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EstaPastaDeTrabalho"/>
  <mc:AlternateContent xmlns:mc="http://schemas.openxmlformats.org/markup-compatibility/2006">
    <mc:Choice Requires="x15">
      <x15ac:absPath xmlns:x15ac="http://schemas.microsoft.com/office/spreadsheetml/2010/11/ac" url="T:\DAF\AGF\GCO\FINANCEIRO\CONVENIO PPT\2025\9 setembro 25\Publicação_Caderno PPT_Site Prodesp\"/>
    </mc:Choice>
  </mc:AlternateContent>
  <xr:revisionPtr revIDLastSave="0" documentId="8_{127B408A-5766-443B-8448-78E717F7FEC0}" xr6:coauthVersionLast="47" xr6:coauthVersionMax="47" xr10:uidLastSave="{00000000-0000-0000-0000-000000000000}"/>
  <bookViews>
    <workbookView xWindow="-28920" yWindow="-60" windowWidth="29040" windowHeight="15720" tabRatio="948" xr2:uid="{80D433B3-21F2-46DB-88F0-41AFE54FC8DE}"/>
  </bookViews>
  <sheets>
    <sheet name="CAPA" sheetId="15" r:id="rId1"/>
    <sheet name="ÍNDICE" sheetId="16" r:id="rId2"/>
    <sheet name="RESUMO" sheetId="6" r:id="rId3"/>
    <sheet name="Anexo I" sheetId="5" r:id="rId4"/>
    <sheet name="Anexo II" sheetId="3" r:id="rId5"/>
    <sheet name="Anexo III" sheetId="7" r:id="rId6"/>
    <sheet name="Anexo IV" sheetId="8" r:id="rId7"/>
    <sheet name="Anexo V" sheetId="20" r:id="rId8"/>
    <sheet name="Anexo VI" sheetId="17" r:id="rId9"/>
    <sheet name="Anexo VII" sheetId="18" r:id="rId10"/>
    <sheet name="Base Anexo I - Recebimentos" sheetId="4" r:id="rId11"/>
    <sheet name="Base Anexo II - Desembolso" sheetId="1" r:id="rId12"/>
    <sheet name="Base Anexo III - Transferências" sheetId="10" r:id="rId13"/>
    <sheet name="Base Anexo IV - Faturas Pen" sheetId="11" r:id="rId14"/>
    <sheet name="Base Anexo V - Fat. SGGD" sheetId="19" r:id="rId15"/>
  </sheets>
  <definedNames>
    <definedName name="_xlnm._FilterDatabase" localSheetId="10" hidden="1">'Base Anexo I - Recebimentos'!$A$1:$E$438</definedName>
    <definedName name="_xlnm._FilterDatabase" localSheetId="11" hidden="1">'Base Anexo II - Desembolso'!$A$1:$M$7676</definedName>
    <definedName name="_xlnm._FilterDatabase" localSheetId="12" hidden="1">'Base Anexo III - Transferências'!$A$1:$E$130</definedName>
    <definedName name="_xlnm._FilterDatabase" localSheetId="13" hidden="1">'Base Anexo IV - Faturas Pen'!$A$2:$X$431</definedName>
    <definedName name="_xlnm._FilterDatabase" localSheetId="14" hidden="1">'Base Anexo V - Fat. SGGD'!$A$1:$W$8</definedName>
    <definedName name="_xlnm.Print_Area" localSheetId="2">RESUMO!$A:$B</definedName>
    <definedName name="_xlnm.Print_Titles" localSheetId="3">'Anexo I'!$1:$4</definedName>
    <definedName name="_xlnm.Print_Titles" localSheetId="4">'Anexo II'!$1:$4</definedName>
    <definedName name="_xlnm.Print_Titles" localSheetId="5">'Anexo III'!$1:$4</definedName>
    <definedName name="_xlnm.Print_Titles" localSheetId="6">'Anexo IV'!$1:$4</definedName>
    <definedName name="_xlnm.Print_Titles" localSheetId="9">'Anexo VII'!$1:$1</definedName>
    <definedName name="_xlnm.Print_Titles" localSheetId="11">'Base Anexo II - Desembolso'!$2:$2</definedName>
  </definedNames>
  <calcPr calcId="191029"/>
  <pivotCaches>
    <pivotCache cacheId="24" r:id="rId16"/>
    <pivotCache cacheId="25" r:id="rId17"/>
    <pivotCache cacheId="26" r:id="rId18"/>
    <pivotCache cacheId="27" r:id="rId19"/>
    <pivotCache cacheId="28" r:id="rId2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1" i="18" l="1"/>
  <c r="B55" i="6"/>
  <c r="B26" i="6"/>
  <c r="B34" i="6" l="1"/>
  <c r="B23" i="6"/>
  <c r="B28" i="6"/>
  <c r="B12" i="6"/>
  <c r="B27" i="6"/>
  <c r="B16" i="6"/>
  <c r="B29" i="6" l="1"/>
  <c r="B47" i="6"/>
  <c r="B13" i="6"/>
  <c r="B11" i="6"/>
  <c r="B48" i="6"/>
  <c r="B52" i="6"/>
  <c r="B18" i="6"/>
  <c r="B56" i="6"/>
  <c r="B22" i="6"/>
  <c r="B9" i="6"/>
  <c r="B51" i="6"/>
  <c r="B17" i="6"/>
  <c r="B57" i="6" l="1"/>
  <c r="B10" i="6"/>
  <c r="A8" i="16"/>
  <c r="B41" i="6"/>
  <c r="B39" i="6"/>
  <c r="B40" i="6"/>
  <c r="B42" i="6" l="1"/>
  <c r="B53" i="6"/>
  <c r="B49" i="6"/>
  <c r="A7" i="16" l="1"/>
  <c r="A6" i="16"/>
  <c r="A5" i="16"/>
  <c r="A4" i="16"/>
  <c r="A3" i="16"/>
  <c r="B19" i="6" l="1"/>
  <c r="B21" i="6"/>
  <c r="B24" i="6" l="1"/>
  <c r="B14" i="6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<sst xmlns="http://schemas.openxmlformats.org/spreadsheetml/2006/main" count="58045" uniqueCount="7279">
  <si>
    <t>NV004959</t>
  </si>
  <si>
    <t>POUPATEMPO SERTÃOZINHO</t>
  </si>
  <si>
    <t>NV022565</t>
  </si>
  <si>
    <t>POUPATEMPO MIRASSOL</t>
  </si>
  <si>
    <t>NV022650</t>
  </si>
  <si>
    <t>POUPATEMPO MONTE APRAZÍVEL</t>
  </si>
  <si>
    <t>NV022652</t>
  </si>
  <si>
    <t>POUPATEMPO CAPELA DO ALTO</t>
  </si>
  <si>
    <t>NV022663</t>
  </si>
  <si>
    <t>POUPATEMPO ARAÇARIGUAMA</t>
  </si>
  <si>
    <t>NV022567</t>
  </si>
  <si>
    <t>POUPATEMPO CONCHAL</t>
  </si>
  <si>
    <t>NV022583</t>
  </si>
  <si>
    <t>POUPATEMPO SANTA GERTRUDES</t>
  </si>
  <si>
    <t>NV022610</t>
  </si>
  <si>
    <t>POUPATEMPO SANTO ANTÔNIO DE POSSE</t>
  </si>
  <si>
    <t>NV022664</t>
  </si>
  <si>
    <t>POUPATEMPO SÃO JOSÉ DO RIO PARDO</t>
  </si>
  <si>
    <t>NV022666</t>
  </si>
  <si>
    <t>POUPATEMPO CANINDÉ</t>
  </si>
  <si>
    <t>NV021579</t>
  </si>
  <si>
    <t>POUPATEMPO FERRAZ DE VASCONCELOS</t>
  </si>
  <si>
    <t>NV022568</t>
  </si>
  <si>
    <t>POUPATEMPO RIBEIRÃO PIRES</t>
  </si>
  <si>
    <t>NV006963</t>
  </si>
  <si>
    <t>Núcleo de Apoio Supervisão Remota Sé</t>
  </si>
  <si>
    <t>NV003980</t>
  </si>
  <si>
    <t>Núcleo de Apoio - Monitoramento Estratégico Praia Grande</t>
  </si>
  <si>
    <t>NV002952</t>
  </si>
  <si>
    <t>POUPATEMPO SANTO ANDRÉ</t>
  </si>
  <si>
    <t>NV021572</t>
  </si>
  <si>
    <t>POUPATEMPO PAULÍNIA</t>
  </si>
  <si>
    <t>NV006964</t>
  </si>
  <si>
    <t>POUPATEMPO ITAQUERA</t>
  </si>
  <si>
    <t>NV006968</t>
  </si>
  <si>
    <t>Núcleo de Apoio - Fale Conosco Campinas Shopping</t>
  </si>
  <si>
    <t>NV000956</t>
  </si>
  <si>
    <t>POUPATEMPO LAPA</t>
  </si>
  <si>
    <t>NV006962</t>
  </si>
  <si>
    <t>Núcleo de Apoio Projetos de TI São José dos Campos </t>
  </si>
  <si>
    <t>NV021619</t>
  </si>
  <si>
    <t>POUPATEMPO MAIRIPORÃ</t>
  </si>
  <si>
    <t>NV003961</t>
  </si>
  <si>
    <t>POUPATEMPO CAIEIRAS</t>
  </si>
  <si>
    <t>NV020554</t>
  </si>
  <si>
    <t>POUPATEMPO FRANCO DA ROCHA</t>
  </si>
  <si>
    <t>NV022649</t>
  </si>
  <si>
    <t>POUPATEMPO CAJAMAR</t>
  </si>
  <si>
    <t>NV006966</t>
  </si>
  <si>
    <t>POUPATEMPO GUARULHOS</t>
  </si>
  <si>
    <t>NV021618</t>
  </si>
  <si>
    <t>POUPATEMPO FRANCISCO MORATO</t>
  </si>
  <si>
    <t>NV006958</t>
  </si>
  <si>
    <t>SUPERINTENDÊNCIA DE SERVIÇOS AO CIDADÃO</t>
  </si>
  <si>
    <t>Coordenadoria de Arquitetura e Engenharia</t>
  </si>
  <si>
    <t>NV021620</t>
  </si>
  <si>
    <t>Assessoria Fiscalização Cruzeiro</t>
  </si>
  <si>
    <t>Coordenadoria Postos Poupatempo - Região 5</t>
  </si>
  <si>
    <t>NV006967</t>
  </si>
  <si>
    <t>Núcleo de Apoio - Fale Conosco Ribeirão Preto </t>
  </si>
  <si>
    <t>NV021591</t>
  </si>
  <si>
    <t>POUPATEMPO ITAPIRA</t>
  </si>
  <si>
    <t>NV021606</t>
  </si>
  <si>
    <t>POUPATEMPO MOCOCA</t>
  </si>
  <si>
    <t>NV022584</t>
  </si>
  <si>
    <t>POUPATEMPO SÃO PEDRO</t>
  </si>
  <si>
    <t>NV021562</t>
  </si>
  <si>
    <t>POUPATEMPO ATIBAIA</t>
  </si>
  <si>
    <t>NV022645</t>
  </si>
  <si>
    <t>POUPATEMPO CORDEIRÓPOLIS</t>
  </si>
  <si>
    <t>NV003970</t>
  </si>
  <si>
    <t>POUPATEMPO INDAIATUBA</t>
  </si>
  <si>
    <t>NV021590</t>
  </si>
  <si>
    <t>POUPATEMPO ITATIBA</t>
  </si>
  <si>
    <t>NV021614</t>
  </si>
  <si>
    <t>POUPATEMPO JAGUARIÚNA</t>
  </si>
  <si>
    <t>NV008122</t>
  </si>
  <si>
    <t>POUPATEMPO JUNDIAÍ</t>
  </si>
  <si>
    <t>NV021586</t>
  </si>
  <si>
    <t>POUPATEMPO MOGI MIRIM</t>
  </si>
  <si>
    <t>NV008123</t>
  </si>
  <si>
    <t>POUPATEMPO PIRACICABA</t>
  </si>
  <si>
    <t>NV021573</t>
  </si>
  <si>
    <t>POUPATEMPO PIRASSUNUNGA</t>
  </si>
  <si>
    <t>NV009957</t>
  </si>
  <si>
    <t>POUPATEMPO RIO CLARO</t>
  </si>
  <si>
    <t>NV020556</t>
  </si>
  <si>
    <t>POUPATEMPO SERRA NEGRA</t>
  </si>
  <si>
    <t>NV020553</t>
  </si>
  <si>
    <t>POUPATEMPO SUMARÉ</t>
  </si>
  <si>
    <t>NV021612</t>
  </si>
  <si>
    <t>POUPATEMPO VALINHOS</t>
  </si>
  <si>
    <t>NV022655</t>
  </si>
  <si>
    <t>POUPATEMPO ITIRAPINA</t>
  </si>
  <si>
    <t>NV003954</t>
  </si>
  <si>
    <t>POUPATEMPO ARARAS</t>
  </si>
  <si>
    <t>NV022555</t>
  </si>
  <si>
    <t>POUPATEMPO AMPARO</t>
  </si>
  <si>
    <t>NV003952</t>
  </si>
  <si>
    <t>POUPATEMPO AMERICANA</t>
  </si>
  <si>
    <t>NV003983</t>
  </si>
  <si>
    <t>POUPATEMPO SÃO JOÃO DA BOA VISTA</t>
  </si>
  <si>
    <t>NV020555</t>
  </si>
  <si>
    <t>POUPATEMPO NOVA ODESSA</t>
  </si>
  <si>
    <t>NV003977</t>
  </si>
  <si>
    <t>POUPATEMPO MOGI-GUAÇU</t>
  </si>
  <si>
    <t>NV003960</t>
  </si>
  <si>
    <t>POUPATEMPO BRAGANÇA PAULISTA</t>
  </si>
  <si>
    <t>NV004956</t>
  </si>
  <si>
    <t>POUPATEMPO LIMEIRA</t>
  </si>
  <si>
    <t>NV019952</t>
  </si>
  <si>
    <t>POUPATEMPO AGUAÍ</t>
  </si>
  <si>
    <t>NV020551</t>
  </si>
  <si>
    <t>POUPATEMPO SANTA BÁRBARA D'OESTE</t>
  </si>
  <si>
    <t>NV020552</t>
  </si>
  <si>
    <t>POUPATEMPO HORTOLÂNDIA</t>
  </si>
  <si>
    <t>NV021605</t>
  </si>
  <si>
    <t>POUPATEMPO VARGEM GRANDE DO SUL</t>
  </si>
  <si>
    <t>NV021571</t>
  </si>
  <si>
    <t>POUPATEMPO ARTUR NOGUEIRA</t>
  </si>
  <si>
    <t>NV021574</t>
  </si>
  <si>
    <t>POUPATEMPO CABREÚVA</t>
  </si>
  <si>
    <t>NV022574</t>
  </si>
  <si>
    <t>POUPATEMPO DIGITAL CAMPINAS</t>
  </si>
  <si>
    <t>NV022582</t>
  </si>
  <si>
    <t>POUPATEMPO CAPIVARI</t>
  </si>
  <si>
    <t>NV022576</t>
  </si>
  <si>
    <t>POUPATEMPO ESPÍRITO SANTO DO PINHAL</t>
  </si>
  <si>
    <t>NV022625</t>
  </si>
  <si>
    <t>POUPATEMPO RIO DAS PEDRAS</t>
  </si>
  <si>
    <t>NV022681</t>
  </si>
  <si>
    <t>POUPATEMPO LOUVEIRA</t>
  </si>
  <si>
    <t>NV022601</t>
  </si>
  <si>
    <t>POUPATEMPO PEDREIRA</t>
  </si>
  <si>
    <t>NV022682</t>
  </si>
  <si>
    <t>POUPATEMPO BOM JESUS DOS PERDÕES</t>
  </si>
  <si>
    <t>NV022557</t>
  </si>
  <si>
    <t>POUPATEMPO MONTE MOR</t>
  </si>
  <si>
    <t>NV022665</t>
  </si>
  <si>
    <t>POUPATEMPO NAZARÉ PAULISTA</t>
  </si>
  <si>
    <t>NV022657</t>
  </si>
  <si>
    <t>POUPATEMPO VINHEDO</t>
  </si>
  <si>
    <t>NV022648</t>
  </si>
  <si>
    <t>POUPATEMPO COSMÓPOLIS</t>
  </si>
  <si>
    <t>NV022575</t>
  </si>
  <si>
    <t>POUPATEMPO IRACEMÁPOLIS</t>
  </si>
  <si>
    <t>NV022654</t>
  </si>
  <si>
    <t>POUPATEMPO TAMBAÚ</t>
  </si>
  <si>
    <t>NV022613</t>
  </si>
  <si>
    <t>POUPATEMPO JARINU</t>
  </si>
  <si>
    <t>NV022647</t>
  </si>
  <si>
    <t>POUPATEMPO SANTA CRUZ DAS PALMEIRAS</t>
  </si>
  <si>
    <t>NV022656</t>
  </si>
  <si>
    <t>POUPATEMPO SOCORRO</t>
  </si>
  <si>
    <t>NV022653</t>
  </si>
  <si>
    <t>POUPATEMPO CAMPO LIMPO PAULISTA</t>
  </si>
  <si>
    <t>NV006965</t>
  </si>
  <si>
    <t>POUPATEMPO SÃO BERNARDO DO CAMPO</t>
  </si>
  <si>
    <t>NV002951</t>
  </si>
  <si>
    <t>POUPATEMPO SUZANO</t>
  </si>
  <si>
    <t>NV009958</t>
  </si>
  <si>
    <t>POUPATEMPO CIDADE ADEMAR</t>
  </si>
  <si>
    <t>NV003965</t>
  </si>
  <si>
    <t>POUPATEMPO DIADEMA</t>
  </si>
  <si>
    <t>NV003976</t>
  </si>
  <si>
    <t>Assessoria Fiscalização Mauá</t>
  </si>
  <si>
    <t>NV022658</t>
  </si>
  <si>
    <t>POUPATEMPO DIGITAL PIRAPORINHA</t>
  </si>
  <si>
    <t>NV006961</t>
  </si>
  <si>
    <t>POUPATEMPO SANTO AMARO</t>
  </si>
  <si>
    <t>NV003962</t>
  </si>
  <si>
    <t>POUPATEMPO CARAPICUÍBA</t>
  </si>
  <si>
    <t>NV003984</t>
  </si>
  <si>
    <t>POUPATEMPO TABOÃO DA SERRA</t>
  </si>
  <si>
    <t>NV003964</t>
  </si>
  <si>
    <t>POUPATEMPO COTIA</t>
  </si>
  <si>
    <t>NV007121</t>
  </si>
  <si>
    <t>POUPATEMPO OSASCO</t>
  </si>
  <si>
    <t>NV021587</t>
  </si>
  <si>
    <t>POUPATEMPO EMBU DAS ARTES</t>
  </si>
  <si>
    <t>NV022559</t>
  </si>
  <si>
    <t>POUPATEMPO ITAPECERICA DA SERRA</t>
  </si>
  <si>
    <t>NV021558</t>
  </si>
  <si>
    <t>POUPATEMPO ALESP</t>
  </si>
  <si>
    <t>NV022570</t>
  </si>
  <si>
    <t>POUPATEMPO DIGITAL CREA SP</t>
  </si>
  <si>
    <t>NV021577</t>
  </si>
  <si>
    <t>POUPATEMPO JANDIRA</t>
  </si>
  <si>
    <t>NV021592</t>
  </si>
  <si>
    <t>POUPATEMPO SANTANA DO PARNAÍBA</t>
  </si>
  <si>
    <t>NV021584</t>
  </si>
  <si>
    <t>POUPATEMPO NOVO HORIZONTE</t>
  </si>
  <si>
    <t>NV000954</t>
  </si>
  <si>
    <t>Assessoria Fiscalização Araraquara</t>
  </si>
  <si>
    <t>NV003967</t>
  </si>
  <si>
    <t>POUPATEMPO FERNANDÓPOLIS</t>
  </si>
  <si>
    <t>NV000955</t>
  </si>
  <si>
    <t>Assessoria Fiscalização Franca</t>
  </si>
  <si>
    <t>NV022573</t>
  </si>
  <si>
    <t>POUPATEMPO GUARÁ</t>
  </si>
  <si>
    <t>NV021565</t>
  </si>
  <si>
    <t>POUPATEMPO MATÃO</t>
  </si>
  <si>
    <t>NV022585</t>
  </si>
  <si>
    <t>POUPATEMPO MONTE ALTO</t>
  </si>
  <si>
    <t>NV021563</t>
  </si>
  <si>
    <t>POUPATEMPO NEVES PAULISTA</t>
  </si>
  <si>
    <t>NV022551</t>
  </si>
  <si>
    <t>POUPATEMPO PITANGUEIRAS</t>
  </si>
  <si>
    <t>NV022586</t>
  </si>
  <si>
    <t>POUPATEMPO PONTAL</t>
  </si>
  <si>
    <t>NV022619</t>
  </si>
  <si>
    <t>POUPATEMPO PRADÓPOLIS</t>
  </si>
  <si>
    <t>NV007123</t>
  </si>
  <si>
    <t>POUPATEMPO SÃO JOSÉ DO RIO PRETO</t>
  </si>
  <si>
    <t>NV022632</t>
  </si>
  <si>
    <t>POUPATEMPO SANTA RITA DO PASSA QUATRO</t>
  </si>
  <si>
    <t>NV003986</t>
  </si>
  <si>
    <t>POUPATEMPO VOTUPORANGA</t>
  </si>
  <si>
    <t>NV021616</t>
  </si>
  <si>
    <t>POUPATEMPO ITÁPOLIS</t>
  </si>
  <si>
    <t>NV021617</t>
  </si>
  <si>
    <t>POUPATEMPO AMÉRICO BRASILIENSE</t>
  </si>
  <si>
    <t>NV003957</t>
  </si>
  <si>
    <t>POUPATEMPO BARRETOS</t>
  </si>
  <si>
    <t>NV003958</t>
  </si>
  <si>
    <t>POUPATEMPO BEBEDOURO</t>
  </si>
  <si>
    <t>NV003963</t>
  </si>
  <si>
    <t>POUPATEMPO CATANDUVA</t>
  </si>
  <si>
    <t>NV022552</t>
  </si>
  <si>
    <t>POUPATEMPO CRAVINHOS</t>
  </si>
  <si>
    <t>NV022563</t>
  </si>
  <si>
    <t>POUPATEMPO DESCALVADO</t>
  </si>
  <si>
    <t>NV022631</t>
  </si>
  <si>
    <t>POUPATEMPO GUARIBA</t>
  </si>
  <si>
    <t>NV021578</t>
  </si>
  <si>
    <t>POUPATEMPO IBATÉ</t>
  </si>
  <si>
    <t>NV021599</t>
  </si>
  <si>
    <t>POUPATEMPO JABOTICABAL</t>
  </si>
  <si>
    <t>NV022564</t>
  </si>
  <si>
    <t>POUPATEMPO JOSÉ BONIFÁCIO</t>
  </si>
  <si>
    <t>NV022670</t>
  </si>
  <si>
    <t>POUPATEMPO MIGUELÓPOLIS</t>
  </si>
  <si>
    <t>NV022571</t>
  </si>
  <si>
    <t>POUPATEMPO NOVA GRANADA</t>
  </si>
  <si>
    <t>NV022572</t>
  </si>
  <si>
    <t>POUPATEMPO ORLÂNDIA</t>
  </si>
  <si>
    <t>NV022616</t>
  </si>
  <si>
    <t>POUPATEMPO SANTA ROSA DE VITERBO</t>
  </si>
  <si>
    <t>NV000953</t>
  </si>
  <si>
    <t>POUPATEMPO SÃO CARLOS</t>
  </si>
  <si>
    <t>NV022600</t>
  </si>
  <si>
    <t>POUPATEMPO TANABI</t>
  </si>
  <si>
    <t>NV019953</t>
  </si>
  <si>
    <t>Assessoria Técnica GAT - Jales</t>
  </si>
  <si>
    <t>NV021559</t>
  </si>
  <si>
    <t>POUPATEMPO PORTO FERREIRA</t>
  </si>
  <si>
    <t>NV021564</t>
  </si>
  <si>
    <t>POUPATEMPO IBITINGA</t>
  </si>
  <si>
    <t>NV021600</t>
  </si>
  <si>
    <t xml:space="preserve">POUPATEMPO OLÍMPIA </t>
  </si>
  <si>
    <t>NV021598</t>
  </si>
  <si>
    <t>POUPATEMPO SERRANA</t>
  </si>
  <si>
    <t>NV021613</t>
  </si>
  <si>
    <t>POUPATEMPO TAQUARITINGA</t>
  </si>
  <si>
    <t>NV022611</t>
  </si>
  <si>
    <t>POUPATEMPO ITUVERAVA</t>
  </si>
  <si>
    <t>NV022620</t>
  </si>
  <si>
    <t>POUPATEMPO IGARAPAVA</t>
  </si>
  <si>
    <t>NV022630</t>
  </si>
  <si>
    <t>POUPATEMPO BATATAIS</t>
  </si>
  <si>
    <t>NV021566</t>
  </si>
  <si>
    <t>POUPATEMPO SÃO JOAQUIM DA BARRA</t>
  </si>
  <si>
    <t>NV022667</t>
  </si>
  <si>
    <t>POUPATEMPO GUAPIAÇU</t>
  </si>
  <si>
    <t>NV022669</t>
  </si>
  <si>
    <t>POUPATEMPO TABATINGA</t>
  </si>
  <si>
    <t>NV021607</t>
  </si>
  <si>
    <t>POUPATEMPO BERTIOGA</t>
  </si>
  <si>
    <t>NV022685</t>
  </si>
  <si>
    <t>POUPATEMPO BIRITIBA MIRIM</t>
  </si>
  <si>
    <t>NV022614</t>
  </si>
  <si>
    <t>POUPATEMPO BURI</t>
  </si>
  <si>
    <t>NV022638</t>
  </si>
  <si>
    <t>POUPATEMPO CAJATI</t>
  </si>
  <si>
    <t>NV021576</t>
  </si>
  <si>
    <t>POUPATEMPO CAPÃO BONITO</t>
  </si>
  <si>
    <t>NV022578</t>
  </si>
  <si>
    <t>POUPATEMPO TAQUARITUBA</t>
  </si>
  <si>
    <t>NV021593</t>
  </si>
  <si>
    <t>POUPATEMPO UBATUBA</t>
  </si>
  <si>
    <t>NV006978</t>
  </si>
  <si>
    <t>POUPATEMPO SANTOS</t>
  </si>
  <si>
    <t>NV003969</t>
  </si>
  <si>
    <t>POUPATEMPO GUARUJÁ</t>
  </si>
  <si>
    <t>NV000952</t>
  </si>
  <si>
    <t>POUPATEMPO CARAGUATATUBA</t>
  </si>
  <si>
    <t>NV003972</t>
  </si>
  <si>
    <t>POUPATEMPO ITAPEVA</t>
  </si>
  <si>
    <t>NV004960</t>
  </si>
  <si>
    <t>POUPATEMPO ITAQUAQUECETUBA</t>
  </si>
  <si>
    <t>NV003974</t>
  </si>
  <si>
    <t>POUPATEMPO JACAREÍ</t>
  </si>
  <si>
    <t>NV000958</t>
  </si>
  <si>
    <t>POUPATEMPO MOGI DAS CRUZES</t>
  </si>
  <si>
    <t>NV003981</t>
  </si>
  <si>
    <t>Assessoria Fiscalização Registro</t>
  </si>
  <si>
    <t>NV004961</t>
  </si>
  <si>
    <t>POUPATEMPO SÃO VICENTE</t>
  </si>
  <si>
    <t>NV008121</t>
  </si>
  <si>
    <t>POUPATEMPO TAUBATÉ</t>
  </si>
  <si>
    <t>NV020557</t>
  </si>
  <si>
    <t>POUPATEMPO PIQUETE</t>
  </si>
  <si>
    <t>NV022603</t>
  </si>
  <si>
    <t>POUPATEMPO CIDADE TIRADENTES</t>
  </si>
  <si>
    <t>NV022558</t>
  </si>
  <si>
    <t>POUPATEMPO CUBATÃO</t>
  </si>
  <si>
    <t>NV003979</t>
  </si>
  <si>
    <t>POUPATEMPO PINDAMONHANGABA</t>
  </si>
  <si>
    <t>NV003968</t>
  </si>
  <si>
    <t>POUPATEMPO GUARATINGUETÁ</t>
  </si>
  <si>
    <t>NV021608</t>
  </si>
  <si>
    <t>POUPATEMPO ARUJÁ</t>
  </si>
  <si>
    <t>NV021580</t>
  </si>
  <si>
    <t>POUPATEMPO CAÇAPAVA</t>
  </si>
  <si>
    <t>NV021575</t>
  </si>
  <si>
    <t>POUPATEMPO ITARARÉ</t>
  </si>
  <si>
    <t>NV021589</t>
  </si>
  <si>
    <t>POUPATEMPO LORENA</t>
  </si>
  <si>
    <t>NV021597</t>
  </si>
  <si>
    <t>POUPATEMPO SANTA ISABEL</t>
  </si>
  <si>
    <t>NV021609</t>
  </si>
  <si>
    <t>POUPATEMPO TREMEMBÉ</t>
  </si>
  <si>
    <t>NV022602</t>
  </si>
  <si>
    <t>POUPATEMPO APIAÍ</t>
  </si>
  <si>
    <t>NV022615</t>
  </si>
  <si>
    <t>POUPATEMPO APARECIDA</t>
  </si>
  <si>
    <t>NV022646</t>
  </si>
  <si>
    <t>POUPATEMPO CUNHA</t>
  </si>
  <si>
    <t>NV022629</t>
  </si>
  <si>
    <t>POUPATEMPO CACHOEIRA PAULISTA</t>
  </si>
  <si>
    <t>NV022628</t>
  </si>
  <si>
    <t>POUPATEMPO POTIM</t>
  </si>
  <si>
    <t>NV022639</t>
  </si>
  <si>
    <t>POUPATEMPO GUARAREMA</t>
  </si>
  <si>
    <t>NV022637</t>
  </si>
  <si>
    <t>POUPATEMPO IGUAPE</t>
  </si>
  <si>
    <t>NV021581</t>
  </si>
  <si>
    <t>POUPATEMPO ITANHAÉM</t>
  </si>
  <si>
    <t>NV022627</t>
  </si>
  <si>
    <t>POUPATEMPO ANGATUBA</t>
  </si>
  <si>
    <t>NV022684</t>
  </si>
  <si>
    <t>POUPATEMPO PARANAPANEMA</t>
  </si>
  <si>
    <t>NV009960</t>
  </si>
  <si>
    <t>POUPATEMPO BOTUCATU</t>
  </si>
  <si>
    <t>NV021568</t>
  </si>
  <si>
    <t>POUPATEMPO PORTO FELIZ</t>
  </si>
  <si>
    <t>NV022588</t>
  </si>
  <si>
    <t>POUPATEMPO ADAMANTINA</t>
  </si>
  <si>
    <t>NV022688</t>
  </si>
  <si>
    <t>POUPATEMPO AGUDOS</t>
  </si>
  <si>
    <t>NV022633</t>
  </si>
  <si>
    <t>POUPATEMPO ÁLVARES MACHADO</t>
  </si>
  <si>
    <t>NV003953</t>
  </si>
  <si>
    <t>POUPATEMPO ANDRADINA</t>
  </si>
  <si>
    <t>NV009956</t>
  </si>
  <si>
    <t>Assessoria Fiscalização Araçatuba</t>
  </si>
  <si>
    <t>NV022672</t>
  </si>
  <si>
    <t>POUPATEMPO ARAÇOIABA DA SERRA</t>
  </si>
  <si>
    <t>NV003955</t>
  </si>
  <si>
    <t>POUPATEMPO ASSIS</t>
  </si>
  <si>
    <t>NV003956</t>
  </si>
  <si>
    <t>POUPATEMPO AVARÉ</t>
  </si>
  <si>
    <t>NV022624</t>
  </si>
  <si>
    <t>POUPATEMPO BARIRI</t>
  </si>
  <si>
    <t>NV022618</t>
  </si>
  <si>
    <t>POUPATEMPO BASTOS</t>
  </si>
  <si>
    <t>NV006977</t>
  </si>
  <si>
    <t>POUPATEMPO BAURU</t>
  </si>
  <si>
    <t>NV003959</t>
  </si>
  <si>
    <t>POUPATEMPO BIRIGUI</t>
  </si>
  <si>
    <t>NV022680</t>
  </si>
  <si>
    <t>POUPATEMPO CÂNDIDO MOTA</t>
  </si>
  <si>
    <t>NV021567</t>
  </si>
  <si>
    <t>POUPATEMPO CERQUILHO</t>
  </si>
  <si>
    <t>NV022623</t>
  </si>
  <si>
    <t>POUPATEMPO DOIS CÓRREGOS</t>
  </si>
  <si>
    <t>NV003966</t>
  </si>
  <si>
    <t>POUPATEMPO DRACENA</t>
  </si>
  <si>
    <t>NV022636</t>
  </si>
  <si>
    <t>POUPATEMPO GARÇA</t>
  </si>
  <si>
    <t>NV022651</t>
  </si>
  <si>
    <t>POUPATEMPO GUARARAPES</t>
  </si>
  <si>
    <t>NV022566</t>
  </si>
  <si>
    <t>POUPATEMPO IBIÚNA</t>
  </si>
  <si>
    <t>NV021610</t>
  </si>
  <si>
    <t>POUPATEMPO IPERÓ</t>
  </si>
  <si>
    <t>NV003971</t>
  </si>
  <si>
    <t>POUPATEMPO ITAPETININGA</t>
  </si>
  <si>
    <t>NV021561</t>
  </si>
  <si>
    <t>POUPATEMPO ITATINGA</t>
  </si>
  <si>
    <t>NV003973</t>
  </si>
  <si>
    <t>POUPATEMPO ITÚ</t>
  </si>
  <si>
    <t>NV004957</t>
  </si>
  <si>
    <t>POUPATEMPO JAÚ</t>
  </si>
  <si>
    <t>NV021594</t>
  </si>
  <si>
    <t>POUPATEMPO JUNQUEIRÓPOLIS</t>
  </si>
  <si>
    <t>NV022634</t>
  </si>
  <si>
    <t>POUPATEMPO LARANJAL PAULISTA</t>
  </si>
  <si>
    <t>NV019956</t>
  </si>
  <si>
    <t>POUPATEMPO LENÇÓIS PAULISTA</t>
  </si>
  <si>
    <t>NV003975</t>
  </si>
  <si>
    <t>Assessoria Fiscalização Lins</t>
  </si>
  <si>
    <t>NV022642</t>
  </si>
  <si>
    <t>POUPATEMPO LUCÉLIA</t>
  </si>
  <si>
    <t>NV009955</t>
  </si>
  <si>
    <t>POUPATEMPO MARÍLIA</t>
  </si>
  <si>
    <t>NV022643</t>
  </si>
  <si>
    <t>POUPATEMPO MARTINÓPOLIS</t>
  </si>
  <si>
    <t>NV022587</t>
  </si>
  <si>
    <t>POUPATEMPO MIRANDÓPOLIS</t>
  </si>
  <si>
    <t>NV022622</t>
  </si>
  <si>
    <t>POUPATEMPO OSVALDO CRUZ</t>
  </si>
  <si>
    <t>NV003978</t>
  </si>
  <si>
    <t>POUPATEMPO OURINHOS</t>
  </si>
  <si>
    <t>NV021570</t>
  </si>
  <si>
    <t>POUPATEMPO PALMITAL</t>
  </si>
  <si>
    <t>NV021588</t>
  </si>
  <si>
    <t xml:space="preserve">POUPATEMPO PARAGUAÇU PAULISTA </t>
  </si>
  <si>
    <t>NV021604</t>
  </si>
  <si>
    <t>POUPATEMPO PEDERNEIRAS</t>
  </si>
  <si>
    <t>NV004958</t>
  </si>
  <si>
    <t>POUPATEMPO PENÁPOLIS</t>
  </si>
  <si>
    <t>NV022675</t>
  </si>
  <si>
    <t>POUPATEMPO PEREIRA BARRETO</t>
  </si>
  <si>
    <t>NV022609</t>
  </si>
  <si>
    <t>POUPATEMPO PIEDADE</t>
  </si>
  <si>
    <t>NV022612</t>
  </si>
  <si>
    <t>POUPATEMPO PIRAJUÍ</t>
  </si>
  <si>
    <t>NV022635</t>
  </si>
  <si>
    <t>POUPATEMPO PIRAPOZINHO</t>
  </si>
  <si>
    <t>NV021601</t>
  </si>
  <si>
    <t>POUPATEMPO PRESIDENTE EPITÁCIO</t>
  </si>
  <si>
    <t>NV009954</t>
  </si>
  <si>
    <t>Assessoria Fiscalização Presidente Prudente</t>
  </si>
  <si>
    <t>NV022553</t>
  </si>
  <si>
    <t>POUPATEMPO PRESIDENTE VENCESLAU</t>
  </si>
  <si>
    <t>NV022554</t>
  </si>
  <si>
    <t>POUPATEMPO PROMISSÃO</t>
  </si>
  <si>
    <t>NV022676</t>
  </si>
  <si>
    <t>POUPATEMPO REGENTE FEIJÓ</t>
  </si>
  <si>
    <t>NV019955</t>
  </si>
  <si>
    <t>POUPATEMPO SALTO</t>
  </si>
  <si>
    <t>NV021569</t>
  </si>
  <si>
    <t>POUPATEMPO SANTA CRUZ DO RIO PARDO</t>
  </si>
  <si>
    <t>NV022641</t>
  </si>
  <si>
    <t>POUPATEMPO SANTO ANASTÁCIO</t>
  </si>
  <si>
    <t>NV022661</t>
  </si>
  <si>
    <t>POUPATEMPO SÃO MANUEL</t>
  </si>
  <si>
    <t>NV022679</t>
  </si>
  <si>
    <t>POUPATEMPO SÃO MIGUEL ARCANJO</t>
  </si>
  <si>
    <t>NV021603</t>
  </si>
  <si>
    <t>POUPATEMPO SÃO ROQUE</t>
  </si>
  <si>
    <t>NV000957</t>
  </si>
  <si>
    <t xml:space="preserve">POUPATEMPO SOROCABA </t>
  </si>
  <si>
    <t>NV009959</t>
  </si>
  <si>
    <t>POUPATEMPO TATUÍ</t>
  </si>
  <si>
    <t>NV022644</t>
  </si>
  <si>
    <t>POUPATEMPO TEODORO SAMPAIO</t>
  </si>
  <si>
    <t>NV022562</t>
  </si>
  <si>
    <t>POUPATEMPO TIETÊ</t>
  </si>
  <si>
    <t>NV003985</t>
  </si>
  <si>
    <t>POUPATEMPO TUPÃ</t>
  </si>
  <si>
    <t>NV022662</t>
  </si>
  <si>
    <t>POUPATEMPO TUPI PAULISTA</t>
  </si>
  <si>
    <t>NV022621</t>
  </si>
  <si>
    <t>POUPATEMPO VALPARAÍSO</t>
  </si>
  <si>
    <t>NV021611</t>
  </si>
  <si>
    <t>POUPATEMPO VOTORANTIM</t>
  </si>
  <si>
    <t>NV021602</t>
  </si>
  <si>
    <t>POUPATEMPO BOITUVA</t>
  </si>
  <si>
    <t>MUNICIPIO DA ESTANCIA TURISTICA DE IBITINGA</t>
  </si>
  <si>
    <t>MUNICIPIO DE BARIRI</t>
  </si>
  <si>
    <t>MUNICIPIO DE BAURU</t>
  </si>
  <si>
    <t>MUNICIPIO DE SALTO</t>
  </si>
  <si>
    <t>MUNICIPIO DE TABOAO DA SERRA</t>
  </si>
  <si>
    <t>MUNICIPIO DE TAQUARITUBA</t>
  </si>
  <si>
    <t>NV022617</t>
  </si>
  <si>
    <t>POUPATEMPO SANTA FÉ DO SUL</t>
  </si>
  <si>
    <t>BANCO DO BRASIL</t>
  </si>
  <si>
    <t>NV021585</t>
  </si>
  <si>
    <t>POUPATEMPO ILHA SOLTEIRA</t>
  </si>
  <si>
    <t>NV022674</t>
  </si>
  <si>
    <t>POUPATEMPO PILAR DO SUL</t>
  </si>
  <si>
    <t>NV022687</t>
  </si>
  <si>
    <t>POUPATEMPO MAIRINQUE</t>
  </si>
  <si>
    <t>NV022686</t>
  </si>
  <si>
    <t>POUPATEMPO EMBU-GUAÇU</t>
  </si>
  <si>
    <t>NV023554</t>
  </si>
  <si>
    <t>POUPATEMPO BRODOWSKI</t>
  </si>
  <si>
    <t>NV022640</t>
  </si>
  <si>
    <t>POUPATEMPO POÁ</t>
  </si>
  <si>
    <t>NV022556</t>
  </si>
  <si>
    <t>POUPATEMPO VÁRZEA PAULISTA</t>
  </si>
  <si>
    <t>NV022626</t>
  </si>
  <si>
    <t>POUPATEMPO MONGAGUÁ</t>
  </si>
  <si>
    <t xml:space="preserve"> </t>
  </si>
  <si>
    <t>MUNICIPIO DE ITAPOLIS</t>
  </si>
  <si>
    <t>MUNICIPIO DE PALMITAL</t>
  </si>
  <si>
    <t>MUNICIPIO DE IRACEMAPOLIS</t>
  </si>
  <si>
    <t>IN001333</t>
  </si>
  <si>
    <t>CD003972</t>
  </si>
  <si>
    <t>CD022582</t>
  </si>
  <si>
    <t>CD001322</t>
  </si>
  <si>
    <t>CD001313</t>
  </si>
  <si>
    <t>CD022684</t>
  </si>
  <si>
    <t>CD022623</t>
  </si>
  <si>
    <t>CD001323</t>
  </si>
  <si>
    <t>CD003955</t>
  </si>
  <si>
    <t>CD021610</t>
  </si>
  <si>
    <t>CD021611</t>
  </si>
  <si>
    <t>CD021612</t>
  </si>
  <si>
    <t>CD021614</t>
  </si>
  <si>
    <t>CD021616</t>
  </si>
  <si>
    <t>CD021617</t>
  </si>
  <si>
    <t>CD021618</t>
  </si>
  <si>
    <t>CD021619</t>
  </si>
  <si>
    <t>CD022551</t>
  </si>
  <si>
    <t>CD022552</t>
  </si>
  <si>
    <t>CD022554</t>
  </si>
  <si>
    <t>CD022555</t>
  </si>
  <si>
    <t>CD022557</t>
  </si>
  <si>
    <t>CD022558</t>
  </si>
  <si>
    <t>CD022563</t>
  </si>
  <si>
    <t>CD022564</t>
  </si>
  <si>
    <t>CD022568</t>
  </si>
  <si>
    <t>CD022566</t>
  </si>
  <si>
    <t>CD022572</t>
  </si>
  <si>
    <t>CD022618</t>
  </si>
  <si>
    <t>CD022574</t>
  </si>
  <si>
    <t>CD022648</t>
  </si>
  <si>
    <t>CD022682</t>
  </si>
  <si>
    <t>CD022658</t>
  </si>
  <si>
    <t>CD001316</t>
  </si>
  <si>
    <t>CD021556</t>
  </si>
  <si>
    <t>CD001317</t>
  </si>
  <si>
    <t>CD021554</t>
  </si>
  <si>
    <t>CD001319</t>
  </si>
  <si>
    <t>CD021555</t>
  </si>
  <si>
    <t>CD001320</t>
  </si>
  <si>
    <t>CD001321</t>
  </si>
  <si>
    <t>CD021551</t>
  </si>
  <si>
    <t>CD021553</t>
  </si>
  <si>
    <t>CD001332</t>
  </si>
  <si>
    <t>CD001173</t>
  </si>
  <si>
    <t>CD001172</t>
  </si>
  <si>
    <t>CD007250</t>
  </si>
  <si>
    <t>CD021559</t>
  </si>
  <si>
    <t>CD021561</t>
  </si>
  <si>
    <t>CD021562</t>
  </si>
  <si>
    <t>CD000983</t>
  </si>
  <si>
    <t>CD000971</t>
  </si>
  <si>
    <t>CD001138</t>
  </si>
  <si>
    <t>CD000981</t>
  </si>
  <si>
    <t>CD000978</t>
  </si>
  <si>
    <t>CD000979</t>
  </si>
  <si>
    <t>CD000976</t>
  </si>
  <si>
    <t>CD000982</t>
  </si>
  <si>
    <t>CD000972</t>
  </si>
  <si>
    <t>CD000974</t>
  </si>
  <si>
    <t>CD000980</t>
  </si>
  <si>
    <t>CD000977</t>
  </si>
  <si>
    <t>CD000985</t>
  </si>
  <si>
    <t>CD000984</t>
  </si>
  <si>
    <t>CD002951</t>
  </si>
  <si>
    <t>CD002952</t>
  </si>
  <si>
    <t>CD003952</t>
  </si>
  <si>
    <t>CD003954</t>
  </si>
  <si>
    <t>CD003961</t>
  </si>
  <si>
    <t>CD003963</t>
  </si>
  <si>
    <t>CD003964</t>
  </si>
  <si>
    <t>CD003967</t>
  </si>
  <si>
    <t>CD003969</t>
  </si>
  <si>
    <t>CD003977</t>
  </si>
  <si>
    <t>CD003980</t>
  </si>
  <si>
    <t>CD003981</t>
  </si>
  <si>
    <t>CD003983</t>
  </si>
  <si>
    <t>CD003986</t>
  </si>
  <si>
    <t>CD003953</t>
  </si>
  <si>
    <t>CD003956</t>
  </si>
  <si>
    <t>CD003957</t>
  </si>
  <si>
    <t>CD003958</t>
  </si>
  <si>
    <t>CD003959</t>
  </si>
  <si>
    <t>CD003960</t>
  </si>
  <si>
    <t>CD003962</t>
  </si>
  <si>
    <t>CD003965</t>
  </si>
  <si>
    <t>CD003966</t>
  </si>
  <si>
    <t>CD003968</t>
  </si>
  <si>
    <t>CD003970</t>
  </si>
  <si>
    <t>CD003971</t>
  </si>
  <si>
    <t>CD003973</t>
  </si>
  <si>
    <t>CD003974</t>
  </si>
  <si>
    <t>CD003976</t>
  </si>
  <si>
    <t>CD003978</t>
  </si>
  <si>
    <t>CD003979</t>
  </si>
  <si>
    <t>CD003984</t>
  </si>
  <si>
    <t>CD003985</t>
  </si>
  <si>
    <t>CD004956</t>
  </si>
  <si>
    <t>CD004957</t>
  </si>
  <si>
    <t>CD004958</t>
  </si>
  <si>
    <t>CD004959</t>
  </si>
  <si>
    <t>CD004960</t>
  </si>
  <si>
    <t>CD004961</t>
  </si>
  <si>
    <t>CD019952</t>
  </si>
  <si>
    <t>CD019953</t>
  </si>
  <si>
    <t>CD019956</t>
  </si>
  <si>
    <t>CD020551</t>
  </si>
  <si>
    <t>CD020552</t>
  </si>
  <si>
    <t>CD020553</t>
  </si>
  <si>
    <t>CD020554</t>
  </si>
  <si>
    <t>CD020556</t>
  </si>
  <si>
    <t>CD020557</t>
  </si>
  <si>
    <t>CD019955</t>
  </si>
  <si>
    <t>CD021608</t>
  </si>
  <si>
    <t>CD021563</t>
  </si>
  <si>
    <t>CD021564</t>
  </si>
  <si>
    <t>CD021565</t>
  </si>
  <si>
    <t>CD021567</t>
  </si>
  <si>
    <t>CD021568</t>
  </si>
  <si>
    <t>CD021569</t>
  </si>
  <si>
    <t>CD021570</t>
  </si>
  <si>
    <t>CD021571</t>
  </si>
  <si>
    <t>CD021574</t>
  </si>
  <si>
    <t>CD021575</t>
  </si>
  <si>
    <t>CD021576</t>
  </si>
  <si>
    <t>CD021578</t>
  </si>
  <si>
    <t>CD021579</t>
  </si>
  <si>
    <t>CD021580</t>
  </si>
  <si>
    <t>CD021593</t>
  </si>
  <si>
    <t>CD021584</t>
  </si>
  <si>
    <t>CD021586</t>
  </si>
  <si>
    <t>CD021588</t>
  </si>
  <si>
    <t>CD021589</t>
  </si>
  <si>
    <t>CD021590</t>
  </si>
  <si>
    <t>CD021591</t>
  </si>
  <si>
    <t>CD021594</t>
  </si>
  <si>
    <t>CD021597</t>
  </si>
  <si>
    <t>CD021598</t>
  </si>
  <si>
    <t>CD021599</t>
  </si>
  <si>
    <t>CD021601</t>
  </si>
  <si>
    <t>CD021602</t>
  </si>
  <si>
    <t>CD021603</t>
  </si>
  <si>
    <t>CD021604</t>
  </si>
  <si>
    <t>CD021605</t>
  </si>
  <si>
    <t>CD021606</t>
  </si>
  <si>
    <t>CD021609</t>
  </si>
  <si>
    <t>CD001137</t>
  </si>
  <si>
    <t>CD001139</t>
  </si>
  <si>
    <t>CD000973</t>
  </si>
  <si>
    <t>CD021552</t>
  </si>
  <si>
    <t>CD003975</t>
  </si>
  <si>
    <t>CD021600</t>
  </si>
  <si>
    <t>CD022571</t>
  </si>
  <si>
    <t>CD022573</t>
  </si>
  <si>
    <t>CD022553</t>
  </si>
  <si>
    <t>CD022556</t>
  </si>
  <si>
    <t>CD022567</t>
  </si>
  <si>
    <t>CD022575</t>
  </si>
  <si>
    <t>CD022576</t>
  </si>
  <si>
    <t>CD021581</t>
  </si>
  <si>
    <t>CD021607</t>
  </si>
  <si>
    <t>CD021620</t>
  </si>
  <si>
    <t>CD022559</t>
  </si>
  <si>
    <t>CD022583</t>
  </si>
  <si>
    <t>CD022584</t>
  </si>
  <si>
    <t>CD022585</t>
  </si>
  <si>
    <t>CD022586</t>
  </si>
  <si>
    <t>CD022587</t>
  </si>
  <si>
    <t>CD022588</t>
  </si>
  <si>
    <t>CD022578</t>
  </si>
  <si>
    <t>CD022600</t>
  </si>
  <si>
    <t>CD022601</t>
  </si>
  <si>
    <t>CD022602</t>
  </si>
  <si>
    <t>CD022603</t>
  </si>
  <si>
    <t>CD022609</t>
  </si>
  <si>
    <t>CD022610</t>
  </si>
  <si>
    <t>CD022611</t>
  </si>
  <si>
    <t>CD022612</t>
  </si>
  <si>
    <t>CD022613</t>
  </si>
  <si>
    <t>CD022614</t>
  </si>
  <si>
    <t>CD022615</t>
  </si>
  <si>
    <t>CD022616</t>
  </si>
  <si>
    <t>CD022617</t>
  </si>
  <si>
    <t>CD022620</t>
  </si>
  <si>
    <t>CD022621</t>
  </si>
  <si>
    <t>CD022625</t>
  </si>
  <si>
    <t>CD022626</t>
  </si>
  <si>
    <t>CD022619</t>
  </si>
  <si>
    <t>CD022622</t>
  </si>
  <si>
    <t>CD022624</t>
  </si>
  <si>
    <t>CD022627</t>
  </si>
  <si>
    <t>CD022628</t>
  </si>
  <si>
    <t>CD022629</t>
  </si>
  <si>
    <t>CD022630</t>
  </si>
  <si>
    <t>CD022631</t>
  </si>
  <si>
    <t>CD022632</t>
  </si>
  <si>
    <t>CD022633</t>
  </si>
  <si>
    <t>CD022634</t>
  </si>
  <si>
    <t>CD022635</t>
  </si>
  <si>
    <t>CD022636</t>
  </si>
  <si>
    <t>CD022637</t>
  </si>
  <si>
    <t>CD022638</t>
  </si>
  <si>
    <t>CD022639</t>
  </si>
  <si>
    <t>CD022640</t>
  </si>
  <si>
    <t>CD022642</t>
  </si>
  <si>
    <t>CD022644</t>
  </si>
  <si>
    <t>CD022645</t>
  </si>
  <si>
    <t>CD022646</t>
  </si>
  <si>
    <t>CD022649</t>
  </si>
  <si>
    <t>CD022653</t>
  </si>
  <si>
    <t>CD022651</t>
  </si>
  <si>
    <t>CD022654</t>
  </si>
  <si>
    <t>CD022655</t>
  </si>
  <si>
    <t>CD022656</t>
  </si>
  <si>
    <t>CD022657</t>
  </si>
  <si>
    <t>CD022661</t>
  </si>
  <si>
    <t>CD022664</t>
  </si>
  <si>
    <t>CD022662</t>
  </si>
  <si>
    <t>CD022666</t>
  </si>
  <si>
    <t>CD022663</t>
  </si>
  <si>
    <t>CD022665</t>
  </si>
  <si>
    <t>CD022667</t>
  </si>
  <si>
    <t>CD022669</t>
  </si>
  <si>
    <t>CD022672</t>
  </si>
  <si>
    <t>CD022681</t>
  </si>
  <si>
    <t>CD022680</t>
  </si>
  <si>
    <t>CD021572</t>
  </si>
  <si>
    <t>CD021573</t>
  </si>
  <si>
    <t>CD021566</t>
  </si>
  <si>
    <t>CD022647</t>
  </si>
  <si>
    <t>CD022670</t>
  </si>
  <si>
    <t>Tipo</t>
  </si>
  <si>
    <t>FORNECEDOR</t>
  </si>
  <si>
    <t>DOCUMENTO</t>
  </si>
  <si>
    <t>CONTABIL</t>
  </si>
  <si>
    <t>DESCRIÇÃO CONTA</t>
  </si>
  <si>
    <t>RECURSO</t>
  </si>
  <si>
    <t>CONDOMÍNIO</t>
  </si>
  <si>
    <t>POSTO</t>
  </si>
  <si>
    <t>TIPO</t>
  </si>
  <si>
    <t>CONVÊNIO</t>
  </si>
  <si>
    <t>001.5.05.00.0.005</t>
  </si>
  <si>
    <t>Assessoria Técnica GAT - Ribeirão Preto</t>
  </si>
  <si>
    <t>NV022599</t>
  </si>
  <si>
    <t>Coordenadoria de Serviços Digitais</t>
  </si>
  <si>
    <t>CD022581</t>
  </si>
  <si>
    <t>CD022560</t>
  </si>
  <si>
    <t>Assessoria Técnica GOS - Santo Amaro</t>
  </si>
  <si>
    <t>NV022593</t>
  </si>
  <si>
    <t>Assessoria Técnica GOS - Itaquera</t>
  </si>
  <si>
    <t>NV022594</t>
  </si>
  <si>
    <t>Coordenadoria Postos Poupatempo - Região 1</t>
  </si>
  <si>
    <t>POUPATEMPO ARARAQUARA</t>
  </si>
  <si>
    <t>POUPATEMPO FRANCA</t>
  </si>
  <si>
    <t>POUPATEMPO JALES</t>
  </si>
  <si>
    <t>POUPATEMPO RIBEIRÃO PRETO</t>
  </si>
  <si>
    <t>CD021613</t>
  </si>
  <si>
    <t>CD022650</t>
  </si>
  <si>
    <t>Coordenadoria Postos Poupatempo - Região 2</t>
  </si>
  <si>
    <t>POUPATEMPO ARAÇATUBA</t>
  </si>
  <si>
    <t>POUPATEMPO LINS</t>
  </si>
  <si>
    <t>CD022562</t>
  </si>
  <si>
    <t>CD022641</t>
  </si>
  <si>
    <t>CD022643</t>
  </si>
  <si>
    <t>CD022652</t>
  </si>
  <si>
    <t>POUPATEMPO MIRANTE DO PARANAPANEMA</t>
  </si>
  <si>
    <t>CD022673</t>
  </si>
  <si>
    <t>CD022675</t>
  </si>
  <si>
    <t>CD022676</t>
  </si>
  <si>
    <t>CD022679</t>
  </si>
  <si>
    <t>CD022688</t>
  </si>
  <si>
    <t>Coordenadoria Postos Poupatempo - Região 3</t>
  </si>
  <si>
    <t>POUPATEMPO CAMPINAS SHOPPING</t>
  </si>
  <si>
    <t>CD020555</t>
  </si>
  <si>
    <t>POUPATEMPO BROTAS</t>
  </si>
  <si>
    <t>NV022683</t>
  </si>
  <si>
    <t>CD022683</t>
  </si>
  <si>
    <t>Coordenadoria Postos Poupatempo - Região 4</t>
  </si>
  <si>
    <t>POUPATEMPO PRAIA GRANDE</t>
  </si>
  <si>
    <t>POUPATEMPO REGISTRO</t>
  </si>
  <si>
    <t>POUPATEMPO SÃO JOSÉ DOS CAMPOS</t>
  </si>
  <si>
    <t>POUPATEMPO CRUZEIRO</t>
  </si>
  <si>
    <t>Coordenadoria Postos Poupatempo - Região 6 e 7</t>
  </si>
  <si>
    <t>CD021558</t>
  </si>
  <si>
    <t>CD021587</t>
  </si>
  <si>
    <t>POUPATEMPO MAUÁ</t>
  </si>
  <si>
    <t>CONTRATO</t>
  </si>
  <si>
    <t>REFERÊNCIA</t>
  </si>
  <si>
    <t>DATA PAGAMENTO</t>
  </si>
  <si>
    <t>SEGMENTOS</t>
  </si>
  <si>
    <t>VALOR PAGO</t>
  </si>
  <si>
    <t>EXPLORAÇÃO COMERCIAL</t>
  </si>
  <si>
    <t>Total Geral</t>
  </si>
  <si>
    <t xml:space="preserve"> VALOR PAGO</t>
  </si>
  <si>
    <t>RECURSO FINANCEIRO</t>
  </si>
  <si>
    <t>TPU MÉDICOS</t>
  </si>
  <si>
    <t>VALOR</t>
  </si>
  <si>
    <t>CLIENTE</t>
  </si>
  <si>
    <t>ALUGUEL</t>
  </si>
  <si>
    <t xml:space="preserve">Tecnologia Bancária S/A </t>
  </si>
  <si>
    <t>MUNICIPIO DE IBATE</t>
  </si>
  <si>
    <t>MUNICIPIO DE CAMPO LIMPO PAULISTA</t>
  </si>
  <si>
    <t>MUNICIPIO DE PIQUETE</t>
  </si>
  <si>
    <t>MUNICIPIO DE PITANGUEIRAS</t>
  </si>
  <si>
    <t>MUNICIPIO DE IGARAPAVA</t>
  </si>
  <si>
    <t xml:space="preserve">MUNICIPIO DE CERQUILHO   </t>
  </si>
  <si>
    <t>MUNICIPIO DE CUNHA</t>
  </si>
  <si>
    <t>MUNICIPIO DE MARTINOPOLIS</t>
  </si>
  <si>
    <t>MUNICIPIO DE NOVO HORIZONTE</t>
  </si>
  <si>
    <t>MUNICIPIO DE PARAGUACU PAULISTA</t>
  </si>
  <si>
    <t>MUNICIPIO DE PROMISSAO</t>
  </si>
  <si>
    <t>MUNICIPIO DE SANTA ROSA DE VITERBO</t>
  </si>
  <si>
    <t>MUNICIPIO DE SANTANA DE PARNAIBA</t>
  </si>
  <si>
    <t>MUNICIPIO DE TANABI</t>
  </si>
  <si>
    <t>CONSELHO REGIONAL DE ENGENHARIA E AGRONOMIA DO ES</t>
  </si>
  <si>
    <t>MUNICIPIO DE ADAMANTINA</t>
  </si>
  <si>
    <t>MUNICIPIO DE AMPARO</t>
  </si>
  <si>
    <t>MUNICIPIO DE ARACOIABA DA SERRA</t>
  </si>
  <si>
    <t>MUNICIPIO DE ARTUR NOGUEIRA</t>
  </si>
  <si>
    <t>MUNICIPIO DE ARUJA</t>
  </si>
  <si>
    <t>MUNICIPIO DE ATIBAIA</t>
  </si>
  <si>
    <t>MUNICIPIO DE BASTOS</t>
  </si>
  <si>
    <t>MUNICIPIO DE BATATAIS</t>
  </si>
  <si>
    <t>MUNICIPIO DE BERTIOGA</t>
  </si>
  <si>
    <t>MUNICIPIO DE CACAPAVA</t>
  </si>
  <si>
    <t>MUNICIPIO DE CAMPINAS</t>
  </si>
  <si>
    <t>MUNICIPIO DE CANDIDO MOTA</t>
  </si>
  <si>
    <t>MUNICIPIO DE CAPAO BONITO</t>
  </si>
  <si>
    <t>MUNICIPIO DE CAPELA DO ALTO</t>
  </si>
  <si>
    <t>MUNICIPIO DE CAPIVARI</t>
  </si>
  <si>
    <t>MUNICIPIO DE CORDEIROPOLIS</t>
  </si>
  <si>
    <t>MUNICIPIO DE EMBU DAS ARTES</t>
  </si>
  <si>
    <t>MUNICIPIO DE ESPIRITO SANTO DO PINHAL</t>
  </si>
  <si>
    <t>MUNICIPIO DE FRANCO DA ROCHA</t>
  </si>
  <si>
    <t>MUNICIPIO DE GARCA</t>
  </si>
  <si>
    <t>MUNICIPIO DE HORTOLANDIA</t>
  </si>
  <si>
    <t>MUNICIPIO DE IPERO</t>
  </si>
  <si>
    <t>MUNICIPIO DE ITAPECERICA DA SERRA</t>
  </si>
  <si>
    <t>MUNICIPIO DE ITARARE</t>
  </si>
  <si>
    <t>MUNICIPIO DE ITATIBA</t>
  </si>
  <si>
    <t>MUNICIPIO DE ITIRAPINA</t>
  </si>
  <si>
    <t>MUNICIPIO DE JABOTICABAL</t>
  </si>
  <si>
    <t>MUNICIPIO DE JAGUARIUNA</t>
  </si>
  <si>
    <t>MUNICIPIO DE JOSE BONIFACIO</t>
  </si>
  <si>
    <t>MUNICIPIO DE LARANJAL PAULISTA</t>
  </si>
  <si>
    <t>MUNICIPIO DE LENCOIS PAULISTA</t>
  </si>
  <si>
    <t>MUNICIPIO DE LUCELIA</t>
  </si>
  <si>
    <t>MUNICIPIO DE MIGUELOPOLIS</t>
  </si>
  <si>
    <t>MUNICIPIO DE MOGI-MIRIM</t>
  </si>
  <si>
    <t>MUNICIPIO DE MONGAGUA</t>
  </si>
  <si>
    <t>MUNICIPIO DE MONTE ALTO</t>
  </si>
  <si>
    <t>MUNICIPIO DE MONTE APRAZIVEL</t>
  </si>
  <si>
    <t>MUNICIPIO DE NAZARE PAULISTA</t>
  </si>
  <si>
    <t>MUNICIPIO DE PEDERNEIRAS</t>
  </si>
  <si>
    <t>MUNICIPIO DE PEDREIRA</t>
  </si>
  <si>
    <t>MUNICIPIO DE PIEDADE</t>
  </si>
  <si>
    <t>MUNICIPIO DE PIRAPOZINHO</t>
  </si>
  <si>
    <t>MUNICIPIO DE PRESIDENTE VENCESLAU</t>
  </si>
  <si>
    <t>MUNICIPIO DE SANTA CRUZ DAS PALMEIRAS</t>
  </si>
  <si>
    <t>MUNICIPIO DE SANTA CRUZ DO RIO PARDO</t>
  </si>
  <si>
    <t>MUNICIPIO DE SANTA FE DO SUL</t>
  </si>
  <si>
    <t>MUNICIPIO DE SANTA GERTRUDES</t>
  </si>
  <si>
    <t>MUNICIPIO DE SANTA ISABEL</t>
  </si>
  <si>
    <t>MUNICIPIO DE SANTO ANASTACIO</t>
  </si>
  <si>
    <t>MUNICIPIO DE SANTO ANTONIO DE POSSE</t>
  </si>
  <si>
    <t>MUNICIPIO DE SAO JOAQUIM DA BARRA</t>
  </si>
  <si>
    <t>MUNICIPIO DE SAO JOSE DO RIO PARDO</t>
  </si>
  <si>
    <t>MUNICIPIO DE SAO MANUEL</t>
  </si>
  <si>
    <t>MUNICIPIO DE SERRA NEGRA</t>
  </si>
  <si>
    <t>MUNICIPIO DE SOCORRO</t>
  </si>
  <si>
    <t xml:space="preserve">MUNICIPIO DE SUMARE   </t>
  </si>
  <si>
    <t>MUNICIPIO DE VALPARAISO</t>
  </si>
  <si>
    <t>MUNICIPIO DE VARGEM GRANDE DO SUL</t>
  </si>
  <si>
    <t>MUNICIPIO DE VARZEA PAULISTA</t>
  </si>
  <si>
    <t>MUNICIPIO DE VOTORANTIM</t>
  </si>
  <si>
    <t>PREF. MUN. - BOM JESUS PERDOES</t>
  </si>
  <si>
    <t>PREFEITURA DO MUNICIPIO DE GUAPIACU</t>
  </si>
  <si>
    <t>MUNICIPIO DE REGENTE FEIJO</t>
  </si>
  <si>
    <t>MUNICIPIO DE CAJATI</t>
  </si>
  <si>
    <t>MUNICIPIO DE ITUVERAVA</t>
  </si>
  <si>
    <t>MUNICIPIO DE JANDIRA</t>
  </si>
  <si>
    <t>MUNICIPIO DE POTIM</t>
  </si>
  <si>
    <t>MUNICIPIO DE VINHEDO</t>
  </si>
  <si>
    <t>MUNICIPIO DE CUBATAO</t>
  </si>
  <si>
    <t>MUNICIPIO DE DOIS CORREGOS</t>
  </si>
  <si>
    <t>MUNICIPIO DE IBIUNA</t>
  </si>
  <si>
    <t>MUNICIPIO DE NOVA ODESSA</t>
  </si>
  <si>
    <t>MUNICIPIO DE PRADOPOLIS</t>
  </si>
  <si>
    <t>MUNICIPIO DE SANTA RITA DO PASSA QUATRO</t>
  </si>
  <si>
    <t>MUNICIPIO DE SANTA BARBARA D'OESTE</t>
  </si>
  <si>
    <t>MUNICIPIO DE SAO ROQUE</t>
  </si>
  <si>
    <t>MUNICIPIO DE PIRASSUNUNGA</t>
  </si>
  <si>
    <t>MUNICIPIO DE RIO DAS PEDRAS</t>
  </si>
  <si>
    <t>MUNICIPIO DE CRAVINHOS</t>
  </si>
  <si>
    <t>MUNICIPIO DA ESTANCIA TURISTICA DE OLIMPIA</t>
  </si>
  <si>
    <t>MUNICIPIO DE TREMEMBE</t>
  </si>
  <si>
    <t>MUNICIPIO DE TEODORO SAMPAIO</t>
  </si>
  <si>
    <t>MUNICIPIO DE BURI</t>
  </si>
  <si>
    <t>MUNICIPIO DE TABATINGA</t>
  </si>
  <si>
    <t>MUNICIPIO DE OSVALDO CRUZ</t>
  </si>
  <si>
    <t>MUNICIPIO DE POA</t>
  </si>
  <si>
    <t>MUNICIPIO DE JARINU</t>
  </si>
  <si>
    <t>MUNICIPIO DE GUARIBA</t>
  </si>
  <si>
    <t>MUNICIPIO DE PEREIRA BARRETO</t>
  </si>
  <si>
    <t>MUNICIPIO DE PORTO FELIZ</t>
  </si>
  <si>
    <t>MUNICIPIO DE SAO MIGUEL ARCANJO</t>
  </si>
  <si>
    <t>MUNICIPIO DE GUARARAPES</t>
  </si>
  <si>
    <t>MUNICIPIO DE ITANHAEM</t>
  </si>
  <si>
    <t>PREFEITURA MUNICIPAL DA ESTANCIA TURISTICA DE RIBEIRAO PIRES</t>
  </si>
  <si>
    <t>MUNICIPIO DE MIRANDOPOLIS</t>
  </si>
  <si>
    <t>MUNICIPIO DE FERRAZ DE VASCONCELOS</t>
  </si>
  <si>
    <t>MUNICIPIO DE PAULINIA</t>
  </si>
  <si>
    <t>MUNICIPIO DE JALES</t>
  </si>
  <si>
    <t>MUNICIPIO DE ANGATUBA</t>
  </si>
  <si>
    <t>MUNICIPIO DE APARECIDA</t>
  </si>
  <si>
    <t>MUNICIPIO DE MONTE MOR</t>
  </si>
  <si>
    <t>POUPATEMPO 4.0</t>
  </si>
  <si>
    <t>DAE SA - AGUA E ESGOTO</t>
  </si>
  <si>
    <t>CIA DE SANEAMENTO BASICO DO ESTADO DE SAO PAULO SABESP</t>
  </si>
  <si>
    <t>MUNICIPIO DE MOGI-GUACU</t>
  </si>
  <si>
    <t>SECRETARIA DE ESTADO DOS DIREITOS DA PESSOA COM DEFICIENCIA</t>
  </si>
  <si>
    <t>MUNICIPIO DE JUNDIAI</t>
  </si>
  <si>
    <t>MUNICIPIO DE MAUA</t>
  </si>
  <si>
    <t>MUNICIPIO DE RIBEIRAO PRETO</t>
  </si>
  <si>
    <t>COMPANHIA DE DESENVOLVIMENTO HABITACIONAL E URBANO DO ESTADO DE SAO PAULO - CDHU</t>
  </si>
  <si>
    <t>SAO PAULO PREVIDENCIA - SPPREV</t>
  </si>
  <si>
    <t>RATEIO DE CONDOMÍNIO</t>
  </si>
  <si>
    <t xml:space="preserve"> VALOR</t>
  </si>
  <si>
    <t xml:space="preserve"> RECURSO FINANCEIRO</t>
  </si>
  <si>
    <t>RECEITAS FINANCEIRAS</t>
  </si>
  <si>
    <t>SIAFEM</t>
  </si>
  <si>
    <t>SALDO INICIAL</t>
  </si>
  <si>
    <t>RECEITAS DE APLICAÇÃO FINANCEIRA</t>
  </si>
  <si>
    <t>REPASSE</t>
  </si>
  <si>
    <t>SALDO FINAL</t>
  </si>
  <si>
    <t>TRANSFERÊNCIAS (Anexo III)</t>
  </si>
  <si>
    <t>DESEMBOLSO (Anexo II)</t>
  </si>
  <si>
    <t>TRANSFERENCIA DE RECURSOS (Anexo I)</t>
  </si>
  <si>
    <t>RECEBIMENTOS (Anexo I)</t>
  </si>
  <si>
    <t>Demonstrativo Financeiro Recursos Poupatempo</t>
  </si>
  <si>
    <t>PRIORIDADE</t>
  </si>
  <si>
    <t xml:space="preserve">
VALOR</t>
  </si>
  <si>
    <t>(*) TRANSFERÊNCIAS REFERENTES A GASTOS DO CONDOMÍNIO PAGOS PELA CONTA CONVÊNIO</t>
  </si>
  <si>
    <t>Condomínio</t>
  </si>
  <si>
    <t xml:space="preserve">Convênio </t>
  </si>
  <si>
    <t>CONTA DÉBITO</t>
  </si>
  <si>
    <t>CONTA CRÉDITO</t>
  </si>
  <si>
    <t>SITUAÇÃO</t>
  </si>
  <si>
    <t>Realizado</t>
  </si>
  <si>
    <t>CPF_CNPJ_CLIENTE</t>
  </si>
  <si>
    <t>TIPO_TRANSACAO</t>
  </si>
  <si>
    <t>NUMERO_RPS</t>
  </si>
  <si>
    <t>DATA_EMISSÃO_RPS</t>
  </si>
  <si>
    <t>FATURA NFE</t>
  </si>
  <si>
    <t>DATA NFE</t>
  </si>
  <si>
    <t>MÊS ANO REF</t>
  </si>
  <si>
    <t>VALOR TOTAL</t>
  </si>
  <si>
    <t>DATA VCTO FAT</t>
  </si>
  <si>
    <t>NÚMERO_ESP</t>
  </si>
  <si>
    <t>OBJETO</t>
  </si>
  <si>
    <t>SALDO_CONTÁBIL</t>
  </si>
  <si>
    <t>MES_ANO_PREST_SERVICO</t>
  </si>
  <si>
    <t>STATUS</t>
  </si>
  <si>
    <t>CONTRATO_CLIENTE</t>
  </si>
  <si>
    <t>PROCESSO_CLIENTE</t>
  </si>
  <si>
    <t>PROCESSO_PRODESP</t>
  </si>
  <si>
    <t>MODAL_FAT</t>
  </si>
  <si>
    <t>ND-RATEIO CONDOM PPT</t>
  </si>
  <si>
    <t>SECRETARIA DE GESTAO E GOVERNO DIGITAL</t>
  </si>
  <si>
    <t>39.467.292/0001-02</t>
  </si>
  <si>
    <t>ND-CONVENIO PPT</t>
  </si>
  <si>
    <t>ND-POUPATEMPO 4.0</t>
  </si>
  <si>
    <t>MUNICIPIO DE SERRANA</t>
  </si>
  <si>
    <t>CONSELHO REGIONAL DE ENFERMAGEM DE SAO PAULO</t>
  </si>
  <si>
    <t>MUNICIPIO DE BARRETOS</t>
  </si>
  <si>
    <t>MUNICIPIO DE CACHOEIRA PAULISTA</t>
  </si>
  <si>
    <t>MUNICIPIO DE MATAO</t>
  </si>
  <si>
    <t xml:space="preserve">MUNICIPIO DE SERTAOZINHO   </t>
  </si>
  <si>
    <t>MUNICIPIO DE VALINHOS</t>
  </si>
  <si>
    <t>MUNICIPIO DE LOUVEIRA</t>
  </si>
  <si>
    <t>MUNICIPIO DE SAO PEDRO</t>
  </si>
  <si>
    <t>MUNICIPIO DE AGUAI</t>
  </si>
  <si>
    <t>MUNICIPIO DE UBATUBA</t>
  </si>
  <si>
    <t>MUNICIPIO DE CAJAMAR</t>
  </si>
  <si>
    <t>MUNICIPIO DE SAO JOSE DO RIO PRETO</t>
  </si>
  <si>
    <t>MUNICIPIO DE ITATINGA</t>
  </si>
  <si>
    <t>MUNICIPIO DE APIAI</t>
  </si>
  <si>
    <t>MUNICIPIO DE CABREUVA</t>
  </si>
  <si>
    <t>MUNICIPIO DE LORENA</t>
  </si>
  <si>
    <t>PREFEITURA MUNICIPAL DE FERNANDOPOLIS</t>
  </si>
  <si>
    <t>MUNICIPIO DE PRESIDENTE EPITACIO</t>
  </si>
  <si>
    <t>(1) A Vencer</t>
  </si>
  <si>
    <t>(2) Vencido 30 dias</t>
  </si>
  <si>
    <t>(3) Vencido de 31 a 60 dias</t>
  </si>
  <si>
    <t>(4) Vencido de 61 a 90 dias</t>
  </si>
  <si>
    <t>(5) Vencido de 91 a 120 dias</t>
  </si>
  <si>
    <t>(6) Vencido de 121 a 150 dias</t>
  </si>
  <si>
    <t>(7) Vencido de 151 a 180 dias</t>
  </si>
  <si>
    <t>(8) Vencido de 181 a 365 dias</t>
  </si>
  <si>
    <t>(9) Vencido mais 365 dias</t>
  </si>
  <si>
    <t>Dias</t>
  </si>
  <si>
    <t>Aging</t>
  </si>
  <si>
    <t>ND - Poupatempo 4.0</t>
  </si>
  <si>
    <t>ND - Rateio de Condominio</t>
  </si>
  <si>
    <t>ND - Convênio Repasse</t>
  </si>
  <si>
    <t xml:space="preserve"> AGING</t>
  </si>
  <si>
    <t xml:space="preserve"> CLIENTE</t>
  </si>
  <si>
    <t>PRODESP</t>
  </si>
  <si>
    <t>Valor</t>
  </si>
  <si>
    <t>Anexo IV - Contas a receber</t>
  </si>
  <si>
    <t>Anexo III - Transferências</t>
  </si>
  <si>
    <t>Recurso</t>
  </si>
  <si>
    <t>Contrato</t>
  </si>
  <si>
    <t>Razao Social</t>
  </si>
  <si>
    <t>CPF_CNPJ Cliente</t>
  </si>
  <si>
    <t>Posto_PPT</t>
  </si>
  <si>
    <t>Grupo Cliente</t>
  </si>
  <si>
    <t>Secretaria</t>
  </si>
  <si>
    <t>Tipo ND</t>
  </si>
  <si>
    <t>Tipo criação</t>
  </si>
  <si>
    <t>Filial</t>
  </si>
  <si>
    <t>Descrição Filial</t>
  </si>
  <si>
    <t>Tipo Doc</t>
  </si>
  <si>
    <t>Número</t>
  </si>
  <si>
    <t>Data Emissão</t>
  </si>
  <si>
    <t>Status</t>
  </si>
  <si>
    <t>Última Data Vencimento</t>
  </si>
  <si>
    <t>Valor Recebido</t>
  </si>
  <si>
    <t>Saldo Parcelas</t>
  </si>
  <si>
    <t>Última Data Recebimento</t>
  </si>
  <si>
    <t>Valor Crédito</t>
  </si>
  <si>
    <t>Mês Referência</t>
  </si>
  <si>
    <t>Termo</t>
  </si>
  <si>
    <t>SECRETARIAS</t>
  </si>
  <si>
    <t>SEDE (SED)</t>
  </si>
  <si>
    <t>AVISO DE DÉBITO</t>
  </si>
  <si>
    <t>SECRETARIA DE GOVERNO</t>
  </si>
  <si>
    <t>COBRANCA DE CONVENIO PPT - MANUAL</t>
  </si>
  <si>
    <t>Anexo I - Recebimentos</t>
  </si>
  <si>
    <t>Anexo II - Valores pagos</t>
  </si>
  <si>
    <t>RESGATE JUDICIAL</t>
  </si>
  <si>
    <t>POSTO POUPATEMPO</t>
  </si>
  <si>
    <t xml:space="preserve"> TIPO DE RECEITA/POSTO</t>
  </si>
  <si>
    <t>CONVÊNIO PROGRAMA POUPATEMPO</t>
  </si>
  <si>
    <t>RELATÓRIO DE PRESTAÇÃO DE CONTAS</t>
  </si>
  <si>
    <t>Gerência Financeira - GFN</t>
  </si>
  <si>
    <t xml:space="preserve">Coordenadoria de Contas a Pagar </t>
  </si>
  <si>
    <t>ÍNDICE</t>
  </si>
  <si>
    <t>a</t>
  </si>
  <si>
    <t>Companhia de Processamento de Dados do Estado de São Paulo</t>
  </si>
  <si>
    <t xml:space="preserve">    NOTA  DE DÉBITO</t>
  </si>
  <si>
    <t xml:space="preserve">MATRIZ: RUA AGUEDA GONÇALVES, 240 -  KM 271,5 - BR 116 </t>
  </si>
  <si>
    <t xml:space="preserve">TEL. (011) 2845-6166 </t>
  </si>
  <si>
    <t xml:space="preserve">       Inscrição no  C.N.P.J.  -  62.577.929/0001-35</t>
  </si>
  <si>
    <t>CEP: 06760-900 - TABOÃO DA SERRA - SP</t>
  </si>
  <si>
    <t>Nº DE ORDEM :</t>
  </si>
  <si>
    <t>EMISSÃO :</t>
  </si>
  <si>
    <t>VALOR EM R$ :</t>
  </si>
  <si>
    <t>VENCIMENTO:</t>
  </si>
  <si>
    <t>3(três) dias úteis da data da entrega da Nota de Débito</t>
  </si>
  <si>
    <t>Secretaria de Gestão e Governo Digital</t>
  </si>
  <si>
    <t>Endereço: Avenida Rangel Pestana, 300 -7º andar</t>
  </si>
  <si>
    <t>CEP.: 01017-911</t>
  </si>
  <si>
    <t>Município: São Paulo</t>
  </si>
  <si>
    <t>ESTADO: São Paulo</t>
  </si>
  <si>
    <t>CNPJ Nº:  39.467.292.0001/02</t>
  </si>
  <si>
    <t xml:space="preserve">VALOR POR EXTENSO  </t>
  </si>
  <si>
    <t xml:space="preserve">        </t>
  </si>
  <si>
    <t>Coordenadoria de Tesouraria e Custos - CGTC</t>
  </si>
  <si>
    <t>Observação:</t>
  </si>
  <si>
    <t>Anexo detalhamento dos valores cobrados.</t>
  </si>
  <si>
    <t/>
  </si>
  <si>
    <t>Maria Amelia Brigida Tiso</t>
  </si>
  <si>
    <t>Ana Carolina Trindade M. dos Reis</t>
  </si>
  <si>
    <t>Email : actrindade@sp.gov.br</t>
  </si>
  <si>
    <t>COMPANHIA DE PROCESSAMENTO DE DADOS DO ESTADO DE SÃO PAULO</t>
  </si>
  <si>
    <t>Americana</t>
  </si>
  <si>
    <t>Andradina</t>
  </si>
  <si>
    <t>Araraquara</t>
  </si>
  <si>
    <t>Araras</t>
  </si>
  <si>
    <t>Assis</t>
  </si>
  <si>
    <t>Barretos</t>
  </si>
  <si>
    <t>Bauru</t>
  </si>
  <si>
    <t>Bebedouro</t>
  </si>
  <si>
    <t>Birigui</t>
  </si>
  <si>
    <t>Botucatu</t>
  </si>
  <si>
    <t>Caieiras</t>
  </si>
  <si>
    <t>Caraguatatuba</t>
  </si>
  <si>
    <t>Catanduva</t>
  </si>
  <si>
    <t>Cotia</t>
  </si>
  <si>
    <t>Diadema</t>
  </si>
  <si>
    <t>Franca</t>
  </si>
  <si>
    <t>Guarulhos</t>
  </si>
  <si>
    <t>Indaiatuba</t>
  </si>
  <si>
    <t>Itapetininga</t>
  </si>
  <si>
    <t>Itapeva</t>
  </si>
  <si>
    <t>Itaquaquecetuba</t>
  </si>
  <si>
    <t>Itaquera</t>
  </si>
  <si>
    <t>Itu</t>
  </si>
  <si>
    <t>Lapa</t>
  </si>
  <si>
    <t>Limeira</t>
  </si>
  <si>
    <t>Lins</t>
  </si>
  <si>
    <t>Mogi das Cruzes</t>
  </si>
  <si>
    <t>Osasco</t>
  </si>
  <si>
    <t>Ourinhos</t>
  </si>
  <si>
    <t>Pindamonhangaba</t>
  </si>
  <si>
    <t>Piracicaba</t>
  </si>
  <si>
    <t>Praia Grande</t>
  </si>
  <si>
    <t>Rio Claro</t>
  </si>
  <si>
    <t>Santos</t>
  </si>
  <si>
    <t>Sorocaba</t>
  </si>
  <si>
    <t>Suzano</t>
  </si>
  <si>
    <t>Votuporanga</t>
  </si>
  <si>
    <t>Horas Dedicadas</t>
  </si>
  <si>
    <t>Gerenciam. Progr. Poupatempo</t>
  </si>
  <si>
    <t>QUITADO</t>
  </si>
  <si>
    <t>Quitação</t>
  </si>
  <si>
    <t>Rótulos de Linha</t>
  </si>
  <si>
    <t>Faturado</t>
  </si>
  <si>
    <t>Recebido</t>
  </si>
  <si>
    <t>Quitado</t>
  </si>
  <si>
    <t>Contas a Receber Poupatempo</t>
  </si>
  <si>
    <t>CONTAS A RECEBER CONDOMÍNIO (Anexo IV)</t>
  </si>
  <si>
    <t>À VENCER</t>
  </si>
  <si>
    <t>VENCIDO</t>
  </si>
  <si>
    <t>CONTAS A RECEBER CONVÊNIO (Anexo IV)</t>
  </si>
  <si>
    <t>CONTAS A RECEBER EXPLORAÇÂO COMERCIAL (Anexo IV)</t>
  </si>
  <si>
    <t>ND-Médicos</t>
  </si>
  <si>
    <t>ND - Médicos</t>
  </si>
  <si>
    <t>RECEBIDO</t>
  </si>
  <si>
    <t>REPASSE CONVÊNIO PENDENTE (Anexo V)</t>
  </si>
  <si>
    <t>Anexo V - Status notas de débito Convênio</t>
  </si>
  <si>
    <t xml:space="preserve"> Saldo</t>
  </si>
  <si>
    <t>Dracena</t>
  </si>
  <si>
    <t>Anexo VII - Composição da nota de débito</t>
  </si>
  <si>
    <t>Anexo VI - Nota de débito</t>
  </si>
  <si>
    <t>Anexo X - Extratos</t>
  </si>
  <si>
    <t>REPASSES SGGD</t>
  </si>
  <si>
    <t>EMITIDO</t>
  </si>
  <si>
    <t>Realizado Total</t>
  </si>
  <si>
    <t>Status/Conta Débito</t>
  </si>
  <si>
    <t xml:space="preserve"> Conta Crédito</t>
  </si>
  <si>
    <t>REPASSE SGGD</t>
  </si>
  <si>
    <t>Anexo VIII - Horas Dedicadas - Nota fiscal</t>
  </si>
  <si>
    <t>Anexo IX - Gerencimanto - Notas fiscais</t>
  </si>
  <si>
    <t>Aracatuba</t>
  </si>
  <si>
    <t>Avare</t>
  </si>
  <si>
    <t>Braganca Paulista</t>
  </si>
  <si>
    <t>Campinas Shopping</t>
  </si>
  <si>
    <t>Carapicuiba</t>
  </si>
  <si>
    <t>Cidade Ademar</t>
  </si>
  <si>
    <t>Fernandopolis</t>
  </si>
  <si>
    <t>Guaratingueta</t>
  </si>
  <si>
    <t>Guaruja</t>
  </si>
  <si>
    <t>Jacarei</t>
  </si>
  <si>
    <t>Jau</t>
  </si>
  <si>
    <t>Jundiai</t>
  </si>
  <si>
    <t>Marilia</t>
  </si>
  <si>
    <t>Maua</t>
  </si>
  <si>
    <t>Mogi Guacu</t>
  </si>
  <si>
    <t>Penapolis</t>
  </si>
  <si>
    <t>Presidente Prudente</t>
  </si>
  <si>
    <t>Registro</t>
  </si>
  <si>
    <t>Ribeirao Preto</t>
  </si>
  <si>
    <t>Santo Amaro</t>
  </si>
  <si>
    <t>Santo Andre</t>
  </si>
  <si>
    <t>Sao Bernardo do Campo</t>
  </si>
  <si>
    <t>Sao Carlos</t>
  </si>
  <si>
    <t>Sao Joao da Boa Vista</t>
  </si>
  <si>
    <t>Sao Jose do Rio Preto</t>
  </si>
  <si>
    <t>Sao Jose dos Campos</t>
  </si>
  <si>
    <t>Sao Vicente</t>
  </si>
  <si>
    <t>Se</t>
  </si>
  <si>
    <t>Sertaozinho</t>
  </si>
  <si>
    <t>Superintendencia</t>
  </si>
  <si>
    <t>Taboao da Serra</t>
  </si>
  <si>
    <t>Tatui</t>
  </si>
  <si>
    <t>Taubate</t>
  </si>
  <si>
    <t>Tupa</t>
  </si>
  <si>
    <t>4.0 Adamantina</t>
  </si>
  <si>
    <t>4.0 Aguai</t>
  </si>
  <si>
    <t>4.0 Agudos</t>
  </si>
  <si>
    <t>4.0 Alesp</t>
  </si>
  <si>
    <t>4.0 Alvares Machado</t>
  </si>
  <si>
    <t>4.0 Americo Brasiliense</t>
  </si>
  <si>
    <t>4.0 Amparo</t>
  </si>
  <si>
    <t>4.0 Angatuba</t>
  </si>
  <si>
    <t>4.0 Aparecida</t>
  </si>
  <si>
    <t>4.0 Apiai</t>
  </si>
  <si>
    <t>4.0 Aracariguama</t>
  </si>
  <si>
    <t>4.0 Aracoiaba da Serra</t>
  </si>
  <si>
    <t>4.0 Artur Nogueira</t>
  </si>
  <si>
    <t>4.0 Aruja</t>
  </si>
  <si>
    <t>4.0 Atibaia</t>
  </si>
  <si>
    <t>4.0 Bariri</t>
  </si>
  <si>
    <t>4.0 Barueri</t>
  </si>
  <si>
    <t>4.0 Bastos</t>
  </si>
  <si>
    <t>4.0 Batatais</t>
  </si>
  <si>
    <t>4.0 Bertioga</t>
  </si>
  <si>
    <t>4.0 Biritiba Mirim</t>
  </si>
  <si>
    <t>4.0 Boituva</t>
  </si>
  <si>
    <t>4.0 Bom Jesus dos Perdoes</t>
  </si>
  <si>
    <t>4.0 Buri</t>
  </si>
  <si>
    <t>4.0 Cabreuva</t>
  </si>
  <si>
    <t>4.0 Cacapava</t>
  </si>
  <si>
    <t>4.0 Cachoeira Paulista</t>
  </si>
  <si>
    <t>4.0 Cajamar</t>
  </si>
  <si>
    <t>4.0 Cajati</t>
  </si>
  <si>
    <t>4.0 Cajuru</t>
  </si>
  <si>
    <t>4.0 Campinas Digital</t>
  </si>
  <si>
    <t>4.0 Campo Limpo Paulista</t>
  </si>
  <si>
    <t>4.0 Candido Mota</t>
  </si>
  <si>
    <t>4.0 Caninde</t>
  </si>
  <si>
    <t>4.0 Capao Bonito</t>
  </si>
  <si>
    <t>4.0 Capela do Alto</t>
  </si>
  <si>
    <t>4.0 Capivari</t>
  </si>
  <si>
    <t>4.0 Castilho</t>
  </si>
  <si>
    <t>4.0 Cerquilho</t>
  </si>
  <si>
    <t>4.0 Conchal</t>
  </si>
  <si>
    <t>4.0 Cordeiropolis</t>
  </si>
  <si>
    <t>4.0 Cosmopolis</t>
  </si>
  <si>
    <t>4.0 Cravinhos</t>
  </si>
  <si>
    <t>4.0 Crea</t>
  </si>
  <si>
    <t>4.0 Cruzeiro</t>
  </si>
  <si>
    <t>4.0 Cubatao</t>
  </si>
  <si>
    <t>4.0 Cunha</t>
  </si>
  <si>
    <t>4.0 Descalvado</t>
  </si>
  <si>
    <t>4.0 Dois Corregos</t>
  </si>
  <si>
    <t>4.0 Embu das Artes</t>
  </si>
  <si>
    <t>4.0 Embu Guacu</t>
  </si>
  <si>
    <t>4.0 Espirito Santo do Pinhal</t>
  </si>
  <si>
    <t>4.0 Ferraz de Vasconcelos</t>
  </si>
  <si>
    <t>4.0 Francisco Morato</t>
  </si>
  <si>
    <t>4.0 Franco da Rocha</t>
  </si>
  <si>
    <t>4.0 Garca</t>
  </si>
  <si>
    <t>4.0 Guapiacu</t>
  </si>
  <si>
    <t>4.0 Guara</t>
  </si>
  <si>
    <t>4.0 Guararapes</t>
  </si>
  <si>
    <t>4.0 Guararema</t>
  </si>
  <si>
    <t>4.0 Guariba</t>
  </si>
  <si>
    <t>4.0 Hortolandia</t>
  </si>
  <si>
    <t>4.0 Ibate</t>
  </si>
  <si>
    <t>4.0 Ibitinga</t>
  </si>
  <si>
    <t>4.0 Ibiuna</t>
  </si>
  <si>
    <t>4.0 Igarapava</t>
  </si>
  <si>
    <t>4.0 Iguape</t>
  </si>
  <si>
    <t>4.0 Ilha Solteira</t>
  </si>
  <si>
    <t>4.0 Ipero</t>
  </si>
  <si>
    <t>4.0 Iracemapolis</t>
  </si>
  <si>
    <t>4.0 Itanhaem</t>
  </si>
  <si>
    <t>4.0 Itapecerica da Serra</t>
  </si>
  <si>
    <t>4.0 Itapevi</t>
  </si>
  <si>
    <t>4.0 Itapira</t>
  </si>
  <si>
    <t>4.0 Itapolis</t>
  </si>
  <si>
    <t>4.0 Itarare</t>
  </si>
  <si>
    <t>4.0 Itatiba</t>
  </si>
  <si>
    <t>4.0 Itatinga</t>
  </si>
  <si>
    <t>4.0 Itirapina</t>
  </si>
  <si>
    <t>4.0 Ituverava</t>
  </si>
  <si>
    <t>4.0 Jaboticabal</t>
  </si>
  <si>
    <t>4.0 Jaguariuna</t>
  </si>
  <si>
    <t>4.0 Jales</t>
  </si>
  <si>
    <t>4.0 Jandira</t>
  </si>
  <si>
    <t>4.0 Jardinopolis</t>
  </si>
  <si>
    <t>4.0 Jarinu</t>
  </si>
  <si>
    <t xml:space="preserve">4.0 Jose Bonifacio </t>
  </si>
  <si>
    <t>4.0 Junqueiropolis</t>
  </si>
  <si>
    <t>4.0 Laranjal Paulista</t>
  </si>
  <si>
    <t>4.0 Lencois Paulista</t>
  </si>
  <si>
    <t>4.0 Lorena</t>
  </si>
  <si>
    <t>4.0 Louveira</t>
  </si>
  <si>
    <t>4.0 Lucelia</t>
  </si>
  <si>
    <t>4.0 Mairinque</t>
  </si>
  <si>
    <t>4.0 Mairipora</t>
  </si>
  <si>
    <t>4.0 Martinopolis</t>
  </si>
  <si>
    <t>4.0 Matao</t>
  </si>
  <si>
    <t>4.0 Mirandopolis</t>
  </si>
  <si>
    <t>4.0 Mococa</t>
  </si>
  <si>
    <t>4.0 Mogi Mirim</t>
  </si>
  <si>
    <t>4.0 Mongagua</t>
  </si>
  <si>
    <t>4.0 Monte Alto</t>
  </si>
  <si>
    <t>4.0 Monte Aprazivel</t>
  </si>
  <si>
    <t>4.0 Monte Mor</t>
  </si>
  <si>
    <t>4.0 Nazare Paulista</t>
  </si>
  <si>
    <t>4.0 Neves Paulista</t>
  </si>
  <si>
    <t>4.0 Nova Granada</t>
  </si>
  <si>
    <t>4.0 Nova Odessa</t>
  </si>
  <si>
    <t>4.0 Novo Horizonte</t>
  </si>
  <si>
    <t>4.0 Olimpia</t>
  </si>
  <si>
    <t>4.0 Orlandia</t>
  </si>
  <si>
    <t>4.0 Osvaldo Cruz</t>
  </si>
  <si>
    <t>4.0 Palmital</t>
  </si>
  <si>
    <t>4.0 Paraguacu Paulista</t>
  </si>
  <si>
    <t>4.0 Paranapanema</t>
  </si>
  <si>
    <t>4.0 Paulinia</t>
  </si>
  <si>
    <t>4.0 Pederneiras</t>
  </si>
  <si>
    <t>4.0 Pedreira</t>
  </si>
  <si>
    <t>4.0 Pereira Barreto</t>
  </si>
  <si>
    <t>4.0 Piedade</t>
  </si>
  <si>
    <t>4.0 Piquete</t>
  </si>
  <si>
    <t>4.0 Pirajui</t>
  </si>
  <si>
    <t>4.0 Piraporinha Digital</t>
  </si>
  <si>
    <t>4.0 Pirapozinho</t>
  </si>
  <si>
    <t>4.0 Pirassununga</t>
  </si>
  <si>
    <t>4.0 Pitangueiras</t>
  </si>
  <si>
    <t>4.0 Poa</t>
  </si>
  <si>
    <t>4.0 Pontal</t>
  </si>
  <si>
    <t>4.0 Porto Feliz</t>
  </si>
  <si>
    <t>4.0 Porto Ferreira</t>
  </si>
  <si>
    <t>4.0 Potim</t>
  </si>
  <si>
    <t>4.0 Pradopolis</t>
  </si>
  <si>
    <t>4.0 Presidente Epitacio</t>
  </si>
  <si>
    <t>4.0 Presidente Venceslau</t>
  </si>
  <si>
    <t>4.0 Promissao</t>
  </si>
  <si>
    <t>4.0 Ribeirao Pires</t>
  </si>
  <si>
    <t>4.0 Rio das Pedras</t>
  </si>
  <si>
    <t>4.0 Salto</t>
  </si>
  <si>
    <t>4.0 Santa Barbara D Oeste</t>
  </si>
  <si>
    <t>4.0 Santa Cruz das Palmeiras</t>
  </si>
  <si>
    <t>4.0 Santa Cruz do Rio Pardo</t>
  </si>
  <si>
    <t>4.0 Santa Fe do Sul</t>
  </si>
  <si>
    <t>4.0 Santa Gertrudes</t>
  </si>
  <si>
    <t>4.0 Santa Isabel</t>
  </si>
  <si>
    <t>4.0 Santa Rita do Passa Quatro</t>
  </si>
  <si>
    <t>4.0 Santa Rosa de Viterbo</t>
  </si>
  <si>
    <t>4.0 Santana de Parnaiba</t>
  </si>
  <si>
    <t>4.0 Santo Antonio de Posse</t>
  </si>
  <si>
    <t>4.0 Sao Caetano do Sul</t>
  </si>
  <si>
    <t>4.0 Sao Joaquim da Barra</t>
  </si>
  <si>
    <t>4.0 Sao Jose do Rio Pardo</t>
  </si>
  <si>
    <t>4.0 Sao Manuel</t>
  </si>
  <si>
    <t>4.0 Sao Pedro</t>
  </si>
  <si>
    <t>4.0 Sao Roque</t>
  </si>
  <si>
    <t>4.0 Sao Sebastiao</t>
  </si>
  <si>
    <t>4.0 Serra Negra</t>
  </si>
  <si>
    <t>4.0 Serrana</t>
  </si>
  <si>
    <t>4.0 Socorro</t>
  </si>
  <si>
    <t>4.0 Sumare</t>
  </si>
  <si>
    <t>4.0 Tabatinga</t>
  </si>
  <si>
    <t>4.0 Tambau</t>
  </si>
  <si>
    <t>4.0 Tanabi</t>
  </si>
  <si>
    <t>4.0 Taquaritinga</t>
  </si>
  <si>
    <t>4.0 Taquarituba</t>
  </si>
  <si>
    <t>4.0 Teodoro Sampaio</t>
  </si>
  <si>
    <t>4.0 Tremembe</t>
  </si>
  <si>
    <t>4.0 Tupi Paulista</t>
  </si>
  <si>
    <t>4.0 Ubatuba</t>
  </si>
  <si>
    <t>4.0 Valinhos</t>
  </si>
  <si>
    <t>4.0 Valparaiso</t>
  </si>
  <si>
    <t>4.0 Vargem Grande do Sul</t>
  </si>
  <si>
    <t>4.0 Varzea Paulista</t>
  </si>
  <si>
    <t>4.0 Vinhedo</t>
  </si>
  <si>
    <t>4.0 Votorantim</t>
  </si>
  <si>
    <t>4.0 Regente Feijo</t>
  </si>
  <si>
    <t>4.0 Santo Anastacio</t>
  </si>
  <si>
    <t>4.0 Sao Miguel Arcanjo</t>
  </si>
  <si>
    <t>4.0 Tiete</t>
  </si>
  <si>
    <t>4.0 Cidade Tiradentes</t>
  </si>
  <si>
    <t>4.0 Miguelopolis</t>
  </si>
  <si>
    <t>4.0 Mirassol</t>
  </si>
  <si>
    <t>Pontos de Atendimento</t>
  </si>
  <si>
    <t>Fluxo de caixa (exercício posterior)</t>
  </si>
  <si>
    <t>SUB-TOTAL (Fluxo de Caixa)</t>
  </si>
  <si>
    <t>TOTAL GERAL A COBRAR</t>
  </si>
  <si>
    <t>POUPATEMPO SÃO BERNANRDO DO CAMPO</t>
  </si>
  <si>
    <t>MUNICIPIO DE TAMBAU</t>
  </si>
  <si>
    <t>Nota de Débito Convênio 2025</t>
  </si>
  <si>
    <t>MUNICIPIO DE PIRAJUI</t>
  </si>
  <si>
    <t>MUNICIPIO DE NEVES PAULISTA</t>
  </si>
  <si>
    <t>MUNICIPIO DE JUNQUEIROPOLIS</t>
  </si>
  <si>
    <t xml:space="preserve"> SANTOS</t>
  </si>
  <si>
    <t xml:space="preserve"> MOGI GUAÇU</t>
  </si>
  <si>
    <t xml:space="preserve"> CARAPICUIBA</t>
  </si>
  <si>
    <t xml:space="preserve"> CIDADE ADEMAR</t>
  </si>
  <si>
    <t xml:space="preserve"> DIADEMA</t>
  </si>
  <si>
    <t xml:space="preserve"> GUARUJÁ</t>
  </si>
  <si>
    <t xml:space="preserve"> GUARULHOS</t>
  </si>
  <si>
    <t xml:space="preserve"> ITAQUERA</t>
  </si>
  <si>
    <t xml:space="preserve"> ITAQUAQUECETUBA</t>
  </si>
  <si>
    <t xml:space="preserve"> OSASCO</t>
  </si>
  <si>
    <t xml:space="preserve"> SANTO AMARO</t>
  </si>
  <si>
    <t xml:space="preserve"> SANTO ANDRÉ</t>
  </si>
  <si>
    <t xml:space="preserve"> SÃO BERNARDO DO CAMPO</t>
  </si>
  <si>
    <t xml:space="preserve"> SÃO JOSÉ DOS CAMPOS</t>
  </si>
  <si>
    <t xml:space="preserve"> TABOÃO DA SERRA</t>
  </si>
  <si>
    <t xml:space="preserve"> TAUBATÉ</t>
  </si>
  <si>
    <t>PINDAMONHANGABA</t>
  </si>
  <si>
    <t>AMERICANA</t>
  </si>
  <si>
    <t>ANDRADINA</t>
  </si>
  <si>
    <t xml:space="preserve">ARAÇATUBA </t>
  </si>
  <si>
    <t xml:space="preserve">ARARAQUARA </t>
  </si>
  <si>
    <t>ARARAS</t>
  </si>
  <si>
    <t>ASSIS</t>
  </si>
  <si>
    <t>BARRETOS</t>
  </si>
  <si>
    <t>BAURU</t>
  </si>
  <si>
    <t>BEBEDOURO</t>
  </si>
  <si>
    <t>BIRIGUI</t>
  </si>
  <si>
    <t xml:space="preserve">BOTUCATU </t>
  </si>
  <si>
    <t>BRAGANÇA PAULISTA</t>
  </si>
  <si>
    <t>CAIEIRAS</t>
  </si>
  <si>
    <t>CAMPINAS SHOPPING</t>
  </si>
  <si>
    <t xml:space="preserve">CARAGUATATUBA </t>
  </si>
  <si>
    <t>CARAPICUÍBA</t>
  </si>
  <si>
    <t>CATANDUVA</t>
  </si>
  <si>
    <t xml:space="preserve">CIDADE ADEMAR </t>
  </si>
  <si>
    <t>COTIA</t>
  </si>
  <si>
    <t>DIADEMA</t>
  </si>
  <si>
    <t>DRACENA</t>
  </si>
  <si>
    <t>FERNANDÓPOLIS</t>
  </si>
  <si>
    <t xml:space="preserve">FRANCA </t>
  </si>
  <si>
    <t>GUARATINGUETÁ</t>
  </si>
  <si>
    <t>GUARUJÁ</t>
  </si>
  <si>
    <t>GUARULHOS</t>
  </si>
  <si>
    <t>INDAIATUBA</t>
  </si>
  <si>
    <t>ITAPETININGA</t>
  </si>
  <si>
    <t>ITAQUAQUECETUBA</t>
  </si>
  <si>
    <t>ITAQUERA</t>
  </si>
  <si>
    <t>ITU</t>
  </si>
  <si>
    <t>JACAREÍ</t>
  </si>
  <si>
    <t>JAÚ</t>
  </si>
  <si>
    <t xml:space="preserve">JUNDIAÍ  </t>
  </si>
  <si>
    <t xml:space="preserve">LAPA </t>
  </si>
  <si>
    <t>LIMEIRA</t>
  </si>
  <si>
    <t>LINS</t>
  </si>
  <si>
    <t xml:space="preserve">MARÍLIA </t>
  </si>
  <si>
    <t>MAUÁ</t>
  </si>
  <si>
    <t xml:space="preserve">MOGI DAS CRUZES </t>
  </si>
  <si>
    <t>MOGI-GUAÇU</t>
  </si>
  <si>
    <t xml:space="preserve">OSASCO </t>
  </si>
  <si>
    <t>OURINHOS</t>
  </si>
  <si>
    <t>PENÁPOLIS</t>
  </si>
  <si>
    <t xml:space="preserve">PIRACICABA  </t>
  </si>
  <si>
    <t>PRAIA GRANDE</t>
  </si>
  <si>
    <t xml:space="preserve">PRESIDENTE PRUDENTE </t>
  </si>
  <si>
    <t>REGISTRO</t>
  </si>
  <si>
    <t>RIBEIRÃO PRETO</t>
  </si>
  <si>
    <t xml:space="preserve">RIO CLARO </t>
  </si>
  <si>
    <t>SANTO AMARO</t>
  </si>
  <si>
    <t>SANTO ANDRÉ</t>
  </si>
  <si>
    <t xml:space="preserve">SANTOS </t>
  </si>
  <si>
    <t>SÃO BERNARDO DO CAMPO</t>
  </si>
  <si>
    <t xml:space="preserve">SÃO CARLOS </t>
  </si>
  <si>
    <t>SÃO JOÃO DA BOA VISTA</t>
  </si>
  <si>
    <t xml:space="preserve">SÃO JOSÉ DO RIO PRETO </t>
  </si>
  <si>
    <t>SÃO JOSÉ DOS CAMPOS</t>
  </si>
  <si>
    <t>SÃO VICENTE</t>
  </si>
  <si>
    <t>SÉ</t>
  </si>
  <si>
    <t>SERTÃOZINHO</t>
  </si>
  <si>
    <t xml:space="preserve">SOROCABA </t>
  </si>
  <si>
    <t>SUZANO</t>
  </si>
  <si>
    <t>TABOÃO DA SERRA</t>
  </si>
  <si>
    <t xml:space="preserve">TATUÍ </t>
  </si>
  <si>
    <t xml:space="preserve">TAUBATÉ  </t>
  </si>
  <si>
    <t>TUPÃ</t>
  </si>
  <si>
    <t>VOTUPORANGA</t>
  </si>
  <si>
    <t>SGCP</t>
  </si>
  <si>
    <t>ABERTA</t>
  </si>
  <si>
    <t>2 - FATURADO</t>
  </si>
  <si>
    <t>1 - VENDA A VISTA</t>
  </si>
  <si>
    <t>31 DIAS</t>
  </si>
  <si>
    <t>Processo Judicial</t>
  </si>
  <si>
    <t>BRK AMBIENTAL - MAUA S.A.</t>
  </si>
  <si>
    <t>05.380.441/0001-80</t>
  </si>
  <si>
    <t>CARGA INICIAL RATEIO CONDOM PPT</t>
  </si>
  <si>
    <t>28 DIAS</t>
  </si>
  <si>
    <t>TRIBUNAL REGIONAL ELEITORAL DE SAO PAULO</t>
  </si>
  <si>
    <t>06.302.492/0001-56</t>
  </si>
  <si>
    <t>33 DIAS</t>
  </si>
  <si>
    <t>29 DIAS</t>
  </si>
  <si>
    <t>09.041.213/0001-36</t>
  </si>
  <si>
    <t>09.495.438/0001-62</t>
  </si>
  <si>
    <t>32 DIAS</t>
  </si>
  <si>
    <t>CONVENIO POUPATEMPO</t>
  </si>
  <si>
    <t>44.413.680/0001-40</t>
  </si>
  <si>
    <t>44.446.904/0001-10</t>
  </si>
  <si>
    <t>PPT00743</t>
  </si>
  <si>
    <t>PP00743</t>
  </si>
  <si>
    <t>IMPLANTAÇÃO E OPERAÇÃO DO POUPATEMPO PEREIRA BARRETO</t>
  </si>
  <si>
    <t>PD-PRC-2022/03714</t>
  </si>
  <si>
    <t>44.543.981/0001-99</t>
  </si>
  <si>
    <t>PPT00587</t>
  </si>
  <si>
    <t>PP00587</t>
  </si>
  <si>
    <t>IMPLANTACAO E OPERACAO DO POUPATEMPO PALMITAL</t>
  </si>
  <si>
    <t>PD-PRC-2021/01930</t>
  </si>
  <si>
    <t>44.555.027/0001-16</t>
  </si>
  <si>
    <t>44.558.856/0001-52</t>
  </si>
  <si>
    <t>44.660.272/0001-93</t>
  </si>
  <si>
    <t>MUNICIPIO DE COSMOPOLIS</t>
  </si>
  <si>
    <t>44.730.331/0001-52</t>
  </si>
  <si>
    <t>PPT00721</t>
  </si>
  <si>
    <t>PP00721</t>
  </si>
  <si>
    <t>IMPLANTAÇÃO E OPERAÇÃO DO POUPATEMPO COSMÓPOLIS</t>
  </si>
  <si>
    <t>PD-PRC-2022/02853</t>
  </si>
  <si>
    <t>MUNICIPIO DE MOCOCA</t>
  </si>
  <si>
    <t>44.763.928/0001-01</t>
  </si>
  <si>
    <t>PPT00602</t>
  </si>
  <si>
    <t>PP00602</t>
  </si>
  <si>
    <t>IMPLANTACAO E OPERACAO DO POUPATEMPO MOCOCA</t>
  </si>
  <si>
    <t>PD-PRC-2021/02478</t>
  </si>
  <si>
    <t>44.780.609/0001-04</t>
  </si>
  <si>
    <t>44.847.663/0001-11</t>
  </si>
  <si>
    <t>PPT00540</t>
  </si>
  <si>
    <t>PP00540</t>
  </si>
  <si>
    <t>IMPLANTACAO E OPERACAO DO POUPATEMPO SERRA NEGRA</t>
  </si>
  <si>
    <t>PD-PRC-2020/001479</t>
  </si>
  <si>
    <t>44.919.918/0001-04</t>
  </si>
  <si>
    <t>PPT00715</t>
  </si>
  <si>
    <t>PP00715</t>
  </si>
  <si>
    <t>IMPLANTACAO E OPERACAO DO POUPATEMPO LUCELIA</t>
  </si>
  <si>
    <t>PD-PRC-2022/02323</t>
  </si>
  <si>
    <t>MUNICIPIO DE GUARUJA</t>
  </si>
  <si>
    <t>44.959.021/0001-04</t>
  </si>
  <si>
    <t>45.131.885/0001-04</t>
  </si>
  <si>
    <t>45.138.070/0001-49</t>
  </si>
  <si>
    <t>PPT00625</t>
  </si>
  <si>
    <t>PP00625</t>
  </si>
  <si>
    <t>IMPLANTACAO E OPERACAO DO POUPATEMPO SANTA FE DO SUL</t>
  </si>
  <si>
    <t>PD-PRC-2022/02918</t>
  </si>
  <si>
    <t>45.145.414/0001-47</t>
  </si>
  <si>
    <t>PPT00558</t>
  </si>
  <si>
    <t>PP00558</t>
  </si>
  <si>
    <t>IMPLANTACAO E OPERACAO DO POUPATEMPO NEVES PAULISTA</t>
  </si>
  <si>
    <t>PD-PRC-2021/00860</t>
  </si>
  <si>
    <t>45.189.305/0001-21</t>
  </si>
  <si>
    <t>45.192.275/0001-02</t>
  </si>
  <si>
    <t>PPT00700</t>
  </si>
  <si>
    <t>PP00700</t>
  </si>
  <si>
    <t>IMPLANTACAO E OPERACAO DO POUPATEMPO CACHOEIRA PAULISTA</t>
  </si>
  <si>
    <t>PD-PRC-2022/02453</t>
  </si>
  <si>
    <t>45.270.188/0001-26</t>
  </si>
  <si>
    <t>PPT00585</t>
  </si>
  <si>
    <t>PP00585</t>
  </si>
  <si>
    <t>IMPLANTACAO E OPERACAO DO POUPATEMPO MATAO</t>
  </si>
  <si>
    <t>PC-PRC-2021/01915</t>
  </si>
  <si>
    <t>45.279.635/0001-08</t>
  </si>
  <si>
    <t>PPT00542</t>
  </si>
  <si>
    <t>PP00542</t>
  </si>
  <si>
    <t>IMPLANTACAO E OPERACAO DO POUPATEMPO ATIBAIA</t>
  </si>
  <si>
    <t>PD-PRC-2020/01481</t>
  </si>
  <si>
    <t>45.299.104/0001-87</t>
  </si>
  <si>
    <t>PPT00702</t>
  </si>
  <si>
    <t>PP00702</t>
  </si>
  <si>
    <t>IMPLANTACAO E OPERACAO DO POUPATEMPO BATATAIS</t>
  </si>
  <si>
    <t>PD-PRC-2022/02321</t>
  </si>
  <si>
    <t>45.324.290/0001-67</t>
  </si>
  <si>
    <t>MUNICIPIO DE CONCHAL</t>
  </si>
  <si>
    <t>45.331.196/0001-35</t>
  </si>
  <si>
    <t>PPT00675</t>
  </si>
  <si>
    <t>PP00675</t>
  </si>
  <si>
    <t>IMPLANTACAO E OPERACAO DO POUPATEMPO SANTO ANTONIO DE POSSE</t>
  </si>
  <si>
    <t>PD-PRC-2022/01919</t>
  </si>
  <si>
    <t>45.332.095/0001-89</t>
  </si>
  <si>
    <t>PPT00590</t>
  </si>
  <si>
    <t>PP00590</t>
  </si>
  <si>
    <t>IMPLANTACAO E OPERACAO DO POUPATEMPO MOGI MIRIM</t>
  </si>
  <si>
    <t>PD-PRC-2021/02059</t>
  </si>
  <si>
    <t>MUNICIPIO DE PONTAL</t>
  </si>
  <si>
    <t>45.352.267/0001-86</t>
  </si>
  <si>
    <t>PPT00661</t>
  </si>
  <si>
    <t>PP00661</t>
  </si>
  <si>
    <t>IMPLANTACAO E OPERACAO DO POUPATEMPO PONTAL</t>
  </si>
  <si>
    <t>PD-PRC-2022/01351</t>
  </si>
  <si>
    <t>MUNICIPIO DE GUARA</t>
  </si>
  <si>
    <t>45.353.299/0001-04</t>
  </si>
  <si>
    <t>PPT00653</t>
  </si>
  <si>
    <t>PP00653</t>
  </si>
  <si>
    <t>IMPLANTACAO E OPERACAO DO POUPATEMPO GUARA</t>
  </si>
  <si>
    <t>PD-PRC-2022/01021</t>
  </si>
  <si>
    <t>45.353.307/0001-04</t>
  </si>
  <si>
    <t>PPT00746</t>
  </si>
  <si>
    <t>PP00746</t>
  </si>
  <si>
    <t>IMPLANTAÇÃO E OPERAÇÃO DO POUPATEMPO MIGUELÓPOLIS</t>
  </si>
  <si>
    <t>PD-PRC-2022/03661</t>
  </si>
  <si>
    <t>45.368.545/0001-93</t>
  </si>
  <si>
    <t>45.370.707/0001-28</t>
  </si>
  <si>
    <t>PPT00628</t>
  </si>
  <si>
    <t>PP00628</t>
  </si>
  <si>
    <t>IMPLANTACAO E OPERACAO DO POUPATEMPO PITANGUEIRAS</t>
  </si>
  <si>
    <t>PD-PRC-2021/03191</t>
  </si>
  <si>
    <t>MUNICIPIO DE IGUAPE</t>
  </si>
  <si>
    <t>45.550.167/0001-64</t>
  </si>
  <si>
    <t>PPT00707</t>
  </si>
  <si>
    <t>PP00707</t>
  </si>
  <si>
    <t>IMPLANTACAO E OPERACAO DO POUPATEMPO IGUAPE</t>
  </si>
  <si>
    <t>PD-PRC-2022/01762</t>
  </si>
  <si>
    <t>45.704.053/0001-21</t>
  </si>
  <si>
    <t>45.728.326/0001-78</t>
  </si>
  <si>
    <t>PPT00737</t>
  </si>
  <si>
    <t>PP00737</t>
  </si>
  <si>
    <t>IMPLANTACAO E OPERACAO DO POUPATEMPO GUAPIACU</t>
  </si>
  <si>
    <t>2022/04349</t>
  </si>
  <si>
    <t>45.731.650/0001-45</t>
  </si>
  <si>
    <t>PPT00571</t>
  </si>
  <si>
    <t>PP00571</t>
  </si>
  <si>
    <t>IMPLANTACAO E OPERACAO DO POUPATEMPO PIRASSUNUNGA</t>
  </si>
  <si>
    <t>PD-PRC-2021/01710</t>
  </si>
  <si>
    <t>45.732.377/0001-73</t>
  </si>
  <si>
    <t>45.739.083/0001-73</t>
  </si>
  <si>
    <t>PPT00645</t>
  </si>
  <si>
    <t>PP00645</t>
  </si>
  <si>
    <t>IMPLANTACAO E OPERACAO DO POUPATEMPO ESPIRITO SANTO DO PINHAL</t>
  </si>
  <si>
    <t>PD-PRC-2022/00481</t>
  </si>
  <si>
    <t>45.741.659/0001-37</t>
  </si>
  <si>
    <t>PPT00732</t>
  </si>
  <si>
    <t>PP00732</t>
  </si>
  <si>
    <t>IMPLANTACAO E OPERACAO DO POUPATEMPO SAO JOSE DO RIO PARDO</t>
  </si>
  <si>
    <t>PD-PRC-2022/03169</t>
  </si>
  <si>
    <t>45.749.819/0001-94</t>
  </si>
  <si>
    <t>PPT00711</t>
  </si>
  <si>
    <t>PP00711</t>
  </si>
  <si>
    <t>IMPLANTACAO E OPERACAO DO POUPATEMPO SANTA RITA DO PASSA QUATRO</t>
  </si>
  <si>
    <t>PD-PRC-2022/02007</t>
  </si>
  <si>
    <t>45.751.435/0001-06</t>
  </si>
  <si>
    <t>PPT00577</t>
  </si>
  <si>
    <t>PP00577</t>
  </si>
  <si>
    <t>IMPLANTACAO E OPERACAO DO POUPATEMPO PAULINIA</t>
  </si>
  <si>
    <t>PD-PRC-2021/01742</t>
  </si>
  <si>
    <t>45.780.079/0001-59</t>
  </si>
  <si>
    <t>45.780.103/0001-50</t>
  </si>
  <si>
    <t>45.781.184/0001-02</t>
  </si>
  <si>
    <t>PPT00532</t>
  </si>
  <si>
    <t>PP00532</t>
  </si>
  <si>
    <t>IMPLANTAÇÃO E OPERAÇÃO DO POUPATEMPO NOVA ODESSA</t>
  </si>
  <si>
    <t>PD-PRC-2022/01792</t>
  </si>
  <si>
    <t>45.786.159/0001-11</t>
  </si>
  <si>
    <t>PPT00642</t>
  </si>
  <si>
    <t>PP00642</t>
  </si>
  <si>
    <t>IMPLANTACAO E OPERACAO DO POUPATEMPO IRACEMAPOLIS</t>
  </si>
  <si>
    <t>PD-PRC-2022/00419</t>
  </si>
  <si>
    <t>45.787.652/0001-56</t>
  </si>
  <si>
    <t>45.787.660/0001-00</t>
  </si>
  <si>
    <t>46.137.410/0001-80</t>
  </si>
  <si>
    <t>MUNICIPIO DE AGUDOS</t>
  </si>
  <si>
    <t>46.137.444/0001-74</t>
  </si>
  <si>
    <t>46.181.376/0001-40</t>
  </si>
  <si>
    <t>PPT00699</t>
  </si>
  <si>
    <t>PP00699</t>
  </si>
  <si>
    <t>IMPLANTACAO E OPERACAO DO POUPATEMPO BARIRI</t>
  </si>
  <si>
    <t>2022/01333</t>
  </si>
  <si>
    <t>46.200.846/0001-76</t>
  </si>
  <si>
    <t>PPT00764</t>
  </si>
  <si>
    <t>PP00764</t>
  </si>
  <si>
    <t>OPERAÇÃO DO POUPATEMPO DE LENCOIS PAULISTA</t>
  </si>
  <si>
    <t>PD-PRC-2021/00528</t>
  </si>
  <si>
    <t>46.231.890/0001-43</t>
  </si>
  <si>
    <t>PPT00583</t>
  </si>
  <si>
    <t>PP00583</t>
  </si>
  <si>
    <t>IMPLANTACAO E OPERACAO DO POUPATEMPO SANTA CRUZ DO RIO PARDO</t>
  </si>
  <si>
    <t>PD-PRC-2021/01873</t>
  </si>
  <si>
    <t>46.363.933/0001-44</t>
  </si>
  <si>
    <t>PPT00660</t>
  </si>
  <si>
    <t>PP00660</t>
  </si>
  <si>
    <t>IMPLANTACAO E OPERACAO DO POUPATEMPO LOUVEIRA</t>
  </si>
  <si>
    <t>PD-PRC-2022/ 01319</t>
  </si>
  <si>
    <t>46.371.654/0001-22</t>
  </si>
  <si>
    <t>PPT00719</t>
  </si>
  <si>
    <t>PP00719</t>
  </si>
  <si>
    <t>IMPLANTACAO E OPERACAO DO POUPATEMPO SANTA CRUZ DAS PALMEIRAS</t>
  </si>
  <si>
    <t>PD-PRC-2022/03073</t>
  </si>
  <si>
    <t>46.410.775/0001-36</t>
  </si>
  <si>
    <t>46.410.866/0001-71</t>
  </si>
  <si>
    <t>46.425.229/0001-79</t>
  </si>
  <si>
    <t>46.446.696/0001-85</t>
  </si>
  <si>
    <t>PPT00728</t>
  </si>
  <si>
    <t>PP00728</t>
  </si>
  <si>
    <t>IMPLANTACAO E OPERACAO DO POUPATEMPO VINHEDO</t>
  </si>
  <si>
    <t>PD-PRC-2022/02950</t>
  </si>
  <si>
    <t>46.476.131/0001-40</t>
  </si>
  <si>
    <t>46.482.857/0001-96</t>
  </si>
  <si>
    <t>46.522.959/0001-98</t>
  </si>
  <si>
    <t>46.522.983/0001-27</t>
  </si>
  <si>
    <t>46.523.023/0001-81</t>
  </si>
  <si>
    <t>PPT00722</t>
  </si>
  <si>
    <t>PP00722</t>
  </si>
  <si>
    <t>IMPLANTACAO E OPERACAO DO POUPATEMPO CAJAMAR</t>
  </si>
  <si>
    <t>2022/02815</t>
  </si>
  <si>
    <t>46.523.080/0001-60</t>
  </si>
  <si>
    <t>46.523.114/0001-17</t>
  </si>
  <si>
    <t>PPT00580</t>
  </si>
  <si>
    <t>PP00580</t>
  </si>
  <si>
    <t>IMPLANTACAO E OPERACAO DO POUPATEMPO EMBU DAS ARTES</t>
  </si>
  <si>
    <t>2021/01827</t>
  </si>
  <si>
    <t>46.523.130/0001-00</t>
  </si>
  <si>
    <t>PPT00624</t>
  </si>
  <si>
    <t>PP00624</t>
  </si>
  <si>
    <t>IMPLANTACAO E OPERACAO DO POUPATEMPO ITAPECERICA DA SERRA</t>
  </si>
  <si>
    <t>PD-PRC-2021/02914</t>
  </si>
  <si>
    <t>MUNICIPIO DE MAIRIPORA</t>
  </si>
  <si>
    <t>46.523.163/0001-50</t>
  </si>
  <si>
    <t>PPT00606</t>
  </si>
  <si>
    <t>PP00606</t>
  </si>
  <si>
    <t>IMPLANTACAO E OPERACAO DO POUPATEMPO MAIRIPORA</t>
  </si>
  <si>
    <t>PD-PRC-2021/02518</t>
  </si>
  <si>
    <t>46.578.498/0001-75</t>
  </si>
  <si>
    <t>PPT00589</t>
  </si>
  <si>
    <t>PP00589</t>
  </si>
  <si>
    <t>IMPLANTACAO E OPERACAO DO POUPATEMPO ITANHAEM</t>
  </si>
  <si>
    <t>PD-PRC-2021/02057</t>
  </si>
  <si>
    <t>46.578.506/0001-83</t>
  </si>
  <si>
    <t>PPT00655</t>
  </si>
  <si>
    <t>PP00655</t>
  </si>
  <si>
    <t>IMPLANTACAO E OPERACAO DO POUPATEMPO MONGAGUA</t>
  </si>
  <si>
    <t>PD-PRC-2022/01064</t>
  </si>
  <si>
    <t>46.588.950/0001-80</t>
  </si>
  <si>
    <t>46.596.151/0001-55</t>
  </si>
  <si>
    <t>MUNICIPIO DE MIRASSOL</t>
  </si>
  <si>
    <t>46.612.032/0001-49</t>
  </si>
  <si>
    <t>46.634.051/0001-76</t>
  </si>
  <si>
    <t>PPT00619</t>
  </si>
  <si>
    <t>PP00619</t>
  </si>
  <si>
    <t>IMPLANTACAO E OPERACAO DO POUPATEMPO VOTORANTIM</t>
  </si>
  <si>
    <t>PD-PRC-2021/02800</t>
  </si>
  <si>
    <t>46.634.069/0001-78</t>
  </si>
  <si>
    <t>46.634.077/0001-14</t>
  </si>
  <si>
    <t>PPT00730</t>
  </si>
  <si>
    <t>PP00730</t>
  </si>
  <si>
    <t>IMPLANTAÇÃO E OPERAÇÃO DO POUPATEMPO CAPELA DO ALTO</t>
  </si>
  <si>
    <t>SEI 359.00000733/2023-80</t>
  </si>
  <si>
    <t>46.634.085/0001-60</t>
  </si>
  <si>
    <t>46.634.127/0001-63</t>
  </si>
  <si>
    <t>46.634.218/0001-07</t>
  </si>
  <si>
    <t>46.634.234/0001-91</t>
  </si>
  <si>
    <t>PPT00698</t>
  </si>
  <si>
    <t>PP00698</t>
  </si>
  <si>
    <t>IMPLANTACAO E OPERACAO DO POUPATEMPO ANGATUBA</t>
  </si>
  <si>
    <t>2022/01499</t>
  </si>
  <si>
    <t>46.634.242/0001-38</t>
  </si>
  <si>
    <t>46.634.259/0001-95</t>
  </si>
  <si>
    <t>PPT00546</t>
  </si>
  <si>
    <t>PP00546</t>
  </si>
  <si>
    <t>IMPLANTACAO E OPERACAO DO POUPATEMPO CAPAO BONITO</t>
  </si>
  <si>
    <t>PD-PRC-2021/00072</t>
  </si>
  <si>
    <t>MUNICIPIO DE PARANAPANEMA</t>
  </si>
  <si>
    <t>46.634.309/0001-34</t>
  </si>
  <si>
    <t>46.634.382/0001-06</t>
  </si>
  <si>
    <t>PPT00667</t>
  </si>
  <si>
    <t>PP00667</t>
  </si>
  <si>
    <t>IMPLANTACAO E OPERACAO DO POUPATEMPO BURI</t>
  </si>
  <si>
    <t>PD-PRC-2022/01379</t>
  </si>
  <si>
    <t>46.634.390/0001-52</t>
  </si>
  <si>
    <t>PPT00574</t>
  </si>
  <si>
    <t>PP00574</t>
  </si>
  <si>
    <t>IMPLANTACAO E OPERACAO DO POUPATEMPO ITARARE</t>
  </si>
  <si>
    <t>PD-PRC-2021/01718</t>
  </si>
  <si>
    <t>46.634.432/0001-55</t>
  </si>
  <si>
    <t>46.634.457/0001-59</t>
  </si>
  <si>
    <t>MUNICIPIO DE BOITUVA</t>
  </si>
  <si>
    <t>46.634.523/0001-90</t>
  </si>
  <si>
    <t>46.634.531/0001-37</t>
  </si>
  <si>
    <t>PPT00643</t>
  </si>
  <si>
    <t>PP00643</t>
  </si>
  <si>
    <t>IMPLANTACAO E OPERACAO DO POUPATEMPO IBIUNA</t>
  </si>
  <si>
    <t>PD-PRC-2022/00452</t>
  </si>
  <si>
    <t>MUNICIPIO DE TIETE</t>
  </si>
  <si>
    <t>46.634.598/0001-71</t>
  </si>
  <si>
    <t>PPT00749</t>
  </si>
  <si>
    <t>PP00749</t>
  </si>
  <si>
    <t>IMPLANTAÇÃO E OPERAÇÃO DO POUPATEMPO TIETÊ</t>
  </si>
  <si>
    <t>PD-PRC-2021/02724</t>
  </si>
  <si>
    <t>46.634.614/0001-26</t>
  </si>
  <si>
    <t>MUNICIPIO DE CRUZEIRO</t>
  </si>
  <si>
    <t>46.668.596/0001-01</t>
  </si>
  <si>
    <t>PPT00568</t>
  </si>
  <si>
    <t>PP00568</t>
  </si>
  <si>
    <t>IMPLANTACAO E OPERACAO DO POUPATEMPO CRUZEIRO</t>
  </si>
  <si>
    <t>PD-PRC-2021/01361</t>
  </si>
  <si>
    <t>47.563.325/0001-46</t>
  </si>
  <si>
    <t>47.842.836/0001-05</t>
  </si>
  <si>
    <t>47.865.597/0001-09</t>
  </si>
  <si>
    <t>48.468.284/0001-71</t>
  </si>
  <si>
    <t>PPT00724</t>
  </si>
  <si>
    <t>PP00724</t>
  </si>
  <si>
    <t>IMPLANTACAO E OPERACAO DO POUPATEMPO GUARARAPES</t>
  </si>
  <si>
    <t>PD-PRC-2022/02830</t>
  </si>
  <si>
    <t>48.664.296/0001-71</t>
  </si>
  <si>
    <t>PPT00695</t>
  </si>
  <si>
    <t>PP00695</t>
  </si>
  <si>
    <t>IMPLANTACAO E OPERACAO DO POUPATEMPO PRADOPOLIS</t>
  </si>
  <si>
    <t>PD-PRC-2022/01416</t>
  </si>
  <si>
    <t>48.813.638/0001-78</t>
  </si>
  <si>
    <t>PPT00745</t>
  </si>
  <si>
    <t>PP00745</t>
  </si>
  <si>
    <t>IMPLANTAÇÃO E OPERAÇÃO DO POUPATEMPO REGENTE FEIJÓ</t>
  </si>
  <si>
    <t>PD-PRC-2022/03677</t>
  </si>
  <si>
    <t>49.979.255/0001-37</t>
  </si>
  <si>
    <t>PPT00595</t>
  </si>
  <si>
    <t>PP00595</t>
  </si>
  <si>
    <t>IMPLANTACAO E OPERACAO DO POUPATEMPO ITAPOLIS</t>
  </si>
  <si>
    <t>PD-PRC-2021/02245</t>
  </si>
  <si>
    <t>50.122.571/0001-77</t>
  </si>
  <si>
    <t>PPT00561</t>
  </si>
  <si>
    <t>PP00561</t>
  </si>
  <si>
    <t>IMPLANTACAO E OPERACAO DO POUPATEMPO ITATIBA</t>
  </si>
  <si>
    <t>PD-PRC-2021/00879</t>
  </si>
  <si>
    <t>50.387.844/0001-05</t>
  </si>
  <si>
    <t>PPT00569</t>
  </si>
  <si>
    <t>PP00569</t>
  </si>
  <si>
    <t>IMPLANTACAO E OPERACAO DO POUPATEMPO JABOTICABAL</t>
  </si>
  <si>
    <t>PD-PRC-2021/01552</t>
  </si>
  <si>
    <t>SAO PAULO TRIBUNAL DE JUSTICA</t>
  </si>
  <si>
    <t>51.174.001/0001-93</t>
  </si>
  <si>
    <t>876/2009</t>
  </si>
  <si>
    <t>386/2010</t>
  </si>
  <si>
    <t>489/2010</t>
  </si>
  <si>
    <t>589/2010</t>
  </si>
  <si>
    <t>690/2010</t>
  </si>
  <si>
    <t>795/2010</t>
  </si>
  <si>
    <t>905/2010</t>
  </si>
  <si>
    <t>1010/2010</t>
  </si>
  <si>
    <t>1120/2010</t>
  </si>
  <si>
    <t>1225/2010</t>
  </si>
  <si>
    <t>086/2011</t>
  </si>
  <si>
    <t>201/2011</t>
  </si>
  <si>
    <t>301/2011</t>
  </si>
  <si>
    <t>455/2011</t>
  </si>
  <si>
    <t>605/2011</t>
  </si>
  <si>
    <t>698/2011</t>
  </si>
  <si>
    <t>850/2011</t>
  </si>
  <si>
    <t>996/2011</t>
  </si>
  <si>
    <t>1097/2011</t>
  </si>
  <si>
    <t>CONDOMÍNIO POUPATEMPO</t>
  </si>
  <si>
    <t>MUNICIPIO DE OURINHOS</t>
  </si>
  <si>
    <t>53.415.717/0001-60</t>
  </si>
  <si>
    <t>54.801.121/0001-61</t>
  </si>
  <si>
    <t>PPT00710</t>
  </si>
  <si>
    <t>PP00710</t>
  </si>
  <si>
    <t>IMPLANTACAO E OPERACAO DO POUPATEMPO PIRAPOZINHO</t>
  </si>
  <si>
    <t>PD-PRC-2022/01794</t>
  </si>
  <si>
    <t>55.021.455/0001-85</t>
  </si>
  <si>
    <t>55.293.427/0001-17</t>
  </si>
  <si>
    <t>PPT00614</t>
  </si>
  <si>
    <t>PP00614</t>
  </si>
  <si>
    <t>IMPLANTACAO E OPERACAO DO POUPATEMPO PRESIDENTE EPITACIO</t>
  </si>
  <si>
    <t>PD-PRC-2021/02691</t>
  </si>
  <si>
    <t>56.024.581/0001-56</t>
  </si>
  <si>
    <t>56.901.275/0001-50</t>
  </si>
  <si>
    <t>59.851.543/0001-65</t>
  </si>
  <si>
    <t>60.985.017/0001-77</t>
  </si>
  <si>
    <t>PPT00651</t>
  </si>
  <si>
    <t>PP00651</t>
  </si>
  <si>
    <t>IMPLANTACAO E OPERACAO DO POUPATEMPO CREA</t>
  </si>
  <si>
    <t>PD-PRC-2022/00810</t>
  </si>
  <si>
    <t>68.020.916/0001-47</t>
  </si>
  <si>
    <t>PPT00612</t>
  </si>
  <si>
    <t>PP00612</t>
  </si>
  <si>
    <t>IMPLANTACAO E OPERACAO DO POUPATEMPO BERTIOGA</t>
  </si>
  <si>
    <t>PD-PRC-2021/02642</t>
  </si>
  <si>
    <t>70.946.009/0001-75</t>
  </si>
  <si>
    <t>PPT00604</t>
  </si>
  <si>
    <t>PP00604</t>
  </si>
  <si>
    <t>IMPLANTACAO E OPERACAO DO POUPATEMPO SAO ROQUE</t>
  </si>
  <si>
    <t>PD-PRC-2021/02498</t>
  </si>
  <si>
    <t>MUNICIPIO DE TAQUARITINGA</t>
  </si>
  <si>
    <t>72.130.818/0001-30</t>
  </si>
  <si>
    <t>PPT00617</t>
  </si>
  <si>
    <t>PP00617</t>
  </si>
  <si>
    <t>IMPLANTACAO E OPERACAO DO POUPATEMPO TAQUARITINGA</t>
  </si>
  <si>
    <t>PD-PRC-2021/02791</t>
  </si>
  <si>
    <t>72.836.588/0001-29</t>
  </si>
  <si>
    <t>CONDOMINIO</t>
  </si>
  <si>
    <t>CONVÊNIO REPASSE</t>
  </si>
  <si>
    <t>(vazio)</t>
  </si>
  <si>
    <t>(vazio) Total</t>
  </si>
  <si>
    <t>39.467.292/0004-55</t>
  </si>
  <si>
    <t>SERVICO DE APOIO AS MICRO E PEQ EMPRESAS DE SAO PAULO</t>
  </si>
  <si>
    <t>PPT00766</t>
  </si>
  <si>
    <t>PP00766</t>
  </si>
  <si>
    <t>OPERACAO DO POUPATEMPO DE JALES</t>
  </si>
  <si>
    <t>PD-PRC-2021/00519</t>
  </si>
  <si>
    <t>MUNICIPIO DE SANTOS</t>
  </si>
  <si>
    <t>58.200.015/0001-83</t>
  </si>
  <si>
    <t>PPT00641</t>
  </si>
  <si>
    <t>PP00641</t>
  </si>
  <si>
    <t>IMPLANTACAO E OPERACAO DO POUPATEMPO VALPARAISO</t>
  </si>
  <si>
    <t>PD-PRC-2022/00385</t>
  </si>
  <si>
    <t>Anexo VII - Composição nota de débito</t>
  </si>
  <si>
    <t>“Conforme   item  7 -  Cronograma   de   desembolso   do  Anexo I   do   Convênio  implantação, operação, administração e gerenciamento do Programa  Poupatempo - Centrais de Atendimento  ao Cidadão,  assinado  em  01 de  novembro de  2024  -  Processo nº 018.00018277/2024-11 do Convênio nº 001/2024 e de acordo com o Anexo nesta Nota de Débito".</t>
  </si>
  <si>
    <t xml:space="preserve">POUPATEMPO OSACO </t>
  </si>
  <si>
    <t xml:space="preserve"> FERNANDÓPOLIS</t>
  </si>
  <si>
    <t xml:space="preserve"> SERTÃOZINHO</t>
  </si>
  <si>
    <t>MUNICIPIO DE AMERICO BRASILIENSE</t>
  </si>
  <si>
    <t>PPT00759</t>
  </si>
  <si>
    <t>PP00759</t>
  </si>
  <si>
    <t>IMPLANTAÇÃO E OPERAÇÃO DO POUPATEMPO AGUDOS</t>
  </si>
  <si>
    <t>SEI 359.00001164/2023-90</t>
  </si>
  <si>
    <t>BANCO DO BRASIL S/A</t>
  </si>
  <si>
    <t>Despesas Bancárias</t>
  </si>
  <si>
    <t>COMPANHIA DE PROCESSAMENTO DE DADOS DO ESTADO DE SAO PAULO</t>
  </si>
  <si>
    <t>Extrato bancário</t>
  </si>
  <si>
    <t>01-112120801030-000-062501000001-1-IN001333-000000000-0-0-0</t>
  </si>
  <si>
    <t>01-115060000000-000-0705050000001-1-IN001333-000000000-0-0-0</t>
  </si>
  <si>
    <t>POUPATEMPO SÉ</t>
  </si>
  <si>
    <t>PPT00610</t>
  </si>
  <si>
    <t>PP00610</t>
  </si>
  <si>
    <t>IMPLANTACAO E OPERACAO DO POUPATEMPO PROMISSAO</t>
  </si>
  <si>
    <t>PD-PRC-2021/02590</t>
  </si>
  <si>
    <t>PPT00588</t>
  </si>
  <si>
    <t>PP00588</t>
  </si>
  <si>
    <t>IMPLANTACAO E OPERACAO DO POUPATEMPO CACAPAVA</t>
  </si>
  <si>
    <t>PD-PRC-2021/01959</t>
  </si>
  <si>
    <t>PPT00692</t>
  </si>
  <si>
    <t>PP00692</t>
  </si>
  <si>
    <t>IMPLANTACAO E OPERACAO DO POUPATEMPO IGARAPAVA</t>
  </si>
  <si>
    <t>PD-PRC-2022/02083</t>
  </si>
  <si>
    <t>PPT00716</t>
  </si>
  <si>
    <t>PP00716</t>
  </si>
  <si>
    <t>IMPLANTACAO E OPERACAO DO POUPATEMPO CUNHA</t>
  </si>
  <si>
    <t>PD-PRC-2022/03120</t>
  </si>
  <si>
    <t>PPT00663</t>
  </si>
  <si>
    <t>PP00663</t>
  </si>
  <si>
    <t>IMPLANTACAO E OPERACAO DO POUPATEMPO SANTA GERTRUDES</t>
  </si>
  <si>
    <t>PD-PRC-2022/01361</t>
  </si>
  <si>
    <t>45.735.552/0001-86</t>
  </si>
  <si>
    <t>PPT00573</t>
  </si>
  <si>
    <t>PP00573</t>
  </si>
  <si>
    <t>IMPLANTACAO E OPERACAO DO POUPATEMPO ARTUR NOGUEIRA</t>
  </si>
  <si>
    <t>PD-PRC-2021/01716</t>
  </si>
  <si>
    <t>PPT00618</t>
  </si>
  <si>
    <t>PP00618</t>
  </si>
  <si>
    <t>IMPLANTACAO E OPERACAO DO POUPATEMPO MONTE MOR</t>
  </si>
  <si>
    <t>PD-PRC-2021/02793</t>
  </si>
  <si>
    <t>46.189.718/0001-79</t>
  </si>
  <si>
    <t>PPT00579</t>
  </si>
  <si>
    <t>PP00579</t>
  </si>
  <si>
    <t>IMPLANTACAO E OPERACAO DO POUPATEMPO PEDERNEIRAS</t>
  </si>
  <si>
    <t>PD-PRC-2021/01763</t>
  </si>
  <si>
    <t>PPT00668</t>
  </si>
  <si>
    <t>PP00668</t>
  </si>
  <si>
    <t>IMPLANTACAO E OPERACAO DO POUPATEMPO PEDREIRA</t>
  </si>
  <si>
    <t>PD-PRC-2022/01664</t>
  </si>
  <si>
    <t>PPT00593</t>
  </si>
  <si>
    <t>PP00593</t>
  </si>
  <si>
    <t>IMPLANTACAO E OPERACAO DO POUPATEMPO JAGUARIUNA</t>
  </si>
  <si>
    <t>PD-PRC-2021/02211</t>
  </si>
  <si>
    <t>PPT00559</t>
  </si>
  <si>
    <t>PP00559</t>
  </si>
  <si>
    <t>IMPLANTACAO E OPERACAO DO POUPATEMPO SANTANA DO PARNAIBA</t>
  </si>
  <si>
    <t>2021/00864</t>
  </si>
  <si>
    <t>PPT00533</t>
  </si>
  <si>
    <t>PP00533</t>
  </si>
  <si>
    <t>IMPLANTACAO E OPERACAO DO POUPATEMPO FRANCO DA ROCHA</t>
  </si>
  <si>
    <t>PD-PRC-2020/01369</t>
  </si>
  <si>
    <t>PPT00740</t>
  </si>
  <si>
    <t>PP00740</t>
  </si>
  <si>
    <t>IMPLANTACAO E OPERACAO DO POUPATEMPO ARACOIABA DA SERRA</t>
  </si>
  <si>
    <t>PD-PRC-2022/01989</t>
  </si>
  <si>
    <t>PPT00530</t>
  </si>
  <si>
    <t>PP00530</t>
  </si>
  <si>
    <t>IMPLANTACAO E OPERACAO DO POUPATEMPO ITATINGA</t>
  </si>
  <si>
    <t>PD-PRC-2020/00936</t>
  </si>
  <si>
    <t>PPT00673</t>
  </si>
  <si>
    <t>PP00673</t>
  </si>
  <si>
    <t>IMPLANTACAO E OPERACAO DO POUPATEMPO TAQUARITUBA</t>
  </si>
  <si>
    <t>PD-PRC-2022/01599</t>
  </si>
  <si>
    <t>PPT00666</t>
  </si>
  <si>
    <t>PP00666</t>
  </si>
  <si>
    <t>IMPLANTACAO E OPERACAO DO POUPATEMPO APIAI</t>
  </si>
  <si>
    <t>PD-PRC-2022/01517</t>
  </si>
  <si>
    <t>PPT00729</t>
  </si>
  <si>
    <t>PP00729</t>
  </si>
  <si>
    <t>IMPLANTACAO E OPERACAO DO POUPATEMPO SAO MANUEL</t>
  </si>
  <si>
    <t>PD-PRC-2022/03712</t>
  </si>
  <si>
    <t>PPT00541</t>
  </si>
  <si>
    <t>PP00541</t>
  </si>
  <si>
    <t>IMPLANTACAO E OPERACAO DO POUPATEMPO PIQUETE</t>
  </si>
  <si>
    <t>PD-PRC-2020/01480</t>
  </si>
  <si>
    <t>PPT00706</t>
  </si>
  <si>
    <t>PP00706</t>
  </si>
  <si>
    <t>IMPLANTACAO E OPERACAO DO POUPATEMPO POA</t>
  </si>
  <si>
    <t>PD-PRC-2022/01600</t>
  </si>
  <si>
    <t>PPT00605</t>
  </si>
  <si>
    <t>PP00605</t>
  </si>
  <si>
    <t>IMPLANTACAO E OPERACAO DO POUPATEMPO ARUJA</t>
  </si>
  <si>
    <t>PD-PRC-2021/02508</t>
  </si>
  <si>
    <t>PPT00582</t>
  </si>
  <si>
    <t>PP00582</t>
  </si>
  <si>
    <t>IMPLANTACAO E OPERACAO DO POUPATEMPO SAO JOAQUIM DA BARRA</t>
  </si>
  <si>
    <t>PD-PRC-2021/01872</t>
  </si>
  <si>
    <t>POUPATEMPO PRESIDENTE PRUDENTE</t>
  </si>
  <si>
    <t xml:space="preserve"> Itaquera</t>
  </si>
  <si>
    <t xml:space="preserve"> Santo Amaro</t>
  </si>
  <si>
    <t xml:space="preserve"> Jundiaí</t>
  </si>
  <si>
    <t xml:space="preserve"> Assis</t>
  </si>
  <si>
    <t xml:space="preserve"> Barretos</t>
  </si>
  <si>
    <t xml:space="preserve"> Bauru</t>
  </si>
  <si>
    <t xml:space="preserve"> Caraguatatuba</t>
  </si>
  <si>
    <t xml:space="preserve"> Franca</t>
  </si>
  <si>
    <t xml:space="preserve"> Itapeva</t>
  </si>
  <si>
    <t xml:space="preserve"> Registro</t>
  </si>
  <si>
    <t xml:space="preserve"> Santos</t>
  </si>
  <si>
    <t xml:space="preserve"> São Bernardo do Campo</t>
  </si>
  <si>
    <t xml:space="preserve"> São João da Boa Vista</t>
  </si>
  <si>
    <t xml:space="preserve"> Tupã</t>
  </si>
  <si>
    <t xml:space="preserve"> Mauá</t>
  </si>
  <si>
    <t xml:space="preserve"> São José do Rio Preto</t>
  </si>
  <si>
    <t xml:space="preserve"> Campinas Shopping</t>
  </si>
  <si>
    <t xml:space="preserve"> Guarujá</t>
  </si>
  <si>
    <t xml:space="preserve"> Santo André</t>
  </si>
  <si>
    <t>Resgate / Acordo Judicial</t>
  </si>
  <si>
    <t>PREF PITANGUEIRAS - PREFEITURA DO MUNICIPIO DE PITANGUEIRAS</t>
  </si>
  <si>
    <t>Serviços de Assessoria e Consultoria</t>
  </si>
  <si>
    <t>PREF SANTA GERTRUDES - MUNICIPIO DE SANTA GERTRUDES</t>
  </si>
  <si>
    <t>RECEITA FEDERAL</t>
  </si>
  <si>
    <t>MUNICÍPIO DE PARANAPANEMA</t>
  </si>
  <si>
    <t>PREF FERRAZ DE VASCONCELOS - PREFEITURA DO MUNICIPIO DE FERRAZ DE VASCONCELOS</t>
  </si>
  <si>
    <t>PREF SANTA CRUZ DAS PALMEIRAS - PREFEITURA MUNICIPAL DE SANTA CRUZ DAS PALMEIRAS</t>
  </si>
  <si>
    <t>À realizar</t>
  </si>
  <si>
    <t>À realizar Total</t>
  </si>
  <si>
    <t>Indenizações Sobre Processos Trabalhistas</t>
  </si>
  <si>
    <t>3P BRASIL-CONSULTORIA E PROJETOS DE ESTRUTURAÇÃO DE PARCERIAS PUBLICO-PRIVADAS E PARTICIPAÇÕES S/A</t>
  </si>
  <si>
    <t>Água</t>
  </si>
  <si>
    <t>Força e Luz</t>
  </si>
  <si>
    <t>Serviços de Implantação e Operacionalização postos Poupatempo</t>
  </si>
  <si>
    <t>Outros Equipamentos</t>
  </si>
  <si>
    <t>BUREAU VERITAS DO BRASIL SOCIEDADE CLASSIFICADORA E CERTIFICADORA LTDA</t>
  </si>
  <si>
    <t>CONSORCIO BHG POUPATEMPO INTERIOR 3</t>
  </si>
  <si>
    <t>CONSORCIO DATASERV</t>
  </si>
  <si>
    <t>CONSÓRCIO MELHOR ATENDIMENTO</t>
  </si>
  <si>
    <t>CONSÓRCIO SP CIDADÃO</t>
  </si>
  <si>
    <t>EMPRESA BRASILEIRA CORREIOS TELEGRAFOS</t>
  </si>
  <si>
    <t>Serviço de entrega de IPVA/CRLV/NIT</t>
  </si>
  <si>
    <t>MAZZINI ADMINISTRAÇÃO E EMPREITAS LTDA</t>
  </si>
  <si>
    <t>SABESP - CIA DE SANEAMENTO BÁSICO DO ESTADO DE SÃO PAULO</t>
  </si>
  <si>
    <t>STEFANINI CONSULTORIA E ASSESSORIA EM INFORMATICA S.A</t>
  </si>
  <si>
    <t>MUNICÍPIO DE MARÍLIA</t>
  </si>
  <si>
    <t>MUNICÍPIO DE OSVALDO CRUZ</t>
  </si>
  <si>
    <t>MUNICÍPIO DE OURINHOS</t>
  </si>
  <si>
    <t>PMSP - PREFEITURA MUNICIPAL DE SÃO PAULO</t>
  </si>
  <si>
    <t>PREF CAJAMAR - PREFEITURA MUNICIPAL DE CAJAMAR</t>
  </si>
  <si>
    <t>PREF FRANCISCO MORATO - PREFEITURA DE FRANCISCO MORATO</t>
  </si>
  <si>
    <t>PREF SUZANO</t>
  </si>
  <si>
    <t>PREF TIETE - PREFEITURA DO MUNICIPIO DE TIETE</t>
  </si>
  <si>
    <t>COMPANHIA DE PROCESSAMENTO DE DADOS DO ESTADO DE SAO PAULO - PRODESP</t>
  </si>
  <si>
    <t>Passivo Poupatempo - Prestação de Contas</t>
  </si>
  <si>
    <t>PREF GUARULHOS - PREFEITURA MUNICIPAL DE GUARULHOS</t>
  </si>
  <si>
    <t>SEAL SEGURANÇA ALTERNATIVA EIRELI</t>
  </si>
  <si>
    <t>PREF SÃO BERNARDO DO CAMPO - PREFEITURA DO MUNICÍPIO DE SÃO BERNARDO DO CAMPO</t>
  </si>
  <si>
    <t>MUNICÍPIO DE RIBEIRAO PIRES</t>
  </si>
  <si>
    <t>PREF CAIEIRAS - PREFEITURA DO MUNICIPIO DE CAIEIRAS</t>
  </si>
  <si>
    <t>PREF FRANCO DA ROCHA PREFEITURA MUNICIPAL DE FRANCO DA ROCHA</t>
  </si>
  <si>
    <t>PREF LARANJAL PTA - PREFEITURA MUNICIPAL DE LARANJAL PAULISTA</t>
  </si>
  <si>
    <t>Pref Mairiporã - Prefeitura Municipal de Mairiporã</t>
  </si>
  <si>
    <t>PREF MUNICIPAL DE PRESIDENTE VENCESLAU</t>
  </si>
  <si>
    <t>PREF PARAGUAÇU PAULISTA - PREFEITURA MUNICIPAL DA ESTÂNCIA TURÍSTICA DE PARAGUAÇU PAULISTA</t>
  </si>
  <si>
    <t>PREF PENAPOLIS - PREFEITURA MUNICIPAL DE PENAPOLIS</t>
  </si>
  <si>
    <t>PREF JALES - PREFEITURA DO MUNICIPIO DE JALES</t>
  </si>
  <si>
    <t>APUÂNIA INVESTIMENTOS IMOBILIÁRIOS LTDA</t>
  </si>
  <si>
    <t>Aluguéis</t>
  </si>
  <si>
    <t>ARENCO PROJETOS E CONTRUÇÕES LTDA</t>
  </si>
  <si>
    <t>ASSOCIAÇÃO SHOPPING JARDIM ORIENTE</t>
  </si>
  <si>
    <t>Condomínios</t>
  </si>
  <si>
    <t>CASTELLABATE PARTICIPAÇÕES E INVESTIMENTOS LTDA</t>
  </si>
  <si>
    <t>CONDOMINIO CIVIL DO INTERNACIONAL GUARULHOS SHOPPING CENTER</t>
  </si>
  <si>
    <t>CONDOMÍNIO SHOPPING CENTER D</t>
  </si>
  <si>
    <t>CONDOMÍNIO SHOPPING CENTER RIO CLARO</t>
  </si>
  <si>
    <t>INSS - FORNECEDORES DE SERVIÇOS</t>
  </si>
  <si>
    <t>PEREIRA ALVIM PATICIPAÇÕES E EMPREENDIMENTOS LTDA</t>
  </si>
  <si>
    <t>PREF DIADEMA - PREFEITURA DO MUNICIPIO DE DIADEMA</t>
  </si>
  <si>
    <t>PREF MAUA - PREFEITURA DO MUNICIPIO DE MAUA</t>
  </si>
  <si>
    <t>PREF SANTO ANDRE - PREFEITURA MUNICIPAL DE SANTO ANDRE</t>
  </si>
  <si>
    <t>PREF.CERQUILHO - PREFEITURA MUNICIPAL DE CERQUILHO</t>
  </si>
  <si>
    <t>Comunicações - Despesas Telefônicas</t>
  </si>
  <si>
    <t>PREF PIRAJUI - PREFEITURA DO MUNICIPIO DE PIRAJUI</t>
  </si>
  <si>
    <t>MUNICÍPIO DE CÂNDIDO MOTA</t>
  </si>
  <si>
    <t>PREF ASSIS - PREFEEITURA MUNICIPAL DE ASSIS</t>
  </si>
  <si>
    <t>PREF POA - PREFEITURA MUNICIPAL DE POA</t>
  </si>
  <si>
    <t>CLARO S.A</t>
  </si>
  <si>
    <t>NV023559</t>
  </si>
  <si>
    <t>PREF GARÇA - PREFEITURA MUNICIPAL DE GARÇA</t>
  </si>
  <si>
    <t>01-112120801030-000-062501000001-1-NV006958-000000000-0-0-0</t>
  </si>
  <si>
    <t>MUNICIPIO DE NOVA GRANADA</t>
  </si>
  <si>
    <t>PPT00671</t>
  </si>
  <si>
    <t>PP00671</t>
  </si>
  <si>
    <t>IMPLANTACAO E OPERACAO DO POUPATEMPO SANTA ROSA DE VITERBO</t>
  </si>
  <si>
    <t>PD-PRC-2022/01336</t>
  </si>
  <si>
    <t>48.664.304/0001-80</t>
  </si>
  <si>
    <t xml:space="preserve"> Campinas</t>
  </si>
  <si>
    <t xml:space="preserve"> Guarulhos</t>
  </si>
  <si>
    <t xml:space="preserve"> Botucatu</t>
  </si>
  <si>
    <t xml:space="preserve"> Itapetininga</t>
  </si>
  <si>
    <t>PREF CRUZEIRO - PREFEITURA MUNICIPAL DE CRUZEIRO</t>
  </si>
  <si>
    <t>PREF ITAPEVA - PREFEITURA MUNICIPAL DE ITAPEVA</t>
  </si>
  <si>
    <t>PREF PIQUETE - PREF MUNICIPAL DE PIQUETE</t>
  </si>
  <si>
    <t>PREF SANTA FE DO SUL - PREFEITURA MUNICIPAL DA ESTACIA TURISTICA DE SANTA FE DO SUL</t>
  </si>
  <si>
    <t>PREF TREMEMBÉ - PREFEITURA MUNICIPAL DE TREMEMBÉ</t>
  </si>
  <si>
    <t>ARTUR NOGUEIRA - PREF DO MUNICIPIO DE ARTUR NOGUEIRA</t>
  </si>
  <si>
    <t>MUNICÍPIO DE ESPÍRITO SANTO DO PINHAL</t>
  </si>
  <si>
    <t>MUNICIPIO DE SÃO VICENTE</t>
  </si>
  <si>
    <t>MUNICIPIO DE SUMARE</t>
  </si>
  <si>
    <t>MUNICÍPIO DE  VALPARAÍSO</t>
  </si>
  <si>
    <t>PREF - APARECIDA - PREFEITURA MUNICIPAL DE APARECIDA</t>
  </si>
  <si>
    <t>PREF ARAÇATUBA - PREFEITURA MUNICIPAL DE ARAÇATUBA</t>
  </si>
  <si>
    <t>PREF ARUJA - PREFEITURA MUNICIPAL DE ARUJA</t>
  </si>
  <si>
    <t>PREF BARRETOS - PREFEITURA MUNICIPAL DE BARRETOS</t>
  </si>
  <si>
    <t>PREF BATATAIS - PREFEITURA MUNICIPAL DE BATATAIS</t>
  </si>
  <si>
    <t>PREF BERTIOGA - PREFEITURA MUNICIPAL DE BERTIOGA</t>
  </si>
  <si>
    <t>PREF CACHOEIRA PAULISTA - PREFEITURA MUNICIPAL DE CACHOEIRA PTA</t>
  </si>
  <si>
    <t>PREF CAMPINAS - PREFEITURA DO MUNICIPIO DE CAMPINAS</t>
  </si>
  <si>
    <t>PREF COTIA - PREFEITURA DO MUNICIPIO DE COTIA</t>
  </si>
  <si>
    <t>PREF CUBATAO - PREFEITURA MUNICIPAL DE CUBATAO</t>
  </si>
  <si>
    <t>PREF CUNHA - MUNICIPIO DE CUNHA</t>
  </si>
  <si>
    <t>PREF GUARATINGUETA - PREFEITURA MUNICIPAL DE GUARATINGUETA</t>
  </si>
  <si>
    <t>PREF GUARUJA - PREFEITURA MUNICIPAL DE GUARUJA</t>
  </si>
  <si>
    <t>PREF IGARAPAVA - PREFEITURA MINICIPAL DE IGARAPAVA</t>
  </si>
  <si>
    <t>PREF ITANHAEM - PREFEITURA MUNICIPAL DE ITANHAEM</t>
  </si>
  <si>
    <t>PREF ITAPECERICA DA SERRA - PREFEITURA DO MUNICIPIO DE ITAPECERICA DA SERRA</t>
  </si>
  <si>
    <t>PREF ITIRAPINA - PREFEITURA MUNICIPAL DE ITIRAPINA</t>
  </si>
  <si>
    <t>PREF JARINU - PRE DO MUNICIPIO DE JARINU</t>
  </si>
  <si>
    <t>PREF MOGI DAS CRUZES - PREFEITURA MUNICIPAL DE MOGI DAS CRUZES</t>
  </si>
  <si>
    <t>PREF MONTE MOR - PREFEITURA MUNICIPAL DE MONTE MOR</t>
  </si>
  <si>
    <t>PREF NAZARE PTA - PREFEITURA MUNICIPAL DE NAZARE PAULISTA</t>
  </si>
  <si>
    <t>PREF NOVA ODESSA - PREFEITURA MINICIPAL DE NOVA ODESSA</t>
  </si>
  <si>
    <t>PREF NOVO HORIZONTE - PREFEITURA MUNICIPAL DE NOVO HORIZONTE</t>
  </si>
  <si>
    <t>PREF OLIMPIA - PREFEITURA MUNICIPAL DE OLÍMPIA</t>
  </si>
  <si>
    <t>PREF ORLANDIA - PREFEITURA MUNICIPAL DE ORLANDIA</t>
  </si>
  <si>
    <t>PREF OSASCO - PREFEITURA MUNICIPAL DE OSASCO</t>
  </si>
  <si>
    <t>PREF PINDAMONHANGABA - PREFEITURA MUNICIPAL DE PINDAMONHANGABA</t>
  </si>
  <si>
    <t>PREF PONTAL - PREF MUNICIPAL DE PONTAL</t>
  </si>
  <si>
    <t>PREF PRADOPOLIS</t>
  </si>
  <si>
    <t>PREF REGISTRO - PREFEITURA MUNICIPAL DE REGISTRO</t>
  </si>
  <si>
    <t>PREF SANTANA DO PARNAIBA - PREFEITURA DE SANTANA DO PARNAIBA</t>
  </si>
  <si>
    <t>PREF SANTOS - PREFEITURA MUNICIPAL DE SANTOS</t>
  </si>
  <si>
    <t>PREF SAO JOAO DA BOA VISTA - PREFEITURA MUNICIPAL DE SAO JOAO DA BOA VISTA</t>
  </si>
  <si>
    <t>PREF SAO PEDRO - PREFEITURA MUNICIPAL DE SAO PEDRO</t>
  </si>
  <si>
    <t>PREF SOROCABA - PREFEITURA MUNICIPAL DE SOROCABA</t>
  </si>
  <si>
    <t>PREF TAMBAU - PREFEITURA MUNICIPAL DE TAMBAU</t>
  </si>
  <si>
    <t>PREF TAQUARITINGA - Prefeitura Municipal de Taquaritinga</t>
  </si>
  <si>
    <t>PREF UBATUBA - PREFEITURA MUNICIPAL DE UBATUBA</t>
  </si>
  <si>
    <t>PREF VOTORANTIM - PREFEITURA DO MUNICIPIO DE VOTORANTIM</t>
  </si>
  <si>
    <t>PREF BOM JESUS DOS PERDOES - MUNICIPIO DE BOM JESUS DOS PERDOES</t>
  </si>
  <si>
    <t>PREF ITARARE - PREFEITURA MUNICIPAL DE ITARARE</t>
  </si>
  <si>
    <t>PREF ITATIBA - PREFEITURA DO MUNICIPIO DE ITATIBA</t>
  </si>
  <si>
    <t>PREF SANTA ISABEL - PREFEITURA MUNICIPAL DE SANTA ISABEL</t>
  </si>
  <si>
    <t>MUNICIPAL DE GUARA</t>
  </si>
  <si>
    <t>MUNICIPAL DE IBATE</t>
  </si>
  <si>
    <t>MUNICÍPIO DE ARARAQUARA</t>
  </si>
  <si>
    <t>MUNICÍPIO DE SÃO JOSÉ DO RIO PARDO</t>
  </si>
  <si>
    <t>MUNICIPIO DE SÃO ROQUE</t>
  </si>
  <si>
    <t>MUNICÍPIO DE VARGEM GRANDE DO SUL</t>
  </si>
  <si>
    <t>PREF APIAI - PREFEITURA MUNICIPAL DE APIAI</t>
  </si>
  <si>
    <t>PREF ARARAS - PREFEITURA DO MUNICIPIO DE ARARAS</t>
  </si>
  <si>
    <t>PREF ATIBAIA. PREFEITURA DA ESTACIA DE ATIBAIA</t>
  </si>
  <si>
    <t>PREF AVARE - PREFEITURA MINICIPAL ESTANCIA TURISTICA DE AVARE</t>
  </si>
  <si>
    <t>PREF BIRITIBA MIRIM - PREFEITURA DO MUNICIPIO DE BIRITIBA MIRIM</t>
  </si>
  <si>
    <t>PREF BRAGANÇA PTA - PREFEITURA DO MUNICIPIO DE BRAGANÇA PTA</t>
  </si>
  <si>
    <t>PREF BROTAS - PREFEITURA MUNICIPAL DE BROTAS</t>
  </si>
  <si>
    <t>PREF CAÇAPAVA - PREFEITURA MUNICIPAL DE CAÇAPAVA</t>
  </si>
  <si>
    <t>PREF CAMPO LIMPO PTA - PREFEITURA MUNICIPAL DE CAMPO LIMPO PAULISTA</t>
  </si>
  <si>
    <t>PREF CAPIVARI - PREFEITURA MUNICIPAL DE CAPIVARI</t>
  </si>
  <si>
    <t>PREF CARAGUATATUBA - PREFEITURA MUNICIPAL DE CARAGUATATUBA</t>
  </si>
  <si>
    <t>PREF CARAPICUIBA - PREFEITURA MUNICIPAL DE CARAPICUIBA</t>
  </si>
  <si>
    <t>PREF CATANDUVA - PREFEITURA DO MUNICIPIO DE CATANDUVA</t>
  </si>
  <si>
    <t>PREF DE AGUAI - PREFEITURA MUNICIPAL DE AGUAI</t>
  </si>
  <si>
    <t>PREF DE AMPARO - PREFEITURA MUNICIPAL DE AMPARO</t>
  </si>
  <si>
    <t>PREF DE CONCHAL - PREFEITURA MUNICIPAL DE CONCHAL</t>
  </si>
  <si>
    <t>PREF DE CORDEIROPOLIS</t>
  </si>
  <si>
    <t>PREF DE POTIM</t>
  </si>
  <si>
    <t>PREF EMBU DAS ARTES - PREFEITURA DE EMBU DAS ARTES</t>
  </si>
  <si>
    <t>PREF GUARAREMA - MUNICIPIO DE GUARAREMA</t>
  </si>
  <si>
    <t>PREF HORTOLANDIA - PREFEITURA MUNICIPAL DE HORTOLANDIA</t>
  </si>
  <si>
    <t>PREF IBIUNA - PREFEITURA DA ESTAANCIA TURISTICA DE IBIUNA</t>
  </si>
  <si>
    <t>PREF INDAIATUBA - PREFEITURA MUNICIPAL DE INDAIATUBA</t>
  </si>
  <si>
    <t>PREF ITAPIRA - PREF MUN DE ITAPIRA</t>
  </si>
  <si>
    <t>PREF ITAQUAQUECETUBA - PREFEITURA MUNICIPAL DE ITAQUAQUECETUBA</t>
  </si>
  <si>
    <t>PREF JABOTICABAL - PREFEITURA MUNICIPAL DE JABOTICABAL</t>
  </si>
  <si>
    <t>PREF LIMEIRA - PREFEITURA MINICIPAL DE LIMEIRA</t>
  </si>
  <si>
    <t>PREF LINS - PREFEITURA MUNICIPAL DE LINS</t>
  </si>
  <si>
    <t>PREF LOUVEIRA - PREFEITURA MUNICIPAL DE LOUVEIRA</t>
  </si>
  <si>
    <t>PREF MIRASSOL - PREFEITURA MUNICIPAL DE MIRASSOL</t>
  </si>
  <si>
    <t>PREF MOCOCA - PREFEITURA MUNICIPAL DE MOCOCA</t>
  </si>
  <si>
    <t>PREF MOGI MIRIM - PREFEITURA MUNICIPAL DE MOGI MIRIM</t>
  </si>
  <si>
    <t>PREF MONGAGUA - PREFEITURA DA ESTANCIA BALNEARIA DE MONGAGUA</t>
  </si>
  <si>
    <t>PREF MONTE ALTO - PREFEITURA MUNICIPAL DE MONTE ALTO</t>
  </si>
  <si>
    <t>PREF MONTE APRAZIVEL - PREFEITURA MUNICIPAL DE MONTE APRAZIVEL</t>
  </si>
  <si>
    <t>PREF MUNICIPAL DE MATÃO</t>
  </si>
  <si>
    <t>PREF MUNICIPAL DE SERRANA</t>
  </si>
  <si>
    <t>PREF PEDREIRA - PREFEITURA DO MUNICIPIO DE PEDREIRA</t>
  </si>
  <si>
    <t>PREF PIRASSUNUNGA - PREFEITURA MUNICIPAL DE PIRASSUNUNGA</t>
  </si>
  <si>
    <t>PREF PORTO FERREIRA - PREFEITURA MUNICIPAL DE PORTO FERREIRA</t>
  </si>
  <si>
    <t>PREF PRAIA GRANDE - PREFEITURA MIUNICIPAL DE PRAIA GRANDE</t>
  </si>
  <si>
    <t>PREF RIBEIRÃO PRETO - PMRP - PREFEITURA MUNICIPAL DE RIBEIRÃO PRETO</t>
  </si>
  <si>
    <t>PREF RIO DAS PEDRAS - PREFEITURA MUNICIPAL RIO DAS PEDRA</t>
  </si>
  <si>
    <t>PREF SANTA BARBARA D'OESTE - PREFEITURA MUNICIPAL DE SANTA BARBARA D'OESTE</t>
  </si>
  <si>
    <t>PREF SANTA RITA DO PASSA QUATRO - PREFEITURA MUNICIPAL DE SANTA RITA DO PASSA QUATRO</t>
  </si>
  <si>
    <t>PREF SANTA ROSA DE VITERBO - PREFEITURA MUNICIPAL DE SANTA ROSA DE VITERBO</t>
  </si>
  <si>
    <t>PREF SANTO ANTONIO DE POSSE - PREF MJNICIPAL SANTO ANTONIO DE POSSE</t>
  </si>
  <si>
    <t>PREF SAO JOAQUIM DA BARRA - PREFEITURA MUNICIPAL DE SAO JOAQUIM DA BARRA</t>
  </si>
  <si>
    <t>PREF SÃO JOSÉ DO RIO PRETO</t>
  </si>
  <si>
    <t>PREF SERRA NEGRA - PREFEITURA MUNICIPAL DE SERRA NEGRA</t>
  </si>
  <si>
    <t>PREF SOCORRO - PREFEITURA DO MUNICIPIO DE SOCORRO</t>
  </si>
  <si>
    <t>PREF VALINHOS - PREFEITURA MUNICIPAL DE VALINHOS</t>
  </si>
  <si>
    <t>PREF VINHEDO PREFEITURA MUNICIPAL DE VINHEDO</t>
  </si>
  <si>
    <t>PREF. CRAVINHOS - PREFEITURA DO MUNICIPIO DE CRAVINHOS</t>
  </si>
  <si>
    <t>PREF. TABATINGA - PREFEITURA MUNICIPAL DE TABATINGA</t>
  </si>
  <si>
    <t>PREF JOSE BONIFACIO - PREFEITURA MUNICIPAL DE JOSE BONIFACIO</t>
  </si>
  <si>
    <t>PREF LORENA - PREFEITURA MUNICIPAL DE LORENA</t>
  </si>
  <si>
    <t>PREF MIGUELOPOLIS - PREFEITURA DO MUNICÍPIO DE MIGUELOPOLIS</t>
  </si>
  <si>
    <t>MUNICÍPIO DE FRANCA</t>
  </si>
  <si>
    <t>PREF AMERICANA - PREFEITURA MINICIPAL DE AMERICANA</t>
  </si>
  <si>
    <t>PREF BEBEDOURO - PREFEITURA MUNICIPAL DE BEBEDOURO</t>
  </si>
  <si>
    <t>PREF CABREUVA - PREF.MUNICIPAL DE CABREUVA</t>
  </si>
  <si>
    <t>PREF CAJATI - MUNICIPIO DE CAJATI</t>
  </si>
  <si>
    <t>PREF COSMOPOLIS - PREFEITURA DO MUNICIPIO DE COSMOPOLIS</t>
  </si>
  <si>
    <t>PREF DESCALVADO - PREFEITUIRA MUNICIPAL DE DESCALVADO</t>
  </si>
  <si>
    <t>PREF FERNANDOPOLIS - PREFEITURA MUNICIPAL DE FERNANDOPOLIS</t>
  </si>
  <si>
    <t>PREF IGUAPE - PREFEITURA MUNICIPAL DE IGUAPE</t>
  </si>
  <si>
    <t>PREF ITUVERAVA - PREFEITURA MUNICIPAL DE ITUVERAVA</t>
  </si>
  <si>
    <t>PREF JACAREI - PREFEITURA MUNICIPAL DE JACAREI</t>
  </si>
  <si>
    <t>PREF JAGUARIUNA - PREFEITURA MUNICIPAL DE JAGUARIUNA</t>
  </si>
  <si>
    <t>PREF JANDIRA - PREF MUNICIPAL DE JANDIRA</t>
  </si>
  <si>
    <t>PREF MOGI GUAÇU - PREFEITURA MUNICIPAL DE MOGI GUAÇU</t>
  </si>
  <si>
    <t>PREF NOVA GRANADA - PREFEITURA MUNICIPAL DE NOVA GRANADA</t>
  </si>
  <si>
    <t>PREF PAULINIA - PREFEITURA MUNICIPAL DE PAULINIA</t>
  </si>
  <si>
    <t>PREF RIO CLARO - PREFEITURA MUNICIPAL DE RIO CLARO</t>
  </si>
  <si>
    <t>PREF SERTAOZINHO - PREFEITURA MUNICIPAL DE SERTAOZINHO</t>
  </si>
  <si>
    <t>PREF SJCAMPOS - PMSJC - PREFEITURA MUNICIPAL DE S.J.DOS CAMPOS</t>
  </si>
  <si>
    <t>PREF TANABI - PREF MUNICIPIO DE TANABI</t>
  </si>
  <si>
    <t>PREF TAUBATÉ - PREFEITURA MUNICIPAL DE TAUBATÉ</t>
  </si>
  <si>
    <t>PREF VARZEA PAULISTA - PREFEITURA DO MUNICIPIO DE VARZEA PAULISTA</t>
  </si>
  <si>
    <t>PREF VOTUPORANGA - PREFEITURA MUNICIPAL DE VOTUPORANGA</t>
  </si>
  <si>
    <t>YOLO SECURITY SERVIÇOS DE APOIO ADMINISTRATIVO EIRELI - ME</t>
  </si>
  <si>
    <t>PREF JUNDIAI - PREFEITURA MUNICIPAL DE JUNDIAI</t>
  </si>
  <si>
    <t>PREF MUNICIPAL DE GUAPIAÇU</t>
  </si>
  <si>
    <t>PREF MUNICIPAL DE GUARIBA</t>
  </si>
  <si>
    <t>PREF PIEDADE - PREFEITURA MUNICIPAL DE PIEDADE</t>
  </si>
  <si>
    <t>PREF SÃO CARLOS - PREFEITURA MUNCIPAL DE SÃO CARLOS</t>
  </si>
  <si>
    <t>PREF NEVES PAULISTA - PREF MUNICIPAL DE NEVES PAULISTA</t>
  </si>
  <si>
    <t>PREF CAPAO BONITO - PREFEITURA DE CAPAO BONITO</t>
  </si>
  <si>
    <t>PREF BURI - PREFEITURA MUNICIPAL DE BURI</t>
  </si>
  <si>
    <t>PREF PIRACICABA - PREFEITURA MUNICIPAL DE PIRACICABA</t>
  </si>
  <si>
    <t>PRO.000.7649</t>
  </si>
  <si>
    <t>PRO.000.8320</t>
  </si>
  <si>
    <t>PRO.000.7669</t>
  </si>
  <si>
    <t>PRO.000.7651</t>
  </si>
  <si>
    <t>PRO.000.7647</t>
  </si>
  <si>
    <t>PRO.000.7650</t>
  </si>
  <si>
    <t>PRO.000.7645</t>
  </si>
  <si>
    <t>PRO.000.7648</t>
  </si>
  <si>
    <t>PRO.001.7710</t>
  </si>
  <si>
    <t>PRO.000.7743</t>
  </si>
  <si>
    <t>PRO.000.7954</t>
  </si>
  <si>
    <t>PRO.   .0000</t>
  </si>
  <si>
    <t>PRO.000.6601</t>
  </si>
  <si>
    <t>PRO.000.5618</t>
  </si>
  <si>
    <t>PRO.000.7835</t>
  </si>
  <si>
    <t>PRO.000.6811</t>
  </si>
  <si>
    <t>PRO.000.7920</t>
  </si>
  <si>
    <t>PRO.000.8109</t>
  </si>
  <si>
    <t>‭112120502050‬</t>
  </si>
  <si>
    <t>‭112120503040‬</t>
  </si>
  <si>
    <t>‭112120201040‬</t>
  </si>
  <si>
    <t>‭112120612120‬</t>
  </si>
  <si>
    <t>‭112120612130‬</t>
  </si>
  <si>
    <t>‭112120502020‬</t>
  </si>
  <si>
    <t>‭112120501010‬</t>
  </si>
  <si>
    <t>‭112120611010‬</t>
  </si>
  <si>
    <t>‭211040300000‬</t>
  </si>
  <si>
    <t>‭112120601010‬</t>
  </si>
  <si>
    <t>‭112120601020‬</t>
  </si>
  <si>
    <t>‭112120601080‬</t>
  </si>
  <si>
    <t>‭112120612090‬</t>
  </si>
  <si>
    <t>Vigilãncia</t>
  </si>
  <si>
    <t>Seguros de Edifícios e Instalações</t>
  </si>
  <si>
    <t>MUNICIPIO DE ALVARES MACHADO</t>
  </si>
  <si>
    <t>PPT00672</t>
  </si>
  <si>
    <t>PP00672</t>
  </si>
  <si>
    <t>IMPLANTACAO E OPERACAO DO POUPATEMPO PIEDADE</t>
  </si>
  <si>
    <t>PD-PRC-2022/01845</t>
  </si>
  <si>
    <t>MUNICIPIO DE DESCALVADO</t>
  </si>
  <si>
    <t>46.732.442/0001-23</t>
  </si>
  <si>
    <t>PPT00644</t>
  </si>
  <si>
    <t>PP00644</t>
  </si>
  <si>
    <t>IMPLANTACAO E OPERACAO DO POUPATEMPO DESCALVADO</t>
  </si>
  <si>
    <t>PD-PRC-2022/00474</t>
  </si>
  <si>
    <t>Médicos</t>
  </si>
  <si>
    <t xml:space="preserve"> Lins</t>
  </si>
  <si>
    <t xml:space="preserve"> Avaré</t>
  </si>
  <si>
    <t xml:space="preserve"> Tatuí</t>
  </si>
  <si>
    <t xml:space="preserve"> Ubatuba</t>
  </si>
  <si>
    <t xml:space="preserve"> Bragança Paulista</t>
  </si>
  <si>
    <t xml:space="preserve"> Carapicuíba</t>
  </si>
  <si>
    <t xml:space="preserve"> Cidade Ademar</t>
  </si>
  <si>
    <t xml:space="preserve"> Cotia</t>
  </si>
  <si>
    <t xml:space="preserve"> Diadema</t>
  </si>
  <si>
    <t xml:space="preserve"> Fernandópolis</t>
  </si>
  <si>
    <t xml:space="preserve"> Itaquaquecetuba</t>
  </si>
  <si>
    <t xml:space="preserve"> Osasco</t>
  </si>
  <si>
    <t xml:space="preserve"> Pindamonhangaba</t>
  </si>
  <si>
    <t xml:space="preserve"> São José dos Campos</t>
  </si>
  <si>
    <t xml:space="preserve"> São Vicente</t>
  </si>
  <si>
    <t xml:space="preserve"> Sé</t>
  </si>
  <si>
    <t xml:space="preserve"> Suzano</t>
  </si>
  <si>
    <t xml:space="preserve"> Taboão da Serra</t>
  </si>
  <si>
    <t xml:space="preserve"> Taubaté</t>
  </si>
  <si>
    <t xml:space="preserve"> Caieiras</t>
  </si>
  <si>
    <t xml:space="preserve"> Praia Grande</t>
  </si>
  <si>
    <t xml:space="preserve"> Ribeirão Preto</t>
  </si>
  <si>
    <t>CTIS TECNOLOGIA Ltda</t>
  </si>
  <si>
    <t>DISTRIBUIDORA E ARMAZENS GERAIS CEAC LTDA</t>
  </si>
  <si>
    <t>PRO JECTO - GESTÃO, ASSESSORIA E SERVIÇOS -  LTDA</t>
  </si>
  <si>
    <t>PRO.000.7872</t>
  </si>
  <si>
    <t>PRO.000.7889</t>
  </si>
  <si>
    <t>‭112120503060‬</t>
  </si>
  <si>
    <t>‭111020305000‬</t>
  </si>
  <si>
    <t>‭112120611030‬</t>
  </si>
  <si>
    <t>Serviços de Impressão</t>
  </si>
  <si>
    <t>Transportes (Veículos e Utilitários)</t>
  </si>
  <si>
    <t xml:space="preserve">CTIS TECNOLOGIA Ltda - nf 40 </t>
  </si>
  <si>
    <t>EMPRESA BRASILEIRA CORREIOS TELEGRAFOS - nf 36262332025</t>
  </si>
  <si>
    <t>STEFANINI CONSULTORIA E ASSESSORIA EM INFORMATICA S.A - 227645</t>
  </si>
  <si>
    <t>PREF NOVO HORIZONTE - PREFEITURA MUNICIPAL DE NOVO HORIZONTE - 2500 - 008646703 - ISS</t>
  </si>
  <si>
    <t>MUNICIPIO DE SÃO VICENTE - 2500 - 008646703 - ISS</t>
  </si>
  <si>
    <t>PREF DIADEMA - PREFEITURA DO MUNICIPIO DE DIADEMA - 2497 - 008646703 - ISS</t>
  </si>
  <si>
    <t>PREF SOROCABA - PREFEITURA MUNICIPAL DE SOROCABA - 2489 - 008646703 - ISS</t>
  </si>
  <si>
    <t>MUNICIPIO DE TABOAO DA SERRA  - 2493,02 - 008646703 - ISS</t>
  </si>
  <si>
    <t>MUNICIPIO DE TABOAO DA SERRA - 2494 - 008646703 - ISS</t>
  </si>
  <si>
    <t>MUNICIPIO DE TABOAO DA SERRA - 2495 - 008646703 - ISS</t>
  </si>
  <si>
    <t>MUNICIPIO DE TABOAO DA SERRA - 2496 - 008646703 - ISS</t>
  </si>
  <si>
    <t>MUNICIPIO DE TABOAO DA SERRA - 2513 - 008646703 - ISS</t>
  </si>
  <si>
    <t>MUNICIPIO DE TABOAO DA SERRA - 2514 - 008646703 - ISS</t>
  </si>
  <si>
    <t>MUNICIPIO DE TABOAO DA SERRA - 2518 - 008646703 - ISS</t>
  </si>
  <si>
    <t>MUNICIPIO DE TABOAO DA SERRA - 2519 - 008646703 - ISS</t>
  </si>
  <si>
    <t>MUNICIPIO DE TABOAO DA SERRA - 2520 - 008646703 - ISS</t>
  </si>
  <si>
    <t>PREF DE IPERO - PREFEITURA MUNICIPAL DE IPERO - 2491 - 008646703 - ISS</t>
  </si>
  <si>
    <t>PREF LIMEIRA - PREFEITURA MINICIPAL DE LIMEIRA - 2517 - 008646703 - ISS</t>
  </si>
  <si>
    <t>Pref Mairiporã - Prefeitura Municipal de Mairiporã - 2501 - 008646703 - ISS</t>
  </si>
  <si>
    <t>PREF RIBEIRÃO PRETO - PMRP - PREFEITURA MUNICIPAL DE RIBEIRÃO PRETO - 2501 - 008646703 - ISS</t>
  </si>
  <si>
    <t>PREF RIBEIRÃO PRETO - PMRP - PREFEITURA MUNICIPAL DE RIBEIRÃO PRETO - 2502 - 008646703 - ISS</t>
  </si>
  <si>
    <t>PREF SÃO BERNARDO DO CAMPO - PREFEITURA DO MUNICÍPIO DE SÃO BERNARDO DO CAMPO - 2492 - 008646703 - ISS</t>
  </si>
  <si>
    <t>PREF SÃO JOSÉ DO RIO PRETO - 2512 - 008646703 - ISS</t>
  </si>
  <si>
    <t>PREF SAO LOURENÇO DA SERRA - PREFEITURA DE SAO LOURENÇO DA SERRA - 2487 - 008646703 - ISS</t>
  </si>
  <si>
    <t>PREF ITAPETININGA - PREFEITURA MUNICIPAL DE ITAPETININGA - 2515 - 008646703 - ISS</t>
  </si>
  <si>
    <t>RECEITA FEDERAL - 17671 - 003949685 - IRRF</t>
  </si>
  <si>
    <t>RECEITA FEDERAL - 17675 - 003949685 - IRRF</t>
  </si>
  <si>
    <t>RECEITA FEDERAL - 17705 - 003949685 - IRRF</t>
  </si>
  <si>
    <t>RECEITA FEDERAL - 228728 - 058069360 - IRRF</t>
  </si>
  <si>
    <t>RECEITA FEDERAL - 229033 - 058069360 - IRRF</t>
  </si>
  <si>
    <t>STEFANINI CONSULTORIA E ASSESSORIA EM INFORMATICA S.A - 228728</t>
  </si>
  <si>
    <t>STEFANINI CONSULTORIA E ASSESSORIA EM INFORMATICA S.A - 229033</t>
  </si>
  <si>
    <t>INSS - FORNECEDORES DE SERVIÇOS - 17671 - 003949685 - INSS</t>
  </si>
  <si>
    <t>INSS - FORNECEDORES DE SERVIÇOS - 17675 - 003949685 - INSS</t>
  </si>
  <si>
    <t>INSS - FORNECEDORES DE SERVIÇOS - 17705 - 003949685 - INSS</t>
  </si>
  <si>
    <t>MUNICÍPIO DE TATUI - 2516 - 008646703 - ISS</t>
  </si>
  <si>
    <t>PREF GARÇA - PREFEITURA MUNICIPAL DE GARÇA - 2488 - 008646703 - ISS</t>
  </si>
  <si>
    <t>CLARO S.A - 2506813062025</t>
  </si>
  <si>
    <t>GRT AUDITORIA DE TERCEIROS LTDA - 47816</t>
  </si>
  <si>
    <t>RECEITA FEDERAL - GRT AUDITORIA DE TERCEIROS LTDA - 47816</t>
  </si>
  <si>
    <t>RECEITA FEDERAL -Retenção Imp. Fonte - 3009992 - 5</t>
  </si>
  <si>
    <t>MUNICIPIO DE GARCA - 191388</t>
  </si>
  <si>
    <t>MUNICIPIO DE PORTO FERREIRA - 345724</t>
  </si>
  <si>
    <t>MUNICIPIO DE IPERO - 345829</t>
  </si>
  <si>
    <t>MUNICIPIO DE GARCA - 349625</t>
  </si>
  <si>
    <t>MUNICIPIO DE IPERO - 345994</t>
  </si>
  <si>
    <t>MUNICIPIO DA ESTANCIA TURISTICA DE IBITINGA - 346058</t>
  </si>
  <si>
    <t>MUNICIPIO DA ESTANCIA TURISTICA DE IBITINGA - 346793</t>
  </si>
  <si>
    <t>MUNICIPIO DA ESTANCIA TURISTICA DE IBITINGA - 346952</t>
  </si>
  <si>
    <t>MUNICIPIO DE BARRETOS - 20530</t>
  </si>
  <si>
    <t>MUNICIPIO DE BARRETOS - 20647</t>
  </si>
  <si>
    <t>MUNICIPIO DE SERTAOZINHO   - 20790</t>
  </si>
  <si>
    <t>01-112120801030-000-062501000001-1-CD001313-000000000-0-0-0</t>
  </si>
  <si>
    <t>39.467.292/0017-70</t>
  </si>
  <si>
    <t>PPT00678</t>
  </si>
  <si>
    <t>PP00678</t>
  </si>
  <si>
    <t>IMPLANTACAO E OPERACAO DO POUPATEMPO PIRAJUI</t>
  </si>
  <si>
    <t>PD-PRC-2022/01467</t>
  </si>
  <si>
    <t>PPT00714</t>
  </si>
  <si>
    <t>PP00714</t>
  </si>
  <si>
    <t>IMPLANTACAO E OPERACAO DO POUPATEMPO CORDEIROPOLIS</t>
  </si>
  <si>
    <t>PD-PRC-2022/02322</t>
  </si>
  <si>
    <t>MUNICIPIO DE ORLANDIA</t>
  </si>
  <si>
    <t>PPT00677</t>
  </si>
  <si>
    <t>PP00677</t>
  </si>
  <si>
    <t>IMPLANTACAO E OPERACAO DO POUPATEMPO JARINU</t>
  </si>
  <si>
    <t>PD-PRC-2022/01551</t>
  </si>
  <si>
    <t>MUNICIPIO DE TUPI PAULISTA</t>
  </si>
  <si>
    <t>PPT00638</t>
  </si>
  <si>
    <t>PP00638</t>
  </si>
  <si>
    <t>IMPLANTACAO E OPERACAO DO POUPATEMPO PRESIDENTE VENCESLAU</t>
  </si>
  <si>
    <t>PD-PRC-2022/00270</t>
  </si>
  <si>
    <t>PPT00640</t>
  </si>
  <si>
    <t>PP00640</t>
  </si>
  <si>
    <t>IMPLANTAÇÃO E OPERAÇÃO DO POUPATEMPO MIRASSOL</t>
  </si>
  <si>
    <t>PD-PRC-2022/00371</t>
  </si>
  <si>
    <t>PPT00623</t>
  </si>
  <si>
    <t>PP00623</t>
  </si>
  <si>
    <t>IMPLANTACAO E OPERACAO DO POUPATEMPO IPERO</t>
  </si>
  <si>
    <t>PD-PRC-2021/02866</t>
  </si>
  <si>
    <t>PPT00742</t>
  </si>
  <si>
    <t>PP00742</t>
  </si>
  <si>
    <t>IMPLANTACAO E OPERACAO DO POUPATEMPO PARANAPANEMA</t>
  </si>
  <si>
    <t>PD-PRC-2022/03122</t>
  </si>
  <si>
    <t>PPT00586</t>
  </si>
  <si>
    <t>PP00586</t>
  </si>
  <si>
    <t>IMPLANTACAO E OPERACAO DO POUPATEMPO CABREUVA</t>
  </si>
  <si>
    <t>PD-PRC-2021/01926</t>
  </si>
  <si>
    <t>PPT00572</t>
  </si>
  <si>
    <t>PP00572</t>
  </si>
  <si>
    <t>IMPLANTACAO E OPERACAO DO POUPATEMPO CERQUILHO</t>
  </si>
  <si>
    <t>PD-PRC-2021/01711</t>
  </si>
  <si>
    <t>MÊS: SETEMBRO/2025</t>
  </si>
  <si>
    <t xml:space="preserve"> Araçatuba</t>
  </si>
  <si>
    <t xml:space="preserve"> Araraquara</t>
  </si>
  <si>
    <t xml:space="preserve"> Atibaia</t>
  </si>
  <si>
    <t xml:space="preserve"> Canindé</t>
  </si>
  <si>
    <t xml:space="preserve"> Guaratingueta</t>
  </si>
  <si>
    <t xml:space="preserve"> Iguape</t>
  </si>
  <si>
    <t xml:space="preserve"> Mogi das Cruzes</t>
  </si>
  <si>
    <t xml:space="preserve"> Ourinhos</t>
  </si>
  <si>
    <t xml:space="preserve"> Piracicaba</t>
  </si>
  <si>
    <t xml:space="preserve"> Presidente Prudente</t>
  </si>
  <si>
    <t xml:space="preserve"> Sorocaba</t>
  </si>
  <si>
    <t xml:space="preserve"> ALESP PPT 4.0</t>
  </si>
  <si>
    <t xml:space="preserve"> ARAÇATUBA</t>
  </si>
  <si>
    <t xml:space="preserve"> ARARAQUARA</t>
  </si>
  <si>
    <t xml:space="preserve"> BAURU</t>
  </si>
  <si>
    <t xml:space="preserve"> CAMPINAS SHOPPING</t>
  </si>
  <si>
    <t xml:space="preserve"> CANINDÉ PPT 4.0</t>
  </si>
  <si>
    <t xml:space="preserve"> LAPA</t>
  </si>
  <si>
    <t xml:space="preserve"> MAUA</t>
  </si>
  <si>
    <t xml:space="preserve"> MOGI DAS CRUZES</t>
  </si>
  <si>
    <t xml:space="preserve"> PIRACICABA</t>
  </si>
  <si>
    <t xml:space="preserve"> RIBEIRÃO PRETO</t>
  </si>
  <si>
    <t xml:space="preserve"> SÃO JOSÉ DO RIO PRETO</t>
  </si>
  <si>
    <t>SECRETARIA DE GOVERNO DIGITAL - ND 185</t>
  </si>
  <si>
    <t>SUPREMO TRIBUNAL FEDERAL</t>
  </si>
  <si>
    <t>ATLANTICA SERVICOS GERAIS LTDA</t>
  </si>
  <si>
    <t>BK CONSULTORIA E SERVIÇOS LTDA</t>
  </si>
  <si>
    <t>CAA COMPANY CONSULTORIA E GERENCIAMENTO DE EMPREENDIMENTOS IMOBILIÁRIOS LTDA</t>
  </si>
  <si>
    <t>CIX CITIZEN EXPERIENCE S.A</t>
  </si>
  <si>
    <t>CONSTRUDAHER CONSTRUÇÕES E SERVIÇOS LTDA</t>
  </si>
  <si>
    <t>EMPRESA TEJOFRAN SANEA. SERVIÇOS LTDA</t>
  </si>
  <si>
    <t>PRO-RODA COMÉRCIO E SERVIÇOS LTDA</t>
  </si>
  <si>
    <t>RODOSERV ENGENHARIA LTDA</t>
  </si>
  <si>
    <t>SONDOTECNICA ENGENHARIA DE SOLOS S A</t>
  </si>
  <si>
    <t>TERRACOM CONSTRUÇÕES LTDA</t>
  </si>
  <si>
    <t>5i COMÉRCIO DE AR CONDICIONADO EIRELI</t>
  </si>
  <si>
    <t>FABIO SOARES DA COSTA</t>
  </si>
  <si>
    <t>SAMHI SANEAMENTO MÃO DE OBRA E HIGIENIZAÇÃO LTDA</t>
  </si>
  <si>
    <t>TRIBUNAL REGIONAL DO TRABALHO DA 2ª - TRT</t>
  </si>
  <si>
    <t>PRO.000.8463</t>
  </si>
  <si>
    <t>PRO.000.8442</t>
  </si>
  <si>
    <t>PRO.000.8441</t>
  </si>
  <si>
    <t>PRO.000.8443</t>
  </si>
  <si>
    <t>PRO.000.8444</t>
  </si>
  <si>
    <t>PRO.000.8452</t>
  </si>
  <si>
    <t>PRO.000.8453</t>
  </si>
  <si>
    <t>PRO.000.8299</t>
  </si>
  <si>
    <t>CTRA_000298_1</t>
  </si>
  <si>
    <t>CTRA_000299_1</t>
  </si>
  <si>
    <t>CTRA_000301_1</t>
  </si>
  <si>
    <t>CTRA_000302_1</t>
  </si>
  <si>
    <t>871#246194</t>
  </si>
  <si>
    <t>872#246195</t>
  </si>
  <si>
    <t>876#246201</t>
  </si>
  <si>
    <t>877#246281</t>
  </si>
  <si>
    <t>879#246202</t>
  </si>
  <si>
    <t>880#246203</t>
  </si>
  <si>
    <t>881#246205</t>
  </si>
  <si>
    <t>882#246206</t>
  </si>
  <si>
    <t>61912025 GLOSA</t>
  </si>
  <si>
    <t>112199 DEV. DE GLOSA NA ATESTAÇÃO  - EMAIL</t>
  </si>
  <si>
    <t>112200 DEV. DE GLOSA NA ATESTAÇÃO  - EMAIL</t>
  </si>
  <si>
    <t>116384 DEV. DE GLOSA NA ATESTAÇÃO  - EMAIL</t>
  </si>
  <si>
    <t>116385 DEV. DE GLOSA NA ATESTAÇÃO  - EMAIL</t>
  </si>
  <si>
    <t>116386 DEV. DE GLOSA NA ATESTAÇÃO  - EMAIL</t>
  </si>
  <si>
    <t>116388 DEV. DE GLOSA NA ATESTAÇÃO  - EMAIL</t>
  </si>
  <si>
    <t>116389 DEV. DE GLOSA NA ATESTAÇÃO  - EMAIL</t>
  </si>
  <si>
    <t>116390 DEV. DE GLOSA NA ATESTAÇÃO  - EMAIL</t>
  </si>
  <si>
    <t>116391 DEV. DE GLOSA NA ATESTAÇÃO  - EMAIL</t>
  </si>
  <si>
    <t>117800 DEV. DE GLOSA NA ATESTAÇÃO EMAIL 8/25</t>
  </si>
  <si>
    <t>117800 DEV. DE GLOSA NA ATESTAÇÃO  - EMAIL</t>
  </si>
  <si>
    <t>117801 DEV. DE GLOSA NA ATESTAÇÃO  - EMAIL</t>
  </si>
  <si>
    <t>117804 DEV. DE GLOSA NA ATESTAÇÃO  - EMAIL</t>
  </si>
  <si>
    <t>117809 DEV. DE GLOSA NA ATESTAÇÃO  - EMAIL</t>
  </si>
  <si>
    <t>117814 DEV. DE GLOSA NA ATESTAÇÃO  - EMAIL</t>
  </si>
  <si>
    <t>117816 DEV. DE GLOSA NA ATESTAÇÃO  - EMAIL</t>
  </si>
  <si>
    <t>117817 DEV. DE GLOSA NA ATESTAÇÃO EMAIL 8/25</t>
  </si>
  <si>
    <t>117817 DEV. DE GLOSA NA ATESTAÇÃO  - EMAIL</t>
  </si>
  <si>
    <t>118075 DEV. DE GLOSA NA ATESTAÇÃO  - EMAIL</t>
  </si>
  <si>
    <t>119624 DEV. DE GLOSA NA ATESTAÇÃO  - EMAIL</t>
  </si>
  <si>
    <t>119627 DEV. DE GLOSA NA ATESTAÇÃO  - EMAIL</t>
  </si>
  <si>
    <t>119628 DEV. DE GLOSA NA ATESTAÇÃO  - EMAIL</t>
  </si>
  <si>
    <t>119629 DEV. DE GLOSA NA ATESTAÇÃO  - EMAIL</t>
  </si>
  <si>
    <t>119630 DEV. DE GLOSA NA ATESTAÇÃO  - EMAIL</t>
  </si>
  <si>
    <t>119631 DEV. DE GLOSA NA ATESTAÇÃO  - EMAIL</t>
  </si>
  <si>
    <t>119632 DEV. DE GLOSA NA ATESTAÇÃO  - EMAIL</t>
  </si>
  <si>
    <t>119634 DEV. DE GLOSA NA ATESTAÇÃO  - EMAIL</t>
  </si>
  <si>
    <t>119635 DEV. DE GLOSA NA ATESTAÇÃO  - EMAIL</t>
  </si>
  <si>
    <t>119636 DEV. DE GLOSA NA ATESTAÇÃO  - EMAIL</t>
  </si>
  <si>
    <t>119638 DEV. DE GLOSA NA ATESTAÇÃO  - EMAIL</t>
  </si>
  <si>
    <t>119639 DEV. DE GLOSA NA ATESTAÇÃO  - EMAIL</t>
  </si>
  <si>
    <t>119640 DEV. DE GLOSA NA ATESTAÇÃO  - EMAIL</t>
  </si>
  <si>
    <t>119641 DEV. DE GLOSA NA ATESTAÇÃO  - EMAIL</t>
  </si>
  <si>
    <t>119642 DEV. DE GLOSA NA ATESTAÇÃO EMAIL 8/25</t>
  </si>
  <si>
    <t>119642 DEV. DE GLOSA NA ATESTAÇÃO  - EMAIL</t>
  </si>
  <si>
    <t>119643 DEV. DE GLOSA NA ATESTAÇÃO EMAIL 8/25</t>
  </si>
  <si>
    <t>119643 DEV. DE GLOSA NA ATESTAÇÃO  - EMAIL</t>
  </si>
  <si>
    <t>119644 DEV. DE GLOSA NA ATESTAÇÃO  - EMAIL</t>
  </si>
  <si>
    <t>119646 DEV. DE GLOSA NA ATESTAÇÃO  - EMAIL</t>
  </si>
  <si>
    <t>119647 DEV. DE GLOSA NA ATESTAÇÃO  - EMAIL</t>
  </si>
  <si>
    <t>119648 DEV. DE GLOSA NA ATESTAÇÃO  - EMAIL</t>
  </si>
  <si>
    <t>119649 DEV. DE GLOSA NA ATESTAÇÃO EMAIL 8/25</t>
  </si>
  <si>
    <t>119649 DEV. DE GLOSA NA ATESTAÇÃO  - EMAIL</t>
  </si>
  <si>
    <t>120348 DEV. DE GLOSA NA ATESTAÇÃO  - EMAIL</t>
  </si>
  <si>
    <t>121334 DEV. DE GLOSA NA ATESTAÇÃO  - EMAIL</t>
  </si>
  <si>
    <t>121337 DEV. DE GLOSA NA ATESTAÇÃO EMAIL 8/25</t>
  </si>
  <si>
    <t>121337 DEV. DE GLOSA NA ATESTAÇÃO  - EMAIL</t>
  </si>
  <si>
    <t>121338 DEV. DE GLOSA NA ATESTAÇÃO EMAIL 8/25</t>
  </si>
  <si>
    <t>121338 DEV. DE GLOSA NA ATESTAÇÃO  - EMAIL</t>
  </si>
  <si>
    <t>121339 DEV. DE GLOSA NA ATESTAÇÃO  - EMAIL</t>
  </si>
  <si>
    <t>121340 DEV. DE GLOSA NA ATESTAÇÃO  - EMAIL</t>
  </si>
  <si>
    <t>121342 DEV. DE GLOSA NA ATESTAÇÃO  - EMAIL</t>
  </si>
  <si>
    <t>121343 DEV. DE GLOSA NA ATESTAÇÃO  - EMAIL</t>
  </si>
  <si>
    <t>121346 DEV. DE GLOSA NA ATESTAÇÃO  - EMAIL</t>
  </si>
  <si>
    <t>121347 DEV. DE GLOSA NA ATESTAÇÃO  - EMAIL</t>
  </si>
  <si>
    <t>121350 DEV. DE GLOSA NA ATESTAÇÃO EMAIL 8/25</t>
  </si>
  <si>
    <t>121350 DEV. DE GLOSA NA ATESTAÇÃO  - EMAIL</t>
  </si>
  <si>
    <t>121351 DEV. DE GLOSA NA ATESTAÇÃO EMAIL 8/25</t>
  </si>
  <si>
    <t>121351 DEV. DE GLOSA NA ATESTAÇÃO  - EMAIL</t>
  </si>
  <si>
    <t>121353 DEV. DE GLOSA NA ATESTAÇÃO  - EMAIL</t>
  </si>
  <si>
    <t>121354 DEV. DE GLOSA NA ATESTAÇÃO  - EMAIL</t>
  </si>
  <si>
    <t>121355 DEV. DE GLOSA NA ATESTAÇÃO EMAIL 8/25</t>
  </si>
  <si>
    <t>121355 DEV. DE GLOSA NA ATESTAÇÃO  - EMAIL</t>
  </si>
  <si>
    <t>121356 DEV. DE GLOSA NA ATESTAÇÃO  - EMAIL</t>
  </si>
  <si>
    <t>121357 DEV. DE GLOSA NA ATESTAÇÃO  - EMAIL</t>
  </si>
  <si>
    <t>121359 DEV. DE GLOSA NA ATESTAÇÃO  - EMAIL</t>
  </si>
  <si>
    <t>121670 DEV. DE GLOSA NA ATESTAÇÃO  - EMAIL</t>
  </si>
  <si>
    <t>122478 DEV. DE GLOSA NA ATESTAÇÃO EMAIL 8/25</t>
  </si>
  <si>
    <t>122480 DEV. DE GLOSA NA ATESTAÇÃO EMAIL 8/25</t>
  </si>
  <si>
    <t>122481 DEV. DE GLOSA NA ATESTAÇÃO  - EMAIL</t>
  </si>
  <si>
    <t>122482 DEV. DE GLOSA NA ATESTAÇÃO EMAIL 8/25</t>
  </si>
  <si>
    <t>122485 DEV. DE GLOSA NA ATESTAÇÃO EMAIL 8/25</t>
  </si>
  <si>
    <t>122486 DEV. DE GLOSA NA ATESTAÇÃO  - EMAIL</t>
  </si>
  <si>
    <t>122487 DEV. DE GLOSA NA ATESTAÇÃO  - EMAIL</t>
  </si>
  <si>
    <t>122489 DEV. DE GLOSA NA ATESTAÇÃO EMAIL 8/25</t>
  </si>
  <si>
    <t>122490 DEV. DE GLOSA NA ATESTAÇÃO  - EMAIL</t>
  </si>
  <si>
    <t>122492 DEV. DE GLOSA NA ATESTAÇÃO EMAIL 8/25</t>
  </si>
  <si>
    <t>122492 DEV. DE GLOSA NA ATESTAÇÃO  - EMAIL</t>
  </si>
  <si>
    <t>122493 DEV. DE GLOSA NA ATESTAÇÃO EMAIL 8/25</t>
  </si>
  <si>
    <t>122493 DEV. DE GLOSA NA ATESTAÇÃO  - EMAIL</t>
  </si>
  <si>
    <t>122494 DEV. DE GLOSA NA ATESTAÇÃO EMAIL 8/25</t>
  </si>
  <si>
    <t>122494 DEV. DE GLOSA NA ATESTAÇÃO  - EMAIL</t>
  </si>
  <si>
    <t>122495 DEV. DE GLOSA NA ATESTAÇÃO EMAIL 8/25</t>
  </si>
  <si>
    <t>122495 DEV. DE GLOSA NA ATESTAÇÃO  - EMAIL</t>
  </si>
  <si>
    <t>122497 DEV. DE GLOSA NA ATESTAÇÃO EMAIL 8/25</t>
  </si>
  <si>
    <t>122499 DEV. DE GLOSA NA ATESTAÇÃO EMAIL 8/25</t>
  </si>
  <si>
    <t>122500 DEV. DE GLOSA NA ATESTAÇÃO EMAIL 8/25</t>
  </si>
  <si>
    <t>122500 DEV. DE GLOSA NA ATESTAÇÃO  - EMAIL</t>
  </si>
  <si>
    <t>122501 DEV. DE GLOSA NA ATESTAÇÃO EMAIL 8/25</t>
  </si>
  <si>
    <t>122502 DEV. DE GLOSA NA ATESTAÇÃO EMAIL 8/25</t>
  </si>
  <si>
    <t>122502 DEV. DE GLOSA NA ATESTAÇÃO  - EMAIL</t>
  </si>
  <si>
    <t>122594 DEV. DE GLOSA NA ATESTAÇÃO  - EMAIL</t>
  </si>
  <si>
    <t>123597  DEV. DE GLOSA NA ATESTAÇÃO</t>
  </si>
  <si>
    <t>123601 DEV. DE GLOSA NA ATESTAÇÃO EMAIL 8/25</t>
  </si>
  <si>
    <t>123601 DEV. DE GLOSA NA ATESTAÇÃO JUL</t>
  </si>
  <si>
    <t>123602 DEV. DE GLOSA NA ATESTAÇÃO JUL</t>
  </si>
  <si>
    <t>123613  DEV. DE GLOSA NA ATESTAÇÃO</t>
  </si>
  <si>
    <t>125065 DEV. DE GLOSA NA ATESTAÇÃO  - EMAIL</t>
  </si>
  <si>
    <t>125067 DEV. DE GLOSA NA ATESTAÇÃO  - EMAIL</t>
  </si>
  <si>
    <t>125068 DEV. DE GLOSA NA ATESTAÇÃO  - EMAIL</t>
  </si>
  <si>
    <t>125070 DEV. DE GLOSA NA ATESTAÇÃO  - EMAIL</t>
  </si>
  <si>
    <t>125071 DEV. DE GLOSA NA ATESTAÇÃO EMAIL 8/25</t>
  </si>
  <si>
    <t>125072 DEV. DE GLOSA NA ATESTAÇÃO  - EMAIL</t>
  </si>
  <si>
    <t>125073 DEV. DE GLOSA NA ATESTAÇÃO EMAIL 8/25</t>
  </si>
  <si>
    <t>125074 DEV. DE GLOSA NA ATESTAÇÃO  - EMAIL</t>
  </si>
  <si>
    <t>125084 DEV. DE GLOSA NA ATESTAÇÃO  - EMAIL</t>
  </si>
  <si>
    <t>125090 DEV. DE GLOSA NA ATESTAÇÃO EMAIL 8/25</t>
  </si>
  <si>
    <t>126489 DEV. DE GLOSA NA ATESTAÇÃO EMAIL 8/25</t>
  </si>
  <si>
    <t>126489 DEV. DE GLOSA NA ATESTAÇÃO  - EMAIL</t>
  </si>
  <si>
    <t>126490 DEV. DE GLOSA NA ATESTAÇÃO EMAIL 8/25</t>
  </si>
  <si>
    <t>126490 DEV. DE GLOSA NA ATESTAÇÃO  - EMAIL</t>
  </si>
  <si>
    <t>126494 DEV. DE GLOSA NA ATESTAÇÃO  - EMAIL</t>
  </si>
  <si>
    <t>126495 DEV. DE GLOSA NA ATESTAÇÃO  - EMAIL</t>
  </si>
  <si>
    <t>126498 DEV. DE GLOSA NA ATESTAÇÃO  - EMAIL</t>
  </si>
  <si>
    <t>126500 DEV. DE GLOSA NA ATESTAÇÃO  - EMAIL</t>
  </si>
  <si>
    <t>126501 DEV. DE GLOSA NA ATESTAÇÃO  - EMAIL</t>
  </si>
  <si>
    <t>126507 DEV. DE GLOSA NA ATESTAÇÃO  - EMAIL</t>
  </si>
  <si>
    <t>126510 DEV. DE GLOSA NA ATESTAÇÃO  - EMAIL</t>
  </si>
  <si>
    <t>126511 DEV. DE GLOSA NA ATESTAÇÃO  - EMAIL</t>
  </si>
  <si>
    <t>126513 DEV. DE GLOSA NA ATESTAÇÃO  - EMAIL</t>
  </si>
  <si>
    <t>127211 DEV. DE GLOSA NA ATESTAÇÃO  - EMAIL</t>
  </si>
  <si>
    <t>456#245222</t>
  </si>
  <si>
    <t>457#245223</t>
  </si>
  <si>
    <t>458#245224</t>
  </si>
  <si>
    <t>459#245225</t>
  </si>
  <si>
    <t>467#245232</t>
  </si>
  <si>
    <t>468#245305</t>
  </si>
  <si>
    <t>470#245246</t>
  </si>
  <si>
    <t>471#245247</t>
  </si>
  <si>
    <t>478#245254</t>
  </si>
  <si>
    <t>479#245255</t>
  </si>
  <si>
    <t>480#245308</t>
  </si>
  <si>
    <t>481#245257</t>
  </si>
  <si>
    <t>486#245242</t>
  </si>
  <si>
    <t>487#245241</t>
  </si>
  <si>
    <t>488#245240</t>
  </si>
  <si>
    <t>489#245239</t>
  </si>
  <si>
    <t>1593 DEV GLOSA 3</t>
  </si>
  <si>
    <t>1650 DEV GLOSA 2</t>
  </si>
  <si>
    <t>1819 - DEV. DE GLOSA NA ATESTAÇÃO</t>
  </si>
  <si>
    <t>1819 - DEV. DE GLOSA NA ATESTAÇÃO NF 1790</t>
  </si>
  <si>
    <t>1910 - DEV. DE GLOSA NA ATESTAÇÃO NF 1901</t>
  </si>
  <si>
    <t>1910 - DEV. DE GLOSA NA ATESTAÇÃO NF 1902</t>
  </si>
  <si>
    <t>1910 - DEV. DE GLOSA NA ATESTAÇÃO NF 1906</t>
  </si>
  <si>
    <t>1910 - DEV. DE GLOSA NA ATESTAÇÃO NF 1918</t>
  </si>
  <si>
    <t>1956 - DEV. DE GLOSA NA ATESTAÇÃO NF 1956</t>
  </si>
  <si>
    <t>2017 - DEV. DE GLOSA NA ATESTAÇÃO NF 1966</t>
  </si>
  <si>
    <t>2017 - DEV. DE GLOSA NA ATESTAÇÃO NF 1968</t>
  </si>
  <si>
    <t>2017 - DEV. DE GLOSA NA ATESTAÇÃO NF 1973</t>
  </si>
  <si>
    <t>2017 - DEV. DE GLOSA NA ATESTAÇÃO NF 1975</t>
  </si>
  <si>
    <t>2017 - DEV. DE GLOSA NA ATESTAÇÃO NF 2013</t>
  </si>
  <si>
    <t>2078 - DEV. DE GLOSA NA ATESTAÇÃO NF 2027</t>
  </si>
  <si>
    <t>2078 - DEV. DE GLOSA NA ATESTAÇÃO NF 2035</t>
  </si>
  <si>
    <t>2078 - DEV. DE GLOSA NA ATESTAÇÃO NF 2036</t>
  </si>
  <si>
    <t>2078 - DEV. DE GLOSA NA ATESTAÇÃO NF 2047</t>
  </si>
  <si>
    <t>2078 - DEV. DE GLOSA NA ATESTAÇÃO NF 2078</t>
  </si>
  <si>
    <t>5785 DEV. DE GLOSA NA ATESTAÇÃO  - EMAIL</t>
  </si>
  <si>
    <t>5788 DEV. DE GLOSA NA ATESTAÇÃO  - EMAIL</t>
  </si>
  <si>
    <t>6601 DEV. DE GLOSA NA ATESTAÇÃO  - EMAIL</t>
  </si>
  <si>
    <t>6602 DEV. DE GLOSA NA ATESTAÇÃO  - EMAIL</t>
  </si>
  <si>
    <t>6604 DEV. DE GLOSA NA ATESTAÇÃO  - EMAIL</t>
  </si>
  <si>
    <t>6605 DEV. DE GLOSA NA ATESTAÇÃO  - EMAIL</t>
  </si>
  <si>
    <t>6606 DEV. DE GLOSA NA ATESTAÇÃO  - EMAIL</t>
  </si>
  <si>
    <t>6607 DEV. DE GLOSA NA ATESTAÇÃO  - EMAIL</t>
  </si>
  <si>
    <t>6608 DEV. DE GLOSA NA ATESTAÇÃO  - EMAIL</t>
  </si>
  <si>
    <t>6912 DEV. DE GLOSA NA ATESTAÇÃO  - EMAIL</t>
  </si>
  <si>
    <t>6912   DEV. DE GLOSA NA ATESTAÇÃO  - AGO</t>
  </si>
  <si>
    <t>6913 DEV. DE GLOSA NA ATESTAÇÃO  - EMAIL</t>
  </si>
  <si>
    <t>6916 DEV. DE GLOSA NA ATESTAÇÃO  - EMAIL</t>
  </si>
  <si>
    <t>6925 DEV. DE GLOSA NA ATESTAÇÃO  - EMAIL</t>
  </si>
  <si>
    <t>6927 DEV. DE GLOSA NA ATESTAÇÃO  - EMAIL</t>
  </si>
  <si>
    <t>6928 DEV. DE GLOSA NA ATESTAÇÃO  - EMAIL</t>
  </si>
  <si>
    <t>6928     DEV. DE GLOSA NA ATESTAÇÃO  - AGO</t>
  </si>
  <si>
    <t>6929 DEV. DE GLOSA NA ATESTAÇÃO  - EMAIL</t>
  </si>
  <si>
    <t>6934 DEV. DE GLOSA NA ATESTAÇÃO  - EMAIL</t>
  </si>
  <si>
    <t>7205 DEV. DE GLOSA NA ATESTAÇÃO  - EMAIL</t>
  </si>
  <si>
    <t>7206 DEV. DE GLOSA NA ATESTAÇÃO  - EMAIL</t>
  </si>
  <si>
    <t>7207 DEV. DE GLOSA NA ATESTAÇÃO  - EMAIL</t>
  </si>
  <si>
    <t>7208 DEV. DE GLOSA NA ATESTAÇÃO  - EMAIL</t>
  </si>
  <si>
    <t>7209 DEV. DE GLOSA NA ATESTAÇÃO  - EMAIL</t>
  </si>
  <si>
    <t>7210 DEV. DE GLOSA NA ATESTAÇÃO  - EMAIL</t>
  </si>
  <si>
    <t>7211 DEV. DE GLOSA NA ATESTAÇÃO EMAIL 7/25</t>
  </si>
  <si>
    <t>7211 DEV. DE GLOSA NA ATESTAÇÃO  - EMAIL</t>
  </si>
  <si>
    <t>7212 DEV. DE GLOSA NA ATESTAÇÃO EMAIL 7/25</t>
  </si>
  <si>
    <t>7212 DEV. DE GLOSA NA ATESTAÇÃO  - EMAIL</t>
  </si>
  <si>
    <t>7213 DEV. DE GLOSA NA ATESTAÇÃO EMAIL 7/25</t>
  </si>
  <si>
    <t>7213 DEV. DE GLOSA NA ATESTAÇÃO  - EMAIL</t>
  </si>
  <si>
    <t>7214 DEV. DE GLOSA NA ATESTAÇÃO  - EMAIL</t>
  </si>
  <si>
    <t>7215 DEV. DE GLOSA NA ATESTAÇÃO  - EMAIL</t>
  </si>
  <si>
    <t>7218 DEV. DE GLOSA NA ATESTAÇÃO  - EMAIL</t>
  </si>
  <si>
    <t>7219 DEV. DE GLOSA NA ATESTAÇÃO  - EMAIL</t>
  </si>
  <si>
    <t>7220 DEV. DE GLOSA NA ATESTAÇÃO  - EMAIL</t>
  </si>
  <si>
    <t>7222 DEV. DE GLOSA NA ATESTAÇÃO  - EMAIL</t>
  </si>
  <si>
    <t>7224 DEV. DE GLOSA NA ATESTAÇÃO  - EMAIL</t>
  </si>
  <si>
    <t>7225 DEV. DE GLOSA NA ATESTAÇÃO  - EMAIL</t>
  </si>
  <si>
    <t>7226 DEV. DE GLOSA NA ATESTAÇÃO  - EMAIL</t>
  </si>
  <si>
    <t>7227 DEV. DE GLOSA NA ATESTAÇÃO  - EMAIL</t>
  </si>
  <si>
    <t>7229 DEV. DE GLOSA NA ATESTAÇÃO  - EMAIL</t>
  </si>
  <si>
    <t>7230 DEV. DE GLOSA NA ATESTAÇÃO  - EMAIL</t>
  </si>
  <si>
    <t>7235 DEV. DE GLOSA NA ATESTAÇÃO  - EMAIL</t>
  </si>
  <si>
    <t>7565 DEV. DE GLOSA NA ATESTAÇÃO  - EMAIL</t>
  </si>
  <si>
    <t>7565 DEV. DE GLOSA NA ATESTAÇÃO  email 7/25</t>
  </si>
  <si>
    <t>7566 DEV. DE GLOSA NA ATESTAÇÃO  - EMAIL</t>
  </si>
  <si>
    <t>7566 DEV. DE GLOSA NA ATESTAÇÃO  email 07/25</t>
  </si>
  <si>
    <t>7567 DEV. DE GLOSA NA ATESTAÇÃO  - EMAIL</t>
  </si>
  <si>
    <t>7570 DEV. DE GLOSA NA ATESTAÇÃO  - EMAIL</t>
  </si>
  <si>
    <t>7570 DEV. DE GLOSA NA ATESTAÇÃO  email 07/25</t>
  </si>
  <si>
    <t>7571 DEV. DE GLOSA NA ATESTAÇÃO  - EMAIL</t>
  </si>
  <si>
    <t>7571 DEV. DE GLOSA NA ATESTAÇÃO  email 07/25</t>
  </si>
  <si>
    <t>7574 DEV. DE GLOSA NA ATESTAÇÃO  - EMAIL</t>
  </si>
  <si>
    <t>7576 DEV. DE GLOSA NA ATESTAÇÃO  - EMAIL</t>
  </si>
  <si>
    <t>7578 DEV. DE GLOSA NA ATESTAÇÃO  - EMAIL</t>
  </si>
  <si>
    <t>7579 DEV. DE GLOSA NA ATESTAÇÃO  - EMAIL</t>
  </si>
  <si>
    <t>7581 DEV. DE GLOSA NA ATESTAÇÃO  - EMAIL</t>
  </si>
  <si>
    <t>7583 DEV. DE GLOSA NA ATESTAÇÃO  - EMAIL</t>
  </si>
  <si>
    <t>7588 DEV. DE GLOSA NA ATESTAÇÃO  - EMAIL</t>
  </si>
  <si>
    <t>7589 DEV. DE GLOSA NA ATESTAÇÃO  - EMAIL</t>
  </si>
  <si>
    <t>7589 DEV. DE GLOSA NA ATESTAÇÃO  email 07/25</t>
  </si>
  <si>
    <t>7590 DEV. DE GLOSA NA ATESTAÇÃO  - EMAIL</t>
  </si>
  <si>
    <t>7591 DEV. DE GLOSA NA ATESTAÇÃO  - EMAIL</t>
  </si>
  <si>
    <t>7592 DEV. DE GLOSA NA ATESTAÇÃO  - EMAIL</t>
  </si>
  <si>
    <t>7679 DEV. DE GLOSA NA ATESTAÇÃO  - EMAIL</t>
  </si>
  <si>
    <t>7681 DEV. DE GLOSA NA ATESTAÇÃO  - EMAIL</t>
  </si>
  <si>
    <t>7917 DEV. DE GLOSA NA ATESTAÇÃO  email 07/25</t>
  </si>
  <si>
    <t>7918 DEV. DE GLOSA NA ATESTAÇÃO  email 07/25</t>
  </si>
  <si>
    <t>7919 DEV. DE GLOSA NA ATESTAÇÃO  - EMAIL</t>
  </si>
  <si>
    <t>7919 DEV. DE GLOSA NA ATESTAÇÃO  email 07/25</t>
  </si>
  <si>
    <t>7920 DEV. DE GLOSA NA ATESTAÇÃO  - EMAIL</t>
  </si>
  <si>
    <t>7923 DEV. DE GLOSA NA ATESTAÇÃO  email 07/25</t>
  </si>
  <si>
    <t>7925 DEV. DE GLOSA NA ATESTAÇÃO  - EMAIL</t>
  </si>
  <si>
    <t>7925 DEV. DE GLOSA NA ATESTAÇÃO  email 07/25</t>
  </si>
  <si>
    <t>7926 DEV. DE GLOSA NA ATESTAÇÃO  email 07/25</t>
  </si>
  <si>
    <t>7927 DEV. DE GLOSA NA ATESTAÇÃO  email 07/25</t>
  </si>
  <si>
    <t>7928 DEV. DE GLOSA NA ATESTAÇÃO  - EMAIL</t>
  </si>
  <si>
    <t>7929 DEV. DE GLOSA NA ATESTAÇÃO  EMAIL 0825</t>
  </si>
  <si>
    <t>7932 DEV. DE GLOSA NA ATESTAÇÃO  - EMAIL</t>
  </si>
  <si>
    <t>7933 DEV. DE GLOSA NA ATESTAÇÃO  - EMAIL</t>
  </si>
  <si>
    <t>7935 DEV. DE GLOSA NA ATESTAÇÃO  - EMAIL</t>
  </si>
  <si>
    <t>7935 DEV. DE GLOSA NA ATESTAÇÃO  EMAIL 0825</t>
  </si>
  <si>
    <t>7936 DEV. DE GLOSA NA ATESTAÇÃO  - EMAIL</t>
  </si>
  <si>
    <t>7936 DEV. DE GLOSA NA ATESTAÇÃO  EMAIL 0825</t>
  </si>
  <si>
    <t>7937 DEV. DE GLOSA NA ATESTAÇÃO  - EMAIL</t>
  </si>
  <si>
    <t>7937 DEV. DE GLOSA NA ATESTAÇÃO  EMAIL 0825</t>
  </si>
  <si>
    <t>7938 DEV. DE GLOSA NA ATESTAÇÃO  - EMAIL</t>
  </si>
  <si>
    <t>7938 DEV. DE GLOSA NA ATESTAÇÃO  EMAIL 0825</t>
  </si>
  <si>
    <t>7940 DEV. DE GLOSA NA ATESTAÇÃO  EMAIL 0825</t>
  </si>
  <si>
    <t>7951 DEV. DE GLOSA NA ATESTAÇÃO  EMAIL 0825</t>
  </si>
  <si>
    <t>8153 DEV. DE GLOSA NA ATESTAÇÃO  - EMAIL</t>
  </si>
  <si>
    <t>8160 DEV. DE GLOSA NA ATESTAÇÃO  - EMAIL</t>
  </si>
  <si>
    <t>8164 DEV. DE GLOSA NA ATESTAÇÃO  - EMAIL</t>
  </si>
  <si>
    <t>8170 DEV. DE GLOSA NA ATESTAÇÃO  - EMAIL</t>
  </si>
  <si>
    <t>8170 DEV. DE GLOSA NA ATESTAÇÃO  EMAIL 0825</t>
  </si>
  <si>
    <t>8171 DEV. DE GLOSA NA ATESTAÇÃO  - EMAIL</t>
  </si>
  <si>
    <t>8435 DEV. DE GLOSA NA ATESTAÇÃO  - EMAIL</t>
  </si>
  <si>
    <t>8439 DEV. DE GLOSA NA ATESTAÇÃO  - EMAIL</t>
  </si>
  <si>
    <t>8441 DEV. DE GLOSA NA ATESTAÇÃO  - EMAIL</t>
  </si>
  <si>
    <t>8443 DEV. DE GLOSA NA ATESTAÇÃO  - EMAIL</t>
  </si>
  <si>
    <t>8448 DEV. DE GLOSA NA ATESTAÇÃO  EMAIL 0825</t>
  </si>
  <si>
    <t>8449 DEV. DE GLOSA NA ATESTAÇÃO  - EMAIL</t>
  </si>
  <si>
    <t>8450 DEV. DE GLOSA NA ATESTAÇÃO  EMAIL 0825</t>
  </si>
  <si>
    <t>8451 DEV. DE GLOSA NA ATESTAÇÃO  - EMAIL</t>
  </si>
  <si>
    <t>8454 DEV. DE GLOSA NA ATESTAÇÃO  EMAIL 0825</t>
  </si>
  <si>
    <t>8509 DEV. DE GLOSA NA ATESTAÇÃO  - EMAIL</t>
  </si>
  <si>
    <t>8727 DEV. DE GLOSA NA ATESTAÇÃO  - EMAIL</t>
  </si>
  <si>
    <t>8730 DEV. DE GLOSA NA ATESTAÇÃO  - EMAIL</t>
  </si>
  <si>
    <t>8730 DEV. DE GLOSA NA ATESTAÇÃO  EMAIL 0825</t>
  </si>
  <si>
    <t>8731 DEV. DE GLOSA NA ATESTAÇÃO  - EMAIL</t>
  </si>
  <si>
    <t>8731 DEV. DE GLOSA NA ATESTAÇÃO  EMAIL 0825</t>
  </si>
  <si>
    <t>8732 DEV. DE GLOSA NA ATESTAÇÃO  - EMAIL</t>
  </si>
  <si>
    <t>8734 DEV. DE GLOSA NA ATESTAÇÃO  - EMAIL</t>
  </si>
  <si>
    <t>8735 DEV. DE GLOSA NA ATESTAÇÃO  - EMAIL</t>
  </si>
  <si>
    <t>8741 DEV. DE GLOSA NA ATESTAÇÃO  - EMAIL</t>
  </si>
  <si>
    <t>8746 DEV. DE GLOSA NA ATESTAÇÃO  - EMAIL</t>
  </si>
  <si>
    <t>8747 DEV. DE GLOSA NA ATESTAÇÃO  - EMAIL</t>
  </si>
  <si>
    <t>8748 DEV. DE GLOSA NA ATESTAÇÃO  - EMAIL</t>
  </si>
  <si>
    <t>8751 DEV. DE GLOSA NA ATESTAÇÃO  - EMAIL</t>
  </si>
  <si>
    <t>8845 DEV. DE GLOSA NA ATESTAÇÃO  - EMAIL</t>
  </si>
  <si>
    <t>530 - 007917303 - ISS</t>
  </si>
  <si>
    <t>23343 - 061288437 - ISS</t>
  </si>
  <si>
    <t>39 - 061370964 - ISS</t>
  </si>
  <si>
    <t>4438 - 022163395 - ISS</t>
  </si>
  <si>
    <t>541 - 007917303 - ISS</t>
  </si>
  <si>
    <t>100#245323</t>
  </si>
  <si>
    <t>103#245324</t>
  </si>
  <si>
    <t>104#245325</t>
  </si>
  <si>
    <t>106#245326</t>
  </si>
  <si>
    <t>107#245327</t>
  </si>
  <si>
    <t>109#245328</t>
  </si>
  <si>
    <t>110#245329</t>
  </si>
  <si>
    <t>111#245330</t>
  </si>
  <si>
    <t>112#245331</t>
  </si>
  <si>
    <t>113#245332</t>
  </si>
  <si>
    <t>114#245333</t>
  </si>
  <si>
    <t>115#245334</t>
  </si>
  <si>
    <t>117#245335</t>
  </si>
  <si>
    <t>513 - 007917303 - ISS</t>
  </si>
  <si>
    <t>521 - 007917303 - ISS</t>
  </si>
  <si>
    <t>5 - 061513592 - ISS</t>
  </si>
  <si>
    <t>15317 - 012104972 - ISS</t>
  </si>
  <si>
    <t>18 - 061513592 - ISS</t>
  </si>
  <si>
    <t>859#245081 - 001259348 - ISS</t>
  </si>
  <si>
    <t>868#245094 - 001259348 - ISS</t>
  </si>
  <si>
    <t>860#245082 - 001259348 - ISS</t>
  </si>
  <si>
    <t>528 - 007917303 - ISS</t>
  </si>
  <si>
    <t>537 - 007917303 - ISS</t>
  </si>
  <si>
    <t>52 - 061513592 - ISS</t>
  </si>
  <si>
    <t>175 - 013492345 - ISS</t>
  </si>
  <si>
    <t>7352 - 043316033 - ISS</t>
  </si>
  <si>
    <t>10272 - 045517604 - ISS</t>
  </si>
  <si>
    <t>10280 - 045517604 - ISS</t>
  </si>
  <si>
    <t>13 - 061553366 - ISS</t>
  </si>
  <si>
    <t>16 - 061553366 - ISS</t>
  </si>
  <si>
    <t>17630 - 047497367 - ISS</t>
  </si>
  <si>
    <t>17631 - 047497367 - ISS</t>
  </si>
  <si>
    <t>17939 - 003949685 - ISS</t>
  </si>
  <si>
    <t>21 - 061553366 - ISS</t>
  </si>
  <si>
    <t>23 - 061553366 - ISS</t>
  </si>
  <si>
    <t>2342 - 015108349 - ISS</t>
  </si>
  <si>
    <t>2345 - 015108349 - ISS</t>
  </si>
  <si>
    <t>2350 - 015108349 - ISS</t>
  </si>
  <si>
    <t>2352 - 015108349 - ISS</t>
  </si>
  <si>
    <t>2718 - 003541616 - ISS</t>
  </si>
  <si>
    <t>4710 - 033386210 - ISS</t>
  </si>
  <si>
    <t>4712 - 033386210 - ISS</t>
  </si>
  <si>
    <t>4715 - 033386210 - ISS</t>
  </si>
  <si>
    <t>4720 - 033386210 - ISS</t>
  </si>
  <si>
    <t>512 - 007917303 - ISS</t>
  </si>
  <si>
    <t>851#245037 - 001259348 - ISS</t>
  </si>
  <si>
    <t>852#245074 - 001259348 - ISS</t>
  </si>
  <si>
    <t>853 - 001259348 - ISS</t>
  </si>
  <si>
    <t>873 - 001259348 - ISS</t>
  </si>
  <si>
    <t>877#246281 - 001259348 - ISS</t>
  </si>
  <si>
    <t>878 - 001259348 - ISS</t>
  </si>
  <si>
    <t>885#247391 - 001259348 - ISS</t>
  </si>
  <si>
    <t>501 - 007917303 - ISS</t>
  </si>
  <si>
    <t>2 - 061370964 - ISS</t>
  </si>
  <si>
    <t>23306 - 061288437 - ISS</t>
  </si>
  <si>
    <t>4402 - 022163395 - ISS</t>
  </si>
  <si>
    <t>503 - 007917303 - ISS</t>
  </si>
  <si>
    <t>23308 - 061288437 - ISS</t>
  </si>
  <si>
    <t>4 - 061370964 - ISS</t>
  </si>
  <si>
    <t>4404 - 022163395 - ISS</t>
  </si>
  <si>
    <t>23309 - 061288437 - ISS</t>
  </si>
  <si>
    <t>4405 - 022163395 - ISS</t>
  </si>
  <si>
    <t>5 - 061370964 - ISS</t>
  </si>
  <si>
    <t>504 - 007917303 - ISS</t>
  </si>
  <si>
    <t>508#246940 - 007917303 - ISS</t>
  </si>
  <si>
    <t>857#245079 - 001259348 - ISS</t>
  </si>
  <si>
    <t>872#246195 - 001259348 - ISS</t>
  </si>
  <si>
    <t>11 - 061513592 - ISS</t>
  </si>
  <si>
    <t>12 - 061513592 - ISS</t>
  </si>
  <si>
    <t>15 - 061553366 - ISS</t>
  </si>
  <si>
    <t>2344 - 015108349 - ISS</t>
  </si>
  <si>
    <t>4714 - 033386210 - ISS</t>
  </si>
  <si>
    <t>514 - 007917303 - ISS</t>
  </si>
  <si>
    <t>515 - 007917303 - ISS</t>
  </si>
  <si>
    <t>855 - 001259348 - ISS</t>
  </si>
  <si>
    <t>874 - 001259348 - ISS</t>
  </si>
  <si>
    <t>517 - 007917303 - ISS</t>
  </si>
  <si>
    <t>518 - 007917303 - ISS</t>
  </si>
  <si>
    <t>17 - 061370964 - ISS</t>
  </si>
  <si>
    <t>23321 - 061288437 - ISS</t>
  </si>
  <si>
    <t>4417 - 022163395 - ISS</t>
  </si>
  <si>
    <t>520 - 007917303 - ISS</t>
  </si>
  <si>
    <t>18 - 061553366 - ISS</t>
  </si>
  <si>
    <t>2353 - 015108349 - ISS</t>
  </si>
  <si>
    <t>4717 - 033386210 - ISS</t>
  </si>
  <si>
    <t>24 - 061513592 - ISS</t>
  </si>
  <si>
    <t>26 - 061513592 - ISS</t>
  </si>
  <si>
    <t>526 - 007917303 - ISS</t>
  </si>
  <si>
    <t>33 - 061513592 - ISS</t>
  </si>
  <si>
    <t>34 - 061513592 - ISS</t>
  </si>
  <si>
    <t>35 - 061513592 - ISS</t>
  </si>
  <si>
    <t>23335 - 061288437 - ISS</t>
  </si>
  <si>
    <t>31 - 061370964 - ISS</t>
  </si>
  <si>
    <t>4430 - 022163395 - ISS</t>
  </si>
  <si>
    <t>23336 - 061288437 - ISS</t>
  </si>
  <si>
    <t>32 - 061370964 - ISS</t>
  </si>
  <si>
    <t>4431 - 022163395 - ISS</t>
  </si>
  <si>
    <t>23337 - 061288437 - ISS</t>
  </si>
  <si>
    <t>33 - 061370964 - ISS</t>
  </si>
  <si>
    <t>4432 - 022163395 - ISS</t>
  </si>
  <si>
    <t>20 - 061553366 - ISS</t>
  </si>
  <si>
    <t>2349 - 015108349 - ISS</t>
  </si>
  <si>
    <t>4719 - 033386210 - ISS</t>
  </si>
  <si>
    <t>529 - 007917303 - ISS</t>
  </si>
  <si>
    <t>23338 - 061288437 - ISS</t>
  </si>
  <si>
    <t>34 - 061370964 - ISS</t>
  </si>
  <si>
    <t>4433 - 022163395 - ISS</t>
  </si>
  <si>
    <t>23339 - 061288437 - ISS</t>
  </si>
  <si>
    <t>35 - 061370964 - ISS</t>
  </si>
  <si>
    <t>4434 - 022163395 - ISS</t>
  </si>
  <si>
    <t>23341 - 061288437 - ISS</t>
  </si>
  <si>
    <t>37 - 061370964 - ISS</t>
  </si>
  <si>
    <t>4436 - 022163395 - ISS</t>
  </si>
  <si>
    <t>533 - 007917303 - ISS</t>
  </si>
  <si>
    <t>45 - 061513592 - ISS</t>
  </si>
  <si>
    <t>534 - 007917303 - ISS</t>
  </si>
  <si>
    <t>22 - 061553366 - ISS</t>
  </si>
  <si>
    <t>2351 - 015108349 - ISS</t>
  </si>
  <si>
    <t>4709 - 033386210 - ISS</t>
  </si>
  <si>
    <t>47 - 061513592 - ISS</t>
  </si>
  <si>
    <t>49 - 061513592 - ISS</t>
  </si>
  <si>
    <t>538 - 007917303 - ISS</t>
  </si>
  <si>
    <t>10273 - 045517604 - ISS</t>
  </si>
  <si>
    <t>17633 - 047497367 - ISS</t>
  </si>
  <si>
    <t>15304 - 012104972 - ISS</t>
  </si>
  <si>
    <t>53 - 061513592 - ISS</t>
  </si>
  <si>
    <t>23352 - 061288437 - ISS</t>
  </si>
  <si>
    <t>4448 - 022163395 - ISS</t>
  </si>
  <si>
    <t>49 - 061370964 - ISS</t>
  </si>
  <si>
    <t>870#245096 - 001259348 - ISS</t>
  </si>
  <si>
    <t>542 - 007917303 - ISS</t>
  </si>
  <si>
    <t>543 - 007917303 - ISS</t>
  </si>
  <si>
    <t>535 - 007917303 - ISS</t>
  </si>
  <si>
    <t>11 PRAIA GRANDE</t>
  </si>
  <si>
    <t>191 SBC</t>
  </si>
  <si>
    <t>196 CPS SHOPPING</t>
  </si>
  <si>
    <t>237 ITAQUERA</t>
  </si>
  <si>
    <t>238 STO AMARO</t>
  </si>
  <si>
    <t>301 SE</t>
  </si>
  <si>
    <t>40 ITU</t>
  </si>
  <si>
    <t>63 MAUA</t>
  </si>
  <si>
    <t>63 PRES PRUDENTE</t>
  </si>
  <si>
    <t>64 araçatuba</t>
  </si>
  <si>
    <t>64 RIBEIRAO PRETO</t>
  </si>
  <si>
    <t>75 sjc</t>
  </si>
  <si>
    <t>77 LINS</t>
  </si>
  <si>
    <t>7 - 061513592 - ISS</t>
  </si>
  <si>
    <t>8 - 061513592 - ISS</t>
  </si>
  <si>
    <t>850#245039 - 001259348 - ISS</t>
  </si>
  <si>
    <t>876#246201 - 001259348 - ISS</t>
  </si>
  <si>
    <t>888#247405 - 001259348 - ISS</t>
  </si>
  <si>
    <t>523 - 007917303 - ISS</t>
  </si>
  <si>
    <t>50 - 061513592 - ISS</t>
  </si>
  <si>
    <t>13 - 061370964 - ISS</t>
  </si>
  <si>
    <t>23317 - 061288437 - ISS</t>
  </si>
  <si>
    <t>4413 - 022163395 - ISS</t>
  </si>
  <si>
    <t>15 - 061370964 - ISS</t>
  </si>
  <si>
    <t>23319 - 061288437 - ISS</t>
  </si>
  <si>
    <t>4415 - 022163395 - ISS</t>
  </si>
  <si>
    <t>16 - 061370964 - ISS</t>
  </si>
  <si>
    <t>23320 - 061288437 - ISS</t>
  </si>
  <si>
    <t>4416 - 022163395 - ISS</t>
  </si>
  <si>
    <t>1 - 061370964 - ISS</t>
  </si>
  <si>
    <t>23305 - 061288437 - ISS</t>
  </si>
  <si>
    <t>4401 - 022163395 - ISS</t>
  </si>
  <si>
    <t>23307 - 061288437 - ISS</t>
  </si>
  <si>
    <t>3 - 061370964 - ISS</t>
  </si>
  <si>
    <t>4403 - 022163395 - ISS</t>
  </si>
  <si>
    <t>10269 - 045517604 - ISS</t>
  </si>
  <si>
    <t>17632 - 047497367 - ISS</t>
  </si>
  <si>
    <t>42 - 061513592 - ISS</t>
  </si>
  <si>
    <t>48 - 061513592 - ISS</t>
  </si>
  <si>
    <t>880#246203 - 001259348 - ISS</t>
  </si>
  <si>
    <t>2354 - 015108349 - ISS</t>
  </si>
  <si>
    <t>24 - 061553366 - ISS</t>
  </si>
  <si>
    <t>4711 - 033386210 - ISS</t>
  </si>
  <si>
    <t>539 - 007917303 - ISS</t>
  </si>
  <si>
    <t>55 - 061513592 - ISS</t>
  </si>
  <si>
    <t>502 - 007917303 - ISS</t>
  </si>
  <si>
    <t>15308 - 012104972 - ISS</t>
  </si>
  <si>
    <t>4 - 061513592 - ISS</t>
  </si>
  <si>
    <t>6 - 061513592 - ISS</t>
  </si>
  <si>
    <t>505 - 007917303 - ISS</t>
  </si>
  <si>
    <t>9 - 061513592 - ISS</t>
  </si>
  <si>
    <t>507 - 007917303 - ISS</t>
  </si>
  <si>
    <t>849#245057 - 001259348 - ISS</t>
  </si>
  <si>
    <t>871#246194 - 001259348 - ISS</t>
  </si>
  <si>
    <t>13 - 061513592 - ISS</t>
  </si>
  <si>
    <t>15316 - 012104972 - ISS</t>
  </si>
  <si>
    <t>14 - 061513592 - ISS</t>
  </si>
  <si>
    <t>511 - 007917303 - ISS</t>
  </si>
  <si>
    <t>14 - 061553366 - ISS</t>
  </si>
  <si>
    <t>2343 - 015108349 - ISS</t>
  </si>
  <si>
    <t>4713 - 033386210 - ISS</t>
  </si>
  <si>
    <t>23311 - 061288437 - ISS</t>
  </si>
  <si>
    <t>4407 - 022163395 - ISS</t>
  </si>
  <si>
    <t>7 - 061370964 - ISS</t>
  </si>
  <si>
    <t>1 - 061513592 - ISS</t>
  </si>
  <si>
    <t>15305,02 - 012104972 - ISS</t>
  </si>
  <si>
    <t>15307 - 012104972 - ISS</t>
  </si>
  <si>
    <t>3 - 061513592 - ISS</t>
  </si>
  <si>
    <t>15 - 061513592 - ISS</t>
  </si>
  <si>
    <t>16 - 061513592 - ISS</t>
  </si>
  <si>
    <t>531 - 007917303 - ISS</t>
  </si>
  <si>
    <t>17 - 061553366 - ISS</t>
  </si>
  <si>
    <t>2346 - 015108349 - ISS</t>
  </si>
  <si>
    <t>4716 - 033386210 - ISS</t>
  </si>
  <si>
    <t>10266 - 045517604 - ISS</t>
  </si>
  <si>
    <t>17625 - 047497367 - ISS</t>
  </si>
  <si>
    <t>854 - 001259348 - ISS</t>
  </si>
  <si>
    <t>875 - 001259348 - ISS</t>
  </si>
  <si>
    <t>887#247392 - 001259348 - ISS</t>
  </si>
  <si>
    <t>516 - 007917303 - ISS</t>
  </si>
  <si>
    <t>15318 - 012104972 - ISS</t>
  </si>
  <si>
    <t>19 - 061513592 - ISS</t>
  </si>
  <si>
    <t>881#246205 - 001259348 - ISS</t>
  </si>
  <si>
    <t>889#247406 - 001259348 - ISS</t>
  </si>
  <si>
    <t>20 - 061513592 - ISS</t>
  </si>
  <si>
    <t>15319 - 012104972 - ISS</t>
  </si>
  <si>
    <t>17834 - 003022122 - ISS</t>
  </si>
  <si>
    <t>22 - 061513592 - ISS</t>
  </si>
  <si>
    <t>522 - 007917303 - ISS</t>
  </si>
  <si>
    <t>23 - 061513592 - ISS</t>
  </si>
  <si>
    <t>20 - 061370964 - ISS</t>
  </si>
  <si>
    <t>23324 - 061288437 - ISS</t>
  </si>
  <si>
    <t>4420 - 022163395 - ISS</t>
  </si>
  <si>
    <t>867#245093 - 001259348 - ISS</t>
  </si>
  <si>
    <t>28 - 061513592 - ISS</t>
  </si>
  <si>
    <t>23327 - 061288437 - ISS</t>
  </si>
  <si>
    <t>24 - 061370964 - ISS</t>
  </si>
  <si>
    <t>4423 - 022163395 - ISS</t>
  </si>
  <si>
    <t>29 - 061513592 - ISS</t>
  </si>
  <si>
    <t>23330 - 061288437 - ISS</t>
  </si>
  <si>
    <t>26 - 061370964 - ISS</t>
  </si>
  <si>
    <t>4426 - 022163395 - ISS</t>
  </si>
  <si>
    <t>30 - 061513592 - ISS</t>
  </si>
  <si>
    <t>32 - 061513592 - ISS</t>
  </si>
  <si>
    <t>527 - 007917303 - ISS</t>
  </si>
  <si>
    <t>23331 - 061288437 - ISS</t>
  </si>
  <si>
    <t>27 - 061370964 - ISS</t>
  </si>
  <si>
    <t>4427 - 022163395 - ISS</t>
  </si>
  <si>
    <t>23332 - 061288437 - ISS</t>
  </si>
  <si>
    <t>28 - 061370964 - ISS</t>
  </si>
  <si>
    <t>4450 - 022163395 - ISS</t>
  </si>
  <si>
    <t>23 - 061370964 - ISS</t>
  </si>
  <si>
    <t>23328 - 061288437 - ISS</t>
  </si>
  <si>
    <t>4424 - 022163395 - ISS</t>
  </si>
  <si>
    <t>174 - 013492345 - ISS</t>
  </si>
  <si>
    <t>7351 - 043316033 - ISS</t>
  </si>
  <si>
    <t>23348 - 061288437 - ISS</t>
  </si>
  <si>
    <t>4444 - 022163395 - ISS</t>
  </si>
  <si>
    <t>45 - 061370964 - ISS</t>
  </si>
  <si>
    <t>864#245087 - 001259348 - ISS</t>
  </si>
  <si>
    <t>10473 - 003802330 - ISS</t>
  </si>
  <si>
    <t>15320 - 012104972 - ISS</t>
  </si>
  <si>
    <t>37 - 061513592 - ISS</t>
  </si>
  <si>
    <t>861#245083 - 001259348 - ISS</t>
  </si>
  <si>
    <t>39 - 061513592 - ISS</t>
  </si>
  <si>
    <t>23340 - 061288437 - ISS</t>
  </si>
  <si>
    <t>36 - 061370964 - ISS</t>
  </si>
  <si>
    <t>4435 - 022163395 - ISS</t>
  </si>
  <si>
    <t>532 - 007917303 - ISS</t>
  </si>
  <si>
    <t>23342 - 061288437 - ISS</t>
  </si>
  <si>
    <t>38 - 061370964 - ISS</t>
  </si>
  <si>
    <t>4437 - 022163395 - ISS</t>
  </si>
  <si>
    <t>15321 - 012104972 - ISS</t>
  </si>
  <si>
    <t>41 - 061513592 - ISS</t>
  </si>
  <si>
    <t>43 - 061513592 - ISS</t>
  </si>
  <si>
    <t>44 - 061513592 - ISS</t>
  </si>
  <si>
    <t>23344 - 061288437 - ISS</t>
  </si>
  <si>
    <t>40 - 061370964 - ISS</t>
  </si>
  <si>
    <t>4439 - 022163395 - ISS</t>
  </si>
  <si>
    <t>23345 - 061288437 - ISS</t>
  </si>
  <si>
    <t>41 - 061370964 - ISS</t>
  </si>
  <si>
    <t>4440 - 022163395 - ISS</t>
  </si>
  <si>
    <t>46 - 061513592 - ISS</t>
  </si>
  <si>
    <t>10271 - 045517604 - ISS</t>
  </si>
  <si>
    <t>17629 - 047497367 - ISS</t>
  </si>
  <si>
    <t>23347 - 061288437 - ISS</t>
  </si>
  <si>
    <t>44 - 061370964 - ISS</t>
  </si>
  <si>
    <t>4443 - 022163395 - ISS</t>
  </si>
  <si>
    <t>51 - 061513592 - ISS</t>
  </si>
  <si>
    <t>54 - 061513592 - ISS</t>
  </si>
  <si>
    <t>57 - 061513592 - ISS</t>
  </si>
  <si>
    <t>23312 - 061288437 - ISS</t>
  </si>
  <si>
    <t>4408 - 022163395 - ISS</t>
  </si>
  <si>
    <t>8 - 061370964 - ISS</t>
  </si>
  <si>
    <t>23350 - 061288437 - ISS</t>
  </si>
  <si>
    <t>4446 - 022163395 - ISS</t>
  </si>
  <si>
    <t>47 - 061370964 - ISS</t>
  </si>
  <si>
    <t>223 - 013492345 - ISS</t>
  </si>
  <si>
    <t>21 - 061370964 - ISS</t>
  </si>
  <si>
    <t>23325 - 061288437 - ISS</t>
  </si>
  <si>
    <t>4421 - 022163395 - ISS</t>
  </si>
  <si>
    <t>856#245077 - 001259348 - ISS</t>
  </si>
  <si>
    <t>879#246202 - 001259348 - ISS</t>
  </si>
  <si>
    <t>892 - 001259348 - ISS</t>
  </si>
  <si>
    <t>23346 - 061288437 - ISS</t>
  </si>
  <si>
    <t>43 - 061370964 - ISS</t>
  </si>
  <si>
    <t>4442 - 022163395 - ISS</t>
  </si>
  <si>
    <t>CTRA_000303_1</t>
  </si>
  <si>
    <t>1 - 061370964 - INSS</t>
  </si>
  <si>
    <t>1 - 061513592 - INSS</t>
  </si>
  <si>
    <t>10 - 061370964 - INSS</t>
  </si>
  <si>
    <t>10 - 061513592 - INSS</t>
  </si>
  <si>
    <t>10265 - 045517604 - INSS</t>
  </si>
  <si>
    <t>10266 - 045517604 - INSS</t>
  </si>
  <si>
    <t>10267 - 045517604 - INSS</t>
  </si>
  <si>
    <t>10268 - 045517604 - INSS</t>
  </si>
  <si>
    <t>10269 - 045517604 - INSS</t>
  </si>
  <si>
    <t>10270 - 045517604 - INSS</t>
  </si>
  <si>
    <t>10271 - 045517604 - INSS</t>
  </si>
  <si>
    <t>10272 - 045517604 - INSS</t>
  </si>
  <si>
    <t>10273 - 045517604 - INSS</t>
  </si>
  <si>
    <t>10280 - 045517604 - INSS</t>
  </si>
  <si>
    <t>11 - 061370964 - INSS</t>
  </si>
  <si>
    <t>11 - 061513592 - INSS</t>
  </si>
  <si>
    <t>12 - 061370964 - INSS</t>
  </si>
  <si>
    <t>12 - 061513592 - INSS</t>
  </si>
  <si>
    <t>13 - 061370964 - INSS</t>
  </si>
  <si>
    <t>13 - 061513592 - INSS</t>
  </si>
  <si>
    <t>13 - 061553366 - INSS</t>
  </si>
  <si>
    <t>14 - 061370964 - INSS</t>
  </si>
  <si>
    <t>14 - 061513592 - INSS</t>
  </si>
  <si>
    <t>14 - 061553366 - INSS</t>
  </si>
  <si>
    <t>15 - 061370964 - INSS</t>
  </si>
  <si>
    <t>15 - 061513592 - INSS</t>
  </si>
  <si>
    <t>15 - 061553366 - INSS</t>
  </si>
  <si>
    <t>15304 - 012104972 - INSS</t>
  </si>
  <si>
    <t>15305,02 - 012104972 - INSS</t>
  </si>
  <si>
    <t>15306 - 012104972 - INSS</t>
  </si>
  <si>
    <t>15307 - 012104972 - INSS</t>
  </si>
  <si>
    <t>15308 - 012104972 - INSS</t>
  </si>
  <si>
    <t>15316 - 012104972 - INSS</t>
  </si>
  <si>
    <t>15317 - 012104972 - INSS</t>
  </si>
  <si>
    <t>15318 - 012104972 - INSS</t>
  </si>
  <si>
    <t>15319 - 012104972 - INSS</t>
  </si>
  <si>
    <t>15320 - 012104972 - INSS</t>
  </si>
  <si>
    <t>15321 - 012104972 - INSS</t>
  </si>
  <si>
    <t>16 - 061370964 - INSS</t>
  </si>
  <si>
    <t>16 - 061513592 - INSS</t>
  </si>
  <si>
    <t>16 - 061553366 - INSS</t>
  </si>
  <si>
    <t>17 - 061370964 - INSS</t>
  </si>
  <si>
    <t>17 - 061513592 - INSS</t>
  </si>
  <si>
    <t>17 - 061553366 - INSS</t>
  </si>
  <si>
    <t>174 - 013492345 - INSS</t>
  </si>
  <si>
    <t>175 - 013492345 - INSS</t>
  </si>
  <si>
    <t>17624 - 047497367 - INSS</t>
  </si>
  <si>
    <t>17625 - 047497367 - INSS</t>
  </si>
  <si>
    <t>17626 - 047497367 - INSS</t>
  </si>
  <si>
    <t>17627 - 047497367 - INSS</t>
  </si>
  <si>
    <t>17628 - 047497367 - INSS</t>
  </si>
  <si>
    <t>17629 - 047497367 - INSS</t>
  </si>
  <si>
    <t>17630 - 047497367 - INSS</t>
  </si>
  <si>
    <t>17631 - 047497367 - INSS</t>
  </si>
  <si>
    <t>17632 - 047497367 - INSS</t>
  </si>
  <si>
    <t>17633 - 047497367 - INSS</t>
  </si>
  <si>
    <t>17834 - 003022122 - INSS</t>
  </si>
  <si>
    <t>17939 - 003949685 - INSS</t>
  </si>
  <si>
    <t>18 - 061370964 - INSS</t>
  </si>
  <si>
    <t>18 - 061513592 - INSS</t>
  </si>
  <si>
    <t>18 - 061553366 - INSS</t>
  </si>
  <si>
    <t>19 - 061370964 - INSS</t>
  </si>
  <si>
    <t>19 - 061513592 - INSS</t>
  </si>
  <si>
    <t>19 - 061553366 - INSS</t>
  </si>
  <si>
    <t>2 - 061370964 - INSS</t>
  </si>
  <si>
    <t>2 - 061513592 - INSS</t>
  </si>
  <si>
    <t>20 - 061370964 - INSS</t>
  </si>
  <si>
    <t>20 - 061513592 - INSS</t>
  </si>
  <si>
    <t>20 - 061553366 - INSS</t>
  </si>
  <si>
    <t>21 - 061370964 - INSS</t>
  </si>
  <si>
    <t>21 - 061513592 - INSS</t>
  </si>
  <si>
    <t>21 - 061553366 - INSS</t>
  </si>
  <si>
    <t>22 - 061370964 - INSS</t>
  </si>
  <si>
    <t>22 - 061513592 - INSS</t>
  </si>
  <si>
    <t>22 - 061553366 - INSS</t>
  </si>
  <si>
    <t>223 - 013492345 - INSS</t>
  </si>
  <si>
    <t>23 - 061370964 - INSS</t>
  </si>
  <si>
    <t>23 - 061513592 - INSS</t>
  </si>
  <si>
    <t>23 - 061553366 - INSS</t>
  </si>
  <si>
    <t>23305 - 061288437 - INSS</t>
  </si>
  <si>
    <t>23306 - 061288437 - INSS</t>
  </si>
  <si>
    <t>23307 - 061288437 - INSS</t>
  </si>
  <si>
    <t>23308 - 061288437 - INSS</t>
  </si>
  <si>
    <t>23309 - 061288437 - INSS</t>
  </si>
  <si>
    <t>23310 - 061288437 - INSS</t>
  </si>
  <si>
    <t>23311 - 061288437 - INSS</t>
  </si>
  <si>
    <t>23312 - 061288437 - INSS</t>
  </si>
  <si>
    <t>23313 - 061288437 - INSS</t>
  </si>
  <si>
    <t>23314 - 061288437 - INSS</t>
  </si>
  <si>
    <t>23315 - 061288437 - INSS</t>
  </si>
  <si>
    <t>23316 - 061288437 - INSS</t>
  </si>
  <si>
    <t>23317 - 061288437 - INSS</t>
  </si>
  <si>
    <t>23318 - 061288437 - INSS</t>
  </si>
  <si>
    <t>23319 - 061288437 - INSS</t>
  </si>
  <si>
    <t>23320 - 061288437 - INSS</t>
  </si>
  <si>
    <t>23321 - 061288437 - INSS</t>
  </si>
  <si>
    <t>23322 - 061288437 - INSS</t>
  </si>
  <si>
    <t>23323 - 061288437 - INSS</t>
  </si>
  <si>
    <t>23324 - 061288437 - INSS</t>
  </si>
  <si>
    <t>23325 - 061288437 - INSS</t>
  </si>
  <si>
    <t>23326 - 061288437 - INSS</t>
  </si>
  <si>
    <t>23327 - 061288437 - INSS</t>
  </si>
  <si>
    <t>23328 - 061288437 - INSS</t>
  </si>
  <si>
    <t>23329 - 061288437 - INSS</t>
  </si>
  <si>
    <t>23330 - 061288437 - INSS</t>
  </si>
  <si>
    <t>23331 - 061288437 - INSS</t>
  </si>
  <si>
    <t>23332 - 061288437 - INSS</t>
  </si>
  <si>
    <t>23333 - 061288437 - INSS</t>
  </si>
  <si>
    <t>23334 - 061288437 - INSS</t>
  </si>
  <si>
    <t>23335 - 061288437 - INSS</t>
  </si>
  <si>
    <t>23336 - 061288437 - INSS</t>
  </si>
  <si>
    <t>23337 - 061288437 - INSS</t>
  </si>
  <si>
    <t>23338 - 061288437 - INSS</t>
  </si>
  <si>
    <t>23339 - 061288437 - INSS</t>
  </si>
  <si>
    <t>23340 - 061288437 - INSS</t>
  </si>
  <si>
    <t>23341 - 061288437 - INSS</t>
  </si>
  <si>
    <t>23342 - 061288437 - INSS</t>
  </si>
  <si>
    <t>23343 - 061288437 - INSS</t>
  </si>
  <si>
    <t>23344 - 061288437 - INSS</t>
  </si>
  <si>
    <t>23345 - 061288437 - INSS</t>
  </si>
  <si>
    <t>23346 - 061288437 - INSS</t>
  </si>
  <si>
    <t>23347 - 061288437 - INSS</t>
  </si>
  <si>
    <t>23348 - 061288437 - INSS</t>
  </si>
  <si>
    <t>23349 - 061288437 - INSS</t>
  </si>
  <si>
    <t>23350 - 061288437 - INSS</t>
  </si>
  <si>
    <t>23351 - 061288437 - INSS</t>
  </si>
  <si>
    <t>23352 - 061288437 - INSS</t>
  </si>
  <si>
    <t>23353 - 061288437 - INSS</t>
  </si>
  <si>
    <t>23354 - 061288437 - INSS</t>
  </si>
  <si>
    <t>2342 - 015108349 - INSS</t>
  </si>
  <si>
    <t>2343 - 015108349 - INSS</t>
  </si>
  <si>
    <t>2344 - 015108349 - INSS</t>
  </si>
  <si>
    <t>2345 - 015108349 - INSS</t>
  </si>
  <si>
    <t>2346 - 015108349 - INSS</t>
  </si>
  <si>
    <t>2348 - 015108349 - INSS</t>
  </si>
  <si>
    <t>2349 - 015108349 - INSS</t>
  </si>
  <si>
    <t>2350 - 015108349 - INSS</t>
  </si>
  <si>
    <t>2351 - 015108349 - INSS</t>
  </si>
  <si>
    <t>2352 - 015108349 - INSS</t>
  </si>
  <si>
    <t>2353 - 015108349 - INSS</t>
  </si>
  <si>
    <t>2354 - 015108349 - INSS</t>
  </si>
  <si>
    <t>24 - 061370964 - INSS</t>
  </si>
  <si>
    <t>24 - 061513592 - INSS</t>
  </si>
  <si>
    <t>24 - 061553366 - INSS</t>
  </si>
  <si>
    <t>25 - 061370964 - INSS</t>
  </si>
  <si>
    <t>25,02 - 061513592 - INSS</t>
  </si>
  <si>
    <t>26 - 061370964 - INSS</t>
  </si>
  <si>
    <t>26 - 061513592 - INSS</t>
  </si>
  <si>
    <t>27 - 061370964 - INSS</t>
  </si>
  <si>
    <t>27 - 061513592 - INSS</t>
  </si>
  <si>
    <t>2718 - 003541616 - INSS</t>
  </si>
  <si>
    <t>28 - 061370964 - INSS</t>
  </si>
  <si>
    <t>28 - 061513592 - INSS</t>
  </si>
  <si>
    <t>29 - 061370964 - INSS</t>
  </si>
  <si>
    <t>29 - 061513592 - INSS</t>
  </si>
  <si>
    <t>3 - 061370964 - INSS</t>
  </si>
  <si>
    <t>3 - 061513592 - INSS</t>
  </si>
  <si>
    <t>30 - 061370964 - INSS</t>
  </si>
  <si>
    <t>30 - 061513592 - INSS</t>
  </si>
  <si>
    <t>31 - 061370964 - INSS</t>
  </si>
  <si>
    <t>31 - 061513592 - INSS</t>
  </si>
  <si>
    <t>32 - 061370964 - INSS</t>
  </si>
  <si>
    <t>32 - 061513592 - INSS</t>
  </si>
  <si>
    <t>33 - 061370964 - INSS</t>
  </si>
  <si>
    <t>33 - 061513592 - INSS</t>
  </si>
  <si>
    <t>34 - 061370964 - INSS</t>
  </si>
  <si>
    <t>34 - 061513592 - INSS</t>
  </si>
  <si>
    <t>35 - 061370964 - INSS</t>
  </si>
  <si>
    <t>35 - 061513592 - INSS</t>
  </si>
  <si>
    <t>36 - 061370964 - INSS</t>
  </si>
  <si>
    <t>36 - 061513592 - INSS</t>
  </si>
  <si>
    <t>37 - 061370964 - INSS</t>
  </si>
  <si>
    <t>37 - 061513592 - INSS</t>
  </si>
  <si>
    <t>38 - 061370964 - INSS</t>
  </si>
  <si>
    <t>38 - 061513592 - INSS</t>
  </si>
  <si>
    <t>39 - 061370964 - INSS</t>
  </si>
  <si>
    <t>39 - 061513592 - INSS</t>
  </si>
  <si>
    <t>4 - 061370964 - INSS</t>
  </si>
  <si>
    <t>4 - 061513592 - INSS</t>
  </si>
  <si>
    <t>40 - 061370964 - INSS</t>
  </si>
  <si>
    <t>40 - 061513592 - INSS</t>
  </si>
  <si>
    <t>41 - 061370964 - INSS</t>
  </si>
  <si>
    <t>41 - 061513592 - INSS</t>
  </si>
  <si>
    <t>42 - 061370964 - INSS</t>
  </si>
  <si>
    <t>42 - 061513592 - INSS</t>
  </si>
  <si>
    <t>43 - 061370964 - INSS</t>
  </si>
  <si>
    <t>43 - 061513592 - INSS</t>
  </si>
  <si>
    <t>44 - 061370964 - INSS</t>
  </si>
  <si>
    <t>44 - 061513592 - INSS</t>
  </si>
  <si>
    <t>4401 - 022163395 - INSS</t>
  </si>
  <si>
    <t>4402 - 022163395 - INSS</t>
  </si>
  <si>
    <t>4403 - 022163395 - INSS</t>
  </si>
  <si>
    <t>4404 - 022163395 - INSS</t>
  </si>
  <si>
    <t>4405 - 022163395 - INSS</t>
  </si>
  <si>
    <t>4406 - 022163395 - INSS</t>
  </si>
  <si>
    <t>4407 - 022163395 - INSS</t>
  </si>
  <si>
    <t>4408 - 022163395 - INSS</t>
  </si>
  <si>
    <t>4409 - 022163395 - INSS</t>
  </si>
  <si>
    <t>4410 - 022163395 - INSS</t>
  </si>
  <si>
    <t>4411 - 022163395 - INSS</t>
  </si>
  <si>
    <t>4412 - 022163395 - INSS</t>
  </si>
  <si>
    <t>4413 - 022163395 - INSS</t>
  </si>
  <si>
    <t>4414 - 022163395 - INSS</t>
  </si>
  <si>
    <t>4415 - 022163395 - INSS</t>
  </si>
  <si>
    <t>4416 - 022163395 - INSS</t>
  </si>
  <si>
    <t>4417 - 022163395 - INSS</t>
  </si>
  <si>
    <t>4418 - 022163395 - INSS</t>
  </si>
  <si>
    <t>4419 - 022163395 - INSS</t>
  </si>
  <si>
    <t>4420 - 022163395 - INSS</t>
  </si>
  <si>
    <t>4421 - 022163395 - INSS</t>
  </si>
  <si>
    <t>4422 - 022163395 - INSS</t>
  </si>
  <si>
    <t>4423 - 022163395 - INSS</t>
  </si>
  <si>
    <t>4424 - 022163395 - INSS</t>
  </si>
  <si>
    <t>4425 - 022163395 - INSS</t>
  </si>
  <si>
    <t>4426 - 022163395 - INSS</t>
  </si>
  <si>
    <t>4427 - 022163395 - INSS</t>
  </si>
  <si>
    <t>4428 - 022163395 - INSS</t>
  </si>
  <si>
    <t>4429,02 - 022163395 - INSS</t>
  </si>
  <si>
    <t>4430 - 022163395 - INSS</t>
  </si>
  <si>
    <t>4431 - 022163395 - INSS</t>
  </si>
  <si>
    <t>4432 - 022163395 - INSS</t>
  </si>
  <si>
    <t>4433 - 022163395 - INSS</t>
  </si>
  <si>
    <t>4434 - 022163395 - INSS</t>
  </si>
  <si>
    <t>4435 - 022163395 - INSS</t>
  </si>
  <si>
    <t>4436 - 022163395 - INSS</t>
  </si>
  <si>
    <t>4437 - 022163395 - INSS</t>
  </si>
  <si>
    <t>4438 - 022163395 - INSS</t>
  </si>
  <si>
    <t>4439 - 022163395 - INSS</t>
  </si>
  <si>
    <t>4440 - 022163395 - INSS</t>
  </si>
  <si>
    <t>4441 - 022163395 - INSS</t>
  </si>
  <si>
    <t>4442 - 022163395 - INSS</t>
  </si>
  <si>
    <t>4443 - 022163395 - INSS</t>
  </si>
  <si>
    <t>4444 - 022163395 - INSS</t>
  </si>
  <si>
    <t>4445 - 022163395 - INSS</t>
  </si>
  <si>
    <t>4446 - 022163395 - INSS</t>
  </si>
  <si>
    <t>4447 - 022163395 - INSS</t>
  </si>
  <si>
    <t>4448 - 022163395 - INSS</t>
  </si>
  <si>
    <t>4449 - 022163395 - INSS</t>
  </si>
  <si>
    <t>4450 - 022163395 - INSS</t>
  </si>
  <si>
    <t>45 - 061370964 - INSS</t>
  </si>
  <si>
    <t>45 - 061513592 - INSS</t>
  </si>
  <si>
    <t>46 - 061370964 - INSS</t>
  </si>
  <si>
    <t>46 - 061513592 - INSS</t>
  </si>
  <si>
    <t>47 - 061370964 - INSS</t>
  </si>
  <si>
    <t>47 - 061513592 - INSS</t>
  </si>
  <si>
    <t>4709 - 033386210 - INSS</t>
  </si>
  <si>
    <t>4710 - 033386210 - INSS</t>
  </si>
  <si>
    <t>4711 - 033386210 - INSS</t>
  </si>
  <si>
    <t>4712 - 033386210 - INSS</t>
  </si>
  <si>
    <t>4713 - 033386210 - INSS</t>
  </si>
  <si>
    <t>4714 - 033386210 - INSS</t>
  </si>
  <si>
    <t>4715 - 033386210 - INSS</t>
  </si>
  <si>
    <t>4716 - 033386210 - INSS</t>
  </si>
  <si>
    <t>4717 - 033386210 - INSS</t>
  </si>
  <si>
    <t>4718 - 033386210 - INSS</t>
  </si>
  <si>
    <t>4719 - 033386210 - INSS</t>
  </si>
  <si>
    <t>4720 - 033386210 - INSS</t>
  </si>
  <si>
    <t>48 - 061370964 - INSS</t>
  </si>
  <si>
    <t>48 - 061513592 - INSS</t>
  </si>
  <si>
    <t>49 - 061370964 - INSS</t>
  </si>
  <si>
    <t>49 - 061513592 - INSS</t>
  </si>
  <si>
    <t>5 - 061370964 - INSS</t>
  </si>
  <si>
    <t>5 - 061513592 - INSS</t>
  </si>
  <si>
    <t>50 - 061370964 - INSS</t>
  </si>
  <si>
    <t>50 - 061513592 - INSS</t>
  </si>
  <si>
    <t>501 - 007917303 - INSS</t>
  </si>
  <si>
    <t>502 - 007917303 - INSS</t>
  </si>
  <si>
    <t>503 - 007917303 - INSS</t>
  </si>
  <si>
    <t>504 - 007917303 - INSS</t>
  </si>
  <si>
    <t>505 - 007917303 - INSS</t>
  </si>
  <si>
    <t>506 - 007917303 - INSS</t>
  </si>
  <si>
    <t>507 - 007917303 - INSS</t>
  </si>
  <si>
    <t>508#246940 - 007917303 - INSS</t>
  </si>
  <si>
    <t>509 - 007917303 - INSS</t>
  </si>
  <si>
    <t>51 - 061513592 - INSS</t>
  </si>
  <si>
    <t>510 - 007917303 - INSS</t>
  </si>
  <si>
    <t>511 - 007917303 - INSS</t>
  </si>
  <si>
    <t>512 - 007917303 - INSS</t>
  </si>
  <si>
    <t>513 - 007917303 - INSS</t>
  </si>
  <si>
    <t>514 - 007917303 - INSS</t>
  </si>
  <si>
    <t>515 - 007917303 - INSS</t>
  </si>
  <si>
    <t>516 - 007917303 - INSS</t>
  </si>
  <si>
    <t>517 - 007917303 - INSS</t>
  </si>
  <si>
    <t>518 - 007917303 - INSS</t>
  </si>
  <si>
    <t>519 - 007917303 - INSS</t>
  </si>
  <si>
    <t>52 - 061513592 - INSS</t>
  </si>
  <si>
    <t>520 - 007917303 - INSS</t>
  </si>
  <si>
    <t>521 - 007917303 - INSS</t>
  </si>
  <si>
    <t>522 - 007917303 - INSS</t>
  </si>
  <si>
    <t>523 - 007917303 - INSS</t>
  </si>
  <si>
    <t>524 - 007917303 - INSS</t>
  </si>
  <si>
    <t>525 - 007917303 - INSS</t>
  </si>
  <si>
    <t>526 - 007917303 - INSS</t>
  </si>
  <si>
    <t>527 - 007917303 - INSS</t>
  </si>
  <si>
    <t>528 - 007917303 - INSS</t>
  </si>
  <si>
    <t>529 - 007917303 - INSS</t>
  </si>
  <si>
    <t>53 - 061513592 - INSS</t>
  </si>
  <si>
    <t>530 - 007917303 - INSS</t>
  </si>
  <si>
    <t>531 - 007917303 - INSS</t>
  </si>
  <si>
    <t>532 - 007917303 - INSS</t>
  </si>
  <si>
    <t>533 - 007917303 - INSS</t>
  </si>
  <si>
    <t>534 - 007917303 - INSS</t>
  </si>
  <si>
    <t>535 - 007917303 - INSS</t>
  </si>
  <si>
    <t>536 - 007917303 - INSS</t>
  </si>
  <si>
    <t>537 - 007917303 - INSS</t>
  </si>
  <si>
    <t>538 - 007917303 - INSS</t>
  </si>
  <si>
    <t>539 - 007917303 - INSS</t>
  </si>
  <si>
    <t>54 - 061513592 - INSS</t>
  </si>
  <si>
    <t>540 - 007917303 - INSS</t>
  </si>
  <si>
    <t>541 - 007917303 - INSS</t>
  </si>
  <si>
    <t>542 - 007917303 - INSS</t>
  </si>
  <si>
    <t>543 - 007917303 - INSS</t>
  </si>
  <si>
    <t>55 - 061513592 - INSS</t>
  </si>
  <si>
    <t>56 - 061513592 - INSS</t>
  </si>
  <si>
    <t>57 - 061513592 - INSS</t>
  </si>
  <si>
    <t>6 - 061370964 - INSS</t>
  </si>
  <si>
    <t>6 - 061513592 - INSS</t>
  </si>
  <si>
    <t>7 - 061370964 - INSS</t>
  </si>
  <si>
    <t>7 - 061513592 - INSS</t>
  </si>
  <si>
    <t>7351 - 043316033 - INSS</t>
  </si>
  <si>
    <t>7352 - 043316033 - INSS</t>
  </si>
  <si>
    <t>8 - 061370964 - INSS</t>
  </si>
  <si>
    <t>8 - 061513592 - INSS</t>
  </si>
  <si>
    <t>849#245057 - 001259348 - INSS</t>
  </si>
  <si>
    <t>850#245039 - 001259348 - INSS</t>
  </si>
  <si>
    <t>851#245037 - 001259348 - INSS</t>
  </si>
  <si>
    <t>852#245074 - 001259348 - INSS</t>
  </si>
  <si>
    <t>853 - 001259348 - INSS</t>
  </si>
  <si>
    <t>854 - 001259348 - INSS</t>
  </si>
  <si>
    <t>855 - 001259348 - INSS</t>
  </si>
  <si>
    <t>856#245077 - 001259348 - INSS</t>
  </si>
  <si>
    <t>857#245079 - 001259348 - INSS</t>
  </si>
  <si>
    <t>858 - 001259348 - INSS</t>
  </si>
  <si>
    <t>859#245081 - 001259348 - INSS</t>
  </si>
  <si>
    <t>860#245082 - 001259348 - INSS</t>
  </si>
  <si>
    <t>861#245083 - 001259348 - INSS</t>
  </si>
  <si>
    <t>862#245085 - 001259348 - INSS</t>
  </si>
  <si>
    <t>863#245086 - 001259348 - INSS</t>
  </si>
  <si>
    <t>864#245087 - 001259348 - INSS</t>
  </si>
  <si>
    <t>865#245088 - 001259348 - INSS</t>
  </si>
  <si>
    <t>866#245090 - 001259348 - INSS</t>
  </si>
  <si>
    <t>867#245093 - 001259348 - INSS</t>
  </si>
  <si>
    <t>868#245094 - 001259348 - INSS</t>
  </si>
  <si>
    <t>869 - 001259348 - INSS</t>
  </si>
  <si>
    <t>870#245096 - 001259348 - INSS</t>
  </si>
  <si>
    <t>871#246194 - 001259348 - INSS</t>
  </si>
  <si>
    <t>872#246195 - 001259348 - INSS</t>
  </si>
  <si>
    <t>873 - 001259348 - INSS</t>
  </si>
  <si>
    <t>874 - 001259348 - INSS</t>
  </si>
  <si>
    <t>875 - 001259348 - INSS</t>
  </si>
  <si>
    <t>876#246201 - 001259348 - INSS</t>
  </si>
  <si>
    <t>877#246281 - 001259348 - INSS</t>
  </si>
  <si>
    <t>878 - 001259348 - INSS</t>
  </si>
  <si>
    <t>879#246202 - 001259348 - INSS</t>
  </si>
  <si>
    <t>880#246203 - 001259348 - INSS</t>
  </si>
  <si>
    <t>881#246205 - 001259348 - INSS</t>
  </si>
  <si>
    <t>882#246206 - 001259348 - INSS</t>
  </si>
  <si>
    <t>885#247391 - 001259348 - INSS</t>
  </si>
  <si>
    <t>887#247392 - 001259348 - INSS</t>
  </si>
  <si>
    <t>888#247405 - 001259348 - INSS</t>
  </si>
  <si>
    <t>889#247406 - 001259348 - INSS</t>
  </si>
  <si>
    <t>892 - 001259348 - INSS</t>
  </si>
  <si>
    <t>9 - 061370964 - INSS</t>
  </si>
  <si>
    <t>9 - 061513592 - INSS</t>
  </si>
  <si>
    <t>19 - 061553366 - ISS</t>
  </si>
  <si>
    <t>2348 - 015108349 - ISS</t>
  </si>
  <si>
    <t>4718 - 033386210 - ISS</t>
  </si>
  <si>
    <t>525 - 007917303 - ISS</t>
  </si>
  <si>
    <t>23329 - 061288437 - ISS</t>
  </si>
  <si>
    <t>25 - 061370964 - ISS</t>
  </si>
  <si>
    <t>4425 - 022163395 - ISS</t>
  </si>
  <si>
    <t>865#245088 - 001259348 - ISS</t>
  </si>
  <si>
    <t>1 - 061370964 - IRRF</t>
  </si>
  <si>
    <t>1 - 061513592 - IRRF</t>
  </si>
  <si>
    <t>10 - 061370964 - IRRF</t>
  </si>
  <si>
    <t>10 - 061513592 - IRRF</t>
  </si>
  <si>
    <t>10265 - 045517604 - IRRF</t>
  </si>
  <si>
    <t>10266 - 045517604 - IRRF</t>
  </si>
  <si>
    <t>10267 - 045517604 - IRRF</t>
  </si>
  <si>
    <t>10268 - 045517604 - IRRF</t>
  </si>
  <si>
    <t>10269 - 045517604 - IRRF</t>
  </si>
  <si>
    <t>10270 - 045517604 - IRRF</t>
  </si>
  <si>
    <t>10271 - 045517604 - IRRF</t>
  </si>
  <si>
    <t>10272 - 045517604 - IRRF</t>
  </si>
  <si>
    <t>10273 - 045517604 - IRRF</t>
  </si>
  <si>
    <t>10280 - 045517604 - IRRF</t>
  </si>
  <si>
    <t>11 - 061370964 - IRRF</t>
  </si>
  <si>
    <t>11 - 061513592 - IRRF</t>
  </si>
  <si>
    <t>12 - 061370964 - IRRF</t>
  </si>
  <si>
    <t>12 - 061513592 - IRRF</t>
  </si>
  <si>
    <t>13 - 061370964 - IRRF</t>
  </si>
  <si>
    <t>13 - 061513592 - IRRF</t>
  </si>
  <si>
    <t>13 - 061553366 - IRRF</t>
  </si>
  <si>
    <t>14 - 061370964 - IRRF</t>
  </si>
  <si>
    <t>14 - 061513592 - IRRF</t>
  </si>
  <si>
    <t>14 - 061553366 - IRRF</t>
  </si>
  <si>
    <t>15 - 061370964 - IRRF</t>
  </si>
  <si>
    <t>15 - 061513592 - IRRF</t>
  </si>
  <si>
    <t>15 - 061553366 - IRRF</t>
  </si>
  <si>
    <t>15304 - 012104972 - IRRF</t>
  </si>
  <si>
    <t>15305,02 - 012104972 - IRRF</t>
  </si>
  <si>
    <t>15306 - 012104972 - IRRF</t>
  </si>
  <si>
    <t>15307 - 012104972 - IRRF</t>
  </si>
  <si>
    <t>15308 - 012104972 - IRRF</t>
  </si>
  <si>
    <t>15316 - 012104972 - IRRF</t>
  </si>
  <si>
    <t>15317 - 012104972 - IRRF</t>
  </si>
  <si>
    <t>15318 - 012104972 - IRRF</t>
  </si>
  <si>
    <t>15319 - 012104972 - IRRF</t>
  </si>
  <si>
    <t>15320 - 012104972 - IRRF</t>
  </si>
  <si>
    <t>15321 - 012104972 - IRRF</t>
  </si>
  <si>
    <t>16 - 061370964 - IRRF</t>
  </si>
  <si>
    <t>16 - 061513592 - IRRF</t>
  </si>
  <si>
    <t>16 - 061553366 - IRRF</t>
  </si>
  <si>
    <t>17 - 061370964 - IRRF</t>
  </si>
  <si>
    <t>17 - 061513592 - IRRF</t>
  </si>
  <si>
    <t>17 - 061553366 - IRRF</t>
  </si>
  <si>
    <t>174 - 013492345 - IRRF</t>
  </si>
  <si>
    <t>175 - 013492345 - IRRF</t>
  </si>
  <si>
    <t>17624 - 047497367 - IRRF</t>
  </si>
  <si>
    <t>17625 - 047497367 - IRRF</t>
  </si>
  <si>
    <t>17626 - 047497367 - IRRF</t>
  </si>
  <si>
    <t>17627 - 047497367 - IRRF</t>
  </si>
  <si>
    <t>17628 - 047497367 - IRRF</t>
  </si>
  <si>
    <t>17629 - 047497367 - IRRF</t>
  </si>
  <si>
    <t>17630 - 047497367 - IRRF</t>
  </si>
  <si>
    <t>17631 - 047497367 - IRRF</t>
  </si>
  <si>
    <t>17632 - 047497367 - IRRF</t>
  </si>
  <si>
    <t>17633 - 047497367 - IRRF</t>
  </si>
  <si>
    <t>17834 - 003022122 - IRRF</t>
  </si>
  <si>
    <t>17939 - 003949685 - IRRF</t>
  </si>
  <si>
    <t>18 - 061370964 - IRRF</t>
  </si>
  <si>
    <t>18 - 061513592 - IRRF</t>
  </si>
  <si>
    <t>18 - 061553366 - IRRF</t>
  </si>
  <si>
    <t>19 - 061370964 - IRRF</t>
  </si>
  <si>
    <t>19 - 061513592 - IRRF</t>
  </si>
  <si>
    <t>19 - 061553366 - IRRF</t>
  </si>
  <si>
    <t>2 - 061370964 - IRRF</t>
  </si>
  <si>
    <t>2 - 061513592 - IRRF</t>
  </si>
  <si>
    <t>20 - 061370964 - IRRF</t>
  </si>
  <si>
    <t>20 - 061513592 - IRRF</t>
  </si>
  <si>
    <t>20 - 061553366 - IRRF</t>
  </si>
  <si>
    <t>21 - 061370964 - IRRF</t>
  </si>
  <si>
    <t>21 - 061513592 - IRRF</t>
  </si>
  <si>
    <t>21 - 061553366 - IRRF</t>
  </si>
  <si>
    <t>22 - 061370964 - IRRF</t>
  </si>
  <si>
    <t>22 - 061513592 - IRRF</t>
  </si>
  <si>
    <t>22 - 061553366 - IRRF</t>
  </si>
  <si>
    <t>223 - 013492345 - IRRF</t>
  </si>
  <si>
    <t>23 - 061370964 - IRRF</t>
  </si>
  <si>
    <t>23 - 061513592 - IRRF</t>
  </si>
  <si>
    <t>23 - 061553366 - IRRF</t>
  </si>
  <si>
    <t>23305 - 061288437 - IRRF</t>
  </si>
  <si>
    <t>23306 - 061288437 - IRRF</t>
  </si>
  <si>
    <t>23307 - 061288437 - IRRF</t>
  </si>
  <si>
    <t>23308 - 061288437 - IRRF</t>
  </si>
  <si>
    <t>23309 - 061288437 - IRRF</t>
  </si>
  <si>
    <t>23310 - 061288437 - IRRF</t>
  </si>
  <si>
    <t>23311 - 061288437 - IRRF</t>
  </si>
  <si>
    <t>23312 - 061288437 - IRRF</t>
  </si>
  <si>
    <t>23313 - 061288437 - IRRF</t>
  </si>
  <si>
    <t>23314 - 061288437 - IRRF</t>
  </si>
  <si>
    <t>23315 - 061288437 - IRRF</t>
  </si>
  <si>
    <t>23316 - 061288437 - IRRF</t>
  </si>
  <si>
    <t>23317 - 061288437 - IRRF</t>
  </si>
  <si>
    <t>23318 - 061288437 - IRRF</t>
  </si>
  <si>
    <t>23319 - 061288437 - IRRF</t>
  </si>
  <si>
    <t>23320 - 061288437 - IRRF</t>
  </si>
  <si>
    <t>23321 - 061288437 - IRRF</t>
  </si>
  <si>
    <t>23322 - 061288437 - IRRF</t>
  </si>
  <si>
    <t>23323 - 061288437 - IRRF</t>
  </si>
  <si>
    <t>23324 - 061288437 - IRRF</t>
  </si>
  <si>
    <t>23325 - 061288437 - IRRF</t>
  </si>
  <si>
    <t>23326 - 061288437 - IRRF</t>
  </si>
  <si>
    <t>23327 - 061288437 - IRRF</t>
  </si>
  <si>
    <t>23328 - 061288437 - IRRF</t>
  </si>
  <si>
    <t>23329 - 061288437 - IRRF</t>
  </si>
  <si>
    <t>23330 - 061288437 - IRRF</t>
  </si>
  <si>
    <t>23331 - 061288437 - IRRF</t>
  </si>
  <si>
    <t>23332 - 061288437 - IRRF</t>
  </si>
  <si>
    <t>23333 - 061288437 - IRRF</t>
  </si>
  <si>
    <t>23334 - 061288437 - IRRF</t>
  </si>
  <si>
    <t>23335 - 061288437 - IRRF</t>
  </si>
  <si>
    <t>23336 - 061288437 - IRRF</t>
  </si>
  <si>
    <t>23337 - 061288437 - IRRF</t>
  </si>
  <si>
    <t>23338 - 061288437 - IRRF</t>
  </si>
  <si>
    <t>23339 - 061288437 - IRRF</t>
  </si>
  <si>
    <t>23340 - 061288437 - IRRF</t>
  </si>
  <si>
    <t>23341 - 061288437 - IRRF</t>
  </si>
  <si>
    <t>23342 - 061288437 - IRRF</t>
  </si>
  <si>
    <t>23343 - 061288437 - IRRF</t>
  </si>
  <si>
    <t>23344 - 061288437 - IRRF</t>
  </si>
  <si>
    <t>23345 - 061288437 - IRRF</t>
  </si>
  <si>
    <t>23346 - 061288437 - IRRF</t>
  </si>
  <si>
    <t>23347 - 061288437 - IRRF</t>
  </si>
  <si>
    <t>23348 - 061288437 - IRRF</t>
  </si>
  <si>
    <t>23349 - 061288437 - IRRF</t>
  </si>
  <si>
    <t>23350 - 061288437 - IRRF</t>
  </si>
  <si>
    <t>23351 - 061288437 - IRRF</t>
  </si>
  <si>
    <t>23352 - 061288437 - IRRF</t>
  </si>
  <si>
    <t>23353 - 061288437 - IRRF</t>
  </si>
  <si>
    <t>23354 - 061288437 - IRRF</t>
  </si>
  <si>
    <t>2342 - 015108349 - IRRF</t>
  </si>
  <si>
    <t>2343 - 015108349 - IRRF</t>
  </si>
  <si>
    <t>2344 - 015108349 - IRRF</t>
  </si>
  <si>
    <t>2345 - 015108349 - IRRF</t>
  </si>
  <si>
    <t>2346 - 015108349 - IRRF</t>
  </si>
  <si>
    <t>2348 - 015108349 - IRRF</t>
  </si>
  <si>
    <t>2349 - 015108349 - IRRF</t>
  </si>
  <si>
    <t>2350 - 015108349 - IRRF</t>
  </si>
  <si>
    <t>2351 - 015108349 - IRRF</t>
  </si>
  <si>
    <t>2352 - 015108349 - IRRF</t>
  </si>
  <si>
    <t>2353 - 015108349 - IRRF</t>
  </si>
  <si>
    <t>2354 - 015108349 - IRRF</t>
  </si>
  <si>
    <t>24 - 061370964 - IRRF</t>
  </si>
  <si>
    <t>24 - 061513592 - IRRF</t>
  </si>
  <si>
    <t>24 - 061553366 - IRRF</t>
  </si>
  <si>
    <t>25 - 061370964 - IRRF</t>
  </si>
  <si>
    <t>25,02 - 061513592 - IRRF</t>
  </si>
  <si>
    <t>26 - 061370964 - IRRF</t>
  </si>
  <si>
    <t>26 - 061513592 - IRRF</t>
  </si>
  <si>
    <t>27 - 061370964 - IRRF</t>
  </si>
  <si>
    <t>27 - 061513592 - IRRF</t>
  </si>
  <si>
    <t>28 - 061370964 - IRRF</t>
  </si>
  <si>
    <t>28 - 061513592 - IRRF</t>
  </si>
  <si>
    <t>29 - 061370964 - IRRF</t>
  </si>
  <si>
    <t>29 - 061513592 - IRRF</t>
  </si>
  <si>
    <t>3 - 061370964 - IRRF</t>
  </si>
  <si>
    <t>3 - 061513592 - IRRF</t>
  </si>
  <si>
    <t>30 - 061370964 - IRRF</t>
  </si>
  <si>
    <t>30 - 061513592 - IRRF</t>
  </si>
  <si>
    <t>31 - 061370964 - IRRF</t>
  </si>
  <si>
    <t>31 - 061513592 - IRRF</t>
  </si>
  <si>
    <t>32 - 061370964 - IRRF</t>
  </si>
  <si>
    <t>32 - 061513592 - IRRF</t>
  </si>
  <si>
    <t>33 - 061370964 - IRRF</t>
  </si>
  <si>
    <t>33 - 061513592 - IRRF</t>
  </si>
  <si>
    <t>34 - 061370964 - IRRF</t>
  </si>
  <si>
    <t>34 - 061513592 - IRRF</t>
  </si>
  <si>
    <t>35 - 061370964 - IRRF</t>
  </si>
  <si>
    <t>35 - 061513592 - IRRF</t>
  </si>
  <si>
    <t>36 - 061370964 - IRRF</t>
  </si>
  <si>
    <t>36 - 061513592 - IRRF</t>
  </si>
  <si>
    <t>37 - 061370964 - IRRF</t>
  </si>
  <si>
    <t>37 - 061513592 - IRRF</t>
  </si>
  <si>
    <t>38 - 061370964 - IRRF</t>
  </si>
  <si>
    <t>38 - 061513592 - IRRF</t>
  </si>
  <si>
    <t>39 - 061370964 - IRRF</t>
  </si>
  <si>
    <t>39 - 061513592 - IRRF</t>
  </si>
  <si>
    <t>4 - 061370964 - IRRF</t>
  </si>
  <si>
    <t>4 - 061513592 - IRRF</t>
  </si>
  <si>
    <t>40 - 061370964 - IRRF</t>
  </si>
  <si>
    <t>40 - 061513592 - IRRF</t>
  </si>
  <si>
    <t>41 - 061370964 - IRRF</t>
  </si>
  <si>
    <t>41 - 061513592 - IRRF</t>
  </si>
  <si>
    <t>42 - 061370964 - IRRF</t>
  </si>
  <si>
    <t>42 - 061513592 - IRRF</t>
  </si>
  <si>
    <t>43 - 061370964 - IRRF</t>
  </si>
  <si>
    <t>43 - 061513592 - IRRF</t>
  </si>
  <si>
    <t>44 - 061370964 - IRRF</t>
  </si>
  <si>
    <t>44 - 061513592 - IRRF</t>
  </si>
  <si>
    <t>4401 - 022163395 - IRRF</t>
  </si>
  <si>
    <t>4402 - 022163395 - IRRF</t>
  </si>
  <si>
    <t>4403 - 022163395 - IRRF</t>
  </si>
  <si>
    <t>4404 - 022163395 - IRRF</t>
  </si>
  <si>
    <t>4405 - 022163395 - IRRF</t>
  </si>
  <si>
    <t>4406 - 022163395 - IRRF</t>
  </si>
  <si>
    <t>4407 - 022163395 - IRRF</t>
  </si>
  <si>
    <t>4408 - 022163395 - IRRF</t>
  </si>
  <si>
    <t>4409 - 022163395 - IRRF</t>
  </si>
  <si>
    <t>4410 - 022163395 - IRRF</t>
  </si>
  <si>
    <t>4411 - 022163395 - IRRF</t>
  </si>
  <si>
    <t>4412 - 022163395 - IRRF</t>
  </si>
  <si>
    <t>4413 - 022163395 - IRRF</t>
  </si>
  <si>
    <t>4414 - 022163395 - IRRF</t>
  </si>
  <si>
    <t>4415 - 022163395 - IRRF</t>
  </si>
  <si>
    <t>4416 - 022163395 - IRRF</t>
  </si>
  <si>
    <t>4417 - 022163395 - IRRF</t>
  </si>
  <si>
    <t>4418 - 022163395 - IRRF</t>
  </si>
  <si>
    <t>4419 - 022163395 - IRRF</t>
  </si>
  <si>
    <t>4420 - 022163395 - IRRF</t>
  </si>
  <si>
    <t>4421 - 022163395 - IRRF</t>
  </si>
  <si>
    <t>4422 - 022163395 - IRRF</t>
  </si>
  <si>
    <t>4423 - 022163395 - IRRF</t>
  </si>
  <si>
    <t>4424 - 022163395 - IRRF</t>
  </si>
  <si>
    <t>4425 - 022163395 - IRRF</t>
  </si>
  <si>
    <t>4426 - 022163395 - IRRF</t>
  </si>
  <si>
    <t>4427 - 022163395 - IRRF</t>
  </si>
  <si>
    <t>4428 - 022163395 - IRRF</t>
  </si>
  <si>
    <t>4429,02 - 022163395 - IRRF</t>
  </si>
  <si>
    <t>4430 - 022163395 - IRRF</t>
  </si>
  <si>
    <t>4431 - 022163395 - IRRF</t>
  </si>
  <si>
    <t>4432 - 022163395 - IRRF</t>
  </si>
  <si>
    <t>4433 - 022163395 - IRRF</t>
  </si>
  <si>
    <t>4434 - 022163395 - IRRF</t>
  </si>
  <si>
    <t>4435 - 022163395 - IRRF</t>
  </si>
  <si>
    <t>4436 - 022163395 - IRRF</t>
  </si>
  <si>
    <t>4437 - 022163395 - IRRF</t>
  </si>
  <si>
    <t>4438 - 022163395 - IRRF</t>
  </si>
  <si>
    <t>4439 - 022163395 - IRRF</t>
  </si>
  <si>
    <t>4440 - 022163395 - IRRF</t>
  </si>
  <si>
    <t>4441 - 022163395 - IRRF</t>
  </si>
  <si>
    <t>4442 - 022163395 - IRRF</t>
  </si>
  <si>
    <t>4443 - 022163395 - IRRF</t>
  </si>
  <si>
    <t>4444 - 022163395 - IRRF</t>
  </si>
  <si>
    <t>4445 - 022163395 - IRRF</t>
  </si>
  <si>
    <t>4446 - 022163395 - IRRF</t>
  </si>
  <si>
    <t>4447 - 022163395 - IRRF</t>
  </si>
  <si>
    <t>4448 - 022163395 - IRRF</t>
  </si>
  <si>
    <t>4449 - 022163395 - IRRF</t>
  </si>
  <si>
    <t>4450 - 022163395 - IRRF</t>
  </si>
  <si>
    <t>45 - 061370964 - IRRF</t>
  </si>
  <si>
    <t>45 - 061513592 - IRRF</t>
  </si>
  <si>
    <t>46 - 061370964 - IRRF</t>
  </si>
  <si>
    <t>46 - 061513592 - IRRF</t>
  </si>
  <si>
    <t>47 - 061370964 - IRRF</t>
  </si>
  <si>
    <t>47 - 061513592 - IRRF</t>
  </si>
  <si>
    <t>4709 - 033386210 - IRRF</t>
  </si>
  <si>
    <t>4710 - 033386210 - IRRF</t>
  </si>
  <si>
    <t>4711 - 033386210 - IRRF</t>
  </si>
  <si>
    <t>4712 - 033386210 - IRRF</t>
  </si>
  <si>
    <t>4713 - 033386210 - IRRF</t>
  </si>
  <si>
    <t>4714 - 033386210 - IRRF</t>
  </si>
  <si>
    <t>4715 - 033386210 - IRRF</t>
  </si>
  <si>
    <t>4716 - 033386210 - IRRF</t>
  </si>
  <si>
    <t>4717 - 033386210 - IRRF</t>
  </si>
  <si>
    <t>4718 - 033386210 - IRRF</t>
  </si>
  <si>
    <t>4719 - 033386210 - IRRF</t>
  </si>
  <si>
    <t>4720 - 033386210 - IRRF</t>
  </si>
  <si>
    <t>48 - 061370964 - IRRF</t>
  </si>
  <si>
    <t>48 - 061513592 - IRRF</t>
  </si>
  <si>
    <t>49 - 061370964 - IRRF</t>
  </si>
  <si>
    <t>49 - 061513592 - IRRF</t>
  </si>
  <si>
    <t>5 - 061370964 - IRRF</t>
  </si>
  <si>
    <t>5 - 061513592 - IRRF</t>
  </si>
  <si>
    <t>50 - 061370964 - IRRF</t>
  </si>
  <si>
    <t>50 - 061513592 - IRRF</t>
  </si>
  <si>
    <t>501 - 007917303 - IRRF</t>
  </si>
  <si>
    <t>502 - 007917303 - IRRF</t>
  </si>
  <si>
    <t>503 - 007917303 - IRRF</t>
  </si>
  <si>
    <t>504 - 007917303 - IRRF</t>
  </si>
  <si>
    <t>505 - 007917303 - IRRF</t>
  </si>
  <si>
    <t>506 - 007917303 - IRRF</t>
  </si>
  <si>
    <t>507 - 007917303 - IRRF</t>
  </si>
  <si>
    <t>508#246940 - 007917303 - IRRF</t>
  </si>
  <si>
    <t>509 - 007917303 - IRRF</t>
  </si>
  <si>
    <t>51 - 061513592 - IRRF</t>
  </si>
  <si>
    <t>510 - 007917303 - IRRF</t>
  </si>
  <si>
    <t>511 - 007917303 - IRRF</t>
  </si>
  <si>
    <t>512 - 007917303 - IRRF</t>
  </si>
  <si>
    <t>513 - 007917303 - IRRF</t>
  </si>
  <si>
    <t>514 - 007917303 - IRRF</t>
  </si>
  <si>
    <t>515 - 007917303 - IRRF</t>
  </si>
  <si>
    <t>516 - 007917303 - IRRF</t>
  </si>
  <si>
    <t>517 - 007917303 - IRRF</t>
  </si>
  <si>
    <t>518 - 007917303 - IRRF</t>
  </si>
  <si>
    <t>519 - 007917303 - IRRF</t>
  </si>
  <si>
    <t>52 - 061513592 - IRRF</t>
  </si>
  <si>
    <t>520 - 007917303 - IRRF</t>
  </si>
  <si>
    <t>521 - 007917303 - IRRF</t>
  </si>
  <si>
    <t>522 - 007917303 - IRRF</t>
  </si>
  <si>
    <t>523 - 007917303 - IRRF</t>
  </si>
  <si>
    <t>524 - 007917303 - IRRF</t>
  </si>
  <si>
    <t>525 - 007917303 - IRRF</t>
  </si>
  <si>
    <t>526 - 007917303 - IRRF</t>
  </si>
  <si>
    <t>527 - 007917303 - IRRF</t>
  </si>
  <si>
    <t>528 - 007917303 - IRRF</t>
  </si>
  <si>
    <t>529 - 007917303 - IRRF</t>
  </si>
  <si>
    <t>53 - 061513592 - IRRF</t>
  </si>
  <si>
    <t>530 - 007917303 - IRRF</t>
  </si>
  <si>
    <t>531 - 007917303 - IRRF</t>
  </si>
  <si>
    <t>532 - 007917303 - IRRF</t>
  </si>
  <si>
    <t>533 - 007917303 - IRRF</t>
  </si>
  <si>
    <t>534 - 007917303 - IRRF</t>
  </si>
  <si>
    <t>535 - 007917303 - IRRF</t>
  </si>
  <si>
    <t>536 - 007917303 - IRRF</t>
  </si>
  <si>
    <t>537 - 007917303 - IRRF</t>
  </si>
  <si>
    <t>538 - 007917303 - IRRF</t>
  </si>
  <si>
    <t>539 - 007917303 - IRRF</t>
  </si>
  <si>
    <t>54 - 061513592 - IRRF</t>
  </si>
  <si>
    <t>540 - 007917303 - IRRF</t>
  </si>
  <si>
    <t>541 - 007917303 - IRRF</t>
  </si>
  <si>
    <t>542 - 007917303 - IRRF</t>
  </si>
  <si>
    <t>543 - 007917303 - IRRF</t>
  </si>
  <si>
    <t>55 - 061513592 - IRRF</t>
  </si>
  <si>
    <t>56 - 061513592 - IRRF</t>
  </si>
  <si>
    <t>57 - 061513592 - IRRF</t>
  </si>
  <si>
    <t>6 - 061370964 - IRRF</t>
  </si>
  <si>
    <t>6 - 061513592 - IRRF</t>
  </si>
  <si>
    <t>7 - 061370964 - IRRF</t>
  </si>
  <si>
    <t>7 - 061513592 - IRRF</t>
  </si>
  <si>
    <t>7351 - 043316033 - IRRF</t>
  </si>
  <si>
    <t>7352 - 043316033 - IRRF</t>
  </si>
  <si>
    <t>8 - 061370964 - IRRF</t>
  </si>
  <si>
    <t>8 - 061513592 - IRRF</t>
  </si>
  <si>
    <t>849#245057 - 001259348 - IRRF</t>
  </si>
  <si>
    <t>850#245039 - 001259348 - IRRF</t>
  </si>
  <si>
    <t>851#245037 - 001259348 - IRRF</t>
  </si>
  <si>
    <t>852#245074 - 001259348 - IRRF</t>
  </si>
  <si>
    <t>853 - 001259348 - IRRF</t>
  </si>
  <si>
    <t>854 - 001259348 - IRRF</t>
  </si>
  <si>
    <t>855 - 001259348 - IRRF</t>
  </si>
  <si>
    <t>856#245077 - 001259348 - IRRF</t>
  </si>
  <si>
    <t>857#245079 - 001259348 - IRRF</t>
  </si>
  <si>
    <t>858 - 001259348 - IRRF</t>
  </si>
  <si>
    <t>859#245081 - 001259348 - IRRF</t>
  </si>
  <si>
    <t>860#245082 - 001259348 - IRRF</t>
  </si>
  <si>
    <t>861#245083 - 001259348 - IRRF</t>
  </si>
  <si>
    <t>862#245085 - 001259348 - IRRF</t>
  </si>
  <si>
    <t>863#245086 - 001259348 - IRRF</t>
  </si>
  <si>
    <t>864#245087 - 001259348 - IRRF</t>
  </si>
  <si>
    <t>865#245088 - 001259348 - IRRF</t>
  </si>
  <si>
    <t>866#245090 - 001259348 - IRRF</t>
  </si>
  <si>
    <t>867#245093 - 001259348 - IRRF</t>
  </si>
  <si>
    <t>868#245094 - 001259348 - IRRF</t>
  </si>
  <si>
    <t>869 - 001259348 - IRRF</t>
  </si>
  <si>
    <t>870#245096 - 001259348 - IRRF</t>
  </si>
  <si>
    <t>871#246194 - 001259348 - IRRF</t>
  </si>
  <si>
    <t>872#246195 - 001259348 - IRRF</t>
  </si>
  <si>
    <t>873 - 001259348 - IRRF</t>
  </si>
  <si>
    <t>874 - 001259348 - IRRF</t>
  </si>
  <si>
    <t>875 - 001259348 - IRRF</t>
  </si>
  <si>
    <t>876#246201 - 001259348 - IRRF</t>
  </si>
  <si>
    <t>877#246281 - 001259348 - IRRF</t>
  </si>
  <si>
    <t>878 - 001259348 - IRRF</t>
  </si>
  <si>
    <t>879#246202 - 001259348 - IRRF</t>
  </si>
  <si>
    <t>880#246203 - 001259348 - IRRF</t>
  </si>
  <si>
    <t>881#246205 - 001259348 - IRRF</t>
  </si>
  <si>
    <t>882#246206 - 001259348 - IRRF</t>
  </si>
  <si>
    <t>885#247391 - 001259348 - IRRF</t>
  </si>
  <si>
    <t>887#247392 - 001259348 - IRRF</t>
  </si>
  <si>
    <t>888#247405 - 001259348 - IRRF</t>
  </si>
  <si>
    <t>889#247406 - 001259348 - IRRF</t>
  </si>
  <si>
    <t>892 - 001259348 - IRRF</t>
  </si>
  <si>
    <t>9 - 061370964 - IRRF</t>
  </si>
  <si>
    <t>9 - 061513592 - IRRF</t>
  </si>
  <si>
    <t>Retenção Imp. Fonte - 3001017 - 3</t>
  </si>
  <si>
    <t>Retenção Imp. Fonte - 3004370 - 3</t>
  </si>
  <si>
    <t>Retenção Imp. Fonte - 3004377 - 3</t>
  </si>
  <si>
    <t>Retenção Imp. Fonte - 3004381 - 3</t>
  </si>
  <si>
    <t>Retenção Imp. Fonte - 3004385 - 3</t>
  </si>
  <si>
    <t>Retenção Imp. Fonte - 3004389 - 3</t>
  </si>
  <si>
    <t>Retenção Imp. Fonte - 3004393 - 3</t>
  </si>
  <si>
    <t>Retenção Imp. Fonte - 3004397 - 3</t>
  </si>
  <si>
    <t>Retenção Imp. Fonte - 3004401 - 3</t>
  </si>
  <si>
    <t>Retenção Imp. Fonte - 3004405 - 3</t>
  </si>
  <si>
    <t>Retenção Imp. Fonte - 3004410 - 3</t>
  </si>
  <si>
    <t>Retenção Imp. Fonte - 3004414 - 3</t>
  </si>
  <si>
    <t>Retenção Imp. Fonte - 3004418 - 3</t>
  </si>
  <si>
    <t>Retenção Imp. Fonte - 3004422 - 3</t>
  </si>
  <si>
    <t>Retenção Imp. Fonte - 3004426 - 3</t>
  </si>
  <si>
    <t>Retenção Imp. Fonte - 3004430 - 3</t>
  </si>
  <si>
    <t>Retenção Imp. Fonte - 3004434 - 3</t>
  </si>
  <si>
    <t>Retenção Imp. Fonte - 3004438 - 3</t>
  </si>
  <si>
    <t>Retenção Imp. Fonte - 3004503 - 3</t>
  </si>
  <si>
    <t>Retenção Imp. Fonte - 3004509 - 3</t>
  </si>
  <si>
    <t>Retenção Imp. Fonte - 3004517 - 3</t>
  </si>
  <si>
    <t>Retenção Imp. Fonte - 3004528 - 3</t>
  </si>
  <si>
    <t>Retenção Imp. Fonte - 3004534 - 3</t>
  </si>
  <si>
    <t>Retenção Imp. Fonte - 3004539 - 3</t>
  </si>
  <si>
    <t>Retenção Imp. Fonte - 3004543 - 3</t>
  </si>
  <si>
    <t>Retenção Imp. Fonte - 3004547 - 3</t>
  </si>
  <si>
    <t>Retenção Imp. Fonte - 3004553 - 3</t>
  </si>
  <si>
    <t>Retenção Imp. Fonte - 3004557 - 3</t>
  </si>
  <si>
    <t>Retenção Imp. Fonte - 3004561 - 3</t>
  </si>
  <si>
    <t>Retenção Imp. Fonte - 3004565 - 3</t>
  </si>
  <si>
    <t>Retenção Imp. Fonte - 3004569 - 3</t>
  </si>
  <si>
    <t>Retenção Imp. Fonte - 3004574 - 3</t>
  </si>
  <si>
    <t>Retenção Imp. Fonte - 3004578 - 3</t>
  </si>
  <si>
    <t>Retenção Imp. Fonte - 3004582 - 3</t>
  </si>
  <si>
    <t>Retenção Imp. Fonte - 3004586 - 3</t>
  </si>
  <si>
    <t>Retenção Imp. Fonte - 3004597 - 3</t>
  </si>
  <si>
    <t>Retenção Imp. Fonte - 3004602 - 3</t>
  </si>
  <si>
    <t>Retenção Imp. Fonte - 3004606 - 3</t>
  </si>
  <si>
    <t>Retenção Imp. Fonte - 3004610 - 3</t>
  </si>
  <si>
    <t>Retenção Imp. Fonte - 3004614 - 3</t>
  </si>
  <si>
    <t>Retenção Imp. Fonte - 3004618 - 3</t>
  </si>
  <si>
    <t>Retenção Imp. Fonte - 3004622 - 3</t>
  </si>
  <si>
    <t>Retenção Imp. Fonte - 3004626 - 3</t>
  </si>
  <si>
    <t>Retenção Imp. Fonte - 3004632 - 3</t>
  </si>
  <si>
    <t>Retenção Imp. Fonte - 3004646 - 3</t>
  </si>
  <si>
    <t>Retenção Imp. Fonte - 3004650 - 3</t>
  </si>
  <si>
    <t>Retenção Imp. Fonte - 3004654 - 3</t>
  </si>
  <si>
    <t>Retenção Imp. Fonte - 3004660 - 3</t>
  </si>
  <si>
    <t>Retenção Imp. Fonte - 3004664 - 3</t>
  </si>
  <si>
    <t>Retenção Imp. Fonte - 3004668 - 3</t>
  </si>
  <si>
    <t>Retenção Imp. Fonte - 3004672 - 3</t>
  </si>
  <si>
    <t>Retenção Imp. Fonte - 3004676 - 3</t>
  </si>
  <si>
    <t>Retenção Imp. Fonte - 3004680 - 3</t>
  </si>
  <si>
    <t>Retenção Imp. Fonte - 3004684 - 3</t>
  </si>
  <si>
    <t>Retenção Imp. Fonte - 3004688 - 3</t>
  </si>
  <si>
    <t>Retenção Imp. Fonte - 3004703 - 3</t>
  </si>
  <si>
    <t>Retenção Imp. Fonte - 3004707 - 3</t>
  </si>
  <si>
    <t>Retenção Imp. Fonte - 3004715 - 3</t>
  </si>
  <si>
    <t>Retenção Imp. Fonte - 3004719 - 3</t>
  </si>
  <si>
    <t>Retenção Imp. Fonte - 3004723 - 3</t>
  </si>
  <si>
    <t>Retenção Imp. Fonte - 3004727 - 3</t>
  </si>
  <si>
    <t>Retenção Imp. Fonte - 3004731 - 3</t>
  </si>
  <si>
    <t>Retenção Imp. Fonte - 3004735 - 3</t>
  </si>
  <si>
    <t>Retenção Imp. Fonte - 3004739 - 3</t>
  </si>
  <si>
    <t>Retenção Imp. Fonte - 3004743 - 3</t>
  </si>
  <si>
    <t>Retenção Imp. Fonte - 3004747 - 3</t>
  </si>
  <si>
    <t>Retenção Imp. Fonte - 3004751 - 3</t>
  </si>
  <si>
    <t>Retenção Imp. Fonte - 3004755 - 3</t>
  </si>
  <si>
    <t>Retenção Imp. Fonte - 3004759 - 3</t>
  </si>
  <si>
    <t>Retenção Imp. Fonte - 3004763 - 3</t>
  </si>
  <si>
    <t>Retenção Imp. Fonte - 3004767 - 3</t>
  </si>
  <si>
    <t>Retenção Imp. Fonte - 3004771 - 3</t>
  </si>
  <si>
    <t>Retenção Imp. Fonte - 3004775 - 3</t>
  </si>
  <si>
    <t>Retenção Imp. Fonte - 3004779 - 3</t>
  </si>
  <si>
    <t>Retenção Imp. Fonte - 3004783 - 3</t>
  </si>
  <si>
    <t>Retenção Imp. Fonte - 3004787 - 3</t>
  </si>
  <si>
    <t>Retenção Imp. Fonte - 3004791 - 3</t>
  </si>
  <si>
    <t>Retenção Imp. Fonte - 3004795 - 3</t>
  </si>
  <si>
    <t>Retenção Imp. Fonte - 3004799 - 3</t>
  </si>
  <si>
    <t>Retenção Imp. Fonte - 3004803 - 3</t>
  </si>
  <si>
    <t>Retenção Imp. Fonte - 3004807 - 3</t>
  </si>
  <si>
    <t>Retenção Imp. Fonte - 3004811 - 3</t>
  </si>
  <si>
    <t>Retenção Imp. Fonte - 3004815 - 3</t>
  </si>
  <si>
    <t>Retenção Imp. Fonte - 3004821 - 3</t>
  </si>
  <si>
    <t>Retenção Imp. Fonte - 3004825 - 3</t>
  </si>
  <si>
    <t>Retenção Imp. Fonte - 3004829 - 3</t>
  </si>
  <si>
    <t>Retenção Imp. Fonte - 3004833 - 3</t>
  </si>
  <si>
    <t>Retenção Imp. Fonte - 3004837 - 3</t>
  </si>
  <si>
    <t>Retenção Imp. Fonte - 3004843 - 3</t>
  </si>
  <si>
    <t>Retenção Imp. Fonte - 3004848 - 3</t>
  </si>
  <si>
    <t>Retenção Imp. Fonte - 3004853 - 3</t>
  </si>
  <si>
    <t>Retenção Imp. Fonte - 3004857 - 3</t>
  </si>
  <si>
    <t>Retenção Imp. Fonte - 3004913 - 3</t>
  </si>
  <si>
    <t>Retenção Imp. Fonte - 3004917 - 3</t>
  </si>
  <si>
    <t>Retenção Imp. Fonte - 3004921 - 3</t>
  </si>
  <si>
    <t>Retenção Imp. Fonte - 3004925 - 3</t>
  </si>
  <si>
    <t>Retenção Imp. Fonte - 3004929 - 3</t>
  </si>
  <si>
    <t>Retenção Imp. Fonte - 3004933 - 4</t>
  </si>
  <si>
    <t>Retenção Imp. Fonte - 3004937 - 3</t>
  </si>
  <si>
    <t>Retenção Imp. Fonte - 3004941 - 3</t>
  </si>
  <si>
    <t>Retenção Imp. Fonte - 3004945 - 3</t>
  </si>
  <si>
    <t>Retenção Imp. Fonte - 3004949 - 3</t>
  </si>
  <si>
    <t>Retenção Imp. Fonte - 3004955 - 3</t>
  </si>
  <si>
    <t>Retenção Imp. Fonte - 3004961 - 3</t>
  </si>
  <si>
    <t>Retenção Imp. Fonte - 3004967 - 3</t>
  </si>
  <si>
    <t>Retenção Imp. Fonte - 3004973 - 3</t>
  </si>
  <si>
    <t>Retenção Imp. Fonte - 3004977 - 3</t>
  </si>
  <si>
    <t>Retenção Imp. Fonte - 3004983 - 3</t>
  </si>
  <si>
    <t>Retenção Imp. Fonte - 3004988 - 3</t>
  </si>
  <si>
    <t>Retenção Imp. Fonte - 3005034 - 3</t>
  </si>
  <si>
    <t>Retenção Imp. Fonte - 3005041 - 3</t>
  </si>
  <si>
    <t>Retenção Imp. Fonte - 3005045 - 3</t>
  </si>
  <si>
    <t>Retenção Imp. Fonte - 3005049 - 3</t>
  </si>
  <si>
    <t>Retenção Imp. Fonte - 3005053 - 3</t>
  </si>
  <si>
    <t>Retenção Imp. Fonte - 3005057 - 3</t>
  </si>
  <si>
    <t>Retenção Imp. Fonte - 3005061 - 3</t>
  </si>
  <si>
    <t>Retenção Imp. Fonte - 3005065 - 3</t>
  </si>
  <si>
    <t>Retenção Imp. Fonte - 3005069 - 3</t>
  </si>
  <si>
    <t>Retenção Imp. Fonte - 3005073 - 3</t>
  </si>
  <si>
    <t>Retenção Imp. Fonte - 3005080 - 3</t>
  </si>
  <si>
    <t>Retenção Imp. Fonte - 3005084 - 3</t>
  </si>
  <si>
    <t>Retenção Imp. Fonte - 3005117 - 3</t>
  </si>
  <si>
    <t>Retenção Imp. Fonte - 3005123 - 3</t>
  </si>
  <si>
    <t>Retenção Imp. Fonte - 3005127 - 3</t>
  </si>
  <si>
    <t>Retenção Imp. Fonte - 3005133 - 3</t>
  </si>
  <si>
    <t>Retenção Imp. Fonte - 3005137 - 3</t>
  </si>
  <si>
    <t>Retenção Imp. Fonte - 3005143 - 3</t>
  </si>
  <si>
    <t>Retenção Imp. Fonte - 3005147 - 3</t>
  </si>
  <si>
    <t>Retenção Imp. Fonte - 3005151 - 3</t>
  </si>
  <si>
    <t>Retenção Imp. Fonte - 3005155 - 3</t>
  </si>
  <si>
    <t>Retenção Imp. Fonte - 3005159 - 3</t>
  </si>
  <si>
    <t>Retenção Imp. Fonte - 3005165 - 3</t>
  </si>
  <si>
    <t>Retenção Imp. Fonte - 3005169 - 3</t>
  </si>
  <si>
    <t>Retenção Imp. Fonte - 3005173 - 3</t>
  </si>
  <si>
    <t>Retenção Imp. Fonte - 3005180 - 3</t>
  </si>
  <si>
    <t>Retenção Imp. Fonte - 3005184 - 3</t>
  </si>
  <si>
    <t>Retenção Imp. Fonte - 3005188 - 3</t>
  </si>
  <si>
    <t>Retenção Imp. Fonte - 3005192 - 3</t>
  </si>
  <si>
    <t>Retenção Imp. Fonte - 3005196 - 3</t>
  </si>
  <si>
    <t>Retenção Imp. Fonte - 3005200 - 3</t>
  </si>
  <si>
    <t>Retenção Imp. Fonte - 3005204 - 3</t>
  </si>
  <si>
    <t>Retenção Imp. Fonte - 3005211 - 3</t>
  </si>
  <si>
    <t>Retenção Imp. Fonte - 3005215 - 3</t>
  </si>
  <si>
    <t>Retenção Imp. Fonte - 3005222 - 3</t>
  </si>
  <si>
    <t>Retenção Imp. Fonte - 3005226 - 3</t>
  </si>
  <si>
    <t>Retenção Imp. Fonte - 3005230 - 3</t>
  </si>
  <si>
    <t>Retenção Imp. Fonte - 3005234 - 3</t>
  </si>
  <si>
    <t>Retenção Imp. Fonte - 3005238 - 3</t>
  </si>
  <si>
    <t>Retenção Imp. Fonte - 3005242 - 3</t>
  </si>
  <si>
    <t>Retenção Imp. Fonte - 3005246 - 3</t>
  </si>
  <si>
    <t>Retenção Imp. Fonte - 3005250 - 3</t>
  </si>
  <si>
    <t>Retenção Imp. Fonte - 3005254 - 3</t>
  </si>
  <si>
    <t>Retenção Imp. Fonte - 3005258 - 3</t>
  </si>
  <si>
    <t>Retenção Imp. Fonte - 3005265 - 3</t>
  </si>
  <si>
    <t>Retenção Imp. Fonte - 3005270 - 3</t>
  </si>
  <si>
    <t>Retenção Imp. Fonte - 3005274 - 3</t>
  </si>
  <si>
    <t>Retenção Imp. Fonte - 3005278 - 3</t>
  </si>
  <si>
    <t>Retenção Imp. Fonte - 3005282 - 3</t>
  </si>
  <si>
    <t>Retenção Imp. Fonte - 3005286 - 3</t>
  </si>
  <si>
    <t>Retenção Imp. Fonte - 3005290 - 3</t>
  </si>
  <si>
    <t>Retenção Imp. Fonte - 3005294 - 3</t>
  </si>
  <si>
    <t>Retenção Imp. Fonte - 3005298 - 3</t>
  </si>
  <si>
    <t>Retenção Imp. Fonte - 3005302 - 3</t>
  </si>
  <si>
    <t>Retenção Imp. Fonte - 3005306 - 3</t>
  </si>
  <si>
    <t>Retenção Imp. Fonte - 3005310 - 3</t>
  </si>
  <si>
    <t>Retenção Imp. Fonte - 3005314 - 3</t>
  </si>
  <si>
    <t>Retenção Imp. Fonte - 3005318 - 3</t>
  </si>
  <si>
    <t>Retenção Imp. Fonte - 3005322 - 3</t>
  </si>
  <si>
    <t>Retenção Imp. Fonte - 3005418 - 3</t>
  </si>
  <si>
    <t>Retenção Imp. Fonte - 3005422 - 3</t>
  </si>
  <si>
    <t>Retenção Imp. Fonte - 3005426 - 3</t>
  </si>
  <si>
    <t>Retenção Imp. Fonte - 3005430 - 3</t>
  </si>
  <si>
    <t>Retenção Imp. Fonte - 3005434 - 3</t>
  </si>
  <si>
    <t>Retenção Imp. Fonte - 3005438 - 3</t>
  </si>
  <si>
    <t>Retenção Imp. Fonte - 3005442 - 3</t>
  </si>
  <si>
    <t>Retenção Imp. Fonte - 3005446 - 3</t>
  </si>
  <si>
    <t>Retenção Imp. Fonte - 3005462 - 3</t>
  </si>
  <si>
    <t>Retenção Imp. Fonte - 3005469 - 3</t>
  </si>
  <si>
    <t>Retenção Imp. Fonte - 3005473 - 3</t>
  </si>
  <si>
    <t>Retenção Imp. Fonte - 3005477 - 3</t>
  </si>
  <si>
    <t>Retenção Imp. Fonte - 3005481 - 3</t>
  </si>
  <si>
    <t>Retenção Imp. Fonte - 3005485 - 3</t>
  </si>
  <si>
    <t>Retenção Imp. Fonte - 3005489 - 3</t>
  </si>
  <si>
    <t>Retenção Imp. Fonte - 3005493 - 3</t>
  </si>
  <si>
    <t>Retenção Imp. Fonte - 3005497 - 3</t>
  </si>
  <si>
    <t>Retenção Imp. Fonte - 3005502 - 3</t>
  </si>
  <si>
    <t>Retenção Imp. Fonte - 3005506 - 3</t>
  </si>
  <si>
    <t>Retenção Imp. Fonte - 3005510 - 3</t>
  </si>
  <si>
    <t>Retenção Imp. Fonte - 3005517 - 3</t>
  </si>
  <si>
    <t>Retenção Imp. Fonte - 3005521 - 3</t>
  </si>
  <si>
    <t>Retenção Imp. Fonte - 3005534 - 3</t>
  </si>
  <si>
    <t>Retenção Imp. Fonte - 3005552 - 3</t>
  </si>
  <si>
    <t>Retenção Imp. Fonte - 3005560 - 3</t>
  </si>
  <si>
    <t>Retenção Imp. Fonte - 3005795 - 3</t>
  </si>
  <si>
    <t>Retenção Imp. Fonte - 3005803 - 3</t>
  </si>
  <si>
    <t>Retenção Imp. Fonte - 3005807 - 3</t>
  </si>
  <si>
    <t>Retenção Imp. Fonte - 3005811 - 3</t>
  </si>
  <si>
    <t>Retenção Imp. Fonte - 3005815 - 3</t>
  </si>
  <si>
    <t>Retenção Imp. Fonte - 3005819 - 3</t>
  </si>
  <si>
    <t>Retenção Imp. Fonte - 3005823 - 3</t>
  </si>
  <si>
    <t>Retenção Imp. Fonte - 3005827 - 3</t>
  </si>
  <si>
    <t>Retenção Imp. Fonte - 3005831 - 3</t>
  </si>
  <si>
    <t>Retenção Imp. Fonte - 3005835 - 3</t>
  </si>
  <si>
    <t>Retenção Imp. Fonte - 3005839 - 3</t>
  </si>
  <si>
    <t>Retenção Imp. Fonte - 3005843 - 3</t>
  </si>
  <si>
    <t>Retenção Imp. Fonte - 3005847 - 3</t>
  </si>
  <si>
    <t>Retenção Imp. Fonte - 3005851 - 3</t>
  </si>
  <si>
    <t>Retenção Imp. Fonte - 3005855 - 3</t>
  </si>
  <si>
    <t>Retenção Imp. Fonte - 3005859 - 3</t>
  </si>
  <si>
    <t>Retenção Imp. Fonte - 3005863 - 3</t>
  </si>
  <si>
    <t>Retenção Imp. Fonte - 3005867 - 3</t>
  </si>
  <si>
    <t>Retenção Imp. Fonte - 3005871 - 3</t>
  </si>
  <si>
    <t>Retenção Imp. Fonte - 3005875 - 3</t>
  </si>
  <si>
    <t>Retenção Imp. Fonte - 3005879 - 3</t>
  </si>
  <si>
    <t>Retenção Imp. Fonte - 3005883 - 3</t>
  </si>
  <si>
    <t>Retenção Imp. Fonte - 3005887 - 3</t>
  </si>
  <si>
    <t>Retenção Imp. Fonte - 3005891 - 3</t>
  </si>
  <si>
    <t>Retenção Imp. Fonte - 3005892 - 3</t>
  </si>
  <si>
    <t>Retenção Imp. Fonte - 3005901 - 3</t>
  </si>
  <si>
    <t>Retenção Imp. Fonte - 3005905 - 3</t>
  </si>
  <si>
    <t>Retenção Imp. Fonte - 3005909 - 3</t>
  </si>
  <si>
    <t>Retenção Imp. Fonte - 3005913 - 3</t>
  </si>
  <si>
    <t>Retenção Imp. Fonte - 3005917 - 3</t>
  </si>
  <si>
    <t>Retenção Imp. Fonte - 3005921 - 3</t>
  </si>
  <si>
    <t>Retenção Imp. Fonte - 3005925 - 3</t>
  </si>
  <si>
    <t>Retenção Imp. Fonte - 3005929 - 3</t>
  </si>
  <si>
    <t>Retenção Imp. Fonte - 3005935 - 3</t>
  </si>
  <si>
    <t>Retenção Imp. Fonte - 3005941 - 3</t>
  </si>
  <si>
    <t>Retenção Imp. Fonte - 3005945 - 3</t>
  </si>
  <si>
    <t>Retenção Imp. Fonte - 3005949 - 3</t>
  </si>
  <si>
    <t>Retenção Imp. Fonte - 3005953 - 3</t>
  </si>
  <si>
    <t>Retenção Imp. Fonte - 3005959 - 3</t>
  </si>
  <si>
    <t>Retenção Imp. Fonte - 3005963 - 3</t>
  </si>
  <si>
    <t>Retenção Imp. Fonte - 3005967 - 3</t>
  </si>
  <si>
    <t>Retenção Imp. Fonte - 3005971 - 3</t>
  </si>
  <si>
    <t>Retenção Imp. Fonte - 3005975 - 3</t>
  </si>
  <si>
    <t>Retenção Imp. Fonte - 3005979 - 3</t>
  </si>
  <si>
    <t>Retenção Imp. Fonte - 3005983 - 3</t>
  </si>
  <si>
    <t>Retenção Imp. Fonte - 3005987 - 3</t>
  </si>
  <si>
    <t>Retenção Imp. Fonte - 3005995 - 3</t>
  </si>
  <si>
    <t>Retenção Imp. Fonte - 3005999 - 3</t>
  </si>
  <si>
    <t>Retenção Imp. Fonte - 3006003 - 3</t>
  </si>
  <si>
    <t>Retenção Imp. Fonte - 3006007 - 3</t>
  </si>
  <si>
    <t>Retenção Imp. Fonte - 3006008 - 3</t>
  </si>
  <si>
    <t>Retenção Imp. Fonte - 3006015 - 3</t>
  </si>
  <si>
    <t>Retenção Imp. Fonte - 3006021 - 3</t>
  </si>
  <si>
    <t>Retenção Imp. Fonte - 3006025 - 3</t>
  </si>
  <si>
    <t>Retenção Imp. Fonte - 3006029 - 3</t>
  </si>
  <si>
    <t>Retenção Imp. Fonte - 3006033 - 3</t>
  </si>
  <si>
    <t>Retenção Imp. Fonte - 3006037 - 3</t>
  </si>
  <si>
    <t>Retenção Imp. Fonte - 3006041 - 3</t>
  </si>
  <si>
    <t>Retenção Imp. Fonte - 3006045 - 3</t>
  </si>
  <si>
    <t>Retenção Imp. Fonte - 3006049 - 3</t>
  </si>
  <si>
    <t>Retenção Imp. Fonte - 3006053 - 3</t>
  </si>
  <si>
    <t>Retenção Imp. Fonte - 3006057 - 3</t>
  </si>
  <si>
    <t>Retenção Imp. Fonte - 3006099 - 3</t>
  </si>
  <si>
    <t>Retenção Imp. Fonte - 3006103 - 3</t>
  </si>
  <si>
    <t>Retenção Imp. Fonte - 3006107 - 3</t>
  </si>
  <si>
    <t>Retenção Imp. Fonte - 3006111 - 3</t>
  </si>
  <si>
    <t>Retenção Imp. Fonte - 3006116 - 3</t>
  </si>
  <si>
    <t>Retenção Imp. Fonte - 3006121 - 3</t>
  </si>
  <si>
    <t>Retenção Imp. Fonte - 3006133 - 3</t>
  </si>
  <si>
    <t>Retenção Imp. Fonte - 3006166 - 3</t>
  </si>
  <si>
    <t>Retenção Imp. Fonte - 3006514 - 3</t>
  </si>
  <si>
    <t>Retenção Imp. Fonte - 3008388 - 3</t>
  </si>
  <si>
    <t>Retenção Imp. Fonte - 3008394 - 3</t>
  </si>
  <si>
    <t>Retenção Imp. Fonte - 3008398 - 3</t>
  </si>
  <si>
    <t>Retenção Imp. Fonte - 3008402 - 3</t>
  </si>
  <si>
    <t>Retenção Imp. Fonte - 3008406 - 3</t>
  </si>
  <si>
    <t>Retenção Imp. Fonte - 3008410 - 3</t>
  </si>
  <si>
    <t>Retenção Imp. Fonte - 3008414 - 3</t>
  </si>
  <si>
    <t>Retenção Imp. Fonte - 3008418 - 3</t>
  </si>
  <si>
    <t>Retenção Imp. Fonte - 3008422 - 3</t>
  </si>
  <si>
    <t>Retenção Imp. Fonte - 3008426 - 3</t>
  </si>
  <si>
    <t>Retenção Imp. Fonte - 3008430 - 3</t>
  </si>
  <si>
    <t>Retenção Imp. Fonte - 3008434 - 3</t>
  </si>
  <si>
    <t>Retenção Imp. Fonte - 3008438 - 3</t>
  </si>
  <si>
    <t>Retenção Imp. Fonte - 3008442 - 3</t>
  </si>
  <si>
    <t>Retenção Imp. Fonte - 3008446 - 3</t>
  </si>
  <si>
    <t>Retenção Imp. Fonte - 3008450 - 3</t>
  </si>
  <si>
    <t>Retenção Imp. Fonte - 3008454 - 3</t>
  </si>
  <si>
    <t>Retenção Imp. Fonte - 3008458 - 3</t>
  </si>
  <si>
    <t>Retenção Imp. Fonte - 3008462 - 3</t>
  </si>
  <si>
    <t>Retenção Imp. Fonte - 3008466 - 3</t>
  </si>
  <si>
    <t>Retenção Imp. Fonte - 3008470 - 3</t>
  </si>
  <si>
    <t>Retenção Imp. Fonte - 3008474 - 3</t>
  </si>
  <si>
    <t>Retenção Imp. Fonte - 3008823 - 3</t>
  </si>
  <si>
    <t>Retenção Imp. Fonte - 3009333 - 3</t>
  </si>
  <si>
    <t>Retenção Imp. Fonte - 3009337 - 3</t>
  </si>
  <si>
    <t>Retenção Imp. Fonte - 3009341 - 3</t>
  </si>
  <si>
    <t>Retenção Imp. Fonte - 3009347 - 3</t>
  </si>
  <si>
    <t>Retenção Imp. Fonte - 3009351 - 3</t>
  </si>
  <si>
    <t>Retenção Imp. Fonte - 3009355 - 3</t>
  </si>
  <si>
    <t>Retenção Imp. Fonte - 3009359 - 3</t>
  </si>
  <si>
    <t>Retenção Imp. Fonte - 3009363 - 3</t>
  </si>
  <si>
    <t>Retenção Imp. Fonte - 3009367 - 3</t>
  </si>
  <si>
    <t>Retenção Imp. Fonte - 3009371 - 3</t>
  </si>
  <si>
    <t>Retenção Imp. Fonte - 3009375 - 3</t>
  </si>
  <si>
    <t>Retenção Imp. Fonte - 3009381 - 3</t>
  </si>
  <si>
    <t>Retenção Imp. Fonte - 3009387 - 3</t>
  </si>
  <si>
    <t>Retenção Imp. Fonte - 3009391 - 3</t>
  </si>
  <si>
    <t>Retenção Imp. Fonte - 3009395 - 3</t>
  </si>
  <si>
    <t>Retenção Imp. Fonte - 3009399 - 3</t>
  </si>
  <si>
    <t>Retenção Imp. Fonte - 3009405 - 3</t>
  </si>
  <si>
    <t>Retenção Imp. Fonte - 3009409 - 3</t>
  </si>
  <si>
    <t>Retenção Imp. Fonte - 3009417 - 3</t>
  </si>
  <si>
    <t>Retenção Imp. Fonte - 3009424 - 3</t>
  </si>
  <si>
    <t>Retenção Imp. Fonte - 3009428 - 3</t>
  </si>
  <si>
    <t>Retenção Imp. Fonte - 3009430 - 3</t>
  </si>
  <si>
    <t>Retenção Imp. Fonte - 3009436 - 3</t>
  </si>
  <si>
    <t>Retenção Imp. Fonte - 3009446 - 3</t>
  </si>
  <si>
    <t>Retenção Imp. Fonte - 3009453 - 3</t>
  </si>
  <si>
    <t>Retenção Imp. Fonte - 3009576 - 3</t>
  </si>
  <si>
    <t>Retenção Imp. Fonte - 3009580 - 3</t>
  </si>
  <si>
    <t>Retenção Imp. Fonte - 3009580 - 3 - Cancelado</t>
  </si>
  <si>
    <t>Retenção Imp. Fonte - 3009580 - 4</t>
  </si>
  <si>
    <t>Retenção Imp. Fonte - 3009584 - 3</t>
  </si>
  <si>
    <t>Retenção Imp. Fonte - 3009584 - 3 - Cancelado</t>
  </si>
  <si>
    <t>Retenção Imp. Fonte - 3009584 - 4</t>
  </si>
  <si>
    <t>Retenção Imp. Fonte - 3009594 - 3</t>
  </si>
  <si>
    <t>Retenção Imp. Fonte - 3009594 - 3 - Cancelado</t>
  </si>
  <si>
    <t>Retenção Imp. Fonte - 3009594 - 4</t>
  </si>
  <si>
    <t>Retenção Imp. Fonte - 3009598 - 3</t>
  </si>
  <si>
    <t>Retenção Imp. Fonte - 3009598 - 3 - Cancelado</t>
  </si>
  <si>
    <t>Retenção Imp. Fonte - 3009598 - 4</t>
  </si>
  <si>
    <t>Retenção Imp. Fonte - 3009602 - 3</t>
  </si>
  <si>
    <t>Retenção Imp. Fonte - 3009602 - 3 - Cancelado</t>
  </si>
  <si>
    <t>Retenção Imp. Fonte - 3009602 - 4</t>
  </si>
  <si>
    <t>Retenção Imp. Fonte - 3009606 - 3</t>
  </si>
  <si>
    <t>Retenção Imp. Fonte - 3009606 - 3 - Cancelado</t>
  </si>
  <si>
    <t>Retenção Imp. Fonte - 3009606 - 4</t>
  </si>
  <si>
    <t>Retenção Imp. Fonte - 3009610 - 3</t>
  </si>
  <si>
    <t>Retenção Imp. Fonte - 3009610 - 3 - Cancelado</t>
  </si>
  <si>
    <t>Retenção Imp. Fonte - 3009610 - 4</t>
  </si>
  <si>
    <t>Retenção Imp. Fonte - 3009616 - 3</t>
  </si>
  <si>
    <t>Retenção Imp. Fonte - 3009616 - 3 - Cancelado</t>
  </si>
  <si>
    <t>Retenção Imp. Fonte - 3009616 - 4</t>
  </si>
  <si>
    <t>Retenção Imp. Fonte - 3009620 - 3</t>
  </si>
  <si>
    <t>Retenção Imp. Fonte - 3009620 - 3 - Cancelado</t>
  </si>
  <si>
    <t>Retenção Imp. Fonte - 3009620 - 4</t>
  </si>
  <si>
    <t>Retenção Imp. Fonte - 3009624 - 3</t>
  </si>
  <si>
    <t>Retenção Imp. Fonte - 3009624 - 3 - Cancelado</t>
  </si>
  <si>
    <t>Retenção Imp. Fonte - 3009624 - 4</t>
  </si>
  <si>
    <t>Retenção Imp. Fonte - 3009631 - 3</t>
  </si>
  <si>
    <t>Retenção Imp. Fonte - 3009631 - 3 - Cancelado</t>
  </si>
  <si>
    <t>Retenção Imp. Fonte - 3009631 - 4</t>
  </si>
  <si>
    <t>Retenção Imp. Fonte - 3009635 - 3</t>
  </si>
  <si>
    <t>Retenção Imp. Fonte - 3009635 - 3 - Cancelado</t>
  </si>
  <si>
    <t>Retenção Imp. Fonte - 3009635 - 4</t>
  </si>
  <si>
    <t>Retenção Imp. Fonte - 3009639 - 3</t>
  </si>
  <si>
    <t>Retenção Imp. Fonte - 3009639 - 3 - Cancelado</t>
  </si>
  <si>
    <t>Retenção Imp. Fonte - 3009639 - 4</t>
  </si>
  <si>
    <t>Retenção Imp. Fonte - 3009643 - 3</t>
  </si>
  <si>
    <t>Retenção Imp. Fonte - 3009643 - 3 - Cancelado</t>
  </si>
  <si>
    <t>Retenção Imp. Fonte - 3009643 - 4</t>
  </si>
  <si>
    <t>Retenção Imp. Fonte - 3009647 - 3</t>
  </si>
  <si>
    <t>Retenção Imp. Fonte - 3009647 - 3 - Cancelado</t>
  </si>
  <si>
    <t>Retenção Imp. Fonte - 3009647 - 4</t>
  </si>
  <si>
    <t>Retenção Imp. Fonte - 3009651 - 3</t>
  </si>
  <si>
    <t>Retenção Imp. Fonte - 3009651 - 3 - Cancelado</t>
  </si>
  <si>
    <t>Retenção Imp. Fonte - 3009651 - 4</t>
  </si>
  <si>
    <t>Retenção Imp. Fonte - 3009655 - 3</t>
  </si>
  <si>
    <t>Retenção Imp. Fonte - 3009655 - 3 - Cancelado</t>
  </si>
  <si>
    <t>Retenção Imp. Fonte - 3009655 - 4</t>
  </si>
  <si>
    <t>Retenção Imp. Fonte - 3009659 - 3</t>
  </si>
  <si>
    <t>Retenção Imp. Fonte - 3009663 - 3</t>
  </si>
  <si>
    <t>Retenção Imp. Fonte - 3009663 - 3 - Cancelado</t>
  </si>
  <si>
    <t>Retenção Imp. Fonte - 3009663 - 4</t>
  </si>
  <si>
    <t>Retenção Imp. Fonte - 3009667 - 3</t>
  </si>
  <si>
    <t>Retenção Imp. Fonte - 3009671 - 3</t>
  </si>
  <si>
    <t>Retenção Imp. Fonte - 3009671 - 3 - Cancelado</t>
  </si>
  <si>
    <t>Retenção Imp. Fonte - 3009671 - 4</t>
  </si>
  <si>
    <t>Retenção Imp. Fonte - 3009675 - 3</t>
  </si>
  <si>
    <t>Retenção Imp. Fonte - 3009675 - 3 - Cancelado</t>
  </si>
  <si>
    <t>Retenção Imp. Fonte - 3009675 - 4</t>
  </si>
  <si>
    <t>Retenção Imp. Fonte - 3009679 - 3</t>
  </si>
  <si>
    <t>Retenção Imp. Fonte - 3009679 - 3 - Cancelado</t>
  </si>
  <si>
    <t>Retenção Imp. Fonte - 3009679 - 4</t>
  </si>
  <si>
    <t>Retenção Imp. Fonte - 3009683 - 3</t>
  </si>
  <si>
    <t>Retenção Imp. Fonte - 3009683 - 3 - Cancelado</t>
  </si>
  <si>
    <t>Retenção Imp. Fonte - 3009683 - 4</t>
  </si>
  <si>
    <t>Retenção Imp. Fonte - 3012664 - 3</t>
  </si>
  <si>
    <t>Retenção Imp. Fonte - 3012808 - 3</t>
  </si>
  <si>
    <t>Retenção Imp. Fonte - 3013280 - 3</t>
  </si>
  <si>
    <t>Retenção Imp. Fonte - 3013284 - 3</t>
  </si>
  <si>
    <t>4232025 GLOSA</t>
  </si>
  <si>
    <t>11 - 061370964 - ISS</t>
  </si>
  <si>
    <t>23315 - 061288437 - ISS</t>
  </si>
  <si>
    <t>4411 - 022163395 - ISS</t>
  </si>
  <si>
    <t>18 - 061370964 - ISS</t>
  </si>
  <si>
    <t>23322 - 061288437 - ISS</t>
  </si>
  <si>
    <t>4418 - 022163395 - ISS</t>
  </si>
  <si>
    <t>863#245086 - 001259348 - ISS</t>
  </si>
  <si>
    <t>15306 - 012104972 - ISS</t>
  </si>
  <si>
    <t>2 - 061513592 - ISS</t>
  </si>
  <si>
    <t>23310 - 061288437 - ISS</t>
  </si>
  <si>
    <t>4406 - 022163395 - ISS</t>
  </si>
  <si>
    <t>6 - 061370964 - ISS</t>
  </si>
  <si>
    <t>10 - 061513592 - ISS</t>
  </si>
  <si>
    <t>509 - 007917303 - ISS</t>
  </si>
  <si>
    <t>17 - 061513592 - ISS</t>
  </si>
  <si>
    <t>23313 - 061288437 - ISS</t>
  </si>
  <si>
    <t>4409 - 022163395 - ISS</t>
  </si>
  <si>
    <t>9 - 061370964 - ISS</t>
  </si>
  <si>
    <t>10265 - 045517604 - ISS</t>
  </si>
  <si>
    <t>17624 - 047497367 - ISS</t>
  </si>
  <si>
    <t>10 - 061370964 - ISS</t>
  </si>
  <si>
    <t>23314 - 061288437 - ISS</t>
  </si>
  <si>
    <t>4410 - 022163395 - ISS</t>
  </si>
  <si>
    <t>519 - 007917303 - ISS</t>
  </si>
  <si>
    <t>19 - 061370964 - ISS</t>
  </si>
  <si>
    <t>23323 - 061288437 - ISS</t>
  </si>
  <si>
    <t>4419 - 022163395 - ISS</t>
  </si>
  <si>
    <t>524 - 007917303 - ISS</t>
  </si>
  <si>
    <t>25,02 - 061513592 - ISS</t>
  </si>
  <si>
    <t>10267 - 045517604 - ISS</t>
  </si>
  <si>
    <t>17626 - 047497367 - ISS</t>
  </si>
  <si>
    <t>31 - 061513592 - ISS</t>
  </si>
  <si>
    <t>23334 - 061288437 - ISS</t>
  </si>
  <si>
    <t>30 - 061370964 - ISS</t>
  </si>
  <si>
    <t>4429,02 - 022163395 - ISS</t>
  </si>
  <si>
    <t>36 - 061513592 - ISS</t>
  </si>
  <si>
    <t>40 - 061513592 - ISS</t>
  </si>
  <si>
    <t>10270 - 045517604 - ISS</t>
  </si>
  <si>
    <t>17628 - 047497367 - ISS</t>
  </si>
  <si>
    <t>23349 - 061288437 - ISS</t>
  </si>
  <si>
    <t>4445 - 022163395 - ISS</t>
  </si>
  <si>
    <t>46 - 061370964 - ISS</t>
  </si>
  <si>
    <t>536 - 007917303 - ISS</t>
  </si>
  <si>
    <t>23351 - 061288437 - ISS</t>
  </si>
  <si>
    <t>4447 - 022163395 - ISS</t>
  </si>
  <si>
    <t>48 - 061370964 - ISS</t>
  </si>
  <si>
    <t>540 - 007917303 - ISS</t>
  </si>
  <si>
    <t>56 - 061513592 - ISS</t>
  </si>
  <si>
    <t>23353 - 061288437 - ISS</t>
  </si>
  <si>
    <t>4449 - 022163395 - ISS</t>
  </si>
  <si>
    <t>50 - 061370964 - ISS</t>
  </si>
  <si>
    <t>862#245085 - 001259348 - ISS</t>
  </si>
  <si>
    <t>152025 GLOSA</t>
  </si>
  <si>
    <t>162025 GLOSA</t>
  </si>
  <si>
    <t>22 - 061370964 - ISS</t>
  </si>
  <si>
    <t>23326 - 061288437 - ISS</t>
  </si>
  <si>
    <t>4422 - 022163395 - ISS</t>
  </si>
  <si>
    <t>CTRA_000314_1</t>
  </si>
  <si>
    <t>869 - 001259348 - ISS</t>
  </si>
  <si>
    <t>21 - 061513592 - ISS</t>
  </si>
  <si>
    <t>858 - 001259348 - ISS</t>
  </si>
  <si>
    <t>866#245090 - 001259348 - ISS</t>
  </si>
  <si>
    <t>27 - 061513592 - ISS</t>
  </si>
  <si>
    <t>12 - 061370964 - ISS</t>
  </si>
  <si>
    <t>23316 - 061288437 - ISS</t>
  </si>
  <si>
    <t>4412 - 022163395 - ISS</t>
  </si>
  <si>
    <t>14 - 061370964 - ISS</t>
  </si>
  <si>
    <t>23318 - 061288437 - ISS</t>
  </si>
  <si>
    <t>4414 - 022163395 - ISS</t>
  </si>
  <si>
    <t>882#246206 - 001259348 - ISS</t>
  </si>
  <si>
    <t>10268 - 045517604 - ISS</t>
  </si>
  <si>
    <t>17627 - 047497367 - ISS</t>
  </si>
  <si>
    <t>23354 - 061288437 - ISS</t>
  </si>
  <si>
    <t>42 - 061370964 - ISS</t>
  </si>
  <si>
    <t>4441 - 022163395 - ISS</t>
  </si>
  <si>
    <t>CCGE_000209_1</t>
  </si>
  <si>
    <t>23333 - 061288437 - ISS</t>
  </si>
  <si>
    <t>29 - 061370964 - ISS</t>
  </si>
  <si>
    <t>4428 - 022163395 - ISS</t>
  </si>
  <si>
    <t>506 - 007917303 - ISS</t>
  </si>
  <si>
    <t>510 - 007917303 - ISS</t>
  </si>
  <si>
    <t>38 - 061513592 - ISS</t>
  </si>
  <si>
    <t>CTRA_000316_2</t>
  </si>
  <si>
    <t>CTRA_000312_1</t>
  </si>
  <si>
    <t>CTRA_000313_1</t>
  </si>
  <si>
    <t>CTRA_000315_1</t>
  </si>
  <si>
    <t>CTRA_000316_1</t>
  </si>
  <si>
    <t>‭112120801050‬</t>
  </si>
  <si>
    <t>‭112120601050‬</t>
  </si>
  <si>
    <t>Legais e Judiciais (Despesas Cartorárias)</t>
  </si>
  <si>
    <t>Ar Condicionado</t>
  </si>
  <si>
    <t>EMPRESA BRASILEIRA CORREIOS TELEGRAFOS - nf 36555602025</t>
  </si>
  <si>
    <t>STEFANINI CONSULTORIA E ASSESSORIA EM INFORMATICA S.A - nf 230072</t>
  </si>
  <si>
    <t>MUNICIPIO DE SÃO VICENTE - 2563 - 008646703 - ISS</t>
  </si>
  <si>
    <t>PREF CAMPINAS - PREFEITURA DO MUNICIPIO DE CAMPINAS - 2549,01 - 008646703 - ISS</t>
  </si>
  <si>
    <t>PREF FRANCISCO MORATO - PREFEITURA DE FRANCISCO MORATO - 2555 - 008646703 - ISS</t>
  </si>
  <si>
    <t>PREF OSASCO - PREFEITURA MUNICIPAL DE OSASCO - 2550 - 008646703 - ISS</t>
  </si>
  <si>
    <t>PREF OSASCO - PREFEITURA MUNICIPAL DE OSASCO - 2553 - 008646703 - ISS</t>
  </si>
  <si>
    <t>PREF OSASCO - PREFEITURA MUNICIPAL DE OSASCO - 2557 - 008646703 - ISS</t>
  </si>
  <si>
    <t>PREF OSASCO - PREFEITURA MUNICIPAL DE OSASCO - 2558 - 008646703 - ISS</t>
  </si>
  <si>
    <t>PREF OSASCO - PREFEITURA MUNICIPAL DE OSASCO - 2574 - 008646703 - ISS</t>
  </si>
  <si>
    <t>PREF SAO JOAO DA BOA VISTA - PREFEITURA MUNICIPAL DE SAO JOAO DA BOA VISTA - 2554 - 008646703 - ISS</t>
  </si>
  <si>
    <t>MUNICIPIO DE TABOAO DA SERRA - 2561 - 008646703 - ISS</t>
  </si>
  <si>
    <t>MUNICIPIO DE TABOAO DA SERRA - 2562 - 008646703 - ISS</t>
  </si>
  <si>
    <t>MUNICIPIO DE TABOAO DA SERRA - 2566 - 008646703 - ISS</t>
  </si>
  <si>
    <t>PREF CARAPICUIBA - PREFEITURA MUNICIPAL DE CARAPICUIBA - 2544 - 008646703 - ISS</t>
  </si>
  <si>
    <t>PREF CARAPICUIBA - PREFEITURA MUNICIPAL DE CARAPICUIBA - 2565 - 008646703 - ISS</t>
  </si>
  <si>
    <t>PREF CARAPICUIBA - PREFEITURA MUNICIPAL DE CARAPICUIBA - 2567 - 008646703 - ISS</t>
  </si>
  <si>
    <t>PREF FERRAZ DE VASCONCELOS - PREFEITURA DO MUNICIPIO DE FERRAZ DE VASCONCELOS - 2545 - 008646703 - ISS</t>
  </si>
  <si>
    <t>PREF SÃO BERNARDO DO CAMPO - PREFEITURA DO MUNICÍPIO DE SÃO BERNARDO DO CAMPO - 2531 - 008646703 - ISS</t>
  </si>
  <si>
    <t>PREF JANDIRA - PREF MUNICIPAL DE JANDIRA - 2551 - 008646703 - ISS</t>
  </si>
  <si>
    <t>RECEITA FEDERAL - 230072 - 058069360 - IRRF</t>
  </si>
  <si>
    <t>RECEITA FEDERAL - Retenção Imp. Fonte - 3005939 - 3</t>
  </si>
  <si>
    <t>RECEITA FEDERAL - Retenção Imp. Fonte - 3017113 - 3</t>
  </si>
  <si>
    <t>RECEITA FEDERAL - Retenção Imp. Fonte - 3017190 - 3</t>
  </si>
  <si>
    <t>CLARO S.A - 250781102025</t>
  </si>
  <si>
    <t>PREF AMERICANA - PREFEITURA MINICIPAL DE AMERICANA - 2577 - 008646703 - ISS</t>
  </si>
  <si>
    <t>PREF JAGUARIUNA - PREFEITURA MUNICIPAL DE JAGUARIUNA - 2539 - 008646703 - ISS</t>
  </si>
  <si>
    <t>PREF MAUA - PREFEITURA DO MUNICIPIO DE MAUA - 2559 - 008646703 - ISS</t>
  </si>
  <si>
    <t>PREF MAUA - PREFEITURA DO MUNICIPIO DE MAUA - 2560 - 008646703 - ISS</t>
  </si>
  <si>
    <t>PREF SANTO ANDRE - PREFEITURA MUNICIPAL DE SANTO ANDRE - 2571 - 008646703 - ISS</t>
  </si>
  <si>
    <t>Impostos Apurados sobre Receitas - comp. Setembro/25</t>
  </si>
  <si>
    <t>PREF DOIS CORREGOS - PREFEITURA DO MUNICIPIO DE DOIS CORREGOS</t>
  </si>
  <si>
    <t>PORTO SEGURO COMPANHIA DE SEGUROS GERAIS</t>
  </si>
  <si>
    <t>REEMBOLSO VIA SISTEMA - PPT</t>
  </si>
  <si>
    <t>GRT AUDITORIA DE TERCEIROS LTDA</t>
  </si>
  <si>
    <t>PRO.000.8278</t>
  </si>
  <si>
    <t>PRO.000.8024</t>
  </si>
  <si>
    <t>CGFS_001726_1</t>
  </si>
  <si>
    <t>CGFS_001729_1</t>
  </si>
  <si>
    <t>CGFS_001728_1</t>
  </si>
  <si>
    <t>DV_ERP0000001265_16/09/2025_001267</t>
  </si>
  <si>
    <t>DV_ERP0000001268_16/09/2025_001264</t>
  </si>
  <si>
    <t>CGFS_001794_1</t>
  </si>
  <si>
    <t>48485 - 026852688 - IRRF</t>
  </si>
  <si>
    <t>Retenção Imp. Fonte - 3015228 - 3</t>
  </si>
  <si>
    <t>DV_ERP0000001272_29/09/2025_001276</t>
  </si>
  <si>
    <t>CGFS_001818_1</t>
  </si>
  <si>
    <t>‭112120702010‬</t>
  </si>
  <si>
    <t>‭112120606010‬</t>
  </si>
  <si>
    <t>‭112120105010‬</t>
  </si>
  <si>
    <t>‭112120104000‬</t>
  </si>
  <si>
    <t>‭112120103010‬</t>
  </si>
  <si>
    <t>‭112120103040‬</t>
  </si>
  <si>
    <t>‭112120103020‬</t>
  </si>
  <si>
    <t>‭112120103060‬</t>
  </si>
  <si>
    <t>‭112120601030‬</t>
  </si>
  <si>
    <t>Outros Impostos e Taxas</t>
  </si>
  <si>
    <t>Seguro de Equipts Não Operacionais</t>
  </si>
  <si>
    <t>Viagens e estadas Nacionais</t>
  </si>
  <si>
    <t>Pedágio</t>
  </si>
  <si>
    <t>Condução - Veículo próprio</t>
  </si>
  <si>
    <t>Condução - Transporte Coletivo</t>
  </si>
  <si>
    <t>Condução - taxi</t>
  </si>
  <si>
    <t>Passagens Rodoviárias</t>
  </si>
  <si>
    <t>Impostos e Taxas</t>
  </si>
  <si>
    <t>CD023559</t>
  </si>
  <si>
    <t>MUNICIPIO DE BAURU - 20780</t>
  </si>
  <si>
    <t>MUNICIPIO DE GUARUJA - 20787</t>
  </si>
  <si>
    <t>MUNICIPIO DE SERTAOZINHO   - 20908</t>
  </si>
  <si>
    <t>MUNICIPIO DE IPERO - 352994</t>
  </si>
  <si>
    <t>MUNICIPIO DE IPERO - 346605-346836</t>
  </si>
  <si>
    <t>MUNICIPIO DE ANGATUBA - 6142</t>
  </si>
  <si>
    <t>MUNICIPIO DE ANGATUBA - 5935</t>
  </si>
  <si>
    <t>MUNICIPIO DE SALTO - 6633</t>
  </si>
  <si>
    <t>MUNICIPIO DE CAPIVARI -6904</t>
  </si>
  <si>
    <t>POLICIA CIVIL DO ESTADO DE SAO PAULO - 191.807</t>
  </si>
  <si>
    <t>01-112120503040-000-062501630001-2-NV003976-PRO007651-0-0-0</t>
  </si>
  <si>
    <t>01-112120503040-000-047501090001-1-NV006965-PRO007651-0-0-0</t>
  </si>
  <si>
    <t>01-112120503040-000-015505060003-1-NV006963-PRO007651-0-0-0</t>
  </si>
  <si>
    <t>01-112120503040-000-062501160001-2-NV009954-PRO007651-0-0-0</t>
  </si>
  <si>
    <t>01-112120503040-000-070505060232-2-NV022642-PRO007651-0-0-0</t>
  </si>
  <si>
    <t>01-112120503040-000-070505060208-2-NV022618-PRO007651-0-0-0</t>
  </si>
  <si>
    <t>01-112120503040-000-062501540001-2-NV003965-PRO007651-0-0-0</t>
  </si>
  <si>
    <t>01-112120503040-000-062501550001-2-NV003966-PRO007651-0-0-0</t>
  </si>
  <si>
    <t>01-112120503040-000-070505060225-2-NV022635-PRO007651-0-0-0</t>
  </si>
  <si>
    <t>01-112120503040-000-070505060230-2-NV022640-PRO007651-0-0-0</t>
  </si>
  <si>
    <t>01-112120503040-000-001505060352-2-NV022676-PRO007651-0-0-0</t>
  </si>
  <si>
    <t>01-112120503040-000-070505060175-2-NV022568-PRO007651-0-0-0</t>
  </si>
  <si>
    <t>01-112120503040-000-062501330001-2-NV002952-PRO007651-0-0-0</t>
  </si>
  <si>
    <t>01-112120503040-000-062501320001-2-NV002951-PRO007651-0-0-0</t>
  </si>
  <si>
    <t>01-112120503040-000-062501670001-2-NV003985-PRO007651-0-0-0</t>
  </si>
  <si>
    <t>01-112120503040-000-070505060223-2-NV022633-PRO007651-0-0-0</t>
  </si>
  <si>
    <t>01-112120503040-000-062501240001-2-NV009958-PRO007651-0-0-0</t>
  </si>
  <si>
    <t>01-112120503040-000-062501930132-2-NV021601-PRO007651-0-0-0</t>
  </si>
  <si>
    <t>01-112120503040-000-062501930127-2-NV021594-PRO007651-0-0-0</t>
  </si>
  <si>
    <t>01-112120503040-000-001501930164-2-NV022568-PRO007651-0-0-0</t>
  </si>
  <si>
    <t>01-112120503040-000-070505060182-2-NV022588-PRO007651-0-0-0</t>
  </si>
  <si>
    <t>01-112120503040-000-062501930114-2-NV021579-PRO007651-0-0-0</t>
  </si>
  <si>
    <t>01-112120503040-000-001501930154-2-NV022553-PRO007651-0-0-0</t>
  </si>
  <si>
    <t>01-112120503040-000-070505060251-2-NV022662-PRO007651-0-0-0</t>
  </si>
  <si>
    <t>01-112120503040-000-001505060341-2-NV022643-PRO007651-0-0-0</t>
  </si>
  <si>
    <t>01-112120503040-000-070505060234-2-NV022644-PRO007651-0-0-0</t>
  </si>
  <si>
    <t>01-112120503040-000-070505060174-2-NV021579-PRO007651-0-0-0</t>
  </si>
  <si>
    <t>01-112120503040-000-049501110001-1-NV006967-PRO007645-0-0-0</t>
  </si>
  <si>
    <t>01-112120503040-000-062501310001-2-NV000957-PRO007648-0-0-0</t>
  </si>
  <si>
    <t>01-112120503040-000-001505060339-2-NV022641-PRO007651-0-0-0</t>
  </si>
  <si>
    <t>01-112120503040-000-060501120001-2-NV006978-PRO007648-0-0-0</t>
  </si>
  <si>
    <t>01-112120503060-000-001505060285-2-NV021616-PRO007872-0-0-0</t>
  </si>
  <si>
    <t>01-112120503060-000-001505060297-2-NV022600-PRO007872-0-0-0</t>
  </si>
  <si>
    <t>01-112120503060-000-001505060365-2-NV021614-PRO007872-0-0-0</t>
  </si>
  <si>
    <t>01-112120503060-000-001505060502-2-NV021588-PRO007872-0-0-0</t>
  </si>
  <si>
    <t>01-112120503060-000-001505060303-2-NV022630-PRO007872-0-0-0</t>
  </si>
  <si>
    <t>FACEBOOK SERVICOS ONLINE DO BRASIL LTDA</t>
  </si>
  <si>
    <t>C1 12/09/25 IBEST</t>
  </si>
  <si>
    <t>C1 23/09/25 IBEST</t>
  </si>
  <si>
    <t>‭112120612190‬</t>
  </si>
  <si>
    <t>Publicidade e Serviços de Avaliação do Progr. PPT</t>
  </si>
  <si>
    <t>5342 - 085240869 - INSS</t>
  </si>
  <si>
    <t>5343 - 085240869 - INSS</t>
  </si>
  <si>
    <t>5342 - 085240869 - IRRF</t>
  </si>
  <si>
    <t>5343 - 085240869 - IRRF</t>
  </si>
  <si>
    <t>ILHA SERVICE TECNOLOGIA E SERVIÇOS LTDA</t>
  </si>
  <si>
    <t>01-115060000000-000-0705050000001-1-NV006958-000000000-0-0-0</t>
  </si>
  <si>
    <t>01-115060000000-000-0705050000001-1-CD001313-000000000-0-0-0</t>
  </si>
  <si>
    <t>Impostos Apurados sobre Receitas - comp.Setembro/25</t>
  </si>
  <si>
    <t>Acerto ref. Transferências Município de Barretos, Sertãozinho, GRT e Receita Federal</t>
  </si>
  <si>
    <t>Impostos compensados e pagos pelo Convênio conf email transferência em 23/09/2025</t>
  </si>
  <si>
    <t>PPT00529</t>
  </si>
  <si>
    <t>PP00529</t>
  </si>
  <si>
    <t>IMPLANTACAO E OPERACAO DO POUPATEMPO SUMARE</t>
  </si>
  <si>
    <t>PD-PRC-2020/00938</t>
  </si>
  <si>
    <t>PPT00767</t>
  </si>
  <si>
    <t>PP00767</t>
  </si>
  <si>
    <t>OPERACAO DO POUPATEMPO AGUAI</t>
  </si>
  <si>
    <t>PRC-SEI 359.00000745/2023-12</t>
  </si>
  <si>
    <t>PPT00591</t>
  </si>
  <si>
    <t>PP00591</t>
  </si>
  <si>
    <t>IMPLANTACAO E OPERACAO DO POUTATEMPO UBATUBA</t>
  </si>
  <si>
    <t>PD-PRC-2021/02078</t>
  </si>
  <si>
    <t>PPT00597</t>
  </si>
  <si>
    <t>PP00597</t>
  </si>
  <si>
    <t>IMPLANTACAO E OPERACAO DO POUPATEMPO OLIMPIA</t>
  </si>
  <si>
    <t>PD-PRC-2021/02353</t>
  </si>
  <si>
    <t>PPT00704</t>
  </si>
  <si>
    <t>PP00704</t>
  </si>
  <si>
    <t>IMPLANTACAO E OPERACAO DO POUPATEMPO GUARIBA</t>
  </si>
  <si>
    <t>PD-PRC-2022/01827</t>
  </si>
  <si>
    <t>187</t>
  </si>
  <si>
    <t>cinquenta e nove milhões, quatrocentos e sessenta e três mil, setecentos e trinta e três reais e setenta e sete centavos.</t>
  </si>
  <si>
    <t>Descrição do Débito: Referente a Setembro - 2025</t>
  </si>
  <si>
    <t>01-‭112120801050‬-000-‭015505060536‬-NV023559-PRO00-0-0-0</t>
  </si>
  <si>
    <t>01-‭112120801050‬-000-‭047505060440‬-NV006965-PRO00-0-0-0</t>
  </si>
  <si>
    <t>01-‭112120503040‬-000-‭001505060423‬-NV022666-PRO008463-0-0-0</t>
  </si>
  <si>
    <t>01-‭112120503040‬-000-‭001505060420‬-NV021618-PRO008463-0-0-0</t>
  </si>
  <si>
    <t>01-‭112120503040‬-000-‭134505060151‬-NV020554-PRO008463-0-0-0</t>
  </si>
  <si>
    <t>01-‭112120503040‬-000-‭081505060154‬-NV000956-PRO008463-0-0-0</t>
  </si>
  <si>
    <t>01-‭112120612130‬-000-‭001505060507‬-NV022636-PRO007649-0-0-0</t>
  </si>
  <si>
    <t>01-‭112120612130‬-000-‭070505060202‬-NV022612-PRO007649-0-0-0</t>
  </si>
  <si>
    <t>01-‭112120612130‬-000-‭001505060503‬-NV022562-PRO007649-0-0-0</t>
  </si>
  <si>
    <t>01-‭112120612130‬-000-‭081505060154‬-NV000956-PRO007649-0-0-0</t>
  </si>
  <si>
    <t>01-‭112120612120‬-000-‭113505060496‬-NV003955-PRO007649-0-0-0</t>
  </si>
  <si>
    <t>01-‭112120612120‬-000-‭081505060154‬-NV000956-PRO007649-0-0-0</t>
  </si>
  <si>
    <t>01-‭112120612120‬-000-‭046505060153‬-NV006964-PRO007649-0-0-0</t>
  </si>
  <si>
    <t>01-‭112120612120‬-000-‭077505060497‬-NV009955-PRO007649-0-0-0</t>
  </si>
  <si>
    <t>01-‭112120612130‬-000-‭062501260001‬-NV009955-PRO007649-0-0-0</t>
  </si>
  <si>
    <t>01-‭112120612120‬-000-‭070505060156‬-NV021619-PRO007649-0-0-0</t>
  </si>
  <si>
    <t>01-‭112120612130‬-000-‭001505060421‬-NV021619-PRO007649-0-0-0</t>
  </si>
  <si>
    <t>01-‭112120612120‬-000-‭145505060501‬-NV021570-PRO007649-0-0-0</t>
  </si>
  <si>
    <t>01-‭112120612120‬-000-‭070505060226‬-NV022636-PRO007649-0-0-0</t>
  </si>
  <si>
    <t>01-‭112120612120‬-000-‭001505060507‬-NV022636-PRO007649-0-0-0</t>
  </si>
  <si>
    <t>01-‭112120612130‬-000-‭001505060508‬-NV022680-PRO007649-0-0-0</t>
  </si>
  <si>
    <t>01-‭112120612130‬-000-‭001505060502‬-NV021588-PRO007649-0-0-0</t>
  </si>
  <si>
    <t>01-‭112120612130‬-000-‭001505060505‬-NV022622-PRO007649-0-0-0</t>
  </si>
  <si>
    <t>01-‭112120612130‬-000-‭116505060499‬-NV004958-PRO007649-0-0-0</t>
  </si>
  <si>
    <t>01-‭112120612130‬-000-‭113505060496‬-NV003955-PRO007649-0-0-0</t>
  </si>
  <si>
    <t>01-‭112120612120‬-000-‭001505060508‬-NV022680-PRO007649-0-0-0</t>
  </si>
  <si>
    <t>01-‭112120612120‬-000-‭001505060506‬-NV022634-PRO007649-0-0-0</t>
  </si>
  <si>
    <t>01-‭112120612120‬-000-‭001505060504‬-NV022612-PRO007649-0-0-0</t>
  </si>
  <si>
    <t>01-‭112120612120‬-000-‭001505060503‬-NV022562-PRO007649-0-0-0</t>
  </si>
  <si>
    <t>01-‭112120612120‬-000-‭001505060502‬-NV021588-PRO007649-0-0-0</t>
  </si>
  <si>
    <t>01-‭112120612120‬-000-‭001505060505‬-NV022622-PRO007649-0-0-0</t>
  </si>
  <si>
    <t>01-‭112120503040‬-000-‭085505060150‬-NV003961-PRO008463-0-0-0</t>
  </si>
  <si>
    <t>01-‭112120503040‬-000-‭001505060422‬-NV022649-PRO008463-0-0-0</t>
  </si>
  <si>
    <t>01-‭112120503040‬-000-‭048505060152‬-NV006966-PRO008463-0-0-0</t>
  </si>
  <si>
    <t>01-‭112120503040‬-000-‭046505060153‬-NV006964-PRO008463-0-0-0</t>
  </si>
  <si>
    <t>01-‭112120503040‬-000-‭001505060421‬-NV021619-PRO008463-0-0-0</t>
  </si>
  <si>
    <t>01-‭112120503040‬-000-‭001505060487‬-NV021603-PRO008463-0-0-0</t>
  </si>
  <si>
    <t>01-‭112120503040‬-000-‭001505060490‬-NV022566-PRO008463-0-0-0</t>
  </si>
  <si>
    <t>01-‭112120503040‬-000-‭001505060491‬-NV022609-PRO008463-0-0-0</t>
  </si>
  <si>
    <t>01-‭112120503040‬-000-‭152505060104‬-NV021571-PRO008442-0-0-0</t>
  </si>
  <si>
    <t>01-‭112120503040‬-000-‭139505060103‬-NV021562-PRO008442-0-0-0</t>
  </si>
  <si>
    <t>01-‭112120503040‬-000-‭001505060391‬-NV022682-PRO008442-0-0-0</t>
  </si>
  <si>
    <t>01-‭112120503040‬-000-‭102505060089‬-NV003960-PRO008442-0-0-0</t>
  </si>
  <si>
    <t>01-‭112120503040‬-000-‭001505060392‬-NV022683-PRO008442-0-0-0</t>
  </si>
  <si>
    <t>01-‭112120503040‬-000-‭153505060107‬-NV021574-PRO008442-0-0-0</t>
  </si>
  <si>
    <t>01-‭112120503040‬-000-‭001505060370‬-NV022574-PRO008442-0-0-0</t>
  </si>
  <si>
    <t>01-‭112120503040‬-000-‭050505060090‬-NV006968-PRO008442-0-0-0</t>
  </si>
  <si>
    <t>01-‭112120503040‬-000-‭001505060373‬-NV022582-PRO008442-0-0-0</t>
  </si>
  <si>
    <t>01-‭112120503040‬-000-‭001505060369‬-NV022567-PRO008442-0-0-0</t>
  </si>
  <si>
    <t>01-‭112120503040‬-000-‭001505060380‬-NV022645-PRO008442-0-0-0</t>
  </si>
  <si>
    <t>01-‭112120503040‬-000-‭001505060382‬-NV022648-PRO008442-0-0-0</t>
  </si>
  <si>
    <t>01-‭112120503040‬-000-‭086505060092‬-NV003970-PRO008442-0-0-0</t>
  </si>
  <si>
    <t>01-‭112120503040‬-000-‭001505060371‬-NV022575-PRO008442-0-0-0</t>
  </si>
  <si>
    <t>01-‭112120503040‬-000-‭001505060360‬-NV021590-PRO008442-0-0-0</t>
  </si>
  <si>
    <t>01-‭112120503040‬-000-‭001505060385‬-NV022655-PRO008442-0-0-0</t>
  </si>
  <si>
    <t>01-‭112120503040‬-000-‭001505060365‬-NV021614-PRO008442-0-0-0</t>
  </si>
  <si>
    <t>01-‭112120503040‬-000-‭001505060378‬-NV022613-PRO008442-0-0-0</t>
  </si>
  <si>
    <t>01-‭112120503040‬-000-‭064505060093‬-NV008122-PRO008442-0-0-0</t>
  </si>
  <si>
    <t>01-‭112120503040‬-000-‭109505060094‬-NV004956-PRO008442-0-0-0</t>
  </si>
  <si>
    <t>01-‭112120503040‬-000-‭001505060390‬-NV022681-PRO008442-0-0-0</t>
  </si>
  <si>
    <t>01-‭112120503040‬-000-‭001505060363‬-NV021606-PRO008442-0-0-0</t>
  </si>
  <si>
    <t>01-‭112120503040‬-000-‭087505060095‬-NV003977-PRO008442-0-0-0</t>
  </si>
  <si>
    <t>01-‭112120503040‬-000-‭001505060359‬-NV021586-PRO008442-0-0-0</t>
  </si>
  <si>
    <t>01-‭112120503040‬-000-‭001505060368‬-NV022557-PRO008442-0-0-0</t>
  </si>
  <si>
    <t>01-‭112120503040‬-000-‭001505060389‬-NV022665-PRO008442-0-0-0</t>
  </si>
  <si>
    <t>01-‭112120503040‬-000-‭135505060096‬-NV020555-PRO008442-0-0-0</t>
  </si>
  <si>
    <t>01-‭112120503040‬-000-‭146505060105‬-NV021572-PRO008442-0-0-0</t>
  </si>
  <si>
    <t>01-‭112120503040‬-000-‭073505060097‬-NV008123-PRO008442-0-0-0</t>
  </si>
  <si>
    <t>01-‭112120503040‬-000-‭147505060106‬-NV021573-PRO008442-0-0-0</t>
  </si>
  <si>
    <t>01-‭112120503040‬-000-‭075505060098‬-NV009957-PRO008442-0-0-0</t>
  </si>
  <si>
    <t>01-‭112120503040‬-000-‭127505060481‬-NV019955-PRO008442-0-0-0</t>
  </si>
  <si>
    <t>01-‭112120503040‬-000-‭131505060099‬-NV020551-PRO008442-0-0-0</t>
  </si>
  <si>
    <t>01-‭112120503040‬-000-‭001505060381‬-NV022647-PRO008442-0-0-0</t>
  </si>
  <si>
    <t>01-‭112120503040‬-000-‭001505060374‬-NV022583-PRO008442-0-0-0</t>
  </si>
  <si>
    <t>01-‭112120503040‬-000-‭001505060377‬-NV022610-PRO008442-0-0-0</t>
  </si>
  <si>
    <t>01-‭112120503040‬-000-‭084505060100‬-NV003983-PRO008442-0-0-0</t>
  </si>
  <si>
    <t>01-‭112120503040‬-000-‭001505060388‬-NV022664-PRO008442-0-0-0</t>
  </si>
  <si>
    <t>01-‭112120503040‬-000-‭001505060375‬-NV022584-PRO008442-0-0-0</t>
  </si>
  <si>
    <t>01-‭112120503040‬-000-‭137505060101‬-NV020556-PRO008442-0-0-0</t>
  </si>
  <si>
    <t>01-‭112120503040‬-000-‭001505060386‬-NV022656-PRO008442-0-0-0</t>
  </si>
  <si>
    <t>01-‭112120503040‬-000-‭133505060102‬-NV020553-PRO008442-0-0-0</t>
  </si>
  <si>
    <t>01-‭112120503040‬-000-‭001505060364‬-NV021612-PRO008442-0-0-0</t>
  </si>
  <si>
    <t>01-‭112120503040‬-000-‭001505060362‬-NV021605-PRO008442-0-0-0</t>
  </si>
  <si>
    <t>01-‭112120503040‬-000-‭001505060367‬-NV022556-PRO008442-0-0-0</t>
  </si>
  <si>
    <t>01-‭112120503040‬-000-‭001505060387‬-NV022657-PRO008442-0-0-0</t>
  </si>
  <si>
    <t>01-‭112120503040‬-000-‭001505060384‬-NV022654-PRO008442-0-0-0</t>
  </si>
  <si>
    <t>01-‭112120503040‬-000-‭130505060086‬-NV019952-PRO008442-0-0-0</t>
  </si>
  <si>
    <t>01-‭112120503040‬-000-‭089505060087‬-NV003952-PRO008442-0-0-0</t>
  </si>
  <si>
    <t>01-‭112120503040‬-000-‭001505060366‬-NV022555-PRO008442-0-0-0</t>
  </si>
  <si>
    <t>01-‭112120503040‬-000-‭097505060088‬-NV003954-PRO008442-0-0-0</t>
  </si>
  <si>
    <t>01-‭112120503040‬-000-‭001505060383‬-NV022653-PRO008442-0-0-0</t>
  </si>
  <si>
    <t>01-‭112120503040‬-000-‭001505060372‬-NV022576-PRO008442-0-0-0</t>
  </si>
  <si>
    <t>01-‭112120503040‬-000-‭132505060091‬-NV020552-PRO008442-0-0-0</t>
  </si>
  <si>
    <t>01-‭112120503040‬-000-‭001505060361‬-NV021591-PRO008442-0-0-0</t>
  </si>
  <si>
    <t>01-‭112120503040‬-000-‭001505060376‬-NV022601-PRO008442-0-0-0</t>
  </si>
  <si>
    <t>01-‭112120503040‬-000-‭001505060379‬-NV022625-PRO008442-0-0-0</t>
  </si>
  <si>
    <t>01-‭112120201040‬-000-‭001505000005‬-NV006958-PRO008320-0-0-0</t>
  </si>
  <si>
    <t>01-‭112120201040‬-000-‭001505060389‬-NV022665-PRO008320-0-0-0</t>
  </si>
  <si>
    <t>01-‭112120201040‬-000-‭001505060493‬-NV022663-PRO008320-0-0-0</t>
  </si>
  <si>
    <t>01-‭112120201040‬-000-‭001505060428‬-NV022658-PRO008320-0-0-0</t>
  </si>
  <si>
    <t>01-‭112120201040‬-000-‭001505060423‬-NV022666-PRO008320-0-0-0</t>
  </si>
  <si>
    <t>01-‭112120201040‬-000-‭001505060407‬-NV022603-PRO008320-0-0-0</t>
  </si>
  <si>
    <t>01-‭112120201040‬-000-‭001505060414‬-NV022637-PRO008320-0-0-0</t>
  </si>
  <si>
    <t>01-‭112120201040‬-000-‭001505060412‬-NV022628-PRO008320-0-0-0</t>
  </si>
  <si>
    <t>01-‭112120201040‬-000-‭001505060377‬-NV022610-PRO008320-0-0-0</t>
  </si>
  <si>
    <t>01-‭112120201040‬-000-‭001505060425‬-NV021592-PRO008320-0-0-0</t>
  </si>
  <si>
    <t>01-‭112120201040‬-000-‭001505060492‬-NV022652-PRO008320-0-0-0</t>
  </si>
  <si>
    <t>01-‭112120201040‬-000-‭001505060307‬-NV022667-PRO008320-0-0-0</t>
  </si>
  <si>
    <t>01-‭112120201040‬-000-‭057505060470‬-NV006977-PRO008320-0-0-0</t>
  </si>
  <si>
    <t>01-‭112120201040‬-000-‭050505010020‬-NV006968-PRO008320-0-0-0</t>
  </si>
  <si>
    <t>01-‭112120201040‬-000-‭134505060151‬-NV020554-PRO008320-0-0-0</t>
  </si>
  <si>
    <t>01-‭112120201040‬-000-‭047505060440‬-NV006965-PRO008320-0-0-0</t>
  </si>
  <si>
    <t>01-‭112120201040‬-000-‭093505060125‬-NV003972-PRO008320-0-0-0</t>
  </si>
  <si>
    <t>01-‭112120201040‬-000-‭046505060189‬-NV022594-PRO008320-0-0-0</t>
  </si>
  <si>
    <t>01-‭112120201040‬-000-‭064505060093‬-NV008122-PRO008320-0-0-0</t>
  </si>
  <si>
    <t>01-‭112120201040‬-000-‭081505060154‬-NV000956-PRO008320-0-0-0</t>
  </si>
  <si>
    <t>01-‭112120201040‬-000-‭122505060123‬-NV003968-PRO008320-0-0-0</t>
  </si>
  <si>
    <t>01-‭112120201040‬-000-‭121505060124‬-NV003969-PRO008320-0-0-0</t>
  </si>
  <si>
    <t>01-‭112120201040‬-000-‭086505060092‬-NV003970-PRO008320-0-0-0</t>
  </si>
  <si>
    <t>01-‭112120201040‬-000-‭118505060126‬-NV004960-PRO008320-0-0-0</t>
  </si>
  <si>
    <t>01-‭112120201040‬-000-‭128505060474‬-NV019956-PRO008320-0-0-0</t>
  </si>
  <si>
    <t>01-‭112120201040‬-000-‭059505060160‬-NV007121-PRO008320-0-0-0</t>
  </si>
  <si>
    <t>01-‭112120201040‬-000-‭125505060450‬-NV003981-PRO008320-0-0-0</t>
  </si>
  <si>
    <t>01-‭112120201040‬-000-‭049505010009‬-NV022599-PRO008320-0-0-0</t>
  </si>
  <si>
    <t>01-‭112120201040‬-000-‭127505060481‬-NV019955-PRO008320-0-0-0</t>
  </si>
  <si>
    <t>01-‭112120201040‬-000-‭131505060099‬-NV020551-PRO008320-0-0-0</t>
  </si>
  <si>
    <t>01-‭112120201040‬-000-‭016505060188‬-NV022593-PRO008320-0-0-0</t>
  </si>
  <si>
    <t>01-‭112120201040‬-000-‭120505060441‬-NV002952-PRO008320-0-0-0</t>
  </si>
  <si>
    <t>01-‭112120201040‬-000-‭102505060089‬-NV003960-PRO008320-0-0-0</t>
  </si>
  <si>
    <t>01-‭112120201040‬-000-‭085505060150‬-NV003961-PRO008320-0-0-0</t>
  </si>
  <si>
    <t>01-‭112120201040‬-000-‭079505060122‬-NV000952-PRO008320-0-0-0</t>
  </si>
  <si>
    <t>01-‭112120201040‬-000-‭117505060158‬-NV003962-PRO008320-0-0-0</t>
  </si>
  <si>
    <t>01-‭112120201040‬-000-‭103505060016‬-NV003963-PRO008320-0-0-0</t>
  </si>
  <si>
    <t>01-‭112120201040‬-000-‭124505060437‬-NV009958-PRO008320-0-0-0</t>
  </si>
  <si>
    <t>01-‭112120201040‬-000-‭111505060159‬-NV003964-PRO008320-0-0-0</t>
  </si>
  <si>
    <t>01-‭112120201040‬-000-‭110505060438‬-NV003965-PRO008320-0-0-0</t>
  </si>
  <si>
    <t>01-‭112120201040‬-000-‭105505060017‬-NV003967-PRO008320-0-0-0</t>
  </si>
  <si>
    <t>01-‭112120201040‬-000-‭069505060452‬-NV000955-PRO008320-0-0-0</t>
  </si>
  <si>
    <t>01-‭112120201040‬-000-‭001505060487‬-NV021603-PRO008320-0-0-0</t>
  </si>
  <si>
    <t>01-‭112120201040‬-000-‭001505060421‬-NV021619-PRO008320-0-0-0</t>
  </si>
  <si>
    <t>01-‭112120201040‬-000-‭097505060088‬-NV003954-PRO008320-0-0-0</t>
  </si>
  <si>
    <t>01-‭112120201040‬-000-‭087505060095‬-NV003977-PRO008320-0-0-0</t>
  </si>
  <si>
    <t>01-‭112120201040‬-000-‭088505060498‬-NV003978-PRO008320-0-0-0</t>
  </si>
  <si>
    <t>01-‭112120201040‬-000-‭154505060027‬-NV021564-PRO008320-0-0-0</t>
  </si>
  <si>
    <t>01-‭112120201040‬-000-‭139505060103‬-NV021562-PRO008320-0-0-0</t>
  </si>
  <si>
    <t>01-‭112120201040‬-000-‭001505060393‬-NV021576-PRO008320-0-0-0</t>
  </si>
  <si>
    <t>01-‭112120201040‬-000-‭001505060443‬-NV021579-PRO008320-0-0-0</t>
  </si>
  <si>
    <t>01-‭112120201040‬-000-‭001505060366‬-NV022555-PRO008320-0-0-0</t>
  </si>
  <si>
    <t>01-‭112120201040‬-000-‭001505060422‬-NV022649-PRO008320-0-0-0</t>
  </si>
  <si>
    <t>01-‭112120201040‬-000-‭001505060298‬-NV022611-PRO008320-0-0-0</t>
  </si>
  <si>
    <t>01-‭112120201040‬-000-‭077505060497‬-NV009955-PRO008320-0-0-0</t>
  </si>
  <si>
    <t>01-‭112120201040‬-000-‭094505060448‬-NV003976-PRO008320-0-0-0</t>
  </si>
  <si>
    <t>01-‭112120201040‬-000-‭082505060128‬-NV000958-PRO008320-0-0-0</t>
  </si>
  <si>
    <t>01-‭112120201040‬-000-‭073505060097‬-NV008123-PRO008320-0-0-0</t>
  </si>
  <si>
    <t>01-‭112120201040‬-000-‭104505060131‬-NV003980-PRO008320-0-0-0</t>
  </si>
  <si>
    <t>01-‭112120201040‬-000-‭091505060451‬-NV009954-PRO008320-0-0-0</t>
  </si>
  <si>
    <t>01-‭112120201040‬-000-‭095505060473‬-NV004957-PRO008320-0-0-0</t>
  </si>
  <si>
    <t>01-‭112120201040‬-000-‭001505060517‬-NV022633-PRO008320-0-0-0</t>
  </si>
  <si>
    <t>01-‭112120201040‬-000-‭001505060411‬-NV022627-PRO008320-0-0-0</t>
  </si>
  <si>
    <t>01-‭112120201040‬-000-‭001505060434‬-NV023554-PRO008320-0-0-0</t>
  </si>
  <si>
    <t>01-‭112120201040‬-000-‭001505060408‬-NV022614-PRO008320-0-0-0</t>
  </si>
  <si>
    <t>01-‭112120201040‬-000-‭001505060416‬-NV022639-PRO008320-0-0-0</t>
  </si>
  <si>
    <t>01-‭112120201040‬-000-‭001505060525‬-NV021585-PRO008320-0-0-0</t>
  </si>
  <si>
    <t>01-‭112120201040‬-000-‭001505060512‬-NV021594-PRO008320-0-0-0</t>
  </si>
  <si>
    <t>01-‭112120201040‬-000-‭001505060310‬-NV022670-PRO008320-0-0-0</t>
  </si>
  <si>
    <t>01-‭112120201040‬-000-‭001505060464‬-NV022587-PRO008320-0-0-0</t>
  </si>
  <si>
    <t>01-‭112120201040‬-000-‭145505060501‬-NV021570-PRO008320-0-0-0</t>
  </si>
  <si>
    <t>01-‭112120201040‬-000-‭075505060098‬-NV009957-PRO008320-0-0-0</t>
  </si>
  <si>
    <t>01-‭112120201040‬-000-‭080505060021‬-NV000953-PRO008320-0-0-0</t>
  </si>
  <si>
    <t>01-‭112120201040‬-000-‭084505060100‬-NV003983-PRO008320-0-0-0</t>
  </si>
  <si>
    <t>01-‭112120201040‬-000-‭119505060023‬-NV004959-PRO008320-0-0-0</t>
  </si>
  <si>
    <t>01-‭112120201040‬-000-‭115505060162‬-NV003984-PRO008320-0-0-0</t>
  </si>
  <si>
    <t>01-‭112120201040‬-000-‭078505060483‬-NV009959-PRO008320-0-0-0</t>
  </si>
  <si>
    <t>01-‭112120201040‬-000-‭065505060136‬-NV008121-PRO008320-0-0-0</t>
  </si>
  <si>
    <t>01-‭112120201040‬-000-‭001505060374‬-NV022583-PRO008320-0-0-0</t>
  </si>
  <si>
    <t>01-‭112120201040‬-000-‭001505060299‬-NV022616-PRO008320-0-0-0</t>
  </si>
  <si>
    <t>01-‭112120201040‬-000-‭001505060409‬-NV022615-PRO008320-0-0-0</t>
  </si>
  <si>
    <t>01-‭112120201040‬-000-‭152505060104‬-NV021571-PRO008320-0-0-0</t>
  </si>
  <si>
    <t>01-‭112120201040‬-000-‭001505060486‬-NV021602-PRO008320-0-0-0</t>
  </si>
  <si>
    <t>01-‭112120201040‬-000-‭001505060394‬-NV021580-PRO008320-0-0-0</t>
  </si>
  <si>
    <t>01-‭112120201040‬-000-‭001505060490‬-NV022566-PRO008320-0-0-0</t>
  </si>
  <si>
    <t>01-‭112120201040‬-000-‭142505060137‬-NV021575-PRO008320-0-0-0</t>
  </si>
  <si>
    <t>01-‭112120201040‬-000-‭001505060360‬-NV021590-PRO008320-0-0-0</t>
  </si>
  <si>
    <t>01-‭112120201040‬-000-‭060505060133‬-NV006978-PRO008320-0-0-0</t>
  </si>
  <si>
    <t>01-‭112120201040‬-000-‭047505010030‬-NV006958-PRO008320-0-0-0</t>
  </si>
  <si>
    <t>01-‭112120201040‬-000-‭061505060022‬-NV007123-PRO008320-0-0-0</t>
  </si>
  <si>
    <t>01-‭112120201040‬-000-‭045505040017‬-NV006962-PRO008320-0-0-0</t>
  </si>
  <si>
    <t>01-‭112120201040‬-000-‭015505010024‬-NV006963-PRO008320-0-0-0</t>
  </si>
  <si>
    <t>01-‭112120201040‬-000-‭137505060101‬-NV020556-PRO008320-0-0-0</t>
  </si>
  <si>
    <t>01-‭112120201040‬-000-‭133505060102‬-NV020553-PRO008320-0-0-0</t>
  </si>
  <si>
    <t>01-‭112120201040‬-000-‭130505060086‬-NV019952-PRO008320-0-0-0</t>
  </si>
  <si>
    <t>01-‭112120201040‬-000-‭138505060157‬-NV021558-PRO008320-0-0-0</t>
  </si>
  <si>
    <t>01-‭112120201040‬-000-‭114505060459‬-NV003953-PRO008320-0-0-0</t>
  </si>
  <si>
    <t>01-‭112120201040‬-000-‭113505060496‬-NV003955-PRO008320-0-0-0</t>
  </si>
  <si>
    <t>01-‭112120201040‬-000-‭101505060478‬-NV003956-PRO008320-0-0-0</t>
  </si>
  <si>
    <t>01-‭112120201040‬-000-‭096505060015‬-NV003958-PRO008320-0-0-0</t>
  </si>
  <si>
    <t>01-‭112120201040‬-000-‭112505060461‬-NV003959-PRO008320-0-0-0</t>
  </si>
  <si>
    <t>01-‭112120201040‬-000-‭076505060479‬-NV009960-PRO008320-0-0-0</t>
  </si>
  <si>
    <t>01-‭112120201040‬-000-‭106505060509‬-NV003966-PRO008320-0-0-0</t>
  </si>
  <si>
    <t>01-‭112120201040‬-000-‭132505060091‬-NV020552-PRO008320-0-0-0</t>
  </si>
  <si>
    <t>01-‭112120201040‬-000-‭100505060472‬-NV003971-PRO008320-0-0-0</t>
  </si>
  <si>
    <t>01-‭112120201040‬-000-‭099505060127‬-NV003974-PRO008320-0-0-0</t>
  </si>
  <si>
    <t>01-‭112120201040‬-000-‭109505060094‬-NV004956-PRO008320-0-0-0</t>
  </si>
  <si>
    <t>01-‭112120201040‬-000-‭068505060456‬-NV003975-PRO008320-0-0-0</t>
  </si>
  <si>
    <t>01-‭112120201040‬-000-‭116505060499‬-NV004958-PRO008320-0-0-0</t>
  </si>
  <si>
    <t>01-‭112120201040‬-000-‭108505060129‬-NV003979-PRO008320-0-0-0</t>
  </si>
  <si>
    <t>01-‭112120201040‬-000-‭136505060130‬-NV020557-PRO008320-0-0-0</t>
  </si>
  <si>
    <t>01-‭112120201040‬-000-‭141505060025‬-NV021559-PRO008320-0-0-0</t>
  </si>
  <si>
    <t>01-‭112120201040‬-000-‭126505060135‬-NV004961-PRO008320-0-0-0</t>
  </si>
  <si>
    <t>01-‭112120201040‬-000-‭071505060482‬-NV000957-PRO008320-0-0-0</t>
  </si>
  <si>
    <t>01-‭112120201040‬-000-‭083505060442‬-NV002951-PRO008320-0-0-0</t>
  </si>
  <si>
    <t>01-‭112120201040‬-000-‭123505060511‬-NV003985-PRO008320-0-0-0</t>
  </si>
  <si>
    <t>01-‭112120201040‬-000-‭107505060024‬-NV003986-PRO008320-0-0-0</t>
  </si>
  <si>
    <t>01-‭112120201040‬-000-‭089505060087‬-NV003952-PRO008320-0-0-0</t>
  </si>
  <si>
    <t>01-‭112120201040‬-000-‭067505060453‬-NV009956-PRO008320-0-0-0</t>
  </si>
  <si>
    <t>01-‭112120201040‬-000-‭092505060457‬-NV000954-PRO008320-0-0-0</t>
  </si>
  <si>
    <t>01-‭112120201040‬-000-‭098505060014‬-NV003957-PRO008320-0-0-0</t>
  </si>
  <si>
    <t>01-‭112120201040‬-000-‭001505060385‬-NV022655-PRO008320-0-0-0</t>
  </si>
  <si>
    <t>01-‭112120201040‬-000-‭001505060309‬-NV022669-PRO008320-0-0-0</t>
  </si>
  <si>
    <t>01-‭112120201040‬-000-‭001505060427‬-NV022570-PRO008320-0-0-0</t>
  </si>
  <si>
    <t>01-‭112120201040‬-000-‭001505060445‬-NV022640-PRO008320-0-0-0</t>
  </si>
  <si>
    <t>01-‭112120201040‬-000-‭001505060398‬-NV021597-PRO008320-0-0-0</t>
  </si>
  <si>
    <t>01-‭112120201040‬-000-‭001505060367‬-NV022556-PRO008320-0-0-0</t>
  </si>
  <si>
    <t>01-‭112120201040‬-000-‭001505060444‬-NV022568-PRO008320-0-0-0</t>
  </si>
  <si>
    <t>01-‭112120201040‬-000-‭149505060029‬-NV021566-PRO008320-0-0-0</t>
  </si>
  <si>
    <t>01-‭112120201040‬-000-‭001505060388‬-NV022664-PRO008320-0-0-0</t>
  </si>
  <si>
    <t>01-‭112120201040‬-000-‭001505060284‬-NV021613-PRO008320-0-0-0</t>
  </si>
  <si>
    <t>01-‭112120201040‬-000-‭001505060387‬-NV022657-PRO008320-0-0-0</t>
  </si>
  <si>
    <t>01-‭112120201040‬-000-‭001505060426‬-NV022559-PRO008320-0-0-0</t>
  </si>
  <si>
    <t>01-‭112120201040‬-000-‭135505060096‬-NV020555-PRO008320-0-0-0</t>
  </si>
  <si>
    <t>01-‭112120201040‬-000-‭001505060491‬-NV022609-PRO008320-0-0-0</t>
  </si>
  <si>
    <t>01-‭112120201040‬-000-‭001505060531‬-NV022687-PRO008320-0-0-0</t>
  </si>
  <si>
    <t>01-‭112120201040‬-000-‭001505060413‬-NV022629-PRO008320-0-0-0</t>
  </si>
  <si>
    <t>01-‭112120201040‬-000-‭001505060379‬-NV022625-PRO008320-0-0-0</t>
  </si>
  <si>
    <t>01-‭112120201040‬-000-‭001505060381‬-NV022647-PRO008320-0-0-0</t>
  </si>
  <si>
    <t>01-‭112120201040‬-000-‭001505060462‬-NV022651-PRO008320-0-0-0</t>
  </si>
  <si>
    <t>01-‭112120201040‬-000-‭001505060505‬-NV022622-PRO008320-0-0-0</t>
  </si>
  <si>
    <t>01-‭112120201040‬-000-‭001505060419‬-NV022685-PRO008320-0-0-0</t>
  </si>
  <si>
    <t>01-‭112120201040‬-000-‭001505060494‬-NV022672-PRO008320-0-0-0</t>
  </si>
  <si>
    <t>01-‭112120201040‬-000-‭001505060301‬-NV022620-PRO008320-0-0-0</t>
  </si>
  <si>
    <t>01-‭112120201040‬-000-‭001505060528‬-NV022674-PRO008320-0-0-0</t>
  </si>
  <si>
    <t>01-‭112120201040‬-000-‭001505060378‬-NV022613-PRO008320-0-0-0</t>
  </si>
  <si>
    <t>01-‭112120201040‬-000-‭001505060369‬-NV022567-PRO008320-0-0-0</t>
  </si>
  <si>
    <t>01-‭112120201040‬-000-‭001505060467‬-NV022621-PRO008320-0-0-0</t>
  </si>
  <si>
    <t>01-‭112120201040‬-000-‭001505060504‬-NV022612-PRO008320-0-0-0</t>
  </si>
  <si>
    <t>01-‭112120201040‬-000-‭001505060405‬-NV022578-PRO008320-0-0-0</t>
  </si>
  <si>
    <t>01-‭112120201040‬-000-‭001505060384‬-NV022654-PRO008320-0-0-0</t>
  </si>
  <si>
    <t>01-‭112120201040‬-000-‭001505060371‬-NV022575-PRO008320-0-0-0</t>
  </si>
  <si>
    <t>01-‭112120201040‬-000-‭001505060520‬-NV022642-PRO008320-0-0-0</t>
  </si>
  <si>
    <t>01-‭112120201040‬-000-‭001505060516‬-NV022618-PRO008320-0-0-0</t>
  </si>
  <si>
    <t>01-‭112120201040‬-000-‭001505060292‬-NV022571-PRO008320-0-0-0</t>
  </si>
  <si>
    <t>01-‭112120201040‬-000-‭001505060372‬-NV022576-PRO008320-0-0-0</t>
  </si>
  <si>
    <t>01-‭112120201040‬-000-‭001505060390‬-NV022681-PRO008320-0-0-0</t>
  </si>
  <si>
    <t>01-‭112120201040‬-000-‭001505060507‬-NV022636-PRO008320-0-0-0</t>
  </si>
  <si>
    <t>01-‭112120201040‬-000-‭001505060503‬-NV022562-PRO008320-0-0-0</t>
  </si>
  <si>
    <t>01-‭112120201040‬-000-‭001505060477‬-NV022661-PRO008320-0-0-0</t>
  </si>
  <si>
    <t>01-‭112120201040‬-000-‭001505060304‬-NV022631-PRO008320-0-0-0</t>
  </si>
  <si>
    <t>01-‭112120201040‬-000-‭001505060290‬-NV022564-PRO008320-0-0-0</t>
  </si>
  <si>
    <t>01-‭112120201040‬-000-‭001505060515‬-NV022588-PRO008320-0-0-0</t>
  </si>
  <si>
    <t>01-‭112120201040‬-000-‭001505060288‬-NV022552-PRO008320-0-0-0</t>
  </si>
  <si>
    <t>01-‭112120201040‬-000-‭001505060375‬-NV022584-PRO008320-0-0-0</t>
  </si>
  <si>
    <t>01-‭112120201040‬-000-‭001505060469‬-NV022624-PRO008320-0-0-0</t>
  </si>
  <si>
    <t>01-‭112120201040‬-000-‭155505060500‬-NV021567-PRO008320-0-0-0</t>
  </si>
  <si>
    <t>01-‭112120201040‬-000-‭001505060424‬-NV021587-PRO008320-0-0-0</t>
  </si>
  <si>
    <t>01-‭112120201040‬-000-‭001505060420‬-NV021618-PRO008320-0-0-0</t>
  </si>
  <si>
    <t>01-‭112120201040‬-000-‭001505060395‬-NV021581-PRO008320-0-0-0</t>
  </si>
  <si>
    <t>01-‭112120201040‬-000-‭001505060399‬-NV021607-PRO008320-0-0-0</t>
  </si>
  <si>
    <t>01-‭112120201040‬-000-‭153505060107‬-NV021574-PRO008320-0-0-0</t>
  </si>
  <si>
    <t>01-‭112120201040‬-000-‭001505060368‬-NV022557-PRO008320-0-0-0</t>
  </si>
  <si>
    <t>01-‭112120201040‬-000-‭146505060105‬-NV021572-PRO008320-0-0-0</t>
  </si>
  <si>
    <t>01-‭112120201040‬-000-‭001505060468‬-NV022688-PRO008320-0-0-0</t>
  </si>
  <si>
    <t>01-‭112120201040‬-000-‭001505060488‬-NV021610-PRO008320-0-0-0</t>
  </si>
  <si>
    <t>01-‭112120201040‬-000-‭001505060280‬-NV021584-PRO008320-0-0-0</t>
  </si>
  <si>
    <t>01-‭112120201040‬-000-‭001505060293‬-NV022572-PRO008320-0-0-0</t>
  </si>
  <si>
    <t>01-‭112120201040‬-000-‭001505060454‬-NV021620-PRO008320-0-0-0</t>
  </si>
  <si>
    <t>01-‭112120201040‬-000-‭150505060476‬-NV021569-PRO008320-0-0-0</t>
  </si>
  <si>
    <t>01-‭112120201040‬-000-‭001505060362‬-NV021605-PRO008320-0-0-0</t>
  </si>
  <si>
    <t>01-‭112120201040‬-000-‭001505060373‬-NV022582-PRO008320-0-0-0</t>
  </si>
  <si>
    <t>01-‭112120201040‬-000-‭001505060361‬-NV021591-PRO008320-0-0-0</t>
  </si>
  <si>
    <t>01-‭112120201040‬-000-‭144505060028‬-NV021565-PRO008320-0-0-0</t>
  </si>
  <si>
    <t>01-‭112120201040‬-000-‭001505060363‬-NV021606-PRO008320-0-0-0</t>
  </si>
  <si>
    <t>01-‭112120201040‬-000-‭001505060489‬-NV021611-PRO008320-0-0-0</t>
  </si>
  <si>
    <t>01-‭112120201040‬-000-‭001505060286‬-NV021617-PRO008320-0-0-0</t>
  </si>
  <si>
    <t>01-‭112120201040‬-000-‭001505060502‬-NV021588-PRO008320-0-0-0</t>
  </si>
  <si>
    <t>01-‭112120201040‬-000-‭001505060475‬-NV021604-PRO008320-0-0-0</t>
  </si>
  <si>
    <t>01-‭112120201040‬-000-‭001505060513‬-NV021601-PRO008320-0-0-0</t>
  </si>
  <si>
    <t>01-‭112120201040‬-000-‭001505060514‬-NV022553-PRO008320-0-0-0</t>
  </si>
  <si>
    <t>01-‭112120201040‬-000-‭001505060397‬-NV021589-PRO008320-0-0-0</t>
  </si>
  <si>
    <t>01-‭112120201040‬-000-‭001505060466‬-NV022554-PRO008320-0-0-0</t>
  </si>
  <si>
    <t>01-‭112120201040‬-000-‭001505060365‬-NV021614-PRO008320-0-0-0</t>
  </si>
  <si>
    <t>01-‭112120201040‬-000-‭143505060163‬-NV021577-PRO008320-0-0-0</t>
  </si>
  <si>
    <t>01-‭112120201040‬-000-‭001505060287‬-NV022551-PRO008320-0-0-0</t>
  </si>
  <si>
    <t>01-‭112120201040‬-000-‭001505060282‬-NV021599-PRO008320-0-0-0</t>
  </si>
  <si>
    <t>01-‭112120201040‬-000-‭001505060283‬-NV021600-PRO008320-0-0-0</t>
  </si>
  <si>
    <t>01-‭112120201040‬-000-‭147505060106‬-NV021573-PRO008320-0-0-0</t>
  </si>
  <si>
    <t>01-‭112120201040‬-000-‭001505060364‬-NV021612-PRO008320-0-0-0</t>
  </si>
  <si>
    <t>01-‭112120201040‬-000-‭001505060281‬-NV021598-PRO008320-0-0-0</t>
  </si>
  <si>
    <t>01-‭112120201040‬-000-‭001505060359‬-NV021586-PRO008320-0-0-0</t>
  </si>
  <si>
    <t>01-‭112120201040‬-000-‭001505060295‬-NV022585-PRO008320-0-0-0</t>
  </si>
  <si>
    <t>01-‭112120201040‬-000-‭001505060523‬-NV022662-PRO008320-0-0-0</t>
  </si>
  <si>
    <t>01-‭112120201040‬-000-‭001505060388‬-NV022664-PRO007669-0-0-0</t>
  </si>
  <si>
    <t>01-‭112120201040‬-000-‭061505060022‬-NV007123-PRO007669-0-0-0</t>
  </si>
  <si>
    <t>01-‭112120201040‬-000-‭045505040017‬-NV006962-PRO007669-0-0-0</t>
  </si>
  <si>
    <t>01-‭112120201040‬-000-‭001505060477‬-NV022661-PRO007669-0-0-0</t>
  </si>
  <si>
    <t>01-‭112120201040‬-000-‭126505060135‬-NV004961-PRO007669-0-0-0</t>
  </si>
  <si>
    <t>01-‭112120201040‬-000-‭001505060495‬-NV022679-PRO007669-0-0-0</t>
  </si>
  <si>
    <t>01-‭112120201040‬-000-‭001505060375‬-NV022584-PRO007669-0-0-0</t>
  </si>
  <si>
    <t>01-‭112120201040‬-000-‭001505060487‬-NV021603-PRO007669-0-0-0</t>
  </si>
  <si>
    <t>01-‭112120201040‬-000-‭015505010024‬-NV006963-PRO007669-0-0-0</t>
  </si>
  <si>
    <t>01-‭112120201040‬-000-‭137505060101‬-NV020556-PRO007669-0-0-0</t>
  </si>
  <si>
    <t>01-‭112120201040‬-000-‭001505060281‬-NV021598-PRO007669-0-0-0</t>
  </si>
  <si>
    <t>01-‭112120201040‬-000-‭119505060023‬-NV004959-PRO007669-0-0-0</t>
  </si>
  <si>
    <t>01-‭112120201040‬-000-‭001505060386‬-NV022656-PRO007669-0-0-0</t>
  </si>
  <si>
    <t>01-‭112120201040‬-000-‭071505060482‬-NV000957-PRO007669-0-0-0</t>
  </si>
  <si>
    <t>01-‭112120201040‬-000-‭133505060102‬-NV020553-PRO007669-0-0-0</t>
  </si>
  <si>
    <t>01-‭112120201040‬-000-‭151505060026‬-NV021563-PRO007669-0-0-0</t>
  </si>
  <si>
    <t>01-‭112120201040‬-000-‭001505060292‬-NV022571-PRO007669-0-0-0</t>
  </si>
  <si>
    <t>01-‭112120201040‬-000-‭135505060096‬-NV020555-PRO007669-0-0-0</t>
  </si>
  <si>
    <t>01-‭112120201040‬-000-‭001505060280‬-NV021584-PRO007669-0-0-0</t>
  </si>
  <si>
    <t>01-‭112120201040‬-000-‭001505060283‬-NV021600-PRO007669-0-0-0</t>
  </si>
  <si>
    <t>01-‭112120201040‬-000-‭001505060293‬-NV022572-PRO007669-0-0-0</t>
  </si>
  <si>
    <t>01-‭112120201040‬-000-‭059505060160‬-NV007121-PRO007669-0-0-0</t>
  </si>
  <si>
    <t>01-‭112120201040‬-000-‭001505060505‬-NV022622-PRO007669-0-0-0</t>
  </si>
  <si>
    <t>01-‭112120201040‬-000-‭088505060498‬-NV003978-PRO007669-0-0-0</t>
  </si>
  <si>
    <t>01-‭112120201040‬-000-‭145505060501‬-NV021570-PRO007669-0-0-0</t>
  </si>
  <si>
    <t>01-‭112120201040‬-000-‭001505060502‬-NV021588-PRO007669-0-0-0</t>
  </si>
  <si>
    <t>01-‭112120201040‬-000-‭001505060361‬-NV021591-PRO007669-0-0-0</t>
  </si>
  <si>
    <t>01-‭112120201040‬-000-‭001505060285‬-NV021616-PRO007669-0-0-0</t>
  </si>
  <si>
    <t>01-‭112120201040‬-000-‭046505060153‬-NV006964-PRO007669-0-0-0</t>
  </si>
  <si>
    <t>01-‭112120201040‬-000-‭142505060137‬-NV021575-PRO007669-0-0-0</t>
  </si>
  <si>
    <t>01-‭112120201040‬-000-‭001505060360‬-NV021590-PRO007669-0-0-0</t>
  </si>
  <si>
    <t>01-‭112120201040‬-000-‭140505060484‬-NV021561-PRO007669-0-0-0</t>
  </si>
  <si>
    <t>01-‭112120201040‬-000-‭001505060385‬-NV022655-PRO007669-0-0-0</t>
  </si>
  <si>
    <t>01-‭112120201040‬-000-‭072505060480‬-NV003973-PRO007669-0-0-0</t>
  </si>
  <si>
    <t>01-‭112120201040‬-000-‭001505060298‬-NV022611-PRO007669-0-0-0</t>
  </si>
  <si>
    <t>01-‭112120201040‬-000-‭001505060282‬-NV021599-PRO007669-0-0-0</t>
  </si>
  <si>
    <t>01-‭112120201040‬-000-‭099505060127‬-NV003974-PRO007669-0-0-0</t>
  </si>
  <si>
    <t>01-‭112120201040‬-000-‭001505060365‬-NV021614-PRO007669-0-0-0</t>
  </si>
  <si>
    <t>01-‭112120201040‬-000-‭129505010025‬-NV019953-PRO007669-0-0-0</t>
  </si>
  <si>
    <t>01-‭112120201040‬-000-‭143505060163‬-NV021577-PRO007669-0-0-0</t>
  </si>
  <si>
    <t>01-‭112120201040‬-000-‭001505060378‬-NV022613-PRO007669-0-0-0</t>
  </si>
  <si>
    <t>01-‭112120201040‬-000-‭095505060473‬-NV004957-PRO007669-0-0-0</t>
  </si>
  <si>
    <t>01-‭112120201040‬-000-‭001505060290‬-NV022564-PRO007669-0-0-0</t>
  </si>
  <si>
    <t>01-‭112120201040‬-000-‭064505060093‬-NV008122-PRO007669-0-0-0</t>
  </si>
  <si>
    <t>01-‭112120201040‬-000-‭001505060512‬-NV021594-PRO007669-0-0-0</t>
  </si>
  <si>
    <t>01-‭112120201040‬-000-‭081505060154‬-NV000956-PRO007669-0-0-0</t>
  </si>
  <si>
    <t>01-‭112120201040‬-000-‭001505060506‬-NV022634-PRO007669-0-0-0</t>
  </si>
  <si>
    <t>01-‭112120201040‬-000-‭128505060474‬-NV019956-PRO007669-0-0-0</t>
  </si>
  <si>
    <t>01-‭112120201040‬-000-‭109505060094‬-NV004956-PRO007669-0-0-0</t>
  </si>
  <si>
    <t>01-‭112120201040‬-000-‭068505060456‬-NV003975-PRO007669-0-0-0</t>
  </si>
  <si>
    <t>01-‭112120201040‬-000-‭001505060397‬-NV021589-PRO007669-0-0-0</t>
  </si>
  <si>
    <t>01-‭112120201040‬-000-‭001505060390‬-NV022681-PRO007669-0-0-0</t>
  </si>
  <si>
    <t>01-‭112120201040‬-000-‭001505060520‬-NV022642-PRO007669-0-0-0</t>
  </si>
  <si>
    <t>01-‭112120201040‬-000-‭001505060421‬-NV021619-PRO007669-0-0-0</t>
  </si>
  <si>
    <t>01-‭112120201040‬-000-‭077505060497‬-NV009955-PRO007669-0-0-0</t>
  </si>
  <si>
    <t>01-‭112120201040‬-000-‭001505060521‬-NV022643-PRO007669-0-0-0</t>
  </si>
  <si>
    <t>01-‭112120201040‬-000-‭144505060028‬-NV021565-PRO007669-0-0-0</t>
  </si>
  <si>
    <t>01-‭112120201040‬-000-‭094505060448‬-NV003976-PRO007669-0-0-0</t>
  </si>
  <si>
    <t>01-‭112120201040‬-000-‭001505060310‬-NV022670-PRO007669-0-0-0</t>
  </si>
  <si>
    <t>01-‭112120201040‬-000-‭001505060515‬-NV022588-PRO007669-0-0-0</t>
  </si>
  <si>
    <t>01-‭112120201040‬-000-‭130505060086‬-NV019952-PRO007669-0-0-0</t>
  </si>
  <si>
    <t>01-‭112120201040‬-000-‭001505060517‬-NV022633-PRO007669-0-0-0</t>
  </si>
  <si>
    <t>01-‭112120201040‬-000-‭089505060087‬-NV003952-PRO007669-0-0-0</t>
  </si>
  <si>
    <t>01-‭112120201040‬-000-‭001505060286‬-NV021617-PRO007669-0-0-0</t>
  </si>
  <si>
    <t>01-‭112120201040‬-000-‭001505060366‬-NV022555-PRO007669-0-0-0</t>
  </si>
  <si>
    <t>01-‭112120201040‬-000-‭114505060459‬-NV003953-PRO007669-0-0-0</t>
  </si>
  <si>
    <t>01-‭112120201040‬-000-‭001505060411‬-NV022627-PRO007669-0-0-0</t>
  </si>
  <si>
    <t>01-‭112120201040‬-000-‭001505060409‬-NV022615-PRO007669-0-0-0</t>
  </si>
  <si>
    <t>01-‭112120201040‬-000-‭001505060406‬-NV022602-PRO007669-0-0-0</t>
  </si>
  <si>
    <t>01-‭112120201040‬-000-‭001505060383‬-NV022653-PRO007669-0-0-0</t>
  </si>
  <si>
    <t>01-‭112120201040‬-000-‭001505060508‬-NV022680-PRO007669-0-0-0</t>
  </si>
  <si>
    <t>01-‭112120201040‬-000-‭001505060423‬-NV022666-PRO007669-0-0-0</t>
  </si>
  <si>
    <t>01-‭112120201040‬-000-‭001505060393‬-NV021576-PRO007669-0-0-0</t>
  </si>
  <si>
    <t>01-‭112120201040‬-000-‭001505060492‬-NV022652-PRO007669-0-0-0</t>
  </si>
  <si>
    <t>01-‭112120201040‬-000-‭001505060373‬-NV022582-PRO007669-0-0-0</t>
  </si>
  <si>
    <t>01-‭112120201040‬-000-‭079505060122‬-NV000952-PRO007669-0-0-0</t>
  </si>
  <si>
    <t>01-‭112120201040‬-000-‭117505060158‬-NV003962-PRO007669-0-0-0</t>
  </si>
  <si>
    <t>01-‭112120201040‬-000-‭001505000005‬-NV006958-PRO007669-0-0-0</t>
  </si>
  <si>
    <t>01-‭112120201040‬-000-‭103505060016‬-NV003963-PRO007669-0-0-0</t>
  </si>
  <si>
    <t>01-‭112120201040‬-000-‭155505060500‬-NV021567-PRO007669-0-0-0</t>
  </si>
  <si>
    <t>01-‭112120201040‬-000-‭001505060490‬-NV022566-PRO007669-0-0-0</t>
  </si>
  <si>
    <t>01-‭112120201040‬-000-‭001505060301‬-NV022620-PRO007669-0-0-0</t>
  </si>
  <si>
    <t>01-‭112120201040‬-000-‭001505060414‬-NV022637-PRO007669-0-0-0</t>
  </si>
  <si>
    <t>01-‭112120201040‬-000-‭086505060092‬-NV003970-PRO007669-0-0-0</t>
  </si>
  <si>
    <t>01-‭112120201040‬-000-‭001505060488‬-NV021610-PRO007669-0-0-0</t>
  </si>
  <si>
    <t>01-‭112120201040‬-000-‭001505060371‬-NV022575-PRO007669-0-0-0</t>
  </si>
  <si>
    <t>01-‭112120201040‬-000-‭001505060395‬-NV021581-PRO007669-0-0-0</t>
  </si>
  <si>
    <t>01-‭112120201040‬-000-‭001505060426‬-NV022559-PRO007669-0-0-0</t>
  </si>
  <si>
    <t>01-‭112120201040‬-000-‭100505060472‬-NV003971-PRO007669-0-0-0</t>
  </si>
  <si>
    <t>01-‭112120201040‬-000-‭093505060125‬-NV003972-PRO007669-0-0-0</t>
  </si>
  <si>
    <t>01-‭112120201040‬-000-‭118505060126‬-NV004960-PRO007669-0-0-0</t>
  </si>
  <si>
    <t>01-‭112120201040‬-000-‭124505060437‬-NV009958-PRO007669-0-0-0</t>
  </si>
  <si>
    <t>01-‭112120201040‬-000-‭001505060407‬-NV022603-PRO007669-0-0-0</t>
  </si>
  <si>
    <t>01-‭112120201040‬-000-‭001505060369‬-NV022567-PRO007669-0-0-0</t>
  </si>
  <si>
    <t>01-‭112120201040‬-000-‭001505060380‬-NV022645-PRO007669-0-0-0</t>
  </si>
  <si>
    <t>01-‭112120201040‬-000-‭001505060382‬-NV022648-PRO007669-0-0-0</t>
  </si>
  <si>
    <t>01-‭112120201040‬-000-‭111505060159‬-NV003964-PRO007669-0-0-0</t>
  </si>
  <si>
    <t>01-‭112120201040‬-000-‭001505060288‬-NV022552-PRO007669-0-0-0</t>
  </si>
  <si>
    <t>01-‭112120201040‬-000-‭001505060454‬-NV021620-PRO007669-0-0-0</t>
  </si>
  <si>
    <t>01-‭112120201040‬-000-‭001505060403‬-NV022558-PRO007669-0-0-0</t>
  </si>
  <si>
    <t>01-‭112120201040‬-000-‭001505060417‬-NV022646-PRO007669-0-0-0</t>
  </si>
  <si>
    <t>01-‭112120201040‬-000-‭001505060289‬-NV022563-PRO007669-0-0-0</t>
  </si>
  <si>
    <t>01-‭112120201040‬-000-‭001505060464‬-NV022587-PRO007669-0-0-0</t>
  </si>
  <si>
    <t>01-‭112120201040‬-000-‭001505060291‬-NV022565-PRO007669-0-0-0</t>
  </si>
  <si>
    <t>01-‭112120201040‬-000-‭001505060363‬-NV021606-PRO007669-0-0-0</t>
  </si>
  <si>
    <t>01-‭112120201040‬-000-‭082505060128‬-NV000958-PRO007669-0-0-0</t>
  </si>
  <si>
    <t>01-‭112120201040‬-000-‭087505060095‬-NV003977-PRO007669-0-0-0</t>
  </si>
  <si>
    <t>01-‭112120201040‬-000-‭001505060359‬-NV021586-PRO007669-0-0-0</t>
  </si>
  <si>
    <t>01-‭112120201040‬-000-‭001505060410‬-NV022626-PRO007669-0-0-0</t>
  </si>
  <si>
    <t>01-‭112120201040‬-000-‭001505060295‬-NV022585-PRO007669-0-0-0</t>
  </si>
  <si>
    <t>01-‭112120201040‬-000-‭001505060306‬-NV022650-PRO007669-0-0-0</t>
  </si>
  <si>
    <t>01-‭112120201040‬-000-‭001505060368‬-NV022557-PRO007669-0-0-0</t>
  </si>
  <si>
    <t>01-‭112120201040‬-000-‭001505060389‬-NV022665-PRO007669-0-0-0</t>
  </si>
  <si>
    <t>01-‭112120201040‬-000-‭001505060418‬-NV022684-PRO007669-0-0-0</t>
  </si>
  <si>
    <t>01-‭112120201040‬-000-‭146505060105‬-NV021572-PRO007669-0-0-0</t>
  </si>
  <si>
    <t>01-‭112120201040‬-000-‭001505060475‬-NV021604-PRO007669-0-0-0</t>
  </si>
  <si>
    <t>01-‭112120201040‬-000-‭001505060376‬-NV022601-PRO007669-0-0-0</t>
  </si>
  <si>
    <t>01-‭112120201040‬-000-‭116505060499‬-NV004958-PRO007669-0-0-0</t>
  </si>
  <si>
    <t>01-‭112120201040‬-000-‭001505060465‬-NV022675-PRO007669-0-0-0</t>
  </si>
  <si>
    <t>01-‭112120201040‬-000-‭001505060491‬-NV022609-PRO007669-0-0-0</t>
  </si>
  <si>
    <t>01-‭112120201040‬-000-‭108505060129‬-NV003979-PRO007669-0-0-0</t>
  </si>
  <si>
    <t>01-‭112120201040‬-000-‭136505060130‬-NV020557-PRO007669-0-0-0</t>
  </si>
  <si>
    <t>01-‭112120201040‬-000-‭073505060097‬-NV008123-PRO007669-0-0-0</t>
  </si>
  <si>
    <t>01-‭112120201040‬-000-‭001505060504‬-NV022612-PRO007669-0-0-0</t>
  </si>
  <si>
    <t>01-‭112120201040‬-000-‭001505060445‬-NV022640-PRO007669-0-0-0</t>
  </si>
  <si>
    <t>01-‭112120201040‬-000-‭001505060518‬-NV022635-PRO007669-0-0-0</t>
  </si>
  <si>
    <t>01-‭112120201040‬-000-‭147505060106‬-NV021573-PRO007669-0-0-0</t>
  </si>
  <si>
    <t>01-‭112120201040‬-000-‭001505060287‬-NV022551-PRO007669-0-0-0</t>
  </si>
  <si>
    <t>01-‭112120201040‬-000-‭001505060296‬-NV022586-PRO007669-0-0-0</t>
  </si>
  <si>
    <t>01-‭112120201040‬-000-‭148505060485‬-NV021568-PRO007669-0-0-0</t>
  </si>
  <si>
    <t>01-‭112120201040‬-000-‭141505060025‬-NV021559-PRO007669-0-0-0</t>
  </si>
  <si>
    <t>01-‭112120201040‬-000-‭001505060412‬-NV022628-PRO007669-0-0-0</t>
  </si>
  <si>
    <t>01-‭112120201040‬-000-‭001505060302‬-NV022619-PRO007669-0-0-0</t>
  </si>
  <si>
    <t>01-‭112120201040‬-000-‭104505060131‬-NV003980-PRO007669-0-0-0</t>
  </si>
  <si>
    <t>01-‭112120201040‬-000-‭001505060513‬-NV021601-PRO007669-0-0-0</t>
  </si>
  <si>
    <t>01-‭112120201040‬-000-‭001505060524‬-NV022676-PRO007669-0-0-0</t>
  </si>
  <si>
    <t>01-‭112120201040‬-000-‭091505060451‬-NV009954-PRO007669-0-0-0</t>
  </si>
  <si>
    <t>01-‭112120201040‬-000-‭001505060514‬-NV022553-PRO007669-0-0-0</t>
  </si>
  <si>
    <t>01-‭112120201040‬-000-‭001505060466‬-NV022554-PRO007669-0-0-0</t>
  </si>
  <si>
    <t>01-‭112120201040‬-000-‭125505060450‬-NV003981-PRO007669-0-0-0</t>
  </si>
  <si>
    <t>01-‭112120201040‬-000-‭001505060444‬-NV022568-PRO007669-0-0-0</t>
  </si>
  <si>
    <t>01-‭112120201040‬-000-‭049505010018‬-NV006967-PRO007669-0-0-0</t>
  </si>
  <si>
    <t>01-‭112120201040‬-000-‭075505060098‬-NV009957-PRO007669-0-0-0</t>
  </si>
  <si>
    <t>01-‭112120201040‬-000-‭001505060379‬-NV022625-PRO007669-0-0-0</t>
  </si>
  <si>
    <t>01-‭112120201040‬-000-‭127505060481‬-NV019955-PRO007669-0-0-0</t>
  </si>
  <si>
    <t>01-‭112120201040‬-000-‭131505060099‬-NV020551-PRO007669-0-0-0</t>
  </si>
  <si>
    <t>01-‭112120201040‬-000-‭001505060384‬-NV022654-PRO007669-0-0-0</t>
  </si>
  <si>
    <t>01-‭112120201040‬-000-‭083505060442‬-NV002951-PRO007669-0-0-0</t>
  </si>
  <si>
    <t>01-‭112120201040‬-000-‭001505060309‬-NV022669-PRO007669-0-0-0</t>
  </si>
  <si>
    <t>01-‭112120201040‬-000-‭115505060162‬-NV003984-PRO007669-0-0-0</t>
  </si>
  <si>
    <t>01-‭112120201040‬-000-‭001505060297‬-NV022600-PRO007669-0-0-0</t>
  </si>
  <si>
    <t>01-‭112120201040‬-000-‭078505060483‬-NV009959-PRO007669-0-0-0</t>
  </si>
  <si>
    <t>01-‭112120201040‬-000-‭001505060405‬-NV022578-PRO007669-0-0-0</t>
  </si>
  <si>
    <t>01-‭112120201040‬-000-‭065505060136‬-NV008121-PRO007669-0-0-0</t>
  </si>
  <si>
    <t>01-‭112120201040‬-000-‭001505060522‬-NV022644-PRO007669-0-0-0</t>
  </si>
  <si>
    <t>01-‭112120201040‬-000-‭001505060503‬-NV022562-PRO007669-0-0-0</t>
  </si>
  <si>
    <t>01-‭112120201040‬-000-‭001505060396‬-NV021593-PRO007669-0-0-0</t>
  </si>
  <si>
    <t>01-‭112120201040‬-000-‭001505060401‬-NV021609-PRO007669-0-0-0</t>
  </si>
  <si>
    <t>01-‭112120201040‬-000-‭123505060511‬-NV003985-PRO007669-0-0-0</t>
  </si>
  <si>
    <t>01-‭112120201040‬-000-‭001505060523‬-NV022662-PRO007669-0-0-0</t>
  </si>
  <si>
    <t>01-‭112120201040‬-000-‭001505060364‬-NV021612-PRO007669-0-0-0</t>
  </si>
  <si>
    <t>01-‭112120201040‬-000-‭001505060467‬-NV022621-PRO007669-0-0-0</t>
  </si>
  <si>
    <t>01-‭112120201040‬-000-‭001505060362‬-NV021605-PRO007669-0-0-0</t>
  </si>
  <si>
    <t>01-‭112120201040‬-000-‭001505060367‬-NV022556-PRO007669-0-0-0</t>
  </si>
  <si>
    <t>01-‭112120201040‬-000-‭001505060387‬-NV022657-PRO007669-0-0-0</t>
  </si>
  <si>
    <t>01-‭112120201040‬-000-‭001505060489‬-NV021611-PRO007669-0-0-0</t>
  </si>
  <si>
    <t>01-‭112120201040‬-000-‭107505060024‬-NV003986-PRO007669-0-0-0</t>
  </si>
  <si>
    <t>01-‭112120201040‬-000-‭001505060468‬-NV022688-PRO007669-0-0-0</t>
  </si>
  <si>
    <t>01-‭112120201040‬-000-‭001505060374‬-NV022583-PRO007669-0-0-0</t>
  </si>
  <si>
    <t>01-‭112120201040‬-000-‭150505060476‬-NV021569-PRO007669-0-0-0</t>
  </si>
  <si>
    <t>01-‭112120201040‬-000-‭001505060300‬-NV022617-PRO007669-0-0-0</t>
  </si>
  <si>
    <t>01-‭112120201040‬-000-‭001505060398‬-NV021597-PRO007669-0-0-0</t>
  </si>
  <si>
    <t>01-‭112120201040‬-000-‭001505060305‬-NV022632-PRO007669-0-0-0</t>
  </si>
  <si>
    <t>01-‭112120201040‬-000-‭001505060299‬-NV022616-PRO007669-0-0-0</t>
  </si>
  <si>
    <t>01-‭112120201040‬-000-‭001505060425‬-NV021592-PRO007669-0-0-0</t>
  </si>
  <si>
    <t>01-‭112120201040‬-000-‭016505060161‬-NV006961-PRO007669-0-0-0</t>
  </si>
  <si>
    <t>01-‭112120201040‬-000-‭001505060519‬-NV022641-PRO007669-0-0-0</t>
  </si>
  <si>
    <t>01-‭112120201040‬-000-‭047505060440‬-NV006965-PRO007669-0-0-0</t>
  </si>
  <si>
    <t>01-‭112120201040‬-000-‭120505060441‬-NV002952-PRO007669-0-0-0</t>
  </si>
  <si>
    <t>01-‭112120201040‬-000-‭001505060377‬-NV022610-PRO007669-0-0-0</t>
  </si>
  <si>
    <t>01-‭112120201040‬-000-‭060505060133‬-NV006978-PRO007669-0-0-0</t>
  </si>
  <si>
    <t>01-‭112120201040‬-000-‭080505060021‬-NV000953-PRO007669-0-0-0</t>
  </si>
  <si>
    <t>01-‭112120201040‬-000-‭084505060100‬-NV003983-PRO007669-0-0-0</t>
  </si>
  <si>
    <t>01-‭112120201040‬-000-‭149505060029‬-NV021566-PRO007669-0-0-0</t>
  </si>
  <si>
    <t>01-‭112120201040‬-000-‭110505060438‬-NV003965-PRO007669-0-0-0</t>
  </si>
  <si>
    <t>01-‭112120201040‬-000-‭001505060471‬-NV022623-PRO007669-0-0-0</t>
  </si>
  <si>
    <t>01-‭112120201040‬-000-‭106505060509‬-NV003966-PRO007669-0-0-0</t>
  </si>
  <si>
    <t>01-‭112120201040‬-000-‭001505060424‬-NV021587-PRO007669-0-0-0</t>
  </si>
  <si>
    <t>01-‭112120201040‬-000-‭001505060372‬-NV022576-PRO007669-0-0-0</t>
  </si>
  <si>
    <t>01-‭112120201040‬-000-‭105505060017‬-NV003967-PRO007669-0-0-0</t>
  </si>
  <si>
    <t>01-‭112120201040‬-000-‭001505060443‬-NV021579-PRO007669-0-0-0</t>
  </si>
  <si>
    <t>01-‭112120201040‬-000-‭069505060452‬-NV000955-PRO007669-0-0-0</t>
  </si>
  <si>
    <t>01-‭112120201040‬-000-‭001505060420‬-NV021618-PRO007669-0-0-0</t>
  </si>
  <si>
    <t>01-‭112120201040‬-000-‭134505060151‬-NV020554-PRO007669-0-0-0</t>
  </si>
  <si>
    <t>01-‭112120201040‬-000-‭001505060507‬-NV022636-PRO007669-0-0-0</t>
  </si>
  <si>
    <t>01-‭112120201040‬-000-‭001505060307‬-NV022667-PRO007669-0-0-0</t>
  </si>
  <si>
    <t>01-‭112120201040‬-000-‭001505060294‬-NV022573-PRO007669-0-0-0</t>
  </si>
  <si>
    <t>01-‭112120201040‬-000-‭001505060416‬-NV022639-PRO007669-0-0-0</t>
  </si>
  <si>
    <t>01-‭112120201040‬-000-‭001505060462‬-NV022651-PRO007669-0-0-0</t>
  </si>
  <si>
    <t>01-‭112120201040‬-000-‭122505060123‬-NV003968-PRO007669-0-0-0</t>
  </si>
  <si>
    <t>01-‭112120201040‬-000-‭001505060304‬-NV022631-PRO007669-0-0-0</t>
  </si>
  <si>
    <t>01-‭112120201040‬-000-‭121505060124‬-NV003969-PRO007669-0-0-0</t>
  </si>
  <si>
    <t>01-‭112120201040‬-000-‭048505060152‬-NV006966-PRO007669-0-0-0</t>
  </si>
  <si>
    <t>01-‭112120201040‬-000-‭132505060091‬-NV020552-PRO007669-0-0-0</t>
  </si>
  <si>
    <t>01-‭112120201040‬-000-‭001505060279‬-NV021578-PRO007669-0-0-0</t>
  </si>
  <si>
    <t>01-‭112120201040‬-000-‭154505060027‬-NV021564-PRO007669-0-0-0</t>
  </si>
  <si>
    <t>01-‭112120201040‬-000-‭001505060493‬-NV022663-PRO007669-0-0-0</t>
  </si>
  <si>
    <t>01-‭112120201040‬-000-‭067505060453‬-NV009956-PRO007669-0-0-0</t>
  </si>
  <si>
    <t>01-‭112120201040‬-000-‭001505060494‬-NV022672-PRO007669-0-0-0</t>
  </si>
  <si>
    <t>01-‭112120201040‬-000-‭092505060457‬-NV000954-PRO007669-0-0-0</t>
  </si>
  <si>
    <t>01-‭112120201040‬-000-‭097505060088‬-NV003954-PRO007669-0-0-0</t>
  </si>
  <si>
    <t>01-‭112120201040‬-000-‭152505060104‬-NV021571-PRO007669-0-0-0</t>
  </si>
  <si>
    <t>01-‭112120201040‬-000-‭001505060400‬-NV021608-PRO007669-0-0-0</t>
  </si>
  <si>
    <t>01-‭112120201040‬-000-‭138505060157‬-NV021558-PRO007669-0-0-0</t>
  </si>
  <si>
    <t>01-‭112120201040‬-000-‭113505060496‬-NV003955-PRO007669-0-0-0</t>
  </si>
  <si>
    <t>01-‭112120201040‬-000-‭139505060103‬-NV021562-PRO007669-0-0-0</t>
  </si>
  <si>
    <t>01-‭112120201040‬-000-‭101505060478‬-NV003956-PRO007669-0-0-0</t>
  </si>
  <si>
    <t>01-‭112120201040‬-000-‭001505060469‬-NV022624-PRO007669-0-0-0</t>
  </si>
  <si>
    <t>01-‭112120201040‬-000-‭098505060014‬-NV003957-PRO007669-0-0-0</t>
  </si>
  <si>
    <t>01-‭112120201040‬-000-‭001505060516‬-NV022618-PRO007669-0-0-0</t>
  </si>
  <si>
    <t>01-‭112120201040‬-000-‭001505060303‬-NV022630-PRO007669-0-0-0</t>
  </si>
  <si>
    <t>01-‭112120201040‬-000-‭057505060470‬-NV006977-PRO007669-0-0-0</t>
  </si>
  <si>
    <t>01-‭112120201040‬-000-‭096505060015‬-NV003958-PRO007669-0-0-0</t>
  </si>
  <si>
    <t>01-‭112120201040‬-000-‭001505060399‬-NV021607-PRO007669-0-0-0</t>
  </si>
  <si>
    <t>01-‭112120201040‬-000-‭112505060461‬-NV003959-PRO007669-0-0-0</t>
  </si>
  <si>
    <t>01-‭112120201040‬-000-‭001505060419‬-NV022685-PRO007669-0-0-0</t>
  </si>
  <si>
    <t>01-‭112120201040‬-000-‭001505060486‬-NV021602-PRO007669-0-0-0</t>
  </si>
  <si>
    <t>01-‭112120201040‬-000-‭001505060391‬-NV022682-PRO007669-0-0-0</t>
  </si>
  <si>
    <t>01-‭112120201040‬-000-‭076505060479‬-NV009960-PRO007669-0-0-0</t>
  </si>
  <si>
    <t>01-‭112120201040‬-000-‭102505060089‬-NV003960-PRO007669-0-0-0</t>
  </si>
  <si>
    <t>01-‭112120201040‬-000-‭001505060392‬-NV022683-PRO007669-0-0-0</t>
  </si>
  <si>
    <t>01-‭112120201040‬-000-‭001505060408‬-NV022614-PRO007669-0-0-0</t>
  </si>
  <si>
    <t>01-‭112120201040‬-000-‭153505060107‬-NV021574-PRO007669-0-0-0</t>
  </si>
  <si>
    <t>01-‭112120201040‬-000-‭001505060394‬-NV021580-PRO007669-0-0-0</t>
  </si>
  <si>
    <t>01-‭112120201040‬-000-‭001505060413‬-NV022629-PRO007669-0-0-0</t>
  </si>
  <si>
    <t>01-‭112120201040‬-000-‭085505060150‬-NV003961-PRO007669-0-0-0</t>
  </si>
  <si>
    <t>01-‭112120201040‬-000-‭001505060422‬-NV022649-PRO007669-0-0-0</t>
  </si>
  <si>
    <t>01-‭112120201040‬-000-‭001505060415‬-NV022638-PRO007669-0-0-0</t>
  </si>
  <si>
    <t>01-‭112120201040‬-000-‭050505010020‬-NV006968-PRO007669-0-0-0</t>
  </si>
  <si>
    <t>01-‭112120201040‬-000-‭001505060392‬-NV022683-PRO00-0-0-0</t>
  </si>
  <si>
    <t>01-‭112120201040‬-000-‭001505060408‬-NV022614-PRO00-0-0-0</t>
  </si>
  <si>
    <t>01-‭112120201040‬-000-‭153505060107‬-NV021574-PRO00-0-0-0</t>
  </si>
  <si>
    <t>01-‭112120201040‬-000-‭001505060394‬-NV021580-PRO00-0-0-0</t>
  </si>
  <si>
    <t>01-‭112120201040‬-000-‭001505060413‬-NV022629-PRO00-0-0-0</t>
  </si>
  <si>
    <t>01-‭112120201040‬-000-‭001505060519‬-NV022641-PRO00-0-0-0</t>
  </si>
  <si>
    <t>01-‭112120201040‬-000-‭120505060441‬-NV002952-PRO00-0-0-0</t>
  </si>
  <si>
    <t>01-‭112120201040‬-000-‭001505060377‬-NV022610-PRO00-0-0-0</t>
  </si>
  <si>
    <t>01-‭112120201040‬-000-‭060505060133‬-NV006978-PRO00-0-0-0</t>
  </si>
  <si>
    <t>01-‭112120201040‬-000-‭047505060440‬-NV006965-PRO00-0-0-0</t>
  </si>
  <si>
    <t>01-‭112120201040‬-000-‭080505060021‬-NV000953-PRO00-0-0-0</t>
  </si>
  <si>
    <t>01-‭112120201040‬-000-‭084505060100‬-NV003983-PRO00-0-0-0</t>
  </si>
  <si>
    <t>01-‭112120201040‬-000-‭149505060029‬-NV021566-PRO00-0-0-0</t>
  </si>
  <si>
    <t>01-‭112120201040‬-000-‭144505060028‬-NV021565-PRO00-0-0-0</t>
  </si>
  <si>
    <t>01-‭112120201040‬-000-‭094505060448‬-NV003976-PRO00-0-0-0</t>
  </si>
  <si>
    <t>01-‭112120201040‬-000-‭001505060310‬-NV022670-PRO00-0-0-0</t>
  </si>
  <si>
    <t>01-‭112120201040‬-000-‭001505060515‬-NV022588-PRO00-0-0-0</t>
  </si>
  <si>
    <t>01-‭112120201040‬-000-‭130505060086‬-NV019952-PRO00-0-0-0</t>
  </si>
  <si>
    <t>01-‭112120201040‬-000-‭001505060517‬-NV022633-PRO00-0-0-0</t>
  </si>
  <si>
    <t>01-‭112120201040‬-000-‭089505060087‬-NV003952-PRO00-0-0-0</t>
  </si>
  <si>
    <t>01-‭112120201040‬-000-‭001505060286‬-NV021617-PRO00-0-0-0</t>
  </si>
  <si>
    <t>01-‭112120201040‬-000-‭001505060366‬-NV022555-PRO00-0-0-0</t>
  </si>
  <si>
    <t>01-‭112120201040‬-000-‭001505060477‬-NV022661-PRO00-0-0-0</t>
  </si>
  <si>
    <t>01-‭112120201040‬-000-‭001505060388‬-NV022664-PRO00-0-0-0</t>
  </si>
  <si>
    <t>01-‭112120201040‬-000-‭061505060022‬-NV007123-PRO00-0-0-0</t>
  </si>
  <si>
    <t>01-‭112120201040‬-000-‭045505040017‬-NV006962-PRO00-0-0-0</t>
  </si>
  <si>
    <t>01-‭112120201040‬-000-‭001505060495‬-NV022679-PRO00-0-0-0</t>
  </si>
  <si>
    <t>01-‭112120201040‬-000-‭001505060375‬-NV022584-PRO00-0-0-0</t>
  </si>
  <si>
    <t>01-‭112120201040‬-000-‭001505060487‬-NV021603-PRO00-0-0-0</t>
  </si>
  <si>
    <t>01-‭112120201040‬-000-‭126505060135‬-NV004961-PRO00-0-0-0</t>
  </si>
  <si>
    <t>01-‭112120201040‬-000-‭015505010024‬-NV006963-PRO00-0-0-0</t>
  </si>
  <si>
    <t>01-‭112120201040‬-000-‭137505060101‬-NV020556-PRO00-0-0-0</t>
  </si>
  <si>
    <t>01-‭112120201040‬-000-‭001505060281‬-NV021598-PRO00-0-0-0</t>
  </si>
  <si>
    <t>01-‭112120201040‬-000-‭133505060102‬-NV020553-PRO00-0-0-0</t>
  </si>
  <si>
    <t>01-‭112120201040‬-000-‭119505060023‬-NV004959-PRO00-0-0-0</t>
  </si>
  <si>
    <t>01-‭112120201040‬-000-‭001505060386‬-NV022656-PRO00-0-0-0</t>
  </si>
  <si>
    <t>01-‭112120201040‬-000-‭071505060482‬-NV000957-PRO00-0-0-0</t>
  </si>
  <si>
    <t>01-‭112120201040‬-000-‭151505060026‬-NV021563-PRO00-0-0-0</t>
  </si>
  <si>
    <t>01-‭112120201040‬-000-‭001505060292‬-NV022571-PRO00-0-0-0</t>
  </si>
  <si>
    <t>01-‭112120201040‬-000-‭135505060096‬-NV020555-PRO00-0-0-0</t>
  </si>
  <si>
    <t>01-‭112120201040‬-000-‭001505060280‬-NV021584-PRO00-0-0-0</t>
  </si>
  <si>
    <t>01-‭112120201040‬-000-‭001505060283‬-NV021600-PRO00-0-0-0</t>
  </si>
  <si>
    <t>01-‭112120201040‬-000-‭001505060293‬-NV022572-PRO00-0-0-0</t>
  </si>
  <si>
    <t>01-‭112120201040‬-000-‭059505060160‬-NV007121-PRO00-0-0-0</t>
  </si>
  <si>
    <t>01-‭112120201040‬-000-‭001505060502‬-NV021588-PRO00-0-0-0</t>
  </si>
  <si>
    <t>01-‭112120201040‬-000-‭001505060505‬-NV022622-PRO00-0-0-0</t>
  </si>
  <si>
    <t>01-‭112120201040‬-000-‭088505060498‬-NV003978-PRO00-0-0-0</t>
  </si>
  <si>
    <t>01-‭112120201040‬-000-‭145505060501‬-NV021570-PRO00-0-0-0</t>
  </si>
  <si>
    <t>01-‭112120201040‬-000-‭001505060361‬-NV021591-PRO00-0-0-0</t>
  </si>
  <si>
    <t>01-‭112120201040‬-000-‭001505060285‬-NV021616-PRO00-0-0-0</t>
  </si>
  <si>
    <t>01-‭112120201040‬-000-‭046505060153‬-NV006964-PRO00-0-0-0</t>
  </si>
  <si>
    <t>01-‭112120201040‬-000-‭142505060137‬-NV021575-PRO00-0-0-0</t>
  </si>
  <si>
    <t>01-‭112120201040‬-000-‭001505060360‬-NV021590-PRO00-0-0-0</t>
  </si>
  <si>
    <t>01-‭112120201040‬-000-‭140505060484‬-NV021561-PRO00-0-0-0</t>
  </si>
  <si>
    <t>01-‭112120201040‬-000-‭001505060385‬-NV022655-PRO00-0-0-0</t>
  </si>
  <si>
    <t>01-‭112120201040‬-000-‭099505060127‬-NV003974-PRO00-0-0-0</t>
  </si>
  <si>
    <t>01-‭112120201040‬-000-‭072505060480‬-NV003973-PRO00-0-0-0</t>
  </si>
  <si>
    <t>01-‭112120201040‬-000-‭001505060298‬-NV022611-PRO00-0-0-0</t>
  </si>
  <si>
    <t>01-‭112120201040‬-000-‭001505060282‬-NV021599-PRO00-0-0-0</t>
  </si>
  <si>
    <t>01-‭112120201040‬-000-‭001505060365‬-NV021614-PRO00-0-0-0</t>
  </si>
  <si>
    <t>01-‭112120201040‬-000-‭129505010025‬-NV019953-PRO00-0-0-0</t>
  </si>
  <si>
    <t>01-‭112120201040‬-000-‭143505060163‬-NV021577-PRO00-0-0-0</t>
  </si>
  <si>
    <t>01-‭112120201040‬-000-‭064505060093‬-NV008122-PRO00-0-0-0</t>
  </si>
  <si>
    <t>01-‭112120201040‬-000-‭001505060378‬-NV022613-PRO00-0-0-0</t>
  </si>
  <si>
    <t>01-‭112120201040‬-000-‭095505060473‬-NV004957-PRO00-0-0-0</t>
  </si>
  <si>
    <t>01-‭112120201040‬-000-‭001505060290‬-NV022564-PRO00-0-0-0</t>
  </si>
  <si>
    <t>01-‭112120201040‬-000-‭001505060512‬-NV021594-PRO00-0-0-0</t>
  </si>
  <si>
    <t>01-‭112120201040‬-000-‭081505060154‬-NV000956-PRO00-0-0-0</t>
  </si>
  <si>
    <t>01-‭112120201040‬-000-‭001505060506‬-NV022634-PRO00-0-0-0</t>
  </si>
  <si>
    <t>01-‭112120201040‬-000-‭128505060474‬-NV019956-PRO00-0-0-0</t>
  </si>
  <si>
    <t>01-‭112120201040‬-000-‭068505060456‬-NV003975-PRO00-0-0-0</t>
  </si>
  <si>
    <t>01-‭112120201040‬-000-‭001505060397‬-NV021589-PRO00-0-0-0</t>
  </si>
  <si>
    <t>01-‭112120201040‬-000-‭001505060390‬-NV022681-PRO00-0-0-0</t>
  </si>
  <si>
    <t>01-‭112120201040‬-000-‭001505060520‬-NV022642-PRO00-0-0-0</t>
  </si>
  <si>
    <t>01-‭112120201040‬-000-‭001505060421‬-NV021619-PRO00-0-0-0</t>
  </si>
  <si>
    <t>01-‭112120201040‬-000-‭077505060497‬-NV009955-PRO00-0-0-0</t>
  </si>
  <si>
    <t>01-‭112120201040‬-000-‭001505060521‬-NV022643-PRO00-0-0-0</t>
  </si>
  <si>
    <t>01-‭112120201040‬-000-‭082505060128‬-NV000958-PRO00-0-0-0</t>
  </si>
  <si>
    <t>01-‭112120201040‬-000-‭001505060464‬-NV022587-PRO00-0-0-0</t>
  </si>
  <si>
    <t>01-‭112120201040‬-000-‭001505060291‬-NV022565-PRO00-0-0-0</t>
  </si>
  <si>
    <t>01-‭112120201040‬-000-‭001505060363‬-NV021606-PRO00-0-0-0</t>
  </si>
  <si>
    <t>01-‭112120201040‬-000-‭087505060095‬-NV003977-PRO00-0-0-0</t>
  </si>
  <si>
    <t>01-‭112120201040‬-000-‭001505060359‬-NV021586-PRO00-0-0-0</t>
  </si>
  <si>
    <t>01-‭112120201040‬-000-‭001505060410‬-NV022626-PRO00-0-0-0</t>
  </si>
  <si>
    <t>01-‭112120201040‬-000-‭001505060295‬-NV022585-PRO00-0-0-0</t>
  </si>
  <si>
    <t>01-‭112120201040‬-000-‭001505060306‬-NV022650-PRO00-0-0-0</t>
  </si>
  <si>
    <t>01-‭112120201040‬-000-‭001505060368‬-NV022557-PRO00-0-0-0</t>
  </si>
  <si>
    <t>01-‭112120201040‬-000-‭001505060389‬-NV022665-PRO00-0-0-0</t>
  </si>
  <si>
    <t>01-‭112120201040‬-000-‭001505060376‬-NV022601-PRO00-0-0-0</t>
  </si>
  <si>
    <t>01-‭112120201040‬-000-‭109505060094‬-NV004956-PRO00-0-0-0</t>
  </si>
  <si>
    <t>01-‭112120201040‬-000-‭001505060418‬-NV022684-PRO00-0-0-0</t>
  </si>
  <si>
    <t>01-‭112120201040‬-000-‭146505060105‬-NV021572-PRO00-0-0-0</t>
  </si>
  <si>
    <t>01-‭112120201040‬-000-‭001505060475‬-NV021604-PRO00-0-0-0</t>
  </si>
  <si>
    <t>01-‭112120201040‬-000-‭116505060499‬-NV004958-PRO00-0-0-0</t>
  </si>
  <si>
    <t>01-‭112120201040‬-000-‭001505060465‬-NV022675-PRO00-0-0-0</t>
  </si>
  <si>
    <t>01-‭112120201040‬-000-‭073505060097‬-NV008123-PRO00-0-0-0</t>
  </si>
  <si>
    <t>01-‭112120201040‬-000-‭001505060491‬-NV022609-PRO00-0-0-0</t>
  </si>
  <si>
    <t>01-‭112120201040‬-000-‭108505060129‬-NV003979-PRO00-0-0-0</t>
  </si>
  <si>
    <t>01-‭112120201040‬-000-‭136505060130‬-NV020557-PRO00-0-0-0</t>
  </si>
  <si>
    <t>01-‭112120201040‬-000-‭001505060504‬-NV022612-PRO00-0-0-0</t>
  </si>
  <si>
    <t>01-‭112120201040‬-000-‭001505060518‬-NV022635-PRO00-0-0-0</t>
  </si>
  <si>
    <t>01-‭112120201040‬-000-‭147505060106‬-NV021573-PRO00-0-0-0</t>
  </si>
  <si>
    <t>01-‭112120201040‬-000-‭001505060445‬-NV022640-PRO00-0-0-0</t>
  </si>
  <si>
    <t>01-‭112120201040‬-000-‭001505060296‬-NV022586-PRO00-0-0-0</t>
  </si>
  <si>
    <t>01-‭112120201040‬-000-‭148505060485‬-NV021568-PRO00-0-0-0</t>
  </si>
  <si>
    <t>01-‭112120201040‬-000-‭141505060025‬-NV021559-PRO00-0-0-0</t>
  </si>
  <si>
    <t>01-‭112120201040‬-000-‭001505060412‬-NV022628-PRO00-0-0-0</t>
  </si>
  <si>
    <t>01-‭112120201040‬-000-‭001505060302‬-NV022619-PRO00-0-0-0</t>
  </si>
  <si>
    <t>01-‭112120201040‬-000-‭104505060131‬-NV003980-PRO00-0-0-0</t>
  </si>
  <si>
    <t>01-‭112120201040‬-000-‭001505060513‬-NV021601-PRO00-0-0-0</t>
  </si>
  <si>
    <t>01-‭112120201040‬-000-‭091505060451‬-NV009954-PRO00-0-0-0</t>
  </si>
  <si>
    <t>01-‭112120201040‬-000-‭001505060514‬-NV022553-PRO00-0-0-0</t>
  </si>
  <si>
    <t>01-‭112120201040‬-000-‭001505060466‬-NV022554-PRO00-0-0-0</t>
  </si>
  <si>
    <t>01-‭112120201040‬-000-‭001505060524‬-NV022676-PRO00-0-0-0</t>
  </si>
  <si>
    <t>01-‭112120201040‬-000-‭125505060450‬-NV003981-PRO00-0-0-0</t>
  </si>
  <si>
    <t>01-‭112120201040‬-000-‭001505060444‬-NV022568-PRO00-0-0-0</t>
  </si>
  <si>
    <t>01-‭112120201040‬-000-‭049505010018‬-NV006967-PRO00-0-0-0</t>
  </si>
  <si>
    <t>01-‭112120201040‬-000-‭075505060098‬-NV009957-PRO00-0-0-0</t>
  </si>
  <si>
    <t>01-‭112120201040‬-000-‭001505060379‬-NV022625-PRO00-0-0-0</t>
  </si>
  <si>
    <t>01-‭112120201040‬-000-‭127505060481‬-NV019955-PRO00-0-0-0</t>
  </si>
  <si>
    <t>01-‭112120201040‬-000-‭131505060099‬-NV020551-PRO00-0-0-0</t>
  </si>
  <si>
    <t>01-‭112120201040‬-000-‭083505060442‬-NV002951-PRO00-0-0-0</t>
  </si>
  <si>
    <t>01-‭112120201040‬-000-‭001505060309‬-NV022669-PRO00-0-0-0</t>
  </si>
  <si>
    <t>01-‭112120201040‬-000-‭001505060287‬-NV022551-PRO00-0-0-0</t>
  </si>
  <si>
    <t>01-‭112120201040‬-000-‭115505060162‬-NV003984-PRO00-0-0-0</t>
  </si>
  <si>
    <t>01-‭112120201040‬-000-‭001505060384‬-NV022654-PRO00-0-0-0</t>
  </si>
  <si>
    <t>01-‭112120201040‬-000-‭001505060297‬-NV022600-PRO00-0-0-0</t>
  </si>
  <si>
    <t>01-‭112120201040‬-000-‭078505060483‬-NV009959-PRO00-0-0-0</t>
  </si>
  <si>
    <t>01-‭112120201040‬-000-‭001505060405‬-NV022578-PRO00-0-0-0</t>
  </si>
  <si>
    <t>01-‭112120201040‬-000-‭065505060136‬-NV008121-PRO00-0-0-0</t>
  </si>
  <si>
    <t>01-‭112120201040‬-000-‭001505060522‬-NV022644-PRO00-0-0-0</t>
  </si>
  <si>
    <t>01-‭112120201040‬-000-‭001505060503‬-NV022562-PRO00-0-0-0</t>
  </si>
  <si>
    <t>01-‭112120201040‬-000-‭001505060401‬-NV021609-PRO00-0-0-0</t>
  </si>
  <si>
    <t>01-‭112120201040‬-000-‭123505060511‬-NV003985-PRO00-0-0-0</t>
  </si>
  <si>
    <t>01-‭112120201040‬-000-‭001505060523‬-NV022662-PRO00-0-0-0</t>
  </si>
  <si>
    <t>01-‭112120201040‬-000-‭001505060396‬-NV021593-PRO00-0-0-0</t>
  </si>
  <si>
    <t>01-‭112120201040‬-000-‭001505060364‬-NV021612-PRO00-0-0-0</t>
  </si>
  <si>
    <t>01-‭112120201040‬-000-‭001505060467‬-NV022621-PRO00-0-0-0</t>
  </si>
  <si>
    <t>01-‭112120201040‬-000-‭001505060362‬-NV021605-PRO00-0-0-0</t>
  </si>
  <si>
    <t>01-‭112120201040‬-000-‭001505060367‬-NV022556-PRO00-0-0-0</t>
  </si>
  <si>
    <t>01-‭112120201040‬-000-‭001505060387‬-NV022657-PRO00-0-0-0</t>
  </si>
  <si>
    <t>01-‭112120201040‬-000-‭001505060489‬-NV021611-PRO00-0-0-0</t>
  </si>
  <si>
    <t>01-‭112120201040‬-000-‭107505060024‬-NV003986-PRO00-0-0-0</t>
  </si>
  <si>
    <t>01-‭112120201040‬-000-‭001505060468‬-NV022688-PRO00-0-0-0</t>
  </si>
  <si>
    <t>01-‭112120201040‬-000-‭150505060476‬-NV021569-PRO00-0-0-0</t>
  </si>
  <si>
    <t>01-‭112120201040‬-000-‭001505060300‬-NV022617-PRO00-0-0-0</t>
  </si>
  <si>
    <t>01-‭112120201040‬-000-‭001505060374‬-NV022583-PRO00-0-0-0</t>
  </si>
  <si>
    <t>01-‭112120201040‬-000-‭001505060398‬-NV021597-PRO00-0-0-0</t>
  </si>
  <si>
    <t>01-‭112120201040‬-000-‭001505060305‬-NV022632-PRO00-0-0-0</t>
  </si>
  <si>
    <t>01-‭112120201040‬-000-‭001505060299‬-NV022616-PRO00-0-0-0</t>
  </si>
  <si>
    <t>01-‭112120201040‬-000-‭001505060425‬-NV021592-PRO00-0-0-0</t>
  </si>
  <si>
    <t>01-‭112120201040‬-000-‭001505000005‬-NV006958-PRO00-0-0-0</t>
  </si>
  <si>
    <t>01-‭112120201040‬-000-‭016505060161‬-NV006961-PRO00-0-0-0</t>
  </si>
  <si>
    <t>01-‭112120201040‬-000-‭085505060150‬-NV003961-PRO00-0-0-0</t>
  </si>
  <si>
    <t>01-‭112120201040‬-000-‭001505060422‬-NV022649-PRO00-0-0-0</t>
  </si>
  <si>
    <t>01-‭112120201040‬-000-‭001505060415‬-NV022638-PRO00-0-0-0</t>
  </si>
  <si>
    <t>01-‭112120201040‬-000-‭050505010020‬-NV006968-PRO00-0-0-0</t>
  </si>
  <si>
    <t>01-‭112120201040‬-000-‭114505060459‬-NV003953-PRO00-0-0-0</t>
  </si>
  <si>
    <t>01-‭112120201040‬-000-‭001505060411‬-NV022627-PRO00-0-0-0</t>
  </si>
  <si>
    <t>01-‭112120201040‬-000-‭001505060409‬-NV022615-PRO00-0-0-0</t>
  </si>
  <si>
    <t>01-‭112120201040‬-000-‭001505060406‬-NV022602-PRO00-0-0-0</t>
  </si>
  <si>
    <t>01-‭112120201040‬-000-‭001505060383‬-NV022653-PRO00-0-0-0</t>
  </si>
  <si>
    <t>01-‭112120201040‬-000-‭001505060508‬-NV022680-PRO00-0-0-0</t>
  </si>
  <si>
    <t>01-‭112120201040‬-000-‭001505060423‬-NV022666-PRO00-0-0-0</t>
  </si>
  <si>
    <t>01-‭112120201040‬-000-‭001505060393‬-NV021576-PRO00-0-0-0</t>
  </si>
  <si>
    <t>01-‭112120201040‬-000-‭001505060492‬-NV022652-PRO00-0-0-0</t>
  </si>
  <si>
    <t>01-‭112120201040‬-000-‭001505060373‬-NV022582-PRO00-0-0-0</t>
  </si>
  <si>
    <t>01-‭112120201040‬-000-‭079505060122‬-NV000952-PRO00-0-0-0</t>
  </si>
  <si>
    <t>01-‭112120201040‬-000-‭117505060158‬-NV003962-PRO00-0-0-0</t>
  </si>
  <si>
    <t>01-‭112120201040‬-000-‭103505060016‬-NV003963-PRO00-0-0-0</t>
  </si>
  <si>
    <t>01-‭112120201040‬-000-‭155505060500‬-NV021567-PRO00-0-0-0</t>
  </si>
  <si>
    <t>01-‭112120201040‬-000-‭001505060490‬-NV022566-PRO00-0-0-0</t>
  </si>
  <si>
    <t>01-‭112120201040‬-000-‭001505060301‬-NV022620-PRO00-0-0-0</t>
  </si>
  <si>
    <t>01-‭112120201040‬-000-‭001505060414‬-NV022637-PRO00-0-0-0</t>
  </si>
  <si>
    <t>01-‭112120201040‬-000-‭086505060092‬-NV003970-PRO00-0-0-0</t>
  </si>
  <si>
    <t>01-‭112120201040‬-000-‭001505060488‬-NV021610-PRO00-0-0-0</t>
  </si>
  <si>
    <t>01-‭112120201040‬-000-‭001505060371‬-NV022575-PRO00-0-0-0</t>
  </si>
  <si>
    <t>01-‭112120201040‬-000-‭001505060395‬-NV021581-PRO00-0-0-0</t>
  </si>
  <si>
    <t>01-‭112120201040‬-000-‭001505060426‬-NV022559-PRO00-0-0-0</t>
  </si>
  <si>
    <t>01-‭112120201040‬-000-‭100505060472‬-NV003971-PRO00-0-0-0</t>
  </si>
  <si>
    <t>01-‭112120201040‬-000-‭093505060125‬-NV003972-PRO00-0-0-0</t>
  </si>
  <si>
    <t>01-‭112120201040‬-000-‭118505060126‬-NV004960-PRO00-0-0-0</t>
  </si>
  <si>
    <t>01-‭112120201040‬-000-‭124505060437‬-NV009958-PRO00-0-0-0</t>
  </si>
  <si>
    <t>01-‭112120201040‬-000-‭001505060407‬-NV022603-PRO00-0-0-0</t>
  </si>
  <si>
    <t>01-‭112120201040‬-000-‭001505060369‬-NV022567-PRO00-0-0-0</t>
  </si>
  <si>
    <t>01-‭112120201040‬-000-‭001505060380‬-NV022645-PRO00-0-0-0</t>
  </si>
  <si>
    <t>01-‭112120201040‬-000-‭001505060382‬-NV022648-PRO00-0-0-0</t>
  </si>
  <si>
    <t>01-‭112120201040‬-000-‭111505060159‬-NV003964-PRO00-0-0-0</t>
  </si>
  <si>
    <t>01-‭112120201040‬-000-‭001505060288‬-NV022552-PRO00-0-0-0</t>
  </si>
  <si>
    <t>01-‭112120201040‬-000-‭001505060454‬-NV021620-PRO00-0-0-0</t>
  </si>
  <si>
    <t>01-‭112120201040‬-000-‭001505060403‬-NV022558-PRO00-0-0-0</t>
  </si>
  <si>
    <t>01-‭112120201040‬-000-‭001505060417‬-NV022646-PRO00-0-0-0</t>
  </si>
  <si>
    <t>01-‭112120201040‬-000-‭001505060289‬-NV022563-PRO00-0-0-0</t>
  </si>
  <si>
    <t>01-‭112120201040‬-000-‭110505060438‬-NV003965-PRO00-0-0-0</t>
  </si>
  <si>
    <t>01-‭112120201040‬-000-‭001505060471‬-NV022623-PRO00-0-0-0</t>
  </si>
  <si>
    <t>01-‭112120201040‬-000-‭106505060509‬-NV003966-PRO00-0-0-0</t>
  </si>
  <si>
    <t>01-‭112120201040‬-000-‭001505060424‬-NV021587-PRO00-0-0-0</t>
  </si>
  <si>
    <t>01-‭112120201040‬-000-‭001505060372‬-NV022576-PRO00-0-0-0</t>
  </si>
  <si>
    <t>01-‭112120201040‬-000-‭105505060017‬-NV003967-PRO00-0-0-0</t>
  </si>
  <si>
    <t>01-‭112120201040‬-000-‭001505060443‬-NV021579-PRO00-0-0-0</t>
  </si>
  <si>
    <t>01-‭112120201040‬-000-‭069505060452‬-NV000955-PRO00-0-0-0</t>
  </si>
  <si>
    <t>01-‭112120201040‬-000-‭001505060420‬-NV021618-PRO00-0-0-0</t>
  </si>
  <si>
    <t>01-‭112120201040‬-000-‭134505060151‬-NV020554-PRO00-0-0-0</t>
  </si>
  <si>
    <t>01-‭112120201040‬-000-‭001505060507‬-NV022636-PRO00-0-0-0</t>
  </si>
  <si>
    <t>01-‭112120201040‬-000-‭001505060307‬-NV022667-PRO00-0-0-0</t>
  </si>
  <si>
    <t>01-‭112120201040‬-000-‭001505060294‬-NV022573-PRO00-0-0-0</t>
  </si>
  <si>
    <t>01-‭112120201040‬-000-‭001505060416‬-NV022639-PRO00-0-0-0</t>
  </si>
  <si>
    <t>01-‭112120201040‬-000-‭001505060462‬-NV022651-PRO00-0-0-0</t>
  </si>
  <si>
    <t>01-‭112120201040‬-000-‭122505060123‬-NV003968-PRO00-0-0-0</t>
  </si>
  <si>
    <t>01-‭112120201040‬-000-‭001505060304‬-NV022631-PRO00-0-0-0</t>
  </si>
  <si>
    <t>01-‭112120201040‬-000-‭121505060124‬-NV003969-PRO00-0-0-0</t>
  </si>
  <si>
    <t>01-‭112120201040‬-000-‭048505060152‬-NV006966-PRO00-0-0-0</t>
  </si>
  <si>
    <t>01-‭112120201040‬-000-‭132505060091‬-NV020552-PRO00-0-0-0</t>
  </si>
  <si>
    <t>01-‭112120201040‬-000-‭001505060279‬-NV021578-PRO00-0-0-0</t>
  </si>
  <si>
    <t>01-‭112120201040‬-000-‭154505060027‬-NV021564-PRO00-0-0-0</t>
  </si>
  <si>
    <t>01-‭112120201040‬-000-‭001505060493‬-NV022663-PRO00-0-0-0</t>
  </si>
  <si>
    <t>01-‭112120201040‬-000-‭067505060453‬-NV009956-PRO00-0-0-0</t>
  </si>
  <si>
    <t>01-‭112120201040‬-000-‭001505060494‬-NV022672-PRO00-0-0-0</t>
  </si>
  <si>
    <t>01-‭112120201040‬-000-‭092505060457‬-NV000954-PRO00-0-0-0</t>
  </si>
  <si>
    <t>01-‭112120201040‬-000-‭097505060088‬-NV003954-PRO00-0-0-0</t>
  </si>
  <si>
    <t>01-‭112120201040‬-000-‭152505060104‬-NV021571-PRO00-0-0-0</t>
  </si>
  <si>
    <t>01-‭112120201040‬-000-‭001505060400‬-NV021608-PRO00-0-0-0</t>
  </si>
  <si>
    <t>01-‭112120201040‬-000-‭138505060157‬-NV021558-PRO00-0-0-0</t>
  </si>
  <si>
    <t>01-‭112120201040‬-000-‭113505060496‬-NV003955-PRO00-0-0-0</t>
  </si>
  <si>
    <t>01-‭112120201040‬-000-‭139505060103‬-NV021562-PRO00-0-0-0</t>
  </si>
  <si>
    <t>01-‭112120201040‬-000-‭101505060478‬-NV003956-PRO00-0-0-0</t>
  </si>
  <si>
    <t>01-‭112120201040‬-000-‭001505060469‬-NV022624-PRO00-0-0-0</t>
  </si>
  <si>
    <t>01-‭112120201040‬-000-‭098505060014‬-NV003957-PRO00-0-0-0</t>
  </si>
  <si>
    <t>01-‭112120201040‬-000-‭001505060516‬-NV022618-PRO00-0-0-0</t>
  </si>
  <si>
    <t>01-‭112120201040‬-000-‭001505060303‬-NV022630-PRO00-0-0-0</t>
  </si>
  <si>
    <t>01-‭112120201040‬-000-‭057505060470‬-NV006977-PRO00-0-0-0</t>
  </si>
  <si>
    <t>01-‭112120201040‬-000-‭096505060015‬-NV003958-PRO00-0-0-0</t>
  </si>
  <si>
    <t>01-‭112120201040‬-000-‭001505060399‬-NV021607-PRO00-0-0-0</t>
  </si>
  <si>
    <t>01-‭112120201040‬-000-‭112505060461‬-NV003959-PRO00-0-0-0</t>
  </si>
  <si>
    <t>01-‭112120201040‬-000-‭001505060419‬-NV022685-PRO00-0-0-0</t>
  </si>
  <si>
    <t>01-‭112120201040‬-000-‭001505060486‬-NV021602-PRO00-0-0-0</t>
  </si>
  <si>
    <t>01-‭112120201040‬-000-‭001505060391‬-NV022682-PRO00-0-0-0</t>
  </si>
  <si>
    <t>01-‭112120201040‬-000-‭076505060479‬-NV009960-PRO00-0-0-0</t>
  </si>
  <si>
    <t>01-‭112120201040‬-000-‭102505060089‬-NV003960-PRO00-0-0-0</t>
  </si>
  <si>
    <t>01-‭112120503040‬-000-‭001505060286‬-NV021617-PRO008441-0-0-0</t>
  </si>
  <si>
    <t>01-‭112120503040‬-000-‭067505060460‬-NV009956-PRO008441-0-0-0</t>
  </si>
  <si>
    <t>01-‭112120503040‬-000-‭092505060013‬-NV000954-PRO008441-0-0-0</t>
  </si>
  <si>
    <t>01-‭112120503040‬-000-‭098505060014‬-NV003957-PRO008441-0-0-0</t>
  </si>
  <si>
    <t>01-‭112120503040‬-000-‭001505060303‬-NV022630-PRO008441-0-0-0</t>
  </si>
  <si>
    <t>01-‭112120503040‬-000-‭096505060015‬-NV003958-PRO008441-0-0-0</t>
  </si>
  <si>
    <t>01-‭112120503040‬-000-‭103505060016‬-NV003963-PRO008441-0-0-0</t>
  </si>
  <si>
    <t>01-‭112120503040‬-000-‭001505060288‬-NV022552-PRO008441-0-0-0</t>
  </si>
  <si>
    <t>01-‭112120503040‬-000-‭001505060289‬-NV022563-PRO008441-0-0-0</t>
  </si>
  <si>
    <t>01-‭112120503040‬-000-‭105505060017‬-NV003967-PRO008441-0-0-0</t>
  </si>
  <si>
    <t>01-‭112120503040‬-000-‭069505060018‬-NV000955-PRO008441-0-0-0</t>
  </si>
  <si>
    <t>01-‭112120503040‬-000-‭001505060307‬-NV022667-PRO008441-0-0-0</t>
  </si>
  <si>
    <t>01-‭112120503040‬-000-‭001505060294‬-NV022573-PRO008441-0-0-0</t>
  </si>
  <si>
    <t>01-‭112120503040‬-000-‭001505060304‬-NV022631-PRO008441-0-0-0</t>
  </si>
  <si>
    <t>01-‭112120503040‬-000-‭001505060279‬-NV021578-PRO008441-0-0-0</t>
  </si>
  <si>
    <t>01-‭112120503040‬-000-‭154505060027‬-NV021564-PRO008441-0-0-0</t>
  </si>
  <si>
    <t>01-‭112120503040‬-000-‭001505060301‬-NV022620-PRO008441-0-0-0</t>
  </si>
  <si>
    <t>01-‭112120503040‬-000-‭001505060285‬-NV021616-PRO008441-0-0-0</t>
  </si>
  <si>
    <t>01-‭112120503040‬-000-‭001505060298‬-NV022611-PRO008441-0-0-0</t>
  </si>
  <si>
    <t>01-‭112120503040‬-000-‭001505060282‬-NV021599-PRO008441-0-0-0</t>
  </si>
  <si>
    <t>01-‭112120503040‬-000-‭129505060019‬-NV019953-PRO008441-0-0-0</t>
  </si>
  <si>
    <t>01-‭112120503040‬-000-‭001505060290‬-NV022564-PRO008441-0-0-0</t>
  </si>
  <si>
    <t>01-‭112120503040‬-000-‭068505060463‬-NV003975-PRO008441-0-0-0</t>
  </si>
  <si>
    <t>01-‭112120503040‬-000-‭144505060028‬-NV021565-PRO008441-0-0-0</t>
  </si>
  <si>
    <t>01-‭112120503040‬-000-‭001505060310‬-NV022670-PRO008441-0-0-0</t>
  </si>
  <si>
    <t>01-‭112120503040‬-000-‭001505060291‬-NV022565-PRO008441-0-0-0</t>
  </si>
  <si>
    <t>01-‭112120503040‬-000-‭001505060295‬-NV022585-PRO008441-0-0-0</t>
  </si>
  <si>
    <t>01-‭112120503040‬-000-‭151505060026‬-NV021563-PRO008441-0-0-0</t>
  </si>
  <si>
    <t>01-‭112120503040‬-000-‭001505060292‬-NV022571-PRO008441-0-0-0</t>
  </si>
  <si>
    <t>01-‭112120503040‬-000-‭001505060280‬-NV021584-PRO008441-0-0-0</t>
  </si>
  <si>
    <t>01-‭112120503040‬-000-‭001505060283‬-NV021600-PRO008441-0-0-0</t>
  </si>
  <si>
    <t>01-‭112120503040‬-000-‭001505060293‬-NV022572-PRO008441-0-0-0</t>
  </si>
  <si>
    <t>01-‭112120503040‬-000-‭001505060287‬-NV022551-PRO008441-0-0-0</t>
  </si>
  <si>
    <t>01-‭112120503040‬-000-‭001505060296‬-NV022586-PRO008441-0-0-0</t>
  </si>
  <si>
    <t>01-‭112120503040‬-000-‭141505060025‬-NV021559-PRO008441-0-0-0</t>
  </si>
  <si>
    <t>01-‭112120503040‬-000-‭001505060302‬-NV022619-PRO008441-0-0-0</t>
  </si>
  <si>
    <t>01-‭112120503040‬-000-‭049505060020‬-NV006967-PRO008441-0-0-0</t>
  </si>
  <si>
    <t>01-‭112120503040‬-000-‭001505060300‬-NV022617-PRO008441-0-0-0</t>
  </si>
  <si>
    <t>01-‭112120503040‬-000-‭001505060305‬-NV022632-PRO008441-0-0-0</t>
  </si>
  <si>
    <t>01-‭112120503040‬-000-‭001505060299‬-NV022616-PRO008441-0-0-0</t>
  </si>
  <si>
    <t>01-‭112120503040‬-000-‭080505060021‬-NV000953-PRO008441-0-0-0</t>
  </si>
  <si>
    <t>01-‭112120503040‬-000-‭149505060029‬-NV021566-PRO008441-0-0-0</t>
  </si>
  <si>
    <t>01-‭112120503040‬-000-‭061505060022‬-NV007123-PRO008441-0-0-0</t>
  </si>
  <si>
    <t>01-‭112120503040‬-000-‭001505060281‬-NV021598-PRO008441-0-0-0</t>
  </si>
  <si>
    <t>01-‭112120503040‬-000-‭119505060023‬-NV004959-PRO008441-0-0-0</t>
  </si>
  <si>
    <t>01-‭112120503040‬-000-‭001505060309‬-NV022669-PRO008441-0-0-0</t>
  </si>
  <si>
    <t>01-‭112120503040‬-000-‭001505060297‬-NV022600-PRO008441-0-0-0</t>
  </si>
  <si>
    <t>01-‭112120503040‬-000-‭001505060284‬-NV021613-PRO008441-0-0-0</t>
  </si>
  <si>
    <t>01-‭112120503040‬-000-‭107505060024‬-NV003986-PRO008441-0-0-0</t>
  </si>
  <si>
    <t>01-‭112120503040‬-000-‭001505060306‬-NV022650-PRO008441-0-0-0</t>
  </si>
  <si>
    <t>01-‭112120503040‬-000-‭001505060411‬-NV022627-PRO008443-0-0-0</t>
  </si>
  <si>
    <t>01-‭112120503040‬-000-‭001505060409‬-NV022615-PRO008443-0-0-0</t>
  </si>
  <si>
    <t>01-‭112120503040‬-000-‭001505060406‬-NV022602-PRO008443-0-0-0</t>
  </si>
  <si>
    <t>01-‭112120503040‬-000-‭001505060394‬-NV021580-PRO008443-0-0-0</t>
  </si>
  <si>
    <t>01-‭112120503040‬-000-‭001505060413‬-NV022629-PRO008443-0-0-0</t>
  </si>
  <si>
    <t>01-‭112120503040‬-000-‭001505060415‬-NV022638-PRO008443-0-0-0</t>
  </si>
  <si>
    <t>01-‭112120503040‬-000-‭001505060393‬-NV021576-PRO008443-0-0-0</t>
  </si>
  <si>
    <t>01-‭112120503040‬-000-‭079505060122‬-NV000952-PRO008443-0-0-0</t>
  </si>
  <si>
    <t>01-‭112120503040‬-000-‭001505060407‬-NV022603-PRO008443-0-0-0</t>
  </si>
  <si>
    <t>01-‭112120503040‬-000-‭001505060402‬-NV021620-PRO008443-0-0-0</t>
  </si>
  <si>
    <t>01-‭112120503040‬-000-‭001505060416‬-NV022639-PRO008443-0-0-0</t>
  </si>
  <si>
    <t>01-‭112120503040‬-000-‭001505060414‬-NV022637-PRO008443-0-0-0</t>
  </si>
  <si>
    <t>01-‭112120503040‬-000-‭001505060395‬-NV021581-PRO008443-0-0-0</t>
  </si>
  <si>
    <t>01-‭112120503040‬-000-‭093505060125‬-NV003972-PRO008443-0-0-0</t>
  </si>
  <si>
    <t>01-‭112120503040‬-000-‭118505060126‬-NV004960-PRO008443-0-0-0</t>
  </si>
  <si>
    <t>01-‭112120503040‬-000-‭142505060137‬-NV021575-PRO008443-0-0-0</t>
  </si>
  <si>
    <t>01-‭112120503040‬-000-‭099505060127‬-NV003974-PRO008443-0-0-0</t>
  </si>
  <si>
    <t>01-‭112120503040‬-000-‭108505060129‬-NV003979-PRO008443-0-0-0</t>
  </si>
  <si>
    <t>01-‭112120503040‬-000-‭136505060130‬-NV020557-PRO008443-0-0-0</t>
  </si>
  <si>
    <t>01-‭112120503040‬-000-‭001505060412‬-NV022628-PRO008443-0-0-0</t>
  </si>
  <si>
    <t>01-‭112120503040‬-000-‭104505060131‬-NV003980-PRO008443-0-0-0</t>
  </si>
  <si>
    <t>01-‭112120503040‬-000-‭126505060135‬-NV004961-PRO008443-0-0-0</t>
  </si>
  <si>
    <t>01-‭112120503040‬-000-‭071505060482‬-NV000957-PRO008443-0-0-0</t>
  </si>
  <si>
    <t>01-‭112120503040‬-000-‭001505060405‬-NV022578-PRO008443-0-0-0</t>
  </si>
  <si>
    <t>01-‭112120503040‬-000-‭065505060136‬-NV008121-PRO008443-0-0-0</t>
  </si>
  <si>
    <t>01-‭112120503040‬-000-‭001505060401‬-NV021609-PRO008443-0-0-0</t>
  </si>
  <si>
    <t>01-‭112120503040‬-000-‭001505060396‬-NV021593-PRO008443-0-0-0</t>
  </si>
  <si>
    <t>01-‭112120503040‬-000-‭001505060489‬-NV021611-PRO008443-0-0-0</t>
  </si>
  <si>
    <t>01-‭112120503040‬-000-‭001505060400‬-NV021608-PRO008443-0-0-0</t>
  </si>
  <si>
    <t>01-‭112120503040‬-000-‭001505060399‬-NV021607-PRO008443-0-0-0</t>
  </si>
  <si>
    <t>01-‭112120503040‬-000-‭001505060419‬-NV022685-PRO008443-0-0-0</t>
  </si>
  <si>
    <t>01-‭112120503040‬-000-‭001505060408‬-NV022614-PRO008443-0-0-0</t>
  </si>
  <si>
    <t>01-‭112120503040‬-000-‭001505060403‬-NV022558-PRO008443-0-0-0</t>
  </si>
  <si>
    <t>01-‭112120503040‬-000-‭001505060417‬-NV022646-PRO008443-0-0-0</t>
  </si>
  <si>
    <t>01-‭112120503040‬-000-‭122505060123‬-NV003968-PRO008443-0-0-0</t>
  </si>
  <si>
    <t>01-‭112120503040‬-000-‭121505060124‬-NV003969-PRO008443-0-0-0</t>
  </si>
  <si>
    <t>01-‭112120503040‬-000-‭001505060397‬-NV021589-PRO008443-0-0-0</t>
  </si>
  <si>
    <t>01-‭112120503040‬-000-‭082505060128‬-NV000958-PRO008443-0-0-0</t>
  </si>
  <si>
    <t>01-‭112120503040‬-000-‭001505060410‬-NV022626-PRO008443-0-0-0</t>
  </si>
  <si>
    <t>01-‭112120503040‬-000-‭001505060418‬-NV022684-PRO008443-0-0-0</t>
  </si>
  <si>
    <t>01-‭112120503040‬-000-‭125505060132‬-NV003981-PRO008443-0-0-0</t>
  </si>
  <si>
    <t>01-‭112120503040‬-000-‭001505060398‬-NV021597-PRO008443-0-0-0</t>
  </si>
  <si>
    <t>01-‭112120503040‬-000-‭060505060133‬-NV006978-PRO008443-0-0-0</t>
  </si>
  <si>
    <t>01-‭112120503040‬-000-‭045505060134‬-NV006962-PRO008443-0-0-0</t>
  </si>
  <si>
    <t>01-‭112120612130‬-000-‭001505060369‬-NV022567-PRO007647-0-0-0</t>
  </si>
  <si>
    <t>01-‭112120612130‬-000-‭001505060380‬-NV022645-PRO007647-0-0-0</t>
  </si>
  <si>
    <t>01-‭112120612130‬-000-‭001505060361‬-NV021591-PRO007647-0-0-0</t>
  </si>
  <si>
    <t>01-‭112120612120‬-000-‭001505060388‬-NV022664-PRO007647-0-0-0</t>
  </si>
  <si>
    <t>01-‭112120612120‬-000-‭001505060375‬-NV022584-PRO007647-0-0-0</t>
  </si>
  <si>
    <t>01-‭112120612120‬-000-‭089505060087‬-NV003952-PRO007647-0-0-0</t>
  </si>
  <si>
    <t>01-‭112120612120‬-000-‭001505060469‬-NV022624-PRO007647-0-0-0</t>
  </si>
  <si>
    <t>01-‭112120612120‬-000-‭128505060474‬-NV019956-PRO007647-0-0-0</t>
  </si>
  <si>
    <t>01-‭112120612120‬-000-‭073505060097‬-NV008123-PRO007647-0-0-0</t>
  </si>
  <si>
    <t>01-‭112120612130‬-000-‭150505060476‬-NV021569-PRO007647-0-0-0</t>
  </si>
  <si>
    <t>01-‭112120612120‬-000-‭001505060477‬-NV022661-PRO007647-0-0-0</t>
  </si>
  <si>
    <t>01-‭112120612120‬-000-‭139505060103‬-NV021562-PRO007647-0-0-0</t>
  </si>
  <si>
    <t>01-‭112120612120‬-000-‭001505060369‬-NV022567-PRO007647-0-0-0</t>
  </si>
  <si>
    <t>01-‭112120612120‬-000-‭001505060380‬-NV022645-PRO007647-0-0-0</t>
  </si>
  <si>
    <t>01-‭112120612120‬-000-‭001505060361‬-NV021591-PRO007647-0-0-0</t>
  </si>
  <si>
    <t>01-‭112120612120‬-000-‭001505060385‬-NV022655-PRO007647-0-0-0</t>
  </si>
  <si>
    <t>01-‭112120612130‬-000-‭001505060385‬-NV022655-PRO007647-0-0-0</t>
  </si>
  <si>
    <t>01-‭112120612120‬-000-‭001505060365‬-NV021614-PRO007647-0-0-0</t>
  </si>
  <si>
    <t>01-‭112120612130‬-000-‭001505060365‬-NV021614-PRO007647-0-0-0</t>
  </si>
  <si>
    <t>01-‭112120612130‬-000-‭001505060363‬-NV021606-PRO007647-0-0-0</t>
  </si>
  <si>
    <t>01-‭112120612130‬-000-‭001505060388‬-NV022664-PRO007647-0-0-0</t>
  </si>
  <si>
    <t>01-‭112120612130‬-000-‭001505060375‬-NV022584-PRO007647-0-0-0</t>
  </si>
  <si>
    <t>01-‭112120612120‬-000-‭137505060101‬-NV020556-PRO007647-0-0-0</t>
  </si>
  <si>
    <t>01-‭112120612130‬-000-‭137505060101‬-NV020556-PRO007647-0-0-0</t>
  </si>
  <si>
    <t>01-‭112120612120‬-000-‭001505060364‬-NV021612-PRO007647-0-0-0</t>
  </si>
  <si>
    <t>01-‭112120612130‬-000-‭089505060087‬-NV003952-PRO007647-0-0-0</t>
  </si>
  <si>
    <t>01-‭112120612120‬-000-‭001505060366‬-NV022555-PRO007647-0-0-0</t>
  </si>
  <si>
    <t>01-‭112120612120‬-000-‭097505060088‬-NV003954-PRO007647-0-0-0</t>
  </si>
  <si>
    <t>01-‭112120612120‬-000-‭152505060104‬-NV021571-PRO007647-0-0-0</t>
  </si>
  <si>
    <t>01-‭112120612130‬-000-‭152505060104‬-NV021571-PRO007647-0-0-0</t>
  </si>
  <si>
    <t>01-‭112120612130‬-000-‭001505060469‬-NV022624-PRO007647-0-0-0</t>
  </si>
  <si>
    <t>01-‭112120612120‬-000-‭057505060470‬-NV006977-PRO007647-0-0-0</t>
  </si>
  <si>
    <t>01-‭112120612130‬-000-‭057505060470‬-NV006977-PRO007647-0-0-0</t>
  </si>
  <si>
    <t>01-‭112120612120‬-000-‭001505060471‬-NV022623-PRO007647-0-0-0</t>
  </si>
  <si>
    <t>01-‭112120612130‬-000-‭001505060471‬-NV022623-PRO007647-0-0-0</t>
  </si>
  <si>
    <t>01-‭112120612120‬-000-‭086505060092‬-NV003970-PRO007647-0-0-0</t>
  </si>
  <si>
    <t>01-‭112120612120‬-000-‭100505060472‬-NV003971-PRO007647-0-0-0</t>
  </si>
  <si>
    <t>01-‭112120612130‬-000-‭100505060472‬-2-NV003971-PRO007647-0-0-0</t>
  </si>
  <si>
    <t>01-‭112120612120‬-000-‭001505060360‬-2-NV021590-PRO007647-0-0-0</t>
  </si>
  <si>
    <t>01-‭112120612120‬-000-‭095505060473‬-2-NV004957-PRO007647-0-0-0</t>
  </si>
  <si>
    <t>01-‭112120612120‬-000-‭064505060093‬-2-NV008122-PRO007647-0-0-0</t>
  </si>
  <si>
    <t>01-‭112120612120‬-000-‭128505060474‬-2-NV019956-PRO007647-0-0-0</t>
  </si>
  <si>
    <t>01-‭112120612130‬-000-‭128505060474‬-2-NV019956-PRO007647-0-0-0</t>
  </si>
  <si>
    <t>01-‭112120612120‬-000-‭001505060475‬-2-NV021604-PRO007647-0-0-0</t>
  </si>
  <si>
    <t>01-‭112120612130‬-000-‭001505060475‬-2-NV021604-PRO007647-0-0-0</t>
  </si>
  <si>
    <t>01-‭112120612120‬-000-‭073505060097‬-2-NV008123-PRO007647-0-0-0</t>
  </si>
  <si>
    <t>01-‭112120612130‬-000-‭073505060097‬-2-NV008123-PRO007647-0-0-0</t>
  </si>
  <si>
    <t>01-‭112120612120‬-000-‭147505060106‬-2-NV021573-PRO007647-0-0-0</t>
  </si>
  <si>
    <t>01-‭112120612120‬-000-‭075505060098‬-2-NV009957-PRO007647-0-0-0</t>
  </si>
  <si>
    <t>01-‭112120612120‬-000-‭150505060476‬-2-NV021569-PRO007647-0-0-0</t>
  </si>
  <si>
    <t>01-‭112120612130‬-000-‭150505060476‬-2-NV021569-PRO007647-0-0-0</t>
  </si>
  <si>
    <t>01-‭112120612120‬-000-‭001505060377‬-2-NV022610-PRO007647-0-0-0</t>
  </si>
  <si>
    <t>01-‭112120612120‬-000-‭001505060477‬-2-NV022661-PRO007647-0-0-0</t>
  </si>
  <si>
    <t>01-‭112120612130‬-000-‭001505060477‬-2-NV022661-PRO007647-0-0-0</t>
  </si>
  <si>
    <t>01-‭112120612120‬-000-‭082505060128‬-2-NV000958-PRO007648-0-0-0</t>
  </si>
  <si>
    <t>01-‭112120612130‬-000-‭079505060122‬-2-NV000952-PRO007648-0-0-0</t>
  </si>
  <si>
    <t>01-‭112120612130‬-000-‭060505060133‬-2-NV006978-PRO007648-0-0-0</t>
  </si>
  <si>
    <t>01-‭112120612120‬-000-‭060505060133‬-2-NV006978-PRO007648-0-0-0</t>
  </si>
  <si>
    <t>01-‭112120612120‬-000-‭125505060450‬-2-NV003981-PRO007648-0-0-0</t>
  </si>
  <si>
    <t>01-‭112120612120‬-000-‭065505060136‬-2-NV008121-PRO007648-0-0-0</t>
  </si>
  <si>
    <t>01-‭112120612130‬-000-‭121505060124‬-2-NV003969-PRO007648-0-0-0</t>
  </si>
  <si>
    <t>01-‭112120612120‬-000-‭121505060124‬-2-NV003969-PRO007648-0-0-0</t>
  </si>
  <si>
    <t>01-‭112120612120‬-000-‭045505040017‬-2-NV006962-PRO007648-0-0-0</t>
  </si>
  <si>
    <t>01-‭112120612120‬-000-‭001505060406‬-2-NV022602-PRO007648-0-0-0</t>
  </si>
  <si>
    <t>01-‭112120612130‬-000-‭001505060406‬-2-NV022602-PRO007648-0-0-0</t>
  </si>
  <si>
    <t>01-‭112120612120‬-000-‭001505060493‬-2-NV022663-PRO007648-0-0-0</t>
  </si>
  <si>
    <t>01-‭112120612130‬-000-‭001505060493‬-2-NV022663-PRO007648-0-0-0</t>
  </si>
  <si>
    <t>01-‭112120612120‬-000-‭001505060399‬-2-NV021607-PRO007648-0-0-0</t>
  </si>
  <si>
    <t>01-‭112120612130‬-000-‭001505060399‬-2-NV021607-PRO007648-0-0-0</t>
  </si>
  <si>
    <t>01-‭112120612130‬-000-‭071505060482‬-2-NV000957-PRO007648-0-0-0</t>
  </si>
  <si>
    <t>01-‭112120612120‬-000-‭001505060408‬-2-NV022614-PRO007648-0-0-0</t>
  </si>
  <si>
    <t>01-‭112120612130‬-000-‭001505060408‬-2-NV022614-PRO007648-0-0-0</t>
  </si>
  <si>
    <t>01-‭112120612120‬-000-‭001505060393‬-2-NV021576-PRO007648-0-0-0</t>
  </si>
  <si>
    <t>01-‭112120612130‬-000-‭001505060393‬-2-NV021576-PRO007648-0-0-0</t>
  </si>
  <si>
    <t>01-‭112120612120‬-000-‭001505060403‬-2-NV022558-PRO007648-0-0-0</t>
  </si>
  <si>
    <t>01-‭112120612130‬-000-‭001505060397‬-2-NV021589-PRO007648-0-0-0</t>
  </si>
  <si>
    <t>01-‭112120612120‬-000-‭001505060397‬-2-NV021589-PRO007648-0-0-0</t>
  </si>
  <si>
    <t>01-‭112120612120‬-000-‭108505060129‬-2-NV003979-PRO007648-0-0-0</t>
  </si>
  <si>
    <t>01-‭112120612130‬-000-‭001505060412‬-2-NV022628-PRO007648-0-0-0</t>
  </si>
  <si>
    <t>01-‭112120612120‬-000-‭001505060412‬-2-NV022628-PRO007648-0-0-0</t>
  </si>
  <si>
    <t>01-‭112120612120‬-000-‭001505060405‬-2-NV022578-PRO007648-0-0-0</t>
  </si>
  <si>
    <t>01-‭112120612120‬-000-‭001505060401‬-2-NV021609-PRO007648-0-0-0</t>
  </si>
  <si>
    <t>01-‭112120612130‬-000-‭001505060405‬-2-NV022578-PRO007648-0-0-0</t>
  </si>
  <si>
    <t>01-‭112120612120‬-000-‭001505060396‬-2-NV021593-PRO007648-0-0-0</t>
  </si>
  <si>
    <t>01-‭112120503040‬-000-‭130505060086‬-2-NV019952-PRO008442-0-0-0</t>
  </si>
  <si>
    <t>01-‭112120503040‬-000-‭089505060087‬-2-NV003952-PRO008442-0-0-0</t>
  </si>
  <si>
    <t>01-‭112120503040‬-000-‭001505060366‬-2-NV022555-PRO008442-0-0-0</t>
  </si>
  <si>
    <t>01-‭112120503040‬-000-‭097505060088‬-2-NV003954-PRO008442-0-0-0</t>
  </si>
  <si>
    <t>01-‭112120503040‬-000-‭152505060104‬-2-NV021571-PRO008442-0-0-0</t>
  </si>
  <si>
    <t>01-‭112120503040‬-000-‭139505060103‬-2-NV021562-PRO008442-0-0-0</t>
  </si>
  <si>
    <t>01-‭112120503040‬-000-‭001505060391‬-2-NV022682-PRO008442-0-0-0</t>
  </si>
  <si>
    <t>01-‭112120503040‬-000-‭102505060089‬-2-NV003960-PRO008442-0-0-0</t>
  </si>
  <si>
    <t>01-‭112120503040‬-000-‭001505060392‬-2-NV022683-PRO008442-0-0-0</t>
  </si>
  <si>
    <t>01-‭112120503040‬-000-‭153505060107‬-2-NV021574-PRO008442-0-0-0</t>
  </si>
  <si>
    <t>01-‭112120503040‬-000-‭001505060370‬-2-NV022574-PRO008442-0-0-0</t>
  </si>
  <si>
    <t>01-‭112120503040‬-000-‭050505060090‬-2-NV006968-PRO008442-0-0-0</t>
  </si>
  <si>
    <t>01-‭112120503040‬-000-‭001505060369‬-2-NV022567-PRO008442-0-0-0</t>
  </si>
  <si>
    <t>01-‭112120503040‬-000-‭001505060380‬-2-NV022645-PRO008442-0-0-0</t>
  </si>
  <si>
    <t>01-‭112120503040‬-000-‭001505060382‬-2-NV022648-PRO008442-0-0-0</t>
  </si>
  <si>
    <t>01-‭112120503040‬-000-‭086505060092‬-2-NV003970-PRO008442-0-0-0</t>
  </si>
  <si>
    <t>01-‭112120503040‬-000-‭001505060371‬-2-NV022575-PRO008442-0-0-0</t>
  </si>
  <si>
    <t>01-‭112120503040‬-000-‭001505060360‬-2-NV021590-PRO008442-0-0-0</t>
  </si>
  <si>
    <t>01-‭112120503040‬-000-‭001505060385‬-2-NV022655-PRO008442-0-0-0</t>
  </si>
  <si>
    <t>01-‭112120503040‬-000-‭001505060365‬-2-NV021614-PRO008442-0-0-0</t>
  </si>
  <si>
    <t>01-‭112120503040‬-000-‭001505060378‬-2-NV022613-PRO008442-0-0-0</t>
  </si>
  <si>
    <t>01-‭112120503040‬-000-‭064505060093‬-2-NV008122-PRO008442-0-0-0</t>
  </si>
  <si>
    <t>01-‭112120503040‬-000-‭109505060094‬-2-NV004956-PRO008442-0-0-0</t>
  </si>
  <si>
    <t>01-‭112120503040‬-000-‭001505060390‬-2-NV022681-PRO008442-0-0-0</t>
  </si>
  <si>
    <t>01-‭112120503040‬-000-‭001505060363‬-2-NV021606-PRO008442-0-0-0</t>
  </si>
  <si>
    <t>01-‭112120503040‬-000-‭087505060095‬-2-NV003977-PRO008442-0-0-0</t>
  </si>
  <si>
    <t>01-‭112120503040‬-000-‭001505060359‬-2-NV021586-PRO008442-0-0-0</t>
  </si>
  <si>
    <t>01-‭112120503040‬-000-‭001505060368‬-2-NV022557-PRO008442-0-0-0</t>
  </si>
  <si>
    <t>01-‭112120503040‬-000-‭001505060389‬-2-NV022665-PRO008442-0-0-0</t>
  </si>
  <si>
    <t>01-‭112120503040‬-000-‭135505060096‬-2-NV020555-PRO008442-0-0-0</t>
  </si>
  <si>
    <t>01-‭112120503040‬-000-‭146505060105‬-2-NV021572-PRO008442-0-0-0</t>
  </si>
  <si>
    <t>01-‭112120503040‬-000-‭073505060097‬-2-NV008123-PRO008442-0-0-0</t>
  </si>
  <si>
    <t>01-‭112120503040‬-000-‭147505060106‬-2-NV021573-PRO008442-0-0-0</t>
  </si>
  <si>
    <t>01-‭112120503040‬-000-‭075505060098‬-2-NV009957-PRO008442-0-0-0</t>
  </si>
  <si>
    <t>01-‭112120503040‬-000-‭127505060481‬-2-NV019955-PRO008442-0-0-0</t>
  </si>
  <si>
    <t>01-‭112120503040‬-000-‭131505060099‬-2-NV020551-PRO008442-0-0-0</t>
  </si>
  <si>
    <t>01-‭112120503040‬-000-‭001505060381‬-2-NV022647-PRO008442-0-0-0</t>
  </si>
  <si>
    <t>01-‭112120503040‬-000-‭001505060374‬-2-NV022583-PRO008442-0-0-0</t>
  </si>
  <si>
    <t>01-‭112120503040‬-000-‭001505060377‬-2-NV022610-PRO008442-0-0-0</t>
  </si>
  <si>
    <t>01-‭112120503040‬-000-‭084505060100‬-2-NV003983-PRO008442-0-0-0</t>
  </si>
  <si>
    <t>01-‭112120503040‬-000-‭001505060388‬-2-NV022664-PRO008442-0-0-0</t>
  </si>
  <si>
    <t>01-‭112120503040‬-000-‭001505060375‬-2-NV022584-PRO008442-0-0-0</t>
  </si>
  <si>
    <t>01-‭112120503040‬-000-‭137505060101‬-2-NV020556-PRO008442-0-0-0</t>
  </si>
  <si>
    <t>01-‭112120503040‬-000-‭001505060386‬-2-NV022656-PRO008442-0-0-0</t>
  </si>
  <si>
    <t>01-‭112120503040‬-000-‭133505060102‬-2-NV020553-PRO008442-0-0-0</t>
  </si>
  <si>
    <t>01-‭112120503040‬-000-‭001505060384‬-2-NV022654-PRO008442-0-0-0</t>
  </si>
  <si>
    <t>01-‭112120503040‬-000-‭001505060364‬-2-NV021612-PRO008442-0-0-0</t>
  </si>
  <si>
    <t>01-‭112120503040‬-000-‭001505060362‬-2-NV021605-PRO008442-0-0-0</t>
  </si>
  <si>
    <t>01-‭112120503040‬-000-‭001505060367‬-2-NV022556-PRO008442-0-0-0</t>
  </si>
  <si>
    <t>01-‭112120503040‬-000-‭001505060387‬-2-NV022657-PRO008442-0-0-0</t>
  </si>
  <si>
    <t>01-‭112120503040‬-000-‭001505060383‬-2-NV022653-PRO008442-0-0-0</t>
  </si>
  <si>
    <t>01-‭112120503040‬-000-‭001505060372‬-2-NV022576-PRO008442-0-0-0</t>
  </si>
  <si>
    <t>01-‭112120503040‬-000-‭132505060091‬-2-NV020552-PRO008442-0-0-0</t>
  </si>
  <si>
    <t>01-‭112120503040‬-000-‭001505060361‬-2-NV021591-PRO008442-0-0-0</t>
  </si>
  <si>
    <t>01-‭112120503040‬-000-‭001505060376‬-2-NV022601-PRO008442-0-0-0</t>
  </si>
  <si>
    <t>01-‭112120503040‬-000-‭001505060379‬-2-NV022625-PRO008442-0-0-0</t>
  </si>
  <si>
    <t>01-‭112120503060‬-000-‭001505060303‬-2-NV022630-PRO007872-0-0-0</t>
  </si>
  <si>
    <t>01-‭112120503060‬-000-‭057505060470‬-2-NV006977-PRO007872-0-0-0</t>
  </si>
  <si>
    <t>01-‭112120503060‬-000-‭001505060419‬-2-NV022685-PRO007872-0-0-0</t>
  </si>
  <si>
    <t>01-‭112120503060‬-000-‭001505060391‬-2-NV022682-PRO007872-0-0-0</t>
  </si>
  <si>
    <t>01-‭112120503060‬-000-‭076505060479‬-2-NV009960-PRO007872-0-0-0</t>
  </si>
  <si>
    <t>01-‭112120503060‬-000-‭001505060392‬-2-NV022683-PRO007872-0-0-0</t>
  </si>
  <si>
    <t>01-‭112120503060‬-000-‭001505060394‬-2-NV021580-PRO007872-0-0-0</t>
  </si>
  <si>
    <t>01-‭112120503060‬-000-‭001505060413‬-2-NV022629-PRO007872-0-0-0</t>
  </si>
  <si>
    <t>01-‭112120503060‬-000-‭001505060415‬-2-NV022638-PRO007872-0-0-0</t>
  </si>
  <si>
    <t>01-‭112120503060‬-000-‭050505010020‬-2-NV006968-PRO007872-0-0-0</t>
  </si>
  <si>
    <t>01-‭112120503060‬-000-‭001505060383‬-2-NV022653-PRO007872-0-0-0</t>
  </si>
  <si>
    <t>01-‭112120503060‬-000-‭001505060423‬-2-NV022666-PRO007872-0-0-0</t>
  </si>
  <si>
    <t>01-‭112120503060‬-000-‭001505060393‬-2-NV021576-PRO007872-0-0-0</t>
  </si>
  <si>
    <t>01-‭112120503060‬-000-‭001505060492‬-2-NV022652-PRO007872-0-0-0</t>
  </si>
  <si>
    <t>01-‭112120503060‬-000-‭001505060373‬-2-NV022582-PRO007872-0-0-0</t>
  </si>
  <si>
    <t>01-‭112120503060‬-000-‭079505060122‬-2-NV000952-PRO007872-0-0-0</t>
  </si>
  <si>
    <t>01-‭112120503060‬-000-‭001505060407‬-2-NV022603-PRO007872-0-0-0</t>
  </si>
  <si>
    <t>01-‭112120503060‬-000-‭001505060380‬-2-NV022645-PRO007872-0-0-0</t>
  </si>
  <si>
    <t>01-‭112120503060‬-000-‭001505060382‬-2-NV022648-PRO007872-0-0-0</t>
  </si>
  <si>
    <t>01-‭112120503060‬-000-‭001505060364‬-2-NV021612-PRO007872-0-0-0</t>
  </si>
  <si>
    <t>01-‭112120503060‬-000-‭001505060403‬-2-NV022558-PRO007872-0-0-0</t>
  </si>
  <si>
    <t>01-‭112120503060‬-000-‭001505060417‬-2-NV022646-PRO007872-0-0-0</t>
  </si>
  <si>
    <t>01-‭112120503060‬-000-‭001505060370‬-2-NV022574-PRO007872-0-0-0</t>
  </si>
  <si>
    <t>01-‭112120503060‬-000-‭016505060161‬-2-NV006961-PRO007872-0-0-0</t>
  </si>
  <si>
    <t>01-‭112120503060‬-000-‭001505060427‬-2-NV022570-PRO007872-0-0-0</t>
  </si>
  <si>
    <t>01-‭112120503060‬-000-‭001505060428‬-2-NV022658-PRO007872-0-0-0</t>
  </si>
  <si>
    <t>01-‭112120503060‬-000-‭001505060471‬-2-NV022623-PRO007872-0-0-0</t>
  </si>
  <si>
    <t>01-‭112120503060‬-000-‭001505060429‬-2-NV022686-PRO007872-0-0-0</t>
  </si>
  <si>
    <t>01-‭112120503060‬-000-‭001505060372‬-2-NV022576-PRO007872-0-0-0</t>
  </si>
  <si>
    <t>01-‭112120503060‬-000-‭001505060443‬-2-NV021579-PRO007872-0-0-0</t>
  </si>
  <si>
    <t>01-‭112120503060‬-000-‭069505060452‬-1-NV000955-PRO007872-0-0-0</t>
  </si>
  <si>
    <t>01-‭112120503060‬-000-‭001505060420‬-2-NV021618-PRO007872-0-0-0</t>
  </si>
  <si>
    <t>01-‭112120503060‬-000-‭134505060151‬-2-NV020554-PRO007872-0-0-0</t>
  </si>
  <si>
    <t>01-‭112120503060‬-000-‭001505060507‬-2-NV022636-PRO007872-0-0-0</t>
  </si>
  <si>
    <t>01-‭112120503060‬-000-‭001505060294‬-2-NV022573-PRO007872-0-0-0</t>
  </si>
  <si>
    <t>01-‭112120503060‬-000-‭001505060462‬-2-NV022651-PRO007872-0-0-0</t>
  </si>
  <si>
    <t>01-‭112120503060‬-000-‭001505060416‬-2-NV022639-PRO007872-0-0-0</t>
  </si>
  <si>
    <t>01-‭112120503060‬-000-‭048505060152‬-2-NV006966-PRO007872-0-0-0</t>
  </si>
  <si>
    <t>01-‭112120503060‬-000-‭132505060091‬-2-NV020552-PRO007872-0-0-0</t>
  </si>
  <si>
    <t>01-‭112120503060‬-000-‭001505060414‬-2-NV022637-PRO007872-0-0-0</t>
  </si>
  <si>
    <t>01-‭112120503060‬-000-‭001505060488‬-2-NV021610-PRO007872-0-0-0</t>
  </si>
  <si>
    <t>01-‭112120503060‬-000-‭001505060371‬-2-NV022575-PRO007872-0-0-0</t>
  </si>
  <si>
    <t>01-‭112120503060‬-000-‭001505060395‬-2-NV021581-PRO007872-0-0-0</t>
  </si>
  <si>
    <t>01-‭112120503060‬-000-‭001505060426‬-2-NV022559-PRO007872-0-0-0</t>
  </si>
  <si>
    <t>01-‭112120503060‬-000-‭100505060472‬-2-NV003971-PRO007872-0-0-0</t>
  </si>
  <si>
    <t>01-‭112120503060‬-000-‭093505060125‬-2-NV003972-PRO007872-0-0-0</t>
  </si>
  <si>
    <t>01-‭112120503060‬-000-‭142505060137‬-2-NV021575-PRO007872-0-0-0</t>
  </si>
  <si>
    <t>01-‭112120503060‬-000-‭001505060360‬-2-NV021590-PRO007872-0-0-0</t>
  </si>
  <si>
    <t>01-‭112120503060‬-000-‭001505060385‬-2-NV022655-PRO007872-0-0-0</t>
  </si>
  <si>
    <t>01-‭112120503060‬-000-‭001505060298‬-2-NV022611-PRO007872-0-0-0</t>
  </si>
  <si>
    <t>01-‭112120503060‬-000-‭001505060282‬-2-NV021599-PRO007872-0-0-0</t>
  </si>
  <si>
    <t>01-‭112120503060‬-000-‭143505060163‬-2-NV021577-PRO007872-0-0-0</t>
  </si>
  <si>
    <t>01-‭112120503060‬-000-‭001505060290‬-2-NV022564-PRO007872-0-0-0</t>
  </si>
  <si>
    <t>01-‭112120503060‬-000-‭081505060154‬-2-NV000956-PRO007872-0-0-0</t>
  </si>
  <si>
    <t>01-‭112120503060‬-000-‭001505060506‬-2-NV022634-PRO007872-0-0-0</t>
  </si>
  <si>
    <t>01-‭112120503060‬-000-‭001505060397‬-2-NV021589-PRO007872-0-0-0</t>
  </si>
  <si>
    <t>01-‭112120503060‬-000-‭001505060521‬-2-NV022643-PRO007872-0-0-0</t>
  </si>
  <si>
    <t>01-‭112120503060‬-000-‭144505060028‬-2-NV021565-PRO007872-0-0-0</t>
  </si>
  <si>
    <t>01-‭112120503060‬-000-‭001505060310‬-2-NV022670-PRO007872-0-0-0</t>
  </si>
  <si>
    <t>01-‭112120503060‬-000-‭001505060464‬-2-NV022587-PRO007872-0-0-0</t>
  </si>
  <si>
    <t>01-‭112120503060‬-000-‭001505060291‬-2-NV022565-PRO007872-0-0-0</t>
  </si>
  <si>
    <t>01-‭112120503060‬-000-‭082505060128‬-2-NV000958-PRO007872-0-0-0</t>
  </si>
  <si>
    <t>01-‭112120503060‬-000-‭001505060359‬-2-NV021586-PRO007872-0-0-0</t>
  </si>
  <si>
    <t>01-‭112120503060‬-000-‭001505060410‬-2-NV022626-PRO007872-0-0-0</t>
  </si>
  <si>
    <t>01-‭112120503060‬-000-‭001505060295‬-2-NV022585-PRO007872-0-0-0</t>
  </si>
  <si>
    <t>01-‭112120503060‬-000-‭001505060306‬-2-NV022650-PRO007872-0-0-0</t>
  </si>
  <si>
    <t>01-‭112120503060‬-000-‭151505060026‬-2-NV021563-PRO007872-0-0-0</t>
  </si>
  <si>
    <t>01-‭112120503060‬-000-‭001505060292‬-2-NV022571-PRO007872-0-0-0</t>
  </si>
  <si>
    <t>01-‭112120503060‬-000-‭001505060280‬-2-NV021584-PRO007872-0-0-0</t>
  </si>
  <si>
    <t>01-‭112120503060‬-000-‭001505060283‬-2-NV021600-PRO007872-0-0-0</t>
  </si>
  <si>
    <t>01-‭112120503060‬-000-‭001505060293‬-2-NV022572-PRO007872-0-0-0</t>
  </si>
  <si>
    <t>01-‭112120503060‬-000-‭145505060501‬-2-NV021570-PRO007872-0-0-0</t>
  </si>
  <si>
    <t>01-‭112120503060‬-000-‭001505060418‬-2-NV022684-PRO007872-0-0-0</t>
  </si>
  <si>
    <t>01-‭112120503060‬-000-‭146505060105‬-2-NV021572-PRO007872-0-0-0</t>
  </si>
  <si>
    <t>01-‭112120503060‬-000-‭001505060475‬-2-NV021604-PRO007872-0-0-0</t>
  </si>
  <si>
    <t>01-‭112120503060‬-000-‭001505060376‬-2-NV022601-PRO007872-0-0-0</t>
  </si>
  <si>
    <t>01-‭112120503060‬-000-‭001505060465‬-2-NV022675-PRO007872-0-0-0</t>
  </si>
  <si>
    <t>01-‭112120503060‬-000-‭136505060130‬-2-NV020557-PRO007872-0-0-0</t>
  </si>
  <si>
    <t>01-‭112120503060‬-000-‭073505060097‬-2-NV008123-PRO007872-0-0-0</t>
  </si>
  <si>
    <t>01-‭112120503060‬-000-‭001505060504‬-2-NV022612-PRO007872-0-0-0</t>
  </si>
  <si>
    <t>01-‭112120503060‬-000-‭147505060106‬-2-NV021573-PRO007872-0-0-0</t>
  </si>
  <si>
    <t>01-‭112120503060‬-000-‭001505060445‬-2-NV022640-PRO007872-0-0-0</t>
  </si>
  <si>
    <t>01-‭112120503060‬-000-‭148505060485‬-2-NV021568-PRO007872-0-0-0</t>
  </si>
  <si>
    <t>01-‭112120503060‬-000-‭001505060302‬-2-NV022619-PRO007872-0-0-0</t>
  </si>
  <si>
    <t>01-‭112120503060‬-000-‭001505060513‬-2-NV021601-PRO007872-0-0-0</t>
  </si>
  <si>
    <t>01-‭112120503060‬-000-‭091505060451‬-1-NV009954-PRO007872-0-0-0</t>
  </si>
  <si>
    <t>01-‭112120503060‬-000-‭001505060514‬-2-NV022553-PRO007872-0-0-0</t>
  </si>
  <si>
    <t>01-‭112120503060‬-000-‭125505060450‬-1-NV003981-PRO007872-0-0-0</t>
  </si>
  <si>
    <t>01-‭112120503060‬-000-‭001505060444‬-2-NV022568-PRO007872-0-0-0</t>
  </si>
  <si>
    <t>01-‭112120503060‬-000-‭127505060481‬-2-NV019955-PRO007872-0-0-0</t>
  </si>
  <si>
    <t>01-‭112120503060‬-000-‭150505060476‬-2-NV021569-PRO007872-0-0-0</t>
  </si>
  <si>
    <t>01-‭112120503060‬-000-‭001505060300‬-2-NV022617-PRO007872-0-0-0</t>
  </si>
  <si>
    <t>01-‭112120503060‬-000-‭001505060374‬-2-NV022583-PRO007872-0-0-0</t>
  </si>
  <si>
    <t>01-‭112120503060‬-000-‭001505060398‬-2-NV021597-PRO007872-0-0-0</t>
  </si>
  <si>
    <t>01-‭112120503060‬-000-‭001505060299‬-2-NV022616-PRO007872-0-0-0</t>
  </si>
  <si>
    <t>01-‭112120503060‬-000-‭001505060425‬-2-NV021592-PRO007872-0-0-0</t>
  </si>
  <si>
    <t>01-‭112120503060‬-000-‭060505060133‬-2-NV006978-PRO007872-0-0-0</t>
  </si>
  <si>
    <t>01-‭112120503060‬-000-‭047505060440‬-2-NV006965-PRO007872-0-0-0</t>
  </si>
  <si>
    <t>01-‭112120503060‬-000-‭149505060029‬-2-NV021566-PRO007872-0-0-0</t>
  </si>
  <si>
    <t>01-‭112120503060‬-000-‭001505060388‬-2-NV022664-PRO007872-0-0-0</t>
  </si>
  <si>
    <t>01-‭112120503060‬-000-‭001505060477‬-2-NV022661-PRO007872-0-0-0</t>
  </si>
  <si>
    <t>01-‭112120503060‬-000-‭001505060487‬-2-NV021603-PRO007872-0-0-0</t>
  </si>
  <si>
    <t>01-‭112120503060‬-000-‭137505060101‬-2-NV020556-PRO007872-0-0-0</t>
  </si>
  <si>
    <t>01-‭112120503060‬-000-‭001505060281‬-2-NV021598-PRO007872-0-0-0</t>
  </si>
  <si>
    <t>01-‭112120503060‬-000-‭133505060102‬-2-NV020553-PRO007872-0-0-0</t>
  </si>
  <si>
    <t>01-‭112120503060‬-000-‭001505060309‬-2-NV022669-PRO007872-0-0-0</t>
  </si>
  <si>
    <t>01-‭112120503060‬-000-‭001505060384‬-2-NV022654-PRO007872-0-0-0</t>
  </si>
  <si>
    <t>01-‭112120503060‬-000-‭001505060284‬-2-NV021613-PRO007872-0-0-0</t>
  </si>
  <si>
    <t>01-‭112120503060‬-000-‭001505060405‬-2-NV022578-PRO007872-0-0-0</t>
  </si>
  <si>
    <t>01-‭112120503060‬-000-‭001505060401‬-2-NV021609-PRO007872-0-0-0</t>
  </si>
  <si>
    <t>01-‭112120503060‬-000-‭123505060511‬-2-NV003985-PRO007872-0-0-0</t>
  </si>
  <si>
    <t>01-‭112120503060‬-000-‭001505060523‬-2-NV022662-PRO007872-0-0-0</t>
  </si>
  <si>
    <t>01-‭112120503060‬-000-‭001505060396‬-2-NV021593-PRO007872-0-0-0</t>
  </si>
  <si>
    <t>01-‭112120503060‬-000-‭001505060362‬-2-NV021605-PRO007872-0-0-0</t>
  </si>
  <si>
    <t>01-‭112120503060‬-000-‭001505060367‬-2-NV022556-PRO007872-0-0-0</t>
  </si>
  <si>
    <t>01-‭112120503060‬-000-‭001505060387‬-2-NV022657-PRO007872-0-0-0</t>
  </si>
  <si>
    <t>01-‭112120503060‬-000-‭001505060489‬-2-NV021611-PRO007872-0-0-0</t>
  </si>
  <si>
    <t>01-‭112120503060‬-000-‭105505060017‬-2-NV003967-PRO007872-0-0-0</t>
  </si>
  <si>
    <t>01-‭112120503060‬-000-‭001505060286‬-2-NV021617-PRO007872-0-0-0</t>
  </si>
  <si>
    <t>01-‭112120503060‬-000-‭001505060366‬-2-NV022555-PRO007872-0-0-0</t>
  </si>
  <si>
    <t>01-‭112120503060‬-000-‭001505060409‬-2-NV022615-PRO007872-0-0-0</t>
  </si>
  <si>
    <t>01-‭112120503060‬-000-‭001505060399‬-2-NV021607-PRO007872-0-0-0</t>
  </si>
  <si>
    <t>01-‭112120503060‬-000-‭001505060486‬-2-NV021602-PRO007872-0-0-0</t>
  </si>
  <si>
    <t>01-‭112120503060‬-000-‭001505060408‬-2-NV022614-PRO007872-0-0-0</t>
  </si>
  <si>
    <t>01-‭112120503060‬-000-‭001505060422‬-2-NV022649-PRO007872-0-0-0</t>
  </si>
  <si>
    <t>01-‭112120503060‬-000-‭001505060508‬-2-NV022680-PRO007872-0-0-0</t>
  </si>
  <si>
    <t>01-‭112120503060‬-000-‭046505060153‬-2-NV006964-PRO007872-0-0-0</t>
  </si>
  <si>
    <t>01-‭112120503060‬-000-‭155505060500‬-2-NV021567-PRO007872-0-0-0</t>
  </si>
  <si>
    <t>01-‭112120503060‬-000-‭001505060490‬-2-NV022566-PRO007872-0-0-0</t>
  </si>
  <si>
    <t>01-‭112120503060‬-000-‭001505060369‬-2-NV022567-PRO007872-0-0-0</t>
  </si>
  <si>
    <t>01-‭112120503060‬-000-‭001505060454‬-1-NV021620-PRO007872-0-0-0</t>
  </si>
  <si>
    <t>01-‭112120503060‬-000-‭001505060289‬-2-NV022563-PRO007872-0-0-0</t>
  </si>
  <si>
    <t>01-‭112120503060‬-000-‭001505060424‬-2-NV021587-PRO007872-0-0-0</t>
  </si>
  <si>
    <t>01-‭112120503060‬-000-‭001505060307‬-2-NV022667-PRO007872-0-0-0</t>
  </si>
  <si>
    <t>01-‭112120503060‬-000-‭001505060304‬-2-NV022631-PRO007872-0-0-0</t>
  </si>
  <si>
    <t>01-‭112120503060‬-000-‭001505060279‬-2-NV021578-PRO007872-0-0-0</t>
  </si>
  <si>
    <t>01-‭112120503060‬-000-‭154505060027‬-2-NV021564-PRO007872-0-0-0</t>
  </si>
  <si>
    <t>01-‭112120503060‬-000-‭001505060301‬-2-NV022620-PRO007872-0-0-0</t>
  </si>
  <si>
    <t>01-‭112120503060‬-000-‭001505060361‬-2-NV021591-PRO007872-0-0-0</t>
  </si>
  <si>
    <t>01-‭112120503060‬-000-‭140505060484‬-2-NV021561-PRO007872-0-0-0</t>
  </si>
  <si>
    <t>01-‭112120503060‬-000-‭001505060378‬-2-NV022613-PRO007872-0-0-0</t>
  </si>
  <si>
    <t>01-‭112120503060‬-000-‭001505060512‬-2-NV021594-PRO007872-0-0-0</t>
  </si>
  <si>
    <t>01-‭112120503060‬-000-‭128505060474‬-2-NV019956-PRO007872-0-0-0</t>
  </si>
  <si>
    <t>01-‭112120503060‬-000-‭001505060390‬-2-NV022681-PRO007872-0-0-0</t>
  </si>
  <si>
    <t>01-‭112120503060‬-000-‭001505060520‬-2-NV022642-PRO007872-0-0-0</t>
  </si>
  <si>
    <t>01-‭112120503060‬-000-‭001505060421‬-2-NV021619-PRO007872-0-0-0</t>
  </si>
  <si>
    <t>01-‭112120503060‬-000-‭001505060363‬-2-NV021606-PRO007872-0-0-0</t>
  </si>
  <si>
    <t>01-‭112120503060‬-000-‭001505060368‬-2-NV022557-PRO007872-0-0-0</t>
  </si>
  <si>
    <t>01-‭112120503060‬-000-‭001505060389‬-2-NV022665-PRO007872-0-0-0</t>
  </si>
  <si>
    <t>01-‭112120503060‬-000-‭135505060096‬-2-NV020555-PRO007872-0-0-0</t>
  </si>
  <si>
    <t>01-‭112120503060‬-000-‭001505060505‬-2-NV022622-PRO007872-0-0-0</t>
  </si>
  <si>
    <t>01-‭112120503060‬-000-‭001505060491‬-2-NV022609-PRO007872-0-0-0</t>
  </si>
  <si>
    <t>01-‭112120503060‬-000-‭001505060518‬-2-NV022635-PRO007872-0-0-0</t>
  </si>
  <si>
    <t>01-‭112120503060‬-000-‭001505060287‬-2-NV022551-PRO007872-0-0-0</t>
  </si>
  <si>
    <t>01-‭112120503060‬-000-‭001505060296‬-2-NV022586-PRO007872-0-0-0</t>
  </si>
  <si>
    <t>01-‭112120503060‬-000-‭141505060025‬-2-NV021559-PRO007872-0-0-0</t>
  </si>
  <si>
    <t>01-‭112120503060‬-000-‭001505060412‬-2-NV022628-PRO007872-0-0-0</t>
  </si>
  <si>
    <t>01-‭112120503060‬-000-‭001505060466‬-2-NV022554-PRO007872-0-0-0</t>
  </si>
  <si>
    <t>01-‭112120503060‬-000-‭001505060524‬-2-NV022676-PRO007872-0-0-0</t>
  </si>
  <si>
    <t>01-‭112120503060‬-000-‭001505060379‬-2-NV022625-PRO007872-0-0-0</t>
  </si>
  <si>
    <t>01-‭112120503060‬-000-‭131505060099‬-2-NV020551-PRO007872-0-0-0</t>
  </si>
  <si>
    <t>01-‭112120503060‬-000-‭001505060381‬-2-NV022647-PRO007872-0-0-0</t>
  </si>
  <si>
    <t>01-‭112120503060‬-000-‭001505060305‬-2-NV022632-PRO007872-0-0-0</t>
  </si>
  <si>
    <t>01-‭112120503060‬-000-‭001505060519‬-2-NV022641-PRO007872-0-0-0</t>
  </si>
  <si>
    <t>01-‭112120503060‬-000-‭001505060377‬-2-NV022610-PRO007872-0-0-0</t>
  </si>
  <si>
    <t>01-‭112120503060‬-000-‭001505060495‬-2-NV022679-PRO007872-0-0-0</t>
  </si>
  <si>
    <t>01-‭112120503060‬-000-‭001505060375‬-2-NV022584-PRO007872-0-0-0</t>
  </si>
  <si>
    <t>01-‭112120503060‬-000-‭001505060386‬-2-NV022656-PRO007872-0-0-0</t>
  </si>
  <si>
    <t>01-‭112120503060‬-000-‭071505060482‬-2-NV000957-PRO007872-0-0-0</t>
  </si>
  <si>
    <t>01-‭112120503060‬-000-‭001505060522‬-2-NV022644-PRO007872-0-0-0</t>
  </si>
  <si>
    <t>01-‭112120503060‬-000-‭001505060503‬-2-NV022562-PRO007872-0-0-0</t>
  </si>
  <si>
    <t>01-‭112120503060‬-000-‭001505060467‬-2-NV022621-PRO007872-0-0-0</t>
  </si>
  <si>
    <t>01-‭112120503060‬-000-‭138505060157‬-2-NV021558-PRO007872-0-0-0</t>
  </si>
  <si>
    <t>01-‭112120503060‬-000-‭152505060104‬-2-NV021571-PRO007872-0-0-0</t>
  </si>
  <si>
    <t>01-‭112120503060‬-000-‭153505060107‬-2-NV021574-PRO007872-0-0-0</t>
  </si>
  <si>
    <t>01-‭112120503060‬-000-‭001505060288‬-2-NV022552-PRO007872-0-0-0</t>
  </si>
  <si>
    <t>01-‭112120503060‬-000-‭129505010025‬-1-NV019953-PRO007872-0-0-0</t>
  </si>
  <si>
    <t>01-‭112120503060‬-000-‭015505010024‬-2-NV006963-PRO007872-0-0-0</t>
  </si>
  <si>
    <t>01-‭112120503060‬-000-‭015505060536‬-2-NV023559-PRO007872-0-0-0</t>
  </si>
  <si>
    <t>01-‭112120503060‬-000-‭001505060515‬-2-NV022588-PRO007872-0-0-0</t>
  </si>
  <si>
    <t>01-‭112120503060‬-000-‭130505060086‬-2-NV019952-PRO007872-0-0-0</t>
  </si>
  <si>
    <t>01-‭112120503060‬-000-‭001505060468‬-2-NV022688-PRO007872-0-0-0</t>
  </si>
  <si>
    <t>01-‭112120503060‬-000-‭001505060517‬-2-NV022633-PRO007872-0-0-0</t>
  </si>
  <si>
    <t>01-‭112120503060‬-000-‭001505060411‬-2-NV022627-PRO007872-0-0-0</t>
  </si>
  <si>
    <t>01-‭112120503060‬-000-‭001505060406‬-2-NV022602-PRO007872-0-0-0</t>
  </si>
  <si>
    <t>01-‭112120503060‬-000-‭001505060493‬-2-NV022663-PRO007872-0-0-0</t>
  </si>
  <si>
    <t>01-‭112120503060‬-000-‭067505060453‬-1-NV009956-PRO007872-0-0-0</t>
  </si>
  <si>
    <t>01-‭112120503060‬-000-‭001505060494‬-2-NV022672-PRO007872-0-0-0</t>
  </si>
  <si>
    <t>01-‭112120503060‬-000-‭092505060457‬-1-NV000954-PRO007872-0-0-0</t>
  </si>
  <si>
    <t>01-‭112120503060‬-000-‭001505060400‬-2-NV021608-PRO007872-0-0-0</t>
  </si>
  <si>
    <t>01-‭112120503060‬-000-‭113505060496‬-2-NV003955-PRO007872-0-0-0</t>
  </si>
  <si>
    <t>01-‭112120503060‬-000-‭139505060103‬-2-NV021562-PRO007872-0-0-0</t>
  </si>
  <si>
    <t>01-‭112120503060‬-000-‭001505060469‬-2-NV022624-PRO007872-0-0-0</t>
  </si>
  <si>
    <t>01-‭112120503060‬-000-‭098505060014‬-2-NV003957-PRO007872-0-0-0</t>
  </si>
  <si>
    <t>01-‭112120503060‬-000-‭001505060516‬-2-NV022618-PRO007872-0-0-0</t>
  </si>
  <si>
    <t>01-‭112120503060‬-000-‭001505060297‬-2-NV022600-PRO007872-0-0-0</t>
  </si>
  <si>
    <t>01-‭112120503060‬-000-‭122505060123‬-2-NV003968-PRO007872-0-0-0</t>
  </si>
  <si>
    <t>01-‭112120503060‬-000-‭001505060365‬-2-NV021614-PRO007872-0-0-0</t>
  </si>
  <si>
    <t>01-‭112120503060‬-000-‭001505060502‬-2-NV021588-PRO007872-0-0-0</t>
  </si>
  <si>
    <t>01-‭112120503060‬-000-‭001505060285‬-2-NV021616-PRO007872-0-0-0</t>
  </si>
  <si>
    <t>01-‭112120502020‬-000-‭073505060097‬-2-NV008123-PRO007710-0-0-0</t>
  </si>
  <si>
    <t>01-‭112120502020‬-000-‭065505060136‬-2-NV008121-PRO007710-0-0-0</t>
  </si>
  <si>
    <t>01-‭112120502020‬-000-‭069505060018‬-2-NV000955-PRO007710-0-0-0</t>
  </si>
  <si>
    <t>01-‭112120502020‬-000-‭001505060444‬-2-NV022568-PRO007710-0-0-0</t>
  </si>
  <si>
    <t>01-‭112120502020‬-000-‭016505060161‬-2-NV006961-PRO007710-0-0-0</t>
  </si>
  <si>
    <t>01-‭112120502020‬-000-‭047505060440‬-2-NV006965-PRO007710-0-0-0</t>
  </si>
  <si>
    <t>01-‭112120502020‬-000-‭081505060154‬-2-NV000956-PRO007710-0-0-0</t>
  </si>
  <si>
    <t>01-‭112120502020‬-000-‭060505060133‬-2-NV006978-PRO007710-0-0-0</t>
  </si>
  <si>
    <t>01-‭112120502020‬-000-‭059505060160‬-2-NV007121-PRO007710-0-0-0</t>
  </si>
  <si>
    <t>01-‭112120502020‬-000-‭050505060090‬-2-NV006968-PRO007710-0-0-0</t>
  </si>
  <si>
    <t>01-‭112120502020‬-000-‭015505060536‬-2-NV023559-PRO007710-0-0-0</t>
  </si>
  <si>
    <t>01-‭112120502020‬-000-‭001505060411‬-2-NV022627-PRO007710-0-0-0</t>
  </si>
  <si>
    <t>01-‭112120502020‬-000-‭138505060157‬-2-NV021558-PRO007710-0-0-0</t>
  </si>
  <si>
    <t>01-‭112120502020‬-000-‭001505060400‬-2-NV021608-PRO007710-0-0-0</t>
  </si>
  <si>
    <t>01-‭112120502020‬-000-‭101505060478‬-2-NV003956-PRO007710-0-0-0</t>
  </si>
  <si>
    <t>01-‭112120502020‬-000-‭082505060128‬-2-NV000958-PRO007710-0-0-0</t>
  </si>
  <si>
    <t>01-‭112120502020‬-000-‭048505060152‬-2-NV006966-PRO007710-0-0-0</t>
  </si>
  <si>
    <t>01-‭112120502020‬-000-‭046505060153‬-2-NV006964-PRO007710-0-0-0</t>
  </si>
  <si>
    <t>01-‭112120502020‬-000-‭143505060163‬-2-NV021577-PRO007710-0-0-0</t>
  </si>
  <si>
    <t>01-‭112120502020‬-000-‭001505060425‬-2-NV021592-PRO007710-0-0-0</t>
  </si>
  <si>
    <t>01-‭112120502020‬-000-‭088505060498‬-2-NV003978-PRO007710-0-0-0</t>
  </si>
  <si>
    <t>01-‭112120502020‬-000-‭076505060479‬-2-NV009960-PRO007710-0-0-0</t>
  </si>
  <si>
    <t>01-‭112120502020‬-000-‭124505060437‬-2-NV009958-PRO007710-0-0-0</t>
  </si>
  <si>
    <t>01-‭112120502020‬-000-‭104505060131‬-2-NV003980-PRO007710-0-0-0</t>
  </si>
  <si>
    <t>01-‭112120502020‬-000-‭001505060422‬-2-NV022649-PRO007710-0-0-0</t>
  </si>
  <si>
    <t>01-‭112120503040‬-000-‭001505060286‬-2-NV021617-PRO008441-0-0-0</t>
  </si>
  <si>
    <t>01-‭112120503040‬-000-‭067505060460‬-2-NV009956-PRO008441-0-0-0</t>
  </si>
  <si>
    <t>01-‭112120503040‬-000-‭092505060013‬-2-NV000954-PRO008441-0-0-0</t>
  </si>
  <si>
    <t>01-‭112120503040‬-000-‭098505060014‬-2-NV003957-PRO008441-0-0-0</t>
  </si>
  <si>
    <t>01-‭112120503040‬-000-‭001505060303‬-2-NV022630-PRO008441-0-0-0</t>
  </si>
  <si>
    <t>01-‭112120503040‬-000-‭096505060015‬-2-NV003958-PRO008441-0-0-0</t>
  </si>
  <si>
    <t>01-‭112120503040‬-000-‭103505060016‬-2-NV003963-PRO008441-0-0-0</t>
  </si>
  <si>
    <t>01-‭112120503040‬-000-‭001505060288‬-2-NV022552-PRO008441-0-0-0</t>
  </si>
  <si>
    <t>01-‭112120503040‬-000-‭001505060289‬-2-NV022563-PRO008441-0-0-0</t>
  </si>
  <si>
    <t>01-‭112120503040‬-000-‭105505060017‬-2-NV003967-PRO008441-0-0-0</t>
  </si>
  <si>
    <t>01-‭112120503040‬-000-‭069505060018‬-2-NV000955-PRO008441-0-0-0</t>
  </si>
  <si>
    <t>01-‭112120503040‬-000-‭001505060307‬-2-NV022667-PRO008441-0-0-0</t>
  </si>
  <si>
    <t>01-‭112120503040‬-000-‭001505060294‬-2-NV022573-PRO008441-0-0-0</t>
  </si>
  <si>
    <t>01-‭112120503040‬-000-‭001505060304‬-2-NV022631-PRO008441-0-0-0</t>
  </si>
  <si>
    <t>01-‭112120503040‬-000-‭001505060279‬-2-NV021578-PRO008441-0-0-0</t>
  </si>
  <si>
    <t>01-‭112120503040‬-000-‭154505060027‬-2-NV021564-PRO008441-0-0-0</t>
  </si>
  <si>
    <t>01-‭112120503040‬-000-‭001505060301‬-2-NV022620-PRO008441-0-0-0</t>
  </si>
  <si>
    <t>01-‭112120503040‬-000-‭001505060285‬-2-NV021616-PRO008441-0-0-0</t>
  </si>
  <si>
    <t>01-‭112120503040‬-000-‭001505060298‬-2-NV022611-PRO008441-0-0-0</t>
  </si>
  <si>
    <t>01-‭112120503040‬-000-‭001505060282‬-2-NV021599-PRO008441-0-0-0</t>
  </si>
  <si>
    <t>01-‭112120503040‬-000-‭129505060019‬-2-NV019953-PRO008441-0-0-0</t>
  </si>
  <si>
    <t>01-‭112120503040‬-000-‭001505060290‬-2-NV022564-PRO008441-0-0-0</t>
  </si>
  <si>
    <t>01-‭112120503040‬-000-‭068505060463‬-2-NV003975-PRO008441-0-0-0</t>
  </si>
  <si>
    <t>01-‭112120503040‬-000-‭144505060028‬-2-NV021565-PRO008441-0-0-0</t>
  </si>
  <si>
    <t>01-‭112120503040‬-000-‭001505060310‬-2-NV022670-PRO008441-0-0-0</t>
  </si>
  <si>
    <t>01-‭112120503040‬-000-‭001505060291‬-2-NV022565-PRO008441-0-0-0</t>
  </si>
  <si>
    <t>01-‭112120503040‬-000-‭001505060295‬-2-NV022585-PRO008441-0-0-0</t>
  </si>
  <si>
    <t>01-‭112120503040‬-000-‭001505060306‬-2-NV022650-PRO008441-0-0-0</t>
  </si>
  <si>
    <t>01-‭112120503040‬-000-‭151505060026‬-2-NV021563-PRO008441-0-0-0</t>
  </si>
  <si>
    <t>01-‭112120503040‬-000-‭001505060292‬-2-NV022571-PRO008441-0-0-0</t>
  </si>
  <si>
    <t>01-‭112120503040‬-000-‭001505060280‬-2-NV021584-PRO008441-0-0-0</t>
  </si>
  <si>
    <t>01-‭112120503040‬-000-‭001505060283‬-2-NV021600-PRO008441-0-0-0</t>
  </si>
  <si>
    <t>01-‭112120503040‬-000-‭001505060293‬-2-NV022572-PRO008441-0-0-0</t>
  </si>
  <si>
    <t>01-‭112120503040‬-000-‭001505060287‬-2-NV022551-PRO008441-0-0-0</t>
  </si>
  <si>
    <t>01-‭112120503040‬-000-‭001505060296‬-2-NV022586-PRO008441-0-0-0</t>
  </si>
  <si>
    <t>01-‭112120503040‬-000-‭141505060025‬-2-NV021559-PRO008441-0-0-0</t>
  </si>
  <si>
    <t>01-‭112120503040‬-000-‭001505060302‬-2-NV022619-PRO008441-0-0-0</t>
  </si>
  <si>
    <t>01-‭112120503040‬-000-‭049505060020‬-2-NV006967-PRO008441-0-0-0</t>
  </si>
  <si>
    <t>01-‭112120503040‬-000-‭001505060300‬-2-NV022617-PRO008441-0-0-0</t>
  </si>
  <si>
    <t>01-‭112120503040‬-000-‭001505060305‬-2-NV022632-PRO008441-0-0-0</t>
  </si>
  <si>
    <t>01-‭112120503040‬-000-‭001505060299‬-2-NV022616-PRO008441-0-0-0</t>
  </si>
  <si>
    <t>01-‭112120503040‬-000-‭149505060029‬-2-NV021566-PRO008441-0-0-0</t>
  </si>
  <si>
    <t>01-‭112120503040‬-000-‭061505060022‬-2-NV007123-PRO008441-0-0-0</t>
  </si>
  <si>
    <t>01-‭112120503040‬-000-‭001505060281‬-2-NV021598-PRO008441-0-0-0</t>
  </si>
  <si>
    <t>01-‭112120503040‬-000-‭119505060023‬-2-NV004959-PRO008441-0-0-0</t>
  </si>
  <si>
    <t>01-‭112120503040‬-000-‭001505060309‬-2-NV022669-PRO008441-0-0-0</t>
  </si>
  <si>
    <t>01-‭112120503040‬-000-‭001505060297‬-2-NV022600-PRO008441-0-0-0</t>
  </si>
  <si>
    <t>01-‭112120503040‬-000-‭001505060284‬-2-NV021613-PRO008441-0-0-0</t>
  </si>
  <si>
    <t>01-‭112120503040‬-000-‭107505060024‬-2-NV003986-PRO008441-0-0-0</t>
  </si>
  <si>
    <t>01-‭112120503040‬-000-‭080505060021‬-2-NV000953-PRO008441-0-0-0</t>
  </si>
  <si>
    <t>01-‭112120503040‬-000-‭124505060437‬-2-NV009958-PRO008444-0-0-0</t>
  </si>
  <si>
    <t>01-‭112120503040‬-000-‭110505060438‬-2-NV003965-PRO008444-0-0-0</t>
  </si>
  <si>
    <t>01-‭112120503040‬-000-‭001505060443‬-2-NV021579-PRO008444-0-0-0</t>
  </si>
  <si>
    <t>01-‭112120503040‬-000-‭094505060439‬-2-NV003976-PRO008444-0-0-0</t>
  </si>
  <si>
    <t>01-‭112120503040‬-000-‭001505060445‬-2-NV022640-PRO008444-0-0-0</t>
  </si>
  <si>
    <t>01-‭112120503040‬-000-‭001505060444‬-2-NV022568-PRO008444-0-0-0</t>
  </si>
  <si>
    <t>01-‭112120503040‬-000-‭120505060441‬-2-NV002952-PRO008444-0-0-0</t>
  </si>
  <si>
    <t>01-‭112120503040‬-000-‭047505060440‬-2-NV006965-PRO008444-0-0-0</t>
  </si>
  <si>
    <t>01-‭112120503040‬-000-‭015505060536‬-2-NV023559-PRO008444-0-0-0</t>
  </si>
  <si>
    <t>01-‭112120503040‬-000-‭083505060442‬-2-NV002951-PRO008444-0-0-0</t>
  </si>
  <si>
    <t>01-‭112120503040‬-000-‭136505060130‬-2-NV020557-000000000-0-0-0</t>
  </si>
  <si>
    <t>01-‭112120503040‬-000-‭001505060300‬-2-NV022617-000000000-0-0-0</t>
  </si>
  <si>
    <t>01-‭112120503040‬-000-‭001505060401‬-2-NV021609-000000000-0-0-0</t>
  </si>
  <si>
    <t>01-‭112120503040‬-000-‭001505060515‬-2-NV022588-PRO008452-0-0-0</t>
  </si>
  <si>
    <t>01-‭112120503040‬-000-‭114505060459‬-2-NV003953-PRO008452-0-0-0</t>
  </si>
  <si>
    <t>01-‭112120503040‬-000-‭001505060468‬-2-NV022688-PRO008452-0-0-0</t>
  </si>
  <si>
    <t>01-‭112120503040‬-000-‭001505060517‬-2-NV022633-PRO008452-0-0-0</t>
  </si>
  <si>
    <t>01-‭112120503040‬-000-‭001505060493‬-2-NV022663-PRO008452-0-0-0</t>
  </si>
  <si>
    <t>01-‭112120503040‬-000-‭001505060494‬-2-NV022672-PRO008452-0-0-0</t>
  </si>
  <si>
    <t>01-‭112120503040‬-000-‭113505060496‬-2-NV003955-PRO008452-0-0-0</t>
  </si>
  <si>
    <t>01-‭112120503040‬-000-‭101505060478‬-2-NV003956-PRO008452-0-0-0</t>
  </si>
  <si>
    <t>01-‭112120503040‬-000-‭001505060469‬-2-NV022624-PRO008452-0-0-0</t>
  </si>
  <si>
    <t>01-‭112120503040‬-000-‭057505060470‬-2-NV006977-PRO008452-0-0-0</t>
  </si>
  <si>
    <t>01-‭112120503040‬-000-‭112505060461‬-2-NV003959-PRO008452-0-0-0</t>
  </si>
  <si>
    <t>01-‭112120503040‬-000-‭001505060486‬-2-NV021602-PRO008452-0-0-0</t>
  </si>
  <si>
    <t>01-‭112120503040‬-000-‭076505060479‬-2-NV009960-PRO008452-0-0-0</t>
  </si>
  <si>
    <t>01-‭112120503040‬-000-‭001505060508‬-2-NV022680-PRO008452-0-0-0</t>
  </si>
  <si>
    <t>01-‭112120503040‬-000-‭001505060492‬-2-NV022652-PRO008452-0-0-0</t>
  </si>
  <si>
    <t>01-‭112120503040‬-000-‭155505060500‬-2-NV021567-PRO008452-0-0-0</t>
  </si>
  <si>
    <t>01-‭112120503040‬-000-‭001505060471‬-2-NV022623-PRO008452-0-0-0</t>
  </si>
  <si>
    <t>01-‭112120503040‬-000-‭106505060509‬-2-NV003966-PRO008452-0-0-0</t>
  </si>
  <si>
    <t>01-‭112120503040‬-000-‭001505060488‬-2-NV021610-PRO008452-0-0-0</t>
  </si>
  <si>
    <t>01-‭112120503040‬-000-‭100505060472‬-2-NV003971-PRO008452-0-0-0</t>
  </si>
  <si>
    <t>01-‭112120503040‬-000-‭140505060484‬-2-NV021561-PRO008452-0-0-0</t>
  </si>
  <si>
    <t>01-‭112120503040‬-000-‭072505060480‬-2-NV003973-PRO008452-0-0-0</t>
  </si>
  <si>
    <t>01-‭112120503040‬-000-‭001505060512‬-2-NV021594-PRO008452-0-0-0</t>
  </si>
  <si>
    <t>01-‭112120503040‬-000-‭001505060506‬-2-NV022634-PRO008452-0-0-0</t>
  </si>
  <si>
    <t>01-‭112120503040‬-000-‭128505060474‬-2-NV019956-PRO008452-0-0-0</t>
  </si>
  <si>
    <t>01-‭112120503040‬-000-‭001505060520‬-2-NV022642-PRO008452-0-0-0</t>
  </si>
  <si>
    <t>01-‭112120503040‬-000-‭077505060497‬-2-NV009955-PRO008452-0-0-0</t>
  </si>
  <si>
    <t>01-‭112120503040‬-000-‭001505060521‬-2-NV022643-PRO008452-0-0-0</t>
  </si>
  <si>
    <t>01-‭112120503040‬-000-‭001505060505‬-2-NV022622-PRO008452-0-0-0</t>
  </si>
  <si>
    <t>01-‭112120503040‬-000-‭088505060498‬-2-NV003978-PRO008452-0-0-0</t>
  </si>
  <si>
    <t>01-‭112120503040‬-000-‭145505060501‬-2-NV021570-PRO008452-0-0-0</t>
  </si>
  <si>
    <t>01-‭112120503040‬-000-‭001505060502‬-2-NV021588-PRO008452-0-0-0</t>
  </si>
  <si>
    <t>01-‭112120503040‬-000-‭001505060475‬-2-NV021604-PRO008452-0-0-0</t>
  </si>
  <si>
    <t>01-‭112120503040‬-000-‭116505060499‬-2-NV004958-PRO008452-0-0-0</t>
  </si>
  <si>
    <t>01-‭112120503040‬-000-‭001505060465‬-2-NV022675-PRO008452-0-0-0</t>
  </si>
  <si>
    <t>01-‭112120503040‬-000-‭001505060504‬-2-NV022612-PRO008452-0-0-0</t>
  </si>
  <si>
    <t>01-‭112120503040‬-000-‭001505060518‬-2-NV022635-PRO008452-0-0-0</t>
  </si>
  <si>
    <t>01-‭112120503040‬-000-‭148505060485‬-2-NV021568-PRO008452-0-0-0</t>
  </si>
  <si>
    <t>01-‭112120503040‬-000-‭001505060513‬-2-NV021601-PRO008452-0-0-0</t>
  </si>
  <si>
    <t>01-‭112120503040‬-000-‭091505060510‬-2-NV009954-PRO008452-0-0-0</t>
  </si>
  <si>
    <t>01-‭112120503040‬-000-‭001505060466‬-2-NV022554-PRO008452-0-0-0</t>
  </si>
  <si>
    <t>01-‭112120503040‬-000-‭001505060524‬-2-NV022676-PRO008452-0-0-0</t>
  </si>
  <si>
    <t>01-‭112120503040‬-000-‭150505060476‬-2-NV021569-PRO008452-0-0-0</t>
  </si>
  <si>
    <t>01-‭112120503040‬-000-‭001505060477‬-2-NV022661-PRO008452-0-0-0</t>
  </si>
  <si>
    <t>01-‭112120503040‬-000-‭001505060495‬-2-NV022679-PRO008452-0-0-0</t>
  </si>
  <si>
    <t>01-‭112120503040‬-000-‭001505060522‬-2-NV022644-PRO008452-0-0-0</t>
  </si>
  <si>
    <t>01-‭112120503040‬-000-‭123505060511‬-2-NV003985-PRO008452-0-0-0</t>
  </si>
  <si>
    <t>01-‭112120503040‬-000-‭001505060503‬-2-NV022562-PRO008452-0-0-0</t>
  </si>
  <si>
    <t>01-‭112120503040‬-000-‭001505060523‬-2-NV022662-PRO008452-0-0-0</t>
  </si>
  <si>
    <t>01-‭112120503040‬-000-‭001505060507‬-2-NV022636-PRO008452-0-0-0</t>
  </si>
  <si>
    <t>01-‭112120503040‬-000-‭001505060462‬-2-NV022651-PRO008452-0-0-0</t>
  </si>
  <si>
    <t>01-‭112120503040‬-000-‭095505060473‬-2-NV004957-PRO008452-0-0-0</t>
  </si>
  <si>
    <t>01-‭112120503040‬-000-‭001505060464‬-2-NV022587-PRO008452-0-0-0</t>
  </si>
  <si>
    <t>01-‭112120503040‬-000-‭001505060519‬-2-NV022641-PRO008452-0-0-0</t>
  </si>
  <si>
    <t>01-‭112120503040‬-000-‭078505060483‬-2-NV009959-PRO008452-0-0-0</t>
  </si>
  <si>
    <t>01-‭112120503040‬-000-‭001505060514‬-2-NV022553-PRO008452-0-0-0</t>
  </si>
  <si>
    <t>01-‭112120503040‬-000-‭001505060467‬-2-NV022621-PRO008452-0-0-0</t>
  </si>
  <si>
    <t>01-‭112120503040‬-000-‭132505060091‬-2-NV020552-PRO008452-0-0-0</t>
  </si>
  <si>
    <t>01-‭112120503040‬-000-‭001505060371‬-2-NV022575-PRO008452-0-0-0</t>
  </si>
  <si>
    <t>01-‭112120503040‬-000-‭001505060361‬-2-NV021591-PRO008452-0-0-0</t>
  </si>
  <si>
    <t>01-‭112120503040‬-000-‭001505060360‬-2-NV021590-PRO008452-0-0-0</t>
  </si>
  <si>
    <t>01-‭112120503040‬-000-‭001505060365‬-2-NV021614-PRO008452-0-0-0</t>
  </si>
  <si>
    <t>01-‭112120503040‬-000-‭001505060378‬-2-NV022613-PRO008452-0-0-0</t>
  </si>
  <si>
    <t>01-‭112120503040‬-000-‭064505060093‬-2-NV008122-PRO008452-0-0-0</t>
  </si>
  <si>
    <t>01-‭112120503040‬-000-‭109505060094‬-2-NV004956-PRO008452-0-0-0</t>
  </si>
  <si>
    <t>01-‭112120503040‬-000-‭001505060390‬-2-NV022681-PRO008452-0-0-0</t>
  </si>
  <si>
    <t>01-‭112120503040‬-000-‭001505060363‬-2-NV021606-PRO008452-0-0-0</t>
  </si>
  <si>
    <t>01-‭112120503040‬-000-‭087505060095‬-2-NV003977-PRO008452-0-0-0</t>
  </si>
  <si>
    <t>01-‭112120503040‬-000-‭001505060359‬-2-NV021586-PRO008452-0-0-0</t>
  </si>
  <si>
    <t>01-‭112120503040‬-000-‭001505060368‬-2-NV022557-PRO008452-0-0-0</t>
  </si>
  <si>
    <t>01-‭112120503040‬-000-‭001505060389‬-2-NV022665-PRO008452-0-0-0</t>
  </si>
  <si>
    <t>01-‭112120503040‬-000-‭135505060096‬-2-NV020555-PRO008452-0-0-0</t>
  </si>
  <si>
    <t>01-‭112120503040‬-000-‭001505060376‬-2-NV022601-PRO008452-0-0-0</t>
  </si>
  <si>
    <t>01-‭112120503040‬-000-‭073505060097‬-2-NV008123-PRO008452-0-0-0</t>
  </si>
  <si>
    <t>01-‭112120503040‬-000-‭147505060106‬-2-NV021573-PRO008452-0-0-0</t>
  </si>
  <si>
    <t>01-‭112120503040‬-000-‭075505060098‬-2-NV009957-PRO008452-0-0-0</t>
  </si>
  <si>
    <t>01-‭112120503040‬-000-‭001505060379‬-2-NV022625-PRO008452-0-0-0</t>
  </si>
  <si>
    <t>01-‭112120503040‬-000-‭127505060481‬-2-NV019955-PRO008452-0-0-0</t>
  </si>
  <si>
    <t>01-‭112120503040‬-000-‭131505060099‬-2-NV020551-PRO008452-0-0-0</t>
  </si>
  <si>
    <t>01-‭112120503040‬-000-‭001505060381‬-2-NV022647-PRO008452-0-0-0</t>
  </si>
  <si>
    <t>01-‭112120503040‬-000-‭001505060374‬-2-NV022583-PRO008452-0-0-0</t>
  </si>
  <si>
    <t>01-‭112120503040‬-000-‭084505060100‬-2-NV003983-PRO008452-0-0-0</t>
  </si>
  <si>
    <t>01-‭112120503040‬-000-‭001505060375‬-2-NV022584-PRO008452-0-0-0</t>
  </si>
  <si>
    <t>01-‭112120503040‬-000-‭001505060386‬-2-NV022656-PRO008452-0-0-0</t>
  </si>
  <si>
    <t>01-‭112120503040‬-000-‭133505060102‬-2-NV020553-PRO008452-0-0-0</t>
  </si>
  <si>
    <t>01-‭112120503040‬-000-‭001505060384‬-2-NV022654-PRO008452-0-0-0</t>
  </si>
  <si>
    <t>01-‭112120503040‬-000-‭001505060364‬-2-NV021612-PRO008452-0-0-0</t>
  </si>
  <si>
    <t>01-‭112120503040‬-000-‭001505060367‬-2-NV022556-PRO008452-0-0-0</t>
  </si>
  <si>
    <t>01-‭112120503040‬-000-‭137505060101‬-2-NV020556-PRO008452-0-0-0</t>
  </si>
  <si>
    <t>01-‭112120503040‬-000-‭146505060105‬-2-NV021572-PRO008452-0-0-0</t>
  </si>
  <si>
    <t>01-‭112120503040‬-000-‭001505060385‬-2-NV022655-PRO008452-0-0-0</t>
  </si>
  <si>
    <t>01-‭112120503040‬-000-‭001505060382‬-2-NV022648-PRO008452-0-0-0</t>
  </si>
  <si>
    <t>01-‭112120503040‬-000-‭001505060362‬-2-NV021605-PRO008452-0-0-0</t>
  </si>
  <si>
    <t>01-‭112120503040‬-000-‭001505060387‬-2-NV022657-PRO008452-0-0-0</t>
  </si>
  <si>
    <t>01-‭112120503040‬-000-‭089505060087‬-2-NV003952-PRO008452-0-0-0</t>
  </si>
  <si>
    <t>01-‭112120503040‬-000-‭086505060092‬-2-NV003970-PRO008452-0-0-0</t>
  </si>
  <si>
    <t>01-‭112120503040‬-000-‭001505060388‬-2-NV022664-PRO008452-0-0-0</t>
  </si>
  <si>
    <t>01-‭112120503040‬-000-‭139505060103‬-2-NV021562-PRO008452-0-0-0</t>
  </si>
  <si>
    <t>01-‭112120503040‬-000-‭001505060366‬-2-NV022555-PRO008452-0-0-0</t>
  </si>
  <si>
    <t>01-‭112120503040‬-000-‭001505060377‬-2-NV022610-PRO008452-0-0-0</t>
  </si>
  <si>
    <t>01-‭112120503040‬-000-‭130505060086‬-2-NV019952-PRO008452-0-0-0</t>
  </si>
  <si>
    <t>01-‭112120503040‬-000-‭097505060088‬-2-NV003954-PRO008452-0-0-0</t>
  </si>
  <si>
    <t>01-‭112120503040‬-000-‭152505060104‬-2-NV021571-PRO008452-0-0-0</t>
  </si>
  <si>
    <t>01-‭112120503040‬-000-‭001505060391‬-2-NV022682-PRO008452-0-0-0</t>
  </si>
  <si>
    <t>01-‭112120503040‬-000-‭001505060392‬-2-NV022683-PRO008452-0-0-0</t>
  </si>
  <si>
    <t>01-‭112120503040‬-000-‭153505060107‬-2-NV021574-PRO008452-0-0-0</t>
  </si>
  <si>
    <t>01-‭112120503040‬-000-‭001505060370‬-2-NV022574-PRO008452-0-0-0</t>
  </si>
  <si>
    <t>01-‭112120503040‬-000-‭050505060090‬-2-NV006968-PRO008452-0-0-0</t>
  </si>
  <si>
    <t>01-‭112120503040‬-000-‭001505060383‬-2-NV022653-PRO008452-0-0-0</t>
  </si>
  <si>
    <t>01-‭112120503040‬-000-‭001505060373‬-2-NV022582-PRO008452-0-0-0</t>
  </si>
  <si>
    <t>01-‭112120503040‬-000-‭001505060369‬-2-NV022567-PRO008452-0-0-0</t>
  </si>
  <si>
    <t>01-‭112120503040‬-000-‭001505060380‬-2-NV022645-PRO008452-0-0-0</t>
  </si>
  <si>
    <t>01-‭112120503040‬-000-‭001505060372‬-2-NV022576-PRO008452-0-0-0</t>
  </si>
  <si>
    <t>01-‭112120503040‬-000-‭138505060157‬-2-NV021558-PRO008453-0-0-0</t>
  </si>
  <si>
    <t>01-‭112120503040‬-000-‭117505060158‬-2-NV003962-PRO008453-0-0-0</t>
  </si>
  <si>
    <t>01-‭112120503040‬-000-‭111505060159‬-2-NV003964-PRO008453-0-0-0</t>
  </si>
  <si>
    <t>01-‭112120503040‬-000-‭001505060427‬-2-NV022570-PRO008453-0-0-0</t>
  </si>
  <si>
    <t>01-‭112120503040‬-000-‭001505060424‬-2-NV021587-PRO008453-0-0-0</t>
  </si>
  <si>
    <t>01-‭112120503040‬-000-‭143505060163‬-2-NV021577-PRO008453-0-0-0</t>
  </si>
  <si>
    <t>01-‭112120503040‬-000-‭059505060160‬-2-NV007121-PRO008453-0-0-0</t>
  </si>
  <si>
    <t>01-‭112120503040‬-000-‭001505060428‬-2-NV022658-PRO008453-0-0-0</t>
  </si>
  <si>
    <t>01-‭112120503040‬-000-‭001505060425‬-2-NV021592-PRO008453-0-0-0</t>
  </si>
  <si>
    <t>01-‭112120503040‬-000-‭016505060161‬-2-NV006961-PRO008453-0-0-0</t>
  </si>
  <si>
    <t>01-‭112120503040‬-000-‭001505060426‬-2-NV022559-PRO008453-0-0-0</t>
  </si>
  <si>
    <t>01-‭112120503040‬-000-‭115505060162‬-2-NV003984-PRO008453-0-0-0</t>
  </si>
  <si>
    <t>01-‭112120612130‬-000-‭046501030001‬-1-NV006964-000000000-0-0-0</t>
  </si>
  <si>
    <t>01-‭112120611010‬-000-‭015501020001‬-1-NV006963-PRO007743-0-0-0</t>
  </si>
  <si>
    <t>01-‭112120501010‬-000-‭001505000005‬-2-NV006958-PRO007954-0-0-0</t>
  </si>
  <si>
    <t>01-‭112120503040‬-000-‭001505060402‬-2-NV021620-000000000-0-0-0</t>
  </si>
  <si>
    <t>01-‭112120503040‬-000-‭093505060125‬-2-NV003972-000000000-0-0-0</t>
  </si>
  <si>
    <t>01-‭112120503040‬-000-‭152505060104‬-2-NV021571-000000000-0-0-0</t>
  </si>
  <si>
    <t>01-‭112120503040‬-000-‭001505060372‬-2-NV022576-000000000-0-0-0</t>
  </si>
  <si>
    <t>01-‭112120503040‬-000-‭062501260001‬-2-NV009955-000000000-0-0-0</t>
  </si>
  <si>
    <t>01-‭112120503040‬-000-‭070505060214‬-2-NV022622-000000000-0-0-0</t>
  </si>
  <si>
    <t>01-‭112120503040‬-000-‭062501640001‬-2-NV003978-000000000-0-0-0</t>
  </si>
  <si>
    <t>01-‭112120503040‬-000-‭001505060418‬-2-NV022684-000000000-0-0-0</t>
  </si>
  <si>
    <t>01-‭112120503040‬-000-‭126505060135‬-2-NV004961-000000000-0-0-0</t>
  </si>
  <si>
    <t>01-‭112120503040‬-000-‭133505060102‬-2-NV020553-000000000-0-0-0</t>
  </si>
  <si>
    <t>01-‭112120503040‬-000-‭001505060387‬-2-NV022657-000000000-0-0-0</t>
  </si>
  <si>
    <t>01-‭112120503040‬-000-‭001505060467‬-2-NV022621-000000000-0-0-0</t>
  </si>
  <si>
    <t>01-‭112120503040‬-000-‭015505060536‬-2-NV023559-000000000-0-0-0</t>
  </si>
  <si>
    <t>01-‭112120503040‬-000-‭124505060437‬-2-NV009958-000000000-0-0-0</t>
  </si>
  <si>
    <t>01-‭112120503040‬-000-‭138505060157‬-2-NV021558-000000000-0-0-0</t>
  </si>
  <si>
    <t>01-‭112120503040‬-000-‭001505060427‬-2-NV022570-000000000-0-0-0</t>
  </si>
  <si>
    <t>01-‭112120611010‬-000-‭015501020001‬-1-NV006963-000000000-0-0-0</t>
  </si>
  <si>
    <t>01-‭112120503040‬-000-‭001505060428‬-2-NV022658-000000000-0-0-0</t>
  </si>
  <si>
    <t>01-‭112120503040‬-000-‭016505060161‬-2-NV006961-000000000-0-0-0</t>
  </si>
  <si>
    <t>01-‭112120601050‬-000-‭046505060189‬-2-NV022594-000000000-0-0-0</t>
  </si>
  <si>
    <t>01-‭112120503040‬-000-‭001505060407‬-2-NV022603-000000000-0-0-0</t>
  </si>
  <si>
    <t>01-‭112120503040‬-000-‭046501030001‬-1-NV006964-000000000-0-0-0</t>
  </si>
  <si>
    <t>01-‭112120503040‬-000-‭062501130001‬-2-NV000956-000000000-0-0-0</t>
  </si>
  <si>
    <t>01-‭112120503040‬-000-‭070505060252‬-2-NV022666-000000000-0-0-0</t>
  </si>
  <si>
    <t>01-‭112120503040‬-000-‭001505060423‬-2-NV022666-000000000-0-0-0</t>
  </si>
  <si>
    <t>01-‭112120503040‬-000-‭046505060153‬-2-NV006964-000000000-0-0-0</t>
  </si>
  <si>
    <t>01-‭112120503040‬-000-‭081505060154‬-2-NV000956-000000000-0-0-0</t>
  </si>
  <si>
    <t>01-‭112120503040‬-000-‭001505060409‬-2-NV022615-000000000-0-0-0</t>
  </si>
  <si>
    <t>01-‭112120503040‬-000-‭067505060460‬-2-NV009956-000000000-0-0-0</t>
  </si>
  <si>
    <t>01-‭112120503040‬-000-‭001505060400‬-2-NV021608-000000000-0-0-0</t>
  </si>
  <si>
    <t>01-‭112120503040‬-000-‭098505060014‬-2-NV003957-000000000-0-0-0</t>
  </si>
  <si>
    <t>01-‭112120503040‬-000-‭001505060303‬-2-NV022630-000000000-0-0-0</t>
  </si>
  <si>
    <t>01-‭112120503040‬-000-‭001505060399‬-2-NV021607-000000000-0-0-0</t>
  </si>
  <si>
    <t>01-‭112120503040‬-000-‭001505060413‬-2-NV022629-000000000-0-0-0</t>
  </si>
  <si>
    <t>01-‭112120503040‬-000-‭070505060239‬-2-NV022649-000000000-0-0-0</t>
  </si>
  <si>
    <t>01-‭112120503040‬-000-‭001505060422‬-2-NV022649-000000000-0-0-0</t>
  </si>
  <si>
    <t>01-‭112120503040‬-000-‭001505060370‬-2-NV022574-000000000-0-0-0</t>
  </si>
  <si>
    <t>01-‭112120503040‬-000-‭050505060090‬-2-NV006968-000000000-0-0-0</t>
  </si>
  <si>
    <t>01-‭112120503040‬-000-‭111505060159‬-2-NV003964-000000000-0-0-0</t>
  </si>
  <si>
    <t>01-‭112120503040‬-000-‭001505060403‬-2-NV022558-000000000-0-0-0</t>
  </si>
  <si>
    <t>01-‭112120503040‬-000-‭001505060417‬-2-NV022646-000000000-0-0-0</t>
  </si>
  <si>
    <t>01-‭112120503040‬-000-‭001501930149‬-2-NV021618-000000000-0-0-0</t>
  </si>
  <si>
    <t>01-‭112120503040‬-000-‭001505060420‬-2-NV021618-000000000-0-0-0</t>
  </si>
  <si>
    <t>01-‭112120503040‬-000-‭122505060123‬-2-NV003968-000000000-0-0-0</t>
  </si>
  <si>
    <t>01-‭112120503040‬-000-‭121505060124‬-2-NV003969-000000000-0-0-0</t>
  </si>
  <si>
    <t>01-‭112120503040‬-000-‭001505060301‬-2-NV022620-000000000-0-0-0</t>
  </si>
  <si>
    <t>01-‭112120503040‬-000-‭001505060395‬-2-NV021581-000000000-0-0-0</t>
  </si>
  <si>
    <t>01-‭112120503040‬-000-‭001505060426‬-2-NV022559-000000000-0-0-0</t>
  </si>
  <si>
    <t>01-‭112120503040‬-000-‭001505060385‬-2-NV022655-000000000-0-0-0</t>
  </si>
  <si>
    <t>01-‭112120503040‬-000-‭001505060378‬-2-NV022613-000000000-0-0-0</t>
  </si>
  <si>
    <t>01-‭112120503040‬-000-‭082505060128‬-2-NV000958-000000000-0-0-0</t>
  </si>
  <si>
    <t>01-‭112120503040‬-000-‭001505060368‬-2-NV022557-000000000-0-0-0</t>
  </si>
  <si>
    <t>01-‭112120503040‬-000-‭001505060389‬-2-NV022665-000000000-0-0-0</t>
  </si>
  <si>
    <t>01-‭112120503040‬-000-‭135505060096‬-2-NV020555-000000000-0-0-0</t>
  </si>
  <si>
    <t>01-‭112120503040‬-000-‭001505060280‬-2-NV021584-000000000-0-0-0</t>
  </si>
  <si>
    <t>01-‭112120503040‬-000-‭001505060283‬-2-NV021600-000000000-0-0-0</t>
  </si>
  <si>
    <t>01-‭112120503040‬-000-‭001505060293‬-2-NV022572-000000000-0-0-0</t>
  </si>
  <si>
    <t>01-‭112120503040‬-000-‭059505060160‬-2-NV007121-000000000-0-0-0</t>
  </si>
  <si>
    <t>01-‭112120503040‬-000-‭108505060129‬-2-NV003979-000000000-0-0-0</t>
  </si>
  <si>
    <t>01-‭112120503040‬-000-‭001505060287‬-2-NV022551-000000000-0-0-0</t>
  </si>
  <si>
    <t>01-‭112120503040‬-000-‭001505060296‬-2-NV022586-000000000-0-0-0</t>
  </si>
  <si>
    <t>01-‭112120503040‬-000-‭001505060302‬-2-NV022619-000000000-0-0-0</t>
  </si>
  <si>
    <t>01-‭112120503040‬-000-‭125505060132‬-2-NV003981-000000000-0-0-0</t>
  </si>
  <si>
    <t>01-‭112120503040‬-000-‭001505060374‬-2-NV022583-000000000-0-0-0</t>
  </si>
  <si>
    <t>01-‭112120503040‬-000-‭001505060398‬-2-NV021597-000000000-0-0-0</t>
  </si>
  <si>
    <t>01-‭112120503040‬-000-‭001505060425‬-2-NV021592-000000000-0-0-0</t>
  </si>
  <si>
    <t>01-‭112120503040‬-000-‭084505060100‬-2-NV003983-000000000-0-0-0</t>
  </si>
  <si>
    <t>01-‭112120503040‬-000-‭001505060375‬-2-NV022584-000000000-0-0-0</t>
  </si>
  <si>
    <t>01-‭112120503040‬-000-‭071505060482‬-2-NV000957-000000000-0-0-0</t>
  </si>
  <si>
    <t>01-‭112120503040‬-000-‭083505060442‬-2-NV002951-000000000-0-0-0</t>
  </si>
  <si>
    <t>01-‭112120503040‬-000-‭001505060384‬-2-NV022654-000000000-0-0-0</t>
  </si>
  <si>
    <t>01-‭112120503040‬-000-‭001505060284‬-2-NV021613-000000000-0-0-0</t>
  </si>
  <si>
    <t>01-‭112120503040‬-000-‭001505060324‬-2-NV022562-000000000-0-0-0</t>
  </si>
  <si>
    <t>01-‭112120503040‬-000-‭001505060396‬-2-NV021593-000000000-0-0-0</t>
  </si>
  <si>
    <t>01-‭112120503040‬-000-‭001505060489‬-2-NV021611-000000000-0-0-0</t>
  </si>
  <si>
    <t>01-‭112120503040‬-000-‭060505060133‬-2-NV006978-000000000-0-0-0</t>
  </si>
  <si>
    <t>01-‭211040300000‬-000-‭062501000001‬-1-NV006958-000000000-0-0-0</t>
  </si>
  <si>
    <t>01-‭112120503040‬-000-‭001505060391‬-2-NV022682-000000000-0-0-0</t>
  </si>
  <si>
    <t>01-‭112120503040‬-000-‭102505060089‬-2-NV003960-000000000-0-0-0</t>
  </si>
  <si>
    <t>01-‭112120503040‬-000-‭048501100001‬-1-NV006966-000000000-0-0-0</t>
  </si>
  <si>
    <t>01-‭112120503040‬-000-‭048505060152‬-2-NV006966-000000000-0-0-0</t>
  </si>
  <si>
    <t>01-‭112120503040‬-000-‭142505060137‬-2-NV021575-000000000-0-0-0</t>
  </si>
  <si>
    <t>01-‭112120503040‬-000-‭137505060101‬-2-NV020556-000000000-0-0-0</t>
  </si>
  <si>
    <t>01-‭112120503040‬-000-‭001505060294‬-2-NV022573-000000000-0-0-0</t>
  </si>
  <si>
    <t>01-‭112120503040‬-000-‭001505060279‬-2-NV021578-000000000-0-0-0</t>
  </si>
  <si>
    <t>01-‭112120503040‬-000-‭154505060027‬-2-NV021564-000000000-0-0-0</t>
  </si>
  <si>
    <t>01-‭112120503040‬-000-‭001505060286‬-2-NV021617-000000000-0-0-0</t>
  </si>
  <si>
    <t>01-‭112120503040‬-000-‭092505060013‬-2-NV000954-000000000-0-0-0</t>
  </si>
  <si>
    <t>01-‭112120503040‬-000-‭001505060444‬-2-NV022568-000000000-0-0-0</t>
  </si>
  <si>
    <t>01-‭112120503040‬-000-‭127505060481‬-2-NV019955-000000000-0-0-0</t>
  </si>
  <si>
    <t>01-‭112120503040‬-000-‭001505060388‬-2-NV022664-000000000-0-0-0</t>
  </si>
  <si>
    <t>01-‭112120503040‬-000-‭001505060487‬-2-NV021603-000000000-0-0-0</t>
  </si>
  <si>
    <t>01-‭112120503040‬-000-‭115505060162‬-2-NV003984-000000000-0-0-0</t>
  </si>
  <si>
    <t>01-‭112120503040‬-000-‭001505060405‬-2-NV022578-000000000-0-0-0</t>
  </si>
  <si>
    <t>01-‭112120503040‬-000-‭001505060362‬-2-NV021605-000000000-0-0-0</t>
  </si>
  <si>
    <t>01-‭112120503040‬-000-‭001505060406‬-2-NV022602-000000000-0-0-0</t>
  </si>
  <si>
    <t>01-‭112120503040‬-000-‭097505060088‬-2-NV003954-000000000-0-0-0</t>
  </si>
  <si>
    <t>01-‭112120503040‬-000-‭139505060103‬-2-NV021562-000000000-0-0-0</t>
  </si>
  <si>
    <t>01-‭112120503040‬-000-‭001505060419‬-2-NV022685-000000000-0-0-0</t>
  </si>
  <si>
    <t>01-‭112120503040‬-000-‭001505060392‬-2-NV022683-000000000-0-0-0</t>
  </si>
  <si>
    <t>01-‭112120503040‬-000-‭001505060394‬-2-NV021580-000000000-0-0-0</t>
  </si>
  <si>
    <t>01-‭112120503040‬-000-‭062501360001‬-2-NV003961-000000000-0-0-0</t>
  </si>
  <si>
    <t>01-‭112120503040‬-000-‭085505060150‬-2-NV003961-000000000-0-0-0</t>
  </si>
  <si>
    <t>01-‭112120503040‬-000-‭001505060383‬-2-NV022653-000000000-0-0-0</t>
  </si>
  <si>
    <t>01-‭112120503040‬-000-‭001505060373‬-2-NV022582-000000000-0-0-0</t>
  </si>
  <si>
    <t>01-‭112120503040‬-000-‭079505060122‬-2-NV000952-000000000-0-0-0</t>
  </si>
  <si>
    <t>01-‭112120503040‬-000-‭117505060158‬-2-NV003962-000000000-0-0-0</t>
  </si>
  <si>
    <t>01-‭112120503040‬-000-‭103505060016‬-2-NV003963-000000000-0-0-0</t>
  </si>
  <si>
    <t>01-‭112120503040‬-000-‭130505060086‬-2-NV019952-000000000-0-0-0</t>
  </si>
  <si>
    <t>01-‭112120503040‬-000-‭001505060366‬-2-NV022555-000000000-0-0-0</t>
  </si>
  <si>
    <t>01-‭112120503040‬-000-‭001505060369‬-2-NV022567-000000000-0-0-0</t>
  </si>
  <si>
    <t>01-‭112120503040‬-000-‭001505060380‬-2-NV022645-000000000-0-0-0</t>
  </si>
  <si>
    <t>01-‭112120503040‬-000-‭001505060412‬-2-NV022628-000000000-0-0-0</t>
  </si>
  <si>
    <t>01-‭112120503040‬-000-‭001505060424‬-2-NV021587-000000000-0-0-0</t>
  </si>
  <si>
    <t>01-‭112120503040‬-000-‭001505060443‬-2-NV021579-000000000-0-0-0</t>
  </si>
  <si>
    <t>01-‭112120503040‬-000-‭062501000117‬-2-NV020554-000000000-0-0-0</t>
  </si>
  <si>
    <t>01-‭112120503040‬-000-‭134505060151‬-2-NV020554-000000000-0-0-0</t>
  </si>
  <si>
    <t>01-‭112120503040‬-000-‭001505060416‬-2-NV022639-000000000-0-0-0</t>
  </si>
  <si>
    <t>01-‭112120503040‬-000-‭132505060091‬-2-NV020552-000000000-0-0-0</t>
  </si>
  <si>
    <t>01-‭112120503040‬-000-‭001505060490‬-2-NV022566-000000000-0-0-0</t>
  </si>
  <si>
    <t>01-‭112120503040‬-000-‭086505060092‬-2-NV003970-000000000-0-0-0</t>
  </si>
  <si>
    <t>01-‭112120503040‬-000-‭001505060361‬-2-NV021591-000000000-0-0-0</t>
  </si>
  <si>
    <t>01-‭112120503040‬-000-‭118505060126‬-2-NV004960-000000000-0-0-0</t>
  </si>
  <si>
    <t>01-‭112120503040‬-000-‭001505060360‬-2-NV021590-000000000-0-0-0</t>
  </si>
  <si>
    <t>01-‭112120503040‬-000-‭001505060282‬-2-NV021599-000000000-0-0-0</t>
  </si>
  <si>
    <t>01-‭112120503040‬-000-‭070505060224‬-2-NV022634-000000000-0-0-0</t>
  </si>
  <si>
    <t>01-‭112120503040‬-000-‭109505060094‬-2-NV004956-000000000-0-0-0</t>
  </si>
  <si>
    <t>01-‭112120503040‬-000-‭068505060463‬-2-NV003975-000000000-0-0-0</t>
  </si>
  <si>
    <t>01-‭112120503040‬-000-‭001505060390‬-2-NV022681-000000000-0-0-0</t>
  </si>
  <si>
    <t>01-‭112120503040‬-000-‭001505060291‬-2-NV022565-000000000-0-0-0</t>
  </si>
  <si>
    <t>01-‭112120503040‬-000-‭001505060363‬-2-NV021606-000000000-0-0-0</t>
  </si>
  <si>
    <t>01-‭112120503040‬-000-‭001505060359‬-2-NV021586-000000000-0-0-0</t>
  </si>
  <si>
    <t>01-‭112120503040‬-000-‭001505060410‬-2-NV022626-000000000-0-0-0</t>
  </si>
  <si>
    <t>01-‭112120503040‬-000-‭001505060295‬-2-NV022585-000000000-0-0-0</t>
  </si>
  <si>
    <t>01-‭112120503040‬-000-‭001505060306‬-2-NV022650-000000000-0-0-0</t>
  </si>
  <si>
    <t>01-‭112120503040‬-000-‭144505060028‬-2-NV021565-000000000-0-0-0</t>
  </si>
  <si>
    <t>01-‭112120503040‬-000-‭001505060377‬-2-NV022610-000000000-0-0-0</t>
  </si>
  <si>
    <t>01-‭112120503040‬-000-‭001505060514‬-2-NV022553-000000000-0-0-0</t>
  </si>
  <si>
    <t>01-‭112120503040‬-000-‭001505060281‬-2-NV021598-000000000-0-0-0</t>
  </si>
  <si>
    <t>01-‭112120503040‬-000-‭062501930122‬-2-NV021588-000000000-0-0-0</t>
  </si>
  <si>
    <t>01-‭112120503040‬-000-‭001505060376‬-2-NV022601-000000000-0-0-0</t>
  </si>
  <si>
    <t>01-‭112120503040‬-000-‭062501700001‬-2-NV004958-000000000-0-0-0</t>
  </si>
  <si>
    <t>01-‭112120503040‬-000-‭147505060106‬-2-NV021573-000000000-0-0-0</t>
  </si>
  <si>
    <t>01-‭112120503040‬-000-‭141505060025‬-2-NV021559-000000000-0-0-0</t>
  </si>
  <si>
    <t>01-‭112120503040‬-000-‭104505060131‬-2-NV003980-000000000-0-0-0</t>
  </si>
  <si>
    <t>01-‭112120503040‬-000-‭049505060020‬-2-NV006967-000000000-0-0-0</t>
  </si>
  <si>
    <t>01-‭112120503040‬-000-‭001505060379‬-2-NV022625-000000000-0-0-0</t>
  </si>
  <si>
    <t>01-‭112120503040‬-000-‭131505060099‬-2-NV020551-000000000-0-0-0</t>
  </si>
  <si>
    <t>01-‭112120503040‬-000-‭001505060381‬-2-NV022647-000000000-0-0-0</t>
  </si>
  <si>
    <t>01-‭112120503040‬-000-‭001505060305‬-2-NV022632-000000000-0-0-0</t>
  </si>
  <si>
    <t>01-‭112120503040‬-000-‭001505060299‬-2-NV022616-000000000-0-0-0</t>
  </si>
  <si>
    <t>01-‭112120503040‬-000-‭047505060440‬-2-NV006965-000000000-0-0-0</t>
  </si>
  <si>
    <t>01-‭112120503040‬-000-‭061505060022‬-2-NV007123-000000000-0-0-0</t>
  </si>
  <si>
    <t>01-‭112120503040‬-000-‭001505060386‬-2-NV022656-000000000-0-0-0</t>
  </si>
  <si>
    <t>01-‭112120503040‬-000-‭001505060364‬-2-NV021612-000000000-0-0-0</t>
  </si>
  <si>
    <t>01-‭112120503040‬-000-‭001505060288‬-2-NV022552-000000000-0-0-0</t>
  </si>
  <si>
    <t>01-‭112120503040‬-000-‭001505060309‬-2-NV022669-000000000-0-0-0</t>
  </si>
  <si>
    <t>01-‭112120503040‬-000-‭129505060019‬-2-NV019953-000000000-0-0-0</t>
  </si>
  <si>
    <t>01-‭112120503040‬-000-‭070505060156‬-2-NV021619-000000000-0-0-0</t>
  </si>
  <si>
    <t>01-‭112120503040‬-000-‭001505060421‬-2-NV021619-000000000-0-0-0</t>
  </si>
  <si>
    <t>01-‭112120503040‬-000-‭149505060029‬-2-NV021566-000000000-0-0-0</t>
  </si>
  <si>
    <t>01-‭112120801050‬-000-‭124505060437‬-2-NV009958-000000000-0-0-0</t>
  </si>
  <si>
    <t>01-‭112120503040‬-000-‭105505060017‬-2-NV003967-000000000-0-0-0</t>
  </si>
  <si>
    <t>01-‭112120503040‬-000-‭153505060107‬-2-NV021574-000000000-0-0-0</t>
  </si>
  <si>
    <t>01-‭112120503040‬-000-‭110505060438‬-2-NV003965-000000000-0-0-0</t>
  </si>
  <si>
    <t>01-‭112120503040‬-000-‭094505060439‬-2-NV003976-000000000-0-0-0</t>
  </si>
  <si>
    <t>01-‭112120503040‬-000-‭001505060445‬-2-NV022640-000000000-0-0-0</t>
  </si>
  <si>
    <t>01-‭112120503040‬-000-‭120505060441‬-2-NV002952-000000000-0-0-0</t>
  </si>
  <si>
    <t>01-‭112120503040‬-000-‭069505060018‬-2-NV000955-000000000-0-0-0</t>
  </si>
  <si>
    <t>01-‭112120503040‬-000-‭001505060307‬-2-NV022667-000000000-0-0-0</t>
  </si>
  <si>
    <t>01-‭112120503040‬-000-‭001505060304‬-2-NV022631-000000000-0-0-0</t>
  </si>
  <si>
    <t>01-‭112120503040‬-000-‭089505060087‬-2-NV003952-000000000-0-0-0</t>
  </si>
  <si>
    <t>01-‭112120503040‬-000-‭001505060382‬-2-NV022648-000000000-0-0-0</t>
  </si>
  <si>
    <t>01-‭112120503040‬-000-‭001505060285‬-2-NV021616-000000000-0-0-0</t>
  </si>
  <si>
    <t>01-‭112120503040‬-000-‭001505060298‬-2-NV022611-000000000-0-0-0</t>
  </si>
  <si>
    <t>01-‭112120503040‬-000-‭143505060163‬-2-NV021577-000000000-0-0-0</t>
  </si>
  <si>
    <t>01-‭112120503040‬-000-‭001505060371‬-2-NV022575-000000000-0-0-0</t>
  </si>
  <si>
    <t>01-‭112120503040‬-000-‭001505060290‬-2-NV022564-000000000-0-0-0</t>
  </si>
  <si>
    <t>01-‭112120503040‬-000-‭096505060015‬-2-NV003958-000000000-0-0-0</t>
  </si>
  <si>
    <t>01-‭112120503040‬-000-‭001505060289‬-2-NV022563-000000000-0-0-0</t>
  </si>
  <si>
    <t>01-‭112120503040‬-000-‭001505060310‬-2-NV022670-000000000-0-0-0</t>
  </si>
  <si>
    <t>01-‭112120503040‬-000-‭151505060026‬-2-NV021563-000000000-0-0-0</t>
  </si>
  <si>
    <t>01-‭112120503040‬-000-‭001505060292‬-2-NV022571-000000000-0-0-0</t>
  </si>
  <si>
    <t>01-‭112120503040‬-000-‭119505060023‬-2-NV004959-000000000-0-0-0</t>
  </si>
  <si>
    <t>01-‭112120503040‬-000-‭001505060297‬-2-NV022600-000000000-0-0-0</t>
  </si>
  <si>
    <t>01-‭112120503040‬-000-‭107505060024‬-2-NV003986-000000000-0-0-0</t>
  </si>
  <si>
    <t>01-‭112120503040‬-000-‭080505060021‬-2-NV000953-000000000-0-0-0</t>
  </si>
  <si>
    <t>01-‭112120503040‬-000-‭001505060365‬-2-NV021614-000000000-0-0-0</t>
  </si>
  <si>
    <t>01-‭112120503040‬-000-‭064505060093‬-2-NV008122-000000000-0-0-0</t>
  </si>
  <si>
    <t>01-‭112120503040‬-000-‭087505060095‬-2-NV003977-000000000-0-0-0</t>
  </si>
  <si>
    <t>01-‭112120503040‬-000-‭146505060105‬-2-NV021572-000000000-0-0-0</t>
  </si>
  <si>
    <t>01-‭112120503040‬-000-‭073505060097‬-2-NV008123-000000000-0-0-0</t>
  </si>
  <si>
    <t>01-‭112120503040‬-000-‭075505060098‬-2-NV009957-000000000-0-0-0</t>
  </si>
  <si>
    <t>01-‭112120503040‬-000-‭001505060408‬-2-NV022614-000000000-0-0-0</t>
  </si>
  <si>
    <t>01-‭112120503040‬-000-‭001505060415‬-2-NV022638-000000000-0-0-0</t>
  </si>
  <si>
    <t>01-‭112120503040‬-000-‭001505060393‬-2-NV021576-000000000-0-0-0</t>
  </si>
  <si>
    <t>01-‭112120503040‬-000-‭001505060414‬-2-NV022637-000000000-0-0-0</t>
  </si>
  <si>
    <t>01-‭112120503040‬-000-‭099505060127‬-2-NV003974-000000000-0-0-0</t>
  </si>
  <si>
    <t>01-‭112120503040‬-000-‭001505060397‬-2-NV021589-000000000-0-0-0</t>
  </si>
  <si>
    <t>01-‭112120503040‬-000-‭045505060134‬-2-NV006962-000000000-0-0-0</t>
  </si>
  <si>
    <t>01-‭112120503040‬-000-‭065505060136‬-2-NV008121-000000000-0-0-0</t>
  </si>
  <si>
    <t>01-‭112120503040‬-000-‭001505060367‬-2-NV022556-000000000-0-0-0</t>
  </si>
  <si>
    <t>01-‭112120503040‬-000-‭062501470001‬-2-NV003955-000000000-0-0-0</t>
  </si>
  <si>
    <t>01-‭112120503040‬-000-‭062501930102‬-2-NV021567-000000000-0-0-0</t>
  </si>
  <si>
    <t>01-‭112120503040‬-000-‭062501930105‬-2-NV021570-000000000-0-0-0</t>
  </si>
  <si>
    <t>01-‭112120503040‬-000-‭070505060202‬-2-NV022612-000000000-0-0-0</t>
  </si>
  <si>
    <t>01-‭112120503040‬-000-‭070505060226‬-2-NV022636-000000000-0-0-0</t>
  </si>
  <si>
    <t>01-‭112120503040‬-000-‭070505060273‬-2-NV022680-000000000-0-0-0</t>
  </si>
  <si>
    <t>01-‭112120503040‬-000-‭001505060491‬-2-NV022609-000000000-0-0-0</t>
  </si>
  <si>
    <t>01-‭112120503040‬-000-‭123505060511‬-2-NV003985-000000000-0-0-0</t>
  </si>
  <si>
    <t>01-‭112120503040‬-000-‭125505060450‬-1-NV003981-000000000-0-0-0</t>
  </si>
  <si>
    <t>01-‭112120503040‬-000-‭045505040017‬-2-NV006962-000000000-0-0-0</t>
  </si>
  <si>
    <t>01-‭112120503040‬-000-‭001505060486‬-2-NV021602-000000000-0-0-0</t>
  </si>
  <si>
    <t>01-‭112120503040‬-000-‭140505060484‬-2-NV021561-000000000-0-0-0</t>
  </si>
  <si>
    <t>01-‭112120503040‬-000-‭078505060483‬-2-NV009959-000000000-0-0-0</t>
  </si>
  <si>
    <t>01-‭112120503040‬-000-‭062501710001‬-2-NV004959-000000000-0-0-0</t>
  </si>
  <si>
    <t>01-‭112120503040‬-000-‭062501460001‬-2-NV003953-000000000-0-0-0</t>
  </si>
  <si>
    <t>01-‭112120503040‬-000-‭062501200001‬-2-NV009956-000000000-0-0-0</t>
  </si>
  <si>
    <t>01-‭112120503040‬-000-‭062501510001‬-2-NV003959-000000000-0-0-0</t>
  </si>
  <si>
    <t>01-‭112120503040‬-000-‭061501150001‬-2-NV007123-000000000-0-0-0</t>
  </si>
  <si>
    <t>01-‭112120503040‬-000-‭062501620001‬-2-NV003975-000000000-0-0-0</t>
  </si>
  <si>
    <t>01-‭112120503040‬-000-‭070505060241‬-2-NV022651-000000000-0-0-0</t>
  </si>
  <si>
    <t>01-‭112120503040‬-000-‭070505060181‬-2-NV022587-000000000-0-0-0</t>
  </si>
  <si>
    <t>01-‭112120503040‬-000-‭062501280001‬-2-NV000953-000000000-0-0-0</t>
  </si>
  <si>
    <t>01-‭112120503040‬-000-‭001505060351‬-2-NV022675-000000000-0-0-0</t>
  </si>
  <si>
    <t>01-‭112120503040‬-000-‭049501110001‬-1-NV006967-000000000-0-0-0</t>
  </si>
  <si>
    <t>01-‭112120503040‬-000-‭001501930155‬-2-NV022554-000000000-0-0-0</t>
  </si>
  <si>
    <t>01-‭112120503040‬-000-‭062501800001‬-2-NV019953-000000000-0-0-0</t>
  </si>
  <si>
    <t>01-‭112120503040‬-000-‭070505060255‬-2-NV022667-000000000-0-0-0</t>
  </si>
  <si>
    <t>01-‭112120503040‬-000-‭062501450001‬-2-NV003986-000000000-0-0-0</t>
  </si>
  <si>
    <t>01-‭112120503040‬-000-‭070505060242‬-2-NV022650-000000000-0-0-0</t>
  </si>
  <si>
    <t>01-‭112120503040‬-000-‭070505060180‬-2-NV022586-000000000-0-0-0</t>
  </si>
  <si>
    <t>01-‭112120503040‬-000-‭101505060478‬-2-NV003956-000000000-0-0-0</t>
  </si>
  <si>
    <t>01-‭112120503040‬-000-‭001505060411‬-2-NV022627-000000000-0-0-0</t>
  </si>
  <si>
    <t>01-‭112120503040‬-000-‭070505060221‬-2-NV022631-000000000-0-0-0</t>
  </si>
  <si>
    <t>01-‭112120503040‬-000-‭062501930099‬-2-NV021564-000000000-0-0-0</t>
  </si>
  <si>
    <t>01-‭112120503040‬-000-‭070505060209‬-2-NV022620-000000000-0-0-0</t>
  </si>
  <si>
    <t>01-‭112120503040‬-000-‭070505060206‬-2-NV022616-000000000-0-0-0</t>
  </si>
  <si>
    <t>01-‭112120503040‬-000-‭070505060222‬-2-NV022632-000000000-0-0-0</t>
  </si>
  <si>
    <t>01-‭112120503040‬-000-‭070505060220‬-2-NV022630-000000000-0-0-0</t>
  </si>
  <si>
    <t>01-‭112120503040‬-000-‭001501930153‬-2-NV022552-000000000-0-0-0</t>
  </si>
  <si>
    <t>01-‭112120503040‬-000-‭070505060045‬-2-NV022573-000000000-0-0-0</t>
  </si>
  <si>
    <t>01-‭112120503040‬-000-‭062501930113‬-2-NV021578-000000000-0-0-0</t>
  </si>
  <si>
    <t>01-‭112120503040‬-000-‭070505060201‬-2-NV022611-000000000-0-0-0</t>
  </si>
  <si>
    <t>01-‭112120503040‬-000-‭070505060179‬-2-NV022585-000000000-0-0-0</t>
  </si>
  <si>
    <t>01-‭112120503040‬-000-‭001501930147‬-2-NV021616-000000000-0-0-0</t>
  </si>
  <si>
    <t>01-‭112120503040‬-000-‭062501930130‬-2-NV021599-000000000-0-0-0</t>
  </si>
  <si>
    <t>01-‭112120503040‬-000-‭070505060043‬-2-NV022571-000000000-0-0-0</t>
  </si>
  <si>
    <t>01-‭112120503040‬-000-‭070505060034‬-2-NV021600-000000000-0-0-0</t>
  </si>
  <si>
    <t>01-‭112120503040‬-000-‭062501930118‬-2-NV021584-000000000-0-0-0</t>
  </si>
  <si>
    <t>01-‭112120503040‬-000-‭070505060044‬-2-NV022572-000000000-0-0-0</t>
  </si>
  <si>
    <t>01-‭112120503040‬-000-‭001501930152‬-2-NV022551-000000000-0-0-0</t>
  </si>
  <si>
    <t>01-‭112120503040‬-000-‭062501930129‬-2-NV021598-000000000-0-0-0</t>
  </si>
  <si>
    <t>01-‭112120503040‬-000-‭070505060210‬-2-NV022621-000000000-0-0-0</t>
  </si>
  <si>
    <t>01-‭112120503040‬-000-‭062501250001‬-2-NV000955-000000000-0-0-0</t>
  </si>
  <si>
    <t>01-‭112120503040‬-000-‭062501390001‬-2-NV003967-000000000-0-0-0</t>
  </si>
  <si>
    <t>01-‭112120503040‬-000-‭062501500001‬-2-NV003958-000000000-0-0-0</t>
  </si>
  <si>
    <t>01-‭112120503040‬-000-‭062501490001‬-2-NV003957-000000000-0-0-0</t>
  </si>
  <si>
    <t>01-‭112120503040‬-000-‭062501210001‬-2-NV000954-000000000-0-0-0</t>
  </si>
  <si>
    <t>01-‭112120503040‬-000-‭001505060488‬-2-NV021610-000000000-0-0-0</t>
  </si>
  <si>
    <t>01-‭112120503040‬-000-‭148505060485‬-2-NV021568-000000000-0-0-0</t>
  </si>
  <si>
    <t>01-‭112120503040‬-000-‭001505060454‬-1-NV021620-000000000-0-0-0</t>
  </si>
  <si>
    <t>01-‭112120503040‬-000-‭001505060494‬-2-NV022672-000000000-0-0-0</t>
  </si>
  <si>
    <t>01-‭112120503040‬-000-‭001505060493‬-2-NV022663-000000000-0-0-0</t>
  </si>
  <si>
    <t>01-‭112120503040‬-000-‭001505060492‬-2-NV022652-000000000-0-0-0</t>
  </si>
  <si>
    <t>01-‭112120503040‬-000-‭001505060495‬-2-NV022679-000000000-0-0-0</t>
  </si>
  <si>
    <t>01-‭112120503040‬-000-‭076505060479‬-2-NV009960-000000000-0-0-0</t>
  </si>
  <si>
    <t>01-‭112120503040‬-000-‭072505060480‬-2-NV003973-000000000-0-0-0</t>
  </si>
  <si>
    <t>01-‭112120503040‬-000-‭050505010020‬-2-NV006968-000000000-0-0-0</t>
  </si>
  <si>
    <t>01-‭112120503040‬-000-‭001505060468‬-2-NV022688-000000000-0-0-0</t>
  </si>
  <si>
    <t>01-‭112120503040‬-000-‭001505060471‬-2-NV022623-000000000-0-0-0</t>
  </si>
  <si>
    <t>01-‭112120503040‬-000-‭001501930162‬-2-NV022563-000000000-0-0-0</t>
  </si>
  <si>
    <t>01-‭112120503040‬-000-‭062501930100‬-2-NV021565-000000000-0-0-0</t>
  </si>
  <si>
    <t>01-‭112120503040‬-000-‭001501930163‬-2-NV022564-000000000-0-0-0</t>
  </si>
  <si>
    <t>01-‭112120503040‬-000-‭001501930148‬-2-NV021617-000000000-0-0-0</t>
  </si>
  <si>
    <t>01-‭112120503040‬-000-‭001505060477‬-2-NV022661-000000000-0-0-0</t>
  </si>
  <si>
    <t>01-‭112120503040‬-000-‭100505060472‬-2-NV003971-000000000-0-0-0</t>
  </si>
  <si>
    <t>01-‭112120503040‬-000-‭095505060473‬-2-NV004957-000000000-0-0-0</t>
  </si>
  <si>
    <t>01-‭112120503040‬-000-‭001505060475‬-2-NV021604-000000000-0-0-0</t>
  </si>
  <si>
    <t>01-‭112120503040‬-000-‭150505060476‬-2-NV021569-000000000-0-0-0</t>
  </si>
  <si>
    <t>01-‭112120503040‬-000-‭057505060470‬-2-NV006977-000000000-0-0-0</t>
  </si>
  <si>
    <t>01-‭112120503040‬-000-‭001505060429‬-2-NV022686-000000000-0-0-0</t>
  </si>
  <si>
    <t>01-‭112120503040‬-000-‭062501660001‬-2-NV003984-000000000-0-0-0</t>
  </si>
  <si>
    <t>01-‭112120503040‬-000-‭016501060001‬-1-NV006961-000000000-0-0-0</t>
  </si>
  <si>
    <t>01-‭112120503040‬-000-‭059501080001‬-2-NV007121-000000000-0-0-0</t>
  </si>
  <si>
    <t>01-‭112120503040‬-000-‭062501380001‬-2-NV003964-000000000-0-0-0</t>
  </si>
  <si>
    <t>01-‭112120503040‬-000-‭062501530001‬-2-NV003962-000000000-0-0-0</t>
  </si>
  <si>
    <t>01-‭112120503040‬-000-‭128505060474‬-2-NV019956-000000000-0-0-0</t>
  </si>
  <si>
    <t>01-‭112120503040‬-000-‭001505060469‬-2-NV022624-000000000-0-0-0</t>
  </si>
  <si>
    <t>01-‭112120503040‬-000-‭070505060213‬-2-NV022619-000000000-0-0-0</t>
  </si>
  <si>
    <t>01-‭112120503040‬-000-‭062501370001‬-2-NV003963-000000000-0-0-0</t>
  </si>
  <si>
    <t>01-‭112120503040‬-000-‭062501000133‬-2-NV021559-000000000-0-0-0</t>
  </si>
  <si>
    <t>01-‭112120503040‬-000-‭001501930144‬-2-NV021613-000000000-0-0-0</t>
  </si>
  <si>
    <t>01-‭112120503040‬-000-‭062501410001‬-2-NV003977-000000000-0-0-0</t>
  </si>
  <si>
    <t>01-‭112120501010‬-000-‭001505000005‬-2-NV006958-000000000-0-0-0</t>
  </si>
  <si>
    <t>01-‭112120503040‬-000-‭001505060515‬-2-NV022588-000000000-0-0-0</t>
  </si>
  <si>
    <t>01-‭112120503040‬-000-‭001505060517‬-2-NV022633-000000000-0-0-0</t>
  </si>
  <si>
    <t>01-‭112120503040‬-000-‭106505060509‬-2-NV003966-000000000-0-0-0</t>
  </si>
  <si>
    <t>01-‭112120503040‬-000-‭001505060516‬-2-NV022618-000000000-0-0-0</t>
  </si>
  <si>
    <t>01-‭112120503040‬-000-‭001505060512‬-2-NV021594-000000000-0-0-0</t>
  </si>
  <si>
    <t>01-‭112120503040‬-000-‭001505060520‬-2-NV022642-000000000-0-0-0</t>
  </si>
  <si>
    <t>01-‭112120503040‬-000-‭001505060518‬-2-NV022635-000000000-0-0-0</t>
  </si>
  <si>
    <t>01-‭112120503040‬-000-‭001505060521‬-2-NV022643-000000000-0-0-0</t>
  </si>
  <si>
    <t>01-‭112120503040‬-000-‭001505060513‬-2-NV021601-000000000-0-0-0</t>
  </si>
  <si>
    <t>01-‭112120503040‬-000-‭091505060510‬-2-NV009954-000000000-0-0-0</t>
  </si>
  <si>
    <t>01-‭112120503040‬-000-‭001505060519‬-2-NV022641-000000000-0-0-0</t>
  </si>
  <si>
    <t>01-‭112120503040‬-000-‭001505060522‬-2-NV022644-000000000-0-0-0</t>
  </si>
  <si>
    <t>01-‭112120503040‬-000-‭001505060523‬-2-NV022662-000000000-0-0-0</t>
  </si>
  <si>
    <t>01-‭112120612130‬-000-‭001505060471‬-2-NV022623-000000000-0-0-0</t>
  </si>
  <si>
    <t>01-‭112120503040‬-000-‭001505060524‬-2-NV022676-000000000-0-0-0</t>
  </si>
  <si>
    <t>01-‭112120601050‬-000-‭046505060153‬-2-NV006964-PRO008299-0-0-0</t>
  </si>
  <si>
    <t>01-‭112120601050‬-000-‭076505060052‬-2-NV009960-PRO008299-0-0-0</t>
  </si>
  <si>
    <t>01-‭112120601010‬-000-‭117505060158‬-2-NV003962-PRO006601-0-0-0</t>
  </si>
  <si>
    <t>01-‭112120601010‬-000-‭092505060013‬-2-NV000954-PRO005618-0-0-0</t>
  </si>
  <si>
    <t>01-‭112120601020‬-000-‭045501070001‬-1-NV006962-PRO007835-0-0-0</t>
  </si>
  <si>
    <t>01-‭112120601010‬-000-‭078505060065‬-2-NV009959-PRO006811-0-0-0</t>
  </si>
  <si>
    <t>01-‭112120612120‬-000-‭048501100001‬-1-NV006966-PRO007920-0-0-0</t>
  </si>
  <si>
    <t>01-‭112120612130‬-000-‭048501100001‬-1-NV006966-PRO007920-0-0-0</t>
  </si>
  <si>
    <t>01-‭112120612120‬-000-‭070505060252‬-2-NV022666-PRO000000-0-0-0</t>
  </si>
  <si>
    <t>01-‭112120612130‬-000-‭070505060252‬-2-NV022666-PRO000000-0-0-0</t>
  </si>
  <si>
    <t>01-‭112120601020‬-000-‭075505060098‬-2-NV009957-PRO008109-0-0-0</t>
  </si>
  <si>
    <t>01-‭112120612130‬-000-‭075505060098‬-2-NV009957-PRO008109-0-0-0</t>
  </si>
  <si>
    <t>01-‭112120612120‬-000-‭075505060098‬-2-NV009957-PRO008109-0-0-0</t>
  </si>
  <si>
    <t>01-‭112120601080‬-000-‭075505060098‬-2-NV009957-PRO008109-0-0-0</t>
  </si>
  <si>
    <t>01-‭112120612120‬-000-‭117505060158‬-2-NV003962-PRO007650-0-0-0</t>
  </si>
  <si>
    <t>01-‭112120612130‬-000-‭117505060158‬-2-NV003962-PRO007650-0-0-0</t>
  </si>
  <si>
    <t>01-‭112120612130‬-000-‭016505060161‬-2-NV006961-PRO007650-0-0-0</t>
  </si>
  <si>
    <t>01-‭112120612120‬-000-‭016505060161‬-2-NV006961-PRO007650-0-0-0</t>
  </si>
  <si>
    <t>01-‭112120601050‬-000-‭016505060161‬-2-NV006961-PRO007650-0-0-0</t>
  </si>
  <si>
    <t>01-‭112120612120‬-000-‭115505060162‬-2-NV003984-PRO007650-0-0-0</t>
  </si>
  <si>
    <t>01-‭112120612130‬-000-‭115505060162‬-2-NV003984-PRO007650-0-0-0</t>
  </si>
  <si>
    <t>01-‭112120612130‬-000-‭001505060428‬-2-NV022658-PRO007650-0-0-0</t>
  </si>
  <si>
    <t>01-‭112120612120‬-000-‭001505060286‬-2-NV021617-PRO007645-0-0-0</t>
  </si>
  <si>
    <t>01-‭112120612120‬-000-‭114505060459‬-2-NV003953-PRO007645-0-0-0</t>
  </si>
  <si>
    <t>01-‭112120612130‬-000-‭114505060459‬-2-NV003953-PRO007645-0-0-0</t>
  </si>
  <si>
    <t>01-‭112120612120‬-000-‭067505060453‬-1-NV009956-PRO007645-0-0-0</t>
  </si>
  <si>
    <t>01-‭112120612130‬-000-‭067505060453‬-1-NV009956-PRO007645-0-0-0</t>
  </si>
  <si>
    <t>01-‭112120612120‬-000-‭092505060457‬-1-NV000954-PRO007645-0-0-0</t>
  </si>
  <si>
    <t>01-‭112120612130‬-000-‭092505060457‬-1-NV000954-PRO007645-0-0-0</t>
  </si>
  <si>
    <t>01-‭112120612120‬-000-‭098505060014‬-2-NV003957-PRO007645-0-0-0</t>
  </si>
  <si>
    <t>01-‭112120612120‬-000-‭096505060015‬-2-NV003958-PRO007645-0-0-0</t>
  </si>
  <si>
    <t>01-‭112120612120‬-000-‭103505060016‬-2-NV003963-PRO007645-0-0-0</t>
  </si>
  <si>
    <t>01-‭112120612130‬-000-‭103505060016‬-2-NV003963-PRO007645-0-0-0</t>
  </si>
  <si>
    <t>01-‭112120612120‬-000-‭001505060288‬-2-NV022552-PRO007645-0-0-0</t>
  </si>
  <si>
    <t>01-‭112120612130‬-000-‭001505060288‬-2-NV022552-PRO007645-0-0-0</t>
  </si>
  <si>
    <t>01-‭112120612130‬-000-‭105505060017‬-2-NV003967-PRO007645-0-0-0</t>
  </si>
  <si>
    <t>01-‭112120612120‬-000-‭105505060017‬-2-NV003967-PRO007645-0-0-0</t>
  </si>
  <si>
    <t>01-‭112120612120‬-000-‭069505060452‬-1-NV000955-PRO007645-0-0-0</t>
  </si>
  <si>
    <t>01-‭112120612130‬-000-‭069505060452‬-1-NV000955-PRO007645-0-0-0</t>
  </si>
  <si>
    <t>01-‭112120612130‬-000-‭001505060294‬-2-NV022573-PRO007645-0-0-0</t>
  </si>
  <si>
    <t>01-‭112120612120‬-000-‭001505060462‬-2-NV022651-PRO007645-0-0-0</t>
  </si>
  <si>
    <t>01-‭112120612130‬-000-‭001505060462‬-2-NV022651-PRO007645-0-0-0</t>
  </si>
  <si>
    <t>01-‭112120612120‬-000-‭001505060304‬-2-NV022631-PRO007645-0-0-0</t>
  </si>
  <si>
    <t>01-‭112120612130‬-000-‭001505060304‬-2-NV022631-PRO007645-0-0-0</t>
  </si>
  <si>
    <t>01-‭112120612120‬-000-‭001505060279‬-2-NV021578-PRO007645-0-0-0</t>
  </si>
  <si>
    <t>01-‭112120612130‬-000-‭001505060279‬-2-NV021578-PRO007645-0-0-0</t>
  </si>
  <si>
    <t>01-‭112120612130‬-000-‭001505060285‬-2-NV021616-PRO007645-0-0-0</t>
  </si>
  <si>
    <t>01-‭112120612120‬-000-‭001505060290‬-2-NV022564-PRO007645-0-0-0</t>
  </si>
  <si>
    <t>01-‭112120612120‬-000-‭068505060456‬-1-NV003975-PRO007645-0-0-0</t>
  </si>
  <si>
    <t>01-‭112120612130‬-000-‭068505060456‬-1-NV003975-PRO007645-0-0-0</t>
  </si>
  <si>
    <t>01-‭112120612130‬-000-‭144505060028‬-2-NV021565-PRO007645-0-0-0</t>
  </si>
  <si>
    <t>01-‭112120612120‬-000-‭001505060310‬-2-NV022670-PRO007645-0-0-0</t>
  </si>
  <si>
    <t>01-‭112120612120‬-000-‭001505060464‬-2-NV022587-PRO007645-0-0-0</t>
  </si>
  <si>
    <t>01-‭112120612130‬-000-‭001505060464‬-2-NV022587-PRO007645-0-0-0</t>
  </si>
  <si>
    <t>01-‭112120612130‬-000-‭001505060295‬-2-NV022585-PRO007645-0-0-0</t>
  </si>
  <si>
    <t>01-‭112120612120‬-000-‭001505060306‬-2-NV022650-PRO007645-0-0-0</t>
  </si>
  <si>
    <t>01-‭112120612130‬-000-‭001505060306‬-2-NV022650-PRO007645-0-0-0</t>
  </si>
  <si>
    <t>01-‭112120612130‬-000-‭151505060026‬-2-NV021563-PRO007645-0-0-0</t>
  </si>
  <si>
    <t>01-‭112120612120‬-000-‭001505060292‬-2-NV022571-PRO007645-0-0-0</t>
  </si>
  <si>
    <t>01-‭112120612130‬-000-‭001505060292‬-2-NV022571-PRO007645-0-0-0</t>
  </si>
  <si>
    <t>01-‭112120612120‬-000-‭001505060280‬-2-NV021584-PRO007645-0-0-0</t>
  </si>
  <si>
    <t>01-‭112120612130‬-000-‭001505060280‬-2-NV021584-PRO007645-0-0-0</t>
  </si>
  <si>
    <t>01-‭112120612120‬-000-‭001505060283‬-2-NV021600-PRO007645-0-0-0</t>
  </si>
  <si>
    <t>01-‭112120612120‬-000-‭001505060465‬-2-NV022675-PRO007645-0-0-0</t>
  </si>
  <si>
    <t>01-‭112120612120‬-000-‭001505060287‬-2-NV022551-PRO007645-0-0-0</t>
  </si>
  <si>
    <t>01-‭112120612120‬-000-‭001505060466‬-2-NV022554-PRO007645-0-0-0</t>
  </si>
  <si>
    <t>01-‭112120612130‬-000-‭001505060466‬-2-NV022554-PRO007645-0-0-0</t>
  </si>
  <si>
    <t>01-‭112120612120‬-000-‭049505010018‬-2-NV006967-PRO007645-0-0-0</t>
  </si>
  <si>
    <t>01-‭112120612130‬-000-‭001505060305‬-2-NV022632-PRO007645-0-0-0</t>
  </si>
  <si>
    <t>01-‭112120612130‬-000-‭001505060299‬-2-NV022616-PRO007645-0-0-0</t>
  </si>
  <si>
    <t>01-‭112120612120‬-000-‭080505060021‬-2-NV000953-PRO007645-0-0-0</t>
  </si>
  <si>
    <t>01-‭112120612130‬-000-‭080505060021‬-2-NV000953-PRO007645-0-0-0</t>
  </si>
  <si>
    <t>01-‭112120612120‬-000-‭119505060023‬-2-NV004959-PRO007645-0-0-0</t>
  </si>
  <si>
    <t>01-‭112120612120‬-000-‭001505060297‬-2-NV022600-PRO007645-0-0-0</t>
  </si>
  <si>
    <t>01-‭112120612120‬-000-‭107505060024‬-2-NV003986-PRO007645-0-0-0</t>
  </si>
  <si>
    <t>01-‭112120612130‬-000-‭107505060024‬-2-NV003986-PRO007645-0-0-0</t>
  </si>
  <si>
    <t>01-‭112120612120‬-000-‭061505060022‬-2-NV007123-PRO007645-0-0-0</t>
  </si>
  <si>
    <t>01-‭112120612130‬-000-‭061505060022‬-2-NV007123-PRO007645-0-0-0</t>
  </si>
  <si>
    <t>01-‭112120612120‬-000-‭001505060289‬-2-NV022563-PRO007645-0-0-0</t>
  </si>
  <si>
    <t>01-‭112120612130‬-000-‭001505060291‬-2-NV022565-PRO007645-0-0-0</t>
  </si>
  <si>
    <t>01-‭112120612130‬-000-‭001505060465‬-2-NV022675-PRO007645-0-0-0</t>
  </si>
  <si>
    <t>01-‭112120612130‬-000-‭119505060023‬-2-NV004959-PRO007645-0-0-0</t>
  </si>
  <si>
    <t>01-‭112120612120‬-000-‭001505060286‬-2-NV021617-000000000-0-0-0</t>
  </si>
  <si>
    <t>01-‭112120612130‬-000-‭076505060479‬-2-NV009960-PRO007648-0-0-0</t>
  </si>
  <si>
    <t>01-‭112120612120‬-000-‭076505060479‬-2-NV009960-PRO007648-0-0-0</t>
  </si>
  <si>
    <t>01-‭112120612120‬-000-‭071505060482‬-2-NV000957-PRO007648-0-0-0</t>
  </si>
  <si>
    <t>01-‭112120612120‬-000-‭122505060123‬-2-NV003968-PRO007648-0-0-0</t>
  </si>
  <si>
    <t>01-‭112120612130‬-000-‭122505060123‬-2-NV003968-PRO007648-0-0-0</t>
  </si>
  <si>
    <t>01-‭112120612130‬-000-‭093505060125‬-2-NV003972-PRO007648-0-0-0</t>
  </si>
  <si>
    <t>01-‭112120612120‬-000-‭093505060125‬-2-NV003972-PRO007648-0-0-0</t>
  </si>
  <si>
    <t>01-‭112120612130‬-000-‭045505040017‬-2-NV006962-PRO007648-0-0-0</t>
  </si>
  <si>
    <t>01-‭112120612130‬-000-‭001505060419‬-2-NV022685-PRO007648-0-0-0</t>
  </si>
  <si>
    <t>01-‭112120612130‬-000-‭001505060396‬-2-NV021593-PRO007648-0-0-0</t>
  </si>
  <si>
    <t>01-‭112120612120‬-000-‭001505060486‬-2-NV021602-PRO007648-0-0-0</t>
  </si>
  <si>
    <t>01-‭112120612130‬-000-‭001505060486‬-2-NV021602-PRO007648-0-0-0</t>
  </si>
  <si>
    <t>01-‭112120612130‬-000-‭001505060488‬-2-NV021610-PRO007648-0-0-0</t>
  </si>
  <si>
    <t>01-‭112120612120‬-000-‭001505060488‬-2-NV021610-PRO007648-0-0-0</t>
  </si>
  <si>
    <t>01-‭112120612130‬-000-‭001505060487‬-2-NV021603-PRO007648-0-0-0</t>
  </si>
  <si>
    <t>01-‭112120612120‬-000-‭001505060487‬-2-NV021603-PRO007648-0-0-0</t>
  </si>
  <si>
    <t>01-‭112120611030‬-000-‭001505040013‬-2-NV006958-PRO007889-0-0-0</t>
  </si>
  <si>
    <t>01-‭112120612130‬-000-‭001505060514‬-2-NV022553-PRO007651-0-0-0</t>
  </si>
  <si>
    <t>01-‭112120612120‬-000-‭123505060511‬-2-NV003985-PRO007651-0-0-0</t>
  </si>
  <si>
    <t>01-‭112120612130‬-000-‭123505060511‬-2-NV003985-PRO007651-0-0-0</t>
  </si>
  <si>
    <t>01-‭112120612130‬-000-‭001505060521‬-2-NV022643-PRO007651-0-0-0</t>
  </si>
  <si>
    <t>01-‭112120612120‬-000-‭124505060437‬-2-NV009958-PRO007651-0-0-0</t>
  </si>
  <si>
    <t>01-‭112120612120‬-000-‭091505060510‬-2-NV009954-PRO007651-0-0-0</t>
  </si>
  <si>
    <t>01-‭112120612130‬-000-‭120505060441‬-2-NV002952-PRO007651-0-0-0</t>
  </si>
  <si>
    <t>01-‭112120612130‬-000-‭094505060439‬-2-NV003976-PRO007651-0-0-0</t>
  </si>
  <si>
    <t>01-‭112120612120‬-000-‭094505060439‬-2-NV003976-PRO007651-0-0-0</t>
  </si>
  <si>
    <t>01-‭112120612120‬-000-‭001505060443‬-2-NV021579-PRO007651-0-0-0</t>
  </si>
  <si>
    <t>01-‭112120612120‬-000-‭083505060442‬-2-NV002951-PRO007651-0-0-0</t>
  </si>
  <si>
    <t>01-‭112120612130‬-000-‭001505060524‬-2-NV022676-PRO007651-0-0-0</t>
  </si>
  <si>
    <t>01-‭112120612130‬-000-‭083505060442‬-2-NV002951-PRO007651-0-0-0</t>
  </si>
  <si>
    <t>01-‭112120612120‬-000-‭047505060440‬-2-NV006965-PRO007651-0-0-0</t>
  </si>
  <si>
    <t>01-‭112120612130‬-000-‭110505060438‬-2-NV003965-PRO007651-0-0-0</t>
  </si>
  <si>
    <t>01-‭112120612120‬-000-‭120505060441‬-2-NV002952-PRO007651-0-0-0</t>
  </si>
  <si>
    <t>01-‭112120612130‬-000-‭001505060444‬-2-NV022568-PRO007651-0-0-0</t>
  </si>
  <si>
    <t>01-‭112120612120‬-000-‭124505060437‬-2-NV009958-PRO008444-0-0-0</t>
  </si>
  <si>
    <t>01-‭112120612120‬-000-‭110505060438‬-2-NV003965-PRO008444-0-0-0</t>
  </si>
  <si>
    <t>01-‭112120612130‬-000-‭001505060443‬-2-NV021579-PRO008444-0-0-0</t>
  </si>
  <si>
    <t>01-‭112120612120‬-000-‭094505060439‬-2-NV003976-PRO008444-0-0-0</t>
  </si>
  <si>
    <t>01-‭112120612130‬-000-‭001505060445‬-2-NV022640-PRO008444-0-0-0</t>
  </si>
  <si>
    <t>01-‭112120612120‬-000-‭001505060444‬-2-NV022568-PRO008444-0-0-0</t>
  </si>
  <si>
    <t>01-‭112120612120‬-000-‭001505060508‬-2-NV022680-PRO008452-0-0-0</t>
  </si>
  <si>
    <t>01-‭112120612130‬-000-‭076505060479‬-2-NV009960-PRO008452-0-0-0</t>
  </si>
  <si>
    <t>01-‭112120612130‬-000-‭001505060486‬-2-NV021602-PRO008452-0-0-0</t>
  </si>
  <si>
    <t>01-‭112120612130‬-000-‭100505060472‬-2-NV003971-PRO008452-0-0-0</t>
  </si>
  <si>
    <t>01-‭112120612130‬-000-‭001505060513‬-2-NV021601-PRO008452-0-0-0</t>
  </si>
  <si>
    <t>01-‭112120612130‬-000-‭001505060475‬-2-NV021604-PRO008452-0-0-0</t>
  </si>
  <si>
    <t>01-‭112120612130‬-000-‭001505060477‬-2-NV022661-PRO008452-0-0-0</t>
  </si>
  <si>
    <t>01-‭112120612130‬-000-‭001505060495‬-2-NV022679-PRO008452-0-0-0</t>
  </si>
  <si>
    <t>01-‭112120612120‬-000-‭113505060496‬-2-NV003955-PRO008452-0-0-0</t>
  </si>
  <si>
    <t>01-‭112120612120‬-000-‭001505060488‬-2-NV021610-PRO008452-0-0-0</t>
  </si>
  <si>
    <t>01-‭112120612120‬-000-‭072505060480‬-2-NV003973-PRO008452-0-0-0</t>
  </si>
  <si>
    <t>01-‭112120612130‬-000-‭091505060510‬-2-NV009954-PRO008452-0-0-0</t>
  </si>
  <si>
    <t>01-‭112120612120‬-000-‭100505060472‬-2-NV003971-PRO008452-0-0-0</t>
  </si>
  <si>
    <t>01-‭112120612120‬-000-‭001505060505‬-2-NV022622-PRO008452-0-0-0</t>
  </si>
  <si>
    <t>01-‭112120612130‬-000-‭001505060515‬-2-NV022588-PRO008452-0-0-0</t>
  </si>
  <si>
    <t>01-‭112120612120‬-000-‭001505060502‬-2-NV021588-PRO008452-0-0-0</t>
  </si>
  <si>
    <t>01-‭112120612130‬-000-‭114505060459‬-2-NV003953-PRO008452-0-0-0</t>
  </si>
  <si>
    <t>01-‭112120612130‬-000-‭001505060518‬-2-NV022635-PRO008452-0-0-0</t>
  </si>
  <si>
    <t>01-‭112120612130‬-000-‭001505060466‬-2-NV022554-PRO008452-0-0-0</t>
  </si>
  <si>
    <t>01-‭112120612120‬-000-‭001505060466‬-2-NV022554-PRO008452-0-0-0</t>
  </si>
  <si>
    <t>01-‭112120612120‬-000-‭123505060511‬-2-NV003985-PRO008452-0-0-0</t>
  </si>
  <si>
    <t>01-‭112120612130‬-000-‭001505060508‬-2-NV022680-PRO008452-0-0-0</t>
  </si>
  <si>
    <t>01-‭112120612130‬-000-‭078505060483‬-2-NV009959-PRO008452-0-0-0</t>
  </si>
  <si>
    <t>01-‭112120612120‬-000-‭001505060504‬-2-NV022612-PRO008452-0-0-0</t>
  </si>
  <si>
    <t>01-‭112120612120‬-000-‭145505060501‬-2-NV021570-PRO008452-0-0-0</t>
  </si>
  <si>
    <t>01-‭112120612130‬-000-‭001505060464‬-2-NV022587-PRO008452-0-0-0</t>
  </si>
  <si>
    <t>01-‭112120612120‬-000-‭150505060476‬-2-NV021569-PRO008452-0-0-0</t>
  </si>
  <si>
    <t>01-‭112120612120‬-000-‭001505060464‬-2-NV022587-PRO008452-0-0-0</t>
  </si>
  <si>
    <t>01-‭112120612130‬-000-‭113505060496‬-2-NV003955-PRO008452-0-0-0</t>
  </si>
  <si>
    <t>01-‭112120612120‬-000-‭001505060488‬-2-NV021610-000000000-0-0-0</t>
  </si>
  <si>
    <t>01-‭112120612120‬-000-‭072505060480‬-2-NV003973-000000000-0-0-0</t>
  </si>
  <si>
    <t>01-‭112120503040‬-000-‭102505060089‬-2-NV003960-PRO008452-0-0-0</t>
  </si>
  <si>
    <t>01-‭112120502050‬-000-‭015505060536‬-2-NV023559-000000000-0-0-0</t>
  </si>
  <si>
    <t>01-‭112120612090‬-000-‭150505060476‬-2-NV021569-000000000-0-0-0</t>
  </si>
  <si>
    <t>01-‭112120612090‬-000-‭001505060300‬-2-NV022617-000000000-0-0-0</t>
  </si>
  <si>
    <t>01-‭112120612090‬-000-‭118505060126‬-2-NV004960-000000000-0-0-0</t>
  </si>
  <si>
    <t>01-‭112120612090‬-000-‭001505060495‬-2-NV022679-000000000-0-0-0</t>
  </si>
  <si>
    <t>01-‭112120612090‬-000-‭062501000132‬-2-NV002951-000000000-0-0-0</t>
  </si>
  <si>
    <t>01-‭112120612090‬-000-‭092505060013‬-2-NV000954-000000000-0-0-0</t>
  </si>
  <si>
    <t>01-‭112120612090‬-000-‭082505060128‬-2-NV000958-000000000-0-0-0</t>
  </si>
  <si>
    <t>01-‭112120612090‬-000-‭065505060136‬-2-NV008121-000000000-0-0-0</t>
  </si>
  <si>
    <t>01-‭112120612090‬-000-‭081505060154‬-2-NV000956-000000000-0-0-0</t>
  </si>
  <si>
    <t>01-‭112120612090‬-000-‭124505060437‬-2-NV009958-000000000-0-0-0</t>
  </si>
  <si>
    <t>01-‭112120612090‬-000-‭110505060438‬-2-NV003965-000000000-0-0-0</t>
  </si>
  <si>
    <t>01-‭112120612090‬-000-‭067505060460‬-2-NV009956-000000000-0-0-0</t>
  </si>
  <si>
    <t>01-‭112120612090‬-000-‭057505060470‬-2-NV006977-000000000-0-0-0</t>
  </si>
  <si>
    <t>01-‭112120612090‬-000-‭076505060479‬-2-NV009960-000000000-0-0-0</t>
  </si>
  <si>
    <t>01-‭112120612090‬-000-‭060505060133‬-2-NV006978-000000000-0-0-0</t>
  </si>
  <si>
    <t>01-‭112120612090‬-000-‭061505060022‬-2-NV007123-000000000-0-0-0</t>
  </si>
  <si>
    <t>01-‭112120612090‬-000-‭048505060152‬-2-NV006966-000000000-0-0-0</t>
  </si>
  <si>
    <t>01-‭112120612090‬-000-‭046505060153‬-2-NV006964-000000000-0-0-0</t>
  </si>
  <si>
    <t>01-‭112120612090‬-000-‭016505060161‬-2-NV006961-000000000-0-0-0</t>
  </si>
  <si>
    <t>01-‭112120612090‬-000-‭049505060020‬-2-NV006967-000000000-0-0-0</t>
  </si>
  <si>
    <t>01-‭112120612090‬-000-‭045505060134‬-2-NV006962-000000000-0-0-0</t>
  </si>
  <si>
    <t>01-‭112120612090‬-000-‭047505060440‬-2-NV006965-000000000-0-0-0</t>
  </si>
  <si>
    <t>01-‭112120612090‬-000-‭050505060090‬-2-NV006968-000000000-0-0-0</t>
  </si>
  <si>
    <t>01-‭112120612090‬-000-‭089505060087‬-2-NV003952-000000000-0-0-0</t>
  </si>
  <si>
    <t>01-‭112120612090‬-000-‭114505060459‬-2-NV003953-000000000-0-0-0</t>
  </si>
  <si>
    <t>01-‭112120612090‬-000-‭121505060124‬-2-NV003969-000000000-0-0-0</t>
  </si>
  <si>
    <t>01-‭112120612090‬-000-‭070505060233‬-2-NV022643-000000000-0-0-0</t>
  </si>
  <si>
    <t>01-‭112120612090‬-000-‭070505060261‬-2-NV022675-000000000-0-0-0</t>
  </si>
  <si>
    <t>01-‭112120612090‬-000-‭070505060206‬-2-NV022616-000000000-0-0-0</t>
  </si>
  <si>
    <t>01-‭112120502050‬-000-‭001501000005‬-1-NV006958-000000000-0-0-0</t>
  </si>
  <si>
    <t>01-‭112120801050‬-000-‭069505060018‬-2-NV000955-000000000-0-0-0</t>
  </si>
  <si>
    <t>01-‭112120801050‬-000-‭046505060189‬-1-NV022594-000000000-0-0-0</t>
  </si>
  <si>
    <t>01-‭112120801050‬-000-‭001501000005‬-1-NV006958-000000000-0-0-0</t>
  </si>
  <si>
    <t>01-‭112120612190‬-000-‭062502000001‬-2-NV006958-000000000-0-0-0</t>
  </si>
  <si>
    <t>01-‭112120702010‬-000-‭001505060409‬-2-CD022615-000000000-0-0-0</t>
  </si>
  <si>
    <t>01-‭112120702010‬-000-‭001505060349‬-2-CD022673-000000000-0-0-0</t>
  </si>
  <si>
    <t>01-‭112120702010‬-000-‭001505060333‬-2-CD022623-000000000-0-0-0</t>
  </si>
  <si>
    <t>01-‭112120606010‬-000-‭001505060407‬-2-CD022603-PRO008278-0-0-0</t>
  </si>
  <si>
    <t>01-‭112120105010‬-000-‭001505060458‬-2-CD001313-000000000-0-0-0</t>
  </si>
  <si>
    <t>01-‭112120104000‬-000-‭046505060010‬-2-CD021555-000000000-0-0-0</t>
  </si>
  <si>
    <t>01-‭112120103010‬-000-‭046505060010‬-2-CD021555-000000000-0-0-0</t>
  </si>
  <si>
    <t>01-‭112120105010‬-000-‭001505040010‬-2-CD022560-000000000-0-0-0</t>
  </si>
  <si>
    <t>01-‭112120105010‬-000-‭045505060009‬-2-CD021554-000000000-0-0-0</t>
  </si>
  <si>
    <t>01-‭112120103040‬-000-‭001505020018‬-2-CD022581-000000000-0-0-0</t>
  </si>
  <si>
    <t>01-‭112120103020‬-000-‭001505020018‬-2-CD022581-000000000-0-0-0</t>
  </si>
  <si>
    <t>01-‭112120103060‬-000-‭001505020018‬-2-CD022581-000000000-0-0-0</t>
  </si>
  <si>
    <t>01-‭112120105010‬-000-‭001505020018‬-2-CD022581-000000000-0-0-0</t>
  </si>
  <si>
    <t>01-‭112120601030‬-000-‭097505060088‬-2-CD003954-000000000-0-0-0</t>
  </si>
  <si>
    <t>01-‭112120501010‬-000-‭001505060400‬-2-CD021608-000000000-0-0-0</t>
  </si>
  <si>
    <t>01-‭112120501010‬-000-‭001505060384‬-2-CD022654-000000000-0-0-0</t>
  </si>
  <si>
    <t>01-‭112120501010‬-000-‭146505060105‬-2-CD021572-000000000-0-0-0</t>
  </si>
  <si>
    <t>01-‭112120501010‬-000-‭064505060093‬-2-CD001137-000000000-0-0-0</t>
  </si>
  <si>
    <t>01-‭112120501010‬-000-‭001505060371‬-2-CD022575-000000000-0-0-0</t>
  </si>
  <si>
    <t>01-‭112120501010‬-000-‭057505060470‬-2-CD001332-000000000-0-0-0</t>
  </si>
  <si>
    <t>01-‭112120501010‬-000-‭001505060296‬-2-CD022586-000000000-0-0-0</t>
  </si>
  <si>
    <t>01-‭112120501010‬-000-‭001505060280‬-2-CD021584-000000000-0-0-0</t>
  </si>
  <si>
    <t>01-‭112120501010‬-000-‭144505060028‬-2-CD021565-000000000-0-0-0</t>
  </si>
  <si>
    <t>01-‭112120501010‬-000-‭001505060462‬-2-CD022651-000000000-0-0-0</t>
  </si>
  <si>
    <t>01-‭112120501010‬-000-‭105505060017‬-2-CD003967-000000000-0-0-0</t>
  </si>
  <si>
    <t>01-‭112120501010‬-000-‭083505060442‬-2-CD002951-000000000-0-0-0</t>
  </si>
  <si>
    <t>01-‭112120501010‬-000-‭120505060441‬-2-CD002952-000000000-0-0-0</t>
  </si>
  <si>
    <t>01-‭112120501010‬-000-‭047505060446‬-2-CD021556-000000000-0-0-0</t>
  </si>
  <si>
    <t>01-‭112120501010‬-000-‭094505060448‬-2-CD003976-000000000-0-0-0</t>
  </si>
  <si>
    <t>01-‭112120501010‬-000-‭088505060498‬-2-CD003978-000000000-0-0-0</t>
  </si>
  <si>
    <t>01-‭112120501010‬-000-‭001505060423‬-2-CD022666-000000000-0-0-0</t>
  </si>
  <si>
    <t>01-‭112120501010‬-000-‭126505060135‬-2-CD004961-000000000-0-0-0</t>
  </si>
  <si>
    <t>01-‭112120501010‬-000-‭001505060367‬-2-CD022556-000000000-0-0-0</t>
  </si>
  <si>
    <t>01-‭112120501010‬-000-‭121505060124‬-2-CD003969-000000000-0-0-0</t>
  </si>
  <si>
    <t>01-‭112120501010‬-000-‭109505060094‬-2-CD004956-000000000-0-0-0</t>
  </si>
  <si>
    <t>01-‭112120501010‬-000-‭097505060088‬-2-CD003954-000000000-0-0-0</t>
  </si>
  <si>
    <t>01-‭112120501010‬-000-‭050505010020‬-2-CD001323-000000000-0-0-0</t>
  </si>
  <si>
    <t>01-‭112120501010‬-000-‭130505060086‬-2-CD019952-000000000-0-0-0</t>
  </si>
  <si>
    <t>01-‭112120501010‬-000-‭049505060006‬-2-CD021551-000000000-0-0-0</t>
  </si>
  <si>
    <t>01-‭112120501010‬-000-‭112505060461‬-2-CD003959-000000000-0-0-0</t>
  </si>
  <si>
    <t>01-‭112120501010‬-000-‭111505060159‬-2-CD003964-000000000-0-0-0</t>
  </si>
  <si>
    <t>01-‭112120501010‬-000-‭077505060497‬-2-CD000972-000000000-0-0-0</t>
  </si>
  <si>
    <t>01-‭112120501010‬-000-‭134505060151‬-2-CD020554-000000000-0-0-0</t>
  </si>
  <si>
    <t>01-‭112120501010‬-000-‭085505060150‬-2-CD003961-000000000-0-0-0</t>
  </si>
  <si>
    <t>01-‭112120501010‬-000-‭128505060474‬-2-CD019956-000000000-0-0-0</t>
  </si>
  <si>
    <t>01-‭112120501010‬-000-‭089505060087‬-2-CD003952-000000000-0-0-0</t>
  </si>
  <si>
    <t>01-‭112120501010‬-000-‭107505060024‬-2-CD003986-000000000-0-0-0</t>
  </si>
  <si>
    <t>01-‭112120501010‬-000-‭059505060160‬-2-CD001173-000000000-0-0-0</t>
  </si>
  <si>
    <t>01-‭112120501010‬-000-‭045505060009‬-2-CD021554-000000000-0-0-0</t>
  </si>
  <si>
    <t>01-‭112120501010‬-000-‭046505060153‬-2-CD001319-000000000-0-0-0</t>
  </si>
  <si>
    <t>01-‭112120501010‬-000-‭104505060131‬-2-CD003980-000000000-0-0-0</t>
  </si>
  <si>
    <t>01-‭112120501010‬-000-‭001505060392‬-2-CD022683-000000000-0-0-0</t>
  </si>
  <si>
    <t>01-‭112120501010‬-000-‭135505060096‬-2-CD020555-000000000-0-0-0</t>
  </si>
  <si>
    <t>01-‭112120501010‬-000-‭087505060095‬-2-CD003977-000000000-0-0-0</t>
  </si>
  <si>
    <t>01-‭112120501010‬-000-‭095505060473‬-2-CD004957-000000000-0-0-0</t>
  </si>
  <si>
    <t>01-‭112120501010‬-000-‭124505060437‬-2-CD000976-000000000-0-0-0</t>
  </si>
  <si>
    <t>01-‭112120501010‬-000-‭138505060157‬-2-CD021558-000000000-0-0-0</t>
  </si>
  <si>
    <t>01-‭112120501010‬-000-‭127505060481‬-2-CD019955-000000000-0-0-0</t>
  </si>
  <si>
    <t>01-‭112120501010‬-000-‭125505060450‬-2-CD003981-000000000-0-0-0</t>
  </si>
  <si>
    <t>01-‭112120501010‬-000-‭016505060161‬-2-CD001316-000000000-0-0-0</t>
  </si>
  <si>
    <t>01-‭112120501010‬-000-‭110505060438‬-2-CD003965-000000000-0-0-0</t>
  </si>
  <si>
    <t>01-‭112120501010‬-000-‭117505060158‬-2-CD003962-000000000-0-0-0</t>
  </si>
  <si>
    <t>01-‭112120501010‬-000-‭118505060126‬-2-CD004960-000000000-0-0-0</t>
  </si>
  <si>
    <t>01-‭112120501010‬-000-‭071505060482‬-2-CD000984-000000000-0-0-0</t>
  </si>
  <si>
    <t>01-‭112120501010‬-000-‭106505060509‬-2-CD003966-000000000-0-0-0</t>
  </si>
  <si>
    <t>01-‭112120501010‬-000-‭048505060152‬-2-CD001321-000000000-0-0-0</t>
  </si>
  <si>
    <t>01-‭112120501010‬-000-‭060505060133‬-2-CD001172-000000000-0-0-0</t>
  </si>
  <si>
    <t>01-‭112120501010‬-000-‭072505060480‬-2-CD003973-000000000-0-0-0</t>
  </si>
  <si>
    <t>01-‭112120501010‬-000-‭049505010018‬-2-CD001322-000000000-0-0-0</t>
  </si>
  <si>
    <t>01-‭112120501010‬-000-‭092505060457‬-2-CD000981-000000000-0-0-0</t>
  </si>
  <si>
    <t>01-‭112120501010‬-000-‭091505060451‬-2-CD000971-000000000-0-0-0</t>
  </si>
  <si>
    <t>01-‭112120501010‬-000-‭100505060472‬-2-CD003971-000000000-0-0-0</t>
  </si>
  <si>
    <t>01-‭112120501010‬-000-‭061505060022‬-2-CD007250-000000000-0-0-0</t>
  </si>
  <si>
    <t>01-‭112120501010‬-000-‭103505060016‬-2-CD003963-000000000-0-0-0</t>
  </si>
  <si>
    <t>01-‭112120501010‬-000-‭047505060440‬-2-CD001320-000000000-0-0-0</t>
  </si>
  <si>
    <t>01-‭112120501010‬-000-‭015505060536‬-2-CD023559-000000000-0-0-0</t>
  </si>
  <si>
    <t>01-‭112120501010‬-000-‭081505060154‬-2-CD000983-000000000-0-0-0</t>
  </si>
  <si>
    <t>01-‭112120501010‬-000-‭065505060136‬-2-CD001139-000000000-0-0-0</t>
  </si>
  <si>
    <t>01-‭112120501010‬-000-‭001505060422‬-2-CD022649-000000000-0-0-0</t>
  </si>
  <si>
    <t>01-‭112120501010‬-000-‭001505060491‬-2-CD022609-000000000-0-0-0</t>
  </si>
  <si>
    <t>01-‭112120501010‬-000-‭142505060137‬-2-CD021575-000000000-0-0-0</t>
  </si>
  <si>
    <t>01-‭112120501010‬-000-‭122505060123‬-2-CD003968-000000000-0-0-0</t>
  </si>
  <si>
    <t>01-‭112120501010‬-000-‭001505060454‬-2-CD021620-000000000-0-0-0</t>
  </si>
  <si>
    <t>01-‭112120501010‬-000-‭101505060478‬-2-CD003956-000000000-0-0-0</t>
  </si>
  <si>
    <t>01-‭112120501010‬-000-‭001505060493‬-2-CD022663-000000000-0-0-0</t>
  </si>
  <si>
    <t>01-‭112120501010‬-000-‭001505060386‬-2-CD022656-000000000-0-0-0</t>
  </si>
  <si>
    <t>01-‭112120501010‬-000-‭075505060098‬-2-CD000974-000000000-0-0-0</t>
  </si>
  <si>
    <t>01-‭112120501010‬-000-‭147505060106‬-2-CD021573-000000000-0-0-0</t>
  </si>
  <si>
    <t>01-‭112120501010‬-000-‭001505060369‬-2-CD022567-000000000-0-0-0</t>
  </si>
  <si>
    <t>01-‭112120501010‬-000-‭001505060370‬-2-CD022574-000000000-0-0-0</t>
  </si>
  <si>
    <t>01-‭112120501010‬-000-‭001505060512‬-2-CD021594-000000000-0-0-0</t>
  </si>
  <si>
    <t>01-‭112120501010‬-000-‭001505060443‬-2-CD021579-000000000-0-0-0</t>
  </si>
  <si>
    <t>01-‭112120501010‬-000-‭152505060104‬-2-CD021571-000000000-0-0-0</t>
  </si>
  <si>
    <t>01-‭112120501010‬-000-‭069505060452‬-2-CD000982-000000000-0-0-0</t>
  </si>
  <si>
    <t>01-‭112120501010‬-000-‭096505060015‬-2-CD003958-000000000-0-0-0</t>
  </si>
  <si>
    <t>01-‭112120501010‬-000-‭001505060507‬-2-CD022636-000000000-0-0-0</t>
  </si>
  <si>
    <t>01-‭112120501010‬-000-‭082505060128‬-2-CD000985-000000000-0-0-0</t>
  </si>
  <si>
    <t>01-‭112120501010‬-000-‭076505060479‬-2-CD000978-000000000-0-0-0</t>
  </si>
  <si>
    <t>01-‭112120501010‬-000-‭133505060102‬-2-CD020553-000000000-0-0-0</t>
  </si>
  <si>
    <t>01-‭112120501010‬-000-‭131505060099‬-2-CD020551-000000000-0-0-0</t>
  </si>
  <si>
    <t>01-‭112120501010‬-000-‭073505060097‬-2-CD001138-000000000-0-0-0</t>
  </si>
  <si>
    <t>01-‭112120501010‬-000-‭129505010025‬-2-CD019953-000000000-0-0-0</t>
  </si>
  <si>
    <t>01-‭112120501010‬-000-‭001505060407‬-2-CD022603-000000000-0-0-0</t>
  </si>
  <si>
    <t>01-‭112120501010‬-000-‭001505060387‬-2-CD022657-000000000-0-0-0</t>
  </si>
  <si>
    <t>01-‭112120501010‬-000-‭132505060091‬-2-CD020552-000000000-0-0-0</t>
  </si>
  <si>
    <t>01-‭112120501010‬-000-‭102505060089‬-2-CD003960-000000000-0-0-0</t>
  </si>
  <si>
    <t>01-‭112120501010‬-000-‭115505060162‬-2-CD003984-000000000-0-0-0</t>
  </si>
  <si>
    <t>01-‭112120501010‬-000-‭045505040017‬-2-CD001317-000000000-0-0-0</t>
  </si>
  <si>
    <t>01-‭112120501010‬-000-‭001505060396‬-2-CD021593-000000000-0-0-0</t>
  </si>
  <si>
    <t>01-‭112120501010‬-000-‭099505060127‬-2-CD003974-000000000-0-0-0</t>
  </si>
  <si>
    <t>01-‭112120501010‬-000-‭123505060511‬-2-CD003985-000000000-0-0-0</t>
  </si>
  <si>
    <t>01-‭112120501010‬-000-‭124505060437‬-2-CD000976-PRO008024-0-0-0</t>
  </si>
  <si>
    <t>01-‭112120501010‬-000-‭110505060438‬-2-CD003965-PRO008024-0-0-0</t>
  </si>
  <si>
    <t>01-‭112120501010‬-000-‭106505060509‬-2-CD003966-PRO008024-0-0-0</t>
  </si>
  <si>
    <t>01-‭112120501010‬-000-‭001505060443‬-2-CD021579-PRO008024-0-0-0</t>
  </si>
  <si>
    <t>01-‭112120501010‬-000-‭001505060512‬-2-CD021594-PRO008024-0-0-0</t>
  </si>
  <si>
    <t>01-‭112120501010‬-000-‭001505060521‬-2-CD022643-PRO008024-0-0-0</t>
  </si>
  <si>
    <t>01-‭112120501010‬-000-‭094505060448‬-2-CD003976-PRO008024-0-0-0</t>
  </si>
  <si>
    <t>01-‭112120501010‬-000-‭001505060518‬-2-CD022635-PRO008024-0-0-0</t>
  </si>
  <si>
    <t>01-‭112120501010‬-000-‭001505060445‬-2-CD022640-PRO008024-0-0-0</t>
  </si>
  <si>
    <t>01-‭112120501010‬-000-‭047505060446‬-2-CD021556-PRO008024-0-0-0</t>
  </si>
  <si>
    <t>01-‭112120501010‬-000-‭091505060451‬-2-CD000971-PRO008024-0-0-0</t>
  </si>
  <si>
    <t>01-‭112120501010‬-000-‭001505060514‬-2-CD022553-PRO008024-0-0-0</t>
  </si>
  <si>
    <t>01-‭112120501010‬-000-‭001505060519‬-2-CD022641-PRO008024-0-0-0</t>
  </si>
  <si>
    <t>01-‭112120501010‬-000-‭120505060441‬-2-CD002952-PRO008024-0-0-0</t>
  </si>
  <si>
    <t>01-‭112120501010‬-000-‭047505060440‬-2-CD001320-PRO008024-0-0-0</t>
  </si>
  <si>
    <t>01-‭112120501010‬-000-‭083505060442‬-2-CD002951-PRO008024-0-0-0</t>
  </si>
  <si>
    <t>01-‭112120501010‬-000-‭123505060511‬-2-CD003985-PRO008024-0-0-0</t>
  </si>
  <si>
    <t>01-‭112120501010‬-000-‭015505060536‬-2-CD023559-PRO008024-0-0-0</t>
  </si>
  <si>
    <t>01-‭112120501010‬-000-‭001505060360‬-2-CD021590-PRO008024-0-0-0</t>
  </si>
  <si>
    <t>01-‭112120501010‬-000-‭095505060473‬-2-CD004957-PRO008024-0-0-0</t>
  </si>
  <si>
    <t>01-‭112120501010‬-000-‭128505060474‬-2-CD019956-PRO008024-0-0-0</t>
  </si>
  <si>
    <t>01-‭112120501010‬-000-‭109505060094‬-2-CD004956-PRO008024-0-0-0</t>
  </si>
  <si>
    <t>01-‭112120501010‬-000-‭087505060095‬-2-CD003977-PRO008024-0-0-0</t>
  </si>
  <si>
    <t>01-‭112120501010‬-000-‭135505060096‬-2-CD020555-PRO008024-0-0-0</t>
  </si>
  <si>
    <t>01-‭112120501010‬-000-‭146505060105‬-2-CD021572-PRO008024-0-0-0</t>
  </si>
  <si>
    <t>01-‭112120501010‬-000-‭073505060097‬-2-CD001138-PRO008024-0-0-0</t>
  </si>
  <si>
    <t>01-‭112120501010‬-000-‭075505060098‬-2-CD000974-PRO008024-0-0-0</t>
  </si>
  <si>
    <t>01-‭112120501010‬-000-‭001505060374‬-2-CD022583-PRO008024-0-0-0</t>
  </si>
  <si>
    <t>01-‭112120501010‬-000-‭084505060100‬-2-CD003983-PRO008024-0-0-0</t>
  </si>
  <si>
    <t>01-‭112120501010‬-000-‭133505060102‬-2-CD020553-PRO008024-0-0-0</t>
  </si>
  <si>
    <t>01-‭112120501010‬-000-‭001505060367‬-2-CD022556-PRO008024-0-0-0</t>
  </si>
  <si>
    <t>01-‭112120501010‬-000-‭076505060479‬-2-CD000978-PRO008024-0-0-0</t>
  </si>
  <si>
    <t>01-‭112120501010‬-000-‭001505060407‬-2-CD022603-PRO008024-0-0-0</t>
  </si>
  <si>
    <t>01-‭112120501010‬-000-‭121505060124‬-2-CD003969-PRO008024-0-0-0</t>
  </si>
  <si>
    <t>01-‭112120501010‬-000-‭118505060126‬-2-CD004960-PRO008024-0-0-0</t>
  </si>
  <si>
    <t>01-‭112120501010‬-000-‭072505060480‬-2-CD003973-PRO008024-0-0-0</t>
  </si>
  <si>
    <t>01-‭112120501010‬-000-‭099505060127‬-2-CD003974-PRO008024-0-0-0</t>
  </si>
  <si>
    <t>01-‭112120501010‬-000-‭082505060128‬-2-CD000985-PRO008024-0-0-0</t>
  </si>
  <si>
    <t>01-‭112120501010‬-000-‭045505040017‬-2-CD001317-PRO008024-0-0-0</t>
  </si>
  <si>
    <t>01-‭112120501010‬-000-‭071505060482‬-2-CD000984-PRO008024-0-0-0</t>
  </si>
  <si>
    <t>01-‭112120501010‬-000-‭078505060483‬-2-CD000977-PRO008024-0-0-0</t>
  </si>
  <si>
    <t>01-‭112120501010‬-000-‭065505060136‬-2-CD001139-PRO008024-0-0-0</t>
  </si>
  <si>
    <t>01-‭112120501010‬-000-‭001505060396‬-2-CD021593-PRO008024-0-0-0</t>
  </si>
  <si>
    <t>01-‭112120501010‬-000-‭085505060150‬-2-CD003961-PRO008024-0-0-0</t>
  </si>
  <si>
    <t>01-‭112120501010‬-000-‭001505060423‬-2-CD022666-PRO008024-0-0-0</t>
  </si>
  <si>
    <t>01-‭112120501010‬-000-‭048505060152‬-2-CD001321-PRO008024-0-0-0</t>
  </si>
  <si>
    <t>01-‭112120501010‬-000-‭046505060153‬-2-CD001319-PRO008024-0-0-0</t>
  </si>
  <si>
    <t>01-‭112120501010‬-000-‭081505060154‬-2-CD000983-PRO008024-0-0-0</t>
  </si>
  <si>
    <t>01-‭112120501010‬-000-‭138505060157‬-2-CD021558-PRO008024-0-0-0</t>
  </si>
  <si>
    <t>01-‭112120501010‬-000-‭001505000005‬-2-CD001313-PRO008024-0-0-0</t>
  </si>
  <si>
    <t>01-‭112120501010‬-000-‭117505060158‬-2-CD003962-PRO008024-0-0-0</t>
  </si>
  <si>
    <t>01-‭112120501010‬-000-‭111505060159‬-2-CD003964-PRO008024-0-0-0</t>
  </si>
  <si>
    <t>01-‭112120501010‬-000-‭059505060160‬-2-CD001173-PRO008024-0-0-0</t>
  </si>
  <si>
    <t>01-‭112120501010‬-000-‭049505060006‬-2-CD021551-PRO008024-0-0-0</t>
  </si>
  <si>
    <t>01-‭112120501010‬-000-‭049505010018‬-2-CD001322-PRO008024-0-0-0</t>
  </si>
  <si>
    <t>01-‭112120501010‬-000-‭061505060022‬-2-CD007250-PRO008024-0-0-0</t>
  </si>
  <si>
    <t>01-‭112120501010‬-000-‭089505060087‬-2-CD003952-PRO008024-0-0-0</t>
  </si>
  <si>
    <t>01-‭112120501010‬-000-‭001505060392‬-2-CD022683-PRO008024-0-0-0</t>
  </si>
  <si>
    <t>01-‭112120501010‬-000-‭050505010020‬-2-CD001323-PRO008024-0-0-0</t>
  </si>
  <si>
    <t>01-‭112120501010‬-000-‭100505060472‬-2-CD003971-PRO008024-0-0-0</t>
  </si>
  <si>
    <t>01-‭112120501010‬-000-‭092505060457‬-2-CD000981-PRO008024-0-0-0</t>
  </si>
  <si>
    <t>01-‭112120501010‬-000-‭112505060461‬-2-CD003959-PRO008024-0-0-0</t>
  </si>
  <si>
    <t>01-‭112120501010‬-000-‭103505060016‬-2-CD003963-PRO008024-0-0-0</t>
  </si>
  <si>
    <t>01-‭112120501010‬-000-‭105505060017‬-2-CD003967-PRO008024-0-0-0</t>
  </si>
  <si>
    <t>01-‭112120501010‬-000-‭016505060161‬-2-CD001316-PRO008024-0-0-0</t>
  </si>
  <si>
    <t>01-‭112120501010‬-000-‭115505060162‬-2-CD003984-PRO008024-0-0-0</t>
  </si>
  <si>
    <t>01-‭112120501010‬-000-‭001505060428‬-2-CD022658-PRO008024-0-0-0</t>
  </si>
  <si>
    <t>01-‭112120501010‬-000-‭001505060515‬-2-CD022588-PRO008024-0-0-0</t>
  </si>
  <si>
    <t>01-‭112120501010‬-000-‭001505060517‬-2-CD022633-PRO008024-0-0-0</t>
  </si>
  <si>
    <t>01-‭112120105010‬-000-‭001505040014‬-1-CD001313-000000000-0-0-0</t>
  </si>
  <si>
    <t>01-‭112120105010‬-000-‭001505000005‬-1-CD001313-000000000-0-0-0</t>
  </si>
  <si>
    <t>01-‭112120702010‬-000-‭001505060374‬-2-CD022583-000000000-0-0-0</t>
  </si>
  <si>
    <t>01-‭112120501010‬-000-‭001505000005‬-2-CD001313-000000000-0-0-0</t>
  </si>
  <si>
    <t>01-‭112120503060‬-000-‭088505060498‬-2-NV003978-PRO007872-0-0-0</t>
  </si>
  <si>
    <t>01-‭112120502020‬-000-‭001505060522‬-2-NV022644-PRO007710-0-0-0</t>
  </si>
  <si>
    <t>01-‭112120502020‬-000-‭001505060360‬-2-NV021590-PRO007710-0-0-0</t>
  </si>
  <si>
    <t>01-‭112120502020‬-000-‭001505060284‬-2-NV021613-PRO007710-0-0-0</t>
  </si>
  <si>
    <t>01-‭112120502020‬-000-‭064505060093‬-2-NV008122-PRO007710-0-0-0</t>
  </si>
  <si>
    <t>01-‭112120502020‬-000-‭061505060022‬-2-NV007123-PRO007710-0-0-0</t>
  </si>
  <si>
    <t>01-‭112120502020‬-000-‭001505060396‬-2-NV021593-PRO007710-0-0-0</t>
  </si>
  <si>
    <t>01-‭112120502020‬-000-‭123505060511‬-2-NV003985-PRO007710-0-0-0</t>
  </si>
  <si>
    <t>01-‭112120502020‬-000-‭093505060125‬-2-NV003972-PRO007710-0-0-0</t>
  </si>
  <si>
    <t>01-‭112120502020‬-000-‭001505060514‬-2-NV022553-PRO007710-0-0-0</t>
  </si>
  <si>
    <t>01-‭112120502020‬-000-‭001505060362‬-2-NV021605-PRO007710-0-0-0</t>
  </si>
  <si>
    <t>01-‭112120502020‬-000-‭001505060364‬-2-NV021612-PRO007710-0-0-0</t>
  </si>
  <si>
    <t>01-‭112120502020‬-000-‭001505060394‬-2-NV021580-PRO007710-0-0-0</t>
  </si>
  <si>
    <t>01-‭112120502020‬-000-‭071505060482‬-2-NV000957-PRO007710-0-0-0</t>
  </si>
  <si>
    <t>01-‭112120502020‬-000-‭077505060497‬-2-NV009955-PRO007710-0-0-0</t>
  </si>
  <si>
    <t>01-‭112120502020‬-000-‭001505060467‬-2-NV022621-PRO007710-0-0-0</t>
  </si>
  <si>
    <t>01-‭112120502020‬-000-‭001505060489‬-2-NV021611-PRO007710-0-0-0</t>
  </si>
  <si>
    <t>01-‭112120502020‬-000-‭001505060367‬-2-NV022556-PRO007710-0-0-0</t>
  </si>
  <si>
    <t>01-‭112120502020‬-000-‭001505060494‬-2-NV022672-PRO007710-0-0-0</t>
  </si>
  <si>
    <t>01-‭112120502020‬-000-‭001505060523‬-2-NV022662-PRO007710-0-0-0</t>
  </si>
  <si>
    <t>01-‭112120502020‬-000-‭049505060020‬-2-NV006967-PRO007710-0-0-0</t>
  </si>
  <si>
    <t>01-‭112120502020‬-000-‭001505060379‬-2-NV022625-PRO007710-0-0-0</t>
  </si>
  <si>
    <t>01-‭112120502020‬-000-‭001505060524‬-2-NV022676-PRO007710-0-0-0</t>
  </si>
  <si>
    <t>01-‭112120502020‬-000-‭001505060518‬-2-NV022635-PRO007710-0-0-0</t>
  </si>
  <si>
    <t>01-‭112120502020‬-000-‭001505060418‬-2-NV022684-PRO007710-0-0-0</t>
  </si>
  <si>
    <t>01-‭112120502020‬-000-‭001505060281‬-2-NV021598-PRO007710-0-0-0</t>
  </si>
  <si>
    <t>01-‭112120502020‬-000-‭150505060476‬-2-NV021569-PRO007710-0-0-0</t>
  </si>
  <si>
    <t>01-‭112120502020‬-000-‭001505060487‬-2-NV021603-PRO007710-0-0-0</t>
  </si>
  <si>
    <t>01-‭112120502020‬-000-‭097505060088‬-2-NV003954-PRO007710-0-0-0</t>
  </si>
  <si>
    <t>01-‭112120502020‬-000-‭131505060099‬-2-NV020551-PRO007710-0-0-0</t>
  </si>
  <si>
    <t>01-‭112120502020‬-000-‭001505060443‬-2-NV021579-PRO007710-0-0-0</t>
  </si>
  <si>
    <t>01-‭112120502020‬-000-‭127505060481‬-2-NV019955-PRO007710-0-0-0</t>
  </si>
  <si>
    <t>01-‭112120502020‬-000-‭126505060135‬-2-NV004961-PRO007710-0-0-0</t>
  </si>
  <si>
    <t>01-‭112120502020‬-000-‭001505060375‬-2-NV022584-PRO007710-0-0-0</t>
  </si>
  <si>
    <t>01-‭112120502020‬-000-‭001505060519‬-2-NV022641-PRO007710-0-0-0</t>
  </si>
  <si>
    <t>01-‭112120502020‬-000-‭001505060300‬-2-NV022617-PRO007710-0-0-0</t>
  </si>
  <si>
    <t>01-‭112120502020‬-000-‭001505060381‬-2-NV022647-PRO007710-0-0-0</t>
  </si>
  <si>
    <t>01-‭112120502020‬-000-‭113505060496‬-2-NV003955-PRO007710-0-0-0</t>
  </si>
  <si>
    <t>01-‭112120502020‬-000-‭045505060134‬-2-NV006962-PRO007710-0-0-0</t>
  </si>
  <si>
    <t>01-‭112120502020‬-000-‭001505060386‬-2-NV022656-PRO007710-0-0-0</t>
  </si>
  <si>
    <t>01-‭112120502020‬-000-‭001505060398‬-2-NV021597-PRO007710-0-0-0</t>
  </si>
  <si>
    <t>01-‭112120502020‬-000-‭001505060372‬-2-NV022576-PRO007710-0-0-0</t>
  </si>
  <si>
    <t>01-‭112120502020‬-000-‭137505060101‬-2-NV020556-PRO007710-0-0-0</t>
  </si>
  <si>
    <t>01-‭112120502020‬-000-‭001505060377‬-2-NV022610-PRO007710-0-0-0</t>
  </si>
  <si>
    <t>01-‭112120502020‬-000-‭001505060305‬-2-NV022632-PRO007710-0-0-0</t>
  </si>
  <si>
    <t>01-‭112120502020‬-000-‭147505060106‬-2-NV021573-PRO007710-0-0-0</t>
  </si>
  <si>
    <t>01-‭112120502020‬-000-‭133505060102‬-2-NV020553-PRO007710-0-0-0</t>
  </si>
  <si>
    <t>01-‭112120502020‬-000-‭001505060299‬-2-NV022616-PRO007710-0-0-0</t>
  </si>
  <si>
    <t>01-‭112120502020‬-000-‭119505060023‬-2-NV004959-PRO007710-0-0-0</t>
  </si>
  <si>
    <t>01-‭112120502020‬-000-‭057505060470‬-2-NV006977-PRO007710-0-0-0</t>
  </si>
  <si>
    <t>01-‭112120502020‬-000-‭142505060137‬-2-NV021575-PRO007710-0-0-0</t>
  </si>
  <si>
    <t>01-‭112120502020‬-000-‭091505060510‬-2-NV009954-PRO007710-0-0-0</t>
  </si>
  <si>
    <t>01-‭112120502020‬-000-‭067505060460‬-2-NV009956-PRO007710-0-0-0</t>
  </si>
  <si>
    <t>01-‭112120502020‬-000-‭075505060098‬-2-NV009957-PRO007710-0-0-0</t>
  </si>
  <si>
    <t>01-‭112120502020‬-000-‭001505060401‬-2-NV021609-PRO007710-0-0-0</t>
  </si>
  <si>
    <t>01-‭112120502020‬-000-‭001505060361‬-2-NV021591-PRO007710-0-0-0</t>
  </si>
  <si>
    <t>01-‭112120502020‬-000-‭001505060387‬-2-NV022657-PRO007710-0-0-0</t>
  </si>
  <si>
    <t>01-‭112120502020‬-000-‭001505060409‬-2-NV022615-PRO007710-0-0-0</t>
  </si>
  <si>
    <t>01-‭112120502020‬-000-‭001505060493‬-2-NV022663-PRO007710-0-0-0</t>
  </si>
  <si>
    <t>01-‭112120502020‬-000-‭001505060517‬-2-NV022633-PRO007710-0-0-0</t>
  </si>
  <si>
    <t>01-‭112120502020‬-000-‭001505060468‬-2-NV022688-PRO007710-0-0-0</t>
  </si>
  <si>
    <t>01-‭112120502020‬-000-‭001505060366‬-2-NV022555-PRO007710-0-0-0</t>
  </si>
  <si>
    <t>01-‭112120502020‬-000-‭001505060515‬-2-NV022588-PRO007710-0-0-0</t>
  </si>
  <si>
    <t>01-‭112120502020‬-000-‭001505060286‬-2-NV021617-PRO007710-0-0-0</t>
  </si>
  <si>
    <t>01-‭112120502020‬-000-‭139505060103‬-2-NV021562-PRO007710-0-0-0</t>
  </si>
  <si>
    <t>01-‭112120502020‬-000-‭098505060014‬-2-NV003957-PRO007710-0-0-0</t>
  </si>
  <si>
    <t>01-‭112120502020‬-000-‭001505060469‬-2-NV022624-PRO007710-0-0-0</t>
  </si>
  <si>
    <t>01-‭112120502020‬-000-‭001505060408‬-2-NV022614-PRO007710-0-0-0</t>
  </si>
  <si>
    <t>01-‭112120502020‬-000-‭096505060015‬-2-NV003958-PRO007710-0-0-0</t>
  </si>
  <si>
    <t>01-‭112120502020‬-000-‭001505060303‬-2-NV022630-PRO007710-0-0-0</t>
  </si>
  <si>
    <t>01-‭112120502020‬-000-‭001505060399‬-2-NV021607-PRO007710-0-0-0</t>
  </si>
  <si>
    <t>01-‭112120502020‬-000-‭001505060384‬-2-NV022654-PRO007710-0-0-0</t>
  </si>
  <si>
    <t>01-‭112120502020‬-000-‭112505060461‬-2-NV003959-PRO007710-0-0-0</t>
  </si>
  <si>
    <t>01-‭112120502020‬-000-‭001505060309‬-2-NV022669-PRO007710-0-0-0</t>
  </si>
  <si>
    <t>01-‭112120502020‬-000-‭001505060465‬-2-NV022675-PRO007710-0-0-0</t>
  </si>
  <si>
    <t>01-‭112120502020‬-000-‭001505060282‬-2-NV021599-PRO007710-0-0-0</t>
  </si>
  <si>
    <t>01-‭112120502020‬-000-‭001505060419‬-2-NV022685-PRO007710-0-0-0</t>
  </si>
  <si>
    <t>01-‭112120502020‬-000-‭001505060516‬-2-NV022618-PRO007710-0-0-0</t>
  </si>
  <si>
    <t>01-‭112120502020‬-000-‭102505060089‬-2-NV003960-PRO007710-0-0-0</t>
  </si>
  <si>
    <t>01-‭112120502020‬-000-‭115505060162‬-2-NV003984-PRO007710-0-0-0</t>
  </si>
  <si>
    <t>01-‭112120502020‬-000-‭001505060279‬-2-NV021578-PRO007710-0-0-0</t>
  </si>
  <si>
    <t>01-‭112120502020‬-000-‭001505060424‬-2-NV021587-PRO007710-0-0-0</t>
  </si>
  <si>
    <t>01-‭112120502020‬-000-‭001505060486‬-2-NV021602-PRO007710-0-0-0</t>
  </si>
  <si>
    <t>01-‭112120502020‬-000-‭117505060158‬-2-NV003962-PRO007710-0-0-0</t>
  </si>
  <si>
    <t>01-‭112120502020‬-000-‭001505060393‬-2-NV021576-PRO007710-0-0-0</t>
  </si>
  <si>
    <t>01-‭112120502020‬-000-‭001505060382‬-2-NV022648-PRO007710-0-0-0</t>
  </si>
  <si>
    <t>01-‭112120502020‬-000-‭001505060407‬-2-NV022603-PRO007710-0-0-0</t>
  </si>
  <si>
    <t>01-‭112120502020‬-000-‭083505060442‬-2-NV002951-PRO007710-0-0-0</t>
  </si>
  <si>
    <t>01-‭112120502020‬-000-‭080505060021‬-2-NV000953-PRO007710-0-0-0</t>
  </si>
  <si>
    <t>01-‭112120502020‬-000-‭001505060502‬-2-NV021588-PRO007710-0-0-0</t>
  </si>
  <si>
    <t>01-‭112120502020‬-000-‭121505060124‬-2-NV003969-PRO007710-0-0-0</t>
  </si>
  <si>
    <t>01-‭112120502020‬-000-‭125505060132‬-2-NV003981-PRO007710-0-0-0</t>
  </si>
  <si>
    <t>01-‭112120502020‬-000-‭001505060302‬-2-NV022619-PRO007710-0-0-0</t>
  </si>
  <si>
    <t>01-‭112120502020‬-000-‭141505060025‬-2-NV021559-PRO007710-0-0-0</t>
  </si>
  <si>
    <t>01-‭112120502020‬-000-‭078505060483‬-2-NV009959-PRO007710-0-0-0</t>
  </si>
  <si>
    <t>01-‭112120502020‬-000-‭107505060024‬-2-NV003986-PRO007710-0-0-0</t>
  </si>
  <si>
    <t>01-‭112120502020‬-000-‭001505060376‬-2-NV022601-PRO007710-0-0-0</t>
  </si>
  <si>
    <t>01-‭112120502020‬-000-‭001505060296‬-2-NV022586-PRO007710-0-0-0</t>
  </si>
  <si>
    <t>01-‭112120502020‬-000-‭086505060092‬-2-NV003970-PRO007710-0-0-0</t>
  </si>
  <si>
    <t>01-‭112120502020‬-000-‭001505060294‬-2-NV022573-PRO007710-0-0-0</t>
  </si>
  <si>
    <t>01-‭112120502020‬-000-‭001505060403‬-2-NV022558-PRO007710-0-0-0</t>
  </si>
  <si>
    <t>01-‭112120502020‬-000-‭001505060380‬-2-NV022645-PRO007710-0-0-0</t>
  </si>
  <si>
    <t>01-‭112120502020‬-000-‭153505060107‬-2-NV021574-PRO007710-0-0-0</t>
  </si>
  <si>
    <t>01-‭112120502020‬-000-‭001505060383‬-2-NV022653-PRO007710-0-0-0</t>
  </si>
  <si>
    <t>01-‭112120502020‬-000-‭001505060402‬-2-NV021620-PRO007710-0-0-0</t>
  </si>
  <si>
    <t>01-‭112120502020‬-000-‭001505060491‬-2-NV022609-PRO007710-0-0-0</t>
  </si>
  <si>
    <t>01-‭112120502020‬-000-‭001505060289‬-2-NV022563-PRO007710-0-0-0</t>
  </si>
  <si>
    <t>01-‭112120502020‬-000-‭110505060438‬-2-NV003965-PRO007710-0-0-0</t>
  </si>
  <si>
    <t>01-‭112120502020‬-000-‭001505060508‬-2-NV022680-PRO007710-0-0-0</t>
  </si>
  <si>
    <t>01-‭112120502020‬-000-‭114505060459‬-2-NV003953-PRO007710-0-0-0</t>
  </si>
  <si>
    <t>01-‭112120502020‬-000-‭106505060509‬-2-NV003966-PRO007710-0-0-0</t>
  </si>
  <si>
    <t>01-‭112120502020‬-000-‭001505060471‬-2-NV022623-PRO007710-0-0-0</t>
  </si>
  <si>
    <t>01-‭112120502020‬-000-‭001505060513‬-2-NV021601-PRO007710-0-0-0</t>
  </si>
  <si>
    <t>01-‭112120502020‬-000-‭001505060475‬-2-NV021604-PRO007710-0-0-0</t>
  </si>
  <si>
    <t>01-‭112120502020‬-000-‭001505060426‬-2-NV022559-PRO007710-0-0-0</t>
  </si>
  <si>
    <t>01-‭112120502020‬-000-‭001505060420‬-2-NV021618-PRO007710-0-0-0</t>
  </si>
  <si>
    <t>01-‭112120502020‬-000-‭134505060151‬-2-NV020554-PRO007710-0-0-0</t>
  </si>
  <si>
    <t>01-‭112120502020‬-000-‭148505060485‬-2-NV021568-PRO007710-0-0-0</t>
  </si>
  <si>
    <t>01-‭112120502020‬-000-‭154505060027‬-2-NV021564-PRO007710-0-0-0</t>
  </si>
  <si>
    <t>01-‭112120502020‬-000-‭001505060304‬-2-NV022631-PRO007710-0-0-0</t>
  </si>
  <si>
    <t>01-‭112120502020‬-000-‭001505060507‬-2-NV022636-PRO007710-0-0-0</t>
  </si>
  <si>
    <t>01-‭112120502020‬-000-‭001505060374‬-2-NV022583-PRO007710-0-0-0</t>
  </si>
  <si>
    <t>01-‭112120502020‬-000-‭122505060123‬-2-NV003968-PRO007710-0-0-0</t>
  </si>
  <si>
    <t>01-‭112120502020‬-000-‭001505060307‬-2-NV022667-PRO007710-0-0-0</t>
  </si>
  <si>
    <t>01-‭112120502020‬-000-‭001505060416‬-2-NV022639-PRO007710-0-0-0</t>
  </si>
  <si>
    <t>01-‭112120502020‬-000-‭001505060462‬-2-NV022651-PRO007710-0-0-0</t>
  </si>
  <si>
    <t>01-‭112120502020‬-000-‭001505060292‬-2-NV022571-PRO007710-0-0-0</t>
  </si>
  <si>
    <t>01-‭112120502020‬-000-‭001505060287‬-2-NV022551-PRO007710-0-0-0</t>
  </si>
  <si>
    <t>01-‭112120502020‬-000-‭130505060086‬-2-NV019952-PRO007710-0-0-0</t>
  </si>
  <si>
    <t>01-‭112120502020‬-000-‭001505060395‬-2-NV021581-PRO007710-0-0-0</t>
  </si>
  <si>
    <t>01-‭112120502020‬-000-‭132505060091‬-2-NV020552-PRO007710-0-0-0</t>
  </si>
  <si>
    <t>01-‭112120502020‬-000-‭001505060406‬-2-NV022602-PRO007710-0-0-0</t>
  </si>
  <si>
    <t>01-‭112120502020‬-000-‭001505060490‬-2-NV022566-PRO007710-0-0-0</t>
  </si>
  <si>
    <t>01-‭112120502020‬-000-‭001505060385‬-2-NV022655-PRO007710-0-0-0</t>
  </si>
  <si>
    <t>01-‭112120502020‬-000-‭001505060503‬-2-NV022562-PRO007710-0-0-0</t>
  </si>
  <si>
    <t>01-‭112120502020‬-000-‭001505060301‬-2-NV022620-PRO007710-0-0-0</t>
  </si>
  <si>
    <t>01-‭112120502020‬-000-‭001505060504‬-2-NV022612-PRO007710-0-0-0</t>
  </si>
  <si>
    <t>01-‭112120502020‬-000-‭140505060484‬-2-NV021561-PRO007710-0-0-0</t>
  </si>
  <si>
    <t>01-‭112120502020‬-000-‭001505060488‬-2-NV021610-PRO007710-0-0-0</t>
  </si>
  <si>
    <t>01-‭112120502020‬-000-‭118505060126‬-2-NV004960-PRO007710-0-0-0</t>
  </si>
  <si>
    <t>01-‭112120502020‬-000-‭001505060371‬-2-NV022575-PRO007710-0-0-0</t>
  </si>
  <si>
    <t>01-‭112120502020‬-000-‭001505060285‬-2-NV021616-PRO007710-0-0-0</t>
  </si>
  <si>
    <t>01-‭112120502020‬-000-‭072505060480‬-2-NV003973-PRO007710-0-0-0</t>
  </si>
  <si>
    <t>01-‭112120502020‬-000-‭001505060298‬-2-NV022611-PRO007710-0-0-0</t>
  </si>
  <si>
    <t>01-‭112120502020‬-000-‭099505060127‬-2-NV003974-PRO007710-0-0-0</t>
  </si>
  <si>
    <t>01-‭112120502020‬-000-‭149505060029‬-2-NV021566-PRO007710-0-0-0</t>
  </si>
  <si>
    <t>01-‭112120502020‬-000-‭001505060388‬-2-NV022664-PRO007710-0-0-0</t>
  </si>
  <si>
    <t>01-‭112120502020‬-000-‭001505060391‬-2-NV022682-PRO007710-0-0-0</t>
  </si>
  <si>
    <t>01-‭112120502020‬-000-‭001505060365‬-2-NV021614-PRO007710-0-0-0</t>
  </si>
  <si>
    <t>01-‭112120502020‬-000-‭001505060378‬-2-NV022613-PRO007710-0-0-0</t>
  </si>
  <si>
    <t>01-‭112120502020‬-000-‭001505060290‬-2-NV022564-PRO007710-0-0-0</t>
  </si>
  <si>
    <t>01-‭112120502020‬-000-‭001505060512‬-2-NV021594-PRO007710-0-0-0</t>
  </si>
  <si>
    <t>01-‭112120502020‬-000-‭129505060019‬-2-NV019953-PRO007710-0-0-0</t>
  </si>
  <si>
    <t>01-‭112120502020‬-000-‭095505060473‬-2-NV004957-PRO007710-0-0-0</t>
  </si>
  <si>
    <t>01-‭112120502020‬-000-‭068505060463‬-2-NV003975-PRO007710-0-0-0</t>
  </si>
  <si>
    <t>01-‭112120502020‬-000-‭001505060506‬-2-NV022634-PRO007710-0-0-0</t>
  </si>
  <si>
    <t>01-‭112120502020‬-000-‭109505060094‬-2-NV004956-PRO007710-0-0-0</t>
  </si>
  <si>
    <t>01-‭112120502020‬-000-‭001505060397‬-2-NV021589-PRO007710-0-0-0</t>
  </si>
  <si>
    <t>01-‭112120502020‬-000-‭128505060474‬-2-NV019956-PRO007710-0-0-0</t>
  </si>
  <si>
    <t>01-‭112120502020‬-000-‭001505060520‬-2-NV022642-PRO007710-0-0-0</t>
  </si>
  <si>
    <t>01-‭112120502020‬-000-‭001505060390‬-2-NV022681-PRO007710-0-0-0</t>
  </si>
  <si>
    <t>01-‭112120502020‬-000-‭094505060439‬-2-NV003976-PRO007710-0-0-0</t>
  </si>
  <si>
    <t>01-‭112120502020‬-000-‭001505060521‬-2-NV022643-PRO007710-0-0-0</t>
  </si>
  <si>
    <t>01-‭112120502020‬-000-‭001505060363‬-2-NV021606-PRO007710-0-0-0</t>
  </si>
  <si>
    <t>01-‭112120502020‬-000-‭001505060464‬-2-NV022587-PRO007710-0-0-0</t>
  </si>
  <si>
    <t>01-‭112120502020‬-000-‭089505060087‬-2-NV003952-PRO007710-0-0-0</t>
  </si>
  <si>
    <t>01-‭112120502020‬-000-‭001505060477‬-2-NV022661-PRO007710-0-0-0</t>
  </si>
  <si>
    <t>01-‭112120502020‬-000-‭087505060095‬-2-NV003977-PRO007710-0-0-0</t>
  </si>
  <si>
    <t>01-‭112120502020‬-000-‭001505060310‬-2-NV022670-PRO007710-0-0-0</t>
  </si>
  <si>
    <t>01-‭112120502020‬-000-‭001505060359‬-2-NV021586-PRO007710-0-0-0</t>
  </si>
  <si>
    <t>01-‭112120502020‬-000-‭145505060501‬-2-NV021570-PRO007710-0-0-0</t>
  </si>
  <si>
    <t>01-‭112120502020‬-000-‭001505060368‬-2-NV022557-PRO007710-0-0-0</t>
  </si>
  <si>
    <t>01-‭112120502020‬-000-‭001505060295‬-2-NV022585-PRO007710-0-0-0</t>
  </si>
  <si>
    <t>01-‭112120502020‬-000-‭001505060291‬-2-NV022565-PRO007710-0-0-0</t>
  </si>
  <si>
    <t>01-‭112120502020‬-000-‭136505060130‬-2-NV020557-PRO007710-0-0-0</t>
  </si>
  <si>
    <t>01-‭112120502020‬-000-‭001505060421‬-2-NV021619-PRO007710-0-0-0</t>
  </si>
  <si>
    <t>01-‭112120502020‬-000-‭001505060466‬-2-NV022554-PRO007710-0-0-0</t>
  </si>
  <si>
    <t>01-‭112120502020‬-000-‭144505060028‬-2-NV021565-PRO007710-0-0-0</t>
  </si>
  <si>
    <t>01-‭112120502020‬-000-‭001505060410‬-2-NV022626-PRO007710-0-0-0</t>
  </si>
  <si>
    <t>01-‭112120502020‬-000-‭001505060495‬-2-NV022679-PRO007710-0-0-0</t>
  </si>
  <si>
    <t>01-‭112120502020‬-000-‭001505060306‬-2-NV022650-PRO007710-0-0-0</t>
  </si>
  <si>
    <t>01-‭112120502020‬-000-‭001505060297‬-2-NV022600-PRO007710-0-0-0</t>
  </si>
  <si>
    <t>01-‭112120502020‬-000-‭001505060423‬-2-NV022666-PRO007710-0-0-0</t>
  </si>
  <si>
    <t>01-‭112120502020‬-000-‭151505060026‬-2-NV021563-PRO007710-0-0-0</t>
  </si>
  <si>
    <t>01-‭112120502020‬-000-‭100505060472‬-2-NV003971-PRO007710-0-0-0</t>
  </si>
  <si>
    <t>01-‭112120502020‬-000-‭146505060105‬-2-NV021572-PRO007710-0-0-0</t>
  </si>
  <si>
    <t>01-‭112120502020‬-000-‭116505060499‬-2-NV004958-PRO007710-0-0-0</t>
  </si>
  <si>
    <t>01-‭112120502020‬-000-‭135505060096‬-2-NV020555-PRO007710-0-0-0</t>
  </si>
  <si>
    <t>01-‭112120502020‬-000-‭152505060104‬-2-NV021571-PRO007710-0-0-0</t>
  </si>
  <si>
    <t>01-‭112120502020‬-000-‭001505060280‬-2-NV021584-PRO007710-0-0-0</t>
  </si>
  <si>
    <t>01-‭112120502020‬-000-‭001505060389‬-2-NV022665-PRO007710-0-0-0</t>
  </si>
  <si>
    <t>01-‭112120502020‬-000-‭001505060445‬-2-NV022640-PRO007710-0-0-0</t>
  </si>
  <si>
    <t>01-‭112120502020‬-000-‭001505060505‬-2-NV022622-PRO007710-0-0-0</t>
  </si>
  <si>
    <t>01-‭112120502020‬-000-‭001505060283‬-2-NV021600-PRO007710-0-0-0</t>
  </si>
  <si>
    <t>01-‭112120502020‬-000-‭001505060293‬-2-NV022572-PRO007710-0-0-0</t>
  </si>
  <si>
    <t>01-‭112120502020‬-000-‭001505060412‬-2-NV022628-PRO007710-0-0-0</t>
  </si>
  <si>
    <t>01-‭112120502020‬-000-‭092505060013‬-2-NV000954-PRO007710-0-0-0</t>
  </si>
  <si>
    <t>01-‭112120502020‬-000-‭120505060441‬-2-NV002952-PRO007710-0-0-0</t>
  </si>
  <si>
    <t>01-‭112120502020‬-000-‭105505060017‬-2-NV003967-PRO007710-0-0-0</t>
  </si>
  <si>
    <t>01-‭112120502020‬-000-‭079505060122‬-2-NV000952-PRO007710-0-0-0</t>
  </si>
  <si>
    <t>01-‭112120502020‬-000-‭108505060129‬-2-NV003979-PRO007710-0-0-0</t>
  </si>
  <si>
    <t>01-‭112120502020‬-000-‭085505060150‬-2-NV003961-PRO007710-0-0-0</t>
  </si>
  <si>
    <t>01-‭112120502020‬-000-‭084505060100‬-2-NV003983-PRO007710-0-0-0</t>
  </si>
  <si>
    <t>01-‭112120502020‬-000-‭103505060016‬-2-NV003963-PRO007710-0-0-0</t>
  </si>
  <si>
    <t>01-‭112120502020‬-000-‭001505060417‬-2-NV022646-PRO007710-0-0-0</t>
  </si>
  <si>
    <t>01-‭112120502020‬-000-‭001505060414‬-2-NV022637-PRO007710-0-0-0</t>
  </si>
  <si>
    <t>01-‭112120502020‬-000-‭001505060288‬-2-NV022552-PRO007710-0-0-0</t>
  </si>
  <si>
    <t>01-‭112120502020‬-000-‭001505060415‬-2-NV022638-PRO007710-0-0-0</t>
  </si>
  <si>
    <t>01-‭112120502020‬-000-‭001505060492‬-2-NV022652-PRO007710-0-0-0</t>
  </si>
  <si>
    <t>01-‭112120502020‬-000-‭001505060413‬-2-NV022629-PRO007710-0-0-0</t>
  </si>
  <si>
    <t>01-‭112120502020‬-000-‭001505060392‬-2-NV022683-PRO007710-0-0-0</t>
  </si>
  <si>
    <t>01-‭112120502020‬-000-‭001505060369‬-2-NV022567-PRO007710-0-0-0</t>
  </si>
  <si>
    <t>01-‭112120502020‬-000-‭111505060159‬-2-NV003964-PRO007710-0-0-0</t>
  </si>
  <si>
    <t>01-‭112120502020‬-000-‭001505060373‬-2-NV022582-PRO007710-0-0-0</t>
  </si>
  <si>
    <t>01-‭112120502020‬-000-‭155505060500‬-2-NV021567-PRO007710-0-0-0</t>
  </si>
  <si>
    <t>01-‭112120612090‬-000-‭001505060284‬-2-NV021613-000000000-0-0-0</t>
  </si>
  <si>
    <t>01-‭112120612090‬-000-‭001505060368‬-2-NV022557-000000000-0-0-0</t>
  </si>
  <si>
    <t>01-‭112120612090‬-000-‭001505060365‬-2-NV021614-000000000-0-0-0</t>
  </si>
  <si>
    <t>01-‭112120612090‬-000-‭001505060370‬-2-NV022574-000000000-0-0-0</t>
  </si>
  <si>
    <t>01-‭112120612090‬-000-‭001505060487‬-2-NV021603-000000000-0-0-0</t>
  </si>
  <si>
    <t>01-‭112120612090‬-000-‭145505060501‬-2-NV021570-000000000-0-0-0</t>
  </si>
  <si>
    <t>01-‭112120612090‬-000-‭001505060420‬-2-NV021618-000000000-0-0-0</t>
  </si>
  <si>
    <t>01-‭112120612090‬-000-‭001505060359‬-2-NV021586-000000000-0-0-0</t>
  </si>
  <si>
    <t>01-‭112120612090‬-000-‭001505060288‬-2-NV022552-000000000-0-0-0</t>
  </si>
  <si>
    <t>01-‭112120612090‬-000-‭001505060292‬-2-NV022571-000000000-0-0-0</t>
  </si>
  <si>
    <t>01-‭112120612090‬-000-‭001505060372‬-2-NV022576-000000000-0-0-0</t>
  </si>
  <si>
    <t>01-‭112120612090‬-000-‭001505060364‬-2-NV021612-000000000-0-0-0</t>
  </si>
  <si>
    <t>01-‭112120612090‬-000-‭001505060407‬-2-NV022603-000000000-0-0-0</t>
  </si>
  <si>
    <t>01-‭112120612090‬-000-‭001505060297‬-2-NV022600-000000000-0-0-0</t>
  </si>
  <si>
    <t>01-‭112120612090‬-000-‭001505060403‬-2-NV022558-000000000-0-0-0</t>
  </si>
  <si>
    <t>01-‭112120612090‬-000-‭001505060373‬-2-NV022582-000000000-0-0-0</t>
  </si>
  <si>
    <t>01-‭112120612090‬-000-‭001505060515‬-2-NV022588-000000000-0-0-0</t>
  </si>
  <si>
    <t>01-‭112120612090‬-000-‭001505060464‬-2-NV022587-000000000-0-0-0</t>
  </si>
  <si>
    <t>01-‭112120612090‬-000-‭001505060462‬-2-NV022651-000000000-0-0-0</t>
  </si>
  <si>
    <t>01-‭112120612090‬-000-‭001505060411‬-2-NV022627-000000000-0-0-0</t>
  </si>
  <si>
    <t>01-‭112120612090‬-000-‭001505060412‬-2-NV022628-000000000-0-0-0</t>
  </si>
  <si>
    <t>01-‭112120612090‬-000-‭001505060410‬-2-NV022626-000000000-0-0-0</t>
  </si>
  <si>
    <t>01-‭112120612090‬-000-‭001505060471‬-2-NV022623-000000000-0-0-0</t>
  </si>
  <si>
    <t>01-‭112120612090‬-000-‭001505060295‬-2-NV022585-000000000-0-0-0</t>
  </si>
  <si>
    <t>01-‭112120612090‬-000-‭001505060516‬-2-NV022618-000000000-0-0-0</t>
  </si>
  <si>
    <t>01-‭112120612090‬-000-‭001505060467‬-2-NV022621-000000000-0-0-0</t>
  </si>
  <si>
    <t>01-‭112120612090‬-000-‭001505060374‬-2-NV022583-000000000-0-0-0</t>
  </si>
  <si>
    <t>01-‭112120612090‬-000-‭001505060367‬-2-NV022556-000000000-0-0-0</t>
  </si>
  <si>
    <t>01-‭112120612090‬-000-‭001505060377‬-2-NV022610-000000000-0-0-0</t>
  </si>
  <si>
    <t>01-‭112120612090‬-000-‭001505060287‬-2-NV022551-000000000-0-0-0</t>
  </si>
  <si>
    <t>01-‭112120612090‬-000-‭001505060490‬-2-NV022566-000000000-0-0-0</t>
  </si>
  <si>
    <t>01-‭112120612090‬-000-‭001505060409‬-2-NV022615-000000000-0-0-0</t>
  </si>
  <si>
    <t>01-‭112120612090‬-000-‭001505060302‬-2-NV022619-000000000-0-0-0</t>
  </si>
  <si>
    <t>01-‭112120612090‬-000-‭001505060504‬-2-NV022612-000000000-0-0-0</t>
  </si>
  <si>
    <t>01-‭112120612090‬-000-‭001505060413‬-2-NV022629-000000000-0-0-0</t>
  </si>
  <si>
    <t>01-‭112120612090‬-000-‭001505060488‬-2-NV021610-000000000-0-0-0</t>
  </si>
  <si>
    <t>01-‭112120612090‬-000-‭001505060301‬-2-NV022620-000000000-0-0-0</t>
  </si>
  <si>
    <t>01-‭112120612090‬-000-‭001505060399‬-2-NV021607-000000000-0-0-0</t>
  </si>
  <si>
    <t>01-‭112120612090‬-000-‭001505060305‬-2-NV022632-000000000-0-0-0</t>
  </si>
  <si>
    <t>01-‭112120612090‬-000-‭001505060520‬-2-NV022642-000000000-0-0-0</t>
  </si>
  <si>
    <t>01-‭112120612090‬-000-‭001505060506‬-2-NV022634-000000000-0-0-0</t>
  </si>
  <si>
    <t>01-‭112120612090‬-000-‭001505060416‬-2-NV022639-000000000-0-0-0</t>
  </si>
  <si>
    <t>01-‭112120612090‬-000-‭001505060417‬-2-NV022646-000000000-0-0-0</t>
  </si>
  <si>
    <t>01-‭112120612090‬-000-‭001505060380‬-2-NV022645-000000000-0-0-0</t>
  </si>
  <si>
    <t>01-‭112120612090‬-000-‭001505060518‬-2-NV022635-000000000-0-0-0</t>
  </si>
  <si>
    <t>01-‭112120612090‬-000-‭001505060304‬-2-NV022631-000000000-0-0-0</t>
  </si>
  <si>
    <t>01-‭112120612090‬-000-‭001505060507‬-2-NV022636-000000000-0-0-0</t>
  </si>
  <si>
    <t>01-‭112120612090‬-000-‭001505060517‬-2-NV022633-000000000-0-0-0</t>
  </si>
  <si>
    <t>01-‭112120612090‬-000-‭001505060298‬-2-NV022611-000000000-0-0-0</t>
  </si>
  <si>
    <t>01-‭112120612090‬-000-‭001505060493‬-2-NV022663-000000000-0-0-0</t>
  </si>
  <si>
    <t>01-‭112120612090‬-000-‭149505060029‬-2-NV021566-000000000-0-0-0</t>
  </si>
  <si>
    <t>01-‭112120612090‬-000-‭001505060383‬-2-NV022653-000000000-0-0-0</t>
  </si>
  <si>
    <t>01-‭112120612090‬-000-‭001505060508‬-2-NV022680-000000000-0-0-0</t>
  </si>
  <si>
    <t>01-‭112120612090‬-000-‭001505060477‬-2-NV022661-000000000-0-0-0</t>
  </si>
  <si>
    <t>01-‭112120612090‬-000-‭001505060425‬-2-NV021592-000000000-0-0-0</t>
  </si>
  <si>
    <t>01-‭112120612090‬-000-‭001505060424‬-2-NV021587-000000000-0-0-0</t>
  </si>
  <si>
    <t>01-‭112120612090‬-000-‭001505060382‬-2-NV022648-000000000-0-0-0</t>
  </si>
  <si>
    <t>01-‭112120612090‬-000-‭001505060428‬-2-NV022658-000000000-0-0-0</t>
  </si>
  <si>
    <t>01-‭112120612090‬-000-‭001505060426‬-2-NV022559-000000000-0-0-0</t>
  </si>
  <si>
    <t>01-‭112120612090‬-000-‭001505060381‬-2-NV022647-000000000-0-0-0</t>
  </si>
  <si>
    <t>01-‭112120612090‬-000-‭001505060371‬-2-NV022575-000000000-0-0-0</t>
  </si>
  <si>
    <t>01-‭112120612090‬-000-‭001505060414‬-2-NV022637-000000000-0-0-0</t>
  </si>
  <si>
    <t>01-‭112120612090‬-000-‭001505060390‬-2-NV022681-000000000-0-0-0</t>
  </si>
  <si>
    <t>01-‭112120612090‬-000-‭001505060379‬-2-NV022625-000000000-0-0-0</t>
  </si>
  <si>
    <t>01-‭112120612090‬-000-‭001505060384‬-2-NV022654-000000000-0-0-0</t>
  </si>
  <si>
    <t>01-‭112120612090‬-000-‭001505060522‬-2-NV022644-000000000-0-0-0</t>
  </si>
  <si>
    <t>01-‭112120612090‬-000-‭001505060296‬-2-NV022586-000000000-0-0-0</t>
  </si>
  <si>
    <t>01-‭112120612090‬-000-‭001505060385‬-2-NV022655-000000000-0-0-0</t>
  </si>
  <si>
    <t>01-‭112120612090‬-000-‭001505060303‬-2-NV022630-000000000-0-0-0</t>
  </si>
  <si>
    <t>01-‭112120612090‬-000-‭001505060387‬-2-NV022657-000000000-0-0-0</t>
  </si>
  <si>
    <t>01-‭112120612090‬-000-‭001505060423‬-2-NV022666-000000000-0-0-0</t>
  </si>
  <si>
    <t>01-‭112120612090‬-000-‭001505060505‬-2-NV022622-000000000-0-0-0</t>
  </si>
  <si>
    <t>01-‭112120612090‬-000-‭001505060388‬-2-NV022664-000000000-0-0-0</t>
  </si>
  <si>
    <t>01-‭112120612090‬-000-‭001505060395‬-2-NV021581-000000000-0-0-0</t>
  </si>
  <si>
    <t>01-‭112120612090‬-000-‭147505060106‬-2-NV021573-000000000-0-0-0</t>
  </si>
  <si>
    <t>01-‭112120612090‬-000-‭001505060386‬-2-NV022656-000000000-0-0-0</t>
  </si>
  <si>
    <t>01-‭112120612090‬-000-‭001505060415‬-2-NV022638-000000000-0-0-0</t>
  </si>
  <si>
    <t>01-‭112120612090‬-000-‭001505060491‬-2-NV022609-000000000-0-0-0</t>
  </si>
  <si>
    <t>01-‭112120612090‬-000-‭001505060406‬-2-NV022602-000000000-0-0-0</t>
  </si>
  <si>
    <t>01-‭112120612090‬-000-‭001505060405‬-2-NV022578-000000000-0-0-0</t>
  </si>
  <si>
    <t>01-‭112120612090‬-000-‭001505060375‬-2-NV022584-000000000-0-0-0</t>
  </si>
  <si>
    <t>01-‭112120612090‬-000-‭001505060376‬-2-NV022601-000000000-0-0-0</t>
  </si>
  <si>
    <t>01-‭112120612090‬-000-‭001505060293‬-2-NV022572-000000000-0-0-0</t>
  </si>
  <si>
    <t>01-‭112120612090‬-000-‭001505060294‬-2-NV022573-000000000-0-0-0</t>
  </si>
  <si>
    <t>01-‭112120612090‬-000-‭001505060378‬-2-NV022613-000000000-0-0-0</t>
  </si>
  <si>
    <t>01-‭112120612090‬-000-‭001505060408‬-2-NV022614-000000000-0-0-0</t>
  </si>
  <si>
    <t>01-‭112120612090‬-000-‭001505060290‬-2-NV022564-000000000-0-0-0</t>
  </si>
  <si>
    <t>01-‭112120612090‬-000-‭001505060523‬-2-NV022662-000000000-0-0-0</t>
  </si>
  <si>
    <t>01-‭112120612090‬-000-‭001505060307‬-2-NV022667-000000000-0-0-0</t>
  </si>
  <si>
    <t>01-‭112120612090‬-000-‭001505060422‬-2-NV022649-000000000-0-0-0</t>
  </si>
  <si>
    <t>01-‭112120612090‬-000-‭001505060469‬-2-NV022624-000000000-0-0-0</t>
  </si>
  <si>
    <t>01-‭112120612090‬-000-‭001505060494‬-2-NV022672-000000000-0-0-0</t>
  </si>
  <si>
    <t>01-‭112120612090‬-000-‭001505060445‬-2-NV022640-000000000-0-0-0</t>
  </si>
  <si>
    <t>01-‭112120612090‬-000-‭001505060389‬-2-NV022665-000000000-0-0-0</t>
  </si>
  <si>
    <t>01-‭112120612090‬-000-‭001505060369‬-2-NV022567-000000000-0-0-0</t>
  </si>
  <si>
    <t>01-‭112120612090‬-000-‭001505060309‬-2-NV022669-000000000-0-0-0</t>
  </si>
  <si>
    <t>01-‭112120612090‬-000-‭001505060306‬-2-NV022650-000000000-0-0-0</t>
  </si>
  <si>
    <t>01-‭112120612090‬-000-‭135505060096‬-2-NV020555-000000000-0-0-0</t>
  </si>
  <si>
    <t>01-‭112120612090‬-000-‭001505060429‬-2-NV022686-000000000-0-0-0</t>
  </si>
  <si>
    <t>01-‭112120612090‬-000-‭001505060391‬-2-NV022682-000000000-0-0-0</t>
  </si>
  <si>
    <t>01-‭112120612090‬-000-‭001505060419‬-2-NV022685-000000000-0-0-0</t>
  </si>
  <si>
    <t>01-‭112120612090‬-000-‭001505060394‬-2-NV021580-000000000-0-0-0</t>
  </si>
  <si>
    <t>01-‭112120612090‬-000-‭001505060492‬-2-NV022652-000000000-0-0-0</t>
  </si>
  <si>
    <t>01-‭112120612090‬-000-‭001505060503‬-2-NV022562-000000000-0-0-0</t>
  </si>
  <si>
    <t>01-‭112120612090‬-000-‭001505060524‬-2-NV022676-000000000-0-0-0</t>
  </si>
  <si>
    <t>01-‭112120612090‬-000-‭001505060291‬-2-NV022565-000000000-0-0-0</t>
  </si>
  <si>
    <t>01-‭112120612090‬-000-‭001505060519‬-2-NV022641-000000000-0-0-0</t>
  </si>
  <si>
    <t>01-‭112120612090‬-000-‭141505060025‬-2-NV021559-000000000-0-0-0</t>
  </si>
  <si>
    <t>01-‭112120612090‬-000-‭140505060484‬-2-NV021561-000000000-0-0-0</t>
  </si>
  <si>
    <t>01-‭112120612090‬-000-‭151505060026‬-2-NV021563-000000000-0-0-0</t>
  </si>
  <si>
    <t>01-‭112120612090‬-000-‭079505060122‬-2-NV000952-000000000-0-0-0</t>
  </si>
  <si>
    <t>01-‭112120612090‬-000-‭117505060158‬-2-NV003962-000000000-0-0-0</t>
  </si>
  <si>
    <t>01-‭112120612090‬-000-‭115505060162‬-3-NV003984-000000000-0-0-0</t>
  </si>
  <si>
    <t>01-‭112120612090‬-000-‭094505060439‬-2-NV003976-000000000-0-0-0</t>
  </si>
  <si>
    <t>01-‭112120612090‬-000-‭120505060441‬-2-NV002952-000000000-0-0-0</t>
  </si>
  <si>
    <t>01-‭112120612090‬-000-‭069505060018‬-2-NV000955-000000000-0-0-0</t>
  </si>
  <si>
    <t>01-‭112120612090‬-000-‭080505060021‬-1-NV000953-000000000-0-0-0</t>
  </si>
  <si>
    <t>01-‭112120612090‬-000-‭001505060280‬-2-NV021584-000000000-0-0-0</t>
  </si>
  <si>
    <t>01-‭112120612090‬-000-‭001505060362‬-2-NV021605-000000000-0-0-0</t>
  </si>
  <si>
    <t>01-‭112120612090‬-000-‭001505060285‬-2-NV021616-000000000-0-0-0</t>
  </si>
  <si>
    <t>01-‭112120612090‬-000-‭001505060475‬-2-NV021604-000000000-0-0-0</t>
  </si>
  <si>
    <t>01-‭112120612090‬-000-‭148505060485‬-2-NV021568-000000000-0-0-0</t>
  </si>
  <si>
    <t>01-‭112120612090‬-000-‭142505060137‬-2-NV021575-000000000-0-0-0</t>
  </si>
  <si>
    <t>01-‭112120612090‬-000-‭001505060401‬-2-NV021609-000000000-0-0-0</t>
  </si>
  <si>
    <t>01-‭112120612090‬-000-‭001505060397‬-2-NV021589-000000000-0-0-0</t>
  </si>
  <si>
    <t>01-‭112120612090‬-000-‭001505060486‬-2-NV021602-000000000-0-0-0</t>
  </si>
  <si>
    <t>01-‭112120612090‬-000-‭001505060283‬-2-NV021600-000000000-0-0-0</t>
  </si>
  <si>
    <t>01-‭112120612090‬-000-‭001505060402‬-2-NV021620-000000000-0-0-0</t>
  </si>
  <si>
    <t>01-‭112120612090‬-000-‭001505060514‬-2-NV022553-000000000-0-0-0</t>
  </si>
  <si>
    <t>01-‭112120612090‬-000-‭146505060105‬-2-NV021572-000000000-0-0-0</t>
  </si>
  <si>
    <t>01-‭112120612090‬-000-‭001505060444‬-2-NV022568-000000000-0-0-0</t>
  </si>
  <si>
    <t>01-‭112120612090‬-000-‭001505060489‬-2-NV021611-000000000-0-0-0</t>
  </si>
  <si>
    <t>01-‭112120612090‬-000-‭001505060366‬-2-NV022555-000000000-0-0-0</t>
  </si>
  <si>
    <t>01-‭112120612090‬-000-‭001505060466‬-2-NV022554-000000000-0-0-0</t>
  </si>
  <si>
    <t>01-‭112120612090‬-000-‭153505060107‬-2-NV021574-000000000-0-0-0</t>
  </si>
  <si>
    <t>01-‭112120612090‬-000-‭077505060497‬-2-NV009955-000000000-0-0-0</t>
  </si>
  <si>
    <t>01-‭112120612090‬-000-‭091505060510‬-2-NV009954-000000000-0-0-0</t>
  </si>
  <si>
    <t>01-‭112120612090‬-000-‭071505060482‬-2-NV000957-000000000-0-0-0</t>
  </si>
  <si>
    <t>01-‭112120612090‬-000-‭078505060483‬-3-NV009959-000000000-0-0-0</t>
  </si>
  <si>
    <t>01-‭112120612090‬-000-‭064505060093‬-2-NV008122-000000000-0-0-0</t>
  </si>
  <si>
    <t>01-‭112120612090‬-000-‭059505060160‬-2-NV007121-000000000-0-0-0</t>
  </si>
  <si>
    <t>01-‭112120612090‬-000-‭154505060027‬-2-NV021564-000000000-0-0-0</t>
  </si>
  <si>
    <t>01-‭112120612090‬-000-‭139505060103‬-2-NV021562-000000000-0-0-0</t>
  </si>
  <si>
    <t>01-‭112120612090‬-000-‭001505060393‬-2-NV021576-000000000-0-0-0</t>
  </si>
  <si>
    <t>01-‭112120612090‬-000-‭001505060443‬-2-NV021579-000000000-0-0-0</t>
  </si>
  <si>
    <t>01-‭112120612090‬-000-‭075505060098‬-2-NV009957-000000000-0-0-0</t>
  </si>
  <si>
    <t>01-‭112120612090‬-000-‭073505060097‬-2-NV008123-000000000-0-0-0</t>
  </si>
  <si>
    <t>01-‭112120612090‬-000-‭143505060163‬-2-NV021577-000000000-0-0-0</t>
  </si>
  <si>
    <t>01-‭112120612090‬-000-‭001505060279‬-1-NV021578-000000000-0-0-0</t>
  </si>
  <si>
    <t>01-‭112120612090‬-000-‭001505060418‬-2-NV022684-000000000-0-0-0</t>
  </si>
  <si>
    <t>01-‭112120612090‬-000-‭001505060396‬-2-NV021593-000000000-0-0-0</t>
  </si>
  <si>
    <t>01-‭112120612090‬-000-‭155505060500‬-2-NV021567-000000000-0-0-0</t>
  </si>
  <si>
    <t>01-‭112120612090‬-000-‭001505060363‬-2-NV021606-000000000-0-0-0</t>
  </si>
  <si>
    <t>01-‭112120612090‬-000-‭001505060512‬-2-NV021594-000000000-0-0-0</t>
  </si>
  <si>
    <t>01-‭112120612090‬-000-‭144505060028‬-2-NV021565-000000000-0-0-0</t>
  </si>
  <si>
    <t>01-‭112120612090‬-000-‭001505060360‬-2-NV021590-000000000-0-0-0</t>
  </si>
  <si>
    <t>01-‭112120612090‬-000-‭001505060398‬-2-NV021597-000000000-0-0-0</t>
  </si>
  <si>
    <t>01-‭112120612090‬-000-‭001505060282‬-2-NV021599-000000000-0-0-0</t>
  </si>
  <si>
    <t>01-‭112120612090‬-000-‭001505060361‬-2-NV021591-000000000-0-0-0</t>
  </si>
  <si>
    <t>01-‭112120612090‬-000-‭001505060502‬-2-NV021588-000000000-0-0-0</t>
  </si>
  <si>
    <t>01-‭112120612090‬-000-‭001505060421‬-2-NV021619-000000000-0-0-0</t>
  </si>
  <si>
    <t>01-‭112120612090‬-000-‭152505060104‬-2-NV021571-000000000-0-0-0</t>
  </si>
  <si>
    <t>01-‭112120612090‬-000-‭001505060513‬-2-NV021601-000000000-0-0-0</t>
  </si>
  <si>
    <t>01-‭112120612090‬-000-‭001505060281‬-2-NV021598-000000000-0-0-0</t>
  </si>
  <si>
    <t>01-‭112120612090‬-000-‭001505060286‬-2-NV021617-000000000-0-0-0</t>
  </si>
  <si>
    <t>01-‭112120612090‬-000-‭001505060289‬-2-NV022563-000000000-0-0-0</t>
  </si>
  <si>
    <t>01-‭112120612090‬-000-‭001505060400‬-2-NV021608-000000000-0-0-0</t>
  </si>
  <si>
    <t>01-‭112120612090‬-000-‭015505060536‬-1-NV023559-000000000-0-0-0</t>
  </si>
  <si>
    <t>01-‭112120612090‬-000-‭015505060536‬-2-NV023559-000000000-0-0-0</t>
  </si>
  <si>
    <t>01-‭112120612090‬-000-‭128505060474‬-2-NV019956-000000000-0-0-0</t>
  </si>
  <si>
    <t>01-‭112120612090‬-000-‭129505060019‬-2-NV019953-000000000-0-0-0</t>
  </si>
  <si>
    <t>01-‭112120612090‬-000-‭130505060086‬-2-NV019952-000000000-0-0-0</t>
  </si>
  <si>
    <t>01-‭112120612090‬-000-‭127505060481‬-2-NV019955-000000000-0-0-0</t>
  </si>
  <si>
    <t>01-‭112120612090‬-000-‭001505060427‬-2-NV022570-000000000-0-0-0</t>
  </si>
  <si>
    <t>01-‭112120612090‬-000-‭101505060478‬-2-NV003956-000000000-0-0-0</t>
  </si>
  <si>
    <t>01-‭112120612090‬-000-‭085505060150‬-2-NV003961-000000000-0-0-0</t>
  </si>
  <si>
    <t>01-‭112120612090‬-000-‭111505060159‬-2-NV003964-000000000-0-0-0</t>
  </si>
  <si>
    <t>01-‭112120612090‬-000-‭106505060509‬-2-NV003966-000000000-0-0-0</t>
  </si>
  <si>
    <t>01-‭112120612090‬-000-‭086505060092‬-2-NV003970-000000000-0-0-0</t>
  </si>
  <si>
    <t>01-‭112120612090‬-000-‭093505060125‬-2-NV003972-000000000-0-0-0</t>
  </si>
  <si>
    <t>01-‭112120612090‬-000-‭072505060480‬-2-NV003973-000000000-0-0-0</t>
  </si>
  <si>
    <t>01-‭112120612090‬-000-‭099505060127‬-2-NV003974-000000000-0-0-0</t>
  </si>
  <si>
    <t>01-‭112120612090‬-000-‭095505060473‬-2-NV004957-000000000-0-0-0</t>
  </si>
  <si>
    <t>01-‭112120612090‬-000-‭087505060095‬-2-NV003977-000000000-0-0-0</t>
  </si>
  <si>
    <t>01-‭112120612090‬-000-‭125505060132‬-2-NV003981-000000000-0-0-0</t>
  </si>
  <si>
    <t>01-‭112120612090‬-000-‭084505060100‬-1-NV003983-000000000-0-0-0</t>
  </si>
  <si>
    <t>01-‭112120612090‬-000-‭126505060135‬-1-NV004961-000000000-0-0-0</t>
  </si>
  <si>
    <t>01-‭112120612090‬-000-‭123505060511‬-3-NV003985-000000000-0-0-0</t>
  </si>
  <si>
    <t>01-‭112120612090‬-000-‭088505060498‬-2-NV003978-000000000-0-0-0</t>
  </si>
  <si>
    <t>01-‭112120612090‬-000-‭132505060091‬-2-NV020552-000000000-0-0-0</t>
  </si>
  <si>
    <t>01-‭112120612090‬-000-‭133505060102‬-2-NV020553-000000000-0-0-0</t>
  </si>
  <si>
    <t>01-‭112120612090‬-000-‭137505060101‬-2-NV020556-000000000-0-0-0</t>
  </si>
  <si>
    <t>01-‭112120612090‬-000-‭136505060130‬-2-NV020557-000000000-0-0-0</t>
  </si>
  <si>
    <t>01-‭112120612090‬-000-‭138505060157‬-2-NV021558-000000000-0-0-0</t>
  </si>
  <si>
    <t>01-‭112120612090‬-000-‭113505060496‬-2-NV003955-000000000-0-0-0</t>
  </si>
  <si>
    <t>01-‭112120612090‬-000-‭096505060015‬-2-NV003958-000000000-0-0-0</t>
  </si>
  <si>
    <t>01-‭112120612090‬-000-‭112505060461‬-2-NV003959-000000000-0-0-0</t>
  </si>
  <si>
    <t>01-‭112120612090‬-000-‭103505060016‬-2-NV003963-000000000-0-0-0</t>
  </si>
  <si>
    <t>01-‭112120612090‬-000-‭105505060017‬-2-NV003967-000000000-0-0-0</t>
  </si>
  <si>
    <t>01-‭112120612090‬-000-‭122505060123‬-2-NV003968-000000000-0-0-0</t>
  </si>
  <si>
    <t>01-‭112120612090‬-000-‭068505060463‬-2-NV003975-000000000-0-0-0</t>
  </si>
  <si>
    <t>01-‭112120612090‬-000-‭108505060129‬-2-NV003979-000000000-0-0-0</t>
  </si>
  <si>
    <t>01-‭112120612090‬-000-‭104505060131‬-2-NV003980-000000000-0-0-0</t>
  </si>
  <si>
    <t>01-‭112120612090‬-000-‭116505060499‬-2-NV004958-000000000-0-0-0</t>
  </si>
  <si>
    <t>01-‭112120612090‬-000-‭119505060023‬-3-NV004959-000000000-0-0-0</t>
  </si>
  <si>
    <t>01-‭112120612090‬-000-‭109505060094‬-2-NV004956-000000000-0-0-0</t>
  </si>
  <si>
    <t>01-‭112120612090‬-000-‭100505060472‬-2-NV003971-000000000-0-0-0</t>
  </si>
  <si>
    <t>01-‭112120612090‬-000-‭107505060024‬-3-NV003986-000000000-0-0-0</t>
  </si>
  <si>
    <t>01-‭112120612090‬-000-‭098505060014‬-2-NV003957-000000000-0-0-0</t>
  </si>
  <si>
    <t>01-‭112120612090‬-000-‭102505060089‬-2-NV003960-000000000-0-0-0</t>
  </si>
  <si>
    <t>01-‭112120612090‬-000-‭131505060099‬-2-NV020551-000000000-0-0-0</t>
  </si>
  <si>
    <t>01-‭112120612090‬-000-‭134505060151‬-2-NV020554-000000000-0-0-0</t>
  </si>
  <si>
    <t>01-‭112120105010‬-000-‭046505060010‬-2-CD021555-000000000-0-0-0</t>
  </si>
  <si>
    <t>01-‭112120105010‬-000-‭001505060532‬-2-CD021552-000000000-0-0-0</t>
  </si>
  <si>
    <t>01-‭112120501010‬-000-‭001505060385‬-2-CD022655-000000000-0-0-0</t>
  </si>
  <si>
    <t>01-‭112120501010‬-000-‭151505060026‬-2-CD021563-000000000-0-0-0</t>
  </si>
  <si>
    <t>01-‭112120501010‬-000-‭001505060508‬-2-CD022680-000000000-0-0-0</t>
  </si>
  <si>
    <t>01-‭112120501010‬-000-‭001505060412‬-2-CD022628-000000000-0-0-0</t>
  </si>
  <si>
    <t>01-‭112120501010‬-000-‭136505060130‬-2-CD020557-000000000-0-0-0</t>
  </si>
  <si>
    <t>01-‭112120501010‬-000-‭001505060381‬-2-CD022647-000000000-0-0-0</t>
  </si>
  <si>
    <t>01-‭112120501010‬-000-‭050505060008‬-2-CD021553-000000000-0-0-0</t>
  </si>
  <si>
    <t>01-‭112120501010‬-000-‭001505060390‬-2-CD022681-000000000-0-0-0</t>
  </si>
  <si>
    <t>01-‭112120501010‬-000-‭001505060373‬-2-CD022582-000000000-0-0-0</t>
  </si>
  <si>
    <t>01-‭112120501010‬-000-‭001505060391‬-2-CD022682-000000000-0-0-0</t>
  </si>
  <si>
    <t>01-‭112120501010‬-000-‭001505060306‬-2-CD022650-000000000-0-0-0</t>
  </si>
  <si>
    <t>01-‭112120501010‬-000-‭001505060309‬-2-CD022669-000000000-0-0-0</t>
  </si>
  <si>
    <t>01-‭112120501010‬-000-‭001505060287‬-2-CD022551-000000000-0-0-0</t>
  </si>
  <si>
    <t>01-‭112120501010‬-000-‭001505060283‬-2-CD021600-000000000-0-0-0</t>
  </si>
  <si>
    <t>01-‭112120501010‬-000-‭001505060292‬-2-CD022571-000000000-0-0-0</t>
  </si>
  <si>
    <t>01-‭112120501010‬-000-‭001505060310‬-2-CD022670-000000000-0-0-0</t>
  </si>
  <si>
    <t>01-‭112120501010‬-000-‭001505060298‬-2-CD022611-000000000-0-0-0</t>
  </si>
  <si>
    <t>01-‭112120501010‬-000-‭001505060294‬-2-CD022573-000000000-0-0-0</t>
  </si>
  <si>
    <t>01-‭112120501010‬-000-‭001505060307‬-2-CD022667-000000000-0-0-0</t>
  </si>
  <si>
    <t>01-‭112120501010‬-000-‭001505060286‬-2-CD021617-000000000-0-0-0</t>
  </si>
  <si>
    <t>01-‭112120501010‬-000-‭001505060516‬-2-CD022618-000000000-0-0-0</t>
  </si>
  <si>
    <t>01-‭112120501010‬-000-‭001505060515‬-2-CD022588-000000000-0-0-0</t>
  </si>
  <si>
    <t>01-‭112120501010‬-000-‭001505060524‬-2-CD022676-000000000-0-0-0</t>
  </si>
  <si>
    <t>01-‭112120501010‬-000-‭001505060514‬-2-CD022553-000000000-0-0-0</t>
  </si>
  <si>
    <t>01-‭112120501010‬-000-‭001505060426‬-2-CD022559-000000000-0-0-0</t>
  </si>
  <si>
    <t>01-‭112120501010‬-000-‭001505060418‬-2-CD022684-000000000-0-0-0</t>
  </si>
  <si>
    <t>01-‭112120501010‬-000-‭001505060488‬-2-CD021610-000000000-0-0-0</t>
  </si>
  <si>
    <t>01-‭112120501010‬-000-‭001505060403‬-2-CD022558-000000000-0-0-0</t>
  </si>
  <si>
    <t>01-‭112120501010‬-000-‭001505060372‬-2-CD022576-000000000-0-0-0</t>
  </si>
  <si>
    <t>01-‭112120501010‬-000-‭001505060382‬-2-CD022648-000000000-0-0-0</t>
  </si>
  <si>
    <t>01-‭112120501010‬-000-‭153505060107‬-2-CD021574-000000000-0-0-0</t>
  </si>
  <si>
    <t>01-‭112120501010‬-000-‭001505060305‬-2-CD022632-000000000-0-0-0</t>
  </si>
  <si>
    <t>01-‭112120501010‬-000-‭001505060302‬-2-CD022619-000000000-0-0-0</t>
  </si>
  <si>
    <t>01-‭112120501010‬-000-‭001505060293‬-2-CD022572-000000000-0-0-0</t>
  </si>
  <si>
    <t>01-‭112120501010‬-000-‭001505060444‬-2-CD022568-000000000-0-0-0</t>
  </si>
  <si>
    <t>01-‭112120501010‬-000-‭001505060520‬-2-CD022642-000000000-0-0-0</t>
  </si>
  <si>
    <t>01-‭112120501010‬-000-‭001505060420‬-2-CD021618-000000000-0-0-0</t>
  </si>
  <si>
    <t>01-‭112120501010‬-000-‭155505060500‬-2-CD021567-000000000-0-0-0</t>
  </si>
  <si>
    <t>01-‭112120501010‬-000-‭113505060496‬-2-CD003955-000000000-0-0-0</t>
  </si>
  <si>
    <t>01-‭112120501010‬-000-‭001505060401‬-2-CD021609-000000000-0-0-0</t>
  </si>
  <si>
    <t>01-‭112120501010‬-000-‭078505060483‬-2-CD000977-000000000-0-0-0</t>
  </si>
  <si>
    <t>01-‭112120501010‬-000-‭001505060405‬-2-CD022578-000000000-0-0-0</t>
  </si>
  <si>
    <t>01-‭112120501010‬-000-‭001505060487‬-2-CD021603-000000000-0-0-0</t>
  </si>
  <si>
    <t>01-‭112120501010‬-000-‭001505060495‬-2-CD022679-000000000-0-0-0</t>
  </si>
  <si>
    <t>01-‭112120501010‬-000-‭140505060484‬-2-CD021561-000000000-0-0-0</t>
  </si>
  <si>
    <t>01-‭112120501010‬-000-‭079505060122‬-2-CD000979-000000000-0-0-0</t>
  </si>
  <si>
    <t>01-‭112120501010‬-000-‭001505060375‬-2-CD022584-000000000-0-0-0</t>
  </si>
  <si>
    <t>01-‭112120501010‬-000-‭084505060100‬-2-CD003983-000000000-0-0-0</t>
  </si>
  <si>
    <t>01-‭112120501010‬-000-‭001505060374‬-2-CD022583-000000000-0-0-0</t>
  </si>
  <si>
    <t>01-‭112120501010‬-000-‭001505060379‬-2-CD022625-000000000-0-0-0</t>
  </si>
  <si>
    <t>01-‭112120501010‬-000-‭001505060376‬-2-CD022601-000000000-0-0-0</t>
  </si>
  <si>
    <t>01-‭112120501010‬-000-‭001505060475‬-2-CD021604-000000000-0-0-0</t>
  </si>
  <si>
    <t>01-‭112120501010‬-000-‭139505060103‬-2-CD021562-000000000-0-0-0</t>
  </si>
  <si>
    <t>01-‭112120501010‬-000-‭001505060295‬-2-CD022585-000000000-0-0-0</t>
  </si>
  <si>
    <t>01-‭112120501010‬-000-‭001505060464‬-2-CD022587-000000000-0-0-0</t>
  </si>
  <si>
    <t>01-‭112120501010‬-000-‭001505060297‬-2-CD022600-000000000-0-0-0</t>
  </si>
  <si>
    <t>01-‭112120501010‬-000-‭119505060023‬-2-CD004959-000000000-0-0-0</t>
  </si>
  <si>
    <t>01-‭112120501010‬-000-‭001505060465‬-2-CD022675-000000000-0-0-0</t>
  </si>
  <si>
    <t>01-‭112120501010‬-000-‭154505060027‬-2-CD021564-000000000-0-0-0</t>
  </si>
  <si>
    <t>01-‭112120501010‬-000-‭001505060304‬-2-CD022631-000000000-0-0-0</t>
  </si>
  <si>
    <t>01-‭112120501010‬-000-‭001505060288‬-2-CD022552-000000000-0-0-0</t>
  </si>
  <si>
    <t>01-‭112120501010‬-000-‭001505060517‬-2-CD022633-000000000-0-0-0</t>
  </si>
  <si>
    <t>01-‭112120501010‬-000-‭001505060523‬-2-CD022662-000000000-0-0-0</t>
  </si>
  <si>
    <t>01-‭112120501010‬-000-‭001505060445‬-2-CD022640-000000000-0-0-0</t>
  </si>
  <si>
    <t>01-‭112120501010‬-000-‭001505060521‬-2-CD022643-000000000-0-0-0</t>
  </si>
  <si>
    <t>01-‭112120501010‬-000-‭001505060428‬-2-CD022658-000000000-0-0-0</t>
  </si>
  <si>
    <t>01-‭112120501010‬-000-‭001505060424‬-2-CD021587-000000000-0-0-0</t>
  </si>
  <si>
    <t>01-‭112120501010‬-000-‭001505060503‬-2-CD022562-000000000-0-0-0</t>
  </si>
  <si>
    <t>01-‭112120501010‬-000-‭001505060504‬-2-CD022612-000000000-0-0-0</t>
  </si>
  <si>
    <t>01-‭112120501010‬-000-‭001505060397‬-2-CD021589-000000000-0-0-0</t>
  </si>
  <si>
    <t>01-‭112120501010‬-000-‭001505060414‬-2-CD022637-000000000-0-0-0</t>
  </si>
  <si>
    <t>01-‭112120501010‬-000-‭001505060363‬-2-CD021606-000000000-0-0-0</t>
  </si>
  <si>
    <t>01-‭112120501010‬-000-‭001505060365‬-2-CD021614-000000000-0-0-0</t>
  </si>
  <si>
    <t>01-‭112120501010‬-000-‭001505060360‬-2-CD021590-000000000-0-0-0</t>
  </si>
  <si>
    <t>01-‭112120501010‬-000-‭001505060383‬-2-CD022653-000000000-0-0-0</t>
  </si>
  <si>
    <t>01-‭112120501010‬-000-‭001505060468‬-2-CD022688-000000000-0-0-0</t>
  </si>
  <si>
    <t>01-‭112120501010‬-000-‭001505060284‬-2-CD021613-000000000-0-0-0</t>
  </si>
  <si>
    <t>01-‭112120501010‬-000-‭149505060029‬-2-CD021566-000000000-0-0-0</t>
  </si>
  <si>
    <t>01-‭112120501010‬-000-‭001505060466‬-2-CD022554-000000000-0-0-0</t>
  </si>
  <si>
    <t>01-‭112120501010‬-000-‭141505060025‬-2-CD021559-000000000-0-0-0</t>
  </si>
  <si>
    <t>01-‭112120501010‬-000-‭001505060282‬-2-CD021599-000000000-0-0-0</t>
  </si>
  <si>
    <t>01-‭112120501010‬-000-‭001505060285‬-2-CD021616-000000000-0-0-0</t>
  </si>
  <si>
    <t>01-‭112120501010‬-000-‭001505060301‬-2-CD022620-000000000-0-0-0</t>
  </si>
  <si>
    <t>01-‭112120501010‬-000-‭001505060303‬-2-CD022630-000000000-0-0-0</t>
  </si>
  <si>
    <t>01-‭112120501010‬-000-‭067505060453‬-2-CD000973-000000000-0-0-0</t>
  </si>
  <si>
    <t>01-‭112120501010‬-000-‭001505060519‬-2-CD022641-000000000-0-0-0</t>
  </si>
  <si>
    <t>01-‭112120501010‬-000-‭046505060010‬-2-CD021555-000000000-0-0-0</t>
  </si>
  <si>
    <t>01-‭112120501010‬-000-‭001505060505‬-2-CD022622-000000000-0-0-0</t>
  </si>
  <si>
    <t>01-‭112120501010‬-000-‭001505060398‬-2-CD021597-000000000-0-0-0</t>
  </si>
  <si>
    <t>01-‭112120501010‬-000-‭001505060492‬-2-CD022652-000000000-0-0-0</t>
  </si>
  <si>
    <t>01-‭112120501010‬-000-‭001505060413‬-2-CD022629-000000000-0-0-0</t>
  </si>
  <si>
    <t>01-‭112120501010‬-000-‭001505060394‬-2-CD021580-000000000-0-0-0</t>
  </si>
  <si>
    <t>01-‭112120501010‬-000-‭001505060486‬-2-CD021602-000000000-0-0-0</t>
  </si>
  <si>
    <t>01-‭112120501010‬-000-‭001505060406‬-2-CD022602-000000000-0-0-0</t>
  </si>
  <si>
    <t>01-‭112120501010‬-000-‭001505060411‬-2-CD022627-000000000-0-0-0</t>
  </si>
  <si>
    <t>01-‭112120501010‬-000-‭001505060477‬-2-CD022661-000000000-0-0-0</t>
  </si>
  <si>
    <t>01-‭112120501010‬-000-‭001505060377‬-2-CD022610-000000000-0-0-0</t>
  </si>
  <si>
    <t>01-‭112120501010‬-000-‭150505060476‬-2-CD021569-000000000-0-0-0</t>
  </si>
  <si>
    <t>01-‭112120501010‬-000-‭001505060389‬-2-CD022665-000000000-0-0-0</t>
  </si>
  <si>
    <t>01-‭112120501010‬-000-‭001505060368‬-2-CD022557-000000000-0-0-0</t>
  </si>
  <si>
    <t>01-‭112120501010‬-000-‭001505060378‬-2-CD022613-000000000-0-0-0</t>
  </si>
  <si>
    <t>01-‭112120501010‬-000-‭001505060300‬-2-CD022617-000000000-0-0-0</t>
  </si>
  <si>
    <t>01-‭112120501010‬-000-‭001505060279‬-2-CD021578-000000000-0-0-0</t>
  </si>
  <si>
    <t>01-‭112120501010‬-000-‭001505060289‬-2-CD022563-000000000-0-0-0</t>
  </si>
  <si>
    <t>01-‭112120501010‬-000-‭098505060014‬-2-CD003957-000000000-0-0-0</t>
  </si>
  <si>
    <t>01-‭112120501010‬-000-‭001505060513‬-2-CD021601-000000000-0-0-0</t>
  </si>
  <si>
    <t>01-‭112120501010‬-000-‭093505060125‬-2-CD003972-000000000-0-0-0</t>
  </si>
  <si>
    <t>01-‭112120501010‬-000-‭001505060490‬-2-CD022566-000000000-0-0-0</t>
  </si>
  <si>
    <t>01-‭112120501010‬-000-‭001505060415‬-2-CD022638-000000000-0-0-0</t>
  </si>
  <si>
    <t>01-‭112120501010‬-000-‭001505060494‬-2-CD022672-000000000-0-0-0</t>
  </si>
  <si>
    <t>01-‭112120501010‬-000-‭001505060409‬-2-CD022615-000000000-0-0-0</t>
  </si>
  <si>
    <t>01-‭112120501010‬-000-‭001505060364‬-2-CD021612-000000000-0-0-0</t>
  </si>
  <si>
    <t>01-‭112120501010‬-000-‭001505060388‬-2-CD022664-000000000-0-0-0</t>
  </si>
  <si>
    <t>01-‭112120501010‬-000-‭001505060359‬-2-CD021586-000000000-0-0-0</t>
  </si>
  <si>
    <t>01-‭112120501010‬-000-‭001505060366‬-2-CD022555-000000000-0-0-0</t>
  </si>
  <si>
    <t>01-‭112120501010‬-000-‭001505060471‬-2-CD022623-000000000-0-0-0</t>
  </si>
  <si>
    <t>01-‭112120501010‬-000-‭001505060380‬-2-CD022645-000000000-0-0-0</t>
  </si>
  <si>
    <t>01-‭112120501010‬-000-‭001505060299‬-2-CD022616-000000000-0-0-0</t>
  </si>
  <si>
    <t>01-‭112120501010‬-000-‭001505060290‬-2-CD022564-000000000-0-0-0</t>
  </si>
  <si>
    <t>01-‭112120501010‬-000-‭001505060502‬-2-CD021588-000000000-0-0-0</t>
  </si>
  <si>
    <t>01-‭112120501010‬-000-‭001505060421‬-2-CD021619-000000000-0-0-0</t>
  </si>
  <si>
    <t>01-‭112120501010‬-000-‭001505060410‬-2-CD022626-000000000-0-0-0</t>
  </si>
  <si>
    <t>01-‭112120501010‬-000-‭001505060362‬-2-CD021605-000000000-0-0-0</t>
  </si>
  <si>
    <t>01-‭112120501010‬-000-‭001505060395‬-2-CD021581-000000000-0-0-0</t>
  </si>
  <si>
    <t>01-‭112120501010‬-000-‭001505060417‬-2-CD022646-000000000-0-0-0</t>
  </si>
  <si>
    <t>01-‭112120501010‬-000-‭001505060393‬-2-CD021576-000000000-0-0-0</t>
  </si>
  <si>
    <t>01-‭112120501010‬-000-‭137505060101‬-2-CD020556-000000000-0-0-0</t>
  </si>
  <si>
    <t>01-‭112120501010‬-000-‭086505060092‬-2-CD003970-000000000-0-0-0</t>
  </si>
  <si>
    <t>01-‭112120501010‬-000-‭001505060469‬-2-CD022624-000000000-0-0-0</t>
  </si>
  <si>
    <t>01-‭112120501010‬-000-‭001505060467‬-2-CD022621-000000000-0-0-0</t>
  </si>
  <si>
    <t>01-‭112120501010‬-000-‭001505060281‬-2-CD021598-000000000-0-0-0</t>
  </si>
  <si>
    <t>01-‭112120501010‬-000-‭068505060456‬-2-CD003975-000000000-0-0-0</t>
  </si>
  <si>
    <t>01-‭112120501010‬-000-‭114505060459‬-2-CD003953-000000000-0-0-0</t>
  </si>
  <si>
    <t>01-‭112120501010‬-000-‭001505060518‬-2-CD022635-000000000-0-0-0</t>
  </si>
  <si>
    <t>01-‭112120501010‬-000-‭145505060501‬-2-CD021570-000000000-0-0-0</t>
  </si>
  <si>
    <t>01-‭112120501010‬-000-‭001505060506‬-2-CD022634-000000000-0-0-0</t>
  </si>
  <si>
    <t>01-‭112120501010‬-000-‭001505060489‬-2-CD021611-000000000-0-0-0</t>
  </si>
  <si>
    <t>01-‭112120501010‬-000-‭148505060485‬-2-CD021568-000000000-0-0-0</t>
  </si>
  <si>
    <t>01-‭112120501010‬-000-‭108505060129‬-2-CD003979-000000000-0-0-0</t>
  </si>
  <si>
    <t>01-‭112120501010‬-000-‭001505060416‬-2-CD022639-000000000-0-0-0</t>
  </si>
  <si>
    <t>01-‭112120501010‬-000-‭001505060361‬-2-CD021591-000000000-0-0-0</t>
  </si>
  <si>
    <t>01-‭112120501010‬-000-‭116505060499‬-2-CD004958-000000000-0-0-0</t>
  </si>
  <si>
    <t>01-‭112120501010‬-000-‭001505060399‬-2-CD021607-000000000-0-0-0</t>
  </si>
  <si>
    <t>01-‭112120501010‬-000-‭001505060522‬-2-CD022644-000000000-0-0-0</t>
  </si>
  <si>
    <t>01-‭112120501010‬-000-‭001505060408‬-2-CD022614-000000000-0-0-0</t>
  </si>
  <si>
    <t>01-‭112120501010‬-000-‭080505060021‬-2-CD000980-000000000-0-0-0</t>
  </si>
  <si>
    <t>01-‭112120501010‬-000-‭001505060520‬-2-CD022642-PRO008024-0-0-0</t>
  </si>
  <si>
    <t>01-‭112120501010‬-000-‭001505060513‬-2-CD021601-PRO008024-0-0-0</t>
  </si>
  <si>
    <t>01-‭112120501010‬-000-‭001505060524‬-2-CD022676-PRO008024-0-0-0</t>
  </si>
  <si>
    <t>01-‭112120501010‬-000-‭001505060444‬-2-CD022568-PRO008024-0-0-0</t>
  </si>
  <si>
    <t>01-‭112120501010‬-000-‭046505060010‬-2-CD021555-PRO008024-0-0-0</t>
  </si>
  <si>
    <t>01-‭112120501010‬-000-‭001505060523‬-2-CD022662-PRO008024-0-0-0</t>
  </si>
  <si>
    <t>01-‭112120501010‬-000-‭001505060385‬-2-CD022655-PRO008024-0-0-0</t>
  </si>
  <si>
    <t>01-‭112120501010‬-000-‭001505060365‬-2-CD021614-PRO008024-0-0-0</t>
  </si>
  <si>
    <t>01-‭112120501010‬-000-‭001505060378‬-2-CD022613-PRO008024-0-0-0</t>
  </si>
  <si>
    <t>01-‭112120501010‬-000-‭064505060093‬-2-CD001137-PRO008024-0-0-0</t>
  </si>
  <si>
    <t>01-‭112120501010‬-000-‭001505060390‬-2-CD022681-PRO008024-0-0-0</t>
  </si>
  <si>
    <t>01-‭112120501010‬-000-‭001505060363‬-2-CD021606-PRO008024-0-0-0</t>
  </si>
  <si>
    <t>01-‭112120501010‬-000-‭001505060359‬-2-CD021586-PRO008024-0-0-0</t>
  </si>
  <si>
    <t>01-‭112120501010‬-000-‭001505060368‬-2-CD022557-PRO008024-0-0-0</t>
  </si>
  <si>
    <t>01-‭112120501010‬-000-‭001505060389‬-2-CD022665-PRO008024-0-0-0</t>
  </si>
  <si>
    <t>01-‭112120501010‬-000-‭001505060475‬-2-CD021604-PRO008024-0-0-0</t>
  </si>
  <si>
    <t>01-‭112120501010‬-000-‭001505060376‬-2-CD022601-PRO008024-0-0-0</t>
  </si>
  <si>
    <t>01-‭112120501010‬-000-‭147505060106‬-2-CD021573-PRO008024-0-0-0</t>
  </si>
  <si>
    <t>01-‭112120501010‬-000-‭050505060008‬-2-CD021553-PRO008024-0-0-0</t>
  </si>
  <si>
    <t>01-‭112120501010‬-000-‭001505060379‬-2-CD022625-PRO008024-0-0-0</t>
  </si>
  <si>
    <t>01-‭112120501010‬-000-‭131505060099‬-2-CD020551-PRO008024-0-0-0</t>
  </si>
  <si>
    <t>01-‭112120501010‬-000-‭001505060381‬-2-CD022647-PRO008024-0-0-0</t>
  </si>
  <si>
    <t>01-‭112120501010‬-000-‭150505060476‬-2-CD021569-PRO008024-0-0-0</t>
  </si>
  <si>
    <t>01-‭112120501010‬-000-‭001505060377‬-2-CD022610-PRO008024-0-0-0</t>
  </si>
  <si>
    <t>01-‭112120501010‬-000-‭001505060388‬-2-CD022664-PRO008024-0-0-0</t>
  </si>
  <si>
    <t>01-‭112120501010‬-000-‭001505060477‬-2-CD022661-PRO008024-0-0-0</t>
  </si>
  <si>
    <t>01-‭112120501010‬-000-‭001505060375‬-2-CD022584-PRO008024-0-0-0</t>
  </si>
  <si>
    <t>01-‭112120501010‬-000-‭137505060101‬-2-CD020556-PRO008024-0-0-0</t>
  </si>
  <si>
    <t>01-‭112120501010‬-000-‭001505060386‬-2-CD022656-PRO008024-0-0-0</t>
  </si>
  <si>
    <t>01-‭112120501010‬-000-‭001505060384‬-2-CD022654-PRO008024-0-0-0</t>
  </si>
  <si>
    <t>01-‭112120501010‬-000-‭001505060364‬-2-CD021612-PRO008024-0-0-0</t>
  </si>
  <si>
    <t>01-‭112120501010‬-000-‭001505060362‬-2-CD021605-PRO008024-0-0-0</t>
  </si>
  <si>
    <t>01-‭112120501010‬-000-‭001505060387‬-2-CD022657-PRO008024-0-0-0</t>
  </si>
  <si>
    <t>01-‭112120501010‬-000-‭001505060411‬-2-CD022627-PRO008024-0-0-0</t>
  </si>
  <si>
    <t>01-‭112120501010‬-000-‭001505060409‬-2-CD022615-PRO008024-0-0-0</t>
  </si>
  <si>
    <t>01-‭112120501010‬-000-‭001505060406‬-2-CD022602-PRO008024-0-0-0</t>
  </si>
  <si>
    <t>01-‭112120501010‬-000-‭001505060493‬-2-CD022663-PRO008024-0-0-0</t>
  </si>
  <si>
    <t>01-‭112120501010‬-000-‭001505060494‬-2-CD022672-PRO008024-0-0-0</t>
  </si>
  <si>
    <t>01-‭112120501010‬-000-‭001505060400‬-2-CD021608-PRO008024-0-0-0</t>
  </si>
  <si>
    <t>01-‭112120501010‬-000-‭001505060486‬-2-CD021602-PRO008024-0-0-0</t>
  </si>
  <si>
    <t>01-‭112120501010‬-000-‭001505060394‬-2-CD021580-PRO008024-0-0-0</t>
  </si>
  <si>
    <t>01-‭112120501010‬-000-‭001505060413‬-2-CD022629-PRO008024-0-0-0</t>
  </si>
  <si>
    <t>01-‭112120501010‬-000-‭001505060415‬-2-CD022638-PRO008024-0-0-0</t>
  </si>
  <si>
    <t>01-‭112120501010‬-000-‭001505060393‬-2-CD021576-PRO008024-0-0-0</t>
  </si>
  <si>
    <t>01-‭112120501010‬-000-‭001505060492‬-2-CD022652-PRO008024-0-0-0</t>
  </si>
  <si>
    <t>01-‭112120501010‬-000-‭079505060122‬-2-CD000979-PRO008024-0-0-0</t>
  </si>
  <si>
    <t>01-‭112120501010‬-000-‭001505060454‬-2-CD021620-PRO008024-0-0-0</t>
  </si>
  <si>
    <t>01-‭112120501010‬-000-‭001505060403‬-2-CD022558-PRO008024-0-0-0</t>
  </si>
  <si>
    <t>01-‭112120501010‬-000-‭001505060417‬-2-CD022646-PRO008024-0-0-0</t>
  </si>
  <si>
    <t>01-‭112120501010‬-000-‭001505060416‬-2-CD022639-PRO008024-0-0-0</t>
  </si>
  <si>
    <t>01-‭112120501010‬-000-‭122505060123‬-2-CD003968-PRO008024-0-0-0</t>
  </si>
  <si>
    <t>01-‭112120501010‬-000-‭001505060490‬-2-CD022566-PRO008024-0-0-0</t>
  </si>
  <si>
    <t>01-‭112120501010‬-000-‭001505060414‬-2-CD022637-PRO008024-0-0-0</t>
  </si>
  <si>
    <t>01-‭112120501010‬-000-‭001505060488‬-2-CD021610-PRO008024-0-0-0</t>
  </si>
  <si>
    <t>01-‭112120501010‬-000-‭001505060395‬-2-CD021581-PRO008024-0-0-0</t>
  </si>
  <si>
    <t>01-‭112120501010‬-000-‭093505060125‬-2-CD003972-PRO008024-0-0-0</t>
  </si>
  <si>
    <t>01-‭112120501010‬-000-‭142505060137‬-2-CD021575-PRO008024-0-0-0</t>
  </si>
  <si>
    <t>01-‭112120501010‬-000-‭140505060484‬-2-CD021561-PRO008024-0-0-0</t>
  </si>
  <si>
    <t>01-‭112120501010‬-000-‭001505060397‬-2-CD021589-PRO008024-0-0-0</t>
  </si>
  <si>
    <t>01-‭112120501010‬-000-‭001505060410‬-2-CD022626-PRO008024-0-0-0</t>
  </si>
  <si>
    <t>01-‭112120501010‬-000-‭001505060418‬-2-CD022684-PRO008024-0-0-0</t>
  </si>
  <si>
    <t>01-‭112120501010‬-000-‭001505060491‬-2-CD022609-PRO008024-0-0-0</t>
  </si>
  <si>
    <t>01-‭112120501010‬-000-‭108505060129‬-2-CD003979-PRO008024-0-0-0</t>
  </si>
  <si>
    <t>01-‭112120501010‬-000-‭136505060130‬-2-CD020557-PRO008024-0-0-0</t>
  </si>
  <si>
    <t>01-‭112120501010‬-000-‭148505060485‬-2-CD021568-PRO008024-0-0-0</t>
  </si>
  <si>
    <t>01-‭112120501010‬-000-‭001505060412‬-2-CD022628-PRO008024-0-0-0</t>
  </si>
  <si>
    <t>01-‭112120501010‬-000-‭045505060009‬-2-CD021554-PRO008024-0-0-0</t>
  </si>
  <si>
    <t>01-‭112120501010‬-000-‭104505060131‬-2-CD003980-PRO008024-0-0-0</t>
  </si>
  <si>
    <t>01-‭112120501010‬-000-‭125505060450‬-2-CD003981-PRO008024-0-0-0</t>
  </si>
  <si>
    <t>01-‭112120501010‬-000-‭127505060481‬-2-CD019955-PRO008024-0-0-0</t>
  </si>
  <si>
    <t>01-‭112120501010‬-000-‭001505060398‬-2-CD021597-PRO008024-0-0-0</t>
  </si>
  <si>
    <t>01-‭112120501010‬-000-‭060505060133‬-2-CD001172-PRO008024-0-0-0</t>
  </si>
  <si>
    <t>01-‭112120501010‬-000-‭001505060495‬-2-CD022679-PRO008024-0-0-0</t>
  </si>
  <si>
    <t>01-‭112120501010‬-000-‭001505060487‬-2-CD021603-PRO008024-0-0-0</t>
  </si>
  <si>
    <t>01-‭112120501010‬-000-‭126505060135‬-2-CD004961-PRO008024-0-0-0</t>
  </si>
  <si>
    <t>01-‭112120501010‬-000-‭001505060405‬-2-CD022578-PRO008024-0-0-0</t>
  </si>
  <si>
    <t>01-‭112120501010‬-000-‭001505060401‬-2-CD021609-PRO008024-0-0-0</t>
  </si>
  <si>
    <t>01-‭112120501010‬-000-‭001505060489‬-2-CD021611-PRO008024-0-0-0</t>
  </si>
  <si>
    <t>01-‭112120501010‬-000-‭113505060496‬-2-CD003955-PRO008024-0-0-0</t>
  </si>
  <si>
    <t>01-‭112120501010‬-000-‭001505060422‬-2-CD022649-PRO008024-0-0-0</t>
  </si>
  <si>
    <t>01-‭112120501010‬-000-‭001505060508‬-2-CD022680-PRO008024-0-0-0</t>
  </si>
  <si>
    <t>01-‭112120501010‬-000-‭155505060500‬-2-CD021567-PRO008024-0-0-0</t>
  </si>
  <si>
    <t>01-‭112120501010‬-000-‭001505060420‬-2-CD021618-PRO008024-0-0-0</t>
  </si>
  <si>
    <t>01-‭112120501010‬-000-‭134505060151‬-2-CD020554-PRO008024-0-0-0</t>
  </si>
  <si>
    <t>01-‭112120501010‬-000-‭001505060507‬-2-CD022636-PRO008024-0-0-0</t>
  </si>
  <si>
    <t>01-‭112120501010‬-000-‭001505060506‬-2-CD022634-PRO008024-0-0-0</t>
  </si>
  <si>
    <t>01-‭112120501010‬-000-‭001505060421‬-2-CD021619-PRO008024-0-0-0</t>
  </si>
  <si>
    <t>01-‭112120501010‬-000-‭077505060497‬-2-CD000972-PRO008024-0-0-0</t>
  </si>
  <si>
    <t>01-‭112120501010‬-000-‭001505060505‬-2-CD022622-PRO008024-0-0-0</t>
  </si>
  <si>
    <t>01-‭112120501010‬-000-‭088505060498‬-2-CD003978-PRO008024-0-0-0</t>
  </si>
  <si>
    <t>01-‭112120501010‬-000-‭145505060501‬-2-CD021570-PRO008024-0-0-0</t>
  </si>
  <si>
    <t>01-‭112120501010‬-000-‭001505060502‬-2-CD021588-PRO008024-0-0-0</t>
  </si>
  <si>
    <t>01-‭112120501010‬-000-‭001505060504‬-2-CD022612-PRO008024-0-0-0</t>
  </si>
  <si>
    <t>01-‭112120501010‬-000-‭001505060503‬-2-CD022562-PRO008024-0-0-0</t>
  </si>
  <si>
    <t>01-‭112120501010‬-000-‭001505060424‬-2-CD021587-PRO008024-0-0-0</t>
  </si>
  <si>
    <t>01-‭112120501010‬-000-‭001505060426‬-2-CD022559-PRO008024-0-0-0</t>
  </si>
  <si>
    <t>01-‭112120501010‬-000-‭001505060283‬-2-CD021600-PRO008024-0-0-0</t>
  </si>
  <si>
    <t>01-‭112120501010‬-000-‭001505060293‬-2-CD022572-PRO008024-0-0-0</t>
  </si>
  <si>
    <t>01-‭112120501010‬-000-‭001505060465‬-2-CD022675-PRO008024-0-0-0</t>
  </si>
  <si>
    <t>01-‭112120501010‬-000-‭001505060287‬-2-CD022551-PRO008024-0-0-0</t>
  </si>
  <si>
    <t>01-‭112120501010‬-000-‭001505060296‬-2-CD022586-PRO008024-0-0-0</t>
  </si>
  <si>
    <t>01-‭112120501010‬-000-‭141505060025‬-2-CD021559-PRO008024-0-0-0</t>
  </si>
  <si>
    <t>01-‭112120501010‬-000-‭001505060302‬-2-CD022619-PRO008024-0-0-0</t>
  </si>
  <si>
    <t>01-‭112120501010‬-000-‭001505060466‬-2-CD022554-PRO008024-0-0-0</t>
  </si>
  <si>
    <t>01-‭112120501010‬-000-‭001505060300‬-2-CD022617-PRO008024-0-0-0</t>
  </si>
  <si>
    <t>01-‭112120501010‬-000-‭001505060305‬-2-CD022632-PRO008024-0-0-0</t>
  </si>
  <si>
    <t>01-‭112120501010‬-000-‭001505060299‬-2-CD022616-PRO008024-0-0-0</t>
  </si>
  <si>
    <t>01-‭112120501010‬-000-‭149505060029‬-2-CD021566-PRO008024-0-0-0</t>
  </si>
  <si>
    <t>01-‭112120501010‬-000-‭001505060281‬-2-CD021598-PRO008024-0-0-0</t>
  </si>
  <si>
    <t>01-‭112120501010‬-000-‭119505060023‬-2-CD004959-PRO008024-0-0-0</t>
  </si>
  <si>
    <t>01-‭112120501010‬-000-‭001505060309‬-2-CD022669-PRO008024-0-0-0</t>
  </si>
  <si>
    <t>01-‭112120501010‬-000-‭001505060297‬-2-CD022600-PRO008024-0-0-0</t>
  </si>
  <si>
    <t>01-‭112120501010‬-000-‭001505060284‬-2-CD021613-PRO008024-0-0-0</t>
  </si>
  <si>
    <t>01-‭112120501010‬-000-‭001505060467‬-2-CD022621-PRO008024-0-0-0</t>
  </si>
  <si>
    <t>01-‭112120501010‬-000-‭107505060024‬-2-CD003986-PRO008024-0-0-0</t>
  </si>
  <si>
    <t>01-‭112120501010‬-000-‭130505060086‬-2-CD019952-PRO008024-0-0-0</t>
  </si>
  <si>
    <t>01-‭112120501010‬-000-‭001505060468‬-2-CD022688-PRO008024-0-0-0</t>
  </si>
  <si>
    <t>01-‭112120501010‬-000-‭001505060366‬-2-CD022555-PRO008024-0-0-0</t>
  </si>
  <si>
    <t>01-‭112120501010‬-000-‭097505060088‬-2-CD003954-PRO008024-0-0-0</t>
  </si>
  <si>
    <t>01-‭112120501010‬-000-‭152505060104‬-2-CD021571-PRO008024-0-0-0</t>
  </si>
  <si>
    <t>01-‭112120501010‬-000-‭139505060103‬-2-CD021562-PRO008024-0-0-0</t>
  </si>
  <si>
    <t>01-‭112120501010‬-000-‭001505060469‬-2-CD022624-PRO008024-0-0-0</t>
  </si>
  <si>
    <t>01-‭112120501010‬-000-‭057505060470‬-2-CD001332-PRO008024-0-0-0</t>
  </si>
  <si>
    <t>01-‭112120501010‬-000-‭001505060391‬-2-CD022682-PRO008024-0-0-0</t>
  </si>
  <si>
    <t>01-‭112120501010‬-000-‭102505060089‬-2-CD003960-PRO008024-0-0-0</t>
  </si>
  <si>
    <t>01-‭112120501010‬-000-‭153505060107‬-2-CD021574-PRO008024-0-0-0</t>
  </si>
  <si>
    <t>01-‭112120501010‬-000-‭001505060383‬-2-CD022653-PRO008024-0-0-0</t>
  </si>
  <si>
    <t>01-‭112120501010‬-000-‭001505060373‬-2-CD022582-PRO008024-0-0-0</t>
  </si>
  <si>
    <t>01-‭112120501010‬-000-‭001505060369‬-2-CD022567-PRO008024-0-0-0</t>
  </si>
  <si>
    <t>01-‭112120501010‬-000-‭001505060380‬-2-CD022645-PRO008024-0-0-0</t>
  </si>
  <si>
    <t>01-‭112120501010‬-000-‭001505060382‬-2-CD022648-PRO008024-0-0-0</t>
  </si>
  <si>
    <t>01-‭112120501010‬-000-‭001505060471‬-2-CD022623-PRO008024-0-0-0</t>
  </si>
  <si>
    <t>01-‭112120501010‬-000-‭001505060372‬-2-CD022576-PRO008024-0-0-0</t>
  </si>
  <si>
    <t>01-‭112120501010‬-000-‭132505060091‬-2-CD020552-PRO008024-0-0-0</t>
  </si>
  <si>
    <t>01-‭112120501010‬-000-‭086505060092‬-2-CD003970-PRO008024-0-0-0</t>
  </si>
  <si>
    <t>01-‭112120501010‬-000-‭001505060371‬-2-CD022575-PRO008024-0-0-0</t>
  </si>
  <si>
    <t>01-‭112120501010‬-000-‭001505060370‬-2-CD022574-PRO008024-0-0-0</t>
  </si>
  <si>
    <t>01-‭112120501010‬-000-‭001505060286‬-2-CD021617-PRO008024-0-0-0</t>
  </si>
  <si>
    <t>01-‭112120501010‬-000-‭114505060459‬-2-CD003953-PRO008024-0-0-0</t>
  </si>
  <si>
    <t>01-‭112120501010‬-000-‭067505060453‬-2-CD000973-PRO008024-0-0-0</t>
  </si>
  <si>
    <t>01-‭112120501010‬-000-‭098505060014‬-2-CD003957-PRO008024-0-0-0</t>
  </si>
  <si>
    <t>01-‭112120501010‬-000-‭001505060303‬-2-CD022630-PRO008024-0-0-0</t>
  </si>
  <si>
    <t>01-‭112120501010‬-000-‭096505060015‬-2-CD003958-PRO008024-0-0-0</t>
  </si>
  <si>
    <t>01-‭112120501010‬-000-‭001505060288‬-2-CD022552-PRO008024-0-0-0</t>
  </si>
  <si>
    <t>01-‭112120501010‬-000-‭001505060289‬-2-CD022563-PRO008024-0-0-0</t>
  </si>
  <si>
    <t>01-‭112120501010‬-000-‭069505060452‬-2-CD000982-PRO008024-0-0-0</t>
  </si>
  <si>
    <t>01-‭112120501010‬-000-‭001505060307‬-2-CD022667-PRO008024-0-0-0</t>
  </si>
  <si>
    <t>01-‭112120501010‬-000-‭001505060294‬-2-CD022573-PRO008024-0-0-0</t>
  </si>
  <si>
    <t>01-‭112120501010‬-000-‭001505060462‬-2-CD022651-PRO008024-0-0-0</t>
  </si>
  <si>
    <t>01-‭112120501010‬-000-‭001505060304‬-2-CD022631-PRO008024-0-0-0</t>
  </si>
  <si>
    <t>01-‭112120501010‬-000-‭001505060279‬-2-CD021578-PRO008024-0-0-0</t>
  </si>
  <si>
    <t>01-‭112120501010‬-000-‭154505060027‬-2-CD021564-PRO008024-0-0-0</t>
  </si>
  <si>
    <t>01-‭112120501010‬-000-‭001505060301‬-2-CD022620-PRO008024-0-0-0</t>
  </si>
  <si>
    <t>01-‭112120501010‬-000-‭001505060285‬-2-CD021616-PRO008024-0-0-0</t>
  </si>
  <si>
    <t>01-‭112120501010‬-000-‭001505060298‬-2-CD022611-PRO008024-0-0-0</t>
  </si>
  <si>
    <t>01-‭112120501010‬-000-‭001505060282‬-2-CD021599-PRO008024-0-0-0</t>
  </si>
  <si>
    <t>01-‭112120501010‬-000-‭129505010025‬-2-CD019953-PRO008024-0-0-0</t>
  </si>
  <si>
    <t>01-‭112120501010‬-000-‭001505060290‬-2-CD022564-PRO008024-0-0-0</t>
  </si>
  <si>
    <t>01-‭112120501010‬-000-‭068505060456‬-2-CD003975-PRO008024-0-0-0</t>
  </si>
  <si>
    <t>01-‭112120501010‬-000-‭144505060028‬-2-CD021565-PRO008024-0-0-0</t>
  </si>
  <si>
    <t>01-‭112120501010‬-000-‭001505060310‬-2-CD022670-PRO008024-0-0-0</t>
  </si>
  <si>
    <t>01-‭112120501010‬-000-‭001505060464‬-2-CD022587-PRO008024-0-0-0</t>
  </si>
  <si>
    <t>01-‭112120501010‬-000-‭001505060295‬-2-CD022585-PRO008024-0-0-0</t>
  </si>
  <si>
    <t>01-‭112120501010‬-000-‭001505060306‬-2-CD022650-PRO008024-0-0-0</t>
  </si>
  <si>
    <t>01-‭112120501010‬-000-‭151505060026‬-2-CD021563-PRO008024-0-0-0</t>
  </si>
  <si>
    <t>01-‭112120501010‬-000-‭001505060292‬-2-CD022571-PRO008024-0-0-0</t>
  </si>
  <si>
    <t>01-‭112120501010‬-000-‭001505060280‬-2-CD021584-PRO008024-0-0-0</t>
  </si>
  <si>
    <t>01-‭112120501010‬-000-‭001505060516‬-2-CD022618-PRO008024-0-0-0</t>
  </si>
  <si>
    <t>01-‭112120503040‬‬-000-‭001505040013‬-2-NV006958-000000000-0-0-0</t>
  </si>
  <si>
    <t>01-‭112120503040‬‬-000-‭062502010001‬-2-NV006958-000000000-0-0-0</t>
  </si>
  <si>
    <t>01-‭112120503040‬-000-‭001505040013‬-2-NV006958-000000000-0-0-0</t>
  </si>
  <si>
    <t>01-‭112120501010‬‬-000-‭062502010001‬-2-NV006958-PRO007954-0-0-0</t>
  </si>
  <si>
    <t>01-‭112120501010‬‬-000-‭001505040013‬-2-NV006958-PRO008246-0-0-0</t>
  </si>
  <si>
    <t>01-‭112120501010‬‬-000-‭062502010001‬-2-NV006958-PRO008246-0-0-0</t>
  </si>
  <si>
    <t>01-‭112120503060‬-000-‭001505000005‬-2-NV006958-PRO007872-0-0-0</t>
  </si>
  <si>
    <t>01-‭112120503040‬-000-‭001505060516‬-2-NV022618-PRO008452-0-0-0</t>
  </si>
  <si>
    <t>Data de emissão: 31/10/2025</t>
  </si>
  <si>
    <t>01-‭112120601050‬‬-000-‭001505060399‬-2-NV021607-PRO007648-0-0-0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</si>
</sst>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[$-416]mmm\-yy;@"/>
    <numFmt numFmtId="165" formatCode="00#&quot;.&quot;#&quot;.&quot;##&quot;.&quot;##&quot;.&quot;#&quot;.&quot;###"/>
    <numFmt numFmtId="166" formatCode="#,##0.00_ ;\-#,##0.00\ "/>
    <numFmt numFmtId="167" formatCode="_(* #,##0.00_);_(* \(#,##0.00\);_(* &quot;-&quot;??_);_(@_)"/>
    <numFmt numFmtId="168" formatCode="&quot;R$&quot;\ #,##0.00;[Red]&quot;R$&quot;\ #,##0.00"/>
    <numFmt numFmtId="169" formatCode="_-* #,##0_-;\-* #,##0_-;_-* &quot;-&quot;??_-;_-@_-"/>
  </numFmts>
  <fonts count="8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0"/>
      <name val="Arial"/>
      <family val="2"/>
    </font>
    <font>
      <sz val="10"/>
      <color rgb="FFFF0000"/>
      <name val="Aptos Narrow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10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9"/>
      <color theme="1"/>
      <name val="Aptos Narrow"/>
      <family val="2"/>
      <scheme val="minor"/>
    </font>
    <font>
      <b/>
      <sz val="36"/>
      <name val="Aptos Narrow"/>
      <family val="2"/>
      <scheme val="minor"/>
    </font>
    <font>
      <b/>
      <sz val="24"/>
      <name val="Aptos Narrow"/>
      <family val="2"/>
      <scheme val="minor"/>
    </font>
    <font>
      <sz val="14"/>
      <color theme="1"/>
      <name val="Aptos Narrow"/>
      <family val="2"/>
      <scheme val="minor"/>
    </font>
    <font>
      <sz val="24"/>
      <color theme="1"/>
      <name val="Aptos Narrow"/>
      <family val="2"/>
      <scheme val="minor"/>
    </font>
    <font>
      <b/>
      <sz val="60"/>
      <name val="Aptos Narrow"/>
      <family val="2"/>
      <scheme val="minor"/>
    </font>
    <font>
      <sz val="60"/>
      <color theme="1"/>
      <name val="Aptos Narrow"/>
      <family val="2"/>
      <scheme val="minor"/>
    </font>
    <font>
      <sz val="14"/>
      <color theme="0"/>
      <name val="Aptos Narrow"/>
      <family val="2"/>
      <scheme val="minor"/>
    </font>
    <font>
      <sz val="10"/>
      <color rgb="FFFF0000"/>
      <name val="Courier"/>
      <family val="3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sz val="11"/>
      <color indexed="8"/>
      <name val="Calibri"/>
      <family val="2"/>
    </font>
    <font>
      <b/>
      <sz val="9"/>
      <color rgb="FFFF0000"/>
      <name val="Arial"/>
      <family val="2"/>
    </font>
    <font>
      <b/>
      <sz val="10"/>
      <color rgb="FFFF0000"/>
      <name val="Tempus Sans ITC"/>
      <family val="5"/>
    </font>
    <font>
      <b/>
      <sz val="24"/>
      <color theme="1"/>
      <name val="Aptos Narrow"/>
      <family val="2"/>
      <scheme val="minor"/>
    </font>
    <font>
      <sz val="11"/>
      <name val="Arial"/>
      <family val="2"/>
    </font>
    <font>
      <sz val="8.5"/>
      <name val="Arial"/>
      <family val="2"/>
    </font>
    <font>
      <b/>
      <sz val="22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16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i/>
      <sz val="11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u/>
      <sz val="9"/>
      <name val="Arial"/>
      <family val="2"/>
    </font>
    <font>
      <u/>
      <sz val="8"/>
      <name val="Arial"/>
      <family val="2"/>
    </font>
    <font>
      <sz val="11"/>
      <name val="Calibri"/>
      <family val="2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name val="Aptos Narrow"/>
      <family val="2"/>
      <scheme val="minor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u/>
      <sz val="14"/>
      <name val="Arial"/>
      <family val="2"/>
    </font>
    <font>
      <sz val="11"/>
      <color indexed="8"/>
      <name val="Aptos Narrow"/>
      <family val="2"/>
      <scheme val="minor"/>
    </font>
    <font>
      <sz val="11"/>
      <color indexed="8"/>
      <name val="Corbel"/>
      <family val="2"/>
    </font>
    <font>
      <sz val="11"/>
      <color rgb="FF9C6500"/>
      <name val="Aptos Narrow"/>
      <family val="2"/>
      <scheme val="minor"/>
    </font>
    <font>
      <b/>
      <sz val="18"/>
      <color theme="3"/>
      <name val="Aptos Display"/>
      <family val="2"/>
      <scheme val="major"/>
    </font>
    <font>
      <sz val="11"/>
      <color indexed="8"/>
      <name val="Aptos Narrow"/>
      <family val="2"/>
    </font>
    <font>
      <sz val="9"/>
      <color rgb="FF000000"/>
      <name val="Calibri"/>
      <family val="2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</font>
    <font>
      <b/>
      <sz val="12"/>
      <name val="Aptos Narrow"/>
      <family val="2"/>
    </font>
    <font>
      <sz val="12"/>
      <name val="Aptos Narrow"/>
      <family val="2"/>
    </font>
    <font>
      <sz val="12"/>
      <color theme="1"/>
      <name val="Aptos Narrow"/>
      <family val="2"/>
      <scheme val="minor"/>
    </font>
    <font>
      <sz val="12"/>
      <color rgb="FFFFFFFF"/>
      <name val="Aptos Narrow"/>
      <family val="2"/>
      <scheme val="minor"/>
    </font>
    <font>
      <sz val="9"/>
      <color rgb="FF000000"/>
      <name val="Courier New"/>
      <family val="3"/>
    </font>
    <font>
      <b/>
      <sz val="9"/>
      <color rgb="FF000000"/>
      <name val="Calibri"/>
      <family val="2"/>
    </font>
    <font>
      <b/>
      <sz val="9"/>
      <color rgb="FF000000"/>
      <name val="Courier New"/>
      <family val="3"/>
    </font>
    <font>
      <b/>
      <sz val="9"/>
      <color theme="1"/>
      <name val="Aptos Narrow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7F3FD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8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9" fillId="0" borderId="0"/>
    <xf numFmtId="43" fontId="42" fillId="0" borderId="0" applyFont="0" applyFill="0" applyBorder="0" applyAlignment="0" applyProtection="0"/>
    <xf numFmtId="0" fontId="19" fillId="0" borderId="0"/>
    <xf numFmtId="167" fontId="19" fillId="0" borderId="0" applyFont="0" applyFill="0" applyBorder="0" applyAlignment="0" applyProtection="0"/>
    <xf numFmtId="0" fontId="1" fillId="0" borderId="0"/>
    <xf numFmtId="167" fontId="38" fillId="0" borderId="0" applyFont="0" applyFill="0" applyBorder="0" applyAlignment="0" applyProtection="0"/>
    <xf numFmtId="0" fontId="66" fillId="0" borderId="0">
      <alignment vertical="top"/>
    </xf>
    <xf numFmtId="43" fontId="66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9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3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66" fillId="0" borderId="0">
      <alignment vertical="top"/>
    </xf>
    <xf numFmtId="0" fontId="66" fillId="0" borderId="0">
      <alignment vertical="top"/>
    </xf>
    <xf numFmtId="43" fontId="6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0" fontId="70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7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7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7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7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7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44" fontId="1" fillId="0" borderId="0" applyFont="0" applyFill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1" fillId="0" borderId="0"/>
    <xf numFmtId="0" fontId="7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7" fillId="3" borderId="0" applyNumberFormat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6" fillId="0" borderId="0" applyFont="0" applyFill="0" applyBorder="0" applyAlignment="0" applyProtection="0">
      <alignment vertical="top"/>
    </xf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28">
    <xf numFmtId="0" fontId="0" fillId="0" borderId="0" xfId="0"/>
    <xf numFmtId="0" fontId="16" fillId="0" borderId="0" xfId="0" applyFont="1"/>
    <xf numFmtId="0" fontId="0" fillId="33" borderId="0" xfId="0" applyFill="1"/>
    <xf numFmtId="165" fontId="21" fillId="0" borderId="10" xfId="43" applyNumberFormat="1" applyFont="1" applyBorder="1" applyAlignment="1">
      <alignment horizontal="center" vertical="center"/>
    </xf>
    <xf numFmtId="0" fontId="18" fillId="0" borderId="0" xfId="43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3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 vertical="center"/>
    </xf>
    <xf numFmtId="0" fontId="25" fillId="0" borderId="0" xfId="0" applyFont="1"/>
    <xf numFmtId="0" fontId="16" fillId="33" borderId="0" xfId="0" applyFont="1" applyFill="1"/>
    <xf numFmtId="43" fontId="0" fillId="0" borderId="0" xfId="1" applyFont="1" applyFill="1"/>
    <xf numFmtId="4" fontId="0" fillId="0" borderId="0" xfId="0" applyNumberFormat="1"/>
    <xf numFmtId="0" fontId="27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30" fillId="0" borderId="0" xfId="0" applyFont="1"/>
    <xf numFmtId="0" fontId="28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2" fillId="0" borderId="0" xfId="0" applyFont="1"/>
    <xf numFmtId="0" fontId="0" fillId="0" borderId="0" xfId="0" applyAlignment="1">
      <alignment vertical="center"/>
    </xf>
    <xf numFmtId="0" fontId="29" fillId="0" borderId="0" xfId="0" applyFont="1" applyAlignment="1">
      <alignment vertical="center"/>
    </xf>
    <xf numFmtId="1" fontId="29" fillId="0" borderId="0" xfId="0" applyNumberFormat="1" applyFont="1" applyAlignment="1">
      <alignment vertical="center"/>
    </xf>
    <xf numFmtId="0" fontId="29" fillId="0" borderId="14" xfId="0" applyFont="1" applyBorder="1" applyAlignment="1">
      <alignment horizontal="left" vertical="center"/>
    </xf>
    <xf numFmtId="1" fontId="29" fillId="0" borderId="14" xfId="0" applyNumberFormat="1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1" fontId="29" fillId="0" borderId="11" xfId="0" applyNumberFormat="1" applyFont="1" applyBorder="1" applyAlignment="1">
      <alignment horizontal="center" vertical="center"/>
    </xf>
    <xf numFmtId="0" fontId="29" fillId="0" borderId="11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0" fillId="0" borderId="0" xfId="0" applyNumberFormat="1" applyAlignment="1">
      <alignment vertical="center"/>
    </xf>
    <xf numFmtId="0" fontId="34" fillId="0" borderId="16" xfId="43" applyFont="1" applyBorder="1"/>
    <xf numFmtId="0" fontId="34" fillId="0" borderId="17" xfId="43" applyFont="1" applyBorder="1"/>
    <xf numFmtId="0" fontId="34" fillId="0" borderId="15" xfId="43" applyFont="1" applyBorder="1"/>
    <xf numFmtId="0" fontId="35" fillId="0" borderId="17" xfId="43" applyFont="1" applyBorder="1" applyAlignment="1">
      <alignment vertical="center"/>
    </xf>
    <xf numFmtId="0" fontId="34" fillId="0" borderId="18" xfId="43" applyFont="1" applyBorder="1"/>
    <xf numFmtId="0" fontId="34" fillId="0" borderId="19" xfId="43" applyFont="1" applyBorder="1"/>
    <xf numFmtId="0" fontId="34" fillId="0" borderId="0" xfId="43" applyFont="1"/>
    <xf numFmtId="0" fontId="35" fillId="0" borderId="19" xfId="43" applyFont="1" applyBorder="1" applyAlignment="1">
      <alignment vertical="center"/>
    </xf>
    <xf numFmtId="0" fontId="36" fillId="0" borderId="19" xfId="43" applyFont="1" applyBorder="1" applyAlignment="1">
      <alignment horizontal="center"/>
    </xf>
    <xf numFmtId="0" fontId="34" fillId="0" borderId="21" xfId="43" applyFont="1" applyBorder="1"/>
    <xf numFmtId="0" fontId="23" fillId="0" borderId="0" xfId="0" applyFont="1"/>
    <xf numFmtId="0" fontId="39" fillId="0" borderId="20" xfId="43" quotePrefix="1" applyFont="1" applyBorder="1" applyAlignment="1">
      <alignment horizontal="left"/>
    </xf>
    <xf numFmtId="0" fontId="37" fillId="0" borderId="14" xfId="43" applyFont="1" applyBorder="1"/>
    <xf numFmtId="0" fontId="40" fillId="0" borderId="20" xfId="43" applyFont="1" applyBorder="1"/>
    <xf numFmtId="0" fontId="41" fillId="0" borderId="0" xfId="0" applyFont="1" applyAlignment="1">
      <alignment horizontal="right" indent="4"/>
    </xf>
    <xf numFmtId="0" fontId="20" fillId="0" borderId="0" xfId="0" applyFont="1"/>
    <xf numFmtId="0" fontId="0" fillId="0" borderId="0" xfId="0" applyAlignment="1">
      <alignment horizontal="center"/>
    </xf>
    <xf numFmtId="0" fontId="42" fillId="0" borderId="19" xfId="43" applyFont="1" applyBorder="1"/>
    <xf numFmtId="0" fontId="18" fillId="0" borderId="19" xfId="43" applyBorder="1"/>
    <xf numFmtId="0" fontId="47" fillId="0" borderId="0" xfId="43" applyFont="1"/>
    <xf numFmtId="0" fontId="44" fillId="0" borderId="0" xfId="43" applyFont="1" applyAlignment="1">
      <alignment horizontal="left"/>
    </xf>
    <xf numFmtId="0" fontId="45" fillId="0" borderId="18" xfId="43" quotePrefix="1" applyFont="1" applyBorder="1" applyAlignment="1">
      <alignment horizontal="left"/>
    </xf>
    <xf numFmtId="0" fontId="46" fillId="0" borderId="0" xfId="43" applyFont="1"/>
    <xf numFmtId="0" fontId="45" fillId="0" borderId="19" xfId="43" applyFont="1" applyBorder="1"/>
    <xf numFmtId="0" fontId="45" fillId="0" borderId="18" xfId="43" applyFont="1" applyBorder="1"/>
    <xf numFmtId="0" fontId="45" fillId="0" borderId="20" xfId="43" applyFont="1" applyBorder="1"/>
    <xf numFmtId="0" fontId="45" fillId="0" borderId="21" xfId="43" applyFont="1" applyBorder="1"/>
    <xf numFmtId="0" fontId="18" fillId="0" borderId="14" xfId="43" applyBorder="1"/>
    <xf numFmtId="0" fontId="18" fillId="0" borderId="21" xfId="43" applyBorder="1"/>
    <xf numFmtId="0" fontId="19" fillId="37" borderId="22" xfId="43" applyFont="1" applyFill="1" applyBorder="1" applyAlignment="1">
      <alignment horizontal="center"/>
    </xf>
    <xf numFmtId="49" fontId="48" fillId="37" borderId="22" xfId="43" applyNumberFormat="1" applyFont="1" applyFill="1" applyBorder="1" applyAlignment="1">
      <alignment horizontal="center" vertical="center"/>
    </xf>
    <xf numFmtId="14" fontId="48" fillId="37" borderId="22" xfId="43" applyNumberFormat="1" applyFont="1" applyFill="1" applyBorder="1" applyAlignment="1">
      <alignment horizontal="center" vertical="center"/>
    </xf>
    <xf numFmtId="167" fontId="48" fillId="37" borderId="22" xfId="45" applyFont="1" applyFill="1" applyBorder="1" applyAlignment="1">
      <alignment horizontal="center" vertical="center"/>
    </xf>
    <xf numFmtId="14" fontId="49" fillId="37" borderId="22" xfId="43" applyNumberFormat="1" applyFont="1" applyFill="1" applyBorder="1" applyAlignment="1">
      <alignment horizontal="center" vertical="center" wrapText="1"/>
    </xf>
    <xf numFmtId="0" fontId="18" fillId="0" borderId="16" xfId="43" applyBorder="1"/>
    <xf numFmtId="0" fontId="18" fillId="0" borderId="15" xfId="43" applyBorder="1"/>
    <xf numFmtId="0" fontId="18" fillId="0" borderId="17" xfId="43" applyBorder="1"/>
    <xf numFmtId="0" fontId="50" fillId="0" borderId="18" xfId="43" applyFont="1" applyBorder="1"/>
    <xf numFmtId="0" fontId="48" fillId="0" borderId="0" xfId="43" applyFont="1"/>
    <xf numFmtId="0" fontId="51" fillId="0" borderId="0" xfId="43" applyFont="1"/>
    <xf numFmtId="0" fontId="49" fillId="0" borderId="19" xfId="43" applyFont="1" applyBorder="1"/>
    <xf numFmtId="0" fontId="49" fillId="0" borderId="18" xfId="43" applyFont="1" applyBorder="1"/>
    <xf numFmtId="0" fontId="49" fillId="0" borderId="0" xfId="43" applyFont="1"/>
    <xf numFmtId="0" fontId="51" fillId="0" borderId="18" xfId="43" applyFont="1" applyBorder="1"/>
    <xf numFmtId="0" fontId="51" fillId="0" borderId="0" xfId="43" applyFont="1" applyAlignment="1">
      <alignment horizontal="left"/>
    </xf>
    <xf numFmtId="0" fontId="45" fillId="0" borderId="19" xfId="43" quotePrefix="1" applyFont="1" applyBorder="1" applyAlignment="1">
      <alignment horizontal="left"/>
    </xf>
    <xf numFmtId="0" fontId="45" fillId="0" borderId="0" xfId="43" applyFont="1"/>
    <xf numFmtId="0" fontId="49" fillId="38" borderId="23" xfId="0" applyFont="1" applyFill="1" applyBorder="1" applyAlignment="1">
      <alignment vertical="center"/>
    </xf>
    <xf numFmtId="0" fontId="51" fillId="0" borderId="16" xfId="0" applyFont="1" applyBorder="1"/>
    <xf numFmtId="0" fontId="19" fillId="0" borderId="15" xfId="0" applyFont="1" applyBorder="1"/>
    <xf numFmtId="0" fontId="19" fillId="0" borderId="17" xfId="0" applyFont="1" applyBorder="1"/>
    <xf numFmtId="0" fontId="53" fillId="0" borderId="0" xfId="0" applyFont="1"/>
    <xf numFmtId="0" fontId="54" fillId="0" borderId="0" xfId="0" applyFont="1"/>
    <xf numFmtId="0" fontId="54" fillId="0" borderId="19" xfId="0" applyFont="1" applyBorder="1"/>
    <xf numFmtId="0" fontId="19" fillId="0" borderId="18" xfId="0" applyFont="1" applyBorder="1"/>
    <xf numFmtId="0" fontId="19" fillId="0" borderId="0" xfId="0" applyFont="1"/>
    <xf numFmtId="0" fontId="19" fillId="0" borderId="19" xfId="0" applyFont="1" applyBorder="1"/>
    <xf numFmtId="167" fontId="55" fillId="0" borderId="18" xfId="46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9" xfId="0" applyFont="1" applyBorder="1" applyAlignment="1">
      <alignment vertical="center" wrapText="1"/>
    </xf>
    <xf numFmtId="0" fontId="57" fillId="0" borderId="18" xfId="43" applyFont="1" applyBorder="1" applyAlignment="1">
      <alignment horizontal="center" vertical="center"/>
    </xf>
    <xf numFmtId="0" fontId="57" fillId="0" borderId="0" xfId="43" applyFont="1" applyAlignment="1">
      <alignment horizontal="center" vertical="center"/>
    </xf>
    <xf numFmtId="0" fontId="57" fillId="0" borderId="19" xfId="43" applyFont="1" applyBorder="1" applyAlignment="1">
      <alignment horizontal="center" vertical="center"/>
    </xf>
    <xf numFmtId="0" fontId="58" fillId="0" borderId="18" xfId="0" applyFont="1" applyBorder="1"/>
    <xf numFmtId="0" fontId="18" fillId="0" borderId="0" xfId="43" applyAlignment="1">
      <alignment vertical="justify" wrapText="1"/>
    </xf>
    <xf numFmtId="0" fontId="18" fillId="0" borderId="19" xfId="43" applyBorder="1" applyAlignment="1">
      <alignment vertical="justify" wrapText="1"/>
    </xf>
    <xf numFmtId="0" fontId="18" fillId="0" borderId="18" xfId="43" applyBorder="1" applyAlignment="1">
      <alignment vertical="justify" wrapText="1"/>
    </xf>
    <xf numFmtId="0" fontId="18" fillId="0" borderId="18" xfId="43" applyBorder="1" applyAlignment="1">
      <alignment horizontal="left" vertical="center" wrapText="1"/>
    </xf>
    <xf numFmtId="0" fontId="18" fillId="0" borderId="0" xfId="43" applyAlignment="1">
      <alignment horizontal="left" vertical="center" wrapText="1"/>
    </xf>
    <xf numFmtId="0" fontId="18" fillId="0" borderId="19" xfId="43" applyBorder="1" applyAlignment="1">
      <alignment horizontal="left" vertical="center" wrapText="1"/>
    </xf>
    <xf numFmtId="0" fontId="18" fillId="0" borderId="20" xfId="43" applyBorder="1"/>
    <xf numFmtId="167" fontId="18" fillId="0" borderId="14" xfId="43" applyNumberFormat="1" applyBorder="1"/>
    <xf numFmtId="0" fontId="46" fillId="0" borderId="18" xfId="43" applyFont="1" applyBorder="1"/>
    <xf numFmtId="0" fontId="42" fillId="0" borderId="18" xfId="43" applyFont="1" applyBorder="1"/>
    <xf numFmtId="0" fontId="18" fillId="0" borderId="18" xfId="43" applyBorder="1"/>
    <xf numFmtId="0" fontId="60" fillId="0" borderId="18" xfId="43" applyFont="1" applyBorder="1"/>
    <xf numFmtId="0" fontId="61" fillId="0" borderId="0" xfId="43" applyFont="1"/>
    <xf numFmtId="0" fontId="59" fillId="0" borderId="18" xfId="0" applyFont="1" applyBorder="1"/>
    <xf numFmtId="0" fontId="18" fillId="0" borderId="18" xfId="43" quotePrefix="1" applyBorder="1"/>
    <xf numFmtId="0" fontId="22" fillId="40" borderId="18" xfId="0" applyFont="1" applyFill="1" applyBorder="1" applyAlignment="1">
      <alignment wrapText="1"/>
    </xf>
    <xf numFmtId="0" fontId="22" fillId="40" borderId="18" xfId="0" applyFont="1" applyFill="1" applyBorder="1"/>
    <xf numFmtId="1" fontId="63" fillId="0" borderId="11" xfId="0" applyNumberFormat="1" applyFont="1" applyBorder="1" applyAlignment="1">
      <alignment horizontal="center" vertical="center"/>
    </xf>
    <xf numFmtId="0" fontId="63" fillId="0" borderId="11" xfId="0" applyFont="1" applyBorder="1" applyAlignment="1">
      <alignment horizontal="center" vertical="center"/>
    </xf>
    <xf numFmtId="0" fontId="0" fillId="0" borderId="0" xfId="0" applyAlignment="1">
      <alignment horizontal="left" indent="2"/>
    </xf>
    <xf numFmtId="168" fontId="0" fillId="0" borderId="0" xfId="0" applyNumberFormat="1"/>
    <xf numFmtId="8" fontId="0" fillId="0" borderId="0" xfId="1" applyNumberFormat="1" applyFont="1" applyAlignment="1">
      <alignment horizontal="left"/>
    </xf>
    <xf numFmtId="8" fontId="0" fillId="0" borderId="0" xfId="1" applyNumberFormat="1" applyFont="1"/>
    <xf numFmtId="8" fontId="16" fillId="33" borderId="0" xfId="1" applyNumberFormat="1" applyFont="1" applyFill="1"/>
    <xf numFmtId="8" fontId="0" fillId="0" borderId="0" xfId="0" applyNumberFormat="1"/>
    <xf numFmtId="8" fontId="16" fillId="0" borderId="0" xfId="1" applyNumberFormat="1" applyFont="1" applyFill="1"/>
    <xf numFmtId="8" fontId="0" fillId="0" borderId="0" xfId="1" applyNumberFormat="1" applyFont="1" applyFill="1"/>
    <xf numFmtId="0" fontId="0" fillId="0" borderId="0" xfId="0" pivotButton="1" applyAlignment="1">
      <alignment horizontal="center" vertical="center"/>
    </xf>
    <xf numFmtId="0" fontId="64" fillId="0" borderId="0" xfId="0" applyFont="1"/>
    <xf numFmtId="43" fontId="64" fillId="0" borderId="0" xfId="1" applyFont="1" applyFill="1"/>
    <xf numFmtId="43" fontId="65" fillId="0" borderId="0" xfId="1" applyFont="1" applyFill="1"/>
    <xf numFmtId="0" fontId="65" fillId="0" borderId="0" xfId="0" applyFont="1" applyAlignment="1">
      <alignment horizontal="center"/>
    </xf>
    <xf numFmtId="49" fontId="68" fillId="0" borderId="25" xfId="0" applyNumberFormat="1" applyFont="1" applyBorder="1" applyAlignment="1">
      <alignment vertical="center"/>
    </xf>
    <xf numFmtId="49" fontId="68" fillId="0" borderId="27" xfId="0" applyNumberFormat="1" applyFont="1" applyBorder="1" applyAlignment="1">
      <alignment vertical="center"/>
    </xf>
    <xf numFmtId="167" fontId="66" fillId="0" borderId="22" xfId="50" quotePrefix="1" applyFont="1" applyFill="1" applyBorder="1" applyAlignment="1">
      <alignment vertical="center"/>
    </xf>
    <xf numFmtId="0" fontId="67" fillId="0" borderId="25" xfId="0" applyFont="1" applyBorder="1" applyAlignment="1">
      <alignment horizontal="left" vertical="center"/>
    </xf>
    <xf numFmtId="39" fontId="67" fillId="0" borderId="29" xfId="1" applyNumberFormat="1" applyFont="1" applyFill="1" applyBorder="1" applyAlignment="1">
      <alignment vertical="center"/>
    </xf>
    <xf numFmtId="0" fontId="67" fillId="0" borderId="30" xfId="0" applyFont="1" applyBorder="1" applyAlignment="1">
      <alignment horizontal="left" vertical="center"/>
    </xf>
    <xf numFmtId="39" fontId="67" fillId="0" borderId="28" xfId="1" applyNumberFormat="1" applyFont="1" applyFill="1" applyBorder="1" applyAlignment="1">
      <alignment vertical="center"/>
    </xf>
    <xf numFmtId="0" fontId="67" fillId="0" borderId="22" xfId="0" applyFont="1" applyBorder="1" applyAlignment="1">
      <alignment horizontal="left" vertical="center"/>
    </xf>
    <xf numFmtId="39" fontId="67" fillId="0" borderId="22" xfId="1" applyNumberFormat="1" applyFont="1" applyFill="1" applyBorder="1" applyAlignment="1">
      <alignment vertical="center"/>
    </xf>
    <xf numFmtId="0" fontId="69" fillId="0" borderId="18" xfId="0" applyFont="1" applyBorder="1"/>
    <xf numFmtId="8" fontId="65" fillId="33" borderId="0" xfId="1" applyNumberFormat="1" applyFont="1" applyFill="1"/>
    <xf numFmtId="0" fontId="65" fillId="0" borderId="0" xfId="0" applyFont="1"/>
    <xf numFmtId="43" fontId="66" fillId="0" borderId="26" xfId="48" quotePrefix="1" applyFont="1" applyFill="1" applyBorder="1" applyAlignment="1" applyProtection="1">
      <alignment vertical="center"/>
    </xf>
    <xf numFmtId="39" fontId="66" fillId="0" borderId="22" xfId="48" applyNumberFormat="1" applyFont="1" applyFill="1" applyBorder="1" applyAlignment="1">
      <alignment vertical="center"/>
    </xf>
    <xf numFmtId="17" fontId="16" fillId="0" borderId="0" xfId="0" applyNumberFormat="1" applyFont="1" applyAlignment="1">
      <alignment horizontal="left"/>
    </xf>
    <xf numFmtId="8" fontId="64" fillId="0" borderId="0" xfId="1" applyNumberFormat="1" applyFont="1" applyFill="1"/>
    <xf numFmtId="0" fontId="0" fillId="0" borderId="0" xfId="0" pivotButton="1" applyAlignment="1">
      <alignment vertical="center"/>
    </xf>
    <xf numFmtId="0" fontId="0" fillId="0" borderId="0" xfId="0" applyAlignment="1">
      <alignment horizontal="center" vertical="center" wrapText="1"/>
    </xf>
    <xf numFmtId="0" fontId="26" fillId="34" borderId="13" xfId="0" applyFont="1" applyFill="1" applyBorder="1" applyAlignment="1">
      <alignment vertical="top" wrapText="1"/>
    </xf>
    <xf numFmtId="0" fontId="75" fillId="34" borderId="13" xfId="0" applyFont="1" applyFill="1" applyBorder="1" applyAlignment="1">
      <alignment vertical="top" wrapText="1"/>
    </xf>
    <xf numFmtId="0" fontId="76" fillId="0" borderId="0" xfId="0" applyFont="1"/>
    <xf numFmtId="164" fontId="76" fillId="0" borderId="0" xfId="0" applyNumberFormat="1" applyFont="1"/>
    <xf numFmtId="14" fontId="76" fillId="0" borderId="0" xfId="0" applyNumberFormat="1" applyFont="1"/>
    <xf numFmtId="43" fontId="76" fillId="0" borderId="0" xfId="1" applyFont="1" applyFill="1"/>
    <xf numFmtId="1" fontId="76" fillId="0" borderId="0" xfId="0" applyNumberFormat="1" applyFont="1" applyAlignment="1">
      <alignment horizontal="right"/>
    </xf>
    <xf numFmtId="0" fontId="76" fillId="41" borderId="0" xfId="0" applyFont="1" applyFill="1" applyAlignment="1">
      <alignment horizontal="center"/>
    </xf>
    <xf numFmtId="0" fontId="76" fillId="41" borderId="0" xfId="0" applyFont="1" applyFill="1"/>
    <xf numFmtId="0" fontId="77" fillId="0" borderId="0" xfId="0" applyFont="1" applyAlignment="1">
      <alignment horizontal="center"/>
    </xf>
    <xf numFmtId="164" fontId="77" fillId="0" borderId="0" xfId="0" applyNumberFormat="1" applyFont="1" applyAlignment="1">
      <alignment horizontal="center"/>
    </xf>
    <xf numFmtId="14" fontId="77" fillId="0" borderId="0" xfId="0" applyNumberFormat="1" applyFont="1" applyAlignment="1">
      <alignment horizontal="center"/>
    </xf>
    <xf numFmtId="43" fontId="77" fillId="0" borderId="0" xfId="1" applyFont="1" applyFill="1" applyAlignment="1">
      <alignment horizontal="center"/>
    </xf>
    <xf numFmtId="1" fontId="77" fillId="0" borderId="0" xfId="0" applyNumberFormat="1" applyFont="1" applyAlignment="1">
      <alignment horizontal="right"/>
    </xf>
    <xf numFmtId="0" fontId="77" fillId="41" borderId="0" xfId="0" applyFont="1" applyFill="1" applyAlignment="1">
      <alignment horizontal="center"/>
    </xf>
    <xf numFmtId="0" fontId="78" fillId="0" borderId="0" xfId="0" applyFont="1"/>
    <xf numFmtId="0" fontId="78" fillId="0" borderId="0" xfId="0" applyFont="1" applyAlignment="1">
      <alignment horizontal="center"/>
    </xf>
    <xf numFmtId="17" fontId="78" fillId="0" borderId="0" xfId="0" applyNumberFormat="1" applyFont="1"/>
    <xf numFmtId="14" fontId="78" fillId="0" borderId="0" xfId="0" applyNumberFormat="1" applyFont="1"/>
    <xf numFmtId="43" fontId="78" fillId="0" borderId="0" xfId="0" applyNumberFormat="1" applyFont="1"/>
    <xf numFmtId="1" fontId="78" fillId="0" borderId="0" xfId="0" applyNumberFormat="1" applyFont="1" applyAlignment="1">
      <alignment horizontal="right"/>
    </xf>
    <xf numFmtId="0" fontId="79" fillId="0" borderId="0" xfId="0" applyFont="1" applyAlignment="1">
      <alignment horizontal="center"/>
    </xf>
    <xf numFmtId="0" fontId="80" fillId="41" borderId="0" xfId="0" applyFont="1" applyFill="1"/>
    <xf numFmtId="0" fontId="80" fillId="0" borderId="0" xfId="0" applyFont="1"/>
    <xf numFmtId="0" fontId="78" fillId="0" borderId="0" xfId="0" applyFont="1" applyAlignment="1">
      <alignment horizontal="right"/>
    </xf>
    <xf numFmtId="43" fontId="80" fillId="0" borderId="0" xfId="1" applyFont="1" applyFill="1"/>
    <xf numFmtId="0" fontId="81" fillId="0" borderId="0" xfId="0" applyFont="1"/>
    <xf numFmtId="43" fontId="80" fillId="0" borderId="0" xfId="1" applyFont="1" applyFill="1" applyBorder="1" applyAlignment="1">
      <alignment horizontal="center" readingOrder="1"/>
    </xf>
    <xf numFmtId="1" fontId="78" fillId="0" borderId="0" xfId="0" applyNumberFormat="1" applyFont="1" applyAlignment="1">
      <alignment horizontal="center"/>
    </xf>
    <xf numFmtId="17" fontId="81" fillId="0" borderId="0" xfId="0" applyNumberFormat="1" applyFont="1"/>
    <xf numFmtId="14" fontId="81" fillId="0" borderId="0" xfId="0" applyNumberFormat="1" applyFont="1"/>
    <xf numFmtId="0" fontId="81" fillId="0" borderId="0" xfId="0" applyFont="1" applyAlignment="1">
      <alignment horizontal="center"/>
    </xf>
    <xf numFmtId="43" fontId="76" fillId="0" borderId="0" xfId="1" applyFont="1" applyFill="1" applyBorder="1" applyAlignment="1">
      <alignment horizontal="center" readingOrder="1"/>
    </xf>
    <xf numFmtId="1" fontId="81" fillId="0" borderId="0" xfId="0" applyNumberFormat="1" applyFont="1" applyAlignment="1">
      <alignment horizontal="center"/>
    </xf>
    <xf numFmtId="0" fontId="82" fillId="41" borderId="0" xfId="0" applyFont="1" applyFill="1"/>
    <xf numFmtId="0" fontId="83" fillId="34" borderId="13" xfId="0" applyFont="1" applyFill="1" applyBorder="1" applyAlignment="1">
      <alignment vertical="top"/>
    </xf>
    <xf numFmtId="0" fontId="84" fillId="34" borderId="13" xfId="0" applyFont="1" applyFill="1" applyBorder="1" applyAlignment="1">
      <alignment horizontal="center" vertical="top"/>
    </xf>
    <xf numFmtId="0" fontId="85" fillId="34" borderId="13" xfId="0" applyFont="1" applyFill="1" applyBorder="1" applyAlignment="1">
      <alignment horizontal="center" vertical="top"/>
    </xf>
    <xf numFmtId="169" fontId="86" fillId="35" borderId="0" xfId="44" applyNumberFormat="1" applyFont="1" applyFill="1" applyAlignment="1">
      <alignment horizontal="center" vertical="center"/>
    </xf>
    <xf numFmtId="0" fontId="86" fillId="35" borderId="0" xfId="0" applyFont="1" applyFill="1" applyAlignment="1">
      <alignment horizontal="center" vertical="center"/>
    </xf>
    <xf numFmtId="14" fontId="86" fillId="42" borderId="0" xfId="0" applyNumberFormat="1" applyFont="1" applyFill="1" applyAlignment="1">
      <alignment horizontal="center" vertical="center"/>
    </xf>
    <xf numFmtId="0" fontId="26" fillId="0" borderId="0" xfId="0" applyFont="1"/>
    <xf numFmtId="0" fontId="75" fillId="34" borderId="13" xfId="0" applyFont="1" applyFill="1" applyBorder="1" applyAlignment="1">
      <alignment horizontal="justify" vertical="top"/>
    </xf>
    <xf numFmtId="0" fontId="75" fillId="34" borderId="13" xfId="0" applyFont="1" applyFill="1" applyBorder="1" applyAlignment="1">
      <alignment horizontal="center" vertical="top"/>
    </xf>
    <xf numFmtId="14" fontId="75" fillId="34" borderId="13" xfId="0" applyNumberFormat="1" applyFont="1" applyFill="1" applyBorder="1" applyAlignment="1">
      <alignment horizontal="center" vertical="top"/>
    </xf>
    <xf numFmtId="0" fontId="26" fillId="34" borderId="13" xfId="0" applyFont="1" applyFill="1" applyBorder="1" applyAlignment="1">
      <alignment vertical="top"/>
    </xf>
    <xf numFmtId="0" fontId="75" fillId="34" borderId="13" xfId="0" applyFont="1" applyFill="1" applyBorder="1" applyAlignment="1">
      <alignment horizontal="right" vertical="top"/>
    </xf>
    <xf numFmtId="169" fontId="26" fillId="35" borderId="0" xfId="44" applyNumberFormat="1" applyFont="1" applyFill="1" applyAlignment="1">
      <alignment vertical="center"/>
    </xf>
    <xf numFmtId="0" fontId="26" fillId="35" borderId="0" xfId="0" applyFont="1" applyFill="1" applyAlignment="1">
      <alignment vertical="center"/>
    </xf>
    <xf numFmtId="17" fontId="75" fillId="34" borderId="13" xfId="0" applyNumberFormat="1" applyFont="1" applyFill="1" applyBorder="1" applyAlignment="1">
      <alignment horizontal="center" vertical="top"/>
    </xf>
    <xf numFmtId="17" fontId="83" fillId="34" borderId="13" xfId="0" applyNumberFormat="1" applyFont="1" applyFill="1" applyBorder="1" applyAlignment="1">
      <alignment horizontal="right" vertical="top"/>
    </xf>
    <xf numFmtId="4" fontId="75" fillId="0" borderId="13" xfId="0" applyNumberFormat="1" applyFont="1" applyBorder="1" applyAlignment="1">
      <alignment horizontal="right" vertical="top"/>
    </xf>
    <xf numFmtId="4" fontId="75" fillId="34" borderId="13" xfId="0" applyNumberFormat="1" applyFont="1" applyFill="1" applyBorder="1" applyAlignment="1">
      <alignment horizontal="right" vertical="top"/>
    </xf>
    <xf numFmtId="0" fontId="84" fillId="36" borderId="13" xfId="0" applyFont="1" applyFill="1" applyBorder="1" applyAlignment="1">
      <alignment horizontal="center" vertical="center" wrapText="1"/>
    </xf>
    <xf numFmtId="43" fontId="84" fillId="36" borderId="13" xfId="1" applyFont="1" applyFill="1" applyBorder="1" applyAlignment="1">
      <alignment horizontal="center" vertical="center" wrapText="1"/>
    </xf>
    <xf numFmtId="0" fontId="84" fillId="41" borderId="13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75" fillId="34" borderId="13" xfId="0" applyFont="1" applyFill="1" applyBorder="1" applyAlignment="1">
      <alignment vertical="top"/>
    </xf>
    <xf numFmtId="14" fontId="75" fillId="34" borderId="13" xfId="0" applyNumberFormat="1" applyFont="1" applyFill="1" applyBorder="1" applyAlignment="1">
      <alignment vertical="top"/>
    </xf>
    <xf numFmtId="4" fontId="75" fillId="34" borderId="13" xfId="0" applyNumberFormat="1" applyFont="1" applyFill="1" applyBorder="1" applyAlignment="1">
      <alignment vertical="top"/>
    </xf>
    <xf numFmtId="4" fontId="75" fillId="41" borderId="13" xfId="0" applyNumberFormat="1" applyFont="1" applyFill="1" applyBorder="1" applyAlignment="1">
      <alignment vertical="top"/>
    </xf>
    <xf numFmtId="0" fontId="26" fillId="0" borderId="0" xfId="0" applyFont="1" applyAlignment="1">
      <alignment horizontal="center"/>
    </xf>
    <xf numFmtId="43" fontId="26" fillId="0" borderId="0" xfId="1" applyFont="1"/>
    <xf numFmtId="0" fontId="26" fillId="41" borderId="0" xfId="0" applyFont="1" applyFill="1"/>
    <xf numFmtId="0" fontId="25" fillId="0" borderId="0" xfId="0" applyFont="1" applyAlignment="1">
      <alignment horizontal="center" vertical="center"/>
    </xf>
    <xf numFmtId="0" fontId="43" fillId="0" borderId="18" xfId="43" applyFont="1" applyBorder="1" applyAlignment="1">
      <alignment horizontal="left" vertical="center" wrapText="1"/>
    </xf>
    <xf numFmtId="0" fontId="43" fillId="0" borderId="19" xfId="43" applyFont="1" applyBorder="1" applyAlignment="1">
      <alignment horizontal="left" vertical="center" wrapText="1"/>
    </xf>
    <xf numFmtId="0" fontId="52" fillId="39" borderId="24" xfId="43" applyFont="1" applyFill="1" applyBorder="1" applyAlignment="1">
      <alignment horizontal="justify" vertical="center" wrapText="1"/>
    </xf>
    <xf numFmtId="0" fontId="52" fillId="39" borderId="11" xfId="43" applyFont="1" applyFill="1" applyBorder="1" applyAlignment="1">
      <alignment horizontal="justify" vertical="center" wrapText="1"/>
    </xf>
    <xf numFmtId="0" fontId="52" fillId="39" borderId="12" xfId="43" applyFont="1" applyFill="1" applyBorder="1" applyAlignment="1">
      <alignment horizontal="justify" vertical="center" wrapText="1"/>
    </xf>
    <xf numFmtId="0" fontId="56" fillId="0" borderId="18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51" fillId="0" borderId="18" xfId="43" applyFont="1" applyBorder="1" applyAlignment="1">
      <alignment horizontal="center" vertical="center" wrapText="1"/>
    </xf>
    <xf numFmtId="0" fontId="19" fillId="0" borderId="19" xfId="43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/>
    </xf>
    <xf numFmtId="0" fontId="62" fillId="0" borderId="19" xfId="0" applyFont="1" applyBorder="1" applyAlignment="1">
      <alignment horizontal="center"/>
    </xf>
    <xf numFmtId="0" fontId="42" fillId="0" borderId="18" xfId="0" applyFont="1" applyBorder="1" applyAlignment="1">
      <alignment horizontal="center"/>
    </xf>
    <xf numFmtId="0" fontId="42" fillId="0" borderId="19" xfId="0" applyFont="1" applyBorder="1" applyAlignment="1">
      <alignment horizontal="center"/>
    </xf>
    <xf numFmtId="0" fontId="59" fillId="0" borderId="18" xfId="43" applyFont="1" applyBorder="1" applyAlignment="1">
      <alignment horizontal="left" vertical="center"/>
    </xf>
    <xf numFmtId="0" fontId="18" fillId="0" borderId="0" xfId="43"/>
  </cellXfs>
  <cellStyles count="284">
    <cellStyle name="20% - Ênfase1" xfId="20" builtinId="30" customBuiltin="1"/>
    <cellStyle name="20% - Ênfase1 2" xfId="99" xr:uid="{F06BAC33-B0F2-48B4-A7F7-D436D2A7643B}"/>
    <cellStyle name="20% - Ênfase2" xfId="24" builtinId="34" customBuiltin="1"/>
    <cellStyle name="20% - Ênfase2 2" xfId="100" xr:uid="{548577C8-446F-48DB-A8C5-09D670455429}"/>
    <cellStyle name="20% - Ênfase3" xfId="28" builtinId="38" customBuiltin="1"/>
    <cellStyle name="20% - Ênfase3 2" xfId="101" xr:uid="{534F0F06-7174-412F-B61C-973EDFBD54C0}"/>
    <cellStyle name="20% - Ênfase4" xfId="32" builtinId="42" customBuiltin="1"/>
    <cellStyle name="20% - Ênfase4 2" xfId="102" xr:uid="{2C551603-3F42-4E2F-B1A4-A4D6CD8C8A30}"/>
    <cellStyle name="20% - Ênfase5" xfId="36" builtinId="46" customBuiltin="1"/>
    <cellStyle name="20% - Ênfase5 2" xfId="103" xr:uid="{4DE0D1DE-59B1-4303-ABF4-E4AEB171A363}"/>
    <cellStyle name="20% - Ênfase6" xfId="40" builtinId="50" customBuiltin="1"/>
    <cellStyle name="20% - Ênfase6 2" xfId="104" xr:uid="{B7527176-2024-496E-86F9-59667D940B33}"/>
    <cellStyle name="40% - Ênfase1" xfId="21" builtinId="31" customBuiltin="1"/>
    <cellStyle name="40% - Ênfase1 2" xfId="105" xr:uid="{23BCD264-7401-498B-BFA2-E3C7C8D0620B}"/>
    <cellStyle name="40% - Ênfase2" xfId="25" builtinId="35" customBuiltin="1"/>
    <cellStyle name="40% - Ênfase2 2" xfId="106" xr:uid="{17271EBF-98C4-4B2D-B51D-55F6CAA98DD7}"/>
    <cellStyle name="40% - Ênfase3" xfId="29" builtinId="39" customBuiltin="1"/>
    <cellStyle name="40% - Ênfase3 2" xfId="107" xr:uid="{EE378844-6CC7-47C1-84F0-B7F3E9608D59}"/>
    <cellStyle name="40% - Ênfase4" xfId="33" builtinId="43" customBuiltin="1"/>
    <cellStyle name="40% - Ênfase4 2" xfId="108" xr:uid="{A49F6D35-26FD-484C-9D66-7FDCAE7CB0F9}"/>
    <cellStyle name="40% - Ênfase5" xfId="37" builtinId="47" customBuiltin="1"/>
    <cellStyle name="40% - Ênfase5 2" xfId="109" xr:uid="{41EE2533-00A8-46DF-86C2-D5C143BBD89F}"/>
    <cellStyle name="40% - Ênfase6" xfId="41" builtinId="51" customBuiltin="1"/>
    <cellStyle name="40% - Ênfase6 2" xfId="110" xr:uid="{E026A9F1-3849-467B-91D6-2EFDC94BA81C}"/>
    <cellStyle name="60% - Ênfase1" xfId="22" builtinId="32" customBuiltin="1"/>
    <cellStyle name="60% - Ênfase1 2" xfId="112" xr:uid="{C90C2E07-F743-4862-98F9-8C9F5C4915B2}"/>
    <cellStyle name="60% - Ênfase1 3" xfId="113" xr:uid="{D959875B-A3B5-4D55-8034-1F5F3684A5F5}"/>
    <cellStyle name="60% - Ênfase1 4" xfId="111" xr:uid="{9F84487D-C3D7-46BD-80E1-659EA737BF8F}"/>
    <cellStyle name="60% - Ênfase2" xfId="26" builtinId="36" customBuiltin="1"/>
    <cellStyle name="60% - Ênfase2 2" xfId="115" xr:uid="{57E9BDF8-F619-4411-A522-9E69A9FB5EC1}"/>
    <cellStyle name="60% - Ênfase2 3" xfId="116" xr:uid="{9C29762B-D47B-482E-875A-56D2EF81327B}"/>
    <cellStyle name="60% - Ênfase2 4" xfId="114" xr:uid="{484CCCAA-68A6-46ED-8C7A-AFF44438A0AE}"/>
    <cellStyle name="60% - Ênfase3" xfId="30" builtinId="40" customBuiltin="1"/>
    <cellStyle name="60% - Ênfase3 2" xfId="118" xr:uid="{D7D2783B-FC69-4EFB-86F4-F5342F9F3B05}"/>
    <cellStyle name="60% - Ênfase3 3" xfId="119" xr:uid="{739C0251-D86F-4250-A2EA-C8C8628DA396}"/>
    <cellStyle name="60% - Ênfase3 4" xfId="117" xr:uid="{48E72008-0D51-45BA-A535-0B47326A1A70}"/>
    <cellStyle name="60% - Ênfase4" xfId="34" builtinId="44" customBuiltin="1"/>
    <cellStyle name="60% - Ênfase4 2" xfId="121" xr:uid="{E3AD87AF-237C-409B-879A-85EA22F460ED}"/>
    <cellStyle name="60% - Ênfase4 3" xfId="122" xr:uid="{32397DF3-883D-4D6E-8FE0-2517C0E44707}"/>
    <cellStyle name="60% - Ênfase4 4" xfId="120" xr:uid="{78B2EAF5-8CE2-4C74-8C6A-6C46B7DCC51A}"/>
    <cellStyle name="60% - Ênfase5" xfId="38" builtinId="48" customBuiltin="1"/>
    <cellStyle name="60% - Ênfase5 2" xfId="124" xr:uid="{820C5368-AD87-40BD-9060-EB27A305BD44}"/>
    <cellStyle name="60% - Ênfase5 3" xfId="125" xr:uid="{69276768-8751-4E14-9B65-61AF4B783E72}"/>
    <cellStyle name="60% - Ênfase5 4" xfId="123" xr:uid="{9D782F10-9B30-4D9F-9EF7-C23361465A00}"/>
    <cellStyle name="60% - Ênfase6" xfId="42" builtinId="52" customBuiltin="1"/>
    <cellStyle name="60% - Ênfase6 2" xfId="127" xr:uid="{8A57C01E-6C0D-45A1-8415-ADC9D1D860C8}"/>
    <cellStyle name="60% - Ênfase6 3" xfId="128" xr:uid="{27E5735A-78F4-49D6-BB98-924D8AAD5098}"/>
    <cellStyle name="60% - Ênfase6 4" xfId="126" xr:uid="{9D16A935-D149-4057-AE1B-FF24DFD2A818}"/>
    <cellStyle name="Bom" xfId="7" builtinId="26" customBuiltin="1"/>
    <cellStyle name="Cálculo" xfId="12" builtinId="22" customBuiltin="1"/>
    <cellStyle name="Célula de Verificação" xfId="14" builtinId="23" customBuiltin="1"/>
    <cellStyle name="Célula Vinculada" xfId="13" builtinId="24" customBuiltin="1"/>
    <cellStyle name="Ênfase1" xfId="19" builtinId="29" customBuiltin="1"/>
    <cellStyle name="Ênfase2" xfId="23" builtinId="33" customBuiltin="1"/>
    <cellStyle name="Ênfase3" xfId="27" builtinId="37" customBuiltin="1"/>
    <cellStyle name="Ênfase4" xfId="31" builtinId="41" customBuiltin="1"/>
    <cellStyle name="Ênfase5" xfId="35" builtinId="45" customBuiltin="1"/>
    <cellStyle name="Ênfase6" xfId="39" builtinId="49" customBuiltin="1"/>
    <cellStyle name="Entrada" xfId="10" builtinId="20" customBuiltin="1"/>
    <cellStyle name="Moeda 3" xfId="129" xr:uid="{282D6BE5-647C-4D41-A019-26792D45D01A}"/>
    <cellStyle name="Moeda 3 2" xfId="229" xr:uid="{DD6936EC-D612-4F80-9831-15F2181B4959}"/>
    <cellStyle name="Neutra 2" xfId="130" xr:uid="{1EFD58CB-10EE-4AF0-88E0-000B0D928843}"/>
    <cellStyle name="Neutra 3" xfId="131" xr:uid="{AAC77FD8-F0D8-4D70-8E45-63D17F0715CB}"/>
    <cellStyle name="Neutro" xfId="9" builtinId="28" customBuiltin="1"/>
    <cellStyle name="Neutro 2" xfId="132" xr:uid="{7FC555E9-3533-416E-9E91-1225826534F9}"/>
    <cellStyle name="Neutro 3" xfId="133" xr:uid="{89D22C81-6FD6-4158-9595-E487AC5941ED}"/>
    <cellStyle name="Normal" xfId="0" builtinId="0"/>
    <cellStyle name="Normal 10" xfId="88" xr:uid="{15878F81-C728-4C76-A814-91AA42819B46}"/>
    <cellStyle name="Normal 109" xfId="134" xr:uid="{5A02C873-A3EF-4865-907B-0B4F39AC8A7B}"/>
    <cellStyle name="Normal 11" xfId="90" xr:uid="{024EBC90-D4C3-43D1-90CB-A28C4CF43DDF}"/>
    <cellStyle name="Normal 11 2" xfId="97" xr:uid="{7413B7F6-8808-4950-8D1C-72668E93DD88}"/>
    <cellStyle name="Normal 12" xfId="92" xr:uid="{947B4640-A43D-43A8-827C-2BAB7691A0FA}"/>
    <cellStyle name="Normal 13" xfId="98" xr:uid="{4AEF2935-3FC5-460A-93F6-C2FC5E751E15}"/>
    <cellStyle name="Normal 14" xfId="61" xr:uid="{E300E345-00B3-4510-A659-B1EE7D678FCB}"/>
    <cellStyle name="Normal 15" xfId="204" xr:uid="{44DE3BC8-1E03-4C73-A7E5-52CC400E58FF}"/>
    <cellStyle name="Normal 16" xfId="78" xr:uid="{CFDF6C1C-E942-4B46-9A48-DC06644B8A1A}"/>
    <cellStyle name="Normal 17" xfId="53" xr:uid="{F47DDCAF-DE35-485B-BB76-335A7B63B4F4}"/>
    <cellStyle name="Normal 2" xfId="43" xr:uid="{1D8BF3C1-C08D-4308-A324-4CCD547EFB5E}"/>
    <cellStyle name="Normal 2 10" xfId="47" xr:uid="{DBFE62E4-FA50-4E0F-BD8E-7FD131A38412}"/>
    <cellStyle name="Normal 2 2" xfId="49" xr:uid="{1B6B37C0-D87D-4DAC-BFCC-F1A59C4E57BD}"/>
    <cellStyle name="Normal 2 3" xfId="93" xr:uid="{D9492D24-98D9-46B5-A2F7-3B5C89A94A9A}"/>
    <cellStyle name="Normal 2 3 2" xfId="136" xr:uid="{E3CE4B93-0E19-497A-A4A1-4AEF8F1D3BE7}"/>
    <cellStyle name="Normal 2 4" xfId="137" xr:uid="{D755F4CB-B6C3-44F0-BF00-E941CC998EDF}"/>
    <cellStyle name="Normal 2 5" xfId="138" xr:uid="{86B91653-47C1-4769-9FA4-A605FB1A5E66}"/>
    <cellStyle name="Normal 2 6" xfId="139" xr:uid="{C18B3B0E-A824-4BEC-8232-160EA751849C}"/>
    <cellStyle name="Normal 2 7" xfId="135" xr:uid="{7904E501-6309-474F-92D7-00AF3E6C488B}"/>
    <cellStyle name="Normal 23" xfId="63" xr:uid="{46C67E59-1CA9-4182-B4F9-31D4FEF83CF9}"/>
    <cellStyle name="Normal 3" xfId="51" xr:uid="{560C543B-D9E9-4772-B7AE-1290DA5C336C}"/>
    <cellStyle name="Normal 3 2" xfId="94" xr:uid="{ABC927B7-190C-48AB-A40C-186FA0F20674}"/>
    <cellStyle name="Normal 3 3" xfId="140" xr:uid="{EEB78D77-C7D9-4764-AF8B-45A6BD9AB181}"/>
    <cellStyle name="Normal 4" xfId="62" xr:uid="{531C6A9B-C7F8-4C4E-9FAD-6DAE252B833E}"/>
    <cellStyle name="Normal 4 10" xfId="64" xr:uid="{BAFB8872-E691-4F86-9DB1-8B9042640FD0}"/>
    <cellStyle name="Normal 4 11" xfId="65" xr:uid="{D0185AFA-AEBC-4699-93ED-39E01E2210A9}"/>
    <cellStyle name="Normal 4 12" xfId="141" xr:uid="{26BBB888-34B0-419D-AA09-1F6FF5EC9C6E}"/>
    <cellStyle name="Normal 4 13" xfId="142" xr:uid="{CB40253E-C3E0-4B9E-9077-7F853577DF02}"/>
    <cellStyle name="Normal 4 14" xfId="143" xr:uid="{5A559471-2006-4BA7-ABDF-550C835C4432}"/>
    <cellStyle name="Normal 4 15" xfId="144" xr:uid="{28CA9146-748F-4CF5-9AB1-B883FD479F62}"/>
    <cellStyle name="Normal 4 16" xfId="145" xr:uid="{DD300E70-6D65-49D9-B6D1-371901B0096D}"/>
    <cellStyle name="Normal 4 2" xfId="66" xr:uid="{A5DF3AB8-3AEC-47DB-A2A7-7CA52648E67A}"/>
    <cellStyle name="Normal 4 3" xfId="67" xr:uid="{51DD86D9-01D4-48DF-9926-29AE0067084F}"/>
    <cellStyle name="Normal 4 4" xfId="68" xr:uid="{8645C649-0521-4F19-A834-806D043DD22B}"/>
    <cellStyle name="Normal 4 5" xfId="69" xr:uid="{99067EDF-28D1-4B01-A1B1-6C4B6CED2562}"/>
    <cellStyle name="Normal 4 6" xfId="70" xr:uid="{BF5E3444-11BA-4C1D-B5AC-BB20409FD40C}"/>
    <cellStyle name="Normal 4 7" xfId="71" xr:uid="{634DF5B6-A3A9-45F9-B172-C2A3FCAC0AB8}"/>
    <cellStyle name="Normal 4 8" xfId="72" xr:uid="{40D169AC-079D-4F99-99C5-0CBD77449A10}"/>
    <cellStyle name="Normal 4 9" xfId="73" xr:uid="{7D5F3605-89E3-48A8-AD16-FC86B6EDA164}"/>
    <cellStyle name="Normal 5" xfId="74" xr:uid="{7D64CDC4-6374-4427-8177-9A00D347EAD5}"/>
    <cellStyle name="Normal 6" xfId="79" xr:uid="{F147D080-8B21-45E1-91E5-507676107217}"/>
    <cellStyle name="Normal 68" xfId="146" xr:uid="{342157A3-EBC6-402B-B386-5F433F56111B}"/>
    <cellStyle name="Normal 7" xfId="81" xr:uid="{55D1FB1E-728A-4748-9B64-9FF646DB9284}"/>
    <cellStyle name="Normal 8" xfId="83" xr:uid="{F45D2306-E82A-4027-BAB9-9D0C88D50A5A}"/>
    <cellStyle name="Normal 9" xfId="85" xr:uid="{2FA6B4C9-6712-4990-B8CE-3435E52B8B64}"/>
    <cellStyle name="Nota" xfId="16" builtinId="10" customBuiltin="1"/>
    <cellStyle name="Nota 2" xfId="91" xr:uid="{3BBBC38F-6350-4891-946D-11758B1F41D3}"/>
    <cellStyle name="Nota 3" xfId="147" xr:uid="{6D51E313-A213-456D-8357-B6CB761353B2}"/>
    <cellStyle name="Porcentagem 2" xfId="75" xr:uid="{4FC2E491-C7C8-4521-9417-15C4D063BA74}"/>
    <cellStyle name="Ruim" xfId="8" builtinId="27" customBuiltin="1"/>
    <cellStyle name="Ruim 2" xfId="148" xr:uid="{533443E6-E906-45D2-9908-B88B5221B34B}"/>
    <cellStyle name="Saída" xfId="11" builtinId="21" customBuiltin="1"/>
    <cellStyle name="Separador de milhares" xfId="44" xr:uid="{F8FF2A70-6533-4604-BEEB-F0B7CDDE0989}"/>
    <cellStyle name="Separador de milhares 10" xfId="58" xr:uid="{5FA6B724-78BE-4A04-BDF1-F05C1E554DE2}"/>
    <cellStyle name="Separador de milhares 10 2" xfId="150" xr:uid="{AA00646E-7BED-4FE9-BD4C-09F4ABB7A716}"/>
    <cellStyle name="Separador de milhares 10 2 2" xfId="151" xr:uid="{BFA268A1-D008-487C-817E-1D4364C202D9}"/>
    <cellStyle name="Separador de milhares 10 2 2 2" xfId="232" xr:uid="{066F35DE-CB0D-44D5-8B4F-9A093458945E}"/>
    <cellStyle name="Separador de milhares 10 2 3" xfId="231" xr:uid="{19BE4CD3-07BF-4854-BE67-561261ED3EB1}"/>
    <cellStyle name="Separador de milhares 10 3" xfId="152" xr:uid="{7F58C1AD-EEAC-4BB9-B6F4-BDE6164EB7D4}"/>
    <cellStyle name="Separador de milhares 10 3 2" xfId="233" xr:uid="{A102E809-C051-4FAA-80F2-8F29FFB37811}"/>
    <cellStyle name="Separador de milhares 10 4" xfId="149" xr:uid="{8A4134EF-1299-471E-BC68-7702D2786B89}"/>
    <cellStyle name="Separador de milhares 10 4 2" xfId="230" xr:uid="{0FC74A80-A7FB-47DB-8E69-1D78FF4319E1}"/>
    <cellStyle name="Separador de milhares 10 5" xfId="216" xr:uid="{D7AFEA3A-DE45-46B1-903D-1BF625235C4D}"/>
    <cellStyle name="Separador de milhares 12" xfId="59" xr:uid="{8E9DF5BA-C804-4ED0-85FC-9C529E4E6EEC}"/>
    <cellStyle name="Separador de milhares 12 2" xfId="217" xr:uid="{9F72C5B4-62DF-47A9-AD84-A9F23E7725AB}"/>
    <cellStyle name="Separador de milhares 2" xfId="45" xr:uid="{9BCE25FA-EA7B-4D41-B9C4-42C90254E33E}"/>
    <cellStyle name="Separador de milhares 2 10" xfId="154" xr:uid="{09D3459A-6987-434F-8413-7E6525613E5C}"/>
    <cellStyle name="Separador de milhares 2 10 2" xfId="235" xr:uid="{D18AA049-39FA-4797-A177-77C2CB6F9E76}"/>
    <cellStyle name="Separador de milhares 2 11" xfId="153" xr:uid="{5B2E2106-31AC-42FB-8940-2A6803DCB6D0}"/>
    <cellStyle name="Separador de milhares 2 11 2" xfId="234" xr:uid="{FD89A17A-75EF-4FF9-B7B0-6B27A5F10550}"/>
    <cellStyle name="Separador de milhares 2 12" xfId="55" xr:uid="{4E1E7F55-20A4-4769-9B9E-10F48388DB6C}"/>
    <cellStyle name="Separador de milhares 2 12 2" xfId="213" xr:uid="{93C3BA12-3E33-4826-96BC-2571F0D259A3}"/>
    <cellStyle name="Separador de milhares 2 2" xfId="82" xr:uid="{DF4FD772-CC94-4781-A589-5393017D1E5F}"/>
    <cellStyle name="Separador de milhares 2 2 2" xfId="156" xr:uid="{D1EA8BC9-B084-45A9-A184-8DA0B2DBECF8}"/>
    <cellStyle name="Separador de milhares 2 2 2 2" xfId="237" xr:uid="{2BF7D0D9-4DAD-4455-89AA-570F384B5A88}"/>
    <cellStyle name="Separador de milhares 2 2 3" xfId="155" xr:uid="{B06B9F94-A5B4-4D79-B363-3CA4D1CF5A99}"/>
    <cellStyle name="Separador de milhares 2 2 3 2" xfId="236" xr:uid="{1622640C-A034-4FEC-91E6-ED6B5DAC8DAF}"/>
    <cellStyle name="Separador de milhares 2 2 4" xfId="222" xr:uid="{314FCFF7-415B-4EBD-8F15-367A367BD7CF}"/>
    <cellStyle name="Separador de milhares 2 3" xfId="57" xr:uid="{40155919-1E02-439A-AB6D-BD1E2B1D87BF}"/>
    <cellStyle name="Separador de milhares 2 3 2" xfId="87" xr:uid="{8E39A67F-DC51-442A-9D4B-B2C312F3EE95}"/>
    <cellStyle name="Separador de milhares 2 3 2 2" xfId="159" xr:uid="{7BD8DED8-242C-4F36-8152-2837CE2C05AB}"/>
    <cellStyle name="Separador de milhares 2 3 2 2 2" xfId="240" xr:uid="{160E0759-0CC2-4589-AEFE-FA4E8379FFC0}"/>
    <cellStyle name="Separador de milhares 2 3 2 3" xfId="158" xr:uid="{F34E076D-5371-401F-A27A-5EB86DC15B45}"/>
    <cellStyle name="Separador de milhares 2 3 2 3 2" xfId="239" xr:uid="{994D90FC-F120-4D95-810B-FA8CCA2DB516}"/>
    <cellStyle name="Separador de milhares 2 3 2 4" xfId="225" xr:uid="{1B5C5FE9-4991-4272-AC7A-38F03CACABA6}"/>
    <cellStyle name="Separador de milhares 2 3 3" xfId="160" xr:uid="{3A089E95-5705-419A-8A48-44E315B89743}"/>
    <cellStyle name="Separador de milhares 2 3 3 2" xfId="161" xr:uid="{DBA3FDD9-5193-4753-AFDE-E5A4D24772C3}"/>
    <cellStyle name="Separador de milhares 2 3 3 2 2" xfId="242" xr:uid="{35D44D0A-E3C0-40EA-BBB8-42B32F68F926}"/>
    <cellStyle name="Separador de milhares 2 3 3 3" xfId="241" xr:uid="{BEB5625B-4B0B-40C8-9A7B-923A8F7B4621}"/>
    <cellStyle name="Separador de milhares 2 3 4" xfId="162" xr:uid="{B40926C2-0202-4BC3-A799-F074B8F49F2A}"/>
    <cellStyle name="Separador de milhares 2 3 4 2" xfId="163" xr:uid="{36A25EA0-1B52-40D2-B2E1-3424B0A7D96D}"/>
    <cellStyle name="Separador de milhares 2 3 4 2 2" xfId="244" xr:uid="{3A1EEE09-3073-4AC8-8139-FACD0C2C67BB}"/>
    <cellStyle name="Separador de milhares 2 3 4 3" xfId="243" xr:uid="{66979196-0D36-447F-ABF9-335C0B23F417}"/>
    <cellStyle name="Separador de milhares 2 3 5" xfId="164" xr:uid="{FB946F11-CE2E-4464-84CC-10F4499538E6}"/>
    <cellStyle name="Separador de milhares 2 3 5 2" xfId="245" xr:uid="{919C3F04-72B3-4289-BE04-CB59002141BC}"/>
    <cellStyle name="Separador de milhares 2 3 6" xfId="157" xr:uid="{F50CA7D6-6C86-458F-84F3-D6A390485447}"/>
    <cellStyle name="Separador de milhares 2 3 6 2" xfId="238" xr:uid="{8CDF12AE-7938-4665-8744-C32A9700FB3C}"/>
    <cellStyle name="Separador de milhares 2 3 7" xfId="215" xr:uid="{723484EA-1031-4532-A1A5-8E8B936E227B}"/>
    <cellStyle name="Separador de milhares 2 4" xfId="95" xr:uid="{5944463D-FAEE-4A69-B7E5-FFAFB0295E63}"/>
    <cellStyle name="Separador de milhares 2 4 2" xfId="166" xr:uid="{730417AC-857F-4965-BC93-B44E3C371EB6}"/>
    <cellStyle name="Separador de milhares 2 4 2 2" xfId="247" xr:uid="{E7957E30-43D2-46F1-BEBB-DC578A803CEC}"/>
    <cellStyle name="Separador de milhares 2 4 3" xfId="165" xr:uid="{7AD60E09-BDC4-4557-B279-DFC3B4577199}"/>
    <cellStyle name="Separador de milhares 2 4 3 2" xfId="246" xr:uid="{DA715F47-F1DE-4EBB-9D83-848FE5905CC0}"/>
    <cellStyle name="Separador de milhares 2 4 4" xfId="227" xr:uid="{E64166A9-5E1C-4617-9D26-C05950186929}"/>
    <cellStyle name="Separador de milhares 2 5" xfId="167" xr:uid="{AFA97D47-E170-423E-A456-48ED6E8F04D5}"/>
    <cellStyle name="Separador de milhares 2 5 2" xfId="168" xr:uid="{D65BF8D2-58E1-49AD-94DC-BE8764B3E1E7}"/>
    <cellStyle name="Separador de milhares 2 5 2 2" xfId="249" xr:uid="{3AA35717-1860-41C2-85E4-4D4FBF6D7434}"/>
    <cellStyle name="Separador de milhares 2 5 3" xfId="248" xr:uid="{9EE97A61-0AEF-4D46-B54B-891ECBFA0FA1}"/>
    <cellStyle name="Separador de milhares 2 6" xfId="169" xr:uid="{83AFA515-247C-434B-88F3-32ACF7255918}"/>
    <cellStyle name="Separador de milhares 2 6 2" xfId="250" xr:uid="{96FEB113-71D2-4CEB-A523-CB26A0826246}"/>
    <cellStyle name="Separador de milhares 2 7" xfId="170" xr:uid="{F23A8FBF-65E1-4E64-84F9-FB946C3E7C92}"/>
    <cellStyle name="Separador de milhares 2 7 2" xfId="251" xr:uid="{CE345EA0-A880-440E-8DDF-D469D8894E77}"/>
    <cellStyle name="Separador de milhares 2 8" xfId="171" xr:uid="{701CB1E0-A3F6-486D-AC72-EB36374A61BF}"/>
    <cellStyle name="Separador de milhares 2 8 2" xfId="252" xr:uid="{539D2C8B-AB4D-42FA-9CD7-106A35FAA07D}"/>
    <cellStyle name="Separador de milhares 2 9" xfId="172" xr:uid="{759BBA3C-E32E-4C77-8C6B-C71E18312413}"/>
    <cellStyle name="Separador de milhares 2 9 2" xfId="253" xr:uid="{F0ACBD46-D8F2-4A6B-92AB-F2BE8C3857C6}"/>
    <cellStyle name="Separador de milhares 23" xfId="76" xr:uid="{7AFB6DA0-23B3-4E20-A4A0-31BB4D65FF0D}"/>
    <cellStyle name="Separador de milhares 23 2" xfId="174" xr:uid="{9FBA2E1E-25EB-4605-9483-B71ABA04C0B9}"/>
    <cellStyle name="Separador de milhares 23 2 2" xfId="255" xr:uid="{EFBA8791-D57F-4538-89A6-852FCBB8EFB7}"/>
    <cellStyle name="Separador de milhares 23 3" xfId="173" xr:uid="{FF4BB3B3-2A68-4AB0-B65D-5B98DE3716D0}"/>
    <cellStyle name="Separador de milhares 23 3 2" xfId="254" xr:uid="{8343B589-3492-40D9-AAB3-1C5B252E8F74}"/>
    <cellStyle name="Separador de milhares 23 4" xfId="219" xr:uid="{00F2998D-5651-4029-9D68-008086268B20}"/>
    <cellStyle name="Separador de milhares 24" xfId="46" xr:uid="{BEF72184-A464-4092-8EB1-C040C58868B7}"/>
    <cellStyle name="Separador de milhares 24 2" xfId="176" xr:uid="{806C4A1B-13F0-4228-8768-C44676BD60FE}"/>
    <cellStyle name="Separador de milhares 24 2 2" xfId="257" xr:uid="{9E357E3B-1CFD-4CB6-924D-7D7B63C2646F}"/>
    <cellStyle name="Separador de milhares 24 3" xfId="175" xr:uid="{FA5B343A-42CB-4E5F-B880-946B588EC14B}"/>
    <cellStyle name="Separador de milhares 24 3 2" xfId="256" xr:uid="{5D0B0F32-7512-427F-84E4-AD01DC0775ED}"/>
    <cellStyle name="Separador de milhares 24 4" xfId="209" xr:uid="{B6894603-5429-4675-B1BB-30C0F68CFEAD}"/>
    <cellStyle name="Separador de milhares 3" xfId="52" xr:uid="{DDD4EC92-A4F8-46C6-96C6-7EC9ADC837FC}"/>
    <cellStyle name="Separador de milhares 3 10" xfId="177" xr:uid="{4C2CABD8-98DD-4B94-898D-0880B60BB7D4}"/>
    <cellStyle name="Separador de milhares 3 10 2" xfId="258" xr:uid="{ED61411C-561F-4161-861F-EBD845E30AE6}"/>
    <cellStyle name="Separador de milhares 3 11" xfId="56" xr:uid="{6783BB35-5FEE-4EC5-A521-A573518C0A21}"/>
    <cellStyle name="Separador de milhares 3 11 2" xfId="214" xr:uid="{A0E46E65-7F02-40B3-A6D5-A2ED70718D85}"/>
    <cellStyle name="Separador de milhares 3 2" xfId="178" xr:uid="{CCA9A2EB-0FEA-406E-AAEC-075E67F2656F}"/>
    <cellStyle name="Separador de milhares 3 2 2" xfId="179" xr:uid="{2C4B7A1F-C0CB-4953-A2D9-01565C3A3383}"/>
    <cellStyle name="Separador de milhares 3 2 2 2" xfId="260" xr:uid="{E37E43CB-081A-44F6-83AD-55678CCA7A8F}"/>
    <cellStyle name="Separador de milhares 3 2 3" xfId="259" xr:uid="{26465D2A-A6BD-4565-A5F6-7D9CE21F016D}"/>
    <cellStyle name="Separador de milhares 3 3" xfId="180" xr:uid="{7483DF8E-907D-4D11-8569-93701D40E82C}"/>
    <cellStyle name="Separador de milhares 3 3 2" xfId="261" xr:uid="{9EAB8919-B48C-4711-9BCD-85D4195E1B01}"/>
    <cellStyle name="Separador de milhares 3 4" xfId="181" xr:uid="{727A0254-7BE3-4A8C-8BC8-2A01649D1852}"/>
    <cellStyle name="Separador de milhares 3 4 2" xfId="262" xr:uid="{F5C79883-0EA8-4C15-994E-C8AFE2AB6EBF}"/>
    <cellStyle name="Separador de milhares 3 5" xfId="182" xr:uid="{6B16532D-1055-4B48-A09F-96714567AEC5}"/>
    <cellStyle name="Separador de milhares 3 5 2" xfId="263" xr:uid="{39C49795-74C2-4827-886B-432CC662A1F6}"/>
    <cellStyle name="Separador de milhares 3 6" xfId="183" xr:uid="{B9A61DCE-62B8-4F77-8131-4F0954A635E1}"/>
    <cellStyle name="Separador de milhares 3 6 2" xfId="264" xr:uid="{9FF4611B-54AA-4FDE-ACC1-951FC49F3151}"/>
    <cellStyle name="Separador de milhares 3 7" xfId="184" xr:uid="{436B6E0D-8D92-45EB-A367-4F5FA4C811DE}"/>
    <cellStyle name="Separador de milhares 3 7 2" xfId="265" xr:uid="{931652F9-B0C8-4F74-AF85-CE0F3F52CD1B}"/>
    <cellStyle name="Separador de milhares 3 8" xfId="185" xr:uid="{4091593C-AD6E-4FAC-87F1-BF4FC419D2A2}"/>
    <cellStyle name="Separador de milhares 3 8 2" xfId="266" xr:uid="{B588081E-D4F0-462A-B68A-3AFFEFB1674D}"/>
    <cellStyle name="Separador de milhares 3 9" xfId="186" xr:uid="{D9DABAC8-F67C-463E-A8C4-3722EFB7E9E9}"/>
    <cellStyle name="Separador de milhares 3 9 2" xfId="267" xr:uid="{879C86B4-BA18-4DC0-8536-37CF005C9F1A}"/>
    <cellStyle name="Separador de milhares 4" xfId="208" xr:uid="{7D0DCFEF-6C76-47F7-BEC7-89439CA9B398}"/>
    <cellStyle name="Separador de milhares 4 2" xfId="187" xr:uid="{0159E2F3-36FE-4D5F-9315-DE751D1B8BEE}"/>
    <cellStyle name="Separador de milhares 4 2 2" xfId="268" xr:uid="{1075B74C-44A8-45BA-844F-C1832C5CEA35}"/>
    <cellStyle name="Separador de milhares 5" xfId="77" xr:uid="{9B79D0C4-C07C-45B4-BD26-ADC5A9763462}"/>
    <cellStyle name="Separador de milhares 5 2" xfId="188" xr:uid="{9B2FD376-95D7-4508-8E2F-050A86BF7E64}"/>
    <cellStyle name="Separador de milhares 5 2 2" xfId="189" xr:uid="{87F42BFF-66C3-4CCC-9D00-CB632202DF93}"/>
    <cellStyle name="Separador de milhares 5 2 2 2" xfId="270" xr:uid="{1A108F6E-0466-459E-B3DF-513068104672}"/>
    <cellStyle name="Separador de milhares 5 2 3" xfId="269" xr:uid="{9E64EF79-AE0E-4297-BF44-8C5025067674}"/>
    <cellStyle name="Separador de milhares 5 3" xfId="190" xr:uid="{0277667E-53FB-4411-8AE2-B60EBA4A50A6}"/>
    <cellStyle name="Separador de milhares 5 3 2" xfId="271" xr:uid="{FBD94EF3-B91E-4B98-85CD-EE361DE59E0D}"/>
    <cellStyle name="Separador de milhares 5 4" xfId="220" xr:uid="{2575F670-1EEC-45A2-B118-6E74BC7242DC}"/>
    <cellStyle name="Texto de Aviso" xfId="15" builtinId="11" customBuiltin="1"/>
    <cellStyle name="Texto Explicativo" xfId="17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ítulo 5" xfId="192" xr:uid="{D7088D27-F922-4C16-9F6C-C11A781FA565}"/>
    <cellStyle name="Título 6" xfId="193" xr:uid="{A2BCC5AF-096A-4F41-8E30-E70C2CCF6DDB}"/>
    <cellStyle name="Título 7" xfId="191" xr:uid="{0994B140-6318-4601-A096-B4EC0B34F2FC}"/>
    <cellStyle name="Total" xfId="18" builtinId="25" customBuiltin="1"/>
    <cellStyle name="Vírgula" xfId="1" builtinId="3"/>
    <cellStyle name="Vírgula 10" xfId="202" xr:uid="{66E42129-872A-45F6-B6CA-3C82A4B062E8}"/>
    <cellStyle name="Vírgula 10 2" xfId="280" xr:uid="{39D1C873-D4D3-414D-B301-D6CDA6D5B858}"/>
    <cellStyle name="Vírgula 11" xfId="54" xr:uid="{CD424D67-A166-4269-8A81-F6A4821E5BB3}"/>
    <cellStyle name="Vírgula 11 2" xfId="212" xr:uid="{5134CA38-A9EB-4FD9-B766-6AF9DB9194C9}"/>
    <cellStyle name="Vírgula 12" xfId="207" xr:uid="{5FB46316-F4C5-41A8-BF8A-2D115EEAE99E}"/>
    <cellStyle name="Vírgula 2" xfId="48" xr:uid="{3F70BD01-4DAF-4D52-A6F5-EE9CA576A586}"/>
    <cellStyle name="Vírgula 2 2" xfId="196" xr:uid="{94A92946-F792-42EB-B682-57B3A166E64A}"/>
    <cellStyle name="Vírgula 2 2 2" xfId="274" xr:uid="{8ADDDBC2-A73E-4B8F-97C9-C17DFF4F1036}"/>
    <cellStyle name="Vírgula 2 3" xfId="195" xr:uid="{50E04F84-B710-437C-9FA2-0B59D369E086}"/>
    <cellStyle name="Vírgula 2 3 2" xfId="273" xr:uid="{55126894-4354-4C68-8A22-76D5500F5198}"/>
    <cellStyle name="Vírgula 2 4" xfId="60" xr:uid="{3B395D21-AE9C-415F-921D-C3A50006EE3E}"/>
    <cellStyle name="Vírgula 2 4 2" xfId="218" xr:uid="{8B85FA81-78EF-4A09-85FB-A7E2DE57A641}"/>
    <cellStyle name="Vírgula 2 5" xfId="210" xr:uid="{845D0199-329F-45B0-A6ED-F49F7ACBD3F3}"/>
    <cellStyle name="Vírgula 3" xfId="80" xr:uid="{BC1DC3E1-D90F-43C1-9E8E-518431528AB9}"/>
    <cellStyle name="Vírgula 3 19" xfId="203" xr:uid="{D7B23E49-908E-49C4-8F27-50B5DB7E61BD}"/>
    <cellStyle name="Vírgula 3 19 2" xfId="281" xr:uid="{11EAB318-50C0-44B1-AE46-F3A2D843B7B2}"/>
    <cellStyle name="Vírgula 3 2" xfId="198" xr:uid="{57695D3F-08E7-46D4-BCE8-0082AA1B42C8}"/>
    <cellStyle name="Vírgula 3 2 2" xfId="206" xr:uid="{C2C4471C-FA73-4094-8E69-ED7897985C74}"/>
    <cellStyle name="Vírgula 3 2 2 2" xfId="283" xr:uid="{99A34E81-8A3D-48CE-828E-43F22FCEBE2B}"/>
    <cellStyle name="Vírgula 3 2 3" xfId="276" xr:uid="{D6E3817A-1FC6-4D5D-A6DD-CBE2A8D76FE6}"/>
    <cellStyle name="Vírgula 3 3" xfId="197" xr:uid="{F13CC40E-7C5D-4158-B155-32352B288C18}"/>
    <cellStyle name="Vírgula 3 3 2" xfId="275" xr:uid="{D04FDF05-1CC2-4D68-959C-12BF7F4B1747}"/>
    <cellStyle name="Vírgula 3 4" xfId="221" xr:uid="{C2F84B06-F7E7-4D20-8FBB-919D2E362DE2}"/>
    <cellStyle name="Vírgula 4" xfId="50" xr:uid="{C23AB190-B26F-466E-8B5B-802B97AE7693}"/>
    <cellStyle name="Vírgula 4 2" xfId="199" xr:uid="{7223FD0A-5994-4E35-8536-AB2A91922E64}"/>
    <cellStyle name="Vírgula 4 2 2" xfId="277" xr:uid="{A4904603-6F0D-49D0-8282-2AE3EFBBA029}"/>
    <cellStyle name="Vírgula 4 3" xfId="84" xr:uid="{67EDA501-063D-4466-9CDE-53D545071EFB}"/>
    <cellStyle name="Vírgula 4 3 2" xfId="223" xr:uid="{6D151887-C817-4D43-9709-C0CA582887CB}"/>
    <cellStyle name="Vírgula 4 4" xfId="211" xr:uid="{F692DF45-CE17-4A2F-A8F3-9A45AAA70F04}"/>
    <cellStyle name="Vírgula 5" xfId="86" xr:uid="{3A9AF1DB-8D1A-4484-93B0-9BE2E10E8817}"/>
    <cellStyle name="Vírgula 5 2" xfId="200" xr:uid="{2D8B376E-ACDC-4D07-99BC-8DFB555511A5}"/>
    <cellStyle name="Vírgula 5 2 2" xfId="278" xr:uid="{3EBABA42-4178-4BA3-9405-77947B98DD24}"/>
    <cellStyle name="Vírgula 5 3" xfId="224" xr:uid="{F31E3D6F-2381-4F2A-9AA6-2E9511E18045}"/>
    <cellStyle name="Vírgula 6" xfId="89" xr:uid="{282B167D-4EE3-4CFB-8458-3DD636F66F27}"/>
    <cellStyle name="Vírgula 6 2" xfId="201" xr:uid="{5CC2333D-143D-4037-AB1E-6C18026D9F36}"/>
    <cellStyle name="Vírgula 6 2 2" xfId="279" xr:uid="{5AA8402A-95D8-422A-99E9-919EF542B39F}"/>
    <cellStyle name="Vírgula 6 3" xfId="226" xr:uid="{EE8983D3-45AC-4F48-BB1D-A1C6C2D30E6F}"/>
    <cellStyle name="Vírgula 7" xfId="96" xr:uid="{A9BD9FDB-7059-4E40-9CCC-192330168102}"/>
    <cellStyle name="Vírgula 7 2" xfId="228" xr:uid="{2A451CE1-70B7-46B2-9584-2FF2CD604422}"/>
    <cellStyle name="Vírgula 8" xfId="194" xr:uid="{0FE3A04D-FEB0-47FF-ACDD-955DA819B1FE}"/>
    <cellStyle name="Vírgula 8 2" xfId="272" xr:uid="{5FE73391-5653-4B9A-80C5-D2D81DFC4E88}"/>
    <cellStyle name="Vírgula 9" xfId="205" xr:uid="{7DE5BDEA-49C5-47E2-9120-1DFD2201B48D}"/>
    <cellStyle name="Vírgula 9 2" xfId="282" xr:uid="{D1D018F0-7B17-4710-90F4-5D808217502B}"/>
  </cellStyles>
  <dxfs count="25"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numFmt numFmtId="4" formatCode="#,##0.00"/>
    </dxf>
    <dxf>
      <alignment horizontal="center"/>
    </dxf>
    <dxf>
      <alignment horizontal="center"/>
    </dxf>
    <dxf>
      <fill>
        <patternFill patternType="none">
          <bgColor auto="1"/>
        </patternFill>
      </fill>
    </dxf>
    <dxf>
      <alignment horizont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left"/>
    </dxf>
    <dxf>
      <alignment horizontal="left"/>
    </dxf>
    <dxf>
      <alignment horizontal="center"/>
    </dxf>
    <dxf>
      <font>
        <b/>
        <i val="0"/>
      </font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2" defaultTableStyle="TableStyleMedium2" defaultPivotStyle="PivotStyleLight16">
    <tableStyle name="Estilo de Tabela Dinâmica 1" table="0" count="1" xr9:uid="{3BA262EB-F844-4B81-91A7-22A887F15D63}">
      <tableStyleElement type="firstSubtotalRow" dxfId="24"/>
    </tableStyle>
    <tableStyle name="Estilo de Tabela Dinâmica 2" table="0" count="5" xr9:uid="{8B31E7CA-5A06-4247-BDD7-51F5F130F2E4}">
      <tableStyleElement type="wholeTable" dxfId="23"/>
      <tableStyleElement type="firstRowStripe" dxfId="22"/>
      <tableStyleElement type="firstSubtotalRow" dxfId="21"/>
      <tableStyleElement type="pageFieldLabels" dxfId="20"/>
      <tableStyleElement type="pageFieldValues" dxfId="19"/>
    </tableStyle>
  </tableStyles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pivotCacheDefinition" Target="pivotCache/pivotCacheDefinition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23/09/relationships/Python" Target="pytho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8390525</xdr:colOff>
      <xdr:row>1</xdr:row>
      <xdr:rowOff>85725</xdr:rowOff>
    </xdr:from>
    <xdr:to>
      <xdr:col>0</xdr:col>
      <xdr:colOff>12551163</xdr:colOff>
      <xdr:row>4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068A890-433E-0F01-D01C-651AC125A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90525" y="266700"/>
          <a:ext cx="4160638" cy="577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3</xdr:row>
      <xdr:rowOff>15875</xdr:rowOff>
    </xdr:from>
    <xdr:to>
      <xdr:col>0</xdr:col>
      <xdr:colOff>3778250</xdr:colOff>
      <xdr:row>5</xdr:row>
      <xdr:rowOff>187325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30EEF0A-F7F3-4B32-9DE0-A8960C1D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177800"/>
          <a:ext cx="3295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960.589589699077" createdVersion="8" refreshedVersion="8" minRefreshableVersion="3" recordCount="7600" xr:uid="{A4CF2876-DD8D-49E6-A3B5-B66E71FD4287}">
  <cacheSource type="worksheet">
    <worksheetSource ref="A2:M7601" sheet="Base Anexo II - Desembolso"/>
  </cacheSource>
  <cacheFields count="16">
    <cacheField name="FORNECEDOR" numFmtId="0">
      <sharedItems containsBlank="1" count="291">
        <s v="BANCO DO BRASIL S/A"/>
        <s v="COMPANHIA DE PROCESSAMENTO DE DADOS DO ESTADO DE SAO PAULO"/>
        <s v="SUPREMO TRIBUNAL FEDERAL"/>
        <s v="3P BRASIL-CONSULTORIA E PROJETOS DE ESTRUTURAÇÃO DE PARCERIAS PUBLICO-PRIVADAS E PARTICIPAÇÕES S/A"/>
        <s v="ATLANTICA SERVICOS GERAIS LTDA"/>
        <s v="BANCO DO BRASIL"/>
        <s v="BK CONSULTORIA E SERVIÇOS LTDA"/>
        <s v="BUREAU VERITAS DO BRASIL SOCIEDADE CLASSIFICADORA E CERTIFICADORA LTDA"/>
        <s v="CAA COMPANY CONSULTORIA E GERENCIAMENTO DE EMPREENDIMENTOS IMOBILIÁRIOS LTDA"/>
        <s v="CIX CITIZEN EXPERIENCE S.A"/>
        <s v="CONSORCIO BHG POUPATEMPO INTERIOR 3"/>
        <s v="CONSÓRCIO MELHOR ATENDIMENTO"/>
        <s v="CONSÓRCIO SP CIDADÃO"/>
        <s v="CONSTRUDAHER CONSTRUÇÕES E SERVIÇOS LTDA"/>
        <s v="CTIS TECNOLOGIA Ltda"/>
        <s v="DISTRIBUIDORA E ARMAZENS GERAIS CEAC LTDA"/>
        <s v="EMPRESA BRASILEIRA CORREIOS TELEGRAFOS"/>
        <s v="EMPRESA TEJOFRAN SANEA. SERVIÇOS LTDA"/>
        <s v="MAZZINI ADMINISTRAÇÃO E EMPREITAS LTDA"/>
        <s v="PREF PIQUETE - PREF MUNICIPAL DE PIQUETE"/>
        <s v="PREF SANTA FE DO SUL - PREFEITURA MUNICIPAL DA ESTACIA TURISTICA DE SANTA FE DO SUL"/>
        <s v="PREF TREMEMBÉ - PREFEITURA MUNICIPAL DE TREMEMBÉ"/>
        <s v="PRO JECTO - GESTÃO, ASSESSORIA E SERVIÇOS -  LTDA"/>
        <s v="PRO-RODA COMÉRCIO E SERVIÇOS LTDA"/>
        <s v="RODOSERV ENGENHARIA LTDA"/>
        <s v="SABESP - CIA DE SANEAMENTO BÁSICO DO ESTADO DE SÃO PAULO"/>
        <s v="SEAL SEGURANÇA ALTERNATIVA EIRELI"/>
        <s v="SONDOTECNICA ENGENHARIA DE SOLOS S A"/>
        <s v="STEFANINI CONSULTORIA E ASSESSORIA EM INFORMATICA S.A"/>
        <s v="TERRACOM CONSTRUÇÕES LTDA"/>
        <s v="PREF CRUZEIRO - PREFEITURA MUNICIPAL DE CRUZEIRO"/>
        <s v="PREF ITAPEVA - PREFEITURA MUNICIPAL DE ITAPEVA"/>
        <s v="ARTUR NOGUEIRA - PREF DO MUNICIPIO DE ARTUR NOGUEIRA"/>
        <s v="MUNICÍPIO DE ESPÍRITO SANTO DO PINHAL"/>
        <s v="MUNICÍPIO DE MARÍLIA"/>
        <s v="MUNICÍPIO DE OSVALDO CRUZ"/>
        <s v="MUNICÍPIO DE OURINHOS"/>
        <s v="MUNICÍPIO DE PARANAPANEMA"/>
        <s v="MUNICIPIO DE SÃO VICENTE"/>
        <s v="MUNICIPIO DE SUMARE"/>
        <s v="MUNICÍPIO DE  VALPARAÍSO"/>
        <s v="PMSP - PREFEITURA MUNICIPAL DE SÃO PAULO"/>
        <s v="PREF - APARECIDA - PREFEITURA MUNICIPAL DE APARECIDA"/>
        <s v="PREF ARAÇATUBA - PREFEITURA MUNICIPAL DE ARAÇATUBA"/>
        <s v="PREF ARUJA - PREFEITURA MUNICIPAL DE ARUJA"/>
        <s v="PREF BARRETOS - PREFEITURA MUNICIPAL DE BARRETOS"/>
        <s v="PREF BATATAIS - PREFEITURA MUNICIPAL DE BATATAIS"/>
        <s v="PREF BERTIOGA - PREFEITURA MUNICIPAL DE BERTIOGA"/>
        <s v="PREF CACHOEIRA PAULISTA - PREFEITURA MUNICIPAL DE CACHOEIRA PTA"/>
        <s v="PREF CAJAMAR - PREFEITURA MUNICIPAL DE CAJAMAR"/>
        <s v="PREF CAMPINAS - PREFEITURA DO MUNICIPIO DE CAMPINAS"/>
        <s v="PREF COTIA - PREFEITURA DO MUNICIPIO DE COTIA"/>
        <s v="PREF CUBATAO - PREFEITURA MUNICIPAL DE CUBATAO"/>
        <s v="PREF CUNHA - MUNICIPIO DE CUNHA"/>
        <s v="PREF FRANCISCO MORATO - PREFEITURA DE FRANCISCO MORATO"/>
        <s v="PREF GUARATINGUETA - PREFEITURA MUNICIPAL DE GUARATINGUETA"/>
        <s v="PREF GUARUJA - PREFEITURA MUNICIPAL DE GUARUJA"/>
        <s v="PREF IGARAPAVA - PREFEITURA MINICIPAL DE IGARAPAVA"/>
        <s v="PREF ITANHAEM - PREFEITURA MUNICIPAL DE ITANHAEM"/>
        <s v="PREF ITAPECERICA DA SERRA - PREFEITURA DO MUNICIPIO DE ITAPECERICA DA SERRA"/>
        <s v="PREF ITIRAPINA - PREFEITURA MUNICIPAL DE ITIRAPINA"/>
        <s v="PREF JARINU - PRE DO MUNICIPIO DE JARINU"/>
        <s v="PREF MOGI DAS CRUZES - PREFEITURA MUNICIPAL DE MOGI DAS CRUZES"/>
        <s v="PREF MONTE MOR - PREFEITURA MUNICIPAL DE MONTE MOR"/>
        <s v="PREF NAZARE PTA - PREFEITURA MUNICIPAL DE NAZARE PAULISTA"/>
        <s v="PREF NOVA ODESSA - PREFEITURA MINICIPAL DE NOVA ODESSA"/>
        <s v="PREF NOVO HORIZONTE - PREFEITURA MUNICIPAL DE NOVO HORIZONTE"/>
        <s v="PREF OLIMPIA - PREFEITURA MUNICIPAL DE OLÍMPIA"/>
        <s v="PREF ORLANDIA - PREFEITURA MUNICIPAL DE ORLANDIA"/>
        <s v="PREF OSASCO - PREFEITURA MUNICIPAL DE OSASCO"/>
        <s v="PREF PINDAMONHANGABA - PREFEITURA MUNICIPAL DE PINDAMONHANGABA"/>
        <s v="PREF PITANGUEIRAS - PREFEITURA DO MUNICIPIO DE PITANGUEIRAS"/>
        <s v="PREF PONTAL - PREF MUNICIPAL DE PONTAL"/>
        <s v="PREF PRADOPOLIS"/>
        <s v="PREF REGISTRO - PREFEITURA MUNICIPAL DE REGISTRO"/>
        <s v="PREF SANTA GERTRUDES - MUNICIPIO DE SANTA GERTRUDES"/>
        <s v="PREF SANTA ISABEL - PREFEITURA MUNICIPAL DE SANTA ISABEL"/>
        <s v="PREF SANTANA DO PARNAIBA - PREFEITURA DE SANTANA DO PARNAIBA"/>
        <s v="PREF SAO JOAO DA BOA VISTA - PREFEITURA MUNICIPAL DE SAO JOAO DA BOA VISTA"/>
        <s v="PREF SAO PEDRO - PREFEITURA MUNICIPAL DE SAO PEDRO"/>
        <s v="PREF SOROCABA - PREFEITURA MUNICIPAL DE SOROCABA"/>
        <s v="PREF SUZANO"/>
        <s v="PREF TAMBAU - PREFEITURA MUNICIPAL DE TAMBAU"/>
        <s v="PREF TAQUARITINGA - Prefeitura Municipal de Taquaritinga"/>
        <s v="PREF TIETE - PREFEITURA DO MUNICIPIO DE TIETE"/>
        <s v="PREF UBATUBA - PREFEITURA MUNICIPAL DE UBATUBA"/>
        <s v="PREF VOTORANTIM - PREFEITURA DO MUNICIPIO DE VOTORANTIM"/>
        <s v="PREF SANTOS - PREFEITURA MUNICIPAL DE SANTOS"/>
        <s v="COMPANHIA DE PROCESSAMENTO DE DADOS DO ESTADO DE SAO PAULO - PRODESP"/>
        <s v="PREF BOM JESUS DOS PERDOES - MUNICIPIO DE BOM JESUS DOS PERDOES"/>
        <s v="PREF BRAGANÇA PTA - PREFEITURA DO MUNICIPIO DE BRAGANÇA PTA"/>
        <s v="PREF GUARULHOS - PREFEITURA MUNICIPAL DE GUARULHOS"/>
        <s v="PREF ITARARE - PREFEITURA MUNICIPAL DE ITARARE"/>
        <s v="PREF SERRA NEGRA - PREFEITURA MUNICIPAL DE SERRA NEGRA"/>
        <s v="MUNICIPAL DE GUARA"/>
        <s v="MUNICIPAL DE IBATE"/>
        <s v="MUNICIPIO DA ESTANCIA TURISTICA DE IBITINGA"/>
        <s v="MUNICIPIO DE AMERICO BRASILIENSE"/>
        <s v="MUNICÍPIO DE ARARAQUARA"/>
        <s v="MUNICÍPIO DE RIBEIRAO PIRES"/>
        <s v="MUNICIPIO DE SALTO"/>
        <s v="MUNICÍPIO DE SÃO JOSÉ DO RIO PARDO"/>
        <s v="MUNICIPIO DE SÃO ROQUE"/>
        <s v="MUNICIPIO DE TABOAO DA SERRA"/>
        <s v="MUNICIPIO DE TAQUARITUBA"/>
        <s v="MUNICÍPIO DE VARGEM GRANDE DO SUL"/>
        <s v="PREF APIAI - PREFEITURA MUNICIPAL DE APIAI"/>
        <s v="PREF ARARAS - PREFEITURA DO MUNICIPIO DE ARARAS"/>
        <s v="PREF ATIBAIA. PREFEITURA DA ESTACIA DE ATIBAIA"/>
        <s v="PREF BIRITIBA MIRIM - PREFEITURA DO MUNICIPIO DE BIRITIBA MIRIM"/>
        <s v="PREF BROTAS - PREFEITURA MUNICIPAL DE BROTAS"/>
        <s v="PREF CAÇAPAVA - PREFEITURA MUNICIPAL DE CAÇAPAVA"/>
        <s v="PREF CAIEIRAS - PREFEITURA DO MUNICIPIO DE CAIEIRAS"/>
        <s v="PREF CAMPO LIMPO PTA - PREFEITURA MUNICIPAL DE CAMPO LIMPO PAULISTA"/>
        <s v="PREF CAPIVARI - PREFEITURA MUNICIPAL DE CAPIVARI"/>
        <s v="PREF CARAGUATATUBA - PREFEITURA MUNICIPAL DE CARAGUATATUBA"/>
        <s v="PREF CARAPICUIBA - PREFEITURA MUNICIPAL DE CARAPICUIBA"/>
        <s v="PREF CATANDUVA - PREFEITURA DO MUNICIPIO DE CATANDUVA"/>
        <s v="PREF DE AGUAI - PREFEITURA MUNICIPAL DE AGUAI"/>
        <s v="PREF DE AMPARO - PREFEITURA MUNICIPAL DE AMPARO"/>
        <s v="PREF DE CONCHAL - PREFEITURA MUNICIPAL DE CONCHAL"/>
        <s v="PREF DE CORDEIROPOLIS"/>
        <s v="PREF DE POTIM"/>
        <s v="PREF EMBU DAS ARTES - PREFEITURA DE EMBU DAS ARTES"/>
        <s v="PREF FERRAZ DE VASCONCELOS - PREFEITURA DO MUNICIPIO DE FERRAZ DE VASCONCELOS"/>
        <s v="PREF FRANCO DA ROCHA PREFEITURA MUNICIPAL DE FRANCO DA ROCHA"/>
        <s v="PREF GUARAREMA - MUNICIPIO DE GUARAREMA"/>
        <s v="PREF HORTOLANDIA - PREFEITURA MUNICIPAL DE HORTOLANDIA"/>
        <s v="PREF IBIUNA - PREFEITURA DA ESTAANCIA TURISTICA DE IBIUNA"/>
        <s v="PREF INDAIATUBA - PREFEITURA MUNICIPAL DE INDAIATUBA"/>
        <s v="PREF ITAPIRA - PREF MUN DE ITAPIRA"/>
        <s v="PREF ITAQUAQUECETUBA - PREFEITURA MUNICIPAL DE ITAQUAQUECETUBA"/>
        <s v="PREF ITATIBA - PREFEITURA DO MUNICIPIO DE ITATIBA"/>
        <s v="PREF JABOTICABAL - PREFEITURA MUNICIPAL DE JABOTICABAL"/>
        <s v="PREF LARANJAL PTA - PREFEITURA MUNICIPAL DE LARANJAL PAULISTA"/>
        <s v="PREF LIMEIRA - PREFEITURA MINICIPAL DE LIMEIRA"/>
        <s v="PREF LINS - PREFEITURA MUNICIPAL DE LINS"/>
        <s v="PREF LOUVEIRA - PREFEITURA MUNICIPAL DE LOUVEIRA"/>
        <s v="PREF MIRASSOL - PREFEITURA MUNICIPAL DE MIRASSOL"/>
        <s v="PREF MOCOCA - PREFEITURA MUNICIPAL DE MOCOCA"/>
        <s v="PREF MOGI MIRIM - PREFEITURA MUNICIPAL DE MOGI MIRIM"/>
        <s v="PREF MONGAGUA - PREFEITURA DA ESTANCIA BALNEARIA DE MONGAGUA"/>
        <s v="PREF MONTE ALTO - PREFEITURA MUNICIPAL DE MONTE ALTO"/>
        <s v="PREF MONTE APRAZIVEL - PREFEITURA MUNICIPAL DE MONTE APRAZIVEL"/>
        <s v="PREF MUNICIPAL DE MATÃO"/>
        <s v="PREF MUNICIPAL DE PRESIDENTE VENCESLAU"/>
        <s v="PREF MUNICIPAL DE SERRANA"/>
        <s v="PREF PARAGUAÇU PAULISTA - PREFEITURA MUNICIPAL DA ESTÂNCIA TURÍSTICA DE PARAGUAÇU PAULISTA"/>
        <s v="PREF PEDREIRA - PREFEITURA DO MUNICIPIO DE PEDREIRA"/>
        <s v="PREF PENAPOLIS - PREFEITURA MUNICIPAL DE PENAPOLIS"/>
        <s v="PREF PIRASSUNUNGA - PREFEITURA MUNICIPAL DE PIRASSUNUNGA"/>
        <s v="PREF PORTO FERREIRA - PREFEITURA MUNICIPAL DE PORTO FERREIRA"/>
        <s v="PREF PRAIA GRANDE - PREFEITURA MIUNICIPAL DE PRAIA GRANDE"/>
        <s v="PREF RIBEIRÃO PRETO - PMRP - PREFEITURA MUNICIPAL DE RIBEIRÃO PRETO"/>
        <s v="PREF RIO DAS PEDRAS - PREFEITURA MUNICIPAL RIO DAS PEDRA"/>
        <s v="PREF SANTA BARBARA D'OESTE - PREFEITURA MUNICIPAL DE SANTA BARBARA D'OESTE"/>
        <s v="PREF SANTA CRUZ DAS PALMEIRAS - PREFEITURA MUNICIPAL DE SANTA CRUZ DAS PALMEIRAS"/>
        <s v="PREF SANTA RITA DO PASSA QUATRO - PREFEITURA MUNICIPAL DE SANTA RITA DO PASSA QUATRO"/>
        <s v="PREF SANTA ROSA DE VITERBO - PREFEITURA MUNICIPAL DE SANTA ROSA DE VITERBO"/>
        <s v="PREF SANTO ANTONIO DE POSSE - PREF MJNICIPAL SANTO ANTONIO DE POSSE"/>
        <s v="PREF SÃO BERNARDO DO CAMPO - PREFEITURA DO MUNICÍPIO DE SÃO BERNARDO DO CAMPO"/>
        <s v="PREF SÃO JOSÉ DO RIO PRETO"/>
        <s v="PREF SOCORRO - PREFEITURA DO MUNICIPIO DE SOCORRO"/>
        <s v="PREF VALINHOS - PREFEITURA MUNICIPAL DE VALINHOS"/>
        <s v="PREF VINHEDO PREFEITURA MUNICIPAL DE VINHEDO"/>
        <s v="PREF. CRAVINHOS - PREFEITURA DO MUNICIPIO DE CRAVINHOS"/>
        <s v="PREF. TABATINGA - PREFEITURA MUNICIPAL DE TABATINGA"/>
        <s v="PREF AVARE - PREFEITURA MINICIPAL ESTANCIA TURISTICA DE AVARE"/>
        <s v="PREF JALES - PREFEITURA DO MUNICIPIO DE JALES"/>
        <s v="Pref Mairiporã - Prefeitura Municipal de Mairiporã"/>
        <s v="PREF SAO JOAQUIM DA BARRA - PREFEITURA MUNICIPAL DE SAO JOAQUIM DA BARRA"/>
        <s v="INSS - FORNECEDORES DE SERVIÇOS"/>
        <s v="PREF JANDIRA - PREF MUNICIPAL DE JANDIRA"/>
        <s v="PREF LORENA - PREFEITURA MUNICIPAL DE LORENA"/>
        <s v="PREF MIGUELOPOLIS - PREFEITURA DO MUNICÍPIO DE MIGUELOPOLIS"/>
        <s v="PREF PIRAJUI - PREFEITURA DO MUNICIPIO DE PIRAJUI"/>
        <s v="RECEITA FEDERAL"/>
        <s v="5i COMÉRCIO DE AR CONDICIONADO EIRELI"/>
        <s v="APUÂNIA INVESTIMENTOS IMOBILIÁRIOS LTDA"/>
        <s v="ARENCO PROJETOS E CONTRUÇÕES LTDA"/>
        <s v="ASSOCIAÇÃO SHOPPING JARDIM ORIENTE"/>
        <s v="CASTELLABATE PARTICIPAÇÕES E INVESTIMENTOS LTDA"/>
        <s v="CONDOMINIO CIVIL DO INTERNACIONAL GUARULHOS SHOPPING CENTER"/>
        <s v="CONDOMÍNIO SHOPPING CENTER D"/>
        <s v="CONDOMÍNIO SHOPPING CENTER RIO CLARO"/>
        <s v="CONSORCIO DATASERV"/>
        <s v="MUNICÍPIO DE FRANCA"/>
        <s v="MUNICIPIO DE ITAPOLIS"/>
        <s v="MUNICIPIO DE PALMITAL"/>
        <s v="PEREIRA ALVIM PATICIPAÇÕES E EMPREENDIMENTOS LTDA"/>
        <s v="PREF AMERICANA - PREFEITURA MINICIPAL DE AMERICANA"/>
        <s v="PREF BEBEDOURO - PREFEITURA MUNICIPAL DE BEBEDOURO"/>
        <s v="PREF CABREUVA - PREF.MUNICIPAL DE CABREUVA"/>
        <s v="PREF CAJATI - MUNICIPIO DE CAJATI"/>
        <s v="PREF COSMOPOLIS - PREFEITURA DO MUNICIPIO DE COSMOPOLIS"/>
        <s v="PREF DESCALVADO - PREFEITUIRA MUNICIPAL DE DESCALVADO"/>
        <s v="PREF DIADEMA - PREFEITURA DO MUNICIPIO DE DIADEMA"/>
        <s v="PREF FERNANDOPOLIS - PREFEITURA MUNICIPAL DE FERNANDOPOLIS"/>
        <s v="PREF IGUAPE - PREFEITURA MUNICIPAL DE IGUAPE"/>
        <s v="PREF ITUVERAVA - PREFEITURA MUNICIPAL DE ITUVERAVA"/>
        <s v="PREF JACAREI - PREFEITURA MUNICIPAL DE JACAREI"/>
        <s v="PREF JAGUARIUNA - PREFEITURA MUNICIPAL DE JAGUARIUNA"/>
        <s v="PREF MAUA - PREFEITURA DO MUNICIPIO DE MAUA"/>
        <s v="PREF MOGI GUAÇU - PREFEITURA MUNICIPAL DE MOGI GUAÇU"/>
        <s v="PREF NOVA GRANADA - PREFEITURA MUNICIPAL DE NOVA GRANADA"/>
        <s v="PREF PAULINIA - PREFEITURA MUNICIPAL DE PAULINIA"/>
        <s v="PREF RIO CLARO - PREFEITURA MUNICIPAL DE RIO CLARO"/>
        <s v="PREF SANTO ANDRE - PREFEITURA MUNICIPAL DE SANTO ANDRE"/>
        <s v="PREF SERTAOZINHO - PREFEITURA MUNICIPAL DE SERTAOZINHO"/>
        <s v="PREF SJCAMPOS - PMSJC - PREFEITURA MUNICIPAL DE S.J.DOS CAMPOS"/>
        <s v="PREF TANABI - PREF MUNICIPIO DE TANABI"/>
        <s v="PREF TAUBATÉ - PREFEITURA MUNICIPAL DE TAUBATÉ"/>
        <s v="PREF VARZEA PAULISTA - PREFEITURA DO MUNICIPIO DE VARZEA PAULISTA"/>
        <s v="PREF VOTUPORANGA - PREFEITURA MUNICIPAL DE VOTUPORANGA"/>
        <s v="PREF.CERQUILHO - PREFEITURA MUNICIPAL DE CERQUILHO"/>
        <s v="ILHA SERVICE TECNOLOGIA E SERVIÇOS LTDA"/>
        <s v="PREF JOSE BONIFACIO - PREFEITURA MUNICIPAL DE JOSE BONIFACIO"/>
        <s v="YOLO SECURITY SERVIÇOS DE APOIO ADMINISTRATIVO EIRELI - ME"/>
        <s v="MUNICÍPIO DE CÂNDIDO MOTA"/>
        <s v="MUNICIPIO DE IRACEMAPOLIS"/>
        <s v="PREF ASSIS - PREFEEITURA MUNICIPAL DE ASSIS"/>
        <s v="PREF GARÇA - PREFEITURA MUNICIPAL DE GARÇA"/>
        <s v="PREF JUNDIAI - PREFEITURA MUNICIPAL DE JUNDIAI"/>
        <s v="PREF MUNICIPAL DE GUAPIAÇU"/>
        <s v="PREF MUNICIPAL DE GUARIBA"/>
        <s v="PREF PIEDADE - PREFEITURA MUNICIPAL DE PIEDADE"/>
        <s v="PREF POA - PREFEITURA MUNICIPAL DE POA"/>
        <s v="PREF SÃO CARLOS - PREFEITURA MUNCIPAL DE SÃO CARLOS"/>
        <s v="CLARO S.A"/>
        <s v="FABIO SOARES DA COSTA"/>
        <s v="PREF NEVES PAULISTA - PREF MUNICIPAL DE NEVES PAULISTA"/>
        <s v="PREF BURI - PREFEITURA MUNICIPAL DE BURI"/>
        <s v="PREF CAPAO BONITO - PREFEITURA DE CAPAO BONITO"/>
        <s v="PREF PIRACICABA - PREFEITURA MUNICIPAL DE PIRACICABA"/>
        <s v="SAMHI SANEAMENTO MÃO DE OBRA E HIGIENIZAÇÃO LTDA"/>
        <s v="TRIBUNAL REGIONAL DO TRABALHO DA 2ª - TRT"/>
        <s v="FACEBOOK SERVICOS ONLINE DO BRASIL LTDA"/>
        <s v="PREF DOIS CORREGOS - PREFEITURA DO MUNICIPIO DE DOIS CORREGOS"/>
        <s v="PORTO SEGURO COMPANHIA DE SEGUROS GERAIS"/>
        <s v="REEMBOLSO VIA SISTEMA - PPT"/>
        <s v="GRT AUDITORIA DE TERCEIROS LTDA"/>
        <m/>
        <s v="CENTRO DE INTEGRAÇÃO EMPRESA ESCOLA-CIEE" u="1"/>
        <s v="LOK TENDAS LTDA" u="1"/>
        <s v="PREF REGENTE FEIJO - PREFEITURA DO MUNICIPIO DE REGENTE FEIJO" u="1"/>
        <s v="WORLDWIDE SEGURANÇA EIRELI EPP" u="1"/>
        <s v="DATASIST INFORMÁTICA S/C LTDA." u="1"/>
        <s v="PREF CAPELA DO ALTO - PREFEITURA MUNICIPAL DE CAPELA DO ALTO" u="1"/>
        <s v="PREF PROMISSÃO - PREFEITURA DO MUNICIPIO DE PROMISSÃO" u="1"/>
        <s v="PREF ADAMANTINA - PREFEITURA DO MUNICIPIO DE ADAMANTINA" u="1"/>
        <s v="PREF ARACOIABA DA SERRA - PREFEITURA DO MUNICÍPIO DE ARAÇOIABA DA SERRA" u="1"/>
        <s v="PREF BOTUCATU - PREFEITURA MUNICIPAL DE BOTUCATU" u="1"/>
        <s v="PREF DRACENA - PREFEITURA MUNICIPAL DE DRACENA" u="1"/>
        <s v="PREF.SANTO ANASTACIO - PREFEITURA MUNICIPAL DE SANTO ANASTACIO" u="1"/>
        <s v="MUNICÍPIO DE ANGATUBA" u="1"/>
        <s v="MUNICIPIO DE BARIRI" u="1"/>
        <s v="MUNICIPIO DE BAURU" u="1"/>
        <s v="MUNICÍPIO DE ITATINGA" u="1"/>
        <s v="PREF BASTOS - PREFEITURA DO MUNICIPIO DE BASTOS" u="1"/>
        <s v="PREF DE IPERO - PREFEITURA MUNICIPAL DE IPERO" u="1"/>
        <s v="PREF EMBU-GUAÇU - PREFEITURA MUNICIPAL DE EMBU-GUAÇU" u="1"/>
        <s v="PREF GUARARAPES - PREFEITURA MUNICIPAL DE GUARARAPES" u="1"/>
        <s v="PREF ITU - PREFEITURA DA ESTANCIA TURISTICA DE ITU" u="1"/>
        <s v="PREF LENCOIS PAULISTA - PREFEITURA MUNICIPAL DE LENCOIS PAULISTA" u="1"/>
        <s v="PREF MARTINÓPOLIS - PREFEITURA MUNICIPAL DE MARTINÓPOLIS" u="1"/>
        <s v="PREF MIRANDOPOLIS - PREFEITURA MUNICIPAL DE MIRANDOPOLIS" u="1"/>
        <s v="PREF PIRAPOZINHO - PREFEITURA MUNICIPAL DE PIRAPOZINHO" u="1"/>
        <s v="PREF SANTA CRUZ DO RIO PARDO - PREFEITURA MUNICIPAL DE SANTA CRUZ DO RIO PARDO" u="1"/>
        <s v="PREF SAO MANUEL - PREFEITURA DO MUNICIPIO DE SAO MANUEL" u="1"/>
        <s v="PREF TUPA - PREFEITURA DA ESTANCIA TURISTICA DE TUPA" u="1"/>
        <s v="PREFEITURA DE ARAÇARIGUAMA - PREFEITURA DO MUNICIPIO DE ARAÇARIGUAMA" u="1"/>
        <s v="PREF ALVARES MACHADO - PREFITURA MUNICIPAL DE ALVARES MACHADO" u="1"/>
        <s v="MUNICÍPIO DE TATUI" u="1"/>
        <s v="POLILIX TRIAGEM E CLASSIFICAÇÃO DE RESÍDUOS LTDA" u="1"/>
        <s v="PREF BIRIGUI - PREFEITURA MUNICIPAL DE BIRIGUI" u="1"/>
        <s v="PREF BOITUVA - PREFEITURA DE BOITUVA" u="1"/>
        <s v="PREF ITAPETININGA - PREFEITURA MUNICIPAL DE ITAPETININGA" u="1"/>
        <s v="PREF PORTO FELIZ - PREFEITURA MUNICIPAL DE PORTO FELIZ" u="1"/>
        <s v="TELEFONICA BRASIL S/A" u="1"/>
        <s v="MUNICIPIO DE JUNQUEIRÓPOLIS" u="1"/>
        <s v="PREF ANDRADINA - PREFEITURA MUNICIPAL DE ANDRADINA" u="1"/>
        <s v="PREF DE PRESIDENTE EPITACIO - PREFEITURA DO MUNICIPIO DE PRESIDENTE EPITACIO" u="1"/>
        <s v="PREF JAU - PREFEITURA MUNICIPAL DE JAU" u="1"/>
        <s v="PREF PEREIRA BARRETO - PREFEITURA DA ESTANCIA TURSTICA DE PEREIRA BARRETO" u="1"/>
        <s v="PREF PRESIDENTE PRUDENTE - PREFEITURA MUNICIPAL DE PRESIDENTE PRUDENTE" u="1"/>
        <s v="PREF TUPI PAULISTA - PREFEITURA MUNICIPAL DE TUPI PTA." u="1"/>
        <s v="PREF. DE LUCELIA - PREFEITURA MUNICIPAL DE LUCELIA" u="1"/>
        <s v="PREF AGUDOS - PREFEITURA DO MUNICÍPIO DE AGUDOS" u="1"/>
        <s v="PREF PEDERNEIRAS - PREFEITURA MUNICIPAL DE PEDERNEIRAS" u="1"/>
        <s v="PREF SAO MIGUEL ARCANJO - PREFEITURA MUNICIPAL DE SAO MIGUEL ARCANJO" u="1"/>
        <s v="PREF TEODORO SAMPAIO - PREFEITURA MUNICIPAL DE TEODORO SAMPAIO - PAÇO MUNICIPAL" u="1"/>
      </sharedItems>
    </cacheField>
    <cacheField name="CONTRATO" numFmtId="0">
      <sharedItems containsBlank="1"/>
    </cacheField>
    <cacheField name="DOCUMENTO" numFmtId="0">
      <sharedItems containsBlank="1" containsMixedTypes="1" containsNumber="1" minValue="40" maxValue="5900001352025" count="3014">
        <s v="Extrato bancário"/>
        <s v="Impostos Apurados sobre Receitas - comp. Setembro/25"/>
        <s v="CTRA_000298_1"/>
        <s v="CTRA_000299_1"/>
        <s v="CTRA_000301_1"/>
        <s v="CTRA_000302_1"/>
        <n v="873"/>
        <n v="874"/>
        <n v="875"/>
        <n v="878"/>
        <n v="4962025"/>
        <n v="4972025"/>
        <n v="4982025"/>
        <n v="4992025"/>
        <n v="5002025"/>
        <n v="5012025"/>
        <n v="5022025"/>
        <n v="5032025"/>
        <n v="5042025"/>
        <n v="5052025"/>
        <n v="5062025"/>
        <n v="5072025"/>
        <n v="5082025"/>
        <n v="5092025"/>
        <n v="5102025"/>
        <n v="5112025"/>
        <n v="5122025"/>
        <n v="5132025"/>
        <n v="5142025"/>
        <n v="5152025"/>
        <n v="5162025"/>
        <n v="5172025"/>
        <n v="5182025"/>
        <n v="5192025"/>
        <n v="5202025"/>
        <n v="5212025"/>
        <n v="5222025"/>
        <n v="5232025"/>
        <s v="871#246194"/>
        <s v="872#246195"/>
        <s v="876#246201"/>
        <s v="877#246281"/>
        <s v="879#246202"/>
        <s v="880#246203"/>
        <s v="881#246205"/>
        <s v="882#246206"/>
        <n v="15193"/>
        <n v="15194"/>
        <n v="15195"/>
        <n v="15196"/>
        <n v="15197"/>
        <n v="15198"/>
        <n v="15199"/>
        <n v="15200"/>
        <n v="15202"/>
        <n v="15203"/>
        <n v="15204"/>
        <n v="15205"/>
        <n v="15208"/>
        <n v="15209"/>
        <n v="15211"/>
        <n v="15212"/>
        <n v="15213"/>
        <n v="15214"/>
        <n v="15215"/>
        <n v="15216"/>
        <n v="15217"/>
        <n v="15218"/>
        <n v="15219"/>
        <n v="15220"/>
        <n v="15221"/>
        <n v="15222"/>
        <n v="15223"/>
        <n v="15224"/>
        <n v="15226"/>
        <n v="15227"/>
        <n v="15228"/>
        <n v="15230"/>
        <n v="15231"/>
        <n v="15232"/>
        <n v="15233"/>
        <n v="15234"/>
        <n v="15235"/>
        <n v="15236"/>
        <n v="15237"/>
        <n v="15238"/>
        <n v="15239"/>
        <n v="15240"/>
        <n v="15242"/>
        <n v="15243"/>
        <n v="15244"/>
        <n v="15245"/>
        <n v="15304"/>
        <n v="15305.02"/>
        <n v="15306"/>
        <n v="15307"/>
        <n v="15308"/>
        <n v="15316"/>
        <n v="15317"/>
        <n v="15318"/>
        <n v="15319"/>
        <n v="15320"/>
        <n v="15321"/>
        <n v="61902025"/>
        <n v="61912025"/>
        <s v="61912025 GLOSA"/>
        <n v="17747"/>
        <n v="17748"/>
        <n v="17749"/>
        <n v="17750"/>
        <n v="17751"/>
        <n v="17752"/>
        <n v="17753"/>
        <n v="17754"/>
        <n v="17755"/>
        <n v="17756"/>
        <n v="17757"/>
        <n v="17758"/>
        <n v="17759"/>
        <n v="17760"/>
        <n v="17761"/>
        <n v="17762"/>
        <n v="17763"/>
        <n v="17764"/>
        <n v="17765"/>
        <n v="17766"/>
        <n v="17767.009999999998"/>
        <n v="17769.009999999998"/>
        <n v="17770"/>
        <n v="17771"/>
        <n v="17772"/>
        <n v="17773"/>
        <n v="17774"/>
        <n v="17775"/>
        <n v="17776"/>
        <n v="17777"/>
        <n v="17778.009999999998"/>
        <n v="17779"/>
        <n v="17780"/>
        <n v="17781"/>
        <n v="17782"/>
        <n v="17783"/>
        <n v="17784"/>
        <n v="17785"/>
        <n v="17786"/>
        <n v="17787"/>
        <n v="17788"/>
        <n v="17789"/>
        <n v="17790"/>
        <n v="17791"/>
        <n v="17792"/>
        <n v="17793"/>
        <n v="17794"/>
        <n v="17795"/>
        <n v="17796"/>
        <n v="17797"/>
        <n v="17798"/>
        <n v="17799"/>
        <n v="17800"/>
        <n v="17801"/>
        <n v="17802"/>
        <n v="17803"/>
        <n v="17834"/>
        <s v="112199 DEV. DE GLOSA NA ATESTAÇÃO  - EMAIL"/>
        <s v="112200 DEV. DE GLOSA NA ATESTAÇÃO  - EMAIL"/>
        <s v="116384 DEV. DE GLOSA NA ATESTAÇÃO  - EMAIL"/>
        <s v="116385 DEV. DE GLOSA NA ATESTAÇÃO  - EMAIL"/>
        <s v="116386 DEV. DE GLOSA NA ATESTAÇÃO  - EMAIL"/>
        <s v="116388 DEV. DE GLOSA NA ATESTAÇÃO  - EMAIL"/>
        <s v="116389 DEV. DE GLOSA NA ATESTAÇÃO  - EMAIL"/>
        <s v="116390 DEV. DE GLOSA NA ATESTAÇÃO  - EMAIL"/>
        <s v="116391 DEV. DE GLOSA NA ATESTAÇÃO  - EMAIL"/>
        <s v="117800 DEV. DE GLOSA NA ATESTAÇÃO EMAIL 8/25"/>
        <s v="117800 DEV. DE GLOSA NA ATESTAÇÃO  - EMAIL"/>
        <s v="117801 DEV. DE GLOSA NA ATESTAÇÃO  - EMAIL"/>
        <s v="117804 DEV. DE GLOSA NA ATESTAÇÃO  - EMAIL"/>
        <s v="117809 DEV. DE GLOSA NA ATESTAÇÃO  - EMAIL"/>
        <s v="117814 DEV. DE GLOSA NA ATESTAÇÃO  - EMAIL"/>
        <s v="117816 DEV. DE GLOSA NA ATESTAÇÃO  - EMAIL"/>
        <s v="117817 DEV. DE GLOSA NA ATESTAÇÃO EMAIL 8/25"/>
        <s v="117817 DEV. DE GLOSA NA ATESTAÇÃO  - EMAIL"/>
        <s v="118075 DEV. DE GLOSA NA ATESTAÇÃO  - EMAIL"/>
        <s v="119624 DEV. DE GLOSA NA ATESTAÇÃO  - EMAIL"/>
        <s v="119627 DEV. DE GLOSA NA ATESTAÇÃO  - EMAIL"/>
        <s v="119628 DEV. DE GLOSA NA ATESTAÇÃO  - EMAIL"/>
        <s v="119629 DEV. DE GLOSA NA ATESTAÇÃO  - EMAIL"/>
        <s v="119630 DEV. DE GLOSA NA ATESTAÇÃO  - EMAIL"/>
        <s v="119631 DEV. DE GLOSA NA ATESTAÇÃO  - EMAIL"/>
        <s v="119632 DEV. DE GLOSA NA ATESTAÇÃO  - EMAIL"/>
        <s v="119634 DEV. DE GLOSA NA ATESTAÇÃO  - EMAIL"/>
        <s v="119635 DEV. DE GLOSA NA ATESTAÇÃO  - EMAIL"/>
        <s v="119636 DEV. DE GLOSA NA ATESTAÇÃO  - EMAIL"/>
        <s v="119638 DEV. DE GLOSA NA ATESTAÇÃO  - EMAIL"/>
        <s v="119639 DEV. DE GLOSA NA ATESTAÇÃO  - EMAIL"/>
        <s v="119640 DEV. DE GLOSA NA ATESTAÇÃO  - EMAIL"/>
        <s v="119641 DEV. DE GLOSA NA ATESTAÇÃO  - EMAIL"/>
        <s v="119642 DEV. DE GLOSA NA ATESTAÇÃO EMAIL 8/25"/>
        <s v="119642 DEV. DE GLOSA NA ATESTAÇÃO  - EMAIL"/>
        <s v="119643 DEV. DE GLOSA NA ATESTAÇÃO EMAIL 8/25"/>
        <s v="119643 DEV. DE GLOSA NA ATESTAÇÃO  - EMAIL"/>
        <s v="119644 DEV. DE GLOSA NA ATESTAÇÃO  - EMAIL"/>
        <s v="119646 DEV. DE GLOSA NA ATESTAÇÃO  - EMAIL"/>
        <s v="119647 DEV. DE GLOSA NA ATESTAÇÃO  - EMAIL"/>
        <s v="119648 DEV. DE GLOSA NA ATESTAÇÃO  - EMAIL"/>
        <s v="119649 DEV. DE GLOSA NA ATESTAÇÃO EMAIL 8/25"/>
        <s v="119649 DEV. DE GLOSA NA ATESTAÇÃO  - EMAIL"/>
        <s v="120348 DEV. DE GLOSA NA ATESTAÇÃO  - EMAIL"/>
        <s v="121334 DEV. DE GLOSA NA ATESTAÇÃO  - EMAIL"/>
        <s v="121337 DEV. DE GLOSA NA ATESTAÇÃO EMAIL 8/25"/>
        <s v="121337 DEV. DE GLOSA NA ATESTAÇÃO  - EMAIL"/>
        <s v="121338 DEV. DE GLOSA NA ATESTAÇÃO EMAIL 8/25"/>
        <s v="121338 DEV. DE GLOSA NA ATESTAÇÃO  - EMAIL"/>
        <s v="121339 DEV. DE GLOSA NA ATESTAÇÃO  - EMAIL"/>
        <s v="121340 DEV. DE GLOSA NA ATESTAÇÃO  - EMAIL"/>
        <s v="121342 DEV. DE GLOSA NA ATESTAÇÃO  - EMAIL"/>
        <s v="121343 DEV. DE GLOSA NA ATESTAÇÃO  - EMAIL"/>
        <s v="121346 DEV. DE GLOSA NA ATESTAÇÃO  - EMAIL"/>
        <s v="121347 DEV. DE GLOSA NA ATESTAÇÃO  - EMAIL"/>
        <s v="121350 DEV. DE GLOSA NA ATESTAÇÃO EMAIL 8/25"/>
        <s v="121350 DEV. DE GLOSA NA ATESTAÇÃO  - EMAIL"/>
        <s v="121351 DEV. DE GLOSA NA ATESTAÇÃO EMAIL 8/25"/>
        <s v="121351 DEV. DE GLOSA NA ATESTAÇÃO  - EMAIL"/>
        <s v="121353 DEV. DE GLOSA NA ATESTAÇÃO  - EMAIL"/>
        <s v="121354 DEV. DE GLOSA NA ATESTAÇÃO  - EMAIL"/>
        <s v="121355 DEV. DE GLOSA NA ATESTAÇÃO EMAIL 8/25"/>
        <s v="121355 DEV. DE GLOSA NA ATESTAÇÃO  - EMAIL"/>
        <s v="121356 DEV. DE GLOSA NA ATESTAÇÃO  - EMAIL"/>
        <s v="121357 DEV. DE GLOSA NA ATESTAÇÃO  - EMAIL"/>
        <s v="121359 DEV. DE GLOSA NA ATESTAÇÃO  - EMAIL"/>
        <s v="121670 DEV. DE GLOSA NA ATESTAÇÃO  - EMAIL"/>
        <s v="122478 DEV. DE GLOSA NA ATESTAÇÃO EMAIL 8/25"/>
        <s v="122480 DEV. DE GLOSA NA ATESTAÇÃO EMAIL 8/25"/>
        <s v="122481 DEV. DE GLOSA NA ATESTAÇÃO  - EMAIL"/>
        <s v="122482 DEV. DE GLOSA NA ATESTAÇÃO EMAIL 8/25"/>
        <s v="122485 DEV. DE GLOSA NA ATESTAÇÃO EMAIL 8/25"/>
        <s v="122486 DEV. DE GLOSA NA ATESTAÇÃO  - EMAIL"/>
        <s v="122487 DEV. DE GLOSA NA ATESTAÇÃO  - EMAIL"/>
        <s v="122489 DEV. DE GLOSA NA ATESTAÇÃO EMAIL 8/25"/>
        <s v="122490 DEV. DE GLOSA NA ATESTAÇÃO  - EMAIL"/>
        <s v="122492 DEV. DE GLOSA NA ATESTAÇÃO EMAIL 8/25"/>
        <s v="122492 DEV. DE GLOSA NA ATESTAÇÃO  - EMAIL"/>
        <s v="122493 DEV. DE GLOSA NA ATESTAÇÃO EMAIL 8/25"/>
        <s v="122493 DEV. DE GLOSA NA ATESTAÇÃO  - EMAIL"/>
        <s v="122494 DEV. DE GLOSA NA ATESTAÇÃO EMAIL 8/25"/>
        <s v="122494 DEV. DE GLOSA NA ATESTAÇÃO  - EMAIL"/>
        <s v="122495 DEV. DE GLOSA NA ATESTAÇÃO EMAIL 8/25"/>
        <s v="122495 DEV. DE GLOSA NA ATESTAÇÃO  - EMAIL"/>
        <s v="122497 DEV. DE GLOSA NA ATESTAÇÃO EMAIL 8/25"/>
        <s v="122499 DEV. DE GLOSA NA ATESTAÇÃO EMAIL 8/25"/>
        <s v="122500 DEV. DE GLOSA NA ATESTAÇÃO EMAIL 8/25"/>
        <s v="122500 DEV. DE GLOSA NA ATESTAÇÃO  - EMAIL"/>
        <s v="122501 DEV. DE GLOSA NA ATESTAÇÃO EMAIL 8/25"/>
        <s v="122502 DEV. DE GLOSA NA ATESTAÇÃO EMAIL 8/25"/>
        <s v="122502 DEV. DE GLOSA NA ATESTAÇÃO  - EMAIL"/>
        <s v="122594 DEV. DE GLOSA NA ATESTAÇÃO  - EMAIL"/>
        <s v="123597  DEV. DE GLOSA NA ATESTAÇÃO"/>
        <s v="123601 DEV. DE GLOSA NA ATESTAÇÃO EMAIL 8/25"/>
        <s v="123601 DEV. DE GLOSA NA ATESTAÇÃO JUL"/>
        <s v="123602 DEV. DE GLOSA NA ATESTAÇÃO JUL"/>
        <s v="123613  DEV. DE GLOSA NA ATESTAÇÃO"/>
        <s v="125065 DEV. DE GLOSA NA ATESTAÇÃO  - EMAIL"/>
        <s v="125067 DEV. DE GLOSA NA ATESTAÇÃO  - EMAIL"/>
        <s v="125068 DEV. DE GLOSA NA ATESTAÇÃO  - EMAIL"/>
        <s v="125070 DEV. DE GLOSA NA ATESTAÇÃO  - EMAIL"/>
        <s v="125071 DEV. DE GLOSA NA ATESTAÇÃO EMAIL 8/25"/>
        <s v="125072 DEV. DE GLOSA NA ATESTAÇÃO  - EMAIL"/>
        <s v="125073 DEV. DE GLOSA NA ATESTAÇÃO EMAIL 8/25"/>
        <s v="125074 DEV. DE GLOSA NA ATESTAÇÃO  - EMAIL"/>
        <s v="125084 DEV. DE GLOSA NA ATESTAÇÃO  - EMAIL"/>
        <s v="125090 DEV. DE GLOSA NA ATESTAÇÃO EMAIL 8/25"/>
        <s v="126489 DEV. DE GLOSA NA ATESTAÇÃO EMAIL 8/25"/>
        <s v="126489 DEV. DE GLOSA NA ATESTAÇÃO  - EMAIL"/>
        <s v="126490 DEV. DE GLOSA NA ATESTAÇÃO EMAIL 8/25"/>
        <s v="126490 DEV. DE GLOSA NA ATESTAÇÃO  - EMAIL"/>
        <s v="126494 DEV. DE GLOSA NA ATESTAÇÃO  - EMAIL"/>
        <s v="126495 DEV. DE GLOSA NA ATESTAÇÃO  - EMAIL"/>
        <s v="126498 DEV. DE GLOSA NA ATESTAÇÃO  - EMAIL"/>
        <s v="126500 DEV. DE GLOSA NA ATESTAÇÃO  - EMAIL"/>
        <s v="126501 DEV. DE GLOSA NA ATESTAÇÃO  - EMAIL"/>
        <s v="126507 DEV. DE GLOSA NA ATESTAÇÃO  - EMAIL"/>
        <s v="126510 DEV. DE GLOSA NA ATESTAÇÃO  - EMAIL"/>
        <s v="126511 DEV. DE GLOSA NA ATESTAÇÃO  - EMAIL"/>
        <s v="126513 DEV. DE GLOSA NA ATESTAÇÃO  - EMAIL"/>
        <s v="127211 DEV. DE GLOSA NA ATESTAÇÃO  - EMAIL"/>
        <n v="4401"/>
        <n v="4402"/>
        <n v="4403"/>
        <n v="4404"/>
        <n v="4405"/>
        <n v="4406"/>
        <n v="4407"/>
        <n v="4408"/>
        <n v="4409"/>
        <n v="4410"/>
        <n v="4411"/>
        <n v="4412"/>
        <n v="4413"/>
        <n v="4414"/>
        <n v="4415"/>
        <n v="4416"/>
        <n v="4417"/>
        <n v="4418"/>
        <n v="4419"/>
        <n v="4420"/>
        <n v="4421"/>
        <n v="4422"/>
        <n v="4423"/>
        <n v="4424"/>
        <n v="4425"/>
        <n v="4426"/>
        <n v="4427"/>
        <n v="4428"/>
        <n v="4429.0200000000004"/>
        <n v="4430"/>
        <n v="4431"/>
        <n v="4432"/>
        <n v="4433"/>
        <n v="4434"/>
        <n v="4435"/>
        <n v="4436"/>
        <n v="4437"/>
        <n v="4438"/>
        <n v="4439"/>
        <n v="4440"/>
        <n v="4441"/>
        <n v="4442"/>
        <n v="4443"/>
        <n v="4444"/>
        <n v="4445"/>
        <n v="4446"/>
        <n v="4447"/>
        <n v="4448"/>
        <n v="4449"/>
        <n v="4450"/>
        <n v="453"/>
        <n v="454"/>
        <n v="455"/>
        <n v="460"/>
        <n v="461"/>
        <n v="462"/>
        <n v="463"/>
        <n v="464"/>
        <n v="465"/>
        <n v="466"/>
        <n v="469"/>
        <n v="472"/>
        <n v="473"/>
        <n v="474"/>
        <n v="475"/>
        <n v="476"/>
        <n v="477"/>
        <n v="482"/>
        <n v="483"/>
        <n v="484"/>
        <n v="485"/>
        <n v="490"/>
        <n v="491"/>
        <n v="492"/>
        <n v="493"/>
        <n v="494"/>
        <n v="495"/>
        <n v="496"/>
        <s v="456#245222"/>
        <s v="457#245223"/>
        <s v="458#245224"/>
        <s v="459#245225"/>
        <s v="467#245232"/>
        <s v="468#245305"/>
        <s v="470#245246"/>
        <s v="471#245247"/>
        <s v="478#245254"/>
        <s v="479#245255"/>
        <s v="480#245308"/>
        <s v="481#245257"/>
        <s v="486#245242"/>
        <s v="487#245241"/>
        <s v="488#245240"/>
        <s v="489#245239"/>
        <n v="3792025"/>
        <n v="3812025"/>
        <n v="3832025"/>
        <n v="3842025"/>
        <n v="3862025"/>
        <n v="3882025"/>
        <n v="3902025"/>
        <n v="3922025"/>
        <n v="3942025"/>
        <n v="3972025"/>
        <n v="3982025"/>
        <n v="4002025"/>
        <n v="4012025"/>
        <n v="4022025"/>
        <n v="4032025"/>
        <n v="4042025"/>
        <n v="4052025"/>
        <n v="4062025"/>
        <n v="4072025"/>
        <n v="4082025"/>
        <n v="4092025"/>
        <n v="4102025"/>
        <n v="4112025"/>
        <n v="4122025"/>
        <n v="4132025"/>
        <n v="4142025"/>
        <n v="4152025"/>
        <n v="4162025"/>
        <n v="4172025"/>
        <n v="4182025"/>
        <n v="4192025"/>
        <n v="4202025"/>
        <n v="4212025"/>
        <n v="4222025"/>
        <n v="4232025"/>
        <n v="4242025"/>
        <n v="4252025"/>
        <n v="4262025"/>
        <n v="4272025"/>
        <n v="4282025"/>
        <n v="4292025"/>
        <n v="4302025"/>
        <n v="4312025"/>
        <n v="4322025"/>
        <n v="4332025"/>
        <n v="4342025"/>
        <n v="4352025"/>
        <n v="4362025"/>
        <n v="4372025"/>
        <n v="4382025"/>
        <n v="4392025"/>
        <n v="4402025"/>
        <n v="4412025"/>
        <n v="4422025"/>
        <n v="4432025"/>
        <n v="4442025"/>
        <n v="4452025"/>
        <n v="4462025"/>
        <n v="4472025"/>
        <n v="4482025"/>
        <n v="4492025"/>
        <n v="4502025"/>
        <n v="4512025"/>
        <n v="4522025"/>
        <s v="1593 DEV GLOSA 3"/>
        <s v="1650 DEV GLOSA 2"/>
        <n v="590061762025"/>
        <n v="600056092025"/>
        <n v="620021892025"/>
        <n v="630064192025"/>
        <n v="650046372025"/>
        <n v="650064192025"/>
        <n v="660105212025"/>
        <n v="670105212025"/>
        <n v="690033122025"/>
        <n v="5010001352025"/>
        <n v="5030001352025"/>
        <n v="5060001352025"/>
        <n v="5230001352025"/>
        <n v="5370001352025"/>
        <n v="5390001352025"/>
        <n v="5450001352025"/>
        <n v="5490001352025"/>
        <n v="5500001352025"/>
        <n v="5540001352025"/>
        <n v="5560001352025"/>
        <n v="5600001352025"/>
        <n v="5640001352025"/>
        <n v="5660001352025"/>
        <n v="5680001352025"/>
        <n v="5700001352025"/>
        <n v="5710001352025"/>
        <n v="5730001352025"/>
        <s v="1819 - DEV. DE GLOSA NA ATESTAÇÃO"/>
        <s v="1819 - DEV. DE GLOSA NA ATESTAÇÃO NF 1790"/>
        <s v="1910 - DEV. DE GLOSA NA ATESTAÇÃO NF 1901"/>
        <s v="1910 - DEV. DE GLOSA NA ATESTAÇÃO NF 1902"/>
        <s v="1910 - DEV. DE GLOSA NA ATESTAÇÃO NF 1906"/>
        <s v="1910 - DEV. DE GLOSA NA ATESTAÇÃO NF 1918"/>
        <s v="1956 - DEV. DE GLOSA NA ATESTAÇÃO NF 1956"/>
        <s v="2017 - DEV. DE GLOSA NA ATESTAÇÃO NF 1966"/>
        <s v="2017 - DEV. DE GLOSA NA ATESTAÇÃO NF 1968"/>
        <s v="2017 - DEV. DE GLOSA NA ATESTAÇÃO NF 1973"/>
        <s v="2017 - DEV. DE GLOSA NA ATESTAÇÃO NF 1975"/>
        <s v="2017 - DEV. DE GLOSA NA ATESTAÇÃO NF 2013"/>
        <s v="2078 - DEV. DE GLOSA NA ATESTAÇÃO NF 2027"/>
        <s v="2078 - DEV. DE GLOSA NA ATESTAÇÃO NF 2035"/>
        <s v="2078 - DEV. DE GLOSA NA ATESTAÇÃO NF 2036"/>
        <s v="2078 - DEV. DE GLOSA NA ATESTAÇÃO NF 2047"/>
        <s v="2078 - DEV. DE GLOSA NA ATESTAÇÃO NF 2078"/>
        <n v="10412"/>
        <n v="10413"/>
        <n v="10414"/>
        <n v="10415"/>
        <n v="10416"/>
        <n v="10417.01"/>
        <n v="10418"/>
        <n v="10419"/>
        <n v="10420"/>
        <n v="10421"/>
        <n v="10422"/>
        <n v="10423"/>
        <n v="10425"/>
        <n v="10426"/>
        <n v="10427"/>
        <n v="10428"/>
        <n v="10431"/>
        <n v="10432"/>
        <n v="10434"/>
        <n v="10435"/>
        <n v="10436"/>
        <n v="10437"/>
        <n v="10438"/>
        <n v="10439"/>
        <n v="10440"/>
        <n v="10441"/>
        <n v="10442"/>
        <n v="10443"/>
        <n v="10444"/>
        <n v="10445"/>
        <n v="10446"/>
        <n v="10447"/>
        <n v="10449"/>
        <n v="10450"/>
        <n v="10451"/>
        <n v="10453"/>
        <n v="10454"/>
        <n v="10455"/>
        <n v="10456"/>
        <n v="10457"/>
        <n v="10458"/>
        <n v="10459"/>
        <n v="10460"/>
        <n v="10461"/>
        <n v="10462"/>
        <n v="10463"/>
        <n v="10464"/>
        <n v="10465"/>
        <n v="10466"/>
        <n v="10467"/>
        <n v="10468"/>
        <n v="10469"/>
        <n v="10470"/>
        <n v="10471"/>
        <n v="10472"/>
        <n v="10473"/>
        <n v="10474"/>
        <n v="42"/>
        <n v="43"/>
        <n v="91298757"/>
        <n v="3414"/>
        <n v="36555602025"/>
        <n v="23305"/>
        <n v="23306"/>
        <n v="23307"/>
        <n v="23308"/>
        <n v="23309"/>
        <n v="23310"/>
        <n v="23311"/>
        <n v="23312"/>
        <n v="23313"/>
        <n v="23314"/>
        <n v="23315"/>
        <n v="23316"/>
        <n v="23317"/>
        <n v="23318"/>
        <n v="23319"/>
        <n v="23320"/>
        <n v="23321"/>
        <n v="23322"/>
        <n v="23323"/>
        <n v="23324"/>
        <n v="23325"/>
        <n v="23326"/>
        <n v="23327"/>
        <n v="23328"/>
        <n v="23329"/>
        <n v="23330"/>
        <n v="23331"/>
        <n v="23332"/>
        <n v="23333"/>
        <n v="23334"/>
        <n v="23335"/>
        <n v="23336"/>
        <n v="23337"/>
        <n v="23338"/>
        <n v="23339"/>
        <n v="23340"/>
        <n v="23341"/>
        <n v="23342"/>
        <n v="23343"/>
        <n v="23344"/>
        <n v="23345"/>
        <n v="23346"/>
        <n v="23347"/>
        <n v="23348"/>
        <n v="23349"/>
        <n v="23350"/>
        <n v="23351"/>
        <n v="23352"/>
        <n v="23353"/>
        <n v="23354"/>
        <n v="9836"/>
        <n v="9837"/>
        <n v="9838"/>
        <n v="9839"/>
        <n v="9840"/>
        <n v="9841"/>
        <n v="9842"/>
        <n v="9843"/>
        <n v="9844"/>
        <n v="9845"/>
        <s v="5785 DEV. DE GLOSA NA ATESTAÇÃO  - EMAIL"/>
        <s v="5788 DEV. DE GLOSA NA ATESTAÇÃO  - EMAIL"/>
        <s v="6601 DEV. DE GLOSA NA ATESTAÇÃO  - EMAIL"/>
        <s v="6602 DEV. DE GLOSA NA ATESTAÇÃO  - EMAIL"/>
        <s v="6604 DEV. DE GLOSA NA ATESTAÇÃO  - EMAIL"/>
        <s v="6605 DEV. DE GLOSA NA ATESTAÇÃO  - EMAIL"/>
        <s v="6606 DEV. DE GLOSA NA ATESTAÇÃO  - EMAIL"/>
        <s v="6607 DEV. DE GLOSA NA ATESTAÇÃO  - EMAIL"/>
        <s v="6608 DEV. DE GLOSA NA ATESTAÇÃO  - EMAIL"/>
        <s v="6912 DEV. DE GLOSA NA ATESTAÇÃO  - EMAIL"/>
        <s v="6912   DEV. DE GLOSA NA ATESTAÇÃO  - AGO"/>
        <s v="6913 DEV. DE GLOSA NA ATESTAÇÃO  - EMAIL"/>
        <s v="6916 DEV. DE GLOSA NA ATESTAÇÃO  - EMAIL"/>
        <s v="6925 DEV. DE GLOSA NA ATESTAÇÃO  - EMAIL"/>
        <s v="6927 DEV. DE GLOSA NA ATESTAÇÃO  - EMAIL"/>
        <s v="6928 DEV. DE GLOSA NA ATESTAÇÃO  - EMAIL"/>
        <s v="6928     DEV. DE GLOSA NA ATESTAÇÃO  - AGO"/>
        <s v="6929 DEV. DE GLOSA NA ATESTAÇÃO  - EMAIL"/>
        <s v="6934 DEV. DE GLOSA NA ATESTAÇÃO  - EMAIL"/>
        <s v="7205 DEV. DE GLOSA NA ATESTAÇÃO  - EMAIL"/>
        <s v="7206 DEV. DE GLOSA NA ATESTAÇÃO  - EMAIL"/>
        <s v="7207 DEV. DE GLOSA NA ATESTAÇÃO  - EMAIL"/>
        <s v="7208 DEV. DE GLOSA NA ATESTAÇÃO  - EMAIL"/>
        <s v="7209 DEV. DE GLOSA NA ATESTAÇÃO  - EMAIL"/>
        <s v="7210 DEV. DE GLOSA NA ATESTAÇÃO  - EMAIL"/>
        <s v="7211 DEV. DE GLOSA NA ATESTAÇÃO EMAIL 7/25"/>
        <s v="7211 DEV. DE GLOSA NA ATESTAÇÃO  - EMAIL"/>
        <s v="7212 DEV. DE GLOSA NA ATESTAÇÃO EMAIL 7/25"/>
        <s v="7212 DEV. DE GLOSA NA ATESTAÇÃO  - EMAIL"/>
        <s v="7213 DEV. DE GLOSA NA ATESTAÇÃO EMAIL 7/25"/>
        <s v="7213 DEV. DE GLOSA NA ATESTAÇÃO  - EMAIL"/>
        <s v="7214 DEV. DE GLOSA NA ATESTAÇÃO  - EMAIL"/>
        <s v="7215 DEV. DE GLOSA NA ATESTAÇÃO  - EMAIL"/>
        <s v="7218 DEV. DE GLOSA NA ATESTAÇÃO  - EMAIL"/>
        <s v="7219 DEV. DE GLOSA NA ATESTAÇÃO  - EMAIL"/>
        <s v="7220 DEV. DE GLOSA NA ATESTAÇÃO  - EMAIL"/>
        <s v="7222 DEV. DE GLOSA NA ATESTAÇÃO  - EMAIL"/>
        <s v="7224 DEV. DE GLOSA NA ATESTAÇÃO  - EMAIL"/>
        <s v="7225 DEV. DE GLOSA NA ATESTAÇÃO  - EMAIL"/>
        <s v="7226 DEV. DE GLOSA NA ATESTAÇÃO  - EMAIL"/>
        <s v="7227 DEV. DE GLOSA NA ATESTAÇÃO  - EMAIL"/>
        <s v="7229 DEV. DE GLOSA NA ATESTAÇÃO  - EMAIL"/>
        <s v="7230 DEV. DE GLOSA NA ATESTAÇÃO  - EMAIL"/>
        <s v="7235 DEV. DE GLOSA NA ATESTAÇÃO  - EMAIL"/>
        <s v="7565 DEV. DE GLOSA NA ATESTAÇÃO  - EMAIL"/>
        <s v="7565 DEV. DE GLOSA NA ATESTAÇÃO  email 7/25"/>
        <s v="7566 DEV. DE GLOSA NA ATESTAÇÃO  - EMAIL"/>
        <s v="7566 DEV. DE GLOSA NA ATESTAÇÃO  email 07/25"/>
        <s v="7567 DEV. DE GLOSA NA ATESTAÇÃO  - EMAIL"/>
        <s v="7570 DEV. DE GLOSA NA ATESTAÇÃO  - EMAIL"/>
        <s v="7570 DEV. DE GLOSA NA ATESTAÇÃO  email 07/25"/>
        <s v="7571 DEV. DE GLOSA NA ATESTAÇÃO  - EMAIL"/>
        <s v="7571 DEV. DE GLOSA NA ATESTAÇÃO  email 07/25"/>
        <s v="7574 DEV. DE GLOSA NA ATESTAÇÃO  - EMAIL"/>
        <s v="7576 DEV. DE GLOSA NA ATESTAÇÃO  - EMAIL"/>
        <s v="7578 DEV. DE GLOSA NA ATESTAÇÃO  - EMAIL"/>
        <s v="7579 DEV. DE GLOSA NA ATESTAÇÃO  - EMAIL"/>
        <s v="7581 DEV. DE GLOSA NA ATESTAÇÃO  - EMAIL"/>
        <s v="7583 DEV. DE GLOSA NA ATESTAÇÃO  - EMAIL"/>
        <s v="7588 DEV. DE GLOSA NA ATESTAÇÃO  - EMAIL"/>
        <s v="7589 DEV. DE GLOSA NA ATESTAÇÃO  - EMAIL"/>
        <s v="7589 DEV. DE GLOSA NA ATESTAÇÃO  email 07/25"/>
        <s v="7590 DEV. DE GLOSA NA ATESTAÇÃO  - EMAIL"/>
        <s v="7591 DEV. DE GLOSA NA ATESTAÇÃO  - EMAIL"/>
        <s v="7592 DEV. DE GLOSA NA ATESTAÇÃO  - EMAIL"/>
        <s v="7679 DEV. DE GLOSA NA ATESTAÇÃO  - EMAIL"/>
        <s v="7681 DEV. DE GLOSA NA ATESTAÇÃO  - EMAIL"/>
        <s v="7917 DEV. DE GLOSA NA ATESTAÇÃO  email 07/25"/>
        <s v="7918 DEV. DE GLOSA NA ATESTAÇÃO  email 07/25"/>
        <s v="7919 DEV. DE GLOSA NA ATESTAÇÃO  - EMAIL"/>
        <s v="7919 DEV. DE GLOSA NA ATESTAÇÃO  email 07/25"/>
        <s v="7920 DEV. DE GLOSA NA ATESTAÇÃO  - EMAIL"/>
        <s v="7923 DEV. DE GLOSA NA ATESTAÇÃO  email 07/25"/>
        <s v="7925 DEV. DE GLOSA NA ATESTAÇÃO  - EMAIL"/>
        <s v="7925 DEV. DE GLOSA NA ATESTAÇÃO  email 07/25"/>
        <s v="7926 DEV. DE GLOSA NA ATESTAÇÃO  email 07/25"/>
        <s v="7927 DEV. DE GLOSA NA ATESTAÇÃO  email 07/25"/>
        <s v="7928 DEV. DE GLOSA NA ATESTAÇÃO  - EMAIL"/>
        <s v="7929 DEV. DE GLOSA NA ATESTAÇÃO  EMAIL 0825"/>
        <s v="7932 DEV. DE GLOSA NA ATESTAÇÃO  - EMAIL"/>
        <s v="7933 DEV. DE GLOSA NA ATESTAÇÃO  - EMAIL"/>
        <s v="7935 DEV. DE GLOSA NA ATESTAÇÃO  - EMAIL"/>
        <s v="7935 DEV. DE GLOSA NA ATESTAÇÃO  EMAIL 0825"/>
        <s v="7936 DEV. DE GLOSA NA ATESTAÇÃO  - EMAIL"/>
        <s v="7936 DEV. DE GLOSA NA ATESTAÇÃO  EMAIL 0825"/>
        <s v="7937 DEV. DE GLOSA NA ATESTAÇÃO  - EMAIL"/>
        <s v="7937 DEV. DE GLOSA NA ATESTAÇÃO  EMAIL 0825"/>
        <s v="7938 DEV. DE GLOSA NA ATESTAÇÃO  - EMAIL"/>
        <s v="7938 DEV. DE GLOSA NA ATESTAÇÃO  EMAIL 0825"/>
        <s v="7940 DEV. DE GLOSA NA ATESTAÇÃO  EMAIL 0825"/>
        <s v="7951 DEV. DE GLOSA NA ATESTAÇÃO  EMAIL 0825"/>
        <s v="8153 DEV. DE GLOSA NA ATESTAÇÃO  - EMAIL"/>
        <s v="8160 DEV. DE GLOSA NA ATESTAÇÃO  - EMAIL"/>
        <s v="8164 DEV. DE GLOSA NA ATESTAÇÃO  - EMAIL"/>
        <s v="8170 DEV. DE GLOSA NA ATESTAÇÃO  - EMAIL"/>
        <s v="8170 DEV. DE GLOSA NA ATESTAÇÃO  EMAIL 0825"/>
        <s v="8171 DEV. DE GLOSA NA ATESTAÇÃO  - EMAIL"/>
        <s v="8435 DEV. DE GLOSA NA ATESTAÇÃO  - EMAIL"/>
        <s v="8439 DEV. DE GLOSA NA ATESTAÇÃO  - EMAIL"/>
        <s v="8441 DEV. DE GLOSA NA ATESTAÇÃO  - EMAIL"/>
        <s v="8443 DEV. DE GLOSA NA ATESTAÇÃO  - EMAIL"/>
        <s v="8448 DEV. DE GLOSA NA ATESTAÇÃO  EMAIL 0825"/>
        <s v="8449 DEV. DE GLOSA NA ATESTAÇÃO  - EMAIL"/>
        <s v="8450 DEV. DE GLOSA NA ATESTAÇÃO  EMAIL 0825"/>
        <s v="8451 DEV. DE GLOSA NA ATESTAÇÃO  - EMAIL"/>
        <s v="8454 DEV. DE GLOSA NA ATESTAÇÃO  EMAIL 0825"/>
        <s v="8509 DEV. DE GLOSA NA ATESTAÇÃO  - EMAIL"/>
        <s v="8727 DEV. DE GLOSA NA ATESTAÇÃO  - EMAIL"/>
        <s v="8730 DEV. DE GLOSA NA ATESTAÇÃO  - EMAIL"/>
        <s v="8730 DEV. DE GLOSA NA ATESTAÇÃO  EMAIL 0825"/>
        <s v="8731 DEV. DE GLOSA NA ATESTAÇÃO  - EMAIL"/>
        <s v="8731 DEV. DE GLOSA NA ATESTAÇÃO  EMAIL 0825"/>
        <s v="8732 DEV. DE GLOSA NA ATESTAÇÃO  - EMAIL"/>
        <s v="8734 DEV. DE GLOSA NA ATESTAÇÃO  - EMAIL"/>
        <s v="8735 DEV. DE GLOSA NA ATESTAÇÃO  - EMAIL"/>
        <s v="8741 DEV. DE GLOSA NA ATESTAÇÃO  - EMAIL"/>
        <s v="8746 DEV. DE GLOSA NA ATESTAÇÃO  - EMAIL"/>
        <s v="8747 DEV. DE GLOSA NA ATESTAÇÃO  - EMAIL"/>
        <s v="8748 DEV. DE GLOSA NA ATESTAÇÃO  - EMAIL"/>
        <s v="8751 DEV. DE GLOSA NA ATESTAÇÃO  - EMAIL"/>
        <s v="8845 DEV. DE GLOSA NA ATESTAÇÃO  - EMAIL"/>
        <s v="530 - 007917303 - ISS"/>
        <s v="23343 - 061288437 - ISS"/>
        <s v="39 - 061370964 - ISS"/>
        <s v="4438 - 022163395 - ISS"/>
        <s v="541 - 007917303 - ISS"/>
        <n v="7229"/>
        <n v="7230"/>
        <n v="7231"/>
        <n v="7232"/>
        <n v="7233"/>
        <n v="7234"/>
        <n v="7235"/>
        <n v="7236"/>
        <n v="7237"/>
        <n v="7238"/>
        <n v="7239"/>
        <n v="7240"/>
        <n v="7241"/>
        <n v="7242"/>
        <n v="7243"/>
        <n v="7244"/>
        <n v="7245"/>
        <n v="7246"/>
        <n v="7248"/>
        <n v="7249"/>
        <n v="7250"/>
        <n v="7251"/>
        <n v="7252"/>
        <n v="7253"/>
        <n v="7254"/>
        <n v="7255"/>
        <n v="7256"/>
        <n v="7257"/>
        <n v="7264"/>
        <n v="7265"/>
        <n v="7266"/>
        <n v="7267"/>
        <n v="7268"/>
        <n v="7269"/>
        <n v="7270"/>
        <n v="7271"/>
        <n v="7272"/>
        <n v="7273"/>
        <n v="7274"/>
        <n v="7275"/>
        <n v="7276"/>
        <n v="7278"/>
        <n v="7279"/>
        <n v="7280"/>
        <n v="7281"/>
        <n v="7282"/>
        <n v="7283"/>
        <n v="7284"/>
        <n v="7285"/>
        <n v="7286"/>
        <n v="7288"/>
        <n v="7289"/>
        <n v="7290"/>
        <n v="7291"/>
        <n v="7292"/>
        <n v="7293"/>
        <n v="7351"/>
        <n v="7352"/>
        <n v="118"/>
        <n v="120"/>
        <n v="121"/>
        <n v="122"/>
        <n v="124"/>
        <n v="125"/>
        <n v="126"/>
        <n v="127"/>
        <n v="129"/>
        <n v="130"/>
        <n v="131"/>
        <n v="132"/>
        <n v="133"/>
        <n v="134"/>
        <n v="135"/>
        <n v="137"/>
        <n v="138"/>
        <n v="139"/>
        <n v="140"/>
        <n v="141"/>
        <n v="142"/>
        <n v="143"/>
        <n v="144"/>
        <n v="145"/>
        <n v="147"/>
        <n v="149"/>
        <n v="151"/>
        <n v="152"/>
        <n v="153"/>
        <n v="154"/>
        <n v="156"/>
        <n v="159"/>
        <n v="160"/>
        <n v="161"/>
        <n v="162"/>
        <n v="163"/>
        <n v="164"/>
        <n v="165"/>
        <n v="166"/>
        <n v="169"/>
        <n v="170"/>
        <n v="171"/>
        <n v="174"/>
        <n v="175"/>
        <s v="100#245323"/>
        <s v="103#245324"/>
        <s v="104#245325"/>
        <s v="106#245326"/>
        <s v="107#245327"/>
        <s v="109#245328"/>
        <s v="110#245329"/>
        <s v="111#245330"/>
        <s v="112#245331"/>
        <s v="113#245332"/>
        <s v="114#245333"/>
        <s v="115#245334"/>
        <s v="117#245335"/>
        <n v="2342"/>
        <n v="2343"/>
        <n v="2344"/>
        <n v="2345"/>
        <n v="2346"/>
        <n v="2348"/>
        <n v="2349"/>
        <n v="2350"/>
        <n v="2351"/>
        <n v="2352"/>
        <n v="2353"/>
        <n v="2354"/>
        <n v="806928842025"/>
        <n v="17939"/>
        <n v="4709"/>
        <n v="4710"/>
        <n v="4711"/>
        <n v="4712"/>
        <n v="4713"/>
        <n v="4714"/>
        <n v="4715"/>
        <n v="4716"/>
        <n v="4717"/>
        <n v="4718"/>
        <n v="4719"/>
        <n v="4720"/>
        <n v="229781"/>
        <n v="17531"/>
        <n v="17532"/>
        <n v="17533"/>
        <n v="17534"/>
        <n v="17535"/>
        <n v="17536"/>
        <n v="17537"/>
        <n v="17538"/>
        <n v="17540"/>
        <n v="17541"/>
        <s v="513 - 007917303 - ISS"/>
        <s v="521 - 007917303 - ISS"/>
        <s v="5 - 061513592 - ISS"/>
        <s v="15317 - 012104972 - ISS"/>
        <s v="18 - 061513592 - ISS"/>
        <s v="859#245081 - 001259348 - ISS"/>
        <s v="868#245094 - 001259348 - ISS"/>
        <s v="860#245082 - 001259348 - ISS"/>
        <s v="528 - 007917303 - ISS"/>
        <s v="537 - 007917303 - ISS"/>
        <s v="52 - 061513592 - ISS"/>
        <s v="175 - 013492345 - ISS"/>
        <s v="7352 - 043316033 - ISS"/>
        <s v="10272 - 045517604 - ISS"/>
        <s v="10280 - 045517604 - ISS"/>
        <s v="13 - 061553366 - ISS"/>
        <s v="16 - 061553366 - ISS"/>
        <s v="17630 - 047497367 - ISS"/>
        <s v="17631 - 047497367 - ISS"/>
        <s v="17939 - 003949685 - ISS"/>
        <s v="21 - 061553366 - ISS"/>
        <s v="23 - 061553366 - ISS"/>
        <s v="2342 - 015108349 - ISS"/>
        <s v="2345 - 015108349 - ISS"/>
        <s v="2350 - 015108349 - ISS"/>
        <s v="2352 - 015108349 - ISS"/>
        <s v="2718 - 003541616 - ISS"/>
        <s v="4710 - 033386210 - ISS"/>
        <s v="4712 - 033386210 - ISS"/>
        <s v="4715 - 033386210 - ISS"/>
        <s v="4720 - 033386210 - ISS"/>
        <s v="512 - 007917303 - ISS"/>
        <s v="851#245037 - 001259348 - ISS"/>
        <s v="852#245074 - 001259348 - ISS"/>
        <s v="853 - 001259348 - ISS"/>
        <s v="873 - 001259348 - ISS"/>
        <s v="877#246281 - 001259348 - ISS"/>
        <s v="878 - 001259348 - ISS"/>
        <s v="885#247391 - 001259348 - ISS"/>
        <s v="501 - 007917303 - ISS"/>
        <s v="2 - 061370964 - ISS"/>
        <s v="23306 - 061288437 - ISS"/>
        <s v="4402 - 022163395 - ISS"/>
        <s v="503 - 007917303 - ISS"/>
        <s v="23308 - 061288437 - ISS"/>
        <s v="4 - 061370964 - ISS"/>
        <s v="4404 - 022163395 - ISS"/>
        <s v="23309 - 061288437 - ISS"/>
        <s v="4405 - 022163395 - ISS"/>
        <s v="5 - 061370964 - ISS"/>
        <s v="504 - 007917303 - ISS"/>
        <s v="508#246940 - 007917303 - ISS"/>
        <s v="857#245079 - 001259348 - ISS"/>
        <s v="872#246195 - 001259348 - ISS"/>
        <s v="11 - 061513592 - ISS"/>
        <s v="12 - 061513592 - ISS"/>
        <s v="15 - 061553366 - ISS"/>
        <s v="2344 - 015108349 - ISS"/>
        <s v="4714 - 033386210 - ISS"/>
        <s v="514 - 007917303 - ISS"/>
        <s v="515 - 007917303 - ISS"/>
        <s v="855 - 001259348 - ISS"/>
        <s v="874 - 001259348 - ISS"/>
        <s v="517 - 007917303 - ISS"/>
        <s v="518 - 007917303 - ISS"/>
        <s v="17 - 061370964 - ISS"/>
        <s v="23321 - 061288437 - ISS"/>
        <s v="4417 - 022163395 - ISS"/>
        <s v="520 - 007917303 - ISS"/>
        <s v="18 - 061553366 - ISS"/>
        <s v="2353 - 015108349 - ISS"/>
        <s v="4717 - 033386210 - ISS"/>
        <s v="24 - 061513592 - ISS"/>
        <s v="26 - 061513592 - ISS"/>
        <s v="526 - 007917303 - ISS"/>
        <s v="33 - 061513592 - ISS"/>
        <s v="34 - 061513592 - ISS"/>
        <s v="35 - 061513592 - ISS"/>
        <s v="23335 - 061288437 - ISS"/>
        <s v="31 - 061370964 - ISS"/>
        <s v="4430 - 022163395 - ISS"/>
        <s v="23336 - 061288437 - ISS"/>
        <s v="32 - 061370964 - ISS"/>
        <s v="4431 - 022163395 - ISS"/>
        <s v="23337 - 061288437 - ISS"/>
        <s v="33 - 061370964 - ISS"/>
        <s v="4432 - 022163395 - ISS"/>
        <s v="20 - 061553366 - ISS"/>
        <s v="2349 - 015108349 - ISS"/>
        <s v="4719 - 033386210 - ISS"/>
        <s v="529 - 007917303 - ISS"/>
        <s v="23338 - 061288437 - ISS"/>
        <s v="34 - 061370964 - ISS"/>
        <s v="4433 - 022163395 - ISS"/>
        <s v="23339 - 061288437 - ISS"/>
        <s v="35 - 061370964 - ISS"/>
        <s v="4434 - 022163395 - ISS"/>
        <s v="23341 - 061288437 - ISS"/>
        <s v="37 - 061370964 - ISS"/>
        <s v="4436 - 022163395 - ISS"/>
        <s v="533 - 007917303 - ISS"/>
        <s v="45 - 061513592 - ISS"/>
        <s v="534 - 007917303 - ISS"/>
        <s v="22 - 061553366 - ISS"/>
        <s v="2351 - 015108349 - ISS"/>
        <s v="4709 - 033386210 - ISS"/>
        <s v="47 - 061513592 - ISS"/>
        <s v="49 - 061513592 - ISS"/>
        <s v="538 - 007917303 - ISS"/>
        <s v="10273 - 045517604 - ISS"/>
        <s v="17633 - 047497367 - ISS"/>
        <s v="15304 - 012104972 - ISS"/>
        <s v="53 - 061513592 - ISS"/>
        <s v="23352 - 061288437 - ISS"/>
        <s v="4448 - 022163395 - ISS"/>
        <s v="49 - 061370964 - ISS"/>
        <s v="870#245096 - 001259348 - ISS"/>
        <s v="542 - 007917303 - ISS"/>
        <s v="543 - 007917303 - ISS"/>
        <s v="535 - 007917303 - ISS"/>
        <n v="2024860"/>
        <n v="2024885"/>
        <s v="11 PRAIA GRANDE"/>
        <s v="191 SBC"/>
        <s v="196 CPS SHOPPING"/>
        <s v="237 ITAQUERA"/>
        <s v="238 STO AMARO"/>
        <s v="301 SE"/>
        <s v="40 ITU"/>
        <s v="63 MAUA"/>
        <s v="63 PRES PRUDENTE"/>
        <s v="64 araçatuba"/>
        <s v="64 RIBEIRAO PRETO"/>
        <s v="75 sjc"/>
        <s v="77 LINS"/>
        <s v="7 - 061513592 - ISS"/>
        <s v="8 - 061513592 - ISS"/>
        <s v="850#245039 - 001259348 - ISS"/>
        <s v="876#246201 - 001259348 - ISS"/>
        <s v="888#247405 - 001259348 - ISS"/>
        <s v="523 - 007917303 - ISS"/>
        <s v="50 - 061513592 - ISS"/>
        <s v="13 - 061370964 - ISS"/>
        <s v="23317 - 061288437 - ISS"/>
        <s v="4413 - 022163395 - ISS"/>
        <s v="15 - 061370964 - ISS"/>
        <s v="23319 - 061288437 - ISS"/>
        <s v="4415 - 022163395 - ISS"/>
        <s v="16 - 061370964 - ISS"/>
        <s v="23320 - 061288437 - ISS"/>
        <s v="4416 - 022163395 - ISS"/>
        <s v="1 - 061370964 - ISS"/>
        <s v="23305 - 061288437 - ISS"/>
        <s v="4401 - 022163395 - ISS"/>
        <s v="23307 - 061288437 - ISS"/>
        <s v="3 - 061370964 - ISS"/>
        <s v="4403 - 022163395 - ISS"/>
        <s v="10269 - 045517604 - ISS"/>
        <s v="17632 - 047497367 - ISS"/>
        <s v="42 - 061513592 - ISS"/>
        <s v="48 - 061513592 - ISS"/>
        <s v="880#246203 - 001259348 - ISS"/>
        <s v="2354 - 015108349 - ISS"/>
        <s v="24 - 061553366 - ISS"/>
        <s v="4711 - 033386210 - ISS"/>
        <s v="539 - 007917303 - ISS"/>
        <s v="55 - 061513592 - ISS"/>
        <s v="502 - 007917303 - ISS"/>
        <s v="15308 - 012104972 - ISS"/>
        <s v="4 - 061513592 - ISS"/>
        <s v="6 - 061513592 - ISS"/>
        <s v="505 - 007917303 - ISS"/>
        <s v="9 - 061513592 - ISS"/>
        <s v="507 - 007917303 - ISS"/>
        <s v="849#245057 - 001259348 - ISS"/>
        <s v="871#246194 - 001259348 - ISS"/>
        <s v="13 - 061513592 - ISS"/>
        <s v="15316 - 012104972 - ISS"/>
        <s v="14 - 061513592 - ISS"/>
        <s v="511 - 007917303 - ISS"/>
        <s v="14 - 061553366 - ISS"/>
        <s v="2343 - 015108349 - ISS"/>
        <s v="4713 - 033386210 - ISS"/>
        <s v="23311 - 061288437 - ISS"/>
        <s v="4407 - 022163395 - ISS"/>
        <s v="7 - 061370964 - ISS"/>
        <s v="1 - 061513592 - ISS"/>
        <s v="15305,02 - 012104972 - ISS"/>
        <s v="15307 - 012104972 - ISS"/>
        <s v="3 - 061513592 - ISS"/>
        <s v="15 - 061513592 - ISS"/>
        <s v="16 - 061513592 - ISS"/>
        <s v="531 - 007917303 - ISS"/>
        <s v="17 - 061553366 - ISS"/>
        <s v="2346 - 015108349 - ISS"/>
        <s v="4716 - 033386210 - ISS"/>
        <s v="10266 - 045517604 - ISS"/>
        <s v="17625 - 047497367 - ISS"/>
        <s v="854 - 001259348 - ISS"/>
        <s v="875 - 001259348 - ISS"/>
        <s v="887#247392 - 001259348 - ISS"/>
        <s v="516 - 007917303 - ISS"/>
        <s v="15318 - 012104972 - ISS"/>
        <s v="19 - 061513592 - ISS"/>
        <s v="881#246205 - 001259348 - ISS"/>
        <s v="889#247406 - 001259348 - ISS"/>
        <s v="20 - 061513592 - ISS"/>
        <s v="15319 - 012104972 - ISS"/>
        <s v="17834 - 003022122 - ISS"/>
        <s v="22 - 061513592 - ISS"/>
        <s v="522 - 007917303 - ISS"/>
        <s v="23 - 061513592 - ISS"/>
        <s v="20 - 061370964 - ISS"/>
        <s v="23324 - 061288437 - ISS"/>
        <s v="4420 - 022163395 - ISS"/>
        <s v="867#245093 - 001259348 - ISS"/>
        <s v="28 - 061513592 - ISS"/>
        <s v="23327 - 061288437 - ISS"/>
        <s v="24 - 061370964 - ISS"/>
        <s v="4423 - 022163395 - ISS"/>
        <s v="29 - 061513592 - ISS"/>
        <s v="23330 - 061288437 - ISS"/>
        <s v="26 - 061370964 - ISS"/>
        <s v="4426 - 022163395 - ISS"/>
        <s v="30 - 061513592 - ISS"/>
        <s v="32 - 061513592 - ISS"/>
        <s v="527 - 007917303 - ISS"/>
        <s v="23331 - 061288437 - ISS"/>
        <s v="27 - 061370964 - ISS"/>
        <s v="4427 - 022163395 - ISS"/>
        <s v="23332 - 061288437 - ISS"/>
        <s v="28 - 061370964 - ISS"/>
        <s v="4450 - 022163395 - ISS"/>
        <s v="23 - 061370964 - ISS"/>
        <s v="23328 - 061288437 - ISS"/>
        <s v="4424 - 022163395 - ISS"/>
        <s v="174 - 013492345 - ISS"/>
        <s v="7351 - 043316033 - ISS"/>
        <s v="23348 - 061288437 - ISS"/>
        <s v="4444 - 022163395 - ISS"/>
        <s v="45 - 061370964 - ISS"/>
        <s v="864#245087 - 001259348 - ISS"/>
        <s v="10473 - 003802330 - ISS"/>
        <s v="15320 - 012104972 - ISS"/>
        <s v="37 - 061513592 - ISS"/>
        <s v="861#245083 - 001259348 - ISS"/>
        <s v="39 - 061513592 - ISS"/>
        <s v="23340 - 061288437 - ISS"/>
        <s v="36 - 061370964 - ISS"/>
        <s v="4435 - 022163395 - ISS"/>
        <s v="532 - 007917303 - ISS"/>
        <s v="23342 - 061288437 - ISS"/>
        <s v="38 - 061370964 - ISS"/>
        <s v="4437 - 022163395 - ISS"/>
        <s v="15321 - 012104972 - ISS"/>
        <s v="41 - 061513592 - ISS"/>
        <s v="43 - 061513592 - ISS"/>
        <s v="44 - 061513592 - ISS"/>
        <s v="23344 - 061288437 - ISS"/>
        <s v="40 - 061370964 - ISS"/>
        <s v="4439 - 022163395 - ISS"/>
        <s v="23345 - 061288437 - ISS"/>
        <s v="41 - 061370964 - ISS"/>
        <s v="4440 - 022163395 - ISS"/>
        <s v="46 - 061513592 - ISS"/>
        <s v="10271 - 045517604 - ISS"/>
        <s v="17629 - 047497367 - ISS"/>
        <s v="23347 - 061288437 - ISS"/>
        <s v="44 - 061370964 - ISS"/>
        <s v="4443 - 022163395 - ISS"/>
        <s v="51 - 061513592 - ISS"/>
        <s v="54 - 061513592 - ISS"/>
        <s v="57 - 061513592 - ISS"/>
        <s v="23312 - 061288437 - ISS"/>
        <s v="4408 - 022163395 - ISS"/>
        <s v="8 - 061370964 - ISS"/>
        <s v="23350 - 061288437 - ISS"/>
        <s v="4446 - 022163395 - ISS"/>
        <s v="47 - 061370964 - ISS"/>
        <s v="223 - 013492345 - ISS"/>
        <s v="21 - 061370964 - ISS"/>
        <s v="23325 - 061288437 - ISS"/>
        <s v="4421 - 022163395 - ISS"/>
        <s v="856#245077 - 001259348 - ISS"/>
        <s v="879#246202 - 001259348 - ISS"/>
        <s v="892 - 001259348 - ISS"/>
        <s v="23346 - 061288437 - ISS"/>
        <s v="43 - 061370964 - ISS"/>
        <s v="4442 - 022163395 - ISS"/>
        <s v="CTRA_000303_1"/>
        <s v="1 - 061370964 - INSS"/>
        <s v="1 - 061513592 - INSS"/>
        <s v="10 - 061370964 - INSS"/>
        <s v="10 - 061513592 - INSS"/>
        <s v="10265 - 045517604 - INSS"/>
        <s v="10266 - 045517604 - INSS"/>
        <s v="10267 - 045517604 - INSS"/>
        <s v="10268 - 045517604 - INSS"/>
        <s v="10269 - 045517604 - INSS"/>
        <s v="10270 - 045517604 - INSS"/>
        <s v="10271 - 045517604 - INSS"/>
        <s v="10272 - 045517604 - INSS"/>
        <s v="10273 - 045517604 - INSS"/>
        <s v="10280 - 045517604 - INSS"/>
        <s v="11 - 061370964 - INSS"/>
        <s v="11 - 061513592 - INSS"/>
        <s v="12 - 061370964 - INSS"/>
        <s v="12 - 061513592 - INSS"/>
        <s v="13 - 061370964 - INSS"/>
        <s v="13 - 061513592 - INSS"/>
        <s v="13 - 061553366 - INSS"/>
        <s v="14 - 061370964 - INSS"/>
        <s v="14 - 061513592 - INSS"/>
        <s v="14 - 061553366 - INSS"/>
        <s v="15 - 061370964 - INSS"/>
        <s v="15 - 061513592 - INSS"/>
        <s v="15 - 061553366 - INSS"/>
        <s v="15304 - 012104972 - INSS"/>
        <s v="15305,02 - 012104972 - INSS"/>
        <s v="15306 - 012104972 - INSS"/>
        <s v="15307 - 012104972 - INSS"/>
        <s v="15308 - 012104972 - INSS"/>
        <s v="15316 - 012104972 - INSS"/>
        <s v="15317 - 012104972 - INSS"/>
        <s v="15318 - 012104972 - INSS"/>
        <s v="15319 - 012104972 - INSS"/>
        <s v="15320 - 012104972 - INSS"/>
        <s v="15321 - 012104972 - INSS"/>
        <s v="16 - 061370964 - INSS"/>
        <s v="16 - 061513592 - INSS"/>
        <s v="16 - 061553366 - INSS"/>
        <s v="17 - 061370964 - INSS"/>
        <s v="17 - 061513592 - INSS"/>
        <s v="17 - 061553366 - INSS"/>
        <s v="174 - 013492345 - INSS"/>
        <s v="175 - 013492345 - INSS"/>
        <s v="17624 - 047497367 - INSS"/>
        <s v="17625 - 047497367 - INSS"/>
        <s v="17626 - 047497367 - INSS"/>
        <s v="17627 - 047497367 - INSS"/>
        <s v="17628 - 047497367 - INSS"/>
        <s v="17629 - 047497367 - INSS"/>
        <s v="17630 - 047497367 - INSS"/>
        <s v="17631 - 047497367 - INSS"/>
        <s v="17632 - 047497367 - INSS"/>
        <s v="17633 - 047497367 - INSS"/>
        <s v="17834 - 003022122 - INSS"/>
        <s v="17939 - 003949685 - INSS"/>
        <s v="18 - 061370964 - INSS"/>
        <s v="18 - 061513592 - INSS"/>
        <s v="18 - 061553366 - INSS"/>
        <s v="19 - 061370964 - INSS"/>
        <s v="19 - 061513592 - INSS"/>
        <s v="19 - 061553366 - INSS"/>
        <s v="2 - 061370964 - INSS"/>
        <s v="2 - 061513592 - INSS"/>
        <s v="20 - 061370964 - INSS"/>
        <s v="20 - 061513592 - INSS"/>
        <s v="20 - 061553366 - INSS"/>
        <s v="21 - 061370964 - INSS"/>
        <s v="21 - 061513592 - INSS"/>
        <s v="21 - 061553366 - INSS"/>
        <s v="22 - 061370964 - INSS"/>
        <s v="22 - 061513592 - INSS"/>
        <s v="22 - 061553366 - INSS"/>
        <s v="223 - 013492345 - INSS"/>
        <s v="23 - 061370964 - INSS"/>
        <s v="23 - 061513592 - INSS"/>
        <s v="23 - 061553366 - INSS"/>
        <s v="23305 - 061288437 - INSS"/>
        <s v="23306 - 061288437 - INSS"/>
        <s v="23307 - 061288437 - INSS"/>
        <s v="23308 - 061288437 - INSS"/>
        <s v="23309 - 061288437 - INSS"/>
        <s v="23310 - 061288437 - INSS"/>
        <s v="23311 - 061288437 - INSS"/>
        <s v="23312 - 061288437 - INSS"/>
        <s v="23313 - 061288437 - INSS"/>
        <s v="23314 - 061288437 - INSS"/>
        <s v="23315 - 061288437 - INSS"/>
        <s v="23316 - 061288437 - INSS"/>
        <s v="23317 - 061288437 - INSS"/>
        <s v="23318 - 061288437 - INSS"/>
        <s v="23319 - 061288437 - INSS"/>
        <s v="23320 - 061288437 - INSS"/>
        <s v="23321 - 061288437 - INSS"/>
        <s v="23322 - 061288437 - INSS"/>
        <s v="23323 - 061288437 - INSS"/>
        <s v="23324 - 061288437 - INSS"/>
        <s v="23325 - 061288437 - INSS"/>
        <s v="23326 - 061288437 - INSS"/>
        <s v="23327 - 061288437 - INSS"/>
        <s v="23328 - 061288437 - INSS"/>
        <s v="23329 - 061288437 - INSS"/>
        <s v="23330 - 061288437 - INSS"/>
        <s v="23331 - 061288437 - INSS"/>
        <s v="23332 - 061288437 - INSS"/>
        <s v="23333 - 061288437 - INSS"/>
        <s v="23334 - 061288437 - INSS"/>
        <s v="23335 - 061288437 - INSS"/>
        <s v="23336 - 061288437 - INSS"/>
        <s v="23337 - 061288437 - INSS"/>
        <s v="23338 - 061288437 - INSS"/>
        <s v="23339 - 061288437 - INSS"/>
        <s v="23340 - 061288437 - INSS"/>
        <s v="23341 - 061288437 - INSS"/>
        <s v="23342 - 061288437 - INSS"/>
        <s v="23343 - 061288437 - INSS"/>
        <s v="23344 - 061288437 - INSS"/>
        <s v="23345 - 061288437 - INSS"/>
        <s v="23346 - 061288437 - INSS"/>
        <s v="23347 - 061288437 - INSS"/>
        <s v="23348 - 061288437 - INSS"/>
        <s v="23349 - 061288437 - INSS"/>
        <s v="23350 - 061288437 - INSS"/>
        <s v="23351 - 061288437 - INSS"/>
        <s v="23352 - 061288437 - INSS"/>
        <s v="23353 - 061288437 - INSS"/>
        <s v="23354 - 061288437 - INSS"/>
        <s v="2342 - 015108349 - INSS"/>
        <s v="2343 - 015108349 - INSS"/>
        <s v="2344 - 015108349 - INSS"/>
        <s v="2345 - 015108349 - INSS"/>
        <s v="2346 - 015108349 - INSS"/>
        <s v="2348 - 015108349 - INSS"/>
        <s v="2349 - 015108349 - INSS"/>
        <s v="2350 - 015108349 - INSS"/>
        <s v="2351 - 015108349 - INSS"/>
        <s v="2352 - 015108349 - INSS"/>
        <s v="2353 - 015108349 - INSS"/>
        <s v="2354 - 015108349 - INSS"/>
        <s v="24 - 061370964 - INSS"/>
        <s v="24 - 061513592 - INSS"/>
        <s v="24 - 061553366 - INSS"/>
        <s v="25 - 061370964 - INSS"/>
        <s v="25,02 - 061513592 - INSS"/>
        <s v="26 - 061370964 - INSS"/>
        <s v="26 - 061513592 - INSS"/>
        <s v="27 - 061370964 - INSS"/>
        <s v="27 - 061513592 - INSS"/>
        <s v="2718 - 003541616 - INSS"/>
        <s v="28 - 061370964 - INSS"/>
        <s v="28 - 061513592 - INSS"/>
        <s v="29 - 061370964 - INSS"/>
        <s v="29 - 061513592 - INSS"/>
        <s v="3 - 061370964 - INSS"/>
        <s v="3 - 061513592 - INSS"/>
        <s v="30 - 061370964 - INSS"/>
        <s v="30 - 061513592 - INSS"/>
        <s v="31 - 061370964 - INSS"/>
        <s v="31 - 061513592 - INSS"/>
        <s v="32 - 061370964 - INSS"/>
        <s v="32 - 061513592 - INSS"/>
        <s v="33 - 061370964 - INSS"/>
        <s v="33 - 061513592 - INSS"/>
        <s v="34 - 061370964 - INSS"/>
        <s v="34 - 061513592 - INSS"/>
        <s v="35 - 061370964 - INSS"/>
        <s v="35 - 061513592 - INSS"/>
        <s v="36 - 061370964 - INSS"/>
        <s v="36 - 061513592 - INSS"/>
        <s v="37 - 061370964 - INSS"/>
        <s v="37 - 061513592 - INSS"/>
        <s v="38 - 061370964 - INSS"/>
        <s v="38 - 061513592 - INSS"/>
        <s v="39 - 061370964 - INSS"/>
        <s v="39 - 061513592 - INSS"/>
        <s v="4 - 061370964 - INSS"/>
        <s v="4 - 061513592 - INSS"/>
        <s v="40 - 061370964 - INSS"/>
        <s v="40 - 061513592 - INSS"/>
        <s v="41 - 061370964 - INSS"/>
        <s v="41 - 061513592 - INSS"/>
        <s v="42 - 061370964 - INSS"/>
        <s v="42 - 061513592 - INSS"/>
        <s v="43 - 061370964 - INSS"/>
        <s v="43 - 061513592 - INSS"/>
        <s v="44 - 061370964 - INSS"/>
        <s v="44 - 061513592 - INSS"/>
        <s v="4401 - 022163395 - INSS"/>
        <s v="4402 - 022163395 - INSS"/>
        <s v="4403 - 022163395 - INSS"/>
        <s v="4404 - 022163395 - INSS"/>
        <s v="4405 - 022163395 - INSS"/>
        <s v="4406 - 022163395 - INSS"/>
        <s v="4407 - 022163395 - INSS"/>
        <s v="4408 - 022163395 - INSS"/>
        <s v="4409 - 022163395 - INSS"/>
        <s v="4410 - 022163395 - INSS"/>
        <s v="4411 - 022163395 - INSS"/>
        <s v="4412 - 022163395 - INSS"/>
        <s v="4413 - 022163395 - INSS"/>
        <s v="4414 - 022163395 - INSS"/>
        <s v="4415 - 022163395 - INSS"/>
        <s v="4416 - 022163395 - INSS"/>
        <s v="4417 - 022163395 - INSS"/>
        <s v="4418 - 022163395 - INSS"/>
        <s v="4419 - 022163395 - INSS"/>
        <s v="4420 - 022163395 - INSS"/>
        <s v="4421 - 022163395 - INSS"/>
        <s v="4422 - 022163395 - INSS"/>
        <s v="4423 - 022163395 - INSS"/>
        <s v="4424 - 022163395 - INSS"/>
        <s v="4425 - 022163395 - INSS"/>
        <s v="4426 - 022163395 - INSS"/>
        <s v="4427 - 022163395 - INSS"/>
        <s v="4428 - 022163395 - INSS"/>
        <s v="4429,02 - 022163395 - INSS"/>
        <s v="4430 - 022163395 - INSS"/>
        <s v="4431 - 022163395 - INSS"/>
        <s v="4432 - 022163395 - INSS"/>
        <s v="4433 - 022163395 - INSS"/>
        <s v="4434 - 022163395 - INSS"/>
        <s v="4435 - 022163395 - INSS"/>
        <s v="4436 - 022163395 - INSS"/>
        <s v="4437 - 022163395 - INSS"/>
        <s v="4438 - 022163395 - INSS"/>
        <s v="4439 - 022163395 - INSS"/>
        <s v="4440 - 022163395 - INSS"/>
        <s v="4441 - 022163395 - INSS"/>
        <s v="4442 - 022163395 - INSS"/>
        <s v="4443 - 022163395 - INSS"/>
        <s v="4444 - 022163395 - INSS"/>
        <s v="4445 - 022163395 - INSS"/>
        <s v="4446 - 022163395 - INSS"/>
        <s v="4447 - 022163395 - INSS"/>
        <s v="4448 - 022163395 - INSS"/>
        <s v="4449 - 022163395 - INSS"/>
        <s v="4450 - 022163395 - INSS"/>
        <s v="45 - 061370964 - INSS"/>
        <s v="45 - 061513592 - INSS"/>
        <s v="46 - 061370964 - INSS"/>
        <s v="46 - 061513592 - INSS"/>
        <s v="47 - 061370964 - INSS"/>
        <s v="47 - 061513592 - INSS"/>
        <s v="4709 - 033386210 - INSS"/>
        <s v="4710 - 033386210 - INSS"/>
        <s v="4711 - 033386210 - INSS"/>
        <s v="4712 - 033386210 - INSS"/>
        <s v="4713 - 033386210 - INSS"/>
        <s v="4714 - 033386210 - INSS"/>
        <s v="4715 - 033386210 - INSS"/>
        <s v="4716 - 033386210 - INSS"/>
        <s v="4717 - 033386210 - INSS"/>
        <s v="4718 - 033386210 - INSS"/>
        <s v="4719 - 033386210 - INSS"/>
        <s v="4720 - 033386210 - INSS"/>
        <s v="48 - 061370964 - INSS"/>
        <s v="48 - 061513592 - INSS"/>
        <s v="49 - 061370964 - INSS"/>
        <s v="49 - 061513592 - INSS"/>
        <s v="5 - 061370964 - INSS"/>
        <s v="5 - 061513592 - INSS"/>
        <s v="50 - 061370964 - INSS"/>
        <s v="50 - 061513592 - INSS"/>
        <s v="501 - 007917303 - INSS"/>
        <s v="502 - 007917303 - INSS"/>
        <s v="503 - 007917303 - INSS"/>
        <s v="504 - 007917303 - INSS"/>
        <s v="505 - 007917303 - INSS"/>
        <s v="506 - 007917303 - INSS"/>
        <s v="507 - 007917303 - INSS"/>
        <s v="508#246940 - 007917303 - INSS"/>
        <s v="509 - 007917303 - INSS"/>
        <s v="51 - 061513592 - INSS"/>
        <s v="510 - 007917303 - INSS"/>
        <s v="511 - 007917303 - INSS"/>
        <s v="512 - 007917303 - INSS"/>
        <s v="513 - 007917303 - INSS"/>
        <s v="514 - 007917303 - INSS"/>
        <s v="515 - 007917303 - INSS"/>
        <s v="516 - 007917303 - INSS"/>
        <s v="517 - 007917303 - INSS"/>
        <s v="518 - 007917303 - INSS"/>
        <s v="519 - 007917303 - INSS"/>
        <s v="52 - 061513592 - INSS"/>
        <s v="520 - 007917303 - INSS"/>
        <s v="521 - 007917303 - INSS"/>
        <s v="522 - 007917303 - INSS"/>
        <s v="523 - 007917303 - INSS"/>
        <s v="524 - 007917303 - INSS"/>
        <s v="525 - 007917303 - INSS"/>
        <s v="526 - 007917303 - INSS"/>
        <s v="527 - 007917303 - INSS"/>
        <s v="528 - 007917303 - INSS"/>
        <s v="529 - 007917303 - INSS"/>
        <s v="53 - 061513592 - INSS"/>
        <s v="530 - 007917303 - INSS"/>
        <s v="531 - 007917303 - INSS"/>
        <s v="532 - 007917303 - INSS"/>
        <s v="533 - 007917303 - INSS"/>
        <s v="534 - 007917303 - INSS"/>
        <s v="535 - 007917303 - INSS"/>
        <s v="536 - 007917303 - INSS"/>
        <s v="537 - 007917303 - INSS"/>
        <s v="538 - 007917303 - INSS"/>
        <s v="539 - 007917303 - INSS"/>
        <s v="54 - 061513592 - INSS"/>
        <s v="540 - 007917303 - INSS"/>
        <s v="541 - 007917303 - INSS"/>
        <s v="542 - 007917303 - INSS"/>
        <s v="543 - 007917303 - INSS"/>
        <s v="55 - 061513592 - INSS"/>
        <s v="56 - 061513592 - INSS"/>
        <s v="57 - 061513592 - INSS"/>
        <s v="6 - 061370964 - INSS"/>
        <s v="6 - 061513592 - INSS"/>
        <s v="7 - 061370964 - INSS"/>
        <s v="7 - 061513592 - INSS"/>
        <s v="7351 - 043316033 - INSS"/>
        <s v="7352 - 043316033 - INSS"/>
        <s v="8 - 061370964 - INSS"/>
        <s v="8 - 061513592 - INSS"/>
        <s v="849#245057 - 001259348 - INSS"/>
        <s v="850#245039 - 001259348 - INSS"/>
        <s v="851#245037 - 001259348 - INSS"/>
        <s v="852#245074 - 001259348 - INSS"/>
        <s v="853 - 001259348 - INSS"/>
        <s v="854 - 001259348 - INSS"/>
        <s v="855 - 001259348 - INSS"/>
        <s v="856#245077 - 001259348 - INSS"/>
        <s v="857#245079 - 001259348 - INSS"/>
        <s v="858 - 001259348 - INSS"/>
        <s v="859#245081 - 001259348 - INSS"/>
        <s v="860#245082 - 001259348 - INSS"/>
        <s v="861#245083 - 001259348 - INSS"/>
        <s v="862#245085 - 001259348 - INSS"/>
        <s v="863#245086 - 001259348 - INSS"/>
        <s v="864#245087 - 001259348 - INSS"/>
        <s v="865#245088 - 001259348 - INSS"/>
        <s v="866#245090 - 001259348 - INSS"/>
        <s v="867#245093 - 001259348 - INSS"/>
        <s v="868#245094 - 001259348 - INSS"/>
        <s v="869 - 001259348 - INSS"/>
        <s v="870#245096 - 001259348 - INSS"/>
        <s v="871#246194 - 001259348 - INSS"/>
        <s v="872#246195 - 001259348 - INSS"/>
        <s v="873 - 001259348 - INSS"/>
        <s v="874 - 001259348 - INSS"/>
        <s v="875 - 001259348 - INSS"/>
        <s v="876#246201 - 001259348 - INSS"/>
        <s v="877#246281 - 001259348 - INSS"/>
        <s v="878 - 001259348 - INSS"/>
        <s v="879#246202 - 001259348 - INSS"/>
        <s v="880#246203 - 001259348 - INSS"/>
        <s v="881#246205 - 001259348 - INSS"/>
        <s v="882#246206 - 001259348 - INSS"/>
        <s v="885#247391 - 001259348 - INSS"/>
        <s v="887#247392 - 001259348 - INSS"/>
        <s v="888#247405 - 001259348 - INSS"/>
        <s v="889#247406 - 001259348 - INSS"/>
        <s v="892 - 001259348 - INSS"/>
        <s v="9 - 061370964 - INSS"/>
        <s v="9 - 061513592 - INSS"/>
        <s v="5342 - 085240869 - INSS"/>
        <s v="5343 - 085240869 - INSS"/>
        <s v="19 - 061553366 - ISS"/>
        <s v="2348 - 015108349 - ISS"/>
        <s v="4718 - 033386210 - ISS"/>
        <s v="525 - 007917303 - ISS"/>
        <s v="23329 - 061288437 - ISS"/>
        <s v="25 - 061370964 - ISS"/>
        <s v="4425 - 022163395 - ISS"/>
        <s v="865#245088 - 001259348 - ISS"/>
        <s v="1 - 061370964 - IRRF"/>
        <s v="1 - 061513592 - IRRF"/>
        <s v="10 - 061370964 - IRRF"/>
        <s v="10 - 061513592 - IRRF"/>
        <s v="10265 - 045517604 - IRRF"/>
        <s v="10266 - 045517604 - IRRF"/>
        <s v="10267 - 045517604 - IRRF"/>
        <s v="10268 - 045517604 - IRRF"/>
        <s v="10269 - 045517604 - IRRF"/>
        <s v="10270 - 045517604 - IRRF"/>
        <s v="10271 - 045517604 - IRRF"/>
        <s v="10272 - 045517604 - IRRF"/>
        <s v="10273 - 045517604 - IRRF"/>
        <s v="10280 - 045517604 - IRRF"/>
        <s v="11 - 061370964 - IRRF"/>
        <s v="11 - 061513592 - IRRF"/>
        <s v="12 - 061370964 - IRRF"/>
        <s v="12 - 061513592 - IRRF"/>
        <s v="13 - 061370964 - IRRF"/>
        <s v="13 - 061513592 - IRRF"/>
        <s v="13 - 061553366 - IRRF"/>
        <s v="14 - 061370964 - IRRF"/>
        <s v="14 - 061513592 - IRRF"/>
        <s v="14 - 061553366 - IRRF"/>
        <s v="15 - 061370964 - IRRF"/>
        <s v="15 - 061513592 - IRRF"/>
        <s v="15 - 061553366 - IRRF"/>
        <s v="15304 - 012104972 - IRRF"/>
        <s v="15305,02 - 012104972 - IRRF"/>
        <s v="15306 - 012104972 - IRRF"/>
        <s v="15307 - 012104972 - IRRF"/>
        <s v="15308 - 012104972 - IRRF"/>
        <s v="15316 - 012104972 - IRRF"/>
        <s v="15317 - 012104972 - IRRF"/>
        <s v="15318 - 012104972 - IRRF"/>
        <s v="15319 - 012104972 - IRRF"/>
        <s v="15320 - 012104972 - IRRF"/>
        <s v="15321 - 012104972 - IRRF"/>
        <s v="16 - 061370964 - IRRF"/>
        <s v="16 - 061513592 - IRRF"/>
        <s v="16 - 061553366 - IRRF"/>
        <s v="17 - 061370964 - IRRF"/>
        <s v="17 - 061513592 - IRRF"/>
        <s v="17 - 061553366 - IRRF"/>
        <s v="174 - 013492345 - IRRF"/>
        <s v="175 - 013492345 - IRRF"/>
        <s v="17624 - 047497367 - IRRF"/>
        <s v="17625 - 047497367 - IRRF"/>
        <s v="17626 - 047497367 - IRRF"/>
        <s v="17627 - 047497367 - IRRF"/>
        <s v="17628 - 047497367 - IRRF"/>
        <s v="17629 - 047497367 - IRRF"/>
        <s v="17630 - 047497367 - IRRF"/>
        <s v="17631 - 047497367 - IRRF"/>
        <s v="17632 - 047497367 - IRRF"/>
        <s v="17633 - 047497367 - IRRF"/>
        <s v="17834 - 003022122 - IRRF"/>
        <s v="17939 - 003949685 - IRRF"/>
        <s v="18 - 061370964 - IRRF"/>
        <s v="18 - 061513592 - IRRF"/>
        <s v="18 - 061553366 - IRRF"/>
        <s v="19 - 061370964 - IRRF"/>
        <s v="19 - 061513592 - IRRF"/>
        <s v="19 - 061553366 - IRRF"/>
        <s v="2 - 061370964 - IRRF"/>
        <s v="2 - 061513592 - IRRF"/>
        <s v="20 - 061370964 - IRRF"/>
        <s v="20 - 061513592 - IRRF"/>
        <s v="20 - 061553366 - IRRF"/>
        <s v="21 - 061370964 - IRRF"/>
        <s v="21 - 061513592 - IRRF"/>
        <s v="21 - 061553366 - IRRF"/>
        <s v="22 - 061370964 - IRRF"/>
        <s v="22 - 061513592 - IRRF"/>
        <s v="22 - 061553366 - IRRF"/>
        <s v="223 - 013492345 - IRRF"/>
        <s v="23 - 061370964 - IRRF"/>
        <s v="23 - 061513592 - IRRF"/>
        <s v="23 - 061553366 - IRRF"/>
        <s v="23305 - 061288437 - IRRF"/>
        <s v="23306 - 061288437 - IRRF"/>
        <s v="23307 - 061288437 - IRRF"/>
        <s v="23308 - 061288437 - IRRF"/>
        <s v="23309 - 061288437 - IRRF"/>
        <s v="23310 - 061288437 - IRRF"/>
        <s v="23311 - 061288437 - IRRF"/>
        <s v="23312 - 061288437 - IRRF"/>
        <s v="23313 - 061288437 - IRRF"/>
        <s v="23314 - 061288437 - IRRF"/>
        <s v="23315 - 061288437 - IRRF"/>
        <s v="23316 - 061288437 - IRRF"/>
        <s v="23317 - 061288437 - IRRF"/>
        <s v="23318 - 061288437 - IRRF"/>
        <s v="23319 - 061288437 - IRRF"/>
        <s v="23320 - 061288437 - IRRF"/>
        <s v="23321 - 061288437 - IRRF"/>
        <s v="23322 - 061288437 - IRRF"/>
        <s v="23323 - 061288437 - IRRF"/>
        <s v="23324 - 061288437 - IRRF"/>
        <s v="23325 - 061288437 - IRRF"/>
        <s v="23326 - 061288437 - IRRF"/>
        <s v="23327 - 061288437 - IRRF"/>
        <s v="23328 - 061288437 - IRRF"/>
        <s v="23329 - 061288437 - IRRF"/>
        <s v="23330 - 061288437 - IRRF"/>
        <s v="23331 - 061288437 - IRRF"/>
        <s v="23332 - 061288437 - IRRF"/>
        <s v="23333 - 061288437 - IRRF"/>
        <s v="23334 - 061288437 - IRRF"/>
        <s v="23335 - 061288437 - IRRF"/>
        <s v="23336 - 061288437 - IRRF"/>
        <s v="23337 - 061288437 - IRRF"/>
        <s v="23338 - 061288437 - IRRF"/>
        <s v="23339 - 061288437 - IRRF"/>
        <s v="23340 - 061288437 - IRRF"/>
        <s v="23341 - 061288437 - IRRF"/>
        <s v="23342 - 061288437 - IRRF"/>
        <s v="23343 - 061288437 - IRRF"/>
        <s v="23344 - 061288437 - IRRF"/>
        <s v="23345 - 061288437 - IRRF"/>
        <s v="23346 - 061288437 - IRRF"/>
        <s v="23347 - 061288437 - IRRF"/>
        <s v="23348 - 061288437 - IRRF"/>
        <s v="23349 - 061288437 - IRRF"/>
        <s v="23350 - 061288437 - IRRF"/>
        <s v="23351 - 061288437 - IRRF"/>
        <s v="23352 - 061288437 - IRRF"/>
        <s v="23353 - 061288437 - IRRF"/>
        <s v="23354 - 061288437 - IRRF"/>
        <s v="2342 - 015108349 - IRRF"/>
        <s v="2343 - 015108349 - IRRF"/>
        <s v="2344 - 015108349 - IRRF"/>
        <s v="2345 - 015108349 - IRRF"/>
        <s v="2346 - 015108349 - IRRF"/>
        <s v="2348 - 015108349 - IRRF"/>
        <s v="2349 - 015108349 - IRRF"/>
        <s v="2350 - 015108349 - IRRF"/>
        <s v="2351 - 015108349 - IRRF"/>
        <s v="2352 - 015108349 - IRRF"/>
        <s v="2353 - 015108349 - IRRF"/>
        <s v="2354 - 015108349 - IRRF"/>
        <s v="24 - 061370964 - IRRF"/>
        <s v="24 - 061513592 - IRRF"/>
        <s v="24 - 061553366 - IRRF"/>
        <s v="25 - 061370964 - IRRF"/>
        <s v="25,02 - 061513592 - IRRF"/>
        <s v="26 - 061370964 - IRRF"/>
        <s v="26 - 061513592 - IRRF"/>
        <s v="27 - 061370964 - IRRF"/>
        <s v="27 - 061513592 - IRRF"/>
        <s v="28 - 061370964 - IRRF"/>
        <s v="28 - 061513592 - IRRF"/>
        <s v="29 - 061370964 - IRRF"/>
        <s v="29 - 061513592 - IRRF"/>
        <s v="3 - 061370964 - IRRF"/>
        <s v="3 - 061513592 - IRRF"/>
        <s v="30 - 061370964 - IRRF"/>
        <s v="30 - 061513592 - IRRF"/>
        <s v="31 - 061370964 - IRRF"/>
        <s v="31 - 061513592 - IRRF"/>
        <s v="32 - 061370964 - IRRF"/>
        <s v="32 - 061513592 - IRRF"/>
        <s v="33 - 061370964 - IRRF"/>
        <s v="33 - 061513592 - IRRF"/>
        <s v="34 - 061370964 - IRRF"/>
        <s v="34 - 061513592 - IRRF"/>
        <s v="35 - 061370964 - IRRF"/>
        <s v="35 - 061513592 - IRRF"/>
        <s v="36 - 061370964 - IRRF"/>
        <s v="36 - 061513592 - IRRF"/>
        <s v="37 - 061370964 - IRRF"/>
        <s v="37 - 061513592 - IRRF"/>
        <s v="38 - 061370964 - IRRF"/>
        <s v="38 - 061513592 - IRRF"/>
        <s v="39 - 061370964 - IRRF"/>
        <s v="39 - 061513592 - IRRF"/>
        <s v="4 - 061370964 - IRRF"/>
        <s v="4 - 061513592 - IRRF"/>
        <s v="40 - 061370964 - IRRF"/>
        <s v="40 - 061513592 - IRRF"/>
        <s v="41 - 061370964 - IRRF"/>
        <s v="41 - 061513592 - IRRF"/>
        <s v="42 - 061370964 - IRRF"/>
        <s v="42 - 061513592 - IRRF"/>
        <s v="43 - 061370964 - IRRF"/>
        <s v="43 - 061513592 - IRRF"/>
        <s v="44 - 061370964 - IRRF"/>
        <s v="44 - 061513592 - IRRF"/>
        <s v="4401 - 022163395 - IRRF"/>
        <s v="4402 - 022163395 - IRRF"/>
        <s v="4403 - 022163395 - IRRF"/>
        <s v="4404 - 022163395 - IRRF"/>
        <s v="4405 - 022163395 - IRRF"/>
        <s v="4406 - 022163395 - IRRF"/>
        <s v="4407 - 022163395 - IRRF"/>
        <s v="4408 - 022163395 - IRRF"/>
        <s v="4409 - 022163395 - IRRF"/>
        <s v="4410 - 022163395 - IRRF"/>
        <s v="4411 - 022163395 - IRRF"/>
        <s v="4412 - 022163395 - IRRF"/>
        <s v="4413 - 022163395 - IRRF"/>
        <s v="4414 - 022163395 - IRRF"/>
        <s v="4415 - 022163395 - IRRF"/>
        <s v="4416 - 022163395 - IRRF"/>
        <s v="4417 - 022163395 - IRRF"/>
        <s v="4418 - 022163395 - IRRF"/>
        <s v="4419 - 022163395 - IRRF"/>
        <s v="4420 - 022163395 - IRRF"/>
        <s v="4421 - 022163395 - IRRF"/>
        <s v="4422 - 022163395 - IRRF"/>
        <s v="4423 - 022163395 - IRRF"/>
        <s v="4424 - 022163395 - IRRF"/>
        <s v="4425 - 022163395 - IRRF"/>
        <s v="4426 - 022163395 - IRRF"/>
        <s v="4427 - 022163395 - IRRF"/>
        <s v="4428 - 022163395 - IRRF"/>
        <s v="4429,02 - 022163395 - IRRF"/>
        <s v="4430 - 022163395 - IRRF"/>
        <s v="4431 - 022163395 - IRRF"/>
        <s v="4432 - 022163395 - IRRF"/>
        <s v="4433 - 022163395 - IRRF"/>
        <s v="4434 - 022163395 - IRRF"/>
        <s v="4435 - 022163395 - IRRF"/>
        <s v="4436 - 022163395 - IRRF"/>
        <s v="4437 - 022163395 - IRRF"/>
        <s v="4438 - 022163395 - IRRF"/>
        <s v="4439 - 022163395 - IRRF"/>
        <s v="4440 - 022163395 - IRRF"/>
        <s v="4441 - 022163395 - IRRF"/>
        <s v="4442 - 022163395 - IRRF"/>
        <s v="4443 - 022163395 - IRRF"/>
        <s v="4444 - 022163395 - IRRF"/>
        <s v="4445 - 022163395 - IRRF"/>
        <s v="4446 - 022163395 - IRRF"/>
        <s v="4447 - 022163395 - IRRF"/>
        <s v="4448 - 022163395 - IRRF"/>
        <s v="4449 - 022163395 - IRRF"/>
        <s v="4450 - 022163395 - IRRF"/>
        <s v="45 - 061370964 - IRRF"/>
        <s v="45 - 061513592 - IRRF"/>
        <s v="46 - 061370964 - IRRF"/>
        <s v="46 - 061513592 - IRRF"/>
        <s v="47 - 061370964 - IRRF"/>
        <s v="47 - 061513592 - IRRF"/>
        <s v="4709 - 033386210 - IRRF"/>
        <s v="4710 - 033386210 - IRRF"/>
        <s v="4711 - 033386210 - IRRF"/>
        <s v="4712 - 033386210 - IRRF"/>
        <s v="4713 - 033386210 - IRRF"/>
        <s v="4714 - 033386210 - IRRF"/>
        <s v="4715 - 033386210 - IRRF"/>
        <s v="4716 - 033386210 - IRRF"/>
        <s v="4717 - 033386210 - IRRF"/>
        <s v="4718 - 033386210 - IRRF"/>
        <s v="4719 - 033386210 - IRRF"/>
        <s v="4720 - 033386210 - IRRF"/>
        <s v="48 - 061370964 - IRRF"/>
        <s v="48 - 061513592 - IRRF"/>
        <s v="49 - 061370964 - IRRF"/>
        <s v="49 - 061513592 - IRRF"/>
        <s v="5 - 061370964 - IRRF"/>
        <s v="5 - 061513592 - IRRF"/>
        <s v="50 - 061370964 - IRRF"/>
        <s v="50 - 061513592 - IRRF"/>
        <s v="501 - 007917303 - IRRF"/>
        <s v="502 - 007917303 - IRRF"/>
        <s v="503 - 007917303 - IRRF"/>
        <s v="504 - 007917303 - IRRF"/>
        <s v="505 - 007917303 - IRRF"/>
        <s v="506 - 007917303 - IRRF"/>
        <s v="507 - 007917303 - IRRF"/>
        <s v="508#246940 - 007917303 - IRRF"/>
        <s v="509 - 007917303 - IRRF"/>
        <s v="51 - 061513592 - IRRF"/>
        <s v="510 - 007917303 - IRRF"/>
        <s v="511 - 007917303 - IRRF"/>
        <s v="512 - 007917303 - IRRF"/>
        <s v="513 - 007917303 - IRRF"/>
        <s v="514 - 007917303 - IRRF"/>
        <s v="515 - 007917303 - IRRF"/>
        <s v="516 - 007917303 - IRRF"/>
        <s v="517 - 007917303 - IRRF"/>
        <s v="518 - 007917303 - IRRF"/>
        <s v="519 - 007917303 - IRRF"/>
        <s v="52 - 061513592 - IRRF"/>
        <s v="520 - 007917303 - IRRF"/>
        <s v="521 - 007917303 - IRRF"/>
        <s v="522 - 007917303 - IRRF"/>
        <s v="523 - 007917303 - IRRF"/>
        <s v="524 - 007917303 - IRRF"/>
        <s v="525 - 007917303 - IRRF"/>
        <s v="526 - 007917303 - IRRF"/>
        <s v="527 - 007917303 - IRRF"/>
        <s v="528 - 007917303 - IRRF"/>
        <s v="529 - 007917303 - IRRF"/>
        <s v="53 - 061513592 - IRRF"/>
        <s v="530 - 007917303 - IRRF"/>
        <s v="531 - 007917303 - IRRF"/>
        <s v="532 - 007917303 - IRRF"/>
        <s v="533 - 007917303 - IRRF"/>
        <s v="534 - 007917303 - IRRF"/>
        <s v="535 - 007917303 - IRRF"/>
        <s v="536 - 007917303 - IRRF"/>
        <s v="537 - 007917303 - IRRF"/>
        <s v="538 - 007917303 - IRRF"/>
        <s v="539 - 007917303 - IRRF"/>
        <s v="54 - 061513592 - IRRF"/>
        <s v="540 - 007917303 - IRRF"/>
        <s v="541 - 007917303 - IRRF"/>
        <s v="542 - 007917303 - IRRF"/>
        <s v="543 - 007917303 - IRRF"/>
        <s v="55 - 061513592 - IRRF"/>
        <s v="56 - 061513592 - IRRF"/>
        <s v="57 - 061513592 - IRRF"/>
        <s v="6 - 061370964 - IRRF"/>
        <s v="6 - 061513592 - IRRF"/>
        <s v="7 - 061370964 - IRRF"/>
        <s v="7 - 061513592 - IRRF"/>
        <s v="7351 - 043316033 - IRRF"/>
        <s v="7352 - 043316033 - IRRF"/>
        <s v="8 - 061370964 - IRRF"/>
        <s v="8 - 061513592 - IRRF"/>
        <s v="849#245057 - 001259348 - IRRF"/>
        <s v="850#245039 - 001259348 - IRRF"/>
        <s v="851#245037 - 001259348 - IRRF"/>
        <s v="852#245074 - 001259348 - IRRF"/>
        <s v="853 - 001259348 - IRRF"/>
        <s v="854 - 001259348 - IRRF"/>
        <s v="855 - 001259348 - IRRF"/>
        <s v="856#245077 - 001259348 - IRRF"/>
        <s v="857#245079 - 001259348 - IRRF"/>
        <s v="858 - 001259348 - IRRF"/>
        <s v="859#245081 - 001259348 - IRRF"/>
        <s v="860#245082 - 001259348 - IRRF"/>
        <s v="861#245083 - 001259348 - IRRF"/>
        <s v="862#245085 - 001259348 - IRRF"/>
        <s v="863#245086 - 001259348 - IRRF"/>
        <s v="864#245087 - 001259348 - IRRF"/>
        <s v="865#245088 - 001259348 - IRRF"/>
        <s v="866#245090 - 001259348 - IRRF"/>
        <s v="867#245093 - 001259348 - IRRF"/>
        <s v="868#245094 - 001259348 - IRRF"/>
        <s v="869 - 001259348 - IRRF"/>
        <s v="870#245096 - 001259348 - IRRF"/>
        <s v="871#246194 - 001259348 - IRRF"/>
        <s v="872#246195 - 001259348 - IRRF"/>
        <s v="873 - 001259348 - IRRF"/>
        <s v="874 - 001259348 - IRRF"/>
        <s v="875 - 001259348 - IRRF"/>
        <s v="876#246201 - 001259348 - IRRF"/>
        <s v="877#246281 - 001259348 - IRRF"/>
        <s v="878 - 001259348 - IRRF"/>
        <s v="879#246202 - 001259348 - IRRF"/>
        <s v="880#246203 - 001259348 - IRRF"/>
        <s v="881#246205 - 001259348 - IRRF"/>
        <s v="882#246206 - 001259348 - IRRF"/>
        <s v="885#247391 - 001259348 - IRRF"/>
        <s v="887#247392 - 001259348 - IRRF"/>
        <s v="888#247405 - 001259348 - IRRF"/>
        <s v="889#247406 - 001259348 - IRRF"/>
        <s v="892 - 001259348 - IRRF"/>
        <s v="9 - 061370964 - IRRF"/>
        <s v="9 - 061513592 - IRRF"/>
        <s v="Retenção Imp. Fonte - 3001017 - 3"/>
        <s v="Retenção Imp. Fonte - 3004370 - 3"/>
        <s v="Retenção Imp. Fonte - 3004377 - 3"/>
        <s v="Retenção Imp. Fonte - 3004381 - 3"/>
        <s v="Retenção Imp. Fonte - 3004385 - 3"/>
        <s v="Retenção Imp. Fonte - 3004389 - 3"/>
        <s v="Retenção Imp. Fonte - 3004393 - 3"/>
        <s v="Retenção Imp. Fonte - 3004397 - 3"/>
        <s v="Retenção Imp. Fonte - 3004401 - 3"/>
        <s v="Retenção Imp. Fonte - 3004405 - 3"/>
        <s v="Retenção Imp. Fonte - 3004410 - 3"/>
        <s v="Retenção Imp. Fonte - 3004414 - 3"/>
        <s v="Retenção Imp. Fonte - 3004418 - 3"/>
        <s v="Retenção Imp. Fonte - 3004422 - 3"/>
        <s v="Retenção Imp. Fonte - 3004426 - 3"/>
        <s v="Retenção Imp. Fonte - 3004430 - 3"/>
        <s v="Retenção Imp. Fonte - 3004434 - 3"/>
        <s v="Retenção Imp. Fonte - 3004438 - 3"/>
        <s v="Retenção Imp. Fonte - 3004503 - 3"/>
        <s v="Retenção Imp. Fonte - 3004509 - 3"/>
        <s v="Retenção Imp. Fonte - 3004517 - 3"/>
        <s v="Retenção Imp. Fonte - 3004528 - 3"/>
        <s v="Retenção Imp. Fonte - 3004534 - 3"/>
        <s v="Retenção Imp. Fonte - 3004539 - 3"/>
        <s v="Retenção Imp. Fonte - 3004543 - 3"/>
        <s v="Retenção Imp. Fonte - 3004547 - 3"/>
        <s v="Retenção Imp. Fonte - 3004553 - 3"/>
        <s v="Retenção Imp. Fonte - 3004557 - 3"/>
        <s v="Retenção Imp. Fonte - 3004561 - 3"/>
        <s v="Retenção Imp. Fonte - 3004565 - 3"/>
        <s v="Retenção Imp. Fonte - 3004569 - 3"/>
        <s v="Retenção Imp. Fonte - 3004574 - 3"/>
        <s v="Retenção Imp. Fonte - 3004578 - 3"/>
        <s v="Retenção Imp. Fonte - 3004582 - 3"/>
        <s v="Retenção Imp. Fonte - 3004586 - 3"/>
        <s v="Retenção Imp. Fonte - 3004597 - 3"/>
        <s v="Retenção Imp. Fonte - 3004602 - 3"/>
        <s v="Retenção Imp. Fonte - 3004606 - 3"/>
        <s v="Retenção Imp. Fonte - 3004610 - 3"/>
        <s v="Retenção Imp. Fonte - 3004614 - 3"/>
        <s v="Retenção Imp. Fonte - 3004618 - 3"/>
        <s v="Retenção Imp. Fonte - 3004622 - 3"/>
        <s v="Retenção Imp. Fonte - 3004626 - 3"/>
        <s v="Retenção Imp. Fonte - 3004632 - 3"/>
        <s v="Retenção Imp. Fonte - 3004646 - 3"/>
        <s v="Retenção Imp. Fonte - 3004650 - 3"/>
        <s v="Retenção Imp. Fonte - 3004654 - 3"/>
        <s v="Retenção Imp. Fonte - 3004660 - 3"/>
        <s v="Retenção Imp. Fonte - 3004664 - 3"/>
        <s v="Retenção Imp. Fonte - 3004668 - 3"/>
        <s v="Retenção Imp. Fonte - 3004672 - 3"/>
        <s v="Retenção Imp. Fonte - 3004676 - 3"/>
        <s v="Retenção Imp. Fonte - 3004680 - 3"/>
        <s v="Retenção Imp. Fonte - 3004684 - 3"/>
        <s v="Retenção Imp. Fonte - 3004688 - 3"/>
        <s v="Retenção Imp. Fonte - 3004703 - 3"/>
        <s v="Retenção Imp. Fonte - 3004707 - 3"/>
        <s v="Retenção Imp. Fonte - 3004715 - 3"/>
        <s v="Retenção Imp. Fonte - 3004719 - 3"/>
        <s v="Retenção Imp. Fonte - 3004723 - 3"/>
        <s v="Retenção Imp. Fonte - 3004727 - 3"/>
        <s v="Retenção Imp. Fonte - 3004731 - 3"/>
        <s v="Retenção Imp. Fonte - 3004735 - 3"/>
        <s v="Retenção Imp. Fonte - 3004739 - 3"/>
        <s v="Retenção Imp. Fonte - 3004743 - 3"/>
        <s v="Retenção Imp. Fonte - 3004747 - 3"/>
        <s v="Retenção Imp. Fonte - 3004751 - 3"/>
        <s v="Retenção Imp. Fonte - 3004755 - 3"/>
        <s v="Retenção Imp. Fonte - 3004759 - 3"/>
        <s v="Retenção Imp. Fonte - 3004763 - 3"/>
        <s v="Retenção Imp. Fonte - 3004767 - 3"/>
        <s v="Retenção Imp. Fonte - 3004771 - 3"/>
        <s v="Retenção Imp. Fonte - 3004775 - 3"/>
        <s v="Retenção Imp. Fonte - 3004779 - 3"/>
        <s v="Retenção Imp. Fonte - 3004783 - 3"/>
        <s v="Retenção Imp. Fonte - 3004787 - 3"/>
        <s v="Retenção Imp. Fonte - 3004791 - 3"/>
        <s v="Retenção Imp. Fonte - 3004795 - 3"/>
        <s v="Retenção Imp. Fonte - 3004799 - 3"/>
        <s v="Retenção Imp. Fonte - 3004803 - 3"/>
        <s v="Retenção Imp. Fonte - 3004807 - 3"/>
        <s v="Retenção Imp. Fonte - 3004811 - 3"/>
        <s v="Retenção Imp. Fonte - 3004815 - 3"/>
        <s v="Retenção Imp. Fonte - 3004821 - 3"/>
        <s v="Retenção Imp. Fonte - 3004825 - 3"/>
        <s v="Retenção Imp. Fonte - 3004829 - 3"/>
        <s v="Retenção Imp. Fonte - 3004833 - 3"/>
        <s v="Retenção Imp. Fonte - 3004837 - 3"/>
        <s v="Retenção Imp. Fonte - 3004843 - 3"/>
        <s v="Retenção Imp. Fonte - 3004848 - 3"/>
        <s v="Retenção Imp. Fonte - 3004853 - 3"/>
        <s v="Retenção Imp. Fonte - 3004857 - 3"/>
        <s v="Retenção Imp. Fonte - 3004913 - 3"/>
        <s v="Retenção Imp. Fonte - 3004917 - 3"/>
        <s v="Retenção Imp. Fonte - 3004921 - 3"/>
        <s v="Retenção Imp. Fonte - 3004925 - 3"/>
        <s v="Retenção Imp. Fonte - 3004929 - 3"/>
        <s v="Retenção Imp. Fonte - 3004933 - 4"/>
        <s v="Retenção Imp. Fonte - 3004937 - 3"/>
        <s v="Retenção Imp. Fonte - 3004941 - 3"/>
        <s v="Retenção Imp. Fonte - 3004945 - 3"/>
        <s v="Retenção Imp. Fonte - 3004949 - 3"/>
        <s v="Retenção Imp. Fonte - 3004955 - 3"/>
        <s v="Retenção Imp. Fonte - 3004961 - 3"/>
        <s v="Retenção Imp. Fonte - 3004967 - 3"/>
        <s v="Retenção Imp. Fonte - 3004973 - 3"/>
        <s v="Retenção Imp. Fonte - 3004977 - 3"/>
        <s v="Retenção Imp. Fonte - 3004983 - 3"/>
        <s v="Retenção Imp. Fonte - 3004988 - 3"/>
        <s v="Retenção Imp. Fonte - 3005034 - 3"/>
        <s v="Retenção Imp. Fonte - 3005041 - 3"/>
        <s v="Retenção Imp. Fonte - 3005045 - 3"/>
        <s v="Retenção Imp. Fonte - 3005049 - 3"/>
        <s v="Retenção Imp. Fonte - 3005053 - 3"/>
        <s v="Retenção Imp. Fonte - 3005057 - 3"/>
        <s v="Retenção Imp. Fonte - 3005061 - 3"/>
        <s v="Retenção Imp. Fonte - 3005065 - 3"/>
        <s v="Retenção Imp. Fonte - 3005069 - 3"/>
        <s v="Retenção Imp. Fonte - 3005073 - 3"/>
        <s v="Retenção Imp. Fonte - 3005080 - 3"/>
        <s v="Retenção Imp. Fonte - 3005084 - 3"/>
        <s v="Retenção Imp. Fonte - 3005117 - 3"/>
        <s v="Retenção Imp. Fonte - 3005123 - 3"/>
        <s v="Retenção Imp. Fonte - 3005127 - 3"/>
        <s v="Retenção Imp. Fonte - 3005133 - 3"/>
        <s v="Retenção Imp. Fonte - 3005137 - 3"/>
        <s v="Retenção Imp. Fonte - 3005143 - 3"/>
        <s v="Retenção Imp. Fonte - 3005147 - 3"/>
        <s v="Retenção Imp. Fonte - 3005151 - 3"/>
        <s v="Retenção Imp. Fonte - 3005155 - 3"/>
        <s v="Retenção Imp. Fonte - 3005159 - 3"/>
        <s v="Retenção Imp. Fonte - 3005165 - 3"/>
        <s v="Retenção Imp. Fonte - 3005169 - 3"/>
        <s v="Retenção Imp. Fonte - 3005173 - 3"/>
        <s v="Retenção Imp. Fonte - 3005180 - 3"/>
        <s v="Retenção Imp. Fonte - 3005184 - 3"/>
        <s v="Retenção Imp. Fonte - 3005188 - 3"/>
        <s v="Retenção Imp. Fonte - 3005192 - 3"/>
        <s v="Retenção Imp. Fonte - 3005196 - 3"/>
        <s v="Retenção Imp. Fonte - 3005200 - 3"/>
        <s v="Retenção Imp. Fonte - 3005204 - 3"/>
        <s v="Retenção Imp. Fonte - 3005211 - 3"/>
        <s v="Retenção Imp. Fonte - 3005215 - 3"/>
        <s v="Retenção Imp. Fonte - 3005222 - 3"/>
        <s v="Retenção Imp. Fonte - 3005226 - 3"/>
        <s v="Retenção Imp. Fonte - 3005230 - 3"/>
        <s v="Retenção Imp. Fonte - 3005234 - 3"/>
        <s v="Retenção Imp. Fonte - 3005238 - 3"/>
        <s v="Retenção Imp. Fonte - 3005242 - 3"/>
        <s v="Retenção Imp. Fonte - 3005246 - 3"/>
        <s v="Retenção Imp. Fonte - 3005250 - 3"/>
        <s v="Retenção Imp. Fonte - 3005254 - 3"/>
        <s v="Retenção Imp. Fonte - 3005258 - 3"/>
        <s v="Retenção Imp. Fonte - 3005265 - 3"/>
        <s v="Retenção Imp. Fonte - 3005270 - 3"/>
        <s v="Retenção Imp. Fonte - 3005274 - 3"/>
        <s v="Retenção Imp. Fonte - 3005278 - 3"/>
        <s v="Retenção Imp. Fonte - 3005282 - 3"/>
        <s v="Retenção Imp. Fonte - 3005286 - 3"/>
        <s v="Retenção Imp. Fonte - 3005290 - 3"/>
        <s v="Retenção Imp. Fonte - 3005294 - 3"/>
        <s v="Retenção Imp. Fonte - 3005298 - 3"/>
        <s v="Retenção Imp. Fonte - 3005302 - 3"/>
        <s v="Retenção Imp. Fonte - 3005306 - 3"/>
        <s v="Retenção Imp. Fonte - 3005310 - 3"/>
        <s v="Retenção Imp. Fonte - 3005314 - 3"/>
        <s v="Retenção Imp. Fonte - 3005318 - 3"/>
        <s v="Retenção Imp. Fonte - 3005322 - 3"/>
        <s v="Retenção Imp. Fonte - 3005418 - 3"/>
        <s v="Retenção Imp. Fonte - 3005422 - 3"/>
        <s v="Retenção Imp. Fonte - 3005426 - 3"/>
        <s v="Retenção Imp. Fonte - 3005430 - 3"/>
        <s v="Retenção Imp. Fonte - 3005434 - 3"/>
        <s v="Retenção Imp. Fonte - 3005438 - 3"/>
        <s v="Retenção Imp. Fonte - 3005442 - 3"/>
        <s v="Retenção Imp. Fonte - 3005446 - 3"/>
        <s v="Retenção Imp. Fonte - 3005462 - 3"/>
        <s v="Retenção Imp. Fonte - 3005469 - 3"/>
        <s v="Retenção Imp. Fonte - 3005473 - 3"/>
        <s v="Retenção Imp. Fonte - 3005477 - 3"/>
        <s v="Retenção Imp. Fonte - 3005481 - 3"/>
        <s v="Retenção Imp. Fonte - 3005485 - 3"/>
        <s v="Retenção Imp. Fonte - 3005489 - 3"/>
        <s v="Retenção Imp. Fonte - 3005493 - 3"/>
        <s v="Retenção Imp. Fonte - 3005497 - 3"/>
        <s v="Retenção Imp. Fonte - 3005502 - 3"/>
        <s v="Retenção Imp. Fonte - 3005506 - 3"/>
        <s v="Retenção Imp. Fonte - 3005510 - 3"/>
        <s v="Retenção Imp. Fonte - 3005517 - 3"/>
        <s v="Retenção Imp. Fonte - 3005521 - 3"/>
        <s v="Retenção Imp. Fonte - 3005534 - 3"/>
        <s v="Retenção Imp. Fonte - 3005552 - 3"/>
        <s v="Retenção Imp. Fonte - 3005560 - 3"/>
        <s v="Retenção Imp. Fonte - 3005795 - 3"/>
        <s v="Retenção Imp. Fonte - 3005803 - 3"/>
        <s v="Retenção Imp. Fonte - 3005807 - 3"/>
        <s v="Retenção Imp. Fonte - 3005811 - 3"/>
        <s v="Retenção Imp. Fonte - 3005815 - 3"/>
        <s v="Retenção Imp. Fonte - 3005819 - 3"/>
        <s v="Retenção Imp. Fonte - 3005823 - 3"/>
        <s v="Retenção Imp. Fonte - 3005827 - 3"/>
        <s v="Retenção Imp. Fonte - 3005831 - 3"/>
        <s v="Retenção Imp. Fonte - 3005835 - 3"/>
        <s v="Retenção Imp. Fonte - 3005839 - 3"/>
        <s v="Retenção Imp. Fonte - 3005843 - 3"/>
        <s v="Retenção Imp. Fonte - 3005847 - 3"/>
        <s v="Retenção Imp. Fonte - 3005851 - 3"/>
        <s v="Retenção Imp. Fonte - 3005855 - 3"/>
        <s v="Retenção Imp. Fonte - 3005859 - 3"/>
        <s v="Retenção Imp. Fonte - 3005863 - 3"/>
        <s v="Retenção Imp. Fonte - 3005867 - 3"/>
        <s v="Retenção Imp. Fonte - 3005871 - 3"/>
        <s v="Retenção Imp. Fonte - 3005875 - 3"/>
        <s v="Retenção Imp. Fonte - 3005879 - 3"/>
        <s v="Retenção Imp. Fonte - 3005883 - 3"/>
        <s v="Retenção Imp. Fonte - 3005887 - 3"/>
        <s v="Retenção Imp. Fonte - 3005891 - 3"/>
        <s v="Retenção Imp. Fonte - 3005892 - 3"/>
        <s v="Retenção Imp. Fonte - 3005901 - 3"/>
        <s v="Retenção Imp. Fonte - 3005905 - 3"/>
        <s v="Retenção Imp. Fonte - 3005909 - 3"/>
        <s v="Retenção Imp. Fonte - 3005913 - 3"/>
        <s v="Retenção Imp. Fonte - 3005917 - 3"/>
        <s v="Retenção Imp. Fonte - 3005921 - 3"/>
        <s v="Retenção Imp. Fonte - 3005925 - 3"/>
        <s v="Retenção Imp. Fonte - 3005929 - 3"/>
        <s v="Retenção Imp. Fonte - 3005935 - 3"/>
        <s v="Retenção Imp. Fonte - 3005941 - 3"/>
        <s v="Retenção Imp. Fonte - 3005945 - 3"/>
        <s v="Retenção Imp. Fonte - 3005949 - 3"/>
        <s v="Retenção Imp. Fonte - 3005953 - 3"/>
        <s v="Retenção Imp. Fonte - 3005959 - 3"/>
        <s v="Retenção Imp. Fonte - 3005963 - 3"/>
        <s v="Retenção Imp. Fonte - 3005967 - 3"/>
        <s v="Retenção Imp. Fonte - 3005971 - 3"/>
        <s v="Retenção Imp. Fonte - 3005975 - 3"/>
        <s v="Retenção Imp. Fonte - 3005979 - 3"/>
        <s v="Retenção Imp. Fonte - 3005983 - 3"/>
        <s v="Retenção Imp. Fonte - 3005987 - 3"/>
        <s v="Retenção Imp. Fonte - 3005995 - 3"/>
        <s v="Retenção Imp. Fonte - 3005999 - 3"/>
        <s v="Retenção Imp. Fonte - 3006003 - 3"/>
        <s v="Retenção Imp. Fonte - 3006007 - 3"/>
        <s v="Retenção Imp. Fonte - 3006008 - 3"/>
        <s v="Retenção Imp. Fonte - 3006015 - 3"/>
        <s v="Retenção Imp. Fonte - 3006021 - 3"/>
        <s v="Retenção Imp. Fonte - 3006025 - 3"/>
        <s v="Retenção Imp. Fonte - 3006029 - 3"/>
        <s v="Retenção Imp. Fonte - 3006033 - 3"/>
        <s v="Retenção Imp. Fonte - 3006037 - 3"/>
        <s v="Retenção Imp. Fonte - 3006041 - 3"/>
        <s v="Retenção Imp. Fonte - 3006045 - 3"/>
        <s v="Retenção Imp. Fonte - 3006049 - 3"/>
        <s v="Retenção Imp. Fonte - 3006053 - 3"/>
        <s v="Retenção Imp. Fonte - 3006057 - 3"/>
        <s v="Retenção Imp. Fonte - 3006099 - 3"/>
        <s v="Retenção Imp. Fonte - 3006103 - 3"/>
        <s v="Retenção Imp. Fonte - 3006107 - 3"/>
        <s v="Retenção Imp. Fonte - 3006111 - 3"/>
        <s v="Retenção Imp. Fonte - 3006116 - 3"/>
        <s v="Retenção Imp. Fonte - 3006121 - 3"/>
        <s v="Retenção Imp. Fonte - 3006133 - 3"/>
        <s v="Retenção Imp. Fonte - 3006166 - 3"/>
        <s v="Retenção Imp. Fonte - 3006514 - 3"/>
        <s v="Retenção Imp. Fonte - 3008388 - 3"/>
        <s v="Retenção Imp. Fonte - 3008394 - 3"/>
        <s v="Retenção Imp. Fonte - 3008398 - 3"/>
        <s v="Retenção Imp. Fonte - 3008402 - 3"/>
        <s v="Retenção Imp. Fonte - 3008406 - 3"/>
        <s v="Retenção Imp. Fonte - 3008410 - 3"/>
        <s v="Retenção Imp. Fonte - 3008414 - 3"/>
        <s v="Retenção Imp. Fonte - 3008418 - 3"/>
        <s v="Retenção Imp. Fonte - 3008422 - 3"/>
        <s v="Retenção Imp. Fonte - 3008426 - 3"/>
        <s v="Retenção Imp. Fonte - 3008430 - 3"/>
        <s v="Retenção Imp. Fonte - 3008434 - 3"/>
        <s v="Retenção Imp. Fonte - 3008438 - 3"/>
        <s v="Retenção Imp. Fonte - 3008442 - 3"/>
        <s v="Retenção Imp. Fonte - 3008446 - 3"/>
        <s v="Retenção Imp. Fonte - 3008450 - 3"/>
        <s v="Retenção Imp. Fonte - 3008454 - 3"/>
        <s v="Retenção Imp. Fonte - 3008458 - 3"/>
        <s v="Retenção Imp. Fonte - 3008462 - 3"/>
        <s v="Retenção Imp. Fonte - 3008466 - 3"/>
        <s v="Retenção Imp. Fonte - 3008470 - 3"/>
        <s v="Retenção Imp. Fonte - 3008474 - 3"/>
        <s v="Retenção Imp. Fonte - 3008823 - 3"/>
        <s v="Retenção Imp. Fonte - 3009333 - 3"/>
        <s v="Retenção Imp. Fonte - 3009337 - 3"/>
        <s v="Retenção Imp. Fonte - 3009341 - 3"/>
        <s v="Retenção Imp. Fonte - 3009347 - 3"/>
        <s v="Retenção Imp. Fonte - 3009351 - 3"/>
        <s v="Retenção Imp. Fonte - 3009355 - 3"/>
        <s v="Retenção Imp. Fonte - 3009359 - 3"/>
        <s v="Retenção Imp. Fonte - 3009363 - 3"/>
        <s v="Retenção Imp. Fonte - 3009367 - 3"/>
        <s v="Retenção Imp. Fonte - 3009371 - 3"/>
        <s v="Retenção Imp. Fonte - 3009375 - 3"/>
        <s v="Retenção Imp. Fonte - 3009381 - 3"/>
        <s v="Retenção Imp. Fonte - 3009387 - 3"/>
        <s v="Retenção Imp. Fonte - 3009391 - 3"/>
        <s v="Retenção Imp. Fonte - 3009395 - 3"/>
        <s v="Retenção Imp. Fonte - 3009399 - 3"/>
        <s v="Retenção Imp. Fonte - 3009405 - 3"/>
        <s v="Retenção Imp. Fonte - 3009409 - 3"/>
        <s v="Retenção Imp. Fonte - 3009417 - 3"/>
        <s v="Retenção Imp. Fonte - 3009424 - 3"/>
        <s v="Retenção Imp. Fonte - 3009428 - 3"/>
        <s v="Retenção Imp. Fonte - 3009430 - 3"/>
        <s v="Retenção Imp. Fonte - 3009436 - 3"/>
        <s v="Retenção Imp. Fonte - 3009446 - 3"/>
        <s v="Retenção Imp. Fonte - 3009453 - 3"/>
        <s v="Retenção Imp. Fonte - 3009576 - 3"/>
        <s v="Retenção Imp. Fonte - 3009580 - 3"/>
        <s v="Retenção Imp. Fonte - 3009580 - 3 - Cancelado"/>
        <s v="Retenção Imp. Fonte - 3009580 - 4"/>
        <s v="Retenção Imp. Fonte - 3009584 - 3"/>
        <s v="Retenção Imp. Fonte - 3009584 - 3 - Cancelado"/>
        <s v="Retenção Imp. Fonte - 3009584 - 4"/>
        <s v="Retenção Imp. Fonte - 3009594 - 3"/>
        <s v="Retenção Imp. Fonte - 3009594 - 3 - Cancelado"/>
        <s v="Retenção Imp. Fonte - 3009594 - 4"/>
        <s v="Retenção Imp. Fonte - 3009598 - 3"/>
        <s v="Retenção Imp. Fonte - 3009598 - 3 - Cancelado"/>
        <s v="Retenção Imp. Fonte - 3009598 - 4"/>
        <s v="Retenção Imp. Fonte - 3009602 - 3"/>
        <s v="Retenção Imp. Fonte - 3009602 - 3 - Cancelado"/>
        <s v="Retenção Imp. Fonte - 3009602 - 4"/>
        <s v="Retenção Imp. Fonte - 3009606 - 3"/>
        <s v="Retenção Imp. Fonte - 3009606 - 3 - Cancelado"/>
        <s v="Retenção Imp. Fonte - 3009606 - 4"/>
        <s v="Retenção Imp. Fonte - 3009610 - 3"/>
        <s v="Retenção Imp. Fonte - 3009610 - 3 - Cancelado"/>
        <s v="Retenção Imp. Fonte - 3009610 - 4"/>
        <s v="Retenção Imp. Fonte - 3009616 - 3"/>
        <s v="Retenção Imp. Fonte - 3009616 - 3 - Cancelado"/>
        <s v="Retenção Imp. Fonte - 3009616 - 4"/>
        <s v="Retenção Imp. Fonte - 3009620 - 3"/>
        <s v="Retenção Imp. Fonte - 3009620 - 3 - Cancelado"/>
        <s v="Retenção Imp. Fonte - 3009620 - 4"/>
        <s v="Retenção Imp. Fonte - 3009624 - 3"/>
        <s v="Retenção Imp. Fonte - 3009624 - 3 - Cancelado"/>
        <s v="Retenção Imp. Fonte - 3009624 - 4"/>
        <s v="Retenção Imp. Fonte - 3009631 - 3"/>
        <s v="Retenção Imp. Fonte - 3009631 - 3 - Cancelado"/>
        <s v="Retenção Imp. Fonte - 3009631 - 4"/>
        <s v="Retenção Imp. Fonte - 3009635 - 3"/>
        <s v="Retenção Imp. Fonte - 3009635 - 3 - Cancelado"/>
        <s v="Retenção Imp. Fonte - 3009635 - 4"/>
        <s v="Retenção Imp. Fonte - 3009639 - 3"/>
        <s v="Retenção Imp. Fonte - 3009639 - 3 - Cancelado"/>
        <s v="Retenção Imp. Fonte - 3009639 - 4"/>
        <s v="Retenção Imp. Fonte - 3009643 - 3"/>
        <s v="Retenção Imp. Fonte - 3009643 - 3 - Cancelado"/>
        <s v="Retenção Imp. Fonte - 3009643 - 4"/>
        <s v="Retenção Imp. Fonte - 3009647 - 3"/>
        <s v="Retenção Imp. Fonte - 3009647 - 3 - Cancelado"/>
        <s v="Retenção Imp. Fonte - 3009647 - 4"/>
        <s v="Retenção Imp. Fonte - 3009651 - 3"/>
        <s v="Retenção Imp. Fonte - 3009651 - 3 - Cancelado"/>
        <s v="Retenção Imp. Fonte - 3009651 - 4"/>
        <s v="Retenção Imp. Fonte - 3009655 - 3"/>
        <s v="Retenção Imp. Fonte - 3009655 - 3 - Cancelado"/>
        <s v="Retenção Imp. Fonte - 3009655 - 4"/>
        <s v="Retenção Imp. Fonte - 3009659 - 3"/>
        <s v="Retenção Imp. Fonte - 3009663 - 3"/>
        <s v="Retenção Imp. Fonte - 3009663 - 3 - Cancelado"/>
        <s v="Retenção Imp. Fonte - 3009663 - 4"/>
        <s v="Retenção Imp. Fonte - 3009667 - 3"/>
        <s v="Retenção Imp. Fonte - 3009671 - 3"/>
        <s v="Retenção Imp. Fonte - 3009671 - 3 - Cancelado"/>
        <s v="Retenção Imp. Fonte - 3009671 - 4"/>
        <s v="Retenção Imp. Fonte - 3009675 - 3"/>
        <s v="Retenção Imp. Fonte - 3009675 - 3 - Cancelado"/>
        <s v="Retenção Imp. Fonte - 3009675 - 4"/>
        <s v="Retenção Imp. Fonte - 3009679 - 3"/>
        <s v="Retenção Imp. Fonte - 3009679 - 3 - Cancelado"/>
        <s v="Retenção Imp. Fonte - 3009679 - 4"/>
        <s v="Retenção Imp. Fonte - 3009683 - 3"/>
        <s v="Retenção Imp. Fonte - 3009683 - 3 - Cancelado"/>
        <s v="Retenção Imp. Fonte - 3009683 - 4"/>
        <s v="Retenção Imp. Fonte - 3012664 - 3"/>
        <s v="Retenção Imp. Fonte - 3012808 - 3"/>
        <s v="Retenção Imp. Fonte - 3013280 - 3"/>
        <s v="Retenção Imp. Fonte - 3013284 - 3"/>
        <s v="5342 - 085240869 - IRRF"/>
        <s v="5343 - 085240869 - IRRF"/>
        <n v="616740092025"/>
        <n v="616750092025"/>
        <n v="82025"/>
        <n v="92025"/>
        <n v="202508000331"/>
        <n v="302025"/>
        <n v="312025"/>
        <n v="322025"/>
        <n v="332025"/>
        <n v="342025"/>
        <n v="352025"/>
        <n v="362025"/>
        <n v="372025"/>
        <n v="382025"/>
        <n v="392025"/>
        <n v="4292025.0199999996"/>
        <n v="4372025.0199999996"/>
        <n v="4532025"/>
        <n v="4542025"/>
        <n v="4552025"/>
        <n v="4562025"/>
        <n v="4572025"/>
        <n v="4582025"/>
        <n v="4592025"/>
        <n v="4602025"/>
        <n v="4612025"/>
        <n v="4622025"/>
        <n v="4632025"/>
        <n v="4642025"/>
        <n v="4652025"/>
        <n v="4662025"/>
        <n v="4672025"/>
        <s v="4232025 GLOSA"/>
        <n v="100019162025"/>
        <n v="150062572025"/>
        <n v="160062572025"/>
        <n v="630107932025"/>
        <n v="660071482025"/>
        <n v="710033122025"/>
        <n v="5740001352025"/>
        <n v="5760001352025"/>
        <n v="5820001352025"/>
        <n v="5830001352025"/>
        <n v="5850001352025"/>
        <n v="5860001352025"/>
        <n v="5870001352025"/>
        <n v="5880001352025"/>
        <n v="5890001352025"/>
        <n v="5900001352025"/>
        <n v="3500"/>
        <n v="17222025"/>
        <n v="17232025"/>
        <n v="17242025"/>
        <n v="17252025"/>
        <n v="17272025"/>
        <n v="17282025"/>
        <n v="17292025"/>
        <n v="17302025"/>
        <n v="17312025"/>
        <n v="17322025"/>
        <n v="17332025"/>
        <n v="17362025"/>
        <n v="17372025"/>
        <n v="17382025"/>
        <n v="17392025"/>
        <n v="17422025"/>
        <n v="17432025"/>
        <n v="17442025"/>
        <n v="17452025"/>
        <n v="17462025"/>
        <n v="17472025"/>
        <n v="17502025"/>
        <n v="17512025"/>
        <n v="17522025"/>
        <n v="17532025"/>
        <n v="17542025"/>
        <n v="17552025"/>
        <s v="11 - 061370964 - ISS"/>
        <s v="23315 - 061288437 - ISS"/>
        <s v="4411 - 022163395 - ISS"/>
        <s v="18 - 061370964 - ISS"/>
        <s v="23322 - 061288437 - ISS"/>
        <s v="4418 - 022163395 - ISS"/>
        <s v="863#245086 - 001259348 - ISS"/>
        <s v="15306 - 012104972 - ISS"/>
        <s v="2 - 061513592 - ISS"/>
        <s v="23310 - 061288437 - ISS"/>
        <s v="4406 - 022163395 - ISS"/>
        <s v="6 - 061370964 - ISS"/>
        <s v="10 - 061513592 - ISS"/>
        <s v="509 - 007917303 - ISS"/>
        <s v="17 - 061513592 - ISS"/>
        <s v="23313 - 061288437 - ISS"/>
        <s v="4409 - 022163395 - ISS"/>
        <s v="9 - 061370964 - ISS"/>
        <s v="10265 - 045517604 - ISS"/>
        <s v="17624 - 047497367 - ISS"/>
        <s v="10 - 061370964 - ISS"/>
        <s v="23314 - 061288437 - ISS"/>
        <s v="4410 - 022163395 - ISS"/>
        <s v="519 - 007917303 - ISS"/>
        <s v="19 - 061370964 - ISS"/>
        <s v="23323 - 061288437 - ISS"/>
        <s v="4419 - 022163395 - ISS"/>
        <s v="524 - 007917303 - ISS"/>
        <s v="25,02 - 061513592 - ISS"/>
        <s v="10267 - 045517604 - ISS"/>
        <s v="17626 - 047497367 - ISS"/>
        <s v="31 - 061513592 - ISS"/>
        <s v="23334 - 061288437 - ISS"/>
        <s v="30 - 061370964 - ISS"/>
        <s v="4429,02 - 022163395 - ISS"/>
        <s v="36 - 061513592 - ISS"/>
        <s v="40 - 061513592 - ISS"/>
        <s v="10270 - 045517604 - ISS"/>
        <s v="17628 - 047497367 - ISS"/>
        <s v="23349 - 061288437 - ISS"/>
        <s v="4445 - 022163395 - ISS"/>
        <s v="46 - 061370964 - ISS"/>
        <s v="536 - 007917303 - ISS"/>
        <s v="23351 - 061288437 - ISS"/>
        <s v="4447 - 022163395 - ISS"/>
        <s v="48 - 061370964 - ISS"/>
        <s v="540 - 007917303 - ISS"/>
        <s v="56 - 061513592 - ISS"/>
        <s v="23353 - 061288437 - ISS"/>
        <s v="4449 - 022163395 - ISS"/>
        <s v="50 - 061370964 - ISS"/>
        <s v="862#245085 - 001259348 - ISS"/>
        <n v="12025"/>
        <n v="22025"/>
        <n v="62025"/>
        <n v="72025"/>
        <n v="102025"/>
        <n v="112025"/>
        <n v="122025"/>
        <n v="142025"/>
        <n v="152025"/>
        <n v="162025"/>
        <n v="172025"/>
        <n v="182025"/>
        <n v="192025"/>
        <n v="212025"/>
        <n v="222025"/>
        <n v="232025"/>
        <n v="242025"/>
        <n v="252025"/>
        <n v="262025"/>
        <n v="272025"/>
        <n v="282025"/>
        <n v="292025"/>
        <n v="402025"/>
        <s v="152025 GLOSA"/>
        <s v="162025 GLOSA"/>
        <n v="230501"/>
        <n v="5342"/>
        <n v="5343"/>
        <n v="223"/>
        <n v="2026314"/>
        <s v="22 - 061370964 - ISS"/>
        <s v="23326 - 061288437 - ISS"/>
        <s v="4422 - 022163395 - ISS"/>
        <s v="CTRA_000314_1"/>
        <n v="2026318"/>
        <n v="2026319"/>
        <n v="2026320"/>
        <s v="869 - 001259348 - ISS"/>
        <s v="21 - 061513592 - ISS"/>
        <s v="858 - 001259348 - ISS"/>
        <s v="866#245090 - 001259348 - ISS"/>
        <s v="27 - 061513592 - ISS"/>
        <s v="12 - 061370964 - ISS"/>
        <s v="23316 - 061288437 - ISS"/>
        <s v="4412 - 022163395 - ISS"/>
        <s v="14 - 061370964 - ISS"/>
        <s v="23318 - 061288437 - ISS"/>
        <s v="4414 - 022163395 - ISS"/>
        <s v="882#246206 - 001259348 - ISS"/>
        <s v="10268 - 045517604 - ISS"/>
        <s v="17627 - 047497367 - ISS"/>
        <s v="23354 - 061288437 - ISS"/>
        <s v="42 - 061370964 - ISS"/>
        <s v="4441 - 022163395 - ISS"/>
        <n v="250781102025"/>
        <n v="2507810000865"/>
        <n v="2507810000870"/>
        <n v="2507810000884"/>
        <n v="2507811006766"/>
        <n v="2507812000828"/>
        <n v="2507812000832"/>
        <n v="2507812000847"/>
        <s v="CCGE_000209_1"/>
        <s v="23333 - 061288437 - ISS"/>
        <s v="29 - 061370964 - ISS"/>
        <s v="4428 - 022163395 - ISS"/>
        <s v="506 - 007917303 - ISS"/>
        <s v="510 - 007917303 - ISS"/>
        <s v="38 - 061513592 - ISS"/>
        <s v="CTRA_000316_2"/>
        <s v="CTRA_000312_1"/>
        <s v="CTRA_000313_1"/>
        <s v="CTRA_000315_1"/>
        <s v="CTRA_000316_1"/>
        <s v="C1 12/09/25 IBEST"/>
        <s v="C1 23/09/25 IBEST"/>
        <s v="CGFS_001726_1"/>
        <s v="CGFS_001729_1"/>
        <s v="CGFS_001728_1"/>
        <n v="448636542025"/>
        <s v="DV_ERP0000001265_16/09/2025_001267"/>
        <s v="DV_ERP0000001268_16/09/2025_001264"/>
        <s v="CGFS_001794_1"/>
        <s v="48485 - 026852688 - IRRF"/>
        <s v="Retenção Imp. Fonte - 3015228 - 3"/>
        <n v="48485"/>
        <s v="DV_ERP0000001272_29/09/2025_001276"/>
        <s v="CGFS_001818_1"/>
        <m/>
        <n v="47816" u="1"/>
        <n v="4682025" u="1"/>
        <n v="4692025" u="1"/>
        <n v="4702025" u="1"/>
        <n v="4712025" u="1"/>
        <n v="4722025" u="1"/>
        <n v="4732025" u="1"/>
        <n v="4742025" u="1"/>
        <n v="4752025" u="1"/>
        <n v="4762025" u="1"/>
        <n v="4772025" u="1"/>
        <n v="4782025" u="1"/>
        <n v="4792025" u="1"/>
        <n v="4802025" u="1"/>
        <n v="4822025" u="1"/>
        <n v="4832025" u="1"/>
        <n v="4842025" u="1"/>
        <n v="4852025" u="1"/>
        <n v="4862025" u="1"/>
        <n v="4872025" u="1"/>
        <n v="4882025" u="1"/>
        <n v="4892025" u="1"/>
        <n v="4902025" u="1"/>
        <n v="4912025" u="1"/>
        <n v="4922025" u="1"/>
        <n v="4932025" u="1"/>
        <n v="4942025" u="1"/>
        <n v="4952025" u="1"/>
        <n v="826" u="1"/>
        <n v="827" u="1"/>
        <n v="828" u="1"/>
        <n v="830" u="1"/>
        <n v="835" u="1"/>
        <n v="836" u="1"/>
        <n v="837" u="1"/>
        <n v="838" u="1"/>
        <n v="61692025" u="1"/>
        <n v="61702025" u="1"/>
        <n v="129606" u="1"/>
        <n v="129638" u="1"/>
        <n v="129641" u="1"/>
        <n v="129642" u="1"/>
        <n v="129643" u="1"/>
        <n v="129644" u="1"/>
        <n v="129645" u="1"/>
        <n v="129646" u="1"/>
        <n v="129647" u="1"/>
        <n v="129648" u="1"/>
        <n v="129649" u="1"/>
        <n v="129650" u="1"/>
        <n v="129651" u="1"/>
        <n v="129652" u="1"/>
        <n v="129653" u="1"/>
        <n v="129654" u="1"/>
        <n v="129655" u="1"/>
        <n v="129656" u="1"/>
        <n v="129657" u="1"/>
        <n v="129659" u="1"/>
        <n v="129660" u="1"/>
        <n v="129661" u="1"/>
        <n v="129662" u="1"/>
        <n v="129663" u="1"/>
        <n v="129664" u="1"/>
        <n v="129665" u="1"/>
        <n v="772025" u="1"/>
        <n v="3717374" u="1"/>
        <n v="3717375" u="1"/>
        <n v="3789302025" u="1"/>
        <n v="605" u="1"/>
        <n v="606" u="1"/>
        <n v="607" u="1"/>
        <n v="608" u="1"/>
        <n v="609" u="1"/>
        <n v="610" u="1"/>
        <n v="611" u="1"/>
        <n v="612" u="1"/>
        <n v="613" u="1"/>
        <n v="614" u="1"/>
        <n v="615" u="1"/>
        <n v="616" u="1"/>
        <n v="617" u="1"/>
        <n v="618" u="1"/>
        <n v="619" u="1"/>
        <n v="620" u="1"/>
        <n v="621" u="1"/>
        <n v="622" u="1"/>
        <n v="623" u="1"/>
        <n v="624" u="1"/>
        <n v="625" u="1"/>
        <n v="626" u="1"/>
        <n v="627" u="1"/>
        <n v="628" u="1"/>
        <n v="629" u="1"/>
        <n v="630" u="1"/>
        <n v="631" u="1"/>
        <n v="632" u="1"/>
        <n v="633" u="1"/>
        <n v="634" u="1"/>
        <n v="635" u="1"/>
        <n v="636" u="1"/>
        <n v="637" u="1"/>
        <n v="638" u="1"/>
        <n v="639" u="1"/>
        <n v="640" u="1"/>
        <n v="641" u="1"/>
        <n v="642" u="1"/>
        <n v="643" u="1"/>
        <n v="644" u="1"/>
        <n v="645.02" u="1"/>
        <n v="646" u="1"/>
        <n v="647" u="1"/>
        <n v="648" u="1"/>
        <n v="649" u="1"/>
        <n v="650" u="1"/>
        <n v="651" u="1"/>
        <n v="652" u="1"/>
        <n v="653" u="1"/>
        <n v="654" u="1"/>
        <n v="655" u="1"/>
        <n v="656" u="1"/>
        <n v="657" u="1"/>
        <n v="658" u="1"/>
        <n v="659" u="1"/>
        <n v="660" u="1"/>
        <n v="661" u="1"/>
        <n v="662" u="1"/>
        <n v="663" u="1"/>
        <n v="664" u="1"/>
        <n v="665" u="1"/>
        <n v="666" u="1"/>
        <n v="667" u="1"/>
        <n v="668" u="1"/>
        <n v="669" u="1"/>
        <n v="670" u="1"/>
        <n v="671" u="1"/>
        <n v="672" u="1"/>
        <n v="673" u="1"/>
        <n v="674" u="1"/>
        <n v="675" u="1"/>
        <n v="676" u="1"/>
        <n v="677" u="1"/>
        <n v="678" u="1"/>
        <n v="679" u="1"/>
        <n v="680" u="1"/>
        <n v="681" u="1"/>
        <n v="682" u="1"/>
        <n v="683" u="1"/>
        <n v="684" u="1"/>
        <n v="685" u="1"/>
        <n v="686" u="1"/>
        <n v="687" u="1"/>
        <n v="688" u="1"/>
        <n v="689" u="1"/>
        <n v="690" u="1"/>
        <n v="691" u="1"/>
        <n v="692" u="1"/>
        <n v="693" u="1"/>
        <n v="694" u="1"/>
        <n v="695" u="1"/>
        <n v="696" u="1"/>
        <n v="697" u="1"/>
        <n v="698" u="1"/>
        <n v="699" u="1"/>
        <n v="700" u="1"/>
        <n v="701" u="1"/>
        <n v="702" u="1"/>
        <n v="703" u="1"/>
        <n v="704" u="1"/>
        <n v="705" u="1"/>
        <n v="706" u="1"/>
        <n v="707" u="1"/>
        <n v="708" u="1"/>
        <n v="709" u="1"/>
        <n v="710" u="1"/>
        <n v="711" u="1"/>
        <n v="712" u="1"/>
        <n v="713" u="1"/>
        <n v="714" u="1"/>
        <n v="715" u="1"/>
        <n v="716" u="1"/>
        <n v="717" u="1"/>
        <n v="718" u="1"/>
        <n v="719" u="1"/>
        <n v="720" u="1"/>
        <n v="721" u="1"/>
        <n v="722" u="1"/>
        <n v="723" u="1"/>
        <n v="724" u="1"/>
        <n v="725" u="1"/>
        <n v="726" u="1"/>
        <n v="727" u="1"/>
        <n v="728" u="1"/>
        <n v="729" u="1"/>
        <n v="730" u="1"/>
        <n v="731" u="1"/>
        <n v="732" u="1"/>
        <n v="733" u="1"/>
        <n v="734" u="1"/>
        <n v="735" u="1"/>
        <n v="736" u="1"/>
        <n v="3632025" u="1"/>
        <n v="3652025" u="1"/>
        <n v="3662025" u="1"/>
        <n v="3672025" u="1"/>
        <n v="3682025" u="1"/>
        <n v="3702025" u="1"/>
        <n v="3712025" u="1"/>
        <n v="3722025" u="1"/>
        <n v="3732025" u="1"/>
        <n v="3742025" u="1"/>
        <n v="3752025" u="1"/>
        <n v="3772025" u="1"/>
        <n v="3782025.02" u="1"/>
        <n v="3792025.01" u="1"/>
        <n v="3802025" u="1"/>
        <n v="3822025" u="1"/>
        <n v="3852025" u="1"/>
        <n v="3872025" u="1"/>
        <n v="3892025" u="1"/>
        <n v="3902025.01" u="1"/>
        <n v="3912025.01" u="1"/>
        <n v="3932025.01" u="1"/>
        <n v="3952025" u="1"/>
        <n v="3962025" u="1"/>
        <n v="3992025" u="1"/>
        <n v="1993" u="1"/>
        <n v="1994" u="1"/>
        <n v="1995" u="1"/>
        <n v="1996" u="1"/>
        <n v="1997" u="1"/>
        <n v="1998" u="1"/>
        <n v="1999" u="1"/>
        <n v="2000" u="1"/>
        <n v="2001" u="1"/>
        <n v="2002" u="1"/>
        <n v="2003" u="1"/>
        <n v="2004" u="1"/>
        <n v="2005" u="1"/>
        <n v="2006" u="1"/>
        <n v="2007" u="1"/>
        <n v="2008" u="1"/>
        <n v="2009" u="1"/>
        <n v="2010" u="1"/>
        <n v="2011" u="1"/>
        <n v="2012" u="1"/>
        <n v="2013" u="1"/>
        <n v="2014" u="1"/>
        <n v="2015" u="1"/>
        <n v="2016" u="1"/>
        <n v="2017" u="1"/>
        <n v="2018" u="1"/>
        <n v="2019" u="1"/>
        <n v="2020" u="1"/>
        <n v="2021.02" u="1"/>
        <n v="2022" u="1"/>
        <n v="2023" u="1"/>
        <n v="2024" u="1"/>
        <n v="2025" u="1"/>
        <n v="2026" u="1"/>
        <n v="2027" u="1"/>
        <n v="2028" u="1"/>
        <n v="2029" u="1"/>
        <n v="2030" u="1"/>
        <n v="2031" u="1"/>
        <n v="2032" u="1"/>
        <n v="2033" u="1"/>
        <n v="2034" u="1"/>
        <n v="2035" u="1"/>
        <n v="2036" u="1"/>
        <n v="2038" u="1"/>
        <n v="2039" u="1"/>
        <n v="2040" u="1"/>
        <n v="2041" u="1"/>
        <n v="2042" u="1"/>
        <n v="2043" u="1"/>
        <n v="2044" u="1"/>
        <n v="2045" u="1"/>
        <n v="2046" u="1"/>
        <n v="2047" u="1"/>
        <n v="2048" u="1"/>
        <n v="2049" u="1"/>
        <n v="2050" u="1"/>
        <n v="2052" u="1"/>
        <n v="600021892025" u="1"/>
        <n v="4820001352025" u="1"/>
        <n v="90062572025" u="1"/>
        <n v="110055282025" u="1"/>
        <n v="250120602025" u="1"/>
        <n v="260120602025" u="1"/>
        <n v="560056092025" u="1"/>
        <n v="560061762025" u="1"/>
        <n v="570056092025" u="1"/>
        <n v="570061762025" u="1"/>
        <n v="570097872025" u="1"/>
        <n v="580046372025" u="1"/>
        <n v="580097872025" u="1"/>
        <n v="590046372025" u="1"/>
        <n v="600107932025" u="1"/>
        <n v="630105212025" u="1"/>
        <n v="640105212025" u="1"/>
        <n v="2402" u="1"/>
        <n v="660033122025" u="1"/>
        <n v="670033122025" u="1"/>
        <n v="2381" u="1"/>
        <n v="2382" u="1"/>
        <n v="2383" u="1"/>
        <n v="2384" u="1"/>
        <n v="2385" u="1"/>
        <n v="2386" u="1"/>
        <n v="2387" u="1"/>
        <n v="2388" u="1"/>
        <n v="2389" u="1"/>
        <n v="2390" u="1"/>
        <n v="2391" u="1"/>
        <n v="2392" u="1"/>
        <n v="2393" u="1"/>
        <n v="2394" u="1"/>
        <n v="2395" u="1"/>
        <n v="2396" u="1"/>
        <n v="2397" u="1"/>
        <n v="2398" u="1"/>
        <n v="2399" u="1"/>
        <n v="2400" u="1"/>
        <n v="2401" u="1"/>
        <n v="2403" u="1"/>
        <n v="2404" u="1"/>
        <n v="2405" u="1"/>
        <n v="2406" u="1"/>
        <n v="2407" u="1"/>
        <n v="2408" u="1"/>
        <n v="2409" u="1"/>
        <n v="2410" u="1"/>
        <n v="2411" u="1"/>
        <n v="2412" u="1"/>
        <n v="2413" u="1"/>
        <n v="2414" u="1"/>
        <n v="2415" u="1"/>
        <n v="2416" u="1"/>
        <n v="2417" u="1"/>
        <n v="2418" u="1"/>
        <n v="2419" u="1"/>
        <n v="2420" u="1"/>
        <n v="2421" u="1"/>
        <n v="2422" u="1"/>
        <n v="2423" u="1"/>
        <n v="2424" u="1"/>
        <n v="2425" u="1"/>
        <n v="2426" u="1"/>
        <n v="2427" u="1"/>
        <n v="2428" u="1"/>
        <n v="2429" u="1"/>
        <n v="2430" u="1"/>
        <n v="2431" u="1"/>
        <n v="2432" u="1"/>
        <n v="2433" u="1"/>
        <n v="2434" u="1"/>
        <n v="2435" u="1"/>
        <n v="2436" u="1"/>
        <n v="2437" u="1"/>
        <n v="2438" u="1"/>
        <n v="2439" u="1"/>
        <n v="2440" u="1"/>
        <n v="600071482025" u="1"/>
        <n v="40" u="1"/>
        <n v="36262332025" u="1"/>
        <n v="9108" u="1"/>
        <n v="9408" u="1"/>
        <n v="9409" u="1"/>
        <n v="9410" u="1"/>
        <n v="9411" u="1"/>
        <n v="9412" u="1"/>
        <n v="9413" u="1"/>
        <n v="9414" u="1"/>
        <n v="9415" u="1"/>
        <n v="9416" u="1"/>
        <n v="9417" u="1"/>
        <n v="9418" u="1"/>
        <n v="9419" u="1"/>
        <n v="9420" u="1"/>
        <n v="9421" u="1"/>
        <n v="9422" u="1"/>
        <n v="9423" u="1"/>
        <n v="9424" u="1"/>
        <n v="9425" u="1"/>
        <n v="9426" u="1"/>
        <n v="9428" u="1"/>
        <n v="9429" u="1"/>
        <n v="9430" u="1"/>
        <n v="9431" u="1"/>
        <n v="9432" u="1"/>
        <n v="9433" u="1"/>
        <n v="692683902025" u="1"/>
        <n v="227979" u="1"/>
        <n v="2010170" u="1"/>
        <n v="2010171" u="1"/>
        <n v="2010964" u="1"/>
        <n v="2011132" u="1"/>
        <n v="2011133" u="1"/>
        <n v="2011134" u="1"/>
        <n v="2011135" u="1"/>
        <n v="130264" u="1"/>
        <n v="130265" u="1"/>
        <n v="130268" u="1"/>
        <n v="130276" u="1"/>
        <n v="3442025" u="1"/>
        <n v="3482025" u="1"/>
        <n v="3492025" u="1"/>
        <n v="3502025" u="1"/>
        <n v="3542025" u="1"/>
        <n v="3552025" u="1"/>
        <n v="3562025" u="1"/>
        <n v="3582025" u="1"/>
        <n v="3602025" u="1"/>
        <n v="3612025" u="1"/>
        <n v="3622025" u="1"/>
        <n v="3642025" u="1"/>
        <n v="3762025" u="1"/>
        <n v="3327" u="1"/>
        <n v="3328" u="1"/>
        <n v="9048.01" u="1"/>
        <n v="9069.01" u="1"/>
        <n v="9153.01" u="1"/>
        <n v="9477" u="1"/>
        <n v="16142025" u="1"/>
        <n v="16152025" u="1"/>
        <n v="16172025" u="1"/>
        <n v="16182025" u="1"/>
        <n v="16192025" u="1"/>
        <n v="16202025" u="1"/>
        <n v="16282025" u="1"/>
        <n v="16312025" u="1"/>
        <n v="16382025" u="1"/>
        <n v="16392025" u="1"/>
        <n v="16402025" u="1"/>
        <n v="16412025" u="1"/>
        <n v="16422025" u="1"/>
        <n v="16432025" u="1"/>
        <n v="16442025" u="1"/>
        <n v="16452025" u="1"/>
        <n v="16462025" u="1"/>
        <n v="16472025" u="1"/>
        <n v="16482025" u="1"/>
        <n v="16492025" u="1"/>
        <n v="16502025" u="1"/>
        <n v="16512025" u="1"/>
        <n v="16522025" u="1"/>
        <n v="16532025" u="1"/>
        <n v="16542025" u="1"/>
        <n v="16552025" u="1"/>
        <n v="16562025" u="1"/>
        <n v="16572025" u="1"/>
        <n v="16582025" u="1"/>
        <n v="16592025" u="1"/>
        <n v="16602025" u="1"/>
        <n v="16612025" u="1"/>
        <n v="16622025" u="1"/>
        <n v="16632025" u="1"/>
        <n v="16642025" u="1"/>
        <n v="16652025" u="1"/>
        <n v="16662025" u="1"/>
        <n v="16672025" u="1"/>
        <n v="16682025" u="1"/>
        <n v="16692025" u="1"/>
        <n v="16702025" u="1"/>
        <n v="16712025" u="1"/>
        <n v="16722025" u="1"/>
        <n v="16732025" u="1"/>
        <n v="16742025" u="1"/>
        <n v="16752025" u="1"/>
        <n v="16762025" u="1"/>
        <n v="16772025" u="1"/>
        <n v="16782025" u="1"/>
        <n v="16792025" u="1"/>
        <n v="16802025" u="1"/>
        <n v="16852025" u="1"/>
        <n v="16932025" u="1"/>
        <n v="16942025" u="1"/>
        <n v="16982025" u="1"/>
        <n v="16992025" u="1"/>
        <n v="17002025" u="1"/>
        <n v="17022025" u="1"/>
        <n v="17072025" u="1"/>
        <n v="17112025" u="1"/>
        <n v="35765" u="1"/>
        <n v="17673" u="1"/>
        <n v="25070497958" u="1"/>
        <n v="202507000307" u="1"/>
        <n v="2506810000768" u="1"/>
        <n v="2506810000772" u="1"/>
        <n v="2506810000787" u="1"/>
        <n v="2506813062025" u="1"/>
        <n v="2506814000774" u="1"/>
        <n v="2506814000789" u="1"/>
        <n v="2506814000793" u="1"/>
      </sharedItems>
    </cacheField>
    <cacheField name="REFERÊNCIA" numFmtId="17">
      <sharedItems containsNonDate="0" containsDate="1" containsString="0" containsBlank="1" minDate="2024-07-01T00:00:00" maxDate="2025-10-01T00:00:00"/>
    </cacheField>
    <cacheField name="DATA PAGAMENTO" numFmtId="14">
      <sharedItems containsNonDate="0" containsDate="1" containsString="0" containsBlank="1" minDate="2025-09-01T00:00:00" maxDate="2025-10-01T00:00:00"/>
    </cacheField>
    <cacheField name="VALOR PAGO" numFmtId="43">
      <sharedItems containsString="0" containsBlank="1" containsNumber="1" minValue="-18624.25" maxValue="19787071.600000001"/>
    </cacheField>
    <cacheField name="CONTABIL" numFmtId="1">
      <sharedItems containsBlank="1" containsMixedTypes="1" containsNumber="1" containsInteger="1" minValue="112120503040" maxValue="115060000000"/>
    </cacheField>
    <cacheField name="DESCRIÇÃO CONTA" numFmtId="0">
      <sharedItems containsBlank="1"/>
    </cacheField>
    <cacheField name="SEGMENTOS" numFmtId="0">
      <sharedItems containsBlank="1"/>
    </cacheField>
    <cacheField name="RECURSO" numFmtId="0">
      <sharedItems containsBlank="1"/>
    </cacheField>
    <cacheField name="PRIORIDADE" numFmtId="0">
      <sharedItems containsNonDate="0" containsString="0" containsBlank="1"/>
    </cacheField>
    <cacheField name="RECURSO FINANCEIRO" numFmtId="0">
      <sharedItems containsBlank="1" count="4">
        <s v="EXPLORAÇÃO COMERCIAL"/>
        <s v="CONVÊNIO"/>
        <s v="CONDOMÍNIO"/>
        <m/>
      </sharedItems>
    </cacheField>
    <cacheField name="POSTO" numFmtId="0">
      <sharedItems containsBlank="1" containsMixedTypes="1" containsNumber="1" containsInteger="1" minValue="0" maxValue="0" count="264">
        <s v="SUPERINTENDÊNCIA DE SERVIÇOS AO CIDADÃO"/>
        <s v="POUPATEMPO SÉ"/>
        <s v="POUPATEMPO SÃO BERNARDO DO CAMPO"/>
        <s v="POUPATEMPO CANINDÉ"/>
        <s v="POUPATEMPO FRANCISCO MORATO"/>
        <s v="POUPATEMPO FRANCO DA ROCHA"/>
        <s v="POUPATEMPO LAPA"/>
        <s v="POUPATEMPO GARÇA"/>
        <s v="POUPATEMPO PIRAJUÍ"/>
        <s v="POUPATEMPO TIETÊ"/>
        <s v="POUPATEMPO ASSIS"/>
        <s v="POUPATEMPO ITAQUERA"/>
        <s v="POUPATEMPO MARÍLIA"/>
        <s v="POUPATEMPO MAIRIPORÃ"/>
        <s v="POUPATEMPO PALMITAL"/>
        <s v="POUPATEMPO CÂNDIDO MOTA"/>
        <s v="POUPATEMPO PARAGUAÇU PAULISTA "/>
        <s v="POUPATEMPO OSVALDO CRUZ"/>
        <s v="POUPATEMPO PENÁPOLIS"/>
        <s v="POUPATEMPO LARANJAL PAULISTA"/>
        <s v="POUPATEMPO CAIEIRAS"/>
        <s v="POUPATEMPO CAJAMAR"/>
        <s v="POUPATEMPO GUARULHOS"/>
        <s v="POUPATEMPO SÃO ROQUE"/>
        <s v="POUPATEMPO IBIÚNA"/>
        <s v="POUPATEMPO PIEDADE"/>
        <s v="POUPATEMPO ARTUR NOGUEIRA"/>
        <s v="POUPATEMPO ATIBAIA"/>
        <s v="POUPATEMPO BOM JESUS DOS PERDÕES"/>
        <s v="POUPATEMPO BRAGANÇA PAULISTA"/>
        <s v="POUPATEMPO BROTAS"/>
        <s v="POUPATEMPO CABREÚVA"/>
        <s v="POUPATEMPO DIGITAL CAMPINAS"/>
        <s v="Núcleo de Apoio - Fale Conosco Campinas Shopping"/>
        <s v="POUPATEMPO CAPIVARI"/>
        <s v="POUPATEMPO CONCHAL"/>
        <s v="POUPATEMPO CORDEIRÓPOLIS"/>
        <s v="POUPATEMPO COSMÓPOLIS"/>
        <s v="POUPATEMPO INDAIATUBA"/>
        <s v="POUPATEMPO IRACEMÁPOLIS"/>
        <s v="POUPATEMPO ITATIBA"/>
        <s v="POUPATEMPO ITIRAPINA"/>
        <s v="POUPATEMPO JAGUARIÚNA"/>
        <s v="POUPATEMPO JARINU"/>
        <s v="POUPATEMPO JUNDIAÍ"/>
        <s v="POUPATEMPO LIMEIRA"/>
        <s v="POUPATEMPO LOUVEIRA"/>
        <s v="POUPATEMPO MOCOCA"/>
        <s v="POUPATEMPO MOGI-GUAÇU"/>
        <s v="POUPATEMPO MOGI MIRIM"/>
        <s v="POUPATEMPO MONTE MOR"/>
        <s v="POUPATEMPO NAZARÉ PAULISTA"/>
        <s v="POUPATEMPO NOVA ODESSA"/>
        <s v="POUPATEMPO PAULÍNIA"/>
        <s v="POUPATEMPO PIRACICABA"/>
        <s v="POUPATEMPO PIRASSUNUNGA"/>
        <s v="POUPATEMPO RIO CLARO"/>
        <s v="POUPATEMPO SALTO"/>
        <s v="POUPATEMPO SANTA BÁRBARA D'OESTE"/>
        <s v="POUPATEMPO SANTA CRUZ DAS PALMEIRAS"/>
        <s v="POUPATEMPO SANTA GERTRUDES"/>
        <s v="POUPATEMPO SANTO ANTÔNIO DE POSSE"/>
        <s v="POUPATEMPO SÃO JOÃO DA BOA VISTA"/>
        <s v="POUPATEMPO SÃO JOSÉ DO RIO PARDO"/>
        <s v="POUPATEMPO SÃO PEDRO"/>
        <s v="POUPATEMPO SERRA NEGRA"/>
        <s v="POUPATEMPO SOCORRO"/>
        <s v="POUPATEMPO SUMARÉ"/>
        <s v="POUPATEMPO VALINHOS"/>
        <s v="POUPATEMPO VARGEM GRANDE DO SUL"/>
        <s v="POUPATEMPO VÁRZEA PAULISTA"/>
        <s v="POUPATEMPO VINHEDO"/>
        <s v="POUPATEMPO TAMBAÚ"/>
        <s v="POUPATEMPO AGUAÍ"/>
        <s v="POUPATEMPO AMERICANA"/>
        <s v="POUPATEMPO AMPARO"/>
        <s v="POUPATEMPO ARARAS"/>
        <s v="POUPATEMPO CAMPO LIMPO PAULISTA"/>
        <s v="POUPATEMPO ESPÍRITO SANTO DO PINHAL"/>
        <s v="POUPATEMPO HORTOLÂNDIA"/>
        <s v="POUPATEMPO ITAPIRA"/>
        <s v="POUPATEMPO PEDREIRA"/>
        <s v="POUPATEMPO RIO DAS PEDRAS"/>
        <s v="POUPATEMPO ARAÇARIGUAMA"/>
        <s v="POUPATEMPO DIGITAL PIRAPORINHA"/>
        <s v="POUPATEMPO CIDADE TIRADENTES"/>
        <s v="POUPATEMPO IGUAPE"/>
        <s v="POUPATEMPO POTIM"/>
        <s v="POUPATEMPO SANTANA DO PARNAÍBA"/>
        <s v="POUPATEMPO CAPELA DO ALTO"/>
        <s v="POUPATEMPO GUAPIAÇU"/>
        <s v="POUPATEMPO BAURU"/>
        <s v="POUPATEMPO ITAPEVA"/>
        <s v="Assessoria Técnica GOS - Itaquera"/>
        <s v="POUPATEMPO GUARATINGUETÁ"/>
        <s v="POUPATEMPO GUARUJÁ"/>
        <s v="POUPATEMPO ITAQUAQUECETUBA"/>
        <s v="POUPATEMPO LENÇÓIS PAULISTA"/>
        <s v="POUPATEMPO OSASCO"/>
        <s v="Assessoria Fiscalização Registro"/>
        <s v="Assessoria Técnica GAT - Ribeirão Preto"/>
        <s v="Assessoria Técnica GOS - Santo Amaro"/>
        <s v="POUPATEMPO SANTO ANDRÉ"/>
        <s v="POUPATEMPO CARAGUATATUBA"/>
        <s v="POUPATEMPO CARAPICUÍBA"/>
        <s v="POUPATEMPO CATANDUVA"/>
        <s v="POUPATEMPO CIDADE ADEMAR"/>
        <s v="POUPATEMPO COTIA"/>
        <s v="POUPATEMPO DIADEMA"/>
        <s v="POUPATEMPO FERNANDÓPOLIS"/>
        <s v="Assessoria Fiscalização Franca"/>
        <s v="POUPATEMPO OURINHOS"/>
        <s v="POUPATEMPO IBITINGA"/>
        <s v="POUPATEMPO CAPÃO BONITO"/>
        <s v="POUPATEMPO FERRAZ DE VASCONCELOS"/>
        <s v="POUPATEMPO ITUVERAVA"/>
        <s v="Assessoria Fiscalização Mauá"/>
        <s v="POUPATEMPO MOGI DAS CRUZES"/>
        <s v="Núcleo de Apoio - Monitoramento Estratégico Praia Grande"/>
        <s v="Assessoria Fiscalização Presidente Prudente"/>
        <s v="POUPATEMPO JAÚ"/>
        <s v="POUPATEMPO ÁLVARES MACHADO"/>
        <s v="POUPATEMPO ANGATUBA"/>
        <s v="POUPATEMPO BRODOWSKI"/>
        <s v="POUPATEMPO BURI"/>
        <s v="POUPATEMPO GUARAREMA"/>
        <s v="POUPATEMPO ILHA SOLTEIRA"/>
        <s v="POUPATEMPO JUNQUEIRÓPOLIS"/>
        <s v="POUPATEMPO MIGUELÓPOLIS"/>
        <s v="POUPATEMPO MIRANDÓPOLIS"/>
        <s v="POUPATEMPO SÃO CARLOS"/>
        <s v="POUPATEMPO SERTÃOZINHO"/>
        <s v="POUPATEMPO TABOÃO DA SERRA"/>
        <s v="POUPATEMPO TATUÍ"/>
        <s v="POUPATEMPO TAUBATÉ"/>
        <s v="POUPATEMPO SANTA ROSA DE VITERBO"/>
        <s v="POUPATEMPO APARECIDA"/>
        <s v="POUPATEMPO BOITUVA"/>
        <s v="POUPATEMPO CAÇAPAVA"/>
        <s v="POUPATEMPO ITARARÉ"/>
        <s v="POUPATEMPO SANTOS"/>
        <s v="POUPATEMPO SÃO JOSÉ DO RIO PRETO"/>
        <s v="Núcleo de Apoio Projetos de TI São José dos Campos "/>
        <s v="Núcleo de Apoio Supervisão Remota Sé"/>
        <s v="POUPATEMPO ALESP"/>
        <s v="POUPATEMPO ANDRADINA"/>
        <s v="POUPATEMPO AVARÉ"/>
        <s v="POUPATEMPO BEBEDOURO"/>
        <s v="POUPATEMPO BIRIGUI"/>
        <s v="POUPATEMPO BOTUCATU"/>
        <s v="POUPATEMPO DRACENA"/>
        <s v="POUPATEMPO ITAPETININGA"/>
        <s v="POUPATEMPO JACAREÍ"/>
        <s v="Assessoria Fiscalização Lins"/>
        <s v="POUPATEMPO PINDAMONHANGABA"/>
        <s v="POUPATEMPO PIQUETE"/>
        <s v="POUPATEMPO PORTO FERREIRA"/>
        <s v="POUPATEMPO SÃO VICENTE"/>
        <s v="POUPATEMPO SOROCABA "/>
        <s v="POUPATEMPO SUZANO"/>
        <s v="POUPATEMPO TUPÃ"/>
        <s v="POUPATEMPO VOTUPORANGA"/>
        <s v="Assessoria Fiscalização Araçatuba"/>
        <s v="Assessoria Fiscalização Araraquara"/>
        <s v="POUPATEMPO BARRETOS"/>
        <s v="POUPATEMPO TABATINGA"/>
        <s v="POUPATEMPO DIGITAL CREA SP"/>
        <s v="POUPATEMPO POÁ"/>
        <s v="POUPATEMPO SANTA ISABEL"/>
        <s v="POUPATEMPO RIBEIRÃO PIRES"/>
        <s v="POUPATEMPO SÃO JOAQUIM DA BARRA"/>
        <s v="POUPATEMPO TAQUARITINGA"/>
        <s v="POUPATEMPO ITAPECERICA DA SERRA"/>
        <s v="POUPATEMPO MAIRINQUE"/>
        <s v="POUPATEMPO CACHOEIRA PAULISTA"/>
        <s v="POUPATEMPO GUARARAPES"/>
        <s v="POUPATEMPO BIRITIBA MIRIM"/>
        <s v="POUPATEMPO ARAÇOIABA DA SERRA"/>
        <s v="POUPATEMPO IGARAPAVA"/>
        <s v="POUPATEMPO PILAR DO SUL"/>
        <s v="POUPATEMPO VALPARAÍSO"/>
        <s v="POUPATEMPO TAQUARITUBA"/>
        <s v="POUPATEMPO LUCÉLIA"/>
        <s v="POUPATEMPO BASTOS"/>
        <s v="POUPATEMPO NOVA GRANADA"/>
        <s v="POUPATEMPO SÃO MANUEL"/>
        <s v="POUPATEMPO GUARIBA"/>
        <s v="POUPATEMPO JOSÉ BONIFÁCIO"/>
        <s v="POUPATEMPO ADAMANTINA"/>
        <s v="POUPATEMPO CRAVINHOS"/>
        <s v="POUPATEMPO BARIRI"/>
        <s v="POUPATEMPO CERQUILHO"/>
        <s v="POUPATEMPO EMBU DAS ARTES"/>
        <s v="POUPATEMPO ITANHAÉM"/>
        <s v="POUPATEMPO BERTIOGA"/>
        <s v="POUPATEMPO AGUDOS"/>
        <s v="POUPATEMPO IPERÓ"/>
        <s v="POUPATEMPO NOVO HORIZONTE"/>
        <s v="POUPATEMPO ORLÂNDIA"/>
        <s v="Assessoria Fiscalização Cruzeiro"/>
        <s v="POUPATEMPO SANTA CRUZ DO RIO PARDO"/>
        <s v="POUPATEMPO MATÃO"/>
        <s v="POUPATEMPO VOTORANTIM"/>
        <s v="POUPATEMPO AMÉRICO BRASILIENSE"/>
        <s v="POUPATEMPO PEDERNEIRAS"/>
        <s v="POUPATEMPO PRESIDENTE EPITÁCIO"/>
        <s v="POUPATEMPO PRESIDENTE VENCESLAU"/>
        <s v="POUPATEMPO LORENA"/>
        <s v="POUPATEMPO PROMISSÃO"/>
        <s v="POUPATEMPO JANDIRA"/>
        <s v="POUPATEMPO PITANGUEIRAS"/>
        <s v="POUPATEMPO JABOTICABAL"/>
        <s v="POUPATEMPO OLÍMPIA "/>
        <s v="POUPATEMPO SERRANA"/>
        <s v="POUPATEMPO MONTE ALTO"/>
        <s v="POUPATEMPO TUPI PAULISTA"/>
        <s v="POUPATEMPO SÃO MIGUEL ARCANJO"/>
        <s v="POUPATEMPO NEVES PAULISTA"/>
        <s v="POUPATEMPO ITÁPOLIS"/>
        <s v="POUPATEMPO ITATINGA"/>
        <s v="POUPATEMPO ITÚ"/>
        <s v="Assessoria Técnica GAT - Jales"/>
        <s v="POUPATEMPO MARTINÓPOLIS"/>
        <s v="POUPATEMPO APIAÍ"/>
        <s v="POUPATEMPO CUBATÃO"/>
        <s v="POUPATEMPO CUNHA"/>
        <s v="POUPATEMPO DESCALVADO"/>
        <s v="POUPATEMPO MIRASSOL"/>
        <s v="POUPATEMPO MONGAGUÁ"/>
        <s v="POUPATEMPO MONTE APRAZÍVEL"/>
        <s v="POUPATEMPO PARANAPANEMA"/>
        <s v="POUPATEMPO PEREIRA BARRETO"/>
        <s v="POUPATEMPO PIRAPOZINHO"/>
        <s v="POUPATEMPO PONTAL"/>
        <s v="POUPATEMPO PORTO FELIZ"/>
        <s v="POUPATEMPO PRADÓPOLIS"/>
        <s v="POUPATEMPO REGENTE FEIJÓ"/>
        <s v="Núcleo de Apoio - Fale Conosco Ribeirão Preto "/>
        <s v="POUPATEMPO TANABI"/>
        <s v="POUPATEMPO TEODORO SAMPAIO"/>
        <s v="POUPATEMPO UBATUBA"/>
        <s v="POUPATEMPO TREMEMBÉ"/>
        <s v="POUPATEMPO SANTA FÉ DO SUL"/>
        <s v="POUPATEMPO SANTA RITA DO PASSA QUATRO"/>
        <s v="POUPATEMPO SANTO AMARO"/>
        <s v="POUPATEMPO SANTO ANASTÁCIO"/>
        <s v="POUPATEMPO DOIS CÓRREGOS"/>
        <s v="POUPATEMPO GUARÁ"/>
        <s v="POUPATEMPO IBATÉ"/>
        <s v="POUPATEMPO ARUJÁ"/>
        <s v="POUPATEMPO BATATAIS"/>
        <s v="POUPATEMPO CAJATI"/>
        <s v="POUPATEMPO EMBU-GUAÇU"/>
        <s v="POUPATEMPO MIRANTE DO PARANAPANEMA"/>
        <s v="Coordenadoria de Arquitetura e Engenharia"/>
        <s v="Coordenadoria Postos Poupatempo - Região 5"/>
        <s v="Coordenadoria Postos Poupatempo - Região 4"/>
        <s v="Coordenadoria Postos Poupatempo - Região 2"/>
        <s v="Coordenadoria de Serviços Digitais"/>
        <s v="Coordenadoria Postos Poupatempo - Região 6 e 7"/>
        <s v="Coordenadoria Postos Poupatempo - Região 3"/>
        <s v="Coordenadoria Postos Poupatempo - Região 1"/>
        <m/>
        <n v="0" u="1"/>
      </sharedItems>
      <fieldGroup par="13"/>
    </cacheField>
    <cacheField name="PPT2" numFmtId="0" databaseField="0">
      <fieldGroup par="14" base="12">
        <discretePr count="264">
          <x v="0"/>
          <x v="249"/>
          <x v="247"/>
          <x v="213"/>
          <x v="125"/>
          <x v="74"/>
          <x v="15"/>
          <x v="187"/>
          <x v="163"/>
          <x v="137"/>
          <x v="31"/>
          <x v="244"/>
          <x v="5"/>
          <x v="126"/>
          <x v="87"/>
          <x v="219"/>
          <x v="100"/>
          <x v="173"/>
          <x v="62"/>
          <x v="185"/>
          <x v="37"/>
          <x v="199"/>
          <x v="24"/>
          <x v="112"/>
          <x v="140"/>
          <x v="160"/>
          <x v="88"/>
          <x v="79"/>
          <x v="221"/>
          <x v="36"/>
          <x v="222"/>
          <x v="91"/>
          <x v="146"/>
          <x v="243"/>
          <x v="150"/>
          <x v="141"/>
          <x v="196"/>
          <x v="198"/>
          <x v="45"/>
          <x v="147"/>
          <x v="102"/>
          <x v="204"/>
          <x v="122"/>
          <x v="164"/>
          <x v="18"/>
          <x v="60"/>
          <x v="220"/>
          <x v="115"/>
          <x v="51"/>
          <x v="99"/>
          <x v="134"/>
          <x v="212"/>
          <x v="227"/>
          <x v="89"/>
          <x v="19"/>
          <x v="90"/>
          <x v="7"/>
          <x v="69"/>
          <x v="71"/>
          <x v="225"/>
          <x v="2"/>
          <x v="161"/>
          <x v="56"/>
          <x v="211"/>
          <x v="151"/>
          <x v="75"/>
          <x v="205"/>
          <x v="73"/>
          <x v="121"/>
          <x v="114"/>
          <x v="133"/>
          <x v="206"/>
          <x v="203"/>
          <x v="67"/>
          <x v="28"/>
          <x v="132"/>
          <x v="30"/>
          <x v="202"/>
          <x v="148"/>
          <x v="72"/>
          <x v="103"/>
          <x v="157"/>
          <x v="176"/>
          <x v="210"/>
          <x v="207"/>
          <x v="159"/>
          <x v="188"/>
          <x v="179"/>
          <x v="232"/>
          <x v="201"/>
          <x v="214"/>
          <x v="25"/>
          <x v="47"/>
          <x v="244"/>
          <x v="43"/>
          <x v="44"/>
          <x v="64"/>
          <x v="70"/>
          <x v="22"/>
          <x v="55"/>
          <x v="242"/>
          <x v="246"/>
          <x v="27"/>
          <x v="11"/>
          <x v="3"/>
          <x v="38"/>
          <x v="8"/>
          <x v="39"/>
          <x v="40"/>
          <x v="42"/>
          <x v="14"/>
          <x v="52"/>
          <x v="81"/>
          <x v="93"/>
          <x v="95"/>
          <x v="162"/>
          <x v="50"/>
          <x v="17"/>
          <x v="54"/>
          <x v="4"/>
          <x v="61"/>
          <x v="184"/>
          <x v="178"/>
          <x v="241"/>
          <x v="165"/>
          <x v="190"/>
          <x v="230"/>
          <x v="105"/>
          <x v="236"/>
          <x v="154"/>
          <x v="12"/>
          <x v="63"/>
          <x v="57"/>
          <x v="9"/>
          <x v="20"/>
          <x v="167"/>
          <x v="166"/>
          <x v="111"/>
          <x v="96"/>
          <x v="92"/>
          <x v="21"/>
          <x v="66"/>
          <x v="248"/>
          <x v="23"/>
          <x v="228"/>
          <x v="29"/>
          <x v="32"/>
          <x v="34"/>
          <x v="35"/>
          <x v="10"/>
          <x v="41"/>
          <x v="46"/>
          <x v="48"/>
          <x v="49"/>
          <x v="53"/>
          <x v="76"/>
          <x v="77"/>
          <x v="65"/>
          <x v="16"/>
          <x v="26"/>
          <x v="58"/>
          <x v="59"/>
          <x v="6"/>
          <x v="13"/>
          <x v="33"/>
          <x v="215"/>
          <x v="234"/>
          <x v="191"/>
          <x v="106"/>
          <x v="142"/>
          <x v="83"/>
          <x v="224"/>
          <x v="136"/>
          <x v="240"/>
          <x v="180"/>
          <x v="200"/>
          <x v="238"/>
          <x v="216"/>
          <x v="171"/>
          <x v="237"/>
          <x v="172"/>
          <x v="149"/>
          <x v="193"/>
          <x v="169"/>
          <x v="143"/>
          <x v="208"/>
          <x v="182"/>
          <x v="139"/>
          <x v="155"/>
          <x v="129"/>
          <x v="175"/>
          <x v="84"/>
          <x v="231"/>
          <x v="97"/>
          <x v="116"/>
          <x v="223"/>
          <x v="119"/>
          <x v="98"/>
          <x v="144"/>
          <x v="127"/>
          <x v="86"/>
          <x v="82"/>
          <x v="120"/>
          <x v="124"/>
          <x v="113"/>
          <x v="110"/>
          <x v="130"/>
          <x v="101"/>
          <x v="131"/>
          <x v="229"/>
          <x v="128"/>
          <x v="108"/>
          <x v="109"/>
          <x v="107"/>
          <x v="152"/>
          <x v="209"/>
          <x v="218"/>
          <x v="80"/>
          <x v="123"/>
          <x v="78"/>
          <x v="245"/>
          <x v="68"/>
          <x v="194"/>
          <x v="158"/>
          <x v="135"/>
          <x v="197"/>
          <x v="138"/>
          <x v="233"/>
          <x v="177"/>
          <x v="235"/>
          <x v="1"/>
          <x v="226"/>
          <x v="186"/>
          <x v="153"/>
          <x v="85"/>
          <x v="170"/>
          <x v="217"/>
          <x v="242"/>
          <x v="156"/>
          <x v="195"/>
          <x v="104"/>
          <x v="118"/>
          <x v="168"/>
          <x v="183"/>
          <x v="246"/>
          <x v="192"/>
          <x v="174"/>
          <x v="145"/>
          <x v="94"/>
          <x v="117"/>
          <x v="181"/>
          <x v="189"/>
          <x v="239"/>
          <x v="252"/>
          <x v="253"/>
          <x v="254"/>
          <x v="255"/>
          <x v="256"/>
          <x v="257"/>
          <x v="258"/>
          <x v="259"/>
          <x v="260"/>
          <x v="251"/>
          <x v="250"/>
        </discretePr>
        <groupItems count="261">
          <s v="SUPERINTENDÊNCIA DE SERVIÇOS AO CIDADÃO"/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Núcleo de Apoio Supervisão Remota Sé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PILAR DO SUL"/>
          <s v="POUPATEMPO BIRITIBA MIRIM"/>
          <s v="POUPATEMPO EMBU-GUAÇU"/>
          <s v="POUPATEMPO MAIRINQUE"/>
          <s v="POUPATEMPO BRODOWSKI"/>
          <s v="Agrupar1"/>
          <s v="Agrupar2"/>
          <s v="Agrupar3"/>
          <s v="Agrupar4"/>
          <s v="Agrupar5"/>
          <s v="Agrupar6"/>
          <s v="Agrupar7"/>
          <s v="Agrupar8"/>
          <n v="0"/>
          <m/>
          <s v="POUPATEMPO MIRANTE DO PARANAPANEMA"/>
          <s v="Coordenadoria de Arquitetura e Engenharia"/>
          <s v="Coordenadoria Postos Poupatempo - Região 5"/>
          <s v="Coordenadoria Postos Poupatempo - Região 4"/>
          <s v="Coordenadoria Postos Poupatempo - Região 2"/>
          <s v="Coordenadoria de Serviços Digitais"/>
          <s v="Coordenadoria Postos Poupatempo - Região 6 e 7"/>
          <s v="Coordenadoria Postos Poupatempo - Região 3"/>
          <s v="Coordenadoria Postos Poupatempo - Região 1"/>
        </groupItems>
      </fieldGroup>
    </cacheField>
    <cacheField name="PPT3" numFmtId="0" databaseField="0">
      <fieldGroup par="15" base="12">
        <discretePr count="264">
          <x v="248"/>
          <x v="247"/>
          <x v="245"/>
          <x v="211"/>
          <x v="123"/>
          <x v="72"/>
          <x v="14"/>
          <x v="185"/>
          <x v="161"/>
          <x v="135"/>
          <x v="29"/>
          <x v="242"/>
          <x v="4"/>
          <x v="124"/>
          <x v="85"/>
          <x v="217"/>
          <x v="98"/>
          <x v="171"/>
          <x v="60"/>
          <x v="183"/>
          <x v="35"/>
          <x v="197"/>
          <x v="22"/>
          <x v="110"/>
          <x v="138"/>
          <x v="158"/>
          <x v="86"/>
          <x v="77"/>
          <x v="219"/>
          <x v="34"/>
          <x v="220"/>
          <x v="89"/>
          <x v="144"/>
          <x v="241"/>
          <x v="148"/>
          <x v="139"/>
          <x v="194"/>
          <x v="196"/>
          <x v="43"/>
          <x v="145"/>
          <x v="100"/>
          <x v="202"/>
          <x v="120"/>
          <x v="162"/>
          <x v="17"/>
          <x v="58"/>
          <x v="218"/>
          <x v="113"/>
          <x v="49"/>
          <x v="97"/>
          <x v="132"/>
          <x v="210"/>
          <x v="225"/>
          <x v="87"/>
          <x v="18"/>
          <x v="88"/>
          <x v="6"/>
          <x v="67"/>
          <x v="69"/>
          <x v="223"/>
          <x v="1"/>
          <x v="159"/>
          <x v="54"/>
          <x v="209"/>
          <x v="149"/>
          <x v="73"/>
          <x v="203"/>
          <x v="71"/>
          <x v="119"/>
          <x v="112"/>
          <x v="131"/>
          <x v="204"/>
          <x v="201"/>
          <x v="65"/>
          <x v="26"/>
          <x v="130"/>
          <x v="28"/>
          <x v="200"/>
          <x v="146"/>
          <x v="70"/>
          <x v="101"/>
          <x v="155"/>
          <x v="174"/>
          <x v="208"/>
          <x v="205"/>
          <x v="157"/>
          <x v="186"/>
          <x v="177"/>
          <x v="230"/>
          <x v="199"/>
          <x v="212"/>
          <x v="23"/>
          <x v="45"/>
          <x v="242"/>
          <x v="41"/>
          <x v="42"/>
          <x v="62"/>
          <x v="68"/>
          <x v="21"/>
          <x v="53"/>
          <x v="240"/>
          <x v="244"/>
          <x v="25"/>
          <x v="10"/>
          <x v="2"/>
          <x v="36"/>
          <x v="7"/>
          <x v="37"/>
          <x v="38"/>
          <x v="40"/>
          <x v="13"/>
          <x v="50"/>
          <x v="79"/>
          <x v="91"/>
          <x v="93"/>
          <x v="160"/>
          <x v="48"/>
          <x v="16"/>
          <x v="52"/>
          <x v="3"/>
          <x v="59"/>
          <x v="182"/>
          <x v="176"/>
          <x v="239"/>
          <x v="163"/>
          <x v="188"/>
          <x v="228"/>
          <x v="103"/>
          <x v="234"/>
          <x v="152"/>
          <x v="11"/>
          <x v="61"/>
          <x v="55"/>
          <x v="8"/>
          <x v="19"/>
          <x v="165"/>
          <x v="164"/>
          <x v="109"/>
          <x v="94"/>
          <x v="90"/>
          <x v="20"/>
          <x v="64"/>
          <x v="246"/>
          <x v="247"/>
          <x v="226"/>
          <x v="27"/>
          <x v="30"/>
          <x v="32"/>
          <x v="33"/>
          <x v="9"/>
          <x v="39"/>
          <x v="44"/>
          <x v="46"/>
          <x v="47"/>
          <x v="51"/>
          <x v="74"/>
          <x v="75"/>
          <x v="63"/>
          <x v="15"/>
          <x v="24"/>
          <x v="56"/>
          <x v="57"/>
          <x v="5"/>
          <x v="12"/>
          <x v="31"/>
          <x v="213"/>
          <x v="232"/>
          <x v="189"/>
          <x v="104"/>
          <x v="140"/>
          <x v="81"/>
          <x v="222"/>
          <x v="134"/>
          <x v="238"/>
          <x v="178"/>
          <x v="198"/>
          <x v="236"/>
          <x v="214"/>
          <x v="169"/>
          <x v="235"/>
          <x v="170"/>
          <x v="147"/>
          <x v="191"/>
          <x v="167"/>
          <x v="141"/>
          <x v="206"/>
          <x v="180"/>
          <x v="137"/>
          <x v="153"/>
          <x v="127"/>
          <x v="173"/>
          <x v="82"/>
          <x v="229"/>
          <x v="95"/>
          <x v="114"/>
          <x v="221"/>
          <x v="117"/>
          <x v="96"/>
          <x v="142"/>
          <x v="125"/>
          <x v="84"/>
          <x v="80"/>
          <x v="118"/>
          <x v="122"/>
          <x v="111"/>
          <x v="108"/>
          <x v="128"/>
          <x v="99"/>
          <x v="129"/>
          <x v="227"/>
          <x v="126"/>
          <x v="106"/>
          <x v="107"/>
          <x v="105"/>
          <x v="150"/>
          <x v="207"/>
          <x v="216"/>
          <x v="78"/>
          <x v="121"/>
          <x v="76"/>
          <x v="243"/>
          <x v="66"/>
          <x v="192"/>
          <x v="156"/>
          <x v="133"/>
          <x v="195"/>
          <x v="136"/>
          <x v="231"/>
          <x v="175"/>
          <x v="233"/>
          <x v="0"/>
          <x v="224"/>
          <x v="184"/>
          <x v="151"/>
          <x v="83"/>
          <x v="168"/>
          <x v="215"/>
          <x v="240"/>
          <x v="154"/>
          <x v="193"/>
          <x v="102"/>
          <x v="116"/>
          <x v="166"/>
          <x v="181"/>
          <x v="244"/>
          <x v="190"/>
          <x v="172"/>
          <x v="143"/>
          <x v="92"/>
          <x v="115"/>
          <x v="179"/>
          <x v="187"/>
          <x v="237"/>
          <x v="251"/>
          <x v="252"/>
          <x v="253"/>
          <x v="254"/>
          <x v="255"/>
          <x v="256"/>
          <x v="257"/>
          <x v="258"/>
          <x v="259"/>
          <x v="250"/>
          <x v="249"/>
        </discretePr>
        <groupItems count="260"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PILAR DO SUL"/>
          <s v="POUPATEMPO BIRITIBA MIRIM"/>
          <s v="POUPATEMPO EMBU-GUAÇU"/>
          <s v="POUPATEMPO MAIRINQUE"/>
          <s v="POUPATEMPO BRODOWSKI"/>
          <s v="Agrupar1"/>
          <s v="Agrupar2"/>
          <s v="Agrupar3"/>
          <s v="Agrupar4"/>
          <s v="Agrupar5"/>
          <s v="Agrupar6"/>
          <s v="Agrupar7"/>
          <s v="Agrupar8"/>
          <s v="Agrupar9"/>
          <n v="0"/>
          <m/>
          <s v="POUPATEMPO MIRANTE DO PARANAPANEMA"/>
          <s v="Coordenadoria de Arquitetura e Engenharia"/>
          <s v="Coordenadoria Postos Poupatempo - Região 5"/>
          <s v="Coordenadoria Postos Poupatempo - Região 4"/>
          <s v="Coordenadoria Postos Poupatempo - Região 2"/>
          <s v="Coordenadoria de Serviços Digitais"/>
          <s v="Coordenadoria Postos Poupatempo - Região 6 e 7"/>
          <s v="Coordenadoria Postos Poupatempo - Região 3"/>
          <s v="Coordenadoria Postos Poupatempo - Região 1"/>
        </groupItems>
      </fieldGroup>
    </cacheField>
    <cacheField name="PPT4" numFmtId="0" databaseField="0">
      <fieldGroup base="12">
        <discretePr count="264">
          <x v="251"/>
          <x v="247"/>
          <x v="245"/>
          <x v="211"/>
          <x v="123"/>
          <x v="72"/>
          <x v="14"/>
          <x v="185"/>
          <x v="161"/>
          <x v="135"/>
          <x v="29"/>
          <x v="242"/>
          <x v="4"/>
          <x v="124"/>
          <x v="85"/>
          <x v="217"/>
          <x v="98"/>
          <x v="171"/>
          <x v="60"/>
          <x v="183"/>
          <x v="35"/>
          <x v="197"/>
          <x v="22"/>
          <x v="110"/>
          <x v="138"/>
          <x v="158"/>
          <x v="86"/>
          <x v="77"/>
          <x v="219"/>
          <x v="34"/>
          <x v="220"/>
          <x v="89"/>
          <x v="144"/>
          <x v="241"/>
          <x v="148"/>
          <x v="139"/>
          <x v="194"/>
          <x v="196"/>
          <x v="43"/>
          <x v="145"/>
          <x v="100"/>
          <x v="202"/>
          <x v="120"/>
          <x v="162"/>
          <x v="17"/>
          <x v="58"/>
          <x v="218"/>
          <x v="113"/>
          <x v="49"/>
          <x v="97"/>
          <x v="132"/>
          <x v="210"/>
          <x v="225"/>
          <x v="87"/>
          <x v="18"/>
          <x v="88"/>
          <x v="6"/>
          <x v="67"/>
          <x v="69"/>
          <x v="223"/>
          <x v="1"/>
          <x v="159"/>
          <x v="54"/>
          <x v="209"/>
          <x v="149"/>
          <x v="73"/>
          <x v="203"/>
          <x v="71"/>
          <x v="119"/>
          <x v="112"/>
          <x v="131"/>
          <x v="204"/>
          <x v="201"/>
          <x v="65"/>
          <x v="26"/>
          <x v="130"/>
          <x v="28"/>
          <x v="200"/>
          <x v="146"/>
          <x v="70"/>
          <x v="101"/>
          <x v="155"/>
          <x v="174"/>
          <x v="208"/>
          <x v="205"/>
          <x v="157"/>
          <x v="186"/>
          <x v="177"/>
          <x v="230"/>
          <x v="199"/>
          <x v="212"/>
          <x v="23"/>
          <x v="45"/>
          <x v="242"/>
          <x v="41"/>
          <x v="42"/>
          <x v="62"/>
          <x v="68"/>
          <x v="21"/>
          <x v="53"/>
          <x v="240"/>
          <x v="244"/>
          <x v="25"/>
          <x v="10"/>
          <x v="2"/>
          <x v="36"/>
          <x v="7"/>
          <x v="37"/>
          <x v="38"/>
          <x v="40"/>
          <x v="13"/>
          <x v="50"/>
          <x v="79"/>
          <x v="91"/>
          <x v="93"/>
          <x v="160"/>
          <x v="48"/>
          <x v="16"/>
          <x v="52"/>
          <x v="3"/>
          <x v="59"/>
          <x v="182"/>
          <x v="176"/>
          <x v="239"/>
          <x v="163"/>
          <x v="188"/>
          <x v="228"/>
          <x v="103"/>
          <x v="234"/>
          <x v="152"/>
          <x v="11"/>
          <x v="61"/>
          <x v="55"/>
          <x v="8"/>
          <x v="19"/>
          <x v="165"/>
          <x v="164"/>
          <x v="109"/>
          <x v="94"/>
          <x v="90"/>
          <x v="20"/>
          <x v="64"/>
          <x v="246"/>
          <x v="247"/>
          <x v="226"/>
          <x v="27"/>
          <x v="30"/>
          <x v="32"/>
          <x v="33"/>
          <x v="9"/>
          <x v="39"/>
          <x v="44"/>
          <x v="46"/>
          <x v="47"/>
          <x v="51"/>
          <x v="74"/>
          <x v="75"/>
          <x v="63"/>
          <x v="15"/>
          <x v="24"/>
          <x v="56"/>
          <x v="57"/>
          <x v="5"/>
          <x v="12"/>
          <x v="31"/>
          <x v="213"/>
          <x v="232"/>
          <x v="189"/>
          <x v="104"/>
          <x v="140"/>
          <x v="81"/>
          <x v="222"/>
          <x v="134"/>
          <x v="238"/>
          <x v="178"/>
          <x v="198"/>
          <x v="236"/>
          <x v="214"/>
          <x v="169"/>
          <x v="235"/>
          <x v="170"/>
          <x v="147"/>
          <x v="191"/>
          <x v="167"/>
          <x v="141"/>
          <x v="206"/>
          <x v="180"/>
          <x v="137"/>
          <x v="153"/>
          <x v="127"/>
          <x v="173"/>
          <x v="82"/>
          <x v="229"/>
          <x v="95"/>
          <x v="114"/>
          <x v="221"/>
          <x v="117"/>
          <x v="96"/>
          <x v="142"/>
          <x v="125"/>
          <x v="84"/>
          <x v="80"/>
          <x v="118"/>
          <x v="122"/>
          <x v="111"/>
          <x v="108"/>
          <x v="128"/>
          <x v="99"/>
          <x v="129"/>
          <x v="227"/>
          <x v="126"/>
          <x v="106"/>
          <x v="107"/>
          <x v="105"/>
          <x v="150"/>
          <x v="207"/>
          <x v="216"/>
          <x v="78"/>
          <x v="121"/>
          <x v="76"/>
          <x v="243"/>
          <x v="66"/>
          <x v="192"/>
          <x v="156"/>
          <x v="133"/>
          <x v="195"/>
          <x v="136"/>
          <x v="231"/>
          <x v="175"/>
          <x v="233"/>
          <x v="0"/>
          <x v="224"/>
          <x v="184"/>
          <x v="151"/>
          <x v="83"/>
          <x v="168"/>
          <x v="215"/>
          <x v="240"/>
          <x v="154"/>
          <x v="193"/>
          <x v="102"/>
          <x v="116"/>
          <x v="166"/>
          <x v="181"/>
          <x v="244"/>
          <x v="190"/>
          <x v="172"/>
          <x v="143"/>
          <x v="92"/>
          <x v="115"/>
          <x v="179"/>
          <x v="187"/>
          <x v="237"/>
          <x v="250"/>
          <x v="251"/>
          <x v="251"/>
          <x v="251"/>
          <x v="251"/>
          <x v="251"/>
          <x v="251"/>
          <x v="251"/>
          <x v="251"/>
          <x v="249"/>
          <x v="248"/>
        </discretePr>
        <groupItems count="252">
          <s v="POUPATEMPO PARANAPANEMA"/>
          <s v="POUPATEMPO SANTA GERTRUDES"/>
          <s v="POUPATEMPO CARAPICUÍBA"/>
          <s v="Assessoria Fiscalização Presidente Prudente"/>
          <s v="POUPATEMPO MARÍLIA"/>
          <s v="Assessoria Fiscalização Araçatuba"/>
          <s v="POUPATEMPO RIO CLARO"/>
          <s v="POUPATEMPO CIDADE ADEMAR"/>
          <s v="POUPATEMPO TATUÍ"/>
          <s v="POUPATEMPO BOTUCATU"/>
          <s v="POUPATEMPO CARAGUATATUBA"/>
          <s v="POUPATEMPO SÃO CARLOS"/>
          <s v="Assessoria Fiscalização Araraquara"/>
          <s v="Assessoria Fiscalização Franca"/>
          <s v="POUPATEMPO LAPA"/>
          <s v="POUPATEMPO SOROCABA "/>
          <s v="POUPATEMPO MOGI DAS CRUZES"/>
          <s v="POUPATEMPO JUNDIAÍ"/>
          <s v="POUPATEMPO PIRACICABA"/>
          <s v="POUPATEMPO TAUBATÉ"/>
          <s v="POUPATEMPO SANTOS"/>
          <s v="POUPATEMPO OSASCO"/>
          <s v="POUPATEMPO GUARULHOS"/>
          <s v="POUPATEMPO BAURU"/>
          <s v="POUPATEMPO SUZANO"/>
          <s v="POUPATEMPO SANTO ANDRÉ"/>
          <s v="POUPATEMPO AMERICANA"/>
          <s v="POUPATEMPO ANDRADINA"/>
          <s v="POUPATEMPO ARARAS"/>
          <s v="POUPATEMPO ASSIS"/>
          <s v="POUPATEMPO AVARÉ"/>
          <s v="POUPATEMPO BARRETOS"/>
          <s v="POUPATEMPO BEBEDOURO"/>
          <s v="POUPATEMPO BIRIGUI"/>
          <s v="POUPATEMPO BRAGANÇA PAULISTA"/>
          <s v="POUPATEMPO CAIEIRAS"/>
          <s v="POUPATEMPO CATANDUVA"/>
          <s v="POUPATEMPO COTIA"/>
          <s v="POUPATEMPO DIADEMA"/>
          <s v="POUPATEMPO DRACENA"/>
          <s v="POUPATEMPO FERNANDÓPOLIS"/>
          <s v="POUPATEMPO GUARATINGUETÁ"/>
          <s v="POUPATEMPO GUARUJÁ"/>
          <s v="POUPATEMPO INDAIATUBA"/>
          <s v="POUPATEMPO ITAPETININGA"/>
          <s v="POUPATEMPO ITAPEVA"/>
          <s v="POUPATEMPO JACAREÍ"/>
          <s v="Assessoria Fiscalização Lins"/>
          <s v="Assessoria Fiscalização Mauá"/>
          <s v="POUPATEMPO MOGI-GUAÇU"/>
          <s v="POUPATEMPO OURINHOS"/>
          <s v="POUPATEMPO PINDAMONHANGABA"/>
          <s v="Núcleo de Apoio - Monitoramento Estratégico Praia Grande"/>
          <s v="Assessoria Fiscalização Registro"/>
          <s v="POUPATEMPO SÃO JOÃO DA BOA VISTA"/>
          <s v="POUPATEMPO TABOÃO DA SERRA"/>
          <s v="POUPATEMPO TUPÃ"/>
          <s v="POUPATEMPO VOTUPORANGA"/>
          <s v="POUPATEMPO LIMEIRA"/>
          <s v="POUPATEMPO JAÚ"/>
          <s v="POUPATEMPO PENÁPOLIS"/>
          <s v="POUPATEMPO SERTÃOZINHO"/>
          <s v="POUPATEMPO ITAQUAQUECETUBA"/>
          <s v="POUPATEMPO SÃO VICENTE"/>
          <s v="POUPATEMPO SÃO JOSÉ DO RIO PRETO"/>
          <s v="POUPATEMPO AGUAÍ"/>
          <s v="Assessoria Técnica GAT - Jales"/>
          <s v="POUPATEMPO SALTO"/>
          <s v="POUPATEMPO LENÇÓIS PAULISTA"/>
          <s v="POUPATEMPO SANTA BÁRBARA D'OESTE"/>
          <s v="POUPATEMPO HORTOLÂNDIA"/>
          <s v="POUPATEMPO SUMARÉ"/>
          <s v="POUPATEMPO FRANCO DA ROCHA"/>
          <s v="POUPATEMPO SERRA NEGRA"/>
          <s v="POUPATEMPO PIQUETE"/>
          <s v="POUPATEMPO PORTO FERREIRA"/>
          <s v="POUPATEMPO ITATINGA"/>
          <s v="POUPATEMPO ATIBAIA"/>
          <s v="POUPATEMPO NEVES PAULISTA"/>
          <s v="POUPATEMPO IBITINGA"/>
          <s v="POUPATEMPO MATÃO"/>
          <s v="POUPATEMPO SÃO JOAQUIM DA BARRA"/>
          <s v="POUPATEMPO CERQUILHO"/>
          <s v="POUPATEMPO PORTO FELIZ"/>
          <s v="POUPATEMPO SANTA CRUZ DO RIO PARDO"/>
          <s v="POUPATEMPO PALMITAL"/>
          <s v="POUPATEMPO ARTUR NOGUEIRA"/>
          <s v="POUPATEMPO PAULÍNIA"/>
          <s v="POUPATEMPO PIRASSUNUNGA"/>
          <s v="POUPATEMPO CABREÚVA"/>
          <s v="POUPATEMPO ITARARÉ"/>
          <s v="POUPATEMPO CAPÃO BONITO"/>
          <s v="POUPATEMPO IBATÉ"/>
          <s v="POUPATEMPO FERRAZ DE VASCONCELOS"/>
          <s v="POUPATEMPO CAÇAPAVA"/>
          <s v="POUPATEMPO ITANHAÉM"/>
          <s v="POUPATEMPO NOVO HORIZONTE"/>
          <s v="POUPATEMPO MOGI MIRIM"/>
          <s v="POUPATEMPO PARAGUAÇU PAULISTA "/>
          <s v="POUPATEMPO LORENA"/>
          <s v="POUPATEMPO ITATIBA"/>
          <s v="POUPATEMPO ITAPIRA"/>
          <s v="POUPATEMPO UBATUBA"/>
          <s v="POUPATEMPO JUNQUEIRÓPOLIS"/>
          <s v="POUPATEMPO SANTA ISABEL"/>
          <s v="POUPATEMPO SERRANA"/>
          <s v="POUPATEMPO JABOTICABAL"/>
          <s v="POUPATEMPO OLÍMPIA "/>
          <s v="POUPATEMPO PRESIDENTE EPITÁCIO"/>
          <s v="POUPATEMPO BOITUVA"/>
          <s v="POUPATEMPO SÃO ROQUE"/>
          <s v="POUPATEMPO PEDERNEIRAS"/>
          <s v="POUPATEMPO VARGEM GRANDE DO SUL"/>
          <s v="POUPATEMPO MOCOCA"/>
          <s v="POUPATEMPO BERTIOGA"/>
          <s v="POUPATEMPO ARUJÁ"/>
          <s v="POUPATEMPO TREMEMBÉ"/>
          <s v="POUPATEMPO IPERÓ"/>
          <s v="POUPATEMPO VOTORANTIM"/>
          <s v="POUPATEMPO VALINHOS"/>
          <s v="POUPATEMPO JAGUARIÚNA"/>
          <s v="POUPATEMPO ITÁPOLIS"/>
          <s v="POUPATEMPO AMÉRICO BRASILIENSE"/>
          <s v="POUPATEMPO FRANCISCO MORATO"/>
          <s v="POUPATEMPO MAIRIPORÃ"/>
          <s v="Assessoria Fiscalização Cruzeiro"/>
          <s v="POUPATEMPO PITANGUEIRAS"/>
          <s v="POUPATEMPO CRAVINHOS"/>
          <s v="POUPATEMPO PRESIDENTE VENCESLAU"/>
          <s v="POUPATEMPO PROMISSÃO"/>
          <s v="POUPATEMPO AMPARO"/>
          <s v="POUPATEMPO VÁRZEA PAULISTA"/>
          <s v="POUPATEMPO MONTE MOR"/>
          <s v="POUPATEMPO CUBATÃO"/>
          <s v="POUPATEMPO ITAPECERICA DA SERRA"/>
          <s v="POUPATEMPO TIETÊ"/>
          <s v="POUPATEMPO DESCALVADO"/>
          <s v="POUPATEMPO JOSÉ BONIFÁCIO"/>
          <s v="POUPATEMPO IBIÚNA"/>
          <s v="POUPATEMPO CONCHAL"/>
          <s v="POUPATEMPO RIBEIRÃO PIRES"/>
          <s v="POUPATEMPO NOVA GRANADA"/>
          <s v="POUPATEMPO ORLÂNDIA"/>
          <s v="POUPATEMPO GUARÁ"/>
          <s v="POUPATEMPO DIGITAL CAMPINAS"/>
          <s v="POUPATEMPO IRACEMÁPOLIS"/>
          <s v="POUPATEMPO ESPÍRITO SANTO DO PINHAL"/>
          <s v="POUPATEMPO TAQUARITUBA"/>
          <s v="POUPATEMPO CAPIVARI"/>
          <s v="POUPATEMPO SÃO PEDRO"/>
          <s v="POUPATEMPO MONTE ALTO"/>
          <s v="POUPATEMPO PONTAL"/>
          <s v="POUPATEMPO MIRANDÓPOLIS"/>
          <s v="POUPATEMPO ADAMANTINA"/>
          <s v="POUPATEMPO TANABI"/>
          <s v="POUPATEMPO PEDREIRA"/>
          <s v="POUPATEMPO APIAÍ"/>
          <s v="POUPATEMPO CIDADE TIRADENTES"/>
          <s v="POUPATEMPO PIEDADE"/>
          <s v="POUPATEMPO SANTO ANTÔNIO DE POSSE"/>
          <s v="POUPATEMPO ITUVERAVA"/>
          <s v="POUPATEMPO PIRAJUÍ"/>
          <s v="POUPATEMPO JARINU"/>
          <s v="POUPATEMPO BURI"/>
          <s v="POUPATEMPO APARECIDA"/>
          <s v="POUPATEMPO SANTA ROSA DE VITERBO"/>
          <s v="POUPATEMPO SANTA FÉ DO SUL"/>
          <s v="POUPATEMPO BASTOS"/>
          <s v="POUPATEMPO PRADÓPOLIS"/>
          <s v="POUPATEMPO IGARAPAVA"/>
          <s v="POUPATEMPO VALPARAÍSO"/>
          <s v="POUPATEMPO OSVALDO CRUZ"/>
          <s v="POUPATEMPO DOIS CÓRREGOS"/>
          <s v="POUPATEMPO BARIRI"/>
          <s v="POUPATEMPO RIO DAS PEDRAS"/>
          <s v="POUPATEMPO MONGAGUÁ"/>
          <s v="POUPATEMPO ANGATUBA"/>
          <s v="POUPATEMPO POTIM"/>
          <s v="POUPATEMPO CACHOEIRA PAULISTA"/>
          <s v="POUPATEMPO BATATAIS"/>
          <s v="POUPATEMPO GUARIBA"/>
          <s v="POUPATEMPO SANTA RITA DO PASSA QUATRO"/>
          <s v="POUPATEMPO ÁLVARES MACHADO"/>
          <s v="POUPATEMPO LARANJAL PAULISTA"/>
          <s v="POUPATEMPO PIRAPOZINHO"/>
          <s v="POUPATEMPO GARÇA"/>
          <s v="POUPATEMPO IGUAPE"/>
          <s v="POUPATEMPO CAJATI"/>
          <s v="POUPATEMPO GUARAREMA"/>
          <s v="POUPATEMPO POÁ"/>
          <s v="POUPATEMPO SANTO ANASTÁCIO"/>
          <s v="POUPATEMPO LUCÉLIA"/>
          <s v="POUPATEMPO MARTINÓPOLIS"/>
          <s v="POUPATEMPO TEODORO SAMPAIO"/>
          <s v="POUPATEMPO CORDEIRÓPOLIS"/>
          <s v="POUPATEMPO CUNHA"/>
          <s v="POUPATEMPO COSMÓPOLIS"/>
          <s v="POUPATEMPO CAJAMAR"/>
          <s v="POUPATEMPO GUARARAPES"/>
          <s v="POUPATEMPO CAPELA DO ALTO"/>
          <s v="POUPATEMPO CAMPO LIMPO PAULISTA"/>
          <s v="POUPATEMPO TAMBAÚ"/>
          <s v="POUPATEMPO ITIRAPINA"/>
          <s v="POUPATEMPO SOCORRO"/>
          <s v="POUPATEMPO VINHEDO"/>
          <s v="POUPATEMPO DIGITAL PIRAPORINHA"/>
          <s v="POUPATEMPO SÃO MANUEL"/>
          <s v="POUPATEMPO TUPI PAULISTA"/>
          <s v="POUPATEMPO ARAÇARIGUAMA"/>
          <s v="POUPATEMPO SÃO JOSÉ DO RIO PARDO"/>
          <s v="POUPATEMPO NAZARÉ PAULISTA"/>
          <s v="POUPATEMPO CANINDÉ"/>
          <s v="POUPATEMPO GUAPIAÇU"/>
          <s v="POUPATEMPO TABATINGA"/>
          <s v="POUPATEMPO ARAÇOIABA DA SERRA"/>
          <s v="POUPATEMPO REGENTE FEIJÓ"/>
          <s v="POUPATEMPO SÃO MIGUEL ARCANJO"/>
          <s v="POUPATEMPO CÂNDIDO MOTA"/>
          <s v="POUPATEMPO LOUVEIRA"/>
          <s v="POUPATEMPO BOM JESUS DOS PERDÕES"/>
          <s v="POUPATEMPO BROTAS"/>
          <s v="POUPATEMPO AGUDOS"/>
          <s v="POUPATEMPO TAQUARITINGA"/>
          <s v="POUPATEMPO SANTA CRUZ DAS PALMEIRAS"/>
          <s v="POUPATEMPO PEREIRA BARRETO"/>
          <s v="POUPATEMPO NOVA ODESSA"/>
          <s v="POUPATEMPO ALESP"/>
          <s v="POUPATEMPO JANDIRA"/>
          <s v="POUPATEMPO ILHA SOLTEIRA"/>
          <s v="POUPATEMPO EMBU DAS ARTES"/>
          <s v="POUPATEMPO SANTANA DO PARNAÍBA"/>
          <s v="POUPATEMPO MIRASSOL"/>
          <s v="POUPATEMPO DIGITAL CREA SP"/>
          <s v="POUPATEMPO MONTE APRAZÍVEL"/>
          <s v="POUPATEMPO MIGUELÓPOLIS"/>
          <s v="POUPATEMPO PILAR DO SUL"/>
          <s v="POUPATEMPO BIRITIBA MIRIM"/>
          <s v="POUPATEMPO EMBU-GUAÇU"/>
          <s v="POUPATEMPO MAIRINQUE"/>
          <s v="POUPATEMPO BRODOWSKI"/>
          <s v="Agrupar1"/>
          <s v="Agrupar2"/>
          <s v="Agrupar3"/>
          <s v="Agrupar4"/>
          <s v="Agrupar5"/>
          <s v="Agrupar6"/>
          <s v="Agrupar7"/>
          <s v="Agrupar8"/>
          <n v="0"/>
          <m/>
          <s v="POUPATEMPO MIRANTE DO PARANAPANEMA"/>
          <s v="Agrupar1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960.589593865741" createdVersion="8" refreshedVersion="8" minRefreshableVersion="3" recordCount="14696" xr:uid="{A9472DAE-D845-41B7-A3E3-6DBBC1214720}">
  <cacheSource type="worksheet">
    <worksheetSource ref="A1:X1048576" sheet="Base Anexo IV - Faturas Pen"/>
  </cacheSource>
  <cacheFields count="24">
    <cacheField name="CLIENTE" numFmtId="0">
      <sharedItems containsBlank="1" count="2821">
        <s v="CASA MILITAR DO GABINETE DO GOVERNADOR"/>
        <s v="RHS SERVICOS DE DIVULGACAO LTDA - EPP"/>
        <s v="CAMARA MUNICIPAL DE COSMOPOLIS"/>
        <s v="ENFIL SA CONTROLE AMBIENTAL"/>
        <s v="FACULDADE DE MEDICINA DE SAO JOSE DO RIO PRETO"/>
        <s v="INST DE PREVIDENCIA DO SERVIDOR MUNICIPAL DE DIADEMA"/>
        <s v="SANEAMENTO BASICO DO MUNICIPIO DE MAUA - SAMA"/>
        <s v="PHABRICA DE PRODUCOES SERVICOS DE PROPAGANDA E PUBLICIDADE L"/>
        <s v="CLASSICOS EDITORIAL LTDA"/>
        <s v="ALIAS TECNOLOGIA S/A"/>
        <s v="CATA CENTRO DE AVALIACAO TECNICA AUTOMOTIVA LTDA"/>
        <s v="FUNDACAO MUNICIPAL DE SAUDE DE RIO CLARO"/>
        <s v="SERGIO DE JESUS CARVALHO"/>
        <s v="ANTONIO PEDRO MACHADO"/>
        <s v="MARCIA ANDREA BATITUCCI MULLER"/>
        <s v="MARLON CALZA"/>
        <s v="JOAO PEDRO HUPPES CAVALCANTE"/>
        <s v="AMARILIS OGAWA BELLIZZI"/>
        <s v="JOAO L MESQUITA"/>
        <s v="RAPHAEL BEZERRA SIMAO"/>
        <s v="IVANIR DA SILVA"/>
        <s v="DIEGO RAMON NEIVA LUZ"/>
        <s v="RONIVALDO MARTINS ROCHA"/>
        <s v="G &amp; A COSTA COMERCIO DE LIVROS LTDA"/>
        <s v="CENTRO DE TREINAMENTO EM EMERGENCIA AGUIA DE FOGO LTDA"/>
        <s v="REAL SRR PUBLICIDADE E MARKETING LTDA"/>
        <s v="INSTITUTO DE PREVIDENCIA DOS SERVIDORES PUBLICOS DO MUNICIPIO DE HORTOLANDIA - HORTOPREV"/>
        <s v="MINISTERIO PUBLICO DO ESTADO DE SAO PAULO"/>
        <s v="SETEC HIDROBRASILEIRA OBRAS E PROJETOS LTDA"/>
        <s v="W&amp;M PUBLICIDADE LTDA"/>
        <s v="MUNICIPIO DE IPIGUA"/>
        <s v="MUNICIPIO DE PRATANIA"/>
        <s v="MUNICIPIO DE TAQUARAL"/>
        <s v="MUNICIPIO DE SANTA CRUZ DA ESPERANCA"/>
        <s v="MUNICIPIO DE VITORIA BRASIL"/>
        <s v="PREF. MUN. - SANTA SALETE"/>
        <s v="MUNICIPIO DE OUROESTE"/>
        <s v="MUNICIPIO DE QUADRA"/>
        <s v="MUNICIPIO DE ARCO-IRIS"/>
        <s v="MUNICIPIO DE PAULISTANIA"/>
        <s v="MUNICIPIO DE CANAS"/>
        <s v="CAMARA MUNICIPAL DE FRANCO DA ROCHA"/>
        <s v="CAMARA  MUNICIPAL DE SUMARE"/>
        <s v="CAMARA MUNICIPAL DA ESTANCIA CLIMATICA DE SAO BENTO DO SAPUC"/>
        <s v="SCRIPTUM LIVRARIA &amp; PAPELARIA LTDA"/>
        <s v="CAMARA MUNICIPAL DE SAO LOURENCO DA SERRA"/>
        <s v="CAMARA MUNICIPAL DE IRACEMAPOLIS"/>
        <s v="IVAN JORGE SOUSA PESSOA"/>
        <s v="PEDRO FERREIRA DA SILVA NETO"/>
        <s v="RUZEL MOREIRA NIZIO"/>
        <s v="SANDRA SANTOS SILVA"/>
        <s v="NEIVA OTERO D ALMEIDA"/>
        <s v="MIRIAM DE SOUZA"/>
        <s v="SILVANA RAFIK EL TAKACH"/>
        <s v="THAIZA ROCHETTI"/>
        <s v="EDUARDO MAIA"/>
        <s v="JOSE AIRTON DE ARAUJO"/>
        <s v="ROMAR WILLIAM CULLEN DELLAPIAZZA"/>
        <s v="CAROLINA DO NASCIMENTO MARTINS"/>
        <s v="SCANITEC EQUIPAMENTOS AUTOMOTIVOS LTDA"/>
        <s v="TECNODATA EDUCACIONAL LTDA"/>
        <s v="CAMARA MUNICIPAL DE MORRO AGUDO"/>
        <s v="FUNDACAO PRO-MEMORIA DE SAO CARLOS"/>
        <s v="CAMARA M PIQUETE"/>
        <s v="CAMARA MUNICIPAL DE COTIA"/>
        <s v="AGENCIA REGULADORA DE SERVICOS PUBLICOS DO ESTADO DE SAO PAULO - ARSESP"/>
        <s v="EMPREITEIRA LAA MOMENTUN LIMITADA"/>
        <s v="ICETRAN INSTITUTO DE CERTIFICACAO E ESTUDOS DE TRANSITO E TRANSPORTE LTDA"/>
        <s v="SERGIO CORREA AMARO"/>
        <s v="LUIS FERNANDO PETERNELLI"/>
        <s v="FRANCIONE OLIVEIRA CARVALHO"/>
        <s v="MARCOS F RACCIOPPI"/>
        <s v="MARINA AMALIA ROSA SANTOS"/>
        <s v="MARIANA CAPELETTI CALACA"/>
        <s v="DILMA DA COSTA"/>
        <s v="SONIA LEIA TEIG SCHWARTZMAN"/>
        <s v="LAILA CAROLINE GONCALVES CAVALCANTE"/>
        <s v="CECILIA ROCHA"/>
        <s v="CENTRO UNIVERSITARIO DE ADAMANTINA - UNIFAI"/>
        <s v="CAMARA MUNICIPAL DA ESTANCIA BALNEARIA DE PRAIA GRANDE"/>
        <s v="TRIBUNAL REGIONAL DO TRABALHO DA 2A REGIAO"/>
        <s v="ARQDIGITAL LTDA"/>
        <s v="AGENCIA METROPOLITANA DA BAIXADA SANTISTA - AGEM"/>
        <s v="IN TIME COMUNICACAO LTDA."/>
        <s v="CARMELA RITA LOGIACCO"/>
        <s v="HAFIZ ENGENHARIA E CONSTRUCOES LTDA - EPP"/>
        <s v="DAE SA - AGUA E ESGOTO"/>
        <s v="TIBAGI ENERGETICA LTDA"/>
        <s v="FUNDACAO INSTITUTO DE TERRAS DO ESTADO DE SAO PAULO JOSE GOMES DA SILVA"/>
        <s v="NOVAGEL SERVICOS DE LIMPEZA EIRELI"/>
        <s v="CENTRO DE FORMACAO DE CONDUTORES A E B SAO PAULO"/>
        <s v="CONSORCIO INTERMUNICIPAL DO ALTO VALE DO PARANAPANEMA - AMVAPA."/>
        <s v="TRIBUNAL REGIONAL DO TRABALHO DA 15A. REGIAO"/>
        <s v="RAIMUNDO M MACHADO"/>
        <s v="ANDERSON SOARES GALVAO DO NASCIMENTO"/>
        <s v="DANNE DEYBLE SOUZA MENDES"/>
        <s v="ALAIDE SANTOS DE OLIVEIRA"/>
        <s v="ANTONIA ALIDEIA"/>
        <s v="ANTONIO MIRANDA FERNANDES"/>
        <s v="VANESSA RODRIGUES DE LIMA"/>
        <s v="ABL SYSTEM CONSULTORIA E INFORMATICA LTDA"/>
        <s v="THALENTO S GIBIM CONFECCOES LTDA"/>
        <s v="POLICIA MILITAR DO ESTADO DE SAO PAULO"/>
        <s v="POLICIA CIVIL DO ESTADO DE SAO PAULO"/>
        <s v="THEOVALE CONSTRUTORA E ENGENHARIA LTDA"/>
        <s v="CORPO DE BOMBEIROS DA POLICIA MILITAR DO ESTADO DE SAO PAULO"/>
        <s v="HORUS INFORMATICA LTDA"/>
        <s v="LENIRA BRANDAO SILVA GRINSPUM PRODUCOES"/>
        <s v="INOVACAO DISTRIBUIDORA DE LIVROS LTDA."/>
        <s v="IMPRENSA OFICIAL DO ESTADO"/>
        <s v="SOGLIA COMERCIO DE DOCES LTDA - ME"/>
        <s v="CIA BRASILEIRA DE TECNOLOGIA E INOVACAO S/A"/>
        <s v="VIRCA PROCESSAMENTO DE DADOS LTDA"/>
        <s v="CONSORCIO INTERMUNICIPAL SERRA DA MANTIQUEIRA - CISMA"/>
        <s v="E 3 - COMUNICACAO INTEGRADA LTDA"/>
        <s v="SERGIO NATAL AGUIAR"/>
        <s v="CECILIA FRANCISCA DA SILVA"/>
        <s v="LAURA"/>
        <s v="SUELY CRAVO"/>
        <s v="MARCO ANTONIO TAVARES DO NASCIMENTO"/>
        <s v="ROBERTA RESENDE"/>
        <s v="DAVID OLIVEIRA DA SILVA"/>
        <s v="RAIANNE DANTAS DE ASSUNCAO CRUZ"/>
        <s v="CONSORCIO INTERMUNICIPAL CEMMIL PARA O DESENVOLVIMENTO SUSTENTAVEL"/>
        <s v="AGENCIA REGULADORA DE SERVICOS PUBLICOS DELEGADOS DE TRANSPORTE DO ESTADO DE SAO PAULO-ARTESP"/>
        <s v="PARANA REALTY EMPREENDIMENTOS IMOBILIARIOS LTDA"/>
        <s v="SAAESP- SERVICO AUTONOMO DE AGUA E ESGOTO DO MUNICIPIO DE SAO PEDRO"/>
        <s v="NENA LOCACOES E TRANSPORTES LTDA - EPP"/>
        <s v="PARCUS INDUSTRIA E COMERCIO DE PERFIS PLASTICOS L"/>
        <s v="VULCANO LABORATORIO DE ANALISES QUIMICAS SS LTDA"/>
        <s v="BRK AMBIENTAL - MAUA S.A."/>
        <s v="NCK GESTAO DA INFORMACAO S.A"/>
        <s v="FUNDACAO AGENCIA DA BACIA HIDROGRAFICA DO RIO SOROCABA E MEDIO TIETE - FABH-SMT"/>
        <s v="SUBPREFEITURA DE GUAIANASES"/>
        <s v="MIGUEL SANCHEZ JUNIOR"/>
        <s v="F. LOPES PUBLICIDADE LTDA"/>
        <s v="CRIAR PRESTADORA DE SERVICOS INTERNET LTDA"/>
        <s v="AGNOS TECNOLOGIA E SERVICOS LTDA. - ME"/>
        <s v="ACCESS IBACBRASIL TECNOLOGIAS EDUCACIONAIS LTDA"/>
        <s v="DOM FABRICIO RODRIGUES PEREIRA"/>
        <s v="ANA VITORIA"/>
        <s v="LILA GRAZIELLA MARTINS FERREIRA BICALHO LOPES"/>
        <s v="PAULO AZUMA"/>
        <s v="LAURA ROSA PEREIRA"/>
        <s v="AYAKO SAMEJIMA"/>
        <s v="CAIO JOSE RIBEIRO CHAGAS"/>
        <s v="CLOVIS BEVILAQUA D ARAGAO JUNIOR"/>
        <s v="VALDECI CARLOS DE FARIA"/>
        <s v="GABRIEL O R SOUZA"/>
        <s v="LEONARDO HENRIQUE DOLIVEIRA COHEN"/>
        <s v="KOHAVA TEIG"/>
        <s v="PLACE TECNOLOGIA E INOVACAO S.A"/>
        <s v="CAMARA MUNICIPAL DA ESTANCIA TURISTICA DE EMBU DAS ARTES"/>
        <s v="MIK ESFIHAS LIMA LTDA"/>
        <s v="M.MARTINS FERREIRA ADVOGADOS ASSOCIADOS"/>
        <s v="GOLBER INDUSTRIA E COMERCIO DE PLASTICOS LTDA"/>
        <s v="GB PRINT SERVICOS DE INFORMATICA LTDA"/>
        <s v="SANEBAVI - SANEAMENTO BASICO VINHEDO"/>
        <s v="CAMARA MUNICIPAL DE BARUERI"/>
        <s v="MARIA DO CARMO GUGLIELMETTI BAPTISTON UNIFORMES"/>
        <s v="TRIBUNAL REGIONAL ELEITORAL DE SAO PAULO"/>
        <s v="EIG MERCADOS LTDA"/>
        <s v="ZIGNET SOLUCOES DE PAGAMENTOS LTDA"/>
        <s v="COMPANHIA PAULISTA DE PARCERIAS - CPP"/>
        <s v="LUIZ COUTINHO CAIROLLI"/>
        <s v="DAGOBERTO SOARES RESENDE"/>
        <s v="BIANCA CARDOSO"/>
        <s v="SIMONE DO NASCIMENTO OLIVEIRA"/>
        <s v="JOSE ROBERTO S DE OLIVEIRA"/>
        <s v="ROSANGELA APARECIDA RODRIGUES VIEIRA"/>
        <s v="EDSON BATISTA LIMA"/>
        <s v="PEDRO VAZ PEREZ"/>
        <s v="BONIFACIO JOSE SUPPES DE ANDRADA"/>
        <s v="CESAR DARIO MARIANO DA SILVA"/>
        <s v="GUSTAVO RAMOS DE SOUZA"/>
        <s v="MARIA DE FATIMA QUEIROGA NEVES"/>
        <s v="LEONARDO CARVALHO SILVA"/>
        <s v="MAURICIO TORRES DA COSTA"/>
        <s v="FERNANDO PINHEIRO DA SILVA"/>
        <s v="DAVID FELICIO ARAUJO"/>
        <s v="AGENCIA METROPOLITANA DE CAMPINAS - AGEMCAMP"/>
        <s v="HD SOLUCOES E SISTEMAS LTDA "/>
        <s v="SINDICATO DOS TRABALHADORES NAS UNIDADES DE EDUCACAO INFANTIL DA"/>
        <s v="FUNDACAO ESPORTE ARTE E CULTURA - FEAC"/>
        <s v="INSTITUTO DE PREVIDENCIA MUNICIPAL DE MOGI DAS CRUZES - IPREM"/>
        <s v="ARTE RAPIDA PUBLICIDADE, MARKETING E SERVICOS LTDA"/>
        <s v="LUIZ PAULO PINHEIRO GUIMARAES"/>
        <s v="SERVICO AUTONOMO DE AGUA ESGOTO E MEIO AMBIENTE DE SERTAOZI"/>
        <s v="KM I9 PUBLICIDADE &amp; PROPAGANDA LTDA"/>
        <s v="ALBERTINO DOS SANTOS LIMA"/>
        <s v="POYRY CONSULTORIA E PROJETOS LTDA."/>
        <s v="CLEONICE MACHADO"/>
        <s v="RICARDO JEFFERSON DA COSTA"/>
        <s v="IZABEL CAMARGO LOPES MONTEIRO"/>
        <s v="CLAUDIA MARIA PEREIRA JIMENES"/>
        <s v="WILDER BARBAS GRIMIAO"/>
        <s v="DEFENSORIA PUBLICA DO ESTADO DE SAO PAULO"/>
        <s v="EXITO DISTRIBUIDORA E COMERCIO DE LIVROS LTDA"/>
        <s v="SECRETARIA MUNICIPAL DA PESSOA COM DEFICIENCIA"/>
        <s v="STRONG REPRESENTACAO COMERCIAL DE MATERIAL DE CONSTRUCAO LTDA -"/>
        <s v="INTEGRATIVA TECNOLOGIA E GESTAO DE NEGOCIOS LTDA"/>
        <s v="EDIFICIO PIAZZA DI NAPOLI"/>
        <s v="ECRA PUBLICIDADE LEGAL LTDA"/>
        <s v="INTEGRALE COMERCIO DE PRODUTOS ALIMENTICIOS EIREL"/>
        <s v="EDITORA WMF MARTINS FONTES LTDA."/>
        <s v="SECRETARIA DE TURISMO E VIAGENS"/>
        <s v="GAIVOTA PUBLICIDADE EIRELI - ME"/>
        <s v="LIVRARIA BISTRO LTDA"/>
        <s v="SECRETARIA DE CIENCIA TECNOLOGIA E INOVACAO"/>
        <s v="SECRETARIA DE GOVERNO E RELACOES INSTITUCIONAIS"/>
        <s v="APM - ASSOCIACAO DE PAIS E MESTRES DA ETE SAO JOSE DO RIO PARDO"/>
        <s v="JUNTA COMERCIAL DO ESTADO DE SAO PAULO"/>
        <s v="CLUBE RECREATIVO UNIAO OPERARIO DE VILA DARLY E J"/>
        <s v="ENGEZ CONSTRUCOES E PARTICIPACOES LTDA"/>
        <s v="ANTONIO MENEZES DO NASCIMENTO FILHO"/>
        <s v="HENRIQUE GAZIRE"/>
        <s v="MARCELO PUPIM GOZZI"/>
        <s v="PHILIPE CARVALHO"/>
        <s v="ANTONIO CARLONI"/>
        <s v="WAGNER DOS SANTOS FERNANDES"/>
        <s v="ANA LUCIA CHARNYAI"/>
        <s v="VIVIAN SOUSA"/>
        <s v="PHILIP REED"/>
        <s v="ISABEL FREITAS"/>
        <s v="MARTA VILELA SACARELOS"/>
        <s v="HOMERO COSTA"/>
        <s v="SAO PAULO PREVIDENCIA - SPPREV"/>
        <s v="GEMA COMERCIO IMPORTACAO E EXPORTACAO DE ALIMENTO"/>
        <s v="COMPANHIA DOCAS DE SAO SEBASTIAO"/>
        <s v="TRILOGIC TECNOLOGIA LTDA"/>
        <s v="CARDANS IPIRANGA LTDA"/>
        <s v="COMPANHIA DE SERVICO DE AGUA, ESGOTO E RESIDUOS DE GUARANTINGUETA - SAEG"/>
        <s v="FUNDACAO DE APOIO A FACULDADE DE MEDICINA DE MARILIA E AO HOSPITAL DAS CLINICAS DA FACULDADE DE MEDICINA DE MARILIA - FAMAR"/>
        <s v="COMPANHIA DE PROCESSAMENTO DE DADOS DA PARAIBA CODATA"/>
        <s v="HIMNI SISTEMAS E SOLUCOES EIRELI"/>
        <s v="M HAWATT COMERCIAL LTDA"/>
        <s v="B3 S.A - BRASIL BOLSA BALCAO"/>
        <s v="BRASIL IOT SEG. DA INFORMACAO LTDA"/>
        <s v="SECRETARIA DE ESTADO DOS DIREITOS DA PESSOA COM DEFICIENCIA"/>
        <s v="SAUDE - IS"/>
        <s v="VALMIR JESUS DOS SANTOS"/>
        <s v="SILVANA LIMA GORNIAK"/>
        <s v="MARIANA QUADROS PINHEIRO"/>
        <s v="MAURICIO DE MELO PESSOA"/>
        <s v="ERIC DAVID PEREIRA"/>
        <s v="CARMEN DOLORES MONTEIRO DE BARROS"/>
        <s v="EDSON TADEU PEREIRA"/>
        <s v="VALTER LOPES DE OLIVEIRA"/>
        <s v="REALDRIVE SIMULADORES LTDA"/>
        <s v="ITALO HENRIQUE MIZAEL FERREIRA ACESSORIOS"/>
        <s v="AILTON RODRIGUES DA SILVA PAPELARIA"/>
        <s v="JOAO LUCIO MIRO DE PONTES"/>
        <s v="CRIAR PROJETOS, SISTEMAS E AUTOMACAO DIGITAL LTDA"/>
        <s v="AGENCIA PAULISTA DE PROMOCAO DE INVESTIMENTOS E COMPETITIVIDADE - INVESTE SAO PAULO"/>
        <s v="DESENVOLVE SP - AGENCIA DE FOMENTO DO ESTADO DE SAO PAULO S.A."/>
        <s v="TEGRAPHARMA IMPORTADORA E DISTRIBUIDORA LTDA"/>
        <s v="1364 COMERCIO E CULTURA LTDA - ME"/>
        <s v="MENPOWER PRESTACAO DE SERVICOS DE MANUTENCAO PRED"/>
        <s v="DIARIO SERVICOS DE INTERMEDIACAO EM PUBLICACOES LTDA"/>
        <s v="MONTE CRISTO ADMINISTRADORA DE BENS LTDA EPP"/>
        <s v="SP CASA CIVIL"/>
        <s v="ROBSON NEGRAO"/>
        <s v="MARCELA SCANAVINI BIANCHINI"/>
        <s v="FERNANDA TAVARES NAGAHIRO"/>
        <s v="SAMUEL DO PRADO MACIEL"/>
        <s v="PATRICIA DE OLIVEIRA GARCIA ALVES"/>
        <s v="FABIANA LIMA VIDAL RIO"/>
        <s v="CARLOS FELIPE NARDIN"/>
        <s v="BERNARDO MELLO FRANCO"/>
        <s v="ROBERT WERNER DALLMANN"/>
        <s v="PAULO ROBERTO MARTINS BINA"/>
        <s v="RAFAEL CHAMBOULEYRON"/>
        <s v="THAYNA PEREIRA TRINDADE"/>
        <s v="PAULO AUGUSTO SIRIMARCO SILVA"/>
        <s v="VINICIUS JOSE ALVES AVANZA"/>
        <s v="SERVICO AUTONOMO DE AGUA E ESGOTO DE SALTO - SAAE SALTO"/>
        <s v="CONS INTER PARA O DESENV SUSTENTAVEL - C"/>
        <s v="MARTINS E PALADIA FALCON CORRETORA E ADMINISTRADO"/>
        <s v="FUNDACAO AGENCIA DAS BACIAS HIDROGRAFICAS DOS RIOS PIRACICABA, CAPIVARI E JUNDIAI"/>
        <s v="EDICOES D'O NARRADOR - EDITORA E LIVRARIA LTDA"/>
        <s v="SUPERINTENDENCIA DE AGUA E ESGOTO DE CHAVANTES"/>
        <s v="R F S MANUTENCAO E REPARACAO DE MAQUINAS E EQUIPA"/>
        <s v="SAO PAULO OBRAS - SP OBRAS"/>
        <s v="THIAGO SIMAO GOMIDE"/>
        <s v="SALOMAO MIGUEL DE SOUSA"/>
        <s v="MARIBEL"/>
        <s v="ARMANDO DA ROCHA E SILVA FILHO"/>
        <s v="GREGORY EGMONT COUTINHO BALTZ"/>
        <s v="ANA LUISA MENDONCA"/>
        <s v="RICARDO DE ATAIDE ALVES PENA"/>
        <s v="JOSE CARLOS CABRAL GRANADO"/>
        <s v="ANDRE ASSIS"/>
        <s v="12 129 505 JOSE RAIMUNDO DOMINGOS VENCESLAU"/>
        <s v="OTIMIZA UGC CONSULTORIA EM TECNOLOGIA DA INFORMACAO LTDA"/>
        <s v="MAXIMO SUEIRO ALIMENTOS EIRELI"/>
        <s v="HILARION CHOQUE ESCOBAR 23384800826"/>
        <s v="12 386 169 ROBERVAL APARECIDO FRANCISCO ANAIA"/>
        <s v="LIGHTING CONTROL BRASIL SERVICOS TECNICOS LTDA"/>
        <s v="AMPLITUDESP COMUNICACAO VISUAL EIRELI"/>
        <s v="HOSPITAL DAS CLINICAS DA FACULDADE MEDICINA DE BOTUCATU"/>
        <s v="SOFORT ENGENHARIA DE VENDAS REPRESENTACOES LTDA"/>
        <s v="VB TECH TECNOLOGIA EM SISTEMAS LTDA"/>
        <s v="MARIO BERGAMO JUNIOR"/>
        <s v="ROGERIO DA SILVA VALE"/>
        <s v="ELIAS SUZANO MENDES"/>
        <s v="DIANNE"/>
        <s v="MARCIO MAZIERO SANGEAN"/>
        <s v="EDMILSON GARCIA"/>
        <s v="EDUARDO MARTINS BOIATI"/>
        <s v="ANDRÉ LUÍS PINTO TAVARES"/>
        <s v="NICOLAS REZENDE TEIXEIRA"/>
        <s v="CLAUDIO CAVALLINI DE SOUSA"/>
        <s v="LUIS EDUARDO DA SILVA"/>
        <s v="MARCOS TEIXEIRA DA MOTA"/>
        <s v="IMPRENSA OFICIAL DE SERGIPE - IOSE"/>
        <s v="QUALILOG SSO"/>
        <s v="APROCONDUTOR TECNOLOGIA DE TRANSITO E SERVICOS S.A."/>
        <s v="EDUCATECA SOLUCOES SERVICOS E COMERCIO DE PRODUTOS DE INFORMATIC"/>
        <s v="CONDEMAT CONSORCIO DE DESENVOLVIMENTO DOS MUNICIPIOS DO ALTO TIETE"/>
        <s v="ANDREIA FRANCISCO"/>
        <s v="FERNANDO DEIRO LIMA"/>
        <s v="CENTRO AUTOMOTIVO PARANA RIO PRETO LTDA - ME"/>
        <s v="AGENCIA REGULADORA DOS SERVICOS DE SANEAMENTO DAS BACIAS DOS RIOS PIRACICABA CAPIVARI E JUNDIAI"/>
        <s v="IDEA MAKER MEIOS DE PAGAMENTOS E CONSULTORIA LTDA"/>
        <s v="FUNDO ESPECIAL DE DESPESA DO MINISTERIO PUBLICO DO ESTADO DE SAO PAULO"/>
        <s v="OSMAR SANTOS"/>
        <s v="LUAN CARLOS SOUSA SANTOS"/>
        <s v="DANIEL GAMA CORREA"/>
        <s v="FABIO NUCCI"/>
        <s v="PATRICIA SANTOS SILVA MAGALHAES"/>
        <s v="LUIZ FERNANDO SANZOVO GARCIA"/>
        <s v="MARCO ANTONIO CAETANO"/>
        <s v="FORMA S BRASIL INDUSTRIA, COMERCIO E SERVICOS LTDA"/>
        <s v="RM EDUCACAO, COMERCIO E INDUSTRIAS"/>
        <s v="CONSELHO DE ARQUITETURA E URBANISMO DO BRASIL"/>
        <s v="MARCOS ANTONIO DOS SANTOS"/>
        <s v="RONALDO LUIZ PIRES"/>
        <s v="IZABEL ANTUNES DE SA"/>
        <s v="RENAN PAIVA DA SILVA"/>
        <s v="HELENA DA SILVA BRAGA GONZAGA"/>
        <s v="NATALIA ZERBATO BEZERRA"/>
        <s v="MARTA LUISA ALVES LUCKE"/>
        <s v="RENATA VITORIA DE ANDRADE"/>
        <s v="ANA CAROLINA SILVA CHUERY"/>
        <s v="EDU TERUKI OTSUKA"/>
        <s v="JOSE ALISON"/>
        <s v="3L ASSESSORIA EMPRESARIAL LTDA"/>
        <s v="CONSELHO DE ARQUITETURA E URBANISMO DE SAO PAULO (CAU-SP)"/>
        <s v="FUNDACAO DE PREVIDENCIA COMPLEMENTAR DO ESTADO DE SAO PAULO"/>
        <s v="DEPARTAMENTO ESTADUAL DE TRANSITO"/>
        <s v="CURCIOL SOCIEDADE DE ADVOGADOS"/>
        <s v="JAIRO FERREIRA DA SILVA 25744903801"/>
        <s v="RICARDO GOZZI"/>
        <s v="HEVANOELDO BEZERRA DE FARIAS"/>
        <s v="EMERSON GHIRARDELLI COELHO"/>
        <s v="MATHEUS AUGUSTO PINHEIRO BENEDITO"/>
        <s v="AYRTON DE MORAES"/>
        <s v="JOÃO VICENTE AVERSA NOVAES"/>
        <s v="MKA SERVICOS TEMPORARIOS LTDA"/>
        <s v="ANDERSON JUODZEVICIUS DE ARAUJO"/>
        <s v="MVX CONSULTORIA E CORRETORA DE SEGUROS LTDA"/>
        <s v="CONVERGY SERVICOS E CONTABILIDADE LTDA"/>
        <s v="E DJ COMUNICACAO DIGITAL LTDA"/>
        <s v="JOSE NILSON DA SILVA"/>
        <s v="JONAS MOREIRA MADUREIRA"/>
        <s v="FERNANDO NOVELLI BIANCHINI"/>
        <s v="MARCIO JOSE MENDES"/>
        <s v="PEDRO CORREA PERRUT DOS SANTOS"/>
        <s v="GUILHERME MENDES LANZA"/>
        <s v="CLAUDIA BELA SARUE TEIG"/>
        <s v="FUNDACAO UNIVERSIDADE VIRTUAL DO ESTADO DE SAO PAULO - UNIVESP"/>
        <s v="HOUDING BRASIL CONSULTORIA LTDA"/>
        <s v="ALEXANDRA SANTOS CARDOSO"/>
        <s v="VERA CECILIA MOREIRA"/>
        <s v="RODRIGO ALVES QUIRINO"/>
        <s v="FERNANDO HIRAKATA FURUKAWA"/>
        <s v="ADRIANA CALABI"/>
        <s v="MOSAICO PROJETOS E COMERCIO DE ILUMINACAO"/>
        <s v="MRD GLOBAL COMERCIAL E SERVICOS CORPORATIVOS EIRELI EPP"/>
        <s v="MARCELO ALVES DE LIMA TRANSPORTES"/>
        <s v="LM CURSOS DE TRANSITO SOCIEDADE UNIPESSOAL LIMITADA"/>
        <s v="GAB GENOVA ADMINISTRACAO DE BENS LTDA"/>
        <s v="INSTITUTO DE PREVIDENCIA SOCIAL DOS SERVIDORES MUNICIPAIS DE VALINHOS VALIPREV"/>
        <s v="CONSORCIO INTERMUNICIPAL DO OESTE PAULISTA - CIOP"/>
        <s v="EDILEUZA BENEDITA ZARAMELA NEGRAO"/>
        <s v="EDUARDO A NETTO"/>
        <s v="LUCIANA VALERIA NOGUEIRA"/>
        <s v="ELISETE DA SILVA"/>
        <s v="MARCELO MAURICIO DA SILVA"/>
        <s v="ANSELMO LUIZ DE FRANCA"/>
        <s v="LUCIANA DE VASCONCELOS BARBOSA"/>
        <s v="PRY PARTICIPACOES SOCIETARIAS EIRELI"/>
        <s v="FATTO SERVICE SERVICOS E MONITORAMENTO LTDA"/>
        <s v="G S DE OLIVEIRA PRODUTOS E LIMPEZA"/>
        <s v="ATHIKA COMERCIO DE MOVEIS EIRELI - EPP"/>
        <s v="SOCIEDADE AMIGOS DE VILA EMA"/>
        <s v="CONSORCIO INTERMUNICIPAL DE SAUDE DO ALTO VALE DO PARAIBA -"/>
        <s v="SERVICO AUTONOMO DE AGUA E ESGOTO DE MIRANDOPOLIS"/>
        <s v="ELISANGELA RODRIGUES MORENO PIANOSI"/>
        <s v="IONE SANTOS DE OLIVEIRA"/>
        <s v="MARIA WELINADJA DOS SANTOS 02608381367"/>
        <s v="JT PUBLICIDADE COMUNICACAO  ASSESSORIA EIRELI"/>
        <s v="BUNKERTECH INTEGRADORA DE SOLUCOES S/A"/>
        <s v="ESTRADA FACIL ESCOLA E EDITORA ELETRONICA LTDA"/>
        <s v="GAM CONNECT COMERCIAL IMPORTADORA E EXPORTADORA E"/>
        <s v="CAMBRIDGE VIBRATION MAINTENANCE SERVICES BRAZIL C"/>
        <s v="MOACIR TONANI JUNIOR"/>
        <s v="RGC FENIX PUBLICIDADE LTDA"/>
        <s v="AGENCIA SAO PAULO DE DESENVOLVIMENTO - ADE SAMPA"/>
        <s v="RICARDO GERMANO MOREIRA COMERCIO DE EQUIPAMENTOS"/>
        <s v="BOLERIA DO O COMERCIO DE PRODUTOS ALIMENTICIOS LT"/>
        <s v="A&amp;A TORRALVO AGENCIA DE PUBLICIDADE LTDA"/>
        <s v="PWT SOLUCOES EM ENERGIA LTDA"/>
        <s v="DEBORA TIEME TANAKA"/>
        <s v="FERNANDO DE CARLO OLIVEIRA"/>
        <s v="ECOPAISAGISMO LAGOS E JARDINS EIRELI"/>
        <s v="LUIZ T. F. ELENO"/>
        <s v="ANGELO OSMIRO BARRETO"/>
        <s v="JOAO BOSCO DA SILVA"/>
        <s v="RICARDO ROSATTI"/>
        <s v="EDUARDO CAVALCANTE DE CAMPOS"/>
        <s v="THIAGO DE JESUS FERREIRA"/>
        <s v="LUIZ ANTONIO GUINSKI"/>
        <s v="THAIS ADELE FERNANDES DA ANUNCIAÇÃO"/>
        <s v="RENAN TINTI DE OLIVEIRA"/>
        <s v="IGOR MARTINS DE GOES PEREIRA"/>
        <s v="TECNOL SISTEMAS DE AUTOMACAO S/A"/>
        <s v="DOUGLAS TEOCRITO DE AQUINO PAISAGISMO E JARDINAGE"/>
        <s v="DMK3 TECNOLOGIA LTDA"/>
        <s v="META IMPRESSAO E SOLUCOES DIGITAIS LTDA"/>
        <s v="SUPERINTENDENCIA DA POLICIA TECNICO-CIENTIFICA"/>
        <s v="ATIVA ADM CONSULTORIA &amp; SERVICOS LTDA"/>
        <s v="CAPASMANIA COMERCIO E MANUTENCAO DE ACESSORIOS E"/>
        <s v="CMK ENGENHARIA LTDA"/>
        <s v="ELI ROBERTO 02153659841"/>
        <s v="FORMOSA PAPELARIA E IMPRESSOS LTDA"/>
        <s v="MAURO ARIEL SANCHEZ"/>
        <s v="LEA CAVALCANTE DOS SANTOS SOARES"/>
        <s v="EDNA RECHE MODENES DE SOUZA 13464690830"/>
        <s v="HOSPITAL DAS CLINICAS DA FACULDADE DE MEDICINA DE MARILIA - HCFAMEMA"/>
        <s v="LULYRA CONFEITARIA E EVENTOS LTDA"/>
        <s v="C M COMERCIO DE BEBIDAS E ALIMENTOS LTDA"/>
        <s v="A BENDITA PADARIA E CAFE LTDA"/>
        <s v="D P BIZZARRO"/>
        <s v="VALERIA MARQUES DE OLIVEIRA RIBEIRO COMERCIO DE C"/>
        <s v="24 749 943 ROSINEIDE DOS SANTOS PEREIRA"/>
        <s v="BR BPO TECNOLOGIA E SERVICOS S.A."/>
        <s v="INCLOUD TECNOLOGIA E SERVICOS LTDA"/>
        <s v="SILVIA FILGUEIRAS STEINBERG"/>
        <s v="CHAME O TECNICO MANUTENCAO INDUSTRIAL EIRELI"/>
        <s v="KENDARI COMUNICACAO VISUAL LTDA"/>
        <s v="CONSIRC - CONSORCIO PUBLICO INTERMUNICIPAL DE SAUDE DA REGIAO DE CATANDUVA"/>
        <s v="SEVEN INOVACOES LTDA"/>
        <s v="25 331 951 DANILO BEZERRA DA SILVA"/>
        <s v="MARINA BENEVIDES SOARES"/>
        <s v="LEONARDO AUGUSTO GONCALVES"/>
        <s v="JOSE MARIA E SILVA"/>
        <s v="VLADIMIR BECKHAUSER"/>
        <s v="JULIO CEZAR RAGAZZI"/>
        <s v="JOSE ANGELO REMEDIO JUNIOR"/>
        <s v="JULIANA MENEZES MATEUS DE FREITAS"/>
        <s v="NOVERIS ENGENHARIA E SISTEMAS LTDA"/>
        <s v="CKF CALZA FISIOTERAPIA LTDA"/>
        <s v="PAULO VILARINO CAMPOS 07083756694"/>
        <s v="LB SERVICOS AMBIENTAIS LTDA EIRELI"/>
        <s v="CHEIRO DE LIVRO - LIVRARIA LTDA"/>
        <s v="FENOX TECNOLOGIA LTDA"/>
        <s v="MVX3 NEGOCIOS PUBLICOS E CORRETORA DE SEGUROS - EIRELI"/>
        <s v="CONSELHO FEDERATIVO DA TERAPIA HOLISTICA"/>
        <s v="RICARDO CASTRO DELGADO"/>
        <s v="IDAMAR SANTOS SILVA"/>
        <s v="PAULA ALESSANDRA ALOISE DE LIMA"/>
        <s v="DANIEL RAMALHO ROCHA"/>
        <s v="EGLEANI DA COSTA SANTOS SILVA"/>
        <s v="VANDO APARECIDO MONTEIRO"/>
        <s v="FABIO JUN TAKADA CHINO"/>
        <s v="ROBSON SILVA"/>
        <s v="ANA LUCIA PEREIRA SERVICOS EM INFORMATICA"/>
        <s v="27 032 478 JULIO BORGES CAVADAS"/>
        <s v="CAVALCANTE AMBIENTAL GESTAO EM RESIDUO INDUSTRIAL"/>
        <s v="27 188 491 ROMILDO PEREIRA SIMOES"/>
        <s v="CONECTA SISTEMAS DE INFORMATICA LTDA"/>
        <s v="V M FRAGA COMERCIO DE CALCADOS CONFECCOES E ACESS"/>
        <s v="MATHEUS JULIANO SANTINO DA SILVA 45634384800"/>
        <s v="PIANISSIMO PIANOS EIRELI"/>
        <s v="S JUNQUEIRA EMPRESA DE COBRANCA EIRELI"/>
        <s v="TSP SERVICOS DE FONOAUDIOLOGIA LTDA"/>
        <s v="MRW TOOLS COMERCIO DE FERRAMENTAS EIRELI"/>
        <s v="ENDEAVOR APOIO ADMINISTRATIVO EIRELI"/>
        <s v="RODRIGO VALIM DE CAMARGO"/>
        <s v="RONALDO DE JESUS DAVID"/>
        <s v="NESTOR SETSUO KIHARA"/>
        <s v="EDUARDO FRANCISCO CANDIDO DA COSTA"/>
        <s v="ALEX BORGATO"/>
        <s v="CYNTIA RAMOS"/>
        <s v="CLAUDIO ANTUNES DE PAULA"/>
        <s v="SERGIO MACHADO"/>
        <s v="GUILLAUME AZEVEDO MARQUES DE SAES"/>
        <s v="MIOSSO SOCIEDADE INDIVIDUAL DE ADVOCACIA"/>
        <s v="NACIONAL LOG SERVICE LOGISTICA E TRANSPORTE LTDA"/>
        <s v="JOAO PAULO VENANCIO COUTINHO"/>
        <s v="LEANDRO GONCALVES TORRESON GOMES"/>
        <s v="W MENDES DOS REIS CONTABILIDADE"/>
        <s v="TEIXEIRA LEAO SOCIEDADE DE ADVOGADOS"/>
        <s v="JORGE WILLIAM CHOSSANI 23095926847"/>
        <s v="MARIA ROSANGELA DE SOUZA PIROLLA 10429742843"/>
        <s v="ENGEPREDIO MANUTENCAO PREDIAL EIRELI"/>
        <s v="IVANIR DA SILVA CLINICA DE PSICOLOGIA"/>
        <s v="RENATO FREIRE REZENDE"/>
        <s v="PATRICIA DA COSTA PIMENTEL TRISTAO DUTRA"/>
        <s v="JANAINA ALENCAR DE ANDRADE SILVA"/>
        <s v="LUCIANA DECRESCENZO STURZENEGGER"/>
        <s v="RODRIGO H TAKANO"/>
        <s v="RCRCB ENGENHARIA LTDA"/>
        <s v="GABRIEL SANTOS QUEIROZ 47648259885"/>
        <s v="IBRASCAN - TECNOLOGIA DA INFORMACAO LTDA"/>
        <s v="2BOOKS COMERCIO DE LIVROS, PROMOCOES CULTURAIS E SERVICOS LT"/>
        <s v="NILTON BRANCALLIAO"/>
        <s v="FERNANDO MARINELI"/>
        <s v="EVERMANDO DOS SANTOS SANTANA"/>
        <s v="HAROLDO CARDOSO ROCHA"/>
        <s v="RAPHAEL MESQUITA"/>
        <s v="RAUL CARLOS MOZARDO DE DEUS"/>
        <s v="RAPHAEL TRINDADE SCAURI"/>
        <s v="MARINA CARUSO"/>
        <s v="MARCILIO COSTA NASCIMENTO"/>
        <s v="SANDRA MARIA DA CRUZ"/>
        <s v="MARIANA R DE LIMA"/>
        <s v="JOAO BATISTA ALVES DE LIMA"/>
        <s v="CAIO GRACO DORIA"/>
        <s v="RADIAL CLINICA DE MEDICINA DE TRAFEGO E PSICOLOGI"/>
        <s v="GLAUCIA HELENA COSTA 48657410893"/>
        <s v="CENTRO DE FORMACAO DE CONDUTORES JARDIM REIMBERG LTDA"/>
        <s v="MANUELA RAQUEL PESANTES SHIMIZU 23388177880"/>
        <s v="OTICAS BAZZAN COMERCIO DE PRODUTOS OPTICOS LTDA"/>
        <s v="FUNDO MUNICIPAL DE TRANSITO - FUMTRAN"/>
        <s v="VAGNER FRANCISCO CRAVEIRO RODRIGUES"/>
        <s v="DIEGO FRANCISCO DA SILVA"/>
        <s v="CYNTHIA FUJIKAWA NES"/>
        <s v="ALLAN ANANIAS DOS SANTOS"/>
        <s v="PAULO MURILO JARDIM"/>
        <s v="LIVRARIA DA TRAVESSA LTDA."/>
        <s v="VJ MFTEL EQUIPAMENTOS TELEFONICOS E INFORMATICA L"/>
        <s v="FVW VENDING COMERCIO E LOCACAO DE EQUIPAMENTOS E"/>
        <s v="PAULO RICARDO CARVALHO BARRETO 27667875855"/>
        <s v="IVAN ALATXEVE 17638142896"/>
        <s v="NEW DRIVER LTDA"/>
        <s v="BTHK BRANDING STRATEGY AGENCIA DE PUBLICIDADE LTDA"/>
        <s v="RONAL ZAPATA RAMIREZ 23952815810"/>
        <s v="ADLER MARQUES DO NASCIMENTO 43687473805"/>
        <s v="UMBERTO TREVISAN NETO"/>
        <s v="RUBENS LUIZ DOS SANTOS HENRIQUES"/>
        <s v="SERGIO AUGUSTO DAS MERCES"/>
        <s v="ELISABETE LEAL MAESTRELLI"/>
        <s v="PEDRO PETRA MONTICELLI"/>
        <s v="BIANCA DAMACENA DA SILVA"/>
        <s v="JEFFERSON DA SILVA SANTOS"/>
        <s v="LUCIANA BARIZAN CARDOSO"/>
        <s v="JULIO CESAR MENDES"/>
        <s v="CS DESIGN DE INTERIORES LTDA"/>
        <s v="CENTRO EDUCACIONAL MRG EIRELI"/>
        <s v="ZEILDO DE SOUSA BRAGA"/>
        <s v="RESULT ONE TECNOLOGIA DA INFORMACAO LTDA"/>
        <s v="SEARCH INFORMATICA LTIDA"/>
        <s v="KAMILA TRAJANO DA SILVA"/>
        <s v="MIRO FELIX DA SILVA"/>
        <s v="PROJETO RF CORRETORA DE SEGUROS LTDA"/>
        <s v="PRISCILA PAULA MARCANTONIO 31448861810"/>
        <s v="SQUARE TRAVEL AGENCIA DE VIAGENS E TURISMO EIRELI"/>
        <s v="BANCO CITIBANK S.A."/>
        <s v="SECRETARIA MUNICIPAL DE URBANISMO E LICENCIAMENTO"/>
        <s v="RAIN TI TECNOLOGIA E SISTEMAS DE INFORMACAO LTDA"/>
        <s v="ANDREIA DE CARVALHO TORRES"/>
        <s v="ANDREIA DE OLIVEIRA MARINHO"/>
        <s v="ARTHUR"/>
        <s v="SAMUEL FRIEDMAN"/>
        <s v="CARLOS ALESSANDRO TAKAHASHI"/>
        <s v="ALBERTO CAMARGO DA SILVA"/>
        <s v="FERNANDA MARTINS BRAZ"/>
        <s v="AFP AR CONDICIONADO LTDA"/>
        <s v="LUZ PUBLICIDADE LTDA - RJ"/>
        <s v="GERSON FERREIRA VASCONCELOS"/>
        <s v="VIP FARMA COMERCIO DE MEDICAMENTOS EIRELI"/>
        <s v="RF DE PROENCA SERVICOS DE CABELEIREIRO"/>
        <s v="HENRIQUE DOUGLAS MACEDO MENDES"/>
        <s v="TATIANE REGINA CARVALHO"/>
        <s v="VALDIANE FRANCISCO DA SILVA"/>
        <s v="DAVI"/>
        <s v="JUAREZ CORREA FURTADO JUNIOR"/>
        <s v="EDK PROJETOS E INSTALACOES AUDIOVISUAIS LTDA"/>
        <s v="VETERA TECNOLOGIA E SOLUCOES LTDA"/>
        <s v="PATRICIA RAMOS DANTAS AVILES 35084777898"/>
        <s v="NEDO ARTHUR KLINK ROMITI"/>
        <s v="WILLIAN PENTEADO"/>
        <s v="GABRIEL MEDEIROS PUPO FERREIRA"/>
        <s v="ALCIR JOSE RUSSO JUNIOR"/>
        <s v="EDUARDO CAMILO DE AGUIAR"/>
        <s v="WILLIAM DA SILVA PEREIRA"/>
        <s v="SASKIA SACCOMANNO"/>
        <s v="RODRIGO COSTA GONCALVES FONSECA"/>
        <s v="DOUGLAS HENRY HUANCA REYES"/>
        <s v="MIGUEL ANGEL ESPEJO RODRIGUEZ 23533332810"/>
        <s v="EAD CONDUTOR LTDA"/>
        <s v="CRISTIAN F OLIVEIRA"/>
        <s v="UELTON MESSIAS DE SOUZA"/>
        <s v="LEONARDO PARPINELLI"/>
        <s v="GUSTAVO RIBEIRO ROMBOLI"/>
        <s v="ELLEN JULIANA ARAUJO CHALUP"/>
        <s v="PAULO SERGIO PECCHIO GONCALVES"/>
        <s v="MIRIAM ARAOZ GUZMAN CORREIA DA SILVA"/>
        <s v="DAYANE DA COSTA MARINHO"/>
        <s v="GUSTAVO CATALAN RUZA"/>
        <s v="THIAGO FELIPE TOLEDO"/>
        <s v="JOAO PAULO DOMINGOS ROSA"/>
        <s v="CONSELHO REGIONAL DE PSICOLOGIA DA 6ª REGIAO"/>
        <s v="DENER SANTOS SILVA DESENVOLVIMENTO DE CURSOS"/>
        <s v="RENACON REGISTRO NACIONAL DE CONTRATOS LTDA"/>
        <s v="ALLEGRA COMERCIO DE ALIMENTOS LTDA"/>
        <s v="AMANDA TOMAZ FERREIRA NOMURA"/>
        <s v="ANA LUIZA SILVA SANTOS"/>
        <s v="GERALDO MOREIRA PRADO"/>
        <s v="NATALIA ZAMPELLA 2023/05184-4"/>
        <s v="RODRIGO PRAZERES RODRIGUES"/>
        <s v="JEAN JONATAS LUCAS"/>
        <s v="ISRAEL FRANCA DE OLIVEIRA"/>
        <s v="WANDERLEY DINIZ FRESCHI SANDRINI"/>
        <s v="JOTOFAN VENTILACAO INDUSTRIAL LTDA"/>
        <s v="APOLONIO AGUIAR DE M. F. GOMES"/>
        <s v="RITA DE CASSIA MONTEIRO"/>
        <s v="MATHEUS KRAUS TREVISOLLI"/>
        <s v="RODRIGO DE MOURA BARBOSA"/>
        <s v="FERNANDA LIMA MURTADA CAVICHIOLI"/>
        <s v="RAFAEL FUNARI"/>
        <s v="NOELLE BOCA TREFIGLIO WHITACKER"/>
        <s v="AUTENTIKA EVENTOS E MKT EIRELI"/>
        <s v="SECRETARIA DE GESTAO E GOVERNO DIGITAL"/>
        <s v="KRC CONSULT CONSULTORIA EM GESTAO EMPRESARIAL LTD"/>
        <s v="BIG FAMILY COMERCIO DE VESTUARIO E PRESENTES LTDA"/>
        <s v="JAQUES TAVARES DA COSTA 01440223890"/>
        <s v="FERNANDA ORTEGA BERGAMINO"/>
        <s v="SIMONE DE LIMA"/>
        <s v="JOAO CARLOS SCATENA"/>
        <s v="ERICA FERNANDA PEREIRA"/>
        <s v="BEATRIZ ARAUJO ISIDORO"/>
        <s v="JESSICA SILVA RIOS SANTANA"/>
        <s v="EVERTON BAPTISTA FERREIRA"/>
        <s v="ELY BARBOSA DE CAMPOS 25953463855"/>
        <s v="ALEXANDRE MACHADO ROCHA 94066256104"/>
        <s v="PEDRO ERNESTO GONCALVES DAMASCENO"/>
        <s v="RINALDO MENEZES DA SILVA"/>
        <s v="FERNANDA MONTEIRO MIURA"/>
        <s v="IONE MONTEIRO DA COSTA PENHA"/>
        <s v="HUMBERTO DEGRAZIA FILHO"/>
        <s v="ERICA TAVEIRA ARAUJO AGRA"/>
        <s v="ALEXANDRE ALMEIDA SILVA 07907564808"/>
        <s v="CONPROV ASSESSORIA CONTABIL E EMPRESARIAL LTDA"/>
        <s v="VQV CONSTRUCOES LTDA"/>
        <s v="GRAZYELE LOPES"/>
        <s v="VITOR ANDRADE DE MOURA"/>
        <s v="ADILSON DA SILVA"/>
        <s v="RODOLFO JOSE DE OLIVEIRA ARAUJO 32433602858"/>
        <s v="CAMILA BELLO CRESOSTOMO 38395572832"/>
        <s v="GEOVANNA GOMES DA SILVA 24512816852"/>
        <s v="M.I.MONTREAL INFORMATICA S.A"/>
        <s v="RONAL APAZA RAMOS 23329185821"/>
        <s v="T E FROES SERVICOS DE ACABAMENTOS GRAFICOS LTDA"/>
        <s v="ASM AUTO CAR DISTRIBUIDORA AUTOMOTIVA LTDA"/>
        <s v="DIEGO VASCONCELOS DE REZENDE"/>
        <s v="MARCUS ANDRE ROUANET MACHADO DE MELLO"/>
        <s v="ADRIANA GUIMARAES ALVES"/>
        <s v="MUNICIPIO DE ADAMANTINA"/>
        <s v="DEPARTAMENTO DE ESTRADAS DE RODAGEM"/>
        <s v="INSTITUTO DE MEDICINA SOCIAL E DE CRIMINOLOGIA DE SAO PAULO - IMESC"/>
        <s v="GILMAR COLCHOES EIRELI"/>
        <s v="SUPERINTENDENCIA DE CONTROLE DE ENDEMIAS SUCEN"/>
        <s v="MUNICIPIO DE ALFREDO MARCONDES"/>
        <s v="MUNICIPIO DE ALVARES MACHADO"/>
        <s v="JESSICA DOS SANTOS FERREIRA 49857050808"/>
        <s v="PS PUBLICIDADE E SERVICOS LTDA"/>
        <s v="ERDOC EMPRESA REGISTRADORA DE  DADOS E CONTRATOS LTDA"/>
        <s v="MUNICIPIO DE AMPARO"/>
        <s v="SERVICO AUTONOMO DE AGUA E ESGOTOS"/>
        <s v="RP MOBI EMPRESA DE MOBILIDADE URBANA DE RIBEIRAO PRETO"/>
        <s v="FUNDACAO PARA O REMEDIO POPULAR FURP"/>
        <s v="SERVICO DE APOIO AS MICRO E PEQ EMPRESAS DE SAO PAULO"/>
        <s v="CETESB COMPANHIA AMBIENTAL DO ESTADO DE SAO PAULO"/>
        <s v="CIA DE SANEAMENTO BASICO DO ESTADO DE SAO PAULO SABESP"/>
        <s v="OLGA MARIA BONIFACIO 09279135856"/>
        <s v="FUNDACAO DE AMPARO E PESQUISA DO ESTADO DE SAO PAULO"/>
        <s v="BAIXO AUGUSTA BAR E RESTAURANTE LTDA"/>
        <s v="GUSTAVO SOARES MAIA"/>
        <s v="DIEGO MINUNCIO PESSOA"/>
        <s v="JOSE LUCAS GOMES LOPES"/>
        <s v="GUILHERME FERREIRA"/>
        <s v="GABRIELA GIVE ANDRADE DOS SANTOS"/>
        <s v="RAFAEL DE OLUVEIRA MACEDO"/>
        <s v="JOAO PEDRO VISNADI PACHECO 48663992874"/>
        <s v="FUNDO SOCIAL DE SAO PAULO - FUSSP"/>
        <s v="MUNICIPIO DE ARARAS"/>
        <s v="MUNICIPIO DE CASSIA DOS COQUEIROS"/>
        <s v="MUNICIPIO DE SERRANA"/>
        <s v="MUNICIPIO DE JARDINOPOLIS"/>
        <s v="MUNICIPIO DE SERRA AZUL"/>
        <s v="CELL FAST COMERCIO DE APARELHOS DE CELULAR LTDA"/>
        <s v="CASA AVENIDA COMERCIO E IMPORTACAO LTDA"/>
        <s v="SERVICO AUTONOMO DE AGUA E ESGOTOS DE BEBEDOURO"/>
        <s v="CONSELHO REGIONAL DE ENFERMAGEM DE SAO PAULO"/>
        <s v="MUNICIPIO DE ANDRADINA"/>
        <s v="MUNICIPIO DE MURUTINGA DO SUL"/>
        <s v="MUNICIPIO  DE NOVA INDEPENDENCIA"/>
        <s v="MUNICIPIO DE BILAC"/>
        <s v="MUNICIPIO DE GABRIEL MONTEIRO"/>
        <s v="MUNICIPIO DE PIACATU"/>
        <s v="MUNICIPIO DE BURITAMA"/>
        <s v="MUNICIPIO DE RUBIACEA"/>
        <s v="MUNICIPIO DE LAVINIA"/>
        <s v="MUNICIPIO DE MIRANDOPOLIS"/>
        <s v="MUNICIPIO DE ALTO ALEGRE"/>
        <s v="MUNICIPIO DE BRAUNA"/>
        <s v="MUNICIPIO DE LUIZIANIA"/>
        <s v="MUNICIPIO DE SANTOPOLIS DO AGUAPEI"/>
        <s v="MUNICIPIO DE PEREIRA BARRETO"/>
        <s v="EMPRESA MUNICIPAL PARA O DESENVOLVIMENTO DE FRANCA"/>
        <s v="MUNICIPIO DE ECHAPORA"/>
        <s v="COMPANHIA DE DESENVOLVIMENTO ECONOMICO DE MARILIA - CODEMAR"/>
        <s v="FUNDACAO CENTRO DE ATENDIMENTO SOCIO-EDUCATIVO AO ADOLESCENTE - FUNDACAO CASA-SP"/>
        <s v="MUNICIPIO DE POMPEIA"/>
        <s v="S.A.A.E. - POMPEIA"/>
        <s v="MUNICIPIO DE MARACAI"/>
        <s v="SERVICO AUTONOMO DE AGUA E ESGOTO DE BARRA BONITA"/>
        <s v="MUNICIPIO DE IGARACU DO TIETE"/>
        <s v="MUNICIPIO DE BOCAINA"/>
        <s v="MUNICIPIO DE GARCA"/>
        <s v="MUNICIPIO DE GALIA"/>
        <s v="MUNICIPIO DE LUPERCIO"/>
        <s v="MUNICIPIO DE ALVINLANDIA"/>
        <s v="MUNICIPIO DE JULIO MESQUITA"/>
        <s v="MUNICIPIO DE LUCIANOPOLIS"/>
        <s v="MUNICIPIO DE GETULINA"/>
        <s v="MUNICIPIO DE LINS"/>
        <s v="MUNICIPIO DE SABINO"/>
        <s v="MUNICIPIO DE PALMITAL"/>
        <s v="MUNICIPIO DE PLATINA"/>
        <s v="PREFEITURA DO MUNICIPIO DE TAIACU"/>
        <s v="PREF. MUN. - LUTECIA"/>
        <s v="MUNICIPIO DE OSCAR BRESSANE"/>
        <s v="MUNICIPIO DE BORA"/>
        <s v="MUNICIPIO DE PARAGUACU PAULISTA"/>
        <s v="PREFEITURA MUNICIPAL DE QUATA"/>
        <s v="MUNICIPIO DE PIRAJUI"/>
        <s v="MUNICIPIO DE PRESIDENTE ALVES"/>
        <s v="MUNICIPIO DE PROMISSAO"/>
        <s v="MUNICIPIO DE CHAVANTES"/>
        <s v="MUNICIPIO DE IPAUSSU"/>
        <s v="MUNICIPIO DE BERNARDINO DE CAMPOS"/>
        <s v="MUNICIPIO DE SAO PEDRO DO TURVO"/>
        <s v="MUNICIPIO DE HERCULANDIA"/>
        <s v="MUNICIPIO DE QUEIROZ"/>
        <s v="MUNICIPIO DE QUINTANA"/>
        <s v="MUNICIPIO DE TUPA"/>
        <s v="EMPRESA MUNICIPAL DE DESENVOLVIMENTO DE CAMPINAS S/A"/>
        <s v="RENISA CONSULTORIA E CORRETORA DE SEGUROS LTDA"/>
        <s v="DAEV S.A"/>
        <s v="PREFEITURA MUNICIPAL DA ESTANCIA CLIMATICA DE ANALANDIA"/>
        <s v="MUNICIPIO DE CORDEIROPOLIS"/>
        <s v="MUNICIPIO DE CORUMBATAI"/>
        <s v="MUNICIPIO DE IPEUNA"/>
        <s v="SERVICO DE AGUA, ESGOTO E MEIO AMBIENTE DO MUNICIPIO DE ARAR"/>
        <s v="MUNICIPIO DE SANTA MARIA DA SERRA"/>
        <s v="MUNICIPIO DE CAPIVARI"/>
        <s v="MUNICIPIO DE RAFARD"/>
        <s v="MUNICIPIO DE MOMBUCA"/>
        <s v="MUNICIPIO DE COSMOPOLIS"/>
        <s v="MUNICIPIO DE INDAIATUBA"/>
        <s v="MUNICIPIO DE SANTA CRUZ DA CONCEICAO"/>
        <s v="MUNICIPIO DE MOCOCA"/>
        <s v="MUNICIPIO DE BARRETOS"/>
        <s v="LILI MEDICINA E SEGURANCA DO TRABALHO LTDA"/>
        <s v="MUNICIPIO DE RIO DAS PEDRAS"/>
        <s v="MUNICIPIO DE AGUAS DA PRATA"/>
        <s v="MUNICIPIO DE SERRA NEGRA"/>
        <s v="MUNICIPIO DE ANHUMAS"/>
        <s v="MUNICIPIO DE CAIABU"/>
        <s v="MUNICIPIO DE MARTINOPOLIS"/>
        <s v="MUNICIPIO DE NARANDIBA"/>
        <s v="SUPER AGRICOLA SAKITA LTDA"/>
        <s v="PREFEITURA DO MUNICIPIO DE SANDOVALINA"/>
        <s v="MUNICIPIO DE DRACENA"/>
        <s v="MUNICIPIO DE CARAPICUIBA"/>
        <s v="MUNICIPIO DE PANORAMA"/>
        <s v="PREFEITURA MUNICIPAL DE PAULICEIA"/>
        <s v="MUNICIPIO DE INUBIA PAULISTA"/>
        <s v="MUNICIPIO DE LUCELIA"/>
        <s v="MUNICIPIO DE PACAEMBU"/>
        <s v="MUNICIPIO DE RANCHARIA"/>
        <s v="MUNICIPIO DE MIRANTE DO PARANAPANEMA"/>
        <s v="MUNICIPIO DE TEODORO SAMPAIO"/>
        <s v="MUNICIPIO DE GUARUJA"/>
        <s v="CLAUDIO FERREIRA COSTA"/>
        <s v="THIAGO BARCELLOS SILVA"/>
        <s v="FRANCISCO ERINALDO DE ARAUJO"/>
        <s v="ADAILSON ARAUJO DA SILVA"/>
        <s v="MUNICIPIO DE ELDORADO"/>
        <s v="MUNICIPIO DE BADY BASSITT"/>
        <s v="MUNICIPIO DE CEDRAL"/>
        <s v="PREFEITURA MUNICIPAL DE NOVA ALIANCA"/>
        <s v="MUNICIPIO DE POTIRENDABA"/>
        <s v="MUNICIPIO DE UCHOA"/>
        <s v="MUNICIPIO DE ESTRELA DOESTE"/>
        <s v="MUNICIPIO DE GUARANI D'OESTE"/>
        <s v="MUNICIPIO DE SAO JOAO DAS DUAS PONTES"/>
        <s v="MUNICIPIO DE PINDORAMA"/>
        <s v="MUNICIPIO DE CATIGUA"/>
        <s v="MUNICIPIO DE ITAJOBI"/>
        <s v="MUNICIPIO DE PALMARES PAULISTA"/>
        <s v="MUNICIPIO DE PARAISO"/>
        <s v="MUNICIPIO DE TABAPUA"/>
        <s v="MUNICIPIO DE JALES"/>
        <s v="MUNICIPIO DE LIMEIRA"/>
        <s v="MUNICIPIO DE MARINOPOLIS"/>
        <s v="MUNICIPIO DE RUBINEIA"/>
        <s v="MUNICIPIO DE SANTA CLARA DOESTE"/>
        <s v="MUNICIPIO DE SANTA FE DO SUL"/>
        <s v="MUNICIPIO DE SANTANA DA PONTE PENSA"/>
        <s v="MUNICIPIO DE SANTA RITA D'OESTE"/>
        <s v="MUNICIPIO DE TURMALINA"/>
        <s v="MUNICIPIO DE ADOLFO"/>
        <s v="MUNICIPIO DE JOSE BONIFACIO"/>
        <s v="MUNICIPIO DE BALSAMO"/>
        <s v="MUNICIPIO DE JACI"/>
        <s v="MUNICIPIO DE MIRASSOLANDIA"/>
        <s v="MUNICIPIO DE NEVES PAULISTA"/>
        <s v="MUNICIPIO DE NHANDEARA"/>
        <s v="MUNICIPIO DE NOVA GRANADA"/>
        <s v="MUNICIPIO DE ONDA VERDE"/>
        <s v="MUNICIPIO DE NOVO HORIZONTE"/>
        <s v="MUNICIPIO DE TANABI"/>
        <s v="MUNICIPIO DE IBIRA"/>
        <s v="MUNICIPIO DE URUPES"/>
        <s v="MUNICIPIO DE COSMORAMA"/>
        <s v="MUNICIPIO DE RIOLANDIA"/>
        <s v="MUNICIPIO DE LAGOINHA"/>
        <s v="MUNICIPIO DE TAUBATE"/>
        <s v="UNIVERSIDADE DE TAUBATE"/>
        <s v="MUNICIPIO DE CACAPAVA"/>
        <s v="MUNICIPIO DE JAMBEIRO"/>
        <s v="MUNICIPIO DE CACHOEIRA PAULISTA"/>
        <s v="MUNICIPIO DE SILVEIRAS"/>
        <s v="MUNICIPIO DE SAO BENTO DO SAPUCAI"/>
        <s v="PREF. MUN. - AREIAS"/>
        <s v="MUNICIPIO DE BANANAL"/>
        <s v="MUNICIPIO DE LAVRINHAS"/>
        <s v="MUNICIPIO DE SAO JOSE DO BARREIRO"/>
        <s v="MUNICIPIO DE PINDAMONHANGABA"/>
        <s v="MUNICIPIO DE CAJURU"/>
        <s v="MUNICIPIO DE CRAVINHOS"/>
        <s v="CODERP CIA DE DESENVOLVIMENTO ECONOMICO DE RIB PRETO"/>
        <s v="MUNICIPIO DE MATAO"/>
        <s v="MUNICIPIO DE ARARAQUARA"/>
        <s v="MUNICIPIO DE PIRACAIA"/>
        <s v="MUNICIPIO DE ATIBAIA"/>
        <s v="MUNICIPIO DE NAZARE PAULISTA"/>
        <s v="MUNICIPIO DE ITAPIRA"/>
        <s v="MUNICIPIO DE SANTA LUCIA"/>
        <s v="SERVICO AUTONOMO DE AGUA E ESGOTO DE BARRETOS - SAAEB"/>
        <s v="MUNICIPIO DE JOANOPOLIS"/>
        <s v="MUNICIPIO DE PEDRA BELA"/>
        <s v="MUNICIPIO DE COLINA"/>
        <s v="MUNICIPIO DE ALTINOPOLIS"/>
        <s v="MUNICIPIO DE BATATAIS"/>
        <s v="MUNICIPIO DE MOGI-GUACU"/>
        <s v="MUNICIPIO DE BRODOWSK"/>
        <s v="MUNICIPIO DE SANTO ANTONIO DA ALEGRIA"/>
        <s v="MUNICIPIO DE CRISTAIS PAULISTA"/>
        <s v="PREF. MUN. - ITIRAPUA"/>
        <s v="MUNICIPIO DE PATROCINIO PAULISTA"/>
        <s v="MUNICIPIO DE PEDREGULHO"/>
        <s v="MUNICIPIO DE RIFAINA"/>
        <s v="MUNICIPIO DA ESTANCIA TURISTICA DE IBITINGA"/>
        <s v="MUNICIPIO DE ARAMINA"/>
        <s v="MUNICIPIO DE BURITIZAL"/>
        <s v="MUNICIPIO DE IGARAPAVA"/>
        <s v="MUNICIPIO DE CONCHAL"/>
        <s v="MUNICIPIO DE SANTO ANTONIO DE POSSE"/>
        <s v="MUNICIPIO DE MOGI-MIRIM"/>
        <s v="MUNICIPIO DE PORTO FERREIRA"/>
        <s v="MUNICIPIO DE PIRANGI"/>
        <s v="MUNICIPIO DE MORRO AGUDO"/>
        <s v="MUNICIPIO DE ORLANDIA"/>
        <s v="MUNICIPIO DE PONTAL"/>
        <s v="MUNICIPIO DE GUARA"/>
        <s v="MUNICIPIO DE MIGUELOPOLIS"/>
        <s v="PREFEITURA MUNICIPAL DE JERIQUARA"/>
        <s v="MUNICIPIO DE IBATE"/>
        <s v="MUNICIPIO DE SAO CARLOS"/>
        <s v="SERVICO AUTONOMO DE AGUA E ESGOTO - SAAE SAO CARLOS"/>
        <s v="MUNICIPIO DE LUIZ ANTONIO"/>
        <s v="MUNICIPIO DE SANTA ROSA DE VITERBO"/>
        <s v="MUNICIPIO DE SAO SIMAO"/>
        <s v="MUNICIPIO DE BARRINHA"/>
        <s v="MUNICIPIO DE PITANGUEIRAS"/>
        <s v="MUNICIPIO DE SERTAOZINHO   "/>
        <s v="MUNCIPIO DE CANDIDO RODRIGUES"/>
        <s v="FUNDACAO CULTURAL CASSIANO RICARDO"/>
        <s v="ELISABETE DA PAIXAO FERNANDES 84625260868"/>
        <s v="SERVICO AUTONOMO DE AGUA E ESGOTO DE PORTO FELIZ - SAAE PORTO FELIZ"/>
        <s v="MUNICIPIO DE ARACATUBA"/>
        <s v="MUNICIPIO DE BASTOS"/>
        <s v="MUNICIPIO DE IGUAPE"/>
        <s v="MUNICIPIO DE PINHALZINHO"/>
        <s v="MUNICIPIO DE GENERAL SALGADO"/>
        <s v="MUNICIPIO DE CASTILHO"/>
        <s v="MUNICIPIO DE DOIS CORREGOS"/>
        <s v="MUNICIPIO DE LINDOIA"/>
        <s v="MUNICIPIO DE PARIQUERA-ACU"/>
        <s v="MUNICIPIO DE REGISTRO"/>
        <s v="MUNICIPIO DE NATIVIDADE DA SERRA"/>
        <s v="URBANIZADORA MUNICIPAL SA - URBAM"/>
        <s v="MUNICIPIO DE CAMPOS DO JORDAO"/>
        <s v="MUNICIPIO DE SANTO ANTONIO DO PINHAL"/>
        <s v="MUNICIPIO DE CUNHA"/>
        <s v="MUNICIPIO DE TERRA ROXA"/>
        <s v="MUNICIPIO DE VIRADOURO"/>
        <s v="MUNICIPIO DE BEBEDOURO"/>
        <s v="MUNICIPIO DE TURIUBA"/>
        <s v="MUNICIPIO DE ICEM"/>
        <s v="PREFEITURA DO MUNICIPIO DE GUAPIACU"/>
        <s v="MUNICIPIO DE PIRASSUNUNGA"/>
        <s v="MUNICIPIO DE CHARQUEADA"/>
        <s v="MUNICIPIO DE SANTA GERTRUDES"/>
        <s v="MUNICIPIO DE ITOBI"/>
        <s v="MUNICIPIO DE CASA BRANCA"/>
        <s v="MUNICIPIO DE ARTUR NOGUEIRA"/>
        <s v="MUNICIPIO DE ESPIRITO SANTO DO PINHAL"/>
        <s v="MUNICIPIO DE SANTO ANTONIO DO JARDIM"/>
        <s v="MUNICIPIO DE AGUAS DE SAO PEDRO"/>
        <s v="MUNICIPIO DE SAO SEBASTIAO DA GRAMA"/>
        <s v="MUNICIPIO DE SAO JOSE DO RIO PARDO"/>
        <s v="MUNICIPIO DE GUZOLANDIA"/>
        <s v="MUNICIPIO DE SANTA RITA DO PASSA QUATRO"/>
        <s v="CAMARA MUNICIPAL DE PAULINIA"/>
        <s v="MUNICIPIO DE PAULINIA"/>
        <s v="MUNICIPIO DE MORUNGABA"/>
        <s v="MUNICIPIO DE CACONDE"/>
        <s v="MUNICIPIO DE RIO CLARO"/>
        <s v="MUNICIPIO DE ITUPEVA"/>
        <s v="MUNICIPIO DE JARINU"/>
        <s v="MUNICIPIO DE VARZEA PAULISTA"/>
        <s v="MUNICIPIO DE CAMPO LIMPO PAULISTA"/>
        <s v="MUNICIPIO DE JUNDIAI"/>
        <s v="MUNICIPIO DE AMERICANA"/>
        <s v="MUNICIPIO DE NOVA ODESSA"/>
        <s v="MUNICIPIO DE IRACEMAPOLIS"/>
        <s v="MUNICIPIO DE MONTE MOR"/>
        <s v="MUNICIPIO DE SUMARE   "/>
        <s v="MUNICIPIO DE VALINHOS"/>
        <s v="MAIRINQUE PREFEITURA"/>
        <s v="DANIEL"/>
        <s v="MARCO GUILHERME NODARI"/>
        <s v="MILENA REIS DE ANDRADE"/>
        <s v="UNIVERSIDADE ESTADUAL DE CAMPINAS"/>
        <s v="MUNICIPIO DE BAURU"/>
        <s v="MUNICIPIO DE AREALVA"/>
        <s v="MUNICIPIO DE AGUDOS"/>
        <s v="MUNICIPIO DE DUARTINA"/>
        <s v="MUNICIPIO DE BIRIGUI"/>
        <s v="PREF. MUN. - BARBOSA"/>
        <s v="MUNICIPIO DE BARRA BONITA"/>
        <s v="MUNICIPIO DE SAO VICENTE"/>
        <s v="MUNICIPIO DE PRAIA GRANDE"/>
        <s v="MUNICIPIO DE ASSIS"/>
        <s v="MUNICIPIO DE CANDIDO MOTA"/>
        <s v="MUNICIPIO DE CRUZALIA"/>
        <s v="MUNICIPIO DE BARIRI"/>
        <s v="MUNICIPIO DE CAFELANDIA"/>
        <s v="MUNICIPIO DE GUARANTA"/>
        <s v="MUNICIPIO DE PEDERNEIRAS"/>
        <s v="MUNICIPIO DE ITAPUI"/>
        <s v="MUNICIPIO DE JAHU"/>
        <s v="MUNICIPIO DE LENCOIS PAULISTA"/>
        <s v="MUNICIPIO DE MACATUBA"/>
        <s v="MUNICIPIO DE GUAICARA"/>
        <s v="PREF. MUN. - SALTO GRANDE"/>
        <s v="MUNICIPIO DE IBIRAREMA"/>
        <s v="MUNICIPIO DE RIBEIRAO DO SUL"/>
        <s v="MUNICIPIO DE PIRAJU"/>
        <s v="MUNICIPIO DE TAGUAI"/>
        <s v="MUNICIPIO DE SARUTAIA"/>
        <s v="PREFEITURA MUNICIPAL DE  MANDURI"/>
        <s v="MUNICIPIO DE PONGAI"/>
        <s v="MUNICIPIO DE UBIRAJARA"/>
        <s v="MUNICIPIO DE SANTA CRUZ DO RIO PARDO"/>
        <s v="MUNICIPIO DE VARGEM GRANDE DO SUL"/>
        <s v="SERVICO AUTONOMO DE AGUA E ESGOTOS - SAAE INDAIATUBA"/>
        <s v="SERV AUTONOMO MUNICIPAL DE AGUA E ESGOTO DE MOGI GUACU - SAMAE"/>
        <s v="FUNDACAO ONCOCENTRO DE SAO PAULO"/>
        <s v="MUNICIPIO DE ITIRAPINA"/>
        <s v="MUNICIPIO DE ITAQUAQUECETUBA"/>
        <s v="MUNICIPIO DE GUARULHOS"/>
        <s v="SOTECMA COMERCIO DE VIDROS EIRELI"/>
        <s v="MUNICIPIO DE BRAGANCA PAULISTA"/>
        <s v="MUNICIPIO DE LEME"/>
        <s v="MUNICIPIO DE BROTAS"/>
        <s v="MUNICIPIO DE LOUVEIRA"/>
        <s v="MUNICIPIO DE TORRINHA"/>
        <s v="MUNICIPIO DE SANTA CRUZ DAS PALMEIRAS"/>
        <s v="SECRETARIA DE ESTADO DA SAUDE"/>
        <s v="SECRETARIA DE POLITICAS PARA A MULHER"/>
        <s v="SECRETARIA DA FAZENDA E PLANEJAMENTO"/>
        <s v="SAO PAULO SECRETARIA DA SEGURANCA PUBLICA"/>
        <s v="SERVICO AUTONOMO DE AGUA E ESGOTOS DE ITAPIRA"/>
        <s v="ESTADO DE SAO PAULO"/>
        <s v="SECRETARIA DA JUSTICA E DA DEFESA DA CIDADANIA"/>
        <s v="SAO PAULO SECRETARIA DA EDUCACAO"/>
        <s v="SECRETARIA DE AGRICULTURA E ABASTECIMENTO"/>
        <s v="SECRETARIA DO EMPREGO E RELACOES DO TRABALHO"/>
        <s v="SECRETARIA MUNICIPAL DE EDUCACAO"/>
        <s v="SAO PAULO SECRETARIA MUNICIPAL DE MOBILIDADE E TRANSPORTES"/>
        <s v="SECRETARIA DE COMUNICACAO"/>
        <s v="MUNICIPIO DE PEDREIRA"/>
        <s v="MUNICIPIO DE JAGUARIUNA"/>
        <s v="MUNICIPIO DE SAO PEDRO"/>
        <s v="MUNICIPIO DE SANTA BARBARA D'OESTE"/>
        <s v="MUNICIPIO DE AGUAI"/>
        <s v="MUNICIPIO DE SAO JOAO DA BOA VISTA"/>
        <s v="MUNICIPIO DE DIVINOLANDIA"/>
        <s v="MUNICIPIO DE AGUAS DE LINDOIA"/>
        <s v="SANEAMENTO AMBIENTAL DE AGUAS DE LINDOIA"/>
        <s v="MUNICIPIO DE SOCORRO"/>
        <s v="MUNICIPIO DE JOAO RAMALHO"/>
        <s v="MUNICIPIO DE VINHEDO"/>
        <s v="MUNICIPIO DE PRESIDENTE VENCESLAU"/>
        <s v="MUNICIPIO DE SALMOURAO"/>
        <s v="MUNICIPIO DE RINOPOLIS"/>
        <s v="MUNICIPIO DE SAO SEBASTIAO"/>
        <s v="MUNICIPIO DE CARAGUATATUBA"/>
        <s v="MUNICIPIO DE UBATUBA"/>
        <s v="MUNICIPIO DE ILHABELA"/>
        <s v="MUNICIPIO DE SANTO ANDRE"/>
        <s v="MUNICIPIO DE MAUA"/>
        <s v="PREFEITURA MUNICIPAL DA ESTANCIA TURISTICA DE RIBEIRAO PIRES"/>
        <s v="MUNICIPIO DE RIO GRANDE DA SERRA"/>
        <s v="MUNICIPIO DE SANTANA DE PARNAIBA"/>
        <s v="MUNICIPIO DE JANDIRA"/>
        <s v="MUNICIPIO DE PIRAPORA DO BOM JESUS"/>
        <s v="MUNICIPIO DE BARUERI"/>
        <s v="MUNICIPIO DE CAJAMAR"/>
        <s v="MUNICIPIO DE ITAPEVI"/>
        <s v="MUNICIPIO DE COTIA"/>
        <s v="MUNICIPIO DE SUZANO "/>
        <s v="MUNICIPIO DE CAIEIRAS"/>
        <s v="MUNICIPIO DE FRANCISCO MORATO"/>
        <s v="MUNICIPIO DE FRANCO DA ROCHA"/>
        <s v="MUNICIPIO DE EMBU DAS ARTES"/>
        <s v="MUNICIPIO DE TABOAO DA SERRA"/>
        <s v="MUNICIPIO DE ITAPECERICA DA SERRA"/>
        <s v="MUNICIPIO DE EMBU-GUACU"/>
        <s v="MUNICIPIO DE JUQUITIBA"/>
        <s v="MUNICIPIO DE MAIRIPORA"/>
        <s v="MUNICIPIO DE OSASCO"/>
        <s v="MUNICIPIO DE FERRAZ DE VASCONCELOS"/>
        <s v="MUNICIPIO DE SAO BERNARDO DO CAMPO"/>
        <s v="MUNICIPIO DE DIADEMA"/>
        <s v="MUNICIPIO DE GUARAREMA"/>
        <s v="MUNICIPIO DE MOGI DAS CRUZES"/>
        <s v="MUNICIPIO DE BIRITIBA-MIRIM"/>
        <s v="MUNICIPIO DE SALESOPOLIS"/>
        <s v="MUNICIPIO DE ITANHAEM"/>
        <s v="MUNICIPIO DE MONGAGUA"/>
        <s v="MUNICIPIO DE PERUIBE"/>
        <s v="MUNICIPIO DE ITARIRI"/>
        <s v="MUNICIPIO DE PEDRO DE TOLEDO"/>
        <s v="MUNICIPIO  DE JACUPIRANGA"/>
        <s v="MUNICIPIO DE CANANEIA"/>
        <s v="MUNICIPIO DE JUQUIA"/>
        <s v="MUNICIPIO DE SAO JOSE DO RIO PRETO"/>
        <s v="MUNICIPIO DA ESTANCIA TURISTICA DE OLIMPIA"/>
        <s v="MUNICIPIO DE SEVERINIA"/>
        <s v="MUNICIPIO DE GUARACI"/>
        <s v="MUNICIPIO DE SANTA ADELIA"/>
        <s v="MUNICIPIO DE VOTUPORANGA"/>
        <s v="MUNICIPIO DE VALENTIM GENTIL"/>
        <s v="MUNICIPIO DE POLONI"/>
        <s v="PREF. MUN. - URANIA"/>
        <s v="MUNICIPIO DE MIRASSOL"/>
        <s v="MUNICIPIO DE CAJOBI"/>
        <s v="MUNICIPIO DE SAO LUIZ DO PARAITINGA"/>
        <s v="MUNICIPIO DE SOROCABA"/>
        <s v="MUNICIPIO DE VOTORANTIM"/>
        <s v="MUNICIPIO DE ARACOIABA DA SERRA"/>
        <s v="MUNICIPIO DE CAPELA DO ALTO"/>
        <s v="MUNICIPIO DE IPERO"/>
        <s v="PREFEITURA MUNICIPAL DE SALTO DE PIRAPORA"/>
        <s v="MUNICIPIO DE BOTUCATU"/>
        <s v="MUNICIPIO DE CONCHAS"/>
        <s v="MUNICIPIO DE ITATINGA"/>
        <s v="MUNICIPIO DE ANHEMBI"/>
        <s v="MUNICIPIO DE BOFETE"/>
        <s v="MUNICIPIO DE PARDINHO"/>
        <s v="MUNICIPIO DE AVARE"/>
        <s v="MUNICIPIO DE ARANDU"/>
        <s v="MUNICIPIO DE CERQUEIRA CESAR"/>
        <s v="MUNICIPIO DE ITAI"/>
        <s v="MUNICIPIO DE TAQUARITUBA"/>
        <s v="MUNICIPIO DE ANGATUBA"/>
        <s v="MUNICIPIO DE APIAI"/>
        <s v="MUNICIPIO DE CAPAO BONITO"/>
        <s v="MUNICIPIO DE GUAREI"/>
        <s v="MUNICIPIO DE GUAPIARA"/>
        <s v="MUNICIPIO DE IPORANGA"/>
        <s v="MUNICIPIO DE ITAPETININGA"/>
        <s v="MUNICIPIO DE PARANAPANEMA"/>
        <s v="MUNICIPIO DE RIBEIRA"/>
        <s v="MUNICIPIO DE SAO MIGUEL ARCANJO"/>
        <s v="MUNICIPIO DE SARAPUI"/>
        <s v="MUNICIPIO DE ITAPEVA"/>
        <s v="MUNICIPIO DE RIBEIRAO BRANCO"/>
        <s v="MUNICIPIO DE ITABERA"/>
        <s v="MUNICIPIO DE BURI"/>
        <s v="MUNICIPIO DE ITARARE"/>
        <s v="MUNICIPIO DE ITAPORANGA"/>
        <s v="MUNICIPIO DE BARAO DE ANTONINA"/>
        <s v="MUNICIPIO DE CABREUVA"/>
        <s v="MUNICIPIO DE ITU"/>
        <s v="MUNICIPIO DE PIEDADE"/>
        <s v="TAPIRAI PREFEITURA MUNICIPAL"/>
        <s v="MUNICIPIO DE PILAR DO SUL"/>
        <s v="MUNICIPIO DE PORTO FELIZ"/>
        <s v="MUNICIPIO DE BOITUVA"/>
        <s v="MUNICIPIO DE SALTO"/>
        <s v="MUNICIPIO DE AREIOPOLIS"/>
        <s v="MUNICIPIO DE SAO MANUEL"/>
        <s v="MUNICIPIO DE IBIUNA"/>
        <s v="MUNICIPIO DE TATUI"/>
        <s v="MUNICIPIO DE CESARIO LANGE"/>
        <s v="MUNICIPIO DE PORANGABA"/>
        <s v="MUNICIPIO DE TIETE"/>
        <s v="MUNICIPIO DE LARANJAL PAULISTA"/>
        <s v="MUNICIPIO DE CERQUILHO   "/>
        <s v="MUNICIPIO DE PEREIRAS"/>
        <s v="MUNICIPIO DE TREMEMBE"/>
        <s v="MUNICIPIO DE SAO JOSE DOS CAMPOS"/>
        <s v="MUNICIPIO DE PARAIBUNA"/>
        <s v="MUNICIPIO DE MONTEIRO LOBATO"/>
        <s v="MUNICIPIO DE CRUZEIRO"/>
        <s v="SAECIL-SUPERINTENDENCIA DE AGUA E ESGOTO DA CIDADE DE LEME"/>
        <s v="MUNICIPIO DE GUARATINGUETA"/>
        <s v="MUNICIPIO DE APARECIDA"/>
        <s v="COMPANHIA DE DESENVOLVIMENTO DE GUARATINGUETA"/>
        <s v="MUNICIPIO DE SANTA BRANCA"/>
        <s v="MUNICIPIO DE JACAREI"/>
        <s v="SERVICO AUTONOMO DE AGUA E ESGOTOS - SAAE ITUVERAVA"/>
        <s v="MUNICIPIO DE ITUVERAVA"/>
        <s v="SERVICO AUTONOMO DE AGUA E ESGOTOS DE MOGI MIRIM - SAAE MOGI MIRIM"/>
        <s v="MUNICIPIO DE BOA ESPERANCA DO SUL"/>
        <s v="MUNICIPIO DE DESCALVADO"/>
        <s v="MUNICIPIO DE BORBOREMA"/>
        <s v="MUNICIPIO DE NUPORANGA"/>
        <s v="MUNICIPIO DE SALES OLIVEIRA"/>
        <s v="MUNICIPIO DE CAMPOS NOVOS PAULISTA"/>
        <s v="AGENCIA DE AGUAS DO ESTADO DE SAO PAULO - SP-AGUAS"/>
        <s v="MUNICIPIO DE PLANALTO"/>
        <s v="MUNICIPIO DE DUMONT"/>
        <s v="MUNICIPIO DE INDIAPORA"/>
        <s v="SERVICO DE AGUA E ESGOTO DE PIRASSUNUNGA"/>
        <s v="BEATRIZ COSTA GARRIDO"/>
        <s v="FELIPE RODRIGUES"/>
        <s v="ANNA SACCOMANDI"/>
        <s v="DAYANE LOPEZ DELGADO"/>
        <s v="CAIO HENRIQUE DA SILVA MIRANDA"/>
        <s v="SECRETARIA DE ESPORTES"/>
        <s v="SECRETARIA DE DESENVOLVIMENTO URBANO E HABITACAO"/>
        <s v="MUNICIPIO DE CLEMENTINA"/>
        <s v="CLAUDIO ROBERTO ALMADA 11511264896"/>
        <s v="MUNICIPIO DE CUBATAO"/>
        <s v="MUNICIPIO DE PIQUETE"/>
        <s v="MUNICIPIO DE LORENA"/>
        <s v="SERVICO AUTONOMO DE AGUA E ESGOTO DE PIRAJUI"/>
        <s v="FUNDACAO DE SAUDE DO MUNICPIO DE AMERICANA"/>
        <s v="SN COMERCIO E SERVICOS DE TELECOMUNICACOES LTDA"/>
        <s v="MUNICIPIO DE FERNANDO PRESTES"/>
        <s v="PREFEITURA MUNICIPAL DE FERNANDOPOLIS"/>
        <s v="LM OBRAS E SERVICOS LTDA"/>
        <s v="COMPANHIA DE DESENVOLVIMENTO HABITACIONAL E URBANO DO ESTADO DE SAO PAULO - CDHU"/>
        <s v="MUNICIPIO DE FRANCA"/>
        <s v="CONTROLADORIA GERAL DO ESTADO"/>
        <s v="LUANA CAROLINE VIEIRA MARTINHO"/>
        <s v="JULIA"/>
        <s v="MARIA DA PENHA FONSECA"/>
        <s v="UNIVERSIDADE ESTADUAL PAULISTA JULIO DE MESQUITA FILHO"/>
        <s v="CLUBE DA COMUNIDADE VILA DARLY E JARDIM TEREZA"/>
        <s v="LGG TENORIO CONSULTING"/>
        <s v="MUNICIPIO DOLCINOPOLIS"/>
        <s v="MUNICIPIO DE GUAIRA"/>
        <s v="DEPARTAMENTO DE ESGOTO E AGUA DE GUAIRA"/>
        <s v="MARCELO JOSE PEREIRA LTDA"/>
        <s v="JCF CONSULTORIA TECNICO CONTABIL SOCIEDADE UNIPES"/>
        <s v="MUNICIPIO DE GUARARAPES"/>
        <s v="CAMARA MUNICIPAL DE SAO CAETANO DO SUL"/>
        <s v="48 634 175 ALBA CAROLINA GETES ROSSI CAMARA"/>
        <s v="MUNICIPIO DE PRADOPOLIS"/>
        <s v="MUNICIPIO DE GUARIBA"/>
        <s v="MUNICIPIO DE REGENTE FEIJO"/>
        <s v="CAMARA MUNICIPAL DE MAUA"/>
        <s v="48 893 057 MARLENE LEMKE"/>
        <s v="SAAE SERVICO AUTONOMO DE AGUA E ESGOTO DE JACAREI"/>
        <s v="SERVICO AUTONOMO DE AGUA E ESGOTO - SAAE CRUZEIRO"/>
        <s v="MARCOS KAUTZ"/>
        <s v="ISABEL MACHADO"/>
        <s v="MUNICIPIO DE NIPOA"/>
        <s v="CAMARA MUNICIPAL DE JABOTICABAL"/>
        <s v="SERTAOZINHO CAMARA MUNICIPAL"/>
        <s v="SECRETARIA MUNICIPAL DAS SUBPREFEITURAS"/>
        <s v="SECRETARIA MUNICIPAL DE GESTAO - SMG"/>
        <s v="FUND PROF DR MANOEL PEDRO PIMENTEL-FUNAP"/>
        <s v="MUNICIPIO DE IEPE"/>
        <s v="N S INTERVENCOES PSICOLOGICAS LTDA"/>
        <s v="CAMARA MUNICIPAL DE SAO BERNARDO DO CAMPO"/>
        <s v="CAMARA MUNICIPAL DE DIADEMA"/>
        <s v="MUNICIPIO DE IPUA"/>
        <s v="MUNICIPIO DE PENAPOLIS"/>
        <s v="LOUVEIRA CAMARA MUNICIPAL"/>
        <s v="MOGI MIRIM CAMARA MUNICIPAL"/>
        <s v="49 808 734 AMANDA FRANCES FEITOSA SILVA"/>
        <s v="ITAQUAQUECETUBA CAMARA MUNICIPAL"/>
        <s v="MUNICIPIO DE ITAPOLIS"/>
        <s v="RIO BRANCO REFEICOES LTDA"/>
        <s v="EURICO SCARAMUSSA"/>
        <s v="DANIEL SILVA"/>
        <s v="CONSELHO REGIONAL DE MEDICINA VETERINARIA DO EST DE SP - CRMVSP"/>
        <s v="MUNICIPIO DE ITATIBA"/>
        <s v="DUBOMBAS COMERCIO CONSERVACAO E MANUTENCAO DE BOM"/>
        <s v="FUNDACAO DE DESENVOLVIMENTO DA PESQUISA DO AGRONEGOCIO - FUNDEPAG"/>
        <s v="SAO PAULO TRIBUNAL DE CONTAS DO ESTADO"/>
        <s v="AVARE CAMARA MUNICIPAL"/>
        <s v="MUNICIPIO DE JABOTICABAL"/>
        <s v="CAMARA MUNICIPAL DE CARAGUATATUBA"/>
        <s v="LUZ PUBLICIDADE SP SUL LTDA"/>
        <s v="EMP MUNIC DESENVOL URBANO RURAL DE BAURU"/>
        <s v="SERVICO AUTONOMO DE AGUA E ESGOTO DE CERQUILHO - SAAEC"/>
        <s v="SERVICO MUNICIPAL DE AGUA E ESGOTO"/>
        <s v="RENAN BARBOSA DOS SANTOS"/>
        <s v="MUNICIPIO DE GUARACAI"/>
        <s v="FUNDACAO SISTEMA EST ANALISE DADOS-SEADE"/>
        <s v="SAO PAULO TRIBUNAL DE JUSTICA"/>
        <s v="GB PUBLICIDADE PROPAGANDA E MARKETING LTDA"/>
        <s v="SECRETARIA DE DESENVOLVIMENTO ECONOMICO"/>
        <s v="CAMARA MUNIC DE SANTA ISABEL"/>
        <s v="CAMARA MUNICIPAL DE MAIRIPORA"/>
        <s v="SUZANO CAMARA MUNICIPAL"/>
        <s v="51 438 358 GABRIEL PEREIRA CAMACHO"/>
        <s v="MUNICIPIO DE VARGEM GRANDE PAULISTA"/>
        <s v="POMPEIA CAMARA MUNICIPAL"/>
        <s v="CONSORCIO INTERMUNICIPAL DO VALE DO PARANAPANEMA"/>
        <s v="CAMARA M QUEIROZ"/>
        <s v="EMPRESA MUNICIPAL DE MOBILIDADE URBANA DE MARILIA - EMDURB"/>
        <s v="SECRETARIA DA CULTURA, ECONOMIA E INDUSTRIA CRIATIVAS"/>
        <s v="NOVA AUTO CHECK LTDA"/>
        <s v="CAMARA M CAMPOS DO JORDAO"/>
        <s v="LORENA CAMARA MUNICIPAL"/>
        <s v="FUNDACAO CX BENEF SERVIDORES UNIVERSIDADE DE TAUBATE"/>
        <s v="CAMARA MUNICIPAL DE CUBATAO"/>
        <s v="51 778 661 ROBSON MATIAS OLIVEIRA"/>
        <s v="CAMARA MUNICIPAL DE SAO CARLOS"/>
        <s v="MUNICIPIO DE MONTE ALTO"/>
        <s v="MUNICIPIO DE POPULINA"/>
        <s v="51 855 742 MIGUEL ANGEL BALBUENA"/>
        <s v="CAMARA MUNICIPAL DE JUNDIAI"/>
        <s v="MUNICIPIO DE CAMPINAS"/>
        <s v="DEC - DEPARTAMENTO DE ESPORTES E CULTURA"/>
        <s v="51 968 168 BRUNA EDILENE GOMES"/>
        <s v="SLN TECNOLOGIA DE TRANSITO SA"/>
        <s v="FUNDACAO PRO-SANGUE HEMOCENTRO DE SAO PAULO"/>
        <s v="PREF. MUN. - BOM JESUS PERDOES"/>
        <s v="INSTITUTO DE PREVIDENCIA DOS FUNCIONARIOS PUBLICOS MUNICIPAIS DE GUARULHOS - IPREF"/>
        <s v="MUNICIPIO DE COLOMBIA"/>
        <s v="MUNICIPIO DE JABORANDI"/>
        <s v="OBELISCO LOCADORA LTDA"/>
        <s v="AGENCIA DE INOVACAO E DESENVOLVIMENTO TECNOLOGICO DE OSASCO S.A"/>
        <s v="LEO DE BETHANIA CONSTRUTORA E INCORPORADORA LTDA"/>
        <s v="MUNICIPIO DE MONTE ALEGRE DO SUL"/>
        <s v="MUNICIPIO DE VISTA ALEGRE DO ALTO"/>
        <s v="BLUAR TRANSPORTES LTDA"/>
        <s v="MUNICIPIO DE MONTE AZUL PAULISTA"/>
        <s v="NEILTON PAULINO FERNANDEZ SILVA"/>
        <s v="VICTOR"/>
        <s v="53 006 844 MIRTES SOARES DE OLIVEIRA"/>
        <s v="ASSORAVIM ASSOCIACAO REIVINDICATIVA E ASSISTENCIA"/>
        <s v="MUNICIPIO DE NOVA LUZITANIA"/>
        <s v="MUNICIPIO DE MONTE APRAZIVEL"/>
        <s v="MUNICIPIO DE PARAPUA"/>
        <s v="MUNICIPIO DE OSVALDO CRUZ"/>
        <s v="MUNICIPIO DE CAIUA"/>
        <s v="CAMARA DE VEREADORES DE PINDAMONHANGABA"/>
        <s v="MUNICIPIO DE OURINHOS"/>
        <s v="BENEDITO EDSON ANTONIO"/>
        <s v="DEPARTAMENTO DE AGUA E ESGOTO DE SANTA BARBARA D'OESTE"/>
        <s v="ATIBAIA CAMARA MUNICIPAL"/>
        <s v="COMAM - CONSORCIO DE MUNICIPIOS DA ALTA MOGIANA"/>
        <s v="MUNICIPIO DE SANTO ANASTACIO"/>
        <s v="54 519 454 ALOISIO DE JESUS NERY JUNIOR"/>
        <s v="FIEC FUNDACAO INDAIATUBANA DE EDUCACAO E CULTURA"/>
        <s v="MUNICIPIO DE BOREBI"/>
        <s v="MUNICIPIO DE PIRAPOZINHO"/>
        <s v="MUNICIPIO DE DOBRADA"/>
        <s v="MARIA DE LOURDES STUPP NASCIMENTO"/>
        <s v="MUNICIPIO DE POA"/>
        <s v="GFE DO BRASIL LTDA"/>
        <s v="AMARRAS INDUSTRIA E COMERCIO DE ROUPAS EIRELI"/>
        <s v="MUNICIPIO DE PRESIDENTE EPITACIO"/>
        <s v="MUNICIPIO DE PRESIDENTE PRUDENTE"/>
        <s v="COMPANHIA MUNICIPAL DE TRANSITO -CMT"/>
        <s v="LIQUIGEL COMERCIO DE LENTES DE CONTATO LTDA"/>
        <s v="JAIME ARON TEIG"/>
        <s v="HOSPITAL DAS CLINICAS DA FACULDADE DE MEDICINA DE RPUSP"/>
        <s v="SERVICO DE ASSISTENCIA A SAUDE DOS MUNICIPIARIOS"/>
        <s v="MUNICIPIO DE RIBEIRAO PRETO"/>
        <s v="SECRETARIA DE MEIO AMBIENTE INFRAESTRUTURA E LOGISTICA"/>
        <s v="LEXLAU ENGENHARIA REFORMAS E CONSTRACAO LTDA"/>
        <s v="MUNICIPIO DE RINCAO"/>
        <s v="FUNDACAO CONSERV PROD FLORESTAL EST SP"/>
        <s v="APL - ASSESSORIA E PUBLICIDADE LEGAL LTDA."/>
        <s v="MUNICIPIO DE SANTA ISABEL"/>
        <s v="MUNICIPIO DE ARUJA"/>
        <s v="CONSORCIO INTERMUNICIPAL DAS BACIAS HIDROGRAFICAS DOS RIOS PIRACICABA, CAPIVARI E JUNDIAI - CONSORCIO PCJ"/>
        <s v="CAMARA MUNICIPAL DE AMERICANA"/>
        <s v="CARLOS ALBERTO TAVARES SENRA"/>
        <s v="PERRET  GERALD"/>
        <s v="TATUI CAMARA MUNICIPAL"/>
        <s v="G3 GARDENS PAISAGISMO COMERCIO E SERVICOS LTDA"/>
        <s v="57 232 791 CLAUDENICE MARQUES TOME DE SOUZA"/>
        <s v="MUNICIPIO DE IARAS"/>
        <s v="CAMARA MUNICIPAL IARAS"/>
        <s v="MUNICIPIO DE CANITAR"/>
        <s v="DEPARTAMENTO DE HIGIENE E SAUDE"/>
        <s v="ALLAN CROCCI DE SOUZA ADVOGADOS"/>
        <s v="57 461 562 ANA PAULA APARECIDA DA CRUZ NOVAIS"/>
        <s v="FUNDACAO SANTO ANDRE"/>
        <s v="FUNDACAO DO ABC"/>
        <s v="SERVICO MUNICIPAL DE SANEAMENTO AMBIENTAL DE SANTO ANDRE - SEMASA"/>
        <s v="TMR STORE LTDA"/>
        <s v="FUNDACAO DE PROTECAO E DEFESA DO CONSUMIDOR PROCON"/>
        <s v="SERVICO AUTONOMO MUNICIPAL DE SAUDE-SAMS"/>
        <s v="JDC ENGENHARIA LTDA"/>
        <s v="JOSE LUIS DE CAMPOS BONFIM"/>
        <s v="CONSORCIO INTERMUNICIPAL GRANDE ABC"/>
        <s v="MUNICIPIO DE SANTOS"/>
        <s v="58 377 582 CORINA ITURRIAGA GARCIA"/>
        <s v="CAMARA MUNICIPAL DE ARUJA"/>
        <s v="EMPRESA METROP DE TRANSP URBANOS DE S PAULO S/A EMTU/SP"/>
        <s v="REGIONAL PROPAGANDA E MARKETING LTDA"/>
        <s v="MUNICIPIO DE ALUMINIO"/>
        <s v="MUNICIPIO DE ARACARIGUAMA"/>
        <s v="WILSON JARBAS GOMES"/>
        <s v="FUNDACAO BENEFICENTE DE PEDREIRA - FUNBEPE"/>
        <s v="CAMARA MUNICIPAL DE VALINHOS"/>
        <s v="HOSPITAL MUNICIPAL DR. TABAJARA RAMOS"/>
        <s v="CAMARA MUNICIPAL DE SANTANA DO PARNAIBA"/>
        <s v="SAME - SERVICO DE ASSISTENCIA MEDICA DE FRANCISCO MORATO"/>
        <s v="ITAPEVI CAMARA MUNICIPAL"/>
        <s v="CAMARA MUNICIPAL DE JANDIRA"/>
        <s v="MUNICIPIO DE SAO LOURENCO DA SERRA"/>
        <s v="FACULDADE DE DIREITO DE SAO BERNARDO DO CAMPO"/>
        <s v="59 238 525 LEONARDO URSI"/>
        <s v="MUNICIPIO DE SAO CAETANO DO SUL"/>
        <s v="SISTEMA DE AGUA, ESGOTO E SANEAMENTO AMBIENTAL - SAESA"/>
        <s v="MUNICIPIO DE ILHA SOLTEIRA"/>
        <s v="MUNICIPIO DE SANTO ANTONIO DO ARACANGUA"/>
        <s v="MUNICIPIO DE SUZANAPOLIS"/>
        <s v="CENTRO UNIVERSITARIO DAS FACULDADES ASSOCIADAS DE ENSINO-FAE"/>
        <s v="MUNICIPIO DE SAO JOAQUIM DA BARRA"/>
        <s v="PREF. MUN. - SAO JOSE DA BELA VISTA"/>
        <s v="MUNICIPIO DE PARISI"/>
        <s v="FACULDADE DE FILOS CIENC E LETRAS DE S J DO RIO PARDO"/>
        <s v="ASSEMBLEIA LEGISLATIVA DO ESTADO DE SAO PAULO"/>
        <s v="ANTONIO MAURICIO ANDREOLLI"/>
        <s v="TONY ED DE JESUS LASMAR FONSECA"/>
        <s v="MUNICIPIO DE NOVA CAMPINA"/>
        <s v="APETECE SISTEMAS DE ALIMENTACAO S.A."/>
        <s v="60 168 773 CLAUDELICE BARBOSA DE JESUS"/>
        <s v="60 176 142 LIVIA DE OLIVEIRA HALISKI"/>
        <s v="SERVICO AUTONOMO DE AGUA E ESGOTO DE IPUA - SAAEI"/>
        <s v="CAMARA MUNICIPAL DE BATATAIS"/>
        <s v="TRIBUNAL DE JUSTICA MILITAR DO ESTADO DE SAO PAULO"/>
        <s v="HOSPITAL DAS CLINICAS DA FACULDADE DE MEDICINA DA U S P"/>
        <s v="PEFRAN PUBLICIDADE LTDA"/>
        <s v="FUNDACAO P/ DESENVOLVIMENTO DA EDUCACAO"/>
        <s v="ASSOCIACAO INSTRUTORA DA JUVENTUDE FEMININA"/>
        <s v="CAMARA MUNICIPAL DE TABOAO DA SERRA"/>
        <s v="INSTITUTO DE PESQUISAS TECNOLOGICAS DO ESTADO DE SAO PAULO - IPT"/>
        <s v="LIVRARIA FONOMAG COMERCIO E IMPORTACAO LTDA"/>
        <s v="INSTITUTO DE ASSISTENCIA MEDICA AO SERVIDOR PUBLICO ESTADUAL"/>
        <s v="CASA DE SAUDE SANTA RITA S A"/>
        <s v="COLEGIO BANDEIRANTES LTDA"/>
        <s v="CONSELHO REGIONAL DE ENGENHARIA E AGRONOMIA DO ES"/>
        <s v="LUIZ A C OTERO JUNI"/>
        <s v="JOSE FERREIRA NETO"/>
        <s v="VENKURI INDUSTRIA DE PRODUTOS MEDICOS LTDA"/>
        <s v="61 400 631 ADELIA ALVES PIRES DOS SANTOS"/>
        <s v="CATAVENTO DISTRIBUIDORA DE LIVROS LTDA."/>
        <s v="FUNDACAO MEMORIAL DA AMERICA LATINA"/>
        <s v="NORTIC GELATO E CAFE LTDA"/>
        <s v="NEIVA GOTTARDELLO KAZZI SOCIEDADE DE ADVOGADOS"/>
        <s v="SPDM - ASSOCIACAO PAULISTA PARA O DESENVOLVIMENTO DA MEDICINA"/>
        <s v="FUNDACAO DE APOIO A PESQUISA AGRICOLA"/>
        <s v="FUND PE ANCHIETA CENTRO PAULISTA RADIO E TV EDUCATIVAS"/>
        <s v="61 915 560 JEFFERSON DA SILVA SILVEIRA"/>
        <s v="INSTITUTO DE PESOS E MEDIDAS DO ESTADO DE SAO PAULO"/>
        <s v="61 974 914 MARILZA VILELA RODRIGUES LEITE"/>
        <s v="CIA DO METROPOLITANO DE SAO PAULO"/>
        <s v="FUNDACAO CARLOS ALBERTO VANZOLINI"/>
        <s v="BANCO  DAYCOVAL S.A."/>
        <s v="62 237 555 LENOILSON PEREIRA FEITOZA"/>
        <s v="PEAK AGENCIA LTDA"/>
        <s v="DALMAR PROPAGANDA LTDA"/>
        <s v="MO OCA MAWE CAFE E GASTRONOMIA LTDA"/>
        <s v="MARIANA PEIXOTO NUNES LTDA"/>
        <s v="62 550 891 SAM GIAN GONCALVES DE ANGELO"/>
        <s v="LAIS DANTAS DOS SANTOS SOCIEDADE INDIVIDUAL DE AD"/>
        <s v="62 637 580 MARIA DE FATIMA DA SILVA MENDES"/>
        <s v="GLOWSPACE ESTETICA E WELLNESS LTDA"/>
        <s v="CONSELHO REGIONAL DE CORRETORES DE IMOVEIS DA 2 REGIAO"/>
        <s v="62 709 484 DOUGLAS JESUS PEROCO"/>
        <s v="CENTRO ESTADUAL DE EDUCACAO TECNOLOGICA PAULA SOUZA"/>
        <s v="FLEX STORE LTDA"/>
        <s v="UNIVERSIDADE DE SAO PAULO"/>
        <s v="MUNICIPIO DE PEDRANOPOLIS"/>
        <s v="ANTONIO"/>
        <s v="MUNICIPIO DE CAJATI"/>
        <s v="MUNICIPIO DE ILHA COMPRIDA"/>
        <s v="EMPRESA MUNICIPAL DE HABITACAO POPULAR DE SANTO ANDRE - EMHAP"/>
        <s v="MUNICIPIO DE PEDRINHAS PAULISTA"/>
        <s v="MUNICIPIO DE TARUMA"/>
        <s v="JUCELINO DA SILVA SANTOS GRAFICA"/>
        <s v="MUNICIPIO DE POTIM"/>
        <s v="CAMARA MUNICIPAL DE POTIM"/>
        <s v="MUNICIPIO DE ARAPEI"/>
        <s v="SWTEC INFORMATICA LTDA"/>
        <s v="CAMARA MUNICIPAL DE EMBU-GUACU"/>
        <s v="FIEB FUNDACAO INSTITUTO DE EDUCACAO DE BARUERI"/>
        <s v="MUNICIPIO DE ZACARIAS"/>
        <s v="MUNICIPIO DE UBARANA"/>
        <s v="MUNICIPIO DE NOVAIS"/>
        <s v="MUNICIPIO DE NOVA CANAA PAULISTA"/>
        <s v="MUNICIPIO DE DIRCE REIS"/>
        <s v="MUNICIPIO DE MESOPOLIS"/>
        <s v="PREFEITURA MUNICIPAL DE PONTALINDA"/>
        <s v="MUNICIPIO DE MARAPOAMA"/>
        <s v="MUNICIPIO DE EMBAUBA"/>
        <s v="MAYNE PERFUMARIA E COSMETICOS LTDA"/>
        <s v="LILIAN DE SOUSA SENA"/>
        <s v="FACULDADE DE MEDICINA DE MARILIA"/>
        <s v="COZACIUC AUTO MECANICA LTDA"/>
        <s v="SECRETARIA DE ESTADO DOS TRANSPORTES METROPOLITANOS"/>
        <s v="REINALDO ANTONIO VILOR"/>
        <s v="MUNICIPIO DE TUIUTI"/>
        <s v="MUNICIPIO DE VARGEM"/>
        <s v="MUNICIPIO DE ESTIVA GERBI"/>
        <s v="MUNICIPIO DE ITAOCA"/>
        <s v="MUNICIPIO DE BARRA DO CHAPEU"/>
        <s v="MUNICIPIO DE CAMPINA DO MONTE ALEGRE"/>
        <s v="MUNICIPIO DE ALAMBARI"/>
        <s v="MUNICIPIO DE ITAPIRAPUA PAULISTA"/>
        <s v="MUNICIPIO DE RIBEIRAO GRANDE"/>
        <s v="MUNICIPIO DE TORRE DE PEDRA"/>
        <s v="MUNICIPIO DE ROSANA"/>
        <s v="DISTRIBUIDORA LOYOLA DE LIVROS LTDA"/>
        <s v="MUNICIPIO DE HORTOLANDIA"/>
        <s v="PREF. MUN. - ENGENHEIRO COELHO"/>
        <s v="JOSE CARLOS PICCOLO"/>
        <s v="JOSE ROBERTO PISSIGUELLI"/>
        <s v="CARLOS ALBERTO GALDI SANCHES"/>
        <s v="CAMARA MUNICIPAL DE HORTOLANDIA"/>
        <s v="MUNICIPIO DE BERTIOGA"/>
        <s v="BANCO RENDIMENTO S.A."/>
        <s v="SECRETARIA DE DESENVOLVIMENTO SOCIAL"/>
        <s v="MUNICIPIO DE SAO ROQUE"/>
        <s v="TARCISIO DE SOUZA COELHO"/>
        <s v="NARCISO SOARES DE ARAUJO"/>
        <s v="NATALIA BARBOZA FERREIRA"/>
        <s v="TALISON"/>
        <s v="SERVICO AUTONOMO DE AGUA E ESGOTO"/>
        <s v="PROCURADORIA GERAL DO ESTADO"/>
        <s v="M. SARAIVA PUBLICIDADE SP LTDA - EPP"/>
        <s v="WEI WEI BIJOUTERIAS LTDA"/>
        <s v="COMPANHIA PAULISTA DE TRENS METROPOLITANOS CPTM"/>
        <s v="SOFT INFORMATICA COMERCIO E SERVICOS LTDA"/>
        <s v="MUNICIPIO DE TABATINGA"/>
        <s v="MUNICIPIO DE TAQUARITINGA"/>
        <s v="FIT PEL INDUSTRIA E COMERCIO LTDA"/>
        <s v="MUNICIPIO DE VALPARAISO"/>
        <s v="MUNICIPIO DE VERA CRUZ"/>
        <s v="JORGE ANTONIO BARROS DA COSTA"/>
        <s v="SAO PAULO SECRETARIA DO VERDE E DO MEIO AMBIENTE"/>
        <s v="ERITECH COMERCIO E SERVICOS TECNICOS LTDA"/>
        <s v="CARLA GROSS DAMICO"/>
        <s v="ANDRE LUIZ DE SOUZA MOREIRA"/>
        <s v="CLAUDIO JOSE GUIMARAES SARAIVA"/>
        <s v="CARLOS DE CARVALHO MORENO"/>
        <s v="GIULIO CESARE DE CASTRO PANDOLFI"/>
        <s v="PATRICIA P CASTILHO"/>
        <s v="DEJAIR SALLES"/>
        <s v="S TEIG PARTICIPACOES LTDA"/>
        <s v="PROFARMA SPECIALTY S.A"/>
        <s v="MARCELO BATUIRA PEDROSO"/>
        <s v="FELIPE DA ROSA MAIA"/>
        <s v="VIRGILIO ANTONIO DE SENNA PAIM FILHO"/>
        <s v="MARILDA APARECIDA GARCIA"/>
        <s v="CAMILA CARDOSO BOFF"/>
        <s v="PEDRO ASSUNCAO GARCIA MELO"/>
        <s v="TAYNARA"/>
        <s v="CARLOS F. SOARES"/>
        <s v="ANDERSON GONCALVES DA SILVA"/>
        <s v="CORAG COMPANHIA RIO GRANDENSE DE ARTES GRAFICAS"/>
        <s v="EUNICE MARIA BATISTA PRADO"/>
        <s v="RICARDO DOS SANTOS ROCHA"/>
        <s v="ALINE BADURES"/>
        <s v="ISAC CESAR SANTOS"/>
        <s v="JOSE CARLOS TURA"/>
        <s v="CARMEM PADIAR HORMOS SARAIVA"/>
        <s v="COMPULETRA LTDA"/>
        <s v="GERALDO DUTRA DE ANDRADE NETO"/>
        <s v="TEREZINHA DE JESUS LOPES FERREIRA LEITE"/>
        <s v="OSVALDO DOS SANTOS MINEIRO"/>
        <s v="RENAN PEREIRA DE SOUZA"/>
        <s v="MARIO CESAR PEDRO"/>
        <s v="VERA ROSARIA COELHO MUSARRA"/>
        <s v="SAO PAULO SECRETARIA DA ADMINISTRACAO PENITENCIARIA"/>
        <s v="SECRETARIA DE PARCERIAS EM INVESTIMENTOS"/>
        <s v="SERVICO MUNICIPAL DE PREVIDENCIA SOCIAL-SEPREV"/>
        <s v="LAIS HELENE SILVA DE FREITAS"/>
        <s v="MAURICIO PUCU GONCALVES"/>
        <s v="BRUNO MARCIO DE AZEVEDO"/>
        <s v="ANDRE TADEU VIANA"/>
        <s v="IVANI APARECIDA DE ALMEIDA"/>
        <s v="ANA LUCIA S SANTOS"/>
        <s v="MAURO LUCIANO DE ARAUJO"/>
        <s v="SIDNEI DE CARIA"/>
        <s v="EDUARDO ANIBAL ROXO"/>
        <s v="ANA PAULA HAUBERT"/>
        <s v="AMAURILIO DE OLIVEIRA LIMA"/>
        <s v="PAULO JOSE DE MATTOS"/>
        <s v="FAGNER FERREIRA SANTANA"/>
        <s v="ALEJANDRO KNAESEL ARRABAL"/>
        <s v="ANA DIRCE SGARBI VIDRACARIA"/>
        <s v="KELLE CRISTINA MARINHO FARIA"/>
        <s v="LUIZ CARLOS COLACIQUE"/>
        <s v="Médicos"/>
        <m/>
        <s v="KENDARI CONFECCAO E COMERCIO EIRELI" u="1"/>
        <s v="ANDREA SANTOS" u="1"/>
        <s v="RAFAEL FARIAS DE MENEZES " u="1"/>
        <s v="CLEIDIANE PINHEIRO DOS SANTOS" u="1"/>
        <s v="CRISTIANE SANTANA" u="1"/>
        <s v="EDVALDO DE ANDRADE FEITOSA" u="1"/>
        <s v="ANA SAEKO SUTO" u="1"/>
        <s v="STEFANINI NETWORKING CONSULTORIA DE INFORMATICA LTDA" u="1"/>
        <s v="TELEXPRESS ASSISTENCIA TECNICA DE APARELHOS ELETR" u="1"/>
        <s v="EAGLE TERCEIRIZACAO DE MAO DE OBRA EFETIVA ESPECI" u="1"/>
        <s v="BEATRIZ DA SILVA" u="1"/>
        <s v="VICTOR VALADAO BICALHO" u="1"/>
        <s v="ZACCARA CDS LTDA - ME" u="1"/>
        <s v="SANDRA PEREIRA" u="1"/>
        <s v="A M DE ALMEIDA TINTAS" u="1"/>
        <s v="MAGAZINE YOGUI LTDA" u="1"/>
        <s v="PEDRO LUIZ MASCIA" u="1"/>
        <s v="AUTO ESCOLA MUNICIPAL LTDA" u="1"/>
        <s v="ENGEVOLT ELETRICIDADE LTDA" u="1"/>
        <s v="CARVALHO E OLIVEIRA ASSESSORIA CONTABIL S S LTDA" u="1"/>
        <s v="LA CHANCE COMERCIAL LTDA" u="1"/>
        <s v="CONSORCIO INTERMUNICIPAL TRES RIOS" u="1"/>
        <s v="GRAO EXPRESSO CAFE LTDA" u="1"/>
        <s v="CONSORCIO INTERMUNICIPAL DO VALE DO PARANAPANEMA: SAUDE - CI" u="1"/>
        <s v="ANTONIO ADAUTO ROCHA DE FARIAS" u="1"/>
        <s v="ELVIS CESAR BONASSA" u="1"/>
        <s v="C I 28 CONSULTORIA ECONOMICA S S LTDA" u="1"/>
        <s v="AUTO VIDROS ITAQUERA LTDA" u="1"/>
        <s v="JMMA ARTEFATOS DE PAPELARIA LTDA" u="1"/>
        <s v="TANIA A.S. FUKUDA - ME" u="1"/>
        <s v="M H C APPINHANESI" u="1"/>
        <s v="M A VALENTIM GUEDES ASSESSORIA" u="1"/>
        <s v="SGA SOLUCOES EM ENERGIA E COMERCIO LTDA" u="1"/>
        <s v="PROWORK BRASCAM COMERCIO E SERVICO DE INFORMATICA" u="1"/>
        <s v="THAIS DE FREITAS CAVALARI" u="1"/>
        <s v="ADILSON SOARES" u="1"/>
        <s v="SILVANA MORAIS RAMOS" u="1"/>
        <s v="ADERBAL EDISON DE OLIVEIRA" u="1"/>
        <s v="SACARIA NOVA ERA LTDA" u="1"/>
        <s v="IWSERVER INTERNET BANDA LARGA LTDA" u="1"/>
        <s v="BRUNA SATIRO DA SILVA" u="1"/>
        <s v="NELSON RAUL DE CAMPOS FRAGOSO" u="1"/>
        <s v="RODRIGO MARTINS DA FONSECA MELO" u="1"/>
        <s v="JACSON SILVA LOPES" u="1"/>
        <s v="MARKOLUX LUMINARIAS LTDA" u="1"/>
        <s v="BIOSCIENCE CONSULTING COMERCIO E CONSULTORIA EM P" u="1"/>
        <s v="GRAPHICS BRASIL IMPORTS LTDA" u="1"/>
        <s v="SECRETARIA MUNICIPAL DE DIREITOS HUMANOS E CIDADANIA" u="1"/>
        <s v="AQSEPTENCE GROUP FILTRATION LTDA" u="1"/>
        <s v="GILBERTO DE PAULA RANGEL" u="1"/>
        <s v="ZAFIRA COMERCIO DE MATERIAIS ELETRICOS LTDA" u="1"/>
        <s v="GILBERTO DA SILVA" u="1"/>
        <s v="ORGANIZACAO CONTABIL VOLPI LTDA" u="1"/>
        <s v="DANTELL INFORMATICA LTDA" u="1"/>
        <s v="FABIO CABRAL SOUSA DO AMARAL" u="1"/>
        <s v="VIVIANE PEREIRA BARBOZA SILVEIRA - ME" u="1"/>
        <s v="AUTO PECAS OTVEC LTDA" u="1"/>
        <s v="JOAO ROBERTO ADURA" u="1"/>
        <s v="FRANCISCO ANTONIO MARCOS RODRIGUES" u="1"/>
        <s v="VERONICA HENRIQUES DURAN" u="1"/>
        <s v="TECNOBANK TECNOLOGIA BANCARIA S.A." u="1"/>
        <s v="JOSUE OLIVEIRA DOS SANTOS QUADROS" u="1"/>
        <s v="RETUBAR SERVICOS INDUSTRIAIS LTDA" u="1"/>
        <s v="SERVICO AUTONOMO DE AGUA E ESGOTO E MEIO AMBIENTE DE MONTE AZUL PAULISTA - SAEMAP" u="1"/>
        <s v="L. V. DOS SANTOS CONFECCAO DO VESTUARIO - ME" u="1"/>
        <s v="MARCOS PAIVA DUQUE ESTRADA - ME" u="1"/>
        <s v="S E M DO BRASIL CENTRO DE IDIOMAS E CULTURAS INTE" u="1"/>
        <s v="PAULO ALEXANDRE SALOMAO" u="1"/>
        <s v="MARCIO MATTIOLI" u="1"/>
        <s v="SANDRA REGINA APARECIDA MURCIA XAVIER" u="1"/>
        <s v="A CASA DO ESCOLAR COMERCIO DE VANS E MICRO ONIBUS" u="1"/>
        <s v="T G DO NASCIMENTO FEIRANTE" u="1"/>
        <s v="PSICOLOGIA E SAUDE PETRILLI BORELLI LTDA" u="1"/>
        <s v="FRANCISCO DAS CHAGAS FILHO LANCHONETE" u="1"/>
        <s v="A NANDA S BAR E LANCHES LTDA" u="1"/>
        <s v="FUNDO DE PREVIDENCIA SOCIAL DO MUNICIPIO DE SUMARE" u="1"/>
        <s v="FRANCISMAR MASTELARI SANTOS" u="1"/>
        <s v="ACY CORDEIRO DE BARROS" u="1"/>
        <s v="SERGIO RICARDO TOME DA SILVA" u="1"/>
        <s v="DENILSON PEREIRA DOS SANTOS" u="1"/>
        <s v="THALLES ROCHA" u="1"/>
        <s v="NADINE SILVA RIBEIRO" u="1"/>
        <s v="G 7 GARDENS COMERCIO E SERVICOS LTDA" u="1"/>
        <s v="HLH COMERCIO E INSTALACOES HIDRAULICAS EIRELI" u="1"/>
        <s v="COMPANHIA PAULISTA DE SECURITIZACAO" u="1"/>
        <s v="A L CONSTANCIO ARTIGOS RELIGIOSOS" u="1"/>
        <s v="QUADRICOR IMPRESSAO DIGITAL E SERVICOS LTDA" u="1"/>
        <s v="BESTSALESHOP COMERCIO ELETRONICO LTDA" u="1"/>
        <s v="GIANCARLO SIQUEIRA RAMOS" u="1"/>
        <s v="CINTIA NESI CAVALCANTE" u="1"/>
        <s v="CRISTINA APARECIDA MARTINS DE ARRUDA" u="1"/>
        <s v="CELSO APESSADO" u="1"/>
        <s v="SERGIO LUIZ CABRAL ME" u="1"/>
        <s v="GIOVANNI SERVICOS DE APOIO AS EMPRESAS LTDA ME" u="1"/>
        <s v="MICHELLE LEAL BASTOS" u="1"/>
        <s v="ROSANGELA RODRIGUES" u="1"/>
        <s v="ELO NATURAL COMERCIO DE PRODUTOS NATURAIS LTDA" u="1"/>
        <s v="TRIUMPHO NEGOCIOS IMOBILIARIOS LTDA" u="1"/>
        <s v="INSTITUTO DE PREVIDENCIA MUNICIPAL DE CAIEIRAS - IPREM" u="1"/>
        <s v="KEYENCE BRASIL COMERCIO DE PRODUTOS ELETRONICOS L" u="1"/>
        <s v="DANIELA HYPOLITHO DOS SANTOS" u="1"/>
        <s v="COPPI SISTEMAS E SOLUCOES LTDA" u="1"/>
        <s v="MARCO AURELIO VIRGINIO RIVAS" u="1"/>
        <s v="RENATO FANIN" u="1"/>
        <s v="NILTON CESAR MACHADO" u="1"/>
        <s v="FACIOTECH COMERCIO E MANUTENCAO DE EQUIPAMENTOS D" u="1"/>
        <s v="CLIMA VIP SISTEMA DE CLIMATIZACAO LTDA" u="1"/>
        <s v="ELIZABETH VIEIRA MENEZES" u="1"/>
        <s v="GEA SERVICES MANUTENCAO E PINTURAS LTDA" u="1"/>
        <s v="ALESSANDRO ALVES 19064015864" u="1"/>
        <s v="BORTOLETTO PUBLICIDADE LTDA" u="1"/>
        <s v="CLAUDIA REGINA ARRIGHI 15396108886" u="1"/>
        <s v="GOLDENTEX COMERCIO DE TECIDOS LTDA" u="1"/>
        <s v="JEAN FEEDBACK CONTABILIDADE" u="1"/>
        <s v="CRISTIANE CARVALHO DE ALBUQUERQUE 27216140885" u="1"/>
        <s v="VALERIA SOUZA SILVA" u="1"/>
        <s v="DEBORAH GARAGNANI POLONI" u="1"/>
        <s v="CRISTIANE FERREIRA MASETTI" u="1"/>
        <s v="KG ZAIDAN COMERCIO LTDA" u="1"/>
        <s v="ELOA MALDONADO 01059667894" u="1"/>
        <s v="SABOR DA ESQUINA EIRELI - ME" u="1"/>
        <s v="DEBORAH GALAN" u="1"/>
        <s v="HAUS COMERCIO E SERVICOS LTDA" u="1"/>
        <s v="VARJOTAS BAR E LANCHES LTDA" u="1"/>
        <s v="BRUNO LAVIGNE RIBEIRO" u="1"/>
        <s v="GISLEINE LOPES PRIMO" u="1"/>
        <s v="ADRIANA MASIERO REZENDE" u="1"/>
        <s v="A J CORRETORA DE SEGUROS  LTDA  ME" u="1"/>
        <s v="RENAN SCARIONE SILVEIRA" u="1"/>
        <s v="R BATISTA TOLDOS EIRELI" u="1"/>
        <s v="ISOBRAS DIELETRICOS EIRELI" u="1"/>
        <s v="CSI MAQ INDUSTRIA E COMERCIO DE MAQUINAS ESPECIAI" u="1"/>
        <s v="SP RISK SISTEMA DE PESQUISAS E ANALISES DE RISCO" u="1"/>
        <s v="WGF COMPUTACAO GRAFICA EIRELI" u="1"/>
        <s v="CHRISTIAN MORI SPERLI" u="1"/>
        <s v="RODRIGO MARTINS" u="1"/>
        <s v="ALEX CAETANO DA ROCHA" u="1"/>
        <s v="VILMA NISHI CONSULTORIO DE ENFERMAGEM OBSTETRICA" u="1"/>
        <s v="DMELO PROPAGANDA LTDA - ME" u="1"/>
        <s v="ROBERTO OKUMA PIRES 12767070889" u="1"/>
        <s v="GLORIA M. FERREIRA OTICA E RELOJOARIA - ME" u="1"/>
        <s v="JOSE VITO TRISUZZI" u="1"/>
        <s v="NOVA ERA TURISMO E FRETAMENTO EIRELI" u="1"/>
        <s v="ARTUR RAFAEL AGOSTINHO THEODORO 18245240800" u="1"/>
        <s v="PRISCILA TELES NASCIMENTO COSTA 32758447843" u="1"/>
        <s v="BENEFICIOSRH CONSULTORIA E CORRETAGEM DE SEGUROS" u="1"/>
        <s v="VIRGINIA GIUSFREDI NEGRAO" u="1"/>
        <s v="MARCIO REMBALSKI" u="1"/>
        <s v="FERNANDA CRISTIANE OLIVEIRA DOS SANTOS" u="1"/>
        <s v="DJALMA SENA JUNIOR" u="1"/>
        <s v="TEKY CENTRO AUTOMOTIVO LTDA" u="1"/>
        <s v="INKLUA SERVICOS PARA INCLUSAO DE PCD LTDA" u="1"/>
        <s v="ZARV ASSESSORIA LTDA" u="1"/>
        <s v="INSTITUTO INFANCIA AZUL" u="1"/>
        <s v="CEZAR AUGUSTO GIUSFREDI NEGRAO" u="1"/>
        <s v="ANTONIO CLERTON VIEIRA DA SILVA" u="1"/>
        <s v="ROMAO GALLIZZI" u="1"/>
        <s v="MILENA MORO DOS SANTOS" u="1"/>
        <s v="FABRICIO JACONI SOARES DE SOUZA" u="1"/>
        <s v="JEFFERSON SANTANA GOMES DA SILVA" u="1"/>
        <s v="GALERIA CARNOT ADMINISTRACAO DE IMOVEIS EIRELI" u="1"/>
        <s v="LAR JESUS GONCALVES" u="1"/>
        <s v="CENTRO DE FORMACAO DE CONDUTORES AB SAO JORGE LTDA" u="1"/>
        <s v="ROSILEIA SODRE COSTA 42798230306" u="1"/>
        <s v="IZABELA FERNANDA TAVARES 34189200808" u="1"/>
        <s v="CRISTIANO DONIZETE DA SILVA VIEIRA" u="1"/>
        <s v="BRUNO FERRARI" u="1"/>
        <s v="CRISTHIAN PABLO CAVERO GUTIERREZ" u="1"/>
        <s v="PRISCILA PRIETO NEMETH" u="1"/>
        <s v="ALMIR XAVIER ALVES ME" u="1"/>
        <s v="FABIO ASSUNCAO BAGNOLESI" u="1"/>
        <s v="LUCAS DOS SANTOS CRUZ CONTABILIDADE" u="1"/>
        <s v="NELSON SHIMITI UEDA JUNIOR 33955144801" u="1"/>
        <s v="MAURICIO LUIZ MINARINI" u="1"/>
        <s v="MARIA JULIA PIVATO DE OLIVEIRA" u="1"/>
        <s v="ESTILO MODAS COMERCIO DO VESTUARIO LTDA - EPP" u="1"/>
        <s v="SUELI REINALDO DE ALMEIDA" u="1"/>
        <s v="LARA MAYSA FRATUCELLI E SILVA 31670360873" u="1"/>
        <s v="RITA DE CASSIA BRANDAO DOS REIS 09175339846" u="1"/>
        <s v="WILSON LUCIANO PARRON" u="1"/>
        <s v="PAULO CESAR PEREIRA" u="1"/>
        <s v="CARLA SOFIA D ASSUNCAO E VASCONCELOS" u="1"/>
        <s v="SEVERINO LUIZ DOS SANTOS FILHO" u="1"/>
        <s v="MICHEL NARCIZO SANTANA 36983595882" u="1"/>
        <s v="I M C IGREJA DO MINISTERIO DE CRISTO" u="1"/>
        <s v="MK 10 PUBLICIDADE E SERVICOS LTDA" u="1"/>
        <s v="AMEFAC CONSTRUCOES LTDA" u="1"/>
        <s v="OHR CONSULTORIA COACHING LTDA" u="1"/>
        <s v="CLEIA ALVES SILVA 02801727539" u="1"/>
        <s v="RESOLVI DESAPEGAR CONTEUDO ON LINE E INTERMEDIACO" u="1"/>
        <s v="ADALMIR GONZAGA DOS SANTOS QUEIROZ" u="1"/>
        <s v="FERNANDO RODOLFO MERCES MORIS" u="1"/>
        <s v="MARCELO FLORES VALDEZ 23535838819" u="1"/>
        <s v="CICERA JANIERE VIANA 26133976837" u="1"/>
        <s v="COMUNIDADE TERAPEUTICA DAS MISSOES" u="1"/>
        <s v="ROMULO PINHEIRO DE MORAIS SILVA 40878385878" u="1"/>
        <s v="BARBARA FONSECA SOBRAL" u="1"/>
        <s v="IMPRENSA OFICIAL DO ESTADO DO RIO DE JANEIRO" u="1"/>
        <s v="CLAUDIO ALAMINO GRANEIRO TRANSPORTES" u="1"/>
        <s v="MEIRE LIZ MENESES DOS SANTOS 26850401882" u="1"/>
        <s v="SANDRA MARA DE OLIVEIRA BEZERRA ME" u="1"/>
        <s v="ELIANE DAINEZ" u="1"/>
        <s v="ESTACAO FEIRA DA MADRUGADA ASSOCIACAO INDEPENDENT" u="1"/>
        <s v="MIRIAN MARIA MARQUES 31954509847" u="1"/>
        <s v="RUBIA CORDEIRO" u="1"/>
        <s v="COMERCIAL VIP ARQUITETURA LTDA" u="1"/>
        <s v="JOILZA PIMENTEL DE MELO" u="1"/>
        <s v="ALINE SURKUS SILVA" u="1"/>
        <s v="MATHEUS GONCALVES DE ALMEIDA 38996848859" u="1"/>
        <s v="BRUNA HELENA THOMAZ VEITA 38398620862" u="1"/>
        <s v="MANOEL MESSIAS DE OLIVEIRA 08807257882" u="1"/>
        <s v="WEBLUE OPERACIONAL E ESTETICA AUTOMOTIVA AERONAUT" u="1"/>
        <s v="EQUALISE CONTABIL LTDA" u="1"/>
        <s v="IOLANDA MARQUES RIBEIRO VIDAL" u="1"/>
        <s v="PRISCILA APARECIDA MARINHO DA SILVA" u="1"/>
        <s v="LUANA GARCIA CAMPOS" u="1"/>
        <s v="RODRIGO TIM DOS SANTOS" u="1"/>
        <s v="GBE MODAS LTDA" u="1"/>
        <s v="ROBERTA MARIA PESTANA TANIMOTO 27451235807" u="1"/>
        <s v="LYPTUS TABACARIA LOUNGE BAR E STUDIO DE BELEZA LT" u="1"/>
        <s v="FERNANDO ALVES DOS SANTOS" u="1"/>
        <s v="MARINA PIMENTA FURLAN" u="1"/>
        <s v="ADRIANO DIAS SANTANA" u="1"/>
        <s v="BEATRIZ VERONICA CONDORI CHOQUE 23398572871" u="1"/>
        <s v="RCS INDUSTRIA E COMERCIO EIRELI" u="1"/>
        <s v="RONEY SOUZA DE OLIVEIRA 08045722916" u="1"/>
        <s v="JULIO CESAR COCATI PEREIRA" u="1"/>
        <s v="MICHELE VIVIANE FERREIRA DA SILVA" u="1"/>
        <s v="CES UTILIDADES COMERCIO DE VARIEDADES DOMESTICAS" u="1"/>
        <s v="RENATO PECCI 26547193837" u="1"/>
        <s v="ADRIMAB DESIGN EIRELI" u="1"/>
        <s v="PETERSON ARENA 36784467876" u="1"/>
        <s v="SANDRO VIANA SANTOS 27707050835" u="1"/>
        <s v="HERALDO RAMIREZ LLIULLI CONFECCAO" u="1"/>
        <s v="DOUGLAS RENATO STROZI" u="1"/>
        <s v="RENAN AMBROZIO ROCHA" u="1"/>
        <s v="CLAITON ARAUJO PEREIRA" u="1"/>
        <s v="KELI APARECIDA NEVES PEREIRA" u="1"/>
        <s v="DIOGO GUEDES DA SILVA 30777058855" u="1"/>
        <s v="NENE MECANICA DIESEL EIRELI" u="1"/>
        <s v="35 420 347 NILTON DE JESUS BARBIERI" u="1"/>
        <s v="FABIO CAMPOS DA SILVA 24728356809" u="1"/>
        <s v="ALEX FERNANDES DA SILVA" u="1"/>
        <s v="NATALIA SIMONI BIANCHINI DE ALMEIDA 33749623864" u="1"/>
        <s v="DIEGO LUCIO DOS SANTOS ENGENHARIA E CONSTRUCOES" u="1"/>
        <s v="FOSCARDO SERVICOS MEDICOS LTDA" u="1"/>
        <s v="TIAGO AUGUSTO COSTA E SILVA" u="1"/>
        <s v="ANTONIO FERREIRA DE OLIVEIRA JUNIOR" u="1"/>
        <s v="THALITA MARQUES DO NASCIMENTO" u="1"/>
        <s v="TANIA GONCALVES DOS SANTOS" u="1"/>
        <s v="GUILHERME ARGENTIERI" u="1"/>
        <s v="37 122 862 KALINA PALMYRA LEME DO PRADO" u="1"/>
        <s v="CANAL DA AUDICAO SOLUCOES AUDITIVAS LTDA" u="1"/>
        <s v="THAMARA FALCAO AMARANTE 40270949801" u="1"/>
        <s v="JOAO PEDRO FRANCA BARROS 12120845433" u="1"/>
        <s v="MARCELO AUGUSTO SANTOS DA SILVA 15224540801" u="1"/>
        <s v="AARON LIL DE SOUSA VAZQUEZ" u="1"/>
        <s v="ANDRE FERRAZ DE ASSIS PINTO" u="1"/>
        <s v="DENIS FERREIRA DE SOUZA" u="1"/>
        <s v="DIONI BALBINO DE MOURA" u="1"/>
        <s v="RODRIGO DEL POSTO SANTANA ADEGA" u="1"/>
        <s v="GUIMY GRAFICA E EMBALAGENS LTDA" u="1"/>
        <s v="P R BATISTA FERREIRA OTICA" u="1"/>
        <s v="ELOISE DE CARVALHO" u="1"/>
        <s v="ESTRELA DE DAVI OTICA LTDA" u="1"/>
        <s v="FELIPE AUGUSTO RIBEIRO TOGEIRO" u="1"/>
        <s v="RODRIGO LOPES DA SILVA CORDEIRO" u="1"/>
        <s v="MAGNO DA COSTA CARDOSO" u="1"/>
        <s v="MAGSTER AQUECEDORES COMERCIO E INSTALACAO UNIPESS" u="1"/>
        <s v="JULIA STORY ARMARINHO LTDA" u="1"/>
        <s v="MUNDO DOS ELETRONICOS COMERCIO DE ELETRONICOS INF" u="1"/>
        <s v="RICARDO CHIARONI GALVAO" u="1"/>
        <s v="BRUNO BALTHAZAR CUSTODIO" u="1"/>
        <s v="DANIELA RIBEIRO GOLFETTO" u="1"/>
        <s v="EVER GOODS LTDA" u="1"/>
        <s v="L S DA SILVA SERVICOS VETERINARIOS" u="1"/>
        <s v="JOHANA BLACUTT RIVERO 36928132876" u="1"/>
        <s v="BT2M ENGENHARIA LTDA" u="1"/>
        <s v="MAYARA PEREIRA DE OLIVEIRA" u="1"/>
        <s v="EMILIA CLEMENTE DE CAMPOS 47802049849" u="1"/>
        <s v="ANDRE DE MENDONCA 38626807899" u="1"/>
        <s v="PATRICIA KEYKO PELEPENKO 31463294840" u="1"/>
        <s v="VITOR LEONEL RONDO" u="1"/>
        <s v="RENAN LIMA DA SILVA" u="1"/>
        <s v="GUSTAVO RIGHETTI ROSA" u="1"/>
        <s v="MARIANE DOS SANTOS AMORIM" u="1"/>
        <s v="BRUNA APARECIDA MONTEIRO 32605817822" u="1"/>
        <s v="MARCIO MARQUES 29060634870" u="1"/>
        <s v="LUIZ GABRIEL DA SILVA DAVID 23102143881" u="1"/>
        <s v="HORTENCIA ZAPANA 23551888825" u="1"/>
        <s v="ELIENAI DA SILVA FIGUEIREDO CONSULTORIA EM TECNOL" u="1"/>
        <s v="ALEXANDRA DA SILVA GONCALVES 10518077861" u="1"/>
        <s v="GUILHERME HENRYQUE FERREIRA DE OLIVEIRA 426044248" u="1"/>
        <s v="EME EME BE CONSULTORIA LTDA" u="1"/>
        <s v="MARCO FRANCISCO RAMOS INFORMATICA" u="1"/>
        <s v="DOUGLAS NUNES OLIVEIRA" u="1"/>
        <s v="FLAVIA TUCUNDUVA CAVENAGHI" u="1"/>
        <s v="FELIPE RODRIGUES SANTA ROSA" u="1"/>
        <s v="M S MONTINGELLI COMUNICACAO LTDA" u="1"/>
        <s v="GEEK CLUB BRINQUEDOS E COLECIONAVEIS EIRELI" u="1"/>
        <s v="HNNV CONSULTORIA EM REABILITACAO DE CREDITO E COB" u="1"/>
        <s v="ELEGANCE VIDROS E ESPELHOS LTDA" u="1"/>
        <s v="CATIA CILENE PATROCINIA DE JESUS 12587689848" u="1"/>
        <s v="J P M ASSESSORIA FINANCEIRA EIRELI" u="1"/>
        <s v="CAMILLY DE OLIVEIRA PATRICIO 52333237880" u="1"/>
        <s v="MIMOS DE FITAS ACESSORIOS E COMERCIO DE VESTUARIO" u="1"/>
        <s v="DIEGO RAMOS COPA 24252568811" u="1"/>
        <s v="CARLOS GALUBAN NETO" u="1"/>
        <s v="OCTAVIO BENEDITO DE CAMARGO" u="1"/>
        <s v="ALDENICE F SOUSA" u="1"/>
        <s v="THALES RODRIGUES PABLOS 44982317836" u="1"/>
        <s v="FUCCI PUBLICIDADE" u="1"/>
        <s v="RENATO SILVA MAGALHAES FERREIRA 25259339827" u="1"/>
        <s v="MUNICIPIO DE AMERICO BRASILIENSE" u="1"/>
        <s v="GUILHERME RIGHETTI ROSA" u="1"/>
        <s v="RENAN RUIZ RODRIGUES DOMINGUES" u="1"/>
        <s v="EDUARDO TAIPINA BENINI" u="1"/>
        <s v="THAIS MICHELE DA CRUZ" u="1"/>
        <s v="GABRIELA FERNANDES DE AZEVEDO 37544633810" u="1"/>
        <s v="MUNICIPIO DE OCAUCU" u="1"/>
        <s v="MUNICIPIO DE FLORINEA" u="1"/>
        <s v="MUNICIPIO DE ITAJU" u="1"/>
        <s v="FORT TECNOLOGIA EM PRE MOLDADOS LTDA" u="1"/>
        <s v="AMANDA DE LUCENA GESSEFF" u="1"/>
        <s v="PREFEITURA DO MUNICIPIO DE REDENCAO DA SERRA" u="1"/>
        <s v="SERVICO AUTONOMO DE AGUA E ESGOTOS - SAAE CRAVINHOS" u="1"/>
        <s v="PREFEITURA MUNICIPAL DE IACRI" u="1"/>
        <s v="MUNICIPIO DE AVANHANDAVA" u="1"/>
        <s v="WENDEL BARRETO DA SILVA" u="1"/>
        <s v="MUNICIPIO DE PIRATININGA" u="1"/>
        <s v="MUNICIPIO DE FARTURA" u="1"/>
        <s v="MUNICIPIO DE PIRACICABA" u="1"/>
        <s v="COCKATIELS BIRD SHOP LTDA" u="1"/>
        <s v="MUNICIPIO DE TUPI PAULISTA" u="1"/>
        <s v="TERESA VILLALBA ESTIGARRIBIA 23334677893" u="1"/>
        <s v="MC SOLUCOES COMERCIO E PRESTACAO DE SERVICOS LTDA" u="1"/>
        <s v="MULTIBACKUP SERVICOS LTDA" u="1"/>
        <s v="MANOEL MESSIAS MELO DOS SANTOS 12976401870" u="1"/>
        <s v="AMM FUNILARIA E PINTURA LTDA" u="1"/>
        <s v="MOLTRIO TECNOLOGIA LTDA" u="1"/>
        <s v="PAULO JOSE DE ALMEIDA MATTA LTDA" u="1"/>
        <s v="BOL EMBALAGENS LTDA" u="1"/>
        <s v="POWER FUT SPORTS COMERCIO DE MATERIAIS PARA QUADR" u="1"/>
        <s v="SERVICO AUTONOMO DE AGUAS E ESGOTOS - SAAE DE GARCA" u="1"/>
        <s v="EDITORA LEXFLIX" u="1"/>
        <s v="RAFAEL SILVA RAMOS" u="1"/>
        <s v="CAMARA MUNICIPAL DE SANTA ROSA DE VITERBO" u="1"/>
        <s v="CAMARA MUNICIPAL DE CAIEIRAS" u="1"/>
        <s v="CAMARA MUNICIPAL DE GUARULHOS" u="1"/>
        <s v="BRUNO SILVA GALDINO" u="1"/>
        <s v="TAUBATE CAMARA MUNICIPAL" u="1"/>
        <s v="50 102 303 DANIELE OLIVEIRA DOS SANTOS" u="1"/>
        <s v="CAMARA MUNICIPAL DE GUARATINGUETA" u="1"/>
        <s v="50 468 703 CLEIANE SANTANA CERQUEIRA" u="1"/>
        <s v="CAMARA MUNICIPAL DE OSASCO" u="1"/>
        <s v="PANORAMA DECORACOES LTDA - ME" u="1"/>
        <s v="CAMARA M ITU" u="1"/>
        <s v="51 368 917 MARCIO DIMAS ROSA" u="1"/>
        <s v="APARECIDA CAMARA MUNICIPAL" u="1"/>
        <s v="EMPORIO DO CHURRASCO CORTES ESPECIAIS OURINHOS LT" u="1"/>
        <s v="ASSESSORIA COSMICA LTDA" u="1"/>
        <s v="MUNICIPIO DE MACAUBAL" u="1"/>
        <s v="51 979 103 MARIA APARECIDA ALVARES DE LIMA" u="1"/>
        <s v="FUNDACAO MUNICIPAL DE ENSINO SUPERIOR DE MARILIA" u="1"/>
        <s v="CONTEC PROCESSAMENTO DE DADOS LTDA" u="1"/>
        <s v="BENIMAR COMERCIO DE MARMORES E GRANITOS LTDA - ME" u="1"/>
        <s v="POPZEN COMERCIO DE ARTIGOS DE DECORACOES PRESENTE" u="1"/>
        <s v="AMARAL E CARVALHO ADVOGADOS" u="1"/>
        <s v="53 499 720 MARCOS VINICIUS CARMONA MENDES" u="1"/>
        <s v="LUGANO COMERCIAL LTDA" u="1"/>
        <s v="FUNDACAO EDITORA DA UNESP" u="1"/>
        <s v="CONDOMINIO EDIFICIO CLARA" u="1"/>
        <s v="CAMARA MUNICIPAL DE ITANHAEM" u="1"/>
        <s v="MUSY S A" u="1"/>
        <s v="TJR INTERFUSS ELETRICIDADE E MONTAGENS LTDA" u="1"/>
        <s v="SANDRA SOMMER PUBLICIDADE LTDA - EPP" u="1"/>
        <s v="MUNICIPIO DE TACIBA" u="1"/>
        <s v="MANZANI CAFETERIA LTDA" u="1"/>
        <s v="ASSC PAULISTA DE ENGENHEIROS DE SEGURANCA DO TRAB" u="1"/>
        <s v="JCJ CAPITAL LTDA" u="1"/>
        <s v="JIAN JOY STORES LTDA" u="1"/>
        <s v="LUNA COMERCIAL LTDA" u="1"/>
        <s v="ESTAMPARIA GERARTE LTDA" u="1"/>
        <s v="CAMARA MUNICIPAL DE BRODOWSKI" u="1"/>
        <s v="NBC ADMINISTRACAO E SERVICOS LTDA" u="1"/>
        <s v="ALINE MICHELE GARCIA TECNOLOGIA DA INFORMACAO LTD" u="1"/>
        <s v="FUNDACAO HELIO AUGUSTO DE SOUZA" u="1"/>
        <s v="59 895 751 JULIANA SAMPAIO DA SILVA OLIVEIRA" u="1"/>
        <s v="ELIPSE PUBLICIDADE E PROPAGANDA EIRELI - EPP" u="1"/>
        <s v="BRUNA FERNANDES POUSADA LTDA" u="1"/>
        <s v="VICENZZO ESPORTS LTDA" u="1"/>
        <s v="CAIXA BENEFICENTE DA POLICIA MILITAR DO ESTADO" u="1"/>
        <s v="FUNDACAO BUTANTAN" u="1"/>
        <s v="TATIANE DE OLIVEIRA BARROS CORRESPONDENTE BANCARI" u="1"/>
        <s v="LHZ CLEAN WASH COMERCIO DE PRODUTOS DE LIMPEZA LT" u="1"/>
        <s v="MARCIO PEREIRA DE ALMEIDA TRANSPORTES" u="1"/>
        <s v="AUTO MOTO ESCOLA CARDEAL DOIS LTDA" u="1"/>
        <s v="61 990 607 MARCELO FERNANDO CAVALCANTE" u="1"/>
        <s v="KAERU SHOP ORIENTAL COMERCIO LTDA" u="1"/>
        <s v="62 049 191 FELIPE AUGUSTO RIBEIRO TOGEIRO" u="1"/>
        <s v="FHGK COMERCIO DE VENDAS ONLINE LTDA" u="1"/>
        <s v="MOVE IN ARENA LTDA" u="1"/>
        <s v="62 146 044 ILGNER MENDES SILVA" u="1"/>
        <s v="GISLENE A FERREIRA CAVALCANTE SOCIEDADE INDIVIDUA" u="1"/>
        <s v="62 187 277 RAFAEL RODRIGO DE CARVALHO SILVA" u="1"/>
        <s v="ELETRON COMPUTADORES LTDA" u="1"/>
        <s v="62 252 035 ANTONIO RAFAEL SILVA DE MELO" u="1"/>
        <s v="62 334 814 ELISANGELA PEDROSO DE OLIVEIRA SILVA" u="1"/>
        <s v="VINICIUS SCHUWART LTDA" u="1"/>
        <s v="ZATTEZ ENGENHARIA LTDA" u="1"/>
        <s v="CIA PROCESSAMENTO DE DADOS DO ESTADO DE S PAULO PRODESP" u="1"/>
        <s v="CENTAURO INDUSTRIA E COMERCIO LTDA" u="1"/>
        <s v="OGM INFORMATICA COMERCIO E SERVICOS LTDA" u="1"/>
        <s v="CARLOS ANKER HANSEN" u="1"/>
        <s v="MUNICIPIO DE SALTINHO" u="1"/>
        <s v="RODOLFO FARAH VALENTE" u="1"/>
        <s v="MUNICIPIO DE HOLAMBRA" u="1"/>
        <s v="CONDOMINIO SANTA IFIGENIA II" u="1"/>
        <s v="N.H.F. PUBLICIDADE LTDA - EPP" u="1"/>
        <s v="CONDOMINIO EDIFICIO TAMOIOS II" u="1"/>
        <s v="CIDALGRAF ARTES GRAFICAS LTDA" u="1"/>
        <s v="JOSE CARLOS ROSA" u="1"/>
        <s v="LUIZ FELIPE MOREIRA MACHADO" u="1"/>
        <s v="FRANCISCA PAULA MORAIS DA GAMA" u="1"/>
        <s v="TACTIX TREINAMENTO EIRELI" u="1"/>
        <s v="M S COMERCIO E SERVICOS LTDA" u="1"/>
        <s v="FUTURA COMERCIO DE FERRAMENTAS E PARAFUSOS LTDA" u="1"/>
        <s v="RAFAEL ANDRADE MAGALHAES" u="1"/>
        <s v="POLLIANA ALVARENGA DE OLIVEIRA BATTENDIERI" u="1"/>
        <s v="CARLOS AUGUSTO DE ARRUDA" u="1"/>
        <s v="EDUARDO A SOUZA" u="1"/>
        <s v="MUNICIPIO DE TRABIJU" u="1"/>
        <s v="STAR SERVICE PRESTADORA DE SERVICOS LTDA" u="1"/>
        <s v="JORGE MACHADO FERNANDES SCHUMACHER" u="1"/>
        <s v="JOSENIAS DOS SANTOS SILVA" u="1"/>
        <s v="JORGE FARSETTI" u="1"/>
        <s v="SILVIO LUIS GUIMARAES DE MELLO" u="1"/>
        <s v="WILLIAM DE FARIA SANTOS DE CAMPOS" u="1"/>
        <s v="PAULO OURICURI" u="1"/>
        <s v="NICOLAS CLAUZADE - CONDOMINIO POUSADA" u="1"/>
        <s v="OSVALDO DUARTE" u="1"/>
        <s v="RODRIGO PEIXOTO MEDEIROS" u="1"/>
        <s v="MPA SIGNS SINALIZACAO COMPUTADORIZADA LTDA" u="1"/>
        <s v="FORMATA SOLUCOES EM ENERGIA LTDA" u="1"/>
        <s v="S.A.A.E. - DOIS CORREGOS" u="1"/>
        <s v="MATECON INDUSTRIA DE KITS E SISTEMAS HIDRAULICOS LTDA - EPP" u="1"/>
        <s v="JOAO GUILHERME TABALIPA" u="1"/>
        <s v="ADALBERTO DOS SANTOS LEITE" u="1"/>
        <s v="SHIRLEY VALERIA" u="1"/>
        <s v="JASON LIMA" u="1"/>
        <s v="TEIO GRAMPO LTDA" u="1"/>
        <s v="NEO SOLUTIONS SISTEMAS DE INFORMATICA E COMERCIO" u="1"/>
        <s v="EMPRESA MUNICIPAL DE SAUDE EMUS" u="1"/>
        <s v="AUTO CHECK SAUDE LTDA" u="1"/>
        <s v="INDUSTRIA E COMERCIO DE PLASTICOS RF PLASKIT LTDA" u="1"/>
        <s v="SCORPIUS ON LINE PUBLICIDADE LTDA" u="1"/>
        <s v="ADILMARTI COMERCIO E SERVICOS EIRELI" u="1"/>
        <s v="LUIZ CARLOS BAZALIA DOS SANTOS" u="1"/>
        <s v="ALAN JOSE ZAGO FLORENCIO" u="1"/>
        <s v="LAURIETE APARECIDA PEREIRA" u="1"/>
        <s v="GENARIO GOMES DE SOUSA" u="1"/>
        <s v="MEGADATA COMPUTACOES LTDA" u="1"/>
        <s v="REALEJO LIVROS E EDICOES LTDA" u="1"/>
        <s v="RAFAEL ZAGO BRAGA" u="1"/>
        <s v="FABIO BERRINGER RIBEIRO PEREIRA" u="1"/>
        <s v="JOSE ALESSANDRO NERES DE PONTES" u="1"/>
        <s v="ANDRE LUIS MUNIZ GARCIA" u="1"/>
        <s v="PAULO DE TARSO DE SOUZA" u="1"/>
        <s v="LUCIANO VICENTE" u="1"/>
        <s v="FREYJA CONFECCOES LTDA" u="1"/>
        <s v="JUST IDEAS E SERVICES LTDA" u="1"/>
        <s v="COLEGIO SOTER LTDA EPP" u="1"/>
        <s v="ADVOCACIA RUY DE MELLO MILLER" u="1"/>
        <s v="SANDRA AVELINO DE FARIAS" u="1"/>
        <s v="LUIZ ROBERTO PINTO NAZARIO - CPF 052.212.498-47" u="1"/>
        <s v="GABRIEL MENDES CAMARGOS" u="1"/>
        <s v="BRUNO ELIAS" u="1"/>
        <s v="ICARO FERRAZ VIDAL JUNIOR" u="1"/>
        <s v="DIOGO ALVES VERRI GARCIA DE SOUZA" u="1"/>
        <s v="BWEB BRASIL LTDA" u="1"/>
        <s v="EDMILSON DE OLIVEIRA" u="1"/>
        <s v="RIAN CARLOS DOS SANTOS DOMITH" u="1"/>
        <s v="RENATO SOUZA ROCHA" u="1"/>
        <s v="ANTONIO PAULO HAWK" u="1"/>
        <s v="ALESSANDRA MARIA DIAS LACERDA" u="1"/>
        <s v="SEBASTIAO CRONEMBERGER SOBRINHO" u="1"/>
        <s v="GISLAINE APARECIDA DE OLIVEIRA PEREIRA" u="1"/>
        <s v="IZABELLA SANNA WERNER" u="1"/>
        <s v="JULIANA COSTA" u="1"/>
        <s v="TELEMAKO FRAGERIS PUBLICIDADE" u="1"/>
        <s v="MARCOS VARGAS FOGACA" u="1"/>
        <s v="MARIA FERNANDA RONCHI DURANTE" u="1"/>
        <s v="SERGIO AUGUSTO MONTEIRO" u="1"/>
        <s v="CASSIA MARIA COSTA" u="1"/>
        <s v="GLAUCO TADEU JACOMOSSI" u="1"/>
        <s v="ERICA REBELLO MOREIRA MOUTINHO" u="1"/>
        <s v="CABR CONSULTORIA E SOLUCOES EM TECNOLOGIA DA INFO" u="1"/>
        <s v="L E S MATERIAIS PARA CONSTRUCAO E UTILIDADES DOME" u="1"/>
        <s v="JOFEMA SERVICOS ELETRICOS LTDA" u="1"/>
        <s v="JOSE DILSON VIEIRA" u="1"/>
        <s v="SERVICO AUTONOMO DE AGUA E ESGOTO DE PEDREIRA - SAAE PEDREIRA" u="1"/>
        <s v="SERGIO ROBERTO RODRIGUES" u="1"/>
        <s v="EDUARDO SILVA FRAGUAS" u="1"/>
        <s v="RAFAEL RUDNICKI" u="1"/>
        <s v="SILVANA BORGES DA SILVA" u="1"/>
        <s v="DOSMAR SANDRO VALERI" u="1"/>
        <s v="ADOLFO BRAS SUNDERHUS FILHO" u="1"/>
        <s v="EDILAINE GONCALVES FERREIRA DE TOLEDO" u="1"/>
        <s v="WAGNER GABASSI" u="1"/>
        <s v="MARCELLO HENRIQUE FEIJO HALFELD" u="1"/>
        <s v="JOZEFA SOARES DE SOUSA E SILVA" u="1"/>
        <s v="START TI TECNOLOGIA DA INFORMACAO LTDA" u="1"/>
        <s v="JUCIMARA USAN CAFARELLI" u="1"/>
        <s v="JONAS DOS SANTOS" u="1"/>
        <s v="ARIELSO CANDIDO DE OLIVEIRA" u="1"/>
        <s v="RENATO ANDRE CALEJON" u="1"/>
        <s v="INSTITUTO DE PREVIDENCIA SOCIAL DOS SERVIDORES MU" u="1"/>
        <s v="GASPAR PEREIRA DA SILVA JUNIOR" u="1"/>
        <s v="ANDREA MARA SOUTO KARASTOJANOV" u="1"/>
        <s v="MINAKO NISHIDA" u="1"/>
        <s v="CARLOS EDUARDO FERNANDES DA SILVEIRA" u="1"/>
        <s v="SILMARA FELIX DE ARAUJO" u="1"/>
        <s v="DANIEL MARANHO SZIKSZAY" u="1"/>
        <s v="ARTUR ROTHSTEIN BARRETO PARENTE" u="1"/>
        <s v="GABRIELA MELO" u="1"/>
        <s v="MANOELA H C SOUZA" u="1"/>
        <s v="INSTITUTO DE PREVIDENCIA DO MUNICIPIO DE SAO BERNARDO DO CAMPO - SBCPRPEV" u="1"/>
        <s v="CARLOS HENRIQUE SOARES FONSECA" u="1"/>
        <s v="ELIZETH OLIVEIRA DA SILVA ALENCAR" u="1"/>
        <s v="VITORIA JANE DE SOUZA COSTA" u="1"/>
        <s v="HELOISA PAMPLONA" u="1"/>
        <s v="IEDA ABBUD" u="1"/>
        <s v="MARILENA GONCALVES GOUVEA PANINKA" u="1"/>
        <s v="JORGE SILLO AJNO 23419581840" u="1"/>
        <s v="PATRICIA CAMARGO VIEIRA" u="1"/>
        <s v="ANDREA COUTO DE LEMOS PINHEIRO" u="1"/>
        <s v="RAPHAEL PAIVA" u="1"/>
        <s v="CAMILA LOPES RIBEIRO MARCIANO" u="1"/>
        <s v="CHRISTIE RAMOS ANDRADE LEITE PANISSI" u="1"/>
        <s v="ALEXANDRE PAES" u="1"/>
        <s v="LUCIENE ANDRADE SILVEIRA" u="1"/>
        <s v="VICTOR CEPEDA OLIVEIRA" u="1"/>
        <s v="LUISE COMERCIO DE METAIS SANITARIOS LTDA" u="1"/>
        <s v="EDSON MASAMI SUETOMI" u="1"/>
        <s v="PRISCILLA PEREIRA" u="1"/>
        <s v="WALKIRIA MEIRIANE PINHEIRO FUJIKAKE CABELEIREIRA" u="1"/>
        <s v="VIVIAN VIEIRA DA SILVA CANTINA E LANCHONETE" u="1"/>
        <s v="SELMA STRUBLIC" u="1"/>
        <s v="MARCIO RODRIGO BORIN" u="1"/>
        <s v="PAULO ROGERIO DOS SANTOS ASSESSORIA CONTABIL E FISCAL - ME" u="1"/>
        <s v="DANIEL ALEXANDRE FERREIRA" u="1"/>
        <s v="TOTAL GRAFICA LTDA" u="1"/>
        <s v="FABIO LUIZ DE CASTRO" u="1"/>
        <s v="ODIRLEI CUSTODIO DE CARVALHO" u="1"/>
        <s v="NORMANO RIBEIRO GONCALVES" u="1"/>
        <s v="VANESSA DUQUE" u="1"/>
        <s v="TRE LAGOS EMPRESA SIMPLES DE CREDITO" u="1"/>
        <s v="MATHEUS RAMOS LUCAS" u="1"/>
        <s v="MGA ADMINISTRACAO E CONSULTORIA LTDA" u="1"/>
        <s v="SERGIO DAMASCENO DE OLIVEIRA 91339324849" u="1"/>
        <s v="ROBERTO MARCIO RAGONEZI FRANCISCO" u="1"/>
        <s v="RODRIGO CARLOS HENRIQUES" u="1"/>
        <s v="FERNANDO ANDRADE DOS SANTOS" u="1"/>
        <s v="KARLA LETICIA FELISBERTO" u="1"/>
        <s v="DANILO PEREIRA LOPES DO COUTO" u="1"/>
        <s v="VERA CRISTINA OLIVEIRA DE CARVALHO" u="1"/>
        <s v="SERRALHERIA ARTE DESIGN LTDA" u="1"/>
        <s v="CENTRO EDUCACIONAL F LTDA" u="1"/>
        <s v="CINTHIA CERVO ORSI" u="1"/>
        <s v="CAMILA CARLINI BONILHA PIOVEZAN" u="1"/>
        <s v="CRISTIANA REGINA CLARO GIL" u="1"/>
        <s v="RAPHAEL PALMIERI NETO" u="1"/>
        <s v="LUIZ EDUARDO GOMES" u="1"/>
        <s v="THERAPIN PRODUTOS MEDICOS LTDA" u="1"/>
        <s v="RONG CHEN PRODUTOS ELETRONICOS" u="1"/>
        <s v="JORGE VILLASANTE JACHO 23632586810" u="1"/>
        <s v="ELEKTER CONSULTORIA COML EIRELI EPP" u="1"/>
        <s v="FABRIZIO MENDES SOARES 32100291807" u="1"/>
        <s v="PRISCILA CARVALHO OLIVEIRA REGULADORA DE SINISTRO" u="1"/>
        <s v="ALAN FERREIRA PEREIRA" u="1"/>
        <s v="COSME PEREIRA DE ALMEIDA" u="1"/>
        <s v="PRC VIAGENS E TURISMO LTDA" u="1"/>
        <s v="LUIZ GUILHERME" u="1"/>
        <s v="JOAO EDUARDO DA SILVA" u="1"/>
        <s v="RICARDO AMBROSIO FAZZANI BINA" u="1"/>
        <s v="G W PUBLICIDADE LEGAL E CONSULTORIA EIRELI" u="1"/>
        <s v="VIEIRA DE MORAES MENDONCA NEGOCIOS IMOBILIARIOS LTDA" u="1"/>
        <s v="ATKON ADMINISTRACAO E MARKETING LTDA" u="1"/>
        <s v="CAROLINA SALLES" u="1"/>
        <s v="FERNANDO POULMANN GALVES GOMES" u="1"/>
        <s v="BENTO MOURA" u="1"/>
        <s v="NP VISTORIA AUTOMOTIVA LTDA" u="1"/>
        <s v="RENATO KUJAWSKI LEITE DE MORAES" u="1"/>
        <s v="DANIELA PEREIRA ARAUJO BRANDAO" u="1"/>
        <s v="GRAZIELA BREGEIRO" u="1"/>
        <s v="JOSE LUIZ GHIRALDI JUNIOR" u="1"/>
        <s v="LIVRARIA ARGUMENTO RIO LTDA" u="1"/>
        <s v="ELISANGELA GARCIA LOPES 28628936840" u="1"/>
        <s v="JC NUCLEO DE COMUNICAÇÃO LTDA" u="1"/>
        <s v="ENIO LAPROVITERA DA MOTTA" u="1"/>
        <s v="RICARDO MAURICIO MARTINHAGO" u="1"/>
        <s v="ADGENIO AZEVEDO PEREIRA" u="1"/>
        <s v="SUELY CRISTINA HADDAD 08331204840" u="1"/>
        <s v="PINDORAMA ARTE E TECNOLOGIA LTDA" u="1"/>
        <s v="PEDRO HENRIQUE VIANA TEDESCHI" u="1"/>
        <s v="FERNANDA MARA PAES" u="1"/>
        <s v="CEDROS AGROPECUARIA LTDA" u="1"/>
        <s v="SERRA E DE LUCA APOIO ADMINISTRATIVO LTDA" u="1"/>
        <s v="VOCALL SISTEMAS E SERVICOS LTDA" u="1"/>
        <s v="A M COMERCIO DE LIVROS EIRELI" u="1"/>
        <s v="VOLT MAX SERVICOS E ENERGIA SOLAR LTDA" u="1"/>
        <s v="JOSE ALVES DE CERQUEIRA CESAR" u="1"/>
        <s v="ORION COMERCIO DE ARTIGOS DE DECORACAO E AVIAMENT" u="1"/>
        <s v="GENAK ERP SYSTEM INFORMATICA LTDA" u="1"/>
        <s v="WILLIAN EICHI SUDO PASCOAL EIRELI" u="1"/>
        <s v="ELTON DA COSTA BOTELHO 28674680860" u="1"/>
        <s v="PET SHOP UNIVERSAL PETS LTDA" u="1"/>
        <s v="MEGAFAUNA LIVRARIA LTDA" u="1"/>
        <s v="JOSE OLIVIO FIRMINO DA SILVA 07223303832" u="1"/>
        <s v="DOUGLAS AUGUSTO PIMENTA SIQUEIRA" u="1"/>
        <s v="JULIANA M LAGROTTA" u="1"/>
        <s v="CINTHYA ELIS NUNES SIDERIO" u="1"/>
        <s v="VINICIUS TEODORO BITENCOURT" u="1"/>
        <s v="ALBERTO HAINAL COIMBRA" u="1"/>
        <s v="CARLOS ALBERTO GONCALVES JUNIOR" u="1"/>
        <s v="RICARDO LUIZ SANTOS DE OLIVEIRA" u="1"/>
        <s v="LEONARDO SACRAMENTO" u="1"/>
        <s v="ANDREI CAMPANINI" u="1"/>
        <s v="HELIO QUIRINO SANTIAGO JUNIOR" u="1"/>
        <s v="BEMC FILTROS DE CABINE LTDA" u="1"/>
        <s v="DANIELA APARECIDA MANDELLI DA SILVA" u="1"/>
        <s v="FABIOFLORIM88@GMAIL.COM" u="1"/>
        <s v="JOAO PAULO MACHADO SILVA" u="1"/>
        <s v="LEANDRO KELSEN FUNG" u="1"/>
        <s v="FABIO MICHELOTTI SCHROEDER 15359892897" u="1"/>
        <s v="FLAVIO LUIZ LANDIM 10716579847" u="1"/>
        <s v="BRUNA DE SOUZA GOES" u="1"/>
        <s v="HELBERT DOS SANTOS CARDOZO" u="1"/>
        <s v="GABRIEL FASCINA DE ANDRADE" u="1"/>
        <s v="CANER BRINDES LTDA" u="1"/>
        <s v="EDRIC MAFRA SALES" u="1"/>
        <s v="VALERIA BRITO REGO" u="1"/>
        <s v="PRISCILA CAMPANHA VARGAS" u="1"/>
        <s v="AMANDA TITONELI GUIMARAES" u="1"/>
        <s v="VIVIAN SEFFRIN PUPIO" u="1"/>
        <s v="MIGUEL DUARTE DE CAMARGO" u="1"/>
        <s v="40 756 626 FREDSON LOPES DE BRITO" u="1"/>
        <s v="KARINA RODRIGUES DE MIRANDA" u="1"/>
        <s v="EWERTON BUSTOS DA SILVA" u="1"/>
        <s v="FABRICIO MENDES DA SILVA 40686261895" u="1"/>
        <s v="VICTOR CESARINO" u="1"/>
        <s v="STEFANY ARAUJO DA SILVA" u="1"/>
        <s v="BRUNO AMARAL FUTEMA 47103341885" u="1"/>
        <s v="BRYAN ADHEMAR PERALTA VALENCIA 23568713810" u="1"/>
        <s v="RENAN ALMEIDA" u="1"/>
        <s v="JESSICA SANTOS DE LIMA" u="1"/>
        <s v="ALINE MAYUMI OKABAYASHI" u="1"/>
        <s v="LARISSA BLUMER ALVES" u="1"/>
        <s v="VANESSA ALDA BRUZZONE FERREIRA" u="1"/>
        <s v="KM1 SHOP COMERCIO LTDA" u="1"/>
        <s v="OLIVE COMERCIAL E MARKETING LTDA" u="1"/>
        <s v="DUCAR AUTO PECAS LTDA" u="1"/>
        <s v="TUBIX DIGITAL GROUP SOLUCOES COMERCIAIS LTDA" u="1"/>
        <s v="LUIS DONIZETI PALMA 05377370813" u="1"/>
        <s v="NORAH COSTA BURCHARDT" u="1"/>
        <s v="DIOGO CORREA MONTEIRO LTDA" u="1"/>
        <s v="AGMAR LUIZ BRITO 40758775822" u="1"/>
        <s v="JR 29 11 ASSESSORIA EMPRESARIAL LTDA" u="1"/>
        <s v="CONSELHO REGIONAL DE SERVICO SOCIAL" u="1"/>
        <s v="WESLEY BARROSO DE SOUZA" u="1"/>
        <s v="IDEXX ARQUITETURA E ENGENHARIA LTDA" u="1"/>
        <s v="PREF. MUN. - ITAPURA" u="1"/>
        <s v="S.A.A.E. - ITAPOLIS" u="1"/>
        <s v="PREF. MUN. - REGINOPOLIS" u="1"/>
        <s v="AUTORIDADE PORTUARIA DE SANTOS S.A." u="1"/>
        <s v="MUNICIPIO DE FLORIDA PAULISTA" u="1"/>
        <s v="SERGIO RICARDO MOURA ROCHA" u="1"/>
        <s v="GUILHERME DE ALBUQUERQUE CAVALCANTI FERREIRA NOVO" u="1"/>
        <s v="GUILHERME RITSCHEL" u="1"/>
        <s v="MARINA SCHLICK" u="1"/>
        <s v="FLAVIO GOMES JACINTO JUNIOR" u="1"/>
        <s v="RENE AUGUSTO DA SILVA LEITE" u="1"/>
        <s v="RUBENS FARIA GONCALVES" u="1"/>
        <s v="EMP MUN URB DE SAO JOSE DO RIO PRETO" u="1"/>
        <s v="PREF. MUN. - MERIDIANO" u="1"/>
        <s v="PREF. MUN. - ROSEIRA" u="1"/>
        <s v="MUNICIPIO DE TAIUVA" u="1"/>
        <s v="MUNICIPIO DE SANTA ERNESTINA" u="1"/>
        <s v="SERVICO AUTONOMO MUNICIPAL DE AGUA E ESGOTO - SAMAE" u="1"/>
        <s v="MUNICIPIO DE AURIFLAMA" u="1"/>
        <s v="MUNICIPIO DE MARABA PAULISTA" u="1"/>
        <s v="GABRIELA DE OLIVEIRA LIMA" u="1"/>
        <s v="DEBORA CARNEIRO ANANIAS" u="1"/>
        <s v="MUNICIPIO DE MINEIROS DO TIETE" u="1"/>
        <s v="PREF. MUN. - TEJUPA" u="1"/>
        <s v="MUNICIPIO DE TAMBAU" u="1"/>
        <s v="MARU E GESTAO EMPRESARIAL LTDA" u="1"/>
        <s v="MUNICIPIO DE SETE BARRAS" u="1"/>
        <s v="PREF. MUN. - ALVARES FLORENCE" u="1"/>
        <s v="PREF. MUN. - CORONEL MACEDO" u="1"/>
        <s v="46 667 236 CLAYTON NOGUEIRA FREIRE" u="1"/>
        <s v="LARISSA DE CRISTO GALVAO SILVA" u="1"/>
        <s v="BEATRIZ SILVA FERNANDES" u="1"/>
        <s v="SAMANTHA SHEMARIAH RIVATTO" u="1"/>
        <s v="BRAGANCA PAULISTA CAMARA MUNICIPAL" u="1"/>
        <s v="A S CARVALHO BOLSAS" u="1"/>
        <s v="NA MEDIDA CERTA AVIAMENTOS LTDA" u="1"/>
        <s v="MAGMA CONTABIL LTDA" u="1"/>
        <s v="IRFRE COM DE MAQUINAS E MATERIAIS GRAFICOS LTDA" u="1"/>
        <s v="GUSTAVO HENRIQUE ROMEU DA SILVA" u="1"/>
        <s v="LEONARDO WILLIAM DE LIMA MONTEIRO" u="1"/>
        <s v="FERNANDA RIBAS BOTTARO" u="1"/>
        <s v="JOAO PAULO SOUZA DOS SANTOS NETO" u="1"/>
        <s v="SORRIA ARTES GRAFICAS COMERCIO E EDITORA LTDA" u="1"/>
        <s v="CAMARA M CACHOEIRA PAULISTA" u="1"/>
        <s v="CAMARA MUNICIPAL DE CRUZEIRO" u="1"/>
        <s v="PRUDENCO CIA PRUDEN DESENVOLVIMENTO" u="1"/>
        <s v="DJULIA REIS BASSEDON" u="1"/>
        <s v="SABRINA RIBEIRO ARAUJO DE ALMEIDA" u="1"/>
        <s v="VITOR AUGUSTO TELES DE CARVALHO 39637960813" u="1"/>
        <s v="SERVICO AUTONOMO DE AGUA E ESGOTO DE COLINA" u="1"/>
        <s v="MARINA DE SOUZA BOSCO" u="1"/>
        <s v="SOLOIT TECNOLOGIA E SERVICOS LTDA" u="1"/>
        <s v="A 4 J PINTURA DE EDIFICIOS E ACABAMENTOS LTDA" u="1"/>
        <s v="PRATIC PISO PRO SERVICOS DE INSTALACAO LTDA" u="1"/>
        <s v="GEPRO GERENCIAMENTO DE PROJETOS E APOIO EM OBRAS" u="1"/>
        <s v="GUSTAVO VIDAL" u="1"/>
        <s v="CAMARA MUNICIPAL DE CAMPO LIMPO PAULISTA" u="1"/>
        <s v="S.A.A.E. - LENCOIS PAULISTA" u="1"/>
        <s v="PIMENTEL PADARIA E MINIMERCADO LTDA" u="1"/>
        <s v="ROSEMARY FERREIRA DE ARAUJO" u="1"/>
        <s v="SERVICO MUNICIPAL DE TRANSPORTES COLETIVOS DE ARARAS - SMTCA" u="1"/>
        <s v="SERVICO MUNICIPAL DE AGUAS E ESGOTOS -SEMAE MOGI DAS CRUZES" u="1"/>
        <s v="CMU CENTRO MEDICO UROLOGICO SS" u="1"/>
        <s v="EMPREENDIMENTO IMOBILIARIO SAO FERNANDO LTDA" u="1"/>
        <s v="CARLOS EDUARDO ALBUQERQUE MONT ALVERNE" u="1"/>
        <s v="TRTEC INFORMATICA LTDA" u="1"/>
        <s v="MUNICIPIO DE PRESIDENTE BERNARDES" u="1"/>
        <s v="GENESIS PLAS COMERCIAL LTDA" u="1"/>
        <s v="SIND TRAB COM SERV GER HOS GAS PRES PRUD" u="1"/>
        <s v="HOSPEDARIA E ADEGA DO CABOCLO LTDA" u="1"/>
        <s v="ARTE BRASIL IND COM E CRIACAO DE ARTEF DE MAD LTD" u="1"/>
        <s v="VIDA E SAUDE VAREJO DE ARTIGOS MEDICOS E ORTOPEDI" u="1"/>
        <s v="JOAO PAULO CAMPOS SOARES" u="1"/>
        <s v="CAMARA MUNICIPAL DE IPERO" u="1"/>
        <s v="PREF. MUN. - ESPIRITO SANTO DO TURVO" u="1"/>
        <s v="ALEXIA MARIA MOREIRA DE CARVALHO" u="1"/>
        <s v="VALLOTA OURO INTERMEDIACAO IMOBILIARIA LTDA" u="1"/>
        <s v="FCS SERVICOS E CONSULTORIA LTDA" u="1"/>
        <s v="CAMARA M SANTO ANTONIO DE POSSE" u="1"/>
        <s v="59 668 072 VALERIA MAMANI RODRIGUEZ" u="1"/>
        <s v="MUNICIPIO DE SAO JOAO DE IRACEMA" u="1"/>
        <s v="AGILIZE LOCADORA DE VEICULOS LTDA" u="1"/>
        <s v="CASA E CARINHO IOLETE BITTENCOURT LTDA" u="1"/>
        <s v="COMPANHIA REGIONAL DE ABASTECIMENTO INTEGRADO DE SANTO ANDRE" u="1"/>
        <s v="60 009 038 BRUNA DOS SANTOS SILVA PEREIRA" u="1"/>
        <s v="PREF. MUN. - BOM SUCESSO DE ITARARE" u="1"/>
        <s v="FRANCISCO ROBERTO SANTANA CONSULTORIA EM PUBLICIDADE LTDA" u="1"/>
        <s v="RCML TRANSPORTES" u="1"/>
        <s v="KATIA MIRANDA DA SILVA COMERCIO DE COMPUTADORES" u="1"/>
        <s v="CIA METROPOLITANA DE HABITACAO DE SAO PAULO COHAB SP" u="1"/>
        <s v="BOTS APOIO ADMINISTRATIVO LTDA" u="1"/>
        <s v="CLARA A P TEIXEIRA SERVICOS MEDICOS LTDA" u="1"/>
        <s v="MACWORK COMERCIO DE ELETRONICOS LTDA" u="1"/>
        <s v="BR TALIA COMERCIAL LTDA" u="1"/>
        <s v="NATO SERVICOS DE AR CONDICIONADO LTDA" u="1"/>
        <s v="61 636 012 RAFAEL DOMINGOS DA SILVA" u="1"/>
        <s v="F S CAMARCO ASSESSORIA CONTABIL LTDA" u="1"/>
        <s v="61 706 807 EVERTON LUAN DE SOUSA" u="1"/>
        <s v="ECCOLO ESPACOS COMPARTILHADOS E ATIVIDADES CRIATI" u="1"/>
        <s v="REFAZENDO A ARTE COM SOLUCOES TECNOLOGICAS LTDA" u="1"/>
        <s v="LAETITIA BRANCA LIBANIO MOREIRA PENNA" u="1"/>
        <s v="CONSELHO REGIONAL DE QUIMICA IV REGIAO - CRQ-IV" u="1"/>
        <s v="CAMARA MUNICIPAL DE MATAO" u="1"/>
        <s v="FREI RIBAMAR GOMES" u="1"/>
        <s v="HIGH DATA SERVICOS S S LTDA" u="1"/>
        <s v="EDCOR ADMINISTRADORA E CORRETORA DE SEGUROS LTDA" u="1"/>
        <s v="ERISNALDO MACHADO" u="1"/>
        <s v="EXPERTE METAIS EXPANDIDOS LTDA" u="1"/>
        <s v="CAMARA MUNICIPAL DE SAO MIGUEL ARCANJO" u="1"/>
        <s v="CAMARA  MUNICIPAL DE BERTIOGA" u="1"/>
        <s v="TAKE A PAPER PAPELARIA LTDA" u="1"/>
        <s v="LUIZ CARLOS DA SILVA" u="1"/>
        <s v="GLEISON GOMES DE MORAIS" u="1"/>
        <s v="LUIZ A" u="1"/>
        <s v="EMILIA MENDES LOPES" u="1"/>
        <s v="SUPERINTENDENCIA DE AGUA, ESGOTOS E MEIO AMBIENTE DE VOTUPORANGA - SAEV" u="1"/>
        <s v="JOSE EDUARDO JORGE" u="1"/>
        <s v="RUY ALMEIDA CYPRIANO" u="1"/>
        <s v="LUIZ CARLOS PRATES" u="1"/>
        <s v="ANA MARCELA" u="1"/>
        <s v="OTAVIO MAIA" u="1"/>
        <s v="MARIDALVA MATOS DE LIMA ABRAHAO" u="1"/>
        <s v="FRANCISCA CASSIA DE ALMEIDA" u="1"/>
        <s v="FRANCISCO SOUZA NUNES FILHO" u="1"/>
        <s v="YURI MEIRELLES DE MEIRELES" u="1"/>
        <s v="PABLO LEMOS BERNED" u="1"/>
        <s v="RODRIGO FRANCA" u="1"/>
        <s v="CELSO ATIENZA" u="1"/>
        <s v="MARIA DA CONCEICAO DIAS SILVA" u="1"/>
        <s v="CHRISTIANO SANTOS DE MATOS" u="1"/>
        <s v="TADEU FRANCISCO TRALLESE" u="1"/>
        <s v="JANUSSI INFORMATICA LTDA" u="1"/>
        <s v="JOSE CARLOS LEONE PEREIRA" u="1"/>
        <s v="INTER E NET EIRELI" u="1"/>
        <s v="FERNANDO MARTINI" u="1"/>
        <s v="JOSE NICACIO DA SILVA" u="1"/>
        <s v="JOSE PASCHOAL SOMMA" u="1"/>
        <s v="CASSIA MARTINS PEDROSO" u="1"/>
        <s v="DILZA MIEKO MURAMOTO SHIROMA" u="1"/>
        <s v="NELSON LUIS SALTORATTO" u="1"/>
        <s v="NATALY OLIVEIRA" u="1"/>
        <s v="HENRIQUE BARROS" u="1"/>
        <s v="TRY R CONFECCOES DO VESTUARIO LTDA" u="1"/>
        <s v="COMAPICE COMERCIO DE EQUIPAMENTOS LTDA" u="1"/>
        <s v="CARVALHINHO E LOPES SERVICO DE ELABORACAO DE SOFT" u="1"/>
        <s v="STYRO FORM INDUSTRIA E COMERCIO DE EMBALAGENS EM" u="1"/>
        <s v="ANTONIO SOUZA NEVES" u="1"/>
        <s v="RAFAEL MARMO" u="1"/>
        <s v="CARLOS RENATO ROSEBAUM" u="1"/>
        <s v="RAFAEL LAFFITTE FERNANDES" u="1"/>
        <s v="EDSON ALVES GIMENEZ" u="1"/>
        <s v="DIOGO J S SILVA" u="1"/>
        <s v="HELIO RICARDO MARINO RAINHO" u="1"/>
        <s v="ESEQUIEL VECCHI" u="1"/>
        <s v="GABRIELA NOLASCO SANTANA" u="1"/>
        <s v="COMPLATEC INDUSTRIA E COMERCIO DE PLASTICOS TECNI" u="1"/>
        <s v="HEMISFERIO PRODUTOS TECNICOS E ENGENHARIA LTDA" u="1"/>
        <s v="INDUSTRIA DE E P S STYROFORM LTDA" u="1"/>
        <s v="CYLTECH ENGENHARIA E COMERCIO LTDA" u="1"/>
        <s v="EDMAR CAVALCANTE" u="1"/>
        <s v="NICKOLAS TENORIO" u="1"/>
        <s v="NEWTON DE SALLES GONCALVES" u="1"/>
        <s v="MICHEL SILVA GUIMARAES" u="1"/>
        <s v="FRANCISCA AGLAIS DA SILVA" u="1"/>
        <s v="MIDION PROJETOS E SINALIZACAO LTDA" u="1"/>
        <s v="M GONCALVES ARTEFATOS DE BORRACHAS" u="1"/>
        <s v="CAMERA CAR CINE TV LTDA" u="1"/>
        <s v="LENITA ANTONIA HYPPOLITO" u="1"/>
        <s v="CARLOS FERNANDO FERREIRA DA SILVA FILHO" u="1"/>
        <s v="VIKTHOR NEVES VERGARA FERREIRA" u="1"/>
        <s v="ARTHUR CASAS" u="1"/>
        <s v="ALEXANDRE FERREIRA SALES" u="1"/>
        <s v="MARCIO TIBURCIO DO NASCIMENTO" u="1"/>
        <s v="MARIA LUISA MONTE FORTE DA FONSECA" u="1"/>
        <s v="XENDRA COMUNICACAO LTDA" u="1"/>
        <s v="OFFICE COMERCIO E SERVICOS LTDA" u="1"/>
        <s v="NINA CONSTRUCOES E PARTICIPACOES LTDA" u="1"/>
        <s v="INFORME FEDERAL ASSESSORIA DA PROPRIEDADE INDUSTR" u="1"/>
        <s v="EDIFICIO RESIDENCIAL PALATIUM" u="1"/>
        <s v="NC DIESEL MECANICA E AUTO PECAS LTDA" u="1"/>
        <s v="RHPAY CONTADORES ASSOCIADOS" u="1"/>
        <s v="LHF COMERCIO DE MAQUINAS COPIADORAS" u="1"/>
        <s v="CTI GOLDEN INDUSTRIA E COMERCIO DE MATERIAIS ELET" u="1"/>
        <s v="EDUARDO DELLA MANNA" u="1"/>
        <s v="EDES CARNEIRO DA SILVA" u="1"/>
        <s v="PAULO CELSO DOS SANTOS" u="1"/>
        <s v="LUCAS FREHSE RIBAS" u="1"/>
        <s v="MARIA IZABEL DOS REIS REZENDE MAGALHAES" u="1"/>
        <s v="ROBERTO MINADEO" u="1"/>
        <s v="MOACIR BATISTA DA SILVA " u="1"/>
        <s v="JOSE GERALDO GIL" u="1"/>
        <s v="JHEIMES MARQUES GOMES" u="1"/>
        <s v="RISA COMERCIO DE LUSTRES LTDA" u="1"/>
        <s v="NINA LOCACOES E CONSTRUCOES LTDA. - EPP" u="1"/>
        <s v="MARISA FERREIRA MONTEIRO MORGADO" u="1"/>
        <s v="PROGETTO1 ARQUITETURA E COMERCIO DE MATERIAIS PAR" u="1"/>
        <s v="R E M MEDICINA E SEGURANCA DO TRABALHO LTDA" u="1"/>
        <s v="GARBINI SERVICOS ESPECIALIZADOS LTDA" u="1"/>
        <s v="PAULO CELSO DOS SANTOS COMISSOES E REPRESENTACOES LTDA" u="1"/>
        <s v="FLAVIO EVANS" u="1"/>
        <s v="MARIA HELENA DA SILVA" u="1"/>
        <s v="DANIEL PONCIANO DA SILVA" u="1"/>
        <s v="LUIZA DO PRADO FERREIRA" u="1"/>
        <s v="FREDERICO LUIS FERNANDES" u="1"/>
        <s v="OSMAR BUTTIGNON" u="1"/>
        <s v="SELINA JANIA RODRIGUES SILVA" u="1"/>
        <s v="APARECIDO CARDOSO" u="1"/>
        <s v="BRUNO MATHIAS CARNEIRO LEAO" u="1"/>
        <s v="GUILHERME BATISTA" u="1"/>
        <s v="RODRIGO THADEU PAIVA DIAS" u="1"/>
        <s v="GORDON AND SMITH CONFECCAO COMERCIO E SERVICOS DE" u="1"/>
        <s v="JOSE CUSTODIO DA MATTA" u="1"/>
        <s v="SAMUEL DE ABREU PESSOA" u="1"/>
        <s v="KEILA ARCENIO ELI" u="1"/>
        <s v="PAULO C O SALVADOR" u="1"/>
        <s v="GIANCARLO GODANO" u="1"/>
        <s v="LUIS CLAUDIO FERNANDES" u="1"/>
        <s v="JAIRTON DE LUCENA RIBEIRO" u="1"/>
        <s v="DIEGO BOTASSIO" u="1"/>
        <s v="HUMBERTO ALBUQUERQUE QUEIROZ BRASILIENSE FILHO" u="1"/>
        <s v="AMANDA NASCIMENTO" u="1"/>
        <s v="OSMAR ALVES FERREIRA" u="1"/>
        <s v="EDUARDO REINA" u="1"/>
        <s v="BISCAIA ASSESSORIA E CONSULTORIA FINANCEIRA LTDA" u="1"/>
        <s v="M V CASTRO CONSULTORIA EMPRESARIAL LTDA" u="1"/>
        <s v="LILIANE ALBUQUERQUE" u="1"/>
        <s v="JOAO JORGE PERALTA" u="1"/>
        <s v="ANTONIO CARLOS AUN LIMA" u="1"/>
        <s v="FRANCISLEI LIMA DA SILVA" u="1"/>
        <s v="RODRIGO FELIX" u="1"/>
        <s v="EDUARDO FERNANDES DIAS" u="1"/>
        <s v="SERGIO FALEIRO FARNESE - ME" u="1"/>
        <s v="FABIANO DE LEMOS BRITTO" u="1"/>
        <s v="RICARDO JOSE LEITE DE SOUSA" u="1"/>
        <s v="JUCIELE OLIVEIRA" u="1"/>
        <s v="EVERTON BUBLITZ DO PRADO" u="1"/>
        <s v="WILLIAM RODRIGUES FERREIRA" u="1"/>
        <s v="SIMONE RIBEIRO SODRE" u="1"/>
        <s v="LUCAS BAYLAO" u="1"/>
        <s v="JOSE ALEXANDRE FERROS" u="1"/>
        <s v="CELSO CHAGAS DE FREITAS" u="1"/>
        <s v="ELIANE SANTOS NEVES" u="1"/>
        <s v="JOAO VERGILIO GALLERANI CUTER" u="1"/>
        <s v="ROGERIO FERNANDES" u="1"/>
        <s v="EDUARDO HENRIQUE BRICIUG MARTINEZ" u="1"/>
        <s v="CLAUDIA APARECIDA MORAIS" u="1"/>
        <s v="RENATO DE CARVALHO RODRIGUES" u="1"/>
        <s v="LUCAS MONERO PRATES" u="1"/>
        <s v="LIBRA SERVICOS DE INJECAO DIESEL LTDA" u="1"/>
        <s v="2SL SERVICOS E SUPRIMENTOS DE INFORMATICA LTDA" u="1"/>
        <s v="FC MONTEIRO" u="1"/>
        <s v="MARCELO DE SOUZA DUARTE" u="1"/>
        <s v="DANUZA EFFEGEM DE SOUZA" u="1"/>
        <s v="FRANCISCO LUIS MAGALHAES JOSE" u="1"/>
        <s v="JOAO FELIPE PORTO DE ALBUQUERQUE" u="1"/>
        <s v="JUNG SOO SON" u="1"/>
        <s v="JOSE CARLOS CORDEIRO FREIRE" u="1"/>
        <s v="SIMONE ALVAREZ LIMA" u="1"/>
        <s v="EDSON JUNIO DIAS DE SOUSA" u="1"/>
        <s v="FERNANDO TRIZOLIO JUNIOR" u="1"/>
        <s v="CORTECOL INDUSTRIA E COMERCIO DE EMBALAGENS EIREL" u="1"/>
        <s v="PAULSAN SERVICOS EM INFORMATICA LTDA" u="1"/>
        <s v="V L T CONFECCOES EIRELI" u="1"/>
        <s v="RUY PEREIRA CAMILO JUNIOR" u="1"/>
        <s v="SIDDHARTA LEGALE FERREIRA" u="1"/>
        <s v="ISABELLA DEMANI" u="1"/>
        <s v="CAIO FERREIRA DE ARAUJO" u="1"/>
        <s v="RENATA ALMEIDA" u="1"/>
        <s v="ROGERIO EDUARDO OLIVEIRA PRADO" u="1"/>
        <s v="IVAN CARLOS FALCAO DE OLIVAES" u="1"/>
        <s v="FABIO DE LIMA WENCESLAU" u="1"/>
        <s v="BEN HUR ALBERTASSI DA SILVA" u="1"/>
        <s v="ELIZABETH YOSHIKO SUZUKI 11460453875" u="1"/>
        <s v="RODOLFO BRECIANI PENNA" u="1"/>
        <s v="GABRIEL" u="1"/>
        <s v="ISABEL SEBASTIAO" u="1"/>
        <s v="JOAO GUILHERME LEITE CABRAL" u="1"/>
        <s v="EDUARDO SHIBATA" u="1"/>
        <s v="MADSON CORREIA CAVALCANTE" u="1"/>
        <s v="ROSE ANNE TANAKA" u="1"/>
        <s v="CONSORCIO REGIONAL DE SAUDE DE SERVICO DE ATENDIMENTO MOVEL DE URGENCIA - CRESAMU" u="1"/>
        <s v="P H I F COMUNICACAO GRAFICA LTDA" u="1"/>
        <s v="TORRES YOGUI COMERCIO E DESIGN DE INTERIORES LTDA" u="1"/>
        <s v="MAXXIMUS AFIANCADORA LTDA" u="1"/>
        <s v="SEGOL CORRETORA DE SEGUROS LTDA" u="1"/>
        <s v="BEATRIZ EL-BAINY" u="1"/>
        <s v="FABIO AUGUSTO ZERBINI" u="1"/>
        <s v="MAURO SERGIO GAGLIOTTI" u="1"/>
        <s v="EDUARDA" u="1"/>
        <s v="CLAUDIA RENATA SANTOS" u="1"/>
        <s v="MURILO DE BRITO CORAZZA" u="1"/>
        <s v="EVERSON ROCCO" u="1"/>
        <s v="KYUNG WOOK KIM" u="1"/>
        <s v="KELLY CAMPAGNOLLI" u="1"/>
        <s v="OUTLIERS PUBLICIDADE LTDA" u="1"/>
        <s v="KLEBER CESAR LINHARES INFORMATICA" u="1"/>
        <s v="CESAR YUJI ISHIKAWA" u="1"/>
        <s v="DAURY MARTINS PAPELARIA" u="1"/>
        <s v="ELMA CHAVES GONCALVES" u="1"/>
        <s v="ANTONIO CAVALCANTI" u="1"/>
        <s v="CESAR MILTON MARINELLI" u="1"/>
        <s v="LI YUBAO ELETRONICOS" u="1"/>
        <s v="BATORI SUPORTE TECNICO LTDA" u="1"/>
        <s v="DAVI JOSE N ANTUNES" u="1"/>
        <s v="LUIZ RICARDO SPADARI" u="1"/>
        <s v="HELIO LOPES DE FARIA" u="1"/>
        <s v="ANTONIO DOMINGUEZ FERNANDEZ FILHO" u="1"/>
        <s v="MG COMERCIAL E MARKETING LTDA" u="1"/>
        <s v="ANTONIO LUCIO FONSECA" u="1"/>
        <s v="DIEGO MARTINS" u="1"/>
        <s v="PECONS ENGENHARIA E CONSTRUCOES LTDA" u="1"/>
        <s v="SECRETARIA DE ESTADO DE EDUCACAO DE MINAS GERAIS" u="1"/>
        <s v="ARTESAMARMO COMERCIO E SERVICOS EIRELI" u="1"/>
        <s v="ELIAS MARCELINO DE SOUZA" u="1"/>
        <s v="ANDERSON DE CAMPOS MARTINS" u="1"/>
        <s v="MARCIO DEDIS JUSTINO" u="1"/>
        <s v="SANDRELI GENOEFA BAZO" u="1"/>
        <s v="MONICA POLINO FILIPPINI" u="1"/>
        <s v="SAMUEL FARO" u="1"/>
        <s v="VALENTE LOG TRANSPORTES E SERVICOS LTDA" u="1"/>
        <s v="M FABRI INDUSTRIA E COMERCIO DE PECAS ESPECIAIS L" u="1"/>
        <s v="JORGE DA SILVA DOS SANTOS" u="1"/>
        <s v="EDINEI ANDRADE DE AVELOES" u="1"/>
        <s v="LUIZ FERNANDO PONTES 50359758753" u="1"/>
        <s v="ROSANGELA BELLON" u="1"/>
        <s v="EDUARDO GONSALVES BALTEIRO 39905749810" u="1"/>
        <s v="ADELE MARIA SEGALLA BORGES" u="1"/>
        <s v="FABIO HENRIQUE DA SILVA FERRAZ" u="1"/>
        <s v="CARLOS GONCALVES JUNIOR" u="1"/>
        <s v="MARCIA ROZANI CAMPELO D' AMORIM" u="1"/>
        <s v="FAGNER ALAN GIMENEZ OZORIO" u="1"/>
        <s v="RICARDO PIRES CALCIOLARI" u="1"/>
        <s v="VANDERLEIA MARQUES DE GOIS HORVAT" u="1"/>
        <s v="MARCELA MAIRENA SERRETIELLO BUENO" u="1"/>
        <s v="HAROLDO FELIPPE AVELLAR" u="1"/>
        <s v="DNA DIGITAL GRAFICA LTDA" u="1"/>
        <s v="TIAGO DA SILVA SERVICOS" u="1"/>
        <s v="22 896 870 FELIPE TARTARI GERALDES" u="1"/>
        <s v="RAFAEL OLIVEIRA CEZAR" u="1"/>
        <s v="WILLIAM PANTOLFI" u="1"/>
        <s v="FRANCISCO DE ASSIS JUNIOR" u="1"/>
        <s v="VAGNER DE ANDRADE GUSMAO" u="1"/>
        <s v="DEBORAH REGINA LEAL NEVES" u="1"/>
        <s v="CAROLINE PERES BAU" u="1"/>
        <s v="FABIO DIAS FERNANDES" u="1"/>
        <s v="JIN HYUN YOO" u="1"/>
        <s v="ELSE SOFTWARES E APOIO ADM LTDA " u="1"/>
        <s v="VICTOR FERNANDO ALMEIDA MENDES 13667675860" u="1"/>
        <s v="MARIANA LUNARDI VETRONE" u="1"/>
        <s v="JAMES RODRIGUES DE LIMA CAMPOS" u="1"/>
        <s v="JORDAN LIMA PERDIGAO" u="1"/>
        <s v="PAULO TOME NOBRE NETO" u="1"/>
        <s v="FRANKLIN AMADOR MENDOZA LLIULLY" u="1"/>
        <s v="THIAGO DE NOBREGA SERPA 34360203896" u="1"/>
        <s v="DANIELLE DEOLINDA CAVALCANTE DA SILVA 40406871833" u="1"/>
        <s v="MK COMERCIO IMPORTACAO E EXPORTACAO LTDA" u="1"/>
        <s v="NEIVA MASCARENHAS CAMPOS DE LIMA 13993159861" u="1"/>
        <s v="BIOMIX INDUSTRIA E COMERCIO DE PRODUTOS AUXILIARE" u="1"/>
        <s v="RENATO FERNANDES" u="1"/>
        <s v="MARGARETE FERNANDES GAMA SA" u="1"/>
        <s v="LIVIO MAKI" u="1"/>
        <s v="NELI GAMBOA MACHADO" u="1"/>
        <s v="FLAVIA CRISTINE RIBEIRO DE MEDEIROS" u="1"/>
        <s v="JOHN C CONRADO" u="1"/>
        <s v="ALBERTO YOSHIAKI MAKI" u="1"/>
        <s v="TIAGO VASCONI STOPPA" u="1"/>
        <s v="MONICA CARLA DE FREITAS GARDINAL" u="1"/>
        <s v="W L ALBUQUERQUE SERVICOS DE INFORMATICA LTDA" u="1"/>
        <s v="ANDERSON AMARO MELO DOS SANTOS 38176541893" u="1"/>
        <s v="I OTECH COMERCIO DE ELETRONICOS EIRELI" u="1"/>
        <s v="RICARDO PESSOA MARQUES DA COSTA" u="1"/>
        <s v="ANA CAROLINA MACRI MORAIS" u="1"/>
        <s v="YARA JEROZOLIMSKI" u="1"/>
        <s v="FABIO BOBILHO" u="1"/>
        <s v="RAFAEL CRISTIANO DE MENDONCA CALDEIRA" u="1"/>
        <s v="APARECIDA RODRIGUES DE ALENCAR SILVA" u="1"/>
        <s v="MARCO ANTONIO PEREIRA DIAS" u="1"/>
        <s v="LOGIC SOLUCOES HOSPITALARES EIRELI" u="1"/>
        <s v="ESTUDIO PAPEL PRODUTOS PERSONALIZADOS LTDA" u="1"/>
        <s v="LOVELY HOUSE EDITORA LTDA" u="1"/>
        <s v="H S B GOMES TECNOLOGIA DA INFORMACAO" u="1"/>
        <s v="ADRIANA DE ALMEIDA MACHADO" u="1"/>
        <s v="TIAGO DE MATTOS ALMEIDA" u="1"/>
        <s v="DENISE MARISA DE OLIVEIRA" u="1"/>
        <s v="FABIO ALEIXO" u="1"/>
        <s v="FERNANDO CROSTA" u="1"/>
        <s v="DANILO PESSUTTI" u="1"/>
        <s v="EVANI CATARINA VASCONCELOS" u="1"/>
        <s v="SDTEVIA SERVICOS E COMERCIO LTDA" u="1"/>
        <s v="FRANCISCO RESPLANDIO JUNIOR 09324061810" u="1"/>
        <s v="RAFAEL PIO MORETTI" u="1"/>
        <s v="IVAN CARLOS JULIANI MENTONE" u="1"/>
        <s v="JORGE LUIZ PEREIRA GAMA" u="1"/>
        <s v="MARIA DE FATIMA CONTE" u="1"/>
        <s v="RENATO BARROS COUTINHO" u="1"/>
        <s v="PERICLES AUGUSTUS CAETANO" u="1"/>
        <s v="POPS COMERCIO ELETRONICO LTDA" u="1"/>
        <s v="KEYLA RAMOS BALTHAZAR" u="1"/>
        <s v="GILMAR FELIX DOS SANTOS" u="1"/>
        <s v="ITAMAR DE CARVALHO JUNIOR" u="1"/>
        <s v="YOLA CHOQUE VARGAS 23963812885" u="1"/>
        <s v="MURILO MARTINEZ RIBEIRO 36933137848" u="1"/>
        <s v="ALEXANDRE SANTOS DA NOBREGA" u="1"/>
        <s v="MARCOS ROGERIO SILVA" u="1"/>
        <s v="V2 SALDIVA CONSULTORIA EM TECNOLOGIA LTDA" u="1"/>
        <s v="RENATA SILVA FERRARA" u="1"/>
        <s v="RODRIGO JIMENEZ GOMES" u="1"/>
        <s v="FELIPE PICONE" u="1"/>
        <s v="ALEXANDRE LINO SILVA" u="1"/>
        <s v="ROGERIO CORTECIONI LANCE" u="1"/>
        <s v="SAULO ALVES FREITAS" u="1"/>
        <s v="JULIANA COELHO" u="1"/>
        <s v="ANDREA APARECIDA TAMBORIM GONCALVES" u="1"/>
        <s v="ANDRE JUNJI IKARI" u="1"/>
        <s v="GABRIELA CORDONI DE LARA" u="1"/>
        <s v="FABIULA DOMINGUES" u="1"/>
        <s v="31 504 768 MARIA VANUZIA RIBEIRO DO NASCIMENTO" u="1"/>
        <s v="THIAGO CANDIDO DA SILVA" u="1"/>
        <s v="KARINA CAMPOS" u="1"/>
        <s v="FERNANDA SOUZA PEREIRA" u="1"/>
        <s v="ADILSON LUZZIN LEITE" u="1"/>
        <s v="CARLOS OGAWA COLONTONIO" u="1"/>
        <s v="CRISTELA LUZIA DO PRADO ABELHA" u="1"/>
        <s v="ORLANDO BRUNETTI BARCHINI E SANTOS" u="1"/>
        <s v="PRISCILA MALFATTI" u="1"/>
        <s v="DIEGO MARTINS DE OLIVEIRA" u="1"/>
        <s v="CONNECTION WAY ASSESSORIA EM IMPORTACAO E EXPORTA" u="1"/>
        <s v="L BARRETO DA SILVA SERVICOS" u="1"/>
        <s v="ADRIANO ROQUE SILVA" u="1"/>
        <s v="MICHEL ALLAN MOFSOVICH" u="1"/>
        <s v="EDUARDO CONTINI" u="1"/>
        <s v="EMERSON BARBOZA DE LIMA" u="1"/>
        <s v="C M AKAMINE INFORMATICA" u="1"/>
        <s v="FERNANDA YOSHIKO YANAI" u="1"/>
        <s v="WELLINGTON HENRIQUE DOS SANTOS" u="1"/>
        <s v="MARCO ANTONIO BERTOLOTTI" u="1"/>
        <s v="PAMELA PILAR MOLINO SOEIRO" u="1"/>
        <s v="MADHORSE COMERCIO DE BRINDES LTDA" u="1"/>
        <s v="SIDNEI MORAIS FERREIRA 57083789991" u="1"/>
        <s v="RAFAEL" u="1"/>
        <s v="VITOR FURLANETTO BARRIONUEVO" u="1"/>
        <s v="VINICIUS MANZINE LUI" u="1"/>
        <s v="GABRIELA LOPES DE AZEVEDO" u="1"/>
        <s v="TATIANE GIMENEZ SERRANO" u="1"/>
        <s v="MODESTO HUANCOLLO VILLCA 23613663805" u="1"/>
        <s v="ELENIR AL KONDARI" u="1"/>
        <s v="LUIS MICHEL FRANCOSO" u="1"/>
        <s v="CARLOS" u="1"/>
        <s v="RENATA MOURA GONCALVES" u="1"/>
        <s v="RENATA DIAS DE OLIVEIRA" u="1"/>
        <s v="SARA PIRES FURTADO DE ALMEIDA" u="1"/>
        <s v="FERNANDO CLIVATTI PECCHIO" u="1"/>
        <s v="CAMILA MOREIRA DE SOUSA BASTOS" u="1"/>
        <s v="CAROLINE" u="1"/>
        <s v="BRUNO BORTOLOTO DO CARMO" u="1"/>
        <s v="R B LIMA PISOS ELEVADOS" u="1"/>
        <s v="FLAVIO DANTAS DE SOUZA" u="1"/>
        <s v="MAYRA SOUZA JESUS DE LUNA" u="1"/>
        <s v="WILLYAN TRINDADE" u="1"/>
        <s v="JULIANE RIBEIRO CRUZ" u="1"/>
        <s v="ARTHUR FERNANDES STRADIOTTO MARCUSSE" u="1"/>
        <s v="BRUNO TORRES DOS REIS" u="1"/>
        <s v="PRIMOAR REFRIGERACAO COMERCIO INDUSTRIA E SERVICO" u="1"/>
        <s v="LR COMERCIO DE PECAS AUTOMOTIVAS EIRELI" u="1"/>
        <s v="PAULO R RICUCCI BIKES E FITNESS" u="1"/>
        <s v="DEBORA QUINTANILHA FERREIRA" u="1"/>
        <s v="ERICK LUIS RODRIGUES PEREIRA" u="1"/>
        <s v="JOAO RAPHAEL MARTINS PEREIRA" u="1"/>
        <s v="DANILO SALES LEAO" u="1"/>
        <s v="DANILO SOUZA COSTA DE LUNA" u="1"/>
        <s v="M S OLIVEIRA COMERCIO DE MATERIAIS HIDRAULICOS LT" u="1"/>
        <s v="CAROLYNE LOPES FREITAS SANTANA" u="1"/>
        <s v="UTARGET SOLUCOES EMPRESARIAIS LTDA" u="1"/>
        <s v="CARLOS HENRIQUE PEREIRA DOS SANTOS" u="1"/>
        <s v="RAMON MARTINS" u="1"/>
        <s v="GIOVANNY LUIS CARROCINE SILVA" u="1"/>
        <s v="PAULO HENRIQUE NASCIMENTO SOUSA" u="1"/>
        <s v="MARTINS COLLAR CONSULTORIA E TRANSPORTES LTDA" u="1"/>
        <s v="MK UTILIDADES E DECORACAO LTDA" u="1"/>
        <s v="MARIA EUZANIRA MENDES COSTA 54347084315" u="1"/>
        <s v="VITORIA DE SOUZA BENTO MACHADO 48960881821" u="1"/>
        <s v="PATRICIA SOUSA 40078342880" u="1"/>
        <s v="ANA PAULA FREIRE DE LIMA 12599659884" u="1"/>
        <s v="QUINZE ESTRELAS COMERCIO DE CELULARES LTDA" u="1"/>
        <s v="AILTON JUSTINO DA SILVA" u="1"/>
        <s v="WANFLEX COMERCIO DE MATERIA PRIMA LTDA" u="1"/>
        <s v="ALINE APARECIDA VIEIRA NEVES 43673540831" u="1"/>
        <s v="CASA GLAMOUR STORE LTDA" u="1"/>
        <s v="42 755 032 THAIS CANDIDO DE SOUSA" u="1"/>
        <s v="42 775 076 LAURA CAROLINA SANTOS" u="1"/>
        <s v="THIAGO MASSAO SOGABE DA SILVA" u="1"/>
        <s v="ANTONIO FATORELLI" u="1"/>
        <s v="43 266 017 ALESSANDRA SILVA DE MELO" u="1"/>
        <s v="ALEXANDRE GAVA 10137506830" u="1"/>
        <s v="MARINEZ BATISTA DE SANTANA 25323824816" u="1"/>
        <s v="RAFHAEL DA R SILVA DECORACAO E PAISAGISMO" u="1"/>
        <s v="MARIA XIMENA FLORES GARCIA" u="1"/>
        <s v="FELIPE FERNANDES CABRAL PAIS FERRAZ" u="1"/>
        <s v="FABRICIO LUIS GOMES DA CONCEICAO" u="1"/>
        <s v="LUCAS ADRIANO LUCINDO MOREIRA LIMA" u="1"/>
        <s v="GABRIEL BATTAGLINI DOS SANTOS" u="1"/>
        <s v="U TENSILS SHOP E COMMERCE LTDA" u="1"/>
        <s v="LAS CHICAS INDUSTRIA E COMERCIO DE EMBALAGENS LTD" u="1"/>
        <s v="44 475 550 PAULO CESAR GODOY SIMOES" u="1"/>
        <s v="MUNICIPIO DE GUAIMBE" u="1"/>
        <s v="MUNICIPIO DE SAO JOAO DO PAU D ALHO" u="1"/>
        <s v="PRISCILA GABRIELA SOARES SOUZA" u="1"/>
        <s v="MATHEUS HENRIQUE VIANA" u="1"/>
        <s v="BEIJA FLOR TECIDOS LTDA" u="1"/>
        <s v="CONSORCIO INTERMUNICIPAL MULTIFINALITARIO DOS MUNICIPIOS DA AMNAP" u="1"/>
        <s v="CLEITON AMARO SARMENTO DA SILVA 37195447880" u="1"/>
        <s v="BAR E LANCHES VASSOURAS LTDA" u="1"/>
        <s v="LAURA BARBOSA OLIVEIRA" u="1"/>
        <s v="L2C SERVICOS PARA ENGENHARIA E ARQUITETURA LTDA" u="1"/>
        <s v="SO FONTES ELETRO ELETRONICOS LTDA" u="1"/>
        <s v="ESTRATEGIAS EMPRESARIAIS CONSULTORIA DE NEGOCIOS" u="1"/>
        <s v="GABRIELLA MOLINA ROCHA 40789525852" u="1"/>
        <s v="KLEBER COLONO COSTA 28114983892" u="1"/>
        <s v="AUGE CONFECCOES LTDA" u="1"/>
        <s v="C M E SILVA LTDA" u="1"/>
        <s v="ITALYPULL IND E COM DE ARTEFATOS DE COURO LTDA" u="1"/>
        <s v="DAMARIS VITORIA PEREIRA SANTOS" u="1"/>
        <s v="CERTICADO DIGITAL" u="1"/>
        <s v="MATHEUS HENRIQUE FIGUEIREDO DA COSTA" u="1"/>
        <s v="JOAO DE CARVALHO MAGALHAES" u="1"/>
        <s v="VINICIUS RIATO" u="1"/>
        <s v="LUIS MIGUEL VILLCA VENTURA 23389655824" u="1"/>
        <s v="RAFAEL TOMAZINI DE MORAES" u="1"/>
        <s v="MARIANA SMIT DE SOUZA SANTOS" u="1"/>
        <s v="RAMOS FALCAO CONFECCOES LTDA" u="1"/>
        <s v="DABLIUKA MOTORS LTDA" u="1"/>
        <s v="JACQUELINE CORREZOLLA DE OLIVEIRA" u="1"/>
        <s v="NILZA DOS SANTOS RIBEIRO" u="1"/>
        <s v="MARISA ANDRADE CURTO LTDA" u="1"/>
        <s v="JACAREI CAMARA MUNICIPAL" u="1"/>
        <s v="50 513 786 FRANZ RONALDO MIRANDA MITA" u="1"/>
        <s v="SBC MED LTDA" u="1"/>
        <s v="JESSICA VICTORIA SALES DA CONCEICAO" u="1"/>
        <s v="MIGUEL A P SOARES" u="1"/>
        <s v="51 143 607 JONATAN JOSE DA SILVA" u="1"/>
        <s v="51 234 652 ISMAEL QUISPE CARI" u="1"/>
        <s v="LARISSA CAROLINE SANTOS DA SILVA" u="1"/>
        <s v="52 377 346 MARCOS VINICIUS REIS DOS SANTOS" u="1"/>
        <s v="ISABELLA PAULA DA SILVA" u="1"/>
        <s v="FEIJUCA DA VILA BAR E RESTAURANTE LTDA" u="1"/>
        <s v="CPA TREINAMENTOS PROFISSIONAIS LTDA" u="1"/>
        <s v="MANOEL CAETANO DA SILVA SOBRINHO" u="1"/>
        <s v="MCBONATO ARENA BLACKCROSS ASSESSORIA ESPORTIVA LT" u="1"/>
        <s v="SAULO DE  CARVALHO BIFANO" u="1"/>
        <s v="ROGERIO DA CRUZ SANTOS" u="1"/>
        <s v="IMPULSO ESTRATEGICO LTDA" u="1"/>
        <s v="HAO YU COMERCIAL LTDA" u="1"/>
        <s v="56 746 211 ALI HUSSEIN WAKID" u="1"/>
        <s v="J E J ODONTOLOGIA LTDA" u="1"/>
        <s v="ARTHUR DE CAMPOS TOLEDANO" u="1"/>
        <s v="MARTIM MUCSI" u="1"/>
        <s v="FERNANDA FOLHADELA" u="1"/>
        <s v="EDILSON APARECIDO CHAVES" u="1"/>
        <s v="EMPORIUM E CONVENIENCIA DOLORES LTDA" u="1"/>
        <s v="VVT VISTORIA VEICULAR TATUAPE LTDA" u="1"/>
        <s v="MACWAY EXPORTACAO E IMPORTACAO LTDA" u="1"/>
        <s v="CONTABIL JF MARIN LTDA" u="1"/>
        <s v="CON INTELI STORE LTDA" u="1"/>
        <s v="BRAVERIS COMERCIO LTDA" u="1"/>
        <s v="YUDATI STORE LTDA" u="1"/>
        <s v="HOSPEDARIA N E P LTDA" u="1"/>
        <s v="LAERTE JOSE CARVALHO COUTINHO" u="1"/>
        <s v="GEDLEY BELCHIOR BRAGA" u="1"/>
        <s v="CONSERTO MANIA LTDA" u="1"/>
        <s v="CAI STORE LTDA" u="1"/>
        <s v="61 252 642 ARIANE OLIVEIRA SIMOES" u="1"/>
        <s v="DOMINIO COMERCIO DE FERRAGENS LTDA" u="1"/>
        <s v="61 316 215 TAMIRES GILLES DA SILVA" u="1"/>
        <s v="BOI DE OURO COMERCIAL DE ALIMENTOS LTDA" u="1"/>
        <s v="CONSELHO REGIONAL DE BIBLIOTECONOMIA 8 REGIAO" u="1"/>
        <s v="EURIPEDES MARCELO BORGES" u="1"/>
        <s v="VANDERLEI PICON" u="1"/>
        <s v="CAMARA MUNICIPAL DE ITAPETININGA" u="1"/>
        <s v="ANDREA RAMOS JUBE VIANNA" u="1"/>
        <s v="FERNANDO MANOEL DE ARAUJO" u="1"/>
        <s v="MAGNO VICENTE DOS SANTOS" u="1"/>
        <s v="NILSON FERREIRA DE OLIVEIRA" u="1"/>
        <s v="ORESTES LOCATEL MOREIRA" u="1"/>
        <s v="NILO MARCELO DE ALMEIDA CAMARGO ( CPF 74854410000)" u="1"/>
        <s v="SANDRO PINTO FORTES CUNHA" u="1"/>
        <s v="MARCIO RENATO PINHEIRO DA SILVA" u="1"/>
        <s v="ALDO BERTI FILHO" u="1"/>
        <s v="MARCAL FAGUNDES PESSOA" u="1"/>
        <s v="MARINA MAHFUZ FARHAT" u="1"/>
        <s v="MARLENE VALARDAN DOMINGOS" u="1"/>
        <s v="RICARDO GIOVANNI CARLIN" u="1"/>
        <s v="ELIANA DA SANTISSIMA TRINDADE SCAURI" u="1"/>
        <s v="ESTHER MOURAO MONTEIRO" u="1"/>
        <s v="VIVIANE MARGARETH SIEIRO METTLACH" u="1"/>
        <s v="THELIO QUEIROZ FARIAS" u="1"/>
        <s v="PAULA MANOZZO" u="1"/>
        <s v="ODOS CONSULTORIA E INFORMATICA LTDA" u="1"/>
        <s v="INST PREV MUN DE JACAREI" u="1"/>
        <s v="MANOEL COELHO ARRUDA JUNIOR" u="1"/>
        <s v="SOFIA ARAUJO DE OLIVEIRA" u="1"/>
        <s v="LUCIANO DA SILVA" u="1"/>
      </sharedItems>
    </cacheField>
    <cacheField name="CPF_CNPJ_CLIENTE" numFmtId="0">
      <sharedItems containsBlank="1"/>
    </cacheField>
    <cacheField name="TIPO_TRANSACAO" numFmtId="0">
      <sharedItems containsBlank="1"/>
    </cacheField>
    <cacheField name="NUMERO_RPS" numFmtId="0">
      <sharedItems containsBlank="1" containsMixedTypes="1" containsNumber="1" containsInteger="1" minValue="2" maxValue="359559"/>
    </cacheField>
    <cacheField name="DATA_EMISSÃO_RPS" numFmtId="0">
      <sharedItems containsNonDate="0" containsDate="1" containsString="0" containsBlank="1" minDate="2009-08-31T00:00:00" maxDate="2025-10-01T00:00:00"/>
    </cacheField>
    <cacheField name="FATURA NFE" numFmtId="0">
      <sharedItems containsBlank="1" containsMixedTypes="1" containsNumber="1" containsInteger="1" minValue="524" maxValue="2026670"/>
    </cacheField>
    <cacheField name="DATA NFE" numFmtId="0">
      <sharedItems containsDate="1" containsBlank="1" containsMixedTypes="1" minDate="2012-10-08T00:00:00" maxDate="2025-10-01T00:00:00"/>
    </cacheField>
    <cacheField name="MÊS ANO REF" numFmtId="0">
      <sharedItems containsDate="1" containsString="0" containsBlank="1" containsMixedTypes="1" minDate="1899-12-31T00:00:00" maxDate="2025-09-02T00:00:00"/>
    </cacheField>
    <cacheField name="VALOR TOTAL" numFmtId="0">
      <sharedItems containsString="0" containsBlank="1" containsNumber="1" minValue="0.01" maxValue="59463733.770000003"/>
    </cacheField>
    <cacheField name="DATA VCTO FAT" numFmtId="0">
      <sharedItems containsNonDate="0" containsDate="1" containsString="0" containsBlank="1" minDate="2009-09-30T00:00:00" maxDate="2025-11-29T00:00:00"/>
    </cacheField>
    <cacheField name="NÚMERO_ESP" numFmtId="0">
      <sharedItems containsBlank="1" containsMixedTypes="1" containsNumber="1" containsInteger="1" minValue="5" maxValue="631"/>
    </cacheField>
    <cacheField name="CONTRATO" numFmtId="0">
      <sharedItems containsBlank="1"/>
    </cacheField>
    <cacheField name="OBJETO" numFmtId="0">
      <sharedItems containsBlank="1" longText="1"/>
    </cacheField>
    <cacheField name="SALDO_CONTÁBIL" numFmtId="0">
      <sharedItems containsString="0" containsBlank="1" containsNumber="1" minValue="-0.99" maxValue="59463733.770000003"/>
    </cacheField>
    <cacheField name="MES_ANO_PREST_SERVICO" numFmtId="0">
      <sharedItems containsDate="1" containsString="0" containsBlank="1" containsMixedTypes="1" minDate="1899-12-31T00:00:00" maxDate="2025-09-02T00:00:00"/>
    </cacheField>
    <cacheField name="STATUS" numFmtId="0">
      <sharedItems containsBlank="1" count="57">
        <m/>
        <s v="Processo SEI 359.00008087/2024-80, Cobrança GFN.EX.338/2024 - Processo Judicial"/>
        <s v="Processo SEI 359.00008104/2024-89, Cobrança GFN.EX.341/2024 - Notificação Extrajudicial 0066304355"/>
        <s v="Notificação Extrajudicial 0066304355"/>
        <s v="Processo SEI 359.00008104/2024-89, Cobrança GFN.EX.341/2024"/>
        <s v="Processo SEI 359.00008104/2024-89, Cobrança GFN.EX.341/2024 - Notificação Judicial TJSP nº 1035323-16.2025.8.26.0053"/>
        <s v="Processo Judicial"/>
        <s v="Notificação Judicial 0066303856"/>
        <s v="PROCESSO INDENIZATÓRIO - Notificação Judicial 0066303856"/>
        <s v="PROCESSO INDENIZATÓRIO -  Notificação Judicial 0066303856"/>
        <s v="Notificação Judicial 0071193945"/>
        <s v="acordo para pagamento em 18/3/24; 18/4/24 e 18/5/24"/>
        <s v="Parcelamento"/>
        <s v="Processo SEI 359.00008082/2024-57, Cobrança GFN.EX.337/2024"/>
        <s v="PD-EXP 2023/00343 - PAJ"/>
        <s v="Notificação judicial 0066302642"/>
        <s v="Processo SEI 359.00008108/2024-67, Cobrança GFN.EX.345/2024"/>
        <s v="PROCESSO INDENIZATÓRIO - Notificação Judicial 0066294499"/>
        <s v="PROCESSO INDENIZATÓRIO -Notificação Judicial 0066294499"/>
        <s v="Processo SEI 359.00008066/2024-64, Cobrança GFN.EX.336/2024 - Notificação Judicial 0066294499"/>
        <s v="Processo SEI 359.00008066/2024-64, Cobrança GFN.EX.336/2024 -Notificação Judicial 0066294499"/>
        <s v="Processo SEI 359.00008066/2024-64, Cobrança GFN.EX.336/2033 - Notificação Judicial 0066294499"/>
        <s v="Notificação Judicial 0066294499"/>
        <s v="PROCESSO INDENIZATÓRIO - 359.00007899/2024-16"/>
        <s v="359.00010961/2024-49 - Proj MURALHA"/>
        <s v="Processo SEI 359.00008106/2024-78, Cobrança GFN.EX.344/2024"/>
        <s v="PROCESSO INDENIZATÓRIO - Notificação Judicial 0074050988"/>
        <s v="PROCESSO INDENIZATÓRIO - Notificação Judicial 0074050616"/>
        <s v="PROCESSO INDENIZATÓRIO - Notificação Judicial 0074050348"/>
        <s v="PROCESSO INDENIZATÓRIO - Notificação Judicial 0074051338"/>
        <s v="PROCESSO INDENIZATÓRIO -  Notificação Judicial 0074050616"/>
        <s v="Notificação Judicial 0071195876"/>
        <s v="Notificação Judicial 0082714674"/>
        <s v="Notificação Judicial 0071045536"/>
        <s v="PROCESSO INDENIZATÓRIO"/>
        <s v="Será baixada-Processo nº 359.00010061/2025-82 -cobrança foi indevida"/>
        <s v="Notificação Judicial 0076218089"/>
        <s v="Notificação Judicial 0076246639"/>
        <s v="PROCESSO INDENIZATÓRIO - Notificação Judicial 0071047232"/>
        <s v="Notificação Extrajudicial 0076247540"/>
        <s v="Processo SEI 359.00008105/2024-23, Cobrança GFN.EX.342/2024"/>
        <s v="Notificação Extrajudicial 0071196952"/>
        <s v="PROCESSO INDENIZATÓRIO - Notificação Extrajudicial 0071196952"/>
        <s v="Processo SEI 359.00008056/2024-29, Cobrança GFN.EX.335/2024"/>
        <s v="Notificação Judicial 0066294499" u="1"/>
        <s v="PROCESSO INDENIZATÓRIO - 359.00010961/2024-49" u="1"/>
        <s v="PROCESSO INDENIZATÓRIO - Notificação Judicial 0076218089" u="1"/>
        <s v="Notificação Judicial 0071047232" u="1"/>
        <s v="." u="1"/>
        <s v="Processo SEI 359.00008108/2024-67, Cobrança GFN.EX.345/2024 , Processo Judicial" u="1"/>
        <s v="Processo SEI 359.00008108/2024-67, Cobrança GFN.EX.345/2024, Processo Judicial" u="1"/>
        <s v="aguardando pagamento via TJ" u="1"/>
        <s v="PROCESSO INDENIZATÓRIO - Notificação Judicial TJSP nº 1031839-90.2025.8.26.0053" u="1"/>
        <s v="PROCESSO INDENIZATÓRIO - Notificação Judicial TJSP nº 1031837-23.2025.8.26.0053" u="1"/>
        <s v="PROCESSO INDENIZATÓRIO - Notificação Judicial TJSP nº 1031840-75.2025.8.26.0053" u="1"/>
        <s v="PROCESSO INDENIZATÓRIO - Notificação Judicial TJSP nº 1031838-08.2025.8.26.0053" u="1"/>
        <s v="PROCESSO INDENIZATÓRIO -  Notificação Judicial TJSP nº 1031838-08.2025.8.26.0053" u="1"/>
      </sharedItems>
    </cacheField>
    <cacheField name="CONTRATO_CLIENTE" numFmtId="0">
      <sharedItems containsDate="1" containsBlank="1" containsMixedTypes="1" minDate="2011-05-01T00:00:00" maxDate="1899-12-30T00:00:00"/>
    </cacheField>
    <cacheField name="PROCESSO_CLIENTE" numFmtId="0">
      <sharedItems containsDate="1" containsBlank="1" containsMixedTypes="1" minDate="1900-01-01T04:40:05" maxDate="1900-01-01T06:40:05"/>
    </cacheField>
    <cacheField name="PROCESSO_PRODESP" numFmtId="0">
      <sharedItems containsBlank="1" containsMixedTypes="1" containsNumber="1" containsInteger="1" minValue="88452" maxValue="956473"/>
    </cacheField>
    <cacheField name="MODAL_FAT" numFmtId="0">
      <sharedItems containsBlank="1"/>
    </cacheField>
    <cacheField name="Dias" numFmtId="0">
      <sharedItems containsString="0" containsBlank="1" containsNumber="1" containsInteger="1" minValue="0" maxValue="5844"/>
    </cacheField>
    <cacheField name="Aging" numFmtId="0">
      <sharedItems containsBlank="1" count="12">
        <s v="(1) A Vencer"/>
        <s v="(8) Vencido de 181 a 365 dias"/>
        <s v="(2) Vencido 30 dias"/>
        <s v="(9) Vencido mais 365 dias"/>
        <s v="(7) Vencido de 151 a 180 dias"/>
        <s v="(3) Vencido de 31 a 60 dias"/>
        <s v="(5) Vencido de 91 a 120 dias"/>
        <s v="(6) Vencido de 121 a 150 dias"/>
        <s v="(4) Vencido de 61 a 90 dias"/>
        <m/>
        <e v="#N/A" u="1"/>
        <e v="#NAME?" u="1"/>
      </sharedItems>
    </cacheField>
    <cacheField name="Tipo" numFmtId="0">
      <sharedItems containsBlank="1" containsMixedTypes="1" containsNumber="1" containsInteger="1" minValue="0" maxValue="0" count="16">
        <s v="NF - Prodesp"/>
        <s v="NF - Novos Serviços"/>
        <s v="ND - Juros"/>
        <s v="ND - Locação Bens Moveis"/>
        <s v="NF - Livros"/>
        <s v="ND - Cielo"/>
        <s v="ND - Amazon"/>
        <s v="ND-Benef Afastados"/>
        <s v="ND - Rateio de Condominio"/>
        <s v="ND - Livraria"/>
        <s v="ND - Funcionários Cedidos"/>
        <s v="ND - Convênio Repasse"/>
        <s v="ND - Poupatempo 4.0"/>
        <s v="ND - Médicos"/>
        <m/>
        <n v="0" u="1"/>
      </sharedItems>
    </cacheField>
    <cacheField name="30/09/2025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960.589595717589" createdVersion="8" refreshedVersion="8" minRefreshableVersion="3" recordCount="130" xr:uid="{1CBA0F08-4EBA-4E52-8006-157AF4D75D6D}">
  <cacheSource type="worksheet">
    <worksheetSource ref="A1:E1048576" sheet="Base Anexo III - Transferências"/>
  </cacheSource>
  <cacheFields count="5">
    <cacheField name="CONTA DÉBITO" numFmtId="0">
      <sharedItems containsBlank="1" count="7">
        <s v="PRODESP"/>
        <s v="Convênio "/>
        <s v="Condomínio"/>
        <m/>
        <s v="Exploração Comercial" u="1"/>
        <s v="Exploração" u="1"/>
        <s v="CONDOMINIO" u="1"/>
      </sharedItems>
    </cacheField>
    <cacheField name="CONTA CRÉDITO" numFmtId="0">
      <sharedItems containsBlank="1" count="8">
        <s v="Convênio "/>
        <s v="PRODESP"/>
        <s v="Condomínio"/>
        <m/>
        <s v="CONVENIO" u="1"/>
        <s v="Exploração" u="1"/>
        <s v="Convênio" u="1"/>
        <s v="Exploração Comercial" u="1"/>
      </sharedItems>
    </cacheField>
    <cacheField name="_x000a_VALOR" numFmtId="0">
      <sharedItems containsString="0" containsBlank="1" containsNumber="1" minValue="2.25" maxValue="551387.52"/>
    </cacheField>
    <cacheField name="(*) TRANSFERÊNCIAS REFERENTES A GASTOS DO CONDOMÍNIO PAGOS PELA CONTA CONVÊNIO" numFmtId="0">
      <sharedItems containsBlank="1" count="622">
        <s v="CTIS TECNOLOGIA Ltda - nf 40 "/>
        <s v="EMPRESA BRASILEIRA CORREIOS TELEGRAFOS - nf 36262332025"/>
        <s v="STEFANINI CONSULTORIA E ASSESSORIA EM INFORMATICA S.A - 227645"/>
        <s v="PREF NOVO HORIZONTE - PREFEITURA MUNICIPAL DE NOVO HORIZONTE - 2500 - 008646703 - ISS"/>
        <s v="MUNICIPIO DE SÃO VICENTE - 2500 - 008646703 - ISS"/>
        <s v="PREF DIADEMA - PREFEITURA DO MUNICIPIO DE DIADEMA - 2497 - 008646703 - ISS"/>
        <s v="PREF SOROCABA - PREFEITURA MUNICIPAL DE SOROCABA - 2489 - 008646703 - ISS"/>
        <s v="MUNICIPIO DE TABOAO DA SERRA  - 2493,02 - 008646703 - ISS"/>
        <s v="MUNICIPIO DE TABOAO DA SERRA - 2494 - 008646703 - ISS"/>
        <s v="MUNICIPIO DE TABOAO DA SERRA - 2495 - 008646703 - ISS"/>
        <s v="MUNICIPIO DE TABOAO DA SERRA - 2496 - 008646703 - ISS"/>
        <s v="MUNICIPIO DE TABOAO DA SERRA - 2513 - 008646703 - ISS"/>
        <s v="MUNICIPIO DE TABOAO DA SERRA - 2514 - 008646703 - ISS"/>
        <s v="MUNICIPIO DE TABOAO DA SERRA - 2518 - 008646703 - ISS"/>
        <s v="MUNICIPIO DE TABOAO DA SERRA - 2519 - 008646703 - ISS"/>
        <s v="MUNICIPIO DE TABOAO DA SERRA - 2520 - 008646703 - ISS"/>
        <s v="PREF DE IPERO - PREFEITURA MUNICIPAL DE IPERO - 2491 - 008646703 - ISS"/>
        <s v="PREF LIMEIRA - PREFEITURA MINICIPAL DE LIMEIRA - 2517 - 008646703 - ISS"/>
        <s v="Pref Mairiporã - Prefeitura Municipal de Mairiporã - 2501 - 008646703 - ISS"/>
        <s v="PREF RIBEIRÃO PRETO - PMRP - PREFEITURA MUNICIPAL DE RIBEIRÃO PRETO - 2501 - 008646703 - ISS"/>
        <s v="PREF RIBEIRÃO PRETO - PMRP - PREFEITURA MUNICIPAL DE RIBEIRÃO PRETO - 2502 - 008646703 - ISS"/>
        <s v="PREF SÃO BERNARDO DO CAMPO - PREFEITURA DO MUNICÍPIO DE SÃO BERNARDO DO CAMPO - 2492 - 008646703 - ISS"/>
        <s v="PREF SÃO JOSÉ DO RIO PRETO - 2512 - 008646703 - ISS"/>
        <s v="PREF SAO LOURENÇO DA SERRA - PREFEITURA DE SAO LOURENÇO DA SERRA - 2487 - 008646703 - ISS"/>
        <s v="PREF ITAPETININGA - PREFEITURA MUNICIPAL DE ITAPETININGA - 2515 - 008646703 - ISS"/>
        <s v="RECEITA FEDERAL - 17671 - 003949685 - IRRF"/>
        <s v="RECEITA FEDERAL - 17675 - 003949685 - IRRF"/>
        <s v="RECEITA FEDERAL - 17705 - 003949685 - IRRF"/>
        <s v="RECEITA FEDERAL - 228728 - 058069360 - IRRF"/>
        <s v="RECEITA FEDERAL - 229033 - 058069360 - IRRF"/>
        <s v="STEFANINI CONSULTORIA E ASSESSORIA EM INFORMATICA S.A - 228728"/>
        <s v="STEFANINI CONSULTORIA E ASSESSORIA EM INFORMATICA S.A - 229033"/>
        <s v="INSS - FORNECEDORES DE SERVIÇOS - 17671 - 003949685 - INSS"/>
        <s v="INSS - FORNECEDORES DE SERVIÇOS - 17675 - 003949685 - INSS"/>
        <s v="INSS - FORNECEDORES DE SERVIÇOS - 17705 - 003949685 - INSS"/>
        <s v="MUNICÍPIO DE TATUI - 2516 - 008646703 - ISS"/>
        <s v="PREF GARÇA - PREFEITURA MUNICIPAL DE GARÇA - 2488 - 008646703 - ISS"/>
        <s v="CLARO S.A - 2506813062025"/>
        <s v="MUNICIPIO DE CRAVINHOS"/>
        <s v="MUNICIPIO DE SAO PEDRO"/>
        <s v="GRT AUDITORIA DE TERCEIROS LTDA - 47816"/>
        <s v="RECEITA FEDERAL - GRT AUDITORIA DE TERCEIROS LTDA - 47816"/>
        <s v="RECEITA FEDERAL -Retenção Imp. Fonte - 3009992 - 5"/>
        <s v="MUNICIPIO DE BARRETOS - 20530"/>
        <s v="MUNICIPIO DE BARRETOS - 20647"/>
        <s v="MUNICIPIO DE SERTAOZINHO   - 20790"/>
        <s v="MUNICIPIO DE IPERO"/>
        <s v="MUNICIPIO DE GARCA - 191388"/>
        <s v="MUNICIPIO DE PORTO FERREIRA - 345724"/>
        <s v="MUNICIPIO DE IPERO - 345829"/>
        <s v="MUNICIPIO DE GARCA - 349625"/>
        <s v="MUNICIPIO DE IPERO - 345994"/>
        <s v="MUNICIPIO DA ESTANCIA TURISTICA DE IBITINGA - 346058"/>
        <s v="MUNICIPIO DA ESTANCIA TURISTICA DE IBITINGA - 346793"/>
        <s v="MUNICIPIO DA ESTANCIA TURISTICA DE IBITINGA - 346952"/>
        <s v="EMPRESA BRASILEIRA CORREIOS TELEGRAFOS - nf 36555602025"/>
        <s v="STEFANINI CONSULTORIA E ASSESSORIA EM INFORMATICA S.A - nf 230072"/>
        <s v="MUNICIPIO DE SÃO VICENTE - 2563 - 008646703 - ISS"/>
        <s v="PREF CAMPINAS - PREFEITURA DO MUNICIPIO DE CAMPINAS - 2549,01 - 008646703 - ISS"/>
        <s v="PREF FRANCISCO MORATO - PREFEITURA DE FRANCISCO MORATO - 2555 - 008646703 - ISS"/>
        <s v="PREF OSASCO - PREFEITURA MUNICIPAL DE OSASCO - 2550 - 008646703 - ISS"/>
        <s v="PREF OSASCO - PREFEITURA MUNICIPAL DE OSASCO - 2553 - 008646703 - ISS"/>
        <s v="PREF OSASCO - PREFEITURA MUNICIPAL DE OSASCO - 2557 - 008646703 - ISS"/>
        <s v="PREF OSASCO - PREFEITURA MUNICIPAL DE OSASCO - 2558 - 008646703 - ISS"/>
        <s v="PREF OSASCO - PREFEITURA MUNICIPAL DE OSASCO - 2574 - 008646703 - ISS"/>
        <s v="PREF SAO JOAO DA BOA VISTA - PREFEITURA MUNICIPAL DE SAO JOAO DA BOA VISTA - 2554 - 008646703 - ISS"/>
        <s v="MUNICIPIO DE TABOAO DA SERRA - 2561 - 008646703 - ISS"/>
        <s v="MUNICIPIO DE TABOAO DA SERRA - 2562 - 008646703 - ISS"/>
        <s v="MUNICIPIO DE TABOAO DA SERRA - 2566 - 008646703 - ISS"/>
        <s v="PREF CARAPICUIBA - PREFEITURA MUNICIPAL DE CARAPICUIBA - 2544 - 008646703 - ISS"/>
        <s v="PREF CARAPICUIBA - PREFEITURA MUNICIPAL DE CARAPICUIBA - 2565 - 008646703 - ISS"/>
        <s v="PREF CARAPICUIBA - PREFEITURA MUNICIPAL DE CARAPICUIBA - 2567 - 008646703 - ISS"/>
        <s v="PREF FERRAZ DE VASCONCELOS - PREFEITURA DO MUNICIPIO DE FERRAZ DE VASCONCELOS - 2545 - 008646703 - ISS"/>
        <s v="PREF SÃO BERNARDO DO CAMPO - PREFEITURA DO MUNICÍPIO DE SÃO BERNARDO DO CAMPO - 2531 - 008646703 - ISS"/>
        <s v="PREF JANDIRA - PREF MUNICIPAL DE JANDIRA - 2551 - 008646703 - ISS"/>
        <s v="RECEITA FEDERAL - 230072 - 058069360 - IRRF"/>
        <s v="RECEITA FEDERAL - Retenção Imp. Fonte - 3005939 - 3"/>
        <s v="RECEITA FEDERAL - Retenção Imp. Fonte - 3017113 - 3"/>
        <s v="RECEITA FEDERAL - Retenção Imp. Fonte - 3017190 - 3"/>
        <s v="PREF AMERICANA - PREFEITURA MINICIPAL DE AMERICANA - 2577 - 008646703 - ISS"/>
        <s v="PREF JAGUARIUNA - PREFEITURA MUNICIPAL DE JAGUARIUNA - 2539 - 008646703 - ISS"/>
        <s v="PREF MAUA - PREFEITURA DO MUNICIPIO DE MAUA - 2559 - 008646703 - ISS"/>
        <s v="PREF MAUA - PREFEITURA DO MUNICIPIO DE MAUA - 2560 - 008646703 - ISS"/>
        <s v="PREF SANTO ANDRE - PREFEITURA MUNICIPAL DE SANTO ANDRE - 2571 - 008646703 - ISS"/>
        <s v="CLARO S.A - 250781102025"/>
        <s v="MUNICIPIO DE ANGATUBA - 6142"/>
        <s v="MUNICIPIO DE ANGATUBA - 5935"/>
        <s v="MUNICIPIO DE SALTO - 6633"/>
        <s v="POLICIA CIVIL DO ESTADO DE SAO PAULO - 191.807"/>
        <s v="MUNICIPIO DE CAPIVARI -6904"/>
        <s v="MUNICIPIO DE BAURU - 20780"/>
        <s v="MUNICIPIO DE GUARUJA - 20787"/>
        <s v="MUNICIPIO DE SERTAOZINHO   - 20908"/>
        <s v="MUNICIPIO DE IPERO - 352994"/>
        <s v="MUNICIPIO DE IPERO - 346605-346836"/>
        <m/>
        <s v="Impostos compensados e pagos pelo Convênio conf email transferência em 23/09/2025"/>
        <s v="Acerto ref. Transferências Município de Barretos, Sertãozinho, GRT e Receita Federal"/>
        <s v="Impostos compensados" u="1"/>
        <s v="RECEITA FEDERAL - 48485 - 026852688 - IRRF" u="1"/>
        <s v="RECEITA FEDERAL - Retenção Imp. Fonte - 3015228 - 3" u="1"/>
        <s v="GRT AUDITORIA DE TERCEIROS LTDA - 48485" u="1"/>
        <s v="CTIS TECNOLOGIA Ltda - nf 42" u="1"/>
        <s v="INSS - FORNECEDORES DE SERVIÇOS - 5342 - 085240869 - INSS" u="1"/>
        <s v="INSS - FORNECEDORES DE SERVIÇOS - 5343 - 085240869 - INSS" u="1"/>
        <s v="RECEITA FEDERAL - 5342 - 085240869 - IRRF" u="1"/>
        <s v="RECEITA FEDERAL - 5343 - 085240869 - IRRF" u="1"/>
        <s v="ILHA SERVICE TECNOLOGIA E SERVIÇOS LTDA - nf 5342" u="1"/>
        <s v="ILHA SERVICE TECNOLOGIA E SERVIÇOS LTDA - nf 5343" u="1"/>
        <s v="STEFANINI CONSULTORIA E ASSESSORIA EM INFORMATICA S.A - nf 230501" u="1"/>
        <s v="DISTRIBUIDORA E ARMAZENS GERAIS CEAC LTDA - nf 3414" u="1"/>
        <s v="MUNICIPIO DE BARUERI - RESGATE  JUDICIAL 19/09/2025 CONTA PRODESP - 1897-x  9049-2 R$ 4.672,75" u="1"/>
        <s v="RECEITA FEDERAL" u="1"/>
        <s v="INSS - FORNECEDORES DE SERVIÇOS" u="1"/>
        <s v="ILHA SERVICE TECNOLOGIA E SERVIÇOS LTDA" u="1"/>
        <s v="STEFANINI CONSULTORIA E ASSESSORIA EM INFORMATICA S.A" u="1"/>
        <s v="EMPRESA BRASILEIRA CORREIOS TELEGRAFOS- nfs 35997072025#" u="1"/>
        <s v="PMSP - PREFEITURA MUNICIPAL DE SÃO PAULO - 17408 - 003949685 - ISS/A" u="1"/>
        <s v="PREF ARAÇATUBA - PREFEITURA MUNICIPAL DE ARAÇATUBA - 2453 - 008646703 - ISS" u="1"/>
        <s v="PREF ARUJA - PREFEITURA MUNICIPAL DE ARUJA - 2447 - 008646703 - ISS" u="1"/>
        <s v="PREF ARUJA - PREFEITURA MUNICIPAL DE ARUJA - 2457 - 008646703 - ISS" u="1"/>
        <s v="PREF COTIA - PREFEITURA DO MUNICIPIO DE COTIA - 2467 - 008646703 - ISS" u="1"/>
        <s v="PREF ITAPECERICA DA SERRA - PREFEITURA DO MUNICIPIO DE ITAPECERICA DA SERRA - 2445 - 008646703 - ISS" u="1"/>
        <s v="PREF ITAPECERICA DA SERRA - PREFEITURA DO MUNICIPIO DE ITAPECERICA DA SERRA - 2446 - 008646703 - ISS" u="1"/>
        <s v="PREF REGISTRO - PREFEITURA MUNICIPAL DE REGISTRO - 2473 - 008646703 - ISS" u="1"/>
        <s v="PREF SANTOS - PREFEITURA MUNICIPAL DE SANTOS - 2429 - 008646703 - ISS" u="1"/>
        <s v="PREF SANTA ISABEL - PREFEITURA MUNICIPAL DE SANTA ISABEL - 2463 - 008646703 - ISS" u="1"/>
        <s v="MUNICIPIO DE TABOAO DA SERRA - 2443 - 008646703 - ISS" u="1"/>
        <s v="MUNICIPIO DE TABOAO DA SERRA - 2444 - 008646703 - ISS" u="1"/>
        <s v="MUNICIPIO DE TABOAO DA SERRA - 2448 - 008646703 - ISS" u="1"/>
        <s v="MUNICIPIO DE TABOAO DA SERRA - 2456 - 008646703 - ISS" u="1"/>
        <s v="MUNICIPIO DE TABOAO DA SERRA - 2465 - 008646703 - ISS" u="1"/>
        <s v="MUNICIPIO DE TABOAO DA SERRA - 2475 - 008646703 - ISS" u="1"/>
        <s v="PREF EMBU DAS ARTES - PREFEITURA DE EMBU DAS ARTES - 2450 - 008646703 - ISS" u="1"/>
        <s v="PREF EMBU DAS ARTES - PREFEITURA DE EMBU DAS ARTES - 2476 - 008646703 - ISS" u="1"/>
        <s v="PREF ITU - PREFEITURA DA ESTANCIA TURISTICA DE ITU - 2451 - 008646703 - ISS" u="1"/>
        <s v="PREF PRAIA GRANDE - PREFEITURA MIUNICIPAL DE PRAIA GRANDE - 2441 - 008646703 - ISS" u="1"/>
        <s v="PREF JACAREI - PREFEITURA MUNICIPAL DE JACAREI - 2461 - 008646703 - ISS" u="1"/>
        <s v="PREF JACAREI - PREFEITURA MUNICIPAL DE JACAREI - 2462 - 008646703 - ISS" u="1"/>
        <s v="CLARO S/A- nfs 2505814052025#" u="1"/>
        <s v="PREF PIRACICABA - PREFEITURA MUNICIPAL DE PIRACICABA - 2470 - 008646703 - ISS" u="1"/>
        <s v="MUNICIPIO DE IPERO - 6542 - PARTE" u="1"/>
        <s v="MUNICIPIO DE PIRAJUI - 6459" u="1"/>
        <s v="MUNICIPIO DE PIRAJUI - 6460" u="1"/>
        <s v="MUNICIPIO DE PIRAJUI - 6384" u="1"/>
        <s v="MUNICIPIO DE APARECIDA - 6457" u="1"/>
        <s v="MUNICIPIO DE IPERO - 4.0 ND 6542 - SALDO" u="1"/>
        <s v="MUNICIPIO DE SERRANA - 190296" u="1"/>
        <s v="MUNICIPIO DE IPERO - 187.076 - 333.356 - 334.320 - 334.702 - 334.823" u="1"/>
        <s v="MUNICIPIO DE JALES" u="1"/>
        <s v="MUNICIPIO DE GARCA - 189790" u="1"/>
        <s v="MUNICIPIO DE GARCA - 342.423 - 343.131 - 343.726 - 344.070" u="1"/>
        <s v="MUNICIPIO DE JARINU" u="1"/>
        <s v="MUNICIPIO DE SERTAOZINHO - 20652" u="1"/>
        <s v="Receita Federal - GRT AUDITORIA DE TERCEIROS LTDA - 47086#243464" u="1"/>
        <s v="Receita Federal - GRT AUDITORIA DE TERCEIROS LTDA - 2990518 - 3" u="1"/>
        <s v="Receita Federal - GRT AUDITORIA DE TERCEIROS LTDA - 2997616 - 6" u="1"/>
        <s v="GRT AUDITORIA DE TERCEIROS LTDA - nf 47086" u="1"/>
        <s v="MUNICIPIO DE IPERO - POUPATEMPO 4.0 ND 6542 - SALDO" u="1"/>
        <s v="PREF TAQUARITINGA - Prefeitura Municipal de Taquaritinga (transferência a ser realizada ref. Junho-25)" u="1"/>
        <s v="Retenção Imp. Fonte - 2990538 - 3" u="1"/>
        <s v="Retenção Imp. Fonte - 2990544 - 3" u="1"/>
        <s v="Retenção Imp. Fonte - 2990552 - 3" u="1"/>
        <s v="MUNICIPIO DE BARRETOS" u="1"/>
        <s v="MUNICIPIO DE SERTAOZINHO   " u="1"/>
        <s v="MUNICIPIO DE FERNANDOPOLIS - ND 20.531" u="1"/>
        <s v="MUNICIPIO DE PIRACICABA - ND 20.535" u="1"/>
        <s v="MUNICIPIO DE IPERO - NF 332.183" u="1"/>
        <s v="MUNICIPIO DE ITAPIRA - NF 185.633" u="1"/>
        <s v="MUNICIPIO DE HORTOLANDIA - NF 331.329 - 331.780 - 331.946 - 332.289 - 332.739 - 332.951 - 333.382 - 333.797 PARTE" u="1"/>
        <s v="MUNICIPIO DE HORTOLANDIA - 333.797 SALDO - NF 333.859 - 334.196 - 334.489 - 335.165 - 335.625" u="1"/>
        <s v="GRT AUDITORIA DE TERCEIROS LTDA - nf 45823" u="1"/>
        <s v="GRT AUDITORIA DE TERCEIROS LTDA - nf 46339" u="1"/>
        <s v="POLICIA MILITAR DO ESTADO DE SAO PAULO - NF 179210" u="1"/>
        <s v="MUNICÍPIO DE NOVO HORIZONTE - PPT ND 6201" u="1"/>
        <s v="PREF MAUA - PREFEITURA DO MUNICIPIO DE MAUA- nfs 22427 - 00864670" u="1"/>
        <s v="EMPRESA BRASILEIRA CORREIOS TELEGRAFOS- nfs 35755342025#" u="1"/>
        <s v="STEFANINI CONSULTORIA E ASSESSORIA EM INFORMATICA S.A- nfs 224823 P.1" u="1"/>
        <s v="STEFANINI CONSULTORIA E ASSESSORIA EM INFORMATICA S.A- nfs 224826 P.1" u="1"/>
        <s v="STEFANINI CONSULTORIA E ASSESSORIA EM INFORMATICA S.A- nfs 224830 P.1" u="1"/>
        <s v="PREF MOGI DAS CRUZES - PREFEITURA MUNICIPAL DE MOGI DAS- nfs 2425 - 00864670" u="1"/>
        <s v="MUNICIPIO DE TABOAO DA SERRA- nfs2426 - 00864670" u="1"/>
        <s v="FUNDO ESPECIAL DE DESPESA DO TRIBUNAL DE JUSTICA DO EST- nfsCCGE_000150_1" u="1"/>
        <s v="CLARO S/A- nfs 25048170042025#" u="1"/>
        <s v="ASERP LOCAÇÃO E SERVIÇOS GERAIS LTDA- nfs diversas P.1" u="1"/>
        <s v="CTIS TECNOLOGIA Ltda- nfs 36 P.1" u="1"/>
        <s v="SEM PARAR INSTITUICAO DE PAGAMENTO LTDA.- nfs 251245046182025 P.1" u="1"/>
        <s v="ASERP LOCAÇÃO E SERVIÇOS GERAIS LTDA- nfs 1842025 P.1" u="1"/>
        <s v="PREF TAQUARITINGA - Prefeitura Municipal de Taquaritinga (transferência a ser realizada em Agosto)" u="1"/>
        <s v="PMSP - PREFEITURA MUNICIPAL DE SÃO PAULO" u="1"/>
        <s v="PREF ARAÇATUBA - PREFEITURA MUNICIPAL DE ARAÇATUBA" u="1"/>
        <s v="PREF ARUJA - PREFEITURA MUNICIPAL DE ARUJA" u="1"/>
        <s v="PREF COTIA - PREFEITURA DO MUNICIPIO DE COTIA" u="1"/>
        <s v="PREF ITAPECERICA DA SERRA - PREFEITURA DO MUNICIPIO DE ITAPECERICA DA SERRA" u="1"/>
        <s v="PREF REGISTRO - PREFEITURA MUNICIPAL DE REGISTRO" u="1"/>
        <s v="PREF SANTOS - PREFEITURA MUNICIPAL DE SANTOS" u="1"/>
        <s v="PREF SANTA ISABEL - PREFEITURA MUNICIPAL DE SANTA ISABEL" u="1"/>
        <s v="MUNICIPIO DE TABOAO DA SERRA" u="1"/>
        <s v="PREF EMBU DAS ARTES - PREFEITURA DE EMBU DAS ARTES" u="1"/>
        <s v="PREF ITU - PREFEITURA DA ESTANCIA TURISTICA DE ITU" u="1"/>
        <s v="PREF PRAIA GRANDE - PREFEITURA MIUNICIPAL DE PRAIA GRANDE" u="1"/>
        <s v="PREF JACAREI - PREFEITURA MUNICIPAL DE JACAREI" u="1"/>
        <s v="PREF PIRACICABA - PREFEITURA MUNICIPAL DE PIRACICABA" u="1"/>
        <s v="MUNICIPIO DE RIBEIRAO PRETO" u="1"/>
        <s v="&gt;&gt; ISS-DUCTBUSTERS ENGENHARIA LIMITADA-nf-2380-P.1" u="1"/>
        <s v="Transf indevida" u="1"/>
        <s v="CENTRO DE INTEGRACAO EMPRESA ESCOLA-CIEE- nfs 3534922025 e 3617175  P.1" u="1"/>
        <s v="SINDPD - SIND DOS TRABALH. PROC. DE DADOS EST.SP.-nfs- DEP. JUD. PROC.0002271-61.2024.8.26.0609 P.1" u="1"/>
        <s v="PREF LORENA - NF 17622" u="1"/>
        <s v="CIA DE SANEAMENTO BASICO DO ESTADO DE SAO PAULO SABESP NF verificando " u="1"/>
        <s v="JOAO VITOR RODRIGUES DA SILVA nf 132 P.1" u="1"/>
        <s v="MUNICIPIO DE SALTO - POUPATEMPO 4.0 ND 5.986" u="1"/>
        <s v="CTIS TECNOLOGIA Ltda- nfs 91243463 e 34#26393 P.1" u="1"/>
        <s v="MUNICIPIO DE GARCA NF 300222" u="1"/>
        <s v="INSS-INVICTA SOLUÇÕES EM SERVIÇOS LTDA.-6303 " u="1"/>
        <s v="STEFANINI CONSULTORIA E ASSESSORIA EM INFORMATICA S.A- nfs 210565 P.1" u="1"/>
        <s v="MUNICIPIO DE ANGATUBA-POUPATEMPO 4.0 ND 5.477 ND 5.517" u="1"/>
        <s v="GRT AUDITORIA DE TERCEIROS LTDA - nf 41777" u="1"/>
        <s v="ASERP LOCAÇÃO E SERVIÇOS GERAIS LTDA- nfs1802025 P.1" u="1"/>
        <s v="Transf NFs Prodesp" u="1"/>
        <s v="MUNICIPIO DE SERRANA - NF 298217-174729" u="1"/>
        <s v="ISS-INVICTA SOLUÇÕES EM SERVIÇOS LTDA.-6142" u="1"/>
        <s v="Transferência Duplicada - Regularização" u="1"/>
        <s v="RATEIO CONDOMINIO PPT ND 19.973" u="1"/>
        <s v="MUNICIPIO DE TUPI PAULISTA - HONORARIOS REF A ND 2132 -Processo nº 1006201-70.2024.8.26.0609 " u="1"/>
        <s v="Transferência a ser efetuada para a conta movimento Prodesp referente ao recebimentos de Nota fiscal dvs" u="1"/>
        <s v="MUNICIPIO DE ITARAREPOUPATEMPO 4.0 ND 1781" u="1"/>
        <s v="IRRF-STEFANINI CONSULTORIA E ASSESSORIA EM INFORMATICA S.A-nf- " u="1"/>
        <s v="MUNICIPIO DE CAJATI-313161" u="1"/>
        <s v="MUNICIPIO DE GARCA NF 298614" u="1"/>
        <s v="INSS-ILHA SERVICE TECNOLOGIA E SERVIÇOS LTDA" u="1"/>
        <s v="INSS - CONSÓRCIO SP CIDADÃO- nfs 1958#23482" u="1"/>
        <s v="AXA SEGUROS S/A.-nfs-8377302024 P.1 P.1" u="1"/>
        <s v="MUNICIPIO DE ITAPIRA" u="1"/>
        <s v="MUNICIPIO DE CACHOEIRA PAULISTA - 306564" u="1"/>
        <s v="MUNICIPIO DE GARCA - 328884" u="1"/>
        <s v="MUNICIPIO DE JARINU - POUPATEMPO 4.0 ND 5.644" u="1"/>
        <s v="MUNICIPIO DE OURINHOS- nfs 17935 - 005280162 - ISS P.1" u="1"/>
        <s v="TRANSF. INDEVIDA DIVERSAS NOTAS FISCAIS E NOTA DÉBITO" u="1"/>
        <s v="SEM PARAR INSTITUICAO DE PAGAMENTO LTDA-nfs 242159742252024 P.1" u="1"/>
        <s v="CPC - 3P BRASIL-CONSULTORIA E PROJETOS DE ESTRUTURAÇÃO DE PARCERIAS PUBLICO-PRIVADAS E PARTICIPAÇÕES S/A - diversas nfs" u="1"/>
        <s v="Transf Clientes Faturas Dvs" u="1"/>
        <s v="MUNICIPIO DE HORTOLANDIA - 320.036 - 320.146 - 320.781 - 320.979 - 321.279 - 321.601 - 321.809 - 322.317" u="1"/>
        <s v="STEFANINI CONSULTORIA E ASSESSORIA EM INFORMATICA S.A- nfs 210566 P.1" u="1"/>
        <s v="ISS - PMSP - PREFEITURA MUNICIPAL DE SAO PAULO- nfs 5361 - 022038795 P.1" u="1"/>
        <s v="PREF GARCA - PREFEITURA MUNICIPAL DE GARCA-nfs- 17926 - 005280162 - ISS  - P.1" u="1"/>
        <s v="STEFANINI CONSULTORIA E ASSESSORIA EM INFORMATICA S.A- nfs 213926 P.1" u="1"/>
        <s v="MUNICIPIO DA ESTANCIA TURISTICA DE IBITINGA-301051" u="1"/>
        <s v="RATEIO CONDOMINIO ND  20087" u="1"/>
        <s v="INSS - ASERP LOCAÇÃO E SERVIÇOS GERAIS LTDA-ME - fatura  256 e 258 (rateio)" u="1"/>
        <s v="INSS - ASERP LOCAÇÃO E SERVIÇOS GERAIS LTDA-ME - fatura  272 e 274 (rateio)" u="1"/>
        <s v="IRRF-STEFANINI CONSULTORIA E ASSESSORIA EM INFORMATICA S.A-nf-208511 P.1" u="1"/>
        <s v="MUNICIPIO DE NOVA ODESSA - POUPATEMPO 4.0 5526" u="1"/>
        <s v="Transferência a ser efetuada para a conta movimento Prodesp referente ao recebimentos de Nota fiscal - composição de 10 NF de 263,80-4198514004060" u="1"/>
        <s v="MUNICIPIO DE GUARARAPES - POUPATEMPO 4.0 5676" u="1"/>
        <s v="IRRF-STEFANINI CONSULTORIA E ASSESSORIA EM INFORMATICA S.A-nf-213923, 213926, 214229, 214236" u="1"/>
        <s v="STEFANINI CONSULTORIA E ASSESSORIA EM INFORMATICA S.A- nfs 221736 P.1" u="1"/>
        <s v="PREF TREMEMBE - PREFEITURA MUNICIPAL DE TREMEMBE - 17618,02 - 005280162 - ISS" u="1"/>
        <s v="PREF ITAPIRA - PREF MUN DE ITAPIRA- 17994 - 005280162 - ISS" u="1"/>
        <s v="PREF SOROCABA - PREFEITURA MUNICIPAL DE SOROCABA- nfs 17933 - 005280162 - ISS P.1" u="1"/>
        <s v="ASERP LOCACAO E SERVICOS GERAIS LTDA-ME-nf-256 e 258 P.1" u="1"/>
        <s v="PIS/COFINS/CSLL-VERSATTI COMPANHIA EMPRESARIAL LTDA-nf-856,02-P.1" u="1"/>
        <s v="MUNICIPIO DE SERRANA" u="1"/>
        <s v="MUNICÍPIO DE SERRANA" u="1"/>
        <s v="IRRF-MMP - CONSULTORIA E GERENCIAMENTO DE EMPREENDIMENTOS IM-nf-diversas" u="1"/>
        <s v="MUNICIPIO DE CORDEIROPOLISPOUPATEMPO 4.0 ND  5667" u="1"/>
        <s v="PREF - APARECIDA - PREFEITURA MUNICIPAL DE APARECIDA - 17639 - 005280162 - ISS" u="1"/>
        <s v="PREF SAO BERNARDO DO CAMPO - PREFEITURA DO MUNICIPIO DE - CGFS_001087_1" u="1"/>
        <s v="Regularização de Transferência efetuada para a conta movimento Poupatempo referente aos recebimentos de ND´s - duplicidade" u="1"/>
        <s v="CIA DE SANEAMENTO BASICO DO ESTADO DE SAO PAULO SABESP" u="1"/>
        <s v="DISTRIBUIDORA E ARMAZENS GERAIS CEAC LTDA- nfs 2511 P.1" u="1"/>
        <s v="EMPRESA BRASILEIRA CORREIOS TELEGRAFOS.- nf 33789902024 P.1" u="1"/>
        <s v="MUNICIPIO DE CAJATI-313786" u="1"/>
        <s v="PREF BARUERI - PREFEITURA MUNICIPAL DE BARUERI- nfs 17934 - 005280162 - ISS P.1" u="1"/>
        <s v="MUNICIPIO DE CAJATI-313787" u="1"/>
        <s v="IRRF-STEFANINI CONSULTORIA E ASSESSORIA EM INFORMATICA S.A-nf-216099 - IRRF" u="1"/>
        <s v="Devolução de transferência indevida ref. Rateio de condomínio ND 19726 Município de Bauru" u="1"/>
        <s v="PREFEITURA MUNICIPAL DA ESTANCIA TURISTICA DE RIBEIRAO PIRES ND 5232" u="1"/>
        <s v="Transferência efetuada para conta PRODESP  - referente ao Recebimento de Nota Fiscal 278.407" u="1"/>
        <s v="IRRF-INVICTA SOLUÇÕES EM SERVIÇOS LTDA.-5926 - 022038795 - IRRF" u="1"/>
        <s v="CPC-STEFANINI CONSULTORIA E ASSESSORIA EM INFORMATICA S.A-nf- 210253, 210262, 210563, 210565, 210566" u="1"/>
        <s v="MUNICIPIO DE SERTAOZINHO - RATEIO CONDOMINIO ND 20.421" u="1"/>
        <s v="CLARO S.A-nf-24088207957 P.1" u="1"/>
        <s v="ASSERP - FATURA 1482024 P.1 (rateio)" u="1"/>
        <s v="ASERP LOCACAO E SERVICOS GERAIS LTDA-ME-nfs 178205  P.1" u="1"/>
        <s v="MUNICIPIO DE BAURU - RATEIO CONDOMINIO ND 20.234 PTE" u="1"/>
        <s v="ANA CAROLINA CARBALLO TEIXEIRA - DV SEI 002.00002851/2024-16B P.1" u="1"/>
        <s v="SÃO PAULO SECRETARIA DA EDUCAÇÃO - 180.083 - 180.101" u="1"/>
        <s v="INSS-ASERP LOCAÇÃO E SERVIÇOS GERAIS LTDA Total" u="1"/>
        <s v="PREF BROTAS - PREFEITURA MUNICIPAL DE BROTAS-nfs- 17912 - 005280162 - ISS" u="1"/>
        <s v="CPC-MAZZINI ADMINISTRAÇÃO E EMPREITAS LTDA-nfs diversas" u="1"/>
        <s v="&gt;&gt;Transferência a ser efetuada para conta PRODESP  - referente ao Recebimento de Notas Fiscais (281177, 157091, 16405, 166095,, 167111, 167112, 284124, 284567 e 284569)" u="1"/>
        <s v="DISTRIBUIDORA E ARMAZENS GERAIS CEAC EIRELLI- nfs 2125 P.1" u="1"/>
        <s v="MUNICIPIO DE SERTAOZINHO   - RATEIO CONDOMINIO ND 20.308" u="1"/>
        <s v="PREFEITURA MUNICIPAL DE FERNANDOPOLIS - RATEIO CONDOMINIO  ND 20.194" u="1"/>
        <s v="STEFANINI CONSULTORIA E ASSESSORIA EM INFORMATICA S.A- nfs 212187 P.1" u="1"/>
        <s v="INGRAM MICRO BRASIL LTDA -nfs- 2007710 P1" u="1"/>
        <s v="BRASOFTWARE INFORMATICA LTDA-nfs 677977  P.1" u="1"/>
        <s v="JOAO INACIO DA SILVA - DV SEI 359.00008847/2024-59 P.1" u="1"/>
        <s v="CPC-STEFANINI CONSULTORIA E ASSESSORIA EM INFORMATICA S.A-nf- 208385, 208390, 208441, 208442, 208443 e 208479" u="1"/>
        <s v="MUNICIPIO DE CAJATI - POUPATEMPO 4.0 5714" u="1"/>
        <s v="CLARO S.A-nf-24068160000 P.1" u="1"/>
        <s v="MUNICIPIO DE JARINU - POUPATEMPO 4.0 5839" u="1"/>
        <s v="PMSP - PREFEITURA MUNICIPAL DE SAO PAULO-nfs-381 - 031227399 - ISS P.1" u="1"/>
        <s v="&gt;&gt;Devolução de transferência indevida ref. Rateio de condomínio ND´s 168603, 287471, 287748, 168450 e 288040" u="1"/>
        <s v="USA LEDS COMERCIO DE MATERIAIS ELETRICOS LTDA- nfs 5581 P.1" u="1"/>
        <s v="INSS-INVICTA SOLUÇÕES EM SERVIÇOS LTDA.-nf-5608 P.1" u="1"/>
        <s v="MUNICIPIO DE SALTO269621,89POUPATEMPO 4.0 ND  5468" u="1"/>
        <s v="TELEFONICA BRASIL S/A-nfs- 1826073870 e 1826074868  - P.1" u="1"/>
        <s v="Tranferência/regularização efetuada para conta PRODESP ref. Resgate judical 02/09/2024 - Processo Prodesp" u="1"/>
        <s v="MUNICIPIO DE NOVA ODESSA - POUPATEMPO 4.0 5709" u="1"/>
        <s v="STEFANINI CONSULTORIA E ASSESSORIA EM INFORMATICA S.A- nfs 215748 P.1" u="1"/>
        <s v="CLARO S/A- nfs 2501810012025 P.1" u="1"/>
        <s v="&gt;&gt; Transferência e regularização da tdevolução indevida ref. Rateio de condomínio ND 19566 Sabesp" u="1"/>
        <s v="&gt;&gt;STEFANINI CONSULTORIA E ASSESSORIA EM INFORMATICA S.A- nfs 208443, 208390 e 208479 P.1" u="1"/>
        <s v="ISS - PMSP - PREFEITURA MUNICIPAL DE SAO PAULO- nfs 5608 - 022038795 - ISS - ISS P.1" u="1"/>
        <s v="POUPATEMPO 4.0 DVS PREFEITURAS" u="1"/>
        <s v="Estorno Transf Indevida" u="1"/>
        <s v="STEFANINI CONSULTORIA E ASSESSORIA EM INFORMATICA S.A- nfs 217968 P.1" u="1"/>
        <s v="Regularização/Devolução a ser efetuada da conta Movimento Prodesp - referente a recebimentos de Notas de Débitos 167.459 - em duplicidade" u="1"/>
        <s v="ILHA SERVICE TECNOLOGIA E SERVICOS LTDA - nfs 3832 P.1" u="1"/>
        <s v="MUNICIPIO DE SALTOPOUPATEMPO 4.0 ND   5551" u="1"/>
        <s v="MUNICIPIO DE HORTOLANDIA-304.671 SALDO - 304.671 - 304.734 - 304.913 - 305.131 - 305.247 - 305.363 - 305.579 - 305.686 - 305.879" u="1"/>
        <s v="CLARO S.A - nf 24118260142024 P.1" u="1"/>
        <s v="Regularização efetuada indevidamente para a conta Movimento Prodesp - referente a recebimentos de Notas de débito Sabesp" u="1"/>
        <s v="TRIBUNAL DE JUSTIÇA DO ESTADO DE SAO PAULO.-CCGE_000011_1 P.1P.1" u="1"/>
        <s v="CLARO S/A- nfs 2503814032025 P.1" u="1"/>
        <s v="Transferência a ser efetuada da conta movimento Prodesp 139595-5- referente a recebimentos Notas de Débitos (Poupatempo 4.0) Novembro/24 ." u="1"/>
        <s v="PREF ITAPEVA - PREFEITURA MUNICIPAL DE ITAPEVA - 17929 - 005280162 - ISS" u="1"/>
        <s v="MUNICIPIO DE NOVA ODESSA - POUPATEMPO 4.0 ND 5.359 - ND 5.526 - ND 5.709" u="1"/>
        <s v="DISTRIBUIDORA E ARMAZENS GERAIS CEAC LTDA- nfs 892025 P.1" u="1"/>
        <s v="IRRF-SEAL SEGURANCA ALTERNATIVA EIRELI-nf-16042" u="1"/>
        <s v="MUNICIPIO DE SANTA RITA DO PASSA QUATROPOUPATEMPO 4.0 ND 5430" u="1"/>
        <s v="Receitas dia 30/01/2024 - 139595-5" u="1"/>
        <s v="EMPRESA BRASILEIRA CORREIOS TELEGRAFOS- nfs 34637612025 P.1" u="1"/>
        <s v="PREF URANIA - PREFEITURA MUNICIPAL DE URANIA - 17610 - 005280162 - ISS" u="1"/>
        <s v="MUNICIPIO DE PIRAJUI" u="1"/>
        <s v="CLARO S.A-nf-2404390000121 e  2406390000133 P.1" u="1"/>
        <s v="INVICTA SOLUÇÕES EM SERVIÇOS LTDA.-nfs-5926 P1" u="1"/>
        <s v="CIA DE SANEAMENTO BASICO DO ESTADO DE SAO PAULO SABESP-VERIFICAR" u="1"/>
        <s v="DISTRIBUIDORA E ARMAZENS GERAIS CEAC EIRELLI - nfs 2436, 2437 e 2438 P.1" u="1"/>
        <s v="INGRAM MICRO BRASIL LTDA.-nfs- 2007710 P.1" u="1"/>
        <s v="INSS - CONSÓRCIO SP CIDADÃO - nfs diversas" u="1"/>
        <s v="STEFANINI CONSULTORIA E ASSESSORIA EM INFORMATICA S.A- nfs 216090 P.1" u="1"/>
        <s v="CPC - BUREAU VERITAS DO BRASIL SOCIEDADE CLASSIFICADORA E CERTIFICADORA LTDA - nfs diversas" u="1"/>
        <s v="SEM PARAR INSTITUICAO DE PAGAMENTO LTDA-nfs 25566010062025  P.1" u="1"/>
        <s v="SEM PARAR INSTITUICAO DE PAGAMENTO LTDA-nfs 25783335252025  P.1" u="1"/>
        <s v="IRRF-LYNCRA LIMPEZA E SERVIÇOS GERAIS - EIRELI  - NFF 10742" u="1"/>
        <s v="STEFANINI CONSULTORIA E ASSESSORIA EM INFORMATICA S.A- nfs 210262 P.1" u="1"/>
        <s v="MUNICÍPIO NOVA ODESSA - POUPATEMPO 4.0 5359 - 5526 - 5709" u="1"/>
        <s v="Regularização de Transferência efetuada para conta movimento Prodesp - referente ao recebimento de Nota Fiscal MUNICIPIO DE JAGUARIUNA - 171.851" u="1"/>
        <s v="MUNICIPIO DE GARCA NF 300549" u="1"/>
        <s v="PREF MIGUELOPOLIS - PREFEITURA DO MUNICIPIO DE MIGUELOP - 1129 - 037880173 - ISS" u="1"/>
        <s v="MUNICIPIO DE SAO PEDRO - 319.765" u="1"/>
        <s v="MUNICIPIO DE MONTE MOR - POUPATEMPO 4.0 ND 6.013" u="1"/>
        <s v="Transferência a ser efetuada da conta movimento Prodesp 139595-5- referente a recebimentos Notas de Débitos (Poupatempo 4.0) Outubro/24 ." u="1"/>
        <s v="Transferência efetuada para a conta PRODESP referente aos recebimentos de Notas fiscais Agosto/24 (diversas)" u="1"/>
        <s v="ARBS DEP. DE MAT. PARA CONSTRUCAO LTDA- nfs 16702 P.1" u="1"/>
        <s v="MUNICIPIO DE IPERO-313.635 - 313.636 - 313.637 - 313.909" u="1"/>
        <s v="MUNICIPIO DE IPERO - 326499" u="1"/>
        <s v="DISTRIBUIDORA E ARMAZENS GERAIS CEAC LTDA- nfs 2587 P.1" u="1"/>
        <s v="MUNICIPIO DE CRAVINHOS - POUPATEMPO 4.0 ND 6.023" u="1"/>
        <s v="MUNICIPIO DE JALES - 314.674 - 316.338 - 316.439 - 316.340 - 316.518 - 317.664 - 317.665 - 317.666 - 317.920 - 318302. - 318.303" u="1"/>
        <s v="POLICIA MULITAR DO ESTADO DE SÃO PAULO - NFS 171494 e 172450" u="1"/>
        <s v="BRASOFTWARE INFORMATICA LTDA- nfs 690882 P.1" u="1"/>
        <s v="PREF RIBEIRAO PRETO - PMRP - PREFEITURA MUNICIPAL DE RI - 17907 - 005280162 - ISS" u="1"/>
        <s v="STEFANINI CONSULTORIA E ASSESSORIA EM INFORMATICA S.A- nfs 210253 P.1" u="1"/>
        <s v="INSS-INVICTA SOLUÇÕES EM SERVIÇOS LTDA.-nf-5361 P.1" u="1"/>
        <s v="ASERP LOCAÇÃO E SERVIÇOS GERAIS LTDA- nfs 300 e 303 P.1" u="1"/>
        <s v="MUNICIPIO DE BURI ND 5209" u="1"/>
        <s v="MUNICIPIO DE APARECIDA" u="1"/>
        <s v="NATHALIA MOURA?O GOMES - DV SEI 002.00002851/2024-16C P.1" u="1"/>
        <s v="RATEIO CONDOMINIO ND  19984" u="1"/>
        <s v="PREFEITURA MUNICIPAL DA ESTÂNCIA TURÍSTICA DE RIBEIRÃO PIRES - 179.473" u="1"/>
        <s v="MUNICIPIO DE PARAGUACU PAULISTA - POUPATEMPO 4.0 ND 5.886" u="1"/>
        <s v="TRANSF APLICAÇÃO SIAFEM  " u="1"/>
        <s v="EMPRESA BRASILEIRA CORREIOS TELEGRAFOS- nfs 34117552024 P.1" u="1"/>
        <s v="MUNICÍPIO SERRANA - 307.495" u="1"/>
        <s v="MUNICIPIO DE SERRANA - 317.604" u="1"/>
        <s v="PIS/COFINS/CSLL-ILHA SERVICE TECNOLOGIA E SERVIÇOS LTDA-3832" u="1"/>
        <s v="PMSP - PREFEITURA MUNICIPAL DE SAO PAULO - 6929 - 045517604 - ISS  P1" u="1"/>
        <s v="Transferência efetuada da conta Movimento Prodesp  - referente aos Recebimentos de Notas de Débitos (Poupatempo 4.0) - NDs 4189, 4255, 2289, 2382, 2526, 2279 e 2464" u="1"/>
        <s v="MUNICIPIO DE MOGI-GUAÇU RATEIO DE CONDOMINIO ND 19.842" u="1"/>
        <s v="MUNICIPIO DE MONTE MORPOUPATEMPO 4.0 ND 5337" u="1"/>
        <s v="WORLDWIDE SEGURANCA EIRELI EPP.-DEP REC. TRAB. Nº 0010744-66.2023.5.15.0079 P.1" u="1"/>
        <s v="MUNICIPIO DE JARINU - POUPATEMPO 4.0 5644" u="1"/>
        <s v="ECONTHERM CLIMATIZAÇÃO LTDA -ME-nfs 408 P.1" u="1"/>
        <s v="SEM PARAR INSTITUICAO DE PAGAMENTO LTDA-nfs 242381967002024 P.1" u="1"/>
        <s v="MUNICIPIO DE HORTOLANDIA-verificar" u="1"/>
        <s v="PMSP - PREFEITURA MUNICIPAL DE SAO PAULO.-372 - 031227399 - ISS P.1" u="1"/>
        <s v="SECRETARIA DA FAZENDA E PLANEJAMENTO-AÇÃO MON. 1044534-13.2024.8.26.0053 P.1" u="1"/>
        <s v="INSS-BUREAU VERITAS DO BRASIL SOCIEDADE CLASSIFICADORA E CERTIFICADORA LTDA-nfs diversas" u="1"/>
        <s v="MUNICIPIO DE SANTA BARBARA D'OESTE - POUPATEMPO 4.0 3155 SALDO" u="1"/>
        <s v="INSS - ASERP LOCAÇÃO E SERVIÇOS GERAIS LTDA-ME - fatura 282 e 283 (rateio)" u="1"/>
        <s v="CIA DE SANEAMENTO BASICO DO ESTADO DE SAO PAULO SABESP NF verificar " u="1"/>
        <s v="CLARO S.A - nf 2412813004872 P.1" u="1"/>
        <s v="Devolução de transferência ref. Recebimento da NF 19843 - Prefeitura de Fernandópolis" u="1"/>
        <s v="Devolução de transferência indevida ref. Rateio de condomínio ND 19566 Sabesp" u="1"/>
        <s v="CONSELHO REGIONAL DE ENFERMAGEM DE SAO PAULO NF verificar " u="1"/>
        <s v="PREF SAO JOSE DO RIO PRETO - 18029 - 005280162 - ISS" u="1"/>
        <s v="PREF SAO JOSE DO RIO PRETO - 18043 - 005280162 - ISS" u="1"/>
        <s v="PREF SAO JOSE DO RIO PRETO - 18044 - 005280162 - ISS" u="1"/>
        <s v="PREF SAO JOSE DO RIO PRETO - 18045 - 005280162 - ISS" u="1"/>
        <s v="STEFANINI CONSULTORIA E ASSESSORIA EM INFORMATICA S.A- nfs 206604 P.1" u="1"/>
        <s v="MUNICIPIO DE BARRETOS-RATEIO CONDOMINIO ND 19845" u="1"/>
        <s v="ASERP LOCAÇÃO E SERVIÇOS GERAIS LTDA- nfs1832025 P.1" u="1"/>
        <s v="EMPRESA BRASILEIRA CORREIOS TELEGRAFOS- nfs 35426842025 P.1" u="1"/>
        <s v="Regularização de Transferência efetuada para conta movimento Prodesp - duplicidade" u="1"/>
        <s v="MUNICÍPIO SERRANA - 307.496" u="1"/>
        <s v="MUNICIPIO DE SERRANA - 319.938" u="1"/>
        <s v="MUNICIPIO DE PORTO FERREIRA NF 298908" u="1"/>
        <s v="STEFANINI CONSULTORIA E ASSESSORIA EM INFORMATICA S.A- nfs 216033 P.1" u="1"/>
        <s v="PREF TANABI - NF 17608" u="1"/>
        <s v="CPC - SOFTPARK INFORMÁTICA LTDA - nfs diversas" u="1"/>
        <s v="INVICTA SOLUÇÕES EM SERVIÇOS LTDA.-nfs-6304" u="1"/>
        <s v="CIA DE SANEAMENTO BASICO DO ESTADO DE SAO PAULO SABESP - 20236" u="1"/>
        <s v="PMSP - PREFEITURA MUNICIPAL DE SAO PAULO-nf-368 - 031227399 - ISS P.1" u="1"/>
        <s v="PIS/COFINS/CSLL-INVICTA SOLUÇÕES EM SERVIÇOS LTDA.-nf-5193" u="1"/>
        <s v="ASERP LOCAÇÃO E SERVIÇOS GERAIS LTDA- nfs 312 e 314P.1" u="1"/>
        <s v="MUNICIPIO DE JAGUARIUNA - 171.851" u="1"/>
        <s v="MUNICIPIO DE SERRANA - 326128" u="1"/>
        <s v="PREF MIGUELOPOLIS - PREFEITURA DO MUNICIPIO DE MIGUELOP - " u="1"/>
        <s v="CPC-INVICTA SOLUÇÕES EM SERVIÇOS LTDA.-6303 " u="1"/>
        <s v="MUNICIPIO DE ITUVERAVA - POUPATEMPO 4.0 ND 6.222" u="1"/>
        <s v="INSS-MMP - CONSULTORIA E GERENCIAMENTO DE EMPREENDIMENTOS IM-nf-diversas" u="1"/>
        <s v="PREF MIGUELOPOLIS - PREFEITURA DO MUNICIPIO DE MIGUELOP-nfs 1509 - 037880173 - ISS  P.1" u="1"/>
        <s v="J R MEDICINA DO TRABALHO LTDA- nfs 5114 P.1" u="1"/>
        <s v="PREF CACAPAVA - PREFEITURA MUNICIPAL DE CACAPAVA - 17640 - 005280162 - ISS" u="1"/>
        <s v="PREFEITURA MUNICIPAL DE FERNANDOPOLIS - RATEIO CONDOMINIO ND 19.843" u="1"/>
        <s v="IRRF - STEFANINI CONSULTORIA E ASSESSORIA EM INFORMATICA S.A- nfs diversas" u="1"/>
        <s v="Regularização/devolução a ser efetuada da conta Condomínio 18636-8 - referente lançamento indevido em 29/07/2024." u="1"/>
        <s v="PREF CAMPINAS - PREFEITURA DO MUNICIPIO DE CAMPINAS-CGFS_000804_1 P.1" u="1"/>
        <s v="AXA SEGUROS S/A- nfs 16325432025 P.1" u="1"/>
        <s v="Lançamento indevido" u="1"/>
        <s v="Transf duplicada" u="1"/>
        <s v="STEFANINI CONSULTORIA E ASSESSORIA EM INFORMATICA S.A- nfs 223054 P.1" u="1"/>
        <s v="MUNICIPIO DE ITAPIRA-177467" u="1"/>
        <s v="Tranferência/regularização efetuada para conta PRODESP ref. Resgate judical 18/09/2024- Processo Prodesp" u="1"/>
        <s v="MUNICÍPIO SERRANA - 307.497" u="1"/>
        <s v="MUNICIPIO DE FERNANDOPOLIS - RATEIO CONDOMINIO ND 20.417" u="1"/>
        <s v="Devolução de transferência indevida ref.  Recebimento de Nota Fiscal MUNICIPIO DE JAGUARIUNA - 171.851" u="1"/>
        <s v="CPC - INVICTA SOLUÇÕES EM SERVIÇOS LTDA.-nfs-6142 " u="1"/>
        <s v="MUNICIPIO DE ITUVERAVA - 181491" u="1"/>
        <s v="Receitas dia 30/01/2024 - 20033-6" u="1"/>
        <s v="&gt;&gt;Devolução de transferência indevida ref. Rateio de condomínio ND 19566 Sabesp" u="1"/>
        <s v="PREF PREF LENCOIS PAULISTA - PREFEITURA MUNICIPAL DE LENCOIS- 4667 - 003418201 - ISS" u="1"/>
        <s v="PIS/COFINS/CSLL-STEFANINI CONSULTORIA E ASSESSORIA EM INFORMATICA S.A-nf-205556" u="1"/>
        <s v="Transferência a ser efetuada referente a recebimento de Nota Fiscal - Corpo de Bombeiros NF 175087" u="1"/>
        <s v="ASERP LOCAÇÃO E SERVIÇOS GERAIS LTDA- nfs 312 e 314 P.1" u="1"/>
        <s v="ASERP LOCACAO E SERVICOS GERAIS LTDA-ME-nf-1592024 e 1642024 P.1" u="1"/>
        <s v="PIS/COFINS/CSLL-STEFANINI CONSULTORIA E ASSESSORIA EM INFORMATICA S.A-208511 P.1" u="1"/>
        <s v="PREF ASSIS - PREFEEITURA MUNICIPAL DE ASSIS-nfs- 17938 - 005280162 - ISS  - P.1" u="1"/>
        <s v="MUNICIPIO DE CAJATI-313211" u="1"/>
        <s v="MUNICIPIO DE CAJATI-313213" u="1"/>
        <s v="MUNICIPIO DE JARINU - POUPATEMPO 4.0 ND 5.839" u="1"/>
        <s v="ASERP LOCACAO E SERVICOS GERAIS LTDA-ME-nfs 1752025,02  P.1" u="1"/>
        <s v="Estorno de transferência referente ao recebimentos de Nota fiscal - composição de 10 NF de 263,80-4198514004060" u="1"/>
        <s v="GRT AUDITORIA DE TERCEIROS LTDA-nf-40182 P.1" u="1"/>
        <s v="PREFEITURA MUNICIPAL DA ESTANCIA TURISTICA DE RIBEIRAO PIRES NF 174642" u="1"/>
        <s v="MUNICIPIO DE BARRETOS-RATEIO CONDOMINIO ND  19984" u="1"/>
        <s v="MUNICIPIO DE SERRANA - 320.196" u="1"/>
        <s v="IRRF - CONSÓRCIO SP CIDADÃO- nfs 1958#23482" u="1"/>
        <s v="STEFANINI CONSULTORIA E ASSESSORIA EM INFORMATICA S.A- nfs 223055 P.1" u="1"/>
        <s v="STEFANINI CONSULTORIA E ASSESSORIA EM INFORMATICA S.A- nfs 223065 P.1" u="1"/>
        <s v="MUNICIPIO DE NOVO HORIZONTE - POUPATEMPO 4.0 ND 6.064" u="1"/>
        <s v="SECRETARIA DA FAZENDA E PLANEJAMENTO- nfs CCGE_000073_1 a 76 P.1" u="1"/>
        <s v="MUNICÍPIO SERRANA - 307.498" u="1"/>
        <s v="MUNICIPIO DE GARCA - 317165" u="1"/>
        <s v="MUNICIPIO DE CAJATI-312850" u="1"/>
        <s v="MUNICIPIO DE GARCA - 329745" u="1"/>
        <s v="IRRF-ILHA SERVICE TECNOLOGIA E SERVIÇOS LTDA Total - " u="1"/>
        <s v="MUNICIPIO DE BAURU-RATEIO CONDOMINIO ND 20077-saldo " u="1"/>
        <s v="BRASOFTWARE INFORMATICA LTDA- nfs 676860 P.1" u="1"/>
        <s v="DISTRIBUIDORA E ARMAZENS GERAIS CEAC EIRELLI.-nfs-2178 P.1" u="1"/>
        <s v="MUNICIPIO DE SAO PEDRO - 318.894" u="1"/>
        <s v="STEFANINI CONSULTORIA E ASSESSORIA EM INFORMATICA S.A- nfs 214236 P.1" u="1"/>
        <s v="MUNICIPIO IGUAPE ND 5331" u="1"/>
        <s v="AXA SEGUROS S/A-nfs 16243802025  P.1" u="1"/>
        <s v="DISTRIBUIDORA E ARMAZENS GERAIS CEAC EIRELLI- nfs 2487 P.1" u="1"/>
        <s v="CPC-SEAL SEGURANÇA ALTERNATIVA EIRELI-nfs diversas" u="1"/>
        <s v="ASERP LOCACAO E SERVICOS GERAIS LTDA-ME-nfs 294,296, 1722024  P.1" u="1"/>
        <s v="&gt;&gt; Transferência a ser efetuada da conta PRODESP  - referente aos Recebimentos de Notas de Débitos (Poupatempo 4.0: Setembro/24 NDs 4680 e 4659 )." u="1"/>
        <s v="PREFEITURA MUNICIPAL DE FERNANDOPOLIS - RATEIO CONDOMINIO ND 20.305" u="1"/>
        <s v="&gt;&gt;ECONTHERM CLIMATIZACAO LTDA -ME-nf-403 P.1" u="1"/>
        <s v="&gt;&gt;PIS/COFINS/CSLL-STEFANINI CONSULTORIA E ASSESSORIA EM INFORMATICA S.A-nf-206571 P.1" u="1"/>
        <s v="Transferência a ser efetuada para a conta movimento Prodesp referente ao recebimentos de Nota fiscal 1.844.919" u="1"/>
        <s v="IRRF-MAZZINI ADMINISTRAÇÃO E EMPREITAS LTDA-nf-6929 - IRRF" u="1"/>
        <s v="MUNICIPIO DE TUPI PAULISTA" u="1"/>
        <s v="Transferência efetuada da conta PRODESP  - referente aos Recebimentos de Notas de Débitos (Poupatempo 4.0) - NDs 4189, 4255, 2289, 2382, 2526, 2279 e 2464" u="1"/>
        <s v="EMPRESA BRASILEIRA CORREIOS TELEGRAFOS- nfs 34393692024 P.1" u="1"/>
        <s v="SEM PARAR INSTITUICAO DE PAGAMENTO LTDA-nfs 25105016032024 P.1" u="1"/>
        <s v="MUNICIPIO DE GUARARAPES - POUPATEMPO 4.0 ND 5.676" u="1"/>
        <s v="MUNICIPIO DE SERRANA - 181.452" u="1"/>
        <s v="PREF OSASCO - PREFEITURA MUNICIPAL DE OSASCO- nfs 10137 - 059205294 - ISS P.1" u="1"/>
        <s v="INVICTA SOLUCOES EM SERVICOS LTDA- nfs 5608 P.1" u="1"/>
        <s v="ISS - PREF MIGUELOPOLIS - PREFEITURA DO MUNICIPIO DE MIGUELOP - 1452 - 037880173" u="1"/>
        <s v="CPC-STEFANINI CONSULTORIA E ASSESSORIA EM INFORMATICA S.A-nf- 204340, 204342, 204343, 204361, 204362, 204363, 204655, 204773 E 204777" u="1"/>
        <s v="SEAL SEGURANCA ALTERNATIVA EIRELI - nfs 16040 P.1" u="1"/>
        <s v="SEAL SEGURANCA ALTERNATIVA EIRELI - nfs 16041 P.1" u="1"/>
        <s v="IR-INVICTA SOLUÇÕES EM SERVIÇOS LTDA.-6303 " u="1"/>
        <s v="SEAL SEGURANCA ALTERNATIVA EIRELI - nfs 16043 P.1" u="1"/>
        <s v="CLARO S.A-nf-2405821008 P.1" u="1"/>
        <s v="MUNICIPIO DE TAQUARITINGA NF verificar " u="1"/>
        <s v="IRRF-STEFANINI CONSULTORIA E ASSESSORIA EM INFORMATICA S.A-nf- 208385, 208441, 208442, 208443, E 208479" u="1"/>
        <s v="MUNICÍPIO SERRANA - 308.301" u="1"/>
        <s v="MUNICIPIO DE MIRANDOPOLIS" u="1"/>
        <s v="INSS - Diversas notas fiscais" u="1"/>
        <s v="MUNICIPIO DE GARCA-304495" u="1"/>
        <s v="MUNICIPIO DE IPERO-311607" u="1"/>
        <s v="LUIZ ARMANDO BARROS KREMPEL - DV SEI 002.00002851/2024-16b P.1" u="1"/>
        <s v="SEM PARAR INSTITUICAO DE PAGAMENTO LTDA.- nfs 25999526012025 P.1" u="1"/>
        <s v="PMSP - PREFEITURA MUNICIPAL DE SAO PAULO - 118075 - 033177148 - ISS  P1" u="1"/>
        <s v="MUNICIPIO DE GARCA NF 298899" u="1"/>
        <s v="CLARO S.A - nf 2409815001324 P.1" u="1"/>
        <s v="CPC - STEFANINI CONSULTORIA E ASSESSORIA EM INFORMATICA S.A- nfs diversas" u="1"/>
        <s v="LUZ PUBLICIDADE SP SUL LTDA - nf 226707 P.1." u="1"/>
        <s v="STEFANINI CONSULTORIA E ASSESSORIA EM INFORMATICA S.A- nfs 212448 P.1" u="1"/>
        <s v="MUNICIPIO DE SERTAOZINHO   -RATEIO CONDOMINIO ND  20087" u="1"/>
        <s v="Regularização efetuada em duplicidade para a conta Movimento Prodesp - referente a recebimentos de Notas Fiscais Dvs" u="1"/>
        <s v="RECEITA FEDERAL - Diversas notas fiscais" u="1"/>
        <s v="MUNICIPIO DE JAGUARIUNA - POUPATEMPO 4.0 ND 5.995" u="1"/>
        <s v="EMPRESA BRASILEIRA CORREIOS TELEGRAFOS- nfs 34918482025 P.1" u="1"/>
        <s v="CLARO S.A-nf-24080497958 P.1" u="1"/>
        <s v="BRASOFTWARE INFORMATICA LTDA - nfs 669214 P.1" u="1"/>
        <s v="INSS-MAZZINI ADMINISTRAÇÃO E EMPREITAS LTDA-nfs diversas" u="1"/>
        <s v="Devolução transf. em duplicidade NF dvs" u="1"/>
        <s v="INVICTA SOLUCOES EM SERVICOS LTDA- nfs 5361 P.1" u="1"/>
        <s v="INSS-LYNCRA LIMPEZA E SERVIÇOS GERAIS - EIRELI  - NFF 10742" u="1"/>
        <s v="Devolução a ser efetuada indevidamente para a conta Movimento Prodesp - referente a recebimentos de Notas de débito Sabesp" u="1"/>
        <s v="MUNICIPIO DE BAURU-RATEIO CONDOMINIO ND 20077-parte" u="1"/>
        <s v="INSS-INVICTA SOLUÇÕES EM SERVIÇOS LTDA.-6142" u="1"/>
        <s v="IRRF-BUREAU VERITAS DO BRASIL SOCIEDADE CLASSIFICADORA E CERTIFICADORA LTDA Total-nf-118075 - 033177148 - IRRF" u="1"/>
        <s v="ASERP LOCAÇÃO E SERVIÇOS GERAIS LTDA- nfs 308 e 309 P.1" u="1"/>
        <s v="PREFEITURA MUNICIPAL DE SAO PAULO- nfs 119649 - 033177148 - ISS" u="1"/>
        <s v="PREFEITURA MUNICIPAL DA ESTANCIA TURISTICA DE RIBEIRAO PIRES" u="1"/>
        <s v="&gt;&gt;STEFANINI CONSULTORIA E ASSESSORIA EM INFORMATICA S.A- nfs 208511 P.1" u="1"/>
        <s v="ISS-INVICTA SOLUÇÕES EM SERVIÇOS LTDA.-5926" u="1"/>
        <s v="AXA SEGUROS S/A.-nfs-8102652024 P.1" u="1"/>
        <s v="CPC - PRO JECTO - GESTÃO, ASSESSORIA E SERVIÇOS -  LTDA - nfs diversas" u="1"/>
        <s v="STEFANINI CONSULTORIA E ASSESSORIA EM INFORMATICA S.A- nfs 206463, 206464, 206483, 206486 e 206621  P.1" u="1"/>
        <s v="DF MOREIRA MANUTENCAO EM PGDM E COFRES - ME-nfs 400 P.1" u="1"/>
        <s v="CLARO S.A - nf 24108170132024 P.1" u="1"/>
        <s v="Transf a ser efetuada para a conta movimento Condominio ref. a SABESP" u="1"/>
        <s v="CPC - MMP - CONSULTORIA E GERENCIAMENTO DE EMPREENDIMENTOS IMOBILIÁRIOS EIRELI - nfs diversas" u="1"/>
        <s v="MUNICIPIO DE TAQUARITINGA NF VERIFICAR" u="1"/>
        <s v="GRT AUDITORIA DE TERCEIROS LTDA-nf-39779 P.1" u="1"/>
        <s v="IRRF-INVICTA SOLUÇÕES EM SERVIÇOS LTDA.-nf-5608 P.1" u="1"/>
        <s v="MUNICIPIO DE GUARA" u="1"/>
        <s v="MUNICÍPIO DE GUARA" u="1"/>
        <s v="GRT AUDITORIA DE TERCEIROS LTDA - nf 42468" u="1"/>
        <s v="IRRF-MAZZINI ADMINISTRAÇÃO E EMPREITAS LTDA-nf-" u="1"/>
        <s v="Devolução a ser efetuada em duplicidade para a conta Movimento Prodesp - referente a recebimentos de Notas Fiscais Dvs" u="1"/>
        <s v="STEFANINI CONSULTORIA E ASSESSORIA EM INFORMATICA S.A- nfs 212191 P.1" u="1"/>
        <s v="INSS-SEAL SEGURANCA ALTERNATIVA EIRELI-nf-16040, 16041 e 16043 " u="1"/>
        <s v="STEFANINI CONSULTORIA E ASSESSORIA EM INFORMATICA S.A- nfs 221121 P.1" u="1"/>
        <s v="MUNICIPIO DE SERRANA - NF 303518" u="1"/>
        <s v="MUNICIPIO DE PAULINIA - POUPATEMPO 4.0 ND 6069" u="1"/>
        <s v="MUNICIPIO DE NOVA ODESSAPOUPATEMPO 4.0 ND 4693-4820-5133-5248-------" u="1"/>
        <s v="PIS/COFINS/CSLL-STEFANINI CONSULTORIA E ASSESSORIA EM INFORMATICA S.A-nf-205368" u="1"/>
        <s v="DAE SA - AGUA E ESGOTO-312361" u="1"/>
        <s v="PREF CAMPOS DO JORDAO - NF 17638" u="1"/>
        <s v="ASERP LOCACAO E SERVICOS GERAIS LTDA-ME-nfs-282 e 283 P.1" u="1"/>
        <s v="IRRF - TECNOCOMP TECNOLOGIA E SERVIÇOS LTDA Total- nfs diversas" u="1"/>
        <s v="STEFANINI CONSULTORIA E ASSESSORIA EM INFORMATICA S.A- nfs 214229 P.1" u="1"/>
        <s v="CLARO S.A- nfs 2502816022025  P.1" u="1"/>
        <s v="PPREF BOTUCATU - PREFEITURA MUNICIPAL DE BOTUCATU- 17988 - 005280162 - ISS P.1" u="1"/>
        <s v="MUNICIPIO DE GARCA NF 299248" u="1"/>
        <s v="AXA SEGUROS S/A.-nfs-8625462024 P.1" u="1"/>
        <s v="TELEFONICA BRASIL S/A-nfs-24100017958 P1" u="1"/>
        <s v="PMSP - PREFEITURA MUNICIPAL DE SAO PAULO- nfs 17908 - 005280162 - ISS P.1" u="1"/>
        <s v="MUNICIPIO DE ADAMANTINA - POUPATEMPO 4.0 ND 5.912" u="1"/>
        <s v="PREF MONTE APRAZIVEL - NF 17607" u="1"/>
        <s v="MUNICIPIO DE SANTA BARBARA D'OESTE-174722 ( transferência feita em duplicidade )" u="1"/>
        <s v="ASERP LOCACAO E SERVICOS GERAIS LTDA-ME-nfs-1732024 P.1" u="1"/>
        <s v="RATEIO DE CONDOMINIO ND 19625 - MUNICIPIO DE BAURU" u="1"/>
        <s v="SERGIO LUIZ GONCALVES - DV SEI 002.00002851/2024-16" u="1"/>
        <s v="PREF RIBEIRAO PRETO - PMRP - PREFEITURA MUNICIPAL DE RI - 17535,02 - 005280162 - ISS" u="1"/>
        <s v="PREF SANTA FE DO SUL - PREFEITURA MUNICIPAL DA ESTACIA  - NF 17611 - 005280162 - ISS" u="1"/>
        <s v="MUNICÍPIO SERRANA - 179.683" u="1"/>
        <s v="PREF SOROCABA - PREFEITURA MUNICIPAL DE SOROCABA- 17987 - 005280162 - ISSP.1" u="1"/>
        <s v="ASERP LOCACAO E SERVICOS GERAIS LTDA-ME-nfs-272 e 274 P.1" u="1"/>
        <s v="INSS-INVICTA SOLUÇÕES EM SERVIÇOS LTDA.-6303 - 022038795 - INSS" u="1"/>
        <s v="STEFANINI CONSULTORIA E ASSESSORIA EM INFORMATICA S.A- nfs 210563 P.1" u="1"/>
        <s v="BRASOFTWARE INFORMATICA LTDA-nfs-diversas P.1" u="1"/>
        <s v="MUNICIPIO DA ESTANCIA TURISTICA DE IBITINGA NF 174562" u="1"/>
        <s v="MUNICIPIO DE NOVO HORIZONTE - verificar" u="1"/>
        <s v="MUNICIPIO DE BURI - POUPATEMPO 4.0. 5635" u="1"/>
        <s v="IMPOSTO ILHA" u="1"/>
        <s v="STEFANINI CONSULTORIA E ASSESSORIA EM INFORMATICA S.A- nfs 213923 P.1" u="1"/>
        <s v="PPREF SAO MANUEL - PREFEITURA DO MUNICIPIO DE SAO MANUEL- 17986 - 005280162 - ISS" u="1"/>
        <s v="MUNICIPIO DE BURI-177426" u="1"/>
        <s v="STEFANINI CONSULTORIA E ASSESSORIA EM INFORMATICA S.A- nfs 219679 P.1" u="1"/>
        <s v="MUNICIPIO DE HORTOLANDIA - 316.343 - 316.524 - 316.525 - 317.339 - 317.668 - 317.925 - 318.307 - 318.508 - 318.780 - 319.247" u="1"/>
        <s v="MUNICIPIO DE HORTOLANDIA-304.566 - 304.671 PARTE" u="1"/>
        <s v="Transferência a ser efetuada da conta Condomínio 18636-8 - referente a recebimentos de Notas de Débitos (Poupatempo 4.0) - Outubro/2024" u="1"/>
        <s v="MUNICIPIO DE SERRANA - NF 295932" u="1"/>
        <s v="CPC - CONSÓRCIO SP CIDADÃO - nfs diversas" u="1"/>
        <s v="DISTRIBUIDORA E ARMAZENS GERAIS CEAC EIRELLI- nfs 2224 P.1" u="1"/>
        <s v="IRRF-INVICTA SOLUÇÕES EM SERVIÇOS LTDA.-nfs 6142" u="1"/>
        <s v="STEFANINI CONSULTORIA E ASSESSORIA EM INFORMATICA S.A- nfs 218712 P.1" u="1"/>
        <s v="ASERP LOCACAO E SERVICOS GERAIS LTDA-ME-nfs-1672024, 289 e 290 P.1" u="1"/>
        <s v="MUNICIPIO DE GARCA NF 299658" u="1"/>
        <s v="PIS/COFINS/CSLL-INVICTA SOLUÇÕES EM SERVIÇOS LTDA.-nf-5608" u="1"/>
        <s v="INVICTA SOLUÇÕES EM SERVIÇOS LTDA.-nfs-6142 " u="1"/>
        <s v="MUNICIPIO DE GARCA - 329339" u="1"/>
        <s v="RATEIO CONDOMINIO ND 19845" u="1"/>
        <s v="MUNICIPIO DE IPERO - POUPATEMPO 4.0 5603" u="1"/>
        <s v="Transf recebimentos ND rateio de condominio" u="1"/>
        <s v="STEFANINI CONSULTORIA E ASSESSORIA EM INFORMATICA S.A- nfs 215753 P.1" u="1"/>
        <s v="CENTRO DE INTEGRACAO EMPRESA ESCOLA-CIEE- nfs 3597933 P.1" u="1"/>
        <s v="MUNICIPIO DE GARCA - 185718" u="1"/>
        <s v="BERKLEY INTERNATIONAL DO BRASIL SEGUROS S/A.- nfs 10331560012025 P.1" u="1"/>
        <s v="ISS-DKS PROMOÇÕES E EVENTOS LTDA EPP-nf-10225 P.1" u="1"/>
        <s v="&gt;&gt;STEFANINI CONSULTORIA E ASSESSORIA EM INFORMATICA S.A- nfs 206571 P.1" u="1"/>
        <s v="INSS-INVICTA SOLUÇÕES EM SERVIÇOS LTDA.-5926" u="1"/>
        <s v="RODRIGO CARLOS GOMES - DV SEI 002.00002851/2024-16 P.1" u="1"/>
        <s v="IRRF-INVICTA SOLUÇÕES EM SERVIÇOS LTDA.-nf-5361 P.1" u="1"/>
        <s v="CPC-BUREAU VERITAS DO BRASIL SOCIEDADE CLASSIFICADORA E CERTIFICADORA LTDA-nfs diversas" u="1"/>
        <s v="AXA SEGUROS S/A-nfs 9341522025  P.1" u="1"/>
        <s v="MUNICIPIO DE GARCA - 324253" u="1"/>
        <s v="AXA SEGUROS S/A.-nfs-8527782024 P.1" u="1"/>
        <s v="PREF RIBEIRAO PRETO - PMRP - PREFEITURA MUNICIPAL DE RI -17536 - 005280162 - ISS" u="1"/>
      </sharedItems>
    </cacheField>
    <cacheField name="SITUAÇÃO" numFmtId="0">
      <sharedItems containsBlank="1" count="3">
        <s v="Realizado"/>
        <s v="À realizar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960.589597453705" createdVersion="8" refreshedVersion="8" minRefreshableVersion="3" recordCount="449" xr:uid="{FEA6F8CD-0647-4B03-AB7D-C77AA58D9B0F}">
  <cacheSource type="worksheet">
    <worksheetSource ref="A1:E1048576" sheet="Base Anexo I - Recebimentos"/>
  </cacheSource>
  <cacheFields count="5">
    <cacheField name="TIPO" numFmtId="0">
      <sharedItems containsBlank="1" count="17">
        <s v="TPU MÉDICOS"/>
        <s v="ALUGUEL"/>
        <s v="POUPATEMPO 4.0"/>
        <s v="RATEIO DE CONDOMÍNIO"/>
        <s v="RECEITAS FINANCEIRAS"/>
        <s v="REPASSE"/>
        <s v="RESGATE JUDICIAL"/>
        <m/>
        <s v="MUNICIPIO DE NOVO HORIZONTE" u="1"/>
        <s v="Consórcio Dataserv" u="1"/>
        <s v="PRODESP" u="1"/>
        <s v="MAPFRE SEGUROS GERAIS S.A." u="1"/>
        <s v="ENCERRAMENTO C/C" u="1"/>
        <s v="Mazzini Administração e Empreitas Ltda" u="1"/>
        <s v="condominio" u="1"/>
        <s v="PREFEITURA MUNICIPAL DA ESTANCIA TURISTICA DE RIBEIRAO PIRES" u="1"/>
        <s v="SINISTRO" u="1"/>
      </sharedItems>
    </cacheField>
    <cacheField name="POSTO" numFmtId="0">
      <sharedItems containsBlank="1" count="179">
        <s v="AMERICANA"/>
        <s v="ANDRADINA"/>
        <s v="ARAÇATUBA "/>
        <s v="ARARAQUARA "/>
        <s v="ARARAS"/>
        <s v="ASSIS"/>
        <s v="BARRETOS"/>
        <s v="BAURU"/>
        <s v="BEBEDOURO"/>
        <s v="BIRIGUI"/>
        <s v="BOTUCATU "/>
        <s v="BRAGANÇA PAULISTA"/>
        <s v="CAIEIRAS"/>
        <s v="CAMPINAS SHOPPING"/>
        <s v="CARAGUATATUBA "/>
        <s v="CARAPICUÍBA"/>
        <s v="CATANDUVA"/>
        <s v="CIDADE ADEMAR "/>
        <s v="COTIA"/>
        <s v="DIADEMA"/>
        <s v="DRACENA"/>
        <s v="FERNANDÓPOLIS"/>
        <s v="FRANCA "/>
        <s v="GUARATINGUETÁ"/>
        <s v="GUARUJÁ"/>
        <s v="GUARULHOS"/>
        <s v="INDAIATUBA"/>
        <s v="ITAPETININGA"/>
        <s v="ITAQUAQUECETUBA"/>
        <s v="ITAQUERA"/>
        <s v="ITU"/>
        <s v="JACAREÍ"/>
        <s v="JAÚ"/>
        <s v="JUNDIAÍ  "/>
        <s v="LAPA "/>
        <s v="LIMEIRA"/>
        <s v="LINS"/>
        <s v="MARÍLIA "/>
        <s v="MAUÁ"/>
        <s v="MOGI DAS CRUZES "/>
        <s v="MOGI-GUAÇU"/>
        <s v="OSASCO "/>
        <s v="OURINHOS"/>
        <s v="PENÁPOLIS"/>
        <s v="PINDAMONHANGABA"/>
        <s v="PIRACICABA  "/>
        <s v="PRAIA GRANDE"/>
        <s v="PRESIDENTE PRUDENTE "/>
        <s v="REGISTRO"/>
        <s v="RIBEIRÃO PRETO"/>
        <s v="RIO CLARO "/>
        <s v="SANTO AMARO"/>
        <s v="SANTO ANDRÉ"/>
        <s v="SANTOS "/>
        <s v="SÃO BERNARDO DO CAMPO"/>
        <s v="SÃO CARLOS "/>
        <s v="SÃO JOÃO DA BOA VISTA"/>
        <s v="SÃO JOSÉ DO RIO PRETO "/>
        <s v="SÃO JOSÉ DOS CAMPOS"/>
        <s v="SÃO VICENTE"/>
        <s v="SÉ"/>
        <s v="SERTÃOZINHO"/>
        <s v="SOROCABA "/>
        <s v="SUZANO"/>
        <s v="TABOÃO DA SERRA"/>
        <s v="TATUÍ "/>
        <s v="TAUBATÉ  "/>
        <s v="TUPÃ"/>
        <s v="VOTUPORANGA"/>
        <s v="POUPATEMPO TUPI PAULISTA"/>
        <s v="POUPATEMPO CANINDÉ"/>
        <s v="POUPATEMPO ITAQUERA"/>
        <s v="POUPATEMPO OSACO "/>
        <s v="POUPATEMPO SANTOS"/>
        <s v="POUPATEMPO SÃO BERNANRDO DO CAMPO"/>
        <s v="POUPATEMPO 4.0"/>
        <s v=" Tupã"/>
        <s v=" Ubatuba"/>
        <s v=" Fernandópolis"/>
        <s v=" Itapeva"/>
        <s v=" Caieiras"/>
        <s v=" São João da Boa Vista"/>
        <s v=" Lins"/>
        <s v=" Assis"/>
        <s v=" Avaré"/>
        <s v=" Cotia"/>
        <s v=" Santo André"/>
        <s v=" Botucatu"/>
        <s v=" Tatuí"/>
        <s v=" Praia Grande"/>
        <s v=" Itaquaquecetuba"/>
        <s v=" São Vicente"/>
        <s v=" Suzano"/>
        <s v=" Itapetininga"/>
        <s v=" Pindamonhangaba"/>
        <s v=" Taboão da Serra"/>
        <s v=" Diadema"/>
        <s v=" Campinas Shopping"/>
        <s v=" São José dos Campos"/>
        <s v=" Guarujá"/>
        <s v=" Osasco"/>
        <s v=" Registro"/>
        <s v=" Santo Amaro"/>
        <s v=" Caraguatatuba"/>
        <s v=" Carapicuíba"/>
        <s v=" Sé"/>
        <s v=" Bragança Paulista"/>
        <s v=" Taubaté"/>
        <s v=" Guarulhos"/>
        <s v=" Cidade Ademar"/>
        <s v=" Franca"/>
        <s v=" Santos"/>
        <s v=" São Bernardo do Campo"/>
        <s v=" Itaquera"/>
        <s v=" Araçatuba"/>
        <s v=" Araraquara"/>
        <s v=" Atibaia"/>
        <s v=" Barretos"/>
        <s v=" Bauru"/>
        <s v=" Campinas"/>
        <s v=" Canindé"/>
        <s v=" Guaratingueta"/>
        <s v=" Iguape"/>
        <s v=" Mogi das Cruzes"/>
        <s v=" Ourinhos"/>
        <s v=" Piracicaba"/>
        <s v=" Presidente Prudente"/>
        <s v=" Sorocaba"/>
        <s v=" ALESP PPT 4.0"/>
        <s v=" CANINDÉ PPT 4.0"/>
        <s v=" CARAPICUIBA"/>
        <s v=" LAPA"/>
        <s v=" MAUA"/>
        <s v=" RIBEIRÃO PRETO"/>
        <s v=" SÃO JOSÉ DO RIO PRETO"/>
        <s v=" Mauá"/>
        <s v=" Jundiaí"/>
        <m/>
        <s v=" MOGI GUAÇU"/>
        <s v=" SERTÃOZINHO"/>
        <s v="POSTO POUPATEMPO SERTÃOZINHO" u="1"/>
        <s v=" SANTO ANDRE" u="1"/>
        <s v="GUARATINGUETA" u="1"/>
        <s v="POUPATEMPO OSACO OSASCO" u="1"/>
        <s v="POSTO POUPATEMPO SANTO ANDRE" u="1"/>
        <s v="POSTO POUPATEMPO Mauá" u="1"/>
        <s v="ATIBAIA" u="1"/>
        <s v="MOGI DA CRUZES" u="1"/>
        <s v="MAUA" u="1"/>
        <s v="CARGA INICIAL RATEIO CONDOM PPT" u="1"/>
        <s v="POSTO POUPATEMPO Guarulhos" u="1"/>
        <s v=" RIBEIRÃO  PRETO" u="1"/>
        <s v="POUPATEMPO OSASCO" u="1"/>
        <s v="SOROCABA" u="1"/>
        <s v="POSTO POUPATEMPO OSASCO" u="1"/>
        <s v="TUPA" u="1"/>
        <s v="POUPATEMPO SÃO BERNARDO DO CAMPO" u="1"/>
        <s v="  FERNANDÓPOLIS" u="1"/>
        <s v="POSTO POUPATEMPO CARAPICUIBA" u="1"/>
        <s v="Avaré" u="1"/>
        <s v="POSTO POUPATEMPO Sé" u="1"/>
        <s v="POSTO POUPATEMPO Mogi das Cruzes" u="1"/>
        <s v="ITAPEVA" u="1"/>
        <s v="POSTO POUPATEMPO FRANCA" u="1"/>
        <s v=" CAMPINAS SHOPING" u="1"/>
        <s v="CARAGUATATUBA" u="1"/>
        <s v="POSTO POUPATEMPO Lapa" u="1"/>
        <s v="SANTOS" u="1"/>
        <s v=" JUNDIAI" u="1"/>
        <s v="ARARAQUARA" u="1"/>
        <s v="RATEIO CONDOMINIO ND  Verificando " u="1"/>
        <s v="POUAPTEMPO SÃO BERNARDO DO CAMPO" u="1"/>
        <s v="IGUAPE" u="1"/>
        <s v="PPT SÉ" u="1"/>
        <s v="SERTAOZINHO   " u="1"/>
        <s v="FRANCA" u="1"/>
        <s v="POSTO POUPATEMPO Itaquera" u="1"/>
        <s v="POSTO POUPATEMPO São Bernardo do Campo" u="1"/>
        <s v="JUNDIAÍ" u="1"/>
      </sharedItems>
    </cacheField>
    <cacheField name="CLIENTE" numFmtId="0">
      <sharedItems containsBlank="1"/>
    </cacheField>
    <cacheField name="VALOR" numFmtId="43">
      <sharedItems containsString="0" containsBlank="1" containsNumber="1" minValue="541.09" maxValue="59209733.770000003"/>
    </cacheField>
    <cacheField name="RECURSO FINANCEIRO" numFmtId="0">
      <sharedItems containsBlank="1" count="5">
        <s v="EXPLORAÇÃO COMERCIAL"/>
        <s v="CONVÊNIO"/>
        <s v="CONDOMÍNIO"/>
        <m/>
        <s v="CONDOMINI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enata Meza Costa da Silva" refreshedDate="45960.589599074076" createdVersion="8" refreshedVersion="8" minRefreshableVersion="3" recordCount="9" xr:uid="{CD755AA7-C455-4FF7-AFA3-E89EAD71D0C6}">
  <cacheSource type="worksheet">
    <worksheetSource ref="A1:X10" sheet="Base Anexo V - Fat. SGGD"/>
  </cacheSource>
  <cacheFields count="25">
    <cacheField name="Recurso" numFmtId="0">
      <sharedItems containsNonDate="0" containsString="0" containsBlank="1"/>
    </cacheField>
    <cacheField name="Contrato" numFmtId="0">
      <sharedItems containsNonDate="0" containsString="0" containsBlank="1"/>
    </cacheField>
    <cacheField name="Razao Social" numFmtId="0">
      <sharedItems count="1">
        <s v="SECRETARIA DE GESTAO E GOVERNO DIGITAL"/>
      </sharedItems>
    </cacheField>
    <cacheField name="CPF_CNPJ Cliente" numFmtId="0">
      <sharedItems/>
    </cacheField>
    <cacheField name="Posto_PPT" numFmtId="0">
      <sharedItems containsNonDate="0" containsString="0" containsBlank="1"/>
    </cacheField>
    <cacheField name="Grupo Cliente" numFmtId="0">
      <sharedItems/>
    </cacheField>
    <cacheField name="Secretaria" numFmtId="0">
      <sharedItems/>
    </cacheField>
    <cacheField name="Tipo ND" numFmtId="0">
      <sharedItems/>
    </cacheField>
    <cacheField name="Tipo criação" numFmtId="0">
      <sharedItems/>
    </cacheField>
    <cacheField name="Filial" numFmtId="0">
      <sharedItems containsSemiMixedTypes="0" containsString="0" containsNumber="1" containsInteger="1" minValue="1" maxValue="1"/>
    </cacheField>
    <cacheField name="Descrição Filial" numFmtId="0">
      <sharedItems/>
    </cacheField>
    <cacheField name="Tipo Doc" numFmtId="0">
      <sharedItems/>
    </cacheField>
    <cacheField name="Número" numFmtId="0">
      <sharedItems containsSemiMixedTypes="0" containsString="0" containsNumber="1" containsInteger="1" minValue="176" maxValue="187" count="9">
        <n v="187"/>
        <n v="184"/>
        <n v="185"/>
        <n v="181"/>
        <n v="182"/>
        <n v="180"/>
        <n v="176"/>
        <n v="177"/>
        <n v="178"/>
      </sharedItems>
    </cacheField>
    <cacheField name="Data Emissão" numFmtId="14">
      <sharedItems containsSemiMixedTypes="0" containsNonDate="0" containsDate="1" containsString="0" minDate="2025-01-06T00:00:00" maxDate="2025-09-03T00:00:00"/>
    </cacheField>
    <cacheField name="Status" numFmtId="0">
      <sharedItems count="1">
        <s v="ABERTA"/>
      </sharedItems>
    </cacheField>
    <cacheField name="Valor" numFmtId="4">
      <sharedItems containsSemiMixedTypes="0" containsString="0" containsNumber="1" minValue="57820733.770000003" maxValue="59463733.770000003"/>
    </cacheField>
    <cacheField name="Última Data Vencimento" numFmtId="14">
      <sharedItems containsSemiMixedTypes="0" containsNonDate="0" containsDate="1" containsString="0" minDate="2025-01-31T00:00:00" maxDate="2025-10-01T00:00:00"/>
    </cacheField>
    <cacheField name="Valor Recebido" numFmtId="4">
      <sharedItems containsSemiMixedTypes="0" containsString="0" containsNumber="1" minValue="30000000" maxValue="59209733.770000003"/>
    </cacheField>
    <cacheField name="Saldo Parcelas" numFmtId="0">
      <sharedItems containsSemiMixedTypes="0" containsString="0" containsNumber="1" minValue="0" maxValue="29463733.770000003"/>
    </cacheField>
    <cacheField name="Última Data Recebimento" numFmtId="14">
      <sharedItems containsSemiMixedTypes="0" containsNonDate="0" containsDate="1" containsString="0" minDate="2025-02-20T00:00:00" maxDate="2025-10-22T00:00:00"/>
    </cacheField>
    <cacheField name="Valor Crédito" numFmtId="0">
      <sharedItems containsNonDate="0" containsString="0" containsBlank="1"/>
    </cacheField>
    <cacheField name="Mês Referência" numFmtId="0">
      <sharedItems containsNonDate="0" containsString="0" containsBlank="1"/>
    </cacheField>
    <cacheField name="Termo" numFmtId="0">
      <sharedItems containsNonDate="0" containsString="0" containsBlank="1"/>
    </cacheField>
    <cacheField name="Quitação" numFmtId="4">
      <sharedItems containsSemiMixedTypes="0" containsString="0" containsNumber="1" minValue="0" maxValue="18989733.770000003"/>
    </cacheField>
    <cacheField name="Saldo" numFmtId="0" formula="Valor-'Valor Recebido'-Quitaçã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00">
  <r>
    <x v="0"/>
    <m/>
    <x v="0"/>
    <d v="2025-09-30T00:00:00"/>
    <d v="2025-09-30T00:00:00"/>
    <n v="5204"/>
    <n v="112120801030"/>
    <s v="Despesas Bancárias"/>
    <s v="01-112120801030-000-062501000001-1-IN001333-000000000-0-0-0"/>
    <s v="IN001333"/>
    <m/>
    <x v="0"/>
    <x v="0"/>
  </r>
  <r>
    <x v="1"/>
    <m/>
    <x v="1"/>
    <d v="2025-09-30T00:00:00"/>
    <d v="2025-09-30T00:00:00"/>
    <n v="933533.63"/>
    <n v="115060000000"/>
    <s v="Impostos Apurados sobre Receitas - comp. Setembro/25"/>
    <s v="01-115060000000-000-0705050000001-1-IN001333-000000000-0-0-0"/>
    <s v="IN001333"/>
    <m/>
    <x v="0"/>
    <x v="0"/>
  </r>
  <r>
    <x v="2"/>
    <m/>
    <x v="2"/>
    <d v="2025-08-27T00:00:00"/>
    <d v="2025-09-01T00:00:00"/>
    <n v="583.89"/>
    <s v="‭112120801050‬"/>
    <s v="Legais e Judiciais (Despesas Cartorárias)"/>
    <m/>
    <s v="NV023559"/>
    <m/>
    <x v="1"/>
    <x v="1"/>
  </r>
  <r>
    <x v="2"/>
    <m/>
    <x v="3"/>
    <d v="2025-08-27T00:00:00"/>
    <d v="2025-09-01T00:00:00"/>
    <n v="583.89"/>
    <s v="‭112120801050‬"/>
    <s v="Legais e Judiciais (Despesas Cartorárias)"/>
    <m/>
    <s v="NV006965"/>
    <m/>
    <x v="1"/>
    <x v="2"/>
  </r>
  <r>
    <x v="2"/>
    <m/>
    <x v="4"/>
    <d v="2025-08-27T00:00:00"/>
    <d v="2025-09-04T00:00:00"/>
    <n v="1157.5899999999999"/>
    <s v="‭112120801050‬"/>
    <s v="Legais e Judiciais (Despesas Cartorárias)"/>
    <m/>
    <s v="NV023559"/>
    <m/>
    <x v="1"/>
    <x v="1"/>
  </r>
  <r>
    <x v="2"/>
    <m/>
    <x v="5"/>
    <d v="2025-08-27T00:00:00"/>
    <d v="2025-09-04T00:00:00"/>
    <n v="1157.5899999999999"/>
    <s v="‭112120801050‬"/>
    <s v="Legais e Judiciais (Despesas Cartorárias)"/>
    <m/>
    <s v="NV023559"/>
    <m/>
    <x v="1"/>
    <x v="1"/>
  </r>
  <r>
    <x v="3"/>
    <s v="PRO.000.8463"/>
    <x v="6"/>
    <d v="2025-08-01T00:00:00"/>
    <d v="2025-09-05T00:00:00"/>
    <n v="101911.26"/>
    <s v="‭112120503040‬"/>
    <s v="Serviços de Implantação e Operacionalização postos Poupatempo"/>
    <m/>
    <s v="NV022666"/>
    <m/>
    <x v="1"/>
    <x v="3"/>
  </r>
  <r>
    <x v="3"/>
    <s v="PRO.000.8463"/>
    <x v="7"/>
    <d v="2025-08-01T00:00:00"/>
    <d v="2025-09-05T00:00:00"/>
    <n v="35341.35"/>
    <s v="‭112120503040‬"/>
    <s v="Serviços de Implantação e Operacionalização postos Poupatempo"/>
    <m/>
    <s v="NV021618"/>
    <m/>
    <x v="1"/>
    <x v="4"/>
  </r>
  <r>
    <x v="3"/>
    <s v="PRO.000.8463"/>
    <x v="8"/>
    <d v="2025-08-01T00:00:00"/>
    <d v="2025-09-05T00:00:00"/>
    <n v="46236.92"/>
    <s v="‭112120503040‬"/>
    <s v="Serviços de Implantação e Operacionalização postos Poupatempo"/>
    <m/>
    <s v="NV020554"/>
    <m/>
    <x v="1"/>
    <x v="5"/>
  </r>
  <r>
    <x v="3"/>
    <s v="PRO.000.8463"/>
    <x v="9"/>
    <d v="2025-08-01T00:00:00"/>
    <d v="2025-09-05T00:00:00"/>
    <n v="435907.43"/>
    <s v="‭112120503040‬"/>
    <s v="Serviços de Implantação e Operacionalização postos Poupatempo"/>
    <m/>
    <s v="NV000956"/>
    <m/>
    <x v="1"/>
    <x v="6"/>
  </r>
  <r>
    <x v="3"/>
    <s v="PRO.000.7649"/>
    <x v="10"/>
    <d v="2025-07-23T00:00:00"/>
    <d v="2025-09-05T00:00:00"/>
    <n v="58.25"/>
    <s v="‭112120612130‬"/>
    <s v="Água"/>
    <m/>
    <s v="NV022636"/>
    <m/>
    <x v="1"/>
    <x v="7"/>
  </r>
  <r>
    <x v="3"/>
    <s v="PRO.000.7649"/>
    <x v="11"/>
    <d v="2025-07-23T00:00:00"/>
    <d v="2025-09-05T00:00:00"/>
    <n v="58.25"/>
    <s v="‭112120612130‬"/>
    <s v="Água"/>
    <m/>
    <s v="NV022636"/>
    <m/>
    <x v="1"/>
    <x v="7"/>
  </r>
  <r>
    <x v="3"/>
    <s v="PRO.000.7649"/>
    <x v="12"/>
    <d v="2025-07-23T00:00:00"/>
    <d v="2025-09-05T00:00:00"/>
    <n v="80.12"/>
    <s v="‭112120612130‬"/>
    <s v="Água"/>
    <m/>
    <s v="NV022612"/>
    <m/>
    <x v="1"/>
    <x v="8"/>
  </r>
  <r>
    <x v="3"/>
    <s v="PRO.000.7649"/>
    <x v="13"/>
    <d v="2025-07-23T00:00:00"/>
    <d v="2025-09-05T00:00:00"/>
    <n v="86"/>
    <s v="‭112120612130‬"/>
    <s v="Água"/>
    <m/>
    <s v="NV022562"/>
    <m/>
    <x v="1"/>
    <x v="9"/>
  </r>
  <r>
    <x v="3"/>
    <s v="PRO.000.7649"/>
    <x v="14"/>
    <d v="2025-07-23T00:00:00"/>
    <d v="2025-09-05T00:00:00"/>
    <n v="20157.88"/>
    <s v="‭112120612130‬"/>
    <s v="Água"/>
    <m/>
    <s v="NV000956"/>
    <m/>
    <x v="1"/>
    <x v="6"/>
  </r>
  <r>
    <x v="3"/>
    <s v="PRO.000.7649"/>
    <x v="15"/>
    <d v="2025-07-23T00:00:00"/>
    <d v="2025-09-05T00:00:00"/>
    <n v="3692.15"/>
    <s v="‭112120612120‬"/>
    <s v="Força e Luz"/>
    <m/>
    <s v="NV003955"/>
    <m/>
    <x v="1"/>
    <x v="10"/>
  </r>
  <r>
    <x v="3"/>
    <s v="PRO.000.7649"/>
    <x v="16"/>
    <d v="2025-07-23T00:00:00"/>
    <d v="2025-09-05T00:00:00"/>
    <n v="37624.14"/>
    <s v="‭112120612120‬"/>
    <s v="Força e Luz"/>
    <m/>
    <s v="NV000956"/>
    <m/>
    <x v="1"/>
    <x v="6"/>
  </r>
  <r>
    <x v="3"/>
    <s v="PRO.000.7649"/>
    <x v="17"/>
    <d v="2025-07-23T00:00:00"/>
    <d v="2025-09-05T00:00:00"/>
    <n v="34778.559999999998"/>
    <s v="‭112120612120‬"/>
    <s v="Força e Luz"/>
    <m/>
    <s v="NV006964"/>
    <m/>
    <x v="1"/>
    <x v="11"/>
  </r>
  <r>
    <x v="3"/>
    <s v="PRO.000.7649"/>
    <x v="18"/>
    <d v="2025-07-23T00:00:00"/>
    <d v="2025-09-05T00:00:00"/>
    <n v="11609.27"/>
    <s v="‭112120612120‬"/>
    <s v="Força e Luz"/>
    <m/>
    <s v="NV009955"/>
    <m/>
    <x v="1"/>
    <x v="12"/>
  </r>
  <r>
    <x v="3"/>
    <s v="PRO.000.7649"/>
    <x v="19"/>
    <d v="2025-07-23T00:00:00"/>
    <d v="2025-09-05T00:00:00"/>
    <n v="2660.66"/>
    <s v="‭112120612130‬"/>
    <s v="Força e Luz"/>
    <m/>
    <s v="NV009955"/>
    <m/>
    <x v="1"/>
    <x v="12"/>
  </r>
  <r>
    <x v="3"/>
    <s v="PRO.000.7649"/>
    <x v="20"/>
    <d v="2025-07-23T00:00:00"/>
    <d v="2025-09-05T00:00:00"/>
    <n v="2179.9299999999998"/>
    <s v="‭112120612120‬"/>
    <s v="Força e Luz"/>
    <m/>
    <s v="NV021619"/>
    <m/>
    <x v="1"/>
    <x v="13"/>
  </r>
  <r>
    <x v="3"/>
    <s v="PRO.000.7649"/>
    <x v="21"/>
    <d v="2025-07-23T00:00:00"/>
    <d v="2025-09-05T00:00:00"/>
    <n v="1493.91"/>
    <s v="‭112120612130‬"/>
    <s v="Água"/>
    <m/>
    <s v="NV021619"/>
    <m/>
    <x v="1"/>
    <x v="13"/>
  </r>
  <r>
    <x v="3"/>
    <s v="PRO.000.7649"/>
    <x v="22"/>
    <d v="2025-07-23T00:00:00"/>
    <d v="2025-09-05T00:00:00"/>
    <n v="1450.14"/>
    <s v="‭112120612120‬"/>
    <s v="Força e Luz"/>
    <m/>
    <s v="NV021570"/>
    <m/>
    <x v="1"/>
    <x v="14"/>
  </r>
  <r>
    <x v="3"/>
    <s v="PRO.000.7649"/>
    <x v="23"/>
    <d v="2025-07-23T00:00:00"/>
    <d v="2025-09-05T00:00:00"/>
    <n v="1395.92"/>
    <s v="‭112120612120‬"/>
    <s v="Força e Luz"/>
    <m/>
    <s v="NV022636"/>
    <m/>
    <x v="1"/>
    <x v="7"/>
  </r>
  <r>
    <x v="3"/>
    <s v="PRO.000.7649"/>
    <x v="24"/>
    <d v="2025-07-23T00:00:00"/>
    <d v="2025-09-05T00:00:00"/>
    <n v="1240.8499999999999"/>
    <s v="‭112120612120‬"/>
    <s v="Força e Luz"/>
    <m/>
    <s v="NV022636"/>
    <m/>
    <x v="1"/>
    <x v="7"/>
  </r>
  <r>
    <x v="3"/>
    <s v="PRO.000.7649"/>
    <x v="25"/>
    <d v="2025-07-23T00:00:00"/>
    <d v="2025-09-05T00:00:00"/>
    <n v="124.56"/>
    <s v="‭112120612130‬"/>
    <s v="Água"/>
    <m/>
    <s v="NV022680"/>
    <m/>
    <x v="1"/>
    <x v="15"/>
  </r>
  <r>
    <x v="3"/>
    <s v="PRO.000.7649"/>
    <x v="26"/>
    <d v="2025-07-23T00:00:00"/>
    <d v="2025-09-05T00:00:00"/>
    <n v="138.56"/>
    <s v="‭112120612130‬"/>
    <s v="Água"/>
    <m/>
    <s v="NV021588"/>
    <m/>
    <x v="1"/>
    <x v="16"/>
  </r>
  <r>
    <x v="3"/>
    <s v="PRO.000.7649"/>
    <x v="27"/>
    <d v="2025-07-23T00:00:00"/>
    <d v="2025-09-05T00:00:00"/>
    <n v="138.59"/>
    <s v="‭112120612130‬"/>
    <s v="Água"/>
    <m/>
    <s v="NV022622"/>
    <m/>
    <x v="1"/>
    <x v="17"/>
  </r>
  <r>
    <x v="3"/>
    <s v="PRO.000.7649"/>
    <x v="28"/>
    <d v="2025-07-23T00:00:00"/>
    <d v="2025-09-05T00:00:00"/>
    <n v="228.28"/>
    <s v="‭112120612130‬"/>
    <s v="Água"/>
    <m/>
    <s v="NV004958"/>
    <m/>
    <x v="1"/>
    <x v="18"/>
  </r>
  <r>
    <x v="3"/>
    <s v="PRO.000.7649"/>
    <x v="29"/>
    <d v="2025-07-23T00:00:00"/>
    <d v="2025-09-05T00:00:00"/>
    <n v="474.9"/>
    <s v="‭112120612130‬"/>
    <s v="Água"/>
    <m/>
    <s v="NV009955"/>
    <m/>
    <x v="1"/>
    <x v="12"/>
  </r>
  <r>
    <x v="3"/>
    <s v="PRO.000.7649"/>
    <x v="30"/>
    <d v="2025-07-23T00:00:00"/>
    <d v="2025-09-05T00:00:00"/>
    <n v="539.58000000000004"/>
    <s v="‭112120612130‬"/>
    <s v="Água"/>
    <m/>
    <s v="NV003955"/>
    <m/>
    <x v="1"/>
    <x v="10"/>
  </r>
  <r>
    <x v="3"/>
    <s v="PRO.000.7649"/>
    <x v="31"/>
    <d v="2025-07-23T00:00:00"/>
    <d v="2025-09-05T00:00:00"/>
    <n v="662.62"/>
    <s v="‭112120612120‬"/>
    <s v="Força e Luz"/>
    <m/>
    <s v="NV022680"/>
    <m/>
    <x v="1"/>
    <x v="15"/>
  </r>
  <r>
    <x v="3"/>
    <s v="PRO.000.7649"/>
    <x v="32"/>
    <d v="2025-07-23T00:00:00"/>
    <d v="2025-09-05T00:00:00"/>
    <n v="725.27"/>
    <s v="‭112120612120‬"/>
    <s v="Força e Luz"/>
    <m/>
    <s v="NV022634"/>
    <m/>
    <x v="1"/>
    <x v="19"/>
  </r>
  <r>
    <x v="3"/>
    <s v="PRO.000.7649"/>
    <x v="33"/>
    <d v="2025-07-23T00:00:00"/>
    <d v="2025-09-05T00:00:00"/>
    <n v="757.26"/>
    <s v="‭112120612120‬"/>
    <s v="Força e Luz"/>
    <m/>
    <s v="NV022680"/>
    <m/>
    <x v="1"/>
    <x v="15"/>
  </r>
  <r>
    <x v="3"/>
    <s v="PRO.000.7649"/>
    <x v="34"/>
    <d v="2025-07-23T00:00:00"/>
    <d v="2025-09-05T00:00:00"/>
    <n v="1062.8800000000001"/>
    <s v="‭112120612120‬"/>
    <s v="Força e Luz"/>
    <m/>
    <s v="NV022612"/>
    <m/>
    <x v="1"/>
    <x v="8"/>
  </r>
  <r>
    <x v="3"/>
    <s v="PRO.000.7649"/>
    <x v="35"/>
    <d v="2025-07-23T00:00:00"/>
    <d v="2025-09-05T00:00:00"/>
    <n v="1132.5"/>
    <s v="‭112120612120‬"/>
    <s v="Força e Luz"/>
    <m/>
    <s v="NV022562"/>
    <m/>
    <x v="1"/>
    <x v="9"/>
  </r>
  <r>
    <x v="3"/>
    <s v="PRO.000.7649"/>
    <x v="36"/>
    <d v="2025-07-23T00:00:00"/>
    <d v="2025-09-05T00:00:00"/>
    <n v="944.83"/>
    <s v="‭112120612120‬"/>
    <s v="Força e Luz"/>
    <m/>
    <s v="NV021588"/>
    <m/>
    <x v="1"/>
    <x v="16"/>
  </r>
  <r>
    <x v="3"/>
    <s v="PRO.000.7649"/>
    <x v="37"/>
    <d v="2025-07-23T00:00:00"/>
    <d v="2025-09-05T00:00:00"/>
    <n v="1173.6500000000001"/>
    <s v="‭112120612120‬"/>
    <s v="Força e Luz"/>
    <m/>
    <s v="NV022622"/>
    <m/>
    <x v="1"/>
    <x v="17"/>
  </r>
  <r>
    <x v="3"/>
    <s v="PRO.000.8463"/>
    <x v="38"/>
    <d v="2025-08-01T00:00:00"/>
    <d v="2025-09-05T00:00:00"/>
    <n v="67423"/>
    <s v="‭112120503040‬"/>
    <s v="Serviços de Implantação e Operacionalização postos Poupatempo"/>
    <m/>
    <s v="NV003961"/>
    <m/>
    <x v="1"/>
    <x v="20"/>
  </r>
  <r>
    <x v="3"/>
    <s v="PRO.000.8463"/>
    <x v="39"/>
    <d v="2025-08-01T00:00:00"/>
    <d v="2025-09-05T00:00:00"/>
    <n v="23643.34"/>
    <s v="‭112120503040‬"/>
    <s v="Serviços de Implantação e Operacionalização postos Poupatempo"/>
    <m/>
    <s v="NV022649"/>
    <m/>
    <x v="1"/>
    <x v="21"/>
  </r>
  <r>
    <x v="3"/>
    <s v="PRO.000.8463"/>
    <x v="40"/>
    <d v="2025-08-01T00:00:00"/>
    <d v="2025-09-05T00:00:00"/>
    <n v="412121.82"/>
    <s v="‭112120503040‬"/>
    <s v="Serviços de Implantação e Operacionalização postos Poupatempo"/>
    <m/>
    <s v="NV006966"/>
    <m/>
    <x v="1"/>
    <x v="22"/>
  </r>
  <r>
    <x v="3"/>
    <s v="PRO.000.8463"/>
    <x v="41"/>
    <d v="2025-08-01T00:00:00"/>
    <d v="2025-09-05T00:00:00"/>
    <n v="771278.24"/>
    <s v="‭112120503040‬"/>
    <s v="Serviços de Implantação e Operacionalização postos Poupatempo"/>
    <m/>
    <s v="NV006964"/>
    <m/>
    <x v="1"/>
    <x v="11"/>
  </r>
  <r>
    <x v="3"/>
    <s v="PRO.000.8463"/>
    <x v="42"/>
    <d v="2025-08-01T00:00:00"/>
    <d v="2025-09-05T00:00:00"/>
    <n v="28684.43"/>
    <s v="‭112120503040‬"/>
    <s v="Serviços de Implantação e Operacionalização postos Poupatempo"/>
    <m/>
    <s v="NV021619"/>
    <m/>
    <x v="1"/>
    <x v="13"/>
  </r>
  <r>
    <x v="3"/>
    <s v="PRO.000.8463"/>
    <x v="43"/>
    <d v="2025-08-01T00:00:00"/>
    <d v="2025-09-05T00:00:00"/>
    <n v="27137.57"/>
    <s v="‭112120503040‬"/>
    <s v="Serviços de Implantação e Operacionalização postos Poupatempo"/>
    <m/>
    <s v="NV021603"/>
    <m/>
    <x v="1"/>
    <x v="23"/>
  </r>
  <r>
    <x v="3"/>
    <s v="PRO.000.8463"/>
    <x v="44"/>
    <d v="2025-08-01T00:00:00"/>
    <d v="2025-09-05T00:00:00"/>
    <n v="22021.13"/>
    <s v="‭112120503040‬"/>
    <s v="Serviços de Implantação e Operacionalização postos Poupatempo"/>
    <m/>
    <s v="NV022566"/>
    <m/>
    <x v="1"/>
    <x v="24"/>
  </r>
  <r>
    <x v="3"/>
    <s v="PRO.000.8463"/>
    <x v="45"/>
    <d v="2025-08-01T00:00:00"/>
    <d v="2025-09-05T00:00:00"/>
    <n v="20045.990000000002"/>
    <s v="‭112120503040‬"/>
    <s v="Serviços de Implantação e Operacionalização postos Poupatempo"/>
    <m/>
    <s v="NV022609"/>
    <m/>
    <x v="1"/>
    <x v="25"/>
  </r>
  <r>
    <x v="4"/>
    <s v="PRO.000.8442"/>
    <x v="46"/>
    <d v="2025-07-24T00:00:00"/>
    <d v="2025-09-05T00:00:00"/>
    <n v="5192.6899999999996"/>
    <s v="‭112120503040‬"/>
    <s v="Serviços de Implantação e Operacionalização postos Poupatempo"/>
    <m/>
    <s v="NV021571"/>
    <m/>
    <x v="1"/>
    <x v="26"/>
  </r>
  <r>
    <x v="4"/>
    <s v="PRO.000.8442"/>
    <x v="47"/>
    <d v="2025-07-24T00:00:00"/>
    <d v="2025-09-05T00:00:00"/>
    <n v="8504.32"/>
    <s v="‭112120503040‬"/>
    <s v="Serviços de Implantação e Operacionalização postos Poupatempo"/>
    <m/>
    <s v="NV021562"/>
    <m/>
    <x v="1"/>
    <x v="27"/>
  </r>
  <r>
    <x v="4"/>
    <s v="PRO.000.8442"/>
    <x v="48"/>
    <d v="2025-07-24T00:00:00"/>
    <d v="2025-09-05T00:00:00"/>
    <n v="4747.7"/>
    <s v="‭112120503040‬"/>
    <s v="Serviços de Implantação e Operacionalização postos Poupatempo"/>
    <m/>
    <s v="NV022682"/>
    <m/>
    <x v="1"/>
    <x v="28"/>
  </r>
  <r>
    <x v="4"/>
    <s v="PRO.000.8442"/>
    <x v="49"/>
    <d v="2025-07-24T00:00:00"/>
    <d v="2025-09-05T00:00:00"/>
    <n v="20188.95"/>
    <s v="‭112120503040‬"/>
    <s v="Serviços de Implantação e Operacionalização postos Poupatempo"/>
    <m/>
    <s v="NV003960"/>
    <m/>
    <x v="1"/>
    <x v="29"/>
  </r>
  <r>
    <x v="4"/>
    <s v="PRO.000.8442"/>
    <x v="50"/>
    <d v="2025-07-24T00:00:00"/>
    <d v="2025-09-05T00:00:00"/>
    <n v="5034.76"/>
    <s v="‭112120503040‬"/>
    <s v="Serviços de Implantação e Operacionalização postos Poupatempo"/>
    <m/>
    <s v="NV022683"/>
    <m/>
    <x v="1"/>
    <x v="30"/>
  </r>
  <r>
    <x v="4"/>
    <s v="PRO.000.8442"/>
    <x v="51"/>
    <d v="2025-07-24T00:00:00"/>
    <d v="2025-09-05T00:00:00"/>
    <n v="4793.18"/>
    <s v="‭112120503040‬"/>
    <s v="Serviços de Implantação e Operacionalização postos Poupatempo"/>
    <m/>
    <s v="NV021574"/>
    <m/>
    <x v="1"/>
    <x v="31"/>
  </r>
  <r>
    <x v="4"/>
    <s v="PRO.000.8442"/>
    <x v="52"/>
    <d v="2025-07-24T00:00:00"/>
    <d v="2025-09-05T00:00:00"/>
    <n v="3132.64"/>
    <s v="‭112120503040‬"/>
    <s v="Serviços de Implantação e Operacionalização postos Poupatempo"/>
    <m/>
    <s v="NV022574"/>
    <m/>
    <x v="1"/>
    <x v="32"/>
  </r>
  <r>
    <x v="4"/>
    <s v="PRO.000.8442"/>
    <x v="53"/>
    <d v="2025-07-24T00:00:00"/>
    <d v="2025-09-05T00:00:00"/>
    <n v="111912.77"/>
    <s v="‭112120503040‬"/>
    <s v="Serviços de Implantação e Operacionalização postos Poupatempo"/>
    <m/>
    <s v="NV006968"/>
    <m/>
    <x v="1"/>
    <x v="33"/>
  </r>
  <r>
    <x v="4"/>
    <s v="PRO.000.8442"/>
    <x v="54"/>
    <d v="2025-07-24T00:00:00"/>
    <d v="2025-09-05T00:00:00"/>
    <n v="5275.63"/>
    <s v="‭112120503040‬"/>
    <s v="Serviços de Implantação e Operacionalização postos Poupatempo"/>
    <m/>
    <s v="NV022582"/>
    <m/>
    <x v="1"/>
    <x v="34"/>
  </r>
  <r>
    <x v="4"/>
    <s v="PRO.000.8442"/>
    <x v="55"/>
    <d v="2025-07-24T00:00:00"/>
    <d v="2025-09-05T00:00:00"/>
    <n v="4991.99"/>
    <s v="‭112120503040‬"/>
    <s v="Serviços de Implantação e Operacionalização postos Poupatempo"/>
    <m/>
    <s v="NV022567"/>
    <m/>
    <x v="1"/>
    <x v="35"/>
  </r>
  <r>
    <x v="4"/>
    <s v="PRO.000.8442"/>
    <x v="56"/>
    <d v="2025-07-24T00:00:00"/>
    <d v="2025-09-05T00:00:00"/>
    <n v="4731.41"/>
    <s v="‭112120503040‬"/>
    <s v="Serviços de Implantação e Operacionalização postos Poupatempo"/>
    <m/>
    <s v="NV022645"/>
    <m/>
    <x v="1"/>
    <x v="36"/>
  </r>
  <r>
    <x v="4"/>
    <s v="PRO.000.8442"/>
    <x v="57"/>
    <d v="2025-07-24T00:00:00"/>
    <d v="2025-09-05T00:00:00"/>
    <n v="5161.2299999999996"/>
    <s v="‭112120503040‬"/>
    <s v="Serviços de Implantação e Operacionalização postos Poupatempo"/>
    <m/>
    <s v="NV022648"/>
    <m/>
    <x v="1"/>
    <x v="37"/>
  </r>
  <r>
    <x v="4"/>
    <s v="PRO.000.8442"/>
    <x v="58"/>
    <d v="2025-07-25T00:00:00"/>
    <d v="2025-09-05T00:00:00"/>
    <n v="17067.25"/>
    <s v="‭112120503040‬"/>
    <s v="Serviços de Implantação e Operacionalização postos Poupatempo"/>
    <m/>
    <s v="NV003970"/>
    <m/>
    <x v="1"/>
    <x v="38"/>
  </r>
  <r>
    <x v="4"/>
    <s v="PRO.000.8442"/>
    <x v="59"/>
    <d v="2025-07-25T00:00:00"/>
    <d v="2025-09-05T00:00:00"/>
    <n v="4575.2299999999996"/>
    <s v="‭112120503040‬"/>
    <s v="Serviços de Implantação e Operacionalização postos Poupatempo"/>
    <m/>
    <s v="NV022575"/>
    <m/>
    <x v="1"/>
    <x v="39"/>
  </r>
  <r>
    <x v="4"/>
    <s v="PRO.000.8442"/>
    <x v="60"/>
    <d v="2025-07-25T00:00:00"/>
    <d v="2025-09-05T00:00:00"/>
    <n v="7608.63"/>
    <s v="‭112120503040‬"/>
    <s v="Serviços de Implantação e Operacionalização postos Poupatempo"/>
    <m/>
    <s v="NV021590"/>
    <m/>
    <x v="1"/>
    <x v="40"/>
  </r>
  <r>
    <x v="4"/>
    <s v="PRO.000.8442"/>
    <x v="61"/>
    <d v="2025-07-25T00:00:00"/>
    <d v="2025-09-05T00:00:00"/>
    <n v="4127.2299999999996"/>
    <s v="‭112120503040‬"/>
    <s v="Serviços de Implantação e Operacionalização postos Poupatempo"/>
    <m/>
    <s v="NV022655"/>
    <m/>
    <x v="1"/>
    <x v="41"/>
  </r>
  <r>
    <x v="4"/>
    <s v="PRO.000.8442"/>
    <x v="62"/>
    <d v="2025-07-25T00:00:00"/>
    <d v="2025-09-05T00:00:00"/>
    <n v="5227.53"/>
    <s v="‭112120503040‬"/>
    <s v="Serviços de Implantação e Operacionalização postos Poupatempo"/>
    <m/>
    <s v="NV021614"/>
    <m/>
    <x v="1"/>
    <x v="42"/>
  </r>
  <r>
    <x v="4"/>
    <s v="PRO.000.8442"/>
    <x v="63"/>
    <d v="2025-07-25T00:00:00"/>
    <d v="2025-09-05T00:00:00"/>
    <n v="4575.2299999999996"/>
    <s v="‭112120503040‬"/>
    <s v="Serviços de Implantação e Operacionalização postos Poupatempo"/>
    <m/>
    <s v="NV022613"/>
    <m/>
    <x v="1"/>
    <x v="43"/>
  </r>
  <r>
    <x v="4"/>
    <s v="PRO.000.8442"/>
    <x v="64"/>
    <d v="2025-07-25T00:00:00"/>
    <d v="2025-09-05T00:00:00"/>
    <n v="45886.63"/>
    <s v="‭112120503040‬"/>
    <s v="Serviços de Implantação e Operacionalização postos Poupatempo"/>
    <m/>
    <s v="NV008122"/>
    <m/>
    <x v="1"/>
    <x v="44"/>
  </r>
  <r>
    <x v="4"/>
    <s v="PRO.000.8442"/>
    <x v="65"/>
    <d v="2025-07-25T00:00:00"/>
    <d v="2025-09-05T00:00:00"/>
    <n v="15539.25"/>
    <s v="‭112120503040‬"/>
    <s v="Serviços de Implantação e Operacionalização postos Poupatempo"/>
    <m/>
    <s v="NV004956"/>
    <m/>
    <x v="1"/>
    <x v="45"/>
  </r>
  <r>
    <x v="4"/>
    <s v="PRO.000.8442"/>
    <x v="66"/>
    <d v="2025-07-25T00:00:00"/>
    <d v="2025-09-05T00:00:00"/>
    <n v="4835.93"/>
    <s v="‭112120503040‬"/>
    <s v="Serviços de Implantação e Operacionalização postos Poupatempo"/>
    <m/>
    <s v="NV022681"/>
    <m/>
    <x v="1"/>
    <x v="46"/>
  </r>
  <r>
    <x v="4"/>
    <s v="PRO.000.8442"/>
    <x v="67"/>
    <d v="2025-07-25T00:00:00"/>
    <d v="2025-09-05T00:00:00"/>
    <n v="5163.2700000000004"/>
    <s v="‭112120503040‬"/>
    <s v="Serviços de Implantação e Operacionalização postos Poupatempo"/>
    <m/>
    <s v="NV021606"/>
    <m/>
    <x v="1"/>
    <x v="47"/>
  </r>
  <r>
    <x v="4"/>
    <s v="PRO.000.8442"/>
    <x v="68"/>
    <d v="2025-07-25T00:00:00"/>
    <d v="2025-09-05T00:00:00"/>
    <n v="14522.82"/>
    <s v="‭112120503040‬"/>
    <s v="Serviços de Implantação e Operacionalização postos Poupatempo"/>
    <m/>
    <s v="NV003977"/>
    <m/>
    <x v="1"/>
    <x v="48"/>
  </r>
  <r>
    <x v="4"/>
    <s v="PRO.000.8442"/>
    <x v="69"/>
    <d v="2025-07-25T00:00:00"/>
    <d v="2025-09-05T00:00:00"/>
    <n v="5202.09"/>
    <s v="‭112120503040‬"/>
    <s v="Serviços de Implantação e Operacionalização postos Poupatempo"/>
    <m/>
    <s v="NV021586"/>
    <m/>
    <x v="1"/>
    <x v="49"/>
  </r>
  <r>
    <x v="4"/>
    <s v="PRO.000.8442"/>
    <x v="70"/>
    <d v="2025-07-25T00:00:00"/>
    <d v="2025-09-05T00:00:00"/>
    <n v="5704.62"/>
    <s v="‭112120503040‬"/>
    <s v="Serviços de Implantação e Operacionalização postos Poupatempo"/>
    <m/>
    <s v="NV022557"/>
    <m/>
    <x v="1"/>
    <x v="50"/>
  </r>
  <r>
    <x v="4"/>
    <s v="PRO.000.8442"/>
    <x v="71"/>
    <d v="2025-07-25T00:00:00"/>
    <d v="2025-09-05T00:00:00"/>
    <n v="4575.2299999999996"/>
    <s v="‭112120503040‬"/>
    <s v="Serviços de Implantação e Operacionalização postos Poupatempo"/>
    <m/>
    <s v="NV022665"/>
    <m/>
    <x v="1"/>
    <x v="51"/>
  </r>
  <r>
    <x v="4"/>
    <s v="PRO.000.8442"/>
    <x v="72"/>
    <d v="2025-07-25T00:00:00"/>
    <d v="2025-09-05T00:00:00"/>
    <n v="5034.75"/>
    <s v="‭112120503040‬"/>
    <s v="Serviços de Implantação e Operacionalização postos Poupatempo"/>
    <m/>
    <s v="NV020555"/>
    <m/>
    <x v="1"/>
    <x v="52"/>
  </r>
  <r>
    <x v="4"/>
    <s v="PRO.000.8442"/>
    <x v="73"/>
    <d v="2025-07-25T00:00:00"/>
    <d v="2025-09-05T00:00:00"/>
    <n v="7116.92"/>
    <s v="‭112120503040‬"/>
    <s v="Serviços de Implantação e Operacionalização postos Poupatempo"/>
    <m/>
    <s v="NV021572"/>
    <m/>
    <x v="1"/>
    <x v="53"/>
  </r>
  <r>
    <x v="4"/>
    <s v="PRO.000.8442"/>
    <x v="74"/>
    <d v="2025-07-25T00:00:00"/>
    <d v="2025-09-05T00:00:00"/>
    <n v="42424.54"/>
    <s v="‭112120503040‬"/>
    <s v="Serviços de Implantação e Operacionalização postos Poupatempo"/>
    <m/>
    <s v="NV008123"/>
    <m/>
    <x v="1"/>
    <x v="54"/>
  </r>
  <r>
    <x v="4"/>
    <s v="PRO.000.8442"/>
    <x v="75"/>
    <d v="2025-07-25T00:00:00"/>
    <d v="2025-09-05T00:00:00"/>
    <n v="6105.74"/>
    <s v="‭112120503040‬"/>
    <s v="Serviços de Implantação e Operacionalização postos Poupatempo"/>
    <m/>
    <s v="NV021573"/>
    <m/>
    <x v="1"/>
    <x v="55"/>
  </r>
  <r>
    <x v="4"/>
    <s v="PRO.000.8442"/>
    <x v="76"/>
    <d v="2025-07-25T00:00:00"/>
    <d v="2025-09-05T00:00:00"/>
    <n v="22866"/>
    <s v="‭112120503040‬"/>
    <s v="Serviços de Implantação e Operacionalização postos Poupatempo"/>
    <m/>
    <s v="NV009957"/>
    <m/>
    <x v="1"/>
    <x v="56"/>
  </r>
  <r>
    <x v="4"/>
    <s v="PRO.000.8442"/>
    <x v="77"/>
    <d v="2025-07-25T00:00:00"/>
    <d v="2025-09-05T00:00:00"/>
    <n v="9758.59"/>
    <s v="‭112120503040‬"/>
    <s v="Serviços de Implantação e Operacionalização postos Poupatempo"/>
    <m/>
    <s v="NV019955"/>
    <m/>
    <x v="1"/>
    <x v="57"/>
  </r>
  <r>
    <x v="4"/>
    <s v="PRO.000.8442"/>
    <x v="78"/>
    <d v="2025-07-25T00:00:00"/>
    <d v="2025-09-05T00:00:00"/>
    <n v="9008.73"/>
    <s v="‭112120503040‬"/>
    <s v="Serviços de Implantação e Operacionalização postos Poupatempo"/>
    <m/>
    <s v="NV020551"/>
    <m/>
    <x v="1"/>
    <x v="58"/>
  </r>
  <r>
    <x v="4"/>
    <s v="PRO.000.8442"/>
    <x v="79"/>
    <d v="2025-07-25T00:00:00"/>
    <d v="2025-09-05T00:00:00"/>
    <n v="4692.0200000000004"/>
    <s v="‭112120503040‬"/>
    <s v="Serviços de Implantação e Operacionalização postos Poupatempo"/>
    <m/>
    <s v="NV022647"/>
    <m/>
    <x v="1"/>
    <x v="59"/>
  </r>
  <r>
    <x v="4"/>
    <s v="PRO.000.8442"/>
    <x v="80"/>
    <d v="2025-07-25T00:00:00"/>
    <d v="2025-09-05T00:00:00"/>
    <n v="4750.42"/>
    <s v="‭112120503040‬"/>
    <s v="Serviços de Implantação e Operacionalização postos Poupatempo"/>
    <m/>
    <s v="NV022583"/>
    <m/>
    <x v="1"/>
    <x v="60"/>
  </r>
  <r>
    <x v="4"/>
    <s v="PRO.000.8442"/>
    <x v="81"/>
    <d v="2025-07-25T00:00:00"/>
    <d v="2025-09-05T00:00:00"/>
    <n v="4750.43"/>
    <s v="‭112120503040‬"/>
    <s v="Serviços de Implantação e Operacionalização postos Poupatempo"/>
    <m/>
    <s v="NV022610"/>
    <m/>
    <x v="1"/>
    <x v="61"/>
  </r>
  <r>
    <x v="4"/>
    <s v="PRO.000.8442"/>
    <x v="82"/>
    <d v="2025-07-25T00:00:00"/>
    <d v="2025-09-05T00:00:00"/>
    <n v="14565.78"/>
    <s v="‭112120503040‬"/>
    <s v="Serviços de Implantação e Operacionalização postos Poupatempo"/>
    <m/>
    <s v="NV003983"/>
    <m/>
    <x v="1"/>
    <x v="62"/>
  </r>
  <r>
    <x v="4"/>
    <s v="PRO.000.8442"/>
    <x v="83"/>
    <d v="2025-07-25T00:00:00"/>
    <d v="2025-09-05T00:00:00"/>
    <n v="6439.62"/>
    <s v="‭112120503040‬"/>
    <s v="Serviços de Implantação e Operacionalização postos Poupatempo"/>
    <m/>
    <s v="NV022664"/>
    <m/>
    <x v="1"/>
    <x v="63"/>
  </r>
  <r>
    <x v="4"/>
    <s v="PRO.000.8442"/>
    <x v="84"/>
    <d v="2025-07-25T00:00:00"/>
    <d v="2025-09-05T00:00:00"/>
    <n v="5034.75"/>
    <s v="‭112120503040‬"/>
    <s v="Serviços de Implantação e Operacionalização postos Poupatempo"/>
    <m/>
    <s v="NV022584"/>
    <m/>
    <x v="1"/>
    <x v="64"/>
  </r>
  <r>
    <x v="4"/>
    <s v="PRO.000.8442"/>
    <x v="85"/>
    <d v="2025-07-25T00:00:00"/>
    <d v="2025-09-05T00:00:00"/>
    <n v="5055.7"/>
    <s v="‭112120503040‬"/>
    <s v="Serviços de Implantação e Operacionalização postos Poupatempo"/>
    <m/>
    <s v="NV020556"/>
    <m/>
    <x v="1"/>
    <x v="65"/>
  </r>
  <r>
    <x v="4"/>
    <s v="PRO.000.8442"/>
    <x v="86"/>
    <d v="2025-07-25T00:00:00"/>
    <d v="2025-09-05T00:00:00"/>
    <n v="4333.45"/>
    <s v="‭112120503040‬"/>
    <s v="Serviços de Implantação e Operacionalização postos Poupatempo"/>
    <m/>
    <s v="NV022656"/>
    <m/>
    <x v="1"/>
    <x v="66"/>
  </r>
  <r>
    <x v="4"/>
    <s v="PRO.000.8442"/>
    <x v="87"/>
    <d v="2025-07-25T00:00:00"/>
    <d v="2025-09-05T00:00:00"/>
    <n v="12052.73"/>
    <s v="‭112120503040‬"/>
    <s v="Serviços de Implantação e Operacionalização postos Poupatempo"/>
    <m/>
    <s v="NV020553"/>
    <m/>
    <x v="1"/>
    <x v="67"/>
  </r>
  <r>
    <x v="4"/>
    <s v="PRO.000.8442"/>
    <x v="88"/>
    <d v="2025-07-25T00:00:00"/>
    <d v="2025-09-05T00:00:00"/>
    <n v="8410.3799999999992"/>
    <s v="‭112120503040‬"/>
    <s v="Serviços de Implantação e Operacionalização postos Poupatempo"/>
    <m/>
    <s v="NV021612"/>
    <m/>
    <x v="1"/>
    <x v="68"/>
  </r>
  <r>
    <x v="4"/>
    <s v="PRO.000.8442"/>
    <x v="89"/>
    <d v="2025-07-25T00:00:00"/>
    <d v="2025-09-05T00:00:00"/>
    <n v="5451.49"/>
    <s v="‭112120503040‬"/>
    <s v="Serviços de Implantação e Operacionalização postos Poupatempo"/>
    <m/>
    <s v="NV021605"/>
    <m/>
    <x v="1"/>
    <x v="69"/>
  </r>
  <r>
    <x v="4"/>
    <s v="PRO.000.8442"/>
    <x v="90"/>
    <d v="2025-07-25T00:00:00"/>
    <d v="2025-09-05T00:00:00"/>
    <n v="7081.24"/>
    <s v="‭112120503040‬"/>
    <s v="Serviços de Implantação e Operacionalização postos Poupatempo"/>
    <m/>
    <s v="NV022556"/>
    <m/>
    <x v="1"/>
    <x v="70"/>
  </r>
  <r>
    <x v="4"/>
    <s v="PRO.000.8442"/>
    <x v="91"/>
    <d v="2025-07-25T00:00:00"/>
    <d v="2025-09-05T00:00:00"/>
    <n v="7051.26"/>
    <s v="‭112120503040‬"/>
    <s v="Serviços de Implantação e Operacionalização postos Poupatempo"/>
    <m/>
    <s v="NV022657"/>
    <m/>
    <x v="1"/>
    <x v="71"/>
  </r>
  <r>
    <x v="4"/>
    <s v="PRO.000.8442"/>
    <x v="92"/>
    <d v="2025-08-01T00:00:00"/>
    <d v="2025-09-05T00:00:00"/>
    <n v="4262.37"/>
    <s v="‭112120503040‬"/>
    <s v="Serviços de Implantação e Operacionalização postos Poupatempo"/>
    <m/>
    <s v="NV022654"/>
    <m/>
    <x v="1"/>
    <x v="72"/>
  </r>
  <r>
    <x v="4"/>
    <s v="PRO.000.8442"/>
    <x v="93"/>
    <d v="2025-08-01T00:00:00"/>
    <d v="2025-09-05T00:00:00"/>
    <n v="8137.61"/>
    <s v="‭112120503040‬"/>
    <s v="Serviços de Implantação e Operacionalização postos Poupatempo"/>
    <m/>
    <s v="NV019952"/>
    <m/>
    <x v="1"/>
    <x v="73"/>
  </r>
  <r>
    <x v="4"/>
    <s v="PRO.000.8442"/>
    <x v="94"/>
    <d v="2025-08-01T00:00:00"/>
    <d v="2025-09-05T00:00:00"/>
    <n v="25565.63"/>
    <s v="‭112120503040‬"/>
    <s v="Serviços de Implantação e Operacionalização postos Poupatempo"/>
    <m/>
    <s v="NV003952"/>
    <m/>
    <x v="1"/>
    <x v="74"/>
  </r>
  <r>
    <x v="4"/>
    <s v="PRO.000.8442"/>
    <x v="95"/>
    <d v="2025-08-01T00:00:00"/>
    <d v="2025-09-05T00:00:00"/>
    <n v="5209.62"/>
    <s v="‭112120503040‬"/>
    <s v="Serviços de Implantação e Operacionalização postos Poupatempo"/>
    <m/>
    <s v="NV022555"/>
    <m/>
    <x v="1"/>
    <x v="75"/>
  </r>
  <r>
    <x v="4"/>
    <s v="PRO.000.8442"/>
    <x v="96"/>
    <d v="2025-08-01T00:00:00"/>
    <d v="2025-09-05T00:00:00"/>
    <n v="16188.74"/>
    <s v="‭112120503040‬"/>
    <s v="Serviços de Implantação e Operacionalização postos Poupatempo"/>
    <m/>
    <s v="NV003954"/>
    <m/>
    <x v="1"/>
    <x v="76"/>
  </r>
  <r>
    <x v="4"/>
    <s v="PRO.000.8442"/>
    <x v="97"/>
    <d v="2025-08-05T00:00:00"/>
    <d v="2025-09-05T00:00:00"/>
    <n v="5318.91"/>
    <s v="‭112120503040‬"/>
    <s v="Serviços de Implantação e Operacionalização postos Poupatempo"/>
    <m/>
    <s v="NV022653"/>
    <m/>
    <x v="1"/>
    <x v="77"/>
  </r>
  <r>
    <x v="4"/>
    <s v="PRO.000.8442"/>
    <x v="98"/>
    <d v="2025-08-05T00:00:00"/>
    <d v="2025-09-05T00:00:00"/>
    <n v="4651.7"/>
    <s v="‭112120503040‬"/>
    <s v="Serviços de Implantação e Operacionalização postos Poupatempo"/>
    <m/>
    <s v="NV022576"/>
    <m/>
    <x v="1"/>
    <x v="78"/>
  </r>
  <r>
    <x v="4"/>
    <s v="PRO.000.8442"/>
    <x v="99"/>
    <d v="2025-08-05T00:00:00"/>
    <d v="2025-09-05T00:00:00"/>
    <n v="11762.41"/>
    <s v="‭112120503040‬"/>
    <s v="Serviços de Implantação e Operacionalização postos Poupatempo"/>
    <m/>
    <s v="NV020552"/>
    <m/>
    <x v="1"/>
    <x v="79"/>
  </r>
  <r>
    <x v="4"/>
    <s v="PRO.000.8442"/>
    <x v="100"/>
    <d v="2025-08-05T00:00:00"/>
    <d v="2025-09-05T00:00:00"/>
    <n v="5910.98"/>
    <s v="‭112120503040‬"/>
    <s v="Serviços de Implantação e Operacionalização postos Poupatempo"/>
    <m/>
    <s v="NV021591"/>
    <m/>
    <x v="1"/>
    <x v="80"/>
  </r>
  <r>
    <x v="4"/>
    <s v="PRO.000.8442"/>
    <x v="101"/>
    <d v="2025-08-05T00:00:00"/>
    <d v="2025-09-05T00:00:00"/>
    <n v="4575.2299999999996"/>
    <s v="‭112120503040‬"/>
    <s v="Serviços de Implantação e Operacionalização postos Poupatempo"/>
    <m/>
    <s v="NV022601"/>
    <m/>
    <x v="1"/>
    <x v="81"/>
  </r>
  <r>
    <x v="4"/>
    <s v="PRO.000.8442"/>
    <x v="102"/>
    <d v="2025-08-05T00:00:00"/>
    <d v="2025-09-05T00:00:00"/>
    <n v="4808.1400000000003"/>
    <s v="‭112120503040‬"/>
    <s v="Serviços de Implantação e Operacionalização postos Poupatempo"/>
    <m/>
    <s v="NV022625"/>
    <m/>
    <x v="1"/>
    <x v="82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8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4"/>
    <s v="‭112120201040‬"/>
    <s v="Outros Equipamentos"/>
    <m/>
    <s v="NV022665"/>
    <m/>
    <x v="1"/>
    <x v="51"/>
  </r>
  <r>
    <x v="5"/>
    <s v="PRO.000.8320"/>
    <x v="103"/>
    <d v="2025-08-01T00:00:00"/>
    <d v="2025-09-05T00:00:00"/>
    <n v="1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2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8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6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1.2"/>
    <s v="‭112120201040‬"/>
    <s v="Outros Equipamentos"/>
    <m/>
    <s v="NV022663"/>
    <m/>
    <x v="1"/>
    <x v="83"/>
  </r>
  <r>
    <x v="5"/>
    <s v="PRO.000.8320"/>
    <x v="103"/>
    <d v="2025-08-01T00:00:00"/>
    <d v="2025-09-05T00:00:00"/>
    <n v="16.8"/>
    <s v="‭112120201040‬"/>
    <s v="Outros Equipamentos"/>
    <m/>
    <s v="NV022658"/>
    <m/>
    <x v="1"/>
    <x v="84"/>
  </r>
  <r>
    <x v="5"/>
    <s v="PRO.000.8320"/>
    <x v="103"/>
    <d v="2025-08-01T00:00:00"/>
    <d v="2025-09-05T00:00:00"/>
    <n v="63"/>
    <s v="‭112120201040‬"/>
    <s v="Outros Equipamentos"/>
    <m/>
    <s v="NV022666"/>
    <m/>
    <x v="1"/>
    <x v="3"/>
  </r>
  <r>
    <x v="5"/>
    <s v="PRO.000.8320"/>
    <x v="103"/>
    <d v="2025-08-01T00:00:00"/>
    <d v="2025-09-05T00:00:00"/>
    <n v="35"/>
    <s v="‭112120201040‬"/>
    <s v="Outros Equipamentos"/>
    <m/>
    <s v="NV022603"/>
    <m/>
    <x v="1"/>
    <x v="85"/>
  </r>
  <r>
    <x v="5"/>
    <s v="PRO.000.8320"/>
    <x v="103"/>
    <d v="2025-08-01T00:00:00"/>
    <d v="2025-09-05T00:00:00"/>
    <n v="16.8"/>
    <s v="‭112120201040‬"/>
    <s v="Outros Equipamentos"/>
    <m/>
    <s v="NV022637"/>
    <m/>
    <x v="1"/>
    <x v="86"/>
  </r>
  <r>
    <x v="5"/>
    <s v="PRO.000.8320"/>
    <x v="103"/>
    <d v="2025-08-01T00:00:00"/>
    <d v="2025-09-05T00:00:00"/>
    <n v="42"/>
    <s v="‭112120201040‬"/>
    <s v="Outros Equipamentos"/>
    <m/>
    <s v="NV022628"/>
    <m/>
    <x v="1"/>
    <x v="87"/>
  </r>
  <r>
    <x v="5"/>
    <s v="PRO.000.8320"/>
    <x v="103"/>
    <d v="2025-08-01T00:00:00"/>
    <d v="2025-09-05T00:00:00"/>
    <n v="19.600000000000001"/>
    <s v="‭112120201040‬"/>
    <s v="Outros Equipamentos"/>
    <m/>
    <s v="NV022610"/>
    <m/>
    <x v="1"/>
    <x v="61"/>
  </r>
  <r>
    <x v="5"/>
    <s v="PRO.000.8320"/>
    <x v="103"/>
    <d v="2025-08-01T00:00:00"/>
    <d v="2025-09-05T00:00:00"/>
    <n v="22.4"/>
    <s v="‭112120201040‬"/>
    <s v="Outros Equipamentos"/>
    <m/>
    <s v="NV021592"/>
    <m/>
    <x v="1"/>
    <x v="88"/>
  </r>
  <r>
    <x v="5"/>
    <s v="PRO.000.8320"/>
    <x v="103"/>
    <d v="2025-08-01T00:00:00"/>
    <d v="2025-09-05T00:00:00"/>
    <n v="21"/>
    <s v="‭112120201040‬"/>
    <s v="Outros Equipamentos"/>
    <m/>
    <s v="NV022652"/>
    <m/>
    <x v="1"/>
    <x v="89"/>
  </r>
  <r>
    <x v="5"/>
    <s v="PRO.000.8320"/>
    <x v="103"/>
    <d v="2025-08-01T00:00:00"/>
    <d v="2025-09-05T00:00:00"/>
    <n v="1.4"/>
    <s v="‭112120201040‬"/>
    <s v="Outros Equipamentos"/>
    <m/>
    <s v="NV022667"/>
    <m/>
    <x v="1"/>
    <x v="90"/>
  </r>
  <r>
    <x v="5"/>
    <s v="PRO.000.8320"/>
    <x v="103"/>
    <d v="2025-08-01T00:00:00"/>
    <d v="2025-09-05T00:00:00"/>
    <n v="260.39999999999998"/>
    <s v="‭112120201040‬"/>
    <s v="Outros Equipamentos"/>
    <m/>
    <s v="NV006977"/>
    <m/>
    <x v="1"/>
    <x v="91"/>
  </r>
  <r>
    <x v="5"/>
    <s v="PRO.000.8320"/>
    <x v="103"/>
    <d v="2025-08-01T00:00:00"/>
    <d v="2025-09-05T00:00:00"/>
    <n v="46.2"/>
    <s v="‭112120201040‬"/>
    <s v="Outros Equipamentos"/>
    <m/>
    <s v="NV006968"/>
    <m/>
    <x v="1"/>
    <x v="33"/>
  </r>
  <r>
    <x v="5"/>
    <s v="PRO.000.8320"/>
    <x v="103"/>
    <d v="2025-08-01T00:00:00"/>
    <d v="2025-09-05T00:00:00"/>
    <n v="51.8"/>
    <s v="‭112120201040‬"/>
    <s v="Outros Equipamentos"/>
    <m/>
    <s v="NV020554"/>
    <m/>
    <x v="1"/>
    <x v="5"/>
  </r>
  <r>
    <x v="5"/>
    <s v="PRO.000.8320"/>
    <x v="103"/>
    <d v="2025-08-01T00:00:00"/>
    <d v="2025-09-05T00:00:00"/>
    <n v="498.4"/>
    <s v="‭112120201040‬"/>
    <s v="Outros Equipamentos"/>
    <m/>
    <s v="NV006965"/>
    <m/>
    <x v="1"/>
    <x v="2"/>
  </r>
  <r>
    <x v="5"/>
    <s v="PRO.000.8320"/>
    <x v="103"/>
    <d v="2025-08-01T00:00:00"/>
    <d v="2025-09-05T00:00:00"/>
    <n v="65.8"/>
    <s v="‭112120201040‬"/>
    <s v="Outros Equipamentos"/>
    <m/>
    <s v="NV003972"/>
    <m/>
    <x v="1"/>
    <x v="92"/>
  </r>
  <r>
    <x v="5"/>
    <s v="PRO.000.8320"/>
    <x v="103"/>
    <d v="2025-08-01T00:00:00"/>
    <d v="2025-09-05T00:00:00"/>
    <n v="470.4"/>
    <s v="‭112120201040‬"/>
    <s v="Outros Equipamentos"/>
    <m/>
    <s v="NV022594"/>
    <m/>
    <x v="1"/>
    <x v="93"/>
  </r>
  <r>
    <x v="5"/>
    <s v="PRO.000.8320"/>
    <x v="103"/>
    <d v="2025-08-01T00:00:00"/>
    <d v="2025-09-05T00:00:00"/>
    <n v="156.80000000000001"/>
    <s v="‭112120201040‬"/>
    <s v="Outros Equipamentos"/>
    <m/>
    <s v="NV008122"/>
    <m/>
    <x v="1"/>
    <x v="44"/>
  </r>
  <r>
    <x v="5"/>
    <s v="PRO.000.8320"/>
    <x v="103"/>
    <d v="2025-08-01T00:00:00"/>
    <d v="2025-09-05T00:00:00"/>
    <n v="303.8"/>
    <s v="‭112120201040‬"/>
    <s v="Outros Equipamentos"/>
    <m/>
    <s v="NV000956"/>
    <m/>
    <x v="1"/>
    <x v="6"/>
  </r>
  <r>
    <x v="5"/>
    <s v="PRO.000.8320"/>
    <x v="103"/>
    <d v="2025-08-01T00:00:00"/>
    <d v="2025-09-05T00:00:00"/>
    <n v="12.6"/>
    <s v="‭112120201040‬"/>
    <s v="Outros Equipamentos"/>
    <m/>
    <s v="NV003968"/>
    <m/>
    <x v="1"/>
    <x v="94"/>
  </r>
  <r>
    <x v="5"/>
    <s v="PRO.000.8320"/>
    <x v="103"/>
    <d v="2025-08-01T00:00:00"/>
    <d v="2025-09-05T00:00:00"/>
    <n v="71.400000000000006"/>
    <s v="‭112120201040‬"/>
    <s v="Outros Equipamentos"/>
    <m/>
    <s v="NV003969"/>
    <m/>
    <x v="1"/>
    <x v="95"/>
  </r>
  <r>
    <x v="5"/>
    <s v="PRO.000.8320"/>
    <x v="103"/>
    <d v="2025-08-01T00:00:00"/>
    <d v="2025-09-05T00:00:00"/>
    <n v="121.8"/>
    <s v="‭112120201040‬"/>
    <s v="Outros Equipamentos"/>
    <m/>
    <s v="NV003970"/>
    <m/>
    <x v="1"/>
    <x v="38"/>
  </r>
  <r>
    <x v="5"/>
    <s v="PRO.000.8320"/>
    <x v="103"/>
    <d v="2025-08-01T00:00:00"/>
    <d v="2025-09-05T00:00:00"/>
    <n v="140"/>
    <s v="‭112120201040‬"/>
    <s v="Outros Equipamentos"/>
    <m/>
    <s v="NV004960"/>
    <m/>
    <x v="1"/>
    <x v="96"/>
  </r>
  <r>
    <x v="5"/>
    <s v="PRO.000.8320"/>
    <x v="103"/>
    <d v="2025-08-01T00:00:00"/>
    <d v="2025-09-05T00:00:00"/>
    <n v="43.4"/>
    <s v="‭112120201040‬"/>
    <s v="Outros Equipamentos"/>
    <m/>
    <s v="NV019956"/>
    <m/>
    <x v="1"/>
    <x v="97"/>
  </r>
  <r>
    <x v="5"/>
    <s v="PRO.000.8320"/>
    <x v="103"/>
    <d v="2025-08-01T00:00:00"/>
    <d v="2025-09-05T00:00:00"/>
    <n v="249.2"/>
    <s v="‭112120201040‬"/>
    <s v="Outros Equipamentos"/>
    <m/>
    <s v="NV007121"/>
    <m/>
    <x v="1"/>
    <x v="98"/>
  </r>
  <r>
    <x v="5"/>
    <s v="PRO.000.8320"/>
    <x v="103"/>
    <d v="2025-08-01T00:00:00"/>
    <d v="2025-09-05T00:00:00"/>
    <n v="25.2"/>
    <s v="‭112120201040‬"/>
    <s v="Outros Equipamentos"/>
    <m/>
    <s v="NV003981"/>
    <m/>
    <x v="1"/>
    <x v="99"/>
  </r>
  <r>
    <x v="5"/>
    <s v="PRO.000.8320"/>
    <x v="103"/>
    <d v="2025-08-01T00:00:00"/>
    <d v="2025-09-05T00:00:00"/>
    <n v="201.6"/>
    <s v="‭112120201040‬"/>
    <s v="Outros Equipamentos"/>
    <m/>
    <s v="NV022599"/>
    <m/>
    <x v="1"/>
    <x v="100"/>
  </r>
  <r>
    <x v="5"/>
    <s v="PRO.000.8320"/>
    <x v="103"/>
    <d v="2025-08-01T00:00:00"/>
    <d v="2025-09-05T00:00:00"/>
    <n v="50.4"/>
    <s v="‭112120201040‬"/>
    <s v="Outros Equipamentos"/>
    <m/>
    <s v="NV019955"/>
    <m/>
    <x v="1"/>
    <x v="57"/>
  </r>
  <r>
    <x v="5"/>
    <s v="PRO.000.8320"/>
    <x v="103"/>
    <d v="2025-08-01T00:00:00"/>
    <d v="2025-09-05T00:00:00"/>
    <n v="60.2"/>
    <s v="‭112120201040‬"/>
    <s v="Outros Equipamentos"/>
    <m/>
    <s v="NV020551"/>
    <m/>
    <x v="1"/>
    <x v="58"/>
  </r>
  <r>
    <x v="5"/>
    <s v="PRO.000.8320"/>
    <x v="103"/>
    <d v="2025-08-01T00:00:00"/>
    <d v="2025-09-05T00:00:00"/>
    <n v="387.8"/>
    <s v="‭112120201040‬"/>
    <s v="Outros Equipamentos"/>
    <m/>
    <s v="NV022593"/>
    <m/>
    <x v="1"/>
    <x v="101"/>
  </r>
  <r>
    <x v="5"/>
    <s v="PRO.000.8320"/>
    <x v="103"/>
    <d v="2025-08-01T00:00:00"/>
    <d v="2025-09-05T00:00:00"/>
    <n v="162.4"/>
    <s v="‭112120201040‬"/>
    <s v="Outros Equipamentos"/>
    <m/>
    <s v="NV002952"/>
    <m/>
    <x v="1"/>
    <x v="102"/>
  </r>
  <r>
    <x v="5"/>
    <s v="PRO.000.8320"/>
    <x v="103"/>
    <d v="2025-08-01T00:00:00"/>
    <d v="2025-09-05T00:00:00"/>
    <n v="68.599999999999994"/>
    <s v="‭112120201040‬"/>
    <s v="Outros Equipamentos"/>
    <m/>
    <s v="NV003960"/>
    <m/>
    <x v="1"/>
    <x v="29"/>
  </r>
  <r>
    <x v="5"/>
    <s v="PRO.000.8320"/>
    <x v="103"/>
    <d v="2025-08-01T00:00:00"/>
    <d v="2025-09-05T00:00:00"/>
    <n v="79.8"/>
    <s v="‭112120201040‬"/>
    <s v="Outros Equipamentos"/>
    <m/>
    <s v="NV003961"/>
    <m/>
    <x v="1"/>
    <x v="20"/>
  </r>
  <r>
    <x v="5"/>
    <s v="PRO.000.8320"/>
    <x v="103"/>
    <d v="2025-08-01T00:00:00"/>
    <d v="2025-09-05T00:00:00"/>
    <n v="71.400000000000006"/>
    <s v="‭112120201040‬"/>
    <s v="Outros Equipamentos"/>
    <m/>
    <s v="NV000952"/>
    <m/>
    <x v="1"/>
    <x v="103"/>
  </r>
  <r>
    <x v="5"/>
    <s v="PRO.000.8320"/>
    <x v="103"/>
    <d v="2025-08-01T00:00:00"/>
    <d v="2025-09-05T00:00:00"/>
    <n v="158.19999999999999"/>
    <s v="‭112120201040‬"/>
    <s v="Outros Equipamentos"/>
    <m/>
    <s v="NV003962"/>
    <m/>
    <x v="1"/>
    <x v="104"/>
  </r>
  <r>
    <x v="5"/>
    <s v="PRO.000.8320"/>
    <x v="103"/>
    <d v="2025-08-01T00:00:00"/>
    <d v="2025-09-05T00:00:00"/>
    <n v="116.2"/>
    <s v="‭112120201040‬"/>
    <s v="Outros Equipamentos"/>
    <m/>
    <s v="NV003963"/>
    <m/>
    <x v="1"/>
    <x v="105"/>
  </r>
  <r>
    <x v="5"/>
    <s v="PRO.000.8320"/>
    <x v="103"/>
    <d v="2025-08-01T00:00:00"/>
    <d v="2025-09-05T00:00:00"/>
    <n v="70"/>
    <s v="‭112120201040‬"/>
    <s v="Outros Equipamentos"/>
    <m/>
    <s v="NV009958"/>
    <m/>
    <x v="1"/>
    <x v="106"/>
  </r>
  <r>
    <x v="5"/>
    <s v="PRO.000.8320"/>
    <x v="103"/>
    <d v="2025-08-01T00:00:00"/>
    <d v="2025-09-05T00:00:00"/>
    <n v="170.8"/>
    <s v="‭112120201040‬"/>
    <s v="Outros Equipamentos"/>
    <m/>
    <s v="NV003964"/>
    <m/>
    <x v="1"/>
    <x v="107"/>
  </r>
  <r>
    <x v="5"/>
    <s v="PRO.000.8320"/>
    <x v="103"/>
    <d v="2025-08-01T00:00:00"/>
    <d v="2025-09-05T00:00:00"/>
    <n v="100.8"/>
    <s v="‭112120201040‬"/>
    <s v="Outros Equipamentos"/>
    <m/>
    <s v="NV003965"/>
    <m/>
    <x v="1"/>
    <x v="108"/>
  </r>
  <r>
    <x v="5"/>
    <s v="PRO.000.8320"/>
    <x v="103"/>
    <d v="2025-08-01T00:00:00"/>
    <d v="2025-09-05T00:00:00"/>
    <n v="47.6"/>
    <s v="‭112120201040‬"/>
    <s v="Outros Equipamentos"/>
    <m/>
    <s v="NV003967"/>
    <m/>
    <x v="1"/>
    <x v="109"/>
  </r>
  <r>
    <x v="5"/>
    <s v="PRO.000.8320"/>
    <x v="103"/>
    <d v="2025-08-01T00:00:00"/>
    <d v="2025-09-05T00:00:00"/>
    <n v="170.8"/>
    <s v="‭112120201040‬"/>
    <s v="Outros Equipamentos"/>
    <m/>
    <s v="NV000955"/>
    <m/>
    <x v="1"/>
    <x v="110"/>
  </r>
  <r>
    <x v="5"/>
    <s v="PRO.000.8320"/>
    <x v="103"/>
    <d v="2025-08-01T00:00:00"/>
    <d v="2025-09-05T00:00:00"/>
    <n v="61.6"/>
    <s v="‭112120201040‬"/>
    <s v="Outros Equipamentos"/>
    <m/>
    <s v="NV021603"/>
    <m/>
    <x v="1"/>
    <x v="23"/>
  </r>
  <r>
    <x v="5"/>
    <s v="PRO.000.8320"/>
    <x v="103"/>
    <d v="2025-08-01T00:00:00"/>
    <d v="2025-09-05T00:00:00"/>
    <n v="81.2"/>
    <s v="‭112120201040‬"/>
    <s v="Outros Equipamentos"/>
    <m/>
    <s v="NV021619"/>
    <m/>
    <x v="1"/>
    <x v="13"/>
  </r>
  <r>
    <x v="5"/>
    <s v="PRO.000.8320"/>
    <x v="103"/>
    <d v="2025-08-01T00:00:00"/>
    <d v="2025-09-05T00:00:00"/>
    <n v="105"/>
    <s v="‭112120201040‬"/>
    <s v="Outros Equipamentos"/>
    <m/>
    <s v="NV003954"/>
    <m/>
    <x v="1"/>
    <x v="76"/>
  </r>
  <r>
    <x v="5"/>
    <s v="PRO.000.8320"/>
    <x v="103"/>
    <d v="2025-08-01T00:00:00"/>
    <d v="2025-09-05T00:00:00"/>
    <n v="137.19999999999999"/>
    <s v="‭112120201040‬"/>
    <s v="Outros Equipamentos"/>
    <m/>
    <s v="NV003977"/>
    <m/>
    <x v="1"/>
    <x v="48"/>
  </r>
  <r>
    <x v="5"/>
    <s v="PRO.000.8320"/>
    <x v="103"/>
    <d v="2025-08-01T00:00:00"/>
    <d v="2025-09-05T00:00:00"/>
    <n v="79.8"/>
    <s v="‭112120201040‬"/>
    <s v="Outros Equipamentos"/>
    <m/>
    <s v="NV003978"/>
    <m/>
    <x v="1"/>
    <x v="111"/>
  </r>
  <r>
    <x v="5"/>
    <s v="PRO.000.8320"/>
    <x v="103"/>
    <d v="2025-08-01T00:00:00"/>
    <d v="2025-09-05T00:00:00"/>
    <n v="14"/>
    <s v="‭112120201040‬"/>
    <s v="Outros Equipamentos"/>
    <m/>
    <s v="NV021564"/>
    <m/>
    <x v="1"/>
    <x v="112"/>
  </r>
  <r>
    <x v="5"/>
    <s v="PRO.000.8320"/>
    <x v="103"/>
    <d v="2025-08-01T00:00:00"/>
    <d v="2025-09-05T00:00:00"/>
    <n v="74.2"/>
    <s v="‭112120201040‬"/>
    <s v="Outros Equipamentos"/>
    <m/>
    <s v="NV021562"/>
    <m/>
    <x v="1"/>
    <x v="27"/>
  </r>
  <r>
    <x v="5"/>
    <s v="PRO.000.8320"/>
    <x v="103"/>
    <d v="2025-08-01T00:00:00"/>
    <d v="2025-09-05T00:00:00"/>
    <n v="37.799999999999997"/>
    <s v="‭112120201040‬"/>
    <s v="Outros Equipamentos"/>
    <m/>
    <s v="NV021576"/>
    <m/>
    <x v="1"/>
    <x v="113"/>
  </r>
  <r>
    <x v="5"/>
    <s v="PRO.000.8320"/>
    <x v="103"/>
    <d v="2025-08-01T00:00:00"/>
    <d v="2025-09-05T00:00:00"/>
    <n v="77"/>
    <s v="‭112120201040‬"/>
    <s v="Outros Equipamentos"/>
    <m/>
    <s v="NV021579"/>
    <m/>
    <x v="1"/>
    <x v="114"/>
  </r>
  <r>
    <x v="5"/>
    <s v="PRO.000.8320"/>
    <x v="103"/>
    <d v="2025-08-01T00:00:00"/>
    <d v="2025-09-05T00:00:00"/>
    <n v="51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35"/>
    <s v="‭112120201040‬"/>
    <s v="Outros Equipamentos"/>
    <m/>
    <s v="NV003969"/>
    <m/>
    <x v="1"/>
    <x v="95"/>
  </r>
  <r>
    <x v="5"/>
    <s v="PRO.000.8320"/>
    <x v="103"/>
    <d v="2025-08-01T00:00:00"/>
    <d v="2025-09-05T00:00:00"/>
    <n v="58.8"/>
    <s v="‭112120201040‬"/>
    <s v="Outros Equipamentos"/>
    <m/>
    <s v="NV022555"/>
    <m/>
    <x v="1"/>
    <x v="75"/>
  </r>
  <r>
    <x v="5"/>
    <s v="PRO.000.8320"/>
    <x v="103"/>
    <d v="2025-08-01T00:00:00"/>
    <d v="2025-09-05T00:00:00"/>
    <n v="75.599999999999994"/>
    <s v="‭112120201040‬"/>
    <s v="Outros Equipamentos"/>
    <m/>
    <s v="NV022649"/>
    <m/>
    <x v="1"/>
    <x v="21"/>
  </r>
  <r>
    <x v="5"/>
    <s v="PRO.000.8320"/>
    <x v="103"/>
    <d v="2025-08-01T00:00:00"/>
    <d v="2025-09-05T00:00:00"/>
    <n v="92.4"/>
    <s v="‭112120201040‬"/>
    <s v="Outros Equipamentos"/>
    <m/>
    <s v="NV022611"/>
    <m/>
    <x v="1"/>
    <x v="115"/>
  </r>
  <r>
    <x v="5"/>
    <s v="PRO.000.8320"/>
    <x v="103"/>
    <d v="2025-08-01T00:00:00"/>
    <d v="2025-09-05T00:00:00"/>
    <n v="193.2"/>
    <s v="‭112120201040‬"/>
    <s v="Outros Equipamentos"/>
    <m/>
    <s v="NV009955"/>
    <m/>
    <x v="1"/>
    <x v="12"/>
  </r>
  <r>
    <x v="5"/>
    <s v="PRO.000.8320"/>
    <x v="103"/>
    <d v="2025-08-01T00:00:00"/>
    <d v="2025-09-05T00:00:00"/>
    <n v="175"/>
    <s v="‭112120201040‬"/>
    <s v="Outros Equipamentos"/>
    <m/>
    <s v="NV003976"/>
    <m/>
    <x v="1"/>
    <x v="116"/>
  </r>
  <r>
    <x v="5"/>
    <s v="PRO.000.8320"/>
    <x v="103"/>
    <d v="2025-08-01T00:00:00"/>
    <d v="2025-09-05T00:00:00"/>
    <n v="119"/>
    <s v="‭112120201040‬"/>
    <s v="Outros Equipamentos"/>
    <m/>
    <s v="NV000958"/>
    <m/>
    <x v="1"/>
    <x v="117"/>
  </r>
  <r>
    <x v="5"/>
    <s v="PRO.000.8320"/>
    <x v="103"/>
    <d v="2025-08-01T00:00:00"/>
    <d v="2025-09-05T00:00:00"/>
    <n v="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32.4"/>
    <s v="‭112120201040‬"/>
    <s v="Outros Equipamentos"/>
    <m/>
    <s v="NV008123"/>
    <m/>
    <x v="1"/>
    <x v="54"/>
  </r>
  <r>
    <x v="5"/>
    <s v="PRO.000.8320"/>
    <x v="103"/>
    <d v="2025-08-01T00:00:00"/>
    <d v="2025-09-05T00:00:00"/>
    <n v="88.2"/>
    <s v="‭112120201040‬"/>
    <s v="Outros Equipamentos"/>
    <m/>
    <s v="NV003980"/>
    <m/>
    <x v="1"/>
    <x v="118"/>
  </r>
  <r>
    <x v="5"/>
    <s v="PRO.000.8320"/>
    <x v="103"/>
    <d v="2025-08-01T00:00:00"/>
    <d v="2025-09-05T00:00:00"/>
    <n v="79.8"/>
    <s v="‭112120201040‬"/>
    <s v="Outros Equipamentos"/>
    <m/>
    <s v="NV009954"/>
    <m/>
    <x v="1"/>
    <x v="119"/>
  </r>
  <r>
    <x v="5"/>
    <s v="PRO.000.8320"/>
    <x v="103"/>
    <d v="2025-08-01T00:00:00"/>
    <d v="2025-09-05T00:00:00"/>
    <n v="54.6"/>
    <s v="‭112120201040‬"/>
    <s v="Outros Equipamentos"/>
    <m/>
    <s v="NV004957"/>
    <m/>
    <x v="1"/>
    <x v="120"/>
  </r>
  <r>
    <x v="5"/>
    <s v="PRO.000.8320"/>
    <x v="103"/>
    <d v="2025-08-01T00:00:00"/>
    <d v="2025-09-05T00:00:00"/>
    <n v="19.600000000000001"/>
    <s v="‭112120201040‬"/>
    <s v="Outros Equipamentos"/>
    <m/>
    <s v="NV022633"/>
    <m/>
    <x v="1"/>
    <x v="121"/>
  </r>
  <r>
    <x v="5"/>
    <s v="PRO.000.8320"/>
    <x v="103"/>
    <d v="2025-08-01T00:00:00"/>
    <d v="2025-09-05T00:00:00"/>
    <n v="23.8"/>
    <s v="‭112120201040‬"/>
    <s v="Outros Equipamentos"/>
    <m/>
    <s v="NV022627"/>
    <m/>
    <x v="1"/>
    <x v="122"/>
  </r>
  <r>
    <x v="5"/>
    <s v="PRO.000.8320"/>
    <x v="103"/>
    <d v="2025-08-01T00:00:00"/>
    <d v="2025-09-05T00:00:00"/>
    <n v="1.4"/>
    <s v="‭112120201040‬"/>
    <s v="Outros Equipamentos"/>
    <m/>
    <s v="NV023554"/>
    <m/>
    <x v="1"/>
    <x v="123"/>
  </r>
  <r>
    <x v="5"/>
    <s v="PRO.000.8320"/>
    <x v="103"/>
    <d v="2025-08-01T00:00:00"/>
    <d v="2025-09-05T00:00:00"/>
    <n v="22.4"/>
    <s v="‭112120201040‬"/>
    <s v="Outros Equipamentos"/>
    <m/>
    <s v="NV022614"/>
    <m/>
    <x v="1"/>
    <x v="124"/>
  </r>
  <r>
    <x v="5"/>
    <s v="PRO.000.8320"/>
    <x v="103"/>
    <d v="2025-08-01T00:00:00"/>
    <d v="2025-09-05T00:00:00"/>
    <n v="25.2"/>
    <s v="‭112120201040‬"/>
    <s v="Outros Equipamentos"/>
    <m/>
    <s v="NV022639"/>
    <m/>
    <x v="1"/>
    <x v="125"/>
  </r>
  <r>
    <x v="5"/>
    <s v="PRO.000.8320"/>
    <x v="103"/>
    <d v="2025-08-01T00:00:00"/>
    <d v="2025-09-05T00:00:00"/>
    <n v="32.200000000000003"/>
    <s v="‭112120201040‬"/>
    <s v="Outros Equipamentos"/>
    <m/>
    <s v="NV021585"/>
    <m/>
    <x v="1"/>
    <x v="126"/>
  </r>
  <r>
    <x v="5"/>
    <s v="PRO.000.8320"/>
    <x v="103"/>
    <d v="2025-08-01T00:00:00"/>
    <d v="2025-09-05T00:00:00"/>
    <n v="9.8000000000000007"/>
    <s v="‭112120201040‬"/>
    <s v="Outros Equipamentos"/>
    <m/>
    <s v="NV021594"/>
    <m/>
    <x v="1"/>
    <x v="127"/>
  </r>
  <r>
    <x v="5"/>
    <s v="PRO.000.8320"/>
    <x v="103"/>
    <d v="2025-08-01T00:00:00"/>
    <d v="2025-09-05T00:00:00"/>
    <n v="1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8.4"/>
    <s v="‭112120201040‬"/>
    <s v="Outros Equipamentos"/>
    <m/>
    <s v="NV022670"/>
    <m/>
    <x v="1"/>
    <x v="128"/>
  </r>
  <r>
    <x v="5"/>
    <s v="PRO.000.8320"/>
    <x v="103"/>
    <d v="2025-08-01T00:00:00"/>
    <d v="2025-09-05T00:00:00"/>
    <n v="23.8"/>
    <s v="‭112120201040‬"/>
    <s v="Outros Equipamentos"/>
    <m/>
    <s v="NV022587"/>
    <m/>
    <x v="1"/>
    <x v="129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9.8000000000000007"/>
    <s v="‭112120201040‬"/>
    <s v="Outros Equipamentos"/>
    <m/>
    <s v="NV006965"/>
    <m/>
    <x v="1"/>
    <x v="2"/>
  </r>
  <r>
    <x v="5"/>
    <s v="PRO.000.8320"/>
    <x v="103"/>
    <d v="2025-08-01T00:00:00"/>
    <d v="2025-09-05T00:00:00"/>
    <n v="14"/>
    <s v="‭112120201040‬"/>
    <s v="Outros Equipamentos"/>
    <m/>
    <s v="NV021570"/>
    <m/>
    <x v="1"/>
    <x v="14"/>
  </r>
  <r>
    <x v="5"/>
    <s v="PRO.000.8320"/>
    <x v="103"/>
    <d v="2025-08-01T00:00:00"/>
    <d v="2025-09-05T00:00:00"/>
    <n v="86.8"/>
    <s v="‭112120201040‬"/>
    <s v="Outros Equipamentos"/>
    <m/>
    <s v="NV009957"/>
    <m/>
    <x v="1"/>
    <x v="56"/>
  </r>
  <r>
    <x v="5"/>
    <s v="PRO.000.8320"/>
    <x v="103"/>
    <d v="2025-08-01T00:00:00"/>
    <d v="2025-09-05T00:00:00"/>
    <n v="128.80000000000001"/>
    <s v="‭112120201040‬"/>
    <s v="Outros Equipamentos"/>
    <m/>
    <s v="NV000953"/>
    <m/>
    <x v="1"/>
    <x v="130"/>
  </r>
  <r>
    <x v="5"/>
    <s v="PRO.000.8320"/>
    <x v="103"/>
    <d v="2025-08-01T00:00:00"/>
    <d v="2025-09-05T00:00:00"/>
    <n v="26.6"/>
    <s v="‭112120201040‬"/>
    <s v="Outros Equipamentos"/>
    <m/>
    <s v="NV003983"/>
    <m/>
    <x v="1"/>
    <x v="62"/>
  </r>
  <r>
    <x v="5"/>
    <s v="PRO.000.8320"/>
    <x v="103"/>
    <d v="2025-08-01T00:00:00"/>
    <d v="2025-09-05T00:00:00"/>
    <n v="106.4"/>
    <s v="‭112120201040‬"/>
    <s v="Outros Equipamentos"/>
    <m/>
    <s v="NV004959"/>
    <m/>
    <x v="1"/>
    <x v="131"/>
  </r>
  <r>
    <x v="5"/>
    <s v="PRO.000.8320"/>
    <x v="103"/>
    <d v="2025-08-01T00:00:00"/>
    <d v="2025-09-05T00:00:00"/>
    <n v="226.8"/>
    <s v="‭112120201040‬"/>
    <s v="Outros Equipamentos"/>
    <m/>
    <s v="NV003984"/>
    <m/>
    <x v="1"/>
    <x v="132"/>
  </r>
  <r>
    <x v="5"/>
    <s v="PRO.000.8320"/>
    <x v="103"/>
    <d v="2025-08-01T00:00:00"/>
    <d v="2025-09-05T00:00:00"/>
    <n v="21"/>
    <s v="‭112120201040‬"/>
    <s v="Outros Equipamentos"/>
    <m/>
    <s v="NV009959"/>
    <m/>
    <x v="1"/>
    <x v="133"/>
  </r>
  <r>
    <x v="5"/>
    <s v="PRO.000.8320"/>
    <x v="103"/>
    <d v="2025-08-01T00:00:00"/>
    <d v="2025-09-05T00:00:00"/>
    <n v="65.8"/>
    <s v="‭112120201040‬"/>
    <s v="Outros Equipamentos"/>
    <m/>
    <s v="NV008121"/>
    <m/>
    <x v="1"/>
    <x v="134"/>
  </r>
  <r>
    <x v="5"/>
    <s v="PRO.000.8320"/>
    <x v="103"/>
    <d v="2025-08-01T00:00:00"/>
    <d v="2025-09-05T00:00:00"/>
    <n v="12.6"/>
    <s v="‭112120201040‬"/>
    <s v="Outros Equipamentos"/>
    <m/>
    <s v="NV022583"/>
    <m/>
    <x v="1"/>
    <x v="60"/>
  </r>
  <r>
    <x v="5"/>
    <s v="PRO.000.8320"/>
    <x v="103"/>
    <d v="2025-08-01T00:00:00"/>
    <d v="2025-09-05T00:00:00"/>
    <n v="15.4"/>
    <s v="‭112120201040‬"/>
    <s v="Outros Equipamentos"/>
    <m/>
    <s v="NV022616"/>
    <m/>
    <x v="1"/>
    <x v="135"/>
  </r>
  <r>
    <x v="5"/>
    <s v="PRO.000.8320"/>
    <x v="103"/>
    <d v="2025-08-01T00:00:00"/>
    <d v="2025-09-05T00:00:00"/>
    <n v="18.2"/>
    <s v="‭112120201040‬"/>
    <s v="Outros Equipamentos"/>
    <m/>
    <s v="NV022615"/>
    <m/>
    <x v="1"/>
    <x v="136"/>
  </r>
  <r>
    <x v="5"/>
    <s v="PRO.000.8320"/>
    <x v="103"/>
    <d v="2025-08-01T00:00:00"/>
    <d v="2025-09-05T00:00:00"/>
    <n v="44.8"/>
    <s v="‭112120201040‬"/>
    <s v="Outros Equipamentos"/>
    <m/>
    <s v="NV021571"/>
    <m/>
    <x v="1"/>
    <x v="26"/>
  </r>
  <r>
    <x v="5"/>
    <s v="PRO.000.8320"/>
    <x v="103"/>
    <d v="2025-08-01T00:00:00"/>
    <d v="2025-09-05T00:00:00"/>
    <n v="2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9.800000000000000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2.6"/>
    <s v="‭112120201040‬"/>
    <s v="Outros Equipamentos"/>
    <m/>
    <s v="NV021602"/>
    <m/>
    <x v="1"/>
    <x v="137"/>
  </r>
  <r>
    <x v="5"/>
    <s v="PRO.000.8320"/>
    <x v="103"/>
    <d v="2025-08-01T00:00:00"/>
    <d v="2025-09-05T00:00:00"/>
    <n v="22.4"/>
    <s v="‭112120201040‬"/>
    <s v="Outros Equipamentos"/>
    <m/>
    <s v="NV021580"/>
    <m/>
    <x v="1"/>
    <x v="138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61.6"/>
    <s v="‭112120201040‬"/>
    <s v="Outros Equipamentos"/>
    <m/>
    <s v="NV022566"/>
    <m/>
    <x v="1"/>
    <x v="24"/>
  </r>
  <r>
    <x v="5"/>
    <s v="PRO.000.8320"/>
    <x v="103"/>
    <d v="2025-08-01T00:00:00"/>
    <d v="2025-09-05T00:00:00"/>
    <n v="39.200000000000003"/>
    <s v="‭112120201040‬"/>
    <s v="Outros Equipamentos"/>
    <m/>
    <s v="NV021575"/>
    <m/>
    <x v="1"/>
    <x v="139"/>
  </r>
  <r>
    <x v="5"/>
    <s v="PRO.000.8320"/>
    <x v="103"/>
    <d v="2025-08-01T00:00:00"/>
    <d v="2025-09-05T00:00:00"/>
    <n v="67.2"/>
    <s v="‭112120201040‬"/>
    <s v="Outros Equipamentos"/>
    <m/>
    <s v="NV021590"/>
    <m/>
    <x v="1"/>
    <x v="40"/>
  </r>
  <r>
    <x v="5"/>
    <s v="PRO.000.8320"/>
    <x v="103"/>
    <d v="2025-08-01T00:00:00"/>
    <d v="2025-09-05T00:00:00"/>
    <n v="23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72.2"/>
    <s v="‭112120201040‬"/>
    <s v="Outros Equipamentos"/>
    <m/>
    <s v="NV006978"/>
    <m/>
    <x v="1"/>
    <x v="140"/>
  </r>
  <r>
    <x v="5"/>
    <s v="PRO.000.8320"/>
    <x v="103"/>
    <d v="2025-08-01T00:00:00"/>
    <d v="2025-09-05T00:00:00"/>
    <n v="228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86.8"/>
    <s v="‭112120201040‬"/>
    <s v="Outros Equipamentos"/>
    <m/>
    <s v="NV007123"/>
    <m/>
    <x v="1"/>
    <x v="141"/>
  </r>
  <r>
    <x v="5"/>
    <s v="PRO.000.8320"/>
    <x v="103"/>
    <d v="2025-08-01T00:00:00"/>
    <d v="2025-09-05T00:00:00"/>
    <n v="186.2"/>
    <s v="‭112120201040‬"/>
    <s v="Outros Equipamentos"/>
    <m/>
    <s v="NV006962"/>
    <m/>
    <x v="1"/>
    <x v="142"/>
  </r>
  <r>
    <x v="5"/>
    <s v="PRO.000.8320"/>
    <x v="103"/>
    <d v="2025-08-01T00:00:00"/>
    <d v="2025-09-05T00:00:00"/>
    <n v="243.6"/>
    <s v="‭112120201040‬"/>
    <s v="Outros Equipamentos"/>
    <m/>
    <s v="NV006963"/>
    <m/>
    <x v="1"/>
    <x v="143"/>
  </r>
  <r>
    <x v="5"/>
    <s v="PRO.000.8320"/>
    <x v="103"/>
    <d v="2025-08-01T00:00:00"/>
    <d v="2025-09-05T00:00:00"/>
    <n v="19.600000000000001"/>
    <s v="‭112120201040‬"/>
    <s v="Outros Equipamentos"/>
    <m/>
    <s v="NV020556"/>
    <m/>
    <x v="1"/>
    <x v="65"/>
  </r>
  <r>
    <x v="5"/>
    <s v="PRO.000.8320"/>
    <x v="103"/>
    <d v="2025-08-01T00:00:00"/>
    <d v="2025-09-05T00:00:00"/>
    <n v="70"/>
    <s v="‭112120201040‬"/>
    <s v="Outros Equipamentos"/>
    <m/>
    <s v="NV020553"/>
    <m/>
    <x v="1"/>
    <x v="67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8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4.8"/>
    <s v="‭112120201040‬"/>
    <s v="Outros Equipamentos"/>
    <m/>
    <s v="NV019952"/>
    <m/>
    <x v="1"/>
    <x v="73"/>
  </r>
  <r>
    <x v="5"/>
    <s v="PRO.000.8320"/>
    <x v="103"/>
    <d v="2025-08-01T00:00:00"/>
    <d v="2025-09-05T00:00:00"/>
    <n v="56"/>
    <s v="‭112120201040‬"/>
    <s v="Outros Equipamentos"/>
    <m/>
    <s v="NV021558"/>
    <m/>
    <x v="1"/>
    <x v="144"/>
  </r>
  <r>
    <x v="5"/>
    <s v="PRO.000.8320"/>
    <x v="103"/>
    <d v="2025-08-01T00:00:00"/>
    <d v="2025-09-05T00:00:00"/>
    <n v="46.2"/>
    <s v="‭112120201040‬"/>
    <s v="Outros Equipamentos"/>
    <m/>
    <s v="NV003953"/>
    <m/>
    <x v="1"/>
    <x v="145"/>
  </r>
  <r>
    <x v="5"/>
    <s v="PRO.000.8320"/>
    <x v="103"/>
    <d v="2025-08-01T00:00:00"/>
    <d v="2025-09-05T00:00:00"/>
    <n v="54.6"/>
    <s v="‭112120201040‬"/>
    <s v="Outros Equipamentos"/>
    <m/>
    <s v="NV003955"/>
    <m/>
    <x v="1"/>
    <x v="10"/>
  </r>
  <r>
    <x v="5"/>
    <s v="PRO.000.8320"/>
    <x v="103"/>
    <d v="2025-08-01T00:00:00"/>
    <d v="2025-09-05T00:00:00"/>
    <n v="42"/>
    <s v="‭112120201040‬"/>
    <s v="Outros Equipamentos"/>
    <m/>
    <s v="NV003956"/>
    <m/>
    <x v="1"/>
    <x v="146"/>
  </r>
  <r>
    <x v="5"/>
    <s v="PRO.000.8320"/>
    <x v="103"/>
    <d v="2025-08-01T00:00:00"/>
    <d v="2025-09-05T00:00:00"/>
    <n v="71.400000000000006"/>
    <s v="‭112120201040‬"/>
    <s v="Outros Equipamentos"/>
    <m/>
    <s v="NV003958"/>
    <m/>
    <x v="1"/>
    <x v="147"/>
  </r>
  <r>
    <x v="5"/>
    <s v="PRO.000.8320"/>
    <x v="103"/>
    <d v="2025-08-01T00:00:00"/>
    <d v="2025-09-05T00:00:00"/>
    <n v="88.2"/>
    <s v="‭112120201040‬"/>
    <s v="Outros Equipamentos"/>
    <m/>
    <s v="NV003959"/>
    <m/>
    <x v="1"/>
    <x v="148"/>
  </r>
  <r>
    <x v="5"/>
    <s v="PRO.000.8320"/>
    <x v="103"/>
    <d v="2025-08-01T00:00:00"/>
    <d v="2025-09-05T00:00:00"/>
    <n v="109.2"/>
    <s v="‭112120201040‬"/>
    <s v="Outros Equipamentos"/>
    <m/>
    <s v="NV009960"/>
    <m/>
    <x v="1"/>
    <x v="149"/>
  </r>
  <r>
    <x v="5"/>
    <s v="PRO.000.8320"/>
    <x v="103"/>
    <d v="2025-08-01T00:00:00"/>
    <d v="2025-09-05T00:00:00"/>
    <n v="49"/>
    <s v="‭112120201040‬"/>
    <s v="Outros Equipamentos"/>
    <m/>
    <s v="NV003966"/>
    <m/>
    <x v="1"/>
    <x v="150"/>
  </r>
  <r>
    <x v="5"/>
    <s v="PRO.000.8320"/>
    <x v="103"/>
    <d v="2025-08-01T00:00:00"/>
    <d v="2025-09-05T00:00:00"/>
    <n v="123.2"/>
    <s v="‭112120201040‬"/>
    <s v="Outros Equipamentos"/>
    <m/>
    <s v="NV020552"/>
    <m/>
    <x v="1"/>
    <x v="79"/>
  </r>
  <r>
    <x v="5"/>
    <s v="PRO.000.8320"/>
    <x v="103"/>
    <d v="2025-08-01T00:00:00"/>
    <d v="2025-09-05T00:00:00"/>
    <n v="28"/>
    <s v="‭112120201040‬"/>
    <s v="Outros Equipamentos"/>
    <m/>
    <s v="NV003971"/>
    <m/>
    <x v="1"/>
    <x v="151"/>
  </r>
  <r>
    <x v="5"/>
    <s v="PRO.000.8320"/>
    <x v="103"/>
    <d v="2025-08-01T00:00:00"/>
    <d v="2025-09-05T00:00:00"/>
    <n v="114.8"/>
    <s v="‭112120201040‬"/>
    <s v="Outros Equipamentos"/>
    <m/>
    <s v="NV003974"/>
    <m/>
    <x v="1"/>
    <x v="152"/>
  </r>
  <r>
    <x v="5"/>
    <s v="PRO.000.8320"/>
    <x v="103"/>
    <d v="2025-08-01T00:00:00"/>
    <d v="2025-09-05T00:00:00"/>
    <n v="107.8"/>
    <s v="‭112120201040‬"/>
    <s v="Outros Equipamentos"/>
    <m/>
    <s v="NV004956"/>
    <m/>
    <x v="1"/>
    <x v="45"/>
  </r>
  <r>
    <x v="5"/>
    <s v="PRO.000.8320"/>
    <x v="103"/>
    <d v="2025-08-01T00:00:00"/>
    <d v="2025-09-05T00:00:00"/>
    <n v="32.200000000000003"/>
    <s v="‭112120201040‬"/>
    <s v="Outros Equipamentos"/>
    <m/>
    <s v="NV003975"/>
    <m/>
    <x v="1"/>
    <x v="153"/>
  </r>
  <r>
    <x v="5"/>
    <s v="PRO.000.8320"/>
    <x v="103"/>
    <d v="2025-08-01T00:00:00"/>
    <d v="2025-09-05T00:00:00"/>
    <n v="96.6"/>
    <s v="‭112120201040‬"/>
    <s v="Outros Equipamentos"/>
    <m/>
    <s v="NV004958"/>
    <m/>
    <x v="1"/>
    <x v="18"/>
  </r>
  <r>
    <x v="5"/>
    <s v="PRO.000.8320"/>
    <x v="103"/>
    <d v="2025-08-01T00:00:00"/>
    <d v="2025-09-05T00:00:00"/>
    <n v="56"/>
    <s v="‭112120201040‬"/>
    <s v="Outros Equipamentos"/>
    <m/>
    <s v="NV003979"/>
    <m/>
    <x v="1"/>
    <x v="154"/>
  </r>
  <r>
    <x v="5"/>
    <s v="PRO.000.8320"/>
    <x v="103"/>
    <d v="2025-08-01T00:00:00"/>
    <d v="2025-09-05T00:00:00"/>
    <n v="9.8000000000000007"/>
    <s v="‭112120201040‬"/>
    <s v="Outros Equipamentos"/>
    <m/>
    <s v="NV020557"/>
    <m/>
    <x v="1"/>
    <x v="155"/>
  </r>
  <r>
    <x v="5"/>
    <s v="PRO.000.8320"/>
    <x v="103"/>
    <d v="2025-08-01T00:00:00"/>
    <d v="2025-09-05T00:00:00"/>
    <n v="43.4"/>
    <s v="‭112120201040‬"/>
    <s v="Outros Equipamentos"/>
    <m/>
    <s v="NV021559"/>
    <m/>
    <x v="1"/>
    <x v="156"/>
  </r>
  <r>
    <x v="5"/>
    <s v="PRO.000.8320"/>
    <x v="103"/>
    <d v="2025-08-01T00:00:00"/>
    <d v="2025-09-05T00:00:00"/>
    <n v="82.6"/>
    <s v="‭112120201040‬"/>
    <s v="Outros Equipamentos"/>
    <m/>
    <s v="NV004961"/>
    <m/>
    <x v="1"/>
    <x v="157"/>
  </r>
  <r>
    <x v="5"/>
    <s v="PRO.000.8320"/>
    <x v="103"/>
    <d v="2025-08-01T00:00:00"/>
    <d v="2025-09-05T00:00:00"/>
    <n v="376.6"/>
    <s v="‭112120201040‬"/>
    <s v="Outros Equipamentos"/>
    <m/>
    <s v="NV000957"/>
    <m/>
    <x v="1"/>
    <x v="158"/>
  </r>
  <r>
    <x v="5"/>
    <s v="PRO.000.8320"/>
    <x v="103"/>
    <d v="2025-08-01T00:00:00"/>
    <d v="2025-09-05T00:00:00"/>
    <n v="89.6"/>
    <s v="‭112120201040‬"/>
    <s v="Outros Equipamentos"/>
    <m/>
    <s v="NV002951"/>
    <m/>
    <x v="1"/>
    <x v="159"/>
  </r>
  <r>
    <x v="5"/>
    <s v="PRO.000.8320"/>
    <x v="103"/>
    <d v="2025-08-01T00:00:00"/>
    <d v="2025-09-05T00:00:00"/>
    <n v="1.4"/>
    <s v="‭112120201040‬"/>
    <s v="Outros Equipamentos"/>
    <m/>
    <s v="NV003985"/>
    <m/>
    <x v="1"/>
    <x v="160"/>
  </r>
  <r>
    <x v="5"/>
    <s v="PRO.000.8320"/>
    <x v="103"/>
    <d v="2025-08-01T00:00:00"/>
    <d v="2025-09-05T00:00:00"/>
    <n v="23.8"/>
    <s v="‭112120201040‬"/>
    <s v="Outros Equipamentos"/>
    <m/>
    <s v="NV003986"/>
    <m/>
    <x v="1"/>
    <x v="161"/>
  </r>
  <r>
    <x v="5"/>
    <s v="PRO.000.8320"/>
    <x v="103"/>
    <d v="2025-08-01T00:00:00"/>
    <d v="2025-09-05T00:00:00"/>
    <n v="120.4"/>
    <s v="‭112120201040‬"/>
    <s v="Outros Equipamentos"/>
    <m/>
    <s v="NV003952"/>
    <m/>
    <x v="1"/>
    <x v="74"/>
  </r>
  <r>
    <x v="5"/>
    <s v="PRO.000.8320"/>
    <x v="103"/>
    <d v="2025-08-01T00:00:00"/>
    <d v="2025-09-05T00:00:00"/>
    <n v="95.2"/>
    <s v="‭112120201040‬"/>
    <s v="Outros Equipamentos"/>
    <m/>
    <s v="NV009956"/>
    <m/>
    <x v="1"/>
    <x v="162"/>
  </r>
  <r>
    <x v="5"/>
    <s v="PRO.000.8320"/>
    <x v="103"/>
    <d v="2025-08-01T00:00:00"/>
    <d v="2025-09-05T00:00:00"/>
    <n v="79.8"/>
    <s v="‭112120201040‬"/>
    <s v="Outros Equipamentos"/>
    <m/>
    <s v="NV000954"/>
    <m/>
    <x v="1"/>
    <x v="163"/>
  </r>
  <r>
    <x v="5"/>
    <s v="PRO.000.8320"/>
    <x v="103"/>
    <d v="2025-08-01T00:00:00"/>
    <d v="2025-09-05T00:00:00"/>
    <n v="42"/>
    <s v="‭112120201040‬"/>
    <s v="Outros Equipamentos"/>
    <m/>
    <s v="NV003957"/>
    <m/>
    <x v="1"/>
    <x v="164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8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5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9.800000000000000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1.2"/>
    <s v="‭112120201040‬"/>
    <s v="Outros Equipamentos"/>
    <m/>
    <s v="NV022655"/>
    <m/>
    <x v="1"/>
    <x v="41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1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1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9.600000000000001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8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8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2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3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2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9.800000000000000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2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30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5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9.600000000000001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8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7"/>
    <s v="‭112120201040‬"/>
    <s v="Outros Equipamentos"/>
    <m/>
    <s v="NV022669"/>
    <m/>
    <x v="1"/>
    <x v="165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39.200000000000003"/>
    <s v="‭112120201040‬"/>
    <s v="Outros Equipamentos"/>
    <m/>
    <s v="NV022570"/>
    <m/>
    <x v="1"/>
    <x v="166"/>
  </r>
  <r>
    <x v="5"/>
    <s v="PRO.000.8320"/>
    <x v="103"/>
    <d v="2025-08-01T00:00:00"/>
    <d v="2025-09-05T00:00:00"/>
    <n v="15.4"/>
    <s v="‭112120201040‬"/>
    <s v="Outros Equipamentos"/>
    <m/>
    <s v="NV006968"/>
    <m/>
    <x v="1"/>
    <x v="33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2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7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2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32.200000000000003"/>
    <s v="‭112120201040‬"/>
    <s v="Outros Equipamentos"/>
    <m/>
    <s v="NV022640"/>
    <m/>
    <x v="1"/>
    <x v="167"/>
  </r>
  <r>
    <x v="5"/>
    <s v="PRO.000.8320"/>
    <x v="103"/>
    <d v="2025-08-01T00:00:00"/>
    <d v="2025-09-05T00:00:00"/>
    <n v="47.6"/>
    <s v="‭112120201040‬"/>
    <s v="Outros Equipamentos"/>
    <m/>
    <s v="NV021597"/>
    <m/>
    <x v="1"/>
    <x v="168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58.8"/>
    <s v="‭112120201040‬"/>
    <s v="Outros Equipamentos"/>
    <m/>
    <s v="NV022556"/>
    <m/>
    <x v="1"/>
    <x v="70"/>
  </r>
  <r>
    <x v="5"/>
    <s v="PRO.000.8320"/>
    <x v="103"/>
    <d v="2025-08-01T00:00:00"/>
    <d v="2025-09-05T00:00:00"/>
    <n v="26.6"/>
    <s v="‭112120201040‬"/>
    <s v="Outros Equipamentos"/>
    <m/>
    <s v="NV022568"/>
    <m/>
    <x v="1"/>
    <x v="169"/>
  </r>
  <r>
    <x v="5"/>
    <s v="PRO.000.8320"/>
    <x v="103"/>
    <d v="2025-08-01T00:00:00"/>
    <d v="2025-09-05T00:00:00"/>
    <n v="29.4"/>
    <s v="‭112120201040‬"/>
    <s v="Outros Equipamentos"/>
    <m/>
    <s v="NV021566"/>
    <m/>
    <x v="1"/>
    <x v="170"/>
  </r>
  <r>
    <x v="5"/>
    <s v="PRO.000.8320"/>
    <x v="103"/>
    <d v="2025-08-01T00:00:00"/>
    <d v="2025-09-05T00:00:00"/>
    <n v="1.4"/>
    <s v="‭112120201040‬"/>
    <s v="Outros Equipamentos"/>
    <m/>
    <s v="NV022664"/>
    <m/>
    <x v="1"/>
    <x v="63"/>
  </r>
  <r>
    <x v="5"/>
    <s v="PRO.000.8320"/>
    <x v="103"/>
    <d v="2025-08-01T00:00:00"/>
    <d v="2025-09-05T00:00:00"/>
    <n v="40.6"/>
    <s v="‭112120201040‬"/>
    <s v="Outros Equipamentos"/>
    <m/>
    <s v="NV021613"/>
    <m/>
    <x v="1"/>
    <x v="171"/>
  </r>
  <r>
    <x v="5"/>
    <s v="PRO.000.8320"/>
    <x v="103"/>
    <d v="2025-08-01T00:00:00"/>
    <d v="2025-09-05T00:00:00"/>
    <n v="49"/>
    <s v="‭112120201040‬"/>
    <s v="Outros Equipamentos"/>
    <m/>
    <s v="NV022657"/>
    <m/>
    <x v="1"/>
    <x v="71"/>
  </r>
  <r>
    <x v="5"/>
    <s v="PRO.000.8320"/>
    <x v="103"/>
    <d v="2025-08-01T00:00:00"/>
    <d v="2025-09-05T00:00:00"/>
    <n v="103.6"/>
    <s v="‭112120201040‬"/>
    <s v="Outros Equipamentos"/>
    <m/>
    <s v="NV022559"/>
    <m/>
    <x v="1"/>
    <x v="172"/>
  </r>
  <r>
    <x v="5"/>
    <s v="PRO.000.8320"/>
    <x v="103"/>
    <d v="2025-08-01T00:00:00"/>
    <d v="2025-09-05T00:00:00"/>
    <n v="40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6.6"/>
    <s v="‭112120201040‬"/>
    <s v="Outros Equipamentos"/>
    <m/>
    <s v="NV020555"/>
    <m/>
    <x v="1"/>
    <x v="52"/>
  </r>
  <r>
    <x v="5"/>
    <s v="PRO.000.8320"/>
    <x v="103"/>
    <d v="2025-08-01T00:00:00"/>
    <d v="2025-09-05T00:00:00"/>
    <n v="77"/>
    <s v="‭112120201040‬"/>
    <s v="Outros Equipamentos"/>
    <m/>
    <s v="NV022609"/>
    <m/>
    <x v="1"/>
    <x v="25"/>
  </r>
  <r>
    <x v="5"/>
    <s v="PRO.000.8320"/>
    <x v="103"/>
    <d v="2025-08-01T00:00:00"/>
    <d v="2025-09-05T00:00:00"/>
    <n v="7"/>
    <s v="‭112120201040‬"/>
    <s v="Outros Equipamentos"/>
    <m/>
    <s v="NV022687"/>
    <m/>
    <x v="1"/>
    <x v="173"/>
  </r>
  <r>
    <x v="5"/>
    <s v="PRO.000.8320"/>
    <x v="103"/>
    <d v="2025-08-01T00:00:00"/>
    <d v="2025-09-05T00:00:00"/>
    <n v="15.4"/>
    <s v="‭112120201040‬"/>
    <s v="Outros Equipamentos"/>
    <m/>
    <s v="NV022629"/>
    <m/>
    <x v="1"/>
    <x v="174"/>
  </r>
  <r>
    <x v="5"/>
    <s v="PRO.000.8320"/>
    <x v="103"/>
    <d v="2025-08-01T00:00:00"/>
    <d v="2025-09-05T00:00:00"/>
    <n v="30.8"/>
    <s v="‭112120201040‬"/>
    <s v="Outros Equipamentos"/>
    <m/>
    <s v="NV022625"/>
    <m/>
    <x v="1"/>
    <x v="82"/>
  </r>
  <r>
    <x v="5"/>
    <s v="PRO.000.8320"/>
    <x v="103"/>
    <d v="2025-08-01T00:00:00"/>
    <d v="2025-09-05T00:00:00"/>
    <n v="33.6"/>
    <s v="‭112120201040‬"/>
    <s v="Outros Equipamentos"/>
    <m/>
    <s v="NV022647"/>
    <m/>
    <x v="1"/>
    <x v="59"/>
  </r>
  <r>
    <x v="5"/>
    <s v="PRO.000.8320"/>
    <x v="103"/>
    <d v="2025-08-01T00:00:00"/>
    <d v="2025-09-05T00:00:00"/>
    <n v="14"/>
    <s v="‭112120201040‬"/>
    <s v="Outros Equipamentos"/>
    <m/>
    <s v="NV022651"/>
    <m/>
    <x v="1"/>
    <x v="175"/>
  </r>
  <r>
    <x v="5"/>
    <s v="PRO.000.8320"/>
    <x v="103"/>
    <d v="2025-08-01T00:00:00"/>
    <d v="2025-09-05T00:00:00"/>
    <n v="49"/>
    <s v="‭112120201040‬"/>
    <s v="Outros Equipamentos"/>
    <m/>
    <s v="NV022622"/>
    <m/>
    <x v="1"/>
    <x v="17"/>
  </r>
  <r>
    <x v="5"/>
    <s v="PRO.000.8320"/>
    <x v="103"/>
    <d v="2025-08-01T00:00:00"/>
    <d v="2025-09-05T00:00:00"/>
    <n v="1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30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9.600000000000001"/>
    <s v="‭112120201040‬"/>
    <s v="Outros Equipamentos"/>
    <m/>
    <s v="NV022685"/>
    <m/>
    <x v="1"/>
    <x v="176"/>
  </r>
  <r>
    <x v="5"/>
    <s v="PRO.000.8320"/>
    <x v="103"/>
    <d v="2025-08-01T00:00:00"/>
    <d v="2025-09-05T00:00:00"/>
    <n v="22.4"/>
    <s v="‭112120201040‬"/>
    <s v="Outros Equipamentos"/>
    <m/>
    <s v="NV022672"/>
    <m/>
    <x v="1"/>
    <x v="177"/>
  </r>
  <r>
    <x v="5"/>
    <s v="PRO.000.8320"/>
    <x v="103"/>
    <d v="2025-08-01T00:00:00"/>
    <d v="2025-09-05T00:00:00"/>
    <n v="12.6"/>
    <s v="‭112120201040‬"/>
    <s v="Outros Equipamentos"/>
    <m/>
    <s v="NV022620"/>
    <m/>
    <x v="1"/>
    <x v="178"/>
  </r>
  <r>
    <x v="5"/>
    <s v="PRO.000.8320"/>
    <x v="103"/>
    <d v="2025-08-01T00:00:00"/>
    <d v="2025-09-05T00:00:00"/>
    <n v="36.4"/>
    <s v="‭112120201040‬"/>
    <s v="Outros Equipamentos"/>
    <m/>
    <s v="NV022674"/>
    <m/>
    <x v="1"/>
    <x v="179"/>
  </r>
  <r>
    <x v="5"/>
    <s v="PRO.000.8320"/>
    <x v="103"/>
    <d v="2025-08-01T00:00:00"/>
    <d v="2025-09-05T00:00:00"/>
    <n v="11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68.599999999999994"/>
    <s v="‭112120201040‬"/>
    <s v="Outros Equipamentos"/>
    <m/>
    <s v="NV022613"/>
    <m/>
    <x v="1"/>
    <x v="43"/>
  </r>
  <r>
    <x v="5"/>
    <s v="PRO.000.8320"/>
    <x v="103"/>
    <d v="2025-08-01T00:00:00"/>
    <d v="2025-09-05T00:00:00"/>
    <n v="46.2"/>
    <s v="‭112120201040‬"/>
    <s v="Outros Equipamentos"/>
    <m/>
    <s v="NV022567"/>
    <m/>
    <x v="1"/>
    <x v="35"/>
  </r>
  <r>
    <x v="5"/>
    <s v="PRO.000.8320"/>
    <x v="103"/>
    <d v="2025-08-01T00:00:00"/>
    <d v="2025-09-05T00:00:00"/>
    <n v="25.2"/>
    <s v="‭112120201040‬"/>
    <s v="Outros Equipamentos"/>
    <m/>
    <s v="NV022621"/>
    <m/>
    <x v="1"/>
    <x v="180"/>
  </r>
  <r>
    <x v="5"/>
    <s v="PRO.000.8320"/>
    <x v="103"/>
    <d v="2025-08-01T00:00:00"/>
    <d v="2025-09-05T00:00:00"/>
    <n v="11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2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9.4"/>
    <s v="‭112120201040‬"/>
    <s v="Outros Equipamentos"/>
    <m/>
    <s v="NV022612"/>
    <m/>
    <x v="1"/>
    <x v="8"/>
  </r>
  <r>
    <x v="5"/>
    <s v="PRO.000.8320"/>
    <x v="103"/>
    <d v="2025-08-01T00:00:00"/>
    <d v="2025-09-05T00:00:00"/>
    <n v="16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32.200000000000003"/>
    <s v="‭112120201040‬"/>
    <s v="Outros Equipamentos"/>
    <m/>
    <s v="NV022578"/>
    <m/>
    <x v="1"/>
    <x v="181"/>
  </r>
  <r>
    <x v="5"/>
    <s v="PRO.000.8320"/>
    <x v="103"/>
    <d v="2025-08-01T00:00:00"/>
    <d v="2025-09-05T00:00:00"/>
    <n v="8.4"/>
    <s v="‭112120201040‬"/>
    <s v="Outros Equipamentos"/>
    <m/>
    <s v="NV022654"/>
    <m/>
    <x v="1"/>
    <x v="72"/>
  </r>
  <r>
    <x v="5"/>
    <s v="PRO.000.8320"/>
    <x v="103"/>
    <d v="2025-08-01T00:00:00"/>
    <d v="2025-09-05T00:00:00"/>
    <n v="18.2"/>
    <s v="‭112120201040‬"/>
    <s v="Outros Equipamentos"/>
    <m/>
    <s v="NV022575"/>
    <m/>
    <x v="1"/>
    <x v="39"/>
  </r>
  <r>
    <x v="5"/>
    <s v="PRO.000.8320"/>
    <x v="103"/>
    <d v="2025-08-01T00:00:00"/>
    <d v="2025-09-05T00:00:00"/>
    <n v="2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2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.8"/>
    <s v="‭112120201040‬"/>
    <s v="Outros Equipamentos"/>
    <m/>
    <s v="NV022642"/>
    <m/>
    <x v="1"/>
    <x v="182"/>
  </r>
  <r>
    <x v="5"/>
    <s v="PRO.000.8320"/>
    <x v="103"/>
    <d v="2025-08-01T00:00:00"/>
    <d v="2025-09-05T00:00:00"/>
    <n v="5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6.8"/>
    <s v="‭112120201040‬"/>
    <s v="Outros Equipamentos"/>
    <m/>
    <s v="NV022618"/>
    <m/>
    <x v="1"/>
    <x v="183"/>
  </r>
  <r>
    <x v="5"/>
    <s v="PRO.000.8320"/>
    <x v="103"/>
    <d v="2025-08-01T00:00:00"/>
    <d v="2025-09-05T00:00:00"/>
    <n v="25.2"/>
    <s v="‭112120201040‬"/>
    <s v="Outros Equipamentos"/>
    <m/>
    <s v="NV022571"/>
    <m/>
    <x v="1"/>
    <x v="184"/>
  </r>
  <r>
    <x v="5"/>
    <s v="PRO.000.8320"/>
    <x v="103"/>
    <d v="2025-08-01T00:00:00"/>
    <d v="2025-09-05T00:00:00"/>
    <n v="46.2"/>
    <s v="‭112120201040‬"/>
    <s v="Outros Equipamentos"/>
    <m/>
    <s v="NV022576"/>
    <m/>
    <x v="1"/>
    <x v="78"/>
  </r>
  <r>
    <x v="5"/>
    <s v="PRO.000.8320"/>
    <x v="103"/>
    <d v="2025-08-01T00:00:00"/>
    <d v="2025-09-05T00:00:00"/>
    <n v="37.799999999999997"/>
    <s v="‭112120201040‬"/>
    <s v="Outros Equipamentos"/>
    <m/>
    <s v="NV022681"/>
    <m/>
    <x v="1"/>
    <x v="46"/>
  </r>
  <r>
    <x v="5"/>
    <s v="PRO.000.8320"/>
    <x v="103"/>
    <d v="2025-08-01T00:00:00"/>
    <d v="2025-09-05T00:00:00"/>
    <n v="32.200000000000003"/>
    <s v="‭112120201040‬"/>
    <s v="Outros Equipamentos"/>
    <m/>
    <s v="NV022636"/>
    <m/>
    <x v="1"/>
    <x v="7"/>
  </r>
  <r>
    <x v="5"/>
    <s v="PRO.000.8320"/>
    <x v="103"/>
    <d v="2025-08-01T00:00:00"/>
    <d v="2025-09-05T00:00:00"/>
    <n v="50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22611"/>
    <m/>
    <x v="1"/>
    <x v="115"/>
  </r>
  <r>
    <x v="5"/>
    <s v="PRO.000.8320"/>
    <x v="103"/>
    <d v="2025-08-01T00:00:00"/>
    <d v="2025-09-05T00:00:00"/>
    <n v="1.4"/>
    <s v="‭112120201040‬"/>
    <s v="Outros Equipamentos"/>
    <m/>
    <s v="NV022562"/>
    <m/>
    <x v="1"/>
    <x v="9"/>
  </r>
  <r>
    <x v="5"/>
    <s v="PRO.000.8320"/>
    <x v="103"/>
    <d v="2025-08-01T00:00:00"/>
    <d v="2025-09-05T00:00:00"/>
    <n v="28"/>
    <s v="‭112120201040‬"/>
    <s v="Outros Equipamentos"/>
    <m/>
    <s v="NV022661"/>
    <m/>
    <x v="1"/>
    <x v="185"/>
  </r>
  <r>
    <x v="5"/>
    <s v="PRO.000.8320"/>
    <x v="103"/>
    <d v="2025-08-01T00:00:00"/>
    <d v="2025-09-05T00:00:00"/>
    <n v="23.8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1"/>
    <s v="‭112120201040‬"/>
    <s v="Outros Equipamentos"/>
    <m/>
    <s v="NV022631"/>
    <m/>
    <x v="1"/>
    <x v="186"/>
  </r>
  <r>
    <x v="5"/>
    <s v="PRO.000.8320"/>
    <x v="103"/>
    <d v="2025-08-01T00:00:00"/>
    <d v="2025-09-05T00:00:00"/>
    <n v="26.6"/>
    <s v="‭112120201040‬"/>
    <s v="Outros Equipamentos"/>
    <m/>
    <s v="NV022564"/>
    <m/>
    <x v="1"/>
    <x v="187"/>
  </r>
  <r>
    <x v="5"/>
    <s v="PRO.000.8320"/>
    <x v="103"/>
    <d v="2025-08-01T00:00:00"/>
    <d v="2025-09-05T00:00:00"/>
    <n v="23.8"/>
    <s v="‭112120201040‬"/>
    <s v="Outros Equipamentos"/>
    <m/>
    <s v="NV022588"/>
    <m/>
    <x v="1"/>
    <x v="188"/>
  </r>
  <r>
    <x v="5"/>
    <s v="PRO.000.8320"/>
    <x v="103"/>
    <d v="2025-08-01T00:00:00"/>
    <d v="2025-09-05T00:00:00"/>
    <n v="1.4"/>
    <s v="‭112120201040‬"/>
    <s v="Outros Equipamentos"/>
    <m/>
    <s v="NV022552"/>
    <m/>
    <x v="1"/>
    <x v="189"/>
  </r>
  <r>
    <x v="5"/>
    <s v="PRO.000.8320"/>
    <x v="103"/>
    <d v="2025-08-01T00:00:00"/>
    <d v="2025-09-05T00:00:00"/>
    <n v="14"/>
    <s v="‭112120201040‬"/>
    <s v="Outros Equipamentos"/>
    <m/>
    <s v="NV022584"/>
    <m/>
    <x v="1"/>
    <x v="64"/>
  </r>
  <r>
    <x v="5"/>
    <s v="PRO.000.8320"/>
    <x v="103"/>
    <d v="2025-08-01T00:00:00"/>
    <d v="2025-09-05T00:00:00"/>
    <n v="40.6"/>
    <s v="‭112120201040‬"/>
    <s v="Outros Equipamentos"/>
    <m/>
    <s v="NV022624"/>
    <m/>
    <x v="1"/>
    <x v="190"/>
  </r>
  <r>
    <x v="5"/>
    <s v="PRO.000.8320"/>
    <x v="103"/>
    <d v="2025-08-01T00:00:00"/>
    <d v="2025-09-05T00:00:00"/>
    <n v="56"/>
    <s v="‭112120201040‬"/>
    <s v="Outros Equipamentos"/>
    <m/>
    <s v="NV021567"/>
    <m/>
    <x v="1"/>
    <x v="191"/>
  </r>
  <r>
    <x v="5"/>
    <s v="PRO.000.8320"/>
    <x v="103"/>
    <d v="2025-08-01T00:00:00"/>
    <d v="2025-09-05T00:00:00"/>
    <n v="128.80000000000001"/>
    <s v="‭112120201040‬"/>
    <s v="Outros Equipamentos"/>
    <m/>
    <s v="NV021587"/>
    <m/>
    <x v="1"/>
    <x v="192"/>
  </r>
  <r>
    <x v="5"/>
    <s v="PRO.000.8320"/>
    <x v="103"/>
    <d v="2025-08-01T00:00:00"/>
    <d v="2025-09-05T00:00:00"/>
    <n v="77"/>
    <s v="‭112120201040‬"/>
    <s v="Outros Equipamentos"/>
    <m/>
    <s v="NV021618"/>
    <m/>
    <x v="1"/>
    <x v="4"/>
  </r>
  <r>
    <x v="5"/>
    <s v="PRO.000.8320"/>
    <x v="103"/>
    <d v="2025-08-01T00:00:00"/>
    <d v="2025-09-05T00:00:00"/>
    <n v="81.2"/>
    <s v="‭112120201040‬"/>
    <s v="Outros Equipamentos"/>
    <m/>
    <s v="NV021581"/>
    <m/>
    <x v="1"/>
    <x v="193"/>
  </r>
  <r>
    <x v="5"/>
    <s v="PRO.000.8320"/>
    <x v="103"/>
    <d v="2025-08-01T00:00:00"/>
    <d v="2025-09-05T00:00:00"/>
    <n v="50.4"/>
    <s v="‭112120201040‬"/>
    <s v="Outros Equipamentos"/>
    <m/>
    <s v="NV021607"/>
    <m/>
    <x v="1"/>
    <x v="194"/>
  </r>
  <r>
    <x v="5"/>
    <s v="PRO.000.8320"/>
    <x v="103"/>
    <d v="2025-08-01T00:00:00"/>
    <d v="2025-09-05T00:00:00"/>
    <n v="35"/>
    <s v="‭112120201040‬"/>
    <s v="Outros Equipamentos"/>
    <m/>
    <s v="NV021574"/>
    <m/>
    <x v="1"/>
    <x v="31"/>
  </r>
  <r>
    <x v="5"/>
    <s v="PRO.000.8320"/>
    <x v="103"/>
    <d v="2025-08-01T00:00:00"/>
    <d v="2025-09-05T00:00:00"/>
    <n v="47.6"/>
    <s v="‭112120201040‬"/>
    <s v="Outros Equipamentos"/>
    <m/>
    <s v="NV022557"/>
    <m/>
    <x v="1"/>
    <x v="50"/>
  </r>
  <r>
    <x v="5"/>
    <s v="PRO.000.8320"/>
    <x v="103"/>
    <d v="2025-08-01T00:00:00"/>
    <d v="2025-09-05T00:00:00"/>
    <n v="50.4"/>
    <s v="‭112120201040‬"/>
    <s v="Outros Equipamentos"/>
    <m/>
    <s v="NV021572"/>
    <m/>
    <x v="1"/>
    <x v="53"/>
  </r>
  <r>
    <x v="5"/>
    <s v="PRO.000.8320"/>
    <x v="103"/>
    <d v="2025-08-01T00:00:00"/>
    <d v="2025-09-05T00:00:00"/>
    <n v="61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5.2"/>
    <s v="‭112120201040‬"/>
    <s v="Outros Equipamentos"/>
    <m/>
    <s v="NV022688"/>
    <m/>
    <x v="1"/>
    <x v="195"/>
  </r>
  <r>
    <x v="5"/>
    <s v="PRO.000.8320"/>
    <x v="103"/>
    <d v="2025-08-01T00:00:00"/>
    <d v="2025-09-05T00:00:00"/>
    <n v="32.200000000000003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.2"/>
    <s v="‭112120201040‬"/>
    <s v="Outros Equipamentos"/>
    <m/>
    <s v="NV021610"/>
    <m/>
    <x v="1"/>
    <x v="196"/>
  </r>
  <r>
    <x v="5"/>
    <s v="PRO.000.8320"/>
    <x v="103"/>
    <d v="2025-08-01T00:00:00"/>
    <d v="2025-09-05T00:00:00"/>
    <n v="5.6"/>
    <s v="‭112120201040‬"/>
    <s v="Outros Equipamentos"/>
    <m/>
    <s v="NV021584"/>
    <m/>
    <x v="1"/>
    <x v="197"/>
  </r>
  <r>
    <x v="5"/>
    <s v="PRO.000.8320"/>
    <x v="103"/>
    <d v="2025-08-01T00:00:00"/>
    <d v="2025-09-05T00:00:00"/>
    <n v="5.6"/>
    <s v="‭112120201040‬"/>
    <s v="Outros Equipamentos"/>
    <m/>
    <s v="NV022572"/>
    <m/>
    <x v="1"/>
    <x v="198"/>
  </r>
  <r>
    <x v="5"/>
    <s v="PRO.000.8320"/>
    <x v="103"/>
    <d v="2025-08-01T00:00:00"/>
    <d v="2025-09-05T00:00:00"/>
    <n v="60.2"/>
    <s v="‭112120201040‬"/>
    <s v="Outros Equipamentos"/>
    <m/>
    <s v="NV021620"/>
    <m/>
    <x v="1"/>
    <x v="199"/>
  </r>
  <r>
    <x v="5"/>
    <s v="PRO.000.8320"/>
    <x v="103"/>
    <d v="2025-08-01T00:00:00"/>
    <d v="2025-09-05T00:00:00"/>
    <n v="5.6"/>
    <s v="‭112120201040‬"/>
    <s v="Outros Equipamentos"/>
    <m/>
    <s v="NV021569"/>
    <m/>
    <x v="1"/>
    <x v="200"/>
  </r>
  <r>
    <x v="5"/>
    <s v="PRO.000.8320"/>
    <x v="103"/>
    <d v="2025-08-01T00:00:00"/>
    <d v="2025-09-05T00:00:00"/>
    <n v="61.6"/>
    <s v="‭112120201040‬"/>
    <s v="Outros Equipamentos"/>
    <m/>
    <s v="NV021605"/>
    <m/>
    <x v="1"/>
    <x v="69"/>
  </r>
  <r>
    <x v="5"/>
    <s v="PRO.000.8320"/>
    <x v="103"/>
    <d v="2025-08-01T00:00:00"/>
    <d v="2025-09-05T00:00:00"/>
    <n v="32.200000000000003"/>
    <s v="‭112120201040‬"/>
    <s v="Outros Equipamentos"/>
    <m/>
    <s v="NV022582"/>
    <m/>
    <x v="1"/>
    <x v="34"/>
  </r>
  <r>
    <x v="5"/>
    <s v="PRO.000.8320"/>
    <x v="103"/>
    <d v="2025-08-01T00:00:00"/>
    <d v="2025-09-05T00:00:00"/>
    <n v="32.200000000000003"/>
    <s v="‭112120201040‬"/>
    <s v="Outros Equipamentos"/>
    <m/>
    <s v="NV021591"/>
    <m/>
    <x v="1"/>
    <x v="80"/>
  </r>
  <r>
    <x v="5"/>
    <s v="PRO.000.8320"/>
    <x v="103"/>
    <d v="2025-08-01T00:00:00"/>
    <d v="2025-09-05T00:00:00"/>
    <n v="22.4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40.6"/>
    <s v="‭112120201040‬"/>
    <s v="Outros Equipamentos"/>
    <m/>
    <s v="NV021565"/>
    <m/>
    <x v="1"/>
    <x v="201"/>
  </r>
  <r>
    <x v="5"/>
    <s v="PRO.000.8320"/>
    <x v="103"/>
    <d v="2025-08-01T00:00:00"/>
    <d v="2025-09-05T00:00:00"/>
    <n v="58.8"/>
    <s v="‭112120201040‬"/>
    <s v="Outros Equipamentos"/>
    <m/>
    <s v="NV021606"/>
    <m/>
    <x v="1"/>
    <x v="47"/>
  </r>
  <r>
    <x v="5"/>
    <s v="PRO.000.8320"/>
    <x v="103"/>
    <d v="2025-08-01T00:00:00"/>
    <d v="2025-09-05T00:00:00"/>
    <n v="40.6"/>
    <s v="‭112120201040‬"/>
    <s v="Outros Equipamentos"/>
    <m/>
    <s v="NV021611"/>
    <m/>
    <x v="1"/>
    <x v="202"/>
  </r>
  <r>
    <x v="5"/>
    <s v="PRO.000.8320"/>
    <x v="103"/>
    <d v="2025-08-01T00:00:00"/>
    <d v="2025-09-05T00:00:00"/>
    <n v="18.2"/>
    <s v="‭112120201040‬"/>
    <s v="Outros Equipamentos"/>
    <m/>
    <s v="NV021617"/>
    <m/>
    <x v="1"/>
    <x v="203"/>
  </r>
  <r>
    <x v="5"/>
    <s v="PRO.000.8320"/>
    <x v="103"/>
    <d v="2025-08-01T00:00:00"/>
    <d v="2025-09-05T00:00:00"/>
    <n v="29.4"/>
    <s v="‭112120201040‬"/>
    <s v="Outros Equipamentos"/>
    <m/>
    <s v="NV021588"/>
    <m/>
    <x v="1"/>
    <x v="16"/>
  </r>
  <r>
    <x v="5"/>
    <s v="PRO.000.8320"/>
    <x v="103"/>
    <d v="2025-08-01T00:00:00"/>
    <d v="2025-09-05T00:00:00"/>
    <n v="19.600000000000001"/>
    <s v="‭112120201040‬"/>
    <s v="Outros Equipamentos"/>
    <m/>
    <s v="NV021604"/>
    <m/>
    <x v="1"/>
    <x v="204"/>
  </r>
  <r>
    <x v="5"/>
    <s v="PRO.000.8320"/>
    <x v="103"/>
    <d v="2025-08-01T00:00:00"/>
    <d v="2025-09-05T00:00:00"/>
    <n v="25.2"/>
    <s v="‭112120201040‬"/>
    <s v="Outros Equipamentos"/>
    <m/>
    <s v="NV021601"/>
    <m/>
    <x v="1"/>
    <x v="205"/>
  </r>
  <r>
    <x v="5"/>
    <s v="PRO.000.8320"/>
    <x v="103"/>
    <d v="2025-08-01T00:00:00"/>
    <d v="2025-09-05T00:00:00"/>
    <n v="7"/>
    <s v="‭112120201040‬"/>
    <s v="Outros Equipamentos"/>
    <m/>
    <s v="NV022553"/>
    <m/>
    <x v="1"/>
    <x v="206"/>
  </r>
  <r>
    <x v="5"/>
    <s v="PRO.000.8320"/>
    <x v="103"/>
    <d v="2025-08-01T00:00:00"/>
    <d v="2025-09-05T00:00:00"/>
    <n v="29.4"/>
    <s v="‭112120201040‬"/>
    <s v="Outros Equipamentos"/>
    <m/>
    <s v="NV021589"/>
    <m/>
    <x v="1"/>
    <x v="207"/>
  </r>
  <r>
    <x v="5"/>
    <s v="PRO.000.8320"/>
    <x v="103"/>
    <d v="2025-08-01T00:00:00"/>
    <d v="2025-09-05T00:00:00"/>
    <n v="33.6"/>
    <s v="‭112120201040‬"/>
    <s v="Outros Equipamentos"/>
    <m/>
    <s v="NV022554"/>
    <m/>
    <x v="1"/>
    <x v="208"/>
  </r>
  <r>
    <x v="5"/>
    <s v="PRO.000.8320"/>
    <x v="103"/>
    <d v="2025-08-01T00:00:00"/>
    <d v="2025-09-05T00:00:00"/>
    <n v="81.2"/>
    <s v="‭112120201040‬"/>
    <s v="Outros Equipamentos"/>
    <m/>
    <s v="NV021614"/>
    <m/>
    <x v="1"/>
    <x v="42"/>
  </r>
  <r>
    <x v="5"/>
    <s v="PRO.000.8320"/>
    <x v="103"/>
    <d v="2025-08-01T00:00:00"/>
    <d v="2025-09-05T00:00:00"/>
    <n v="109.2"/>
    <s v="‭112120201040‬"/>
    <s v="Outros Equipamentos"/>
    <m/>
    <s v="NV021577"/>
    <m/>
    <x v="1"/>
    <x v="209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8.4"/>
    <s v="‭112120201040‬"/>
    <s v="Outros Equipamentos"/>
    <m/>
    <s v="NV022551"/>
    <m/>
    <x v="1"/>
    <x v="210"/>
  </r>
  <r>
    <x v="5"/>
    <s v="PRO.000.8320"/>
    <x v="103"/>
    <d v="2025-08-01T00:00:00"/>
    <d v="2025-09-05T00:00:00"/>
    <n v="49"/>
    <s v="‭112120201040‬"/>
    <s v="Outros Equipamentos"/>
    <m/>
    <s v="NV021599"/>
    <m/>
    <x v="1"/>
    <x v="211"/>
  </r>
  <r>
    <x v="5"/>
    <s v="PRO.000.8320"/>
    <x v="103"/>
    <d v="2025-08-01T00:00:00"/>
    <d v="2025-09-05T00:00:00"/>
    <n v="64.400000000000006"/>
    <s v="‭112120201040‬"/>
    <s v="Outros Equipamentos"/>
    <m/>
    <s v="NV021600"/>
    <m/>
    <x v="1"/>
    <x v="212"/>
  </r>
  <r>
    <x v="5"/>
    <s v="PRO.000.8320"/>
    <x v="103"/>
    <d v="2025-08-01T00:00:00"/>
    <d v="2025-09-05T00:00:00"/>
    <n v="49"/>
    <s v="‭112120201040‬"/>
    <s v="Outros Equipamentos"/>
    <m/>
    <s v="NV021573"/>
    <m/>
    <x v="1"/>
    <x v="55"/>
  </r>
  <r>
    <x v="5"/>
    <s v="PRO.000.8320"/>
    <x v="103"/>
    <d v="2025-08-01T00:00:00"/>
    <d v="2025-09-05T00:00:00"/>
    <n v="12.6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28"/>
    <s v="‭112120201040‬"/>
    <s v="Outros Equipamentos"/>
    <m/>
    <s v="NV021612"/>
    <m/>
    <x v="1"/>
    <x v="68"/>
  </r>
  <r>
    <x v="5"/>
    <s v="PRO.000.8320"/>
    <x v="103"/>
    <d v="2025-08-01T00:00:00"/>
    <d v="2025-09-05T00:00:00"/>
    <n v="16.8"/>
    <s v="‭112120201040‬"/>
    <s v="Outros Equipamentos"/>
    <m/>
    <s v="NV021598"/>
    <m/>
    <x v="1"/>
    <x v="213"/>
  </r>
  <r>
    <x v="5"/>
    <s v="PRO.000.8320"/>
    <x v="103"/>
    <d v="2025-08-01T00:00:00"/>
    <d v="2025-09-05T00:00:00"/>
    <n v="40.6"/>
    <s v="‭112120201040‬"/>
    <s v="Outros Equipamentos"/>
    <m/>
    <s v="NV021586"/>
    <m/>
    <x v="1"/>
    <x v="49"/>
  </r>
  <r>
    <x v="5"/>
    <s v="PRO.000.8320"/>
    <x v="103"/>
    <d v="2025-08-01T00:00:00"/>
    <d v="2025-09-05T00:00:00"/>
    <n v="19.600000000000001"/>
    <s v="‭112120201040‬"/>
    <s v="Outros Equipamentos"/>
    <m/>
    <s v="NV022585"/>
    <m/>
    <x v="1"/>
    <x v="214"/>
  </r>
  <r>
    <x v="5"/>
    <s v="PRO.000.8320"/>
    <x v="103"/>
    <d v="2025-08-01T00:00:00"/>
    <d v="2025-09-05T00:00:00"/>
    <n v="11.2"/>
    <s v="‭112120201040‬"/>
    <s v="Outros Equipamentos"/>
    <m/>
    <s v="NV022662"/>
    <m/>
    <x v="1"/>
    <x v="215"/>
  </r>
  <r>
    <x v="5"/>
    <s v="PRO.000.8320"/>
    <x v="103"/>
    <d v="2025-08-01T00:00:00"/>
    <d v="2025-09-05T00:00:00"/>
    <n v="4.2"/>
    <s v="‭112120201040‬"/>
    <s v="Outros Equipamentos"/>
    <m/>
    <s v="NV006958"/>
    <m/>
    <x v="1"/>
    <x v="0"/>
  </r>
  <r>
    <x v="5"/>
    <s v="PRO.000.8320"/>
    <x v="103"/>
    <d v="2025-08-01T00:00:00"/>
    <d v="2025-09-05T00:00:00"/>
    <n v="16.8"/>
    <s v="‭112120201040‬"/>
    <s v="Outros Equipamentos"/>
    <m/>
    <s v="NV006958"/>
    <m/>
    <x v="1"/>
    <x v="0"/>
  </r>
  <r>
    <x v="5"/>
    <s v="PRO.000.7669"/>
    <x v="104"/>
    <d v="2025-08-01T00:00:00"/>
    <d v="2025-09-05T00:00:00"/>
    <n v="797.7"/>
    <s v="‭112120201040‬"/>
    <s v="Outros Equipamentos"/>
    <m/>
    <s v="NV022664"/>
    <m/>
    <x v="1"/>
    <x v="63"/>
  </r>
  <r>
    <x v="5"/>
    <s v="PRO.000.7669"/>
    <x v="104"/>
    <d v="2025-08-01T00:00:00"/>
    <d v="2025-09-05T00:00:00"/>
    <n v="797.7"/>
    <s v="‭112120201040‬"/>
    <s v="Outros Equipamentos"/>
    <m/>
    <s v="NV007123"/>
    <m/>
    <x v="1"/>
    <x v="141"/>
  </r>
  <r>
    <x v="5"/>
    <s v="PRO.000.7669"/>
    <x v="104"/>
    <d v="2025-08-01T00:00:00"/>
    <d v="2025-09-05T00:00:00"/>
    <n v="1595.4"/>
    <s v="‭112120201040‬"/>
    <s v="Outros Equipamentos"/>
    <m/>
    <s v="NV006962"/>
    <m/>
    <x v="1"/>
    <x v="142"/>
  </r>
  <r>
    <x v="5"/>
    <s v="PRO.000.7669"/>
    <x v="104"/>
    <d v="2025-08-01T00:00:00"/>
    <d v="2025-09-05T00:00:00"/>
    <n v="797.7"/>
    <s v="‭112120201040‬"/>
    <s v="Outros Equipamentos"/>
    <m/>
    <s v="NV022661"/>
    <m/>
    <x v="1"/>
    <x v="185"/>
  </r>
  <r>
    <x v="5"/>
    <s v="PRO.000.7669"/>
    <x v="104"/>
    <d v="2025-08-01T00:00:00"/>
    <d v="2025-09-05T00:00:00"/>
    <n v="797.7"/>
    <s v="‭112120201040‬"/>
    <s v="Outros Equipamentos"/>
    <m/>
    <s v="NV004961"/>
    <m/>
    <x v="1"/>
    <x v="157"/>
  </r>
  <r>
    <x v="5"/>
    <s v="PRO.000.7669"/>
    <x v="104"/>
    <d v="2025-08-01T00:00:00"/>
    <d v="2025-09-05T00:00:00"/>
    <n v="797.7"/>
    <s v="‭112120201040‬"/>
    <s v="Outros Equipamentos"/>
    <m/>
    <s v="NV022679"/>
    <m/>
    <x v="1"/>
    <x v="216"/>
  </r>
  <r>
    <x v="5"/>
    <s v="PRO.000.7669"/>
    <x v="104"/>
    <d v="2025-08-01T00:00:00"/>
    <d v="2025-09-05T00:00:00"/>
    <n v="797.7"/>
    <s v="‭112120201040‬"/>
    <s v="Outros Equipamentos"/>
    <m/>
    <s v="NV022584"/>
    <m/>
    <x v="1"/>
    <x v="64"/>
  </r>
  <r>
    <x v="5"/>
    <s v="PRO.000.7669"/>
    <x v="104"/>
    <d v="2025-08-01T00:00:00"/>
    <d v="2025-09-05T00:00:00"/>
    <n v="797.7"/>
    <s v="‭112120201040‬"/>
    <s v="Outros Equipamentos"/>
    <m/>
    <s v="NV021603"/>
    <m/>
    <x v="1"/>
    <x v="23"/>
  </r>
  <r>
    <x v="5"/>
    <s v="PRO.000.7669"/>
    <x v="104"/>
    <d v="2025-08-01T00:00:00"/>
    <d v="2025-09-05T00:00:00"/>
    <n v="1595.4"/>
    <s v="‭112120201040‬"/>
    <s v="Outros Equipamentos"/>
    <m/>
    <s v="NV006963"/>
    <m/>
    <x v="1"/>
    <x v="143"/>
  </r>
  <r>
    <x v="5"/>
    <s v="PRO.000.7669"/>
    <x v="104"/>
    <d v="2025-08-01T00:00:00"/>
    <d v="2025-09-05T00:00:00"/>
    <n v="797.7"/>
    <s v="‭112120201040‬"/>
    <s v="Outros Equipamentos"/>
    <m/>
    <s v="NV020556"/>
    <m/>
    <x v="1"/>
    <x v="65"/>
  </r>
  <r>
    <x v="5"/>
    <s v="PRO.000.7669"/>
    <x v="104"/>
    <d v="2025-08-01T00:00:00"/>
    <d v="2025-09-05T00:00:00"/>
    <n v="797.7"/>
    <s v="‭112120201040‬"/>
    <s v="Outros Equipamentos"/>
    <m/>
    <s v="NV021598"/>
    <m/>
    <x v="1"/>
    <x v="213"/>
  </r>
  <r>
    <x v="5"/>
    <s v="PRO.000.7669"/>
    <x v="104"/>
    <d v="2025-08-01T00:00:00"/>
    <d v="2025-09-05T00:00:00"/>
    <n v="797.7"/>
    <s v="‭112120201040‬"/>
    <s v="Outros Equipamentos"/>
    <m/>
    <s v="NV004959"/>
    <m/>
    <x v="1"/>
    <x v="131"/>
  </r>
  <r>
    <x v="5"/>
    <s v="PRO.000.7669"/>
    <x v="104"/>
    <d v="2025-08-01T00:00:00"/>
    <d v="2025-09-05T00:00:00"/>
    <n v="797.7"/>
    <s v="‭112120201040‬"/>
    <s v="Outros Equipamentos"/>
    <m/>
    <s v="NV022656"/>
    <m/>
    <x v="1"/>
    <x v="66"/>
  </r>
  <r>
    <x v="5"/>
    <s v="PRO.000.7669"/>
    <x v="104"/>
    <d v="2025-08-01T00:00:00"/>
    <d v="2025-09-05T00:00:00"/>
    <n v="1595.4"/>
    <s v="‭112120201040‬"/>
    <s v="Outros Equipamentos"/>
    <m/>
    <s v="NV000957"/>
    <m/>
    <x v="1"/>
    <x v="158"/>
  </r>
  <r>
    <x v="5"/>
    <s v="PRO.000.7669"/>
    <x v="104"/>
    <d v="2025-08-01T00:00:00"/>
    <d v="2025-09-05T00:00:00"/>
    <n v="797.7"/>
    <s v="‭112120201040‬"/>
    <s v="Outros Equipamentos"/>
    <m/>
    <s v="NV020553"/>
    <m/>
    <x v="1"/>
    <x v="67"/>
  </r>
  <r>
    <x v="5"/>
    <s v="PRO.000.7669"/>
    <x v="104"/>
    <d v="2025-08-01T00:00:00"/>
    <d v="2025-09-05T00:00:00"/>
    <n v="797.7"/>
    <s v="‭112120201040‬"/>
    <s v="Outros Equipamentos"/>
    <m/>
    <s v="NV021563"/>
    <m/>
    <x v="1"/>
    <x v="217"/>
  </r>
  <r>
    <x v="5"/>
    <s v="PRO.000.7669"/>
    <x v="104"/>
    <d v="2025-08-01T00:00:00"/>
    <d v="2025-09-05T00:00:00"/>
    <n v="797.7"/>
    <s v="‭112120201040‬"/>
    <s v="Outros Equipamentos"/>
    <m/>
    <s v="NV022571"/>
    <m/>
    <x v="1"/>
    <x v="184"/>
  </r>
  <r>
    <x v="5"/>
    <s v="PRO.000.7669"/>
    <x v="104"/>
    <d v="2025-08-01T00:00:00"/>
    <d v="2025-09-05T00:00:00"/>
    <n v="797.7"/>
    <s v="‭112120201040‬"/>
    <s v="Outros Equipamentos"/>
    <m/>
    <s v="NV020555"/>
    <m/>
    <x v="1"/>
    <x v="52"/>
  </r>
  <r>
    <x v="5"/>
    <s v="PRO.000.7669"/>
    <x v="104"/>
    <d v="2025-08-01T00:00:00"/>
    <d v="2025-09-05T00:00:00"/>
    <n v="797.7"/>
    <s v="‭112120201040‬"/>
    <s v="Outros Equipamentos"/>
    <m/>
    <s v="NV021584"/>
    <m/>
    <x v="1"/>
    <x v="197"/>
  </r>
  <r>
    <x v="5"/>
    <s v="PRO.000.7669"/>
    <x v="104"/>
    <d v="2025-08-01T00:00:00"/>
    <d v="2025-09-05T00:00:00"/>
    <n v="797.7"/>
    <s v="‭112120201040‬"/>
    <s v="Outros Equipamentos"/>
    <m/>
    <s v="NV021600"/>
    <m/>
    <x v="1"/>
    <x v="212"/>
  </r>
  <r>
    <x v="5"/>
    <s v="PRO.000.7669"/>
    <x v="104"/>
    <d v="2025-08-01T00:00:00"/>
    <d v="2025-09-05T00:00:00"/>
    <n v="797.7"/>
    <s v="‭112120201040‬"/>
    <s v="Outros Equipamentos"/>
    <m/>
    <s v="NV022572"/>
    <m/>
    <x v="1"/>
    <x v="198"/>
  </r>
  <r>
    <x v="5"/>
    <s v="PRO.000.7669"/>
    <x v="104"/>
    <d v="2025-08-01T00:00:00"/>
    <d v="2025-09-05T00:00:00"/>
    <n v="1595.4"/>
    <s v="‭112120201040‬"/>
    <s v="Outros Equipamentos"/>
    <m/>
    <s v="NV007121"/>
    <m/>
    <x v="1"/>
    <x v="98"/>
  </r>
  <r>
    <x v="5"/>
    <s v="PRO.000.7669"/>
    <x v="104"/>
    <d v="2025-08-01T00:00:00"/>
    <d v="2025-09-05T00:00:00"/>
    <n v="797.7"/>
    <s v="‭112120201040‬"/>
    <s v="Outros Equipamentos"/>
    <m/>
    <s v="NV022622"/>
    <m/>
    <x v="1"/>
    <x v="17"/>
  </r>
  <r>
    <x v="5"/>
    <s v="PRO.000.7669"/>
    <x v="104"/>
    <d v="2025-08-01T00:00:00"/>
    <d v="2025-09-05T00:00:00"/>
    <n v="797.7"/>
    <s v="‭112120201040‬"/>
    <s v="Outros Equipamentos"/>
    <m/>
    <s v="NV003978"/>
    <m/>
    <x v="1"/>
    <x v="111"/>
  </r>
  <r>
    <x v="5"/>
    <s v="PRO.000.7669"/>
    <x v="104"/>
    <d v="2025-08-01T00:00:00"/>
    <d v="2025-09-05T00:00:00"/>
    <n v="797.7"/>
    <s v="‭112120201040‬"/>
    <s v="Outros Equipamentos"/>
    <m/>
    <s v="NV021570"/>
    <m/>
    <x v="1"/>
    <x v="14"/>
  </r>
  <r>
    <x v="5"/>
    <s v="PRO.000.7669"/>
    <x v="104"/>
    <d v="2025-08-01T00:00:00"/>
    <d v="2025-09-05T00:00:00"/>
    <n v="797.7"/>
    <s v="‭112120201040‬"/>
    <s v="Outros Equipamentos"/>
    <m/>
    <s v="NV021588"/>
    <m/>
    <x v="1"/>
    <x v="16"/>
  </r>
  <r>
    <x v="5"/>
    <s v="PRO.000.7669"/>
    <x v="104"/>
    <d v="2025-08-01T00:00:00"/>
    <d v="2025-09-05T00:00:00"/>
    <n v="797.7"/>
    <s v="‭112120201040‬"/>
    <s v="Outros Equipamentos"/>
    <m/>
    <s v="NV021591"/>
    <m/>
    <x v="1"/>
    <x v="80"/>
  </r>
  <r>
    <x v="5"/>
    <s v="PRO.000.7669"/>
    <x v="104"/>
    <d v="2025-08-01T00:00:00"/>
    <d v="2025-09-05T00:00:00"/>
    <n v="797.7"/>
    <s v="‭112120201040‬"/>
    <s v="Outros Equipamentos"/>
    <m/>
    <s v="NV021616"/>
    <m/>
    <x v="1"/>
    <x v="218"/>
  </r>
  <r>
    <x v="5"/>
    <s v="PRO.000.7669"/>
    <x v="104"/>
    <d v="2025-08-01T00:00:00"/>
    <d v="2025-09-05T00:00:00"/>
    <n v="797.7"/>
    <s v="‭112120201040‬"/>
    <s v="Outros Equipamentos"/>
    <m/>
    <s v="NV006964"/>
    <m/>
    <x v="1"/>
    <x v="11"/>
  </r>
  <r>
    <x v="5"/>
    <s v="PRO.000.7669"/>
    <x v="104"/>
    <d v="2025-08-01T00:00:00"/>
    <d v="2025-09-05T00:00:00"/>
    <n v="797.7"/>
    <s v="‭112120201040‬"/>
    <s v="Outros Equipamentos"/>
    <m/>
    <s v="NV021575"/>
    <m/>
    <x v="1"/>
    <x v="139"/>
  </r>
  <r>
    <x v="5"/>
    <s v="PRO.000.7669"/>
    <x v="104"/>
    <d v="2025-08-01T00:00:00"/>
    <d v="2025-09-05T00:00:00"/>
    <n v="797.7"/>
    <s v="‭112120201040‬"/>
    <s v="Outros Equipamentos"/>
    <m/>
    <s v="NV021590"/>
    <m/>
    <x v="1"/>
    <x v="40"/>
  </r>
  <r>
    <x v="5"/>
    <s v="PRO.000.7669"/>
    <x v="104"/>
    <d v="2025-08-01T00:00:00"/>
    <d v="2025-09-05T00:00:00"/>
    <n v="797.7"/>
    <s v="‭112120201040‬"/>
    <s v="Outros Equipamentos"/>
    <m/>
    <s v="NV021561"/>
    <m/>
    <x v="1"/>
    <x v="219"/>
  </r>
  <r>
    <x v="5"/>
    <s v="PRO.000.7669"/>
    <x v="104"/>
    <d v="2025-08-01T00:00:00"/>
    <d v="2025-09-05T00:00:00"/>
    <n v="797.7"/>
    <s v="‭112120201040‬"/>
    <s v="Outros Equipamentos"/>
    <m/>
    <s v="NV022655"/>
    <m/>
    <x v="1"/>
    <x v="41"/>
  </r>
  <r>
    <x v="5"/>
    <s v="PRO.000.7669"/>
    <x v="104"/>
    <d v="2025-08-01T00:00:00"/>
    <d v="2025-09-05T00:00:00"/>
    <n v="797.7"/>
    <s v="‭112120201040‬"/>
    <s v="Outros Equipamentos"/>
    <m/>
    <s v="NV003973"/>
    <m/>
    <x v="1"/>
    <x v="220"/>
  </r>
  <r>
    <x v="5"/>
    <s v="PRO.000.7669"/>
    <x v="104"/>
    <d v="2025-08-01T00:00:00"/>
    <d v="2025-09-05T00:00:00"/>
    <n v="797.7"/>
    <s v="‭112120201040‬"/>
    <s v="Outros Equipamentos"/>
    <m/>
    <s v="NV022611"/>
    <m/>
    <x v="1"/>
    <x v="115"/>
  </r>
  <r>
    <x v="5"/>
    <s v="PRO.000.7669"/>
    <x v="104"/>
    <d v="2025-08-01T00:00:00"/>
    <d v="2025-09-05T00:00:00"/>
    <n v="797.7"/>
    <s v="‭112120201040‬"/>
    <s v="Outros Equipamentos"/>
    <m/>
    <s v="NV021599"/>
    <m/>
    <x v="1"/>
    <x v="211"/>
  </r>
  <r>
    <x v="5"/>
    <s v="PRO.000.7669"/>
    <x v="104"/>
    <d v="2025-08-01T00:00:00"/>
    <d v="2025-09-05T00:00:00"/>
    <n v="797.7"/>
    <s v="‭112120201040‬"/>
    <s v="Outros Equipamentos"/>
    <m/>
    <s v="NV003974"/>
    <m/>
    <x v="1"/>
    <x v="152"/>
  </r>
  <r>
    <x v="5"/>
    <s v="PRO.000.7669"/>
    <x v="104"/>
    <d v="2025-08-01T00:00:00"/>
    <d v="2025-09-05T00:00:00"/>
    <n v="797.7"/>
    <s v="‭112120201040‬"/>
    <s v="Outros Equipamentos"/>
    <m/>
    <s v="NV021614"/>
    <m/>
    <x v="1"/>
    <x v="42"/>
  </r>
  <r>
    <x v="5"/>
    <s v="PRO.000.7669"/>
    <x v="104"/>
    <d v="2025-08-01T00:00:00"/>
    <d v="2025-09-05T00:00:00"/>
    <n v="797.7"/>
    <s v="‭112120201040‬"/>
    <s v="Outros Equipamentos"/>
    <m/>
    <s v="NV019953"/>
    <m/>
    <x v="1"/>
    <x v="221"/>
  </r>
  <r>
    <x v="5"/>
    <s v="PRO.000.7669"/>
    <x v="104"/>
    <d v="2025-08-01T00:00:00"/>
    <d v="2025-09-05T00:00:00"/>
    <n v="797.7"/>
    <s v="‭112120201040‬"/>
    <s v="Outros Equipamentos"/>
    <m/>
    <s v="NV021577"/>
    <m/>
    <x v="1"/>
    <x v="209"/>
  </r>
  <r>
    <x v="5"/>
    <s v="PRO.000.7669"/>
    <x v="104"/>
    <d v="2025-08-01T00:00:00"/>
    <d v="2025-09-05T00:00:00"/>
    <n v="797.7"/>
    <s v="‭112120201040‬"/>
    <s v="Outros Equipamentos"/>
    <m/>
    <s v="NV022613"/>
    <m/>
    <x v="1"/>
    <x v="43"/>
  </r>
  <r>
    <x v="5"/>
    <s v="PRO.000.7669"/>
    <x v="104"/>
    <d v="2025-08-01T00:00:00"/>
    <d v="2025-09-05T00:00:00"/>
    <n v="797.7"/>
    <s v="‭112120201040‬"/>
    <s v="Outros Equipamentos"/>
    <m/>
    <s v="NV004957"/>
    <m/>
    <x v="1"/>
    <x v="120"/>
  </r>
  <r>
    <x v="5"/>
    <s v="PRO.000.7669"/>
    <x v="104"/>
    <d v="2025-08-01T00:00:00"/>
    <d v="2025-09-05T00:00:00"/>
    <n v="797.7"/>
    <s v="‭112120201040‬"/>
    <s v="Outros Equipamentos"/>
    <m/>
    <s v="NV022564"/>
    <m/>
    <x v="1"/>
    <x v="187"/>
  </r>
  <r>
    <x v="5"/>
    <s v="PRO.000.7669"/>
    <x v="104"/>
    <d v="2025-08-01T00:00:00"/>
    <d v="2025-09-05T00:00:00"/>
    <n v="1595.4"/>
    <s v="‭112120201040‬"/>
    <s v="Outros Equipamentos"/>
    <m/>
    <s v="NV008122"/>
    <m/>
    <x v="1"/>
    <x v="44"/>
  </r>
  <r>
    <x v="5"/>
    <s v="PRO.000.7669"/>
    <x v="104"/>
    <d v="2025-08-01T00:00:00"/>
    <d v="2025-09-05T00:00:00"/>
    <n v="797.7"/>
    <s v="‭112120201040‬"/>
    <s v="Outros Equipamentos"/>
    <m/>
    <s v="NV021594"/>
    <m/>
    <x v="1"/>
    <x v="127"/>
  </r>
  <r>
    <x v="5"/>
    <s v="PRO.000.7669"/>
    <x v="104"/>
    <d v="2025-08-01T00:00:00"/>
    <d v="2025-09-05T00:00:00"/>
    <n v="797.7"/>
    <s v="‭112120201040‬"/>
    <s v="Outros Equipamentos"/>
    <m/>
    <s v="NV000956"/>
    <m/>
    <x v="1"/>
    <x v="6"/>
  </r>
  <r>
    <x v="5"/>
    <s v="PRO.000.7669"/>
    <x v="104"/>
    <d v="2025-08-01T00:00:00"/>
    <d v="2025-09-05T00:00:00"/>
    <n v="797.7"/>
    <s v="‭112120201040‬"/>
    <s v="Outros Equipamentos"/>
    <m/>
    <s v="NV022634"/>
    <m/>
    <x v="1"/>
    <x v="19"/>
  </r>
  <r>
    <x v="5"/>
    <s v="PRO.000.7669"/>
    <x v="104"/>
    <d v="2025-08-01T00:00:00"/>
    <d v="2025-09-05T00:00:00"/>
    <n v="797.7"/>
    <s v="‭112120201040‬"/>
    <s v="Outros Equipamentos"/>
    <m/>
    <s v="NV019956"/>
    <m/>
    <x v="1"/>
    <x v="97"/>
  </r>
  <r>
    <x v="5"/>
    <s v="PRO.000.7669"/>
    <x v="104"/>
    <d v="2025-08-01T00:00:00"/>
    <d v="2025-09-05T00:00:00"/>
    <n v="797.7"/>
    <s v="‭112120201040‬"/>
    <s v="Outros Equipamentos"/>
    <m/>
    <s v="NV004956"/>
    <m/>
    <x v="1"/>
    <x v="45"/>
  </r>
  <r>
    <x v="5"/>
    <s v="PRO.000.7669"/>
    <x v="104"/>
    <d v="2025-08-01T00:00:00"/>
    <d v="2025-09-05T00:00:00"/>
    <n v="797.7"/>
    <s v="‭112120201040‬"/>
    <s v="Outros Equipamentos"/>
    <m/>
    <s v="NV003975"/>
    <m/>
    <x v="1"/>
    <x v="153"/>
  </r>
  <r>
    <x v="5"/>
    <s v="PRO.000.7669"/>
    <x v="104"/>
    <d v="2025-08-01T00:00:00"/>
    <d v="2025-09-05T00:00:00"/>
    <n v="797.7"/>
    <s v="‭112120201040‬"/>
    <s v="Outros Equipamentos"/>
    <m/>
    <s v="NV021589"/>
    <m/>
    <x v="1"/>
    <x v="207"/>
  </r>
  <r>
    <x v="5"/>
    <s v="PRO.000.7669"/>
    <x v="104"/>
    <d v="2025-08-01T00:00:00"/>
    <d v="2025-09-05T00:00:00"/>
    <n v="797.7"/>
    <s v="‭112120201040‬"/>
    <s v="Outros Equipamentos"/>
    <m/>
    <s v="NV022681"/>
    <m/>
    <x v="1"/>
    <x v="46"/>
  </r>
  <r>
    <x v="5"/>
    <s v="PRO.000.7669"/>
    <x v="104"/>
    <d v="2025-08-01T00:00:00"/>
    <d v="2025-09-05T00:00:00"/>
    <n v="797.7"/>
    <s v="‭112120201040‬"/>
    <s v="Outros Equipamentos"/>
    <m/>
    <s v="NV022642"/>
    <m/>
    <x v="1"/>
    <x v="182"/>
  </r>
  <r>
    <x v="5"/>
    <s v="PRO.000.7669"/>
    <x v="104"/>
    <d v="2025-08-01T00:00:00"/>
    <d v="2025-09-05T00:00:00"/>
    <n v="797.7"/>
    <s v="‭112120201040‬"/>
    <s v="Outros Equipamentos"/>
    <m/>
    <s v="NV021619"/>
    <m/>
    <x v="1"/>
    <x v="13"/>
  </r>
  <r>
    <x v="5"/>
    <s v="PRO.000.7669"/>
    <x v="104"/>
    <d v="2025-08-01T00:00:00"/>
    <d v="2025-09-05T00:00:00"/>
    <n v="797.7"/>
    <s v="‭112120201040‬"/>
    <s v="Outros Equipamentos"/>
    <m/>
    <s v="NV009955"/>
    <m/>
    <x v="1"/>
    <x v="12"/>
  </r>
  <r>
    <x v="5"/>
    <s v="PRO.000.7669"/>
    <x v="104"/>
    <d v="2025-08-01T00:00:00"/>
    <d v="2025-09-05T00:00:00"/>
    <n v="797.7"/>
    <s v="‭112120201040‬"/>
    <s v="Outros Equipamentos"/>
    <m/>
    <s v="NV022643"/>
    <m/>
    <x v="1"/>
    <x v="222"/>
  </r>
  <r>
    <x v="5"/>
    <s v="PRO.000.7669"/>
    <x v="104"/>
    <d v="2025-08-01T00:00:00"/>
    <d v="2025-09-05T00:00:00"/>
    <n v="797.7"/>
    <s v="‭112120201040‬"/>
    <s v="Outros Equipamentos"/>
    <m/>
    <s v="NV021565"/>
    <m/>
    <x v="1"/>
    <x v="201"/>
  </r>
  <r>
    <x v="5"/>
    <s v="PRO.000.7669"/>
    <x v="104"/>
    <d v="2025-08-01T00:00:00"/>
    <d v="2025-09-05T00:00:00"/>
    <n v="797.7"/>
    <s v="‭112120201040‬"/>
    <s v="Outros Equipamentos"/>
    <m/>
    <s v="NV003976"/>
    <m/>
    <x v="1"/>
    <x v="116"/>
  </r>
  <r>
    <x v="5"/>
    <s v="PRO.000.7669"/>
    <x v="104"/>
    <d v="2025-08-01T00:00:00"/>
    <d v="2025-09-05T00:00:00"/>
    <n v="797.7"/>
    <s v="‭112120201040‬"/>
    <s v="Outros Equipamentos"/>
    <m/>
    <s v="NV022670"/>
    <m/>
    <x v="1"/>
    <x v="128"/>
  </r>
  <r>
    <x v="5"/>
    <s v="PRO.000.7669"/>
    <x v="104"/>
    <d v="2025-08-01T00:00:00"/>
    <d v="2025-09-05T00:00:00"/>
    <n v="797.7"/>
    <s v="‭112120201040‬"/>
    <s v="Outros Equipamentos"/>
    <m/>
    <s v="NV022588"/>
    <m/>
    <x v="1"/>
    <x v="188"/>
  </r>
  <r>
    <x v="5"/>
    <s v="PRO.000.7669"/>
    <x v="104"/>
    <d v="2025-08-01T00:00:00"/>
    <d v="2025-09-05T00:00:00"/>
    <n v="797.7"/>
    <s v="‭112120201040‬"/>
    <s v="Outros Equipamentos"/>
    <m/>
    <s v="NV019952"/>
    <m/>
    <x v="1"/>
    <x v="73"/>
  </r>
  <r>
    <x v="5"/>
    <s v="PRO.000.7669"/>
    <x v="104"/>
    <d v="2025-08-01T00:00:00"/>
    <d v="2025-09-05T00:00:00"/>
    <n v="797.7"/>
    <s v="‭112120201040‬"/>
    <s v="Outros Equipamentos"/>
    <m/>
    <s v="NV022633"/>
    <m/>
    <x v="1"/>
    <x v="121"/>
  </r>
  <r>
    <x v="5"/>
    <s v="PRO.000.7669"/>
    <x v="104"/>
    <d v="2025-08-01T00:00:00"/>
    <d v="2025-09-05T00:00:00"/>
    <n v="797.7"/>
    <s v="‭112120201040‬"/>
    <s v="Outros Equipamentos"/>
    <m/>
    <s v="NV003952"/>
    <m/>
    <x v="1"/>
    <x v="74"/>
  </r>
  <r>
    <x v="5"/>
    <s v="PRO.000.7669"/>
    <x v="104"/>
    <d v="2025-08-01T00:00:00"/>
    <d v="2025-09-05T00:00:00"/>
    <n v="797.7"/>
    <s v="‭112120201040‬"/>
    <s v="Outros Equipamentos"/>
    <m/>
    <s v="NV021617"/>
    <m/>
    <x v="1"/>
    <x v="203"/>
  </r>
  <r>
    <x v="5"/>
    <s v="PRO.000.7669"/>
    <x v="104"/>
    <d v="2025-08-01T00:00:00"/>
    <d v="2025-09-05T00:00:00"/>
    <n v="797.7"/>
    <s v="‭112120201040‬"/>
    <s v="Outros Equipamentos"/>
    <m/>
    <s v="NV022555"/>
    <m/>
    <x v="1"/>
    <x v="75"/>
  </r>
  <r>
    <x v="5"/>
    <s v="PRO.000.7669"/>
    <x v="104"/>
    <d v="2025-08-01T00:00:00"/>
    <d v="2025-09-05T00:00:00"/>
    <n v="797.7"/>
    <s v="‭112120201040‬"/>
    <s v="Outros Equipamentos"/>
    <m/>
    <s v="NV003953"/>
    <m/>
    <x v="1"/>
    <x v="145"/>
  </r>
  <r>
    <x v="5"/>
    <s v="PRO.000.7669"/>
    <x v="104"/>
    <d v="2025-08-01T00:00:00"/>
    <d v="2025-09-05T00:00:00"/>
    <n v="797.7"/>
    <s v="‭112120201040‬"/>
    <s v="Outros Equipamentos"/>
    <m/>
    <s v="NV022627"/>
    <m/>
    <x v="1"/>
    <x v="122"/>
  </r>
  <r>
    <x v="5"/>
    <s v="PRO.000.7669"/>
    <x v="104"/>
    <d v="2025-08-01T00:00:00"/>
    <d v="2025-09-05T00:00:00"/>
    <n v="797.7"/>
    <s v="‭112120201040‬"/>
    <s v="Outros Equipamentos"/>
    <m/>
    <s v="NV022615"/>
    <m/>
    <x v="1"/>
    <x v="136"/>
  </r>
  <r>
    <x v="5"/>
    <s v="PRO.000.7669"/>
    <x v="104"/>
    <d v="2025-08-01T00:00:00"/>
    <d v="2025-09-05T00:00:00"/>
    <n v="797.7"/>
    <s v="‭112120201040‬"/>
    <s v="Outros Equipamentos"/>
    <m/>
    <s v="NV022602"/>
    <m/>
    <x v="1"/>
    <x v="223"/>
  </r>
  <r>
    <x v="5"/>
    <s v="PRO.000.7669"/>
    <x v="104"/>
    <d v="2025-08-01T00:00:00"/>
    <d v="2025-09-05T00:00:00"/>
    <n v="797.7"/>
    <s v="‭112120201040‬"/>
    <s v="Outros Equipamentos"/>
    <m/>
    <s v="NV022653"/>
    <m/>
    <x v="1"/>
    <x v="77"/>
  </r>
  <r>
    <x v="5"/>
    <s v="PRO.000.7669"/>
    <x v="104"/>
    <d v="2025-08-01T00:00:00"/>
    <d v="2025-09-05T00:00:00"/>
    <n v="797.7"/>
    <s v="‭112120201040‬"/>
    <s v="Outros Equipamentos"/>
    <m/>
    <s v="NV022680"/>
    <m/>
    <x v="1"/>
    <x v="15"/>
  </r>
  <r>
    <x v="5"/>
    <s v="PRO.000.7669"/>
    <x v="104"/>
    <d v="2025-08-01T00:00:00"/>
    <d v="2025-09-05T00:00:00"/>
    <n v="797.7"/>
    <s v="‭112120201040‬"/>
    <s v="Outros Equipamentos"/>
    <m/>
    <s v="NV022666"/>
    <m/>
    <x v="1"/>
    <x v="3"/>
  </r>
  <r>
    <x v="5"/>
    <s v="PRO.000.7669"/>
    <x v="104"/>
    <d v="2025-08-01T00:00:00"/>
    <d v="2025-09-05T00:00:00"/>
    <n v="797.7"/>
    <s v="‭112120201040‬"/>
    <s v="Outros Equipamentos"/>
    <m/>
    <s v="NV021576"/>
    <m/>
    <x v="1"/>
    <x v="113"/>
  </r>
  <r>
    <x v="5"/>
    <s v="PRO.000.7669"/>
    <x v="104"/>
    <d v="2025-08-01T00:00:00"/>
    <d v="2025-09-05T00:00:00"/>
    <n v="797.7"/>
    <s v="‭112120201040‬"/>
    <s v="Outros Equipamentos"/>
    <m/>
    <s v="NV022652"/>
    <m/>
    <x v="1"/>
    <x v="89"/>
  </r>
  <r>
    <x v="5"/>
    <s v="PRO.000.7669"/>
    <x v="104"/>
    <d v="2025-08-01T00:00:00"/>
    <d v="2025-09-05T00:00:00"/>
    <n v="797.7"/>
    <s v="‭112120201040‬"/>
    <s v="Outros Equipamentos"/>
    <m/>
    <s v="NV022582"/>
    <m/>
    <x v="1"/>
    <x v="34"/>
  </r>
  <r>
    <x v="5"/>
    <s v="PRO.000.7669"/>
    <x v="104"/>
    <d v="2025-08-01T00:00:00"/>
    <d v="2025-09-05T00:00:00"/>
    <n v="797.7"/>
    <s v="‭112120201040‬"/>
    <s v="Outros Equipamentos"/>
    <m/>
    <s v="NV000952"/>
    <m/>
    <x v="1"/>
    <x v="103"/>
  </r>
  <r>
    <x v="5"/>
    <s v="PRO.000.7669"/>
    <x v="104"/>
    <d v="2025-08-01T00:00:00"/>
    <d v="2025-09-05T00:00:00"/>
    <n v="797.7"/>
    <s v="‭112120201040‬"/>
    <s v="Outros Equipamentos"/>
    <m/>
    <s v="NV003962"/>
    <m/>
    <x v="1"/>
    <x v="104"/>
  </r>
  <r>
    <x v="5"/>
    <s v="PRO.000.7669"/>
    <x v="104"/>
    <d v="2025-08-01T00:00:00"/>
    <d v="2025-09-05T00:00:00"/>
    <n v="797.7"/>
    <s v="‭112120201040‬"/>
    <s v="Outros Equipamentos"/>
    <m/>
    <s v="NV006958"/>
    <m/>
    <x v="1"/>
    <x v="0"/>
  </r>
  <r>
    <x v="5"/>
    <s v="PRO.000.7669"/>
    <x v="104"/>
    <d v="2025-08-01T00:00:00"/>
    <d v="2025-09-05T00:00:00"/>
    <n v="797.7"/>
    <s v="‭112120201040‬"/>
    <s v="Outros Equipamentos"/>
    <m/>
    <s v="NV003963"/>
    <m/>
    <x v="1"/>
    <x v="105"/>
  </r>
  <r>
    <x v="5"/>
    <s v="PRO.000.7669"/>
    <x v="104"/>
    <d v="2025-08-01T00:00:00"/>
    <d v="2025-09-05T00:00:00"/>
    <n v="797.7"/>
    <s v="‭112120201040‬"/>
    <s v="Outros Equipamentos"/>
    <m/>
    <s v="NV021567"/>
    <m/>
    <x v="1"/>
    <x v="191"/>
  </r>
  <r>
    <x v="5"/>
    <s v="PRO.000.7669"/>
    <x v="104"/>
    <d v="2025-08-01T00:00:00"/>
    <d v="2025-09-05T00:00:00"/>
    <n v="797.7"/>
    <s v="‭112120201040‬"/>
    <s v="Outros Equipamentos"/>
    <m/>
    <s v="NV022566"/>
    <m/>
    <x v="1"/>
    <x v="24"/>
  </r>
  <r>
    <x v="5"/>
    <s v="PRO.000.7669"/>
    <x v="104"/>
    <d v="2025-08-01T00:00:00"/>
    <d v="2025-09-05T00:00:00"/>
    <n v="797.7"/>
    <s v="‭112120201040‬"/>
    <s v="Outros Equipamentos"/>
    <m/>
    <s v="NV022620"/>
    <m/>
    <x v="1"/>
    <x v="178"/>
  </r>
  <r>
    <x v="5"/>
    <s v="PRO.000.7669"/>
    <x v="104"/>
    <d v="2025-08-01T00:00:00"/>
    <d v="2025-09-05T00:00:00"/>
    <n v="797.7"/>
    <s v="‭112120201040‬"/>
    <s v="Outros Equipamentos"/>
    <m/>
    <s v="NV022637"/>
    <m/>
    <x v="1"/>
    <x v="86"/>
  </r>
  <r>
    <x v="5"/>
    <s v="PRO.000.7669"/>
    <x v="104"/>
    <d v="2025-08-01T00:00:00"/>
    <d v="2025-09-05T00:00:00"/>
    <n v="797.7"/>
    <s v="‭112120201040‬"/>
    <s v="Outros Equipamentos"/>
    <m/>
    <s v="NV003970"/>
    <m/>
    <x v="1"/>
    <x v="38"/>
  </r>
  <r>
    <x v="5"/>
    <s v="PRO.000.7669"/>
    <x v="104"/>
    <d v="2025-08-01T00:00:00"/>
    <d v="2025-09-05T00:00:00"/>
    <n v="797.7"/>
    <s v="‭112120201040‬"/>
    <s v="Outros Equipamentos"/>
    <m/>
    <s v="NV021610"/>
    <m/>
    <x v="1"/>
    <x v="196"/>
  </r>
  <r>
    <x v="5"/>
    <s v="PRO.000.7669"/>
    <x v="104"/>
    <d v="2025-08-01T00:00:00"/>
    <d v="2025-09-05T00:00:00"/>
    <n v="797.7"/>
    <s v="‭112120201040‬"/>
    <s v="Outros Equipamentos"/>
    <m/>
    <s v="NV022575"/>
    <m/>
    <x v="1"/>
    <x v="39"/>
  </r>
  <r>
    <x v="5"/>
    <s v="PRO.000.7669"/>
    <x v="104"/>
    <d v="2025-08-01T00:00:00"/>
    <d v="2025-09-05T00:00:00"/>
    <n v="797.7"/>
    <s v="‭112120201040‬"/>
    <s v="Outros Equipamentos"/>
    <m/>
    <s v="NV021581"/>
    <m/>
    <x v="1"/>
    <x v="193"/>
  </r>
  <r>
    <x v="5"/>
    <s v="PRO.000.7669"/>
    <x v="104"/>
    <d v="2025-08-01T00:00:00"/>
    <d v="2025-09-05T00:00:00"/>
    <n v="797.7"/>
    <s v="‭112120201040‬"/>
    <s v="Outros Equipamentos"/>
    <m/>
    <s v="NV022559"/>
    <m/>
    <x v="1"/>
    <x v="172"/>
  </r>
  <r>
    <x v="5"/>
    <s v="PRO.000.7669"/>
    <x v="104"/>
    <d v="2025-08-01T00:00:00"/>
    <d v="2025-09-05T00:00:00"/>
    <n v="797.7"/>
    <s v="‭112120201040‬"/>
    <s v="Outros Equipamentos"/>
    <m/>
    <s v="NV003971"/>
    <m/>
    <x v="1"/>
    <x v="151"/>
  </r>
  <r>
    <x v="5"/>
    <s v="PRO.000.7669"/>
    <x v="104"/>
    <d v="2025-08-01T00:00:00"/>
    <d v="2025-09-05T00:00:00"/>
    <n v="797.7"/>
    <s v="‭112120201040‬"/>
    <s v="Outros Equipamentos"/>
    <m/>
    <s v="NV003972"/>
    <m/>
    <x v="1"/>
    <x v="92"/>
  </r>
  <r>
    <x v="5"/>
    <s v="PRO.000.7669"/>
    <x v="104"/>
    <d v="2025-08-01T00:00:00"/>
    <d v="2025-09-05T00:00:00"/>
    <n v="797.7"/>
    <s v="‭112120201040‬"/>
    <s v="Outros Equipamentos"/>
    <m/>
    <s v="NV004960"/>
    <m/>
    <x v="1"/>
    <x v="96"/>
  </r>
  <r>
    <x v="5"/>
    <s v="PRO.000.7669"/>
    <x v="104"/>
    <d v="2025-08-01T00:00:00"/>
    <d v="2025-09-05T00:00:00"/>
    <n v="797.7"/>
    <s v="‭112120201040‬"/>
    <s v="Outros Equipamentos"/>
    <m/>
    <s v="NV009958"/>
    <m/>
    <x v="1"/>
    <x v="106"/>
  </r>
  <r>
    <x v="5"/>
    <s v="PRO.000.7669"/>
    <x v="104"/>
    <d v="2025-08-01T00:00:00"/>
    <d v="2025-09-05T00:00:00"/>
    <n v="797.7"/>
    <s v="‭112120201040‬"/>
    <s v="Outros Equipamentos"/>
    <m/>
    <s v="NV022603"/>
    <m/>
    <x v="1"/>
    <x v="85"/>
  </r>
  <r>
    <x v="5"/>
    <s v="PRO.000.7669"/>
    <x v="104"/>
    <d v="2025-08-01T00:00:00"/>
    <d v="2025-09-05T00:00:00"/>
    <n v="797.7"/>
    <s v="‭112120201040‬"/>
    <s v="Outros Equipamentos"/>
    <m/>
    <s v="NV022567"/>
    <m/>
    <x v="1"/>
    <x v="35"/>
  </r>
  <r>
    <x v="5"/>
    <s v="PRO.000.7669"/>
    <x v="104"/>
    <d v="2025-08-01T00:00:00"/>
    <d v="2025-09-05T00:00:00"/>
    <n v="797.7"/>
    <s v="‭112120201040‬"/>
    <s v="Outros Equipamentos"/>
    <m/>
    <s v="NV022645"/>
    <m/>
    <x v="1"/>
    <x v="36"/>
  </r>
  <r>
    <x v="5"/>
    <s v="PRO.000.7669"/>
    <x v="104"/>
    <d v="2025-08-01T00:00:00"/>
    <d v="2025-09-05T00:00:00"/>
    <n v="797.7"/>
    <s v="‭112120201040‬"/>
    <s v="Outros Equipamentos"/>
    <m/>
    <s v="NV022648"/>
    <m/>
    <x v="1"/>
    <x v="37"/>
  </r>
  <r>
    <x v="5"/>
    <s v="PRO.000.7669"/>
    <x v="104"/>
    <d v="2025-08-01T00:00:00"/>
    <d v="2025-09-05T00:00:00"/>
    <n v="797.7"/>
    <s v="‭112120201040‬"/>
    <s v="Outros Equipamentos"/>
    <m/>
    <s v="NV003964"/>
    <m/>
    <x v="1"/>
    <x v="107"/>
  </r>
  <r>
    <x v="5"/>
    <s v="PRO.000.7669"/>
    <x v="104"/>
    <d v="2025-08-01T00:00:00"/>
    <d v="2025-09-05T00:00:00"/>
    <n v="797.7"/>
    <s v="‭112120201040‬"/>
    <s v="Outros Equipamentos"/>
    <m/>
    <s v="NV022552"/>
    <m/>
    <x v="1"/>
    <x v="189"/>
  </r>
  <r>
    <x v="5"/>
    <s v="PRO.000.7669"/>
    <x v="104"/>
    <d v="2025-08-01T00:00:00"/>
    <d v="2025-09-05T00:00:00"/>
    <n v="797.7"/>
    <s v="‭112120201040‬"/>
    <s v="Outros Equipamentos"/>
    <m/>
    <s v="NV021620"/>
    <m/>
    <x v="1"/>
    <x v="199"/>
  </r>
  <r>
    <x v="5"/>
    <s v="PRO.000.7669"/>
    <x v="104"/>
    <d v="2025-08-01T00:00:00"/>
    <d v="2025-09-05T00:00:00"/>
    <n v="797.7"/>
    <s v="‭112120201040‬"/>
    <s v="Outros Equipamentos"/>
    <m/>
    <s v="NV022558"/>
    <m/>
    <x v="1"/>
    <x v="224"/>
  </r>
  <r>
    <x v="5"/>
    <s v="PRO.000.7669"/>
    <x v="104"/>
    <d v="2025-08-01T00:00:00"/>
    <d v="2025-09-05T00:00:00"/>
    <n v="797.7"/>
    <s v="‭112120201040‬"/>
    <s v="Outros Equipamentos"/>
    <m/>
    <s v="NV022646"/>
    <m/>
    <x v="1"/>
    <x v="225"/>
  </r>
  <r>
    <x v="5"/>
    <s v="PRO.000.7669"/>
    <x v="104"/>
    <d v="2025-08-01T00:00:00"/>
    <d v="2025-09-05T00:00:00"/>
    <n v="797.7"/>
    <s v="‭112120201040‬"/>
    <s v="Outros Equipamentos"/>
    <m/>
    <s v="NV022563"/>
    <m/>
    <x v="1"/>
    <x v="226"/>
  </r>
  <r>
    <x v="5"/>
    <s v="PRO.000.7669"/>
    <x v="104"/>
    <d v="2025-08-01T00:00:00"/>
    <d v="2025-09-05T00:00:00"/>
    <n v="797.7"/>
    <s v="‭112120201040‬"/>
    <s v="Outros Equipamentos"/>
    <m/>
    <s v="NV022587"/>
    <m/>
    <x v="1"/>
    <x v="129"/>
  </r>
  <r>
    <x v="5"/>
    <s v="PRO.000.7669"/>
    <x v="104"/>
    <d v="2025-08-01T00:00:00"/>
    <d v="2025-09-05T00:00:00"/>
    <n v="797.7"/>
    <s v="‭112120201040‬"/>
    <s v="Outros Equipamentos"/>
    <m/>
    <s v="NV022565"/>
    <m/>
    <x v="1"/>
    <x v="227"/>
  </r>
  <r>
    <x v="5"/>
    <s v="PRO.000.7669"/>
    <x v="104"/>
    <d v="2025-08-01T00:00:00"/>
    <d v="2025-09-05T00:00:00"/>
    <n v="797.7"/>
    <s v="‭112120201040‬"/>
    <s v="Outros Equipamentos"/>
    <m/>
    <s v="NV021606"/>
    <m/>
    <x v="1"/>
    <x v="47"/>
  </r>
  <r>
    <x v="5"/>
    <s v="PRO.000.7669"/>
    <x v="104"/>
    <d v="2025-08-01T00:00:00"/>
    <d v="2025-09-05T00:00:00"/>
    <n v="797.7"/>
    <s v="‭112120201040‬"/>
    <s v="Outros Equipamentos"/>
    <m/>
    <s v="NV000958"/>
    <m/>
    <x v="1"/>
    <x v="117"/>
  </r>
  <r>
    <x v="5"/>
    <s v="PRO.000.7669"/>
    <x v="104"/>
    <d v="2025-08-01T00:00:00"/>
    <d v="2025-09-05T00:00:00"/>
    <n v="797.7"/>
    <s v="‭112120201040‬"/>
    <s v="Outros Equipamentos"/>
    <m/>
    <s v="NV003977"/>
    <m/>
    <x v="1"/>
    <x v="48"/>
  </r>
  <r>
    <x v="5"/>
    <s v="PRO.000.7669"/>
    <x v="104"/>
    <d v="2025-08-01T00:00:00"/>
    <d v="2025-09-05T00:00:00"/>
    <n v="797.7"/>
    <s v="‭112120201040‬"/>
    <s v="Outros Equipamentos"/>
    <m/>
    <s v="NV021586"/>
    <m/>
    <x v="1"/>
    <x v="49"/>
  </r>
  <r>
    <x v="5"/>
    <s v="PRO.000.7669"/>
    <x v="104"/>
    <d v="2025-08-01T00:00:00"/>
    <d v="2025-09-05T00:00:00"/>
    <n v="797.7"/>
    <s v="‭112120201040‬"/>
    <s v="Outros Equipamentos"/>
    <m/>
    <s v="NV022626"/>
    <m/>
    <x v="1"/>
    <x v="228"/>
  </r>
  <r>
    <x v="5"/>
    <s v="PRO.000.7669"/>
    <x v="104"/>
    <d v="2025-08-01T00:00:00"/>
    <d v="2025-09-05T00:00:00"/>
    <n v="797.7"/>
    <s v="‭112120201040‬"/>
    <s v="Outros Equipamentos"/>
    <m/>
    <s v="NV022585"/>
    <m/>
    <x v="1"/>
    <x v="214"/>
  </r>
  <r>
    <x v="5"/>
    <s v="PRO.000.7669"/>
    <x v="104"/>
    <d v="2025-08-01T00:00:00"/>
    <d v="2025-09-05T00:00:00"/>
    <n v="797.7"/>
    <s v="‭112120201040‬"/>
    <s v="Outros Equipamentos"/>
    <m/>
    <s v="NV022650"/>
    <m/>
    <x v="1"/>
    <x v="229"/>
  </r>
  <r>
    <x v="5"/>
    <s v="PRO.000.7669"/>
    <x v="104"/>
    <d v="2025-08-01T00:00:00"/>
    <d v="2025-09-05T00:00:00"/>
    <n v="797.7"/>
    <s v="‭112120201040‬"/>
    <s v="Outros Equipamentos"/>
    <m/>
    <s v="NV022557"/>
    <m/>
    <x v="1"/>
    <x v="50"/>
  </r>
  <r>
    <x v="5"/>
    <s v="PRO.000.7669"/>
    <x v="104"/>
    <d v="2025-08-01T00:00:00"/>
    <d v="2025-09-05T00:00:00"/>
    <n v="797.7"/>
    <s v="‭112120201040‬"/>
    <s v="Outros Equipamentos"/>
    <m/>
    <s v="NV022665"/>
    <m/>
    <x v="1"/>
    <x v="51"/>
  </r>
  <r>
    <x v="5"/>
    <s v="PRO.000.7669"/>
    <x v="104"/>
    <d v="2025-08-01T00:00:00"/>
    <d v="2025-09-05T00:00:00"/>
    <n v="797.7"/>
    <s v="‭112120201040‬"/>
    <s v="Outros Equipamentos"/>
    <m/>
    <s v="NV022684"/>
    <m/>
    <x v="1"/>
    <x v="230"/>
  </r>
  <r>
    <x v="5"/>
    <s v="PRO.000.7669"/>
    <x v="104"/>
    <d v="2025-08-01T00:00:00"/>
    <d v="2025-09-05T00:00:00"/>
    <n v="797.7"/>
    <s v="‭112120201040‬"/>
    <s v="Outros Equipamentos"/>
    <m/>
    <s v="NV021572"/>
    <m/>
    <x v="1"/>
    <x v="53"/>
  </r>
  <r>
    <x v="5"/>
    <s v="PRO.000.7669"/>
    <x v="104"/>
    <d v="2025-08-01T00:00:00"/>
    <d v="2025-09-05T00:00:00"/>
    <n v="797.7"/>
    <s v="‭112120201040‬"/>
    <s v="Outros Equipamentos"/>
    <m/>
    <s v="NV021604"/>
    <m/>
    <x v="1"/>
    <x v="204"/>
  </r>
  <r>
    <x v="5"/>
    <s v="PRO.000.7669"/>
    <x v="104"/>
    <d v="2025-08-01T00:00:00"/>
    <d v="2025-09-05T00:00:00"/>
    <n v="797.7"/>
    <s v="‭112120201040‬"/>
    <s v="Outros Equipamentos"/>
    <m/>
    <s v="NV022601"/>
    <m/>
    <x v="1"/>
    <x v="81"/>
  </r>
  <r>
    <x v="5"/>
    <s v="PRO.000.7669"/>
    <x v="104"/>
    <d v="2025-08-01T00:00:00"/>
    <d v="2025-09-05T00:00:00"/>
    <n v="797.7"/>
    <s v="‭112120201040‬"/>
    <s v="Outros Equipamentos"/>
    <m/>
    <s v="NV004958"/>
    <m/>
    <x v="1"/>
    <x v="18"/>
  </r>
  <r>
    <x v="5"/>
    <s v="PRO.000.7669"/>
    <x v="104"/>
    <d v="2025-08-01T00:00:00"/>
    <d v="2025-09-05T00:00:00"/>
    <n v="797.7"/>
    <s v="‭112120201040‬"/>
    <s v="Outros Equipamentos"/>
    <m/>
    <s v="NV022675"/>
    <m/>
    <x v="1"/>
    <x v="231"/>
  </r>
  <r>
    <x v="5"/>
    <s v="PRO.000.7669"/>
    <x v="104"/>
    <d v="2025-08-01T00:00:00"/>
    <d v="2025-09-05T00:00:00"/>
    <n v="797.7"/>
    <s v="‭112120201040‬"/>
    <s v="Outros Equipamentos"/>
    <m/>
    <s v="NV022609"/>
    <m/>
    <x v="1"/>
    <x v="25"/>
  </r>
  <r>
    <x v="5"/>
    <s v="PRO.000.7669"/>
    <x v="104"/>
    <d v="2025-08-01T00:00:00"/>
    <d v="2025-09-05T00:00:00"/>
    <n v="797.7"/>
    <s v="‭112120201040‬"/>
    <s v="Outros Equipamentos"/>
    <m/>
    <s v="NV003979"/>
    <m/>
    <x v="1"/>
    <x v="154"/>
  </r>
  <r>
    <x v="5"/>
    <s v="PRO.000.7669"/>
    <x v="104"/>
    <d v="2025-08-01T00:00:00"/>
    <d v="2025-09-05T00:00:00"/>
    <n v="797.7"/>
    <s v="‭112120201040‬"/>
    <s v="Outros Equipamentos"/>
    <m/>
    <s v="NV020557"/>
    <m/>
    <x v="1"/>
    <x v="155"/>
  </r>
  <r>
    <x v="5"/>
    <s v="PRO.000.7669"/>
    <x v="104"/>
    <d v="2025-08-01T00:00:00"/>
    <d v="2025-09-05T00:00:00"/>
    <n v="1595.4"/>
    <s v="‭112120201040‬"/>
    <s v="Outros Equipamentos"/>
    <m/>
    <s v="NV008123"/>
    <m/>
    <x v="1"/>
    <x v="54"/>
  </r>
  <r>
    <x v="5"/>
    <s v="PRO.000.7669"/>
    <x v="104"/>
    <d v="2025-08-01T00:00:00"/>
    <d v="2025-09-05T00:00:00"/>
    <n v="797.7"/>
    <s v="‭112120201040‬"/>
    <s v="Outros Equipamentos"/>
    <m/>
    <s v="NV022612"/>
    <m/>
    <x v="1"/>
    <x v="8"/>
  </r>
  <r>
    <x v="5"/>
    <s v="PRO.000.7669"/>
    <x v="104"/>
    <d v="2025-08-01T00:00:00"/>
    <d v="2025-09-05T00:00:00"/>
    <n v="797.7"/>
    <s v="‭112120201040‬"/>
    <s v="Outros Equipamentos"/>
    <m/>
    <s v="NV022640"/>
    <m/>
    <x v="1"/>
    <x v="167"/>
  </r>
  <r>
    <x v="5"/>
    <s v="PRO.000.7669"/>
    <x v="104"/>
    <d v="2025-08-01T00:00:00"/>
    <d v="2025-09-05T00:00:00"/>
    <n v="797.7"/>
    <s v="‭112120201040‬"/>
    <s v="Outros Equipamentos"/>
    <m/>
    <s v="NV022635"/>
    <m/>
    <x v="1"/>
    <x v="232"/>
  </r>
  <r>
    <x v="5"/>
    <s v="PRO.000.7669"/>
    <x v="104"/>
    <d v="2025-08-01T00:00:00"/>
    <d v="2025-09-05T00:00:00"/>
    <n v="797.7"/>
    <s v="‭112120201040‬"/>
    <s v="Outros Equipamentos"/>
    <m/>
    <s v="NV021573"/>
    <m/>
    <x v="1"/>
    <x v="55"/>
  </r>
  <r>
    <x v="5"/>
    <s v="PRO.000.7669"/>
    <x v="104"/>
    <d v="2025-08-01T00:00:00"/>
    <d v="2025-09-05T00:00:00"/>
    <n v="797.7"/>
    <s v="‭112120201040‬"/>
    <s v="Outros Equipamentos"/>
    <m/>
    <s v="NV022551"/>
    <m/>
    <x v="1"/>
    <x v="210"/>
  </r>
  <r>
    <x v="5"/>
    <s v="PRO.000.7669"/>
    <x v="104"/>
    <d v="2025-08-01T00:00:00"/>
    <d v="2025-09-05T00:00:00"/>
    <n v="797.7"/>
    <s v="‭112120201040‬"/>
    <s v="Outros Equipamentos"/>
    <m/>
    <s v="NV022586"/>
    <m/>
    <x v="1"/>
    <x v="233"/>
  </r>
  <r>
    <x v="5"/>
    <s v="PRO.000.7669"/>
    <x v="104"/>
    <d v="2025-08-01T00:00:00"/>
    <d v="2025-09-05T00:00:00"/>
    <n v="797.7"/>
    <s v="‭112120201040‬"/>
    <s v="Outros Equipamentos"/>
    <m/>
    <s v="NV021568"/>
    <m/>
    <x v="1"/>
    <x v="234"/>
  </r>
  <r>
    <x v="5"/>
    <s v="PRO.000.7669"/>
    <x v="104"/>
    <d v="2025-08-01T00:00:00"/>
    <d v="2025-09-05T00:00:00"/>
    <n v="797.7"/>
    <s v="‭112120201040‬"/>
    <s v="Outros Equipamentos"/>
    <m/>
    <s v="NV021559"/>
    <m/>
    <x v="1"/>
    <x v="156"/>
  </r>
  <r>
    <x v="5"/>
    <s v="PRO.000.7669"/>
    <x v="104"/>
    <d v="2025-08-01T00:00:00"/>
    <d v="2025-09-05T00:00:00"/>
    <n v="797.7"/>
    <s v="‭112120201040‬"/>
    <s v="Outros Equipamentos"/>
    <m/>
    <s v="NV022628"/>
    <m/>
    <x v="1"/>
    <x v="87"/>
  </r>
  <r>
    <x v="5"/>
    <s v="PRO.000.7669"/>
    <x v="104"/>
    <d v="2025-08-01T00:00:00"/>
    <d v="2025-09-05T00:00:00"/>
    <n v="797.7"/>
    <s v="‭112120201040‬"/>
    <s v="Outros Equipamentos"/>
    <m/>
    <s v="NV022619"/>
    <m/>
    <x v="1"/>
    <x v="235"/>
  </r>
  <r>
    <x v="5"/>
    <s v="PRO.000.7669"/>
    <x v="104"/>
    <d v="2025-08-01T00:00:00"/>
    <d v="2025-09-05T00:00:00"/>
    <n v="797.7"/>
    <s v="‭112120201040‬"/>
    <s v="Outros Equipamentos"/>
    <m/>
    <s v="NV003980"/>
    <m/>
    <x v="1"/>
    <x v="118"/>
  </r>
  <r>
    <x v="5"/>
    <s v="PRO.000.7669"/>
    <x v="104"/>
    <d v="2025-08-01T00:00:00"/>
    <d v="2025-09-05T00:00:00"/>
    <n v="797.7"/>
    <s v="‭112120201040‬"/>
    <s v="Outros Equipamentos"/>
    <m/>
    <s v="NV021601"/>
    <m/>
    <x v="1"/>
    <x v="205"/>
  </r>
  <r>
    <x v="5"/>
    <s v="PRO.000.7669"/>
    <x v="104"/>
    <d v="2025-08-01T00:00:00"/>
    <d v="2025-09-05T00:00:00"/>
    <n v="797.7"/>
    <s v="‭112120201040‬"/>
    <s v="Outros Equipamentos"/>
    <m/>
    <s v="NV022676"/>
    <m/>
    <x v="1"/>
    <x v="236"/>
  </r>
  <r>
    <x v="5"/>
    <s v="PRO.000.7669"/>
    <x v="104"/>
    <d v="2025-08-01T00:00:00"/>
    <d v="2025-09-05T00:00:00"/>
    <n v="797.7"/>
    <s v="‭112120201040‬"/>
    <s v="Outros Equipamentos"/>
    <m/>
    <s v="NV009954"/>
    <m/>
    <x v="1"/>
    <x v="119"/>
  </r>
  <r>
    <x v="5"/>
    <s v="PRO.000.7669"/>
    <x v="104"/>
    <d v="2025-08-01T00:00:00"/>
    <d v="2025-09-05T00:00:00"/>
    <n v="797.7"/>
    <s v="‭112120201040‬"/>
    <s v="Outros Equipamentos"/>
    <m/>
    <s v="NV022553"/>
    <m/>
    <x v="1"/>
    <x v="206"/>
  </r>
  <r>
    <x v="5"/>
    <s v="PRO.000.7669"/>
    <x v="104"/>
    <d v="2025-08-01T00:00:00"/>
    <d v="2025-09-05T00:00:00"/>
    <n v="797.7"/>
    <s v="‭112120201040‬"/>
    <s v="Outros Equipamentos"/>
    <m/>
    <s v="NV022554"/>
    <m/>
    <x v="1"/>
    <x v="208"/>
  </r>
  <r>
    <x v="5"/>
    <s v="PRO.000.7669"/>
    <x v="104"/>
    <d v="2025-08-01T00:00:00"/>
    <d v="2025-09-05T00:00:00"/>
    <n v="797.7"/>
    <s v="‭112120201040‬"/>
    <s v="Outros Equipamentos"/>
    <m/>
    <s v="NV003981"/>
    <m/>
    <x v="1"/>
    <x v="99"/>
  </r>
  <r>
    <x v="5"/>
    <s v="PRO.000.7669"/>
    <x v="104"/>
    <d v="2025-08-01T00:00:00"/>
    <d v="2025-09-05T00:00:00"/>
    <n v="797.7"/>
    <s v="‭112120201040‬"/>
    <s v="Outros Equipamentos"/>
    <m/>
    <s v="NV022568"/>
    <m/>
    <x v="1"/>
    <x v="169"/>
  </r>
  <r>
    <x v="5"/>
    <s v="PRO.000.7669"/>
    <x v="104"/>
    <d v="2025-08-01T00:00:00"/>
    <d v="2025-09-05T00:00:00"/>
    <n v="1595.4"/>
    <s v="‭112120201040‬"/>
    <s v="Outros Equipamentos"/>
    <m/>
    <s v="NV006967"/>
    <m/>
    <x v="1"/>
    <x v="237"/>
  </r>
  <r>
    <x v="5"/>
    <s v="PRO.000.7669"/>
    <x v="104"/>
    <d v="2025-08-01T00:00:00"/>
    <d v="2025-09-05T00:00:00"/>
    <n v="797.7"/>
    <s v="‭112120201040‬"/>
    <s v="Outros Equipamentos"/>
    <m/>
    <s v="NV009957"/>
    <m/>
    <x v="1"/>
    <x v="56"/>
  </r>
  <r>
    <x v="5"/>
    <s v="PRO.000.7669"/>
    <x v="104"/>
    <d v="2025-08-01T00:00:00"/>
    <d v="2025-09-05T00:00:00"/>
    <n v="797.7"/>
    <s v="‭112120201040‬"/>
    <s v="Outros Equipamentos"/>
    <m/>
    <s v="NV022625"/>
    <m/>
    <x v="1"/>
    <x v="82"/>
  </r>
  <r>
    <x v="5"/>
    <s v="PRO.000.7669"/>
    <x v="104"/>
    <d v="2025-08-01T00:00:00"/>
    <d v="2025-09-05T00:00:00"/>
    <n v="797.7"/>
    <s v="‭112120201040‬"/>
    <s v="Outros Equipamentos"/>
    <m/>
    <s v="NV019955"/>
    <m/>
    <x v="1"/>
    <x v="57"/>
  </r>
  <r>
    <x v="5"/>
    <s v="PRO.000.7669"/>
    <x v="104"/>
    <d v="2025-08-01T00:00:00"/>
    <d v="2025-09-05T00:00:00"/>
    <n v="797.7"/>
    <s v="‭112120201040‬"/>
    <s v="Outros Equipamentos"/>
    <m/>
    <s v="NV020551"/>
    <m/>
    <x v="1"/>
    <x v="58"/>
  </r>
  <r>
    <x v="5"/>
    <s v="PRO.000.7669"/>
    <x v="104"/>
    <d v="2025-08-01T00:00:00"/>
    <d v="2025-09-05T00:00:00"/>
    <n v="797.7"/>
    <s v="‭112120201040‬"/>
    <s v="Outros Equipamentos"/>
    <m/>
    <s v="NV022654"/>
    <m/>
    <x v="1"/>
    <x v="72"/>
  </r>
  <r>
    <x v="5"/>
    <s v="PRO.000.7669"/>
    <x v="104"/>
    <d v="2025-08-01T00:00:00"/>
    <d v="2025-09-05T00:00:00"/>
    <n v="797.7"/>
    <s v="‭112120201040‬"/>
    <s v="Outros Equipamentos"/>
    <m/>
    <s v="NV002951"/>
    <m/>
    <x v="1"/>
    <x v="159"/>
  </r>
  <r>
    <x v="5"/>
    <s v="PRO.000.7669"/>
    <x v="104"/>
    <d v="2025-08-01T00:00:00"/>
    <d v="2025-09-05T00:00:00"/>
    <n v="797.7"/>
    <s v="‭112120201040‬"/>
    <s v="Outros Equipamentos"/>
    <m/>
    <s v="NV022669"/>
    <m/>
    <x v="1"/>
    <x v="165"/>
  </r>
  <r>
    <x v="5"/>
    <s v="PRO.000.7669"/>
    <x v="104"/>
    <d v="2025-08-01T00:00:00"/>
    <d v="2025-09-05T00:00:00"/>
    <n v="797.7"/>
    <s v="‭112120201040‬"/>
    <s v="Outros Equipamentos"/>
    <m/>
    <s v="NV003984"/>
    <m/>
    <x v="1"/>
    <x v="132"/>
  </r>
  <r>
    <x v="5"/>
    <s v="PRO.000.7669"/>
    <x v="104"/>
    <d v="2025-08-01T00:00:00"/>
    <d v="2025-09-05T00:00:00"/>
    <n v="797.7"/>
    <s v="‭112120201040‬"/>
    <s v="Outros Equipamentos"/>
    <m/>
    <s v="NV022600"/>
    <m/>
    <x v="1"/>
    <x v="238"/>
  </r>
  <r>
    <x v="5"/>
    <s v="PRO.000.7669"/>
    <x v="104"/>
    <d v="2025-08-01T00:00:00"/>
    <d v="2025-09-05T00:00:00"/>
    <n v="797.7"/>
    <s v="‭112120201040‬"/>
    <s v="Outros Equipamentos"/>
    <m/>
    <s v="NV009959"/>
    <m/>
    <x v="1"/>
    <x v="133"/>
  </r>
  <r>
    <x v="5"/>
    <s v="PRO.000.7669"/>
    <x v="104"/>
    <d v="2025-08-01T00:00:00"/>
    <d v="2025-09-05T00:00:00"/>
    <n v="797.7"/>
    <s v="‭112120201040‬"/>
    <s v="Outros Equipamentos"/>
    <m/>
    <s v="NV022578"/>
    <m/>
    <x v="1"/>
    <x v="181"/>
  </r>
  <r>
    <x v="5"/>
    <s v="PRO.000.7669"/>
    <x v="104"/>
    <d v="2025-08-01T00:00:00"/>
    <d v="2025-09-05T00:00:00"/>
    <n v="797.7"/>
    <s v="‭112120201040‬"/>
    <s v="Outros Equipamentos"/>
    <m/>
    <s v="NV009959"/>
    <m/>
    <x v="1"/>
    <x v="133"/>
  </r>
  <r>
    <x v="5"/>
    <s v="PRO.000.7669"/>
    <x v="104"/>
    <d v="2025-08-01T00:00:00"/>
    <d v="2025-09-05T00:00:00"/>
    <n v="797.7"/>
    <s v="‭112120201040‬"/>
    <s v="Outros Equipamentos"/>
    <m/>
    <s v="NV008121"/>
    <m/>
    <x v="1"/>
    <x v="134"/>
  </r>
  <r>
    <x v="5"/>
    <s v="PRO.000.7669"/>
    <x v="104"/>
    <d v="2025-08-01T00:00:00"/>
    <d v="2025-09-05T00:00:00"/>
    <n v="797.7"/>
    <s v="‭112120201040‬"/>
    <s v="Outros Equipamentos"/>
    <m/>
    <s v="NV022644"/>
    <m/>
    <x v="1"/>
    <x v="239"/>
  </r>
  <r>
    <x v="5"/>
    <s v="PRO.000.7669"/>
    <x v="104"/>
    <d v="2025-08-01T00:00:00"/>
    <d v="2025-09-05T00:00:00"/>
    <n v="797.7"/>
    <s v="‭112120201040‬"/>
    <s v="Outros Equipamentos"/>
    <m/>
    <s v="NV022562"/>
    <m/>
    <x v="1"/>
    <x v="9"/>
  </r>
  <r>
    <x v="5"/>
    <s v="PRO.000.7669"/>
    <x v="104"/>
    <d v="2025-08-01T00:00:00"/>
    <d v="2025-09-05T00:00:00"/>
    <n v="797.7"/>
    <s v="‭112120201040‬"/>
    <s v="Outros Equipamentos"/>
    <m/>
    <s v="NV021593"/>
    <m/>
    <x v="1"/>
    <x v="240"/>
  </r>
  <r>
    <x v="5"/>
    <s v="PRO.000.7669"/>
    <x v="104"/>
    <d v="2025-08-01T00:00:00"/>
    <d v="2025-09-05T00:00:00"/>
    <n v="797.7"/>
    <s v="‭112120201040‬"/>
    <s v="Outros Equipamentos"/>
    <m/>
    <s v="NV021609"/>
    <m/>
    <x v="1"/>
    <x v="241"/>
  </r>
  <r>
    <x v="5"/>
    <s v="PRO.000.7669"/>
    <x v="104"/>
    <d v="2025-08-01T00:00:00"/>
    <d v="2025-09-05T00:00:00"/>
    <n v="797.7"/>
    <s v="‭112120201040‬"/>
    <s v="Outros Equipamentos"/>
    <m/>
    <s v="NV003985"/>
    <m/>
    <x v="1"/>
    <x v="160"/>
  </r>
  <r>
    <x v="5"/>
    <s v="PRO.000.7669"/>
    <x v="104"/>
    <d v="2025-08-01T00:00:00"/>
    <d v="2025-09-05T00:00:00"/>
    <n v="797.7"/>
    <s v="‭112120201040‬"/>
    <s v="Outros Equipamentos"/>
    <m/>
    <s v="NV022662"/>
    <m/>
    <x v="1"/>
    <x v="215"/>
  </r>
  <r>
    <x v="5"/>
    <s v="PRO.000.7669"/>
    <x v="104"/>
    <d v="2025-08-01T00:00:00"/>
    <d v="2025-09-05T00:00:00"/>
    <n v="797.7"/>
    <s v="‭112120201040‬"/>
    <s v="Outros Equipamentos"/>
    <m/>
    <s v="NV021612"/>
    <m/>
    <x v="1"/>
    <x v="68"/>
  </r>
  <r>
    <x v="5"/>
    <s v="PRO.000.7669"/>
    <x v="104"/>
    <d v="2025-08-01T00:00:00"/>
    <d v="2025-09-05T00:00:00"/>
    <n v="797.7"/>
    <s v="‭112120201040‬"/>
    <s v="Outros Equipamentos"/>
    <m/>
    <s v="NV022621"/>
    <m/>
    <x v="1"/>
    <x v="180"/>
  </r>
  <r>
    <x v="5"/>
    <s v="PRO.000.7669"/>
    <x v="104"/>
    <d v="2025-08-01T00:00:00"/>
    <d v="2025-09-05T00:00:00"/>
    <n v="797.7"/>
    <s v="‭112120201040‬"/>
    <s v="Outros Equipamentos"/>
    <m/>
    <s v="NV021605"/>
    <m/>
    <x v="1"/>
    <x v="69"/>
  </r>
  <r>
    <x v="5"/>
    <s v="PRO.000.7669"/>
    <x v="104"/>
    <d v="2025-08-01T00:00:00"/>
    <d v="2025-09-05T00:00:00"/>
    <n v="797.7"/>
    <s v="‭112120201040‬"/>
    <s v="Outros Equipamentos"/>
    <m/>
    <s v="NV022556"/>
    <m/>
    <x v="1"/>
    <x v="70"/>
  </r>
  <r>
    <x v="5"/>
    <s v="PRO.000.7669"/>
    <x v="104"/>
    <d v="2025-08-01T00:00:00"/>
    <d v="2025-09-05T00:00:00"/>
    <n v="797.7"/>
    <s v="‭112120201040‬"/>
    <s v="Outros Equipamentos"/>
    <m/>
    <s v="NV022657"/>
    <m/>
    <x v="1"/>
    <x v="71"/>
  </r>
  <r>
    <x v="5"/>
    <s v="PRO.000.7669"/>
    <x v="104"/>
    <d v="2025-08-01T00:00:00"/>
    <d v="2025-09-05T00:00:00"/>
    <n v="797.7"/>
    <s v="‭112120201040‬"/>
    <s v="Outros Equipamentos"/>
    <m/>
    <s v="NV021611"/>
    <m/>
    <x v="1"/>
    <x v="202"/>
  </r>
  <r>
    <x v="5"/>
    <s v="PRO.000.7669"/>
    <x v="104"/>
    <d v="2025-08-01T00:00:00"/>
    <d v="2025-09-05T00:00:00"/>
    <n v="797.7"/>
    <s v="‭112120201040‬"/>
    <s v="Outros Equipamentos"/>
    <m/>
    <s v="NV003986"/>
    <m/>
    <x v="1"/>
    <x v="161"/>
  </r>
  <r>
    <x v="5"/>
    <s v="PRO.000.7669"/>
    <x v="104"/>
    <d v="2025-08-01T00:00:00"/>
    <d v="2025-09-05T00:00:00"/>
    <n v="797.7"/>
    <s v="‭112120201040‬"/>
    <s v="Outros Equipamentos"/>
    <m/>
    <s v="NV022688"/>
    <m/>
    <x v="1"/>
    <x v="195"/>
  </r>
  <r>
    <x v="5"/>
    <s v="PRO.000.7669"/>
    <x v="104"/>
    <d v="2025-08-01T00:00:00"/>
    <d v="2025-09-05T00:00:00"/>
    <n v="797.7"/>
    <s v="‭112120201040‬"/>
    <s v="Outros Equipamentos"/>
    <m/>
    <s v="NV022583"/>
    <m/>
    <x v="1"/>
    <x v="60"/>
  </r>
  <r>
    <x v="5"/>
    <s v="PRO.000.7669"/>
    <x v="104"/>
    <d v="2025-08-01T00:00:00"/>
    <d v="2025-09-05T00:00:00"/>
    <n v="797.7"/>
    <s v="‭112120201040‬"/>
    <s v="Outros Equipamentos"/>
    <m/>
    <s v="NV020551"/>
    <m/>
    <x v="1"/>
    <x v="58"/>
  </r>
  <r>
    <x v="5"/>
    <s v="PRO.000.7669"/>
    <x v="104"/>
    <d v="2025-08-01T00:00:00"/>
    <d v="2025-09-05T00:00:00"/>
    <n v="797.7"/>
    <s v="‭112120201040‬"/>
    <s v="Outros Equipamentos"/>
    <m/>
    <s v="NV021569"/>
    <m/>
    <x v="1"/>
    <x v="200"/>
  </r>
  <r>
    <x v="5"/>
    <s v="PRO.000.7669"/>
    <x v="104"/>
    <d v="2025-08-01T00:00:00"/>
    <d v="2025-09-05T00:00:00"/>
    <n v="797.7"/>
    <s v="‭112120201040‬"/>
    <s v="Outros Equipamentos"/>
    <m/>
    <s v="NV022617"/>
    <m/>
    <x v="1"/>
    <x v="242"/>
  </r>
  <r>
    <x v="5"/>
    <s v="PRO.000.7669"/>
    <x v="104"/>
    <d v="2025-08-01T00:00:00"/>
    <d v="2025-09-05T00:00:00"/>
    <n v="797.7"/>
    <s v="‭112120201040‬"/>
    <s v="Outros Equipamentos"/>
    <m/>
    <s v="NV021597"/>
    <m/>
    <x v="1"/>
    <x v="168"/>
  </r>
  <r>
    <x v="5"/>
    <s v="PRO.000.7669"/>
    <x v="104"/>
    <d v="2025-08-01T00:00:00"/>
    <d v="2025-09-05T00:00:00"/>
    <n v="797.7"/>
    <s v="‭112120201040‬"/>
    <s v="Outros Equipamentos"/>
    <m/>
    <s v="NV022632"/>
    <m/>
    <x v="1"/>
    <x v="243"/>
  </r>
  <r>
    <x v="5"/>
    <s v="PRO.000.7669"/>
    <x v="104"/>
    <d v="2025-08-01T00:00:00"/>
    <d v="2025-09-05T00:00:00"/>
    <n v="797.7"/>
    <s v="‭112120201040‬"/>
    <s v="Outros Equipamentos"/>
    <m/>
    <s v="NV022616"/>
    <m/>
    <x v="1"/>
    <x v="135"/>
  </r>
  <r>
    <x v="5"/>
    <s v="PRO.000.7669"/>
    <x v="104"/>
    <d v="2025-08-01T00:00:00"/>
    <d v="2025-09-05T00:00:00"/>
    <n v="797.7"/>
    <s v="‭112120201040‬"/>
    <s v="Outros Equipamentos"/>
    <m/>
    <s v="NV021592"/>
    <m/>
    <x v="1"/>
    <x v="88"/>
  </r>
  <r>
    <x v="5"/>
    <s v="PRO.000.7669"/>
    <x v="104"/>
    <d v="2025-08-01T00:00:00"/>
    <d v="2025-09-05T00:00:00"/>
    <n v="797.7"/>
    <s v="‭112120201040‬"/>
    <s v="Outros Equipamentos"/>
    <m/>
    <s v="NV006958"/>
    <m/>
    <x v="1"/>
    <x v="0"/>
  </r>
  <r>
    <x v="5"/>
    <s v="PRO.000.7669"/>
    <x v="104"/>
    <d v="2025-08-01T00:00:00"/>
    <d v="2025-09-05T00:00:00"/>
    <n v="1595.4"/>
    <s v="‭112120201040‬"/>
    <s v="Outros Equipamentos"/>
    <m/>
    <s v="NV006961"/>
    <m/>
    <x v="1"/>
    <x v="244"/>
  </r>
  <r>
    <x v="5"/>
    <s v="PRO.000.7669"/>
    <x v="104"/>
    <d v="2025-08-01T00:00:00"/>
    <d v="2025-09-05T00:00:00"/>
    <n v="797.7"/>
    <s v="‭112120201040‬"/>
    <s v="Outros Equipamentos"/>
    <m/>
    <s v="NV022641"/>
    <m/>
    <x v="1"/>
    <x v="245"/>
  </r>
  <r>
    <x v="5"/>
    <s v="PRO.000.7669"/>
    <x v="104"/>
    <d v="2025-08-01T00:00:00"/>
    <d v="2025-09-05T00:00:00"/>
    <n v="1595.4"/>
    <s v="‭112120201040‬"/>
    <s v="Outros Equipamentos"/>
    <m/>
    <s v="NV006965"/>
    <m/>
    <x v="1"/>
    <x v="2"/>
  </r>
  <r>
    <x v="5"/>
    <s v="PRO.000.7669"/>
    <x v="104"/>
    <d v="2025-08-01T00:00:00"/>
    <d v="2025-09-05T00:00:00"/>
    <n v="1595.4"/>
    <s v="‭112120201040‬"/>
    <s v="Outros Equipamentos"/>
    <m/>
    <s v="NV002952"/>
    <m/>
    <x v="1"/>
    <x v="102"/>
  </r>
  <r>
    <x v="5"/>
    <s v="PRO.000.7669"/>
    <x v="104"/>
    <d v="2025-08-01T00:00:00"/>
    <d v="2025-09-05T00:00:00"/>
    <n v="797.7"/>
    <s v="‭112120201040‬"/>
    <s v="Outros Equipamentos"/>
    <m/>
    <s v="NV022610"/>
    <m/>
    <x v="1"/>
    <x v="61"/>
  </r>
  <r>
    <x v="5"/>
    <s v="PRO.000.7669"/>
    <x v="104"/>
    <d v="2025-08-01T00:00:00"/>
    <d v="2025-09-05T00:00:00"/>
    <n v="797.7"/>
    <s v="‭112120201040‬"/>
    <s v="Outros Equipamentos"/>
    <m/>
    <s v="NV006978"/>
    <m/>
    <x v="1"/>
    <x v="140"/>
  </r>
  <r>
    <x v="5"/>
    <s v="PRO.000.7669"/>
    <x v="104"/>
    <d v="2025-08-01T00:00:00"/>
    <d v="2025-09-05T00:00:00"/>
    <n v="797.7"/>
    <s v="‭112120201040‬"/>
    <s v="Outros Equipamentos"/>
    <m/>
    <s v="NV000953"/>
    <m/>
    <x v="1"/>
    <x v="130"/>
  </r>
  <r>
    <x v="5"/>
    <s v="PRO.000.7669"/>
    <x v="104"/>
    <d v="2025-08-01T00:00:00"/>
    <d v="2025-09-05T00:00:00"/>
    <n v="797.7"/>
    <s v="‭112120201040‬"/>
    <s v="Outros Equipamentos"/>
    <m/>
    <s v="NV003983"/>
    <m/>
    <x v="1"/>
    <x v="62"/>
  </r>
  <r>
    <x v="5"/>
    <s v="PRO.000.7669"/>
    <x v="104"/>
    <d v="2025-08-01T00:00:00"/>
    <d v="2025-09-05T00:00:00"/>
    <n v="797.7"/>
    <s v="‭112120201040‬"/>
    <s v="Outros Equipamentos"/>
    <m/>
    <s v="NV021566"/>
    <m/>
    <x v="1"/>
    <x v="170"/>
  </r>
  <r>
    <x v="5"/>
    <s v="PRO.000.7669"/>
    <x v="104"/>
    <d v="2025-08-01T00:00:00"/>
    <d v="2025-09-05T00:00:00"/>
    <n v="797.7"/>
    <s v="‭112120201040‬"/>
    <s v="Outros Equipamentos"/>
    <m/>
    <s v="NV003965"/>
    <m/>
    <x v="1"/>
    <x v="108"/>
  </r>
  <r>
    <x v="5"/>
    <s v="PRO.000.7669"/>
    <x v="104"/>
    <d v="2025-08-01T00:00:00"/>
    <d v="2025-09-05T00:00:00"/>
    <n v="797.7"/>
    <s v="‭112120201040‬"/>
    <s v="Outros Equipamentos"/>
    <m/>
    <s v="NV022623"/>
    <m/>
    <x v="1"/>
    <x v="246"/>
  </r>
  <r>
    <x v="5"/>
    <s v="PRO.000.7669"/>
    <x v="104"/>
    <d v="2025-08-01T00:00:00"/>
    <d v="2025-09-05T00:00:00"/>
    <n v="797.7"/>
    <s v="‭112120201040‬"/>
    <s v="Outros Equipamentos"/>
    <m/>
    <s v="NV003966"/>
    <m/>
    <x v="1"/>
    <x v="150"/>
  </r>
  <r>
    <x v="5"/>
    <s v="PRO.000.7669"/>
    <x v="104"/>
    <d v="2025-08-01T00:00:00"/>
    <d v="2025-09-05T00:00:00"/>
    <n v="797.7"/>
    <s v="‭112120201040‬"/>
    <s v="Outros Equipamentos"/>
    <m/>
    <s v="NV021587"/>
    <m/>
    <x v="1"/>
    <x v="192"/>
  </r>
  <r>
    <x v="5"/>
    <s v="PRO.000.7669"/>
    <x v="104"/>
    <d v="2025-08-01T00:00:00"/>
    <d v="2025-09-05T00:00:00"/>
    <n v="797.7"/>
    <s v="‭112120201040‬"/>
    <s v="Outros Equipamentos"/>
    <m/>
    <s v="NV022576"/>
    <m/>
    <x v="1"/>
    <x v="78"/>
  </r>
  <r>
    <x v="5"/>
    <s v="PRO.000.7669"/>
    <x v="104"/>
    <d v="2025-08-01T00:00:00"/>
    <d v="2025-09-05T00:00:00"/>
    <n v="797.7"/>
    <s v="‭112120201040‬"/>
    <s v="Outros Equipamentos"/>
    <m/>
    <s v="NV003967"/>
    <m/>
    <x v="1"/>
    <x v="109"/>
  </r>
  <r>
    <x v="5"/>
    <s v="PRO.000.7669"/>
    <x v="104"/>
    <d v="2025-08-01T00:00:00"/>
    <d v="2025-09-05T00:00:00"/>
    <n v="797.7"/>
    <s v="‭112120201040‬"/>
    <s v="Outros Equipamentos"/>
    <m/>
    <s v="NV021579"/>
    <m/>
    <x v="1"/>
    <x v="114"/>
  </r>
  <r>
    <x v="5"/>
    <s v="PRO.000.7669"/>
    <x v="104"/>
    <d v="2025-08-01T00:00:00"/>
    <d v="2025-09-05T00:00:00"/>
    <n v="797.7"/>
    <s v="‭112120201040‬"/>
    <s v="Outros Equipamentos"/>
    <m/>
    <s v="NV000955"/>
    <m/>
    <x v="1"/>
    <x v="110"/>
  </r>
  <r>
    <x v="5"/>
    <s v="PRO.000.7669"/>
    <x v="104"/>
    <d v="2025-08-01T00:00:00"/>
    <d v="2025-09-05T00:00:00"/>
    <n v="797.7"/>
    <s v="‭112120201040‬"/>
    <s v="Outros Equipamentos"/>
    <m/>
    <s v="NV021618"/>
    <m/>
    <x v="1"/>
    <x v="4"/>
  </r>
  <r>
    <x v="5"/>
    <s v="PRO.000.7669"/>
    <x v="104"/>
    <d v="2025-08-01T00:00:00"/>
    <d v="2025-09-05T00:00:00"/>
    <n v="797.7"/>
    <s v="‭112120201040‬"/>
    <s v="Outros Equipamentos"/>
    <m/>
    <s v="NV020554"/>
    <m/>
    <x v="1"/>
    <x v="5"/>
  </r>
  <r>
    <x v="5"/>
    <s v="PRO.000.7669"/>
    <x v="104"/>
    <d v="2025-08-01T00:00:00"/>
    <d v="2025-09-05T00:00:00"/>
    <n v="797.7"/>
    <s v="‭112120201040‬"/>
    <s v="Outros Equipamentos"/>
    <m/>
    <s v="NV022636"/>
    <m/>
    <x v="1"/>
    <x v="7"/>
  </r>
  <r>
    <x v="5"/>
    <s v="PRO.000.7669"/>
    <x v="104"/>
    <d v="2025-08-01T00:00:00"/>
    <d v="2025-09-05T00:00:00"/>
    <n v="797.7"/>
    <s v="‭112120201040‬"/>
    <s v="Outros Equipamentos"/>
    <m/>
    <s v="NV022667"/>
    <m/>
    <x v="1"/>
    <x v="90"/>
  </r>
  <r>
    <x v="5"/>
    <s v="PRO.000.7669"/>
    <x v="104"/>
    <d v="2025-08-01T00:00:00"/>
    <d v="2025-09-05T00:00:00"/>
    <n v="797.7"/>
    <s v="‭112120201040‬"/>
    <s v="Outros Equipamentos"/>
    <m/>
    <s v="NV022573"/>
    <m/>
    <x v="1"/>
    <x v="247"/>
  </r>
  <r>
    <x v="5"/>
    <s v="PRO.000.7669"/>
    <x v="104"/>
    <d v="2025-08-01T00:00:00"/>
    <d v="2025-09-05T00:00:00"/>
    <n v="797.7"/>
    <s v="‭112120201040‬"/>
    <s v="Outros Equipamentos"/>
    <m/>
    <s v="NV022639"/>
    <m/>
    <x v="1"/>
    <x v="125"/>
  </r>
  <r>
    <x v="5"/>
    <s v="PRO.000.7669"/>
    <x v="104"/>
    <d v="2025-08-01T00:00:00"/>
    <d v="2025-09-05T00:00:00"/>
    <n v="797.7"/>
    <s v="‭112120201040‬"/>
    <s v="Outros Equipamentos"/>
    <m/>
    <s v="NV022651"/>
    <m/>
    <x v="1"/>
    <x v="175"/>
  </r>
  <r>
    <x v="5"/>
    <s v="PRO.000.7669"/>
    <x v="104"/>
    <d v="2025-08-01T00:00:00"/>
    <d v="2025-09-05T00:00:00"/>
    <n v="797.7"/>
    <s v="‭112120201040‬"/>
    <s v="Outros Equipamentos"/>
    <m/>
    <s v="NV003968"/>
    <m/>
    <x v="1"/>
    <x v="94"/>
  </r>
  <r>
    <x v="5"/>
    <s v="PRO.000.7669"/>
    <x v="104"/>
    <d v="2025-08-01T00:00:00"/>
    <d v="2025-09-05T00:00:00"/>
    <n v="797.7"/>
    <s v="‭112120201040‬"/>
    <s v="Outros Equipamentos"/>
    <m/>
    <s v="NV022631"/>
    <m/>
    <x v="1"/>
    <x v="186"/>
  </r>
  <r>
    <x v="5"/>
    <s v="PRO.000.7669"/>
    <x v="104"/>
    <d v="2025-08-01T00:00:00"/>
    <d v="2025-09-05T00:00:00"/>
    <n v="797.7"/>
    <s v="‭112120201040‬"/>
    <s v="Outros Equipamentos"/>
    <m/>
    <s v="NV003969"/>
    <m/>
    <x v="1"/>
    <x v="95"/>
  </r>
  <r>
    <x v="5"/>
    <s v="PRO.000.7669"/>
    <x v="104"/>
    <d v="2025-08-01T00:00:00"/>
    <d v="2025-09-05T00:00:00"/>
    <n v="797.7"/>
    <s v="‭112120201040‬"/>
    <s v="Outros Equipamentos"/>
    <m/>
    <s v="NV006966"/>
    <m/>
    <x v="1"/>
    <x v="22"/>
  </r>
  <r>
    <x v="5"/>
    <s v="PRO.000.7669"/>
    <x v="104"/>
    <d v="2025-08-01T00:00:00"/>
    <d v="2025-09-05T00:00:00"/>
    <n v="797.7"/>
    <s v="‭112120201040‬"/>
    <s v="Outros Equipamentos"/>
    <m/>
    <s v="NV020552"/>
    <m/>
    <x v="1"/>
    <x v="79"/>
  </r>
  <r>
    <x v="5"/>
    <s v="PRO.000.7669"/>
    <x v="104"/>
    <d v="2025-08-01T00:00:00"/>
    <d v="2025-09-05T00:00:00"/>
    <n v="797.7"/>
    <s v="‭112120201040‬"/>
    <s v="Outros Equipamentos"/>
    <m/>
    <s v="NV021578"/>
    <m/>
    <x v="1"/>
    <x v="248"/>
  </r>
  <r>
    <x v="5"/>
    <s v="PRO.000.7669"/>
    <x v="104"/>
    <d v="2025-08-01T00:00:00"/>
    <d v="2025-09-05T00:00:00"/>
    <n v="797.7"/>
    <s v="‭112120201040‬"/>
    <s v="Outros Equipamentos"/>
    <m/>
    <s v="NV021564"/>
    <m/>
    <x v="1"/>
    <x v="112"/>
  </r>
  <r>
    <x v="5"/>
    <s v="PRO.000.7669"/>
    <x v="104"/>
    <d v="2025-08-01T00:00:00"/>
    <d v="2025-09-05T00:00:00"/>
    <n v="797.7"/>
    <s v="‭112120201040‬"/>
    <s v="Outros Equipamentos"/>
    <m/>
    <s v="NV022663"/>
    <m/>
    <x v="1"/>
    <x v="83"/>
  </r>
  <r>
    <x v="5"/>
    <s v="PRO.000.7669"/>
    <x v="104"/>
    <d v="2025-08-01T00:00:00"/>
    <d v="2025-09-05T00:00:00"/>
    <n v="797.7"/>
    <s v="‭112120201040‬"/>
    <s v="Outros Equipamentos"/>
    <m/>
    <s v="NV009956"/>
    <m/>
    <x v="1"/>
    <x v="162"/>
  </r>
  <r>
    <x v="5"/>
    <s v="PRO.000.7669"/>
    <x v="104"/>
    <d v="2025-08-01T00:00:00"/>
    <d v="2025-09-05T00:00:00"/>
    <n v="797.7"/>
    <s v="‭112120201040‬"/>
    <s v="Outros Equipamentos"/>
    <m/>
    <s v="NV022672"/>
    <m/>
    <x v="1"/>
    <x v="177"/>
  </r>
  <r>
    <x v="5"/>
    <s v="PRO.000.7669"/>
    <x v="104"/>
    <d v="2025-08-01T00:00:00"/>
    <d v="2025-09-05T00:00:00"/>
    <n v="797.7"/>
    <s v="‭112120201040‬"/>
    <s v="Outros Equipamentos"/>
    <m/>
    <s v="NV000954"/>
    <m/>
    <x v="1"/>
    <x v="163"/>
  </r>
  <r>
    <x v="5"/>
    <s v="PRO.000.7669"/>
    <x v="104"/>
    <d v="2025-08-01T00:00:00"/>
    <d v="2025-09-05T00:00:00"/>
    <n v="797.7"/>
    <s v="‭112120201040‬"/>
    <s v="Outros Equipamentos"/>
    <m/>
    <s v="NV003954"/>
    <m/>
    <x v="1"/>
    <x v="76"/>
  </r>
  <r>
    <x v="5"/>
    <s v="PRO.000.7669"/>
    <x v="104"/>
    <d v="2025-08-01T00:00:00"/>
    <d v="2025-09-05T00:00:00"/>
    <n v="797.7"/>
    <s v="‭112120201040‬"/>
    <s v="Outros Equipamentos"/>
    <m/>
    <s v="NV021571"/>
    <m/>
    <x v="1"/>
    <x v="26"/>
  </r>
  <r>
    <x v="5"/>
    <s v="PRO.000.7669"/>
    <x v="104"/>
    <d v="2025-08-01T00:00:00"/>
    <d v="2025-09-05T00:00:00"/>
    <n v="797.7"/>
    <s v="‭112120201040‬"/>
    <s v="Outros Equipamentos"/>
    <m/>
    <s v="NV021608"/>
    <m/>
    <x v="1"/>
    <x v="249"/>
  </r>
  <r>
    <x v="5"/>
    <s v="PRO.000.7669"/>
    <x v="104"/>
    <d v="2025-08-01T00:00:00"/>
    <d v="2025-09-05T00:00:00"/>
    <n v="797.7"/>
    <s v="‭112120201040‬"/>
    <s v="Outros Equipamentos"/>
    <m/>
    <s v="NV021558"/>
    <m/>
    <x v="1"/>
    <x v="144"/>
  </r>
  <r>
    <x v="5"/>
    <s v="PRO.000.7669"/>
    <x v="104"/>
    <d v="2025-08-01T00:00:00"/>
    <d v="2025-09-05T00:00:00"/>
    <n v="797.7"/>
    <s v="‭112120201040‬"/>
    <s v="Outros Equipamentos"/>
    <m/>
    <s v="NV003955"/>
    <m/>
    <x v="1"/>
    <x v="10"/>
  </r>
  <r>
    <x v="5"/>
    <s v="PRO.000.7669"/>
    <x v="104"/>
    <d v="2025-08-01T00:00:00"/>
    <d v="2025-09-05T00:00:00"/>
    <n v="797.7"/>
    <s v="‭112120201040‬"/>
    <s v="Outros Equipamentos"/>
    <m/>
    <s v="NV021562"/>
    <m/>
    <x v="1"/>
    <x v="27"/>
  </r>
  <r>
    <x v="5"/>
    <s v="PRO.000.7669"/>
    <x v="104"/>
    <d v="2025-08-01T00:00:00"/>
    <d v="2025-09-05T00:00:00"/>
    <n v="797.7"/>
    <s v="‭112120201040‬"/>
    <s v="Outros Equipamentos"/>
    <m/>
    <s v="NV003956"/>
    <m/>
    <x v="1"/>
    <x v="146"/>
  </r>
  <r>
    <x v="5"/>
    <s v="PRO.000.7669"/>
    <x v="104"/>
    <d v="2025-08-01T00:00:00"/>
    <d v="2025-09-05T00:00:00"/>
    <n v="797.7"/>
    <s v="‭112120201040‬"/>
    <s v="Outros Equipamentos"/>
    <m/>
    <s v="NV022624"/>
    <m/>
    <x v="1"/>
    <x v="190"/>
  </r>
  <r>
    <x v="5"/>
    <s v="PRO.000.7669"/>
    <x v="104"/>
    <d v="2025-08-01T00:00:00"/>
    <d v="2025-09-05T00:00:00"/>
    <n v="797.7"/>
    <s v="‭112120201040‬"/>
    <s v="Outros Equipamentos"/>
    <m/>
    <s v="NV003957"/>
    <m/>
    <x v="1"/>
    <x v="164"/>
  </r>
  <r>
    <x v="5"/>
    <s v="PRO.000.7669"/>
    <x v="104"/>
    <d v="2025-08-01T00:00:00"/>
    <d v="2025-09-05T00:00:00"/>
    <n v="797.7"/>
    <s v="‭112120201040‬"/>
    <s v="Outros Equipamentos"/>
    <m/>
    <s v="NV022618"/>
    <m/>
    <x v="1"/>
    <x v="183"/>
  </r>
  <r>
    <x v="5"/>
    <s v="PRO.000.7669"/>
    <x v="104"/>
    <d v="2025-08-01T00:00:00"/>
    <d v="2025-09-05T00:00:00"/>
    <n v="797.7"/>
    <s v="‭112120201040‬"/>
    <s v="Outros Equipamentos"/>
    <m/>
    <s v="NV022630"/>
    <m/>
    <x v="1"/>
    <x v="250"/>
  </r>
  <r>
    <x v="5"/>
    <s v="PRO.000.7669"/>
    <x v="104"/>
    <d v="2025-08-01T00:00:00"/>
    <d v="2025-09-05T00:00:00"/>
    <n v="797.7"/>
    <s v="‭112120201040‬"/>
    <s v="Outros Equipamentos"/>
    <m/>
    <s v="NV006977"/>
    <m/>
    <x v="1"/>
    <x v="91"/>
  </r>
  <r>
    <x v="5"/>
    <s v="PRO.000.7669"/>
    <x v="104"/>
    <d v="2025-08-01T00:00:00"/>
    <d v="2025-09-05T00:00:00"/>
    <n v="797.7"/>
    <s v="‭112120201040‬"/>
    <s v="Outros Equipamentos"/>
    <m/>
    <s v="NV003958"/>
    <m/>
    <x v="1"/>
    <x v="147"/>
  </r>
  <r>
    <x v="5"/>
    <s v="PRO.000.7669"/>
    <x v="104"/>
    <d v="2025-08-01T00:00:00"/>
    <d v="2025-09-05T00:00:00"/>
    <n v="797.7"/>
    <s v="‭112120201040‬"/>
    <s v="Outros Equipamentos"/>
    <m/>
    <s v="NV021607"/>
    <m/>
    <x v="1"/>
    <x v="194"/>
  </r>
  <r>
    <x v="5"/>
    <s v="PRO.000.7669"/>
    <x v="104"/>
    <d v="2025-08-01T00:00:00"/>
    <d v="2025-09-05T00:00:00"/>
    <n v="797.7"/>
    <s v="‭112120201040‬"/>
    <s v="Outros Equipamentos"/>
    <m/>
    <s v="NV003959"/>
    <m/>
    <x v="1"/>
    <x v="148"/>
  </r>
  <r>
    <x v="5"/>
    <s v="PRO.000.7669"/>
    <x v="104"/>
    <d v="2025-08-01T00:00:00"/>
    <d v="2025-09-05T00:00:00"/>
    <n v="797.7"/>
    <s v="‭112120201040‬"/>
    <s v="Outros Equipamentos"/>
    <m/>
    <s v="NV022685"/>
    <m/>
    <x v="1"/>
    <x v="176"/>
  </r>
  <r>
    <x v="5"/>
    <s v="PRO.000.7669"/>
    <x v="104"/>
    <d v="2025-08-01T00:00:00"/>
    <d v="2025-09-05T00:00:00"/>
    <n v="797.7"/>
    <s v="‭112120201040‬"/>
    <s v="Outros Equipamentos"/>
    <m/>
    <s v="NV021602"/>
    <m/>
    <x v="1"/>
    <x v="137"/>
  </r>
  <r>
    <x v="5"/>
    <s v="PRO.000.7669"/>
    <x v="104"/>
    <d v="2025-08-01T00:00:00"/>
    <d v="2025-09-05T00:00:00"/>
    <n v="797.7"/>
    <s v="‭112120201040‬"/>
    <s v="Outros Equipamentos"/>
    <m/>
    <s v="NV022682"/>
    <m/>
    <x v="1"/>
    <x v="28"/>
  </r>
  <r>
    <x v="5"/>
    <s v="PRO.000.7669"/>
    <x v="104"/>
    <d v="2025-08-01T00:00:00"/>
    <d v="2025-09-05T00:00:00"/>
    <n v="797.7"/>
    <s v="‭112120201040‬"/>
    <s v="Outros Equipamentos"/>
    <m/>
    <s v="NV009960"/>
    <m/>
    <x v="1"/>
    <x v="149"/>
  </r>
  <r>
    <x v="5"/>
    <s v="PRO.000.7669"/>
    <x v="104"/>
    <d v="2025-08-01T00:00:00"/>
    <d v="2025-09-05T00:00:00"/>
    <n v="797.7"/>
    <s v="‭112120201040‬"/>
    <s v="Outros Equipamentos"/>
    <m/>
    <s v="NV003960"/>
    <m/>
    <x v="1"/>
    <x v="29"/>
  </r>
  <r>
    <x v="5"/>
    <s v="PRO.000.7669"/>
    <x v="104"/>
    <d v="2025-08-01T00:00:00"/>
    <d v="2025-09-05T00:00:00"/>
    <n v="797.7"/>
    <s v="‭112120201040‬"/>
    <s v="Outros Equipamentos"/>
    <m/>
    <s v="NV022683"/>
    <m/>
    <x v="1"/>
    <x v="30"/>
  </r>
  <r>
    <x v="5"/>
    <s v="PRO.000.7669"/>
    <x v="104"/>
    <d v="2025-08-01T00:00:00"/>
    <d v="2025-09-05T00:00:00"/>
    <n v="797.7"/>
    <s v="‭112120201040‬"/>
    <s v="Outros Equipamentos"/>
    <m/>
    <s v="NV022614"/>
    <m/>
    <x v="1"/>
    <x v="124"/>
  </r>
  <r>
    <x v="5"/>
    <s v="PRO.000.7669"/>
    <x v="104"/>
    <d v="2025-08-01T00:00:00"/>
    <d v="2025-09-05T00:00:00"/>
    <n v="797.7"/>
    <s v="‭112120201040‬"/>
    <s v="Outros Equipamentos"/>
    <m/>
    <s v="NV021574"/>
    <m/>
    <x v="1"/>
    <x v="31"/>
  </r>
  <r>
    <x v="5"/>
    <s v="PRO.000.7669"/>
    <x v="104"/>
    <d v="2025-08-01T00:00:00"/>
    <d v="2025-09-05T00:00:00"/>
    <n v="797.7"/>
    <s v="‭112120201040‬"/>
    <s v="Outros Equipamentos"/>
    <m/>
    <s v="NV021580"/>
    <m/>
    <x v="1"/>
    <x v="138"/>
  </r>
  <r>
    <x v="5"/>
    <s v="PRO.000.7669"/>
    <x v="104"/>
    <d v="2025-08-01T00:00:00"/>
    <d v="2025-09-05T00:00:00"/>
    <n v="797.7"/>
    <s v="‭112120201040‬"/>
    <s v="Outros Equipamentos"/>
    <m/>
    <s v="NV022629"/>
    <m/>
    <x v="1"/>
    <x v="174"/>
  </r>
  <r>
    <x v="5"/>
    <s v="PRO.000.7669"/>
    <x v="104"/>
    <d v="2025-08-01T00:00:00"/>
    <d v="2025-09-05T00:00:00"/>
    <n v="797.7"/>
    <s v="‭112120201040‬"/>
    <s v="Outros Equipamentos"/>
    <m/>
    <s v="NV003961"/>
    <m/>
    <x v="1"/>
    <x v="20"/>
  </r>
  <r>
    <x v="5"/>
    <s v="PRO.000.7669"/>
    <x v="104"/>
    <d v="2025-08-01T00:00:00"/>
    <d v="2025-09-05T00:00:00"/>
    <n v="797.7"/>
    <s v="‭112120201040‬"/>
    <s v="Outros Equipamentos"/>
    <m/>
    <s v="NV022649"/>
    <m/>
    <x v="1"/>
    <x v="21"/>
  </r>
  <r>
    <x v="5"/>
    <s v="PRO.000.7669"/>
    <x v="104"/>
    <d v="2025-08-01T00:00:00"/>
    <d v="2025-09-05T00:00:00"/>
    <n v="797.7"/>
    <s v="‭112120201040‬"/>
    <s v="Outros Equipamentos"/>
    <m/>
    <s v="NV022638"/>
    <m/>
    <x v="1"/>
    <x v="251"/>
  </r>
  <r>
    <x v="5"/>
    <s v="PRO.000.7669"/>
    <x v="104"/>
    <d v="2025-08-01T00:00:00"/>
    <d v="2025-09-05T00:00:00"/>
    <n v="1595.4"/>
    <s v="‭112120201040‬"/>
    <s v="Outros Equipamentos"/>
    <m/>
    <s v="NV006968"/>
    <m/>
    <x v="1"/>
    <x v="33"/>
  </r>
  <r>
    <x v="5"/>
    <m/>
    <x v="105"/>
    <d v="2025-08-01T00:00:00"/>
    <d v="2025-09-05T00:00:00"/>
    <n v="-7.55"/>
    <s v="‭112120201040‬"/>
    <s v="Outros Equipamentos"/>
    <m/>
    <s v="NV022683"/>
    <m/>
    <x v="1"/>
    <x v="30"/>
  </r>
  <r>
    <x v="5"/>
    <m/>
    <x v="105"/>
    <d v="2025-08-01T00:00:00"/>
    <d v="2025-09-05T00:00:00"/>
    <n v="-7.55"/>
    <s v="‭112120201040‬"/>
    <s v="Outros Equipamentos"/>
    <m/>
    <s v="NV022614"/>
    <m/>
    <x v="1"/>
    <x v="124"/>
  </r>
  <r>
    <x v="5"/>
    <m/>
    <x v="105"/>
    <d v="2025-08-01T00:00:00"/>
    <d v="2025-09-05T00:00:00"/>
    <n v="-7.55"/>
    <s v="‭112120201040‬"/>
    <s v="Outros Equipamentos"/>
    <m/>
    <s v="NV021574"/>
    <m/>
    <x v="1"/>
    <x v="31"/>
  </r>
  <r>
    <x v="5"/>
    <m/>
    <x v="105"/>
    <d v="2025-08-01T00:00:00"/>
    <d v="2025-09-05T00:00:00"/>
    <n v="-7.55"/>
    <s v="‭112120201040‬"/>
    <s v="Outros Equipamentos"/>
    <m/>
    <s v="NV021580"/>
    <m/>
    <x v="1"/>
    <x v="138"/>
  </r>
  <r>
    <x v="5"/>
    <m/>
    <x v="105"/>
    <d v="2025-08-01T00:00:00"/>
    <d v="2025-09-05T00:00:00"/>
    <n v="-7.55"/>
    <s v="‭112120201040‬"/>
    <s v="Outros Equipamentos"/>
    <m/>
    <s v="NV022629"/>
    <m/>
    <x v="1"/>
    <x v="174"/>
  </r>
  <r>
    <x v="5"/>
    <m/>
    <x v="105"/>
    <d v="2025-08-01T00:00:00"/>
    <d v="2025-09-05T00:00:00"/>
    <n v="-7.55"/>
    <s v="‭112120201040‬"/>
    <s v="Outros Equipamentos"/>
    <m/>
    <s v="NV022641"/>
    <m/>
    <x v="1"/>
    <x v="245"/>
  </r>
  <r>
    <x v="5"/>
    <m/>
    <x v="105"/>
    <d v="2025-08-01T00:00:00"/>
    <d v="2025-09-05T00:00:00"/>
    <n v="-15.11"/>
    <s v="‭112120201040‬"/>
    <s v="Outros Equipamentos"/>
    <m/>
    <s v="NV002952"/>
    <m/>
    <x v="1"/>
    <x v="102"/>
  </r>
  <r>
    <x v="5"/>
    <m/>
    <x v="105"/>
    <d v="2025-08-01T00:00:00"/>
    <d v="2025-09-05T00:00:00"/>
    <n v="-7.55"/>
    <s v="‭112120201040‬"/>
    <s v="Outros Equipamentos"/>
    <m/>
    <s v="NV022610"/>
    <m/>
    <x v="1"/>
    <x v="61"/>
  </r>
  <r>
    <x v="5"/>
    <m/>
    <x v="105"/>
    <d v="2025-08-01T00:00:00"/>
    <d v="2025-09-05T00:00:00"/>
    <n v="-7.55"/>
    <s v="‭112120201040‬"/>
    <s v="Outros Equipamentos"/>
    <m/>
    <s v="NV006978"/>
    <m/>
    <x v="1"/>
    <x v="140"/>
  </r>
  <r>
    <x v="5"/>
    <m/>
    <x v="105"/>
    <d v="2025-08-01T00:00:00"/>
    <d v="2025-09-05T00:00:00"/>
    <n v="-15.11"/>
    <s v="‭112120201040‬"/>
    <s v="Outros Equipamentos"/>
    <m/>
    <s v="NV006965"/>
    <m/>
    <x v="1"/>
    <x v="2"/>
  </r>
  <r>
    <x v="5"/>
    <m/>
    <x v="105"/>
    <d v="2025-08-01T00:00:00"/>
    <d v="2025-09-05T00:00:00"/>
    <n v="-7.55"/>
    <s v="‭112120201040‬"/>
    <s v="Outros Equipamentos"/>
    <m/>
    <s v="NV000953"/>
    <m/>
    <x v="1"/>
    <x v="130"/>
  </r>
  <r>
    <x v="5"/>
    <m/>
    <x v="105"/>
    <d v="2025-08-01T00:00:00"/>
    <d v="2025-09-05T00:00:00"/>
    <n v="-7.55"/>
    <s v="‭112120201040‬"/>
    <s v="Outros Equipamentos"/>
    <m/>
    <s v="NV003983"/>
    <m/>
    <x v="1"/>
    <x v="62"/>
  </r>
  <r>
    <x v="5"/>
    <m/>
    <x v="105"/>
    <d v="2025-08-01T00:00:00"/>
    <d v="2025-09-05T00:00:00"/>
    <n v="-7.55"/>
    <s v="‭112120201040‬"/>
    <s v="Outros Equipamentos"/>
    <m/>
    <s v="NV021566"/>
    <m/>
    <x v="1"/>
    <x v="170"/>
  </r>
  <r>
    <x v="5"/>
    <m/>
    <x v="105"/>
    <d v="2025-08-01T00:00:00"/>
    <d v="2025-09-05T00:00:00"/>
    <n v="-7.55"/>
    <s v="‭112120201040‬"/>
    <s v="Outros Equipamentos"/>
    <m/>
    <s v="NV021565"/>
    <m/>
    <x v="1"/>
    <x v="201"/>
  </r>
  <r>
    <x v="5"/>
    <m/>
    <x v="105"/>
    <d v="2025-08-01T00:00:00"/>
    <d v="2025-09-05T00:00:00"/>
    <n v="-7.55"/>
    <s v="‭112120201040‬"/>
    <s v="Outros Equipamentos"/>
    <m/>
    <s v="NV003976"/>
    <m/>
    <x v="1"/>
    <x v="116"/>
  </r>
  <r>
    <x v="5"/>
    <m/>
    <x v="105"/>
    <d v="2025-08-01T00:00:00"/>
    <d v="2025-09-05T00:00:00"/>
    <n v="-7.55"/>
    <s v="‭112120201040‬"/>
    <s v="Outros Equipamentos"/>
    <m/>
    <s v="NV022670"/>
    <m/>
    <x v="1"/>
    <x v="128"/>
  </r>
  <r>
    <x v="5"/>
    <m/>
    <x v="105"/>
    <d v="2025-08-01T00:00:00"/>
    <d v="2025-09-05T00:00:00"/>
    <n v="-7.55"/>
    <s v="‭112120201040‬"/>
    <s v="Outros Equipamentos"/>
    <m/>
    <s v="NV022588"/>
    <m/>
    <x v="1"/>
    <x v="188"/>
  </r>
  <r>
    <x v="5"/>
    <m/>
    <x v="105"/>
    <d v="2025-08-01T00:00:00"/>
    <d v="2025-09-05T00:00:00"/>
    <n v="-7.55"/>
    <s v="‭112120201040‬"/>
    <s v="Outros Equipamentos"/>
    <m/>
    <s v="NV019952"/>
    <m/>
    <x v="1"/>
    <x v="73"/>
  </r>
  <r>
    <x v="5"/>
    <m/>
    <x v="105"/>
    <d v="2025-08-01T00:00:00"/>
    <d v="2025-09-05T00:00:00"/>
    <n v="-7.55"/>
    <s v="‭112120201040‬"/>
    <s v="Outros Equipamentos"/>
    <m/>
    <s v="NV022633"/>
    <m/>
    <x v="1"/>
    <x v="121"/>
  </r>
  <r>
    <x v="5"/>
    <m/>
    <x v="105"/>
    <d v="2025-08-01T00:00:00"/>
    <d v="2025-09-05T00:00:00"/>
    <n v="-7.55"/>
    <s v="‭112120201040‬"/>
    <s v="Outros Equipamentos"/>
    <m/>
    <s v="NV003952"/>
    <m/>
    <x v="1"/>
    <x v="74"/>
  </r>
  <r>
    <x v="5"/>
    <m/>
    <x v="105"/>
    <d v="2025-08-01T00:00:00"/>
    <d v="2025-09-05T00:00:00"/>
    <n v="-7.55"/>
    <s v="‭112120201040‬"/>
    <s v="Outros Equipamentos"/>
    <m/>
    <s v="NV021617"/>
    <m/>
    <x v="1"/>
    <x v="203"/>
  </r>
  <r>
    <x v="5"/>
    <m/>
    <x v="105"/>
    <d v="2025-08-01T00:00:00"/>
    <d v="2025-09-05T00:00:00"/>
    <n v="-7.55"/>
    <s v="‭112120201040‬"/>
    <s v="Outros Equipamentos"/>
    <m/>
    <s v="NV022555"/>
    <m/>
    <x v="1"/>
    <x v="75"/>
  </r>
  <r>
    <x v="5"/>
    <m/>
    <x v="105"/>
    <d v="2025-08-01T00:00:00"/>
    <d v="2025-09-05T00:00:00"/>
    <n v="-7.55"/>
    <s v="‭112120201040‬"/>
    <s v="Outros Equipamentos"/>
    <m/>
    <s v="NV022661"/>
    <m/>
    <x v="1"/>
    <x v="185"/>
  </r>
  <r>
    <x v="5"/>
    <m/>
    <x v="105"/>
    <d v="2025-08-01T00:00:00"/>
    <d v="2025-09-05T00:00:00"/>
    <n v="-7.55"/>
    <s v="‭112120201040‬"/>
    <s v="Outros Equipamentos"/>
    <m/>
    <s v="NV022664"/>
    <m/>
    <x v="1"/>
    <x v="63"/>
  </r>
  <r>
    <x v="5"/>
    <m/>
    <x v="105"/>
    <d v="2025-08-01T00:00:00"/>
    <d v="2025-09-05T00:00:00"/>
    <n v="-7.55"/>
    <s v="‭112120201040‬"/>
    <s v="Outros Equipamentos"/>
    <m/>
    <s v="NV007123"/>
    <m/>
    <x v="1"/>
    <x v="141"/>
  </r>
  <r>
    <x v="5"/>
    <m/>
    <x v="105"/>
    <d v="2025-08-01T00:00:00"/>
    <d v="2025-09-05T00:00:00"/>
    <n v="-15.11"/>
    <s v="‭112120201040‬"/>
    <s v="Outros Equipamentos"/>
    <m/>
    <s v="NV006962"/>
    <m/>
    <x v="1"/>
    <x v="142"/>
  </r>
  <r>
    <x v="5"/>
    <m/>
    <x v="105"/>
    <d v="2025-08-01T00:00:00"/>
    <d v="2025-09-05T00:00:00"/>
    <n v="-7.55"/>
    <s v="‭112120201040‬"/>
    <s v="Outros Equipamentos"/>
    <m/>
    <s v="NV022679"/>
    <m/>
    <x v="1"/>
    <x v="216"/>
  </r>
  <r>
    <x v="5"/>
    <m/>
    <x v="105"/>
    <d v="2025-08-01T00:00:00"/>
    <d v="2025-09-05T00:00:00"/>
    <n v="-7.55"/>
    <s v="‭112120201040‬"/>
    <s v="Outros Equipamentos"/>
    <m/>
    <s v="NV022584"/>
    <m/>
    <x v="1"/>
    <x v="64"/>
  </r>
  <r>
    <x v="5"/>
    <m/>
    <x v="105"/>
    <d v="2025-08-01T00:00:00"/>
    <d v="2025-09-05T00:00:00"/>
    <n v="-7.55"/>
    <s v="‭112120201040‬"/>
    <s v="Outros Equipamentos"/>
    <m/>
    <s v="NV021603"/>
    <m/>
    <x v="1"/>
    <x v="23"/>
  </r>
  <r>
    <x v="5"/>
    <m/>
    <x v="105"/>
    <d v="2025-08-01T00:00:00"/>
    <d v="2025-09-05T00:00:00"/>
    <n v="-7.55"/>
    <s v="‭112120201040‬"/>
    <s v="Outros Equipamentos"/>
    <m/>
    <s v="NV004961"/>
    <m/>
    <x v="1"/>
    <x v="157"/>
  </r>
  <r>
    <x v="5"/>
    <m/>
    <x v="105"/>
    <d v="2025-08-01T00:00:00"/>
    <d v="2025-09-05T00:00:00"/>
    <n v="-15.11"/>
    <s v="‭112120201040‬"/>
    <s v="Outros Equipamentos"/>
    <m/>
    <s v="NV006963"/>
    <m/>
    <x v="1"/>
    <x v="143"/>
  </r>
  <r>
    <x v="5"/>
    <m/>
    <x v="105"/>
    <d v="2025-08-01T00:00:00"/>
    <d v="2025-09-05T00:00:00"/>
    <n v="-7.55"/>
    <s v="‭112120201040‬"/>
    <s v="Outros Equipamentos"/>
    <m/>
    <s v="NV020556"/>
    <m/>
    <x v="1"/>
    <x v="65"/>
  </r>
  <r>
    <x v="5"/>
    <m/>
    <x v="105"/>
    <d v="2025-08-01T00:00:00"/>
    <d v="2025-09-05T00:00:00"/>
    <n v="-7.55"/>
    <s v="‭112120201040‬"/>
    <s v="Outros Equipamentos"/>
    <m/>
    <s v="NV021598"/>
    <m/>
    <x v="1"/>
    <x v="213"/>
  </r>
  <r>
    <x v="5"/>
    <m/>
    <x v="105"/>
    <d v="2025-08-01T00:00:00"/>
    <d v="2025-09-05T00:00:00"/>
    <n v="-7.55"/>
    <s v="‭112120201040‬"/>
    <s v="Outros Equipamentos"/>
    <m/>
    <s v="NV020553"/>
    <m/>
    <x v="1"/>
    <x v="67"/>
  </r>
  <r>
    <x v="5"/>
    <m/>
    <x v="105"/>
    <d v="2025-08-01T00:00:00"/>
    <d v="2025-09-05T00:00:00"/>
    <n v="-7.55"/>
    <s v="‭112120201040‬"/>
    <s v="Outros Equipamentos"/>
    <m/>
    <s v="NV004959"/>
    <m/>
    <x v="1"/>
    <x v="131"/>
  </r>
  <r>
    <x v="5"/>
    <m/>
    <x v="105"/>
    <d v="2025-08-01T00:00:00"/>
    <d v="2025-09-05T00:00:00"/>
    <n v="-7.55"/>
    <s v="‭112120201040‬"/>
    <s v="Outros Equipamentos"/>
    <m/>
    <s v="NV022656"/>
    <m/>
    <x v="1"/>
    <x v="66"/>
  </r>
  <r>
    <x v="5"/>
    <m/>
    <x v="105"/>
    <d v="2025-08-01T00:00:00"/>
    <d v="2025-09-05T00:00:00"/>
    <n v="-15.11"/>
    <s v="‭112120201040‬"/>
    <s v="Outros Equipamentos"/>
    <m/>
    <s v="NV000957"/>
    <m/>
    <x v="1"/>
    <x v="158"/>
  </r>
  <r>
    <x v="5"/>
    <m/>
    <x v="105"/>
    <d v="2025-08-01T00:00:00"/>
    <d v="2025-09-05T00:00:00"/>
    <n v="-7.55"/>
    <s v="‭112120201040‬"/>
    <s v="Outros Equipamentos"/>
    <m/>
    <s v="NV021563"/>
    <m/>
    <x v="1"/>
    <x v="217"/>
  </r>
  <r>
    <x v="5"/>
    <m/>
    <x v="105"/>
    <d v="2025-08-01T00:00:00"/>
    <d v="2025-09-05T00:00:00"/>
    <n v="-7.55"/>
    <s v="‭112120201040‬"/>
    <s v="Outros Equipamentos"/>
    <m/>
    <s v="NV022571"/>
    <m/>
    <x v="1"/>
    <x v="184"/>
  </r>
  <r>
    <x v="5"/>
    <m/>
    <x v="105"/>
    <d v="2025-08-01T00:00:00"/>
    <d v="2025-09-05T00:00:00"/>
    <n v="-7.55"/>
    <s v="‭112120201040‬"/>
    <s v="Outros Equipamentos"/>
    <m/>
    <s v="NV020555"/>
    <m/>
    <x v="1"/>
    <x v="52"/>
  </r>
  <r>
    <x v="5"/>
    <m/>
    <x v="105"/>
    <d v="2025-08-01T00:00:00"/>
    <d v="2025-09-05T00:00:00"/>
    <n v="-7.55"/>
    <s v="‭112120201040‬"/>
    <s v="Outros Equipamentos"/>
    <m/>
    <s v="NV021584"/>
    <m/>
    <x v="1"/>
    <x v="197"/>
  </r>
  <r>
    <x v="5"/>
    <m/>
    <x v="105"/>
    <d v="2025-08-01T00:00:00"/>
    <d v="2025-09-05T00:00:00"/>
    <n v="-7.55"/>
    <s v="‭112120201040‬"/>
    <s v="Outros Equipamentos"/>
    <m/>
    <s v="NV021600"/>
    <m/>
    <x v="1"/>
    <x v="212"/>
  </r>
  <r>
    <x v="5"/>
    <m/>
    <x v="105"/>
    <d v="2025-08-01T00:00:00"/>
    <d v="2025-09-05T00:00:00"/>
    <n v="-7.55"/>
    <s v="‭112120201040‬"/>
    <s v="Outros Equipamentos"/>
    <m/>
    <s v="NV022572"/>
    <m/>
    <x v="1"/>
    <x v="198"/>
  </r>
  <r>
    <x v="5"/>
    <m/>
    <x v="105"/>
    <d v="2025-08-01T00:00:00"/>
    <d v="2025-09-05T00:00:00"/>
    <n v="-15.11"/>
    <s v="‭112120201040‬"/>
    <s v="Outros Equipamentos"/>
    <m/>
    <s v="NV007121"/>
    <m/>
    <x v="1"/>
    <x v="98"/>
  </r>
  <r>
    <x v="5"/>
    <m/>
    <x v="105"/>
    <d v="2025-08-01T00:00:00"/>
    <d v="2025-09-05T00:00:00"/>
    <n v="-7.55"/>
    <s v="‭112120201040‬"/>
    <s v="Outros Equipamentos"/>
    <m/>
    <s v="NV021588"/>
    <m/>
    <x v="1"/>
    <x v="16"/>
  </r>
  <r>
    <x v="5"/>
    <m/>
    <x v="105"/>
    <d v="2025-08-01T00:00:00"/>
    <d v="2025-09-05T00:00:00"/>
    <n v="-7.55"/>
    <s v="‭112120201040‬"/>
    <s v="Outros Equipamentos"/>
    <m/>
    <s v="NV022622"/>
    <m/>
    <x v="1"/>
    <x v="17"/>
  </r>
  <r>
    <x v="5"/>
    <m/>
    <x v="105"/>
    <d v="2025-08-01T00:00:00"/>
    <d v="2025-09-05T00:00:00"/>
    <n v="-7.55"/>
    <s v="‭112120201040‬"/>
    <s v="Outros Equipamentos"/>
    <m/>
    <s v="NV003978"/>
    <m/>
    <x v="1"/>
    <x v="111"/>
  </r>
  <r>
    <x v="5"/>
    <m/>
    <x v="105"/>
    <d v="2025-08-01T00:00:00"/>
    <d v="2025-09-05T00:00:00"/>
    <n v="-7.55"/>
    <s v="‭112120201040‬"/>
    <s v="Outros Equipamentos"/>
    <m/>
    <s v="NV021570"/>
    <m/>
    <x v="1"/>
    <x v="14"/>
  </r>
  <r>
    <x v="5"/>
    <m/>
    <x v="105"/>
    <d v="2025-08-01T00:00:00"/>
    <d v="2025-09-05T00:00:00"/>
    <n v="-7.55"/>
    <s v="‭112120201040‬"/>
    <s v="Outros Equipamentos"/>
    <m/>
    <s v="NV021591"/>
    <m/>
    <x v="1"/>
    <x v="80"/>
  </r>
  <r>
    <x v="5"/>
    <m/>
    <x v="105"/>
    <d v="2025-08-01T00:00:00"/>
    <d v="2025-09-05T00:00:00"/>
    <n v="-7.55"/>
    <s v="‭112120201040‬"/>
    <s v="Outros Equipamentos"/>
    <m/>
    <s v="NV021616"/>
    <m/>
    <x v="1"/>
    <x v="218"/>
  </r>
  <r>
    <x v="5"/>
    <m/>
    <x v="105"/>
    <d v="2025-08-01T00:00:00"/>
    <d v="2025-09-05T00:00:00"/>
    <n v="-7.55"/>
    <s v="‭112120201040‬"/>
    <s v="Outros Equipamentos"/>
    <m/>
    <s v="NV006964"/>
    <m/>
    <x v="1"/>
    <x v="11"/>
  </r>
  <r>
    <x v="5"/>
    <m/>
    <x v="105"/>
    <d v="2025-08-01T00:00:00"/>
    <d v="2025-09-05T00:00:00"/>
    <n v="-7.55"/>
    <s v="‭112120201040‬"/>
    <s v="Outros Equipamentos"/>
    <m/>
    <s v="NV021575"/>
    <m/>
    <x v="1"/>
    <x v="139"/>
  </r>
  <r>
    <x v="5"/>
    <m/>
    <x v="105"/>
    <d v="2025-08-01T00:00:00"/>
    <d v="2025-09-05T00:00:00"/>
    <n v="-7.55"/>
    <s v="‭112120201040‬"/>
    <s v="Outros Equipamentos"/>
    <m/>
    <s v="NV021590"/>
    <m/>
    <x v="1"/>
    <x v="40"/>
  </r>
  <r>
    <x v="5"/>
    <m/>
    <x v="105"/>
    <d v="2025-08-01T00:00:00"/>
    <d v="2025-09-05T00:00:00"/>
    <n v="-7.55"/>
    <s v="‭112120201040‬"/>
    <s v="Outros Equipamentos"/>
    <m/>
    <s v="NV021561"/>
    <m/>
    <x v="1"/>
    <x v="219"/>
  </r>
  <r>
    <x v="5"/>
    <m/>
    <x v="105"/>
    <d v="2025-08-01T00:00:00"/>
    <d v="2025-09-05T00:00:00"/>
    <n v="-7.55"/>
    <s v="‭112120201040‬"/>
    <s v="Outros Equipamentos"/>
    <m/>
    <s v="NV022655"/>
    <m/>
    <x v="1"/>
    <x v="41"/>
  </r>
  <r>
    <x v="5"/>
    <m/>
    <x v="105"/>
    <d v="2025-08-01T00:00:00"/>
    <d v="2025-09-05T00:00:00"/>
    <n v="-7.55"/>
    <s v="‭112120201040‬"/>
    <s v="Outros Equipamentos"/>
    <m/>
    <s v="NV003974"/>
    <m/>
    <x v="1"/>
    <x v="152"/>
  </r>
  <r>
    <x v="5"/>
    <m/>
    <x v="105"/>
    <d v="2025-08-01T00:00:00"/>
    <d v="2025-09-05T00:00:00"/>
    <n v="-7.55"/>
    <s v="‭112120201040‬"/>
    <s v="Outros Equipamentos"/>
    <m/>
    <s v="NV003973"/>
    <m/>
    <x v="1"/>
    <x v="220"/>
  </r>
  <r>
    <x v="5"/>
    <m/>
    <x v="105"/>
    <d v="2025-08-01T00:00:00"/>
    <d v="2025-09-05T00:00:00"/>
    <n v="-7.55"/>
    <s v="‭112120201040‬"/>
    <s v="Outros Equipamentos"/>
    <m/>
    <s v="NV022611"/>
    <m/>
    <x v="1"/>
    <x v="115"/>
  </r>
  <r>
    <x v="5"/>
    <m/>
    <x v="105"/>
    <d v="2025-08-01T00:00:00"/>
    <d v="2025-09-05T00:00:00"/>
    <n v="-7.55"/>
    <s v="‭112120201040‬"/>
    <s v="Outros Equipamentos"/>
    <m/>
    <s v="NV021599"/>
    <m/>
    <x v="1"/>
    <x v="211"/>
  </r>
  <r>
    <x v="5"/>
    <m/>
    <x v="105"/>
    <d v="2025-08-01T00:00:00"/>
    <d v="2025-09-05T00:00:00"/>
    <n v="-7.55"/>
    <s v="‭112120201040‬"/>
    <s v="Outros Equipamentos"/>
    <m/>
    <s v="NV021614"/>
    <m/>
    <x v="1"/>
    <x v="42"/>
  </r>
  <r>
    <x v="5"/>
    <m/>
    <x v="105"/>
    <d v="2025-08-01T00:00:00"/>
    <d v="2025-09-05T00:00:00"/>
    <n v="-7.55"/>
    <s v="‭112120201040‬"/>
    <s v="Outros Equipamentos"/>
    <m/>
    <s v="NV019953"/>
    <m/>
    <x v="1"/>
    <x v="221"/>
  </r>
  <r>
    <x v="5"/>
    <m/>
    <x v="105"/>
    <d v="2025-08-01T00:00:00"/>
    <d v="2025-09-05T00:00:00"/>
    <n v="-7.55"/>
    <s v="‭112120201040‬"/>
    <s v="Outros Equipamentos"/>
    <m/>
    <s v="NV021577"/>
    <m/>
    <x v="1"/>
    <x v="209"/>
  </r>
  <r>
    <x v="5"/>
    <m/>
    <x v="105"/>
    <d v="2025-08-01T00:00:00"/>
    <d v="2025-09-05T00:00:00"/>
    <n v="-15.11"/>
    <s v="‭112120201040‬"/>
    <s v="Outros Equipamentos"/>
    <m/>
    <s v="NV008122"/>
    <m/>
    <x v="1"/>
    <x v="44"/>
  </r>
  <r>
    <x v="5"/>
    <m/>
    <x v="105"/>
    <d v="2025-08-01T00:00:00"/>
    <d v="2025-09-05T00:00:00"/>
    <n v="-7.55"/>
    <s v="‭112120201040‬"/>
    <s v="Outros Equipamentos"/>
    <m/>
    <s v="NV022613"/>
    <m/>
    <x v="1"/>
    <x v="43"/>
  </r>
  <r>
    <x v="5"/>
    <m/>
    <x v="105"/>
    <d v="2025-08-01T00:00:00"/>
    <d v="2025-09-05T00:00:00"/>
    <n v="-7.55"/>
    <s v="‭112120201040‬"/>
    <s v="Outros Equipamentos"/>
    <m/>
    <s v="NV004957"/>
    <m/>
    <x v="1"/>
    <x v="120"/>
  </r>
  <r>
    <x v="5"/>
    <m/>
    <x v="105"/>
    <d v="2025-08-01T00:00:00"/>
    <d v="2025-09-05T00:00:00"/>
    <n v="-7.55"/>
    <s v="‭112120201040‬"/>
    <s v="Outros Equipamentos"/>
    <m/>
    <s v="NV022564"/>
    <m/>
    <x v="1"/>
    <x v="187"/>
  </r>
  <r>
    <x v="5"/>
    <m/>
    <x v="105"/>
    <d v="2025-08-01T00:00:00"/>
    <d v="2025-09-05T00:00:00"/>
    <n v="-7.55"/>
    <s v="‭112120201040‬"/>
    <s v="Outros Equipamentos"/>
    <m/>
    <s v="NV021594"/>
    <m/>
    <x v="1"/>
    <x v="127"/>
  </r>
  <r>
    <x v="5"/>
    <m/>
    <x v="105"/>
    <d v="2025-08-01T00:00:00"/>
    <d v="2025-09-05T00:00:00"/>
    <n v="-7.55"/>
    <s v="‭112120201040‬"/>
    <s v="Outros Equipamentos"/>
    <m/>
    <s v="NV000956"/>
    <m/>
    <x v="1"/>
    <x v="6"/>
  </r>
  <r>
    <x v="5"/>
    <m/>
    <x v="105"/>
    <d v="2025-08-01T00:00:00"/>
    <d v="2025-09-05T00:00:00"/>
    <n v="-7.55"/>
    <s v="‭112120201040‬"/>
    <s v="Outros Equipamentos"/>
    <m/>
    <s v="NV022634"/>
    <m/>
    <x v="1"/>
    <x v="19"/>
  </r>
  <r>
    <x v="5"/>
    <m/>
    <x v="105"/>
    <d v="2025-08-01T00:00:00"/>
    <d v="2025-09-05T00:00:00"/>
    <n v="-7.55"/>
    <s v="‭112120201040‬"/>
    <s v="Outros Equipamentos"/>
    <m/>
    <s v="NV019956"/>
    <m/>
    <x v="1"/>
    <x v="97"/>
  </r>
  <r>
    <x v="5"/>
    <m/>
    <x v="105"/>
    <d v="2025-08-01T00:00:00"/>
    <d v="2025-09-05T00:00:00"/>
    <n v="-7.55"/>
    <s v="‭112120201040‬"/>
    <s v="Outros Equipamentos"/>
    <m/>
    <s v="NV003975"/>
    <m/>
    <x v="1"/>
    <x v="153"/>
  </r>
  <r>
    <x v="5"/>
    <m/>
    <x v="105"/>
    <d v="2025-08-01T00:00:00"/>
    <d v="2025-09-05T00:00:00"/>
    <n v="-7.55"/>
    <s v="‭112120201040‬"/>
    <s v="Outros Equipamentos"/>
    <m/>
    <s v="NV021589"/>
    <m/>
    <x v="1"/>
    <x v="207"/>
  </r>
  <r>
    <x v="5"/>
    <m/>
    <x v="105"/>
    <d v="2025-08-01T00:00:00"/>
    <d v="2025-09-05T00:00:00"/>
    <n v="-7.55"/>
    <s v="‭112120201040‬"/>
    <s v="Outros Equipamentos"/>
    <m/>
    <s v="NV022681"/>
    <m/>
    <x v="1"/>
    <x v="46"/>
  </r>
  <r>
    <x v="5"/>
    <m/>
    <x v="105"/>
    <d v="2025-08-01T00:00:00"/>
    <d v="2025-09-05T00:00:00"/>
    <n v="-7.55"/>
    <s v="‭112120201040‬"/>
    <s v="Outros Equipamentos"/>
    <m/>
    <s v="NV022642"/>
    <m/>
    <x v="1"/>
    <x v="182"/>
  </r>
  <r>
    <x v="5"/>
    <m/>
    <x v="105"/>
    <d v="2025-08-01T00:00:00"/>
    <d v="2025-09-05T00:00:00"/>
    <n v="-7.55"/>
    <s v="‭112120201040‬"/>
    <s v="Outros Equipamentos"/>
    <m/>
    <s v="NV021619"/>
    <m/>
    <x v="1"/>
    <x v="13"/>
  </r>
  <r>
    <x v="5"/>
    <m/>
    <x v="105"/>
    <d v="2025-08-01T00:00:00"/>
    <d v="2025-09-05T00:00:00"/>
    <n v="-7.55"/>
    <s v="‭112120201040‬"/>
    <s v="Outros Equipamentos"/>
    <m/>
    <s v="NV009955"/>
    <m/>
    <x v="1"/>
    <x v="12"/>
  </r>
  <r>
    <x v="5"/>
    <m/>
    <x v="105"/>
    <d v="2025-08-01T00:00:00"/>
    <d v="2025-09-05T00:00:00"/>
    <n v="-7.55"/>
    <s v="‭112120201040‬"/>
    <s v="Outros Equipamentos"/>
    <m/>
    <s v="NV022643"/>
    <m/>
    <x v="1"/>
    <x v="222"/>
  </r>
  <r>
    <x v="5"/>
    <m/>
    <x v="105"/>
    <d v="2025-08-01T00:00:00"/>
    <d v="2025-09-05T00:00:00"/>
    <n v="-7.55"/>
    <s v="‭112120201040‬"/>
    <s v="Outros Equipamentos"/>
    <m/>
    <s v="NV000958"/>
    <m/>
    <x v="1"/>
    <x v="117"/>
  </r>
  <r>
    <x v="5"/>
    <m/>
    <x v="105"/>
    <d v="2025-08-01T00:00:00"/>
    <d v="2025-09-05T00:00:00"/>
    <n v="-7.55"/>
    <s v="‭112120201040‬"/>
    <s v="Outros Equipamentos"/>
    <m/>
    <s v="NV022587"/>
    <m/>
    <x v="1"/>
    <x v="129"/>
  </r>
  <r>
    <x v="5"/>
    <m/>
    <x v="105"/>
    <d v="2025-08-01T00:00:00"/>
    <d v="2025-09-05T00:00:00"/>
    <n v="-7.55"/>
    <s v="‭112120201040‬"/>
    <s v="Outros Equipamentos"/>
    <m/>
    <s v="NV022565"/>
    <m/>
    <x v="1"/>
    <x v="227"/>
  </r>
  <r>
    <x v="5"/>
    <m/>
    <x v="105"/>
    <d v="2025-08-01T00:00:00"/>
    <d v="2025-09-05T00:00:00"/>
    <n v="-7.55"/>
    <s v="‭112120201040‬"/>
    <s v="Outros Equipamentos"/>
    <m/>
    <s v="NV021606"/>
    <m/>
    <x v="1"/>
    <x v="47"/>
  </r>
  <r>
    <x v="5"/>
    <m/>
    <x v="105"/>
    <d v="2025-08-01T00:00:00"/>
    <d v="2025-09-05T00:00:00"/>
    <n v="-7.55"/>
    <s v="‭112120201040‬"/>
    <s v="Outros Equipamentos"/>
    <m/>
    <s v="NV003977"/>
    <m/>
    <x v="1"/>
    <x v="48"/>
  </r>
  <r>
    <x v="5"/>
    <m/>
    <x v="105"/>
    <d v="2025-08-01T00:00:00"/>
    <d v="2025-09-05T00:00:00"/>
    <n v="-7.55"/>
    <s v="‭112120201040‬"/>
    <s v="Outros Equipamentos"/>
    <m/>
    <s v="NV021586"/>
    <m/>
    <x v="1"/>
    <x v="49"/>
  </r>
  <r>
    <x v="5"/>
    <m/>
    <x v="105"/>
    <d v="2025-08-01T00:00:00"/>
    <d v="2025-09-05T00:00:00"/>
    <n v="-7.55"/>
    <s v="‭112120201040‬"/>
    <s v="Outros Equipamentos"/>
    <m/>
    <s v="NV022626"/>
    <m/>
    <x v="1"/>
    <x v="228"/>
  </r>
  <r>
    <x v="5"/>
    <m/>
    <x v="105"/>
    <d v="2025-08-01T00:00:00"/>
    <d v="2025-09-05T00:00:00"/>
    <n v="-7.55"/>
    <s v="‭112120201040‬"/>
    <s v="Outros Equipamentos"/>
    <m/>
    <s v="NV022585"/>
    <m/>
    <x v="1"/>
    <x v="214"/>
  </r>
  <r>
    <x v="5"/>
    <m/>
    <x v="105"/>
    <d v="2025-08-01T00:00:00"/>
    <d v="2025-09-05T00:00:00"/>
    <n v="-7.55"/>
    <s v="‭112120201040‬"/>
    <s v="Outros Equipamentos"/>
    <m/>
    <s v="NV022650"/>
    <m/>
    <x v="1"/>
    <x v="229"/>
  </r>
  <r>
    <x v="5"/>
    <m/>
    <x v="105"/>
    <d v="2025-08-01T00:00:00"/>
    <d v="2025-09-05T00:00:00"/>
    <n v="-7.55"/>
    <s v="‭112120201040‬"/>
    <s v="Outros Equipamentos"/>
    <m/>
    <s v="NV022557"/>
    <m/>
    <x v="1"/>
    <x v="50"/>
  </r>
  <r>
    <x v="5"/>
    <m/>
    <x v="105"/>
    <d v="2025-08-01T00:00:00"/>
    <d v="2025-09-05T00:00:00"/>
    <n v="-7.55"/>
    <s v="‭112120201040‬"/>
    <s v="Outros Equipamentos"/>
    <m/>
    <s v="NV022665"/>
    <m/>
    <x v="1"/>
    <x v="51"/>
  </r>
  <r>
    <x v="5"/>
    <m/>
    <x v="105"/>
    <d v="2025-08-01T00:00:00"/>
    <d v="2025-09-05T00:00:00"/>
    <n v="-7.55"/>
    <s v="‭112120201040‬"/>
    <s v="Outros Equipamentos"/>
    <m/>
    <s v="NV022601"/>
    <m/>
    <x v="1"/>
    <x v="81"/>
  </r>
  <r>
    <x v="5"/>
    <m/>
    <x v="105"/>
    <d v="2025-08-01T00:00:00"/>
    <d v="2025-09-05T00:00:00"/>
    <n v="-7.55"/>
    <s v="‭112120201040‬"/>
    <s v="Outros Equipamentos"/>
    <m/>
    <s v="NV004956"/>
    <m/>
    <x v="1"/>
    <x v="45"/>
  </r>
  <r>
    <x v="5"/>
    <m/>
    <x v="105"/>
    <d v="2025-08-01T00:00:00"/>
    <d v="2025-09-05T00:00:00"/>
    <n v="-7.55"/>
    <s v="‭112120201040‬"/>
    <s v="Outros Equipamentos"/>
    <m/>
    <s v="NV022684"/>
    <m/>
    <x v="1"/>
    <x v="230"/>
  </r>
  <r>
    <x v="5"/>
    <m/>
    <x v="105"/>
    <d v="2025-08-01T00:00:00"/>
    <d v="2025-09-05T00:00:00"/>
    <n v="-7.55"/>
    <s v="‭112120201040‬"/>
    <s v="Outros Equipamentos"/>
    <m/>
    <s v="NV021572"/>
    <m/>
    <x v="1"/>
    <x v="53"/>
  </r>
  <r>
    <x v="5"/>
    <m/>
    <x v="105"/>
    <d v="2025-08-01T00:00:00"/>
    <d v="2025-09-05T00:00:00"/>
    <n v="-7.55"/>
    <s v="‭112120201040‬"/>
    <s v="Outros Equipamentos"/>
    <m/>
    <s v="NV021604"/>
    <m/>
    <x v="1"/>
    <x v="204"/>
  </r>
  <r>
    <x v="5"/>
    <m/>
    <x v="105"/>
    <d v="2025-08-01T00:00:00"/>
    <d v="2025-09-05T00:00:00"/>
    <n v="-7.55"/>
    <s v="‭112120201040‬"/>
    <s v="Outros Equipamentos"/>
    <m/>
    <s v="NV004958"/>
    <m/>
    <x v="1"/>
    <x v="18"/>
  </r>
  <r>
    <x v="5"/>
    <m/>
    <x v="105"/>
    <d v="2025-08-01T00:00:00"/>
    <d v="2025-09-05T00:00:00"/>
    <n v="-7.55"/>
    <s v="‭112120201040‬"/>
    <s v="Outros Equipamentos"/>
    <m/>
    <s v="NV022675"/>
    <m/>
    <x v="1"/>
    <x v="231"/>
  </r>
  <r>
    <x v="5"/>
    <m/>
    <x v="105"/>
    <d v="2025-08-01T00:00:00"/>
    <d v="2025-09-05T00:00:00"/>
    <n v="-15.11"/>
    <s v="‭112120201040‬"/>
    <s v="Outros Equipamentos"/>
    <m/>
    <s v="NV008123"/>
    <m/>
    <x v="1"/>
    <x v="54"/>
  </r>
  <r>
    <x v="5"/>
    <m/>
    <x v="105"/>
    <d v="2025-08-01T00:00:00"/>
    <d v="2025-09-05T00:00:00"/>
    <n v="-7.55"/>
    <s v="‭112120201040‬"/>
    <s v="Outros Equipamentos"/>
    <m/>
    <s v="NV022609"/>
    <m/>
    <x v="1"/>
    <x v="25"/>
  </r>
  <r>
    <x v="5"/>
    <m/>
    <x v="105"/>
    <d v="2025-08-01T00:00:00"/>
    <d v="2025-09-05T00:00:00"/>
    <n v="-7.55"/>
    <s v="‭112120201040‬"/>
    <s v="Outros Equipamentos"/>
    <m/>
    <s v="NV003979"/>
    <m/>
    <x v="1"/>
    <x v="154"/>
  </r>
  <r>
    <x v="5"/>
    <m/>
    <x v="105"/>
    <d v="2025-08-01T00:00:00"/>
    <d v="2025-09-05T00:00:00"/>
    <n v="-7.55"/>
    <s v="‭112120201040‬"/>
    <s v="Outros Equipamentos"/>
    <m/>
    <s v="NV020557"/>
    <m/>
    <x v="1"/>
    <x v="155"/>
  </r>
  <r>
    <x v="5"/>
    <m/>
    <x v="105"/>
    <d v="2025-08-01T00:00:00"/>
    <d v="2025-09-05T00:00:00"/>
    <n v="-7.55"/>
    <s v="‭112120201040‬"/>
    <s v="Outros Equipamentos"/>
    <m/>
    <s v="NV022612"/>
    <m/>
    <x v="1"/>
    <x v="8"/>
  </r>
  <r>
    <x v="5"/>
    <m/>
    <x v="105"/>
    <d v="2025-08-01T00:00:00"/>
    <d v="2025-09-05T00:00:00"/>
    <n v="-7.55"/>
    <s v="‭112120201040‬"/>
    <s v="Outros Equipamentos"/>
    <m/>
    <s v="NV022635"/>
    <m/>
    <x v="1"/>
    <x v="232"/>
  </r>
  <r>
    <x v="5"/>
    <m/>
    <x v="105"/>
    <d v="2025-08-01T00:00:00"/>
    <d v="2025-09-05T00:00:00"/>
    <n v="-7.55"/>
    <s v="‭112120201040‬"/>
    <s v="Outros Equipamentos"/>
    <m/>
    <s v="NV021573"/>
    <m/>
    <x v="1"/>
    <x v="55"/>
  </r>
  <r>
    <x v="5"/>
    <m/>
    <x v="105"/>
    <d v="2025-08-01T00:00:00"/>
    <d v="2025-09-05T00:00:00"/>
    <n v="-7.55"/>
    <s v="‭112120201040‬"/>
    <s v="Outros Equipamentos"/>
    <m/>
    <s v="NV022640"/>
    <m/>
    <x v="1"/>
    <x v="167"/>
  </r>
  <r>
    <x v="5"/>
    <m/>
    <x v="105"/>
    <d v="2025-08-01T00:00:00"/>
    <d v="2025-09-05T00:00:00"/>
    <n v="-7.55"/>
    <s v="‭112120201040‬"/>
    <s v="Outros Equipamentos"/>
    <m/>
    <s v="NV022586"/>
    <m/>
    <x v="1"/>
    <x v="233"/>
  </r>
  <r>
    <x v="5"/>
    <m/>
    <x v="105"/>
    <d v="2025-08-01T00:00:00"/>
    <d v="2025-09-05T00:00:00"/>
    <n v="-7.55"/>
    <s v="‭112120201040‬"/>
    <s v="Outros Equipamentos"/>
    <m/>
    <s v="NV021568"/>
    <m/>
    <x v="1"/>
    <x v="234"/>
  </r>
  <r>
    <x v="5"/>
    <m/>
    <x v="105"/>
    <d v="2025-08-01T00:00:00"/>
    <d v="2025-09-05T00:00:00"/>
    <n v="-7.55"/>
    <s v="‭112120201040‬"/>
    <s v="Outros Equipamentos"/>
    <m/>
    <s v="NV021559"/>
    <m/>
    <x v="1"/>
    <x v="156"/>
  </r>
  <r>
    <x v="5"/>
    <m/>
    <x v="105"/>
    <d v="2025-08-01T00:00:00"/>
    <d v="2025-09-05T00:00:00"/>
    <n v="-7.55"/>
    <s v="‭112120201040‬"/>
    <s v="Outros Equipamentos"/>
    <m/>
    <s v="NV022628"/>
    <m/>
    <x v="1"/>
    <x v="87"/>
  </r>
  <r>
    <x v="5"/>
    <m/>
    <x v="105"/>
    <d v="2025-08-01T00:00:00"/>
    <d v="2025-09-05T00:00:00"/>
    <n v="-7.55"/>
    <s v="‭112120201040‬"/>
    <s v="Outros Equipamentos"/>
    <m/>
    <s v="NV022619"/>
    <m/>
    <x v="1"/>
    <x v="235"/>
  </r>
  <r>
    <x v="5"/>
    <m/>
    <x v="105"/>
    <d v="2025-08-01T00:00:00"/>
    <d v="2025-09-05T00:00:00"/>
    <n v="-7.55"/>
    <s v="‭112120201040‬"/>
    <s v="Outros Equipamentos"/>
    <m/>
    <s v="NV003980"/>
    <m/>
    <x v="1"/>
    <x v="118"/>
  </r>
  <r>
    <x v="5"/>
    <m/>
    <x v="105"/>
    <d v="2025-08-01T00:00:00"/>
    <d v="2025-09-05T00:00:00"/>
    <n v="-7.55"/>
    <s v="‭112120201040‬"/>
    <s v="Outros Equipamentos"/>
    <m/>
    <s v="NV021601"/>
    <m/>
    <x v="1"/>
    <x v="205"/>
  </r>
  <r>
    <x v="5"/>
    <m/>
    <x v="105"/>
    <d v="2025-08-01T00:00:00"/>
    <d v="2025-09-05T00:00:00"/>
    <n v="-7.55"/>
    <s v="‭112120201040‬"/>
    <s v="Outros Equipamentos"/>
    <m/>
    <s v="NV009954"/>
    <m/>
    <x v="1"/>
    <x v="119"/>
  </r>
  <r>
    <x v="5"/>
    <m/>
    <x v="105"/>
    <d v="2025-08-01T00:00:00"/>
    <d v="2025-09-05T00:00:00"/>
    <n v="-7.55"/>
    <s v="‭112120201040‬"/>
    <s v="Outros Equipamentos"/>
    <m/>
    <s v="NV022553"/>
    <m/>
    <x v="1"/>
    <x v="206"/>
  </r>
  <r>
    <x v="5"/>
    <m/>
    <x v="105"/>
    <d v="2025-08-01T00:00:00"/>
    <d v="2025-09-05T00:00:00"/>
    <n v="-7.55"/>
    <s v="‭112120201040‬"/>
    <s v="Outros Equipamentos"/>
    <m/>
    <s v="NV022554"/>
    <m/>
    <x v="1"/>
    <x v="208"/>
  </r>
  <r>
    <x v="5"/>
    <m/>
    <x v="105"/>
    <d v="2025-08-01T00:00:00"/>
    <d v="2025-09-05T00:00:00"/>
    <n v="-7.55"/>
    <s v="‭112120201040‬"/>
    <s v="Outros Equipamentos"/>
    <m/>
    <s v="NV022676"/>
    <m/>
    <x v="1"/>
    <x v="236"/>
  </r>
  <r>
    <x v="5"/>
    <m/>
    <x v="105"/>
    <d v="2025-08-01T00:00:00"/>
    <d v="2025-09-05T00:00:00"/>
    <n v="-7.55"/>
    <s v="‭112120201040‬"/>
    <s v="Outros Equipamentos"/>
    <m/>
    <s v="NV003981"/>
    <m/>
    <x v="1"/>
    <x v="99"/>
  </r>
  <r>
    <x v="5"/>
    <m/>
    <x v="105"/>
    <d v="2025-08-01T00:00:00"/>
    <d v="2025-09-05T00:00:00"/>
    <n v="-7.55"/>
    <s v="‭112120201040‬"/>
    <s v="Outros Equipamentos"/>
    <m/>
    <s v="NV022568"/>
    <m/>
    <x v="1"/>
    <x v="169"/>
  </r>
  <r>
    <x v="5"/>
    <m/>
    <x v="105"/>
    <d v="2025-08-01T00:00:00"/>
    <d v="2025-09-05T00:00:00"/>
    <n v="-15.11"/>
    <s v="‭112120201040‬"/>
    <s v="Outros Equipamentos"/>
    <m/>
    <s v="NV006967"/>
    <m/>
    <x v="1"/>
    <x v="237"/>
  </r>
  <r>
    <x v="5"/>
    <m/>
    <x v="105"/>
    <d v="2025-08-01T00:00:00"/>
    <d v="2025-09-05T00:00:00"/>
    <n v="-7.55"/>
    <s v="‭112120201040‬"/>
    <s v="Outros Equipamentos"/>
    <m/>
    <s v="NV009957"/>
    <m/>
    <x v="1"/>
    <x v="56"/>
  </r>
  <r>
    <x v="5"/>
    <m/>
    <x v="105"/>
    <d v="2025-08-01T00:00:00"/>
    <d v="2025-09-05T00:00:00"/>
    <n v="-7.55"/>
    <s v="‭112120201040‬"/>
    <s v="Outros Equipamentos"/>
    <m/>
    <s v="NV022625"/>
    <m/>
    <x v="1"/>
    <x v="82"/>
  </r>
  <r>
    <x v="5"/>
    <m/>
    <x v="105"/>
    <d v="2025-08-01T00:00:00"/>
    <d v="2025-09-05T00:00:00"/>
    <n v="-7.55"/>
    <s v="‭112120201040‬"/>
    <s v="Outros Equipamentos"/>
    <m/>
    <s v="NV019955"/>
    <m/>
    <x v="1"/>
    <x v="57"/>
  </r>
  <r>
    <x v="5"/>
    <m/>
    <x v="105"/>
    <d v="2025-08-01T00:00:00"/>
    <d v="2025-09-05T00:00:00"/>
    <n v="-7.55"/>
    <s v="‭112120201040‬"/>
    <s v="Outros Equipamentos"/>
    <m/>
    <s v="NV020551"/>
    <m/>
    <x v="1"/>
    <x v="58"/>
  </r>
  <r>
    <x v="5"/>
    <m/>
    <x v="105"/>
    <d v="2025-08-01T00:00:00"/>
    <d v="2025-09-05T00:00:00"/>
    <n v="-7.55"/>
    <s v="‭112120201040‬"/>
    <s v="Outros Equipamentos"/>
    <m/>
    <s v="NV002951"/>
    <m/>
    <x v="1"/>
    <x v="159"/>
  </r>
  <r>
    <x v="5"/>
    <m/>
    <x v="105"/>
    <d v="2025-08-01T00:00:00"/>
    <d v="2025-09-05T00:00:00"/>
    <n v="-7.55"/>
    <s v="‭112120201040‬"/>
    <s v="Outros Equipamentos"/>
    <m/>
    <s v="NV022669"/>
    <m/>
    <x v="1"/>
    <x v="165"/>
  </r>
  <r>
    <x v="5"/>
    <m/>
    <x v="105"/>
    <d v="2025-08-01T00:00:00"/>
    <d v="2025-09-05T00:00:00"/>
    <n v="-7.55"/>
    <s v="‭112120201040‬"/>
    <s v="Outros Equipamentos"/>
    <m/>
    <s v="NV022551"/>
    <m/>
    <x v="1"/>
    <x v="210"/>
  </r>
  <r>
    <x v="5"/>
    <m/>
    <x v="105"/>
    <d v="2025-08-01T00:00:00"/>
    <d v="2025-09-05T00:00:00"/>
    <n v="-7.55"/>
    <s v="‭112120201040‬"/>
    <s v="Outros Equipamentos"/>
    <m/>
    <s v="NV003984"/>
    <m/>
    <x v="1"/>
    <x v="132"/>
  </r>
  <r>
    <x v="5"/>
    <m/>
    <x v="105"/>
    <d v="2025-08-01T00:00:00"/>
    <d v="2025-09-05T00:00:00"/>
    <n v="-7.55"/>
    <s v="‭112120201040‬"/>
    <s v="Outros Equipamentos"/>
    <m/>
    <s v="NV022654"/>
    <m/>
    <x v="1"/>
    <x v="72"/>
  </r>
  <r>
    <x v="5"/>
    <m/>
    <x v="105"/>
    <d v="2025-08-01T00:00:00"/>
    <d v="2025-09-05T00:00:00"/>
    <n v="-7.55"/>
    <s v="‭112120201040‬"/>
    <s v="Outros Equipamentos"/>
    <m/>
    <s v="NV022600"/>
    <m/>
    <x v="1"/>
    <x v="238"/>
  </r>
  <r>
    <x v="5"/>
    <m/>
    <x v="105"/>
    <d v="2025-08-01T00:00:00"/>
    <d v="2025-09-05T00:00:00"/>
    <n v="-7.55"/>
    <s v="‭112120201040‬"/>
    <s v="Outros Equipamentos"/>
    <m/>
    <s v="NV009959"/>
    <m/>
    <x v="1"/>
    <x v="133"/>
  </r>
  <r>
    <x v="5"/>
    <m/>
    <x v="105"/>
    <d v="2025-08-01T00:00:00"/>
    <d v="2025-09-05T00:00:00"/>
    <n v="-7.55"/>
    <s v="‭112120201040‬"/>
    <s v="Outros Equipamentos"/>
    <m/>
    <s v="NV022578"/>
    <m/>
    <x v="1"/>
    <x v="181"/>
  </r>
  <r>
    <x v="5"/>
    <m/>
    <x v="105"/>
    <d v="2025-08-01T00:00:00"/>
    <d v="2025-09-05T00:00:00"/>
    <n v="-7.55"/>
    <s v="‭112120201040‬"/>
    <s v="Outros Equipamentos"/>
    <m/>
    <s v="NV009959"/>
    <m/>
    <x v="1"/>
    <x v="133"/>
  </r>
  <r>
    <x v="5"/>
    <m/>
    <x v="105"/>
    <d v="2025-08-01T00:00:00"/>
    <d v="2025-09-05T00:00:00"/>
    <n v="-7.55"/>
    <s v="‭112120201040‬"/>
    <s v="Outros Equipamentos"/>
    <m/>
    <s v="NV008121"/>
    <m/>
    <x v="1"/>
    <x v="134"/>
  </r>
  <r>
    <x v="5"/>
    <m/>
    <x v="105"/>
    <d v="2025-08-01T00:00:00"/>
    <d v="2025-09-05T00:00:00"/>
    <n v="-7.55"/>
    <s v="‭112120201040‬"/>
    <s v="Outros Equipamentos"/>
    <m/>
    <s v="NV022644"/>
    <m/>
    <x v="1"/>
    <x v="239"/>
  </r>
  <r>
    <x v="5"/>
    <m/>
    <x v="105"/>
    <d v="2025-08-01T00:00:00"/>
    <d v="2025-09-05T00:00:00"/>
    <n v="-7.55"/>
    <s v="‭112120201040‬"/>
    <s v="Outros Equipamentos"/>
    <m/>
    <s v="NV022562"/>
    <m/>
    <x v="1"/>
    <x v="9"/>
  </r>
  <r>
    <x v="5"/>
    <m/>
    <x v="105"/>
    <d v="2025-08-01T00:00:00"/>
    <d v="2025-09-05T00:00:00"/>
    <n v="-7.55"/>
    <s v="‭112120201040‬"/>
    <s v="Outros Equipamentos"/>
    <m/>
    <s v="NV021609"/>
    <m/>
    <x v="1"/>
    <x v="241"/>
  </r>
  <r>
    <x v="5"/>
    <m/>
    <x v="105"/>
    <d v="2025-08-01T00:00:00"/>
    <d v="2025-09-05T00:00:00"/>
    <n v="-7.55"/>
    <s v="‭112120201040‬"/>
    <s v="Outros Equipamentos"/>
    <m/>
    <s v="NV003985"/>
    <m/>
    <x v="1"/>
    <x v="160"/>
  </r>
  <r>
    <x v="5"/>
    <m/>
    <x v="105"/>
    <d v="2025-08-01T00:00:00"/>
    <d v="2025-09-05T00:00:00"/>
    <n v="-7.55"/>
    <s v="‭112120201040‬"/>
    <s v="Outros Equipamentos"/>
    <m/>
    <s v="NV022662"/>
    <m/>
    <x v="1"/>
    <x v="215"/>
  </r>
  <r>
    <x v="5"/>
    <m/>
    <x v="105"/>
    <d v="2025-08-01T00:00:00"/>
    <d v="2025-09-05T00:00:00"/>
    <n v="-7.55"/>
    <s v="‭112120201040‬"/>
    <s v="Outros Equipamentos"/>
    <m/>
    <s v="NV021593"/>
    <m/>
    <x v="1"/>
    <x v="240"/>
  </r>
  <r>
    <x v="5"/>
    <m/>
    <x v="105"/>
    <d v="2025-08-01T00:00:00"/>
    <d v="2025-09-05T00:00:00"/>
    <n v="-7.55"/>
    <s v="‭112120201040‬"/>
    <s v="Outros Equipamentos"/>
    <m/>
    <s v="NV021612"/>
    <m/>
    <x v="1"/>
    <x v="68"/>
  </r>
  <r>
    <x v="5"/>
    <m/>
    <x v="105"/>
    <d v="2025-08-01T00:00:00"/>
    <d v="2025-09-05T00:00:00"/>
    <n v="-7.55"/>
    <s v="‭112120201040‬"/>
    <s v="Outros Equipamentos"/>
    <m/>
    <s v="NV022621"/>
    <m/>
    <x v="1"/>
    <x v="180"/>
  </r>
  <r>
    <x v="5"/>
    <m/>
    <x v="105"/>
    <d v="2025-08-01T00:00:00"/>
    <d v="2025-09-05T00:00:00"/>
    <n v="-7.55"/>
    <s v="‭112120201040‬"/>
    <s v="Outros Equipamentos"/>
    <m/>
    <s v="NV021605"/>
    <m/>
    <x v="1"/>
    <x v="69"/>
  </r>
  <r>
    <x v="5"/>
    <m/>
    <x v="105"/>
    <d v="2025-08-01T00:00:00"/>
    <d v="2025-09-05T00:00:00"/>
    <n v="-7.55"/>
    <s v="‭112120201040‬"/>
    <s v="Outros Equipamentos"/>
    <m/>
    <s v="NV022556"/>
    <m/>
    <x v="1"/>
    <x v="70"/>
  </r>
  <r>
    <x v="5"/>
    <m/>
    <x v="105"/>
    <d v="2025-08-01T00:00:00"/>
    <d v="2025-09-05T00:00:00"/>
    <n v="-7.55"/>
    <s v="‭112120201040‬"/>
    <s v="Outros Equipamentos"/>
    <m/>
    <s v="NV022657"/>
    <m/>
    <x v="1"/>
    <x v="71"/>
  </r>
  <r>
    <x v="5"/>
    <m/>
    <x v="105"/>
    <d v="2025-08-01T00:00:00"/>
    <d v="2025-09-05T00:00:00"/>
    <n v="-7.55"/>
    <s v="‭112120201040‬"/>
    <s v="Outros Equipamentos"/>
    <m/>
    <s v="NV021611"/>
    <m/>
    <x v="1"/>
    <x v="202"/>
  </r>
  <r>
    <x v="5"/>
    <m/>
    <x v="105"/>
    <d v="2025-08-01T00:00:00"/>
    <d v="2025-09-05T00:00:00"/>
    <n v="-7.55"/>
    <s v="‭112120201040‬"/>
    <s v="Outros Equipamentos"/>
    <m/>
    <s v="NV003986"/>
    <m/>
    <x v="1"/>
    <x v="161"/>
  </r>
  <r>
    <x v="5"/>
    <m/>
    <x v="105"/>
    <d v="2025-08-01T00:00:00"/>
    <d v="2025-09-05T00:00:00"/>
    <n v="-7.55"/>
    <s v="‭112120201040‬"/>
    <s v="Outros Equipamentos"/>
    <m/>
    <s v="NV022688"/>
    <m/>
    <x v="1"/>
    <x v="195"/>
  </r>
  <r>
    <x v="5"/>
    <m/>
    <x v="105"/>
    <d v="2025-08-01T00:00:00"/>
    <d v="2025-09-05T00:00:00"/>
    <n v="-7.55"/>
    <s v="‭112120201040‬"/>
    <s v="Outros Equipamentos"/>
    <m/>
    <s v="NV020551"/>
    <m/>
    <x v="1"/>
    <x v="58"/>
  </r>
  <r>
    <x v="5"/>
    <m/>
    <x v="105"/>
    <d v="2025-08-01T00:00:00"/>
    <d v="2025-09-05T00:00:00"/>
    <n v="-7.55"/>
    <s v="‭112120201040‬"/>
    <s v="Outros Equipamentos"/>
    <m/>
    <s v="NV021569"/>
    <m/>
    <x v="1"/>
    <x v="200"/>
  </r>
  <r>
    <x v="5"/>
    <m/>
    <x v="105"/>
    <d v="2025-08-01T00:00:00"/>
    <d v="2025-09-05T00:00:00"/>
    <n v="-7.55"/>
    <s v="‭112120201040‬"/>
    <s v="Outros Equipamentos"/>
    <m/>
    <s v="NV022617"/>
    <m/>
    <x v="1"/>
    <x v="242"/>
  </r>
  <r>
    <x v="5"/>
    <m/>
    <x v="105"/>
    <d v="2025-08-01T00:00:00"/>
    <d v="2025-09-05T00:00:00"/>
    <n v="-7.55"/>
    <s v="‭112120201040‬"/>
    <s v="Outros Equipamentos"/>
    <m/>
    <s v="NV022583"/>
    <m/>
    <x v="1"/>
    <x v="60"/>
  </r>
  <r>
    <x v="5"/>
    <m/>
    <x v="105"/>
    <d v="2025-08-01T00:00:00"/>
    <d v="2025-09-05T00:00:00"/>
    <n v="-7.55"/>
    <s v="‭112120201040‬"/>
    <s v="Outros Equipamentos"/>
    <m/>
    <s v="NV021597"/>
    <m/>
    <x v="1"/>
    <x v="168"/>
  </r>
  <r>
    <x v="5"/>
    <m/>
    <x v="105"/>
    <d v="2025-08-01T00:00:00"/>
    <d v="2025-09-05T00:00:00"/>
    <n v="-7.55"/>
    <s v="‭112120201040‬"/>
    <s v="Outros Equipamentos"/>
    <m/>
    <s v="NV022632"/>
    <m/>
    <x v="1"/>
    <x v="243"/>
  </r>
  <r>
    <x v="5"/>
    <m/>
    <x v="105"/>
    <d v="2025-08-01T00:00:00"/>
    <d v="2025-09-05T00:00:00"/>
    <n v="-7.55"/>
    <s v="‭112120201040‬"/>
    <s v="Outros Equipamentos"/>
    <m/>
    <s v="NV022616"/>
    <m/>
    <x v="1"/>
    <x v="135"/>
  </r>
  <r>
    <x v="5"/>
    <m/>
    <x v="105"/>
    <d v="2025-08-01T00:00:00"/>
    <d v="2025-09-05T00:00:00"/>
    <n v="-7.55"/>
    <s v="‭112120201040‬"/>
    <s v="Outros Equipamentos"/>
    <m/>
    <s v="NV021592"/>
    <m/>
    <x v="1"/>
    <x v="88"/>
  </r>
  <r>
    <x v="5"/>
    <m/>
    <x v="105"/>
    <d v="2025-08-01T00:00:00"/>
    <d v="2025-09-05T00:00:00"/>
    <n v="-7.55"/>
    <s v="‭112120201040‬"/>
    <s v="Outros Equipamentos"/>
    <m/>
    <s v="NV006958"/>
    <m/>
    <x v="1"/>
    <x v="0"/>
  </r>
  <r>
    <x v="5"/>
    <m/>
    <x v="105"/>
    <d v="2025-08-01T00:00:00"/>
    <d v="2025-09-05T00:00:00"/>
    <n v="-15.11"/>
    <s v="‭112120201040‬"/>
    <s v="Outros Equipamentos"/>
    <m/>
    <s v="NV006961"/>
    <m/>
    <x v="1"/>
    <x v="244"/>
  </r>
  <r>
    <x v="5"/>
    <m/>
    <x v="105"/>
    <d v="2025-08-01T00:00:00"/>
    <d v="2025-09-05T00:00:00"/>
    <n v="-7.55"/>
    <s v="‭112120201040‬"/>
    <s v="Outros Equipamentos"/>
    <m/>
    <s v="NV003961"/>
    <m/>
    <x v="1"/>
    <x v="20"/>
  </r>
  <r>
    <x v="5"/>
    <m/>
    <x v="105"/>
    <d v="2025-08-01T00:00:00"/>
    <d v="2025-09-05T00:00:00"/>
    <n v="-7.55"/>
    <s v="‭112120201040‬"/>
    <s v="Outros Equipamentos"/>
    <m/>
    <s v="NV022649"/>
    <m/>
    <x v="1"/>
    <x v="21"/>
  </r>
  <r>
    <x v="5"/>
    <m/>
    <x v="105"/>
    <d v="2025-08-01T00:00:00"/>
    <d v="2025-09-05T00:00:00"/>
    <n v="-7.55"/>
    <s v="‭112120201040‬"/>
    <s v="Outros Equipamentos"/>
    <m/>
    <s v="NV022638"/>
    <m/>
    <x v="1"/>
    <x v="251"/>
  </r>
  <r>
    <x v="5"/>
    <m/>
    <x v="105"/>
    <d v="2025-08-01T00:00:00"/>
    <d v="2025-09-05T00:00:00"/>
    <n v="-15.97"/>
    <s v="‭112120201040‬"/>
    <s v="Outros Equipamentos"/>
    <m/>
    <s v="NV006968"/>
    <m/>
    <x v="1"/>
    <x v="33"/>
  </r>
  <r>
    <x v="5"/>
    <m/>
    <x v="105"/>
    <d v="2025-08-01T00:00:00"/>
    <d v="2025-09-05T00:00:00"/>
    <n v="-7.55"/>
    <s v="‭112120201040‬"/>
    <s v="Outros Equipamentos"/>
    <m/>
    <s v="NV003953"/>
    <m/>
    <x v="1"/>
    <x v="145"/>
  </r>
  <r>
    <x v="5"/>
    <m/>
    <x v="105"/>
    <d v="2025-08-01T00:00:00"/>
    <d v="2025-09-05T00:00:00"/>
    <n v="-7.55"/>
    <s v="‭112120201040‬"/>
    <s v="Outros Equipamentos"/>
    <m/>
    <s v="NV022627"/>
    <m/>
    <x v="1"/>
    <x v="122"/>
  </r>
  <r>
    <x v="5"/>
    <m/>
    <x v="105"/>
    <d v="2025-08-01T00:00:00"/>
    <d v="2025-09-05T00:00:00"/>
    <n v="-7.55"/>
    <s v="‭112120201040‬"/>
    <s v="Outros Equipamentos"/>
    <m/>
    <s v="NV022615"/>
    <m/>
    <x v="1"/>
    <x v="136"/>
  </r>
  <r>
    <x v="5"/>
    <m/>
    <x v="105"/>
    <d v="2025-08-01T00:00:00"/>
    <d v="2025-09-05T00:00:00"/>
    <n v="-7.55"/>
    <s v="‭112120201040‬"/>
    <s v="Outros Equipamentos"/>
    <m/>
    <s v="NV022602"/>
    <m/>
    <x v="1"/>
    <x v="223"/>
  </r>
  <r>
    <x v="5"/>
    <m/>
    <x v="105"/>
    <d v="2025-08-01T00:00:00"/>
    <d v="2025-09-05T00:00:00"/>
    <n v="-7.55"/>
    <s v="‭112120201040‬"/>
    <s v="Outros Equipamentos"/>
    <m/>
    <s v="NV022653"/>
    <m/>
    <x v="1"/>
    <x v="77"/>
  </r>
  <r>
    <x v="5"/>
    <m/>
    <x v="105"/>
    <d v="2025-08-01T00:00:00"/>
    <d v="2025-09-05T00:00:00"/>
    <n v="-7.55"/>
    <s v="‭112120201040‬"/>
    <s v="Outros Equipamentos"/>
    <m/>
    <s v="NV022680"/>
    <m/>
    <x v="1"/>
    <x v="15"/>
  </r>
  <r>
    <x v="5"/>
    <m/>
    <x v="105"/>
    <d v="2025-08-01T00:00:00"/>
    <d v="2025-09-05T00:00:00"/>
    <n v="-7.55"/>
    <s v="‭112120201040‬"/>
    <s v="Outros Equipamentos"/>
    <m/>
    <s v="NV022666"/>
    <m/>
    <x v="1"/>
    <x v="3"/>
  </r>
  <r>
    <x v="5"/>
    <m/>
    <x v="105"/>
    <d v="2025-08-01T00:00:00"/>
    <d v="2025-09-05T00:00:00"/>
    <n v="-7.55"/>
    <s v="‭112120201040‬"/>
    <s v="Outros Equipamentos"/>
    <m/>
    <s v="NV021576"/>
    <m/>
    <x v="1"/>
    <x v="113"/>
  </r>
  <r>
    <x v="5"/>
    <m/>
    <x v="105"/>
    <d v="2025-08-01T00:00:00"/>
    <d v="2025-09-05T00:00:00"/>
    <n v="-7.55"/>
    <s v="‭112120201040‬"/>
    <s v="Outros Equipamentos"/>
    <m/>
    <s v="NV022652"/>
    <m/>
    <x v="1"/>
    <x v="89"/>
  </r>
  <r>
    <x v="5"/>
    <m/>
    <x v="105"/>
    <d v="2025-08-01T00:00:00"/>
    <d v="2025-09-05T00:00:00"/>
    <n v="-7.55"/>
    <s v="‭112120201040‬"/>
    <s v="Outros Equipamentos"/>
    <m/>
    <s v="NV022582"/>
    <m/>
    <x v="1"/>
    <x v="34"/>
  </r>
  <r>
    <x v="5"/>
    <m/>
    <x v="105"/>
    <d v="2025-08-01T00:00:00"/>
    <d v="2025-09-05T00:00:00"/>
    <n v="-7.55"/>
    <s v="‭112120201040‬"/>
    <s v="Outros Equipamentos"/>
    <m/>
    <s v="NV000952"/>
    <m/>
    <x v="1"/>
    <x v="103"/>
  </r>
  <r>
    <x v="5"/>
    <m/>
    <x v="105"/>
    <d v="2025-08-01T00:00:00"/>
    <d v="2025-09-05T00:00:00"/>
    <n v="-7.55"/>
    <s v="‭112120201040‬"/>
    <s v="Outros Equipamentos"/>
    <m/>
    <s v="NV003962"/>
    <m/>
    <x v="1"/>
    <x v="104"/>
  </r>
  <r>
    <x v="5"/>
    <m/>
    <x v="105"/>
    <d v="2025-08-01T00:00:00"/>
    <d v="2025-09-05T00:00:00"/>
    <n v="-7.55"/>
    <s v="‭112120201040‬"/>
    <s v="Outros Equipamentos"/>
    <m/>
    <s v="NV006958"/>
    <m/>
    <x v="1"/>
    <x v="0"/>
  </r>
  <r>
    <x v="5"/>
    <m/>
    <x v="105"/>
    <d v="2025-08-01T00:00:00"/>
    <d v="2025-09-05T00:00:00"/>
    <n v="-7.55"/>
    <s v="‭112120201040‬"/>
    <s v="Outros Equipamentos"/>
    <m/>
    <s v="NV003963"/>
    <m/>
    <x v="1"/>
    <x v="105"/>
  </r>
  <r>
    <x v="5"/>
    <m/>
    <x v="105"/>
    <d v="2025-08-01T00:00:00"/>
    <d v="2025-09-05T00:00:00"/>
    <n v="-7.55"/>
    <s v="‭112120201040‬"/>
    <s v="Outros Equipamentos"/>
    <m/>
    <s v="NV021567"/>
    <m/>
    <x v="1"/>
    <x v="191"/>
  </r>
  <r>
    <x v="5"/>
    <m/>
    <x v="105"/>
    <d v="2025-08-01T00:00:00"/>
    <d v="2025-09-05T00:00:00"/>
    <n v="-7.55"/>
    <s v="‭112120201040‬"/>
    <s v="Outros Equipamentos"/>
    <m/>
    <s v="NV022566"/>
    <m/>
    <x v="1"/>
    <x v="24"/>
  </r>
  <r>
    <x v="5"/>
    <m/>
    <x v="105"/>
    <d v="2025-08-01T00:00:00"/>
    <d v="2025-09-05T00:00:00"/>
    <n v="-7.55"/>
    <s v="‭112120201040‬"/>
    <s v="Outros Equipamentos"/>
    <m/>
    <s v="NV022620"/>
    <m/>
    <x v="1"/>
    <x v="178"/>
  </r>
  <r>
    <x v="5"/>
    <m/>
    <x v="105"/>
    <d v="2025-08-01T00:00:00"/>
    <d v="2025-09-05T00:00:00"/>
    <n v="-7.55"/>
    <s v="‭112120201040‬"/>
    <s v="Outros Equipamentos"/>
    <m/>
    <s v="NV022637"/>
    <m/>
    <x v="1"/>
    <x v="86"/>
  </r>
  <r>
    <x v="5"/>
    <m/>
    <x v="105"/>
    <d v="2025-08-01T00:00:00"/>
    <d v="2025-09-05T00:00:00"/>
    <n v="-7.55"/>
    <s v="‭112120201040‬"/>
    <s v="Outros Equipamentos"/>
    <m/>
    <s v="NV003970"/>
    <m/>
    <x v="1"/>
    <x v="38"/>
  </r>
  <r>
    <x v="5"/>
    <m/>
    <x v="105"/>
    <d v="2025-08-01T00:00:00"/>
    <d v="2025-09-05T00:00:00"/>
    <n v="-7.55"/>
    <s v="‭112120201040‬"/>
    <s v="Outros Equipamentos"/>
    <m/>
    <s v="NV021610"/>
    <m/>
    <x v="1"/>
    <x v="196"/>
  </r>
  <r>
    <x v="5"/>
    <m/>
    <x v="105"/>
    <d v="2025-08-01T00:00:00"/>
    <d v="2025-09-05T00:00:00"/>
    <n v="-7.55"/>
    <s v="‭112120201040‬"/>
    <s v="Outros Equipamentos"/>
    <m/>
    <s v="NV022575"/>
    <m/>
    <x v="1"/>
    <x v="39"/>
  </r>
  <r>
    <x v="5"/>
    <m/>
    <x v="105"/>
    <d v="2025-08-01T00:00:00"/>
    <d v="2025-09-05T00:00:00"/>
    <n v="-7.55"/>
    <s v="‭112120201040‬"/>
    <s v="Outros Equipamentos"/>
    <m/>
    <s v="NV021581"/>
    <m/>
    <x v="1"/>
    <x v="193"/>
  </r>
  <r>
    <x v="5"/>
    <m/>
    <x v="105"/>
    <d v="2025-08-01T00:00:00"/>
    <d v="2025-09-05T00:00:00"/>
    <n v="-7.55"/>
    <s v="‭112120201040‬"/>
    <s v="Outros Equipamentos"/>
    <m/>
    <s v="NV022559"/>
    <m/>
    <x v="1"/>
    <x v="172"/>
  </r>
  <r>
    <x v="5"/>
    <m/>
    <x v="105"/>
    <d v="2025-08-01T00:00:00"/>
    <d v="2025-09-05T00:00:00"/>
    <n v="-7.55"/>
    <s v="‭112120201040‬"/>
    <s v="Outros Equipamentos"/>
    <m/>
    <s v="NV003971"/>
    <m/>
    <x v="1"/>
    <x v="151"/>
  </r>
  <r>
    <x v="5"/>
    <m/>
    <x v="105"/>
    <d v="2025-08-01T00:00:00"/>
    <d v="2025-09-05T00:00:00"/>
    <n v="-7.55"/>
    <s v="‭112120201040‬"/>
    <s v="Outros Equipamentos"/>
    <m/>
    <s v="NV003972"/>
    <m/>
    <x v="1"/>
    <x v="92"/>
  </r>
  <r>
    <x v="5"/>
    <m/>
    <x v="105"/>
    <d v="2025-08-01T00:00:00"/>
    <d v="2025-09-05T00:00:00"/>
    <n v="-7.55"/>
    <s v="‭112120201040‬"/>
    <s v="Outros Equipamentos"/>
    <m/>
    <s v="NV004960"/>
    <m/>
    <x v="1"/>
    <x v="96"/>
  </r>
  <r>
    <x v="5"/>
    <m/>
    <x v="105"/>
    <d v="2025-08-01T00:00:00"/>
    <d v="2025-09-05T00:00:00"/>
    <n v="-7.55"/>
    <s v="‭112120201040‬"/>
    <s v="Outros Equipamentos"/>
    <m/>
    <s v="NV009958"/>
    <m/>
    <x v="1"/>
    <x v="106"/>
  </r>
  <r>
    <x v="5"/>
    <m/>
    <x v="105"/>
    <d v="2025-08-01T00:00:00"/>
    <d v="2025-09-05T00:00:00"/>
    <n v="-7.55"/>
    <s v="‭112120201040‬"/>
    <s v="Outros Equipamentos"/>
    <m/>
    <s v="NV022603"/>
    <m/>
    <x v="1"/>
    <x v="85"/>
  </r>
  <r>
    <x v="5"/>
    <m/>
    <x v="105"/>
    <d v="2025-08-01T00:00:00"/>
    <d v="2025-09-05T00:00:00"/>
    <n v="-7.55"/>
    <s v="‭112120201040‬"/>
    <s v="Outros Equipamentos"/>
    <m/>
    <s v="NV022567"/>
    <m/>
    <x v="1"/>
    <x v="35"/>
  </r>
  <r>
    <x v="5"/>
    <m/>
    <x v="105"/>
    <d v="2025-08-01T00:00:00"/>
    <d v="2025-09-05T00:00:00"/>
    <n v="-7.55"/>
    <s v="‭112120201040‬"/>
    <s v="Outros Equipamentos"/>
    <m/>
    <s v="NV022645"/>
    <m/>
    <x v="1"/>
    <x v="36"/>
  </r>
  <r>
    <x v="5"/>
    <m/>
    <x v="105"/>
    <d v="2025-08-01T00:00:00"/>
    <d v="2025-09-05T00:00:00"/>
    <n v="-7.55"/>
    <s v="‭112120201040‬"/>
    <s v="Outros Equipamentos"/>
    <m/>
    <s v="NV022648"/>
    <m/>
    <x v="1"/>
    <x v="37"/>
  </r>
  <r>
    <x v="5"/>
    <m/>
    <x v="105"/>
    <d v="2025-08-01T00:00:00"/>
    <d v="2025-09-05T00:00:00"/>
    <n v="-7.55"/>
    <s v="‭112120201040‬"/>
    <s v="Outros Equipamentos"/>
    <m/>
    <s v="NV003964"/>
    <m/>
    <x v="1"/>
    <x v="107"/>
  </r>
  <r>
    <x v="5"/>
    <m/>
    <x v="105"/>
    <d v="2025-08-01T00:00:00"/>
    <d v="2025-09-05T00:00:00"/>
    <n v="-7.55"/>
    <s v="‭112120201040‬"/>
    <s v="Outros Equipamentos"/>
    <m/>
    <s v="NV022552"/>
    <m/>
    <x v="1"/>
    <x v="189"/>
  </r>
  <r>
    <x v="5"/>
    <m/>
    <x v="105"/>
    <d v="2025-08-01T00:00:00"/>
    <d v="2025-09-05T00:00:00"/>
    <n v="-7.55"/>
    <s v="‭112120201040‬"/>
    <s v="Outros Equipamentos"/>
    <m/>
    <s v="NV021620"/>
    <m/>
    <x v="1"/>
    <x v="199"/>
  </r>
  <r>
    <x v="5"/>
    <m/>
    <x v="105"/>
    <d v="2025-08-01T00:00:00"/>
    <d v="2025-09-05T00:00:00"/>
    <n v="-7.55"/>
    <s v="‭112120201040‬"/>
    <s v="Outros Equipamentos"/>
    <m/>
    <s v="NV022558"/>
    <m/>
    <x v="1"/>
    <x v="224"/>
  </r>
  <r>
    <x v="5"/>
    <m/>
    <x v="105"/>
    <d v="2025-08-01T00:00:00"/>
    <d v="2025-09-05T00:00:00"/>
    <n v="-7.55"/>
    <s v="‭112120201040‬"/>
    <s v="Outros Equipamentos"/>
    <m/>
    <s v="NV022646"/>
    <m/>
    <x v="1"/>
    <x v="225"/>
  </r>
  <r>
    <x v="5"/>
    <m/>
    <x v="105"/>
    <d v="2025-08-01T00:00:00"/>
    <d v="2025-09-05T00:00:00"/>
    <n v="-7.55"/>
    <s v="‭112120201040‬"/>
    <s v="Outros Equipamentos"/>
    <m/>
    <s v="NV022563"/>
    <m/>
    <x v="1"/>
    <x v="226"/>
  </r>
  <r>
    <x v="5"/>
    <m/>
    <x v="105"/>
    <d v="2025-08-01T00:00:00"/>
    <d v="2025-09-05T00:00:00"/>
    <n v="-7.55"/>
    <s v="‭112120201040‬"/>
    <s v="Outros Equipamentos"/>
    <m/>
    <s v="NV003965"/>
    <m/>
    <x v="1"/>
    <x v="108"/>
  </r>
  <r>
    <x v="5"/>
    <m/>
    <x v="105"/>
    <d v="2025-08-01T00:00:00"/>
    <d v="2025-09-05T00:00:00"/>
    <n v="-7.55"/>
    <s v="‭112120201040‬"/>
    <s v="Outros Equipamentos"/>
    <m/>
    <s v="NV022623"/>
    <m/>
    <x v="1"/>
    <x v="246"/>
  </r>
  <r>
    <x v="5"/>
    <m/>
    <x v="105"/>
    <d v="2025-08-01T00:00:00"/>
    <d v="2025-09-05T00:00:00"/>
    <n v="-7.55"/>
    <s v="‭112120201040‬"/>
    <s v="Outros Equipamentos"/>
    <m/>
    <s v="NV003966"/>
    <m/>
    <x v="1"/>
    <x v="150"/>
  </r>
  <r>
    <x v="5"/>
    <m/>
    <x v="105"/>
    <d v="2025-08-01T00:00:00"/>
    <d v="2025-09-05T00:00:00"/>
    <n v="-7.55"/>
    <s v="‭112120201040‬"/>
    <s v="Outros Equipamentos"/>
    <m/>
    <s v="NV021587"/>
    <m/>
    <x v="1"/>
    <x v="192"/>
  </r>
  <r>
    <x v="5"/>
    <m/>
    <x v="105"/>
    <d v="2025-08-01T00:00:00"/>
    <d v="2025-09-05T00:00:00"/>
    <n v="-7.55"/>
    <s v="‭112120201040‬"/>
    <s v="Outros Equipamentos"/>
    <m/>
    <s v="NV022576"/>
    <m/>
    <x v="1"/>
    <x v="78"/>
  </r>
  <r>
    <x v="5"/>
    <m/>
    <x v="105"/>
    <d v="2025-08-01T00:00:00"/>
    <d v="2025-09-05T00:00:00"/>
    <n v="-7.55"/>
    <s v="‭112120201040‬"/>
    <s v="Outros Equipamentos"/>
    <m/>
    <s v="NV003967"/>
    <m/>
    <x v="1"/>
    <x v="109"/>
  </r>
  <r>
    <x v="5"/>
    <m/>
    <x v="105"/>
    <d v="2025-08-01T00:00:00"/>
    <d v="2025-09-05T00:00:00"/>
    <n v="-7.55"/>
    <s v="‭112120201040‬"/>
    <s v="Outros Equipamentos"/>
    <m/>
    <s v="NV021579"/>
    <m/>
    <x v="1"/>
    <x v="222"/>
  </r>
  <r>
    <x v="5"/>
    <m/>
    <x v="105"/>
    <d v="2025-08-01T00:00:00"/>
    <d v="2025-09-05T00:00:00"/>
    <n v="-7.55"/>
    <s v="‭112120201040‬"/>
    <s v="Outros Equipamentos"/>
    <m/>
    <s v="NV000955"/>
    <m/>
    <x v="1"/>
    <x v="182"/>
  </r>
  <r>
    <x v="5"/>
    <m/>
    <x v="105"/>
    <d v="2025-08-01T00:00:00"/>
    <d v="2025-09-05T00:00:00"/>
    <n v="-7.55"/>
    <s v="‭112120201040‬"/>
    <s v="Outros Equipamentos"/>
    <m/>
    <s v="NV021618"/>
    <m/>
    <x v="1"/>
    <x v="4"/>
  </r>
  <r>
    <x v="5"/>
    <m/>
    <x v="105"/>
    <d v="2025-08-01T00:00:00"/>
    <d v="2025-09-05T00:00:00"/>
    <n v="-7.55"/>
    <s v="‭112120201040‬"/>
    <s v="Outros Equipamentos"/>
    <m/>
    <s v="NV020554"/>
    <m/>
    <x v="1"/>
    <x v="5"/>
  </r>
  <r>
    <x v="5"/>
    <m/>
    <x v="105"/>
    <d v="2025-08-01T00:00:00"/>
    <d v="2025-09-05T00:00:00"/>
    <n v="-7.55"/>
    <s v="‭112120201040‬"/>
    <s v="Outros Equipamentos"/>
    <m/>
    <s v="NV022636"/>
    <m/>
    <x v="1"/>
    <x v="7"/>
  </r>
  <r>
    <x v="5"/>
    <m/>
    <x v="105"/>
    <d v="2025-08-01T00:00:00"/>
    <d v="2025-09-05T00:00:00"/>
    <n v="-7.55"/>
    <s v="‭112120201040‬"/>
    <s v="Outros Equipamentos"/>
    <m/>
    <s v="NV022667"/>
    <m/>
    <x v="1"/>
    <x v="90"/>
  </r>
  <r>
    <x v="5"/>
    <m/>
    <x v="105"/>
    <d v="2025-08-01T00:00:00"/>
    <d v="2025-09-05T00:00:00"/>
    <n v="-7.55"/>
    <s v="‭112120201040‬"/>
    <s v="Outros Equipamentos"/>
    <m/>
    <s v="NV022573"/>
    <m/>
    <x v="1"/>
    <x v="247"/>
  </r>
  <r>
    <x v="5"/>
    <m/>
    <x v="105"/>
    <d v="2025-08-01T00:00:00"/>
    <d v="2025-09-05T00:00:00"/>
    <n v="-7.55"/>
    <s v="‭112120201040‬"/>
    <s v="Outros Equipamentos"/>
    <m/>
    <s v="NV022639"/>
    <m/>
    <x v="1"/>
    <x v="125"/>
  </r>
  <r>
    <x v="5"/>
    <m/>
    <x v="105"/>
    <d v="2025-08-01T00:00:00"/>
    <d v="2025-09-05T00:00:00"/>
    <n v="-7.55"/>
    <s v="‭112120201040‬"/>
    <s v="Outros Equipamentos"/>
    <m/>
    <s v="NV022651"/>
    <m/>
    <x v="1"/>
    <x v="175"/>
  </r>
  <r>
    <x v="5"/>
    <m/>
    <x v="105"/>
    <d v="2025-08-01T00:00:00"/>
    <d v="2025-09-05T00:00:00"/>
    <n v="-7.55"/>
    <s v="‭112120201040‬"/>
    <s v="Outros Equipamentos"/>
    <m/>
    <s v="NV003968"/>
    <m/>
    <x v="1"/>
    <x v="94"/>
  </r>
  <r>
    <x v="5"/>
    <m/>
    <x v="105"/>
    <d v="2025-08-01T00:00:00"/>
    <d v="2025-09-05T00:00:00"/>
    <n v="-7.55"/>
    <s v="‭112120201040‬"/>
    <s v="Outros Equipamentos"/>
    <m/>
    <s v="NV022631"/>
    <m/>
    <x v="1"/>
    <x v="186"/>
  </r>
  <r>
    <x v="5"/>
    <m/>
    <x v="105"/>
    <d v="2025-08-01T00:00:00"/>
    <d v="2025-09-05T00:00:00"/>
    <n v="-7.55"/>
    <s v="‭112120201040‬"/>
    <s v="Outros Equipamentos"/>
    <m/>
    <s v="NV003969"/>
    <m/>
    <x v="1"/>
    <x v="95"/>
  </r>
  <r>
    <x v="5"/>
    <m/>
    <x v="105"/>
    <d v="2025-08-01T00:00:00"/>
    <d v="2025-09-05T00:00:00"/>
    <n v="-7.55"/>
    <s v="‭112120201040‬"/>
    <s v="Outros Equipamentos"/>
    <m/>
    <s v="NV006966"/>
    <m/>
    <x v="1"/>
    <x v="1"/>
  </r>
  <r>
    <x v="5"/>
    <m/>
    <x v="105"/>
    <d v="2025-08-01T00:00:00"/>
    <d v="2025-09-05T00:00:00"/>
    <n v="-7.55"/>
    <s v="‭112120201040‬"/>
    <s v="Outros Equipamentos"/>
    <m/>
    <s v="NV020552"/>
    <m/>
    <x v="1"/>
    <x v="79"/>
  </r>
  <r>
    <x v="5"/>
    <m/>
    <x v="105"/>
    <d v="2025-08-01T00:00:00"/>
    <d v="2025-09-05T00:00:00"/>
    <n v="-7.55"/>
    <s v="‭112120201040‬"/>
    <s v="Outros Equipamentos"/>
    <m/>
    <s v="NV021578"/>
    <m/>
    <x v="1"/>
    <x v="248"/>
  </r>
  <r>
    <x v="5"/>
    <m/>
    <x v="105"/>
    <d v="2025-08-01T00:00:00"/>
    <d v="2025-09-05T00:00:00"/>
    <n v="-7.55"/>
    <s v="‭112120201040‬"/>
    <s v="Outros Equipamentos"/>
    <m/>
    <s v="NV021564"/>
    <m/>
    <x v="1"/>
    <x v="112"/>
  </r>
  <r>
    <x v="5"/>
    <m/>
    <x v="105"/>
    <d v="2025-08-01T00:00:00"/>
    <d v="2025-09-05T00:00:00"/>
    <n v="-7.55"/>
    <s v="‭112120201040‬"/>
    <s v="Outros Equipamentos"/>
    <m/>
    <s v="NV022663"/>
    <m/>
    <x v="1"/>
    <x v="83"/>
  </r>
  <r>
    <x v="5"/>
    <m/>
    <x v="105"/>
    <d v="2025-08-01T00:00:00"/>
    <d v="2025-09-05T00:00:00"/>
    <n v="-7.55"/>
    <s v="‭112120201040‬"/>
    <s v="Outros Equipamentos"/>
    <m/>
    <s v="NV009956"/>
    <m/>
    <x v="1"/>
    <x v="162"/>
  </r>
  <r>
    <x v="5"/>
    <m/>
    <x v="105"/>
    <d v="2025-08-01T00:00:00"/>
    <d v="2025-09-05T00:00:00"/>
    <n v="-7.55"/>
    <s v="‭112120201040‬"/>
    <s v="Outros Equipamentos"/>
    <m/>
    <s v="NV022672"/>
    <m/>
    <x v="1"/>
    <x v="177"/>
  </r>
  <r>
    <x v="5"/>
    <m/>
    <x v="105"/>
    <d v="2025-08-01T00:00:00"/>
    <d v="2025-09-05T00:00:00"/>
    <n v="-7.55"/>
    <s v="‭112120201040‬"/>
    <s v="Outros Equipamentos"/>
    <m/>
    <s v="NV000954"/>
    <m/>
    <x v="1"/>
    <x v="163"/>
  </r>
  <r>
    <x v="5"/>
    <m/>
    <x v="105"/>
    <d v="2025-08-01T00:00:00"/>
    <d v="2025-09-05T00:00:00"/>
    <n v="-7.55"/>
    <s v="‭112120201040‬"/>
    <s v="Outros Equipamentos"/>
    <m/>
    <s v="NV003954"/>
    <m/>
    <x v="1"/>
    <x v="76"/>
  </r>
  <r>
    <x v="5"/>
    <m/>
    <x v="105"/>
    <d v="2025-08-01T00:00:00"/>
    <d v="2025-09-05T00:00:00"/>
    <n v="-7.55"/>
    <s v="‭112120201040‬"/>
    <s v="Outros Equipamentos"/>
    <m/>
    <s v="NV021571"/>
    <m/>
    <x v="1"/>
    <x v="26"/>
  </r>
  <r>
    <x v="5"/>
    <m/>
    <x v="105"/>
    <d v="2025-08-01T00:00:00"/>
    <d v="2025-09-05T00:00:00"/>
    <n v="-7.55"/>
    <s v="‭112120201040‬"/>
    <s v="Outros Equipamentos"/>
    <m/>
    <s v="NV021608"/>
    <m/>
    <x v="1"/>
    <x v="249"/>
  </r>
  <r>
    <x v="5"/>
    <m/>
    <x v="105"/>
    <d v="2025-08-01T00:00:00"/>
    <d v="2025-09-05T00:00:00"/>
    <n v="-7.55"/>
    <s v="‭112120201040‬"/>
    <s v="Outros Equipamentos"/>
    <m/>
    <s v="NV021558"/>
    <m/>
    <x v="1"/>
    <x v="144"/>
  </r>
  <r>
    <x v="5"/>
    <m/>
    <x v="105"/>
    <d v="2025-08-01T00:00:00"/>
    <d v="2025-09-05T00:00:00"/>
    <n v="-7.55"/>
    <s v="‭112120201040‬"/>
    <s v="Outros Equipamentos"/>
    <m/>
    <s v="NV003955"/>
    <m/>
    <x v="1"/>
    <x v="10"/>
  </r>
  <r>
    <x v="5"/>
    <m/>
    <x v="105"/>
    <d v="2025-08-01T00:00:00"/>
    <d v="2025-09-05T00:00:00"/>
    <n v="-7.55"/>
    <s v="‭112120201040‬"/>
    <s v="Outros Equipamentos"/>
    <m/>
    <s v="NV021562"/>
    <m/>
    <x v="1"/>
    <x v="27"/>
  </r>
  <r>
    <x v="5"/>
    <m/>
    <x v="105"/>
    <d v="2025-08-01T00:00:00"/>
    <d v="2025-09-05T00:00:00"/>
    <n v="-7.55"/>
    <s v="‭112120201040‬"/>
    <s v="Outros Equipamentos"/>
    <m/>
    <s v="NV003956"/>
    <m/>
    <x v="1"/>
    <x v="146"/>
  </r>
  <r>
    <x v="5"/>
    <m/>
    <x v="105"/>
    <d v="2025-08-01T00:00:00"/>
    <d v="2025-09-05T00:00:00"/>
    <n v="-7.55"/>
    <s v="‭112120201040‬"/>
    <s v="Outros Equipamentos"/>
    <m/>
    <s v="NV022624"/>
    <m/>
    <x v="1"/>
    <x v="190"/>
  </r>
  <r>
    <x v="5"/>
    <m/>
    <x v="105"/>
    <d v="2025-08-01T00:00:00"/>
    <d v="2025-09-05T00:00:00"/>
    <n v="-7.55"/>
    <s v="‭112120201040‬"/>
    <s v="Outros Equipamentos"/>
    <m/>
    <s v="NV003957"/>
    <m/>
    <x v="1"/>
    <x v="164"/>
  </r>
  <r>
    <x v="5"/>
    <m/>
    <x v="105"/>
    <d v="2025-08-01T00:00:00"/>
    <d v="2025-09-05T00:00:00"/>
    <n v="-7.55"/>
    <s v="‭112120201040‬"/>
    <s v="Outros Equipamentos"/>
    <m/>
    <s v="NV022618"/>
    <m/>
    <x v="1"/>
    <x v="183"/>
  </r>
  <r>
    <x v="5"/>
    <m/>
    <x v="105"/>
    <d v="2025-08-01T00:00:00"/>
    <d v="2025-09-05T00:00:00"/>
    <n v="-7.55"/>
    <s v="‭112120201040‬"/>
    <s v="Outros Equipamentos"/>
    <m/>
    <s v="NV022630"/>
    <m/>
    <x v="1"/>
    <x v="250"/>
  </r>
  <r>
    <x v="5"/>
    <m/>
    <x v="105"/>
    <d v="2025-08-01T00:00:00"/>
    <d v="2025-09-05T00:00:00"/>
    <n v="-7.55"/>
    <s v="‭112120201040‬"/>
    <s v="Outros Equipamentos"/>
    <m/>
    <s v="NV006977"/>
    <m/>
    <x v="1"/>
    <x v="91"/>
  </r>
  <r>
    <x v="5"/>
    <m/>
    <x v="105"/>
    <d v="2025-08-01T00:00:00"/>
    <d v="2025-09-05T00:00:00"/>
    <n v="-7.55"/>
    <s v="‭112120201040‬"/>
    <s v="Outros Equipamentos"/>
    <m/>
    <s v="NV003958"/>
    <m/>
    <x v="1"/>
    <x v="147"/>
  </r>
  <r>
    <x v="5"/>
    <m/>
    <x v="105"/>
    <d v="2025-08-01T00:00:00"/>
    <d v="2025-09-05T00:00:00"/>
    <n v="-7.55"/>
    <s v="‭112120201040‬"/>
    <s v="Outros Equipamentos"/>
    <m/>
    <s v="NV021607"/>
    <m/>
    <x v="1"/>
    <x v="194"/>
  </r>
  <r>
    <x v="5"/>
    <m/>
    <x v="105"/>
    <d v="2025-08-01T00:00:00"/>
    <d v="2025-09-05T00:00:00"/>
    <n v="-7.55"/>
    <s v="‭112120201040‬"/>
    <s v="Outros Equipamentos"/>
    <m/>
    <s v="NV003959"/>
    <m/>
    <x v="1"/>
    <x v="148"/>
  </r>
  <r>
    <x v="5"/>
    <m/>
    <x v="105"/>
    <d v="2025-08-01T00:00:00"/>
    <d v="2025-09-05T00:00:00"/>
    <n v="-7.55"/>
    <s v="‭112120201040‬"/>
    <s v="Outros Equipamentos"/>
    <m/>
    <s v="NV022685"/>
    <m/>
    <x v="1"/>
    <x v="176"/>
  </r>
  <r>
    <x v="5"/>
    <m/>
    <x v="105"/>
    <d v="2025-08-01T00:00:00"/>
    <d v="2025-09-05T00:00:00"/>
    <n v="-7.55"/>
    <s v="‭112120201040‬"/>
    <s v="Outros Equipamentos"/>
    <m/>
    <s v="NV021602"/>
    <m/>
    <x v="1"/>
    <x v="137"/>
  </r>
  <r>
    <x v="5"/>
    <m/>
    <x v="105"/>
    <d v="2025-08-01T00:00:00"/>
    <d v="2025-09-05T00:00:00"/>
    <n v="-7.55"/>
    <s v="‭112120201040‬"/>
    <s v="Outros Equipamentos"/>
    <m/>
    <s v="NV022682"/>
    <m/>
    <x v="1"/>
    <x v="28"/>
  </r>
  <r>
    <x v="5"/>
    <m/>
    <x v="105"/>
    <d v="2025-08-01T00:00:00"/>
    <d v="2025-09-05T00:00:00"/>
    <n v="-7.55"/>
    <s v="‭112120201040‬"/>
    <s v="Outros Equipamentos"/>
    <m/>
    <s v="NV009960"/>
    <m/>
    <x v="1"/>
    <x v="149"/>
  </r>
  <r>
    <x v="5"/>
    <m/>
    <x v="105"/>
    <d v="2025-08-01T00:00:00"/>
    <d v="2025-09-05T00:00:00"/>
    <n v="-7.55"/>
    <s v="‭112120201040‬"/>
    <s v="Outros Equipamentos"/>
    <m/>
    <s v="NV003960"/>
    <m/>
    <x v="1"/>
    <x v="29"/>
  </r>
  <r>
    <x v="6"/>
    <s v="PRO.000.8442"/>
    <x v="106"/>
    <d v="2025-07-25T00:00:00"/>
    <d v="2025-09-05T00:00:00"/>
    <n v="17754.8"/>
    <s v="‭112120503040‬"/>
    <s v="Serviços de Implantação e Operacionalização postos Poupatempo"/>
    <m/>
    <s v="NV019952"/>
    <m/>
    <x v="1"/>
    <x v="73"/>
  </r>
  <r>
    <x v="6"/>
    <s v="PRO.000.8442"/>
    <x v="107"/>
    <d v="2025-07-25T00:00:00"/>
    <d v="2025-09-05T00:00:00"/>
    <n v="55779.54"/>
    <s v="‭112120503040‬"/>
    <s v="Serviços de Implantação e Operacionalização postos Poupatempo"/>
    <m/>
    <s v="NV003952"/>
    <m/>
    <x v="1"/>
    <x v="74"/>
  </r>
  <r>
    <x v="6"/>
    <s v="PRO.000.8442"/>
    <x v="108"/>
    <d v="2025-07-25T00:00:00"/>
    <d v="2025-09-05T00:00:00"/>
    <n v="11366.47"/>
    <s v="‭112120503040‬"/>
    <s v="Serviços de Implantação e Operacionalização postos Poupatempo"/>
    <m/>
    <s v="NV022555"/>
    <m/>
    <x v="1"/>
    <x v="75"/>
  </r>
  <r>
    <x v="6"/>
    <s v="PRO.000.8442"/>
    <x v="109"/>
    <d v="2025-07-25T00:00:00"/>
    <d v="2025-09-05T00:00:00"/>
    <n v="35320.879999999997"/>
    <s v="‭112120503040‬"/>
    <s v="Serviços de Implantação e Operacionalização postos Poupatempo"/>
    <m/>
    <s v="NV003954"/>
    <m/>
    <x v="1"/>
    <x v="76"/>
  </r>
  <r>
    <x v="6"/>
    <s v="PRO.000.8442"/>
    <x v="110"/>
    <d v="2025-07-25T00:00:00"/>
    <d v="2025-09-05T00:00:00"/>
    <n v="11329.52"/>
    <s v="‭112120503040‬"/>
    <s v="Serviços de Implantação e Operacionalização postos Poupatempo"/>
    <m/>
    <s v="NV021571"/>
    <m/>
    <x v="1"/>
    <x v="26"/>
  </r>
  <r>
    <x v="6"/>
    <s v="PRO.000.8442"/>
    <x v="111"/>
    <d v="2025-07-25T00:00:00"/>
    <d v="2025-09-05T00:00:00"/>
    <n v="18554.88"/>
    <s v="‭112120503040‬"/>
    <s v="Serviços de Implantação e Operacionalização postos Poupatempo"/>
    <m/>
    <s v="NV021562"/>
    <m/>
    <x v="1"/>
    <x v="27"/>
  </r>
  <r>
    <x v="6"/>
    <s v="PRO.000.8442"/>
    <x v="112"/>
    <d v="2025-07-25T00:00:00"/>
    <d v="2025-09-05T00:00:00"/>
    <n v="10358.629999999999"/>
    <s v="‭112120503040‬"/>
    <s v="Serviços de Implantação e Operacionalização postos Poupatempo"/>
    <m/>
    <s v="NV022682"/>
    <m/>
    <x v="1"/>
    <x v="28"/>
  </r>
  <r>
    <x v="6"/>
    <s v="PRO.000.8442"/>
    <x v="113"/>
    <d v="2025-07-25T00:00:00"/>
    <d v="2025-09-05T00:00:00"/>
    <n v="44048.61"/>
    <s v="‭112120503040‬"/>
    <s v="Serviços de Implantação e Operacionalização postos Poupatempo"/>
    <m/>
    <s v="NV003960"/>
    <m/>
    <x v="1"/>
    <x v="29"/>
  </r>
  <r>
    <x v="6"/>
    <s v="PRO.000.8442"/>
    <x v="114"/>
    <d v="2025-07-25T00:00:00"/>
    <d v="2025-09-05T00:00:00"/>
    <n v="10984.92"/>
    <s v="‭112120503040‬"/>
    <s v="Serviços de Implantação e Operacionalização postos Poupatempo"/>
    <m/>
    <s v="NV022683"/>
    <m/>
    <x v="1"/>
    <x v="30"/>
  </r>
  <r>
    <x v="6"/>
    <s v="PRO.000.8442"/>
    <x v="115"/>
    <d v="2025-07-25T00:00:00"/>
    <d v="2025-09-05T00:00:00"/>
    <n v="10457.84"/>
    <s v="‭112120503040‬"/>
    <s v="Serviços de Implantação e Operacionalização postos Poupatempo"/>
    <m/>
    <s v="NV021574"/>
    <m/>
    <x v="1"/>
    <x v="31"/>
  </r>
  <r>
    <x v="6"/>
    <s v="PRO.000.8442"/>
    <x v="116"/>
    <d v="2025-07-25T00:00:00"/>
    <d v="2025-09-05T00:00:00"/>
    <n v="244173.32"/>
    <s v="‭112120503040‬"/>
    <s v="Serviços de Implantação e Operacionalização postos Poupatempo"/>
    <m/>
    <s v="NV006968"/>
    <m/>
    <x v="1"/>
    <x v="33"/>
  </r>
  <r>
    <x v="6"/>
    <s v="PRO.000.8442"/>
    <x v="117"/>
    <d v="2025-07-25T00:00:00"/>
    <d v="2025-09-05T00:00:00"/>
    <n v="6834.85"/>
    <s v="‭112120503040‬"/>
    <s v="Serviços de Implantação e Operacionalização postos Poupatempo"/>
    <m/>
    <s v="NV022574"/>
    <m/>
    <x v="1"/>
    <x v="32"/>
  </r>
  <r>
    <x v="6"/>
    <s v="PRO.000.8442"/>
    <x v="118"/>
    <d v="2025-07-25T00:00:00"/>
    <d v="2025-09-05T00:00:00"/>
    <n v="11604.89"/>
    <s v="‭112120503040‬"/>
    <s v="Serviços de Implantação e Operacionalização postos Poupatempo"/>
    <m/>
    <s v="NV022653"/>
    <m/>
    <x v="1"/>
    <x v="77"/>
  </r>
  <r>
    <x v="6"/>
    <s v="PRO.000.8442"/>
    <x v="119"/>
    <d v="2025-07-25T00:00:00"/>
    <d v="2025-09-05T00:00:00"/>
    <n v="11510.47"/>
    <s v="‭112120503040‬"/>
    <s v="Serviços de Implantação e Operacionalização postos Poupatempo"/>
    <m/>
    <s v="NV022582"/>
    <m/>
    <x v="1"/>
    <x v="34"/>
  </r>
  <r>
    <x v="6"/>
    <s v="PRO.000.8442"/>
    <x v="120"/>
    <d v="2025-07-25T00:00:00"/>
    <d v="2025-09-05T00:00:00"/>
    <n v="10891.6"/>
    <s v="‭112120503040‬"/>
    <s v="Serviços de Implantação e Operacionalização postos Poupatempo"/>
    <m/>
    <s v="NV022567"/>
    <m/>
    <x v="1"/>
    <x v="35"/>
  </r>
  <r>
    <x v="6"/>
    <s v="PRO.000.8442"/>
    <x v="121"/>
    <d v="2025-07-25T00:00:00"/>
    <d v="2025-09-05T00:00:00"/>
    <n v="10323.030000000001"/>
    <s v="‭112120503040‬"/>
    <s v="Serviços de Implantação e Operacionalização postos Poupatempo"/>
    <m/>
    <s v="NV022645"/>
    <m/>
    <x v="1"/>
    <x v="36"/>
  </r>
  <r>
    <x v="6"/>
    <s v="PRO.000.8442"/>
    <x v="122"/>
    <d v="2025-07-25T00:00:00"/>
    <d v="2025-09-05T00:00:00"/>
    <n v="11260.84"/>
    <s v="‭112120503040‬"/>
    <s v="Serviços de Implantação e Operacionalização postos Poupatempo"/>
    <m/>
    <s v="NV022648"/>
    <m/>
    <x v="1"/>
    <x v="37"/>
  </r>
  <r>
    <x v="6"/>
    <s v="PRO.000.8442"/>
    <x v="123"/>
    <d v="2025-07-25T00:00:00"/>
    <d v="2025-09-05T00:00:00"/>
    <n v="10149.15"/>
    <s v="‭112120503040‬"/>
    <s v="Serviços de Implantação e Operacionalização postos Poupatempo"/>
    <m/>
    <s v="NV022576"/>
    <m/>
    <x v="1"/>
    <x v="78"/>
  </r>
  <r>
    <x v="6"/>
    <s v="PRO.000.8442"/>
    <x v="124"/>
    <d v="2025-07-25T00:00:00"/>
    <d v="2025-09-05T00:00:00"/>
    <n v="25663.43"/>
    <s v="‭112120503040‬"/>
    <s v="Serviços de Implantação e Operacionalização postos Poupatempo"/>
    <m/>
    <s v="NV020552"/>
    <m/>
    <x v="1"/>
    <x v="79"/>
  </r>
  <r>
    <x v="6"/>
    <s v="PRO.000.8442"/>
    <x v="125"/>
    <d v="2025-07-25T00:00:00"/>
    <d v="2025-09-05T00:00:00"/>
    <n v="37237.64"/>
    <s v="‭112120503040‬"/>
    <s v="Serviços de Implantação e Operacionalização postos Poupatempo"/>
    <m/>
    <s v="NV003970"/>
    <m/>
    <x v="1"/>
    <x v="38"/>
  </r>
  <r>
    <x v="6"/>
    <s v="PRO.000.8442"/>
    <x v="126"/>
    <d v="2025-07-25T00:00:00"/>
    <d v="2025-09-05T00:00:00"/>
    <n v="9982.35"/>
    <s v="‭112120503040‬"/>
    <s v="Serviços de Implantação e Operacionalização postos Poupatempo"/>
    <m/>
    <s v="NV022575"/>
    <m/>
    <x v="1"/>
    <x v="39"/>
  </r>
  <r>
    <x v="6"/>
    <s v="PRO.000.8442"/>
    <x v="127"/>
    <d v="2025-07-25T00:00:00"/>
    <d v="2025-09-05T00:00:00"/>
    <n v="16600.650000000001"/>
    <s v="‭112120503040‬"/>
    <s v="Serviços de Implantação e Operacionalização postos Poupatempo"/>
    <m/>
    <s v="NV021590"/>
    <m/>
    <x v="1"/>
    <x v="40"/>
  </r>
  <r>
    <x v="6"/>
    <s v="PRO.000.8442"/>
    <x v="128"/>
    <d v="2025-07-25T00:00:00"/>
    <d v="2025-09-05T00:00:00"/>
    <n v="9004.8700000000008"/>
    <s v="‭112120503040‬"/>
    <s v="Serviços de Implantação e Operacionalização postos Poupatempo"/>
    <m/>
    <s v="NV022655"/>
    <m/>
    <x v="1"/>
    <x v="41"/>
  </r>
  <r>
    <x v="6"/>
    <s v="PRO.000.8442"/>
    <x v="129"/>
    <d v="2025-07-25T00:00:00"/>
    <d v="2025-09-05T00:00:00"/>
    <n v="11405.52"/>
    <s v="‭112120503040‬"/>
    <s v="Serviços de Implantação e Operacionalização postos Poupatempo"/>
    <m/>
    <s v="NV021614"/>
    <m/>
    <x v="1"/>
    <x v="42"/>
  </r>
  <r>
    <x v="6"/>
    <s v="PRO.000.8442"/>
    <x v="130"/>
    <d v="2025-07-25T00:00:00"/>
    <d v="2025-09-05T00:00:00"/>
    <n v="9982.35"/>
    <s v="‭112120503040‬"/>
    <s v="Serviços de Implantação e Operacionalização postos Poupatempo"/>
    <m/>
    <s v="NV022613"/>
    <m/>
    <x v="1"/>
    <x v="43"/>
  </r>
  <r>
    <x v="6"/>
    <s v="PRO.000.8442"/>
    <x v="131"/>
    <d v="2025-07-25T00:00:00"/>
    <d v="2025-09-05T00:00:00"/>
    <n v="100116.28"/>
    <s v="‭112120503040‬"/>
    <s v="Serviços de Implantação e Operacionalização postos Poupatempo"/>
    <m/>
    <s v="NV008122"/>
    <m/>
    <x v="1"/>
    <x v="44"/>
  </r>
  <r>
    <x v="6"/>
    <s v="PRO.000.8442"/>
    <x v="132"/>
    <d v="2025-07-25T00:00:00"/>
    <d v="2025-09-05T00:00:00"/>
    <n v="33903.82"/>
    <s v="‭112120503040‬"/>
    <s v="Serviços de Implantação e Operacionalização postos Poupatempo"/>
    <m/>
    <s v="NV004956"/>
    <m/>
    <x v="1"/>
    <x v="45"/>
  </r>
  <r>
    <x v="6"/>
    <s v="PRO.000.8442"/>
    <x v="133"/>
    <d v="2025-07-25T00:00:00"/>
    <d v="2025-09-05T00:00:00"/>
    <n v="10551.13"/>
    <s v="‭112120503040‬"/>
    <s v="Serviços de Implantação e Operacionalização postos Poupatempo"/>
    <m/>
    <s v="NV022681"/>
    <m/>
    <x v="1"/>
    <x v="46"/>
  </r>
  <r>
    <x v="6"/>
    <s v="PRO.000.8442"/>
    <x v="134"/>
    <d v="2025-07-25T00:00:00"/>
    <d v="2025-09-05T00:00:00"/>
    <n v="11265.33"/>
    <s v="‭112120503040‬"/>
    <s v="Serviços de Implantação e Operacionalização postos Poupatempo"/>
    <m/>
    <s v="NV021606"/>
    <m/>
    <x v="1"/>
    <x v="47"/>
  </r>
  <r>
    <x v="6"/>
    <s v="PRO.000.8442"/>
    <x v="135"/>
    <d v="2025-07-25T00:00:00"/>
    <d v="2025-09-05T00:00:00"/>
    <n v="31686.13"/>
    <s v="‭112120503040‬"/>
    <s v="Serviços de Implantação e Operacionalização postos Poupatempo"/>
    <m/>
    <s v="NV003977"/>
    <m/>
    <x v="1"/>
    <x v="48"/>
  </r>
  <r>
    <x v="6"/>
    <s v="PRO.000.8442"/>
    <x v="136"/>
    <d v="2025-07-25T00:00:00"/>
    <d v="2025-09-05T00:00:00"/>
    <n v="11350"/>
    <s v="‭112120503040‬"/>
    <s v="Serviços de Implantação e Operacionalização postos Poupatempo"/>
    <m/>
    <s v="NV021586"/>
    <m/>
    <x v="1"/>
    <x v="49"/>
  </r>
  <r>
    <x v="6"/>
    <s v="PRO.000.8442"/>
    <x v="137"/>
    <d v="2025-07-25T00:00:00"/>
    <d v="2025-09-05T00:00:00"/>
    <n v="12446.44"/>
    <s v="‭112120503040‬"/>
    <s v="Serviços de Implantação e Operacionalização postos Poupatempo"/>
    <m/>
    <s v="NV022557"/>
    <m/>
    <x v="1"/>
    <x v="50"/>
  </r>
  <r>
    <x v="6"/>
    <s v="PRO.000.8442"/>
    <x v="138"/>
    <d v="2025-07-25T00:00:00"/>
    <d v="2025-09-05T00:00:00"/>
    <n v="9982.34"/>
    <s v="‭112120503040‬"/>
    <s v="Serviços de Implantação e Operacionalização postos Poupatempo"/>
    <m/>
    <s v="NV022665"/>
    <m/>
    <x v="1"/>
    <x v="51"/>
  </r>
  <r>
    <x v="6"/>
    <s v="PRO.000.8442"/>
    <x v="139"/>
    <d v="2025-07-25T00:00:00"/>
    <d v="2025-09-05T00:00:00"/>
    <n v="10984.92"/>
    <s v="‭112120503040‬"/>
    <s v="Serviços de Implantação e Operacionalização postos Poupatempo"/>
    <m/>
    <s v="NV020555"/>
    <m/>
    <x v="1"/>
    <x v="52"/>
  </r>
  <r>
    <x v="6"/>
    <s v="PRO.000.8442"/>
    <x v="140"/>
    <d v="2025-07-25T00:00:00"/>
    <d v="2025-09-05T00:00:00"/>
    <n v="15527.83"/>
    <s v="‭112120503040‬"/>
    <s v="Serviços de Implantação e Operacionalização postos Poupatempo"/>
    <m/>
    <s v="NV021572"/>
    <m/>
    <x v="1"/>
    <x v="53"/>
  </r>
  <r>
    <x v="6"/>
    <s v="PRO.000.8442"/>
    <x v="141"/>
    <d v="2025-07-25T00:00:00"/>
    <d v="2025-09-05T00:00:00"/>
    <n v="9982.35"/>
    <s v="‭112120503040‬"/>
    <s v="Serviços de Implantação e Operacionalização postos Poupatempo"/>
    <m/>
    <s v="NV022601"/>
    <m/>
    <x v="1"/>
    <x v="81"/>
  </r>
  <r>
    <x v="6"/>
    <s v="PRO.000.8442"/>
    <x v="142"/>
    <d v="2025-07-25T00:00:00"/>
    <d v="2025-09-05T00:00:00"/>
    <n v="92562.62"/>
    <s v="‭112120503040‬"/>
    <s v="Serviços de Implantação e Operacionalização postos Poupatempo"/>
    <m/>
    <s v="NV008123"/>
    <m/>
    <x v="1"/>
    <x v="54"/>
  </r>
  <r>
    <x v="6"/>
    <s v="PRO.000.8442"/>
    <x v="143"/>
    <d v="2025-07-25T00:00:00"/>
    <d v="2025-09-05T00:00:00"/>
    <n v="13321.62"/>
    <s v="‭112120503040‬"/>
    <s v="Serviços de Implantação e Operacionalização postos Poupatempo"/>
    <m/>
    <s v="NV021573"/>
    <m/>
    <x v="1"/>
    <x v="55"/>
  </r>
  <r>
    <x v="6"/>
    <s v="PRO.000.8442"/>
    <x v="144"/>
    <d v="2025-07-25T00:00:00"/>
    <d v="2025-09-05T00:00:00"/>
    <n v="49889.45"/>
    <s v="‭112120503040‬"/>
    <s v="Serviços de Implantação e Operacionalização postos Poupatempo"/>
    <m/>
    <s v="NV009957"/>
    <m/>
    <x v="1"/>
    <x v="56"/>
  </r>
  <r>
    <x v="6"/>
    <s v="PRO.000.8442"/>
    <x v="145"/>
    <d v="2025-07-25T00:00:00"/>
    <d v="2025-09-05T00:00:00"/>
    <n v="10490.49"/>
    <s v="‭112120503040‬"/>
    <s v="Serviços de Implantação e Operacionalização postos Poupatempo"/>
    <m/>
    <s v="NV022625"/>
    <m/>
    <x v="1"/>
    <x v="82"/>
  </r>
  <r>
    <x v="6"/>
    <s v="PRO.000.8442"/>
    <x v="146"/>
    <d v="2025-07-25T00:00:00"/>
    <d v="2025-09-05T00:00:00"/>
    <n v="21291.48"/>
    <s v="‭112120503040‬"/>
    <s v="Serviços de Implantação e Operacionalização postos Poupatempo"/>
    <m/>
    <s v="NV019955"/>
    <m/>
    <x v="1"/>
    <x v="57"/>
  </r>
  <r>
    <x v="6"/>
    <s v="PRO.000.8442"/>
    <x v="147"/>
    <d v="2025-07-25T00:00:00"/>
    <d v="2025-09-05T00:00:00"/>
    <n v="19655.39"/>
    <s v="‭112120503040‬"/>
    <s v="Serviços de Implantação e Operacionalização postos Poupatempo"/>
    <m/>
    <s v="NV020551"/>
    <m/>
    <x v="1"/>
    <x v="58"/>
  </r>
  <r>
    <x v="6"/>
    <s v="PRO.000.8442"/>
    <x v="148"/>
    <d v="2025-07-25T00:00:00"/>
    <d v="2025-09-05T00:00:00"/>
    <n v="10237.17"/>
    <s v="‭112120503040‬"/>
    <s v="Serviços de Implantação e Operacionalização postos Poupatempo"/>
    <m/>
    <s v="NV022647"/>
    <m/>
    <x v="1"/>
    <x v="59"/>
  </r>
  <r>
    <x v="6"/>
    <s v="PRO.000.8442"/>
    <x v="149"/>
    <d v="2025-07-25T00:00:00"/>
    <d v="2025-09-05T00:00:00"/>
    <n v="10364.57"/>
    <s v="‭112120503040‬"/>
    <s v="Serviços de Implantação e Operacionalização postos Poupatempo"/>
    <m/>
    <s v="NV022583"/>
    <m/>
    <x v="1"/>
    <x v="60"/>
  </r>
  <r>
    <x v="6"/>
    <s v="PRO.000.8442"/>
    <x v="150"/>
    <d v="2025-07-25T00:00:00"/>
    <d v="2025-09-05T00:00:00"/>
    <n v="10364.58"/>
    <s v="‭112120503040‬"/>
    <s v="Serviços de Implantação e Operacionalização postos Poupatempo"/>
    <m/>
    <s v="NV022610"/>
    <m/>
    <x v="1"/>
    <x v="61"/>
  </r>
  <r>
    <x v="6"/>
    <s v="PRO.000.8442"/>
    <x v="151"/>
    <d v="2025-07-25T00:00:00"/>
    <d v="2025-09-05T00:00:00"/>
    <n v="31779.89"/>
    <s v="‭112120503040‬"/>
    <s v="Serviços de Implantação e Operacionalização postos Poupatempo"/>
    <m/>
    <s v="NV003983"/>
    <m/>
    <x v="1"/>
    <x v="62"/>
  </r>
  <r>
    <x v="6"/>
    <s v="PRO.000.8442"/>
    <x v="152"/>
    <d v="2025-07-25T00:00:00"/>
    <d v="2025-09-05T00:00:00"/>
    <n v="14050.07"/>
    <s v="‭112120503040‬"/>
    <s v="Serviços de Implantação e Operacionalização postos Poupatempo"/>
    <m/>
    <s v="NV022664"/>
    <m/>
    <x v="1"/>
    <x v="63"/>
  </r>
  <r>
    <x v="6"/>
    <s v="PRO.000.8442"/>
    <x v="153"/>
    <d v="2025-07-25T00:00:00"/>
    <d v="2025-09-05T00:00:00"/>
    <n v="10984.92"/>
    <s v="‭112120503040‬"/>
    <s v="Serviços de Implantação e Operacionalização postos Poupatempo"/>
    <m/>
    <s v="NV022584"/>
    <m/>
    <x v="1"/>
    <x v="64"/>
  </r>
  <r>
    <x v="6"/>
    <s v="PRO.000.8442"/>
    <x v="154"/>
    <d v="2025-07-25T00:00:00"/>
    <d v="2025-09-05T00:00:00"/>
    <n v="11030.61"/>
    <s v="‭112120503040‬"/>
    <s v="Serviços de Implantação e Operacionalização postos Poupatempo"/>
    <m/>
    <s v="NV020556"/>
    <m/>
    <x v="1"/>
    <x v="65"/>
  </r>
  <r>
    <x v="6"/>
    <s v="PRO.000.8442"/>
    <x v="155"/>
    <d v="2025-07-25T00:00:00"/>
    <d v="2025-09-05T00:00:00"/>
    <n v="9454.7999999999993"/>
    <s v="‭112120503040‬"/>
    <s v="Serviços de Implantação e Operacionalização postos Poupatempo"/>
    <m/>
    <s v="NV022656"/>
    <m/>
    <x v="1"/>
    <x v="66"/>
  </r>
  <r>
    <x v="6"/>
    <s v="PRO.000.8442"/>
    <x v="156"/>
    <d v="2025-07-25T00:00:00"/>
    <d v="2025-09-05T00:00:00"/>
    <n v="26296.87"/>
    <s v="‭112120503040‬"/>
    <s v="Serviços de Implantação e Operacionalização postos Poupatempo"/>
    <m/>
    <s v="NV020553"/>
    <m/>
    <x v="1"/>
    <x v="67"/>
  </r>
  <r>
    <x v="6"/>
    <s v="PRO.000.8442"/>
    <x v="157"/>
    <d v="2025-07-25T00:00:00"/>
    <d v="2025-09-05T00:00:00"/>
    <n v="9299.7199999999993"/>
    <s v="‭112120503040‬"/>
    <s v="Serviços de Implantação e Operacionalização postos Poupatempo"/>
    <m/>
    <s v="NV022654"/>
    <m/>
    <x v="1"/>
    <x v="72"/>
  </r>
  <r>
    <x v="6"/>
    <s v="PRO.000.8442"/>
    <x v="158"/>
    <d v="2025-07-25T00:00:00"/>
    <d v="2025-09-05T00:00:00"/>
    <n v="18349.93"/>
    <s v="‭112120503040‬"/>
    <s v="Serviços de Implantação e Operacionalização postos Poupatempo"/>
    <m/>
    <s v="NV021612"/>
    <m/>
    <x v="1"/>
    <x v="68"/>
  </r>
  <r>
    <x v="6"/>
    <s v="PRO.000.8442"/>
    <x v="159"/>
    <d v="2025-07-25T00:00:00"/>
    <d v="2025-09-05T00:00:00"/>
    <n v="11894.15"/>
    <s v="‭112120503040‬"/>
    <s v="Serviços de Implantação e Operacionalização postos Poupatempo"/>
    <m/>
    <s v="NV021605"/>
    <m/>
    <x v="1"/>
    <x v="69"/>
  </r>
  <r>
    <x v="6"/>
    <s v="PRO.000.8442"/>
    <x v="160"/>
    <d v="2025-07-25T00:00:00"/>
    <d v="2025-09-05T00:00:00"/>
    <n v="15449.99"/>
    <s v="‭112120503040‬"/>
    <s v="Serviços de Implantação e Operacionalização postos Poupatempo"/>
    <m/>
    <s v="NV022556"/>
    <m/>
    <x v="1"/>
    <x v="70"/>
  </r>
  <r>
    <x v="6"/>
    <s v="PRO.000.8442"/>
    <x v="161"/>
    <d v="2025-07-25T00:00:00"/>
    <d v="2025-09-05T00:00:00"/>
    <n v="15384.59"/>
    <s v="‭112120503040‬"/>
    <s v="Serviços de Implantação e Operacionalização postos Poupatempo"/>
    <m/>
    <s v="NV022657"/>
    <m/>
    <x v="1"/>
    <x v="71"/>
  </r>
  <r>
    <x v="6"/>
    <s v="PRO.000.8442"/>
    <x v="162"/>
    <d v="2025-08-01T00:00:00"/>
    <d v="2025-09-05T00:00:00"/>
    <n v="12896.69"/>
    <s v="‭112120503040‬"/>
    <s v="Serviços de Implantação e Operacionalização postos Poupatempo"/>
    <m/>
    <s v="NV021591"/>
    <m/>
    <x v="1"/>
    <x v="80"/>
  </r>
  <r>
    <x v="7"/>
    <m/>
    <x v="163"/>
    <d v="2024-07-01T00:00:00"/>
    <d v="2025-09-05T00:00:00"/>
    <n v="1558.08"/>
    <s v="‭112120503040‬"/>
    <s v="Serviços de Implantação e Operacionalização postos Poupatempo"/>
    <m/>
    <s v="NV006958"/>
    <m/>
    <x v="1"/>
    <x v="0"/>
  </r>
  <r>
    <x v="7"/>
    <m/>
    <x v="164"/>
    <d v="2024-07-01T00:00:00"/>
    <d v="2025-09-05T00:00:00"/>
    <n v="6929.26"/>
    <s v="‭112120503040‬"/>
    <s v="Serviços de Implantação e Operacionalização postos Poupatempo"/>
    <m/>
    <s v="NV006958"/>
    <m/>
    <x v="1"/>
    <x v="0"/>
  </r>
  <r>
    <x v="7"/>
    <m/>
    <x v="165"/>
    <d v="2024-10-03T00:00:00"/>
    <d v="2025-09-05T00:00:00"/>
    <n v="35229.620000000003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166"/>
    <d v="2024-10-03T00:00:00"/>
    <d v="2025-09-05T00:00:00"/>
    <n v="10537.94"/>
    <s v="‭112120503040‬"/>
    <s v="Serviços de Implantação e Operacionalização postos Poupatempo"/>
    <s v="01-112120503040-000-062501540001-2-NV003965-PRO007651-0-0-0"/>
    <s v="NV003965"/>
    <m/>
    <x v="1"/>
    <x v="108"/>
  </r>
  <r>
    <x v="7"/>
    <m/>
    <x v="167"/>
    <d v="2024-10-03T00:00:00"/>
    <d v="2025-09-05T00:00:00"/>
    <n v="2241.1"/>
    <s v="‭112120503040‬"/>
    <s v="Serviços de Implantação e Operacionalização postos Poupatempo"/>
    <s v="01-112120503040-000-062501930114-2-NV021579-PRO007651-0-0-0"/>
    <s v="NV021579"/>
    <m/>
    <x v="1"/>
    <x v="114"/>
  </r>
  <r>
    <x v="7"/>
    <m/>
    <x v="168"/>
    <d v="2024-10-03T00:00:00"/>
    <d v="2025-09-05T00:00:00"/>
    <n v="6397.78"/>
    <s v="‭112120503040‬"/>
    <s v="Serviços de Implantação e Operacionalização postos Poupatempo"/>
    <s v="01-112120503040-000-062501630001-2-NV003976-PRO007651-0-0-0"/>
    <s v="NV003976"/>
    <m/>
    <x v="1"/>
    <x v="116"/>
  </r>
  <r>
    <x v="7"/>
    <m/>
    <x v="169"/>
    <d v="2024-10-03T00:00:00"/>
    <d v="2025-09-05T00:00:00"/>
    <n v="10622.82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170"/>
    <d v="2024-10-03T00:00:00"/>
    <d v="2025-09-05T00:00:00"/>
    <n v="53023.12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171"/>
    <d v="2024-10-03T00:00:00"/>
    <d v="2025-09-05T00:00:00"/>
    <n v="13332.66"/>
    <s v="‭112120503040‬"/>
    <s v="Serviços de Implantação e Operacionalização postos Poupatempo"/>
    <s v="01-112120503040-000-062501320001-2-NV002951-PRO007651-0-0-0"/>
    <s v="NV002951"/>
    <m/>
    <x v="1"/>
    <x v="159"/>
  </r>
  <r>
    <x v="7"/>
    <m/>
    <x v="172"/>
    <d v="2024-11-05T00:00:00"/>
    <d v="2025-09-05T00:00:00"/>
    <n v="1807.52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173"/>
    <d v="2024-11-05T00:00:00"/>
    <d v="2025-09-05T00:00:00"/>
    <n v="21137.77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174"/>
    <d v="2024-11-05T00:00:00"/>
    <d v="2025-09-05T00:00:00"/>
    <n v="8430.35"/>
    <s v="‭112120503040‬"/>
    <s v="Serviços de Implantação e Operacionalização postos Poupatempo"/>
    <s v="01-112120503040-000-062501540001-2-NV003965-PRO007651-0-0-0"/>
    <s v="NV003965"/>
    <m/>
    <x v="1"/>
    <x v="108"/>
  </r>
  <r>
    <x v="7"/>
    <m/>
    <x v="175"/>
    <d v="2024-11-05T00:00:00"/>
    <d v="2025-09-05T00:00:00"/>
    <n v="1994.91"/>
    <s v="‭112120503040‬"/>
    <s v="Serviços de Implantação e Operacionalização postos Poupatempo"/>
    <s v="01-112120503040-000-062501930127-2-NV021594-PRO007651-0-0-0"/>
    <s v="NV021594"/>
    <m/>
    <x v="1"/>
    <x v="127"/>
  </r>
  <r>
    <x v="7"/>
    <m/>
    <x v="176"/>
    <d v="2024-11-12T00:00:00"/>
    <d v="2025-09-05T00:00:00"/>
    <n v="2181.11"/>
    <s v="‭112120503040‬"/>
    <s v="Serviços de Implantação e Operacionalização postos Poupatempo"/>
    <s v="01-112120503040-000-070505060230-2-NV022640-PRO007651-0-0-0"/>
    <s v="NV022640"/>
    <m/>
    <x v="1"/>
    <x v="167"/>
  </r>
  <r>
    <x v="7"/>
    <m/>
    <x v="177"/>
    <d v="2024-11-05T00:00:00"/>
    <d v="2025-09-05T00:00:00"/>
    <n v="6543.34"/>
    <s v="‭112120503040‬"/>
    <s v="Serviços de Implantação e Operacionalização postos Poupatempo"/>
    <s v="01-112120503040-000-001501930164-2-NV022568-PRO007651-0-0-0"/>
    <s v="NV022568"/>
    <m/>
    <x v="1"/>
    <x v="169"/>
  </r>
  <r>
    <x v="7"/>
    <m/>
    <x v="178"/>
    <d v="2024-11-05T00:00:00"/>
    <d v="2025-09-05T00:00:00"/>
    <n v="14871.96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179"/>
    <d v="2024-11-05T00:00:00"/>
    <d v="2025-09-05T00:00:00"/>
    <n v="4514.08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180"/>
    <d v="2024-11-05T00:00:00"/>
    <d v="2025-09-05T00:00:00"/>
    <n v="16569.73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181"/>
    <d v="2024-11-05T00:00:00"/>
    <d v="2025-09-05T00:00:00"/>
    <n v="36453.4"/>
    <s v="‭112120503040‬"/>
    <s v="Serviços de Implantação e Operacionalização postos Poupatempo"/>
    <m/>
    <s v="NV006958"/>
    <m/>
    <x v="1"/>
    <x v="0"/>
  </r>
  <r>
    <x v="7"/>
    <m/>
    <x v="182"/>
    <d v="2024-12-05T00:00:00"/>
    <d v="2025-09-05T00:00:00"/>
    <n v="5984.74"/>
    <s v="‭112120503040‬"/>
    <s v="Serviços de Implantação e Operacionalização postos Poupatempo"/>
    <s v="01-112120503040-000-070505060182-2-NV022588-PRO007651-0-0-0"/>
    <s v="NV022588"/>
    <m/>
    <x v="1"/>
    <x v="188"/>
  </r>
  <r>
    <x v="7"/>
    <m/>
    <x v="183"/>
    <d v="2024-12-05T00:00:00"/>
    <d v="2025-09-05T00:00:00"/>
    <n v="65696.240000000005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184"/>
    <d v="2024-12-05T00:00:00"/>
    <d v="2025-09-05T00:00:00"/>
    <n v="12414.45"/>
    <s v="‭112120503040‬"/>
    <s v="Serviços de Implantação e Operacionalização postos Poupatempo"/>
    <s v="01-112120503040-000-062501540001-2-NV003965-PRO007651-0-0-0"/>
    <s v="NV003965"/>
    <m/>
    <x v="1"/>
    <x v="108"/>
  </r>
  <r>
    <x v="7"/>
    <m/>
    <x v="185"/>
    <d v="2024-12-05T00:00:00"/>
    <d v="2025-09-05T00:00:00"/>
    <n v="1985.96"/>
    <s v="‭112120503040‬"/>
    <s v="Serviços de Implantação e Operacionalização postos Poupatempo"/>
    <s v="01-112120503040-000-062501550001-2-NV003966-PRO007651-0-0-0"/>
    <s v="NV003966"/>
    <m/>
    <x v="1"/>
    <x v="150"/>
  </r>
  <r>
    <x v="7"/>
    <m/>
    <x v="186"/>
    <d v="2024-12-05T00:00:00"/>
    <d v="2025-09-05T00:00:00"/>
    <n v="11205.47"/>
    <s v="‭112120503040‬"/>
    <s v="Serviços de Implantação e Operacionalização postos Poupatempo"/>
    <s v="01-112120503040-000-062501930114-2-NV021579-PRO007651-0-0-0"/>
    <s v="NV021579"/>
    <m/>
    <x v="1"/>
    <x v="114"/>
  </r>
  <r>
    <x v="7"/>
    <m/>
    <x v="187"/>
    <d v="2024-12-05T00:00:00"/>
    <d v="2025-09-05T00:00:00"/>
    <n v="1994.91"/>
    <s v="‭112120503040‬"/>
    <s v="Serviços de Implantação e Operacionalização postos Poupatempo"/>
    <s v="01-112120503040-000-062501930127-2-NV021594-PRO007651-0-0-0"/>
    <s v="NV021594"/>
    <m/>
    <x v="1"/>
    <x v="127"/>
  </r>
  <r>
    <x v="7"/>
    <m/>
    <x v="188"/>
    <d v="2024-12-05T00:00:00"/>
    <d v="2025-09-05T00:00:00"/>
    <n v="3989.83"/>
    <s v="‭112120503040‬"/>
    <s v="Serviços de Implantação e Operacionalização postos Poupatempo"/>
    <s v="01-112120503040-000-070505060232-2-NV022642-PRO007651-0-0-0"/>
    <s v="NV022642"/>
    <m/>
    <x v="1"/>
    <x v="182"/>
  </r>
  <r>
    <x v="7"/>
    <m/>
    <x v="189"/>
    <d v="2024-12-05T00:00:00"/>
    <d v="2025-09-05T00:00:00"/>
    <n v="24446.639999999999"/>
    <s v="‭112120503040‬"/>
    <s v="Serviços de Implantação e Operacionalização postos Poupatempo"/>
    <s v="01-112120503040-000-062501630001-2-NV003976-PRO007651-0-0-0"/>
    <s v="NV003976"/>
    <m/>
    <x v="1"/>
    <x v="116"/>
  </r>
  <r>
    <x v="7"/>
    <m/>
    <x v="190"/>
    <d v="2024-12-05T00:00:00"/>
    <d v="2025-09-05T00:00:00"/>
    <n v="1994.91"/>
    <s v="‭112120503040‬"/>
    <s v="Serviços de Implantação e Operacionalização postos Poupatempo"/>
    <s v="01-112120503040-000-070505060225-2-NV022635-PRO007651-0-0-0"/>
    <s v="NV022635"/>
    <m/>
    <x v="1"/>
    <x v="232"/>
  </r>
  <r>
    <x v="7"/>
    <m/>
    <x v="191"/>
    <d v="2024-12-05T00:00:00"/>
    <d v="2025-09-05T00:00:00"/>
    <n v="6543.34"/>
    <s v="‭112120503040‬"/>
    <s v="Serviços de Implantação e Operacionalização postos Poupatempo"/>
    <s v="01-112120503040-000-070505060230-2-NV022640-PRO007651-0-0-0"/>
    <s v="NV022640"/>
    <m/>
    <x v="1"/>
    <x v="167"/>
  </r>
  <r>
    <x v="7"/>
    <m/>
    <x v="192"/>
    <d v="2024-12-05T00:00:00"/>
    <d v="2025-09-05T00:00:00"/>
    <n v="4072.02"/>
    <s v="‭112120503040‬"/>
    <s v="Serviços de Implantação e Operacionalização postos Poupatempo"/>
    <s v="01-112120503040-000-062501160001-2-NV009954-PRO007651-0-0-0"/>
    <s v="NV009954"/>
    <m/>
    <x v="1"/>
    <x v="119"/>
  </r>
  <r>
    <x v="7"/>
    <m/>
    <x v="193"/>
    <d v="2024-12-05T00:00:00"/>
    <d v="2025-09-05T00:00:00"/>
    <n v="3989.83"/>
    <s v="‭112120503040‬"/>
    <s v="Serviços de Implantação e Operacionalização postos Poupatempo"/>
    <s v="01-112120503040-000-001501930154-2-NV022553-PRO007651-0-0-0"/>
    <s v="NV022553"/>
    <m/>
    <x v="1"/>
    <x v="206"/>
  </r>
  <r>
    <x v="7"/>
    <m/>
    <x v="194"/>
    <d v="2024-12-05T00:00:00"/>
    <d v="2025-09-05T00:00:00"/>
    <n v="1530.84"/>
    <s v="‭112120503040‬"/>
    <s v="Serviços de Implantação e Operacionalização postos Poupatempo"/>
    <s v="01-112120503040-000-001501930164-2-NV022568-PRO007651-0-0-0"/>
    <s v="NV022568"/>
    <m/>
    <x v="1"/>
    <x v="169"/>
  </r>
  <r>
    <x v="7"/>
    <m/>
    <x v="195"/>
    <d v="2024-12-05T00:00:00"/>
    <d v="2025-09-05T00:00:00"/>
    <n v="3989.83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196"/>
    <d v="2024-12-05T00:00:00"/>
    <d v="2025-09-05T00:00:00"/>
    <n v="11884.2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197"/>
    <d v="2024-12-05T00:00:00"/>
    <d v="2025-09-05T00:00:00"/>
    <n v="23370.240000000002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198"/>
    <d v="2024-12-05T00:00:00"/>
    <d v="2025-09-05T00:00:00"/>
    <n v="28541.3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199"/>
    <d v="2024-12-05T00:00:00"/>
    <d v="2025-09-05T00:00:00"/>
    <n v="59651.040000000001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200"/>
    <d v="2024-12-05T00:00:00"/>
    <d v="2025-09-05T00:00:00"/>
    <n v="8888.43"/>
    <s v="‭112120503040‬"/>
    <s v="Serviços de Implantação e Operacionalização postos Poupatempo"/>
    <s v="01-112120503040-000-062501320001-2-NV002951-PRO007651-0-0-0"/>
    <s v="NV002951"/>
    <m/>
    <x v="1"/>
    <x v="159"/>
  </r>
  <r>
    <x v="7"/>
    <m/>
    <x v="201"/>
    <d v="2024-12-05T00:00:00"/>
    <d v="2025-09-05T00:00:00"/>
    <n v="3975.33"/>
    <s v="‭112120503040‬"/>
    <s v="Serviços de Implantação e Operacionalização postos Poupatempo"/>
    <s v="01-112120503040-000-062501670001-2-NV003985-PRO007651-0-0-0"/>
    <s v="NV003985"/>
    <m/>
    <x v="1"/>
    <x v="160"/>
  </r>
  <r>
    <x v="7"/>
    <m/>
    <x v="202"/>
    <d v="2024-12-05T00:00:00"/>
    <d v="2025-09-05T00:00:00"/>
    <n v="1994.91"/>
    <s v="‭112120503040‬"/>
    <s v="Serviços de Implantação e Operacionalização postos Poupatempo"/>
    <s v="01-112120503040-000-070505060251-2-NV022662-PRO007651-0-0-0"/>
    <s v="NV022662"/>
    <m/>
    <x v="1"/>
    <x v="215"/>
  </r>
  <r>
    <x v="7"/>
    <m/>
    <x v="203"/>
    <d v="2024-12-05T00:00:00"/>
    <d v="2025-09-05T00:00:00"/>
    <n v="1994.91"/>
    <s v="‭112120503040‬"/>
    <s v="Serviços de Implantação e Operacionalização postos Poupatempo"/>
    <s v="01-112120503040-000-001505060352-2-NV022676-PRO007651-0-0-0"/>
    <s v="NV022676"/>
    <m/>
    <x v="1"/>
    <x v="236"/>
  </r>
  <r>
    <x v="7"/>
    <m/>
    <x v="204"/>
    <d v="2024-12-05T00:00:00"/>
    <d v="2025-09-05T00:00:00"/>
    <n v="3313.95"/>
    <s v="‭112120503040‬"/>
    <s v="Serviços de Implantação e Operacionalização postos Poupatempo"/>
    <s v="01-112120503040-000-015505060003-1-NV006963-PRO007651-0-0-0"/>
    <s v="NV006963"/>
    <m/>
    <x v="1"/>
    <x v="143"/>
  </r>
  <r>
    <x v="7"/>
    <m/>
    <x v="205"/>
    <d v="2024-12-05T00:00:00"/>
    <d v="2025-09-05T00:00:00"/>
    <n v="39767.360000000001"/>
    <s v="‭112120503040‬"/>
    <s v="Serviços de Implantação e Operacionalização postos Poupatempo"/>
    <s v="01-112120503040-000-015505060003-1-NV006963-PRO007651-0-0-0"/>
    <s v="NV006963"/>
    <m/>
    <x v="1"/>
    <x v="143"/>
  </r>
  <r>
    <x v="7"/>
    <m/>
    <x v="206"/>
    <d v="2024-12-16T00:00:00"/>
    <d v="2025-09-05T00:00:00"/>
    <n v="1994.91"/>
    <s v="‭112120503040‬"/>
    <s v="Serviços de Implantação e Operacionalização postos Poupatempo"/>
    <s v="01-112120503040-000-070505060223-2-NV022633-PRO007651-0-0-0"/>
    <s v="NV022633"/>
    <m/>
    <x v="1"/>
    <x v="121"/>
  </r>
  <r>
    <x v="7"/>
    <m/>
    <x v="207"/>
    <d v="2025-01-03T00:00:00"/>
    <d v="2025-09-05T00:00:00"/>
    <n v="1994.92"/>
    <s v="‭112120503040‬"/>
    <s v="Serviços de Implantação e Operacionalização postos Poupatempo"/>
    <s v="01-112120503040-000-070505060182-2-NV022588-PRO007651-0-0-0"/>
    <s v="NV022588"/>
    <m/>
    <x v="1"/>
    <x v="188"/>
  </r>
  <r>
    <x v="7"/>
    <m/>
    <x v="208"/>
    <d v="2025-01-03T00:00:00"/>
    <d v="2025-09-05T00:00:00"/>
    <n v="21137.77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209"/>
    <d v="2025-01-03T00:00:00"/>
    <d v="2025-09-05T00:00:00"/>
    <n v="64363.96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210"/>
    <d v="2025-01-03T00:00:00"/>
    <d v="2025-09-05T00:00:00"/>
    <n v="10537.94"/>
    <s v="‭112120503040‬"/>
    <s v="Serviços de Implantação e Operacionalização postos Poupatempo"/>
    <s v="01-112120503040-000-062501540001-2-NV003965-PRO007651-0-0-0"/>
    <s v="NV003965"/>
    <m/>
    <x v="1"/>
    <x v="108"/>
  </r>
  <r>
    <x v="7"/>
    <m/>
    <x v="211"/>
    <d v="2025-01-03T00:00:00"/>
    <d v="2025-09-05T00:00:00"/>
    <n v="20523.29"/>
    <s v="‭112120503040‬"/>
    <s v="Serviços de Implantação e Operacionalização postos Poupatempo"/>
    <s v="01-112120503040-000-062501540001-2-NV003965-PRO007651-0-0-0"/>
    <s v="NV003965"/>
    <m/>
    <x v="1"/>
    <x v="108"/>
  </r>
  <r>
    <x v="7"/>
    <m/>
    <x v="212"/>
    <d v="2025-01-03T00:00:00"/>
    <d v="2025-09-05T00:00:00"/>
    <n v="1985.96"/>
    <s v="‭112120503040‬"/>
    <s v="Serviços de Implantação e Operacionalização postos Poupatempo"/>
    <s v="01-112120503040-000-062501550001-2-NV003966-PRO007651-0-0-0"/>
    <s v="NV003966"/>
    <m/>
    <x v="1"/>
    <x v="150"/>
  </r>
  <r>
    <x v="7"/>
    <m/>
    <x v="213"/>
    <d v="2025-01-03T00:00:00"/>
    <d v="2025-09-05T00:00:00"/>
    <n v="1994.92"/>
    <s v="‭112120503040‬"/>
    <s v="Serviços de Implantação e Operacionalização postos Poupatempo"/>
    <s v="01-112120503040-000-062501930127-2-NV021594-PRO007651-0-0-0"/>
    <s v="NV021594"/>
    <m/>
    <x v="1"/>
    <x v="127"/>
  </r>
  <r>
    <x v="7"/>
    <m/>
    <x v="214"/>
    <d v="2025-01-03T00:00:00"/>
    <d v="2025-09-05T00:00:00"/>
    <n v="1994.91"/>
    <s v="‭112120503040‬"/>
    <s v="Serviços de Implantação e Operacionalização postos Poupatempo"/>
    <s v="01-112120503040-000-001505060341-2-NV022643-PRO007651-0-0-0"/>
    <s v="NV022643"/>
    <m/>
    <x v="1"/>
    <x v="222"/>
  </r>
  <r>
    <x v="7"/>
    <m/>
    <x v="215"/>
    <d v="2025-01-03T00:00:00"/>
    <d v="2025-09-05T00:00:00"/>
    <n v="26929.65"/>
    <s v="‭112120503040‬"/>
    <s v="Serviços de Implantação e Operacionalização postos Poupatempo"/>
    <s v="01-112120503040-000-062501630001-2-NV003976-PRO007651-0-0-0"/>
    <s v="NV003976"/>
    <m/>
    <x v="1"/>
    <x v="116"/>
  </r>
  <r>
    <x v="7"/>
    <m/>
    <x v="216"/>
    <d v="2025-01-03T00:00:00"/>
    <d v="2025-09-05T00:00:00"/>
    <n v="1994.92"/>
    <s v="‭112120503040‬"/>
    <s v="Serviços de Implantação e Operacionalização postos Poupatempo"/>
    <s v="01-112120503040-000-062501930132-2-NV021601-PRO007651-0-0-0"/>
    <s v="NV021601"/>
    <m/>
    <x v="1"/>
    <x v="205"/>
  </r>
  <r>
    <x v="7"/>
    <m/>
    <x v="217"/>
    <d v="2025-01-03T00:00:00"/>
    <d v="2025-09-05T00:00:00"/>
    <n v="3989.83"/>
    <s v="‭112120503040‬"/>
    <s v="Serviços de Implantação e Operacionalização postos Poupatempo"/>
    <s v="01-112120503040-000-001501930154-2-NV022553-PRO007651-0-0-0"/>
    <s v="NV022553"/>
    <m/>
    <x v="1"/>
    <x v="206"/>
  </r>
  <r>
    <x v="7"/>
    <m/>
    <x v="218"/>
    <d v="2025-01-03T00:00:00"/>
    <d v="2025-09-05T00:00:00"/>
    <n v="4249.13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219"/>
    <d v="2025-01-03T00:00:00"/>
    <d v="2025-09-05T00:00:00"/>
    <n v="14871.96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220"/>
    <d v="2025-01-03T00:00:00"/>
    <d v="2025-09-05T00:00:00"/>
    <n v="9941.84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221"/>
    <d v="2025-01-03T00:00:00"/>
    <d v="2025-09-05T00:00:00"/>
    <n v="122983.85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222"/>
    <d v="2025-01-03T00:00:00"/>
    <d v="2025-09-05T00:00:00"/>
    <n v="6666.33"/>
    <s v="‭112120503040‬"/>
    <s v="Serviços de Implantação e Operacionalização postos Poupatempo"/>
    <s v="01-112120503040-000-062501320001-2-NV002951-PRO007651-0-0-0"/>
    <s v="NV002951"/>
    <m/>
    <x v="1"/>
    <x v="159"/>
  </r>
  <r>
    <x v="7"/>
    <m/>
    <x v="223"/>
    <d v="2025-01-03T00:00:00"/>
    <d v="2025-09-05T00:00:00"/>
    <n v="1994.92"/>
    <s v="‭112120503040‬"/>
    <s v="Serviços de Implantação e Operacionalização postos Poupatempo"/>
    <s v="01-112120503040-000-070505060234-2-NV022644-PRO007651-0-0-0"/>
    <s v="NV022644"/>
    <m/>
    <x v="1"/>
    <x v="239"/>
  </r>
  <r>
    <x v="7"/>
    <m/>
    <x v="224"/>
    <d v="2025-01-03T00:00:00"/>
    <d v="2025-09-05T00:00:00"/>
    <n v="1987.67"/>
    <s v="‭112120503040‬"/>
    <s v="Serviços de Implantação e Operacionalização postos Poupatempo"/>
    <s v="01-112120503040-000-062501670001-2-NV003985-PRO007651-0-0-0"/>
    <s v="NV003985"/>
    <m/>
    <x v="1"/>
    <x v="160"/>
  </r>
  <r>
    <x v="7"/>
    <m/>
    <x v="225"/>
    <d v="2025-01-03T00:00:00"/>
    <d v="2025-09-05T00:00:00"/>
    <n v="1987.66"/>
    <s v="‭112120503040‬"/>
    <s v="Serviços de Implantação e Operacionalização postos Poupatempo"/>
    <s v="01-112120503040-000-062501670001-2-NV003985-PRO007651-0-0-0"/>
    <s v="NV003985"/>
    <m/>
    <x v="1"/>
    <x v="160"/>
  </r>
  <r>
    <x v="7"/>
    <m/>
    <x v="226"/>
    <d v="2025-01-03T00:00:00"/>
    <d v="2025-09-05T00:00:00"/>
    <n v="1994.92"/>
    <s v="‭112120503040‬"/>
    <s v="Serviços de Implantação e Operacionalização postos Poupatempo"/>
    <s v="01-112120503040-000-070505060251-2-NV022662-PRO007651-0-0-0"/>
    <s v="NV022662"/>
    <m/>
    <x v="1"/>
    <x v="215"/>
  </r>
  <r>
    <x v="7"/>
    <m/>
    <x v="227"/>
    <d v="2025-01-03T00:00:00"/>
    <d v="2025-09-05T00:00:00"/>
    <n v="2036.01"/>
    <s v="‭112120503040‬"/>
    <s v="Serviços de Implantação e Operacionalização postos Poupatempo"/>
    <s v="01-112120503040-000-062501160001-2-NV009954-PRO007651-0-0-0"/>
    <s v="NV009954"/>
    <m/>
    <x v="1"/>
    <x v="119"/>
  </r>
  <r>
    <x v="7"/>
    <m/>
    <x v="228"/>
    <d v="2025-01-03T00:00:00"/>
    <d v="2025-09-05T00:00:00"/>
    <n v="6723.29"/>
    <s v="‭112120503040‬"/>
    <s v="Serviços de Implantação e Operacionalização postos Poupatempo"/>
    <s v="01-112120503040-000-070505060174-2-NV021579-PRO007651-0-0-0"/>
    <s v="NV021579"/>
    <m/>
    <x v="1"/>
    <x v="114"/>
  </r>
  <r>
    <x v="7"/>
    <m/>
    <x v="229"/>
    <d v="2025-01-03T00:00:00"/>
    <d v="2025-09-05T00:00:00"/>
    <n v="52665.53"/>
    <s v="‭112120503040‬"/>
    <s v="Serviços de Implantação e Operacionalização postos Poupatempo"/>
    <s v="01-112120503040-000-015505060003-1-NV006963-PRO007651-0-0-0"/>
    <s v="NV006963"/>
    <m/>
    <x v="1"/>
    <x v="143"/>
  </r>
  <r>
    <x v="7"/>
    <m/>
    <x v="230"/>
    <d v="2025-02-05T00:00:00"/>
    <d v="2025-09-05T00:00:00"/>
    <n v="2055.62"/>
    <s v="‭112120503040‬"/>
    <s v="Serviços de Implantação e Operacionalização postos Poupatempo"/>
    <s v="01-112120503040-000-070505060232-2-NV022642-PRO007651-0-0-0"/>
    <s v="NV022642"/>
    <m/>
    <x v="1"/>
    <x v="182"/>
  </r>
  <r>
    <x v="7"/>
    <m/>
    <x v="231"/>
    <d v="2025-02-05T00:00:00"/>
    <d v="2025-09-05T00:00:00"/>
    <n v="1994.91"/>
    <s v="‭112120503040‬"/>
    <s v="Serviços de Implantação e Operacionalização postos Poupatempo"/>
    <s v="01-112120503040-000-070505060208-2-NV022618-PRO007651-0-0-0"/>
    <s v="NV022618"/>
    <m/>
    <x v="1"/>
    <x v="183"/>
  </r>
  <r>
    <x v="7"/>
    <m/>
    <x v="232"/>
    <d v="2025-02-05T00:00:00"/>
    <d v="2025-09-05T00:00:00"/>
    <n v="8430.35"/>
    <s v="‭112120503040‬"/>
    <s v="Serviços de Implantação e Operacionalização postos Poupatempo"/>
    <s v="01-112120503040-000-062501540001-2-NV003965-PRO007651-0-0-0"/>
    <s v="NV003965"/>
    <m/>
    <x v="1"/>
    <x v="108"/>
  </r>
  <r>
    <x v="7"/>
    <m/>
    <x v="233"/>
    <d v="2025-02-05T00:00:00"/>
    <d v="2025-09-05T00:00:00"/>
    <n v="4032.35"/>
    <s v="‭112120503040‬"/>
    <s v="Serviços de Implantação e Operacionalização postos Poupatempo"/>
    <s v="01-112120503040-000-062501550001-2-NV003966-PRO007651-0-0-0"/>
    <s v="NV003966"/>
    <m/>
    <x v="1"/>
    <x v="150"/>
  </r>
  <r>
    <x v="7"/>
    <m/>
    <x v="234"/>
    <d v="2025-02-05T00:00:00"/>
    <d v="2025-09-05T00:00:00"/>
    <n v="1994.91"/>
    <s v="‭112120503040‬"/>
    <s v="Serviços de Implantação e Operacionalização postos Poupatempo"/>
    <s v="01-112120503040-000-070505060225-2-NV022635-PRO007651-0-0-0"/>
    <s v="NV022635"/>
    <m/>
    <x v="1"/>
    <x v="232"/>
  </r>
  <r>
    <x v="7"/>
    <m/>
    <x v="235"/>
    <d v="2025-02-05T00:00:00"/>
    <d v="2025-09-05T00:00:00"/>
    <n v="4362.2299999999996"/>
    <s v="‭112120503040‬"/>
    <s v="Serviços de Implantação e Operacionalização postos Poupatempo"/>
    <s v="01-112120503040-000-070505060230-2-NV022640-PRO007651-0-0-0"/>
    <s v="NV022640"/>
    <m/>
    <x v="1"/>
    <x v="167"/>
  </r>
  <r>
    <x v="7"/>
    <m/>
    <x v="236"/>
    <d v="2025-02-05T00:00:00"/>
    <d v="2025-09-05T00:00:00"/>
    <n v="8170.55"/>
    <s v="‭112120503040‬"/>
    <s v="Serviços de Implantação e Operacionalização postos Poupatempo"/>
    <s v="01-112120503040-000-062501160001-2-NV009954-PRO007651-0-0-0"/>
    <s v="NV009954"/>
    <m/>
    <x v="1"/>
    <x v="119"/>
  </r>
  <r>
    <x v="7"/>
    <m/>
    <x v="237"/>
    <d v="2025-02-05T00:00:00"/>
    <d v="2025-09-05T00:00:00"/>
    <n v="1994.91"/>
    <s v="‭112120503040‬"/>
    <s v="Serviços de Implantação e Operacionalização postos Poupatempo"/>
    <s v="01-112120503040-000-001505060352-2-NV022676-PRO007651-0-0-0"/>
    <s v="NV022676"/>
    <m/>
    <x v="1"/>
    <x v="236"/>
  </r>
  <r>
    <x v="7"/>
    <m/>
    <x v="238"/>
    <d v="2025-02-05T00:00:00"/>
    <d v="2025-09-05T00:00:00"/>
    <n v="2181.11"/>
    <s v="‭112120503040‬"/>
    <s v="Serviços de Implantação e Operacionalização postos Poupatempo"/>
    <s v="01-112120503040-000-070505060175-2-NV022568-PRO007651-0-0-0"/>
    <s v="NV022568"/>
    <m/>
    <x v="1"/>
    <x v="169"/>
  </r>
  <r>
    <x v="7"/>
    <m/>
    <x v="239"/>
    <d v="2025-02-05T00:00:00"/>
    <d v="2025-09-05T00:00:00"/>
    <n v="4249.13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240"/>
    <d v="2025-02-05T00:00:00"/>
    <d v="2025-09-05T00:00:00"/>
    <n v="10622.84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241"/>
    <d v="2025-02-05T00:00:00"/>
    <d v="2025-09-05T00:00:00"/>
    <n v="1176.28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242"/>
    <d v="2025-02-05T00:00:00"/>
    <d v="2025-09-05T00:00:00"/>
    <n v="76300.45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243"/>
    <d v="2025-02-05T00:00:00"/>
    <d v="2025-09-05T00:00:00"/>
    <n v="9941.85"/>
    <s v="‭112120503040‬"/>
    <s v="Serviços de Implantação e Operacionalização postos Poupatempo"/>
    <s v="01-112120503040-000-015505060003-1-NV006963-PRO007651-0-0-0"/>
    <s v="NV006963"/>
    <m/>
    <x v="1"/>
    <x v="143"/>
  </r>
  <r>
    <x v="7"/>
    <m/>
    <x v="244"/>
    <d v="2025-02-05T00:00:00"/>
    <d v="2025-09-05T00:00:00"/>
    <n v="43081.31"/>
    <s v="‭112120503040‬"/>
    <s v="Serviços de Implantação e Operacionalização postos Poupatempo"/>
    <s v="01-112120503040-000-015505060003-1-NV006963-PRO007651-0-0-0"/>
    <s v="NV006963"/>
    <m/>
    <x v="1"/>
    <x v="143"/>
  </r>
  <r>
    <x v="7"/>
    <m/>
    <x v="245"/>
    <d v="2025-02-05T00:00:00"/>
    <d v="2025-09-05T00:00:00"/>
    <n v="2222.11"/>
    <s v="‭112120503040‬"/>
    <s v="Serviços de Implantação e Operacionalização postos Poupatempo"/>
    <s v="01-112120503040-000-062501320001-2-NV002951-PRO007651-0-0-0"/>
    <s v="NV002951"/>
    <m/>
    <x v="1"/>
    <x v="159"/>
  </r>
  <r>
    <x v="7"/>
    <m/>
    <x v="246"/>
    <d v="2025-02-05T00:00:00"/>
    <d v="2025-09-05T00:00:00"/>
    <n v="6666.32"/>
    <s v="‭112120503040‬"/>
    <s v="Serviços de Implantação e Operacionalização postos Poupatempo"/>
    <s v="01-112120503040-000-062501320001-2-NV002951-PRO007651-0-0-0"/>
    <s v="NV002951"/>
    <m/>
    <x v="1"/>
    <x v="159"/>
  </r>
  <r>
    <x v="7"/>
    <m/>
    <x v="247"/>
    <d v="2025-02-05T00:00:00"/>
    <d v="2025-09-05T00:00:00"/>
    <n v="1987.66"/>
    <s v="‭112120503040‬"/>
    <s v="Serviços de Implantação e Operacionalização postos Poupatempo"/>
    <s v="01-112120503040-000-062501670001-2-NV003985-PRO007651-0-0-0"/>
    <s v="NV003985"/>
    <m/>
    <x v="1"/>
    <x v="160"/>
  </r>
  <r>
    <x v="7"/>
    <m/>
    <x v="248"/>
    <d v="2025-02-05T00:00:00"/>
    <d v="2025-09-05T00:00:00"/>
    <n v="1994.91"/>
    <s v="‭112120503040‬"/>
    <s v="Serviços de Implantação e Operacionalização postos Poupatempo"/>
    <s v="01-112120503040-000-070505060223-2-NV022633-PRO007651-0-0-0"/>
    <s v="NV022633"/>
    <m/>
    <x v="1"/>
    <x v="121"/>
  </r>
  <r>
    <x v="7"/>
    <m/>
    <x v="249"/>
    <d v="2025-02-05T00:00:00"/>
    <d v="2025-09-05T00:00:00"/>
    <n v="5701.88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250"/>
    <d v="2025-02-05T00:00:00"/>
    <d v="2025-09-05T00:00:00"/>
    <n v="53991.79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251"/>
    <d v="2025-02-05T00:00:00"/>
    <d v="2025-09-05T00:00:00"/>
    <n v="1994.91"/>
    <s v="‭112120503040‬"/>
    <s v="Serviços de Implantação e Operacionalização postos Poupatempo"/>
    <s v="01-112120503040-000-062501930132-2-NV021601-PRO007651-0-0-0"/>
    <s v="NV021601"/>
    <m/>
    <x v="1"/>
    <x v="205"/>
  </r>
  <r>
    <x v="7"/>
    <m/>
    <x v="252"/>
    <d v="2025-02-05T00:00:00"/>
    <d v="2025-09-05T00:00:00"/>
    <n v="11300.65"/>
    <s v="‭112120503040‬"/>
    <s v="Serviços de Implantação e Operacionalização postos Poupatempo"/>
    <s v="01-112120503040-000-062501630001-2-NV003976-PRO007651-0-0-0"/>
    <s v="NV003976"/>
    <m/>
    <x v="1"/>
    <x v="116"/>
  </r>
  <r>
    <x v="7"/>
    <m/>
    <x v="253"/>
    <d v="2025-02-05T00:00:00"/>
    <d v="2025-09-05T00:00:00"/>
    <n v="19130.07"/>
    <s v="‭112120503040‬"/>
    <s v="Serviços de Implantação e Operacionalização postos Poupatempo"/>
    <s v="01-112120503040-000-062501630001-2-NV003976-PRO007651-0-0-0"/>
    <s v="NV003976"/>
    <m/>
    <x v="1"/>
    <x v="116"/>
  </r>
  <r>
    <x v="7"/>
    <m/>
    <x v="254"/>
    <d v="2025-03-05T00:00:00"/>
    <d v="2025-09-05T00:00:00"/>
    <n v="18762.16"/>
    <s v="‭112120503040‬"/>
    <s v="Serviços de Implantação e Operacionalização postos Poupatempo"/>
    <m/>
    <s v="NV006958"/>
    <m/>
    <x v="1"/>
    <x v="0"/>
  </r>
  <r>
    <x v="7"/>
    <m/>
    <x v="255"/>
    <d v="2025-01-03T00:00:00"/>
    <d v="2025-09-05T00:00:00"/>
    <n v="13783.66"/>
    <s v="‭112120503040‬"/>
    <s v="Serviços de Implantação e Operacionalização postos Poupatempo"/>
    <s v="01-112120503040-000-062501630001-2-NV003976-PRO007651-0-0-0"/>
    <s v="NV003976"/>
    <m/>
    <x v="1"/>
    <x v="116"/>
  </r>
  <r>
    <x v="7"/>
    <m/>
    <x v="256"/>
    <d v="2025-02-05T00:00:00"/>
    <d v="2025-09-05T00:00:00"/>
    <n v="22712.02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257"/>
    <d v="2025-03-05T00:00:00"/>
    <d v="2025-09-05T00:00:00"/>
    <n v="27722.639999999999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258"/>
    <d v="2025-03-05T00:00:00"/>
    <d v="2025-09-05T00:00:00"/>
    <n v="23037.78"/>
    <s v="‭112120503040‬"/>
    <s v="Serviços de Implantação e Operacionalização postos Poupatempo"/>
    <s v="01-112120503040-000-015505060003-1-NV006963-PRO007651-0-0-0"/>
    <s v="NV006963"/>
    <m/>
    <x v="1"/>
    <x v="143"/>
  </r>
  <r>
    <x v="7"/>
    <m/>
    <x v="259"/>
    <d v="2025-03-05T00:00:00"/>
    <d v="2025-09-05T00:00:00"/>
    <n v="4072.02"/>
    <s v="‭112120503040‬"/>
    <s v="Serviços de Implantação e Operacionalização postos Poupatempo"/>
    <s v="01-112120503040-000-062501160001-2-NV009954-PRO007651-0-0-0"/>
    <s v="NV009954"/>
    <m/>
    <x v="1"/>
    <x v="119"/>
  </r>
  <r>
    <x v="7"/>
    <m/>
    <x v="260"/>
    <d v="2025-04-01T00:00:00"/>
    <d v="2025-09-05T00:00:00"/>
    <n v="18762.16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261"/>
    <d v="2025-04-01T00:00:00"/>
    <d v="2025-09-05T00:00:00"/>
    <n v="2241.09"/>
    <s v="‭112120503040‬"/>
    <s v="Serviços de Implantação e Operacionalização postos Poupatempo"/>
    <s v="01-112120503040-000-070505060174-2-NV021579-PRO007651-0-0-0"/>
    <s v="NV021579"/>
    <m/>
    <x v="1"/>
    <x v="114"/>
  </r>
  <r>
    <x v="7"/>
    <m/>
    <x v="262"/>
    <d v="2025-04-01T00:00:00"/>
    <d v="2025-09-05T00:00:00"/>
    <n v="7982.94"/>
    <s v="‭112120503040‬"/>
    <s v="Serviços de Implantação e Operacionalização postos Poupatempo"/>
    <s v="01-112120503040-000-062501630001-2-NV003976-PRO007651-0-0-0"/>
    <s v="NV003976"/>
    <m/>
    <x v="1"/>
    <x v="116"/>
  </r>
  <r>
    <x v="7"/>
    <m/>
    <x v="263"/>
    <d v="2025-04-01T00:00:00"/>
    <d v="2025-09-05T00:00:00"/>
    <n v="2181.11"/>
    <s v="‭112120503040‬"/>
    <s v="Serviços de Implantação e Operacionalização postos Poupatempo"/>
    <s v="01-112120503040-000-070505060230-2-NV022640-PRO007651-0-0-0"/>
    <s v="NV022640"/>
    <m/>
    <x v="1"/>
    <x v="167"/>
  </r>
  <r>
    <x v="7"/>
    <m/>
    <x v="264"/>
    <d v="2025-04-01T00:00:00"/>
    <d v="2025-09-05T00:00:00"/>
    <n v="16133.33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265"/>
    <d v="2025-04-01T00:00:00"/>
    <d v="2025-09-05T00:00:00"/>
    <n v="64785.64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266"/>
    <d v="2025-04-01T00:00:00"/>
    <d v="2025-09-05T00:00:00"/>
    <n v="13247.06"/>
    <s v="‭112120503040‬"/>
    <s v="Serviços de Implantação e Operacionalização postos Poupatempo"/>
    <s v="01-112120503040-000-015505060003-1-NV006963-PRO007651-0-0-0"/>
    <s v="NV006963"/>
    <m/>
    <x v="1"/>
    <x v="143"/>
  </r>
  <r>
    <x v="7"/>
    <m/>
    <x v="267"/>
    <d v="2025-04-01T00:00:00"/>
    <d v="2025-09-05T00:00:00"/>
    <n v="8844.9599999999991"/>
    <s v="‭112120503040‬"/>
    <s v="Serviços de Implantação e Operacionalização postos Poupatempo"/>
    <s v="01-112120503040-000-062501320001-2-NV002951-PRO007651-0-0-0"/>
    <s v="NV002951"/>
    <m/>
    <x v="1"/>
    <x v="159"/>
  </r>
  <r>
    <x v="7"/>
    <m/>
    <x v="268"/>
    <d v="2025-04-01T00:00:00"/>
    <d v="2025-09-05T00:00:00"/>
    <n v="5623.33"/>
    <s v="‭112120503040‬"/>
    <s v="Serviços de Implantação e Operacionalização postos Poupatempo"/>
    <s v="01-112120503040-000-062501160001-2-NV009954-PRO007651-0-0-0"/>
    <s v="NV009954"/>
    <m/>
    <x v="1"/>
    <x v="119"/>
  </r>
  <r>
    <x v="7"/>
    <m/>
    <x v="269"/>
    <d v="2025-04-01T00:00:00"/>
    <d v="2025-09-05T00:00:00"/>
    <n v="1994.91"/>
    <s v="‭112120503040‬"/>
    <s v="Serviços de Implantação e Operacionalização postos Poupatempo"/>
    <s v="01-112120503040-000-070505060251-2-NV022662-PRO007651-0-0-0"/>
    <s v="NV022662"/>
    <m/>
    <x v="1"/>
    <x v="215"/>
  </r>
  <r>
    <x v="7"/>
    <m/>
    <x v="270"/>
    <d v="2025-05-02T00:00:00"/>
    <d v="2025-09-05T00:00:00"/>
    <n v="2107.59"/>
    <s v="‭112120503040‬"/>
    <s v="Serviços de Implantação e Operacionalização postos Poupatempo"/>
    <s v="01-112120503040-000-062501540001-2-NV003965-PRO007651-0-0-0"/>
    <s v="NV003965"/>
    <m/>
    <x v="1"/>
    <x v="108"/>
  </r>
  <r>
    <x v="7"/>
    <m/>
    <x v="271"/>
    <d v="2025-05-02T00:00:00"/>
    <d v="2025-09-05T00:00:00"/>
    <n v="6322.76"/>
    <s v="‭112120503040‬"/>
    <s v="Serviços de Implantação e Operacionalização postos Poupatempo"/>
    <s v="01-112120503040-000-062501540001-2-NV003965-PRO007651-0-0-0"/>
    <s v="NV003965"/>
    <m/>
    <x v="1"/>
    <x v="108"/>
  </r>
  <r>
    <x v="7"/>
    <m/>
    <x v="272"/>
    <d v="2025-05-02T00:00:00"/>
    <d v="2025-09-05T00:00:00"/>
    <n v="10568.89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273"/>
    <d v="2025-05-02T00:00:00"/>
    <d v="2025-09-05T00:00:00"/>
    <n v="21137.78"/>
    <s v="‭112120503040‬"/>
    <s v="Serviços de Implantação e Operacionalização postos Poupatempo"/>
    <s v="01-112120503040-000-062501240001-2-NV009958-PRO007651-0-0-0"/>
    <s v="NV009958"/>
    <m/>
    <x v="1"/>
    <x v="106"/>
  </r>
  <r>
    <x v="7"/>
    <m/>
    <x v="274"/>
    <d v="2025-05-02T00:00:00"/>
    <d v="2025-09-05T00:00:00"/>
    <n v="39767.360000000001"/>
    <s v="‭112120503040‬"/>
    <s v="Serviços de Implantação e Operacionalização postos Poupatempo"/>
    <s v="01-112120503040-000-047501090001-1-NV006965-PRO007651-0-0-0"/>
    <s v="NV006965"/>
    <m/>
    <x v="1"/>
    <x v="2"/>
  </r>
  <r>
    <x v="7"/>
    <m/>
    <x v="275"/>
    <d v="2025-05-02T00:00:00"/>
    <d v="2025-09-05T00:00:00"/>
    <n v="8498.27"/>
    <s v="‭112120503040‬"/>
    <s v="Serviços de Implantação e Operacionalização postos Poupatempo"/>
    <s v="01-112120503040-000-062501330001-2-NV002952-PRO007651-0-0-0"/>
    <s v="NV002952"/>
    <m/>
    <x v="1"/>
    <x v="102"/>
  </r>
  <r>
    <x v="7"/>
    <m/>
    <x v="276"/>
    <d v="2025-05-02T00:00:00"/>
    <d v="2025-09-05T00:00:00"/>
    <n v="1994.91"/>
    <s v="‭112120503040‬"/>
    <s v="Serviços de Implantação e Operacionalização postos Poupatempo"/>
    <s v="01-112120503040-000-062501930127-2-NV021594-PRO007651-0-0-0"/>
    <s v="NV021594"/>
    <m/>
    <x v="1"/>
    <x v="127"/>
  </r>
  <r>
    <x v="7"/>
    <m/>
    <x v="277"/>
    <d v="2025-05-02T00:00:00"/>
    <d v="2025-09-05T00:00:00"/>
    <n v="3971.92"/>
    <s v="‭112120503040‬"/>
    <s v="Serviços de Implantação e Operacionalização postos Poupatempo"/>
    <s v="01-112120503040-000-062501550001-2-NV003966-PRO007651-0-0-0"/>
    <s v="NV003966"/>
    <m/>
    <x v="1"/>
    <x v="150"/>
  </r>
  <r>
    <x v="7"/>
    <m/>
    <x v="278"/>
    <d v="2025-05-02T00:00:00"/>
    <d v="2025-09-05T00:00:00"/>
    <n v="1994.91"/>
    <s v="‭112120503040‬"/>
    <s v="Serviços de Implantação e Operacionalização postos Poupatempo"/>
    <s v="01-112120503040-000-070505060232-2-NV022642-PRO007651-0-0-0"/>
    <s v="NV022642"/>
    <m/>
    <x v="1"/>
    <x v="182"/>
  </r>
  <r>
    <x v="7"/>
    <m/>
    <x v="279"/>
    <d v="2025-05-02T00:00:00"/>
    <d v="2025-09-05T00:00:00"/>
    <n v="6108.03"/>
    <s v="‭112120503040‬"/>
    <s v="Serviços de Implantação e Operacionalização postos Poupatempo"/>
    <s v="01-112120503040-000-062501160001-2-NV009954-PRO007651-0-0-0"/>
    <s v="NV009954"/>
    <m/>
    <x v="1"/>
    <x v="119"/>
  </r>
  <r>
    <x v="7"/>
    <m/>
    <x v="280"/>
    <d v="2025-05-02T00:00:00"/>
    <d v="2025-09-05T00:00:00"/>
    <n v="1987.66"/>
    <s v="‭112120503040‬"/>
    <s v="Serviços de Implantação e Operacionalização postos Poupatempo"/>
    <s v="01-112120503040-000-062501670001-2-NV003985-PRO007651-0-0-0"/>
    <s v="NV003985"/>
    <m/>
    <x v="1"/>
    <x v="160"/>
  </r>
  <r>
    <x v="7"/>
    <m/>
    <x v="281"/>
    <d v="2025-05-02T00:00:00"/>
    <d v="2025-09-05T00:00:00"/>
    <n v="1994.91"/>
    <s v="‭112120503040‬"/>
    <s v="Serviços de Implantação e Operacionalização postos Poupatempo"/>
    <s v="01-112120503040-000-070505060182-2-NV022588-PRO007651-0-0-0"/>
    <s v="NV022588"/>
    <m/>
    <x v="1"/>
    <x v="188"/>
  </r>
  <r>
    <x v="7"/>
    <m/>
    <x v="282"/>
    <d v="2025-05-02T00:00:00"/>
    <d v="2025-09-05T00:00:00"/>
    <n v="59651.040000000001"/>
    <s v="‭112120503040‬"/>
    <s v="Serviços de Implantação e Operacionalização postos Poupatempo"/>
    <s v="01-112120503040-000-015505060003-1-NV006963-PRO007651-0-0-0"/>
    <s v="NV006963"/>
    <m/>
    <x v="1"/>
    <x v="143"/>
  </r>
  <r>
    <x v="7"/>
    <m/>
    <x v="283"/>
    <d v="2025-05-02T00:00:00"/>
    <d v="2025-09-05T00:00:00"/>
    <n v="6397.78"/>
    <s v="‭112120503040‬"/>
    <s v="Serviços de Implantação e Operacionalização postos Poupatempo"/>
    <s v="01-112120503040-000-062501630001-2-NV003976-PRO007651-0-0-0"/>
    <s v="NV003976"/>
    <m/>
    <x v="1"/>
    <x v="116"/>
  </r>
  <r>
    <x v="8"/>
    <s v="PRO.000.8441"/>
    <x v="284"/>
    <d v="2025-08-01T00:00:00"/>
    <d v="2025-09-05T00:00:00"/>
    <n v="11253.71"/>
    <s v="‭112120503040‬"/>
    <s v="Serviços de Implantação e Operacionalização postos Poupatempo"/>
    <m/>
    <s v="NV021617"/>
    <m/>
    <x v="1"/>
    <x v="203"/>
  </r>
  <r>
    <x v="8"/>
    <s v="PRO.000.8441"/>
    <x v="285"/>
    <d v="2025-08-01T00:00:00"/>
    <d v="2025-09-05T00:00:00"/>
    <n v="65110.62"/>
    <s v="‭112120503040‬"/>
    <s v="Serviços de Implantação e Operacionalização postos Poupatempo"/>
    <m/>
    <s v="NV009956"/>
    <m/>
    <x v="1"/>
    <x v="162"/>
  </r>
  <r>
    <x v="8"/>
    <s v="PRO.000.8441"/>
    <x v="286"/>
    <d v="2025-08-01T00:00:00"/>
    <d v="2025-09-05T00:00:00"/>
    <n v="83708.570000000007"/>
    <s v="‭112120503040‬"/>
    <s v="Serviços de Implantação e Operacionalização postos Poupatempo"/>
    <m/>
    <s v="NV000954"/>
    <m/>
    <x v="1"/>
    <x v="163"/>
  </r>
  <r>
    <x v="8"/>
    <s v="PRO.000.8441"/>
    <x v="287"/>
    <d v="2025-08-01T00:00:00"/>
    <d v="2025-09-05T00:00:00"/>
    <n v="49879.89"/>
    <s v="‭112120503040‬"/>
    <s v="Serviços de Implantação e Operacionalização postos Poupatempo"/>
    <m/>
    <s v="NV003957"/>
    <m/>
    <x v="1"/>
    <x v="164"/>
  </r>
  <r>
    <x v="8"/>
    <s v="PRO.000.8441"/>
    <x v="288"/>
    <d v="2025-08-01T00:00:00"/>
    <d v="2025-09-05T00:00:00"/>
    <n v="12432.73"/>
    <s v="‭112120503040‬"/>
    <s v="Serviços de Implantação e Operacionalização postos Poupatempo"/>
    <m/>
    <s v="NV022630"/>
    <m/>
    <x v="1"/>
    <x v="250"/>
  </r>
  <r>
    <x v="8"/>
    <s v="PRO.000.8441"/>
    <x v="289"/>
    <d v="2025-08-01T00:00:00"/>
    <d v="2025-09-05T00:00:00"/>
    <n v="40217.75"/>
    <s v="‭112120503040‬"/>
    <s v="Serviços de Implantação e Operacionalização postos Poupatempo"/>
    <m/>
    <s v="NV003958"/>
    <m/>
    <x v="1"/>
    <x v="147"/>
  </r>
  <r>
    <x v="8"/>
    <s v="PRO.000.8441"/>
    <x v="290"/>
    <d v="2025-08-01T00:00:00"/>
    <d v="2025-09-05T00:00:00"/>
    <n v="45052.65"/>
    <s v="‭112120503040‬"/>
    <s v="Serviços de Implantação e Operacionalização postos Poupatempo"/>
    <m/>
    <s v="NV003963"/>
    <m/>
    <x v="1"/>
    <x v="105"/>
  </r>
  <r>
    <x v="8"/>
    <s v="PRO.000.8441"/>
    <x v="291"/>
    <d v="2025-08-01T00:00:00"/>
    <d v="2025-09-05T00:00:00"/>
    <n v="11109.08"/>
    <s v="‭112120503040‬"/>
    <s v="Serviços de Implantação e Operacionalização postos Poupatempo"/>
    <m/>
    <s v="NV022552"/>
    <m/>
    <x v="1"/>
    <x v="189"/>
  </r>
  <r>
    <x v="8"/>
    <s v="PRO.000.8441"/>
    <x v="292"/>
    <d v="2025-08-01T00:00:00"/>
    <d v="2025-09-05T00:00:00"/>
    <n v="11328.86"/>
    <s v="‭112120503040‬"/>
    <s v="Serviços de Implantação e Operacionalização postos Poupatempo"/>
    <m/>
    <s v="NV022563"/>
    <m/>
    <x v="1"/>
    <x v="226"/>
  </r>
  <r>
    <x v="8"/>
    <s v="PRO.000.8441"/>
    <x v="293"/>
    <d v="2025-08-01T00:00:00"/>
    <d v="2025-09-05T00:00:00"/>
    <n v="48602.48"/>
    <s v="‭112120503040‬"/>
    <s v="Serviços de Implantação e Operacionalização postos Poupatempo"/>
    <m/>
    <s v="NV003967"/>
    <m/>
    <x v="1"/>
    <x v="109"/>
  </r>
  <r>
    <x v="8"/>
    <s v="PRO.000.8441"/>
    <x v="294"/>
    <d v="2025-08-01T00:00:00"/>
    <d v="2025-09-05T00:00:00"/>
    <n v="93455.61"/>
    <s v="‭112120503040‬"/>
    <s v="Serviços de Implantação e Operacionalização postos Poupatempo"/>
    <m/>
    <s v="NV000955"/>
    <m/>
    <x v="1"/>
    <x v="110"/>
  </r>
  <r>
    <x v="8"/>
    <s v="PRO.000.8441"/>
    <x v="295"/>
    <d v="2025-08-01T00:00:00"/>
    <d v="2025-09-05T00:00:00"/>
    <n v="11191.95"/>
    <s v="‭112120503040‬"/>
    <s v="Serviços de Implantação e Operacionalização postos Poupatempo"/>
    <m/>
    <s v="NV022667"/>
    <m/>
    <x v="1"/>
    <x v="90"/>
  </r>
  <r>
    <x v="8"/>
    <s v="PRO.000.8441"/>
    <x v="296"/>
    <d v="2025-08-01T00:00:00"/>
    <d v="2025-09-05T00:00:00"/>
    <n v="10887.11"/>
    <s v="‭112120503040‬"/>
    <s v="Serviços de Implantação e Operacionalização postos Poupatempo"/>
    <m/>
    <s v="NV022573"/>
    <m/>
    <x v="1"/>
    <x v="247"/>
  </r>
  <r>
    <x v="8"/>
    <s v="PRO.000.8441"/>
    <x v="297"/>
    <d v="2025-08-01T00:00:00"/>
    <d v="2025-09-05T00:00:00"/>
    <n v="11191.94"/>
    <s v="‭112120503040‬"/>
    <s v="Serviços de Implantação e Operacionalização postos Poupatempo"/>
    <m/>
    <s v="NV022631"/>
    <m/>
    <x v="1"/>
    <x v="186"/>
  </r>
  <r>
    <x v="8"/>
    <s v="PRO.000.8441"/>
    <x v="298"/>
    <d v="2025-08-01T00:00:00"/>
    <d v="2025-09-05T00:00:00"/>
    <n v="12437.68"/>
    <s v="‭112120503040‬"/>
    <s v="Serviços de Implantação e Operacionalização postos Poupatempo"/>
    <m/>
    <s v="NV021578"/>
    <m/>
    <x v="1"/>
    <x v="248"/>
  </r>
  <r>
    <x v="8"/>
    <s v="PRO.000.8441"/>
    <x v="299"/>
    <d v="2025-08-01T00:00:00"/>
    <d v="2025-09-05T00:00:00"/>
    <n v="13378.75"/>
    <s v="‭112120503040‬"/>
    <s v="Serviços de Implantação e Operacionalização postos Poupatempo"/>
    <m/>
    <s v="NV021564"/>
    <m/>
    <x v="1"/>
    <x v="112"/>
  </r>
  <r>
    <x v="8"/>
    <s v="PRO.000.8441"/>
    <x v="300"/>
    <d v="2025-08-01T00:00:00"/>
    <d v="2025-09-05T00:00:00"/>
    <n v="11257.79"/>
    <s v="‭112120503040‬"/>
    <s v="Serviços de Implantação e Operacionalização postos Poupatempo"/>
    <m/>
    <s v="NV022620"/>
    <m/>
    <x v="1"/>
    <x v="178"/>
  </r>
  <r>
    <x v="8"/>
    <s v="PRO.000.8441"/>
    <x v="301"/>
    <d v="2025-08-01T00:00:00"/>
    <d v="2025-09-05T00:00:00"/>
    <n v="10523.61"/>
    <s v="‭112120503040‬"/>
    <s v="Serviços de Implantação e Operacionalização postos Poupatempo"/>
    <m/>
    <s v="NV021616"/>
    <m/>
    <x v="1"/>
    <x v="218"/>
  </r>
  <r>
    <x v="8"/>
    <s v="PRO.000.8441"/>
    <x v="302"/>
    <d v="2025-08-01T00:00:00"/>
    <d v="2025-09-05T00:00:00"/>
    <n v="12437.68"/>
    <s v="‭112120503040‬"/>
    <s v="Serviços de Implantação e Operacionalização postos Poupatempo"/>
    <m/>
    <s v="NV022611"/>
    <m/>
    <x v="1"/>
    <x v="115"/>
  </r>
  <r>
    <x v="8"/>
    <s v="PRO.000.8441"/>
    <x v="303"/>
    <d v="2025-08-01T00:00:00"/>
    <d v="2025-09-05T00:00:00"/>
    <n v="13378.75"/>
    <s v="‭112120503040‬"/>
    <s v="Serviços de Implantação e Operacionalização postos Poupatempo"/>
    <m/>
    <s v="NV021599"/>
    <m/>
    <x v="1"/>
    <x v="211"/>
  </r>
  <r>
    <x v="8"/>
    <s v="PRO.000.8441"/>
    <x v="304"/>
    <d v="2025-08-01T00:00:00"/>
    <d v="2025-09-05T00:00:00"/>
    <n v="25139.72"/>
    <s v="‭112120503040‬"/>
    <s v="Serviços de Implantação e Operacionalização postos Poupatempo"/>
    <m/>
    <s v="NV019953"/>
    <m/>
    <x v="1"/>
    <x v="221"/>
  </r>
  <r>
    <x v="8"/>
    <s v="PRO.000.8441"/>
    <x v="305"/>
    <d v="2025-08-01T00:00:00"/>
    <d v="2025-09-05T00:00:00"/>
    <n v="12244.06"/>
    <s v="‭112120503040‬"/>
    <s v="Serviços de Implantação e Operacionalização postos Poupatempo"/>
    <m/>
    <s v="NV022564"/>
    <m/>
    <x v="1"/>
    <x v="187"/>
  </r>
  <r>
    <x v="8"/>
    <s v="PRO.000.8441"/>
    <x v="306"/>
    <d v="2025-08-01T00:00:00"/>
    <d v="2025-09-05T00:00:00"/>
    <n v="35576.400000000001"/>
    <s v="‭112120503040‬"/>
    <s v="Serviços de Implantação e Operacionalização postos Poupatempo"/>
    <m/>
    <s v="NV003975"/>
    <m/>
    <x v="1"/>
    <x v="153"/>
  </r>
  <r>
    <x v="8"/>
    <s v="PRO.000.8441"/>
    <x v="307"/>
    <d v="2025-08-01T00:00:00"/>
    <d v="2025-09-05T00:00:00"/>
    <n v="14812.6"/>
    <s v="‭112120503040‬"/>
    <s v="Serviços de Implantação e Operacionalização postos Poupatempo"/>
    <m/>
    <s v="NV021565"/>
    <m/>
    <x v="1"/>
    <x v="201"/>
  </r>
  <r>
    <x v="8"/>
    <s v="PRO.000.8441"/>
    <x v="308"/>
    <d v="2025-08-01T00:00:00"/>
    <d v="2025-09-05T00:00:00"/>
    <n v="11191.95"/>
    <s v="‭112120503040‬"/>
    <s v="Serviços de Implantação e Operacionalização postos Poupatempo"/>
    <m/>
    <s v="NV022670"/>
    <m/>
    <x v="1"/>
    <x v="128"/>
  </r>
  <r>
    <x v="8"/>
    <s v="PRO.000.8441"/>
    <x v="309"/>
    <d v="2025-08-01T00:00:00"/>
    <d v="2025-09-05T00:00:00"/>
    <n v="12282.23"/>
    <s v="‭112120503040‬"/>
    <s v="Serviços de Implantação e Operacionalização postos Poupatempo"/>
    <m/>
    <s v="NV022565"/>
    <m/>
    <x v="1"/>
    <x v="227"/>
  </r>
  <r>
    <x v="8"/>
    <s v="PRO.000.8441"/>
    <x v="310"/>
    <d v="2025-08-01T00:00:00"/>
    <d v="2025-09-05T00:00:00"/>
    <n v="11153.76"/>
    <s v="‭112120503040‬"/>
    <s v="Serviços de Implantação e Operacionalização postos Poupatempo"/>
    <m/>
    <s v="NV022585"/>
    <m/>
    <x v="1"/>
    <x v="214"/>
  </r>
  <r>
    <x v="8"/>
    <s v="PRO.000.8441"/>
    <x v="311"/>
    <d v="2025-08-01T00:00:00"/>
    <d v="2025-09-05T00:00:00"/>
    <n v="12590.47"/>
    <s v="‭112120503040‬"/>
    <s v="Serviços de Implantação e Operacionalização postos Poupatempo"/>
    <m/>
    <s v="NV021563"/>
    <m/>
    <x v="1"/>
    <x v="217"/>
  </r>
  <r>
    <x v="8"/>
    <s v="PRO.000.8441"/>
    <x v="312"/>
    <d v="2025-08-01T00:00:00"/>
    <d v="2025-09-05T00:00:00"/>
    <n v="11327.51"/>
    <s v="‭112120503040‬"/>
    <s v="Serviços de Implantação e Operacionalização postos Poupatempo"/>
    <m/>
    <s v="NV022571"/>
    <m/>
    <x v="1"/>
    <x v="184"/>
  </r>
  <r>
    <x v="8"/>
    <s v="PRO.000.8441"/>
    <x v="313"/>
    <d v="2025-08-01T00:00:00"/>
    <d v="2025-09-05T00:00:00"/>
    <n v="12590.46"/>
    <s v="‭112120503040‬"/>
    <s v="Serviços de Implantação e Operacionalização postos Poupatempo"/>
    <m/>
    <s v="NV021584"/>
    <m/>
    <x v="1"/>
    <x v="197"/>
  </r>
  <r>
    <x v="8"/>
    <s v="PRO.000.8441"/>
    <x v="314"/>
    <d v="2025-08-01T00:00:00"/>
    <d v="2025-09-05T00:00:00"/>
    <n v="11056.37"/>
    <s v="‭112120503040‬"/>
    <s v="Serviços de Implantação e Operacionalização postos Poupatempo"/>
    <m/>
    <s v="NV021600"/>
    <m/>
    <x v="1"/>
    <x v="212"/>
  </r>
  <r>
    <x v="8"/>
    <s v="PRO.000.8441"/>
    <x v="315"/>
    <d v="2025-08-01T00:00:00"/>
    <d v="2025-09-05T00:00:00"/>
    <n v="11327.52"/>
    <s v="‭112120503040‬"/>
    <s v="Serviços de Implantação e Operacionalização postos Poupatempo"/>
    <m/>
    <s v="NV022572"/>
    <m/>
    <x v="1"/>
    <x v="198"/>
  </r>
  <r>
    <x v="8"/>
    <s v="PRO.000.8441"/>
    <x v="316"/>
    <d v="2025-08-01T00:00:00"/>
    <d v="2025-09-05T00:00:00"/>
    <n v="10920.81"/>
    <s v="‭112120503040‬"/>
    <s v="Serviços de Implantação e Operacionalização postos Poupatempo"/>
    <m/>
    <s v="NV022551"/>
    <m/>
    <x v="1"/>
    <x v="210"/>
  </r>
  <r>
    <x v="8"/>
    <s v="PRO.000.8441"/>
    <x v="317"/>
    <d v="2025-08-01T00:00:00"/>
    <d v="2025-09-05T00:00:00"/>
    <n v="11056.37"/>
    <s v="‭112120503040‬"/>
    <s v="Serviços de Implantação e Operacionalização postos Poupatempo"/>
    <m/>
    <s v="NV022586"/>
    <m/>
    <x v="1"/>
    <x v="233"/>
  </r>
  <r>
    <x v="8"/>
    <s v="PRO.000.8441"/>
    <x v="318"/>
    <d v="2025-08-01T00:00:00"/>
    <d v="2025-09-05T00:00:00"/>
    <n v="12590.46"/>
    <s v="‭112120503040‬"/>
    <s v="Serviços de Implantação e Operacionalização postos Poupatempo"/>
    <m/>
    <s v="NV021559"/>
    <m/>
    <x v="1"/>
    <x v="156"/>
  </r>
  <r>
    <x v="8"/>
    <s v="PRO.000.8441"/>
    <x v="319"/>
    <d v="2025-08-01T00:00:00"/>
    <d v="2025-09-05T00:00:00"/>
    <n v="11191.95"/>
    <s v="‭112120503040‬"/>
    <s v="Serviços de Implantação e Operacionalização postos Poupatempo"/>
    <m/>
    <s v="NV022619"/>
    <m/>
    <x v="1"/>
    <x v="235"/>
  </r>
  <r>
    <x v="8"/>
    <s v="PRO.000.8441"/>
    <x v="320"/>
    <d v="2025-08-01T00:00:00"/>
    <d v="2025-09-05T00:00:00"/>
    <n v="141543.85"/>
    <s v="‭112120503040‬"/>
    <s v="Serviços de Implantação e Operacionalização postos Poupatempo"/>
    <m/>
    <s v="NV006967"/>
    <m/>
    <x v="1"/>
    <x v="237"/>
  </r>
  <r>
    <x v="8"/>
    <s v="PRO.000.8441"/>
    <x v="321"/>
    <d v="2025-08-01T00:00:00"/>
    <d v="2025-09-05T00:00:00"/>
    <n v="10920.8"/>
    <s v="‭112120503040‬"/>
    <s v="Serviços de Implantação e Operacionalização postos Poupatempo"/>
    <m/>
    <s v="NV022617"/>
    <m/>
    <x v="1"/>
    <x v="242"/>
  </r>
  <r>
    <x v="8"/>
    <s v="PRO.000.8441"/>
    <x v="322"/>
    <d v="2025-08-01T00:00:00"/>
    <d v="2025-09-05T00:00:00"/>
    <n v="11327.52"/>
    <s v="‭112120503040‬"/>
    <s v="Serviços de Implantação e Operacionalização postos Poupatempo"/>
    <m/>
    <s v="NV022632"/>
    <m/>
    <x v="1"/>
    <x v="243"/>
  </r>
  <r>
    <x v="8"/>
    <s v="PRO.000.8441"/>
    <x v="323"/>
    <d v="2025-08-01T00:00:00"/>
    <d v="2025-09-05T00:00:00"/>
    <n v="11191.95"/>
    <s v="‭112120503040‬"/>
    <s v="Serviços de Implantação e Operacionalização postos Poupatempo"/>
    <m/>
    <s v="NV022616"/>
    <m/>
    <x v="1"/>
    <x v="135"/>
  </r>
  <r>
    <x v="8"/>
    <s v="PRO.000.8441"/>
    <x v="324"/>
    <d v="2025-08-01T00:00:00"/>
    <d v="2025-09-05T00:00:00"/>
    <n v="62473.86"/>
    <s v="‭112120503040‬"/>
    <s v="Serviços de Implantação e Operacionalização postos Poupatempo"/>
    <m/>
    <s v="NV000953"/>
    <m/>
    <x v="1"/>
    <x v="130"/>
  </r>
  <r>
    <x v="8"/>
    <s v="PRO.000.8441"/>
    <x v="325"/>
    <d v="2025-08-01T00:00:00"/>
    <d v="2025-09-05T00:00:00"/>
    <n v="12792.12"/>
    <s v="‭112120503040‬"/>
    <s v="Serviços de Implantação e Operacionalização postos Poupatempo"/>
    <m/>
    <s v="NV021566"/>
    <m/>
    <x v="1"/>
    <x v="170"/>
  </r>
  <r>
    <x v="8"/>
    <s v="PRO.000.8441"/>
    <x v="326"/>
    <d v="2025-08-01T00:00:00"/>
    <d v="2025-09-05T00:00:00"/>
    <n v="165319.25"/>
    <s v="‭112120503040‬"/>
    <s v="Serviços de Implantação e Operacionalização postos Poupatempo"/>
    <m/>
    <s v="NV007123"/>
    <m/>
    <x v="1"/>
    <x v="141"/>
  </r>
  <r>
    <x v="8"/>
    <s v="PRO.000.8441"/>
    <x v="327"/>
    <d v="2025-08-01T00:00:00"/>
    <d v="2025-09-05T00:00:00"/>
    <n v="12510.76"/>
    <s v="‭112120503040‬"/>
    <s v="Serviços de Implantação e Operacionalização postos Poupatempo"/>
    <m/>
    <s v="NV021598"/>
    <m/>
    <x v="1"/>
    <x v="213"/>
  </r>
  <r>
    <x v="8"/>
    <s v="PRO.000.8441"/>
    <x v="328"/>
    <d v="2025-08-01T00:00:00"/>
    <d v="2025-09-05T00:00:00"/>
    <n v="42160.58"/>
    <s v="‭112120503040‬"/>
    <s v="Serviços de Implantação e Operacionalização postos Poupatempo"/>
    <m/>
    <s v="NV004959"/>
    <m/>
    <x v="1"/>
    <x v="131"/>
  </r>
  <r>
    <x v="8"/>
    <s v="PRO.000.8441"/>
    <x v="329"/>
    <d v="2025-08-01T00:00:00"/>
    <d v="2025-09-05T00:00:00"/>
    <n v="11524.91"/>
    <s v="‭112120503040‬"/>
    <s v="Serviços de Implantação e Operacionalização postos Poupatempo"/>
    <m/>
    <s v="NV022669"/>
    <m/>
    <x v="1"/>
    <x v="165"/>
  </r>
  <r>
    <x v="8"/>
    <s v="PRO.000.8441"/>
    <x v="330"/>
    <d v="2025-08-01T00:00:00"/>
    <d v="2025-09-05T00:00:00"/>
    <n v="11385.6"/>
    <s v="‭112120503040‬"/>
    <s v="Serviços de Implantação e Operacionalização postos Poupatempo"/>
    <m/>
    <s v="NV022600"/>
    <m/>
    <x v="1"/>
    <x v="238"/>
  </r>
  <r>
    <x v="8"/>
    <s v="PRO.000.8441"/>
    <x v="331"/>
    <d v="2025-08-01T00:00:00"/>
    <d v="2025-09-05T00:00:00"/>
    <n v="11664.22"/>
    <s v="‭112120503040‬"/>
    <s v="Serviços de Implantação e Operacionalização postos Poupatempo"/>
    <m/>
    <s v="NV021613"/>
    <m/>
    <x v="1"/>
    <x v="171"/>
  </r>
  <r>
    <x v="8"/>
    <s v="PRO.000.8441"/>
    <x v="332"/>
    <d v="2025-08-01T00:00:00"/>
    <d v="2025-09-05T00:00:00"/>
    <n v="42402.34"/>
    <s v="‭112120503040‬"/>
    <s v="Serviços de Implantação e Operacionalização postos Poupatempo"/>
    <m/>
    <s v="NV003986"/>
    <m/>
    <x v="1"/>
    <x v="161"/>
  </r>
  <r>
    <x v="8"/>
    <s v="PRO.000.8441"/>
    <x v="333"/>
    <d v="2025-08-01T00:00:00"/>
    <d v="2025-09-05T00:00:00"/>
    <n v="11191.94"/>
    <s v="‭112120503040‬"/>
    <s v="Serviços de Implantação e Operacionalização postos Poupatempo"/>
    <m/>
    <s v="NV022650"/>
    <m/>
    <x v="1"/>
    <x v="229"/>
  </r>
  <r>
    <x v="9"/>
    <s v="PRO.000.8443"/>
    <x v="334"/>
    <d v="2025-07-25T00:00:00"/>
    <d v="2025-09-05T00:00:00"/>
    <n v="19577.79"/>
    <s v="‭112120503040‬"/>
    <s v="Serviços de Implantação e Operacionalização postos Poupatempo"/>
    <m/>
    <s v="NV022627"/>
    <m/>
    <x v="1"/>
    <x v="122"/>
  </r>
  <r>
    <x v="9"/>
    <s v="PRO.000.8443"/>
    <x v="335"/>
    <d v="2025-07-25T00:00:00"/>
    <d v="2025-09-05T00:00:00"/>
    <n v="17894.310000000001"/>
    <s v="‭112120503040‬"/>
    <s v="Serviços de Implantação e Operacionalização postos Poupatempo"/>
    <m/>
    <s v="NV022615"/>
    <m/>
    <x v="1"/>
    <x v="136"/>
  </r>
  <r>
    <x v="9"/>
    <s v="PRO.000.8443"/>
    <x v="336"/>
    <d v="2025-07-25T00:00:00"/>
    <d v="2025-09-05T00:00:00"/>
    <n v="17152.43"/>
    <s v="‭112120503040‬"/>
    <s v="Serviços de Implantação e Operacionalização postos Poupatempo"/>
    <m/>
    <s v="NV022602"/>
    <m/>
    <x v="1"/>
    <x v="223"/>
  </r>
  <r>
    <x v="9"/>
    <s v="PRO.000.8443"/>
    <x v="337"/>
    <d v="2025-07-25T00:00:00"/>
    <d v="2025-09-05T00:00:00"/>
    <n v="28126.74"/>
    <s v="‭112120503040‬"/>
    <s v="Serviços de Implantação e Operacionalização postos Poupatempo"/>
    <m/>
    <s v="NV021580"/>
    <m/>
    <x v="1"/>
    <x v="138"/>
  </r>
  <r>
    <x v="9"/>
    <s v="PRO.000.8443"/>
    <x v="338"/>
    <d v="2025-07-25T00:00:00"/>
    <d v="2025-09-05T00:00:00"/>
    <n v="18081.91"/>
    <s v="‭112120503040‬"/>
    <s v="Serviços de Implantação e Operacionalização postos Poupatempo"/>
    <m/>
    <s v="NV022629"/>
    <m/>
    <x v="1"/>
    <x v="174"/>
  </r>
  <r>
    <x v="9"/>
    <s v="PRO.000.8443"/>
    <x v="339"/>
    <d v="2025-07-25T00:00:00"/>
    <d v="2025-09-05T00:00:00"/>
    <n v="18152.47"/>
    <s v="‭112120503040‬"/>
    <s v="Serviços de Implantação e Operacionalização postos Poupatempo"/>
    <m/>
    <s v="NV022638"/>
    <m/>
    <x v="1"/>
    <x v="251"/>
  </r>
  <r>
    <x v="9"/>
    <s v="PRO.000.8443"/>
    <x v="340"/>
    <d v="2025-07-25T00:00:00"/>
    <d v="2025-09-05T00:00:00"/>
    <n v="19824.759999999998"/>
    <s v="‭112120503040‬"/>
    <s v="Serviços de Implantação e Operacionalização postos Poupatempo"/>
    <m/>
    <s v="NV021576"/>
    <m/>
    <x v="1"/>
    <x v="113"/>
  </r>
  <r>
    <x v="9"/>
    <s v="PRO.000.8443"/>
    <x v="341"/>
    <d v="2025-07-25T00:00:00"/>
    <d v="2025-09-05T00:00:00"/>
    <n v="111579.69"/>
    <s v="‭112120503040‬"/>
    <s v="Serviços de Implantação e Operacionalização postos Poupatempo"/>
    <m/>
    <s v="NV000952"/>
    <m/>
    <x v="1"/>
    <x v="103"/>
  </r>
  <r>
    <x v="9"/>
    <s v="PRO.000.8443"/>
    <x v="342"/>
    <d v="2025-07-25T00:00:00"/>
    <d v="2025-09-05T00:00:00"/>
    <n v="79263.100000000006"/>
    <s v="‭112120503040‬"/>
    <s v="Serviços de Implantação e Operacionalização postos Poupatempo"/>
    <m/>
    <s v="NV022603"/>
    <m/>
    <x v="1"/>
    <x v="85"/>
  </r>
  <r>
    <x v="9"/>
    <s v="PRO.000.8443"/>
    <x v="343"/>
    <d v="2025-07-25T00:00:00"/>
    <d v="2025-09-05T00:00:00"/>
    <n v="23283.7"/>
    <s v="‭112120503040‬"/>
    <s v="Serviços de Implantação e Operacionalização postos Poupatempo"/>
    <m/>
    <s v="NV021620"/>
    <m/>
    <x v="1"/>
    <x v="199"/>
  </r>
  <r>
    <x v="9"/>
    <s v="PRO.000.8443"/>
    <x v="344"/>
    <d v="2025-07-25T00:00:00"/>
    <d v="2025-09-05T00:00:00"/>
    <n v="18616.419999999998"/>
    <s v="‭112120503040‬"/>
    <s v="Serviços de Implantação e Operacionalização postos Poupatempo"/>
    <m/>
    <s v="NV022639"/>
    <m/>
    <x v="1"/>
    <x v="125"/>
  </r>
  <r>
    <x v="9"/>
    <s v="PRO.000.8443"/>
    <x v="345"/>
    <d v="2025-07-25T00:00:00"/>
    <d v="2025-09-05T00:00:00"/>
    <n v="22121.7"/>
    <s v="‭112120503040‬"/>
    <s v="Serviços de Implantação e Operacionalização postos Poupatempo"/>
    <m/>
    <s v="NV022637"/>
    <m/>
    <x v="1"/>
    <x v="86"/>
  </r>
  <r>
    <x v="9"/>
    <s v="PRO.000.8443"/>
    <x v="346"/>
    <d v="2025-07-25T00:00:00"/>
    <d v="2025-09-05T00:00:00"/>
    <n v="31650.62"/>
    <s v="‭112120503040‬"/>
    <s v="Serviços de Implantação e Operacionalização postos Poupatempo"/>
    <m/>
    <s v="NV021581"/>
    <m/>
    <x v="1"/>
    <x v="193"/>
  </r>
  <r>
    <x v="9"/>
    <s v="PRO.000.8443"/>
    <x v="347"/>
    <d v="2025-07-25T00:00:00"/>
    <d v="2025-09-05T00:00:00"/>
    <n v="54475.839999999997"/>
    <s v="‭112120503040‬"/>
    <s v="Serviços de Implantação e Operacionalização postos Poupatempo"/>
    <m/>
    <s v="NV003972"/>
    <m/>
    <x v="1"/>
    <x v="92"/>
  </r>
  <r>
    <x v="9"/>
    <s v="PRO.000.8443"/>
    <x v="348"/>
    <d v="2025-07-25T00:00:00"/>
    <d v="2025-09-05T00:00:00"/>
    <n v="132262.07999999999"/>
    <s v="‭112120503040‬"/>
    <s v="Serviços de Implantação e Operacionalização postos Poupatempo"/>
    <m/>
    <s v="NV004960"/>
    <m/>
    <x v="1"/>
    <x v="96"/>
  </r>
  <r>
    <x v="9"/>
    <s v="PRO.000.8443"/>
    <x v="349"/>
    <d v="2025-07-25T00:00:00"/>
    <d v="2025-09-05T00:00:00"/>
    <n v="21549.69"/>
    <s v="‭112120503040‬"/>
    <s v="Serviços de Implantação e Operacionalização postos Poupatempo"/>
    <m/>
    <s v="NV021575"/>
    <m/>
    <x v="1"/>
    <x v="139"/>
  </r>
  <r>
    <x v="9"/>
    <s v="PRO.000.8443"/>
    <x v="350"/>
    <d v="2025-07-25T00:00:00"/>
    <d v="2025-09-05T00:00:00"/>
    <n v="68430.240000000005"/>
    <s v="‭112120503040‬"/>
    <s v="Serviços de Implantação e Operacionalização postos Poupatempo"/>
    <m/>
    <s v="NV003974"/>
    <m/>
    <x v="1"/>
    <x v="152"/>
  </r>
  <r>
    <x v="9"/>
    <s v="PRO.000.8443"/>
    <x v="351"/>
    <d v="2025-07-25T00:00:00"/>
    <d v="2025-09-05T00:00:00"/>
    <n v="47614.86"/>
    <s v="‭112120503040‬"/>
    <s v="Serviços de Implantação e Operacionalização postos Poupatempo"/>
    <m/>
    <s v="NV003979"/>
    <m/>
    <x v="1"/>
    <x v="154"/>
  </r>
  <r>
    <x v="9"/>
    <s v="PRO.000.8443"/>
    <x v="352"/>
    <d v="2025-07-25T00:00:00"/>
    <d v="2025-09-05T00:00:00"/>
    <n v="18236.12"/>
    <s v="‭112120503040‬"/>
    <s v="Serviços de Implantação e Operacionalização postos Poupatempo"/>
    <m/>
    <s v="NV020557"/>
    <m/>
    <x v="1"/>
    <x v="155"/>
  </r>
  <r>
    <x v="9"/>
    <s v="PRO.000.8443"/>
    <x v="353"/>
    <d v="2025-07-25T00:00:00"/>
    <d v="2025-09-05T00:00:00"/>
    <n v="18197.75"/>
    <s v="‭112120503040‬"/>
    <s v="Serviços de Implantação e Operacionalização postos Poupatempo"/>
    <m/>
    <s v="NV022628"/>
    <m/>
    <x v="1"/>
    <x v="87"/>
  </r>
  <r>
    <x v="9"/>
    <s v="PRO.000.8443"/>
    <x v="354"/>
    <d v="2025-07-25T00:00:00"/>
    <d v="2025-09-05T00:00:00"/>
    <n v="111311.85"/>
    <s v="‭112120503040‬"/>
    <s v="Serviços de Implantação e Operacionalização postos Poupatempo"/>
    <m/>
    <s v="NV003980"/>
    <m/>
    <x v="1"/>
    <x v="118"/>
  </r>
  <r>
    <x v="9"/>
    <s v="PRO.000.8443"/>
    <x v="355"/>
    <d v="2025-07-25T00:00:00"/>
    <d v="2025-09-05T00:00:00"/>
    <n v="78560.58"/>
    <s v="‭112120503040‬"/>
    <s v="Serviços de Implantação e Operacionalização postos Poupatempo"/>
    <m/>
    <s v="NV004961"/>
    <m/>
    <x v="1"/>
    <x v="157"/>
  </r>
  <r>
    <x v="9"/>
    <s v="PRO.000.8443"/>
    <x v="356"/>
    <d v="2025-07-25T00:00:00"/>
    <d v="2025-09-05T00:00:00"/>
    <n v="194993.47"/>
    <s v="‭112120503040‬"/>
    <s v="Serviços de Implantação e Operacionalização postos Poupatempo"/>
    <m/>
    <s v="NV000957"/>
    <m/>
    <x v="1"/>
    <x v="158"/>
  </r>
  <r>
    <x v="9"/>
    <s v="PRO.000.8443"/>
    <x v="357"/>
    <d v="2025-07-25T00:00:00"/>
    <d v="2025-09-05T00:00:00"/>
    <n v="33862.01"/>
    <s v="‭112120503040‬"/>
    <s v="Serviços de Implantação e Operacionalização postos Poupatempo"/>
    <m/>
    <s v="NV022578"/>
    <m/>
    <x v="1"/>
    <x v="181"/>
  </r>
  <r>
    <x v="9"/>
    <s v="PRO.000.8443"/>
    <x v="358"/>
    <d v="2025-07-25T00:00:00"/>
    <d v="2025-09-05T00:00:00"/>
    <n v="107956.34"/>
    <s v="‭112120503040‬"/>
    <s v="Serviços de Implantação e Operacionalização postos Poupatempo"/>
    <m/>
    <s v="NV008121"/>
    <m/>
    <x v="1"/>
    <x v="134"/>
  </r>
  <r>
    <x v="9"/>
    <s v="PRO.000.8443"/>
    <x v="359"/>
    <d v="2025-07-25T00:00:00"/>
    <d v="2025-09-05T00:00:00"/>
    <n v="24982.48"/>
    <s v="‭112120503040‬"/>
    <s v="Serviços de Implantação e Operacionalização postos Poupatempo"/>
    <m/>
    <s v="NV021609"/>
    <m/>
    <x v="1"/>
    <x v="241"/>
  </r>
  <r>
    <x v="9"/>
    <s v="PRO.000.8443"/>
    <x v="360"/>
    <d v="2025-07-25T00:00:00"/>
    <d v="2025-09-05T00:00:00"/>
    <n v="36052.58"/>
    <s v="‭112120503040‬"/>
    <s v="Serviços de Implantação e Operacionalização postos Poupatempo"/>
    <m/>
    <s v="NV021593"/>
    <m/>
    <x v="1"/>
    <x v="240"/>
  </r>
  <r>
    <x v="9"/>
    <s v="PRO.000.8443"/>
    <x v="361"/>
    <d v="2025-07-25T00:00:00"/>
    <d v="2025-09-05T00:00:00"/>
    <n v="34721.75"/>
    <s v="‭112120503040‬"/>
    <s v="Serviços de Implantação e Operacionalização postos Poupatempo"/>
    <m/>
    <s v="NV021611"/>
    <m/>
    <x v="1"/>
    <x v="202"/>
  </r>
  <r>
    <x v="9"/>
    <s v="PRO.000.8443"/>
    <x v="362"/>
    <d v="2025-07-25T00:00:00"/>
    <d v="2025-09-05T00:00:00"/>
    <n v="25706.73"/>
    <s v="‭112120503040‬"/>
    <s v="Serviços de Implantação e Operacionalização postos Poupatempo"/>
    <m/>
    <s v="NV021608"/>
    <m/>
    <x v="1"/>
    <x v="249"/>
  </r>
  <r>
    <x v="9"/>
    <s v="PRO.000.8443"/>
    <x v="363"/>
    <d v="2025-07-25T00:00:00"/>
    <d v="2025-09-05T00:00:00"/>
    <n v="21612.85"/>
    <s v="‭112120503040‬"/>
    <s v="Serviços de Implantação e Operacionalização postos Poupatempo"/>
    <m/>
    <s v="NV021607"/>
    <m/>
    <x v="1"/>
    <x v="194"/>
  </r>
  <r>
    <x v="9"/>
    <s v="PRO.000.8443"/>
    <x v="364"/>
    <d v="2025-07-25T00:00:00"/>
    <d v="2025-09-05T00:00:00"/>
    <n v="18466.03"/>
    <s v="‭112120503040‬"/>
    <s v="Serviços de Implantação e Operacionalização postos Poupatempo"/>
    <m/>
    <s v="NV022685"/>
    <m/>
    <x v="1"/>
    <x v="176"/>
  </r>
  <r>
    <x v="9"/>
    <s v="PRO.000.8443"/>
    <x v="365"/>
    <d v="2025-07-25T00:00:00"/>
    <d v="2025-09-05T00:00:00"/>
    <n v="18059.41"/>
    <s v="‭112120503040‬"/>
    <s v="Serviços de Implantação e Operacionalização postos Poupatempo"/>
    <m/>
    <s v="NV022614"/>
    <m/>
    <x v="1"/>
    <x v="124"/>
  </r>
  <r>
    <x v="9"/>
    <s v="PRO.000.8443"/>
    <x v="366"/>
    <d v="2025-07-25T00:00:00"/>
    <d v="2025-09-05T00:00:00"/>
    <n v="33436.339999999997"/>
    <s v="‭112120503040‬"/>
    <s v="Serviços de Implantação e Operacionalização postos Poupatempo"/>
    <m/>
    <s v="NV022558"/>
    <m/>
    <x v="1"/>
    <x v="224"/>
  </r>
  <r>
    <x v="9"/>
    <s v="PRO.000.8443"/>
    <x v="367"/>
    <d v="2025-07-25T00:00:00"/>
    <d v="2025-09-05T00:00:00"/>
    <n v="18153.650000000001"/>
    <s v="‭112120503040‬"/>
    <s v="Serviços de Implantação e Operacionalização postos Poupatempo"/>
    <m/>
    <s v="NV022646"/>
    <m/>
    <x v="1"/>
    <x v="225"/>
  </r>
  <r>
    <x v="9"/>
    <s v="PRO.000.8443"/>
    <x v="368"/>
    <d v="2025-07-25T00:00:00"/>
    <d v="2025-09-05T00:00:00"/>
    <n v="69654.25"/>
    <s v="‭112120503040‬"/>
    <s v="Serviços de Implantação e Operacionalização postos Poupatempo"/>
    <m/>
    <s v="NV003968"/>
    <m/>
    <x v="1"/>
    <x v="94"/>
  </r>
  <r>
    <x v="9"/>
    <s v="PRO.000.8443"/>
    <x v="369"/>
    <d v="2025-07-25T00:00:00"/>
    <d v="2025-09-05T00:00:00"/>
    <n v="99819.57"/>
    <s v="‭112120503040‬"/>
    <s v="Serviços de Implantação e Operacionalização postos Poupatempo"/>
    <m/>
    <s v="NV003969"/>
    <m/>
    <x v="1"/>
    <x v="95"/>
  </r>
  <r>
    <x v="9"/>
    <s v="PRO.000.8443"/>
    <x v="370"/>
    <d v="2025-07-25T00:00:00"/>
    <d v="2025-09-05T00:00:00"/>
    <n v="22986.880000000001"/>
    <s v="‭112120503040‬"/>
    <s v="Serviços de Implantação e Operacionalização postos Poupatempo"/>
    <m/>
    <s v="NV021589"/>
    <m/>
    <x v="1"/>
    <x v="207"/>
  </r>
  <r>
    <x v="9"/>
    <s v="PRO.000.8443"/>
    <x v="371"/>
    <d v="2025-07-25T00:00:00"/>
    <d v="2025-09-05T00:00:00"/>
    <n v="185835.36"/>
    <s v="‭112120503040‬"/>
    <s v="Serviços de Implantação e Operacionalização postos Poupatempo"/>
    <m/>
    <s v="NV000958"/>
    <m/>
    <x v="1"/>
    <x v="117"/>
  </r>
  <r>
    <x v="9"/>
    <s v="PRO.000.8443"/>
    <x v="372"/>
    <d v="2025-07-25T00:00:00"/>
    <d v="2025-09-05T00:00:00"/>
    <n v="18604.919999999998"/>
    <s v="‭112120503040‬"/>
    <s v="Serviços de Implantação e Operacionalização postos Poupatempo"/>
    <m/>
    <s v="NV022626"/>
    <m/>
    <x v="1"/>
    <x v="228"/>
  </r>
  <r>
    <x v="9"/>
    <s v="PRO.000.8443"/>
    <x v="373"/>
    <d v="2025-07-25T00:00:00"/>
    <d v="2025-09-05T00:00:00"/>
    <n v="19487.509999999998"/>
    <s v="‭112120503040‬"/>
    <s v="Serviços de Implantação e Operacionalização postos Poupatempo"/>
    <m/>
    <s v="NV022684"/>
    <m/>
    <x v="1"/>
    <x v="230"/>
  </r>
  <r>
    <x v="9"/>
    <s v="PRO.000.8443"/>
    <x v="374"/>
    <d v="2025-07-25T00:00:00"/>
    <d v="2025-09-05T00:00:00"/>
    <n v="66681.070000000007"/>
    <s v="‭112120503040‬"/>
    <s v="Serviços de Implantação e Operacionalização postos Poupatempo"/>
    <m/>
    <s v="NV003981"/>
    <m/>
    <x v="1"/>
    <x v="99"/>
  </r>
  <r>
    <x v="9"/>
    <s v="PRO.000.8443"/>
    <x v="375"/>
    <d v="2025-07-25T00:00:00"/>
    <d v="2025-09-05T00:00:00"/>
    <n v="21683.18"/>
    <s v="‭112120503040‬"/>
    <s v="Serviços de Implantação e Operacionalização postos Poupatempo"/>
    <m/>
    <s v="NV021597"/>
    <m/>
    <x v="1"/>
    <x v="168"/>
  </r>
  <r>
    <x v="9"/>
    <s v="PRO.000.8443"/>
    <x v="376"/>
    <d v="2025-07-25T00:00:00"/>
    <d v="2025-09-05T00:00:00"/>
    <n v="218058.72"/>
    <s v="‭112120503040‬"/>
    <s v="Serviços de Implantação e Operacionalização postos Poupatempo"/>
    <m/>
    <s v="NV006978"/>
    <m/>
    <x v="1"/>
    <x v="140"/>
  </r>
  <r>
    <x v="9"/>
    <s v="PRO.000.8443"/>
    <x v="377"/>
    <d v="2025-07-25T00:00:00"/>
    <d v="2025-09-05T00:00:00"/>
    <n v="244052.87"/>
    <s v="‭112120503040‬"/>
    <s v="Serviços de Implantação e Operacionalização postos Poupatempo"/>
    <m/>
    <s v="NV006962"/>
    <m/>
    <x v="1"/>
    <x v="142"/>
  </r>
  <r>
    <x v="10"/>
    <s v="PRO.000.7647"/>
    <x v="378"/>
    <d v="2025-07-14T00:00:00"/>
    <d v="2025-09-05T00:00:00"/>
    <n v="48.56"/>
    <s v="‭112120612130‬"/>
    <s v="Água"/>
    <m/>
    <s v="NV022567"/>
    <m/>
    <x v="1"/>
    <x v="35"/>
  </r>
  <r>
    <x v="10"/>
    <s v="PRO.000.7647"/>
    <x v="379"/>
    <d v="2025-07-14T00:00:00"/>
    <d v="2025-09-05T00:00:00"/>
    <n v="157.02000000000001"/>
    <s v="‭112120612130‬"/>
    <s v="Água"/>
    <m/>
    <s v="NV022645"/>
    <m/>
    <x v="1"/>
    <x v="36"/>
  </r>
  <r>
    <x v="10"/>
    <s v="PRO.000.7647"/>
    <x v="380"/>
    <d v="2025-07-14T00:00:00"/>
    <d v="2025-09-05T00:00:00"/>
    <n v="58.9"/>
    <s v="‭112120612130‬"/>
    <s v="Água"/>
    <m/>
    <s v="NV021591"/>
    <m/>
    <x v="1"/>
    <x v="80"/>
  </r>
  <r>
    <x v="10"/>
    <s v="PRO.000.7647"/>
    <x v="381"/>
    <d v="2025-07-14T00:00:00"/>
    <d v="2025-09-05T00:00:00"/>
    <n v="1262.26"/>
    <s v="‭112120612120‬"/>
    <s v="Força e Luz"/>
    <m/>
    <s v="NV022664"/>
    <m/>
    <x v="1"/>
    <x v="63"/>
  </r>
  <r>
    <x v="10"/>
    <s v="PRO.000.7647"/>
    <x v="382"/>
    <d v="2025-07-14T00:00:00"/>
    <d v="2025-09-05T00:00:00"/>
    <n v="1841.81"/>
    <s v="‭112120612120‬"/>
    <s v="Força e Luz"/>
    <m/>
    <s v="NV022584"/>
    <m/>
    <x v="1"/>
    <x v="64"/>
  </r>
  <r>
    <x v="10"/>
    <s v="PRO.000.7647"/>
    <x v="383"/>
    <d v="2025-07-14T00:00:00"/>
    <d v="2025-09-05T00:00:00"/>
    <n v="9107.11"/>
    <s v="‭112120612120‬"/>
    <s v="Força e Luz"/>
    <m/>
    <s v="NV003952"/>
    <m/>
    <x v="1"/>
    <x v="74"/>
  </r>
  <r>
    <x v="10"/>
    <s v="PRO.000.7647"/>
    <x v="384"/>
    <d v="2025-07-14T00:00:00"/>
    <d v="2025-09-05T00:00:00"/>
    <n v="1552.4"/>
    <s v="‭112120612120‬"/>
    <s v="Força e Luz"/>
    <m/>
    <s v="NV022624"/>
    <m/>
    <x v="1"/>
    <x v="190"/>
  </r>
  <r>
    <x v="10"/>
    <s v="PRO.000.7647"/>
    <x v="385"/>
    <d v="2025-07-14T00:00:00"/>
    <d v="2025-09-05T00:00:00"/>
    <n v="1888.87"/>
    <s v="‭112120612120‬"/>
    <s v="Força e Luz"/>
    <m/>
    <s v="NV019956"/>
    <m/>
    <x v="1"/>
    <x v="97"/>
  </r>
  <r>
    <x v="10"/>
    <s v="PRO.000.7647"/>
    <x v="386"/>
    <d v="2025-07-14T00:00:00"/>
    <d v="2025-09-05T00:00:00"/>
    <n v="17392.97"/>
    <s v="‭112120612120‬"/>
    <s v="Força e Luz"/>
    <m/>
    <s v="NV008123"/>
    <m/>
    <x v="1"/>
    <x v="54"/>
  </r>
  <r>
    <x v="10"/>
    <s v="PRO.000.7647"/>
    <x v="387"/>
    <d v="2025-07-14T00:00:00"/>
    <d v="2025-09-05T00:00:00"/>
    <n v="138.56"/>
    <s v="‭112120612130‬"/>
    <s v="Água"/>
    <m/>
    <s v="NV021569"/>
    <m/>
    <x v="1"/>
    <x v="200"/>
  </r>
  <r>
    <x v="10"/>
    <s v="PRO.000.7647"/>
    <x v="388"/>
    <d v="2025-07-14T00:00:00"/>
    <d v="2025-09-05T00:00:00"/>
    <n v="820.81"/>
    <s v="‭112120612120‬"/>
    <s v="Força e Luz"/>
    <m/>
    <s v="NV022661"/>
    <m/>
    <x v="1"/>
    <x v="185"/>
  </r>
  <r>
    <x v="10"/>
    <s v="PRO.000.7647"/>
    <x v="389"/>
    <d v="2025-07-21T00:00:00"/>
    <d v="2025-09-05T00:00:00"/>
    <n v="282.08999999999997"/>
    <s v="‭112120612120‬"/>
    <s v="Força e Luz"/>
    <m/>
    <s v="NV021562"/>
    <m/>
    <x v="1"/>
    <x v="27"/>
  </r>
  <r>
    <x v="10"/>
    <s v="PRO.000.7647"/>
    <x v="390"/>
    <d v="2025-07-21T00:00:00"/>
    <d v="2025-09-05T00:00:00"/>
    <n v="83.76"/>
    <s v="‭112120612120‬"/>
    <s v="Força e Luz"/>
    <m/>
    <s v="NV021562"/>
    <m/>
    <x v="1"/>
    <x v="27"/>
  </r>
  <r>
    <x v="10"/>
    <s v="PRO.000.7647"/>
    <x v="391"/>
    <d v="2025-07-21T00:00:00"/>
    <d v="2025-09-05T00:00:00"/>
    <n v="794.02"/>
    <s v="‭112120612120‬"/>
    <s v="Força e Luz"/>
    <m/>
    <s v="NV021562"/>
    <m/>
    <x v="1"/>
    <x v="27"/>
  </r>
  <r>
    <x v="10"/>
    <s v="PRO.000.7647"/>
    <x v="392"/>
    <d v="2025-07-21T00:00:00"/>
    <d v="2025-09-05T00:00:00"/>
    <n v="1902.77"/>
    <s v="‭112120612120‬"/>
    <s v="Força e Luz"/>
    <m/>
    <s v="NV022567"/>
    <m/>
    <x v="1"/>
    <x v="35"/>
  </r>
  <r>
    <x v="10"/>
    <s v="PRO.000.7647"/>
    <x v="393"/>
    <d v="2025-07-21T00:00:00"/>
    <d v="2025-09-05T00:00:00"/>
    <n v="33.9"/>
    <s v="‭112120612130‬"/>
    <s v="Água"/>
    <m/>
    <s v="NV022567"/>
    <m/>
    <x v="1"/>
    <x v="35"/>
  </r>
  <r>
    <x v="10"/>
    <s v="PRO.000.7647"/>
    <x v="394"/>
    <d v="2025-07-21T00:00:00"/>
    <d v="2025-09-05T00:00:00"/>
    <n v="1210.69"/>
    <s v="‭112120612120‬"/>
    <s v="Força e Luz"/>
    <m/>
    <s v="NV022645"/>
    <m/>
    <x v="1"/>
    <x v="36"/>
  </r>
  <r>
    <x v="10"/>
    <s v="PRO.000.7647"/>
    <x v="395"/>
    <d v="2025-07-21T00:00:00"/>
    <d v="2025-09-05T00:00:00"/>
    <n v="179.9"/>
    <s v="‭112120612130‬"/>
    <s v="Água"/>
    <m/>
    <s v="NV022645"/>
    <m/>
    <x v="1"/>
    <x v="36"/>
  </r>
  <r>
    <x v="10"/>
    <s v="PRO.000.7647"/>
    <x v="396"/>
    <d v="2025-07-21T00:00:00"/>
    <d v="2025-09-05T00:00:00"/>
    <n v="2915.81"/>
    <s v="‭112120612120‬"/>
    <s v="Força e Luz"/>
    <m/>
    <s v="NV021591"/>
    <m/>
    <x v="1"/>
    <x v="80"/>
  </r>
  <r>
    <x v="10"/>
    <s v="PRO.000.7647"/>
    <x v="397"/>
    <d v="2025-07-21T00:00:00"/>
    <d v="2025-09-05T00:00:00"/>
    <n v="58.9"/>
    <s v="‭112120612130‬"/>
    <s v="Água"/>
    <m/>
    <s v="NV021591"/>
    <m/>
    <x v="1"/>
    <x v="80"/>
  </r>
  <r>
    <x v="10"/>
    <s v="PRO.000.7647"/>
    <x v="398"/>
    <d v="2025-07-21T00:00:00"/>
    <d v="2025-09-05T00:00:00"/>
    <n v="779.66"/>
    <s v="‭112120612120‬"/>
    <s v="Força e Luz"/>
    <m/>
    <s v="NV022655"/>
    <m/>
    <x v="1"/>
    <x v="41"/>
  </r>
  <r>
    <x v="10"/>
    <s v="PRO.000.7647"/>
    <x v="399"/>
    <d v="2025-07-21T00:00:00"/>
    <d v="2025-09-05T00:00:00"/>
    <n v="44.56"/>
    <s v="‭112120612130‬"/>
    <s v="Água"/>
    <m/>
    <s v="NV022655"/>
    <m/>
    <x v="1"/>
    <x v="41"/>
  </r>
  <r>
    <x v="10"/>
    <s v="PRO.000.7647"/>
    <x v="400"/>
    <d v="2025-07-21T00:00:00"/>
    <d v="2025-09-05T00:00:00"/>
    <n v="1806.05"/>
    <s v="‭112120612120‬"/>
    <s v="Força e Luz"/>
    <m/>
    <s v="NV021614"/>
    <m/>
    <x v="1"/>
    <x v="42"/>
  </r>
  <r>
    <x v="10"/>
    <s v="PRO.000.7647"/>
    <x v="401"/>
    <d v="2025-07-21T00:00:00"/>
    <d v="2025-09-05T00:00:00"/>
    <n v="91.14"/>
    <s v="‭112120612130‬"/>
    <s v="Água"/>
    <m/>
    <s v="NV021614"/>
    <m/>
    <x v="1"/>
    <x v="42"/>
  </r>
  <r>
    <x v="10"/>
    <s v="PRO.000.7647"/>
    <x v="402"/>
    <d v="2025-07-21T00:00:00"/>
    <d v="2025-09-05T00:00:00"/>
    <n v="154.97999999999999"/>
    <s v="‭112120612130‬"/>
    <s v="Água"/>
    <m/>
    <s v="NV021606"/>
    <m/>
    <x v="1"/>
    <x v="47"/>
  </r>
  <r>
    <x v="10"/>
    <s v="PRO.000.7647"/>
    <x v="403"/>
    <d v="2025-07-21T00:00:00"/>
    <d v="2025-09-05T00:00:00"/>
    <n v="736.29"/>
    <s v="‭112120612120‬"/>
    <s v="Força e Luz"/>
    <m/>
    <s v="NV022664"/>
    <m/>
    <x v="1"/>
    <x v="63"/>
  </r>
  <r>
    <x v="10"/>
    <s v="PRO.000.7647"/>
    <x v="404"/>
    <d v="2025-07-21T00:00:00"/>
    <d v="2025-09-05T00:00:00"/>
    <n v="143.63999999999999"/>
    <s v="‭112120612130‬"/>
    <s v="Água"/>
    <m/>
    <s v="NV022664"/>
    <m/>
    <x v="1"/>
    <x v="63"/>
  </r>
  <r>
    <x v="10"/>
    <s v="PRO.000.7647"/>
    <x v="405"/>
    <d v="2025-07-21T00:00:00"/>
    <d v="2025-09-05T00:00:00"/>
    <n v="1283.44"/>
    <s v="‭112120612120‬"/>
    <s v="Força e Luz"/>
    <m/>
    <s v="NV022584"/>
    <m/>
    <x v="1"/>
    <x v="64"/>
  </r>
  <r>
    <x v="10"/>
    <s v="PRO.000.7647"/>
    <x v="406"/>
    <d v="2025-07-21T00:00:00"/>
    <d v="2025-09-05T00:00:00"/>
    <n v="60.99"/>
    <s v="‭112120612130‬"/>
    <s v="Água"/>
    <m/>
    <s v="NV022584"/>
    <m/>
    <x v="1"/>
    <x v="64"/>
  </r>
  <r>
    <x v="10"/>
    <s v="PRO.000.7647"/>
    <x v="407"/>
    <d v="2025-07-21T00:00:00"/>
    <d v="2025-09-05T00:00:00"/>
    <n v="747.49"/>
    <s v="‭112120612120‬"/>
    <s v="Força e Luz"/>
    <m/>
    <s v="NV020556"/>
    <m/>
    <x v="1"/>
    <x v="65"/>
  </r>
  <r>
    <x v="10"/>
    <s v="PRO.000.7647"/>
    <x v="408"/>
    <d v="2025-07-21T00:00:00"/>
    <d v="2025-09-05T00:00:00"/>
    <n v="138.56"/>
    <s v="‭112120612130‬"/>
    <s v="Água"/>
    <m/>
    <s v="NV020556"/>
    <m/>
    <x v="1"/>
    <x v="65"/>
  </r>
  <r>
    <x v="10"/>
    <s v="PRO.000.7647"/>
    <x v="409"/>
    <d v="2025-07-21T00:00:00"/>
    <d v="2025-09-05T00:00:00"/>
    <n v="2037.16"/>
    <s v="‭112120612130‬"/>
    <s v="Força e Luz"/>
    <m/>
    <s v="NV020556"/>
    <m/>
    <x v="1"/>
    <x v="65"/>
  </r>
  <r>
    <x v="10"/>
    <s v="PRO.000.7647"/>
    <x v="410"/>
    <d v="2025-07-21T00:00:00"/>
    <d v="2025-09-05T00:00:00"/>
    <n v="182.35"/>
    <s v="‭112120612120‬"/>
    <s v="Força e Luz"/>
    <m/>
    <s v="NV021612"/>
    <m/>
    <x v="1"/>
    <x v="68"/>
  </r>
  <r>
    <x v="10"/>
    <s v="PRO.000.7647"/>
    <x v="411"/>
    <d v="2025-07-21T00:00:00"/>
    <d v="2025-09-05T00:00:00"/>
    <n v="7401.45"/>
    <s v="‭112120612120‬"/>
    <s v="Força e Luz"/>
    <m/>
    <s v="NV003952"/>
    <m/>
    <x v="1"/>
    <x v="74"/>
  </r>
  <r>
    <x v="10"/>
    <s v="PRO.000.7647"/>
    <x v="412"/>
    <d v="2025-07-21T00:00:00"/>
    <d v="2025-09-05T00:00:00"/>
    <n v="1216.5999999999999"/>
    <s v="‭112120612130‬"/>
    <s v="Água"/>
    <m/>
    <s v="NV003952"/>
    <m/>
    <x v="1"/>
    <x v="74"/>
  </r>
  <r>
    <x v="10"/>
    <s v="PRO.000.7647"/>
    <x v="413"/>
    <d v="2025-07-21T00:00:00"/>
    <d v="2025-09-05T00:00:00"/>
    <n v="1120.9100000000001"/>
    <s v="‭112120612120‬"/>
    <s v="Força e Luz"/>
    <m/>
    <s v="NV022555"/>
    <m/>
    <x v="1"/>
    <x v="75"/>
  </r>
  <r>
    <x v="10"/>
    <s v="PRO.000.7647"/>
    <x v="414"/>
    <d v="2025-07-21T00:00:00"/>
    <d v="2025-09-05T00:00:00"/>
    <n v="5096.2"/>
    <s v="‭112120612120‬"/>
    <s v="Força e Luz"/>
    <m/>
    <s v="NV003954"/>
    <m/>
    <x v="1"/>
    <x v="76"/>
  </r>
  <r>
    <x v="10"/>
    <s v="PRO.000.7647"/>
    <x v="415"/>
    <d v="2025-07-21T00:00:00"/>
    <d v="2025-09-05T00:00:00"/>
    <n v="1614.24"/>
    <s v="‭112120612120‬"/>
    <s v="Força e Luz"/>
    <m/>
    <s v="NV021571"/>
    <m/>
    <x v="1"/>
    <x v="26"/>
  </r>
  <r>
    <x v="10"/>
    <s v="PRO.000.7647"/>
    <x v="416"/>
    <d v="2025-07-21T00:00:00"/>
    <d v="2025-09-05T00:00:00"/>
    <n v="468.04"/>
    <s v="‭112120612130‬"/>
    <s v="Água"/>
    <m/>
    <s v="NV021571"/>
    <m/>
    <x v="1"/>
    <x v="26"/>
  </r>
  <r>
    <x v="10"/>
    <s v="PRO.000.7647"/>
    <x v="417"/>
    <d v="2025-07-21T00:00:00"/>
    <d v="2025-09-05T00:00:00"/>
    <n v="1308.51"/>
    <s v="‭112120612120‬"/>
    <s v="Força e Luz"/>
    <m/>
    <s v="NV022624"/>
    <m/>
    <x v="1"/>
    <x v="190"/>
  </r>
  <r>
    <x v="10"/>
    <s v="PRO.000.7647"/>
    <x v="418"/>
    <d v="2025-07-21T00:00:00"/>
    <d v="2025-09-05T00:00:00"/>
    <n v="75.150000000000006"/>
    <s v="‭112120612130‬"/>
    <s v="Água"/>
    <m/>
    <s v="NV022624"/>
    <m/>
    <x v="1"/>
    <x v="190"/>
  </r>
  <r>
    <x v="10"/>
    <s v="PRO.000.7647"/>
    <x v="419"/>
    <d v="2025-07-21T00:00:00"/>
    <d v="2025-09-05T00:00:00"/>
    <n v="28743.78"/>
    <s v="‭112120612120‬"/>
    <s v="Força e Luz"/>
    <m/>
    <s v="NV006977"/>
    <m/>
    <x v="1"/>
    <x v="91"/>
  </r>
  <r>
    <x v="10"/>
    <s v="PRO.000.7647"/>
    <x v="420"/>
    <d v="2025-07-21T00:00:00"/>
    <d v="2025-09-05T00:00:00"/>
    <n v="7190.04"/>
    <s v="‭112120612130‬"/>
    <s v="Água"/>
    <m/>
    <s v="NV006977"/>
    <m/>
    <x v="1"/>
    <x v="91"/>
  </r>
  <r>
    <x v="10"/>
    <s v="PRO.000.7647"/>
    <x v="421"/>
    <d v="2025-07-21T00:00:00"/>
    <d v="2025-09-05T00:00:00"/>
    <n v="896.74"/>
    <s v="‭112120612120‬"/>
    <s v="Força e Luz"/>
    <m/>
    <s v="NV022623"/>
    <m/>
    <x v="1"/>
    <x v="246"/>
  </r>
  <r>
    <x v="10"/>
    <s v="PRO.000.7647"/>
    <x v="422"/>
    <d v="2025-07-21T00:00:00"/>
    <d v="2025-09-05T00:00:00"/>
    <n v="117.76"/>
    <s v="‭112120612130‬"/>
    <s v="Água"/>
    <m/>
    <s v="NV022623"/>
    <m/>
    <x v="1"/>
    <x v="246"/>
  </r>
  <r>
    <x v="10"/>
    <s v="PRO.000.7647"/>
    <x v="423"/>
    <d v="2025-07-21T00:00:00"/>
    <d v="2025-09-05T00:00:00"/>
    <n v="5586.87"/>
    <s v="‭112120612120‬"/>
    <s v="Força e Luz"/>
    <m/>
    <s v="NV003970"/>
    <m/>
    <x v="1"/>
    <x v="38"/>
  </r>
  <r>
    <x v="10"/>
    <s v="PRO.000.7647"/>
    <x v="424"/>
    <d v="2025-07-21T00:00:00"/>
    <d v="2025-09-05T00:00:00"/>
    <n v="3875.3"/>
    <s v="‭112120612120‬"/>
    <s v="Força e Luz"/>
    <m/>
    <s v="NV003971"/>
    <m/>
    <x v="1"/>
    <x v="151"/>
  </r>
  <r>
    <x v="10"/>
    <s v="PRO.000.7647"/>
    <x v="425"/>
    <d v="2025-07-21T00:00:00"/>
    <d v="2025-09-05T00:00:00"/>
    <n v="1132.69"/>
    <s v="‭112120612130‬"/>
    <s v="Água"/>
    <m/>
    <s v="NV003971"/>
    <m/>
    <x v="1"/>
    <x v="151"/>
  </r>
  <r>
    <x v="10"/>
    <s v="PRO.000.7647"/>
    <x v="426"/>
    <d v="2025-07-21T00:00:00"/>
    <d v="2025-09-05T00:00:00"/>
    <n v="1836.25"/>
    <s v="‭112120612120‬"/>
    <s v="Força e Luz"/>
    <m/>
    <s v="NV021590"/>
    <m/>
    <x v="1"/>
    <x v="40"/>
  </r>
  <r>
    <x v="10"/>
    <s v="PRO.000.7647"/>
    <x v="427"/>
    <d v="2025-07-21T00:00:00"/>
    <d v="2025-09-05T00:00:00"/>
    <n v="4686.5"/>
    <s v="‭112120612120‬"/>
    <s v="Força e Luz"/>
    <m/>
    <s v="NV004957"/>
    <m/>
    <x v="1"/>
    <x v="120"/>
  </r>
  <r>
    <x v="10"/>
    <s v="PRO.000.7647"/>
    <x v="428"/>
    <d v="2025-07-21T00:00:00"/>
    <d v="2025-09-05T00:00:00"/>
    <n v="17845.259999999998"/>
    <s v="‭112120612120‬"/>
    <s v="Força e Luz"/>
    <m/>
    <s v="NV008122"/>
    <m/>
    <x v="1"/>
    <x v="44"/>
  </r>
  <r>
    <x v="10"/>
    <s v="PRO.000.7647"/>
    <x v="429"/>
    <d v="2025-07-21T00:00:00"/>
    <d v="2025-09-05T00:00:00"/>
    <n v="1515.6"/>
    <s v="‭112120612120‬"/>
    <s v="Força e Luz"/>
    <m/>
    <s v="NV019956"/>
    <m/>
    <x v="1"/>
    <x v="97"/>
  </r>
  <r>
    <x v="10"/>
    <s v="PRO.000.7647"/>
    <x v="430"/>
    <d v="2025-07-21T00:00:00"/>
    <d v="2025-09-05T00:00:00"/>
    <n v="70.599999999999994"/>
    <s v="‭112120612130‬"/>
    <s v="Água"/>
    <m/>
    <s v="NV019956"/>
    <m/>
    <x v="1"/>
    <x v="97"/>
  </r>
  <r>
    <x v="10"/>
    <s v="PRO.000.7647"/>
    <x v="431"/>
    <d v="2025-07-21T00:00:00"/>
    <d v="2025-09-05T00:00:00"/>
    <n v="1528.5"/>
    <s v="‭112120612120‬"/>
    <s v="Força e Luz"/>
    <m/>
    <s v="NV021604"/>
    <m/>
    <x v="1"/>
    <x v="204"/>
  </r>
  <r>
    <x v="10"/>
    <s v="PRO.000.7647"/>
    <x v="432"/>
    <d v="2025-07-21T00:00:00"/>
    <d v="2025-09-05T00:00:00"/>
    <n v="187.82"/>
    <s v="‭112120612130‬"/>
    <s v="Água"/>
    <m/>
    <s v="NV021604"/>
    <m/>
    <x v="1"/>
    <x v="204"/>
  </r>
  <r>
    <x v="10"/>
    <s v="PRO.000.7647"/>
    <x v="433"/>
    <d v="2025-07-21T00:00:00"/>
    <d v="2025-09-05T00:00:00"/>
    <n v="13218.9"/>
    <s v="‭112120612120‬"/>
    <s v="Força e Luz"/>
    <m/>
    <s v="NV008123"/>
    <m/>
    <x v="1"/>
    <x v="54"/>
  </r>
  <r>
    <x v="10"/>
    <s v="PRO.000.7647"/>
    <x v="434"/>
    <d v="2025-07-21T00:00:00"/>
    <d v="2025-09-05T00:00:00"/>
    <n v="4990.58"/>
    <s v="‭112120612130‬"/>
    <s v="Água"/>
    <m/>
    <s v="NV008123"/>
    <m/>
    <x v="1"/>
    <x v="54"/>
  </r>
  <r>
    <x v="10"/>
    <s v="PRO.000.7647"/>
    <x v="435"/>
    <d v="2025-07-21T00:00:00"/>
    <d v="2025-09-05T00:00:00"/>
    <n v="1501.26"/>
    <s v="‭112120612120‬"/>
    <s v="Força e Luz"/>
    <m/>
    <s v="NV021573"/>
    <m/>
    <x v="1"/>
    <x v="55"/>
  </r>
  <r>
    <x v="10"/>
    <s v="PRO.000.7647"/>
    <x v="436"/>
    <d v="2025-07-21T00:00:00"/>
    <d v="2025-09-05T00:00:00"/>
    <n v="12325.16"/>
    <s v="‭112120612120‬"/>
    <s v="Força e Luz"/>
    <m/>
    <s v="NV009957"/>
    <m/>
    <x v="1"/>
    <x v="56"/>
  </r>
  <r>
    <x v="10"/>
    <s v="PRO.000.7647"/>
    <x v="437"/>
    <d v="2025-07-21T00:00:00"/>
    <d v="2025-09-05T00:00:00"/>
    <n v="1700.48"/>
    <s v="‭112120612120‬"/>
    <s v="Força e Luz"/>
    <m/>
    <s v="NV021569"/>
    <m/>
    <x v="1"/>
    <x v="200"/>
  </r>
  <r>
    <x v="10"/>
    <s v="PRO.000.7647"/>
    <x v="438"/>
    <d v="2025-07-21T00:00:00"/>
    <d v="2025-09-05T00:00:00"/>
    <n v="138.56"/>
    <s v="‭112120612130‬"/>
    <s v="Água"/>
    <m/>
    <s v="NV021569"/>
    <m/>
    <x v="1"/>
    <x v="200"/>
  </r>
  <r>
    <x v="10"/>
    <s v="PRO.000.7647"/>
    <x v="439"/>
    <d v="2025-07-21T00:00:00"/>
    <d v="2025-09-05T00:00:00"/>
    <n v="1111.53"/>
    <s v="‭112120612120‬"/>
    <s v="Força e Luz"/>
    <m/>
    <s v="NV022610"/>
    <m/>
    <x v="1"/>
    <x v="61"/>
  </r>
  <r>
    <x v="10"/>
    <s v="PRO.000.7647"/>
    <x v="440"/>
    <d v="2025-07-21T00:00:00"/>
    <d v="2025-09-05T00:00:00"/>
    <n v="565.37"/>
    <s v="‭112120612120‬"/>
    <s v="Força e Luz"/>
    <m/>
    <s v="NV022661"/>
    <m/>
    <x v="1"/>
    <x v="185"/>
  </r>
  <r>
    <x v="10"/>
    <s v="PRO.000.7647"/>
    <x v="441"/>
    <d v="2025-07-21T00:00:00"/>
    <d v="2025-09-05T00:00:00"/>
    <n v="138.57"/>
    <s v="‭112120612130‬"/>
    <s v="Água"/>
    <m/>
    <s v="NV022661"/>
    <m/>
    <x v="1"/>
    <x v="185"/>
  </r>
  <r>
    <x v="11"/>
    <m/>
    <x v="442"/>
    <d v="2025-04-01T00:00:00"/>
    <d v="2025-09-05T00:00:00"/>
    <n v="78498.39"/>
    <s v="‭112120503040‬"/>
    <s v="Serviços de Implantação e Operacionalização postos Poupatempo"/>
    <s v="01-112120503040-000-049501110001-1-NV006967-PRO007645-0-0-0"/>
    <s v="NV006967"/>
    <m/>
    <x v="1"/>
    <x v="237"/>
  </r>
  <r>
    <x v="11"/>
    <m/>
    <x v="443"/>
    <d v="2025-04-24T00:00:00"/>
    <d v="2025-09-05T00:00:00"/>
    <n v="75184.460000000006"/>
    <s v="‭112120503040‬"/>
    <s v="Serviços de Implantação e Operacionalização postos Poupatempo"/>
    <s v="01-112120503040-000-049501110001-1-NV006967-PRO007645-0-0-0"/>
    <s v="NV006967"/>
    <m/>
    <x v="1"/>
    <x v="237"/>
  </r>
  <r>
    <x v="12"/>
    <s v="PRO.000.7648"/>
    <x v="444"/>
    <d v="2025-07-21T00:00:00"/>
    <d v="2025-09-05T00:00:00"/>
    <n v="15331.27"/>
    <s v="‭112120612120‬"/>
    <s v="Força e Luz"/>
    <m/>
    <s v="NV000958"/>
    <m/>
    <x v="1"/>
    <x v="117"/>
  </r>
  <r>
    <x v="12"/>
    <s v="PRO.000.7648"/>
    <x v="445"/>
    <d v="2025-07-21T00:00:00"/>
    <d v="2025-09-05T00:00:00"/>
    <n v="4623.8100000000004"/>
    <s v="‭112120612130‬"/>
    <s v="Água"/>
    <m/>
    <s v="NV000952"/>
    <m/>
    <x v="1"/>
    <x v="103"/>
  </r>
  <r>
    <x v="12"/>
    <s v="PRO.000.7648"/>
    <x v="446"/>
    <d v="2025-07-21T00:00:00"/>
    <d v="2025-09-05T00:00:00"/>
    <n v="3603.5"/>
    <s v="‭112120612130‬"/>
    <s v="Água"/>
    <m/>
    <s v="NV006978"/>
    <m/>
    <x v="1"/>
    <x v="140"/>
  </r>
  <r>
    <x v="12"/>
    <s v="PRO.000.7648"/>
    <x v="446"/>
    <d v="2025-07-21T00:00:00"/>
    <d v="2025-09-05T00:00:00"/>
    <n v="34611.32"/>
    <s v="‭112120612120‬"/>
    <s v="Força e Luz"/>
    <m/>
    <s v="NV006978"/>
    <m/>
    <x v="1"/>
    <x v="140"/>
  </r>
  <r>
    <x v="12"/>
    <s v="PRO.000.7648"/>
    <x v="447"/>
    <d v="2025-07-10T00:00:00"/>
    <d v="2025-09-05T00:00:00"/>
    <n v="1316.05"/>
    <s v="‭112120612120‬"/>
    <s v="Força e Luz"/>
    <m/>
    <s v="NV003981"/>
    <m/>
    <x v="1"/>
    <x v="99"/>
  </r>
  <r>
    <x v="12"/>
    <s v="PRO.000.7648"/>
    <x v="448"/>
    <d v="2025-07-21T00:00:00"/>
    <d v="2025-09-05T00:00:00"/>
    <n v="8267"/>
    <s v="‭112120612120‬"/>
    <s v="Força e Luz"/>
    <m/>
    <s v="NV008121"/>
    <m/>
    <x v="1"/>
    <x v="134"/>
  </r>
  <r>
    <x v="12"/>
    <s v="PRO.000.7648"/>
    <x v="449"/>
    <d v="2025-07-21T00:00:00"/>
    <d v="2025-09-05T00:00:00"/>
    <n v="3272.65"/>
    <s v="‭112120612120‬"/>
    <s v="Força e Luz"/>
    <m/>
    <s v="NV003981"/>
    <m/>
    <x v="1"/>
    <x v="99"/>
  </r>
  <r>
    <x v="12"/>
    <s v="PRO.000.7648"/>
    <x v="450"/>
    <d v="2025-07-21T00:00:00"/>
    <d v="2025-09-05T00:00:00"/>
    <n v="2085.31"/>
    <s v="‭112120612130‬"/>
    <s v="Água"/>
    <m/>
    <s v="NV003969"/>
    <m/>
    <x v="1"/>
    <x v="95"/>
  </r>
  <r>
    <x v="12"/>
    <s v="PRO.000.7648"/>
    <x v="451"/>
    <d v="2025-07-21T00:00:00"/>
    <d v="2025-09-05T00:00:00"/>
    <n v="6958.34"/>
    <s v="‭112120612120‬"/>
    <s v="Força e Luz"/>
    <m/>
    <s v="NV003969"/>
    <m/>
    <x v="1"/>
    <x v="95"/>
  </r>
  <r>
    <x v="12"/>
    <s v="PRO.000.7648"/>
    <x v="452"/>
    <d v="2025-07-21T00:00:00"/>
    <d v="2025-09-05T00:00:00"/>
    <n v="6236.81"/>
    <s v="‭112120612120‬"/>
    <s v="Força e Luz"/>
    <m/>
    <s v="NV006962"/>
    <m/>
    <x v="1"/>
    <x v="142"/>
  </r>
  <r>
    <x v="12"/>
    <s v="PRO.000.7648"/>
    <x v="453"/>
    <d v="2025-07-02T00:00:00"/>
    <d v="2025-09-05T00:00:00"/>
    <n v="115.2"/>
    <s v="‭112120612120‬"/>
    <s v="Força e Luz"/>
    <m/>
    <s v="NV022602"/>
    <m/>
    <x v="1"/>
    <x v="223"/>
  </r>
  <r>
    <x v="12"/>
    <s v="PRO.000.7648"/>
    <x v="453"/>
    <d v="2025-07-02T00:00:00"/>
    <d v="2025-09-05T00:00:00"/>
    <n v="8.89"/>
    <s v="‭112120612130‬"/>
    <s v="Água"/>
    <m/>
    <s v="NV022602"/>
    <m/>
    <x v="1"/>
    <x v="223"/>
  </r>
  <r>
    <x v="12"/>
    <s v="PRO.000.7648"/>
    <x v="454"/>
    <d v="2025-07-01T00:00:00"/>
    <d v="2025-09-05T00:00:00"/>
    <n v="162.08000000000001"/>
    <s v="‭112120612120‬"/>
    <s v="Força e Luz"/>
    <m/>
    <s v="NV022663"/>
    <m/>
    <x v="1"/>
    <x v="83"/>
  </r>
  <r>
    <x v="12"/>
    <s v="PRO.000.7648"/>
    <x v="454"/>
    <d v="2025-07-01T00:00:00"/>
    <d v="2025-09-05T00:00:00"/>
    <n v="8.11"/>
    <s v="‭112120612130‬"/>
    <s v="Água"/>
    <m/>
    <s v="NV022663"/>
    <m/>
    <x v="1"/>
    <x v="83"/>
  </r>
  <r>
    <x v="12"/>
    <s v="PRO.000.7648"/>
    <x v="455"/>
    <d v="2025-07-01T00:00:00"/>
    <d v="2025-09-05T00:00:00"/>
    <n v="132.63999999999999"/>
    <s v="‭112120612120‬"/>
    <s v="Força e Luz"/>
    <m/>
    <s v="NV021607"/>
    <m/>
    <x v="1"/>
    <x v="194"/>
  </r>
  <r>
    <x v="12"/>
    <s v="PRO.000.7648"/>
    <x v="455"/>
    <d v="2025-07-01T00:00:00"/>
    <d v="2025-09-05T00:00:00"/>
    <n v="193.04"/>
    <s v="‭112120612130‬"/>
    <s v="Água"/>
    <m/>
    <s v="NV021607"/>
    <m/>
    <x v="1"/>
    <x v="194"/>
  </r>
  <r>
    <x v="12"/>
    <s v="PRO.000.7648"/>
    <x v="456"/>
    <d v="2025-07-02T00:00:00"/>
    <d v="2025-09-05T00:00:00"/>
    <n v="649.91"/>
    <s v="‭112120612130‬"/>
    <s v="Água"/>
    <m/>
    <s v="NV000957"/>
    <m/>
    <x v="1"/>
    <x v="158"/>
  </r>
  <r>
    <x v="12"/>
    <s v="PRO.000.7648"/>
    <x v="457"/>
    <d v="2025-07-02T00:00:00"/>
    <d v="2025-09-05T00:00:00"/>
    <n v="26.08"/>
    <s v="‭112120612120‬"/>
    <s v="Força e Luz"/>
    <m/>
    <s v="NV022614"/>
    <m/>
    <x v="1"/>
    <x v="124"/>
  </r>
  <r>
    <x v="12"/>
    <s v="PRO.000.7648"/>
    <x v="458"/>
    <d v="2025-07-01T00:00:00"/>
    <d v="2025-09-05T00:00:00"/>
    <n v="12.83"/>
    <s v="‭112120612130‬"/>
    <s v="Água"/>
    <m/>
    <s v="NV000957"/>
    <m/>
    <x v="1"/>
    <x v="158"/>
  </r>
  <r>
    <x v="12"/>
    <s v="PRO.000.7648"/>
    <x v="459"/>
    <d v="2025-07-21T00:00:00"/>
    <d v="2025-09-05T00:00:00"/>
    <n v="4536.8900000000003"/>
    <s v="‭112120612120‬"/>
    <s v="Força e Luz"/>
    <m/>
    <s v="NV021607"/>
    <m/>
    <x v="1"/>
    <x v="194"/>
  </r>
  <r>
    <x v="12"/>
    <s v="PRO.000.7648"/>
    <x v="459"/>
    <d v="2025-07-21T00:00:00"/>
    <d v="2025-09-05T00:00:00"/>
    <n v="663.64"/>
    <s v="‭112120612130‬"/>
    <s v="Água"/>
    <m/>
    <s v="NV021607"/>
    <m/>
    <x v="1"/>
    <x v="194"/>
  </r>
  <r>
    <x v="12"/>
    <s v="PRO.000.7648"/>
    <x v="460"/>
    <d v="2025-07-21T00:00:00"/>
    <d v="2025-09-05T00:00:00"/>
    <n v="30.31"/>
    <s v="‭112120612130‬"/>
    <s v="Água"/>
    <m/>
    <s v="NV000957"/>
    <m/>
    <x v="1"/>
    <x v="158"/>
  </r>
  <r>
    <x v="12"/>
    <s v="PRO.000.7648"/>
    <x v="461"/>
    <d v="2025-07-21T00:00:00"/>
    <d v="2025-09-05T00:00:00"/>
    <n v="842.22"/>
    <s v="‭112120612120‬"/>
    <s v="Força e Luz"/>
    <m/>
    <s v="NV022614"/>
    <m/>
    <x v="1"/>
    <x v="124"/>
  </r>
  <r>
    <x v="12"/>
    <s v="PRO.000.7648"/>
    <x v="461"/>
    <d v="2025-07-21T00:00:00"/>
    <d v="2025-09-05T00:00:00"/>
    <n v="138.56"/>
    <s v="‭112120612130‬"/>
    <s v="Água"/>
    <m/>
    <s v="NV022614"/>
    <m/>
    <x v="1"/>
    <x v="124"/>
  </r>
  <r>
    <x v="12"/>
    <s v="PRO.000.7648"/>
    <x v="462"/>
    <d v="2025-07-21T00:00:00"/>
    <d v="2025-09-05T00:00:00"/>
    <n v="1002.46"/>
    <s v="‭112120612120‬"/>
    <s v="Força e Luz"/>
    <m/>
    <s v="NV021576"/>
    <m/>
    <x v="1"/>
    <x v="113"/>
  </r>
  <r>
    <x v="12"/>
    <s v="PRO.000.7648"/>
    <x v="462"/>
    <d v="2025-07-21T00:00:00"/>
    <d v="2025-09-05T00:00:00"/>
    <n v="220.67"/>
    <s v="‭112120612130‬"/>
    <s v="Água"/>
    <m/>
    <s v="NV021576"/>
    <m/>
    <x v="1"/>
    <x v="113"/>
  </r>
  <r>
    <x v="12"/>
    <s v="PRO.000.7648"/>
    <x v="463"/>
    <d v="2025-07-21T00:00:00"/>
    <d v="2025-09-05T00:00:00"/>
    <n v="3047.85"/>
    <s v="‭112120612120‬"/>
    <s v="Força e Luz"/>
    <m/>
    <s v="NV022558"/>
    <m/>
    <x v="1"/>
    <x v="224"/>
  </r>
  <r>
    <x v="12"/>
    <s v="PRO.000.7648"/>
    <x v="464"/>
    <d v="2025-07-21T00:00:00"/>
    <d v="2025-09-05T00:00:00"/>
    <n v="49.41"/>
    <s v="‭112120612130‬"/>
    <s v="Água"/>
    <m/>
    <s v="NV021589"/>
    <m/>
    <x v="1"/>
    <x v="207"/>
  </r>
  <r>
    <x v="12"/>
    <s v="PRO.000.7648"/>
    <x v="464"/>
    <d v="2025-07-21T00:00:00"/>
    <d v="2025-09-05T00:00:00"/>
    <n v="341.91"/>
    <s v="‭112120612120‬"/>
    <s v="Força e Luz"/>
    <m/>
    <s v="NV021589"/>
    <m/>
    <x v="1"/>
    <x v="207"/>
  </r>
  <r>
    <x v="12"/>
    <s v="PRO.000.7648"/>
    <x v="465"/>
    <d v="2025-07-21T00:00:00"/>
    <d v="2025-09-05T00:00:00"/>
    <n v="8061.77"/>
    <s v="‭112120612120‬"/>
    <s v="Força e Luz"/>
    <m/>
    <s v="NV003979"/>
    <m/>
    <x v="1"/>
    <x v="154"/>
  </r>
  <r>
    <x v="12"/>
    <s v="PRO.000.7648"/>
    <x v="466"/>
    <d v="2025-07-21T00:00:00"/>
    <d v="2025-09-05T00:00:00"/>
    <n v="103.44"/>
    <s v="‭112120612130‬"/>
    <s v="Água"/>
    <m/>
    <s v="NV022628"/>
    <m/>
    <x v="1"/>
    <x v="87"/>
  </r>
  <r>
    <x v="12"/>
    <s v="PRO.000.7648"/>
    <x v="466"/>
    <d v="2025-07-21T00:00:00"/>
    <d v="2025-09-05T00:00:00"/>
    <n v="1185.4100000000001"/>
    <s v="‭112120612120‬"/>
    <s v="Força e Luz"/>
    <m/>
    <s v="NV022628"/>
    <m/>
    <x v="1"/>
    <x v="87"/>
  </r>
  <r>
    <x v="12"/>
    <s v="PRO.000.7648"/>
    <x v="467"/>
    <d v="2025-07-21T00:00:00"/>
    <d v="2025-09-05T00:00:00"/>
    <n v="190.24"/>
    <s v="‭112120612120‬"/>
    <s v="Força e Luz"/>
    <m/>
    <s v="NV022578"/>
    <m/>
    <x v="1"/>
    <x v="181"/>
  </r>
  <r>
    <x v="12"/>
    <s v="PRO.000.7648"/>
    <x v="468"/>
    <d v="2025-07-21T00:00:00"/>
    <d v="2025-09-05T00:00:00"/>
    <n v="692.72"/>
    <s v="‭112120612120‬"/>
    <s v="Força e Luz"/>
    <m/>
    <s v="NV021609"/>
    <m/>
    <x v="1"/>
    <x v="241"/>
  </r>
  <r>
    <x v="12"/>
    <s v="PRO.000.7648"/>
    <x v="469"/>
    <d v="2025-07-21T00:00:00"/>
    <d v="2025-09-05T00:00:00"/>
    <n v="87.96"/>
    <s v="‭112120612130‬"/>
    <s v="Água"/>
    <m/>
    <s v="NV022578"/>
    <m/>
    <x v="1"/>
    <x v="181"/>
  </r>
  <r>
    <x v="12"/>
    <s v="PRO.000.7648"/>
    <x v="469"/>
    <d v="2025-07-21T00:00:00"/>
    <d v="2025-09-05T00:00:00"/>
    <n v="692.81"/>
    <s v="‭112120612120‬"/>
    <s v="Força e Luz"/>
    <m/>
    <s v="NV022578"/>
    <m/>
    <x v="1"/>
    <x v="181"/>
  </r>
  <r>
    <x v="12"/>
    <s v="PRO.000.7648"/>
    <x v="470"/>
    <d v="2025-07-21T00:00:00"/>
    <d v="2025-09-05T00:00:00"/>
    <n v="705.07"/>
    <s v="‭112120612120‬"/>
    <s v="Força e Luz"/>
    <m/>
    <s v="NV021593"/>
    <m/>
    <x v="1"/>
    <x v="240"/>
  </r>
  <r>
    <x v="12"/>
    <m/>
    <x v="471"/>
    <d v="2024-12-24T00:00:00"/>
    <d v="2025-09-05T00:00:00"/>
    <n v="10374.36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72"/>
    <d v="2024-12-24T00:00:00"/>
    <d v="2025-09-05T00:00:00"/>
    <n v="25284.15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73"/>
    <d v="2025-02-25T00:00:00"/>
    <d v="2025-09-05T00:00:00"/>
    <n v="8978.84"/>
    <s v="‭112120503040‬"/>
    <s v="Serviços de Implantação e Operacionalização postos Poupatempo"/>
    <s v="01-112120503040-000-060501120001-2-NV006978-PRO007648-0-0-0"/>
    <s v="NV006978"/>
    <m/>
    <x v="1"/>
    <x v="140"/>
  </r>
  <r>
    <x v="12"/>
    <m/>
    <x v="474"/>
    <d v="2025-02-25T00:00:00"/>
    <d v="2025-09-05T00:00:00"/>
    <n v="13794.87"/>
    <s v="‭112120503040‬"/>
    <s v="Serviços de Implantação e Operacionalização postos Poupatempo"/>
    <s v="01-112120503040-000-060501120001-2-NV006978-PRO007648-0-0-0"/>
    <s v="NV006978"/>
    <m/>
    <x v="1"/>
    <x v="140"/>
  </r>
  <r>
    <x v="12"/>
    <m/>
    <x v="475"/>
    <d v="2025-02-25T00:00:00"/>
    <d v="2025-09-05T00:00:00"/>
    <n v="9391.2000000000007"/>
    <s v="‭112120503040‬"/>
    <s v="Serviços de Implantação e Operacionalização postos Poupatempo"/>
    <s v="01-112120503040-000-060501120001-2-NV006978-PRO007648-0-0-0"/>
    <s v="NV006978"/>
    <m/>
    <x v="1"/>
    <x v="140"/>
  </r>
  <r>
    <x v="12"/>
    <m/>
    <x v="476"/>
    <d v="2025-02-25T00:00:00"/>
    <d v="2025-09-05T00:00:00"/>
    <n v="20816.52"/>
    <s v="‭112120503040‬"/>
    <s v="Serviços de Implantação e Operacionalização postos Poupatempo"/>
    <s v="01-112120503040-000-060501120001-2-NV006978-PRO007648-0-0-0"/>
    <s v="NV006978"/>
    <m/>
    <x v="1"/>
    <x v="140"/>
  </r>
  <r>
    <x v="12"/>
    <m/>
    <x v="477"/>
    <d v="2025-02-25T00:00:00"/>
    <d v="2025-09-05T00:00:00"/>
    <n v="26378.55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78"/>
    <d v="2025-03-25T00:00:00"/>
    <d v="2025-09-05T00:00:00"/>
    <n v="9129.48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79"/>
    <d v="2025-03-25T00:00:00"/>
    <d v="2025-09-05T00:00:00"/>
    <n v="23478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80"/>
    <d v="2025-03-25T00:00:00"/>
    <d v="2025-09-05T00:00:00"/>
    <n v="9010.74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81"/>
    <d v="2025-03-25T00:00:00"/>
    <d v="2025-09-05T00:00:00"/>
    <n v="17870.52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82"/>
    <d v="2025-03-25T00:00:00"/>
    <d v="2025-09-05T00:00:00"/>
    <n v="9247.44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83"/>
    <d v="2025-04-25T00:00:00"/>
    <d v="2025-09-05T00:00:00"/>
    <n v="15642.24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84"/>
    <d v="2025-04-25T00:00:00"/>
    <d v="2025-09-05T00:00:00"/>
    <n v="4477.88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85"/>
    <d v="2025-04-25T00:00:00"/>
    <d v="2025-09-05T00:00:00"/>
    <n v="7413.63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86"/>
    <d v="2025-04-25T00:00:00"/>
    <d v="2025-09-05T00:00:00"/>
    <n v="13835.97"/>
    <s v="‭112120503040‬"/>
    <s v="Serviços de Implantação e Operacionalização postos Poupatempo"/>
    <s v="01-112120503040-000-062501310001-2-NV000957-PRO007648-0-0-0"/>
    <s v="NV000957"/>
    <m/>
    <x v="1"/>
    <x v="158"/>
  </r>
  <r>
    <x v="12"/>
    <m/>
    <x v="487"/>
    <d v="2025-04-25T00:00:00"/>
    <d v="2025-09-05T00:00:00"/>
    <n v="15827.13"/>
    <s v="‭112120503040‬"/>
    <s v="Serviços de Implantação e Operacionalização postos Poupatempo"/>
    <s v="01-112120503040-000-062501310001-2-NV000957-PRO007648-0-0-0"/>
    <s v="NV000957"/>
    <m/>
    <x v="1"/>
    <x v="158"/>
  </r>
  <r>
    <x v="13"/>
    <s v="PRO.000.8442"/>
    <x v="488"/>
    <d v="2025-07-24T00:00:00"/>
    <d v="2025-09-05T00:00:00"/>
    <n v="11096.73"/>
    <s v="‭112120503040‬"/>
    <s v="Serviços de Implantação e Operacionalização postos Poupatempo"/>
    <m/>
    <s v="NV019952"/>
    <m/>
    <x v="1"/>
    <x v="73"/>
  </r>
  <r>
    <x v="13"/>
    <s v="PRO.000.8442"/>
    <x v="489"/>
    <d v="2025-07-24T00:00:00"/>
    <d v="2025-09-05T00:00:00"/>
    <n v="34862.22"/>
    <s v="‭112120503040‬"/>
    <s v="Serviços de Implantação e Operacionalização postos Poupatempo"/>
    <m/>
    <s v="NV003952"/>
    <m/>
    <x v="1"/>
    <x v="74"/>
  </r>
  <r>
    <x v="13"/>
    <s v="PRO.000.8442"/>
    <x v="490"/>
    <d v="2025-07-24T00:00:00"/>
    <d v="2025-09-05T00:00:00"/>
    <n v="7104.04"/>
    <s v="‭112120503040‬"/>
    <s v="Serviços de Implantação e Operacionalização postos Poupatempo"/>
    <m/>
    <s v="NV022555"/>
    <m/>
    <x v="1"/>
    <x v="75"/>
  </r>
  <r>
    <x v="13"/>
    <s v="PRO.000.8442"/>
    <x v="491"/>
    <d v="2025-07-24T00:00:00"/>
    <d v="2025-09-05T00:00:00"/>
    <n v="22075.55"/>
    <s v="‭112120503040‬"/>
    <s v="Serviços de Implantação e Operacionalização postos Poupatempo"/>
    <m/>
    <s v="NV003954"/>
    <m/>
    <x v="1"/>
    <x v="76"/>
  </r>
  <r>
    <x v="13"/>
    <s v="PRO.000.8442"/>
    <x v="492"/>
    <d v="2025-07-24T00:00:00"/>
    <d v="2025-09-05T00:00:00"/>
    <n v="7080.95"/>
    <s v="‭112120503040‬"/>
    <s v="Serviços de Implantação e Operacionalização postos Poupatempo"/>
    <m/>
    <s v="NV021571"/>
    <m/>
    <x v="1"/>
    <x v="26"/>
  </r>
  <r>
    <x v="13"/>
    <s v="PRO.000.8442"/>
    <x v="493"/>
    <d v="2025-07-24T00:00:00"/>
    <d v="2025-09-05T00:00:00"/>
    <n v="11596.8"/>
    <s v="‭112120503040‬"/>
    <s v="Serviços de Implantação e Operacionalização postos Poupatempo"/>
    <m/>
    <s v="NV021562"/>
    <m/>
    <x v="1"/>
    <x v="27"/>
  </r>
  <r>
    <x v="13"/>
    <s v="PRO.000.8442"/>
    <x v="494"/>
    <d v="2025-07-24T00:00:00"/>
    <d v="2025-09-05T00:00:00"/>
    <n v="6474.15"/>
    <s v="‭112120503040‬"/>
    <s v="Serviços de Implantação e Operacionalização postos Poupatempo"/>
    <m/>
    <s v="NV022682"/>
    <m/>
    <x v="1"/>
    <x v="28"/>
  </r>
  <r>
    <x v="13"/>
    <s v="PRO.000.8442"/>
    <x v="495"/>
    <d v="2025-07-24T00:00:00"/>
    <d v="2025-09-05T00:00:00"/>
    <n v="27530.39"/>
    <s v="‭112120503040‬"/>
    <s v="Serviços de Implantação e Operacionalização postos Poupatempo"/>
    <m/>
    <s v="NV003960"/>
    <m/>
    <x v="1"/>
    <x v="29"/>
  </r>
  <r>
    <x v="13"/>
    <s v="PRO.000.8442"/>
    <x v="496"/>
    <d v="2025-07-24T00:00:00"/>
    <d v="2025-09-05T00:00:00"/>
    <n v="6865.56"/>
    <s v="‭112120503040‬"/>
    <s v="Serviços de Implantação e Operacionalização postos Poupatempo"/>
    <m/>
    <s v="NV022683"/>
    <m/>
    <x v="1"/>
    <x v="30"/>
  </r>
  <r>
    <x v="13"/>
    <s v="PRO.000.8442"/>
    <x v="497"/>
    <d v="2025-07-24T00:00:00"/>
    <d v="2025-09-05T00:00:00"/>
    <n v="6536.15"/>
    <s v="‭112120503040‬"/>
    <s v="Serviços de Implantação e Operacionalização postos Poupatempo"/>
    <m/>
    <s v="NV021574"/>
    <m/>
    <x v="1"/>
    <x v="31"/>
  </r>
  <r>
    <x v="13"/>
    <s v="PRO.000.8442"/>
    <x v="498"/>
    <d v="2025-07-24T00:00:00"/>
    <d v="2025-09-05T00:00:00"/>
    <n v="4271.78"/>
    <s v="‭112120503040‬"/>
    <s v="Serviços de Implantação e Operacionalização postos Poupatempo"/>
    <m/>
    <s v="NV022574"/>
    <m/>
    <x v="1"/>
    <x v="32"/>
  </r>
  <r>
    <x v="13"/>
    <s v="PRO.000.8442"/>
    <x v="499"/>
    <d v="2025-07-24T00:00:00"/>
    <d v="2025-09-05T00:00:00"/>
    <n v="152608.31"/>
    <s v="‭112120503040‬"/>
    <s v="Serviços de Implantação e Operacionalização postos Poupatempo"/>
    <m/>
    <s v="NV006968"/>
    <m/>
    <x v="1"/>
    <x v="33"/>
  </r>
  <r>
    <x v="13"/>
    <s v="PRO.000.8442"/>
    <x v="500"/>
    <d v="2025-07-24T00:00:00"/>
    <d v="2025-09-05T00:00:00"/>
    <n v="7194.04"/>
    <s v="‭112120503040‬"/>
    <s v="Serviços de Implantação e Operacionalização postos Poupatempo"/>
    <m/>
    <s v="NV022567"/>
    <m/>
    <x v="1"/>
    <x v="35"/>
  </r>
  <r>
    <x v="13"/>
    <s v="PRO.000.8442"/>
    <x v="501"/>
    <d v="2025-07-24T00:00:00"/>
    <d v="2025-09-05T00:00:00"/>
    <n v="6807.26"/>
    <s v="‭112120503040‬"/>
    <s v="Serviços de Implantação e Operacionalização postos Poupatempo"/>
    <m/>
    <s v="NV022567"/>
    <m/>
    <x v="1"/>
    <x v="35"/>
  </r>
  <r>
    <x v="13"/>
    <s v="PRO.000.8442"/>
    <x v="502"/>
    <d v="2025-07-24T00:00:00"/>
    <d v="2025-09-05T00:00:00"/>
    <n v="6451.9"/>
    <s v="‭112120503040‬"/>
    <s v="Serviços de Implantação e Operacionalização postos Poupatempo"/>
    <m/>
    <s v="NV022645"/>
    <m/>
    <x v="1"/>
    <x v="36"/>
  </r>
  <r>
    <x v="13"/>
    <s v="PRO.000.8442"/>
    <x v="503"/>
    <d v="2025-07-24T00:00:00"/>
    <d v="2025-09-05T00:00:00"/>
    <n v="7038.02"/>
    <s v="‭112120503040‬"/>
    <s v="Serviços de Implantação e Operacionalização postos Poupatempo"/>
    <m/>
    <s v="NV022648"/>
    <m/>
    <x v="1"/>
    <x v="37"/>
  </r>
  <r>
    <x v="13"/>
    <s v="PRO.000.8442"/>
    <x v="504"/>
    <d v="2025-07-25T00:00:00"/>
    <d v="2025-09-05T00:00:00"/>
    <n v="23273.52"/>
    <s v="‭112120503040‬"/>
    <s v="Serviços de Implantação e Operacionalização postos Poupatempo"/>
    <m/>
    <s v="NV003970"/>
    <m/>
    <x v="1"/>
    <x v="38"/>
  </r>
  <r>
    <x v="13"/>
    <s v="PRO.000.8442"/>
    <x v="505"/>
    <d v="2025-07-25T00:00:00"/>
    <d v="2025-09-05T00:00:00"/>
    <n v="6238.97"/>
    <s v="‭112120503040‬"/>
    <s v="Serviços de Implantação e Operacionalização postos Poupatempo"/>
    <m/>
    <s v="NV022575"/>
    <m/>
    <x v="1"/>
    <x v="39"/>
  </r>
  <r>
    <x v="13"/>
    <s v="PRO.000.8442"/>
    <x v="506"/>
    <d v="2025-07-25T00:00:00"/>
    <d v="2025-09-05T00:00:00"/>
    <n v="10375.41"/>
    <s v="‭112120503040‬"/>
    <s v="Serviços de Implantação e Operacionalização postos Poupatempo"/>
    <m/>
    <s v="NV021590"/>
    <m/>
    <x v="1"/>
    <x v="40"/>
  </r>
  <r>
    <x v="13"/>
    <s v="PRO.000.8442"/>
    <x v="507"/>
    <d v="2025-07-25T00:00:00"/>
    <d v="2025-09-05T00:00:00"/>
    <n v="5628.05"/>
    <s v="‭112120503040‬"/>
    <s v="Serviços de Implantação e Operacionalização postos Poupatempo"/>
    <m/>
    <s v="NV022655"/>
    <m/>
    <x v="1"/>
    <x v="41"/>
  </r>
  <r>
    <x v="13"/>
    <s v="PRO.000.8442"/>
    <x v="508"/>
    <d v="2025-07-25T00:00:00"/>
    <d v="2025-09-05T00:00:00"/>
    <n v="7128.45"/>
    <s v="‭112120503040‬"/>
    <s v="Serviços de Implantação e Operacionalização postos Poupatempo"/>
    <m/>
    <s v="NV021614"/>
    <m/>
    <x v="1"/>
    <x v="42"/>
  </r>
  <r>
    <x v="13"/>
    <s v="PRO.000.8442"/>
    <x v="509"/>
    <d v="2025-07-25T00:00:00"/>
    <d v="2025-09-05T00:00:00"/>
    <n v="6238.98"/>
    <s v="‭112120503040‬"/>
    <s v="Serviços de Implantação e Operacionalização postos Poupatempo"/>
    <m/>
    <s v="NV022613"/>
    <m/>
    <x v="1"/>
    <x v="43"/>
  </r>
  <r>
    <x v="13"/>
    <s v="PRO.000.8442"/>
    <x v="510"/>
    <d v="2025-07-25T00:00:00"/>
    <d v="2025-09-05T00:00:00"/>
    <n v="62572.68"/>
    <s v="‭112120503040‬"/>
    <s v="Serviços de Implantação e Operacionalização postos Poupatempo"/>
    <m/>
    <s v="NV008122"/>
    <m/>
    <x v="1"/>
    <x v="44"/>
  </r>
  <r>
    <x v="13"/>
    <s v="PRO.000.8442"/>
    <x v="511"/>
    <d v="2025-07-25T00:00:00"/>
    <d v="2025-09-05T00:00:00"/>
    <n v="21189.88"/>
    <s v="‭112120503040‬"/>
    <s v="Serviços de Implantação e Operacionalização postos Poupatempo"/>
    <m/>
    <s v="NV004956"/>
    <m/>
    <x v="1"/>
    <x v="45"/>
  </r>
  <r>
    <x v="13"/>
    <s v="PRO.000.8442"/>
    <x v="512"/>
    <d v="2025-07-25T00:00:00"/>
    <d v="2025-09-05T00:00:00"/>
    <n v="6594.46"/>
    <s v="‭112120503040‬"/>
    <s v="Serviços de Implantação e Operacionalização postos Poupatempo"/>
    <m/>
    <s v="NV022681"/>
    <m/>
    <x v="1"/>
    <x v="46"/>
  </r>
  <r>
    <x v="13"/>
    <s v="PRO.000.8442"/>
    <x v="513"/>
    <d v="2025-07-25T00:00:00"/>
    <d v="2025-09-05T00:00:00"/>
    <n v="7040.83"/>
    <s v="‭112120503040‬"/>
    <s v="Serviços de Implantação e Operacionalização postos Poupatempo"/>
    <m/>
    <s v="NV021606"/>
    <m/>
    <x v="1"/>
    <x v="47"/>
  </r>
  <r>
    <x v="13"/>
    <s v="PRO.000.8442"/>
    <x v="514"/>
    <d v="2025-07-25T00:00:00"/>
    <d v="2025-09-05T00:00:00"/>
    <n v="19803.830000000002"/>
    <s v="‭112120503040‬"/>
    <s v="Serviços de Implantação e Operacionalização postos Poupatempo"/>
    <m/>
    <s v="NV003977"/>
    <m/>
    <x v="1"/>
    <x v="48"/>
  </r>
  <r>
    <x v="13"/>
    <s v="PRO.000.8442"/>
    <x v="515"/>
    <d v="2025-07-25T00:00:00"/>
    <d v="2025-09-05T00:00:00"/>
    <n v="7093.75"/>
    <s v="‭112120503040‬"/>
    <s v="Serviços de Implantação e Operacionalização postos Poupatempo"/>
    <m/>
    <s v="NV021586"/>
    <m/>
    <x v="1"/>
    <x v="49"/>
  </r>
  <r>
    <x v="13"/>
    <s v="PRO.000.8442"/>
    <x v="516"/>
    <d v="2025-07-25T00:00:00"/>
    <d v="2025-09-05T00:00:00"/>
    <n v="7779.03"/>
    <s v="‭112120503040‬"/>
    <s v="Serviços de Implantação e Operacionalização postos Poupatempo"/>
    <m/>
    <s v="NV022557"/>
    <m/>
    <x v="1"/>
    <x v="50"/>
  </r>
  <r>
    <x v="13"/>
    <s v="PRO.000.8442"/>
    <x v="517"/>
    <d v="2025-07-25T00:00:00"/>
    <d v="2025-09-05T00:00:00"/>
    <n v="6238.97"/>
    <s v="‭112120503040‬"/>
    <s v="Serviços de Implantação e Operacionalização postos Poupatempo"/>
    <m/>
    <s v="NV022665"/>
    <m/>
    <x v="1"/>
    <x v="51"/>
  </r>
  <r>
    <x v="13"/>
    <s v="PRO.000.8442"/>
    <x v="518"/>
    <d v="2025-07-25T00:00:00"/>
    <d v="2025-09-05T00:00:00"/>
    <n v="6865.57"/>
    <s v="‭112120503040‬"/>
    <s v="Serviços de Implantação e Operacionalização postos Poupatempo"/>
    <m/>
    <s v="NV020555"/>
    <m/>
    <x v="1"/>
    <x v="52"/>
  </r>
  <r>
    <x v="13"/>
    <s v="PRO.000.8442"/>
    <x v="519"/>
    <d v="2025-07-25T00:00:00"/>
    <d v="2025-09-05T00:00:00"/>
    <n v="9704.89"/>
    <s v="‭112120503040‬"/>
    <s v="Serviços de Implantação e Operacionalização postos Poupatempo"/>
    <m/>
    <s v="NV021572"/>
    <m/>
    <x v="1"/>
    <x v="53"/>
  </r>
  <r>
    <x v="13"/>
    <s v="PRO.000.8442"/>
    <x v="520"/>
    <d v="2025-07-25T00:00:00"/>
    <d v="2025-09-05T00:00:00"/>
    <n v="57851.64"/>
    <s v="‭112120503040‬"/>
    <s v="Serviços de Implantação e Operacionalização postos Poupatempo"/>
    <m/>
    <s v="NV008123"/>
    <m/>
    <x v="1"/>
    <x v="54"/>
  </r>
  <r>
    <x v="13"/>
    <s v="PRO.000.8442"/>
    <x v="521"/>
    <d v="2025-07-25T00:00:00"/>
    <d v="2025-09-05T00:00:00"/>
    <n v="8326.01"/>
    <s v="‭112120503040‬"/>
    <s v="Serviços de Implantação e Operacionalização postos Poupatempo"/>
    <m/>
    <s v="NV021573"/>
    <m/>
    <x v="1"/>
    <x v="55"/>
  </r>
  <r>
    <x v="13"/>
    <s v="PRO.000.8442"/>
    <x v="522"/>
    <d v="2025-07-25T00:00:00"/>
    <d v="2025-09-05T00:00:00"/>
    <n v="31180.9"/>
    <s v="‭112120503040‬"/>
    <s v="Serviços de Implantação e Operacionalização postos Poupatempo"/>
    <m/>
    <s v="NV009957"/>
    <m/>
    <x v="1"/>
    <x v="56"/>
  </r>
  <r>
    <x v="13"/>
    <s v="PRO.000.8442"/>
    <x v="523"/>
    <d v="2025-07-25T00:00:00"/>
    <d v="2025-09-05T00:00:00"/>
    <n v="13307.17"/>
    <s v="‭112120503040‬"/>
    <s v="Serviços de Implantação e Operacionalização postos Poupatempo"/>
    <m/>
    <s v="NV019955"/>
    <m/>
    <x v="1"/>
    <x v="57"/>
  </r>
  <r>
    <x v="13"/>
    <s v="PRO.000.8442"/>
    <x v="524"/>
    <d v="2025-07-25T00:00:00"/>
    <d v="2025-09-05T00:00:00"/>
    <n v="12284.63"/>
    <s v="‭112120503040‬"/>
    <s v="Serviços de Implantação e Operacionalização postos Poupatempo"/>
    <m/>
    <s v="NV020551"/>
    <m/>
    <x v="1"/>
    <x v="58"/>
  </r>
  <r>
    <x v="13"/>
    <s v="PRO.000.8442"/>
    <x v="525"/>
    <d v="2025-07-25T00:00:00"/>
    <d v="2025-09-05T00:00:00"/>
    <n v="6398.23"/>
    <s v="‭112120503040‬"/>
    <s v="Serviços de Implantação e Operacionalização postos Poupatempo"/>
    <m/>
    <s v="NV022647"/>
    <m/>
    <x v="1"/>
    <x v="59"/>
  </r>
  <r>
    <x v="13"/>
    <s v="PRO.000.8442"/>
    <x v="526"/>
    <d v="2025-07-25T00:00:00"/>
    <d v="2025-09-05T00:00:00"/>
    <n v="6477.86"/>
    <s v="‭112120503040‬"/>
    <s v="Serviços de Implantação e Operacionalização postos Poupatempo"/>
    <m/>
    <s v="NV022583"/>
    <m/>
    <x v="1"/>
    <x v="60"/>
  </r>
  <r>
    <x v="13"/>
    <s v="PRO.000.8442"/>
    <x v="527"/>
    <d v="2025-07-25T00:00:00"/>
    <d v="2025-09-05T00:00:00"/>
    <n v="6477.87"/>
    <s v="‭112120503040‬"/>
    <s v="Serviços de Implantação e Operacionalização postos Poupatempo"/>
    <m/>
    <s v="NV022610"/>
    <m/>
    <x v="1"/>
    <x v="61"/>
  </r>
  <r>
    <x v="13"/>
    <s v="PRO.000.8442"/>
    <x v="528"/>
    <d v="2025-07-25T00:00:00"/>
    <d v="2025-09-05T00:00:00"/>
    <n v="19862.43"/>
    <s v="‭112120503040‬"/>
    <s v="Serviços de Implantação e Operacionalização postos Poupatempo"/>
    <m/>
    <s v="NV003983"/>
    <m/>
    <x v="1"/>
    <x v="62"/>
  </r>
  <r>
    <x v="13"/>
    <s v="PRO.000.8442"/>
    <x v="529"/>
    <d v="2025-07-25T00:00:00"/>
    <d v="2025-09-05T00:00:00"/>
    <n v="8781.2999999999993"/>
    <s v="‭112120503040‬"/>
    <s v="Serviços de Implantação e Operacionalização postos Poupatempo"/>
    <m/>
    <s v="NV022664"/>
    <m/>
    <x v="1"/>
    <x v="63"/>
  </r>
  <r>
    <x v="13"/>
    <s v="PRO.000.8442"/>
    <x v="530"/>
    <d v="2025-07-25T00:00:00"/>
    <d v="2025-09-05T00:00:00"/>
    <n v="6865.57"/>
    <s v="‭112120503040‬"/>
    <s v="Serviços de Implantação e Operacionalização postos Poupatempo"/>
    <m/>
    <s v="NV022584"/>
    <m/>
    <x v="1"/>
    <x v="64"/>
  </r>
  <r>
    <x v="13"/>
    <s v="PRO.000.8442"/>
    <x v="531"/>
    <d v="2025-07-25T00:00:00"/>
    <d v="2025-09-05T00:00:00"/>
    <n v="6894.13"/>
    <s v="‭112120503040‬"/>
    <s v="Serviços de Implantação e Operacionalização postos Poupatempo"/>
    <m/>
    <s v="NV020556"/>
    <m/>
    <x v="1"/>
    <x v="65"/>
  </r>
  <r>
    <x v="13"/>
    <s v="PRO.000.8442"/>
    <x v="532"/>
    <d v="2025-07-25T00:00:00"/>
    <d v="2025-09-05T00:00:00"/>
    <n v="5909.25"/>
    <s v="‭112120503040‬"/>
    <s v="Serviços de Implantação e Operacionalização postos Poupatempo"/>
    <m/>
    <s v="NV022656"/>
    <m/>
    <x v="1"/>
    <x v="66"/>
  </r>
  <r>
    <x v="13"/>
    <s v="PRO.000.8442"/>
    <x v="533"/>
    <d v="2025-07-25T00:00:00"/>
    <d v="2025-09-05T00:00:00"/>
    <n v="16435.55"/>
    <s v="‭112120503040‬"/>
    <s v="Serviços de Implantação e Operacionalização postos Poupatempo"/>
    <m/>
    <s v="NV020553"/>
    <m/>
    <x v="1"/>
    <x v="67"/>
  </r>
  <r>
    <x v="13"/>
    <s v="PRO.000.8442"/>
    <x v="534"/>
    <d v="2025-07-25T00:00:00"/>
    <d v="2025-09-05T00:00:00"/>
    <n v="5812.33"/>
    <s v="‭112120503040‬"/>
    <s v="Serviços de Implantação e Operacionalização postos Poupatempo"/>
    <m/>
    <s v="NV022654"/>
    <m/>
    <x v="1"/>
    <x v="72"/>
  </r>
  <r>
    <x v="13"/>
    <s v="PRO.000.8442"/>
    <x v="535"/>
    <d v="2025-07-25T00:00:00"/>
    <d v="2025-09-05T00:00:00"/>
    <n v="11468.72"/>
    <s v="‭112120503040‬"/>
    <s v="Serviços de Implantação e Operacionalização postos Poupatempo"/>
    <m/>
    <s v="NV021612"/>
    <m/>
    <x v="1"/>
    <x v="68"/>
  </r>
  <r>
    <x v="13"/>
    <s v="PRO.000.8442"/>
    <x v="536"/>
    <d v="2025-07-25T00:00:00"/>
    <d v="2025-09-05T00:00:00"/>
    <n v="7433.85"/>
    <s v="‭112120503040‬"/>
    <s v="Serviços de Implantação e Operacionalização postos Poupatempo"/>
    <m/>
    <s v="NV021605"/>
    <m/>
    <x v="1"/>
    <x v="69"/>
  </r>
  <r>
    <x v="13"/>
    <s v="PRO.000.8442"/>
    <x v="537"/>
    <d v="2025-07-25T00:00:00"/>
    <d v="2025-09-05T00:00:00"/>
    <n v="9656.23"/>
    <s v="‭112120503040‬"/>
    <s v="Serviços de Implantação e Operacionalização postos Poupatempo"/>
    <m/>
    <s v="NV022556"/>
    <m/>
    <x v="1"/>
    <x v="70"/>
  </r>
  <r>
    <x v="13"/>
    <s v="PRO.000.8442"/>
    <x v="538"/>
    <d v="2025-07-25T00:00:00"/>
    <d v="2025-09-05T00:00:00"/>
    <n v="9615.3700000000008"/>
    <s v="‭112120503040‬"/>
    <s v="Serviços de Implantação e Operacionalização postos Poupatempo"/>
    <m/>
    <s v="NV022657"/>
    <m/>
    <x v="1"/>
    <x v="71"/>
  </r>
  <r>
    <x v="13"/>
    <s v="PRO.000.8442"/>
    <x v="539"/>
    <d v="2025-08-01T00:00:00"/>
    <d v="2025-09-05T00:00:00"/>
    <n v="7253.05"/>
    <s v="‭112120503040‬"/>
    <s v="Serviços de Implantação e Operacionalização postos Poupatempo"/>
    <m/>
    <s v="NV022653"/>
    <m/>
    <x v="1"/>
    <x v="77"/>
  </r>
  <r>
    <x v="13"/>
    <s v="PRO.000.8442"/>
    <x v="540"/>
    <d v="2025-08-01T00:00:00"/>
    <d v="2025-09-05T00:00:00"/>
    <n v="6343.23"/>
    <s v="‭112120503040‬"/>
    <s v="Serviços de Implantação e Operacionalização postos Poupatempo"/>
    <m/>
    <s v="NV022576"/>
    <m/>
    <x v="1"/>
    <x v="78"/>
  </r>
  <r>
    <x v="13"/>
    <s v="PRO.000.8442"/>
    <x v="541"/>
    <d v="2025-08-01T00:00:00"/>
    <d v="2025-09-05T00:00:00"/>
    <n v="16039.64"/>
    <s v="‭112120503040‬"/>
    <s v="Serviços de Implantação e Operacionalização postos Poupatempo"/>
    <m/>
    <s v="NV020552"/>
    <m/>
    <x v="1"/>
    <x v="79"/>
  </r>
  <r>
    <x v="13"/>
    <s v="PRO.000.8442"/>
    <x v="542"/>
    <d v="2025-08-01T00:00:00"/>
    <d v="2025-09-05T00:00:00"/>
    <n v="8060.42"/>
    <s v="‭112120503040‬"/>
    <s v="Serviços de Implantação e Operacionalização postos Poupatempo"/>
    <m/>
    <s v="NV021591"/>
    <m/>
    <x v="1"/>
    <x v="80"/>
  </r>
  <r>
    <x v="13"/>
    <s v="PRO.000.8442"/>
    <x v="543"/>
    <d v="2025-08-01T00:00:00"/>
    <d v="2025-09-05T00:00:00"/>
    <n v="6238.97"/>
    <s v="‭112120503040‬"/>
    <s v="Serviços de Implantação e Operacionalização postos Poupatempo"/>
    <m/>
    <s v="NV022601"/>
    <m/>
    <x v="1"/>
    <x v="81"/>
  </r>
  <r>
    <x v="13"/>
    <s v="PRO.000.8442"/>
    <x v="544"/>
    <d v="2025-08-01T00:00:00"/>
    <d v="2025-09-05T00:00:00"/>
    <n v="6556.55"/>
    <s v="‭112120503040‬"/>
    <s v="Serviços de Implantação e Operacionalização postos Poupatempo"/>
    <m/>
    <s v="NV022625"/>
    <m/>
    <x v="1"/>
    <x v="82"/>
  </r>
  <r>
    <x v="14"/>
    <s v="PRO.000.7872"/>
    <x v="545"/>
    <d v="2025-07-22T00:00:00"/>
    <d v="2025-09-05T00:00:00"/>
    <n v="518.49"/>
    <s v="‭112120503060‬"/>
    <s v="Serviços de Impressão"/>
    <m/>
    <s v="NV022630"/>
    <m/>
    <x v="1"/>
    <x v="250"/>
  </r>
  <r>
    <x v="14"/>
    <s v="PRO.000.7872"/>
    <x v="545"/>
    <d v="2025-07-22T00:00:00"/>
    <d v="2025-09-05T00:00:00"/>
    <n v="52.99"/>
    <s v="‭112120503060‬"/>
    <s v="Serviços de Impressão"/>
    <m/>
    <s v="NV006977"/>
    <m/>
    <x v="1"/>
    <x v="91"/>
  </r>
  <r>
    <x v="14"/>
    <s v="PRO.000.7872"/>
    <x v="545"/>
    <d v="2025-07-22T00:00:00"/>
    <d v="2025-09-05T00:00:00"/>
    <n v="303.75"/>
    <s v="‭112120503060‬"/>
    <s v="Serviços de Impressão"/>
    <m/>
    <s v="NV022685"/>
    <m/>
    <x v="1"/>
    <x v="176"/>
  </r>
  <r>
    <x v="14"/>
    <s v="PRO.000.7872"/>
    <x v="545"/>
    <d v="2025-07-22T00:00:00"/>
    <d v="2025-09-05T00:00:00"/>
    <n v="306.14"/>
    <s v="‭112120503060‬"/>
    <s v="Serviços de Impressão"/>
    <m/>
    <s v="NV022682"/>
    <m/>
    <x v="1"/>
    <x v="28"/>
  </r>
  <r>
    <x v="14"/>
    <s v="PRO.000.7872"/>
    <x v="545"/>
    <d v="2025-07-22T00:00:00"/>
    <d v="2025-09-05T00:00:00"/>
    <n v="37.729999999999997"/>
    <s v="‭112120503060‬"/>
    <s v="Serviços de Impressão"/>
    <m/>
    <s v="NV009960"/>
    <m/>
    <x v="1"/>
    <x v="149"/>
  </r>
  <r>
    <x v="14"/>
    <s v="PRO.000.7872"/>
    <x v="545"/>
    <d v="2025-07-22T00:00:00"/>
    <d v="2025-09-05T00:00:00"/>
    <n v="115.59"/>
    <s v="‭112120503060‬"/>
    <s v="Serviços de Impressão"/>
    <m/>
    <s v="NV022683"/>
    <m/>
    <x v="1"/>
    <x v="30"/>
  </r>
  <r>
    <x v="14"/>
    <s v="PRO.000.7872"/>
    <x v="545"/>
    <d v="2025-07-22T00:00:00"/>
    <d v="2025-09-05T00:00:00"/>
    <n v="584.13"/>
    <s v="‭112120503060‬"/>
    <s v="Serviços de Impressão"/>
    <m/>
    <s v="NV021580"/>
    <m/>
    <x v="1"/>
    <x v="138"/>
  </r>
  <r>
    <x v="14"/>
    <s v="PRO.000.7872"/>
    <x v="545"/>
    <d v="2025-07-22T00:00:00"/>
    <d v="2025-09-05T00:00:00"/>
    <n v="288.39"/>
    <s v="‭112120503060‬"/>
    <s v="Serviços de Impressão"/>
    <m/>
    <s v="NV022629"/>
    <m/>
    <x v="1"/>
    <x v="174"/>
  </r>
  <r>
    <x v="14"/>
    <s v="PRO.000.7872"/>
    <x v="545"/>
    <d v="2025-07-22T00:00:00"/>
    <d v="2025-09-05T00:00:00"/>
    <n v="332.53"/>
    <s v="‭112120503060‬"/>
    <s v="Serviços de Impressão"/>
    <m/>
    <s v="NV022638"/>
    <m/>
    <x v="1"/>
    <x v="251"/>
  </r>
  <r>
    <x v="14"/>
    <s v="PRO.000.7872"/>
    <x v="545"/>
    <d v="2025-07-22T00:00:00"/>
    <d v="2025-09-05T00:00:00"/>
    <n v="216.55"/>
    <s v="‭112120503060‬"/>
    <s v="Serviços de Impressão"/>
    <m/>
    <s v="NV006968"/>
    <m/>
    <x v="1"/>
    <x v="33"/>
  </r>
  <r>
    <x v="14"/>
    <s v="PRO.000.7872"/>
    <x v="545"/>
    <d v="2025-07-22T00:00:00"/>
    <d v="2025-09-05T00:00:00"/>
    <n v="462.68"/>
    <s v="‭112120503060‬"/>
    <s v="Serviços de Impressão"/>
    <m/>
    <s v="NV022653"/>
    <m/>
    <x v="1"/>
    <x v="77"/>
  </r>
  <r>
    <x v="14"/>
    <s v="PRO.000.7872"/>
    <x v="545"/>
    <d v="2025-07-22T00:00:00"/>
    <d v="2025-09-05T00:00:00"/>
    <n v="2724.7"/>
    <s v="‭112120503060‬"/>
    <s v="Serviços de Impressão"/>
    <m/>
    <s v="NV022666"/>
    <m/>
    <x v="1"/>
    <x v="3"/>
  </r>
  <r>
    <x v="14"/>
    <s v="PRO.000.7872"/>
    <x v="545"/>
    <d v="2025-07-22T00:00:00"/>
    <d v="2025-09-05T00:00:00"/>
    <n v="371.78"/>
    <s v="‭112120503060‬"/>
    <s v="Serviços de Impressão"/>
    <m/>
    <s v="NV021576"/>
    <m/>
    <x v="1"/>
    <x v="113"/>
  </r>
  <r>
    <x v="14"/>
    <s v="PRO.000.7872"/>
    <x v="545"/>
    <d v="2025-07-22T00:00:00"/>
    <d v="2025-09-05T00:00:00"/>
    <n v="260.89999999999998"/>
    <s v="‭112120503060‬"/>
    <s v="Serviços de Impressão"/>
    <m/>
    <s v="NV022652"/>
    <m/>
    <x v="1"/>
    <x v="89"/>
  </r>
  <r>
    <x v="14"/>
    <s v="PRO.000.7872"/>
    <x v="545"/>
    <d v="2025-07-22T00:00:00"/>
    <d v="2025-09-05T00:00:00"/>
    <n v="421.64"/>
    <s v="‭112120503060‬"/>
    <s v="Serviços de Impressão"/>
    <m/>
    <s v="NV022582"/>
    <m/>
    <x v="1"/>
    <x v="34"/>
  </r>
  <r>
    <x v="14"/>
    <s v="PRO.000.7872"/>
    <x v="545"/>
    <d v="2025-07-22T00:00:00"/>
    <d v="2025-09-05T00:00:00"/>
    <n v="312.62"/>
    <s v="‭112120503060‬"/>
    <s v="Serviços de Impressão"/>
    <m/>
    <s v="NV000952"/>
    <m/>
    <x v="1"/>
    <x v="103"/>
  </r>
  <r>
    <x v="14"/>
    <s v="PRO.000.7872"/>
    <x v="545"/>
    <d v="2025-07-22T00:00:00"/>
    <d v="2025-09-05T00:00:00"/>
    <n v="885.63"/>
    <s v="‭112120503060‬"/>
    <s v="Serviços de Impressão"/>
    <m/>
    <s v="NV022603"/>
    <m/>
    <x v="1"/>
    <x v="85"/>
  </r>
  <r>
    <x v="14"/>
    <s v="PRO.000.7872"/>
    <x v="545"/>
    <d v="2025-07-22T00:00:00"/>
    <d v="2025-09-05T00:00:00"/>
    <n v="350.14"/>
    <s v="‭112120503060‬"/>
    <s v="Serviços de Impressão"/>
    <m/>
    <s v="NV022645"/>
    <m/>
    <x v="1"/>
    <x v="36"/>
  </r>
  <r>
    <x v="14"/>
    <s v="PRO.000.7872"/>
    <x v="545"/>
    <d v="2025-07-22T00:00:00"/>
    <d v="2025-09-05T00:00:00"/>
    <n v="552.38"/>
    <s v="‭112120503060‬"/>
    <s v="Serviços de Impressão"/>
    <m/>
    <s v="NV022648"/>
    <m/>
    <x v="1"/>
    <x v="37"/>
  </r>
  <r>
    <x v="14"/>
    <s v="PRO.000.7872"/>
    <x v="545"/>
    <d v="2025-07-22T00:00:00"/>
    <d v="2025-09-05T00:00:00"/>
    <n v="972.81"/>
    <s v="‭112120503060‬"/>
    <s v="Serviços de Impressão"/>
    <m/>
    <s v="NV021612"/>
    <m/>
    <x v="1"/>
    <x v="68"/>
  </r>
  <r>
    <x v="14"/>
    <s v="PRO.000.7872"/>
    <x v="545"/>
    <d v="2025-07-22T00:00:00"/>
    <d v="2025-09-05T00:00:00"/>
    <n v="522.21"/>
    <s v="‭112120503060‬"/>
    <s v="Serviços de Impressão"/>
    <m/>
    <s v="NV022558"/>
    <m/>
    <x v="1"/>
    <x v="224"/>
  </r>
  <r>
    <x v="14"/>
    <s v="PRO.000.7872"/>
    <x v="545"/>
    <d v="2025-07-22T00:00:00"/>
    <d v="2025-09-05T00:00:00"/>
    <n v="269.67"/>
    <s v="‭112120503060‬"/>
    <s v="Serviços de Impressão"/>
    <m/>
    <s v="NV022646"/>
    <m/>
    <x v="1"/>
    <x v="225"/>
  </r>
  <r>
    <x v="14"/>
    <s v="PRO.000.7872"/>
    <x v="545"/>
    <d v="2025-07-22T00:00:00"/>
    <d v="2025-09-05T00:00:00"/>
    <n v="98.55"/>
    <s v="‭112120503060‬"/>
    <s v="Serviços de Impressão"/>
    <m/>
    <s v="NV022574"/>
    <m/>
    <x v="1"/>
    <x v="32"/>
  </r>
  <r>
    <x v="14"/>
    <s v="PRO.000.7872"/>
    <x v="545"/>
    <d v="2025-07-22T00:00:00"/>
    <d v="2025-09-05T00:00:00"/>
    <n v="432.68"/>
    <s v="‭112120503060‬"/>
    <s v="Serviços de Impressão"/>
    <m/>
    <s v="NV006961"/>
    <m/>
    <x v="1"/>
    <x v="244"/>
  </r>
  <r>
    <x v="14"/>
    <s v="PRO.000.7872"/>
    <x v="545"/>
    <d v="2025-07-22T00:00:00"/>
    <d v="2025-09-05T00:00:00"/>
    <n v="78.03"/>
    <s v="‭112120503060‬"/>
    <s v="Serviços de Impressão"/>
    <m/>
    <s v="NV022570"/>
    <m/>
    <x v="1"/>
    <x v="166"/>
  </r>
  <r>
    <x v="14"/>
    <s v="PRO.000.7872"/>
    <x v="545"/>
    <d v="2025-07-22T00:00:00"/>
    <d v="2025-09-05T00:00:00"/>
    <n v="103.48"/>
    <s v="‭112120503060‬"/>
    <s v="Serviços de Impressão"/>
    <m/>
    <s v="NV022658"/>
    <m/>
    <x v="1"/>
    <x v="84"/>
  </r>
  <r>
    <x v="14"/>
    <s v="PRO.000.7872"/>
    <x v="545"/>
    <d v="2025-07-22T00:00:00"/>
    <d v="2025-09-05T00:00:00"/>
    <n v="277.83999999999997"/>
    <s v="‭112120503060‬"/>
    <s v="Serviços de Impressão"/>
    <m/>
    <s v="NV022623"/>
    <m/>
    <x v="1"/>
    <x v="246"/>
  </r>
  <r>
    <x v="14"/>
    <s v="PRO.000.7872"/>
    <x v="545"/>
    <d v="2025-07-22T00:00:00"/>
    <d v="2025-09-05T00:00:00"/>
    <n v="168.74"/>
    <s v="‭112120503060‬"/>
    <s v="Serviços de Impressão"/>
    <m/>
    <s v="NV022686"/>
    <m/>
    <x v="1"/>
    <x v="252"/>
  </r>
  <r>
    <x v="14"/>
    <s v="PRO.000.7872"/>
    <x v="545"/>
    <d v="2025-07-22T00:00:00"/>
    <d v="2025-09-05T00:00:00"/>
    <n v="450.27"/>
    <s v="‭112120503060‬"/>
    <s v="Serviços de Impressão"/>
    <m/>
    <s v="NV022576"/>
    <m/>
    <x v="1"/>
    <x v="78"/>
  </r>
  <r>
    <x v="14"/>
    <s v="PRO.000.7872"/>
    <x v="545"/>
    <d v="2025-07-22T00:00:00"/>
    <d v="2025-09-05T00:00:00"/>
    <n v="798.05"/>
    <s v="‭112120503060‬"/>
    <s v="Serviços de Impressão"/>
    <m/>
    <s v="NV021579"/>
    <m/>
    <x v="1"/>
    <x v="114"/>
  </r>
  <r>
    <x v="14"/>
    <s v="PRO.000.7872"/>
    <x v="545"/>
    <d v="2025-07-22T00:00:00"/>
    <d v="2025-09-05T00:00:00"/>
    <n v="29.78"/>
    <s v="‭112120503060‬"/>
    <s v="Serviços de Impressão"/>
    <m/>
    <s v="NV000955"/>
    <m/>
    <x v="1"/>
    <x v="110"/>
  </r>
  <r>
    <x v="14"/>
    <s v="PRO.000.7872"/>
    <x v="545"/>
    <d v="2025-07-22T00:00:00"/>
    <d v="2025-09-05T00:00:00"/>
    <n v="1004.86"/>
    <s v="‭112120503060‬"/>
    <s v="Serviços de Impressão"/>
    <m/>
    <s v="NV021618"/>
    <m/>
    <x v="1"/>
    <x v="4"/>
  </r>
  <r>
    <x v="14"/>
    <s v="PRO.000.7872"/>
    <x v="545"/>
    <d v="2025-07-22T00:00:00"/>
    <d v="2025-09-05T00:00:00"/>
    <n v="814.78"/>
    <s v="‭112120503060‬"/>
    <s v="Serviços de Impressão"/>
    <m/>
    <s v="NV020554"/>
    <m/>
    <x v="1"/>
    <x v="5"/>
  </r>
  <r>
    <x v="14"/>
    <s v="PRO.000.7872"/>
    <x v="545"/>
    <d v="2025-07-22T00:00:00"/>
    <d v="2025-09-05T00:00:00"/>
    <n v="388.15"/>
    <s v="‭112120503060‬"/>
    <s v="Serviços de Impressão"/>
    <m/>
    <s v="NV022636"/>
    <m/>
    <x v="1"/>
    <x v="7"/>
  </r>
  <r>
    <x v="14"/>
    <s v="PRO.000.7872"/>
    <x v="545"/>
    <d v="2025-07-22T00:00:00"/>
    <d v="2025-09-05T00:00:00"/>
    <n v="224.08"/>
    <s v="‭112120503060‬"/>
    <s v="Serviços de Impressão"/>
    <m/>
    <s v="NV022573"/>
    <m/>
    <x v="1"/>
    <x v="247"/>
  </r>
  <r>
    <x v="14"/>
    <s v="PRO.000.7872"/>
    <x v="545"/>
    <d v="2025-07-22T00:00:00"/>
    <d v="2025-09-05T00:00:00"/>
    <n v="334.67"/>
    <s v="‭112120503060‬"/>
    <s v="Serviços de Impressão"/>
    <m/>
    <s v="NV022651"/>
    <m/>
    <x v="1"/>
    <x v="175"/>
  </r>
  <r>
    <x v="14"/>
    <s v="PRO.000.7872"/>
    <x v="545"/>
    <d v="2025-07-22T00:00:00"/>
    <d v="2025-09-05T00:00:00"/>
    <n v="335.81"/>
    <s v="‭112120503060‬"/>
    <s v="Serviços de Impressão"/>
    <m/>
    <s v="NV022639"/>
    <m/>
    <x v="1"/>
    <x v="125"/>
  </r>
  <r>
    <x v="14"/>
    <s v="PRO.000.7872"/>
    <x v="545"/>
    <d v="2025-07-22T00:00:00"/>
    <d v="2025-09-05T00:00:00"/>
    <n v="83.33"/>
    <s v="‭112120503060‬"/>
    <s v="Serviços de Impressão"/>
    <m/>
    <s v="NV006966"/>
    <m/>
    <x v="1"/>
    <x v="22"/>
  </r>
  <r>
    <x v="14"/>
    <s v="PRO.000.7872"/>
    <x v="545"/>
    <d v="2025-07-22T00:00:00"/>
    <d v="2025-09-05T00:00:00"/>
    <n v="945.87"/>
    <s v="‭112120503060‬"/>
    <s v="Serviços de Impressão"/>
    <m/>
    <s v="NV020552"/>
    <m/>
    <x v="1"/>
    <x v="79"/>
  </r>
  <r>
    <x v="14"/>
    <s v="PRO.000.7872"/>
    <x v="545"/>
    <d v="2025-07-22T00:00:00"/>
    <d v="2025-09-05T00:00:00"/>
    <n v="504.78"/>
    <s v="‭112120503060‬"/>
    <s v="Serviços de Impressão"/>
    <m/>
    <s v="NV022637"/>
    <m/>
    <x v="1"/>
    <x v="86"/>
  </r>
  <r>
    <x v="14"/>
    <s v="PRO.000.7872"/>
    <x v="545"/>
    <d v="2025-07-22T00:00:00"/>
    <d v="2025-09-05T00:00:00"/>
    <n v="352.06"/>
    <s v="‭112120503060‬"/>
    <s v="Serviços de Impressão"/>
    <m/>
    <s v="NV021610"/>
    <m/>
    <x v="1"/>
    <x v="196"/>
  </r>
  <r>
    <x v="14"/>
    <s v="PRO.000.7872"/>
    <x v="545"/>
    <d v="2025-07-22T00:00:00"/>
    <d v="2025-09-05T00:00:00"/>
    <n v="276.66000000000003"/>
    <s v="‭112120503060‬"/>
    <s v="Serviços de Impressão"/>
    <m/>
    <s v="NV022575"/>
    <m/>
    <x v="1"/>
    <x v="39"/>
  </r>
  <r>
    <x v="14"/>
    <s v="PRO.000.7872"/>
    <x v="545"/>
    <d v="2025-07-22T00:00:00"/>
    <d v="2025-09-05T00:00:00"/>
    <n v="957.08"/>
    <s v="‭112120503060‬"/>
    <s v="Serviços de Impressão"/>
    <m/>
    <s v="NV021581"/>
    <m/>
    <x v="1"/>
    <x v="193"/>
  </r>
  <r>
    <x v="14"/>
    <s v="PRO.000.7872"/>
    <x v="545"/>
    <d v="2025-07-22T00:00:00"/>
    <d v="2025-09-05T00:00:00"/>
    <n v="1248.8"/>
    <s v="‭112120503060‬"/>
    <s v="Serviços de Impressão"/>
    <m/>
    <s v="NV022559"/>
    <m/>
    <x v="1"/>
    <x v="172"/>
  </r>
  <r>
    <x v="14"/>
    <s v="PRO.000.7872"/>
    <x v="545"/>
    <d v="2025-07-22T00:00:00"/>
    <d v="2025-09-05T00:00:00"/>
    <n v="36.15"/>
    <s v="‭112120503060‬"/>
    <s v="Serviços de Impressão"/>
    <m/>
    <s v="NV003971"/>
    <m/>
    <x v="1"/>
    <x v="151"/>
  </r>
  <r>
    <x v="14"/>
    <s v="PRO.000.7872"/>
    <x v="545"/>
    <d v="2025-07-22T00:00:00"/>
    <d v="2025-09-05T00:00:00"/>
    <n v="93.7"/>
    <s v="‭112120503060‬"/>
    <s v="Serviços de Impressão"/>
    <m/>
    <s v="NV003972"/>
    <m/>
    <x v="1"/>
    <x v="92"/>
  </r>
  <r>
    <x v="14"/>
    <s v="PRO.000.7872"/>
    <x v="545"/>
    <d v="2025-07-22T00:00:00"/>
    <d v="2025-09-05T00:00:00"/>
    <n v="411.33"/>
    <s v="‭112120503060‬"/>
    <s v="Serviços de Impressão"/>
    <m/>
    <s v="NV021575"/>
    <m/>
    <x v="1"/>
    <x v="139"/>
  </r>
  <r>
    <x v="14"/>
    <s v="PRO.000.7872"/>
    <x v="545"/>
    <d v="2025-07-22T00:00:00"/>
    <d v="2025-09-05T00:00:00"/>
    <n v="606.16999999999996"/>
    <s v="‭112120503060‬"/>
    <s v="Serviços de Impressão"/>
    <m/>
    <s v="NV021590"/>
    <m/>
    <x v="1"/>
    <x v="40"/>
  </r>
  <r>
    <x v="14"/>
    <s v="PRO.000.7872"/>
    <x v="545"/>
    <d v="2025-07-22T00:00:00"/>
    <d v="2025-09-05T00:00:00"/>
    <n v="219.34"/>
    <s v="‭112120503060‬"/>
    <s v="Serviços de Impressão"/>
    <m/>
    <s v="NV022655"/>
    <m/>
    <x v="1"/>
    <x v="41"/>
  </r>
  <r>
    <x v="14"/>
    <s v="PRO.000.7872"/>
    <x v="545"/>
    <d v="2025-07-22T00:00:00"/>
    <d v="2025-09-05T00:00:00"/>
    <n v="362.26"/>
    <s v="‭112120503060‬"/>
    <s v="Serviços de Impressão"/>
    <m/>
    <s v="NV022611"/>
    <m/>
    <x v="1"/>
    <x v="115"/>
  </r>
  <r>
    <x v="14"/>
    <s v="PRO.000.7872"/>
    <x v="545"/>
    <d v="2025-07-22T00:00:00"/>
    <d v="2025-09-05T00:00:00"/>
    <n v="412.23"/>
    <s v="‭112120503060‬"/>
    <s v="Serviços de Impressão"/>
    <m/>
    <s v="NV021599"/>
    <m/>
    <x v="1"/>
    <x v="211"/>
  </r>
  <r>
    <x v="14"/>
    <s v="PRO.000.7872"/>
    <x v="545"/>
    <d v="2025-07-22T00:00:00"/>
    <d v="2025-09-05T00:00:00"/>
    <n v="312.92"/>
    <s v="‭112120503060‬"/>
    <s v="Serviços de Impressão"/>
    <s v="01-112120503060-000-001505060285-2-NV021616-PRO007872-0-0-0"/>
    <s v="NV021616"/>
    <m/>
    <x v="1"/>
    <x v="218"/>
  </r>
  <r>
    <x v="14"/>
    <s v="PRO.000.7872"/>
    <x v="545"/>
    <d v="2025-07-22T00:00:00"/>
    <d v="2025-09-05T00:00:00"/>
    <n v="833.23"/>
    <s v="‭112120503060‬"/>
    <s v="Serviços de Impressão"/>
    <m/>
    <s v="NV021577"/>
    <m/>
    <x v="1"/>
    <x v="209"/>
  </r>
  <r>
    <x v="14"/>
    <s v="PRO.000.7872"/>
    <x v="545"/>
    <d v="2025-07-22T00:00:00"/>
    <d v="2025-09-05T00:00:00"/>
    <n v="341.93"/>
    <s v="‭112120503060‬"/>
    <s v="Serviços de Impressão"/>
    <m/>
    <s v="NV022564"/>
    <m/>
    <x v="1"/>
    <x v="187"/>
  </r>
  <r>
    <x v="14"/>
    <s v="PRO.000.7872"/>
    <x v="545"/>
    <d v="2025-07-22T00:00:00"/>
    <d v="2025-09-05T00:00:00"/>
    <n v="2.7"/>
    <s v="‭112120503060‬"/>
    <s v="Serviços de Impressão"/>
    <m/>
    <s v="NV000956"/>
    <m/>
    <x v="1"/>
    <x v="6"/>
  </r>
  <r>
    <x v="14"/>
    <s v="PRO.000.7872"/>
    <x v="545"/>
    <d v="2025-07-22T00:00:00"/>
    <d v="2025-09-05T00:00:00"/>
    <n v="285.56"/>
    <s v="‭112120503060‬"/>
    <s v="Serviços de Impressão"/>
    <m/>
    <s v="NV022634"/>
    <m/>
    <x v="1"/>
    <x v="19"/>
  </r>
  <r>
    <x v="14"/>
    <s v="PRO.000.7872"/>
    <x v="545"/>
    <d v="2025-07-22T00:00:00"/>
    <d v="2025-09-05T00:00:00"/>
    <n v="462.39"/>
    <s v="‭112120503060‬"/>
    <s v="Serviços de Impressão"/>
    <m/>
    <s v="NV021589"/>
    <m/>
    <x v="1"/>
    <x v="207"/>
  </r>
  <r>
    <x v="14"/>
    <s v="PRO.000.7872"/>
    <x v="545"/>
    <d v="2025-07-22T00:00:00"/>
    <d v="2025-09-05T00:00:00"/>
    <n v="303.58"/>
    <s v="‭112120503060‬"/>
    <s v="Serviços de Impressão"/>
    <m/>
    <s v="NV022643"/>
    <m/>
    <x v="1"/>
    <x v="222"/>
  </r>
  <r>
    <x v="14"/>
    <s v="PRO.000.7872"/>
    <x v="545"/>
    <d v="2025-07-22T00:00:00"/>
    <d v="2025-09-05T00:00:00"/>
    <n v="437.06"/>
    <s v="‭112120503060‬"/>
    <s v="Serviços de Impressão"/>
    <m/>
    <s v="NV021565"/>
    <m/>
    <x v="1"/>
    <x v="201"/>
  </r>
  <r>
    <x v="14"/>
    <s v="PRO.000.7872"/>
    <x v="545"/>
    <d v="2025-07-22T00:00:00"/>
    <d v="2025-09-05T00:00:00"/>
    <n v="248.25"/>
    <s v="‭112120503060‬"/>
    <s v="Serviços de Impressão"/>
    <m/>
    <s v="NV022670"/>
    <m/>
    <x v="1"/>
    <x v="128"/>
  </r>
  <r>
    <x v="14"/>
    <s v="PRO.000.7872"/>
    <x v="545"/>
    <d v="2025-07-22T00:00:00"/>
    <d v="2025-09-05T00:00:00"/>
    <n v="316.11"/>
    <s v="‭112120503060‬"/>
    <s v="Serviços de Impressão"/>
    <m/>
    <s v="NV022587"/>
    <m/>
    <x v="1"/>
    <x v="129"/>
  </r>
  <r>
    <x v="14"/>
    <s v="PRO.000.7872"/>
    <x v="545"/>
    <d v="2025-07-22T00:00:00"/>
    <d v="2025-09-05T00:00:00"/>
    <n v="402.5"/>
    <s v="‭112120503060‬"/>
    <s v="Serviços de Impressão"/>
    <m/>
    <s v="NV022565"/>
    <m/>
    <x v="1"/>
    <x v="227"/>
  </r>
  <r>
    <x v="14"/>
    <s v="PRO.000.7872"/>
    <x v="545"/>
    <d v="2025-07-22T00:00:00"/>
    <d v="2025-09-05T00:00:00"/>
    <n v="31.18"/>
    <s v="‭112120503060‬"/>
    <s v="Serviços de Impressão"/>
    <m/>
    <s v="NV000958"/>
    <m/>
    <x v="1"/>
    <x v="117"/>
  </r>
  <r>
    <x v="14"/>
    <s v="PRO.000.7872"/>
    <x v="545"/>
    <d v="2025-07-22T00:00:00"/>
    <d v="2025-09-05T00:00:00"/>
    <n v="566.46"/>
    <s v="‭112120503060‬"/>
    <s v="Serviços de Impressão"/>
    <m/>
    <s v="NV021586"/>
    <m/>
    <x v="1"/>
    <x v="49"/>
  </r>
  <r>
    <x v="14"/>
    <s v="PRO.000.7872"/>
    <x v="545"/>
    <d v="2025-07-22T00:00:00"/>
    <d v="2025-09-05T00:00:00"/>
    <n v="557.92999999999995"/>
    <s v="‭112120503060‬"/>
    <s v="Serviços de Impressão"/>
    <m/>
    <s v="NV022626"/>
    <m/>
    <x v="1"/>
    <x v="228"/>
  </r>
  <r>
    <x v="14"/>
    <s v="PRO.000.7872"/>
    <x v="545"/>
    <d v="2025-07-22T00:00:00"/>
    <d v="2025-09-05T00:00:00"/>
    <n v="409.82"/>
    <s v="‭112120503060‬"/>
    <s v="Serviços de Impressão"/>
    <m/>
    <s v="NV022585"/>
    <m/>
    <x v="1"/>
    <x v="214"/>
  </r>
  <r>
    <x v="14"/>
    <s v="PRO.000.7872"/>
    <x v="545"/>
    <d v="2025-07-22T00:00:00"/>
    <d v="2025-09-05T00:00:00"/>
    <n v="326.35000000000002"/>
    <s v="‭112120503060‬"/>
    <s v="Serviços de Impressão"/>
    <m/>
    <s v="NV022650"/>
    <m/>
    <x v="1"/>
    <x v="229"/>
  </r>
  <r>
    <x v="14"/>
    <s v="PRO.000.7872"/>
    <x v="545"/>
    <d v="2025-07-22T00:00:00"/>
    <d v="2025-09-05T00:00:00"/>
    <n v="267.12"/>
    <s v="‭112120503060‬"/>
    <s v="Serviços de Impressão"/>
    <m/>
    <s v="NV021563"/>
    <m/>
    <x v="1"/>
    <x v="217"/>
  </r>
  <r>
    <x v="14"/>
    <s v="PRO.000.7872"/>
    <x v="545"/>
    <d v="2025-07-22T00:00:00"/>
    <d v="2025-09-05T00:00:00"/>
    <n v="396.64"/>
    <s v="‭112120503060‬"/>
    <s v="Serviços de Impressão"/>
    <m/>
    <s v="NV022571"/>
    <m/>
    <x v="1"/>
    <x v="184"/>
  </r>
  <r>
    <x v="14"/>
    <s v="PRO.000.7872"/>
    <x v="545"/>
    <d v="2025-07-22T00:00:00"/>
    <d v="2025-09-05T00:00:00"/>
    <n v="346.61"/>
    <s v="‭112120503060‬"/>
    <s v="Serviços de Impressão"/>
    <m/>
    <s v="NV021584"/>
    <m/>
    <x v="1"/>
    <x v="197"/>
  </r>
  <r>
    <x v="14"/>
    <s v="PRO.000.7872"/>
    <x v="545"/>
    <d v="2025-07-22T00:00:00"/>
    <d v="2025-09-05T00:00:00"/>
    <n v="426.59"/>
    <s v="‭112120503060‬"/>
    <s v="Serviços de Impressão"/>
    <m/>
    <s v="NV021600"/>
    <m/>
    <x v="1"/>
    <x v="212"/>
  </r>
  <r>
    <x v="14"/>
    <s v="PRO.000.7872"/>
    <x v="545"/>
    <d v="2025-07-22T00:00:00"/>
    <d v="2025-09-05T00:00:00"/>
    <n v="343.98"/>
    <s v="‭112120503060‬"/>
    <s v="Serviços de Impressão"/>
    <m/>
    <s v="NV022572"/>
    <m/>
    <x v="1"/>
    <x v="198"/>
  </r>
  <r>
    <x v="14"/>
    <s v="PRO.000.7872"/>
    <x v="545"/>
    <d v="2025-07-22T00:00:00"/>
    <d v="2025-09-05T00:00:00"/>
    <n v="52.99"/>
    <s v="‭112120503060‬"/>
    <s v="Serviços de Impressão"/>
    <m/>
    <s v="NV003978"/>
    <m/>
    <x v="1"/>
    <x v="111"/>
  </r>
  <r>
    <x v="14"/>
    <s v="PRO.000.7872"/>
    <x v="545"/>
    <d v="2025-07-22T00:00:00"/>
    <d v="2025-09-05T00:00:00"/>
    <n v="284.06"/>
    <s v="‭112120503060‬"/>
    <s v="Serviços de Impressão"/>
    <m/>
    <s v="NV021570"/>
    <m/>
    <x v="1"/>
    <x v="14"/>
  </r>
  <r>
    <x v="14"/>
    <s v="PRO.000.7872"/>
    <x v="545"/>
    <d v="2025-07-22T00:00:00"/>
    <d v="2025-09-05T00:00:00"/>
    <n v="276.10000000000002"/>
    <s v="‭112120503060‬"/>
    <s v="Serviços de Impressão"/>
    <s v="01-112120503060-000-001505060297-2-NV022600-PRO007872-0-0-0"/>
    <s v="NV022600"/>
    <m/>
    <x v="1"/>
    <x v="1"/>
  </r>
  <r>
    <x v="14"/>
    <s v="PRO.000.7872"/>
    <x v="545"/>
    <d v="2025-07-22T00:00:00"/>
    <d v="2025-09-05T00:00:00"/>
    <n v="238.77"/>
    <s v="‭112120503060‬"/>
    <s v="Serviços de Impressão"/>
    <m/>
    <s v="NV022684"/>
    <m/>
    <x v="1"/>
    <x v="230"/>
  </r>
  <r>
    <x v="14"/>
    <s v="PRO.000.7872"/>
    <x v="545"/>
    <d v="2025-07-22T00:00:00"/>
    <d v="2025-09-05T00:00:00"/>
    <n v="942.01"/>
    <s v="‭112120503060‬"/>
    <s v="Serviços de Impressão"/>
    <m/>
    <s v="NV021572"/>
    <m/>
    <x v="1"/>
    <x v="53"/>
  </r>
  <r>
    <x v="14"/>
    <s v="PRO.000.7872"/>
    <x v="545"/>
    <d v="2025-07-22T00:00:00"/>
    <d v="2025-09-05T00:00:00"/>
    <n v="336.87"/>
    <s v="‭112120503060‬"/>
    <s v="Serviços de Impressão"/>
    <m/>
    <s v="NV021604"/>
    <m/>
    <x v="1"/>
    <x v="204"/>
  </r>
  <r>
    <x v="14"/>
    <s v="PRO.000.7872"/>
    <x v="545"/>
    <d v="2025-07-22T00:00:00"/>
    <d v="2025-09-05T00:00:00"/>
    <n v="704.11"/>
    <s v="‭112120503060‬"/>
    <s v="Serviços de Impressão"/>
    <m/>
    <s v="NV022601"/>
    <m/>
    <x v="1"/>
    <x v="81"/>
  </r>
  <r>
    <x v="14"/>
    <s v="PRO.000.7872"/>
    <x v="545"/>
    <d v="2025-07-22T00:00:00"/>
    <d v="2025-09-05T00:00:00"/>
    <n v="299.7"/>
    <s v="‭112120503060‬"/>
    <s v="Serviços de Impressão"/>
    <m/>
    <s v="NV022675"/>
    <m/>
    <x v="1"/>
    <x v="231"/>
  </r>
  <r>
    <x v="14"/>
    <s v="PRO.000.7872"/>
    <x v="545"/>
    <d v="2025-07-22T00:00:00"/>
    <d v="2025-09-05T00:00:00"/>
    <n v="232.62"/>
    <s v="‭112120503060‬"/>
    <s v="Serviços de Impressão"/>
    <m/>
    <s v="NV020557"/>
    <m/>
    <x v="1"/>
    <x v="155"/>
  </r>
  <r>
    <x v="14"/>
    <s v="PRO.000.7872"/>
    <x v="545"/>
    <d v="2025-07-22T00:00:00"/>
    <d v="2025-09-05T00:00:00"/>
    <n v="176.9"/>
    <s v="‭112120503060‬"/>
    <s v="Serviços de Impressão"/>
    <m/>
    <s v="NV008123"/>
    <m/>
    <x v="1"/>
    <x v="54"/>
  </r>
  <r>
    <x v="14"/>
    <s v="PRO.000.7872"/>
    <x v="545"/>
    <d v="2025-07-22T00:00:00"/>
    <d v="2025-09-05T00:00:00"/>
    <n v="278.62"/>
    <s v="‭112120503060‬"/>
    <s v="Serviços de Impressão"/>
    <m/>
    <s v="NV022612"/>
    <m/>
    <x v="1"/>
    <x v="8"/>
  </r>
  <r>
    <x v="14"/>
    <s v="PRO.000.7872"/>
    <x v="545"/>
    <d v="2025-07-22T00:00:00"/>
    <d v="2025-09-05T00:00:00"/>
    <n v="587.79"/>
    <s v="‭112120503060‬"/>
    <s v="Serviços de Impressão"/>
    <m/>
    <s v="NV021573"/>
    <m/>
    <x v="1"/>
    <x v="55"/>
  </r>
  <r>
    <x v="14"/>
    <s v="PRO.000.7872"/>
    <x v="545"/>
    <d v="2025-07-22T00:00:00"/>
    <d v="2025-09-05T00:00:00"/>
    <n v="648.19000000000005"/>
    <s v="‭112120503060‬"/>
    <s v="Serviços de Impressão"/>
    <m/>
    <s v="NV022640"/>
    <m/>
    <x v="1"/>
    <x v="167"/>
  </r>
  <r>
    <x v="14"/>
    <s v="PRO.000.7872"/>
    <x v="545"/>
    <d v="2025-07-22T00:00:00"/>
    <d v="2025-09-05T00:00:00"/>
    <n v="500.26"/>
    <s v="‭112120503060‬"/>
    <s v="Serviços de Impressão"/>
    <m/>
    <s v="NV021568"/>
    <m/>
    <x v="1"/>
    <x v="234"/>
  </r>
  <r>
    <x v="14"/>
    <s v="PRO.000.7872"/>
    <x v="545"/>
    <d v="2025-07-22T00:00:00"/>
    <d v="2025-09-05T00:00:00"/>
    <n v="311.02"/>
    <s v="‭112120503060‬"/>
    <s v="Serviços de Impressão"/>
    <m/>
    <s v="NV022619"/>
    <m/>
    <x v="1"/>
    <x v="235"/>
  </r>
  <r>
    <x v="14"/>
    <s v="PRO.000.7872"/>
    <x v="545"/>
    <d v="2025-07-22T00:00:00"/>
    <d v="2025-09-05T00:00:00"/>
    <n v="314.83999999999997"/>
    <s v="‭112120503060‬"/>
    <s v="Serviços de Impressão"/>
    <m/>
    <s v="NV021601"/>
    <m/>
    <x v="1"/>
    <x v="205"/>
  </r>
  <r>
    <x v="14"/>
    <s v="PRO.000.7872"/>
    <x v="545"/>
    <d v="2025-07-22T00:00:00"/>
    <d v="2025-09-05T00:00:00"/>
    <n v="60.22"/>
    <s v="‭112120503060‬"/>
    <s v="Serviços de Impressão"/>
    <m/>
    <s v="NV009954"/>
    <m/>
    <x v="1"/>
    <x v="119"/>
  </r>
  <r>
    <x v="14"/>
    <s v="PRO.000.7872"/>
    <x v="545"/>
    <d v="2025-07-22T00:00:00"/>
    <d v="2025-09-05T00:00:00"/>
    <n v="326.52"/>
    <s v="‭112120503060‬"/>
    <s v="Serviços de Impressão"/>
    <m/>
    <s v="NV022553"/>
    <m/>
    <x v="1"/>
    <x v="206"/>
  </r>
  <r>
    <x v="14"/>
    <s v="PRO.000.7872"/>
    <x v="545"/>
    <d v="2025-07-22T00:00:00"/>
    <d v="2025-09-05T00:00:00"/>
    <n v="21.31"/>
    <s v="‭112120503060‬"/>
    <s v="Serviços de Impressão"/>
    <m/>
    <s v="NV003981"/>
    <m/>
    <x v="1"/>
    <x v="99"/>
  </r>
  <r>
    <x v="14"/>
    <s v="PRO.000.7872"/>
    <x v="545"/>
    <d v="2025-07-22T00:00:00"/>
    <d v="2025-09-05T00:00:00"/>
    <n v="466.8"/>
    <s v="‭112120503060‬"/>
    <s v="Serviços de Impressão"/>
    <m/>
    <s v="NV022568"/>
    <m/>
    <x v="1"/>
    <x v="169"/>
  </r>
  <r>
    <x v="14"/>
    <s v="PRO.000.7872"/>
    <x v="545"/>
    <d v="2025-07-22T00:00:00"/>
    <d v="2025-09-05T00:00:00"/>
    <n v="916.87"/>
    <s v="‭112120503060‬"/>
    <s v="Serviços de Impressão"/>
    <m/>
    <s v="NV019955"/>
    <m/>
    <x v="1"/>
    <x v="57"/>
  </r>
  <r>
    <x v="14"/>
    <s v="PRO.000.7872"/>
    <x v="545"/>
    <d v="2025-07-22T00:00:00"/>
    <d v="2025-09-05T00:00:00"/>
    <n v="603.30999999999995"/>
    <s v="‭112120503060‬"/>
    <s v="Serviços de Impressão"/>
    <m/>
    <s v="NV021569"/>
    <m/>
    <x v="1"/>
    <x v="200"/>
  </r>
  <r>
    <x v="14"/>
    <s v="PRO.000.7872"/>
    <x v="545"/>
    <d v="2025-07-22T00:00:00"/>
    <d v="2025-09-05T00:00:00"/>
    <n v="420.36"/>
    <s v="‭112120503060‬"/>
    <s v="Serviços de Impressão"/>
    <m/>
    <s v="NV022617"/>
    <m/>
    <x v="1"/>
    <x v="242"/>
  </r>
  <r>
    <x v="14"/>
    <s v="PRO.000.7872"/>
    <x v="545"/>
    <d v="2025-07-22T00:00:00"/>
    <d v="2025-09-05T00:00:00"/>
    <n v="306.06"/>
    <s v="‭112120503060‬"/>
    <s v="Serviços de Impressão"/>
    <m/>
    <s v="NV022583"/>
    <m/>
    <x v="1"/>
    <x v="60"/>
  </r>
  <r>
    <x v="14"/>
    <s v="PRO.000.7872"/>
    <x v="545"/>
    <d v="2025-07-22T00:00:00"/>
    <d v="2025-09-05T00:00:00"/>
    <n v="503.48"/>
    <s v="‭112120503060‬"/>
    <s v="Serviços de Impressão"/>
    <m/>
    <s v="NV021597"/>
    <m/>
    <x v="1"/>
    <x v="168"/>
  </r>
  <r>
    <x v="14"/>
    <s v="PRO.000.7872"/>
    <x v="545"/>
    <d v="2025-07-22T00:00:00"/>
    <d v="2025-09-05T00:00:00"/>
    <n v="433.81"/>
    <s v="‭112120503060‬"/>
    <s v="Serviços de Impressão"/>
    <m/>
    <s v="NV022616"/>
    <m/>
    <x v="1"/>
    <x v="135"/>
  </r>
  <r>
    <x v="14"/>
    <s v="PRO.000.7872"/>
    <x v="545"/>
    <d v="2025-07-22T00:00:00"/>
    <d v="2025-09-05T00:00:00"/>
    <n v="913.95"/>
    <s v="‭112120503060‬"/>
    <s v="Serviços de Impressão"/>
    <m/>
    <s v="NV021592"/>
    <m/>
    <x v="1"/>
    <x v="88"/>
  </r>
  <r>
    <x v="14"/>
    <s v="PRO.000.7872"/>
    <x v="545"/>
    <d v="2025-07-22T00:00:00"/>
    <d v="2025-09-05T00:00:00"/>
    <n v="294.88"/>
    <s v="‭112120503060‬"/>
    <s v="Serviços de Impressão"/>
    <m/>
    <s v="NV006978"/>
    <m/>
    <x v="1"/>
    <x v="140"/>
  </r>
  <r>
    <x v="14"/>
    <s v="PRO.000.7872"/>
    <x v="545"/>
    <d v="2025-07-22T00:00:00"/>
    <d v="2025-09-05T00:00:00"/>
    <n v="307.31"/>
    <s v="‭112120503060‬"/>
    <s v="Serviços de Impressão"/>
    <m/>
    <s v="NV006965"/>
    <m/>
    <x v="1"/>
    <x v="2"/>
  </r>
  <r>
    <x v="14"/>
    <s v="PRO.000.7872"/>
    <x v="545"/>
    <d v="2025-07-22T00:00:00"/>
    <d v="2025-09-05T00:00:00"/>
    <n v="399.29"/>
    <s v="‭112120503060‬"/>
    <s v="Serviços de Impressão"/>
    <m/>
    <s v="NV021566"/>
    <m/>
    <x v="1"/>
    <x v="170"/>
  </r>
  <r>
    <x v="14"/>
    <s v="PRO.000.7872"/>
    <x v="545"/>
    <d v="2025-07-22T00:00:00"/>
    <d v="2025-09-05T00:00:00"/>
    <n v="559.85"/>
    <s v="‭112120503060‬"/>
    <s v="Serviços de Impressão"/>
    <m/>
    <s v="NV022664"/>
    <m/>
    <x v="1"/>
    <x v="63"/>
  </r>
  <r>
    <x v="14"/>
    <s v="PRO.000.7872"/>
    <x v="545"/>
    <d v="2025-07-22T00:00:00"/>
    <d v="2025-09-05T00:00:00"/>
    <n v="436.11"/>
    <s v="‭112120503060‬"/>
    <s v="Serviços de Impressão"/>
    <m/>
    <s v="NV022661"/>
    <m/>
    <x v="1"/>
    <x v="185"/>
  </r>
  <r>
    <x v="14"/>
    <s v="PRO.000.7872"/>
    <x v="545"/>
    <d v="2025-07-22T00:00:00"/>
    <d v="2025-09-05T00:00:00"/>
    <n v="533.85"/>
    <s v="‭112120503060‬"/>
    <s v="Serviços de Impressão"/>
    <m/>
    <s v="NV021603"/>
    <m/>
    <x v="1"/>
    <x v="23"/>
  </r>
  <r>
    <x v="14"/>
    <s v="PRO.000.7872"/>
    <x v="545"/>
    <d v="2025-07-22T00:00:00"/>
    <d v="2025-09-05T00:00:00"/>
    <n v="389.62"/>
    <s v="‭112120503060‬"/>
    <s v="Serviços de Impressão"/>
    <m/>
    <s v="NV020556"/>
    <m/>
    <x v="1"/>
    <x v="65"/>
  </r>
  <r>
    <x v="14"/>
    <s v="PRO.000.7872"/>
    <x v="545"/>
    <d v="2025-07-22T00:00:00"/>
    <d v="2025-09-05T00:00:00"/>
    <n v="607.42999999999995"/>
    <s v="‭112120503060‬"/>
    <s v="Serviços de Impressão"/>
    <m/>
    <s v="NV021598"/>
    <m/>
    <x v="1"/>
    <x v="213"/>
  </r>
  <r>
    <x v="14"/>
    <s v="PRO.000.7872"/>
    <x v="545"/>
    <d v="2025-07-22T00:00:00"/>
    <d v="2025-09-05T00:00:00"/>
    <n v="1256.74"/>
    <s v="‭112120503060‬"/>
    <s v="Serviços de Impressão"/>
    <m/>
    <s v="NV020553"/>
    <m/>
    <x v="1"/>
    <x v="67"/>
  </r>
  <r>
    <x v="14"/>
    <s v="PRO.000.7872"/>
    <x v="545"/>
    <d v="2025-07-22T00:00:00"/>
    <d v="2025-09-05T00:00:00"/>
    <n v="292.45"/>
    <s v="‭112120503060‬"/>
    <s v="Serviços de Impressão"/>
    <m/>
    <s v="NV022669"/>
    <m/>
    <x v="1"/>
    <x v="165"/>
  </r>
  <r>
    <x v="14"/>
    <s v="PRO.000.7872"/>
    <x v="545"/>
    <d v="2025-07-22T00:00:00"/>
    <d v="2025-09-05T00:00:00"/>
    <n v="240.15"/>
    <s v="‭112120503060‬"/>
    <s v="Serviços de Impressão"/>
    <m/>
    <s v="NV022654"/>
    <m/>
    <x v="1"/>
    <x v="72"/>
  </r>
  <r>
    <x v="14"/>
    <s v="PRO.000.7872"/>
    <x v="545"/>
    <d v="2025-07-22T00:00:00"/>
    <d v="2025-09-05T00:00:00"/>
    <n v="371.7"/>
    <s v="‭112120503060‬"/>
    <s v="Serviços de Impressão"/>
    <m/>
    <s v="NV021613"/>
    <m/>
    <x v="1"/>
    <x v="171"/>
  </r>
  <r>
    <x v="14"/>
    <s v="PRO.000.7872"/>
    <x v="545"/>
    <d v="2025-07-22T00:00:00"/>
    <d v="2025-09-05T00:00:00"/>
    <n v="382.22"/>
    <s v="‭112120503060‬"/>
    <s v="Serviços de Impressão"/>
    <m/>
    <s v="NV022578"/>
    <m/>
    <x v="1"/>
    <x v="181"/>
  </r>
  <r>
    <x v="14"/>
    <s v="PRO.000.7872"/>
    <x v="545"/>
    <d v="2025-07-22T00:00:00"/>
    <d v="2025-09-05T00:00:00"/>
    <n v="387.34"/>
    <s v="‭112120503060‬"/>
    <s v="Serviços de Impressão"/>
    <m/>
    <s v="NV021609"/>
    <m/>
    <x v="1"/>
    <x v="241"/>
  </r>
  <r>
    <x v="14"/>
    <s v="PRO.000.7872"/>
    <x v="545"/>
    <d v="2025-07-22T00:00:00"/>
    <d v="2025-09-05T00:00:00"/>
    <n v="20.93"/>
    <s v="‭112120503060‬"/>
    <s v="Serviços de Impressão"/>
    <m/>
    <s v="NV003985"/>
    <m/>
    <x v="1"/>
    <x v="160"/>
  </r>
  <r>
    <x v="14"/>
    <s v="PRO.000.7872"/>
    <x v="545"/>
    <d v="2025-07-22T00:00:00"/>
    <d v="2025-09-05T00:00:00"/>
    <n v="268.87"/>
    <s v="‭112120503060‬"/>
    <s v="Serviços de Impressão"/>
    <m/>
    <s v="NV022662"/>
    <m/>
    <x v="1"/>
    <x v="215"/>
  </r>
  <r>
    <x v="14"/>
    <s v="PRO.000.7872"/>
    <x v="545"/>
    <d v="2025-07-22T00:00:00"/>
    <d v="2025-09-05T00:00:00"/>
    <n v="728.98"/>
    <s v="‭112120503060‬"/>
    <s v="Serviços de Impressão"/>
    <m/>
    <s v="NV021593"/>
    <m/>
    <x v="1"/>
    <x v="240"/>
  </r>
  <r>
    <x v="14"/>
    <s v="PRO.000.7872"/>
    <x v="545"/>
    <d v="2025-07-22T00:00:00"/>
    <d v="2025-09-05T00:00:00"/>
    <n v="342.57"/>
    <s v="‭112120503060‬"/>
    <s v="Serviços de Impressão"/>
    <m/>
    <s v="NV021605"/>
    <m/>
    <x v="1"/>
    <x v="69"/>
  </r>
  <r>
    <x v="14"/>
    <s v="PRO.000.7872"/>
    <x v="545"/>
    <d v="2025-07-22T00:00:00"/>
    <d v="2025-09-05T00:00:00"/>
    <n v="709.74"/>
    <s v="‭112120503060‬"/>
    <s v="Serviços de Impressão"/>
    <m/>
    <s v="NV022556"/>
    <m/>
    <x v="1"/>
    <x v="70"/>
  </r>
  <r>
    <x v="14"/>
    <s v="PRO.000.7872"/>
    <x v="545"/>
    <d v="2025-07-22T00:00:00"/>
    <d v="2025-09-05T00:00:00"/>
    <n v="671.34"/>
    <s v="‭112120503060‬"/>
    <s v="Serviços de Impressão"/>
    <m/>
    <s v="NV022657"/>
    <m/>
    <x v="1"/>
    <x v="71"/>
  </r>
  <r>
    <x v="14"/>
    <s v="PRO.000.7872"/>
    <x v="545"/>
    <d v="2025-07-22T00:00:00"/>
    <d v="2025-09-05T00:00:00"/>
    <n v="666.86"/>
    <s v="‭112120503060‬"/>
    <s v="Serviços de Impressão"/>
    <m/>
    <s v="NV021611"/>
    <m/>
    <x v="1"/>
    <x v="202"/>
  </r>
  <r>
    <x v="14"/>
    <s v="PRO.000.7872"/>
    <x v="545"/>
    <d v="2025-07-22T00:00:00"/>
    <d v="2025-09-05T00:00:00"/>
    <n v="66.33"/>
    <s v="‭112120503060‬"/>
    <s v="Serviços de Impressão"/>
    <m/>
    <s v="NV003967"/>
    <m/>
    <x v="1"/>
    <x v="109"/>
  </r>
  <r>
    <x v="14"/>
    <s v="PRO.000.7872"/>
    <x v="545"/>
    <d v="2025-07-22T00:00:00"/>
    <d v="2025-09-05T00:00:00"/>
    <n v="337.06"/>
    <s v="‭112120503060‬"/>
    <s v="Serviços de Impressão"/>
    <m/>
    <s v="NV021617"/>
    <m/>
    <x v="1"/>
    <x v="203"/>
  </r>
  <r>
    <x v="14"/>
    <s v="PRO.000.7872"/>
    <x v="545"/>
    <d v="2025-07-22T00:00:00"/>
    <d v="2025-09-05T00:00:00"/>
    <n v="554.32000000000005"/>
    <s v="‭112120503060‬"/>
    <s v="Serviços de Impressão"/>
    <m/>
    <s v="NV022555"/>
    <m/>
    <x v="1"/>
    <x v="75"/>
  </r>
  <r>
    <x v="14"/>
    <s v="PRO.000.7872"/>
    <x v="545"/>
    <d v="2025-07-22T00:00:00"/>
    <d v="2025-09-05T00:00:00"/>
    <n v="438.08"/>
    <s v="‭112120503060‬"/>
    <s v="Serviços de Impressão"/>
    <m/>
    <s v="NV022615"/>
    <m/>
    <x v="1"/>
    <x v="136"/>
  </r>
  <r>
    <x v="14"/>
    <s v="PRO.000.7872"/>
    <x v="545"/>
    <d v="2025-07-22T00:00:00"/>
    <d v="2025-09-05T00:00:00"/>
    <n v="556.29999999999995"/>
    <s v="‭112120503060‬"/>
    <s v="Serviços de Impressão"/>
    <m/>
    <s v="NV021607"/>
    <m/>
    <x v="1"/>
    <x v="194"/>
  </r>
  <r>
    <x v="14"/>
    <s v="PRO.000.7872"/>
    <x v="545"/>
    <d v="2025-07-22T00:00:00"/>
    <d v="2025-09-05T00:00:00"/>
    <n v="530.97"/>
    <s v="‭112120503060‬"/>
    <s v="Serviços de Impressão"/>
    <m/>
    <s v="NV021602"/>
    <m/>
    <x v="1"/>
    <x v="137"/>
  </r>
  <r>
    <x v="14"/>
    <s v="PRO.000.7872"/>
    <x v="545"/>
    <d v="2025-07-22T00:00:00"/>
    <d v="2025-09-05T00:00:00"/>
    <n v="244.8"/>
    <s v="‭112120503060‬"/>
    <s v="Serviços de Impressão"/>
    <m/>
    <s v="NV022614"/>
    <m/>
    <x v="1"/>
    <x v="124"/>
  </r>
  <r>
    <x v="14"/>
    <s v="PRO.000.7872"/>
    <x v="545"/>
    <d v="2025-07-22T00:00:00"/>
    <d v="2025-09-05T00:00:00"/>
    <n v="561.79"/>
    <s v="‭112120503060‬"/>
    <s v="Serviços de Impressão"/>
    <m/>
    <s v="NV022649"/>
    <m/>
    <x v="1"/>
    <x v="21"/>
  </r>
  <r>
    <x v="14"/>
    <s v="PRO.000.7872"/>
    <x v="545"/>
    <d v="2025-07-22T00:00:00"/>
    <d v="2025-09-05T00:00:00"/>
    <n v="354.99"/>
    <s v="‭112120503060‬"/>
    <s v="Serviços de Impressão"/>
    <m/>
    <s v="NV022680"/>
    <m/>
    <x v="1"/>
    <x v="15"/>
  </r>
  <r>
    <x v="14"/>
    <s v="PRO.000.7872"/>
    <x v="545"/>
    <d v="2025-07-22T00:00:00"/>
    <d v="2025-09-05T00:00:00"/>
    <n v="703.64"/>
    <s v="‭112120503060‬"/>
    <s v="Serviços de Impressão"/>
    <m/>
    <s v="NV006964"/>
    <m/>
    <x v="1"/>
    <x v="11"/>
  </r>
  <r>
    <x v="14"/>
    <s v="PRO.000.7872"/>
    <x v="545"/>
    <d v="2025-07-22T00:00:00"/>
    <d v="2025-09-05T00:00:00"/>
    <n v="495.96"/>
    <s v="‭112120503060‬"/>
    <s v="Serviços de Impressão"/>
    <m/>
    <s v="NV021567"/>
    <m/>
    <x v="1"/>
    <x v="191"/>
  </r>
  <r>
    <x v="14"/>
    <s v="PRO.000.7872"/>
    <x v="545"/>
    <d v="2025-07-22T00:00:00"/>
    <d v="2025-09-05T00:00:00"/>
    <n v="745.97"/>
    <s v="‭112120503060‬"/>
    <s v="Serviços de Impressão"/>
    <m/>
    <s v="NV022566"/>
    <m/>
    <x v="1"/>
    <x v="24"/>
  </r>
  <r>
    <x v="14"/>
    <s v="PRO.000.7872"/>
    <x v="545"/>
    <d v="2025-07-22T00:00:00"/>
    <d v="2025-09-05T00:00:00"/>
    <n v="365.72"/>
    <s v="‭112120503060‬"/>
    <s v="Serviços de Impressão"/>
    <m/>
    <s v="NV022567"/>
    <m/>
    <x v="1"/>
    <x v="35"/>
  </r>
  <r>
    <x v="14"/>
    <s v="PRO.000.7872"/>
    <x v="545"/>
    <d v="2025-07-22T00:00:00"/>
    <d v="2025-09-05T00:00:00"/>
    <n v="482.91"/>
    <s v="‭112120503060‬"/>
    <s v="Serviços de Impressão"/>
    <m/>
    <s v="NV021620"/>
    <m/>
    <x v="1"/>
    <x v="199"/>
  </r>
  <r>
    <x v="14"/>
    <s v="PRO.000.7872"/>
    <x v="545"/>
    <d v="2025-07-22T00:00:00"/>
    <d v="2025-09-05T00:00:00"/>
    <n v="407.17"/>
    <s v="‭112120503060‬"/>
    <s v="Serviços de Impressão"/>
    <m/>
    <s v="NV022563"/>
    <m/>
    <x v="1"/>
    <x v="226"/>
  </r>
  <r>
    <x v="14"/>
    <s v="PRO.000.7872"/>
    <x v="545"/>
    <d v="2025-07-22T00:00:00"/>
    <d v="2025-09-05T00:00:00"/>
    <n v="978.1"/>
    <s v="‭112120503060‬"/>
    <s v="Serviços de Impressão"/>
    <m/>
    <s v="NV021587"/>
    <m/>
    <x v="1"/>
    <x v="192"/>
  </r>
  <r>
    <x v="14"/>
    <s v="PRO.000.7872"/>
    <x v="545"/>
    <d v="2025-07-22T00:00:00"/>
    <d v="2025-09-05T00:00:00"/>
    <n v="395.44"/>
    <s v="‭112120503060‬"/>
    <s v="Serviços de Impressão"/>
    <m/>
    <s v="NV022667"/>
    <m/>
    <x v="1"/>
    <x v="90"/>
  </r>
  <r>
    <x v="14"/>
    <s v="PRO.000.7872"/>
    <x v="545"/>
    <d v="2025-07-22T00:00:00"/>
    <d v="2025-09-05T00:00:00"/>
    <n v="290.94"/>
    <s v="‭112120503060‬"/>
    <s v="Serviços de Impressão"/>
    <m/>
    <s v="NV022631"/>
    <m/>
    <x v="1"/>
    <x v="186"/>
  </r>
  <r>
    <x v="14"/>
    <s v="PRO.000.7872"/>
    <x v="545"/>
    <d v="2025-07-22T00:00:00"/>
    <d v="2025-09-05T00:00:00"/>
    <n v="324.70999999999998"/>
    <s v="‭112120503060‬"/>
    <s v="Serviços de Impressão"/>
    <m/>
    <s v="NV021578"/>
    <m/>
    <x v="1"/>
    <x v="248"/>
  </r>
  <r>
    <x v="14"/>
    <s v="PRO.000.7872"/>
    <x v="545"/>
    <d v="2025-07-22T00:00:00"/>
    <d v="2025-09-05T00:00:00"/>
    <n v="363.05"/>
    <s v="‭112120503060‬"/>
    <s v="Serviços de Impressão"/>
    <m/>
    <s v="NV021564"/>
    <m/>
    <x v="1"/>
    <x v="112"/>
  </r>
  <r>
    <x v="14"/>
    <s v="PRO.000.7872"/>
    <x v="545"/>
    <d v="2025-07-22T00:00:00"/>
    <d v="2025-09-05T00:00:00"/>
    <n v="370.33"/>
    <s v="‭112120503060‬"/>
    <s v="Serviços de Impressão"/>
    <m/>
    <s v="NV022620"/>
    <m/>
    <x v="1"/>
    <x v="178"/>
  </r>
  <r>
    <x v="14"/>
    <s v="PRO.000.7872"/>
    <x v="545"/>
    <d v="2025-07-22T00:00:00"/>
    <d v="2025-09-05T00:00:00"/>
    <n v="442.82"/>
    <s v="‭112120503060‬"/>
    <s v="Serviços de Impressão"/>
    <m/>
    <s v="NV021591"/>
    <m/>
    <x v="1"/>
    <x v="80"/>
  </r>
  <r>
    <x v="14"/>
    <s v="PRO.000.7872"/>
    <x v="545"/>
    <d v="2025-07-22T00:00:00"/>
    <d v="2025-09-05T00:00:00"/>
    <n v="395.01"/>
    <s v="‭112120503060‬"/>
    <s v="Serviços de Impressão"/>
    <s v="01-112120503060-000-001505060365-2-NV021614-PRO007872-0-0-0"/>
    <s v="NV021614"/>
    <m/>
    <x v="1"/>
    <x v="42"/>
  </r>
  <r>
    <x v="14"/>
    <s v="PRO.000.7872"/>
    <x v="545"/>
    <d v="2025-07-22T00:00:00"/>
    <d v="2025-09-05T00:00:00"/>
    <n v="228.63"/>
    <s v="‭112120503060‬"/>
    <s v="Serviços de Impressão"/>
    <m/>
    <s v="NV021561"/>
    <m/>
    <x v="1"/>
    <x v="219"/>
  </r>
  <r>
    <x v="14"/>
    <s v="PRO.000.7872"/>
    <x v="545"/>
    <d v="2025-07-22T00:00:00"/>
    <d v="2025-09-05T00:00:00"/>
    <n v="330.9"/>
    <s v="‭112120503060‬"/>
    <s v="Serviços de Impressão"/>
    <m/>
    <s v="NV022613"/>
    <m/>
    <x v="1"/>
    <x v="43"/>
  </r>
  <r>
    <x v="14"/>
    <s v="PRO.000.7872"/>
    <x v="545"/>
    <d v="2025-07-22T00:00:00"/>
    <d v="2025-09-05T00:00:00"/>
    <n v="241.94"/>
    <s v="‭112120503060‬"/>
    <s v="Serviços de Impressão"/>
    <m/>
    <s v="NV021594"/>
    <m/>
    <x v="1"/>
    <x v="127"/>
  </r>
  <r>
    <x v="14"/>
    <s v="PRO.000.7872"/>
    <x v="545"/>
    <d v="2025-07-22T00:00:00"/>
    <d v="2025-09-05T00:00:00"/>
    <n v="654.78"/>
    <s v="‭112120503060‬"/>
    <s v="Serviços de Impressão"/>
    <m/>
    <s v="NV019956"/>
    <m/>
    <x v="1"/>
    <x v="97"/>
  </r>
  <r>
    <x v="14"/>
    <s v="PRO.000.7872"/>
    <x v="545"/>
    <d v="2025-07-22T00:00:00"/>
    <d v="2025-09-05T00:00:00"/>
    <n v="447.83"/>
    <s v="‭112120503060‬"/>
    <s v="Serviços de Impressão"/>
    <m/>
    <s v="NV022681"/>
    <m/>
    <x v="1"/>
    <x v="46"/>
  </r>
  <r>
    <x v="14"/>
    <s v="PRO.000.7872"/>
    <x v="545"/>
    <d v="2025-07-22T00:00:00"/>
    <d v="2025-09-05T00:00:00"/>
    <n v="288.06"/>
    <s v="‭112120503060‬"/>
    <s v="Serviços de Impressão"/>
    <m/>
    <s v="NV022642"/>
    <m/>
    <x v="1"/>
    <x v="182"/>
  </r>
  <r>
    <x v="14"/>
    <s v="PRO.000.7872"/>
    <x v="545"/>
    <d v="2025-07-22T00:00:00"/>
    <d v="2025-09-05T00:00:00"/>
    <n v="670.41"/>
    <s v="‭112120503060‬"/>
    <s v="Serviços de Impressão"/>
    <m/>
    <s v="NV021619"/>
    <m/>
    <x v="1"/>
    <x v="13"/>
  </r>
  <r>
    <x v="14"/>
    <s v="PRO.000.7872"/>
    <x v="545"/>
    <d v="2025-07-22T00:00:00"/>
    <d v="2025-09-05T00:00:00"/>
    <n v="577.95000000000005"/>
    <s v="‭112120503060‬"/>
    <s v="Serviços de Impressão"/>
    <m/>
    <s v="NV021606"/>
    <m/>
    <x v="1"/>
    <x v="47"/>
  </r>
  <r>
    <x v="14"/>
    <s v="PRO.000.7872"/>
    <x v="545"/>
    <d v="2025-07-22T00:00:00"/>
    <d v="2025-09-05T00:00:00"/>
    <n v="475.58"/>
    <s v="‭112120503060‬"/>
    <s v="Serviços de Impressão"/>
    <m/>
    <s v="NV022557"/>
    <m/>
    <x v="1"/>
    <x v="50"/>
  </r>
  <r>
    <x v="14"/>
    <s v="PRO.000.7872"/>
    <x v="545"/>
    <d v="2025-07-22T00:00:00"/>
    <d v="2025-09-05T00:00:00"/>
    <n v="236.31"/>
    <s v="‭112120503060‬"/>
    <s v="Serviços de Impressão"/>
    <m/>
    <s v="NV022665"/>
    <m/>
    <x v="1"/>
    <x v="51"/>
  </r>
  <r>
    <x v="14"/>
    <s v="PRO.000.7872"/>
    <x v="545"/>
    <d v="2025-07-22T00:00:00"/>
    <d v="2025-09-05T00:00:00"/>
    <n v="485.45"/>
    <s v="‭112120503060‬"/>
    <s v="Serviços de Impressão"/>
    <m/>
    <s v="NV020555"/>
    <m/>
    <x v="1"/>
    <x v="52"/>
  </r>
  <r>
    <x v="14"/>
    <s v="PRO.000.7872"/>
    <x v="545"/>
    <d v="2025-07-22T00:00:00"/>
    <d v="2025-09-05T00:00:00"/>
    <n v="414.28"/>
    <s v="‭112120503060‬"/>
    <s v="Serviços de Impressão"/>
    <m/>
    <s v="NV022622"/>
    <m/>
    <x v="1"/>
    <x v="17"/>
  </r>
  <r>
    <x v="14"/>
    <s v="PRO.000.7872"/>
    <x v="545"/>
    <d v="2025-07-22T00:00:00"/>
    <d v="2025-09-05T00:00:00"/>
    <n v="332.13"/>
    <s v="‭112120503060‬"/>
    <s v="Serviços de Impressão"/>
    <m/>
    <s v="NV022609"/>
    <m/>
    <x v="1"/>
    <x v="25"/>
  </r>
  <r>
    <x v="14"/>
    <s v="PRO.000.7872"/>
    <x v="545"/>
    <d v="2025-07-22T00:00:00"/>
    <d v="2025-09-05T00:00:00"/>
    <n v="458.76"/>
    <s v="‭112120503060‬"/>
    <s v="Serviços de Impressão"/>
    <m/>
    <s v="NV022635"/>
    <m/>
    <x v="1"/>
    <x v="232"/>
  </r>
  <r>
    <x v="14"/>
    <s v="PRO.000.7872"/>
    <x v="545"/>
    <d v="2025-07-22T00:00:00"/>
    <d v="2025-09-05T00:00:00"/>
    <n v="372.45"/>
    <s v="‭112120503060‬"/>
    <s v="Serviços de Impressão"/>
    <m/>
    <s v="NV022551"/>
    <m/>
    <x v="1"/>
    <x v="210"/>
  </r>
  <r>
    <x v="14"/>
    <s v="PRO.000.7872"/>
    <x v="545"/>
    <d v="2025-07-22T00:00:00"/>
    <d v="2025-09-05T00:00:00"/>
    <n v="411.69"/>
    <s v="‭112120503060‬"/>
    <s v="Serviços de Impressão"/>
    <m/>
    <s v="NV022586"/>
    <m/>
    <x v="1"/>
    <x v="233"/>
  </r>
  <r>
    <x v="14"/>
    <s v="PRO.000.7872"/>
    <x v="545"/>
    <d v="2025-07-22T00:00:00"/>
    <d v="2025-09-05T00:00:00"/>
    <n v="491.69"/>
    <s v="‭112120503060‬"/>
    <s v="Serviços de Impressão"/>
    <m/>
    <s v="NV021559"/>
    <m/>
    <x v="1"/>
    <x v="156"/>
  </r>
  <r>
    <x v="14"/>
    <s v="PRO.000.7872"/>
    <x v="545"/>
    <d v="2025-07-22T00:00:00"/>
    <d v="2025-09-05T00:00:00"/>
    <n v="195.65"/>
    <s v="‭112120503060‬"/>
    <s v="Serviços de Impressão"/>
    <m/>
    <s v="NV022628"/>
    <m/>
    <x v="1"/>
    <x v="87"/>
  </r>
  <r>
    <x v="14"/>
    <s v="PRO.000.7872"/>
    <x v="545"/>
    <d v="2025-07-22T00:00:00"/>
    <d v="2025-09-05T00:00:00"/>
    <n v="295.14999999999998"/>
    <s v="‭112120503060‬"/>
    <s v="Serviços de Impressão"/>
    <m/>
    <s v="NV022554"/>
    <m/>
    <x v="1"/>
    <x v="208"/>
  </r>
  <r>
    <x v="14"/>
    <s v="PRO.000.7872"/>
    <x v="545"/>
    <d v="2025-07-22T00:00:00"/>
    <d v="2025-09-05T00:00:00"/>
    <n v="354.23"/>
    <s v="‭112120503060‬"/>
    <s v="Serviços de Impressão"/>
    <m/>
    <s v="NV022676"/>
    <m/>
    <x v="1"/>
    <x v="236"/>
  </r>
  <r>
    <x v="14"/>
    <s v="PRO.000.7872"/>
    <x v="545"/>
    <d v="2025-07-22T00:00:00"/>
    <d v="2025-09-05T00:00:00"/>
    <n v="284"/>
    <s v="‭112120503060‬"/>
    <s v="Serviços de Impressão"/>
    <m/>
    <s v="NV022625"/>
    <m/>
    <x v="1"/>
    <x v="82"/>
  </r>
  <r>
    <x v="14"/>
    <s v="PRO.000.7872"/>
    <x v="545"/>
    <d v="2025-07-22T00:00:00"/>
    <d v="2025-09-05T00:00:00"/>
    <n v="823.98"/>
    <s v="‭112120503060‬"/>
    <s v="Serviços de Impressão"/>
    <m/>
    <s v="NV020551"/>
    <m/>
    <x v="1"/>
    <x v="58"/>
  </r>
  <r>
    <x v="14"/>
    <s v="PRO.000.7872"/>
    <x v="545"/>
    <d v="2025-07-22T00:00:00"/>
    <d v="2025-09-05T00:00:00"/>
    <n v="304.07"/>
    <s v="‭112120503060‬"/>
    <s v="Serviços de Impressão"/>
    <m/>
    <s v="NV022647"/>
    <m/>
    <x v="1"/>
    <x v="59"/>
  </r>
  <r>
    <x v="14"/>
    <s v="PRO.000.7872"/>
    <x v="545"/>
    <d v="2025-07-22T00:00:00"/>
    <d v="2025-09-05T00:00:00"/>
    <n v="339.84"/>
    <s v="‭112120503060‬"/>
    <s v="Serviços de Impressão"/>
    <m/>
    <s v="NV022632"/>
    <m/>
    <x v="1"/>
    <x v="243"/>
  </r>
  <r>
    <x v="14"/>
    <s v="PRO.000.7872"/>
    <x v="545"/>
    <d v="2025-07-22T00:00:00"/>
    <d v="2025-09-05T00:00:00"/>
    <n v="281.61"/>
    <s v="‭112120503060‬"/>
    <s v="Serviços de Impressão"/>
    <m/>
    <s v="NV022641"/>
    <m/>
    <x v="1"/>
    <x v="245"/>
  </r>
  <r>
    <x v="14"/>
    <s v="PRO.000.7872"/>
    <x v="545"/>
    <d v="2025-07-22T00:00:00"/>
    <d v="2025-09-05T00:00:00"/>
    <n v="437.66"/>
    <s v="‭112120503060‬"/>
    <s v="Serviços de Impressão"/>
    <m/>
    <s v="NV022610"/>
    <m/>
    <x v="1"/>
    <x v="61"/>
  </r>
  <r>
    <x v="14"/>
    <s v="PRO.000.7872"/>
    <x v="545"/>
    <d v="2025-07-22T00:00:00"/>
    <d v="2025-09-05T00:00:00"/>
    <n v="373.95"/>
    <s v="‭112120503060‬"/>
    <s v="Serviços de Impressão"/>
    <m/>
    <s v="NV022679"/>
    <m/>
    <x v="1"/>
    <x v="216"/>
  </r>
  <r>
    <x v="14"/>
    <s v="PRO.000.7872"/>
    <x v="545"/>
    <d v="2025-07-22T00:00:00"/>
    <d v="2025-09-05T00:00:00"/>
    <n v="343.22"/>
    <s v="‭112120503060‬"/>
    <s v="Serviços de Impressão"/>
    <m/>
    <s v="NV022584"/>
    <m/>
    <x v="1"/>
    <x v="64"/>
  </r>
  <r>
    <x v="14"/>
    <s v="PRO.000.7872"/>
    <x v="545"/>
    <d v="2025-07-22T00:00:00"/>
    <d v="2025-09-05T00:00:00"/>
    <n v="328.88"/>
    <s v="‭112120503060‬"/>
    <s v="Serviços de Impressão"/>
    <m/>
    <s v="NV022656"/>
    <m/>
    <x v="1"/>
    <x v="66"/>
  </r>
  <r>
    <x v="14"/>
    <s v="PRO.000.7872"/>
    <x v="545"/>
    <d v="2025-07-22T00:00:00"/>
    <d v="2025-09-05T00:00:00"/>
    <n v="287.38"/>
    <s v="‭112120503060‬"/>
    <s v="Serviços de Impressão"/>
    <m/>
    <s v="NV000957"/>
    <m/>
    <x v="1"/>
    <x v="158"/>
  </r>
  <r>
    <x v="14"/>
    <s v="PRO.000.7872"/>
    <x v="545"/>
    <d v="2025-07-22T00:00:00"/>
    <d v="2025-09-05T00:00:00"/>
    <n v="276.52"/>
    <s v="‭112120503060‬"/>
    <s v="Serviços de Impressão"/>
    <s v="01-112120503060-000-001505060502-2-NV021588-PRO007872-0-0-0"/>
    <s v="NV021588"/>
    <m/>
    <x v="1"/>
    <x v="16"/>
  </r>
  <r>
    <x v="14"/>
    <s v="PRO.000.7872"/>
    <x v="545"/>
    <d v="2025-07-22T00:00:00"/>
    <d v="2025-09-05T00:00:00"/>
    <n v="373.7"/>
    <s v="‭112120503060‬"/>
    <s v="Serviços de Impressão"/>
    <m/>
    <s v="NV022644"/>
    <m/>
    <x v="1"/>
    <x v="239"/>
  </r>
  <r>
    <x v="14"/>
    <s v="PRO.000.7872"/>
    <x v="545"/>
    <d v="2025-07-22T00:00:00"/>
    <d v="2025-09-05T00:00:00"/>
    <n v="347.54"/>
    <s v="‭112120503060‬"/>
    <s v="Serviços de Impressão"/>
    <m/>
    <s v="NV022562"/>
    <m/>
    <x v="1"/>
    <x v="9"/>
  </r>
  <r>
    <x v="14"/>
    <s v="PRO.000.7872"/>
    <x v="545"/>
    <d v="2025-07-22T00:00:00"/>
    <d v="2025-09-05T00:00:00"/>
    <n v="232"/>
    <s v="‭112120503060‬"/>
    <s v="Serviços de Impressão"/>
    <m/>
    <s v="NV022621"/>
    <m/>
    <x v="1"/>
    <x v="180"/>
  </r>
  <r>
    <x v="14"/>
    <s v="PRO.000.7872"/>
    <x v="545"/>
    <d v="2025-07-22T00:00:00"/>
    <d v="2025-09-05T00:00:00"/>
    <n v="1597.99"/>
    <s v="‭112120503060‬"/>
    <s v="Serviços de Impressão"/>
    <m/>
    <s v="NV021558"/>
    <m/>
    <x v="1"/>
    <x v="144"/>
  </r>
  <r>
    <x v="14"/>
    <s v="PRO.000.7872"/>
    <x v="545"/>
    <d v="2025-07-22T00:00:00"/>
    <d v="2025-09-05T00:00:00"/>
    <n v="718.33"/>
    <s v="‭112120503060‬"/>
    <s v="Serviços de Impressão"/>
    <m/>
    <s v="NV021571"/>
    <m/>
    <x v="1"/>
    <x v="26"/>
  </r>
  <r>
    <x v="14"/>
    <s v="PRO.000.7872"/>
    <x v="545"/>
    <d v="2025-07-22T00:00:00"/>
    <d v="2025-09-05T00:00:00"/>
    <n v="335.09"/>
    <s v="‭112120503060‬"/>
    <s v="Serviços de Impressão"/>
    <m/>
    <s v="NV021574"/>
    <m/>
    <x v="1"/>
    <x v="31"/>
  </r>
  <r>
    <x v="14"/>
    <s v="PRO.000.7872"/>
    <x v="545"/>
    <d v="2025-07-22T00:00:00"/>
    <d v="2025-09-05T00:00:00"/>
    <n v="570.29999999999995"/>
    <s v="‭112120503060‬"/>
    <s v="Serviços de Impressão"/>
    <m/>
    <s v="NV022552"/>
    <m/>
    <x v="1"/>
    <x v="189"/>
  </r>
  <r>
    <x v="14"/>
    <s v="PRO.000.7872"/>
    <x v="545"/>
    <d v="2025-07-22T00:00:00"/>
    <d v="2025-09-05T00:00:00"/>
    <n v="603.03"/>
    <s v="‭112120503060‬"/>
    <s v="Serviços de Impressão"/>
    <m/>
    <s v="NV019953"/>
    <m/>
    <x v="1"/>
    <x v="221"/>
  </r>
  <r>
    <x v="14"/>
    <s v="PRO.000.7872"/>
    <x v="545"/>
    <d v="2025-07-22T00:00:00"/>
    <d v="2025-09-05T00:00:00"/>
    <n v="3209.8"/>
    <s v="‭112120503060‬"/>
    <s v="Serviços de Impressão"/>
    <m/>
    <s v="NV006963"/>
    <m/>
    <x v="1"/>
    <x v="143"/>
  </r>
  <r>
    <x v="14"/>
    <s v="PRO.000.7872"/>
    <x v="545"/>
    <d v="2025-07-22T00:00:00"/>
    <d v="2025-09-05T00:00:00"/>
    <n v="15684.41"/>
    <s v="‭112120503060‬"/>
    <s v="Serviços de Impressão"/>
    <m/>
    <s v="NV023559"/>
    <m/>
    <x v="1"/>
    <x v="1"/>
  </r>
  <r>
    <x v="14"/>
    <s v="PRO.000.7872"/>
    <x v="545"/>
    <d v="2025-07-22T00:00:00"/>
    <d v="2025-09-05T00:00:00"/>
    <n v="273.45999999999998"/>
    <s v="‭112120503060‬"/>
    <s v="Serviços de Impressão"/>
    <m/>
    <s v="NV022588"/>
    <m/>
    <x v="1"/>
    <x v="188"/>
  </r>
  <r>
    <x v="14"/>
    <s v="PRO.000.7872"/>
    <x v="545"/>
    <d v="2025-07-22T00:00:00"/>
    <d v="2025-09-05T00:00:00"/>
    <n v="373.96"/>
    <s v="‭112120503060‬"/>
    <s v="Serviços de Impressão"/>
    <m/>
    <s v="NV019952"/>
    <m/>
    <x v="1"/>
    <x v="73"/>
  </r>
  <r>
    <x v="14"/>
    <s v="PRO.000.7872"/>
    <x v="545"/>
    <d v="2025-07-22T00:00:00"/>
    <d v="2025-09-05T00:00:00"/>
    <n v="332.98"/>
    <s v="‭112120503060‬"/>
    <s v="Serviços de Impressão"/>
    <m/>
    <s v="NV022688"/>
    <m/>
    <x v="1"/>
    <x v="195"/>
  </r>
  <r>
    <x v="14"/>
    <s v="PRO.000.7872"/>
    <x v="545"/>
    <d v="2025-07-22T00:00:00"/>
    <d v="2025-09-05T00:00:00"/>
    <n v="309.05"/>
    <s v="‭112120503060‬"/>
    <s v="Serviços de Impressão"/>
    <m/>
    <s v="NV022633"/>
    <m/>
    <x v="1"/>
    <x v="121"/>
  </r>
  <r>
    <x v="14"/>
    <s v="PRO.000.7872"/>
    <x v="545"/>
    <d v="2025-07-22T00:00:00"/>
    <d v="2025-09-05T00:00:00"/>
    <n v="294.29000000000002"/>
    <s v="‭112120503060‬"/>
    <s v="Serviços de Impressão"/>
    <m/>
    <s v="NV022627"/>
    <m/>
    <x v="1"/>
    <x v="122"/>
  </r>
  <r>
    <x v="14"/>
    <s v="PRO.000.7872"/>
    <x v="545"/>
    <d v="2025-07-22T00:00:00"/>
    <d v="2025-09-05T00:00:00"/>
    <n v="263.42"/>
    <s v="‭112120503060‬"/>
    <s v="Serviços de Impressão"/>
    <m/>
    <s v="NV022602"/>
    <m/>
    <x v="1"/>
    <x v="223"/>
  </r>
  <r>
    <x v="14"/>
    <s v="PRO.000.7872"/>
    <x v="545"/>
    <d v="2025-07-22T00:00:00"/>
    <d v="2025-09-05T00:00:00"/>
    <n v="259.95999999999998"/>
    <s v="‭112120503060‬"/>
    <s v="Serviços de Impressão"/>
    <m/>
    <s v="NV022663"/>
    <m/>
    <x v="1"/>
    <x v="83"/>
  </r>
  <r>
    <x v="14"/>
    <s v="PRO.000.7872"/>
    <x v="545"/>
    <d v="2025-07-22T00:00:00"/>
    <d v="2025-09-05T00:00:00"/>
    <n v="41.3"/>
    <s v="‭112120503060‬"/>
    <s v="Serviços de Impressão"/>
    <m/>
    <s v="NV009956"/>
    <m/>
    <x v="1"/>
    <x v="162"/>
  </r>
  <r>
    <x v="14"/>
    <s v="PRO.000.7872"/>
    <x v="545"/>
    <d v="2025-07-22T00:00:00"/>
    <d v="2025-09-05T00:00:00"/>
    <n v="327.78"/>
    <s v="‭112120503060‬"/>
    <s v="Serviços de Impressão"/>
    <m/>
    <s v="NV022672"/>
    <m/>
    <x v="1"/>
    <x v="177"/>
  </r>
  <r>
    <x v="14"/>
    <s v="PRO.000.7872"/>
    <x v="545"/>
    <d v="2025-07-22T00:00:00"/>
    <d v="2025-09-05T00:00:00"/>
    <n v="141.81"/>
    <s v="‭112120503060‬"/>
    <s v="Serviços de Impressão"/>
    <m/>
    <s v="NV000954"/>
    <m/>
    <x v="1"/>
    <x v="163"/>
  </r>
  <r>
    <x v="14"/>
    <s v="PRO.000.7872"/>
    <x v="545"/>
    <d v="2025-07-22T00:00:00"/>
    <d v="2025-09-05T00:00:00"/>
    <n v="900.74"/>
    <s v="‭112120503060‬"/>
    <s v="Serviços de Impressão"/>
    <m/>
    <s v="NV021608"/>
    <m/>
    <x v="1"/>
    <x v="249"/>
  </r>
  <r>
    <x v="14"/>
    <s v="PRO.000.7872"/>
    <x v="545"/>
    <d v="2025-07-22T00:00:00"/>
    <d v="2025-09-05T00:00:00"/>
    <n v="53.16"/>
    <s v="‭112120503060‬"/>
    <s v="Serviços de Impressão"/>
    <m/>
    <s v="NV003955"/>
    <m/>
    <x v="1"/>
    <x v="10"/>
  </r>
  <r>
    <x v="14"/>
    <s v="PRO.000.7872"/>
    <x v="545"/>
    <d v="2025-07-22T00:00:00"/>
    <d v="2025-09-05T00:00:00"/>
    <n v="691.53"/>
    <s v="‭112120503060‬"/>
    <s v="Serviços de Impressão"/>
    <m/>
    <s v="NV021562"/>
    <m/>
    <x v="1"/>
    <x v="27"/>
  </r>
  <r>
    <x v="14"/>
    <s v="PRO.000.7872"/>
    <x v="545"/>
    <d v="2025-07-22T00:00:00"/>
    <d v="2025-09-05T00:00:00"/>
    <n v="261.16000000000003"/>
    <s v="‭112120503060‬"/>
    <s v="Serviços de Impressão"/>
    <m/>
    <s v="NV022624"/>
    <m/>
    <x v="1"/>
    <x v="190"/>
  </r>
  <r>
    <x v="14"/>
    <s v="PRO.000.7872"/>
    <x v="545"/>
    <d v="2025-07-22T00:00:00"/>
    <d v="2025-09-05T00:00:00"/>
    <n v="131.81"/>
    <s v="‭112120503060‬"/>
    <s v="Serviços de Impressão"/>
    <m/>
    <s v="NV003957"/>
    <m/>
    <x v="1"/>
    <x v="164"/>
  </r>
  <r>
    <x v="14"/>
    <s v="PRO.000.7872"/>
    <x v="545"/>
    <d v="2025-07-22T00:00:00"/>
    <d v="2025-09-05T00:00:00"/>
    <n v="292.13"/>
    <s v="‭112120503060‬"/>
    <s v="Serviços de Impressão"/>
    <m/>
    <s v="NV022618"/>
    <m/>
    <x v="1"/>
    <x v="183"/>
  </r>
  <r>
    <x v="14"/>
    <s v="PRO.000.7872"/>
    <x v="546"/>
    <d v="2025-07-25T00:00:00"/>
    <d v="2025-09-05T00:00:00"/>
    <n v="184.7"/>
    <s v="‭112120503060‬"/>
    <s v="Serviços de Impressão"/>
    <m/>
    <s v="NV022609"/>
    <m/>
    <x v="1"/>
    <x v="25"/>
  </r>
  <r>
    <x v="14"/>
    <s v="PRO.000.7872"/>
    <x v="546"/>
    <d v="2025-07-25T00:00:00"/>
    <d v="2025-09-05T00:00:00"/>
    <n v="238.58"/>
    <s v="‭112120503060‬"/>
    <s v="Serviços de Impressão"/>
    <m/>
    <s v="NV022610"/>
    <m/>
    <x v="1"/>
    <x v="61"/>
  </r>
  <r>
    <x v="14"/>
    <s v="PRO.000.7872"/>
    <x v="546"/>
    <d v="2025-07-25T00:00:00"/>
    <d v="2025-09-05T00:00:00"/>
    <n v="209.79"/>
    <s v="‭112120503060‬"/>
    <s v="Serviços de Impressão"/>
    <m/>
    <s v="NV022584"/>
    <m/>
    <x v="1"/>
    <x v="64"/>
  </r>
  <r>
    <x v="14"/>
    <s v="PRO.000.7872"/>
    <x v="546"/>
    <d v="2025-07-25T00:00:00"/>
    <d v="2025-09-05T00:00:00"/>
    <n v="130.52000000000001"/>
    <s v="‭112120503060‬"/>
    <s v="Serviços de Impressão"/>
    <m/>
    <s v="NV022600"/>
    <m/>
    <x v="1"/>
    <x v="238"/>
  </r>
  <r>
    <x v="14"/>
    <s v="PRO.000.7872"/>
    <x v="546"/>
    <d v="2025-07-25T00:00:00"/>
    <d v="2025-09-05T00:00:00"/>
    <n v="208.06"/>
    <s v="‭112120503060‬"/>
    <s v="Serviços de Impressão"/>
    <m/>
    <s v="NV022578"/>
    <m/>
    <x v="1"/>
    <x v="181"/>
  </r>
  <r>
    <x v="14"/>
    <s v="PRO.000.7872"/>
    <x v="546"/>
    <d v="2025-07-25T00:00:00"/>
    <d v="2025-09-05T00:00:00"/>
    <n v="732.54"/>
    <s v="‭112120503060‬"/>
    <s v="Serviços de Impressão"/>
    <m/>
    <s v="NV021618"/>
    <m/>
    <x v="1"/>
    <x v="4"/>
  </r>
  <r>
    <x v="14"/>
    <s v="PRO.000.7872"/>
    <x v="546"/>
    <d v="2025-07-25T00:00:00"/>
    <d v="2025-09-05T00:00:00"/>
    <n v="216.12"/>
    <s v="‭112120503060‬"/>
    <s v="Serviços de Impressão"/>
    <m/>
    <s v="NV021575"/>
    <m/>
    <x v="1"/>
    <x v="139"/>
  </r>
  <r>
    <x v="14"/>
    <s v="PRO.000.7872"/>
    <x v="546"/>
    <d v="2025-07-25T00:00:00"/>
    <d v="2025-09-05T00:00:00"/>
    <n v="234.73"/>
    <s v="‭112120503060‬"/>
    <s v="Serviços de Impressão"/>
    <m/>
    <s v="NV021565"/>
    <m/>
    <x v="1"/>
    <x v="201"/>
  </r>
  <r>
    <x v="14"/>
    <s v="PRO.000.7872"/>
    <x v="546"/>
    <d v="2025-07-25T00:00:00"/>
    <d v="2025-09-05T00:00:00"/>
    <n v="76.040000000000006"/>
    <s v="‭112120503060‬"/>
    <s v="Serviços de Impressão"/>
    <m/>
    <s v="NV022573"/>
    <m/>
    <x v="1"/>
    <x v="247"/>
  </r>
  <r>
    <x v="14"/>
    <s v="PRO.000.7872"/>
    <x v="546"/>
    <d v="2025-07-25T00:00:00"/>
    <d v="2025-09-05T00:00:00"/>
    <n v="129.99"/>
    <s v="‭112120503060‬"/>
    <s v="Serviços de Impressão"/>
    <m/>
    <s v="NV022602"/>
    <m/>
    <x v="1"/>
    <x v="223"/>
  </r>
  <r>
    <x v="14"/>
    <s v="PRO.000.7872"/>
    <x v="546"/>
    <d v="2025-07-25T00:00:00"/>
    <d v="2025-09-05T00:00:00"/>
    <n v="310.24"/>
    <s v="‭112120503060‬"/>
    <s v="Serviços de Impressão"/>
    <m/>
    <s v="NV021567"/>
    <m/>
    <x v="1"/>
    <x v="191"/>
  </r>
  <r>
    <x v="14"/>
    <s v="PRO.000.7872"/>
    <x v="546"/>
    <d v="2025-07-25T00:00:00"/>
    <d v="2025-09-05T00:00:00"/>
    <n v="34.74"/>
    <s v="‭112120503060‬"/>
    <s v="Serviços de Impressão"/>
    <m/>
    <s v="NV022570"/>
    <m/>
    <x v="1"/>
    <x v="166"/>
  </r>
  <r>
    <x v="14"/>
    <s v="PRO.000.7872"/>
    <x v="546"/>
    <d v="2025-07-25T00:00:00"/>
    <d v="2025-09-05T00:00:00"/>
    <n v="133.91"/>
    <s v="‭112120503060‬"/>
    <s v="Serviços de Impressão"/>
    <m/>
    <s v="NV022588"/>
    <m/>
    <x v="1"/>
    <x v="188"/>
  </r>
  <r>
    <x v="14"/>
    <s v="PRO.000.7872"/>
    <x v="546"/>
    <d v="2025-07-25T00:00:00"/>
    <d v="2025-09-05T00:00:00"/>
    <n v="358.77"/>
    <s v="‭112120503060‬"/>
    <s v="Serviços de Impressão"/>
    <m/>
    <s v="NV021602"/>
    <m/>
    <x v="1"/>
    <x v="137"/>
  </r>
  <r>
    <x v="14"/>
    <s v="PRO.000.7872"/>
    <x v="546"/>
    <d v="2025-07-25T00:00:00"/>
    <d v="2025-09-05T00:00:00"/>
    <n v="203.76"/>
    <s v="‭112120503060‬"/>
    <s v="Serviços de Impressão"/>
    <m/>
    <s v="NV022572"/>
    <m/>
    <x v="1"/>
    <x v="198"/>
  </r>
  <r>
    <x v="14"/>
    <s v="PRO.000.7872"/>
    <x v="546"/>
    <d v="2025-07-25T00:00:00"/>
    <d v="2025-09-05T00:00:00"/>
    <n v="157.57"/>
    <s v="‭112120503060‬"/>
    <s v="Serviços de Impressão"/>
    <m/>
    <s v="NV022583"/>
    <m/>
    <x v="1"/>
    <x v="60"/>
  </r>
  <r>
    <x v="14"/>
    <s v="PRO.000.7872"/>
    <x v="546"/>
    <d v="2025-07-25T00:00:00"/>
    <d v="2025-09-05T00:00:00"/>
    <n v="126.98"/>
    <s v="‭112120503060‬"/>
    <s v="Serviços de Impressão"/>
    <m/>
    <s v="NV022612"/>
    <m/>
    <x v="1"/>
    <x v="8"/>
  </r>
  <r>
    <x v="14"/>
    <s v="PRO.000.7872"/>
    <x v="546"/>
    <d v="2025-07-25T00:00:00"/>
    <d v="2025-09-05T00:00:00"/>
    <n v="146.65"/>
    <s v="‭112120503060‬"/>
    <s v="Serviços de Impressão"/>
    <m/>
    <s v="NV022618"/>
    <m/>
    <x v="1"/>
    <x v="183"/>
  </r>
  <r>
    <x v="14"/>
    <s v="PRO.000.7872"/>
    <x v="546"/>
    <d v="2025-07-25T00:00:00"/>
    <d v="2025-09-05T00:00:00"/>
    <n v="251.09"/>
    <s v="‭112120503060‬"/>
    <s v="Serviços de Impressão"/>
    <m/>
    <s v="NV022615"/>
    <m/>
    <x v="1"/>
    <x v="136"/>
  </r>
  <r>
    <x v="14"/>
    <s v="PRO.000.7872"/>
    <x v="546"/>
    <d v="2025-07-25T00:00:00"/>
    <d v="2025-09-05T00:00:00"/>
    <n v="129.77000000000001"/>
    <s v="‭112120503060‬"/>
    <s v="Serviços de Impressão"/>
    <m/>
    <s v="NV022623"/>
    <m/>
    <x v="1"/>
    <x v="246"/>
  </r>
  <r>
    <x v="14"/>
    <s v="PRO.000.7872"/>
    <x v="546"/>
    <d v="2025-07-25T00:00:00"/>
    <d v="2025-09-05T00:00:00"/>
    <n v="160.66"/>
    <s v="‭112120503060‬"/>
    <s v="Serviços de Impressão"/>
    <m/>
    <s v="NV022619"/>
    <m/>
    <x v="1"/>
    <x v="235"/>
  </r>
  <r>
    <x v="14"/>
    <s v="PRO.000.7872"/>
    <x v="546"/>
    <d v="2025-07-25T00:00:00"/>
    <d v="2025-09-05T00:00:00"/>
    <n v="309.72000000000003"/>
    <s v="‭112120503060‬"/>
    <s v="Serviços de Impressão"/>
    <m/>
    <s v="NV021607"/>
    <m/>
    <x v="1"/>
    <x v="194"/>
  </r>
  <r>
    <x v="14"/>
    <s v="PRO.000.7872"/>
    <x v="546"/>
    <d v="2025-07-25T00:00:00"/>
    <d v="2025-09-05T00:00:00"/>
    <n v="148.9"/>
    <s v="‭112120503060‬"/>
    <s v="Serviços de Impressão"/>
    <m/>
    <s v="NV022629"/>
    <m/>
    <x v="1"/>
    <x v="174"/>
  </r>
  <r>
    <x v="14"/>
    <s v="PRO.000.7872"/>
    <x v="546"/>
    <d v="2025-07-25T00:00:00"/>
    <d v="2025-09-05T00:00:00"/>
    <n v="229.39"/>
    <s v="‭112120503060‬"/>
    <s v="Serviços de Impressão"/>
    <m/>
    <s v="NV022620"/>
    <m/>
    <x v="1"/>
    <x v="178"/>
  </r>
  <r>
    <x v="14"/>
    <s v="PRO.000.7872"/>
    <x v="546"/>
    <d v="2025-07-25T00:00:00"/>
    <d v="2025-09-05T00:00:00"/>
    <n v="473.99"/>
    <s v="‭112120503060‬"/>
    <s v="Serviços de Impressão"/>
    <m/>
    <s v="NV022626"/>
    <m/>
    <x v="1"/>
    <x v="228"/>
  </r>
  <r>
    <x v="14"/>
    <s v="PRO.000.7872"/>
    <x v="546"/>
    <d v="2025-07-25T00:00:00"/>
    <d v="2025-09-05T00:00:00"/>
    <n v="211.68"/>
    <s v="‭112120503060‬"/>
    <s v="Serviços de Impressão"/>
    <m/>
    <s v="NV022617"/>
    <m/>
    <x v="1"/>
    <x v="242"/>
  </r>
  <r>
    <x v="14"/>
    <s v="PRO.000.7872"/>
    <x v="546"/>
    <d v="2025-07-25T00:00:00"/>
    <d v="2025-09-05T00:00:00"/>
    <n v="514.23"/>
    <s v="‭112120503060‬"/>
    <s v="Serviços de Impressão"/>
    <m/>
    <s v="NV021612"/>
    <m/>
    <x v="1"/>
    <x v="68"/>
  </r>
  <r>
    <x v="14"/>
    <s v="PRO.000.7872"/>
    <x v="546"/>
    <d v="2025-07-25T00:00:00"/>
    <d v="2025-09-05T00:00:00"/>
    <n v="467.13"/>
    <s v="‭112120503060‬"/>
    <s v="Serviços de Impressão"/>
    <m/>
    <s v="NV022558"/>
    <m/>
    <x v="1"/>
    <x v="224"/>
  </r>
  <r>
    <x v="14"/>
    <s v="PRO.000.7872"/>
    <x v="546"/>
    <d v="2025-07-25T00:00:00"/>
    <d v="2025-09-05T00:00:00"/>
    <n v="193.44"/>
    <s v="‭112120503060‬"/>
    <s v="Serviços de Impressão"/>
    <m/>
    <s v="NV022585"/>
    <m/>
    <x v="1"/>
    <x v="214"/>
  </r>
  <r>
    <x v="14"/>
    <s v="PRO.000.7872"/>
    <x v="546"/>
    <d v="2025-07-25T00:00:00"/>
    <d v="2025-09-05T00:00:00"/>
    <n v="97.66"/>
    <s v="‭112120503060‬"/>
    <s v="Serviços de Impressão"/>
    <m/>
    <s v="NV022621"/>
    <m/>
    <x v="1"/>
    <x v="180"/>
  </r>
  <r>
    <x v="14"/>
    <s v="PRO.000.7872"/>
    <x v="546"/>
    <d v="2025-07-25T00:00:00"/>
    <d v="2025-09-05T00:00:00"/>
    <n v="200.52"/>
    <s v="‭112120503060‬"/>
    <s v="Serviços de Impressão"/>
    <m/>
    <s v="NV022616"/>
    <m/>
    <x v="1"/>
    <x v="135"/>
  </r>
  <r>
    <x v="14"/>
    <s v="PRO.000.7872"/>
    <x v="546"/>
    <d v="2025-07-25T00:00:00"/>
    <d v="2025-09-05T00:00:00"/>
    <n v="68.27"/>
    <s v="‭112120503060‬"/>
    <s v="Serviços de Impressão"/>
    <m/>
    <s v="NV022628"/>
    <m/>
    <x v="1"/>
    <x v="87"/>
  </r>
  <r>
    <x v="14"/>
    <s v="PRO.000.7872"/>
    <x v="546"/>
    <d v="2025-07-25T00:00:00"/>
    <d v="2025-09-05T00:00:00"/>
    <n v="241.97"/>
    <s v="‭112120503060‬"/>
    <s v="Serviços de Impressão"/>
    <m/>
    <s v="NV022637"/>
    <m/>
    <x v="1"/>
    <x v="86"/>
  </r>
  <r>
    <x v="14"/>
    <s v="PRO.000.7872"/>
    <x v="546"/>
    <d v="2025-07-25T00:00:00"/>
    <d v="2025-09-05T00:00:00"/>
    <n v="161.41"/>
    <s v="‭112120503060‬"/>
    <s v="Serviços de Impressão"/>
    <m/>
    <s v="NV022639"/>
    <m/>
    <x v="1"/>
    <x v="125"/>
  </r>
  <r>
    <x v="14"/>
    <s v="PRO.000.7872"/>
    <x v="546"/>
    <d v="2025-07-25T00:00:00"/>
    <d v="2025-09-05T00:00:00"/>
    <n v="159.30000000000001"/>
    <s v="‭112120503060‬"/>
    <s v="Serviços de Impressão"/>
    <m/>
    <s v="NV022633"/>
    <m/>
    <x v="1"/>
    <x v="121"/>
  </r>
  <r>
    <x v="14"/>
    <s v="PRO.000.7872"/>
    <x v="546"/>
    <d v="2025-07-25T00:00:00"/>
    <d v="2025-09-05T00:00:00"/>
    <n v="212.58"/>
    <s v="‭112120503060‬"/>
    <s v="Serviços de Impressão"/>
    <m/>
    <s v="NV022632"/>
    <m/>
    <x v="1"/>
    <x v="243"/>
  </r>
  <r>
    <x v="14"/>
    <s v="PRO.000.7872"/>
    <x v="546"/>
    <d v="2025-07-25T00:00:00"/>
    <d v="2025-09-05T00:00:00"/>
    <n v="110.62"/>
    <s v="‭112120503060‬"/>
    <s v="Serviços de Impressão"/>
    <m/>
    <s v="NV022646"/>
    <m/>
    <x v="1"/>
    <x v="225"/>
  </r>
  <r>
    <x v="14"/>
    <s v="PRO.000.7872"/>
    <x v="546"/>
    <d v="2025-07-25T00:00:00"/>
    <d v="2025-09-05T00:00:00"/>
    <n v="264.88"/>
    <s v="‭112120503060‬"/>
    <s v="Serviços de Impressão"/>
    <m/>
    <s v="NV022653"/>
    <m/>
    <x v="1"/>
    <x v="77"/>
  </r>
  <r>
    <x v="14"/>
    <s v="PRO.000.7872"/>
    <x v="546"/>
    <d v="2025-07-25T00:00:00"/>
    <d v="2025-09-05T00:00:00"/>
    <n v="116.58"/>
    <s v="‭112120503060‬"/>
    <s v="Serviços de Impressão"/>
    <m/>
    <s v="NV022575"/>
    <m/>
    <x v="1"/>
    <x v="39"/>
  </r>
  <r>
    <x v="14"/>
    <s v="PRO.000.7872"/>
    <x v="546"/>
    <d v="2025-07-25T00:00:00"/>
    <d v="2025-09-05T00:00:00"/>
    <n v="1891.45"/>
    <s v="‭112120503060‬"/>
    <s v="Serviços de Impressão"/>
    <m/>
    <s v="NV022666"/>
    <m/>
    <x v="1"/>
    <x v="3"/>
  </r>
  <r>
    <x v="14"/>
    <s v="PRO.000.7872"/>
    <x v="546"/>
    <d v="2025-07-25T00:00:00"/>
    <d v="2025-09-05T00:00:00"/>
    <n v="87.26"/>
    <s v="‭112120503060‬"/>
    <s v="Serviços de Impressão"/>
    <m/>
    <s v="NV022655"/>
    <m/>
    <x v="1"/>
    <x v="41"/>
  </r>
  <r>
    <x v="14"/>
    <s v="PRO.000.7872"/>
    <x v="546"/>
    <d v="2025-07-25T00:00:00"/>
    <d v="2025-09-05T00:00:00"/>
    <n v="208.96"/>
    <s v="‭112120503060‬"/>
    <s v="Serviços de Impressão"/>
    <m/>
    <s v="NV022622"/>
    <m/>
    <x v="1"/>
    <x v="17"/>
  </r>
  <r>
    <x v="14"/>
    <s v="PRO.000.7872"/>
    <x v="546"/>
    <d v="2025-07-25T00:00:00"/>
    <d v="2025-09-05T00:00:00"/>
    <n v="223.06"/>
    <s v="‭112120503060‬"/>
    <s v="Serviços de Impressão"/>
    <m/>
    <s v="NV022636"/>
    <m/>
    <x v="1"/>
    <x v="7"/>
  </r>
  <r>
    <x v="14"/>
    <s v="PRO.000.7872"/>
    <x v="546"/>
    <d v="2025-07-25T00:00:00"/>
    <d v="2025-09-05T00:00:00"/>
    <n v="124.49"/>
    <s v="‭112120503060‬"/>
    <s v="Serviços de Impressão"/>
    <m/>
    <s v="NV022647"/>
    <m/>
    <x v="1"/>
    <x v="59"/>
  </r>
  <r>
    <x v="14"/>
    <s v="PRO.000.7872"/>
    <x v="546"/>
    <d v="2025-07-25T00:00:00"/>
    <d v="2025-09-05T00:00:00"/>
    <n v="725.84"/>
    <s v="‭112120503060‬"/>
    <s v="Serviços de Impressão"/>
    <m/>
    <s v="NV022559"/>
    <m/>
    <x v="1"/>
    <x v="172"/>
  </r>
  <r>
    <x v="14"/>
    <s v="PRO.000.7872"/>
    <x v="546"/>
    <d v="2025-07-25T00:00:00"/>
    <d v="2025-09-05T00:00:00"/>
    <n v="135.41999999999999"/>
    <s v="‭112120503060‬"/>
    <s v="Serviços de Impressão"/>
    <m/>
    <s v="NV022634"/>
    <m/>
    <x v="1"/>
    <x v="19"/>
  </r>
  <r>
    <x v="14"/>
    <s v="PRO.000.7872"/>
    <x v="546"/>
    <d v="2025-07-25T00:00:00"/>
    <d v="2025-09-05T00:00:00"/>
    <n v="327.27"/>
    <s v="‭112120503060‬"/>
    <s v="Serviços de Impressão"/>
    <s v="01-112120503060-000-001505060303-2-NV022630-PRO007872-0-0-0"/>
    <s v="NV022630"/>
    <m/>
    <x v="1"/>
    <x v="250"/>
  </r>
  <r>
    <x v="14"/>
    <s v="PRO.000.7872"/>
    <x v="546"/>
    <d v="2025-07-25T00:00:00"/>
    <d v="2025-09-05T00:00:00"/>
    <n v="347.54"/>
    <s v="‭112120503060‬"/>
    <s v="Serviços de Impressão"/>
    <m/>
    <s v="NV021573"/>
    <m/>
    <x v="1"/>
    <x v="55"/>
  </r>
  <r>
    <x v="14"/>
    <s v="PRO.000.7872"/>
    <x v="546"/>
    <d v="2025-07-25T00:00:00"/>
    <d v="2025-09-05T00:00:00"/>
    <n v="221.32"/>
    <s v="‭112120503060‬"/>
    <s v="Serviços de Impressão"/>
    <m/>
    <s v="NV021566"/>
    <m/>
    <x v="1"/>
    <x v="170"/>
  </r>
  <r>
    <x v="14"/>
    <s v="PRO.000.7872"/>
    <x v="546"/>
    <d v="2025-07-25T00:00:00"/>
    <d v="2025-09-05T00:00:00"/>
    <n v="181.01"/>
    <s v="‭112120503060‬"/>
    <s v="Serviços de Impressão"/>
    <m/>
    <s v="NV022651"/>
    <m/>
    <x v="1"/>
    <x v="175"/>
  </r>
  <r>
    <x v="14"/>
    <s v="PRO.000.7872"/>
    <x v="546"/>
    <d v="2025-07-25T00:00:00"/>
    <d v="2025-09-05T00:00:00"/>
    <n v="184.77"/>
    <s v="‭112120503060‬"/>
    <s v="Serviços de Impressão"/>
    <m/>
    <s v="NV022656"/>
    <m/>
    <x v="1"/>
    <x v="66"/>
  </r>
  <r>
    <x v="14"/>
    <s v="PRO.000.7872"/>
    <x v="546"/>
    <d v="2025-07-25T00:00:00"/>
    <d v="2025-09-05T00:00:00"/>
    <n v="244.38"/>
    <s v="‭112120503060‬"/>
    <s v="Serviços de Impressão"/>
    <m/>
    <s v="NV022661"/>
    <m/>
    <x v="1"/>
    <x v="185"/>
  </r>
  <r>
    <x v="14"/>
    <s v="PRO.000.7872"/>
    <x v="546"/>
    <d v="2025-07-25T00:00:00"/>
    <d v="2025-09-05T00:00:00"/>
    <n v="266.31"/>
    <s v="‭112120503060‬"/>
    <s v="Serviços de Impressão"/>
    <m/>
    <s v="NV022635"/>
    <m/>
    <x v="1"/>
    <x v="232"/>
  </r>
  <r>
    <x v="14"/>
    <s v="PRO.000.7872"/>
    <x v="546"/>
    <d v="2025-07-25T00:00:00"/>
    <d v="2025-09-05T00:00:00"/>
    <n v="181.68"/>
    <s v="‭112120503060‬"/>
    <s v="Serviços de Impressão"/>
    <m/>
    <s v="NV022645"/>
    <m/>
    <x v="1"/>
    <x v="36"/>
  </r>
  <r>
    <x v="14"/>
    <s v="PRO.000.7872"/>
    <x v="546"/>
    <d v="2025-07-25T00:00:00"/>
    <d v="2025-09-05T00:00:00"/>
    <n v="160.74"/>
    <s v="‭112120503060‬"/>
    <s v="Serviços de Impressão"/>
    <m/>
    <s v="NV022631"/>
    <m/>
    <x v="1"/>
    <x v="186"/>
  </r>
  <r>
    <x v="14"/>
    <s v="PRO.000.7872"/>
    <x v="546"/>
    <d v="2025-07-25T00:00:00"/>
    <d v="2025-09-05T00:00:00"/>
    <n v="133.76"/>
    <s v="‭112120503060‬"/>
    <s v="Serviços de Impressão"/>
    <m/>
    <s v="NV022642"/>
    <m/>
    <x v="1"/>
    <x v="182"/>
  </r>
  <r>
    <x v="14"/>
    <s v="PRO.000.7872"/>
    <x v="546"/>
    <d v="2025-07-25T00:00:00"/>
    <d v="2025-09-05T00:00:00"/>
    <n v="97.43"/>
    <s v="‭112120503060‬"/>
    <s v="Serviços de Impressão"/>
    <m/>
    <s v="NV022654"/>
    <m/>
    <x v="1"/>
    <x v="72"/>
  </r>
  <r>
    <x v="14"/>
    <s v="PRO.000.7872"/>
    <x v="546"/>
    <d v="2025-07-25T00:00:00"/>
    <d v="2025-09-05T00:00:00"/>
    <n v="239.18"/>
    <s v="‭112120503060‬"/>
    <s v="Serviços de Impressão"/>
    <m/>
    <s v="NV022644"/>
    <m/>
    <x v="1"/>
    <x v="239"/>
  </r>
  <r>
    <x v="14"/>
    <s v="PRO.000.7872"/>
    <x v="546"/>
    <d v="2025-07-25T00:00:00"/>
    <d v="2025-09-05T00:00:00"/>
    <n v="408.2"/>
    <s v="‭112120503060‬"/>
    <s v="Serviços de Impressão"/>
    <m/>
    <s v="NV022657"/>
    <m/>
    <x v="1"/>
    <x v="71"/>
  </r>
  <r>
    <x v="14"/>
    <s v="PRO.000.7872"/>
    <x v="546"/>
    <d v="2025-07-25T00:00:00"/>
    <d v="2025-09-05T00:00:00"/>
    <n v="371.28"/>
    <s v="‭112120503060‬"/>
    <s v="Serviços de Impressão"/>
    <m/>
    <s v="NV022664"/>
    <m/>
    <x v="1"/>
    <x v="63"/>
  </r>
  <r>
    <x v="14"/>
    <s v="PRO.000.7872"/>
    <x v="546"/>
    <d v="2025-07-25T00:00:00"/>
    <d v="2025-09-05T00:00:00"/>
    <n v="183.42"/>
    <s v="‭112120503060‬"/>
    <s v="Serviços de Impressão"/>
    <m/>
    <s v="NV022638"/>
    <m/>
    <x v="1"/>
    <x v="251"/>
  </r>
  <r>
    <x v="14"/>
    <s v="PRO.000.7872"/>
    <x v="546"/>
    <d v="2025-07-25T00:00:00"/>
    <d v="2025-09-05T00:00:00"/>
    <n v="129.46"/>
    <s v="‭112120503060‬"/>
    <s v="Serviços de Impressão"/>
    <m/>
    <s v="NV022625"/>
    <m/>
    <x v="1"/>
    <x v="82"/>
  </r>
  <r>
    <x v="14"/>
    <s v="PRO.000.7872"/>
    <x v="546"/>
    <d v="2025-07-25T00:00:00"/>
    <d v="2025-09-05T00:00:00"/>
    <n v="246.57"/>
    <s v="‭112120503060‬"/>
    <s v="Serviços de Impressão"/>
    <m/>
    <s v="NV022681"/>
    <m/>
    <x v="1"/>
    <x v="46"/>
  </r>
  <r>
    <x v="14"/>
    <s v="PRO.000.7872"/>
    <x v="546"/>
    <d v="2025-07-25T00:00:00"/>
    <d v="2025-09-05T00:00:00"/>
    <n v="149.96"/>
    <s v="‭112120503060‬"/>
    <s v="Serviços de Impressão"/>
    <m/>
    <s v="NV022587"/>
    <m/>
    <x v="1"/>
    <x v="129"/>
  </r>
  <r>
    <x v="14"/>
    <s v="PRO.000.7872"/>
    <x v="546"/>
    <d v="2025-07-25T00:00:00"/>
    <d v="2025-09-05T00:00:00"/>
    <n v="203.91"/>
    <s v="‭112120503060‬"/>
    <s v="Serviços de Impressão"/>
    <m/>
    <s v="NV022680"/>
    <m/>
    <x v="1"/>
    <x v="1"/>
  </r>
  <r>
    <x v="14"/>
    <s v="PRO.000.7872"/>
    <x v="546"/>
    <d v="2025-07-25T00:00:00"/>
    <d v="2025-09-05T00:00:00"/>
    <n v="928.24"/>
    <s v="‭112120503060‬"/>
    <s v="Serviços de Impressão"/>
    <m/>
    <s v="NV021581"/>
    <m/>
    <x v="1"/>
    <x v="193"/>
  </r>
  <r>
    <x v="14"/>
    <s v="PRO.000.7872"/>
    <x v="546"/>
    <d v="2025-07-25T00:00:00"/>
    <d v="2025-09-05T00:00:00"/>
    <n v="108.66"/>
    <s v="‭112120503060‬"/>
    <s v="Serviços de Impressão"/>
    <m/>
    <s v="NV022663"/>
    <m/>
    <x v="1"/>
    <x v="83"/>
  </r>
  <r>
    <x v="14"/>
    <s v="PRO.000.7872"/>
    <x v="546"/>
    <d v="2025-07-25T00:00:00"/>
    <d v="2025-09-05T00:00:00"/>
    <n v="238.43"/>
    <s v="‭112120503060‬"/>
    <s v="Serviços de Impressão"/>
    <m/>
    <s v="NV022667"/>
    <m/>
    <x v="1"/>
    <x v="90"/>
  </r>
  <r>
    <x v="14"/>
    <s v="PRO.000.7872"/>
    <x v="546"/>
    <d v="2025-07-25T00:00:00"/>
    <d v="2025-09-05T00:00:00"/>
    <n v="290.42"/>
    <s v="‭112120503060‬"/>
    <s v="Serviços de Impressão"/>
    <m/>
    <s v="NV022649"/>
    <m/>
    <x v="1"/>
    <x v="21"/>
  </r>
  <r>
    <x v="14"/>
    <s v="PRO.000.7872"/>
    <x v="546"/>
    <d v="2025-07-25T00:00:00"/>
    <d v="2025-09-05T00:00:00"/>
    <n v="533.83000000000004"/>
    <s v="‭112120503060‬"/>
    <s v="Serviços de Impressão"/>
    <m/>
    <s v="NV021592"/>
    <m/>
    <x v="1"/>
    <x v="88"/>
  </r>
  <r>
    <x v="14"/>
    <s v="PRO.000.7872"/>
    <x v="546"/>
    <d v="2025-07-25T00:00:00"/>
    <d v="2025-09-05T00:00:00"/>
    <n v="732.84"/>
    <s v="‭112120503060‬"/>
    <s v="Serviços de Impressão"/>
    <m/>
    <s v="NV021587"/>
    <m/>
    <x v="1"/>
    <x v="192"/>
  </r>
  <r>
    <x v="14"/>
    <s v="PRO.000.7872"/>
    <x v="546"/>
    <d v="2025-07-25T00:00:00"/>
    <d v="2025-09-05T00:00:00"/>
    <n v="197.74"/>
    <s v="‭112120503060‬"/>
    <s v="Serviços de Impressão"/>
    <m/>
    <s v="NV022672"/>
    <m/>
    <x v="1"/>
    <x v="177"/>
  </r>
  <r>
    <x v="14"/>
    <s v="PRO.000.7872"/>
    <x v="546"/>
    <d v="2025-07-25T00:00:00"/>
    <d v="2025-09-05T00:00:00"/>
    <n v="120.72"/>
    <s v="‭112120503060‬"/>
    <s v="Serviços de Impressão"/>
    <m/>
    <s v="NV022624"/>
    <m/>
    <x v="1"/>
    <x v="190"/>
  </r>
  <r>
    <x v="14"/>
    <s v="PRO.000.7872"/>
    <x v="546"/>
    <d v="2025-07-25T00:00:00"/>
    <d v="2025-09-05T00:00:00"/>
    <n v="121.55"/>
    <s v="‭112120503060‬"/>
    <s v="Serviços de Impressão"/>
    <m/>
    <s v="NV022627"/>
    <m/>
    <x v="1"/>
    <x v="122"/>
  </r>
  <r>
    <x v="14"/>
    <s v="PRO.000.7872"/>
    <x v="546"/>
    <d v="2025-07-25T00:00:00"/>
    <d v="2025-09-05T00:00:00"/>
    <n v="76.34"/>
    <s v="‭112120503060‬"/>
    <s v="Serviços de Impressão"/>
    <m/>
    <s v="NV022665"/>
    <m/>
    <x v="1"/>
    <x v="51"/>
  </r>
  <r>
    <x v="14"/>
    <s v="PRO.000.7872"/>
    <x v="546"/>
    <d v="2025-07-25T00:00:00"/>
    <d v="2025-09-05T00:00:00"/>
    <n v="426.82"/>
    <s v="‭112120503060‬"/>
    <s v="Serviços de Impressão"/>
    <m/>
    <s v="NV022640"/>
    <m/>
    <x v="1"/>
    <x v="167"/>
  </r>
  <r>
    <x v="14"/>
    <s v="PRO.000.7872"/>
    <x v="546"/>
    <d v="2025-07-25T00:00:00"/>
    <d v="2025-09-05T00:00:00"/>
    <n v="219.89"/>
    <s v="‭112120503060‬"/>
    <s v="Serviços de Impressão"/>
    <m/>
    <s v="NV022586"/>
    <m/>
    <x v="1"/>
    <x v="233"/>
  </r>
  <r>
    <x v="14"/>
    <s v="PRO.000.7872"/>
    <x v="546"/>
    <d v="2025-07-25T00:00:00"/>
    <d v="2025-09-05T00:00:00"/>
    <n v="129.24"/>
    <s v="‭112120503060‬"/>
    <s v="Serviços de Impressão"/>
    <m/>
    <s v="NV022662"/>
    <m/>
    <x v="1"/>
    <x v="215"/>
  </r>
  <r>
    <x v="14"/>
    <s v="PRO.000.7872"/>
    <x v="546"/>
    <d v="2025-07-25T00:00:00"/>
    <d v="2025-09-05T00:00:00"/>
    <n v="120.72"/>
    <s v="‭112120503060‬"/>
    <s v="Serviços de Impressão"/>
    <m/>
    <s v="NV022669"/>
    <m/>
    <x v="1"/>
    <x v="165"/>
  </r>
  <r>
    <x v="14"/>
    <s v="PRO.000.7872"/>
    <x v="546"/>
    <d v="2025-07-25T00:00:00"/>
    <d v="2025-09-05T00:00:00"/>
    <n v="162.55000000000001"/>
    <s v="‭112120503060‬"/>
    <s v="Serviços de Impressão"/>
    <m/>
    <s v="NV022567"/>
    <m/>
    <x v="1"/>
    <x v="35"/>
  </r>
  <r>
    <x v="14"/>
    <s v="PRO.000.7872"/>
    <x v="546"/>
    <d v="2025-07-25T00:00:00"/>
    <d v="2025-09-05T00:00:00"/>
    <n v="184.32"/>
    <s v="‭112120503060‬"/>
    <s v="Serviços de Impressão"/>
    <m/>
    <s v="NV022650"/>
    <m/>
    <x v="1"/>
    <x v="229"/>
  </r>
  <r>
    <x v="14"/>
    <s v="PRO.000.7872"/>
    <x v="546"/>
    <d v="2025-07-25T00:00:00"/>
    <d v="2025-09-05T00:00:00"/>
    <n v="86.36"/>
    <s v="‭112120503060‬"/>
    <s v="Serviços de Impressão"/>
    <m/>
    <s v="NV022684"/>
    <m/>
    <x v="1"/>
    <x v="230"/>
  </r>
  <r>
    <x v="14"/>
    <s v="PRO.000.7872"/>
    <x v="546"/>
    <d v="2025-07-25T00:00:00"/>
    <d v="2025-09-05T00:00:00"/>
    <n v="240.54"/>
    <s v="‭112120503060‬"/>
    <s v="Serviços de Impressão"/>
    <m/>
    <s v="NV020555"/>
    <m/>
    <x v="1"/>
    <x v="52"/>
  </r>
  <r>
    <x v="14"/>
    <s v="PRO.000.7872"/>
    <x v="546"/>
    <d v="2025-07-25T00:00:00"/>
    <d v="2025-09-05T00:00:00"/>
    <n v="134.06"/>
    <s v="‭112120503060‬"/>
    <s v="Serviços de Impressão"/>
    <m/>
    <s v="NV022685"/>
    <m/>
    <x v="1"/>
    <x v="176"/>
  </r>
  <r>
    <x v="14"/>
    <s v="PRO.000.7872"/>
    <x v="546"/>
    <d v="2025-07-25T00:00:00"/>
    <d v="2025-09-05T00:00:00"/>
    <n v="157.04"/>
    <s v="‭112120503060‬"/>
    <s v="Serviços de Impressão"/>
    <m/>
    <s v="NV022682"/>
    <m/>
    <x v="1"/>
    <x v="28"/>
  </r>
  <r>
    <x v="14"/>
    <s v="PRO.000.7872"/>
    <x v="546"/>
    <d v="2025-07-25T00:00:00"/>
    <d v="2025-09-05T00:00:00"/>
    <n v="362.16"/>
    <s v="‭112120503060‬"/>
    <s v="Serviços de Impressão"/>
    <m/>
    <s v="NV022648"/>
    <m/>
    <x v="1"/>
    <x v="37"/>
  </r>
  <r>
    <x v="14"/>
    <s v="PRO.000.7872"/>
    <x v="546"/>
    <d v="2025-07-25T00:00:00"/>
    <d v="2025-09-05T00:00:00"/>
    <n v="17.329999999999998"/>
    <s v="‭112120503060‬"/>
    <s v="Serviços de Impressão"/>
    <m/>
    <s v="NV022686"/>
    <m/>
    <x v="1"/>
    <x v="252"/>
  </r>
  <r>
    <x v="14"/>
    <s v="PRO.000.7872"/>
    <x v="546"/>
    <d v="2025-07-25T00:00:00"/>
    <d v="2025-09-05T00:00:00"/>
    <n v="202.48"/>
    <s v="‭112120503060‬"/>
    <s v="Serviços de Impressão"/>
    <m/>
    <s v="NV022562"/>
    <m/>
    <x v="1"/>
    <x v="9"/>
  </r>
  <r>
    <x v="14"/>
    <s v="PRO.000.7872"/>
    <x v="546"/>
    <d v="2025-07-25T00:00:00"/>
    <d v="2025-09-05T00:00:00"/>
    <n v="128.11000000000001"/>
    <s v="‭112120503060‬"/>
    <s v="Serviços de Impressão"/>
    <m/>
    <s v="NV022652"/>
    <m/>
    <x v="1"/>
    <x v="89"/>
  </r>
  <r>
    <x v="14"/>
    <s v="PRO.000.7872"/>
    <x v="546"/>
    <d v="2025-07-25T00:00:00"/>
    <d v="2025-09-05T00:00:00"/>
    <n v="136.4"/>
    <s v="‭112120503060‬"/>
    <s v="Serviços de Impressão"/>
    <m/>
    <s v="NV022643"/>
    <m/>
    <x v="1"/>
    <x v="222"/>
  </r>
  <r>
    <x v="14"/>
    <s v="PRO.000.7872"/>
    <x v="546"/>
    <d v="2025-07-25T00:00:00"/>
    <d v="2025-09-05T00:00:00"/>
    <n v="183.87"/>
    <s v="‭112120503060‬"/>
    <s v="Serviços de Impressão"/>
    <m/>
    <s v="NV022688"/>
    <m/>
    <x v="1"/>
    <x v="195"/>
  </r>
  <r>
    <x v="14"/>
    <s v="PRO.000.7872"/>
    <x v="546"/>
    <d v="2025-07-25T00:00:00"/>
    <d v="2025-09-05T00:00:00"/>
    <n v="147.02000000000001"/>
    <s v="‭112120503060‬"/>
    <s v="Serviços de Impressão"/>
    <m/>
    <s v="NV022675"/>
    <m/>
    <x v="1"/>
    <x v="231"/>
  </r>
  <r>
    <x v="14"/>
    <s v="PRO.000.7872"/>
    <x v="546"/>
    <d v="2025-07-25T00:00:00"/>
    <d v="2025-09-05T00:00:00"/>
    <n v="185.45"/>
    <s v="‭112120503060‬"/>
    <s v="Serviços de Impressão"/>
    <m/>
    <s v="NV022676"/>
    <m/>
    <x v="1"/>
    <x v="236"/>
  </r>
  <r>
    <x v="14"/>
    <s v="PRO.000.7872"/>
    <x v="546"/>
    <d v="2025-07-25T00:00:00"/>
    <d v="2025-09-05T00:00:00"/>
    <n v="230.82"/>
    <s v="‭112120503060‬"/>
    <s v="Serviços de Impressão"/>
    <m/>
    <s v="NV022679"/>
    <m/>
    <x v="1"/>
    <x v="216"/>
  </r>
  <r>
    <x v="14"/>
    <s v="PRO.000.7872"/>
    <x v="546"/>
    <d v="2025-07-25T00:00:00"/>
    <d v="2025-09-05T00:00:00"/>
    <n v="10929.07"/>
    <s v="‭112120503060‬"/>
    <s v="Serviços de Impressão"/>
    <m/>
    <s v="NV023559"/>
    <m/>
    <x v="1"/>
    <x v="1"/>
  </r>
  <r>
    <x v="14"/>
    <s v="PRO.000.7872"/>
    <x v="546"/>
    <d v="2025-07-25T00:00:00"/>
    <d v="2025-09-05T00:00:00"/>
    <n v="69.41"/>
    <s v="‭112120503060‬"/>
    <s v="Serviços de Impressão"/>
    <m/>
    <s v="NV022658"/>
    <m/>
    <x v="1"/>
    <x v="84"/>
  </r>
  <r>
    <x v="14"/>
    <s v="PRO.000.7872"/>
    <x v="546"/>
    <d v="2025-07-25T00:00:00"/>
    <d v="2025-09-05T00:00:00"/>
    <n v="390.72"/>
    <s v="‭112120503060‬"/>
    <s v="Serviços de Impressão"/>
    <m/>
    <s v="NV006964"/>
    <m/>
    <x v="1"/>
    <x v="11"/>
  </r>
  <r>
    <x v="14"/>
    <s v="PRO.000.7872"/>
    <x v="546"/>
    <d v="2025-07-25T00:00:00"/>
    <d v="2025-09-05T00:00:00"/>
    <n v="143.03"/>
    <s v="‭112120503060‬"/>
    <s v="Serviços de Impressão"/>
    <m/>
    <s v="NV022641"/>
    <m/>
    <x v="1"/>
    <x v="245"/>
  </r>
  <r>
    <x v="14"/>
    <s v="PRO.000.7872"/>
    <x v="546"/>
    <d v="2025-07-25T00:00:00"/>
    <d v="2025-09-05T00:00:00"/>
    <n v="227.88"/>
    <s v="‭112120503060‬"/>
    <s v="Serviços de Impressão"/>
    <m/>
    <s v="NV022565"/>
    <m/>
    <x v="1"/>
    <x v="227"/>
  </r>
  <r>
    <x v="14"/>
    <s v="PRO.000.7872"/>
    <x v="546"/>
    <d v="2025-07-25T00:00:00"/>
    <d v="2025-09-05T00:00:00"/>
    <n v="137.38"/>
    <s v="‭112120503060‬"/>
    <s v="Serviços de Impressão"/>
    <m/>
    <s v="NV022670"/>
    <m/>
    <x v="1"/>
    <x v="128"/>
  </r>
  <r>
    <x v="14"/>
    <s v="PRO.000.7872"/>
    <x v="546"/>
    <d v="2025-07-25T00:00:00"/>
    <d v="2025-09-05T00:00:00"/>
    <n v="207.31"/>
    <s v="‭112120503060‬"/>
    <s v="Serviços de Impressão"/>
    <m/>
    <s v="NV006961"/>
    <m/>
    <x v="1"/>
    <x v="244"/>
  </r>
  <r>
    <x v="14"/>
    <s v="PRO.000.7872"/>
    <x v="546"/>
    <d v="2025-07-25T00:00:00"/>
    <d v="2025-09-05T00:00:00"/>
    <n v="371.89"/>
    <s v="‭112120503060‬"/>
    <s v="Serviços de Impressão"/>
    <m/>
    <s v="NV006968"/>
    <m/>
    <x v="1"/>
    <x v="33"/>
  </r>
  <r>
    <x v="14"/>
    <s v="PRO.000.7872"/>
    <x v="546"/>
    <d v="2025-07-25T00:00:00"/>
    <d v="2025-09-05T00:00:00"/>
    <n v="325.39"/>
    <s v="‭112120503060‬"/>
    <s v="Serviços de Impressão"/>
    <m/>
    <s v="NV006966"/>
    <m/>
    <x v="1"/>
    <x v="22"/>
  </r>
  <r>
    <x v="14"/>
    <s v="PRO.000.7872"/>
    <x v="546"/>
    <d v="2025-07-25T00:00:00"/>
    <d v="2025-09-05T00:00:00"/>
    <n v="421.7"/>
    <s v="‭112120503060‬"/>
    <s v="Serviços de Impressão"/>
    <m/>
    <s v="NV006963"/>
    <m/>
    <x v="1"/>
    <x v="143"/>
  </r>
  <r>
    <x v="14"/>
    <s v="PRO.000.7872"/>
    <x v="546"/>
    <d v="2025-07-25T00:00:00"/>
    <d v="2025-09-05T00:00:00"/>
    <n v="405.8"/>
    <s v="‭112120503060‬"/>
    <s v="Serviços de Impressão"/>
    <m/>
    <s v="NV000955"/>
    <m/>
    <x v="1"/>
    <x v="110"/>
  </r>
  <r>
    <x v="14"/>
    <s v="PRO.000.7872"/>
    <x v="546"/>
    <d v="2025-07-25T00:00:00"/>
    <d v="2025-09-05T00:00:00"/>
    <n v="25.93"/>
    <s v="‭112120503060‬"/>
    <s v="Serviços de Impressão"/>
    <m/>
    <s v="NV003967"/>
    <m/>
    <x v="1"/>
    <x v="109"/>
  </r>
  <r>
    <x v="14"/>
    <s v="PRO.000.7872"/>
    <x v="546"/>
    <d v="2025-07-25T00:00:00"/>
    <d v="2025-09-05T00:00:00"/>
    <n v="99.85"/>
    <s v="‭112120503060‬"/>
    <s v="Serviços de Impressão"/>
    <m/>
    <s v="NV009956"/>
    <m/>
    <x v="1"/>
    <x v="162"/>
  </r>
  <r>
    <x v="14"/>
    <s v="PRO.000.7872"/>
    <x v="546"/>
    <d v="2025-07-25T00:00:00"/>
    <d v="2025-09-05T00:00:00"/>
    <n v="55.46"/>
    <s v="‭112120503060‬"/>
    <s v="Serviços de Impressão"/>
    <m/>
    <s v="NV003971"/>
    <m/>
    <x v="1"/>
    <x v="151"/>
  </r>
  <r>
    <x v="14"/>
    <s v="PRO.000.7872"/>
    <x v="546"/>
    <d v="2025-07-25T00:00:00"/>
    <d v="2025-09-05T00:00:00"/>
    <n v="37.75"/>
    <s v="‭112120503060‬"/>
    <s v="Serviços de Impressão"/>
    <m/>
    <s v="NV009960"/>
    <m/>
    <x v="1"/>
    <x v="149"/>
  </r>
  <r>
    <x v="14"/>
    <s v="PRO.000.7872"/>
    <x v="546"/>
    <d v="2025-07-25T00:00:00"/>
    <d v="2025-09-05T00:00:00"/>
    <n v="98.11"/>
    <s v="‭112120503060‬"/>
    <s v="Serviços de Impressão"/>
    <m/>
    <s v="NV009954"/>
    <m/>
    <x v="1"/>
    <x v="119"/>
  </r>
  <r>
    <x v="14"/>
    <s v="PRO.000.7872"/>
    <x v="546"/>
    <d v="2025-07-25T00:00:00"/>
    <d v="2025-09-05T00:00:00"/>
    <n v="40.090000000000003"/>
    <s v="‭112120503060‬"/>
    <s v="Serviços de Impressão"/>
    <m/>
    <s v="NV003981"/>
    <m/>
    <x v="1"/>
    <x v="99"/>
  </r>
  <r>
    <x v="14"/>
    <s v="PRO.000.7872"/>
    <x v="546"/>
    <d v="2025-07-25T00:00:00"/>
    <d v="2025-09-05T00:00:00"/>
    <n v="36.32"/>
    <s v="‭112120503060‬"/>
    <s v="Serviços de Impressão"/>
    <m/>
    <s v="NV003985"/>
    <m/>
    <x v="1"/>
    <x v="160"/>
  </r>
  <r>
    <x v="14"/>
    <s v="PRO.000.7872"/>
    <x v="546"/>
    <d v="2025-07-25T00:00:00"/>
    <d v="2025-09-05T00:00:00"/>
    <n v="89.15"/>
    <s v="‭112120503060‬"/>
    <s v="Serviços de Impressão"/>
    <m/>
    <s v="NV000958"/>
    <m/>
    <x v="1"/>
    <x v="117"/>
  </r>
  <r>
    <x v="14"/>
    <s v="PRO.000.7872"/>
    <x v="546"/>
    <d v="2025-07-25T00:00:00"/>
    <d v="2025-09-05T00:00:00"/>
    <n v="35.49"/>
    <s v="‭112120503060‬"/>
    <s v="Serviços de Impressão"/>
    <m/>
    <s v="NV003968"/>
    <m/>
    <x v="1"/>
    <x v="94"/>
  </r>
  <r>
    <x v="14"/>
    <s v="PRO.000.7872"/>
    <x v="546"/>
    <d v="2025-07-25T00:00:00"/>
    <d v="2025-09-05T00:00:00"/>
    <n v="1220.55"/>
    <s v="‭112120503060‬"/>
    <s v="Serviços de Impressão"/>
    <m/>
    <s v="NV021558"/>
    <m/>
    <x v="1"/>
    <x v="144"/>
  </r>
  <r>
    <x v="14"/>
    <s v="PRO.000.7872"/>
    <x v="546"/>
    <d v="2025-07-25T00:00:00"/>
    <d v="2025-09-05T00:00:00"/>
    <n v="498.63"/>
    <s v="‭112120503060‬"/>
    <s v="Serviços de Impressão"/>
    <m/>
    <s v="NV021571"/>
    <m/>
    <x v="1"/>
    <x v="26"/>
  </r>
  <r>
    <x v="14"/>
    <s v="PRO.000.7872"/>
    <x v="546"/>
    <d v="2025-07-25T00:00:00"/>
    <d v="2025-09-05T00:00:00"/>
    <n v="192.01"/>
    <s v="‭112120503060‬"/>
    <s v="Serviços de Impressão"/>
    <m/>
    <s v="NV021574"/>
    <m/>
    <x v="1"/>
    <x v="31"/>
  </r>
  <r>
    <x v="14"/>
    <s v="PRO.000.7872"/>
    <x v="546"/>
    <d v="2025-07-25T00:00:00"/>
    <d v="2025-09-05T00:00:00"/>
    <n v="358.47"/>
    <s v="‭112120503060‬"/>
    <s v="Serviços de Impressão"/>
    <m/>
    <s v="NV022552"/>
    <m/>
    <x v="1"/>
    <x v="189"/>
  </r>
  <r>
    <x v="14"/>
    <s v="PRO.000.7872"/>
    <x v="546"/>
    <d v="2025-07-25T00:00:00"/>
    <d v="2025-09-05T00:00:00"/>
    <n v="293.14"/>
    <s v="‭112120503060‬"/>
    <s v="Serviços de Impressão"/>
    <m/>
    <s v="NV022576"/>
    <m/>
    <x v="1"/>
    <x v="78"/>
  </r>
  <r>
    <x v="14"/>
    <s v="PRO.000.7872"/>
    <x v="546"/>
    <d v="2025-07-25T00:00:00"/>
    <d v="2025-09-05T00:00:00"/>
    <n v="373.16"/>
    <s v="‭112120503060‬"/>
    <s v="Serviços de Impressão"/>
    <m/>
    <s v="NV021590"/>
    <m/>
    <x v="1"/>
    <x v="40"/>
  </r>
  <r>
    <x v="14"/>
    <s v="PRO.000.7872"/>
    <x v="546"/>
    <d v="2025-07-25T00:00:00"/>
    <d v="2025-09-05T00:00:00"/>
    <n v="270"/>
    <s v="‭112120503060‬"/>
    <s v="Serviços de Impressão"/>
    <m/>
    <s v="NV021589"/>
    <m/>
    <x v="1"/>
    <x v="207"/>
  </r>
  <r>
    <x v="14"/>
    <s v="PRO.000.7872"/>
    <x v="546"/>
    <d v="2025-07-25T00:00:00"/>
    <d v="2025-09-05T00:00:00"/>
    <n v="386.81"/>
    <s v="‭112120503060‬"/>
    <s v="Serviços de Impressão"/>
    <m/>
    <s v="NV021606"/>
    <m/>
    <x v="1"/>
    <x v="47"/>
  </r>
  <r>
    <x v="14"/>
    <s v="PRO.000.7872"/>
    <x v="546"/>
    <d v="2025-07-25T00:00:00"/>
    <d v="2025-09-05T00:00:00"/>
    <n v="258.85000000000002"/>
    <s v="‭112120503060‬"/>
    <s v="Serviços de Impressão"/>
    <m/>
    <s v="NV022571"/>
    <m/>
    <x v="1"/>
    <x v="184"/>
  </r>
  <r>
    <x v="14"/>
    <s v="PRO.000.7872"/>
    <x v="546"/>
    <d v="2025-07-25T00:00:00"/>
    <d v="2025-09-05T00:00:00"/>
    <n v="237.98"/>
    <s v="‭112120503060‬"/>
    <s v="Serviços de Impressão"/>
    <m/>
    <s v="NV021600"/>
    <m/>
    <x v="1"/>
    <x v="212"/>
  </r>
  <r>
    <x v="14"/>
    <s v="PRO.000.7872"/>
    <x v="546"/>
    <d v="2025-07-25T00:00:00"/>
    <d v="2025-09-05T00:00:00"/>
    <n v="621.99"/>
    <s v="‭112120503060‬"/>
    <s v="Serviços de Impressão"/>
    <m/>
    <s v="NV021572"/>
    <m/>
    <x v="1"/>
    <x v="53"/>
  </r>
  <r>
    <x v="14"/>
    <s v="PRO.000.7872"/>
    <x v="546"/>
    <d v="2025-07-25T00:00:00"/>
    <d v="2025-09-05T00:00:00"/>
    <n v="163.53"/>
    <s v="‭112120503060‬"/>
    <s v="Serviços de Impressão"/>
    <m/>
    <s v="NV022551"/>
    <m/>
    <x v="1"/>
    <x v="210"/>
  </r>
  <r>
    <x v="14"/>
    <s v="PRO.000.7872"/>
    <x v="546"/>
    <d v="2025-07-25T00:00:00"/>
    <d v="2025-09-05T00:00:00"/>
    <n v="307.61"/>
    <s v="‭112120503060‬"/>
    <s v="Serviços de Impressão"/>
    <m/>
    <s v="NV022568"/>
    <m/>
    <x v="1"/>
    <x v="169"/>
  </r>
  <r>
    <x v="14"/>
    <s v="PRO.000.7872"/>
    <x v="546"/>
    <d v="2025-07-25T00:00:00"/>
    <d v="2025-09-05T00:00:00"/>
    <n v="239.33"/>
    <s v="‭112120503060‬"/>
    <s v="Serviços de Impressão"/>
    <m/>
    <s v="NV020556"/>
    <m/>
    <x v="1"/>
    <x v="65"/>
  </r>
  <r>
    <x v="14"/>
    <s v="PRO.000.7872"/>
    <x v="546"/>
    <d v="2025-07-25T00:00:00"/>
    <d v="2025-09-05T00:00:00"/>
    <n v="385.22"/>
    <s v="‭112120503060‬"/>
    <s v="Serviços de Impressão"/>
    <m/>
    <s v="NV021562"/>
    <m/>
    <x v="1"/>
    <x v="27"/>
  </r>
  <r>
    <x v="14"/>
    <s v="PRO.000.7872"/>
    <x v="546"/>
    <d v="2025-07-25T00:00:00"/>
    <d v="2025-09-05T00:00:00"/>
    <n v="205.42"/>
    <s v="‭112120503060‬"/>
    <s v="Serviços de Impressão"/>
    <m/>
    <s v="NV021609"/>
    <m/>
    <x v="1"/>
    <x v="241"/>
  </r>
  <r>
    <x v="14"/>
    <s v="PRO.000.7872"/>
    <x v="546"/>
    <d v="2025-07-25T00:00:00"/>
    <d v="2025-09-05T00:00:00"/>
    <n v="57.35"/>
    <s v="‭112120503060‬"/>
    <s v="Serviços de Impressão"/>
    <m/>
    <s v="NV022574"/>
    <m/>
    <x v="1"/>
    <x v="32"/>
  </r>
  <r>
    <x v="14"/>
    <s v="PRO.000.7872"/>
    <x v="546"/>
    <d v="2025-07-25T00:00:00"/>
    <d v="2025-09-05T00:00:00"/>
    <n v="307.83"/>
    <s v="‭112120503060‬"/>
    <s v="Serviços de Impressão"/>
    <m/>
    <s v="NV021614"/>
    <m/>
    <x v="1"/>
    <x v="42"/>
  </r>
  <r>
    <x v="14"/>
    <s v="PRO.000.7872"/>
    <x v="546"/>
    <d v="2025-07-25T00:00:00"/>
    <d v="2025-09-05T00:00:00"/>
    <n v="232.7"/>
    <s v="‭112120503060‬"/>
    <s v="Serviços de Impressão"/>
    <m/>
    <s v="NV019952"/>
    <m/>
    <x v="1"/>
    <x v="73"/>
  </r>
  <r>
    <x v="14"/>
    <s v="PRO.000.7872"/>
    <x v="546"/>
    <d v="2025-07-25T00:00:00"/>
    <d v="2025-09-05T00:00:00"/>
    <n v="409.94"/>
    <s v="‭112120503060‬"/>
    <s v="Serviços de Impressão"/>
    <m/>
    <s v="NV019953"/>
    <m/>
    <x v="1"/>
    <x v="221"/>
  </r>
  <r>
    <x v="14"/>
    <s v="PRO.000.7872"/>
    <x v="546"/>
    <d v="2025-07-25T00:00:00"/>
    <d v="2025-09-05T00:00:00"/>
    <n v="390.8"/>
    <s v="‭112120503060‬"/>
    <s v="Serviços de Impressão"/>
    <m/>
    <s v="NV021586"/>
    <m/>
    <x v="1"/>
    <x v="49"/>
  </r>
  <r>
    <x v="14"/>
    <s v="PRO.000.7872"/>
    <x v="546"/>
    <d v="2025-07-25T00:00:00"/>
    <d v="2025-09-05T00:00:00"/>
    <n v="533.15"/>
    <s v="‭112120503060‬"/>
    <s v="Serviços de Impressão"/>
    <m/>
    <s v="NV021593"/>
    <m/>
    <x v="1"/>
    <x v="240"/>
  </r>
  <r>
    <x v="14"/>
    <s v="PRO.000.7872"/>
    <x v="546"/>
    <d v="2025-07-25T00:00:00"/>
    <d v="2025-09-05T00:00:00"/>
    <n v="314.83999999999997"/>
    <s v="‭112120503060‬"/>
    <s v="Serviços de Impressão"/>
    <m/>
    <s v="NV021598"/>
    <m/>
    <x v="1"/>
    <x v="213"/>
  </r>
  <r>
    <x v="14"/>
    <s v="PRO.000.7872"/>
    <x v="546"/>
    <d v="2025-07-25T00:00:00"/>
    <d v="2025-09-05T00:00:00"/>
    <n v="404.67"/>
    <s v="‭112120503060‬"/>
    <s v="Serviços de Impressão"/>
    <m/>
    <s v="NV021611"/>
    <m/>
    <x v="1"/>
    <x v="202"/>
  </r>
  <r>
    <x v="14"/>
    <s v="PRO.000.7872"/>
    <x v="546"/>
    <d v="2025-07-25T00:00:00"/>
    <d v="2025-09-05T00:00:00"/>
    <n v="564.49"/>
    <s v="‭112120503060‬"/>
    <s v="Serviços de Impressão"/>
    <m/>
    <s v="NV021608"/>
    <m/>
    <x v="1"/>
    <x v="249"/>
  </r>
  <r>
    <x v="14"/>
    <s v="PRO.000.7872"/>
    <x v="546"/>
    <d v="2025-07-25T00:00:00"/>
    <d v="2025-09-05T00:00:00"/>
    <n v="323.35000000000002"/>
    <s v="‭112120503060‬"/>
    <s v="Serviços de Impressão"/>
    <m/>
    <s v="NV021580"/>
    <m/>
    <x v="1"/>
    <x v="138"/>
  </r>
  <r>
    <x v="14"/>
    <s v="PRO.000.7872"/>
    <x v="546"/>
    <d v="2025-07-25T00:00:00"/>
    <d v="2025-09-05T00:00:00"/>
    <n v="328.41"/>
    <s v="‭112120503060‬"/>
    <s v="Serviços de Impressão"/>
    <m/>
    <s v="NV021620"/>
    <m/>
    <x v="1"/>
    <x v="199"/>
  </r>
  <r>
    <x v="14"/>
    <s v="PRO.000.7872"/>
    <x v="546"/>
    <d v="2025-07-25T00:00:00"/>
    <d v="2025-09-05T00:00:00"/>
    <n v="565.62"/>
    <s v="‭112120503060‬"/>
    <s v="Serviços de Impressão"/>
    <m/>
    <s v="NV021579"/>
    <m/>
    <x v="1"/>
    <x v="114"/>
  </r>
  <r>
    <x v="14"/>
    <s v="PRO.000.7872"/>
    <x v="546"/>
    <d v="2025-07-25T00:00:00"/>
    <d v="2025-09-05T00:00:00"/>
    <n v="236.77"/>
    <s v="‭112120503060‬"/>
    <s v="Serviços de Impressão"/>
    <m/>
    <s v="NV021599"/>
    <m/>
    <x v="1"/>
    <x v="211"/>
  </r>
  <r>
    <x v="14"/>
    <s v="PRO.000.7872"/>
    <x v="546"/>
    <d v="2025-07-25T00:00:00"/>
    <d v="2025-09-05T00:00:00"/>
    <n v="367.89"/>
    <s v="‭112120503060‬"/>
    <s v="Serviços de Impressão"/>
    <m/>
    <s v="NV021619"/>
    <m/>
    <x v="1"/>
    <x v="13"/>
  </r>
  <r>
    <x v="14"/>
    <s v="PRO.000.7872"/>
    <x v="546"/>
    <d v="2025-07-25T00:00:00"/>
    <d v="2025-09-05T00:00:00"/>
    <n v="293.36"/>
    <s v="‭112120503060‬"/>
    <s v="Serviços de Impressão"/>
    <m/>
    <s v="NV022557"/>
    <m/>
    <x v="1"/>
    <x v="50"/>
  </r>
  <r>
    <x v="14"/>
    <s v="PRO.000.7872"/>
    <x v="546"/>
    <d v="2025-07-25T00:00:00"/>
    <d v="2025-09-05T00:00:00"/>
    <n v="247.4"/>
    <s v="‭112120503060‬"/>
    <s v="Serviços de Impressão"/>
    <m/>
    <s v="NV021584"/>
    <m/>
    <x v="1"/>
    <x v="197"/>
  </r>
  <r>
    <x v="14"/>
    <s v="PRO.000.7872"/>
    <x v="546"/>
    <d v="2025-07-25T00:00:00"/>
    <d v="2025-09-05T00:00:00"/>
    <n v="141.52000000000001"/>
    <s v="‭112120503060‬"/>
    <s v="Serviços de Impressão"/>
    <m/>
    <s v="NV021570"/>
    <m/>
    <x v="1"/>
    <x v="14"/>
  </r>
  <r>
    <x v="14"/>
    <s v="PRO.000.7872"/>
    <x v="546"/>
    <d v="2025-07-25T00:00:00"/>
    <d v="2025-09-05T00:00:00"/>
    <n v="91.03"/>
    <s v="‭112120503060‬"/>
    <s v="Serviços de Impressão"/>
    <m/>
    <s v="NV020557"/>
    <m/>
    <x v="1"/>
    <x v="155"/>
  </r>
  <r>
    <x v="14"/>
    <s v="PRO.000.7872"/>
    <x v="546"/>
    <d v="2025-07-25T00:00:00"/>
    <d v="2025-09-05T00:00:00"/>
    <n v="168.57"/>
    <s v="‭112120503060‬"/>
    <s v="Serviços de Impressão"/>
    <m/>
    <s v="NV022553"/>
    <m/>
    <x v="1"/>
    <x v="206"/>
  </r>
  <r>
    <x v="14"/>
    <s v="PRO.000.7872"/>
    <x v="546"/>
    <d v="2025-07-25T00:00:00"/>
    <d v="2025-09-05T00:00:00"/>
    <n v="1026.2"/>
    <s v="‭112120503060‬"/>
    <s v="Serviços de Impressão"/>
    <m/>
    <s v="NV020553"/>
    <m/>
    <x v="1"/>
    <x v="67"/>
  </r>
  <r>
    <x v="14"/>
    <s v="PRO.000.7872"/>
    <x v="546"/>
    <d v="2025-07-25T00:00:00"/>
    <d v="2025-09-05T00:00:00"/>
    <n v="571.79999999999995"/>
    <s v="‭112120503060‬"/>
    <s v="Serviços de Impressão"/>
    <m/>
    <s v="NV020551"/>
    <m/>
    <x v="1"/>
    <x v="58"/>
  </r>
  <r>
    <x v="14"/>
    <s v="PRO.000.7872"/>
    <x v="546"/>
    <d v="2025-07-25T00:00:00"/>
    <d v="2025-09-05T00:00:00"/>
    <n v="198.11"/>
    <s v="‭112120503060‬"/>
    <s v="Serviços de Impressão"/>
    <m/>
    <s v="NV021613"/>
    <m/>
    <x v="1"/>
    <x v="171"/>
  </r>
  <r>
    <x v="14"/>
    <s v="PRO.000.7872"/>
    <x v="546"/>
    <d v="2025-07-25T00:00:00"/>
    <d v="2025-09-05T00:00:00"/>
    <n v="359.83"/>
    <s v="‭112120503060‬"/>
    <s v="Serviços de Impressão"/>
    <m/>
    <s v="NV022556"/>
    <m/>
    <x v="1"/>
    <x v="70"/>
  </r>
  <r>
    <x v="14"/>
    <s v="PRO.000.7872"/>
    <x v="546"/>
    <d v="2025-07-25T00:00:00"/>
    <d v="2025-09-05T00:00:00"/>
    <n v="172.27"/>
    <s v="‭112120503060‬"/>
    <s v="Serviços de Impressão"/>
    <m/>
    <s v="NV021617"/>
    <m/>
    <x v="1"/>
    <x v="203"/>
  </r>
  <r>
    <x v="14"/>
    <s v="PRO.000.7872"/>
    <x v="546"/>
    <d v="2025-07-25T00:00:00"/>
    <d v="2025-09-05T00:00:00"/>
    <n v="158.69999999999999"/>
    <s v="‭112120503060‬"/>
    <s v="Serviços de Impressão"/>
    <m/>
    <s v="NV021578"/>
    <m/>
    <x v="1"/>
    <x v="248"/>
  </r>
  <r>
    <x v="14"/>
    <s v="PRO.000.7872"/>
    <x v="546"/>
    <d v="2025-07-25T00:00:00"/>
    <d v="2025-09-05T00:00:00"/>
    <n v="194.04"/>
    <s v="‭112120503060‬"/>
    <s v="Serviços de Impressão"/>
    <m/>
    <s v="NV021610"/>
    <m/>
    <x v="1"/>
    <x v="196"/>
  </r>
  <r>
    <x v="14"/>
    <s v="PRO.000.7872"/>
    <x v="546"/>
    <d v="2025-07-25T00:00:00"/>
    <d v="2025-09-05T00:00:00"/>
    <n v="276.33"/>
    <s v="‭112120503060‬"/>
    <s v="Serviços de Impressão"/>
    <m/>
    <s v="NV021591"/>
    <m/>
    <x v="1"/>
    <x v="80"/>
  </r>
  <r>
    <x v="14"/>
    <s v="PRO.000.7872"/>
    <x v="546"/>
    <d v="2025-07-25T00:00:00"/>
    <d v="2025-09-05T00:00:00"/>
    <n v="107.08"/>
    <s v="‭112120503060‬"/>
    <s v="Serviços de Impressão"/>
    <m/>
    <s v="NV021561"/>
    <m/>
    <x v="1"/>
    <x v="219"/>
  </r>
  <r>
    <x v="14"/>
    <s v="PRO.000.7872"/>
    <x v="546"/>
    <d v="2025-07-25T00:00:00"/>
    <d v="2025-09-05T00:00:00"/>
    <n v="119.44"/>
    <s v="‭112120503060‬"/>
    <s v="Serviços de Impressão"/>
    <m/>
    <s v="NV021594"/>
    <m/>
    <x v="1"/>
    <x v="127"/>
  </r>
  <r>
    <x v="14"/>
    <s v="PRO.000.7872"/>
    <x v="546"/>
    <d v="2025-07-25T00:00:00"/>
    <d v="2025-09-05T00:00:00"/>
    <n v="296.22000000000003"/>
    <s v="‭112120503060‬"/>
    <s v="Serviços de Impressão"/>
    <m/>
    <s v="NV021604"/>
    <m/>
    <x v="1"/>
    <x v="204"/>
  </r>
  <r>
    <x v="14"/>
    <s v="PRO.000.7872"/>
    <x v="546"/>
    <d v="2025-07-25T00:00:00"/>
    <d v="2025-09-05T00:00:00"/>
    <n v="294.87"/>
    <s v="‭112120503060‬"/>
    <s v="Serviços de Impressão"/>
    <m/>
    <s v="NV021559"/>
    <m/>
    <x v="1"/>
    <x v="156"/>
  </r>
  <r>
    <x v="14"/>
    <s v="PRO.000.7872"/>
    <x v="546"/>
    <d v="2025-07-25T00:00:00"/>
    <d v="2025-09-05T00:00:00"/>
    <n v="151.62"/>
    <s v="‭112120503060‬"/>
    <s v="Serviços de Impressão"/>
    <m/>
    <s v="NV022554"/>
    <m/>
    <x v="1"/>
    <x v="208"/>
  </r>
  <r>
    <x v="14"/>
    <s v="PRO.000.7872"/>
    <x v="546"/>
    <d v="2025-07-25T00:00:00"/>
    <d v="2025-09-05T00:00:00"/>
    <n v="304.66000000000003"/>
    <s v="‭112120503060‬"/>
    <s v="Serviços de Impressão"/>
    <m/>
    <s v="NV021597"/>
    <m/>
    <x v="1"/>
    <x v="168"/>
  </r>
  <r>
    <x v="14"/>
    <s v="PRO.000.7872"/>
    <x v="546"/>
    <d v="2025-07-25T00:00:00"/>
    <d v="2025-09-05T00:00:00"/>
    <n v="588.76"/>
    <s v="‭112120503060‬"/>
    <s v="Serviços de Impressão"/>
    <m/>
    <s v="NV021577"/>
    <m/>
    <x v="1"/>
    <x v="209"/>
  </r>
  <r>
    <x v="14"/>
    <s v="PRO.000.7872"/>
    <x v="546"/>
    <d v="2025-07-25T00:00:00"/>
    <d v="2025-09-05T00:00:00"/>
    <n v="168.65"/>
    <s v="‭112120503060‬"/>
    <s v="Serviços de Impressão"/>
    <m/>
    <s v="NV022564"/>
    <m/>
    <x v="1"/>
    <x v="187"/>
  </r>
  <r>
    <x v="14"/>
    <s v="PRO.000.7872"/>
    <x v="546"/>
    <d v="2025-07-25T00:00:00"/>
    <d v="2025-09-05T00:00:00"/>
    <n v="557.94000000000005"/>
    <s v="‭112120503060‬"/>
    <s v="Serviços de Impressão"/>
    <m/>
    <s v="NV020554"/>
    <m/>
    <x v="1"/>
    <x v="5"/>
  </r>
  <r>
    <x v="14"/>
    <s v="PRO.000.7872"/>
    <x v="546"/>
    <d v="2025-07-25T00:00:00"/>
    <d v="2025-09-05T00:00:00"/>
    <n v="171.14"/>
    <s v="‭112120503060‬"/>
    <s v="Serviços de Impressão"/>
    <m/>
    <s v="NV021588"/>
    <m/>
    <x v="1"/>
    <x v="16"/>
  </r>
  <r>
    <x v="14"/>
    <s v="PRO.000.7872"/>
    <x v="546"/>
    <d v="2025-07-25T00:00:00"/>
    <d v="2025-09-05T00:00:00"/>
    <n v="314.69"/>
    <s v="‭112120503060‬"/>
    <s v="Serviços de Impressão"/>
    <m/>
    <s v="NV021568"/>
    <m/>
    <x v="1"/>
    <x v="234"/>
  </r>
  <r>
    <x v="14"/>
    <s v="PRO.000.7872"/>
    <x v="546"/>
    <d v="2025-07-25T00:00:00"/>
    <d v="2025-09-05T00:00:00"/>
    <n v="312.05"/>
    <s v="‭112120503060‬"/>
    <s v="Serviços de Impressão"/>
    <m/>
    <s v="NV022555"/>
    <m/>
    <x v="1"/>
    <x v="75"/>
  </r>
  <r>
    <x v="14"/>
    <s v="PRO.000.7872"/>
    <x v="546"/>
    <d v="2025-07-25T00:00:00"/>
    <d v="2025-09-05T00:00:00"/>
    <n v="228.4"/>
    <s v="‭112120503060‬"/>
    <s v="Serviços de Impressão"/>
    <m/>
    <s v="NV022582"/>
    <m/>
    <x v="1"/>
    <x v="34"/>
  </r>
  <r>
    <x v="14"/>
    <s v="PRO.000.7872"/>
    <x v="546"/>
    <d v="2025-07-25T00:00:00"/>
    <d v="2025-09-05T00:00:00"/>
    <n v="473.16"/>
    <s v="‭112120503060‬"/>
    <s v="Serviços de Impressão"/>
    <m/>
    <s v="NV021569"/>
    <m/>
    <x v="1"/>
    <x v="200"/>
  </r>
  <r>
    <x v="14"/>
    <s v="PRO.000.7872"/>
    <x v="546"/>
    <d v="2025-07-25T00:00:00"/>
    <d v="2025-09-05T00:00:00"/>
    <n v="173.47"/>
    <s v="‭112120503060‬"/>
    <s v="Serviços de Impressão"/>
    <m/>
    <s v="NV021605"/>
    <m/>
    <x v="1"/>
    <x v="69"/>
  </r>
  <r>
    <x v="14"/>
    <s v="PRO.000.7872"/>
    <x v="546"/>
    <d v="2025-07-25T00:00:00"/>
    <d v="2025-09-05T00:00:00"/>
    <n v="342.87"/>
    <s v="‭112120503060‬"/>
    <s v="Serviços de Impressão"/>
    <m/>
    <s v="NV022601"/>
    <m/>
    <x v="1"/>
    <x v="81"/>
  </r>
  <r>
    <x v="14"/>
    <s v="PRO.000.7872"/>
    <x v="546"/>
    <d v="2025-07-25T00:00:00"/>
    <d v="2025-09-05T00:00:00"/>
    <n v="209.26"/>
    <s v="‭112120503060‬"/>
    <s v="Serviços de Impressão"/>
    <m/>
    <s v="NV021576"/>
    <m/>
    <x v="1"/>
    <x v="113"/>
  </r>
  <r>
    <x v="14"/>
    <s v="PRO.000.7872"/>
    <x v="546"/>
    <d v="2025-07-25T00:00:00"/>
    <d v="2025-09-05T00:00:00"/>
    <n v="197.81"/>
    <s v="‭112120503060‬"/>
    <s v="Serviços de Impressão"/>
    <m/>
    <s v="NV021564"/>
    <m/>
    <x v="1"/>
    <x v="112"/>
  </r>
  <r>
    <x v="14"/>
    <s v="PRO.000.7872"/>
    <x v="546"/>
    <d v="2025-07-25T00:00:00"/>
    <d v="2025-09-05T00:00:00"/>
    <n v="249.58"/>
    <s v="‭112120503060‬"/>
    <s v="Serviços de Impressão"/>
    <m/>
    <s v="NV022563"/>
    <m/>
    <x v="1"/>
    <x v="226"/>
  </r>
  <r>
    <x v="14"/>
    <s v="PRO.000.7872"/>
    <x v="546"/>
    <d v="2025-07-25T00:00:00"/>
    <d v="2025-09-05T00:00:00"/>
    <n v="145.66999999999999"/>
    <s v="‭112120503060‬"/>
    <s v="Serviços de Impressão"/>
    <m/>
    <s v="NV021563"/>
    <m/>
    <x v="1"/>
    <x v="217"/>
  </r>
  <r>
    <x v="14"/>
    <s v="PRO.000.7872"/>
    <x v="546"/>
    <d v="2025-07-25T00:00:00"/>
    <d v="2025-09-05T00:00:00"/>
    <n v="613.54999999999995"/>
    <s v="‭112120503060‬"/>
    <s v="Serviços de Impressão"/>
    <m/>
    <s v="NV020552"/>
    <m/>
    <x v="1"/>
    <x v="79"/>
  </r>
  <r>
    <x v="14"/>
    <s v="PRO.000.7872"/>
    <x v="546"/>
    <d v="2025-07-25T00:00:00"/>
    <d v="2025-09-05T00:00:00"/>
    <n v="657.78"/>
    <s v="‭112120503060‬"/>
    <s v="Serviços de Impressão"/>
    <m/>
    <s v="NV019955"/>
    <m/>
    <x v="1"/>
    <x v="57"/>
  </r>
  <r>
    <x v="14"/>
    <s v="PRO.000.7872"/>
    <x v="546"/>
    <d v="2025-07-25T00:00:00"/>
    <d v="2025-09-05T00:00:00"/>
    <n v="196.38"/>
    <s v="‭112120503060‬"/>
    <s v="Serviços de Impressão"/>
    <m/>
    <s v="NV021616"/>
    <m/>
    <x v="1"/>
    <x v="218"/>
  </r>
  <r>
    <x v="14"/>
    <s v="PRO.000.7872"/>
    <x v="546"/>
    <d v="2025-07-25T00:00:00"/>
    <d v="2025-09-05T00:00:00"/>
    <n v="164.12"/>
    <s v="‭112120503060‬"/>
    <s v="Serviços de Impressão"/>
    <m/>
    <s v="NV021601"/>
    <m/>
    <x v="1"/>
    <x v="205"/>
  </r>
  <r>
    <x v="14"/>
    <s v="PRO.000.7872"/>
    <x v="546"/>
    <d v="2025-07-25T00:00:00"/>
    <d v="2025-09-05T00:00:00"/>
    <n v="379.04"/>
    <s v="‭112120503060‬"/>
    <s v="Serviços de Impressão"/>
    <m/>
    <s v="NV021603"/>
    <m/>
    <x v="1"/>
    <x v="23"/>
  </r>
  <r>
    <x v="14"/>
    <s v="PRO.000.7872"/>
    <x v="546"/>
    <d v="2025-07-25T00:00:00"/>
    <d v="2025-09-05T00:00:00"/>
    <n v="417.02"/>
    <s v="‭112120503060‬"/>
    <s v="Serviços de Impressão"/>
    <m/>
    <s v="NV019956"/>
    <m/>
    <x v="1"/>
    <x v="97"/>
  </r>
  <r>
    <x v="14"/>
    <s v="PRO.000.7872"/>
    <x v="546"/>
    <d v="2025-07-25T00:00:00"/>
    <d v="2025-09-05T00:00:00"/>
    <n v="102.79"/>
    <s v="‭112120503060‬"/>
    <s v="Serviços de Impressão"/>
    <m/>
    <s v="NV022614"/>
    <m/>
    <x v="1"/>
    <x v="124"/>
  </r>
  <r>
    <x v="14"/>
    <s v="PRO.000.7872"/>
    <x v="546"/>
    <d v="2025-07-25T00:00:00"/>
    <d v="2025-09-05T00:00:00"/>
    <n v="694.26"/>
    <s v="‭112120503060‬"/>
    <s v="Serviços de Impressão"/>
    <m/>
    <s v="NV022603"/>
    <m/>
    <x v="1"/>
    <x v="85"/>
  </r>
  <r>
    <x v="14"/>
    <s v="PRO.000.7872"/>
    <x v="546"/>
    <d v="2025-07-25T00:00:00"/>
    <d v="2025-09-05T00:00:00"/>
    <n v="243.63"/>
    <s v="‭112120503060‬"/>
    <s v="Serviços de Impressão"/>
    <m/>
    <s v="NV022566"/>
    <m/>
    <x v="1"/>
    <x v="24"/>
  </r>
  <r>
    <x v="14"/>
    <s v="PRO.000.7872"/>
    <x v="546"/>
    <d v="2025-07-25T00:00:00"/>
    <d v="2025-09-05T00:00:00"/>
    <n v="206.86"/>
    <s v="‭112120503060‬"/>
    <s v="Serviços de Impressão"/>
    <m/>
    <s v="NV022611"/>
    <m/>
    <x v="1"/>
    <x v="115"/>
  </r>
  <r>
    <x v="14"/>
    <s v="PRO.000.7872"/>
    <x v="546"/>
    <d v="2025-07-25T00:00:00"/>
    <d v="2025-09-05T00:00:00"/>
    <n v="207.84"/>
    <s v="‭112120503060‬"/>
    <s v="Serviços de Impressão"/>
    <m/>
    <s v="NV022613"/>
    <m/>
    <x v="1"/>
    <x v="43"/>
  </r>
  <r>
    <x v="14"/>
    <s v="PRO.000.7872"/>
    <x v="546"/>
    <d v="2025-07-25T00:00:00"/>
    <d v="2025-09-05T00:00:00"/>
    <n v="29.39"/>
    <s v="‭112120503060‬"/>
    <s v="Serviços de Impressão"/>
    <m/>
    <s v="NV003972"/>
    <m/>
    <x v="1"/>
    <x v="92"/>
  </r>
  <r>
    <x v="14"/>
    <s v="PRO.000.7872"/>
    <x v="546"/>
    <d v="2025-07-25T00:00:00"/>
    <d v="2025-09-05T00:00:00"/>
    <n v="180.93"/>
    <s v="‭112120503060‬"/>
    <s v="Serviços de Impressão"/>
    <m/>
    <s v="NV000957"/>
    <m/>
    <x v="1"/>
    <x v="158"/>
  </r>
  <r>
    <x v="14"/>
    <s v="PRO.000.7872"/>
    <x v="546"/>
    <d v="2025-07-25T00:00:00"/>
    <d v="2025-09-05T00:00:00"/>
    <n v="1355.74"/>
    <s v="‭112120503060‬"/>
    <s v="Serviços de Impressão"/>
    <m/>
    <s v="NV022683"/>
    <m/>
    <x v="1"/>
    <x v="30"/>
  </r>
  <r>
    <x v="14"/>
    <s v="PRO.000.7872"/>
    <x v="546"/>
    <d v="2025-07-25T00:00:00"/>
    <d v="2025-09-05T00:00:00"/>
    <n v="89.22"/>
    <s v="‭112120503060‬"/>
    <s v="Serviços de Impressão"/>
    <m/>
    <s v="NV000954"/>
    <m/>
    <x v="1"/>
    <x v="163"/>
  </r>
  <r>
    <x v="14"/>
    <s v="PRO.000.7872"/>
    <x v="546"/>
    <d v="2025-07-25T00:00:00"/>
    <d v="2025-09-05T00:00:00"/>
    <n v="58.1"/>
    <s v="‭112120503060‬"/>
    <s v="Serviços de Impressão"/>
    <m/>
    <s v="NV003957"/>
    <m/>
    <x v="1"/>
    <x v="164"/>
  </r>
  <r>
    <x v="14"/>
    <s v="PRO.000.7872"/>
    <x v="546"/>
    <d v="2025-07-25T00:00:00"/>
    <d v="2025-09-05T00:00:00"/>
    <n v="100.07"/>
    <s v="‭112120503060‬"/>
    <s v="Serviços de Impressão"/>
    <m/>
    <s v="NV000952"/>
    <m/>
    <x v="1"/>
    <x v="103"/>
  </r>
  <r>
    <x v="14"/>
    <s v="PRO.000.7872"/>
    <x v="546"/>
    <d v="2025-07-25T00:00:00"/>
    <d v="2025-09-05T00:00:00"/>
    <n v="110.85"/>
    <s v="‭112120503060‬"/>
    <s v="Serviços de Impressão"/>
    <m/>
    <s v="NV008123"/>
    <m/>
    <x v="1"/>
    <x v="54"/>
  </r>
  <r>
    <x v="14"/>
    <s v="PRO.000.7872"/>
    <x v="546"/>
    <d v="2025-07-25T00:00:00"/>
    <d v="2025-09-05T00:00:00"/>
    <n v="177.01"/>
    <s v="‭112120503060‬"/>
    <s v="Serviços de Impressão"/>
    <m/>
    <s v="NV006978"/>
    <m/>
    <x v="1"/>
    <x v="140"/>
  </r>
  <r>
    <x v="14"/>
    <s v="PRO.000.7872"/>
    <x v="546"/>
    <d v="2025-07-25T00:00:00"/>
    <d v="2025-09-05T00:00:00"/>
    <n v="159"/>
    <s v="‭112120503060‬"/>
    <s v="Serviços de Impressão"/>
    <m/>
    <s v="NV006965"/>
    <m/>
    <x v="1"/>
    <x v="2"/>
  </r>
  <r>
    <x v="14"/>
    <s v="PRO.000.7872"/>
    <x v="547"/>
    <d v="2025-07-25T00:00:00"/>
    <d v="2025-09-05T00:00:00"/>
    <n v="112.08"/>
    <s v="‭112120503060‬"/>
    <s v="Serviços de Impressão"/>
    <s v="01-112120503060-000-001505060303-2-NV022630-PRO007872-0-0-0"/>
    <s v="NV022630"/>
    <m/>
    <x v="1"/>
    <x v="250"/>
  </r>
  <r>
    <x v="14"/>
    <s v="PRO.000.7872"/>
    <x v="547"/>
    <d v="2025-07-25T00:00:00"/>
    <d v="2025-09-05T00:00:00"/>
    <n v="311.31"/>
    <s v="‭112120503060‬"/>
    <s v="Serviços de Impressão"/>
    <m/>
    <s v="NV022640"/>
    <m/>
    <x v="1"/>
    <x v="167"/>
  </r>
  <r>
    <x v="14"/>
    <s v="PRO.000.7872"/>
    <x v="547"/>
    <d v="2025-07-25T00:00:00"/>
    <d v="2025-09-05T00:00:00"/>
    <n v="192.1"/>
    <s v="‭112120503060‬"/>
    <s v="Serviços de Impressão"/>
    <m/>
    <s v="NV022586"/>
    <m/>
    <x v="1"/>
    <x v="233"/>
  </r>
  <r>
    <x v="14"/>
    <s v="PRO.000.7872"/>
    <x v="547"/>
    <d v="2025-07-25T00:00:00"/>
    <d v="2025-09-05T00:00:00"/>
    <n v="126.43"/>
    <s v="‭112120503060‬"/>
    <s v="Serviços de Impressão"/>
    <m/>
    <s v="NV022662"/>
    <m/>
    <x v="1"/>
    <x v="215"/>
  </r>
  <r>
    <x v="14"/>
    <s v="PRO.000.7872"/>
    <x v="547"/>
    <d v="2025-07-25T00:00:00"/>
    <d v="2025-09-05T00:00:00"/>
    <n v="119.66"/>
    <s v="‭112120503060‬"/>
    <s v="Serviços de Impressão"/>
    <m/>
    <s v="NV022669"/>
    <m/>
    <x v="1"/>
    <x v="165"/>
  </r>
  <r>
    <x v="14"/>
    <s v="PRO.000.7872"/>
    <x v="547"/>
    <d v="2025-07-25T00:00:00"/>
    <d v="2025-09-05T00:00:00"/>
    <n v="179.65"/>
    <s v="‭112120503060‬"/>
    <s v="Serviços de Impressão"/>
    <m/>
    <s v="NV022567"/>
    <m/>
    <x v="1"/>
    <x v="35"/>
  </r>
  <r>
    <x v="14"/>
    <s v="PRO.000.7872"/>
    <x v="547"/>
    <d v="2025-07-25T00:00:00"/>
    <d v="2025-09-05T00:00:00"/>
    <n v="144.16"/>
    <s v="‭112120503060‬"/>
    <s v="Serviços de Impressão"/>
    <m/>
    <s v="NV022650"/>
    <m/>
    <x v="1"/>
    <x v="229"/>
  </r>
  <r>
    <x v="14"/>
    <s v="PRO.000.7872"/>
    <x v="547"/>
    <d v="2025-07-25T00:00:00"/>
    <d v="2025-09-05T00:00:00"/>
    <n v="110.51"/>
    <s v="‭112120503060‬"/>
    <s v="Serviços de Impressão"/>
    <m/>
    <s v="NV022684"/>
    <m/>
    <x v="1"/>
    <x v="230"/>
  </r>
  <r>
    <x v="14"/>
    <s v="PRO.000.7872"/>
    <x v="547"/>
    <d v="2025-07-25T00:00:00"/>
    <d v="2025-09-05T00:00:00"/>
    <n v="210.55"/>
    <s v="‭112120503060‬"/>
    <s v="Serviços de Impressão"/>
    <m/>
    <s v="NV020555"/>
    <m/>
    <x v="1"/>
    <x v="52"/>
  </r>
  <r>
    <x v="14"/>
    <s v="PRO.000.7872"/>
    <x v="547"/>
    <d v="2025-07-25T00:00:00"/>
    <d v="2025-09-05T00:00:00"/>
    <n v="136.04"/>
    <s v="‭112120503060‬"/>
    <s v="Serviços de Impressão"/>
    <m/>
    <s v="NV022685"/>
    <m/>
    <x v="1"/>
    <x v="176"/>
  </r>
  <r>
    <x v="14"/>
    <s v="PRO.000.7872"/>
    <x v="547"/>
    <d v="2025-07-25T00:00:00"/>
    <d v="2025-09-05T00:00:00"/>
    <n v="148.08000000000001"/>
    <s v="‭112120503060‬"/>
    <s v="Serviços de Impressão"/>
    <m/>
    <s v="NV022682"/>
    <m/>
    <x v="1"/>
    <x v="28"/>
  </r>
  <r>
    <x v="14"/>
    <s v="PRO.000.7872"/>
    <x v="547"/>
    <d v="2025-07-25T00:00:00"/>
    <d v="2025-09-05T00:00:00"/>
    <n v="245.6"/>
    <s v="‭112120503060‬"/>
    <s v="Serviços de Impressão"/>
    <m/>
    <s v="NV022648"/>
    <m/>
    <x v="1"/>
    <x v="37"/>
  </r>
  <r>
    <x v="14"/>
    <s v="PRO.000.7872"/>
    <x v="547"/>
    <d v="2025-07-25T00:00:00"/>
    <d v="2025-09-05T00:00:00"/>
    <n v="64.73"/>
    <s v="‭112120503060‬"/>
    <s v="Serviços de Impressão"/>
    <m/>
    <s v="NV022686"/>
    <m/>
    <x v="1"/>
    <x v="252"/>
  </r>
  <r>
    <x v="14"/>
    <s v="PRO.000.7872"/>
    <x v="547"/>
    <d v="2025-07-25T00:00:00"/>
    <d v="2025-09-05T00:00:00"/>
    <n v="158.68"/>
    <s v="‭112120503060‬"/>
    <s v="Serviços de Impressão"/>
    <m/>
    <s v="NV022562"/>
    <m/>
    <x v="1"/>
    <x v="9"/>
  </r>
  <r>
    <x v="14"/>
    <s v="PRO.000.7872"/>
    <x v="547"/>
    <d v="2025-07-25T00:00:00"/>
    <d v="2025-09-05T00:00:00"/>
    <n v="113.26"/>
    <s v="‭112120503060‬"/>
    <s v="Serviços de Impressão"/>
    <m/>
    <s v="NV022652"/>
    <m/>
    <x v="1"/>
    <x v="89"/>
  </r>
  <r>
    <x v="14"/>
    <s v="PRO.000.7872"/>
    <x v="547"/>
    <d v="2025-07-25T00:00:00"/>
    <d v="2025-09-05T00:00:00"/>
    <n v="144.29"/>
    <s v="‭112120503060‬"/>
    <s v="Serviços de Impressão"/>
    <m/>
    <s v="NV022643"/>
    <m/>
    <x v="1"/>
    <x v="222"/>
  </r>
  <r>
    <x v="14"/>
    <s v="PRO.000.7872"/>
    <x v="547"/>
    <d v="2025-07-25T00:00:00"/>
    <d v="2025-09-05T00:00:00"/>
    <n v="140.13999999999999"/>
    <s v="‭112120503060‬"/>
    <s v="Serviços de Impressão"/>
    <m/>
    <s v="NV022688"/>
    <m/>
    <x v="1"/>
    <x v="195"/>
  </r>
  <r>
    <x v="14"/>
    <s v="PRO.000.7872"/>
    <x v="547"/>
    <d v="2025-07-25T00:00:00"/>
    <d v="2025-09-05T00:00:00"/>
    <n v="128.96"/>
    <s v="‭112120503060‬"/>
    <s v="Serviços de Impressão"/>
    <m/>
    <s v="NV022675"/>
    <m/>
    <x v="1"/>
    <x v="231"/>
  </r>
  <r>
    <x v="14"/>
    <s v="PRO.000.7872"/>
    <x v="547"/>
    <d v="2025-07-25T00:00:00"/>
    <d v="2025-09-05T00:00:00"/>
    <n v="165.98"/>
    <s v="‭112120503060‬"/>
    <s v="Serviços de Impressão"/>
    <m/>
    <s v="NV022676"/>
    <m/>
    <x v="1"/>
    <x v="236"/>
  </r>
  <r>
    <x v="14"/>
    <s v="PRO.000.7872"/>
    <x v="547"/>
    <d v="2025-07-25T00:00:00"/>
    <d v="2025-09-05T00:00:00"/>
    <n v="158.13999999999999"/>
    <s v="‭112120503060‬"/>
    <s v="Serviços de Impressão"/>
    <m/>
    <s v="NV022679"/>
    <m/>
    <x v="1"/>
    <x v="216"/>
  </r>
  <r>
    <x v="14"/>
    <s v="PRO.000.7872"/>
    <x v="547"/>
    <d v="2025-07-25T00:00:00"/>
    <d v="2025-09-05T00:00:00"/>
    <n v="5189.97"/>
    <s v="‭112120503060‬"/>
    <s v="Serviços de Impressão"/>
    <m/>
    <s v="NV023559"/>
    <m/>
    <x v="1"/>
    <x v="1"/>
  </r>
  <r>
    <x v="14"/>
    <s v="PRO.000.7872"/>
    <x v="547"/>
    <d v="2025-07-25T00:00:00"/>
    <d v="2025-09-05T00:00:00"/>
    <n v="63.06"/>
    <s v="‭112120503060‬"/>
    <s v="Serviços de Impressão"/>
    <m/>
    <s v="NV022658"/>
    <m/>
    <x v="1"/>
    <x v="84"/>
  </r>
  <r>
    <x v="14"/>
    <s v="PRO.000.7872"/>
    <x v="547"/>
    <d v="2025-07-25T00:00:00"/>
    <d v="2025-09-05T00:00:00"/>
    <n v="318.76"/>
    <s v="‭112120503060‬"/>
    <s v="Serviços de Impressão"/>
    <m/>
    <s v="NV006964"/>
    <m/>
    <x v="1"/>
    <x v="11"/>
  </r>
  <r>
    <x v="14"/>
    <s v="PRO.000.7872"/>
    <x v="547"/>
    <d v="2025-07-25T00:00:00"/>
    <d v="2025-09-05T00:00:00"/>
    <n v="123.63"/>
    <s v="‭112120503060‬"/>
    <s v="Serviços de Impressão"/>
    <m/>
    <s v="NV022641"/>
    <m/>
    <x v="1"/>
    <x v="245"/>
  </r>
  <r>
    <x v="14"/>
    <s v="PRO.000.7872"/>
    <x v="547"/>
    <d v="2025-07-25T00:00:00"/>
    <d v="2025-09-05T00:00:00"/>
    <n v="182.49"/>
    <s v="‭112120503060‬"/>
    <s v="Serviços de Impressão"/>
    <m/>
    <s v="NV022565"/>
    <m/>
    <x v="1"/>
    <x v="227"/>
  </r>
  <r>
    <x v="14"/>
    <s v="PRO.000.7872"/>
    <x v="547"/>
    <d v="2025-07-25T00:00:00"/>
    <d v="2025-09-05T00:00:00"/>
    <n v="111.77"/>
    <s v="‭112120503060‬"/>
    <s v="Serviços de Impressão"/>
    <m/>
    <s v="NV022670"/>
    <m/>
    <x v="1"/>
    <x v="128"/>
  </r>
  <r>
    <x v="14"/>
    <s v="PRO.000.7872"/>
    <x v="547"/>
    <d v="2025-07-25T00:00:00"/>
    <d v="2025-09-05T00:00:00"/>
    <n v="166.88"/>
    <s v="‭112120503060‬"/>
    <s v="Serviços de Impressão"/>
    <m/>
    <s v="NV006961"/>
    <m/>
    <x v="1"/>
    <x v="244"/>
  </r>
  <r>
    <x v="14"/>
    <s v="PRO.000.7872"/>
    <x v="547"/>
    <d v="2025-07-25T00:00:00"/>
    <d v="2025-09-05T00:00:00"/>
    <n v="12.36"/>
    <s v="‭112120503060‬"/>
    <s v="Serviços de Impressão"/>
    <m/>
    <s v="NV006968"/>
    <m/>
    <x v="1"/>
    <x v="33"/>
  </r>
  <r>
    <x v="14"/>
    <s v="PRO.000.7872"/>
    <x v="547"/>
    <d v="2025-07-25T00:00:00"/>
    <d v="2025-09-05T00:00:00"/>
    <n v="170.27"/>
    <s v="‭112120503060‬"/>
    <s v="Serviços de Impressão"/>
    <m/>
    <s v="NV006963"/>
    <m/>
    <x v="1"/>
    <x v="143"/>
  </r>
  <r>
    <x v="14"/>
    <s v="PRO.000.7872"/>
    <x v="547"/>
    <d v="2025-07-25T00:00:00"/>
    <d v="2025-09-05T00:00:00"/>
    <n v="45.64"/>
    <s v="‭112120503060‬"/>
    <s v="Serviços de Impressão"/>
    <m/>
    <s v="NV009954"/>
    <m/>
    <x v="1"/>
    <x v="119"/>
  </r>
  <r>
    <x v="14"/>
    <s v="PRO.000.7872"/>
    <x v="547"/>
    <d v="2025-07-25T00:00:00"/>
    <d v="2025-09-05T00:00:00"/>
    <n v="11.59"/>
    <s v="‭112120503060‬"/>
    <s v="Serviços de Impressão"/>
    <m/>
    <s v="NV003981"/>
    <m/>
    <x v="1"/>
    <x v="99"/>
  </r>
  <r>
    <x v="14"/>
    <s v="PRO.000.7872"/>
    <x v="547"/>
    <d v="2025-07-25T00:00:00"/>
    <d v="2025-09-05T00:00:00"/>
    <n v="759.1"/>
    <s v="‭112120503060‬"/>
    <s v="Serviços de Impressão"/>
    <m/>
    <s v="NV021558"/>
    <m/>
    <x v="1"/>
    <x v="144"/>
  </r>
  <r>
    <x v="14"/>
    <s v="PRO.000.7872"/>
    <x v="547"/>
    <d v="2025-07-25T00:00:00"/>
    <d v="2025-09-05T00:00:00"/>
    <n v="81.819999999999993"/>
    <s v="‭112120503060‬"/>
    <s v="Serviços de Impressão"/>
    <m/>
    <s v="NV003967"/>
    <m/>
    <x v="1"/>
    <x v="109"/>
  </r>
  <r>
    <x v="14"/>
    <s v="PRO.000.7872"/>
    <x v="547"/>
    <d v="2025-07-25T00:00:00"/>
    <d v="2025-09-05T00:00:00"/>
    <n v="331.16"/>
    <s v="‭112120503060‬"/>
    <s v="Serviços de Impressão"/>
    <m/>
    <s v="NV021571"/>
    <m/>
    <x v="1"/>
    <x v="26"/>
  </r>
  <r>
    <x v="14"/>
    <s v="PRO.000.7872"/>
    <x v="547"/>
    <d v="2025-07-25T00:00:00"/>
    <d v="2025-09-05T00:00:00"/>
    <n v="149.88"/>
    <s v="‭112120503060‬"/>
    <s v="Serviços de Impressão"/>
    <m/>
    <s v="NV021574"/>
    <m/>
    <x v="1"/>
    <x v="31"/>
  </r>
  <r>
    <x v="14"/>
    <s v="PRO.000.7872"/>
    <x v="547"/>
    <d v="2025-07-25T00:00:00"/>
    <d v="2025-09-05T00:00:00"/>
    <n v="271.31"/>
    <s v="‭112120503060‬"/>
    <s v="Serviços de Impressão"/>
    <m/>
    <s v="NV022552"/>
    <m/>
    <x v="1"/>
    <x v="189"/>
  </r>
  <r>
    <x v="14"/>
    <s v="PRO.000.7872"/>
    <x v="547"/>
    <d v="2025-07-25T00:00:00"/>
    <d v="2025-09-05T00:00:00"/>
    <n v="190.39"/>
    <s v="‭112120503060‬"/>
    <s v="Serviços de Impressão"/>
    <m/>
    <s v="NV022576"/>
    <m/>
    <x v="1"/>
    <x v="78"/>
  </r>
  <r>
    <x v="14"/>
    <s v="PRO.000.7872"/>
    <x v="547"/>
    <d v="2025-07-25T00:00:00"/>
    <d v="2025-09-05T00:00:00"/>
    <n v="200.41"/>
    <s v="‭112120503060‬"/>
    <s v="Serviços de Impressão"/>
    <m/>
    <s v="NV021590"/>
    <m/>
    <x v="1"/>
    <x v="40"/>
  </r>
  <r>
    <x v="14"/>
    <s v="PRO.000.7872"/>
    <x v="547"/>
    <d v="2025-07-25T00:00:00"/>
    <d v="2025-09-05T00:00:00"/>
    <n v="213.48"/>
    <s v="‭112120503060‬"/>
    <s v="Serviços de Impressão"/>
    <m/>
    <s v="NV021614"/>
    <m/>
    <x v="1"/>
    <x v="42"/>
  </r>
  <r>
    <x v="14"/>
    <s v="PRO.000.7872"/>
    <x v="547"/>
    <d v="2025-07-25T00:00:00"/>
    <d v="2025-09-05T00:00:00"/>
    <n v="208.61"/>
    <s v="‭112120503060‬"/>
    <s v="Serviços de Impressão"/>
    <m/>
    <s v="NV021589"/>
    <m/>
    <x v="1"/>
    <x v="207"/>
  </r>
  <r>
    <x v="14"/>
    <s v="PRO.000.7872"/>
    <x v="547"/>
    <d v="2025-07-25T00:00:00"/>
    <d v="2025-09-05T00:00:00"/>
    <n v="263.05"/>
    <s v="‭112120503060‬"/>
    <s v="Serviços de Impressão"/>
    <m/>
    <s v="NV021606"/>
    <m/>
    <x v="1"/>
    <x v="47"/>
  </r>
  <r>
    <x v="14"/>
    <s v="PRO.000.7872"/>
    <x v="547"/>
    <d v="2025-07-25T00:00:00"/>
    <d v="2025-09-05T00:00:00"/>
    <n v="185.83"/>
    <s v="‭112120503060‬"/>
    <s v="Serviços de Impressão"/>
    <m/>
    <s v="NV022571"/>
    <m/>
    <x v="1"/>
    <x v="184"/>
  </r>
  <r>
    <x v="14"/>
    <s v="PRO.000.7872"/>
    <x v="547"/>
    <d v="2025-07-25T00:00:00"/>
    <d v="2025-09-05T00:00:00"/>
    <n v="192.42"/>
    <s v="‭112120503060‬"/>
    <s v="Serviços de Impressão"/>
    <m/>
    <s v="NV021600"/>
    <m/>
    <x v="1"/>
    <x v="212"/>
  </r>
  <r>
    <x v="14"/>
    <s v="PRO.000.7872"/>
    <x v="547"/>
    <d v="2025-07-25T00:00:00"/>
    <d v="2025-09-05T00:00:00"/>
    <n v="451.49"/>
    <s v="‭112120503060‬"/>
    <s v="Serviços de Impressão"/>
    <m/>
    <s v="NV021572"/>
    <m/>
    <x v="1"/>
    <x v="53"/>
  </r>
  <r>
    <x v="14"/>
    <s v="PRO.000.7872"/>
    <x v="547"/>
    <d v="2025-07-25T00:00:00"/>
    <d v="2025-09-05T00:00:00"/>
    <n v="176.72"/>
    <s v="‭112120503060‬"/>
    <s v="Serviços de Impressão"/>
    <m/>
    <s v="NV022551"/>
    <m/>
    <x v="1"/>
    <x v="210"/>
  </r>
  <r>
    <x v="14"/>
    <s v="PRO.000.7872"/>
    <x v="547"/>
    <d v="2025-07-25T00:00:00"/>
    <d v="2025-09-05T00:00:00"/>
    <n v="226.38"/>
    <s v="‭112120503060‬"/>
    <s v="Serviços de Impressão"/>
    <m/>
    <s v="NV022568"/>
    <m/>
    <x v="1"/>
    <x v="169"/>
  </r>
  <r>
    <x v="14"/>
    <s v="PRO.000.7872"/>
    <x v="547"/>
    <d v="2025-07-25T00:00:00"/>
    <d v="2025-09-05T00:00:00"/>
    <n v="194.04"/>
    <s v="‭112120503060‬"/>
    <s v="Serviços de Impressão"/>
    <m/>
    <s v="NV020556"/>
    <m/>
    <x v="1"/>
    <x v="65"/>
  </r>
  <r>
    <x v="14"/>
    <s v="PRO.000.7872"/>
    <x v="547"/>
    <d v="2025-07-25T00:00:00"/>
    <d v="2025-09-05T00:00:00"/>
    <n v="369.36"/>
    <s v="‭112120503060‬"/>
    <s v="Serviços de Impressão"/>
    <m/>
    <s v="NV021562"/>
    <m/>
    <x v="1"/>
    <x v="27"/>
  </r>
  <r>
    <x v="14"/>
    <s v="PRO.000.7872"/>
    <x v="547"/>
    <d v="2025-07-25T00:00:00"/>
    <d v="2025-09-05T00:00:00"/>
    <n v="173.38"/>
    <s v="‭112120503060‬"/>
    <s v="Serviços de Impressão"/>
    <m/>
    <s v="NV021609"/>
    <m/>
    <x v="1"/>
    <x v="241"/>
  </r>
  <r>
    <x v="14"/>
    <s v="PRO.000.7872"/>
    <x v="547"/>
    <d v="2025-07-25T00:00:00"/>
    <d v="2025-09-05T00:00:00"/>
    <n v="301.07"/>
    <s v="‭112120503060‬"/>
    <s v="Serviços de Impressão"/>
    <m/>
    <s v="NV022556"/>
    <m/>
    <x v="1"/>
    <x v="70"/>
  </r>
  <r>
    <x v="14"/>
    <s v="PRO.000.7872"/>
    <x v="547"/>
    <d v="2025-07-25T00:00:00"/>
    <d v="2025-09-05T00:00:00"/>
    <n v="61.79"/>
    <s v="‭112120503060‬"/>
    <s v="Serviços de Impressão"/>
    <m/>
    <s v="NV022574"/>
    <m/>
    <x v="1"/>
    <x v="32"/>
  </r>
  <r>
    <x v="14"/>
    <s v="PRO.000.7872"/>
    <x v="547"/>
    <d v="2025-07-25T00:00:00"/>
    <d v="2025-09-05T00:00:00"/>
    <n v="167.25"/>
    <s v="‭112120503060‬"/>
    <s v="Serviços de Impressão"/>
    <m/>
    <s v="NV019952"/>
    <m/>
    <x v="1"/>
    <x v="73"/>
  </r>
  <r>
    <x v="14"/>
    <s v="PRO.000.7872"/>
    <x v="547"/>
    <d v="2025-07-25T00:00:00"/>
    <d v="2025-09-05T00:00:00"/>
    <n v="298.27"/>
    <s v="‭112120503060‬"/>
    <s v="Serviços de Impressão"/>
    <m/>
    <s v="NV019953"/>
    <m/>
    <x v="1"/>
    <x v="221"/>
  </r>
  <r>
    <x v="14"/>
    <s v="PRO.000.7872"/>
    <x v="547"/>
    <d v="2025-07-25T00:00:00"/>
    <d v="2025-09-05T00:00:00"/>
    <n v="262.87"/>
    <s v="‭112120503060‬"/>
    <s v="Serviços de Impressão"/>
    <m/>
    <s v="NV021586"/>
    <m/>
    <x v="1"/>
    <x v="49"/>
  </r>
  <r>
    <x v="14"/>
    <s v="PRO.000.7872"/>
    <x v="547"/>
    <d v="2025-07-25T00:00:00"/>
    <d v="2025-09-05T00:00:00"/>
    <n v="368.86"/>
    <s v="‭112120503060‬"/>
    <s v="Serviços de Impressão"/>
    <m/>
    <s v="NV021593"/>
    <m/>
    <x v="1"/>
    <x v="240"/>
  </r>
  <r>
    <x v="14"/>
    <s v="PRO.000.7872"/>
    <x v="547"/>
    <d v="2025-07-25T00:00:00"/>
    <d v="2025-09-05T00:00:00"/>
    <n v="262.05"/>
    <s v="‭112120503060‬"/>
    <s v="Serviços de Impressão"/>
    <m/>
    <s v="NV021598"/>
    <m/>
    <x v="1"/>
    <x v="213"/>
  </r>
  <r>
    <x v="14"/>
    <s v="PRO.000.7872"/>
    <x v="547"/>
    <d v="2025-07-25T00:00:00"/>
    <d v="2025-09-05T00:00:00"/>
    <n v="341.75"/>
    <s v="‭112120503060‬"/>
    <s v="Serviços de Impressão"/>
    <m/>
    <s v="NV021611"/>
    <m/>
    <x v="1"/>
    <x v="202"/>
  </r>
  <r>
    <x v="14"/>
    <s v="PRO.000.7872"/>
    <x v="547"/>
    <d v="2025-07-25T00:00:00"/>
    <d v="2025-09-05T00:00:00"/>
    <n v="419.51"/>
    <s v="‭112120503060‬"/>
    <s v="Serviços de Impressão"/>
    <m/>
    <s v="NV021608"/>
    <m/>
    <x v="1"/>
    <x v="249"/>
  </r>
  <r>
    <x v="14"/>
    <s v="PRO.000.7872"/>
    <x v="547"/>
    <d v="2025-07-25T00:00:00"/>
    <d v="2025-09-05T00:00:00"/>
    <n v="268.14999999999998"/>
    <s v="‭112120503060‬"/>
    <s v="Serviços de Impressão"/>
    <m/>
    <s v="NV021580"/>
    <m/>
    <x v="1"/>
    <x v="138"/>
  </r>
  <r>
    <x v="14"/>
    <s v="PRO.000.7872"/>
    <x v="547"/>
    <d v="2025-07-25T00:00:00"/>
    <d v="2025-09-05T00:00:00"/>
    <n v="228.27"/>
    <s v="‭112120503060‬"/>
    <s v="Serviços de Impressão"/>
    <m/>
    <s v="NV021620"/>
    <m/>
    <x v="1"/>
    <x v="199"/>
  </r>
  <r>
    <x v="14"/>
    <s v="PRO.000.7872"/>
    <x v="547"/>
    <d v="2025-07-25T00:00:00"/>
    <d v="2025-09-05T00:00:00"/>
    <n v="410.72"/>
    <s v="‭112120503060‬"/>
    <s v="Serviços de Impressão"/>
    <m/>
    <s v="NV021579"/>
    <m/>
    <x v="1"/>
    <x v="114"/>
  </r>
  <r>
    <x v="14"/>
    <s v="PRO.000.7872"/>
    <x v="547"/>
    <d v="2025-07-25T00:00:00"/>
    <d v="2025-09-05T00:00:00"/>
    <n v="190.75"/>
    <s v="‭112120503060‬"/>
    <s v="Serviços de Impressão"/>
    <m/>
    <s v="NV021599"/>
    <m/>
    <x v="1"/>
    <x v="211"/>
  </r>
  <r>
    <x v="14"/>
    <s v="PRO.000.7872"/>
    <x v="547"/>
    <d v="2025-07-25T00:00:00"/>
    <d v="2025-09-05T00:00:00"/>
    <n v="305.54000000000002"/>
    <s v="‭112120503060‬"/>
    <s v="Serviços de Impressão"/>
    <m/>
    <s v="NV021619"/>
    <m/>
    <x v="1"/>
    <x v="13"/>
  </r>
  <r>
    <x v="14"/>
    <s v="PRO.000.7872"/>
    <x v="547"/>
    <d v="2025-07-25T00:00:00"/>
    <d v="2025-09-05T00:00:00"/>
    <n v="217.13"/>
    <s v="‭112120503060‬"/>
    <s v="Serviços de Impressão"/>
    <m/>
    <s v="NV022557"/>
    <m/>
    <x v="1"/>
    <x v="50"/>
  </r>
  <r>
    <x v="14"/>
    <s v="PRO.000.7872"/>
    <x v="547"/>
    <d v="2025-07-25T00:00:00"/>
    <d v="2025-09-05T00:00:00"/>
    <n v="152.59"/>
    <s v="‭112120503060‬"/>
    <s v="Serviços de Impressão"/>
    <m/>
    <s v="NV021584"/>
    <m/>
    <x v="1"/>
    <x v="197"/>
  </r>
  <r>
    <x v="14"/>
    <s v="PRO.000.7872"/>
    <x v="547"/>
    <d v="2025-07-25T00:00:00"/>
    <d v="2025-09-05T00:00:00"/>
    <n v="123.55"/>
    <s v="‭112120503060‬"/>
    <s v="Serviços de Impressão"/>
    <m/>
    <s v="NV021570"/>
    <m/>
    <x v="1"/>
    <x v="14"/>
  </r>
  <r>
    <x v="14"/>
    <s v="PRO.000.7872"/>
    <x v="547"/>
    <d v="2025-07-25T00:00:00"/>
    <d v="2025-09-05T00:00:00"/>
    <n v="96.25"/>
    <s v="‭112120503060‬"/>
    <s v="Serviços de Impressão"/>
    <m/>
    <s v="NV020557"/>
    <m/>
    <x v="1"/>
    <x v="155"/>
  </r>
  <r>
    <x v="14"/>
    <s v="PRO.000.7872"/>
    <x v="547"/>
    <d v="2025-07-25T00:00:00"/>
    <d v="2025-09-05T00:00:00"/>
    <n v="145.96"/>
    <s v="‭112120503060‬"/>
    <s v="Serviços de Impressão"/>
    <m/>
    <s v="NV022553"/>
    <m/>
    <x v="1"/>
    <x v="206"/>
  </r>
  <r>
    <x v="14"/>
    <s v="PRO.000.7872"/>
    <x v="547"/>
    <d v="2025-07-25T00:00:00"/>
    <d v="2025-09-05T00:00:00"/>
    <n v="631.82000000000005"/>
    <s v="‭112120503060‬"/>
    <s v="Serviços de Impressão"/>
    <m/>
    <s v="NV020553"/>
    <m/>
    <x v="1"/>
    <x v="67"/>
  </r>
  <r>
    <x v="14"/>
    <s v="PRO.000.7872"/>
    <x v="547"/>
    <d v="2025-07-25T00:00:00"/>
    <d v="2025-09-05T00:00:00"/>
    <n v="412.57"/>
    <s v="‭112120503060‬"/>
    <s v="Serviços de Impressão"/>
    <m/>
    <s v="NV020551"/>
    <m/>
    <x v="1"/>
    <x v="58"/>
  </r>
  <r>
    <x v="14"/>
    <s v="PRO.000.7872"/>
    <x v="547"/>
    <d v="2025-07-25T00:00:00"/>
    <d v="2025-09-05T00:00:00"/>
    <n v="160.34"/>
    <s v="‭112120503060‬"/>
    <s v="Serviços de Impressão"/>
    <m/>
    <s v="NV021613"/>
    <m/>
    <x v="1"/>
    <x v="171"/>
  </r>
  <r>
    <x v="14"/>
    <s v="PRO.000.7872"/>
    <x v="547"/>
    <d v="2025-07-25T00:00:00"/>
    <d v="2025-09-05T00:00:00"/>
    <n v="160.04"/>
    <s v="‭112120503060‬"/>
    <s v="Serviços de Impressão"/>
    <m/>
    <s v="NV021617"/>
    <m/>
    <x v="1"/>
    <x v="203"/>
  </r>
  <r>
    <x v="14"/>
    <s v="PRO.000.7872"/>
    <x v="547"/>
    <d v="2025-07-25T00:00:00"/>
    <d v="2025-09-05T00:00:00"/>
    <n v="148.4"/>
    <s v="‭112120503060‬"/>
    <s v="Serviços de Impressão"/>
    <m/>
    <s v="NV021578"/>
    <m/>
    <x v="1"/>
    <x v="248"/>
  </r>
  <r>
    <x v="14"/>
    <s v="PRO.000.7872"/>
    <x v="547"/>
    <d v="2025-07-25T00:00:00"/>
    <d v="2025-09-05T00:00:00"/>
    <n v="167.47"/>
    <s v="‭112120503060‬"/>
    <s v="Serviços de Impressão"/>
    <m/>
    <s v="NV021610"/>
    <m/>
    <x v="1"/>
    <x v="196"/>
  </r>
  <r>
    <x v="14"/>
    <s v="PRO.000.7872"/>
    <x v="547"/>
    <d v="2025-07-25T00:00:00"/>
    <d v="2025-09-05T00:00:00"/>
    <n v="197.78"/>
    <s v="‭112120503060‬"/>
    <s v="Serviços de Impressão"/>
    <m/>
    <s v="NV021591"/>
    <m/>
    <x v="1"/>
    <x v="80"/>
  </r>
  <r>
    <x v="14"/>
    <s v="PRO.000.7872"/>
    <x v="547"/>
    <d v="2025-07-25T00:00:00"/>
    <d v="2025-09-05T00:00:00"/>
    <n v="103.38"/>
    <s v="‭112120503060‬"/>
    <s v="Serviços de Impressão"/>
    <m/>
    <s v="NV021561"/>
    <m/>
    <x v="1"/>
    <x v="219"/>
  </r>
  <r>
    <x v="14"/>
    <s v="PRO.000.7872"/>
    <x v="547"/>
    <d v="2025-07-25T00:00:00"/>
    <d v="2025-09-05T00:00:00"/>
    <n v="108.97"/>
    <s v="‭112120503060‬"/>
    <s v="Serviços de Impressão"/>
    <m/>
    <s v="NV021594"/>
    <m/>
    <x v="1"/>
    <x v="127"/>
  </r>
  <r>
    <x v="14"/>
    <s v="PRO.000.7872"/>
    <x v="547"/>
    <d v="2025-07-25T00:00:00"/>
    <d v="2025-09-05T00:00:00"/>
    <n v="213.84"/>
    <s v="‭112120503060‬"/>
    <s v="Serviços de Impressão"/>
    <m/>
    <s v="NV021604"/>
    <m/>
    <x v="1"/>
    <x v="204"/>
  </r>
  <r>
    <x v="14"/>
    <s v="PRO.000.7872"/>
    <x v="547"/>
    <d v="2025-07-25T00:00:00"/>
    <d v="2025-09-05T00:00:00"/>
    <n v="238.15"/>
    <s v="‭112120503060‬"/>
    <s v="Serviços de Impressão"/>
    <m/>
    <s v="NV021559"/>
    <m/>
    <x v="1"/>
    <x v="156"/>
  </r>
  <r>
    <x v="14"/>
    <s v="PRO.000.7872"/>
    <x v="547"/>
    <d v="2025-07-25T00:00:00"/>
    <d v="2025-09-05T00:00:00"/>
    <n v="135.63"/>
    <s v="‭112120503060‬"/>
    <s v="Serviços de Impressão"/>
    <m/>
    <s v="NV022554"/>
    <m/>
    <x v="1"/>
    <x v="208"/>
  </r>
  <r>
    <x v="14"/>
    <s v="PRO.000.7872"/>
    <x v="547"/>
    <d v="2025-07-25T00:00:00"/>
    <d v="2025-09-05T00:00:00"/>
    <n v="232.47"/>
    <s v="‭112120503060‬"/>
    <s v="Serviços de Impressão"/>
    <m/>
    <s v="NV021597"/>
    <m/>
    <x v="1"/>
    <x v="168"/>
  </r>
  <r>
    <x v="14"/>
    <s v="PRO.000.7872"/>
    <x v="547"/>
    <d v="2025-07-25T00:00:00"/>
    <d v="2025-09-05T00:00:00"/>
    <n v="370.53"/>
    <s v="‭112120503060‬"/>
    <s v="Serviços de Impressão"/>
    <m/>
    <s v="NV021577"/>
    <m/>
    <x v="1"/>
    <x v="209"/>
  </r>
  <r>
    <x v="14"/>
    <s v="PRO.000.7872"/>
    <x v="547"/>
    <d v="2025-07-25T00:00:00"/>
    <d v="2025-09-05T00:00:00"/>
    <n v="144.88"/>
    <s v="‭112120503060‬"/>
    <s v="Serviços de Impressão"/>
    <m/>
    <s v="NV022564"/>
    <m/>
    <x v="1"/>
    <x v="187"/>
  </r>
  <r>
    <x v="14"/>
    <s v="PRO.000.7872"/>
    <x v="547"/>
    <d v="2025-07-25T00:00:00"/>
    <d v="2025-09-05T00:00:00"/>
    <n v="369.86"/>
    <s v="‭112120503060‬"/>
    <s v="Serviços de Impressão"/>
    <m/>
    <s v="NV020554"/>
    <m/>
    <x v="1"/>
    <x v="5"/>
  </r>
  <r>
    <x v="14"/>
    <s v="PRO.000.7872"/>
    <x v="547"/>
    <d v="2025-07-25T00:00:00"/>
    <d v="2025-09-05T00:00:00"/>
    <n v="130.27000000000001"/>
    <s v="‭112120503060‬"/>
    <s v="Serviços de Impressão"/>
    <m/>
    <s v="NV021588"/>
    <m/>
    <x v="1"/>
    <x v="16"/>
  </r>
  <r>
    <x v="14"/>
    <s v="PRO.000.7872"/>
    <x v="547"/>
    <d v="2025-07-25T00:00:00"/>
    <d v="2025-09-05T00:00:00"/>
    <n v="234.09"/>
    <s v="‭112120503060‬"/>
    <s v="Serviços de Impressão"/>
    <m/>
    <s v="NV021568"/>
    <m/>
    <x v="1"/>
    <x v="234"/>
  </r>
  <r>
    <x v="14"/>
    <s v="PRO.000.7872"/>
    <x v="547"/>
    <d v="2025-07-25T00:00:00"/>
    <d v="2025-09-05T00:00:00"/>
    <n v="227.1"/>
    <s v="‭112120503060‬"/>
    <s v="Serviços de Impressão"/>
    <m/>
    <s v="NV022555"/>
    <m/>
    <x v="1"/>
    <x v="75"/>
  </r>
  <r>
    <x v="14"/>
    <s v="PRO.000.7872"/>
    <x v="547"/>
    <d v="2025-07-25T00:00:00"/>
    <d v="2025-09-05T00:00:00"/>
    <n v="198.77"/>
    <s v="‭112120503060‬"/>
    <s v="Serviços de Impressão"/>
    <m/>
    <s v="NV022582"/>
    <m/>
    <x v="1"/>
    <x v="34"/>
  </r>
  <r>
    <x v="14"/>
    <s v="PRO.000.7872"/>
    <x v="547"/>
    <d v="2025-07-25T00:00:00"/>
    <d v="2025-09-05T00:00:00"/>
    <n v="272.16000000000003"/>
    <s v="‭112120503060‬"/>
    <s v="Serviços de Impressão"/>
    <m/>
    <s v="NV021569"/>
    <m/>
    <x v="1"/>
    <x v="200"/>
  </r>
  <r>
    <x v="14"/>
    <s v="PRO.000.7872"/>
    <x v="547"/>
    <d v="2025-07-25T00:00:00"/>
    <d v="2025-09-05T00:00:00"/>
    <n v="160.58000000000001"/>
    <s v="‭112120503060‬"/>
    <s v="Serviços de Impressão"/>
    <m/>
    <s v="NV021605"/>
    <m/>
    <x v="1"/>
    <x v="69"/>
  </r>
  <r>
    <x v="14"/>
    <s v="PRO.000.7872"/>
    <x v="547"/>
    <d v="2025-07-25T00:00:00"/>
    <d v="2025-09-05T00:00:00"/>
    <n v="291.87"/>
    <s v="‭112120503060‬"/>
    <s v="Serviços de Impressão"/>
    <m/>
    <s v="NV022601"/>
    <m/>
    <x v="1"/>
    <x v="81"/>
  </r>
  <r>
    <x v="14"/>
    <s v="PRO.000.7872"/>
    <x v="547"/>
    <d v="2025-07-25T00:00:00"/>
    <d v="2025-09-05T00:00:00"/>
    <n v="169.23"/>
    <s v="‭112120503060‬"/>
    <s v="Serviços de Impressão"/>
    <m/>
    <s v="NV021576"/>
    <m/>
    <x v="1"/>
    <x v="113"/>
  </r>
  <r>
    <x v="14"/>
    <s v="PRO.000.7872"/>
    <x v="547"/>
    <d v="2025-07-25T00:00:00"/>
    <d v="2025-09-05T00:00:00"/>
    <n v="161.29"/>
    <s v="‭112120503060‬"/>
    <s v="Serviços de Impressão"/>
    <m/>
    <s v="NV021564"/>
    <m/>
    <x v="1"/>
    <x v="112"/>
  </r>
  <r>
    <x v="14"/>
    <s v="PRO.000.7872"/>
    <x v="547"/>
    <d v="2025-07-25T00:00:00"/>
    <d v="2025-09-05T00:00:00"/>
    <n v="189.13"/>
    <s v="‭112120503060‬"/>
    <s v="Serviços de Impressão"/>
    <m/>
    <s v="NV022563"/>
    <m/>
    <x v="1"/>
    <x v="226"/>
  </r>
  <r>
    <x v="14"/>
    <s v="PRO.000.7872"/>
    <x v="547"/>
    <d v="2025-07-25T00:00:00"/>
    <d v="2025-09-05T00:00:00"/>
    <n v="126.61"/>
    <s v="‭112120503060‬"/>
    <s v="Serviços de Impressão"/>
    <m/>
    <s v="NV021563"/>
    <m/>
    <x v="1"/>
    <x v="217"/>
  </r>
  <r>
    <x v="14"/>
    <s v="PRO.000.7872"/>
    <x v="547"/>
    <d v="2025-07-25T00:00:00"/>
    <d v="2025-09-05T00:00:00"/>
    <n v="469.13"/>
    <s v="‭112120503060‬"/>
    <s v="Serviços de Impressão"/>
    <m/>
    <s v="NV020552"/>
    <m/>
    <x v="1"/>
    <x v="79"/>
  </r>
  <r>
    <x v="14"/>
    <s v="PRO.000.7872"/>
    <x v="547"/>
    <d v="2025-07-25T00:00:00"/>
    <d v="2025-09-05T00:00:00"/>
    <n v="439.45"/>
    <s v="‭112120503060‬"/>
    <s v="Serviços de Impressão"/>
    <m/>
    <s v="NV019955"/>
    <m/>
    <x v="1"/>
    <x v="57"/>
  </r>
  <r>
    <x v="14"/>
    <s v="PRO.000.7872"/>
    <x v="547"/>
    <d v="2025-07-25T00:00:00"/>
    <d v="2025-09-05T00:00:00"/>
    <n v="182.67"/>
    <s v="‭112120503060‬"/>
    <s v="Serviços de Impressão"/>
    <m/>
    <s v="NV021616"/>
    <m/>
    <x v="1"/>
    <x v="218"/>
  </r>
  <r>
    <x v="14"/>
    <s v="PRO.000.7872"/>
    <x v="547"/>
    <d v="2025-07-25T00:00:00"/>
    <d v="2025-09-05T00:00:00"/>
    <n v="148.62"/>
    <s v="‭112120503060‬"/>
    <s v="Serviços de Impressão"/>
    <m/>
    <s v="NV021601"/>
    <m/>
    <x v="1"/>
    <x v="205"/>
  </r>
  <r>
    <x v="14"/>
    <s v="PRO.000.7872"/>
    <x v="547"/>
    <d v="2025-07-25T00:00:00"/>
    <d v="2025-09-05T00:00:00"/>
    <n v="237.7"/>
    <s v="‭112120503060‬"/>
    <s v="Serviços de Impressão"/>
    <m/>
    <s v="NV021603"/>
    <m/>
    <x v="1"/>
    <x v="23"/>
  </r>
  <r>
    <x v="14"/>
    <s v="PRO.000.7872"/>
    <x v="547"/>
    <d v="2025-07-25T00:00:00"/>
    <d v="2025-09-05T00:00:00"/>
    <n v="282.39"/>
    <s v="‭112120503060‬"/>
    <s v="Serviços de Impressão"/>
    <m/>
    <s v="NV019956"/>
    <m/>
    <x v="1"/>
    <x v="97"/>
  </r>
  <r>
    <x v="14"/>
    <s v="PRO.000.7872"/>
    <x v="547"/>
    <d v="2025-07-25T00:00:00"/>
    <d v="2025-09-05T00:00:00"/>
    <n v="112.59"/>
    <s v="‭112120503060‬"/>
    <s v="Serviços de Impressão"/>
    <m/>
    <s v="NV022614"/>
    <m/>
    <x v="1"/>
    <x v="124"/>
  </r>
  <r>
    <x v="14"/>
    <s v="PRO.000.7872"/>
    <x v="547"/>
    <d v="2025-07-25T00:00:00"/>
    <d v="2025-09-05T00:00:00"/>
    <n v="617.74"/>
    <s v="‭112120503060‬"/>
    <s v="Serviços de Impressão"/>
    <m/>
    <s v="NV022603"/>
    <m/>
    <x v="1"/>
    <x v="85"/>
  </r>
  <r>
    <x v="14"/>
    <s v="PRO.000.7872"/>
    <x v="547"/>
    <d v="2025-07-25T00:00:00"/>
    <d v="2025-09-05T00:00:00"/>
    <n v="210.63"/>
    <s v="‭112120503060‬"/>
    <s v="Serviços de Impressão"/>
    <m/>
    <s v="NV022566"/>
    <m/>
    <x v="1"/>
    <x v="24"/>
  </r>
  <r>
    <x v="14"/>
    <s v="PRO.000.7872"/>
    <x v="547"/>
    <d v="2025-07-25T00:00:00"/>
    <d v="2025-09-05T00:00:00"/>
    <n v="162.6"/>
    <s v="‭112120503060‬"/>
    <s v="Serviços de Impressão"/>
    <m/>
    <s v="NV022611"/>
    <m/>
    <x v="1"/>
    <x v="115"/>
  </r>
  <r>
    <x v="14"/>
    <s v="PRO.000.7872"/>
    <x v="547"/>
    <d v="2025-07-25T00:00:00"/>
    <d v="2025-09-05T00:00:00"/>
    <n v="136.66999999999999"/>
    <s v="‭112120503060‬"/>
    <s v="Serviços de Impressão"/>
    <m/>
    <s v="NV022613"/>
    <m/>
    <x v="1"/>
    <x v="43"/>
  </r>
  <r>
    <x v="14"/>
    <s v="PRO.000.7872"/>
    <x v="547"/>
    <d v="2025-07-25T00:00:00"/>
    <d v="2025-09-05T00:00:00"/>
    <n v="151.29"/>
    <s v="‭112120503060‬"/>
    <s v="Serviços de Impressão"/>
    <m/>
    <s v="NV022609"/>
    <m/>
    <x v="1"/>
    <x v="25"/>
  </r>
  <r>
    <x v="14"/>
    <s v="PRO.000.7872"/>
    <x v="547"/>
    <d v="2025-07-25T00:00:00"/>
    <d v="2025-09-05T00:00:00"/>
    <n v="179.7"/>
    <s v="‭112120503060‬"/>
    <s v="Serviços de Impressão"/>
    <s v="01-112120503060-000-001505060285-2-NV021616-PRO007872-0-0-0"/>
    <s v="NV021616"/>
    <m/>
    <x v="1"/>
    <x v="218"/>
  </r>
  <r>
    <x v="14"/>
    <s v="PRO.000.7872"/>
    <x v="547"/>
    <d v="2025-07-25T00:00:00"/>
    <d v="2025-09-05T00:00:00"/>
    <n v="152.91"/>
    <s v="‭112120503060‬"/>
    <s v="Serviços de Impressão"/>
    <m/>
    <s v="NV022584"/>
    <m/>
    <x v="1"/>
    <x v="64"/>
  </r>
  <r>
    <x v="14"/>
    <s v="PRO.000.7872"/>
    <x v="547"/>
    <d v="2025-07-25T00:00:00"/>
    <d v="2025-09-05T00:00:00"/>
    <n v="115.92"/>
    <s v="‭112120503060‬"/>
    <s v="Serviços de Impressão"/>
    <m/>
    <s v="NV022600"/>
    <m/>
    <x v="1"/>
    <x v="238"/>
  </r>
  <r>
    <x v="14"/>
    <s v="PRO.000.7872"/>
    <x v="547"/>
    <d v="2025-07-25T00:00:00"/>
    <d v="2025-09-05T00:00:00"/>
    <n v="178.52"/>
    <s v="‭112120503060‬"/>
    <s v="Serviços de Impressão"/>
    <m/>
    <s v="NV022578"/>
    <m/>
    <x v="1"/>
    <x v="181"/>
  </r>
  <r>
    <x v="14"/>
    <s v="PRO.000.7872"/>
    <x v="547"/>
    <d v="2025-07-25T00:00:00"/>
    <d v="2025-09-05T00:00:00"/>
    <n v="484.14"/>
    <s v="‭112120503060‬"/>
    <s v="Serviços de Impressão"/>
    <m/>
    <s v="NV021618"/>
    <m/>
    <x v="1"/>
    <x v="4"/>
  </r>
  <r>
    <x v="14"/>
    <s v="PRO.000.7872"/>
    <x v="547"/>
    <d v="2025-07-25T00:00:00"/>
    <d v="2025-09-05T00:00:00"/>
    <n v="189.94"/>
    <s v="‭112120503060‬"/>
    <s v="Serviços de Impressão"/>
    <m/>
    <s v="NV021575"/>
    <m/>
    <x v="1"/>
    <x v="139"/>
  </r>
  <r>
    <x v="14"/>
    <s v="PRO.000.7872"/>
    <x v="547"/>
    <d v="2025-07-25T00:00:00"/>
    <d v="2025-09-05T00:00:00"/>
    <n v="124.45"/>
    <s v="‭112120503060‬"/>
    <s v="Serviços de Impressão"/>
    <m/>
    <s v="NV000957"/>
    <m/>
    <x v="1"/>
    <x v="158"/>
  </r>
  <r>
    <x v="14"/>
    <s v="PRO.000.7872"/>
    <x v="547"/>
    <d v="2025-07-25T00:00:00"/>
    <d v="2025-09-05T00:00:00"/>
    <n v="51.56"/>
    <s v="‭112120503060‬"/>
    <s v="Serviços de Impressão"/>
    <m/>
    <s v="NV022683"/>
    <m/>
    <x v="1"/>
    <x v="30"/>
  </r>
  <r>
    <x v="14"/>
    <s v="PRO.000.7872"/>
    <x v="547"/>
    <d v="2025-07-25T00:00:00"/>
    <d v="2025-09-05T00:00:00"/>
    <n v="76.14"/>
    <s v="‭112120503060‬"/>
    <s v="Serviços de Impressão"/>
    <m/>
    <s v="NV000954"/>
    <m/>
    <x v="1"/>
    <x v="163"/>
  </r>
  <r>
    <x v="14"/>
    <s v="PRO.000.7872"/>
    <x v="547"/>
    <d v="2025-07-25T00:00:00"/>
    <d v="2025-09-05T00:00:00"/>
    <n v="23.41"/>
    <s v="‭112120503060‬"/>
    <s v="Serviços de Impressão"/>
    <m/>
    <s v="NV006977"/>
    <m/>
    <x v="1"/>
    <x v="91"/>
  </r>
  <r>
    <x v="14"/>
    <s v="PRO.000.7872"/>
    <x v="547"/>
    <d v="2025-07-25T00:00:00"/>
    <d v="2025-09-05T00:00:00"/>
    <n v="42.18"/>
    <s v="‭112120503060‬"/>
    <s v="Serviços de Impressão"/>
    <m/>
    <s v="NV003957"/>
    <m/>
    <x v="1"/>
    <x v="164"/>
  </r>
  <r>
    <x v="14"/>
    <s v="PRO.000.7872"/>
    <x v="547"/>
    <d v="2025-07-25T00:00:00"/>
    <d v="2025-09-05T00:00:00"/>
    <n v="107.57"/>
    <s v="‭112120503060‬"/>
    <s v="Serviços de Impressão"/>
    <m/>
    <s v="NV000952"/>
    <m/>
    <x v="1"/>
    <x v="103"/>
  </r>
  <r>
    <x v="14"/>
    <s v="PRO.000.7872"/>
    <x v="547"/>
    <d v="2025-07-25T00:00:00"/>
    <d v="2025-09-05T00:00:00"/>
    <n v="89.85"/>
    <s v="‭112120503060‬"/>
    <s v="Serviços de Impressão"/>
    <m/>
    <s v="NV008123"/>
    <m/>
    <x v="1"/>
    <x v="54"/>
  </r>
  <r>
    <x v="14"/>
    <s v="PRO.000.7872"/>
    <x v="547"/>
    <d v="2025-07-25T00:00:00"/>
    <d v="2025-09-05T00:00:00"/>
    <n v="23.41"/>
    <s v="‭112120503060‬"/>
    <s v="Serviços de Impressão"/>
    <m/>
    <s v="NV003978"/>
    <m/>
    <x v="1"/>
    <x v="111"/>
  </r>
  <r>
    <x v="14"/>
    <s v="PRO.000.7872"/>
    <x v="547"/>
    <d v="2025-07-25T00:00:00"/>
    <d v="2025-09-05T00:00:00"/>
    <n v="121.64"/>
    <s v="‭112120503060‬"/>
    <s v="Serviços de Impressão"/>
    <m/>
    <s v="NV006978"/>
    <m/>
    <x v="1"/>
    <x v="140"/>
  </r>
  <r>
    <x v="14"/>
    <s v="PRO.000.7872"/>
    <x v="547"/>
    <d v="2025-07-25T00:00:00"/>
    <d v="2025-09-05T00:00:00"/>
    <n v="125.71"/>
    <s v="‭112120503060‬"/>
    <s v="Serviços de Impressão"/>
    <m/>
    <s v="NV006965"/>
    <m/>
    <x v="1"/>
    <x v="2"/>
  </r>
  <r>
    <x v="14"/>
    <s v="PRO.000.7872"/>
    <x v="547"/>
    <d v="2025-07-25T00:00:00"/>
    <d v="2025-09-05T00:00:00"/>
    <n v="23.41"/>
    <s v="‭112120503060‬"/>
    <s v="Serviços de Impressão"/>
    <m/>
    <s v="NV000955"/>
    <m/>
    <x v="1"/>
    <x v="110"/>
  </r>
  <r>
    <x v="14"/>
    <s v="PRO.000.7872"/>
    <x v="547"/>
    <d v="2025-07-25T00:00:00"/>
    <d v="2025-09-05T00:00:00"/>
    <n v="26.79"/>
    <s v="‭112120503060‬"/>
    <s v="Serviços de Impressão"/>
    <m/>
    <s v="NV009956"/>
    <m/>
    <x v="1"/>
    <x v="1"/>
  </r>
  <r>
    <x v="14"/>
    <s v="PRO.000.7872"/>
    <x v="547"/>
    <d v="2025-07-25T00:00:00"/>
    <d v="2025-09-05T00:00:00"/>
    <n v="12.36"/>
    <s v="‭112120503060‬"/>
    <s v="Serviços de Impressão"/>
    <m/>
    <s v="NV003971"/>
    <m/>
    <x v="1"/>
    <x v="1"/>
  </r>
  <r>
    <x v="14"/>
    <s v="PRO.000.7872"/>
    <x v="547"/>
    <d v="2025-07-25T00:00:00"/>
    <d v="2025-09-05T00:00:00"/>
    <n v="17.14"/>
    <s v="‭112120503060‬"/>
    <s v="Serviços de Impressão"/>
    <m/>
    <s v="NV009960"/>
    <m/>
    <x v="1"/>
    <x v="149"/>
  </r>
  <r>
    <x v="14"/>
    <s v="PRO.000.7872"/>
    <x v="547"/>
    <d v="2025-07-25T00:00:00"/>
    <d v="2025-09-05T00:00:00"/>
    <n v="23.63"/>
    <s v="‭112120503060‬"/>
    <s v="Serviços de Impressão"/>
    <m/>
    <s v="NV003955"/>
    <m/>
    <x v="1"/>
    <x v="10"/>
  </r>
  <r>
    <x v="14"/>
    <s v="PRO.000.7872"/>
    <x v="547"/>
    <d v="2025-07-25T00:00:00"/>
    <d v="2025-09-05T00:00:00"/>
    <n v="41.23"/>
    <s v="‭112120503060‬"/>
    <s v="Serviços de Impressão"/>
    <m/>
    <s v="NV003972"/>
    <m/>
    <x v="1"/>
    <x v="92"/>
  </r>
  <r>
    <x v="14"/>
    <s v="PRO.000.7872"/>
    <x v="547"/>
    <d v="2025-07-25T00:00:00"/>
    <d v="2025-09-05T00:00:00"/>
    <n v="207.71"/>
    <s v="‭112120503060‬"/>
    <s v="Serviços de Impressão"/>
    <m/>
    <s v="NV021565"/>
    <m/>
    <x v="1"/>
    <x v="201"/>
  </r>
  <r>
    <x v="14"/>
    <s v="PRO.000.7872"/>
    <x v="547"/>
    <d v="2025-07-25T00:00:00"/>
    <d v="2025-09-05T00:00:00"/>
    <n v="89.09"/>
    <s v="‭112120503060‬"/>
    <s v="Serviços de Impressão"/>
    <m/>
    <s v="NV022573"/>
    <m/>
    <x v="1"/>
    <x v="247"/>
  </r>
  <r>
    <x v="14"/>
    <s v="PRO.000.7872"/>
    <x v="547"/>
    <d v="2025-07-25T00:00:00"/>
    <d v="2025-09-05T00:00:00"/>
    <n v="141.36000000000001"/>
    <s v="‭112120503060‬"/>
    <s v="Serviços de Impressão"/>
    <m/>
    <s v="NV022602"/>
    <m/>
    <x v="1"/>
    <x v="223"/>
  </r>
  <r>
    <x v="14"/>
    <s v="PRO.000.7872"/>
    <x v="547"/>
    <d v="2025-07-25T00:00:00"/>
    <d v="2025-09-05T00:00:00"/>
    <n v="230.48"/>
    <s v="‭112120503060‬"/>
    <s v="Serviços de Impressão"/>
    <m/>
    <s v="NV021567"/>
    <m/>
    <x v="1"/>
    <x v="191"/>
  </r>
  <r>
    <x v="14"/>
    <s v="PRO.000.7872"/>
    <x v="547"/>
    <d v="2025-07-25T00:00:00"/>
    <d v="2025-09-05T00:00:00"/>
    <n v="44.79"/>
    <s v="‭112120503060‬"/>
    <s v="Serviços de Impressão"/>
    <m/>
    <s v="NV022570"/>
    <m/>
    <x v="1"/>
    <x v="166"/>
  </r>
  <r>
    <x v="14"/>
    <s v="PRO.000.7872"/>
    <x v="547"/>
    <d v="2025-07-25T00:00:00"/>
    <d v="2025-09-05T00:00:00"/>
    <n v="127.28"/>
    <s v="‭112120503060‬"/>
    <s v="Serviços de Impressão"/>
    <m/>
    <s v="NV022588"/>
    <m/>
    <x v="1"/>
    <x v="188"/>
  </r>
  <r>
    <x v="14"/>
    <s v="PRO.000.7872"/>
    <x v="547"/>
    <d v="2025-07-25T00:00:00"/>
    <d v="2025-09-05T00:00:00"/>
    <n v="235.26"/>
    <s v="‭112120503060‬"/>
    <s v="Serviços de Impressão"/>
    <m/>
    <s v="NV021602"/>
    <m/>
    <x v="1"/>
    <x v="137"/>
  </r>
  <r>
    <x v="14"/>
    <s v="PRO.000.7872"/>
    <x v="547"/>
    <d v="2025-07-25T00:00:00"/>
    <d v="2025-09-05T00:00:00"/>
    <n v="156.47"/>
    <s v="‭112120503060‬"/>
    <s v="Serviços de Impressão"/>
    <m/>
    <s v="NV022572"/>
    <m/>
    <x v="1"/>
    <x v="198"/>
  </r>
  <r>
    <x v="14"/>
    <s v="PRO.000.7872"/>
    <x v="547"/>
    <d v="2025-07-25T00:00:00"/>
    <d v="2025-09-05T00:00:00"/>
    <n v="140.78"/>
    <s v="‭112120503060‬"/>
    <s v="Serviços de Impressão"/>
    <m/>
    <s v="NV022583"/>
    <m/>
    <x v="1"/>
    <x v="60"/>
  </r>
  <r>
    <x v="14"/>
    <s v="PRO.000.7872"/>
    <x v="547"/>
    <d v="2025-07-25T00:00:00"/>
    <d v="2025-09-05T00:00:00"/>
    <n v="124.8"/>
    <s v="‭112120503060‬"/>
    <s v="Serviços de Impressão"/>
    <m/>
    <s v="NV022612"/>
    <m/>
    <x v="1"/>
    <x v="8"/>
  </r>
  <r>
    <x v="14"/>
    <s v="PRO.000.7872"/>
    <x v="547"/>
    <d v="2025-07-25T00:00:00"/>
    <d v="2025-09-05T00:00:00"/>
    <n v="132.47"/>
    <s v="‭112120503060‬"/>
    <s v="Serviços de Impressão"/>
    <m/>
    <s v="NV022618"/>
    <m/>
    <x v="1"/>
    <x v="183"/>
  </r>
  <r>
    <x v="14"/>
    <s v="PRO.000.7872"/>
    <x v="547"/>
    <d v="2025-07-25T00:00:00"/>
    <d v="2025-09-05T00:00:00"/>
    <n v="186.42"/>
    <s v="‭112120503060‬"/>
    <s v="Serviços de Impressão"/>
    <m/>
    <s v="NV022615"/>
    <m/>
    <x v="1"/>
    <x v="136"/>
  </r>
  <r>
    <x v="14"/>
    <s v="PRO.000.7872"/>
    <x v="547"/>
    <d v="2025-07-25T00:00:00"/>
    <d v="2025-09-05T00:00:00"/>
    <n v="128.41"/>
    <s v="‭112120503060‬"/>
    <s v="Serviços de Impressão"/>
    <m/>
    <s v="NV022623"/>
    <m/>
    <x v="1"/>
    <x v="246"/>
  </r>
  <r>
    <x v="14"/>
    <s v="PRO.000.7872"/>
    <x v="547"/>
    <d v="2025-07-25T00:00:00"/>
    <d v="2025-09-05T00:00:00"/>
    <n v="149.93"/>
    <s v="‭112120503060‬"/>
    <s v="Serviços de Impressão"/>
    <m/>
    <s v="NV022619"/>
    <m/>
    <x v="1"/>
    <x v="235"/>
  </r>
  <r>
    <x v="14"/>
    <s v="PRO.000.7872"/>
    <x v="547"/>
    <d v="2025-07-25T00:00:00"/>
    <d v="2025-09-05T00:00:00"/>
    <n v="250.92"/>
    <s v="‭112120503060‬"/>
    <s v="Serviços de Impressão"/>
    <m/>
    <s v="NV021607"/>
    <m/>
    <x v="1"/>
    <x v="194"/>
  </r>
  <r>
    <x v="14"/>
    <s v="PRO.000.7872"/>
    <x v="547"/>
    <d v="2025-07-25T00:00:00"/>
    <d v="2025-09-05T00:00:00"/>
    <n v="125.98"/>
    <s v="‭112120503060‬"/>
    <s v="Serviços de Impressão"/>
    <m/>
    <s v="NV022629"/>
    <m/>
    <x v="1"/>
    <x v="174"/>
  </r>
  <r>
    <x v="14"/>
    <s v="PRO.000.7872"/>
    <x v="547"/>
    <d v="2025-07-25T00:00:00"/>
    <d v="2025-09-05T00:00:00"/>
    <n v="163.5"/>
    <s v="‭112120503060‬"/>
    <s v="Serviços de Impressão"/>
    <m/>
    <s v="NV022620"/>
    <m/>
    <x v="1"/>
    <x v="178"/>
  </r>
  <r>
    <x v="14"/>
    <s v="PRO.000.7872"/>
    <x v="547"/>
    <d v="2025-07-25T00:00:00"/>
    <d v="2025-09-05T00:00:00"/>
    <n v="255.25"/>
    <s v="‭112120503060‬"/>
    <s v="Serviços de Impressão"/>
    <m/>
    <s v="NV022626"/>
    <m/>
    <x v="1"/>
    <x v="228"/>
  </r>
  <r>
    <x v="14"/>
    <s v="PRO.000.7872"/>
    <x v="547"/>
    <d v="2025-07-25T00:00:00"/>
    <d v="2025-09-05T00:00:00"/>
    <n v="209.78"/>
    <s v="‭112120503060‬"/>
    <s v="Serviços de Impressão"/>
    <m/>
    <s v="NV022617"/>
    <m/>
    <x v="1"/>
    <x v="242"/>
  </r>
  <r>
    <x v="14"/>
    <s v="PRO.000.7872"/>
    <x v="547"/>
    <d v="2025-07-25T00:00:00"/>
    <d v="2025-09-05T00:00:00"/>
    <n v="363.95"/>
    <s v="‭112120503060‬"/>
    <s v="Serviços de Impressão"/>
    <m/>
    <s v="NV021612"/>
    <m/>
    <x v="1"/>
    <x v="68"/>
  </r>
  <r>
    <x v="14"/>
    <s v="PRO.000.7872"/>
    <x v="547"/>
    <d v="2025-07-25T00:00:00"/>
    <d v="2025-09-05T00:00:00"/>
    <n v="318.26"/>
    <s v="‭112120503060‬"/>
    <s v="Serviços de Impressão"/>
    <m/>
    <s v="NV022558"/>
    <m/>
    <x v="1"/>
    <x v="224"/>
  </r>
  <r>
    <x v="14"/>
    <s v="PRO.000.7872"/>
    <x v="547"/>
    <d v="2025-07-25T00:00:00"/>
    <d v="2025-09-05T00:00:00"/>
    <n v="144.91"/>
    <s v="‭112120503060‬"/>
    <s v="Serviços de Impressão"/>
    <m/>
    <s v="NV022585"/>
    <m/>
    <x v="1"/>
    <x v="214"/>
  </r>
  <r>
    <x v="14"/>
    <s v="PRO.000.7872"/>
    <x v="547"/>
    <d v="2025-07-25T00:00:00"/>
    <d v="2025-09-05T00:00:00"/>
    <n v="108.3"/>
    <s v="‭112120503060‬"/>
    <s v="Serviços de Impressão"/>
    <m/>
    <s v="NV022621"/>
    <m/>
    <x v="1"/>
    <x v="180"/>
  </r>
  <r>
    <x v="14"/>
    <s v="PRO.000.7872"/>
    <x v="547"/>
    <d v="2025-07-25T00:00:00"/>
    <d v="2025-09-05T00:00:00"/>
    <n v="193.99"/>
    <s v="‭112120503060‬"/>
    <s v="Serviços de Impressão"/>
    <m/>
    <s v="NV022616"/>
    <m/>
    <x v="1"/>
    <x v="135"/>
  </r>
  <r>
    <x v="14"/>
    <s v="PRO.000.7872"/>
    <x v="547"/>
    <d v="2025-07-25T00:00:00"/>
    <d v="2025-09-05T00:00:00"/>
    <n v="87.06"/>
    <s v="‭112120503060‬"/>
    <s v="Serviços de Impressão"/>
    <m/>
    <s v="NV022628"/>
    <m/>
    <x v="1"/>
    <x v="87"/>
  </r>
  <r>
    <x v="14"/>
    <s v="PRO.000.7872"/>
    <x v="547"/>
    <d v="2025-07-25T00:00:00"/>
    <d v="2025-09-05T00:00:00"/>
    <n v="222.01"/>
    <s v="‭112120503060‬"/>
    <s v="Serviços de Impressão"/>
    <m/>
    <s v="NV022637"/>
    <m/>
    <x v="1"/>
    <x v="86"/>
  </r>
  <r>
    <x v="14"/>
    <s v="PRO.000.7872"/>
    <x v="547"/>
    <d v="2025-07-25T00:00:00"/>
    <d v="2025-09-05T00:00:00"/>
    <n v="152.5"/>
    <s v="‭112120503060‬"/>
    <s v="Serviços de Impressão"/>
    <m/>
    <s v="NV022639"/>
    <m/>
    <x v="1"/>
    <x v="125"/>
  </r>
  <r>
    <x v="14"/>
    <s v="PRO.000.7872"/>
    <x v="547"/>
    <d v="2025-07-25T00:00:00"/>
    <d v="2025-09-05T00:00:00"/>
    <n v="142.71"/>
    <s v="‭112120503060‬"/>
    <s v="Serviços de Impressão"/>
    <m/>
    <s v="NV022633"/>
    <m/>
    <x v="1"/>
    <x v="121"/>
  </r>
  <r>
    <x v="14"/>
    <s v="PRO.000.7872"/>
    <x v="547"/>
    <d v="2025-07-25T00:00:00"/>
    <d v="2025-09-05T00:00:00"/>
    <n v="149.47999999999999"/>
    <s v="‭112120503060‬"/>
    <s v="Serviços de Impressão"/>
    <m/>
    <s v="NV022632"/>
    <m/>
    <x v="1"/>
    <x v="243"/>
  </r>
  <r>
    <x v="14"/>
    <s v="PRO.000.7872"/>
    <x v="547"/>
    <d v="2025-07-25T00:00:00"/>
    <d v="2025-09-05T00:00:00"/>
    <n v="122.6"/>
    <s v="‭112120503060‬"/>
    <s v="Serviços de Impressão"/>
    <m/>
    <s v="NV022646"/>
    <m/>
    <x v="1"/>
    <x v="225"/>
  </r>
  <r>
    <x v="14"/>
    <s v="PRO.000.7872"/>
    <x v="547"/>
    <d v="2025-07-25T00:00:00"/>
    <d v="2025-09-05T00:00:00"/>
    <n v="227.96"/>
    <s v="‭112120503060‬"/>
    <s v="Serviços de Impressão"/>
    <m/>
    <s v="NV022653"/>
    <m/>
    <x v="1"/>
    <x v="77"/>
  </r>
  <r>
    <x v="14"/>
    <s v="PRO.000.7872"/>
    <x v="547"/>
    <d v="2025-07-25T00:00:00"/>
    <d v="2025-09-05T00:00:00"/>
    <n v="120.43"/>
    <s v="‭112120503060‬"/>
    <s v="Serviços de Impressão"/>
    <m/>
    <s v="NV022575"/>
    <m/>
    <x v="1"/>
    <x v="39"/>
  </r>
  <r>
    <x v="14"/>
    <s v="PRO.000.7872"/>
    <x v="547"/>
    <d v="2025-07-25T00:00:00"/>
    <d v="2025-09-05T00:00:00"/>
    <n v="1350.46"/>
    <s v="‭112120503060‬"/>
    <s v="Serviços de Impressão"/>
    <m/>
    <s v="NV022666"/>
    <m/>
    <x v="1"/>
    <x v="3"/>
  </r>
  <r>
    <x v="14"/>
    <s v="PRO.000.7872"/>
    <x v="547"/>
    <d v="2025-07-25T00:00:00"/>
    <d v="2025-09-05T00:00:00"/>
    <n v="108.3"/>
    <s v="‭112120503060‬"/>
    <s v="Serviços de Impressão"/>
    <m/>
    <s v="NV022655"/>
    <m/>
    <x v="1"/>
    <x v="41"/>
  </r>
  <r>
    <x v="14"/>
    <s v="PRO.000.7872"/>
    <x v="547"/>
    <d v="2025-07-25T00:00:00"/>
    <d v="2025-09-05T00:00:00"/>
    <n v="192.78"/>
    <s v="‭112120503060‬"/>
    <s v="Serviços de Impressão"/>
    <m/>
    <s v="NV022622"/>
    <m/>
    <x v="1"/>
    <x v="17"/>
  </r>
  <r>
    <x v="14"/>
    <s v="PRO.000.7872"/>
    <x v="547"/>
    <d v="2025-07-25T00:00:00"/>
    <d v="2025-09-05T00:00:00"/>
    <n v="171.13"/>
    <s v="‭112120503060‬"/>
    <s v="Serviços de Impressão"/>
    <m/>
    <s v="NV022636"/>
    <m/>
    <x v="1"/>
    <x v="7"/>
  </r>
  <r>
    <x v="14"/>
    <s v="PRO.000.7872"/>
    <x v="547"/>
    <d v="2025-07-25T00:00:00"/>
    <d v="2025-09-05T00:00:00"/>
    <n v="131.44"/>
    <s v="‭112120503060‬"/>
    <s v="Serviços de Impressão"/>
    <m/>
    <s v="NV022647"/>
    <m/>
    <x v="1"/>
    <x v="59"/>
  </r>
  <r>
    <x v="14"/>
    <s v="PRO.000.7872"/>
    <x v="547"/>
    <d v="2025-07-25T00:00:00"/>
    <d v="2025-09-05T00:00:00"/>
    <n v="587.16999999999996"/>
    <s v="‭112120503060‬"/>
    <s v="Serviços de Impressão"/>
    <m/>
    <s v="NV022559"/>
    <m/>
    <x v="1"/>
    <x v="172"/>
  </r>
  <r>
    <x v="14"/>
    <s v="PRO.000.7872"/>
    <x v="547"/>
    <d v="2025-07-25T00:00:00"/>
    <d v="2025-09-05T00:00:00"/>
    <n v="134.82"/>
    <s v="‭112120503060‬"/>
    <s v="Serviços de Impressão"/>
    <m/>
    <s v="NV022634"/>
    <m/>
    <x v="1"/>
    <x v="19"/>
  </r>
  <r>
    <x v="14"/>
    <s v="PRO.000.7872"/>
    <x v="547"/>
    <d v="2025-07-25T00:00:00"/>
    <d v="2025-09-05T00:00:00"/>
    <n v="242.53"/>
    <s v="‭112120503060‬"/>
    <s v="Serviços de Impressão"/>
    <m/>
    <s v="NV022630"/>
    <m/>
    <x v="1"/>
    <x v="250"/>
  </r>
  <r>
    <x v="14"/>
    <s v="PRO.000.7872"/>
    <x v="547"/>
    <d v="2025-07-25T00:00:00"/>
    <d v="2025-09-05T00:00:00"/>
    <n v="261.88"/>
    <s v="‭112120503060‬"/>
    <s v="Serviços de Impressão"/>
    <m/>
    <s v="NV021573"/>
    <m/>
    <x v="1"/>
    <x v="55"/>
  </r>
  <r>
    <x v="14"/>
    <s v="PRO.000.7872"/>
    <x v="547"/>
    <d v="2025-07-25T00:00:00"/>
    <d v="2025-09-05T00:00:00"/>
    <n v="175.91"/>
    <s v="‭112120503060‬"/>
    <s v="Serviços de Impressão"/>
    <m/>
    <s v="NV021566"/>
    <m/>
    <x v="1"/>
    <x v="170"/>
  </r>
  <r>
    <x v="14"/>
    <s v="PRO.000.7872"/>
    <x v="547"/>
    <d v="2025-07-25T00:00:00"/>
    <d v="2025-09-05T00:00:00"/>
    <n v="138.33000000000001"/>
    <s v="‭112120503060‬"/>
    <s v="Serviços de Impressão"/>
    <m/>
    <s v="NV022651"/>
    <m/>
    <x v="1"/>
    <x v="175"/>
  </r>
  <r>
    <x v="14"/>
    <s v="PRO.000.7872"/>
    <x v="547"/>
    <d v="2025-07-25T00:00:00"/>
    <d v="2025-09-05T00:00:00"/>
    <n v="147.32"/>
    <s v="‭112120503060‬"/>
    <s v="Serviços de Impressão"/>
    <m/>
    <s v="NV022656"/>
    <m/>
    <x v="1"/>
    <x v="66"/>
  </r>
  <r>
    <x v="14"/>
    <s v="PRO.000.7872"/>
    <x v="547"/>
    <d v="2025-07-25T00:00:00"/>
    <d v="2025-09-05T00:00:00"/>
    <n v="207.35"/>
    <s v="‭112120503060‬"/>
    <s v="Serviços de Impressão"/>
    <m/>
    <s v="NV022661"/>
    <m/>
    <x v="1"/>
    <x v="185"/>
  </r>
  <r>
    <x v="14"/>
    <s v="PRO.000.7872"/>
    <x v="547"/>
    <d v="2025-07-25T00:00:00"/>
    <d v="2025-09-05T00:00:00"/>
    <n v="210.6"/>
    <s v="‭112120503060‬"/>
    <s v="Serviços de Impressão"/>
    <m/>
    <s v="NV022635"/>
    <m/>
    <x v="1"/>
    <x v="232"/>
  </r>
  <r>
    <x v="14"/>
    <s v="PRO.000.7872"/>
    <x v="547"/>
    <d v="2025-07-25T00:00:00"/>
    <d v="2025-09-05T00:00:00"/>
    <n v="164.31"/>
    <s v="‭112120503060‬"/>
    <s v="Serviços de Impressão"/>
    <m/>
    <s v="NV022645"/>
    <m/>
    <x v="1"/>
    <x v="36"/>
  </r>
  <r>
    <x v="14"/>
    <s v="PRO.000.7872"/>
    <x v="547"/>
    <d v="2025-07-25T00:00:00"/>
    <d v="2025-09-05T00:00:00"/>
    <n v="129.77000000000001"/>
    <s v="‭112120503060‬"/>
    <s v="Serviços de Impressão"/>
    <m/>
    <s v="NV022631"/>
    <m/>
    <x v="1"/>
    <x v="186"/>
  </r>
  <r>
    <x v="14"/>
    <s v="PRO.000.7872"/>
    <x v="547"/>
    <d v="2025-07-25T00:00:00"/>
    <d v="2025-09-05T00:00:00"/>
    <n v="134.94999999999999"/>
    <s v="‭112120503060‬"/>
    <s v="Serviços de Impressão"/>
    <m/>
    <s v="NV022642"/>
    <m/>
    <x v="1"/>
    <x v="182"/>
  </r>
  <r>
    <x v="14"/>
    <s v="PRO.000.7872"/>
    <x v="547"/>
    <d v="2025-07-25T00:00:00"/>
    <d v="2025-09-05T00:00:00"/>
    <n v="109.92"/>
    <s v="‭112120503060‬"/>
    <s v="Serviços de Impressão"/>
    <s v="01-112120503060-000-001505060297-2-NV022600-PRO007872-0-0-0"/>
    <s v="NV022600"/>
    <m/>
    <x v="1"/>
    <x v="238"/>
  </r>
  <r>
    <x v="14"/>
    <s v="PRO.000.7872"/>
    <x v="547"/>
    <d v="2025-07-25T00:00:00"/>
    <d v="2025-09-05T00:00:00"/>
    <n v="186.64"/>
    <s v="‭112120503060‬"/>
    <s v="Serviços de Impressão"/>
    <m/>
    <s v="NV022644"/>
    <m/>
    <x v="1"/>
    <x v="239"/>
  </r>
  <r>
    <x v="14"/>
    <s v="PRO.000.7872"/>
    <x v="547"/>
    <d v="2025-07-25T00:00:00"/>
    <d v="2025-09-05T00:00:00"/>
    <n v="264.54000000000002"/>
    <s v="‭112120503060‬"/>
    <s v="Serviços de Impressão"/>
    <m/>
    <s v="NV022657"/>
    <m/>
    <x v="1"/>
    <x v="71"/>
  </r>
  <r>
    <x v="14"/>
    <s v="PRO.000.7872"/>
    <x v="547"/>
    <d v="2025-07-25T00:00:00"/>
    <d v="2025-09-05T00:00:00"/>
    <n v="254.66"/>
    <s v="‭112120503060‬"/>
    <s v="Serviços de Impressão"/>
    <m/>
    <s v="NV022664"/>
    <m/>
    <x v="1"/>
    <x v="63"/>
  </r>
  <r>
    <x v="14"/>
    <s v="PRO.000.7872"/>
    <x v="547"/>
    <d v="2025-07-25T00:00:00"/>
    <d v="2025-09-05T00:00:00"/>
    <n v="154.97999999999999"/>
    <s v="‭112120503060‬"/>
    <s v="Serviços de Impressão"/>
    <m/>
    <s v="NV022638"/>
    <m/>
    <x v="1"/>
    <x v="251"/>
  </r>
  <r>
    <x v="14"/>
    <s v="PRO.000.7872"/>
    <x v="547"/>
    <d v="2025-07-25T00:00:00"/>
    <d v="2025-09-05T00:00:00"/>
    <n v="126.88"/>
    <s v="‭112120503060‬"/>
    <s v="Serviços de Impressão"/>
    <m/>
    <s v="NV022625"/>
    <m/>
    <x v="1"/>
    <x v="82"/>
  </r>
  <r>
    <x v="14"/>
    <s v="PRO.000.7872"/>
    <x v="547"/>
    <d v="2025-07-25T00:00:00"/>
    <d v="2025-09-05T00:00:00"/>
    <n v="202.15"/>
    <s v="‭112120503060‬"/>
    <s v="Serviços de Impressão"/>
    <m/>
    <s v="NV022681"/>
    <m/>
    <x v="1"/>
    <x v="46"/>
  </r>
  <r>
    <x v="14"/>
    <s v="PRO.000.7872"/>
    <x v="547"/>
    <d v="2025-07-25T00:00:00"/>
    <d v="2025-09-05T00:00:00"/>
    <n v="142.13"/>
    <s v="‭112120503060‬"/>
    <s v="Serviços de Impressão"/>
    <m/>
    <s v="NV022587"/>
    <m/>
    <x v="1"/>
    <x v="129"/>
  </r>
  <r>
    <x v="14"/>
    <s v="PRO.000.7872"/>
    <x v="547"/>
    <d v="2025-07-25T00:00:00"/>
    <d v="2025-09-05T00:00:00"/>
    <n v="153.18"/>
    <s v="‭112120503060‬"/>
    <s v="Serviços de Impressão"/>
    <m/>
    <s v="NV022680"/>
    <m/>
    <x v="1"/>
    <x v="15"/>
  </r>
  <r>
    <x v="14"/>
    <s v="PRO.000.7872"/>
    <x v="547"/>
    <d v="2025-07-25T00:00:00"/>
    <d v="2025-09-05T00:00:00"/>
    <n v="414.05"/>
    <s v="‭112120503060‬"/>
    <s v="Serviços de Impressão"/>
    <m/>
    <s v="NV021581"/>
    <m/>
    <x v="1"/>
    <x v="193"/>
  </r>
  <r>
    <x v="14"/>
    <s v="PRO.000.7872"/>
    <x v="547"/>
    <d v="2025-07-25T00:00:00"/>
    <d v="2025-09-05T00:00:00"/>
    <n v="120.56"/>
    <s v="‭112120503060‬"/>
    <s v="Serviços de Impressão"/>
    <m/>
    <s v="NV022663"/>
    <m/>
    <x v="1"/>
    <x v="83"/>
  </r>
  <r>
    <x v="14"/>
    <s v="PRO.000.7872"/>
    <x v="547"/>
    <d v="2025-07-25T00:00:00"/>
    <d v="2025-09-05T00:00:00"/>
    <n v="171.54"/>
    <s v="‭112120503060‬"/>
    <s v="Serviços de Impressão"/>
    <m/>
    <s v="NV022667"/>
    <m/>
    <x v="1"/>
    <x v="90"/>
  </r>
  <r>
    <x v="14"/>
    <s v="PRO.000.7872"/>
    <x v="547"/>
    <d v="2025-07-25T00:00:00"/>
    <d v="2025-09-05T00:00:00"/>
    <n v="247.08"/>
    <s v="‭112120503060‬"/>
    <s v="Serviços de Impressão"/>
    <m/>
    <s v="NV022649"/>
    <m/>
    <x v="1"/>
    <x v="21"/>
  </r>
  <r>
    <x v="14"/>
    <s v="PRO.000.7872"/>
    <x v="547"/>
    <d v="2025-07-25T00:00:00"/>
    <d v="2025-09-05T00:00:00"/>
    <n v="418.16"/>
    <s v="‭112120503060‬"/>
    <s v="Serviços de Impressão"/>
    <m/>
    <s v="NV021592"/>
    <m/>
    <x v="1"/>
    <x v="88"/>
  </r>
  <r>
    <x v="14"/>
    <s v="PRO.000.7872"/>
    <x v="547"/>
    <d v="2025-07-25T00:00:00"/>
    <d v="2025-09-05T00:00:00"/>
    <n v="472.74"/>
    <s v="‭112120503060‬"/>
    <s v="Serviços de Impressão"/>
    <m/>
    <s v="NV021587"/>
    <m/>
    <x v="1"/>
    <x v="192"/>
  </r>
  <r>
    <x v="14"/>
    <s v="PRO.000.7872"/>
    <x v="547"/>
    <d v="2025-07-25T00:00:00"/>
    <d v="2025-09-05T00:00:00"/>
    <n v="146.63999999999999"/>
    <s v="‭112120503060‬"/>
    <s v="Serviços de Impressão"/>
    <m/>
    <s v="NV022672"/>
    <m/>
    <x v="1"/>
    <x v="177"/>
  </r>
  <r>
    <x v="14"/>
    <s v="PRO.000.7872"/>
    <x v="547"/>
    <d v="2025-07-25T00:00:00"/>
    <d v="2025-09-05T00:00:00"/>
    <n v="112.18"/>
    <s v="‭112120503060‬"/>
    <s v="Serviços de Impressão"/>
    <m/>
    <s v="NV022624"/>
    <m/>
    <x v="1"/>
    <x v="190"/>
  </r>
  <r>
    <x v="14"/>
    <s v="PRO.000.7872"/>
    <x v="547"/>
    <d v="2025-07-25T00:00:00"/>
    <d v="2025-09-05T00:00:00"/>
    <n v="134.19"/>
    <s v="‭112120503060‬"/>
    <s v="Serviços de Impressão"/>
    <m/>
    <s v="NV022627"/>
    <m/>
    <x v="1"/>
    <x v="122"/>
  </r>
  <r>
    <x v="14"/>
    <s v="PRO.000.7872"/>
    <x v="545"/>
    <d v="2025-07-25T00:00:00"/>
    <d v="2025-09-05T00:00:00"/>
    <n v="37.86"/>
    <s v="‭112120503060‬"/>
    <s v="Serviços de Impressão"/>
    <m/>
    <s v="NV009956"/>
    <m/>
    <x v="1"/>
    <x v="162"/>
  </r>
  <r>
    <x v="14"/>
    <s v="PRO.000.7872"/>
    <x v="545"/>
    <d v="2025-07-25T00:00:00"/>
    <d v="2025-09-05T00:00:00"/>
    <n v="300.44"/>
    <s v="‭112120503060‬"/>
    <s v="Serviços de Impressão"/>
    <m/>
    <s v="NV022672"/>
    <m/>
    <x v="1"/>
    <x v="177"/>
  </r>
  <r>
    <x v="14"/>
    <s v="PRO.000.7872"/>
    <x v="545"/>
    <d v="2025-07-25T00:00:00"/>
    <d v="2025-09-05T00:00:00"/>
    <n v="129.97999999999999"/>
    <s v="‭112120503060‬"/>
    <s v="Serviços de Impressão"/>
    <m/>
    <s v="NV000954"/>
    <m/>
    <x v="1"/>
    <x v="163"/>
  </r>
  <r>
    <x v="14"/>
    <s v="PRO.000.7872"/>
    <x v="545"/>
    <d v="2025-07-25T00:00:00"/>
    <d v="2025-09-05T00:00:00"/>
    <n v="825.6"/>
    <s v="‭112120503060‬"/>
    <s v="Serviços de Impressão"/>
    <m/>
    <s v="NV021608"/>
    <m/>
    <x v="1"/>
    <x v="249"/>
  </r>
  <r>
    <x v="14"/>
    <s v="PRO.000.7872"/>
    <x v="545"/>
    <d v="2025-07-25T00:00:00"/>
    <d v="2025-09-05T00:00:00"/>
    <n v="48.73"/>
    <s v="‭112120503060‬"/>
    <s v="Serviços de Impressão"/>
    <m/>
    <s v="NV003955"/>
    <m/>
    <x v="1"/>
    <x v="10"/>
  </r>
  <r>
    <x v="14"/>
    <s v="PRO.000.7872"/>
    <x v="545"/>
    <d v="2025-07-25T00:00:00"/>
    <d v="2025-09-05T00:00:00"/>
    <n v="633.85"/>
    <s v="‭112120503060‬"/>
    <s v="Serviços de Impressão"/>
    <m/>
    <s v="NV021562"/>
    <m/>
    <x v="1"/>
    <x v="27"/>
  </r>
  <r>
    <x v="14"/>
    <s v="PRO.000.7872"/>
    <x v="545"/>
    <d v="2025-07-25T00:00:00"/>
    <d v="2025-09-05T00:00:00"/>
    <n v="239.37"/>
    <s v="‭112120503060‬"/>
    <s v="Serviços de Impressão"/>
    <m/>
    <s v="NV022624"/>
    <m/>
    <x v="1"/>
    <x v="190"/>
  </r>
  <r>
    <x v="14"/>
    <s v="PRO.000.7872"/>
    <x v="545"/>
    <d v="2025-07-25T00:00:00"/>
    <d v="2025-09-05T00:00:00"/>
    <n v="120.81"/>
    <s v="‭112120503060‬"/>
    <s v="Serviços de Impressão"/>
    <m/>
    <s v="NV003957"/>
    <m/>
    <x v="1"/>
    <x v="164"/>
  </r>
  <r>
    <x v="14"/>
    <s v="PRO.000.7872"/>
    <x v="545"/>
    <d v="2025-07-25T00:00:00"/>
    <d v="2025-09-05T00:00:00"/>
    <n v="267.76"/>
    <s v="‭112120503060‬"/>
    <s v="Serviços de Impressão"/>
    <m/>
    <s v="NV022618"/>
    <m/>
    <x v="1"/>
    <x v="183"/>
  </r>
  <r>
    <x v="14"/>
    <s v="PRO.000.7872"/>
    <x v="545"/>
    <d v="2025-07-25T00:00:00"/>
    <d v="2025-09-05T00:00:00"/>
    <n v="475.24"/>
    <s v="‭112120503060‬"/>
    <s v="Serviços de Impressão"/>
    <m/>
    <s v="NV022630"/>
    <m/>
    <x v="1"/>
    <x v="250"/>
  </r>
  <r>
    <x v="14"/>
    <s v="PRO.000.7872"/>
    <x v="545"/>
    <d v="2025-07-25T00:00:00"/>
    <d v="2025-09-05T00:00:00"/>
    <n v="48.57"/>
    <s v="‭112120503060‬"/>
    <s v="Serviços de Impressão"/>
    <m/>
    <s v="NV006977"/>
    <m/>
    <x v="1"/>
    <x v="91"/>
  </r>
  <r>
    <x v="14"/>
    <s v="PRO.000.7872"/>
    <x v="545"/>
    <d v="2025-07-25T00:00:00"/>
    <d v="2025-09-05T00:00:00"/>
    <n v="278.41000000000003"/>
    <s v="‭112120503060‬"/>
    <s v="Serviços de Impressão"/>
    <m/>
    <s v="NV022685"/>
    <m/>
    <x v="1"/>
    <x v="176"/>
  </r>
  <r>
    <x v="14"/>
    <s v="PRO.000.7872"/>
    <x v="545"/>
    <d v="2025-07-25T00:00:00"/>
    <d v="2025-09-05T00:00:00"/>
    <n v="280.60000000000002"/>
    <s v="‭112120503060‬"/>
    <s v="Serviços de Impressão"/>
    <m/>
    <s v="NV022682"/>
    <m/>
    <x v="1"/>
    <x v="28"/>
  </r>
  <r>
    <x v="14"/>
    <s v="PRO.000.7872"/>
    <x v="545"/>
    <d v="2025-07-25T00:00:00"/>
    <d v="2025-09-05T00:00:00"/>
    <n v="34.58"/>
    <s v="‭112120503060‬"/>
    <s v="Serviços de Impressão"/>
    <m/>
    <s v="NV009960"/>
    <m/>
    <x v="1"/>
    <x v="149"/>
  </r>
  <r>
    <x v="14"/>
    <s v="PRO.000.7872"/>
    <x v="545"/>
    <d v="2025-07-25T00:00:00"/>
    <d v="2025-09-05T00:00:00"/>
    <n v="105.95"/>
    <s v="‭112120503060‬"/>
    <s v="Serviços de Impressão"/>
    <m/>
    <s v="NV022683"/>
    <m/>
    <x v="1"/>
    <x v="30"/>
  </r>
  <r>
    <x v="14"/>
    <s v="PRO.000.7872"/>
    <x v="545"/>
    <d v="2025-07-25T00:00:00"/>
    <d v="2025-09-05T00:00:00"/>
    <n v="535.41"/>
    <s v="‭112120503060‬"/>
    <s v="Serviços de Impressão"/>
    <m/>
    <s v="NV021580"/>
    <m/>
    <x v="1"/>
    <x v="138"/>
  </r>
  <r>
    <x v="14"/>
    <s v="PRO.000.7872"/>
    <x v="545"/>
    <d v="2025-07-25T00:00:00"/>
    <d v="2025-09-05T00:00:00"/>
    <n v="264.33999999999997"/>
    <s v="‭112120503060‬"/>
    <s v="Serviços de Impressão"/>
    <m/>
    <s v="NV022629"/>
    <m/>
    <x v="1"/>
    <x v="174"/>
  </r>
  <r>
    <x v="14"/>
    <s v="PRO.000.7872"/>
    <x v="545"/>
    <d v="2025-07-25T00:00:00"/>
    <d v="2025-09-05T00:00:00"/>
    <n v="304.8"/>
    <s v="‭112120503060‬"/>
    <s v="Serviços de Impressão"/>
    <m/>
    <s v="NV022638"/>
    <m/>
    <x v="1"/>
    <x v="251"/>
  </r>
  <r>
    <x v="14"/>
    <s v="PRO.000.7872"/>
    <x v="545"/>
    <d v="2025-07-25T00:00:00"/>
    <d v="2025-09-05T00:00:00"/>
    <n v="198.49"/>
    <s v="‭112120503060‬"/>
    <s v="Serviços de Impressão"/>
    <m/>
    <s v="NV006968"/>
    <m/>
    <x v="1"/>
    <x v="33"/>
  </r>
  <r>
    <x v="14"/>
    <s v="PRO.000.7872"/>
    <x v="545"/>
    <d v="2025-07-25T00:00:00"/>
    <d v="2025-09-05T00:00:00"/>
    <n v="424.08"/>
    <s v="‭112120503060‬"/>
    <s v="Serviços de Impressão"/>
    <m/>
    <s v="NV022653"/>
    <m/>
    <x v="1"/>
    <x v="77"/>
  </r>
  <r>
    <x v="14"/>
    <s v="PRO.000.7872"/>
    <x v="545"/>
    <d v="2025-07-25T00:00:00"/>
    <d v="2025-09-05T00:00:00"/>
    <n v="2497.4"/>
    <s v="‭112120503060‬"/>
    <s v="Serviços de Impressão"/>
    <m/>
    <s v="NV022666"/>
    <m/>
    <x v="1"/>
    <x v="3"/>
  </r>
  <r>
    <x v="14"/>
    <s v="PRO.000.7872"/>
    <x v="545"/>
    <d v="2025-07-25T00:00:00"/>
    <d v="2025-09-05T00:00:00"/>
    <n v="340.76"/>
    <s v="‭112120503060‬"/>
    <s v="Serviços de Impressão"/>
    <m/>
    <s v="NV021576"/>
    <m/>
    <x v="1"/>
    <x v="113"/>
  </r>
  <r>
    <x v="14"/>
    <s v="PRO.000.7872"/>
    <x v="545"/>
    <d v="2025-07-25T00:00:00"/>
    <d v="2025-09-05T00:00:00"/>
    <n v="239.14"/>
    <s v="‭112120503060‬"/>
    <s v="Serviços de Impressão"/>
    <m/>
    <s v="NV022652"/>
    <m/>
    <x v="1"/>
    <x v="89"/>
  </r>
  <r>
    <x v="14"/>
    <s v="PRO.000.7872"/>
    <x v="545"/>
    <d v="2025-07-25T00:00:00"/>
    <d v="2025-09-05T00:00:00"/>
    <n v="386.46"/>
    <s v="‭112120503060‬"/>
    <s v="Serviços de Impressão"/>
    <m/>
    <s v="NV022582"/>
    <m/>
    <x v="1"/>
    <x v="34"/>
  </r>
  <r>
    <x v="14"/>
    <s v="PRO.000.7872"/>
    <x v="545"/>
    <d v="2025-07-25T00:00:00"/>
    <d v="2025-09-05T00:00:00"/>
    <n v="286.55"/>
    <s v="‭112120503060‬"/>
    <s v="Serviços de Impressão"/>
    <m/>
    <s v="NV000952"/>
    <m/>
    <x v="1"/>
    <x v="103"/>
  </r>
  <r>
    <x v="14"/>
    <s v="PRO.000.7872"/>
    <x v="545"/>
    <d v="2025-07-25T00:00:00"/>
    <d v="2025-09-05T00:00:00"/>
    <n v="811.76"/>
    <s v="‭112120503060‬"/>
    <s v="Serviços de Impressão"/>
    <m/>
    <s v="NV022603"/>
    <m/>
    <x v="1"/>
    <x v="85"/>
  </r>
  <r>
    <x v="14"/>
    <s v="PRO.000.7872"/>
    <x v="545"/>
    <d v="2025-07-25T00:00:00"/>
    <d v="2025-09-05T00:00:00"/>
    <n v="320.93"/>
    <s v="‭112120503060‬"/>
    <s v="Serviços de Impressão"/>
    <m/>
    <s v="NV022645"/>
    <m/>
    <x v="1"/>
    <x v="36"/>
  </r>
  <r>
    <x v="14"/>
    <s v="PRO.000.7872"/>
    <x v="545"/>
    <d v="2025-07-25T00:00:00"/>
    <d v="2025-09-05T00:00:00"/>
    <n v="506.31"/>
    <s v="‭112120503060‬"/>
    <s v="Serviços de Impressão"/>
    <m/>
    <s v="NV022648"/>
    <m/>
    <x v="1"/>
    <x v="37"/>
  </r>
  <r>
    <x v="14"/>
    <s v="PRO.000.7872"/>
    <x v="545"/>
    <d v="2025-07-25T00:00:00"/>
    <d v="2025-09-05T00:00:00"/>
    <n v="891.65"/>
    <s v="‭112120503060‬"/>
    <s v="Serviços de Impressão"/>
    <m/>
    <s v="NV021612"/>
    <m/>
    <x v="1"/>
    <x v="68"/>
  </r>
  <r>
    <x v="14"/>
    <s v="PRO.000.7872"/>
    <x v="545"/>
    <d v="2025-07-25T00:00:00"/>
    <d v="2025-09-05T00:00:00"/>
    <n v="478.65"/>
    <s v="‭112120503060‬"/>
    <s v="Serviços de Impressão"/>
    <m/>
    <s v="NV022558"/>
    <m/>
    <x v="1"/>
    <x v="224"/>
  </r>
  <r>
    <x v="14"/>
    <s v="PRO.000.7872"/>
    <x v="545"/>
    <d v="2025-07-25T00:00:00"/>
    <d v="2025-09-05T00:00:00"/>
    <n v="247.18"/>
    <s v="‭112120503060‬"/>
    <s v="Serviços de Impressão"/>
    <m/>
    <s v="NV022646"/>
    <m/>
    <x v="1"/>
    <x v="225"/>
  </r>
  <r>
    <x v="14"/>
    <s v="PRO.000.7872"/>
    <x v="545"/>
    <d v="2025-07-25T00:00:00"/>
    <d v="2025-09-05T00:00:00"/>
    <n v="90.32"/>
    <s v="‭112120503060‬"/>
    <s v="Serviços de Impressão"/>
    <m/>
    <s v="NV022574"/>
    <m/>
    <x v="1"/>
    <x v="32"/>
  </r>
  <r>
    <x v="14"/>
    <s v="PRO.000.7872"/>
    <x v="545"/>
    <d v="2025-07-25T00:00:00"/>
    <d v="2025-09-05T00:00:00"/>
    <n v="396.59"/>
    <s v="‭112120503060‬"/>
    <s v="Serviços de Impressão"/>
    <m/>
    <s v="NV006961"/>
    <m/>
    <x v="1"/>
    <x v="244"/>
  </r>
  <r>
    <x v="14"/>
    <s v="PRO.000.7872"/>
    <x v="545"/>
    <d v="2025-07-25T00:00:00"/>
    <d v="2025-09-05T00:00:00"/>
    <n v="71.53"/>
    <s v="‭112120503060‬"/>
    <s v="Serviços de Impressão"/>
    <m/>
    <s v="NV022570"/>
    <m/>
    <x v="1"/>
    <x v="166"/>
  </r>
  <r>
    <x v="14"/>
    <s v="PRO.000.7872"/>
    <x v="545"/>
    <d v="2025-07-25T00:00:00"/>
    <d v="2025-09-05T00:00:00"/>
    <n v="94.84"/>
    <s v="‭112120503060‬"/>
    <s v="Serviços de Impressão"/>
    <m/>
    <s v="NV022658"/>
    <m/>
    <x v="1"/>
    <x v="84"/>
  </r>
  <r>
    <x v="14"/>
    <s v="PRO.000.7872"/>
    <x v="545"/>
    <d v="2025-07-25T00:00:00"/>
    <d v="2025-09-05T00:00:00"/>
    <n v="254.67"/>
    <s v="‭112120503060‬"/>
    <s v="Serviços de Impressão"/>
    <m/>
    <s v="NV022623"/>
    <m/>
    <x v="1"/>
    <x v="246"/>
  </r>
  <r>
    <x v="14"/>
    <s v="PRO.000.7872"/>
    <x v="545"/>
    <d v="2025-07-25T00:00:00"/>
    <d v="2025-09-05T00:00:00"/>
    <n v="154.66"/>
    <s v="‭112120503060‬"/>
    <s v="Serviços de Impressão"/>
    <m/>
    <s v="NV022686"/>
    <m/>
    <x v="1"/>
    <x v="252"/>
  </r>
  <r>
    <x v="14"/>
    <s v="PRO.000.7872"/>
    <x v="545"/>
    <d v="2025-07-25T00:00:00"/>
    <d v="2025-09-05T00:00:00"/>
    <n v="921.04"/>
    <s v="‭112120503060‬"/>
    <s v="Serviços de Impressão"/>
    <m/>
    <s v="NV021618"/>
    <m/>
    <x v="1"/>
    <x v="4"/>
  </r>
  <r>
    <x v="14"/>
    <s v="PRO.000.7872"/>
    <x v="545"/>
    <d v="2025-07-25T00:00:00"/>
    <d v="2025-09-05T00:00:00"/>
    <n v="412.7"/>
    <s v="‭112120503060‬"/>
    <s v="Serviços de Impressão"/>
    <m/>
    <s v="NV022576"/>
    <m/>
    <x v="1"/>
    <x v="78"/>
  </r>
  <r>
    <x v="14"/>
    <s v="PRO.000.7872"/>
    <x v="545"/>
    <d v="2025-07-25T00:00:00"/>
    <d v="2025-09-05T00:00:00"/>
    <n v="731.48"/>
    <s v="‭112120503060‬"/>
    <s v="Serviços de Impressão"/>
    <m/>
    <s v="NV021579"/>
    <m/>
    <x v="1"/>
    <x v="114"/>
  </r>
  <r>
    <x v="14"/>
    <s v="PRO.000.7872"/>
    <x v="545"/>
    <d v="2025-07-25T00:00:00"/>
    <d v="2025-09-05T00:00:00"/>
    <n v="27.29"/>
    <s v="‭112120503060‬"/>
    <s v="Serviços de Impressão"/>
    <m/>
    <s v="NV000955"/>
    <m/>
    <x v="1"/>
    <x v="110"/>
  </r>
  <r>
    <x v="14"/>
    <s v="PRO.000.7872"/>
    <x v="545"/>
    <d v="2025-07-25T00:00:00"/>
    <d v="2025-09-05T00:00:00"/>
    <n v="746.81"/>
    <s v="‭112120503060‬"/>
    <s v="Serviços de Impressão"/>
    <m/>
    <s v="NV020554"/>
    <m/>
    <x v="1"/>
    <x v="5"/>
  </r>
  <r>
    <x v="14"/>
    <s v="PRO.000.7872"/>
    <x v="545"/>
    <d v="2025-07-25T00:00:00"/>
    <d v="2025-09-05T00:00:00"/>
    <n v="355.77"/>
    <s v="‭112120503060‬"/>
    <s v="Serviços de Impressão"/>
    <m/>
    <s v="NV022636"/>
    <m/>
    <x v="1"/>
    <x v="7"/>
  </r>
  <r>
    <x v="14"/>
    <s v="PRO.000.7872"/>
    <x v="545"/>
    <d v="2025-07-25T00:00:00"/>
    <d v="2025-09-05T00:00:00"/>
    <n v="205.39"/>
    <s v="‭112120503060‬"/>
    <s v="Serviços de Impressão"/>
    <m/>
    <s v="NV022573"/>
    <m/>
    <x v="1"/>
    <x v="247"/>
  </r>
  <r>
    <x v="14"/>
    <s v="PRO.000.7872"/>
    <x v="545"/>
    <d v="2025-07-25T00:00:00"/>
    <d v="2025-09-05T00:00:00"/>
    <n v="306.76"/>
    <s v="‭112120503060‬"/>
    <s v="Serviços de Impressão"/>
    <m/>
    <s v="NV022651"/>
    <m/>
    <x v="1"/>
    <x v="175"/>
  </r>
  <r>
    <x v="14"/>
    <s v="PRO.000.7872"/>
    <x v="545"/>
    <d v="2025-07-25T00:00:00"/>
    <d v="2025-09-05T00:00:00"/>
    <n v="307.79000000000002"/>
    <s v="‭112120503060‬"/>
    <s v="Serviços de Impressão"/>
    <m/>
    <s v="NV022639"/>
    <m/>
    <x v="1"/>
    <x v="125"/>
  </r>
  <r>
    <x v="14"/>
    <s v="PRO.000.7872"/>
    <x v="545"/>
    <d v="2025-07-25T00:00:00"/>
    <d v="2025-09-05T00:00:00"/>
    <n v="76.37"/>
    <s v="‭112120503060‬"/>
    <s v="Serviços de Impressão"/>
    <m/>
    <s v="NV006966"/>
    <m/>
    <x v="1"/>
    <x v="22"/>
  </r>
  <r>
    <x v="14"/>
    <s v="PRO.000.7872"/>
    <x v="545"/>
    <d v="2025-07-25T00:00:00"/>
    <d v="2025-09-05T00:00:00"/>
    <n v="866.96"/>
    <s v="‭112120503060‬"/>
    <s v="Serviços de Impressão"/>
    <m/>
    <s v="NV020552"/>
    <m/>
    <x v="1"/>
    <x v="79"/>
  </r>
  <r>
    <x v="14"/>
    <s v="PRO.000.7872"/>
    <x v="545"/>
    <d v="2025-07-25T00:00:00"/>
    <d v="2025-09-05T00:00:00"/>
    <n v="462.68"/>
    <s v="‭112120503060‬"/>
    <s v="Serviços de Impressão"/>
    <m/>
    <s v="NV022637"/>
    <m/>
    <x v="1"/>
    <x v="86"/>
  </r>
  <r>
    <x v="14"/>
    <s v="PRO.000.7872"/>
    <x v="545"/>
    <d v="2025-07-25T00:00:00"/>
    <d v="2025-09-05T00:00:00"/>
    <n v="322.7"/>
    <s v="‭112120503060‬"/>
    <s v="Serviços de Impressão"/>
    <m/>
    <s v="NV021610"/>
    <m/>
    <x v="1"/>
    <x v="196"/>
  </r>
  <r>
    <x v="14"/>
    <s v="PRO.000.7872"/>
    <x v="545"/>
    <d v="2025-07-25T00:00:00"/>
    <d v="2025-09-05T00:00:00"/>
    <n v="253.58"/>
    <s v="‭112120503060‬"/>
    <s v="Serviços de Impressão"/>
    <m/>
    <s v="NV022575"/>
    <m/>
    <x v="1"/>
    <x v="39"/>
  </r>
  <r>
    <x v="14"/>
    <s v="PRO.000.7872"/>
    <x v="545"/>
    <d v="2025-07-25T00:00:00"/>
    <d v="2025-09-05T00:00:00"/>
    <n v="85.88"/>
    <s v="‭112120503060‬"/>
    <s v="Serviços de Impressão"/>
    <m/>
    <s v="NV003972"/>
    <m/>
    <x v="1"/>
    <x v="92"/>
  </r>
  <r>
    <x v="14"/>
    <s v="PRO.000.7872"/>
    <x v="545"/>
    <d v="2025-07-25T00:00:00"/>
    <d v="2025-09-05T00:00:00"/>
    <n v="877.24"/>
    <s v="‭112120503060‬"/>
    <s v="Serviços de Impressão"/>
    <m/>
    <s v="NV021581"/>
    <m/>
    <x v="1"/>
    <x v="193"/>
  </r>
  <r>
    <x v="14"/>
    <s v="PRO.000.7872"/>
    <x v="545"/>
    <d v="2025-07-25T00:00:00"/>
    <d v="2025-09-05T00:00:00"/>
    <n v="1144.6300000000001"/>
    <s v="‭112120503060‬"/>
    <s v="Serviços de Impressão"/>
    <m/>
    <s v="NV022559"/>
    <m/>
    <x v="1"/>
    <x v="172"/>
  </r>
  <r>
    <x v="14"/>
    <s v="PRO.000.7872"/>
    <x v="545"/>
    <d v="2025-07-25T00:00:00"/>
    <d v="2025-09-05T00:00:00"/>
    <n v="33.130000000000003"/>
    <s v="‭112120503060‬"/>
    <s v="Serviços de Impressão"/>
    <m/>
    <s v="NV003971"/>
    <m/>
    <x v="1"/>
    <x v="151"/>
  </r>
  <r>
    <x v="14"/>
    <s v="PRO.000.7872"/>
    <x v="545"/>
    <d v="2025-07-25T00:00:00"/>
    <d v="2025-09-05T00:00:00"/>
    <n v="377.02"/>
    <s v="‭112120503060‬"/>
    <s v="Serviços de Impressão"/>
    <m/>
    <s v="NV021575"/>
    <m/>
    <x v="1"/>
    <x v="139"/>
  </r>
  <r>
    <x v="14"/>
    <s v="PRO.000.7872"/>
    <x v="545"/>
    <d v="2025-07-25T00:00:00"/>
    <d v="2025-09-05T00:00:00"/>
    <n v="555.6"/>
    <s v="‭112120503060‬"/>
    <s v="Serviços de Impressão"/>
    <m/>
    <s v="NV021590"/>
    <m/>
    <x v="1"/>
    <x v="40"/>
  </r>
  <r>
    <x v="14"/>
    <s v="PRO.000.7872"/>
    <x v="545"/>
    <d v="2025-07-25T00:00:00"/>
    <d v="2025-09-05T00:00:00"/>
    <n v="201.04"/>
    <s v="‭112120503060‬"/>
    <s v="Serviços de Impressão"/>
    <m/>
    <s v="NV022655"/>
    <m/>
    <x v="1"/>
    <x v="41"/>
  </r>
  <r>
    <x v="14"/>
    <s v="PRO.000.7872"/>
    <x v="545"/>
    <d v="2025-07-25T00:00:00"/>
    <d v="2025-09-05T00:00:00"/>
    <n v="332.04"/>
    <s v="‭112120503060‬"/>
    <s v="Serviços de Impressão"/>
    <m/>
    <s v="NV022611"/>
    <m/>
    <x v="1"/>
    <x v="115"/>
  </r>
  <r>
    <x v="14"/>
    <s v="PRO.000.7872"/>
    <x v="545"/>
    <d v="2025-07-25T00:00:00"/>
    <d v="2025-09-05T00:00:00"/>
    <n v="377.84"/>
    <s v="‭112120503060‬"/>
    <s v="Serviços de Impressão"/>
    <m/>
    <s v="NV021599"/>
    <m/>
    <x v="1"/>
    <x v="211"/>
  </r>
  <r>
    <x v="14"/>
    <s v="PRO.000.7872"/>
    <x v="545"/>
    <d v="2025-07-25T00:00:00"/>
    <d v="2025-09-05T00:00:00"/>
    <n v="286.81"/>
    <s v="‭112120503060‬"/>
    <s v="Serviços de Impressão"/>
    <m/>
    <s v="NV006958"/>
    <m/>
    <x v="1"/>
    <x v="0"/>
  </r>
  <r>
    <x v="14"/>
    <s v="PRO.000.7872"/>
    <x v="545"/>
    <d v="2025-07-25T00:00:00"/>
    <d v="2025-09-05T00:00:00"/>
    <n v="763.72"/>
    <s v="‭112120503060‬"/>
    <s v="Serviços de Impressão"/>
    <m/>
    <s v="NV021577"/>
    <m/>
    <x v="1"/>
    <x v="209"/>
  </r>
  <r>
    <x v="14"/>
    <s v="PRO.000.7872"/>
    <x v="545"/>
    <d v="2025-07-25T00:00:00"/>
    <d v="2025-09-05T00:00:00"/>
    <n v="313.41000000000003"/>
    <s v="‭112120503060‬"/>
    <s v="Serviços de Impressão"/>
    <m/>
    <s v="NV022564"/>
    <m/>
    <x v="1"/>
    <x v="187"/>
  </r>
  <r>
    <x v="14"/>
    <s v="PRO.000.7872"/>
    <x v="545"/>
    <d v="2025-07-25T00:00:00"/>
    <d v="2025-09-05T00:00:00"/>
    <n v="2.48"/>
    <s v="‭112120503060‬"/>
    <s v="Serviços de Impressão"/>
    <m/>
    <s v="NV000956"/>
    <m/>
    <x v="1"/>
    <x v="6"/>
  </r>
  <r>
    <x v="14"/>
    <s v="PRO.000.7872"/>
    <x v="545"/>
    <d v="2025-07-25T00:00:00"/>
    <d v="2025-09-05T00:00:00"/>
    <n v="261.73"/>
    <s v="‭112120503060‬"/>
    <s v="Serviços de Impressão"/>
    <m/>
    <s v="NV022634"/>
    <m/>
    <x v="1"/>
    <x v="19"/>
  </r>
  <r>
    <x v="14"/>
    <s v="PRO.000.7872"/>
    <x v="545"/>
    <d v="2025-07-25T00:00:00"/>
    <d v="2025-09-05T00:00:00"/>
    <n v="227.54"/>
    <s v="‭112120503060‬"/>
    <s v="Serviços de Impressão"/>
    <m/>
    <s v="NV022670"/>
    <m/>
    <x v="1"/>
    <x v="128"/>
  </r>
  <r>
    <x v="14"/>
    <s v="PRO.000.7872"/>
    <x v="545"/>
    <d v="2025-07-25T00:00:00"/>
    <d v="2025-09-05T00:00:00"/>
    <n v="423.81"/>
    <s v="‭112120503060‬"/>
    <s v="Serviços de Impressão"/>
    <m/>
    <s v="NV021589"/>
    <m/>
    <x v="1"/>
    <x v="207"/>
  </r>
  <r>
    <x v="14"/>
    <s v="PRO.000.7872"/>
    <x v="545"/>
    <d v="2025-07-25T00:00:00"/>
    <d v="2025-09-05T00:00:00"/>
    <n v="278.25"/>
    <s v="‭112120503060‬"/>
    <s v="Serviços de Impressão"/>
    <m/>
    <s v="NV022643"/>
    <m/>
    <x v="1"/>
    <x v="222"/>
  </r>
  <r>
    <x v="14"/>
    <s v="PRO.000.7872"/>
    <x v="545"/>
    <d v="2025-07-25T00:00:00"/>
    <d v="2025-09-05T00:00:00"/>
    <n v="400.6"/>
    <s v="‭112120503060‬"/>
    <s v="Serviços de Impressão"/>
    <m/>
    <s v="NV021565"/>
    <m/>
    <x v="1"/>
    <x v="201"/>
  </r>
  <r>
    <x v="14"/>
    <s v="PRO.000.7872"/>
    <x v="545"/>
    <d v="2025-07-25T00:00:00"/>
    <d v="2025-09-05T00:00:00"/>
    <n v="289.75"/>
    <s v="‭112120503060‬"/>
    <s v="Serviços de Impressão"/>
    <m/>
    <s v="NV022587"/>
    <m/>
    <x v="1"/>
    <x v="129"/>
  </r>
  <r>
    <x v="14"/>
    <s v="PRO.000.7872"/>
    <x v="545"/>
    <d v="2025-07-25T00:00:00"/>
    <d v="2025-09-05T00:00:00"/>
    <n v="368.92"/>
    <s v="‭112120503060‬"/>
    <s v="Serviços de Impressão"/>
    <m/>
    <s v="NV022565"/>
    <m/>
    <x v="1"/>
    <x v="227"/>
  </r>
  <r>
    <x v="14"/>
    <s v="PRO.000.7872"/>
    <x v="545"/>
    <d v="2025-07-25T00:00:00"/>
    <d v="2025-09-05T00:00:00"/>
    <n v="28.57"/>
    <s v="‭112120503060‬"/>
    <s v="Serviços de Impressão"/>
    <m/>
    <s v="NV000958"/>
    <m/>
    <x v="1"/>
    <x v="117"/>
  </r>
  <r>
    <x v="14"/>
    <s v="PRO.000.7872"/>
    <x v="545"/>
    <d v="2025-07-25T00:00:00"/>
    <d v="2025-09-05T00:00:00"/>
    <n v="519.20000000000005"/>
    <s v="‭112120503060‬"/>
    <s v="Serviços de Impressão"/>
    <m/>
    <s v="NV021586"/>
    <m/>
    <x v="1"/>
    <x v="49"/>
  </r>
  <r>
    <x v="14"/>
    <s v="PRO.000.7872"/>
    <x v="545"/>
    <d v="2025-07-25T00:00:00"/>
    <d v="2025-09-05T00:00:00"/>
    <n v="511.38"/>
    <s v="‭112120503060‬"/>
    <s v="Serviços de Impressão"/>
    <m/>
    <s v="NV022626"/>
    <m/>
    <x v="1"/>
    <x v="228"/>
  </r>
  <r>
    <x v="14"/>
    <s v="PRO.000.7872"/>
    <x v="545"/>
    <d v="2025-07-25T00:00:00"/>
    <d v="2025-09-05T00:00:00"/>
    <n v="375.63"/>
    <s v="‭112120503060‬"/>
    <s v="Serviços de Impressão"/>
    <m/>
    <s v="NV022585"/>
    <m/>
    <x v="1"/>
    <x v="214"/>
  </r>
  <r>
    <x v="14"/>
    <s v="PRO.000.7872"/>
    <x v="545"/>
    <d v="2025-07-25T00:00:00"/>
    <d v="2025-09-05T00:00:00"/>
    <n v="299.13"/>
    <s v="‭112120503060‬"/>
    <s v="Serviços de Impressão"/>
    <m/>
    <s v="NV022650"/>
    <m/>
    <x v="1"/>
    <x v="229"/>
  </r>
  <r>
    <x v="14"/>
    <s v="PRO.000.7872"/>
    <x v="545"/>
    <d v="2025-07-25T00:00:00"/>
    <d v="2025-09-05T00:00:00"/>
    <n v="244.83"/>
    <s v="‭112120503060‬"/>
    <s v="Serviços de Impressão"/>
    <m/>
    <s v="NV021563"/>
    <m/>
    <x v="1"/>
    <x v="217"/>
  </r>
  <r>
    <x v="14"/>
    <s v="PRO.000.7872"/>
    <x v="545"/>
    <d v="2025-07-25T00:00:00"/>
    <d v="2025-09-05T00:00:00"/>
    <n v="363.55"/>
    <s v="‭112120503060‬"/>
    <s v="Serviços de Impressão"/>
    <m/>
    <s v="NV022571"/>
    <m/>
    <x v="1"/>
    <x v="184"/>
  </r>
  <r>
    <x v="14"/>
    <s v="PRO.000.7872"/>
    <x v="545"/>
    <d v="2025-07-25T00:00:00"/>
    <d v="2025-09-05T00:00:00"/>
    <n v="317.7"/>
    <s v="‭112120503060‬"/>
    <s v="Serviços de Impressão"/>
    <m/>
    <s v="NV021584"/>
    <m/>
    <x v="1"/>
    <x v="197"/>
  </r>
  <r>
    <x v="14"/>
    <s v="PRO.000.7872"/>
    <x v="545"/>
    <d v="2025-07-25T00:00:00"/>
    <d v="2025-09-05T00:00:00"/>
    <n v="260.36"/>
    <s v="‭112120503060‬"/>
    <s v="Serviços de Impressão"/>
    <m/>
    <s v="NV021570"/>
    <m/>
    <x v="1"/>
    <x v="14"/>
  </r>
  <r>
    <x v="14"/>
    <s v="PRO.000.7872"/>
    <x v="545"/>
    <d v="2025-07-25T00:00:00"/>
    <d v="2025-09-05T00:00:00"/>
    <n v="391.01"/>
    <s v="‭112120503060‬"/>
    <s v="Serviços de Impressão"/>
    <m/>
    <s v="NV021600"/>
    <m/>
    <x v="1"/>
    <x v="212"/>
  </r>
  <r>
    <x v="14"/>
    <s v="PRO.000.7872"/>
    <x v="545"/>
    <d v="2025-07-25T00:00:00"/>
    <d v="2025-09-05T00:00:00"/>
    <n v="315.29000000000002"/>
    <s v="‭112120503060‬"/>
    <s v="Serviços de Impressão"/>
    <m/>
    <s v="NV022572"/>
    <m/>
    <x v="1"/>
    <x v="198"/>
  </r>
  <r>
    <x v="14"/>
    <s v="PRO.000.7872"/>
    <x v="545"/>
    <d v="2025-07-25T00:00:00"/>
    <d v="2025-09-05T00:00:00"/>
    <n v="48.57"/>
    <s v="‭112120503060‬"/>
    <s v="Serviços de Impressão"/>
    <m/>
    <s v="NV003978"/>
    <m/>
    <x v="1"/>
    <x v="111"/>
  </r>
  <r>
    <x v="14"/>
    <s v="PRO.000.7872"/>
    <x v="545"/>
    <d v="2025-07-25T00:00:00"/>
    <d v="2025-09-05T00:00:00"/>
    <n v="253.06"/>
    <s v="‭112120503060‬"/>
    <s v="Serviços de Impressão"/>
    <m/>
    <s v="NV006958"/>
    <m/>
    <x v="1"/>
    <x v="0"/>
  </r>
  <r>
    <x v="14"/>
    <s v="PRO.000.7872"/>
    <x v="545"/>
    <d v="2025-07-25T00:00:00"/>
    <d v="2025-09-05T00:00:00"/>
    <n v="218.86"/>
    <s v="‭112120503060‬"/>
    <s v="Serviços de Impressão"/>
    <m/>
    <s v="NV022684"/>
    <m/>
    <x v="1"/>
    <x v="230"/>
  </r>
  <r>
    <x v="14"/>
    <s v="PRO.000.7872"/>
    <x v="545"/>
    <d v="2025-07-25T00:00:00"/>
    <d v="2025-09-05T00:00:00"/>
    <n v="863.42"/>
    <s v="‭112120503060‬"/>
    <s v="Serviços de Impressão"/>
    <m/>
    <s v="NV021572"/>
    <m/>
    <x v="1"/>
    <x v="53"/>
  </r>
  <r>
    <x v="14"/>
    <s v="PRO.000.7872"/>
    <x v="545"/>
    <d v="2025-07-25T00:00:00"/>
    <d v="2025-09-05T00:00:00"/>
    <n v="308.76"/>
    <s v="‭112120503060‬"/>
    <s v="Serviços de Impressão"/>
    <m/>
    <s v="NV021604"/>
    <m/>
    <x v="1"/>
    <x v="204"/>
  </r>
  <r>
    <x v="14"/>
    <s v="PRO.000.7872"/>
    <x v="545"/>
    <d v="2025-07-25T00:00:00"/>
    <d v="2025-09-05T00:00:00"/>
    <n v="645.38"/>
    <s v="‭112120503060‬"/>
    <s v="Serviços de Impressão"/>
    <m/>
    <s v="NV022601"/>
    <m/>
    <x v="1"/>
    <x v="81"/>
  </r>
  <r>
    <x v="14"/>
    <s v="PRO.000.7872"/>
    <x v="545"/>
    <d v="2025-07-25T00:00:00"/>
    <d v="2025-09-05T00:00:00"/>
    <n v="274.7"/>
    <s v="‭112120503060‬"/>
    <s v="Serviços de Impressão"/>
    <m/>
    <s v="NV022675"/>
    <m/>
    <x v="1"/>
    <x v="231"/>
  </r>
  <r>
    <x v="14"/>
    <s v="PRO.000.7872"/>
    <x v="545"/>
    <d v="2025-07-25T00:00:00"/>
    <d v="2025-09-05T00:00:00"/>
    <n v="213.21"/>
    <s v="‭112120503060‬"/>
    <s v="Serviços de Impressão"/>
    <m/>
    <s v="NV020557"/>
    <m/>
    <x v="1"/>
    <x v="155"/>
  </r>
  <r>
    <x v="14"/>
    <s v="PRO.000.7872"/>
    <x v="545"/>
    <d v="2025-07-25T00:00:00"/>
    <d v="2025-09-05T00:00:00"/>
    <n v="162.13999999999999"/>
    <s v="‭112120503060‬"/>
    <s v="Serviços de Impressão"/>
    <m/>
    <s v="NV008123"/>
    <m/>
    <x v="1"/>
    <x v="54"/>
  </r>
  <r>
    <x v="14"/>
    <s v="PRO.000.7872"/>
    <x v="545"/>
    <d v="2025-07-25T00:00:00"/>
    <d v="2025-09-05T00:00:00"/>
    <n v="255.38"/>
    <s v="‭112120503060‬"/>
    <s v="Serviços de Impressão"/>
    <m/>
    <s v="NV022612"/>
    <m/>
    <x v="1"/>
    <x v="8"/>
  </r>
  <r>
    <x v="14"/>
    <s v="PRO.000.7872"/>
    <x v="545"/>
    <d v="2025-07-25T00:00:00"/>
    <d v="2025-09-05T00:00:00"/>
    <n v="538.76"/>
    <s v="‭112120503060‬"/>
    <s v="Serviços de Impressão"/>
    <m/>
    <s v="NV021573"/>
    <m/>
    <x v="1"/>
    <x v="55"/>
  </r>
  <r>
    <x v="14"/>
    <s v="PRO.000.7872"/>
    <x v="545"/>
    <d v="2025-07-25T00:00:00"/>
    <d v="2025-09-05T00:00:00"/>
    <n v="288.58"/>
    <s v="‭112120503060‬"/>
    <s v="Serviços de Impressão"/>
    <m/>
    <s v="NV021601"/>
    <m/>
    <x v="1"/>
    <x v="205"/>
  </r>
  <r>
    <x v="14"/>
    <s v="PRO.000.7872"/>
    <x v="545"/>
    <d v="2025-07-25T00:00:00"/>
    <d v="2025-09-05T00:00:00"/>
    <n v="594.12"/>
    <s v="‭112120503060‬"/>
    <s v="Serviços de Impressão"/>
    <m/>
    <s v="NV022640"/>
    <m/>
    <x v="1"/>
    <x v="167"/>
  </r>
  <r>
    <x v="14"/>
    <s v="PRO.000.7872"/>
    <x v="545"/>
    <d v="2025-07-25T00:00:00"/>
    <d v="2025-09-05T00:00:00"/>
    <n v="458.52"/>
    <s v="‭112120503060‬"/>
    <s v="Serviços de Impressão"/>
    <m/>
    <s v="NV021568"/>
    <m/>
    <x v="1"/>
    <x v="234"/>
  </r>
  <r>
    <x v="14"/>
    <s v="PRO.000.7872"/>
    <x v="545"/>
    <d v="2025-07-25T00:00:00"/>
    <d v="2025-09-05T00:00:00"/>
    <n v="285.07"/>
    <s v="‭112120503060‬"/>
    <s v="Serviços de Impressão"/>
    <m/>
    <s v="NV022619"/>
    <m/>
    <x v="1"/>
    <x v="235"/>
  </r>
  <r>
    <x v="14"/>
    <s v="PRO.000.7872"/>
    <x v="545"/>
    <d v="2025-07-25T00:00:00"/>
    <d v="2025-09-05T00:00:00"/>
    <n v="55.2"/>
    <s v="‭112120503060‬"/>
    <s v="Serviços de Impressão"/>
    <m/>
    <s v="NV009954"/>
    <m/>
    <x v="1"/>
    <x v="119"/>
  </r>
  <r>
    <x v="14"/>
    <s v="PRO.000.7872"/>
    <x v="545"/>
    <d v="2025-07-25T00:00:00"/>
    <d v="2025-09-05T00:00:00"/>
    <n v="299.27999999999997"/>
    <s v="‭112120503060‬"/>
    <s v="Serviços de Impressão"/>
    <m/>
    <s v="NV022553"/>
    <m/>
    <x v="1"/>
    <x v="206"/>
  </r>
  <r>
    <x v="14"/>
    <s v="PRO.000.7872"/>
    <x v="545"/>
    <d v="2025-07-25T00:00:00"/>
    <d v="2025-09-05T00:00:00"/>
    <n v="19.53"/>
    <s v="‭112120503060‬"/>
    <s v="Serviços de Impressão"/>
    <m/>
    <s v="NV003981"/>
    <m/>
    <x v="1"/>
    <x v="99"/>
  </r>
  <r>
    <x v="14"/>
    <s v="PRO.000.7872"/>
    <x v="545"/>
    <d v="2025-07-25T00:00:00"/>
    <d v="2025-09-05T00:00:00"/>
    <n v="427.86"/>
    <s v="‭112120503060‬"/>
    <s v="Serviços de Impressão"/>
    <m/>
    <s v="NV022568"/>
    <m/>
    <x v="1"/>
    <x v="169"/>
  </r>
  <r>
    <x v="14"/>
    <s v="PRO.000.7872"/>
    <x v="545"/>
    <d v="2025-07-25T00:00:00"/>
    <d v="2025-09-05T00:00:00"/>
    <n v="840.38"/>
    <s v="‭112120503060‬"/>
    <s v="Serviços de Impressão"/>
    <m/>
    <s v="NV019955"/>
    <m/>
    <x v="1"/>
    <x v="57"/>
  </r>
  <r>
    <x v="14"/>
    <s v="PRO.000.7872"/>
    <x v="545"/>
    <d v="2025-07-25T00:00:00"/>
    <d v="2025-09-05T00:00:00"/>
    <n v="552.99"/>
    <s v="‭112120503060‬"/>
    <s v="Serviços de Impressão"/>
    <m/>
    <s v="NV021569"/>
    <m/>
    <x v="1"/>
    <x v="200"/>
  </r>
  <r>
    <x v="14"/>
    <s v="PRO.000.7872"/>
    <x v="545"/>
    <d v="2025-07-25T00:00:00"/>
    <d v="2025-09-05T00:00:00"/>
    <n v="385.3"/>
    <s v="‭112120503060‬"/>
    <s v="Serviços de Impressão"/>
    <m/>
    <s v="NV022617"/>
    <m/>
    <x v="1"/>
    <x v="242"/>
  </r>
  <r>
    <x v="14"/>
    <s v="PRO.000.7872"/>
    <x v="545"/>
    <d v="2025-07-25T00:00:00"/>
    <d v="2025-09-05T00:00:00"/>
    <n v="280.52999999999997"/>
    <s v="‭112120503060‬"/>
    <s v="Serviços de Impressão"/>
    <m/>
    <s v="NV022583"/>
    <m/>
    <x v="1"/>
    <x v="60"/>
  </r>
  <r>
    <x v="14"/>
    <s v="PRO.000.7872"/>
    <x v="545"/>
    <d v="2025-07-25T00:00:00"/>
    <d v="2025-09-05T00:00:00"/>
    <n v="461.48"/>
    <s v="‭112120503060‬"/>
    <s v="Serviços de Impressão"/>
    <m/>
    <s v="NV021597"/>
    <m/>
    <x v="1"/>
    <x v="168"/>
  </r>
  <r>
    <x v="14"/>
    <s v="PRO.000.7872"/>
    <x v="545"/>
    <d v="2025-07-25T00:00:00"/>
    <d v="2025-09-05T00:00:00"/>
    <n v="397.63"/>
    <s v="‭112120503060‬"/>
    <s v="Serviços de Impressão"/>
    <m/>
    <s v="NV022616"/>
    <m/>
    <x v="1"/>
    <x v="135"/>
  </r>
  <r>
    <x v="14"/>
    <s v="PRO.000.7872"/>
    <x v="545"/>
    <d v="2025-07-25T00:00:00"/>
    <d v="2025-09-05T00:00:00"/>
    <n v="270.29000000000002"/>
    <s v="‭112120503060‬"/>
    <s v="Serviços de Impressão"/>
    <m/>
    <s v="NV006978"/>
    <m/>
    <x v="1"/>
    <x v="140"/>
  </r>
  <r>
    <x v="14"/>
    <s v="PRO.000.7872"/>
    <x v="545"/>
    <d v="2025-07-25T00:00:00"/>
    <d v="2025-09-05T00:00:00"/>
    <n v="837.7"/>
    <s v="‭112120503060‬"/>
    <s v="Serviços de Impressão"/>
    <m/>
    <s v="NV021592"/>
    <m/>
    <x v="1"/>
    <x v="88"/>
  </r>
  <r>
    <x v="14"/>
    <s v="PRO.000.7872"/>
    <x v="545"/>
    <d v="2025-07-25T00:00:00"/>
    <d v="2025-09-05T00:00:00"/>
    <n v="281.68"/>
    <s v="‭112120503060‬"/>
    <s v="Serviços de Impressão"/>
    <m/>
    <s v="NV006965"/>
    <m/>
    <x v="1"/>
    <x v="2"/>
  </r>
  <r>
    <x v="14"/>
    <s v="PRO.000.7872"/>
    <x v="545"/>
    <d v="2025-07-25T00:00:00"/>
    <d v="2025-09-05T00:00:00"/>
    <n v="365.99"/>
    <s v="‭112120503060‬"/>
    <s v="Serviços de Impressão"/>
    <m/>
    <s v="NV021566"/>
    <m/>
    <x v="1"/>
    <x v="170"/>
  </r>
  <r>
    <x v="14"/>
    <s v="PRO.000.7872"/>
    <x v="545"/>
    <d v="2025-07-25T00:00:00"/>
    <d v="2025-09-05T00:00:00"/>
    <n v="513.15"/>
    <s v="‭112120503060‬"/>
    <s v="Serviços de Impressão"/>
    <m/>
    <s v="NV022664"/>
    <m/>
    <x v="1"/>
    <x v="63"/>
  </r>
  <r>
    <x v="14"/>
    <s v="PRO.000.7872"/>
    <x v="545"/>
    <d v="2025-07-25T00:00:00"/>
    <d v="2025-09-05T00:00:00"/>
    <n v="399.73"/>
    <s v="‭112120503060‬"/>
    <s v="Serviços de Impressão"/>
    <m/>
    <s v="NV022661"/>
    <m/>
    <x v="1"/>
    <x v="185"/>
  </r>
  <r>
    <x v="14"/>
    <s v="PRO.000.7872"/>
    <x v="545"/>
    <d v="2025-07-25T00:00:00"/>
    <d v="2025-09-05T00:00:00"/>
    <n v="489.31"/>
    <s v="‭112120503060‬"/>
    <s v="Serviços de Impressão"/>
    <m/>
    <s v="NV021603"/>
    <m/>
    <x v="1"/>
    <x v="23"/>
  </r>
  <r>
    <x v="14"/>
    <s v="PRO.000.7872"/>
    <x v="545"/>
    <d v="2025-07-25T00:00:00"/>
    <d v="2025-09-05T00:00:00"/>
    <n v="357.11"/>
    <s v="‭112120503060‬"/>
    <s v="Serviços de Impressão"/>
    <m/>
    <s v="NV020556"/>
    <m/>
    <x v="1"/>
    <x v="65"/>
  </r>
  <r>
    <x v="14"/>
    <s v="PRO.000.7872"/>
    <x v="545"/>
    <d v="2025-07-25T00:00:00"/>
    <d v="2025-09-05T00:00:00"/>
    <n v="556.76"/>
    <s v="‭112120503060‬"/>
    <s v="Serviços de Impressão"/>
    <m/>
    <s v="NV021598"/>
    <m/>
    <x v="1"/>
    <x v="213"/>
  </r>
  <r>
    <x v="14"/>
    <s v="PRO.000.7872"/>
    <x v="545"/>
    <d v="2025-07-25T00:00:00"/>
    <d v="2025-09-05T00:00:00"/>
    <n v="1151.9000000000001"/>
    <s v="‭112120503060‬"/>
    <s v="Serviços de Impressão"/>
    <m/>
    <s v="NV020553"/>
    <m/>
    <x v="1"/>
    <x v="67"/>
  </r>
  <r>
    <x v="14"/>
    <s v="PRO.000.7872"/>
    <x v="545"/>
    <d v="2025-07-25T00:00:00"/>
    <d v="2025-09-05T00:00:00"/>
    <n v="268.05"/>
    <s v="‭112120503060‬"/>
    <s v="Serviços de Impressão"/>
    <m/>
    <s v="NV022669"/>
    <m/>
    <x v="1"/>
    <x v="165"/>
  </r>
  <r>
    <x v="14"/>
    <s v="PRO.000.7872"/>
    <x v="545"/>
    <d v="2025-07-25T00:00:00"/>
    <d v="2025-09-05T00:00:00"/>
    <n v="220.12"/>
    <s v="‭112120503060‬"/>
    <s v="Serviços de Impressão"/>
    <m/>
    <s v="NV022654"/>
    <m/>
    <x v="1"/>
    <x v="72"/>
  </r>
  <r>
    <x v="14"/>
    <s v="PRO.000.7872"/>
    <x v="545"/>
    <d v="2025-07-25T00:00:00"/>
    <d v="2025-09-05T00:00:00"/>
    <n v="340.7"/>
    <s v="‭112120503060‬"/>
    <s v="Serviços de Impressão"/>
    <m/>
    <s v="NV021613"/>
    <m/>
    <x v="1"/>
    <x v="171"/>
  </r>
  <r>
    <x v="14"/>
    <s v="PRO.000.7872"/>
    <x v="545"/>
    <d v="2025-07-25T00:00:00"/>
    <d v="2025-09-05T00:00:00"/>
    <n v="350.33"/>
    <s v="‭112120503060‬"/>
    <s v="Serviços de Impressão"/>
    <m/>
    <s v="NV022578"/>
    <m/>
    <x v="1"/>
    <x v="181"/>
  </r>
  <r>
    <x v="14"/>
    <s v="PRO.000.7872"/>
    <x v="545"/>
    <d v="2025-07-25T00:00:00"/>
    <d v="2025-09-05T00:00:00"/>
    <n v="355.03"/>
    <s v="‭112120503060‬"/>
    <s v="Serviços de Impressão"/>
    <m/>
    <s v="NV021609"/>
    <m/>
    <x v="1"/>
    <x v="241"/>
  </r>
  <r>
    <x v="14"/>
    <s v="PRO.000.7872"/>
    <x v="545"/>
    <d v="2025-07-25T00:00:00"/>
    <d v="2025-09-05T00:00:00"/>
    <n v="19.18"/>
    <s v="‭112120503060‬"/>
    <s v="Serviços de Impressão"/>
    <m/>
    <s v="NV003985"/>
    <m/>
    <x v="1"/>
    <x v="160"/>
  </r>
  <r>
    <x v="14"/>
    <s v="PRO.000.7872"/>
    <x v="545"/>
    <d v="2025-07-25T00:00:00"/>
    <d v="2025-09-05T00:00:00"/>
    <n v="246.44"/>
    <s v="‭112120503060‬"/>
    <s v="Serviços de Impressão"/>
    <m/>
    <s v="NV022662"/>
    <m/>
    <x v="1"/>
    <x v="215"/>
  </r>
  <r>
    <x v="14"/>
    <s v="PRO.000.7872"/>
    <x v="545"/>
    <d v="2025-07-25T00:00:00"/>
    <d v="2025-09-05T00:00:00"/>
    <n v="668.17"/>
    <s v="‭112120503060‬"/>
    <s v="Serviços de Impressão"/>
    <m/>
    <s v="NV021593"/>
    <m/>
    <x v="1"/>
    <x v="240"/>
  </r>
  <r>
    <x v="14"/>
    <s v="PRO.000.7872"/>
    <x v="545"/>
    <d v="2025-07-25T00:00:00"/>
    <d v="2025-09-05T00:00:00"/>
    <n v="313.99"/>
    <s v="‭112120503060‬"/>
    <s v="Serviços de Impressão"/>
    <m/>
    <s v="NV021605"/>
    <m/>
    <x v="1"/>
    <x v="69"/>
  </r>
  <r>
    <x v="14"/>
    <s v="PRO.000.7872"/>
    <x v="545"/>
    <d v="2025-07-25T00:00:00"/>
    <d v="2025-09-05T00:00:00"/>
    <n v="650.53"/>
    <s v="‭112120503060‬"/>
    <s v="Serviços de Impressão"/>
    <m/>
    <s v="NV022556"/>
    <m/>
    <x v="1"/>
    <x v="70"/>
  </r>
  <r>
    <x v="14"/>
    <s v="PRO.000.7872"/>
    <x v="545"/>
    <d v="2025-07-25T00:00:00"/>
    <d v="2025-09-05T00:00:00"/>
    <n v="615.34"/>
    <s v="‭112120503060‬"/>
    <s v="Serviços de Impressão"/>
    <m/>
    <s v="NV022657"/>
    <m/>
    <x v="1"/>
    <x v="71"/>
  </r>
  <r>
    <x v="14"/>
    <s v="PRO.000.7872"/>
    <x v="545"/>
    <d v="2025-07-25T00:00:00"/>
    <d v="2025-09-05T00:00:00"/>
    <n v="611.23"/>
    <s v="‭112120503060‬"/>
    <s v="Serviços de Impressão"/>
    <m/>
    <s v="NV021611"/>
    <m/>
    <x v="1"/>
    <x v="202"/>
  </r>
  <r>
    <x v="14"/>
    <s v="PRO.000.7872"/>
    <x v="545"/>
    <d v="2025-07-25T00:00:00"/>
    <d v="2025-09-05T00:00:00"/>
    <n v="60.79"/>
    <s v="‭112120503060‬"/>
    <s v="Serviços de Impressão"/>
    <m/>
    <s v="NV003967"/>
    <m/>
    <x v="1"/>
    <x v="109"/>
  </r>
  <r>
    <x v="14"/>
    <s v="PRO.000.7872"/>
    <x v="545"/>
    <d v="2025-07-25T00:00:00"/>
    <d v="2025-09-05T00:00:00"/>
    <n v="308.94"/>
    <s v="‭112120503060‬"/>
    <s v="Serviços de Impressão"/>
    <m/>
    <s v="NV021617"/>
    <m/>
    <x v="1"/>
    <x v="203"/>
  </r>
  <r>
    <x v="14"/>
    <s v="PRO.000.7872"/>
    <x v="545"/>
    <d v="2025-07-25T00:00:00"/>
    <d v="2025-09-05T00:00:00"/>
    <n v="486.67"/>
    <s v="‭112120503060‬"/>
    <s v="Serviços de Impressão"/>
    <m/>
    <s v="NV021602"/>
    <m/>
    <x v="1"/>
    <x v="137"/>
  </r>
  <r>
    <x v="14"/>
    <s v="PRO.000.7872"/>
    <x v="545"/>
    <d v="2025-07-25T00:00:00"/>
    <d v="2025-09-05T00:00:00"/>
    <n v="224.38"/>
    <s v="‭112120503060‬"/>
    <s v="Serviços de Impressão"/>
    <m/>
    <s v="NV022614"/>
    <m/>
    <x v="1"/>
    <x v="124"/>
  </r>
  <r>
    <x v="14"/>
    <s v="PRO.000.7872"/>
    <x v="545"/>
    <d v="2025-07-25T00:00:00"/>
    <d v="2025-09-05T00:00:00"/>
    <n v="514.92999999999995"/>
    <s v="‭112120503060‬"/>
    <s v="Serviços de Impressão"/>
    <m/>
    <s v="NV022649"/>
    <m/>
    <x v="1"/>
    <x v="21"/>
  </r>
  <r>
    <x v="14"/>
    <s v="PRO.000.7872"/>
    <x v="545"/>
    <d v="2025-07-25T00:00:00"/>
    <d v="2025-09-05T00:00:00"/>
    <n v="325.38"/>
    <s v="‭112120503060‬"/>
    <s v="Serviços de Impressão"/>
    <m/>
    <s v="NV022680"/>
    <m/>
    <x v="1"/>
    <x v="15"/>
  </r>
  <r>
    <x v="14"/>
    <s v="PRO.000.7872"/>
    <x v="545"/>
    <d v="2025-07-25T00:00:00"/>
    <d v="2025-09-05T00:00:00"/>
    <n v="644.95000000000005"/>
    <s v="‭112120503060‬"/>
    <s v="Serviços de Impressão"/>
    <m/>
    <s v="NV006964"/>
    <m/>
    <x v="1"/>
    <x v="11"/>
  </r>
  <r>
    <x v="14"/>
    <s v="PRO.000.7872"/>
    <x v="545"/>
    <d v="2025-07-25T00:00:00"/>
    <d v="2025-09-05T00:00:00"/>
    <n v="454.58"/>
    <s v="‭112120503060‬"/>
    <s v="Serviços de Impressão"/>
    <m/>
    <s v="NV021567"/>
    <m/>
    <x v="1"/>
    <x v="191"/>
  </r>
  <r>
    <x v="14"/>
    <s v="PRO.000.7872"/>
    <x v="545"/>
    <d v="2025-07-25T00:00:00"/>
    <d v="2025-09-05T00:00:00"/>
    <n v="683.75"/>
    <s v="‭112120503060‬"/>
    <s v="Serviços de Impressão"/>
    <m/>
    <s v="NV022566"/>
    <m/>
    <x v="1"/>
    <x v="24"/>
  </r>
  <r>
    <x v="14"/>
    <s v="PRO.000.7872"/>
    <x v="545"/>
    <d v="2025-07-25T00:00:00"/>
    <d v="2025-09-05T00:00:00"/>
    <n v="335.21"/>
    <s v="‭112120503060‬"/>
    <s v="Serviços de Impressão"/>
    <m/>
    <s v="NV022567"/>
    <m/>
    <x v="1"/>
    <x v="35"/>
  </r>
  <r>
    <x v="14"/>
    <s v="PRO.000.7872"/>
    <x v="545"/>
    <d v="2025-07-25T00:00:00"/>
    <d v="2025-09-05T00:00:00"/>
    <n v="442.62"/>
    <s v="‭112120503060‬"/>
    <s v="Serviços de Impressão"/>
    <m/>
    <s v="NV021620"/>
    <m/>
    <x v="1"/>
    <x v="199"/>
  </r>
  <r>
    <x v="14"/>
    <s v="PRO.000.7872"/>
    <x v="545"/>
    <d v="2025-07-25T00:00:00"/>
    <d v="2025-09-05T00:00:00"/>
    <n v="373.2"/>
    <s v="‭112120503060‬"/>
    <s v="Serviços de Impressão"/>
    <m/>
    <s v="NV022563"/>
    <m/>
    <x v="1"/>
    <x v="226"/>
  </r>
  <r>
    <x v="14"/>
    <s v="PRO.000.7872"/>
    <x v="545"/>
    <d v="2025-07-25T00:00:00"/>
    <d v="2025-09-05T00:00:00"/>
    <n v="896.51"/>
    <s v="‭112120503060‬"/>
    <s v="Serviços de Impressão"/>
    <m/>
    <s v="NV021587"/>
    <m/>
    <x v="1"/>
    <x v="192"/>
  </r>
  <r>
    <x v="14"/>
    <s v="PRO.000.7872"/>
    <x v="545"/>
    <d v="2025-07-25T00:00:00"/>
    <d v="2025-09-05T00:00:00"/>
    <n v="362.46"/>
    <s v="‭112120503060‬"/>
    <s v="Serviços de Impressão"/>
    <m/>
    <s v="NV022667"/>
    <m/>
    <x v="1"/>
    <x v="90"/>
  </r>
  <r>
    <x v="14"/>
    <s v="PRO.000.7872"/>
    <x v="545"/>
    <d v="2025-07-25T00:00:00"/>
    <d v="2025-09-05T00:00:00"/>
    <n v="266.67"/>
    <s v="‭112120503060‬"/>
    <s v="Serviços de Impressão"/>
    <m/>
    <s v="NV022631"/>
    <m/>
    <x v="1"/>
    <x v="186"/>
  </r>
  <r>
    <x v="14"/>
    <s v="PRO.000.7872"/>
    <x v="545"/>
    <d v="2025-07-25T00:00:00"/>
    <d v="2025-09-05T00:00:00"/>
    <n v="297.63"/>
    <s v="‭112120503060‬"/>
    <s v="Serviços de Impressão"/>
    <m/>
    <s v="NV021578"/>
    <m/>
    <x v="1"/>
    <x v="248"/>
  </r>
  <r>
    <x v="14"/>
    <s v="PRO.000.7872"/>
    <x v="545"/>
    <d v="2025-07-25T00:00:00"/>
    <d v="2025-09-05T00:00:00"/>
    <n v="332.76"/>
    <s v="‭112120503060‬"/>
    <s v="Serviços de Impressão"/>
    <m/>
    <s v="NV021564"/>
    <m/>
    <x v="1"/>
    <x v="112"/>
  </r>
  <r>
    <x v="14"/>
    <s v="PRO.000.7872"/>
    <x v="545"/>
    <d v="2025-07-25T00:00:00"/>
    <d v="2025-09-05T00:00:00"/>
    <n v="339.43"/>
    <s v="‭112120503060‬"/>
    <s v="Serviços de Impressão"/>
    <m/>
    <s v="NV022620"/>
    <m/>
    <x v="1"/>
    <x v="178"/>
  </r>
  <r>
    <x v="14"/>
    <s v="PRO.000.7872"/>
    <x v="545"/>
    <d v="2025-07-25T00:00:00"/>
    <d v="2025-09-05T00:00:00"/>
    <n v="405.89"/>
    <s v="‭112120503060‬"/>
    <s v="Serviços de Impressão"/>
    <m/>
    <s v="NV021591"/>
    <m/>
    <x v="1"/>
    <x v="80"/>
  </r>
  <r>
    <x v="14"/>
    <s v="PRO.000.7872"/>
    <x v="545"/>
    <d v="2025-07-25T00:00:00"/>
    <d v="2025-09-05T00:00:00"/>
    <n v="362.06"/>
    <s v="‭112120503060‬"/>
    <s v="Serviços de Impressão"/>
    <m/>
    <s v="NV006958"/>
    <m/>
    <x v="1"/>
    <x v="0"/>
  </r>
  <r>
    <x v="14"/>
    <s v="PRO.000.7872"/>
    <x v="545"/>
    <d v="2025-07-25T00:00:00"/>
    <d v="2025-09-05T00:00:00"/>
    <n v="508.07"/>
    <s v="‭112120503060‬"/>
    <s v="Serviços de Impressão"/>
    <m/>
    <s v="NV022555"/>
    <m/>
    <x v="1"/>
    <x v="75"/>
  </r>
  <r>
    <x v="14"/>
    <s v="PRO.000.7872"/>
    <x v="545"/>
    <d v="2025-07-25T00:00:00"/>
    <d v="2025-09-05T00:00:00"/>
    <n v="401.54"/>
    <s v="‭112120503060‬"/>
    <s v="Serviços de Impressão"/>
    <m/>
    <s v="NV022615"/>
    <m/>
    <x v="1"/>
    <x v="136"/>
  </r>
  <r>
    <x v="14"/>
    <s v="PRO.000.7872"/>
    <x v="545"/>
    <d v="2025-07-25T00:00:00"/>
    <d v="2025-09-05T00:00:00"/>
    <n v="509.9"/>
    <s v="‭112120503060‬"/>
    <s v="Serviços de Impressão"/>
    <m/>
    <s v="NV021607"/>
    <m/>
    <x v="1"/>
    <x v="194"/>
  </r>
  <r>
    <x v="14"/>
    <s v="PRO.000.7872"/>
    <x v="545"/>
    <d v="2025-07-25T00:00:00"/>
    <d v="2025-09-05T00:00:00"/>
    <n v="209.56"/>
    <s v="‭112120503060‬"/>
    <s v="Serviços de Impressão"/>
    <m/>
    <s v="NV021561"/>
    <m/>
    <x v="1"/>
    <x v="219"/>
  </r>
  <r>
    <x v="14"/>
    <s v="PRO.000.7872"/>
    <x v="545"/>
    <d v="2025-07-25T00:00:00"/>
    <d v="2025-09-05T00:00:00"/>
    <n v="303.3"/>
    <s v="‭112120503060‬"/>
    <s v="Serviços de Impressão"/>
    <m/>
    <s v="NV022613"/>
    <m/>
    <x v="1"/>
    <x v="43"/>
  </r>
  <r>
    <x v="14"/>
    <s v="PRO.000.7872"/>
    <x v="545"/>
    <d v="2025-07-25T00:00:00"/>
    <d v="2025-09-05T00:00:00"/>
    <n v="221.76"/>
    <s v="‭112120503060‬"/>
    <s v="Serviços de Impressão"/>
    <m/>
    <s v="NV021594"/>
    <m/>
    <x v="1"/>
    <x v="127"/>
  </r>
  <r>
    <x v="14"/>
    <s v="PRO.000.7872"/>
    <x v="545"/>
    <d v="2025-07-25T00:00:00"/>
    <d v="2025-09-05T00:00:00"/>
    <n v="600.15"/>
    <s v="‭112120503060‬"/>
    <s v="Serviços de Impressão"/>
    <m/>
    <s v="NV019956"/>
    <m/>
    <x v="1"/>
    <x v="97"/>
  </r>
  <r>
    <x v="14"/>
    <s v="PRO.000.7872"/>
    <x v="545"/>
    <d v="2025-07-25T00:00:00"/>
    <d v="2025-09-05T00:00:00"/>
    <n v="410.48"/>
    <s v="‭112120503060‬"/>
    <s v="Serviços de Impressão"/>
    <m/>
    <s v="NV022681"/>
    <m/>
    <x v="1"/>
    <x v="46"/>
  </r>
  <r>
    <x v="14"/>
    <s v="PRO.000.7872"/>
    <x v="545"/>
    <d v="2025-07-25T00:00:00"/>
    <d v="2025-09-05T00:00:00"/>
    <n v="264.02999999999997"/>
    <s v="‭112120503060‬"/>
    <s v="Serviços de Impressão"/>
    <m/>
    <s v="NV022642"/>
    <m/>
    <x v="1"/>
    <x v="182"/>
  </r>
  <r>
    <x v="14"/>
    <s v="PRO.000.7872"/>
    <x v="545"/>
    <d v="2025-07-25T00:00:00"/>
    <d v="2025-09-05T00:00:00"/>
    <n v="614.49"/>
    <s v="‭112120503060‬"/>
    <s v="Serviços de Impressão"/>
    <m/>
    <s v="NV021619"/>
    <m/>
    <x v="1"/>
    <x v="13"/>
  </r>
  <r>
    <x v="14"/>
    <s v="PRO.000.7872"/>
    <x v="545"/>
    <d v="2025-07-25T00:00:00"/>
    <d v="2025-09-05T00:00:00"/>
    <n v="529.74"/>
    <s v="‭112120503060‬"/>
    <s v="Serviços de Impressão"/>
    <m/>
    <s v="NV021606"/>
    <m/>
    <x v="1"/>
    <x v="47"/>
  </r>
  <r>
    <x v="14"/>
    <s v="PRO.000.7872"/>
    <x v="545"/>
    <d v="2025-07-25T00:00:00"/>
    <d v="2025-09-05T00:00:00"/>
    <n v="435.91"/>
    <s v="‭112120503060‬"/>
    <s v="Serviços de Impressão"/>
    <m/>
    <s v="NV022557"/>
    <m/>
    <x v="1"/>
    <x v="50"/>
  </r>
  <r>
    <x v="14"/>
    <s v="PRO.000.7872"/>
    <x v="545"/>
    <d v="2025-07-25T00:00:00"/>
    <d v="2025-09-05T00:00:00"/>
    <n v="216.59"/>
    <s v="‭112120503060‬"/>
    <s v="Serviços de Impressão"/>
    <m/>
    <s v="NV022665"/>
    <m/>
    <x v="1"/>
    <x v="51"/>
  </r>
  <r>
    <x v="14"/>
    <s v="PRO.000.7872"/>
    <x v="545"/>
    <d v="2025-07-25T00:00:00"/>
    <d v="2025-09-05T00:00:00"/>
    <n v="444.96"/>
    <s v="‭112120503060‬"/>
    <s v="Serviços de Impressão"/>
    <m/>
    <s v="NV020555"/>
    <m/>
    <x v="1"/>
    <x v="52"/>
  </r>
  <r>
    <x v="14"/>
    <s v="PRO.000.7872"/>
    <x v="545"/>
    <d v="2025-07-25T00:00:00"/>
    <d v="2025-09-05T00:00:00"/>
    <n v="379.73"/>
    <s v="‭112120503060‬"/>
    <s v="Serviços de Impressão"/>
    <m/>
    <s v="NV022622"/>
    <m/>
    <x v="1"/>
    <x v="17"/>
  </r>
  <r>
    <x v="14"/>
    <s v="PRO.000.7872"/>
    <x v="545"/>
    <d v="2025-07-25T00:00:00"/>
    <d v="2025-09-05T00:00:00"/>
    <n v="304.42"/>
    <s v="‭112120503060‬"/>
    <s v="Serviços de Impressão"/>
    <m/>
    <s v="NV022609"/>
    <m/>
    <x v="1"/>
    <x v="25"/>
  </r>
  <r>
    <x v="14"/>
    <s v="PRO.000.7872"/>
    <x v="545"/>
    <d v="2025-07-25T00:00:00"/>
    <d v="2025-09-05T00:00:00"/>
    <n v="420.49"/>
    <s v="‭112120503060‬"/>
    <s v="Serviços de Impressão"/>
    <m/>
    <s v="NV022635"/>
    <m/>
    <x v="1"/>
    <x v="232"/>
  </r>
  <r>
    <x v="14"/>
    <s v="PRO.000.7872"/>
    <x v="545"/>
    <d v="2025-07-25T00:00:00"/>
    <d v="2025-09-05T00:00:00"/>
    <n v="341.39"/>
    <s v="‭112120503060‬"/>
    <s v="Serviços de Impressão"/>
    <m/>
    <s v="NV022551"/>
    <m/>
    <x v="1"/>
    <x v="210"/>
  </r>
  <r>
    <x v="14"/>
    <s v="PRO.000.7872"/>
    <x v="545"/>
    <d v="2025-07-25T00:00:00"/>
    <d v="2025-09-05T00:00:00"/>
    <n v="377.34"/>
    <s v="‭112120503060‬"/>
    <s v="Serviços de Impressão"/>
    <m/>
    <s v="NV022586"/>
    <m/>
    <x v="1"/>
    <x v="233"/>
  </r>
  <r>
    <x v="14"/>
    <s v="PRO.000.7872"/>
    <x v="545"/>
    <d v="2025-07-25T00:00:00"/>
    <d v="2025-09-05T00:00:00"/>
    <n v="450.68"/>
    <s v="‭112120503060‬"/>
    <s v="Serviços de Impressão"/>
    <m/>
    <s v="NV021559"/>
    <m/>
    <x v="1"/>
    <x v="156"/>
  </r>
  <r>
    <x v="14"/>
    <s v="PRO.000.7872"/>
    <x v="545"/>
    <d v="2025-07-25T00:00:00"/>
    <d v="2025-09-05T00:00:00"/>
    <n v="179.33"/>
    <s v="‭112120503060‬"/>
    <s v="Serviços de Impressão"/>
    <m/>
    <s v="NV022628"/>
    <m/>
    <x v="1"/>
    <x v="87"/>
  </r>
  <r>
    <x v="14"/>
    <s v="PRO.000.7872"/>
    <x v="545"/>
    <d v="2025-07-25T00:00:00"/>
    <d v="2025-09-05T00:00:00"/>
    <n v="270.52"/>
    <s v="‭112120503060‬"/>
    <s v="Serviços de Impressão"/>
    <m/>
    <s v="NV022554"/>
    <m/>
    <x v="1"/>
    <x v="208"/>
  </r>
  <r>
    <x v="14"/>
    <s v="PRO.000.7872"/>
    <x v="545"/>
    <d v="2025-07-25T00:00:00"/>
    <d v="2025-09-05T00:00:00"/>
    <n v="324.69"/>
    <s v="‭112120503060‬"/>
    <s v="Serviços de Impressão"/>
    <m/>
    <s v="NV022676"/>
    <m/>
    <x v="1"/>
    <x v="236"/>
  </r>
  <r>
    <x v="14"/>
    <s v="PRO.000.7872"/>
    <x v="545"/>
    <d v="2025-07-25T00:00:00"/>
    <d v="2025-09-05T00:00:00"/>
    <n v="260.31"/>
    <s v="‭112120503060‬"/>
    <s v="Serviços de Impressão"/>
    <m/>
    <s v="NV022625"/>
    <m/>
    <x v="1"/>
    <x v="82"/>
  </r>
  <r>
    <x v="14"/>
    <s v="PRO.000.7872"/>
    <x v="545"/>
    <d v="2025-07-25T00:00:00"/>
    <d v="2025-09-05T00:00:00"/>
    <n v="755.25"/>
    <s v="‭112120503060‬"/>
    <s v="Serviços de Impressão"/>
    <m/>
    <s v="NV020551"/>
    <m/>
    <x v="1"/>
    <x v="58"/>
  </r>
  <r>
    <x v="14"/>
    <s v="PRO.000.7872"/>
    <x v="545"/>
    <d v="2025-07-25T00:00:00"/>
    <d v="2025-09-05T00:00:00"/>
    <n v="278.7"/>
    <s v="‭112120503060‬"/>
    <s v="Serviços de Impressão"/>
    <m/>
    <s v="NV022647"/>
    <m/>
    <x v="1"/>
    <x v="59"/>
  </r>
  <r>
    <x v="14"/>
    <s v="PRO.000.7872"/>
    <x v="545"/>
    <d v="2025-07-25T00:00:00"/>
    <d v="2025-09-05T00:00:00"/>
    <n v="311.5"/>
    <s v="‭112120503060‬"/>
    <s v="Serviços de Impressão"/>
    <m/>
    <s v="NV022632"/>
    <m/>
    <x v="1"/>
    <x v="243"/>
  </r>
  <r>
    <x v="14"/>
    <s v="PRO.000.7872"/>
    <x v="545"/>
    <d v="2025-07-25T00:00:00"/>
    <d v="2025-09-05T00:00:00"/>
    <n v="258.12"/>
    <s v="‭112120503060‬"/>
    <s v="Serviços de Impressão"/>
    <m/>
    <s v="NV022641"/>
    <m/>
    <x v="1"/>
    <x v="245"/>
  </r>
  <r>
    <x v="14"/>
    <s v="PRO.000.7872"/>
    <x v="545"/>
    <d v="2025-07-25T00:00:00"/>
    <d v="2025-09-05T00:00:00"/>
    <n v="401.15"/>
    <s v="‭112120503060‬"/>
    <s v="Serviços de Impressão"/>
    <m/>
    <s v="NV022610"/>
    <m/>
    <x v="1"/>
    <x v="61"/>
  </r>
  <r>
    <x v="14"/>
    <s v="PRO.000.7872"/>
    <x v="545"/>
    <d v="2025-07-25T00:00:00"/>
    <d v="2025-09-05T00:00:00"/>
    <n v="342.75"/>
    <s v="‭112120503060‬"/>
    <s v="Serviços de Impressão"/>
    <m/>
    <s v="NV022679"/>
    <m/>
    <x v="1"/>
    <x v="216"/>
  </r>
  <r>
    <x v="14"/>
    <s v="PRO.000.7872"/>
    <x v="545"/>
    <d v="2025-07-25T00:00:00"/>
    <d v="2025-09-05T00:00:00"/>
    <n v="314.58"/>
    <s v="‭112120503060‬"/>
    <s v="Serviços de Impressão"/>
    <m/>
    <s v="NV022584"/>
    <m/>
    <x v="1"/>
    <x v="64"/>
  </r>
  <r>
    <x v="14"/>
    <s v="PRO.000.7872"/>
    <x v="545"/>
    <d v="2025-07-25T00:00:00"/>
    <d v="2025-09-05T00:00:00"/>
    <n v="301.45"/>
    <s v="‭112120503060‬"/>
    <s v="Serviços de Impressão"/>
    <m/>
    <s v="NV022656"/>
    <m/>
    <x v="1"/>
    <x v="66"/>
  </r>
  <r>
    <x v="14"/>
    <s v="PRO.000.7872"/>
    <x v="545"/>
    <d v="2025-07-25T00:00:00"/>
    <d v="2025-09-05T00:00:00"/>
    <n v="263.39999999999998"/>
    <s v="‭112120503060‬"/>
    <s v="Serviços de Impressão"/>
    <m/>
    <s v="NV000957"/>
    <m/>
    <x v="1"/>
    <x v="158"/>
  </r>
  <r>
    <x v="14"/>
    <s v="PRO.000.7872"/>
    <x v="545"/>
    <d v="2025-07-25T00:00:00"/>
    <d v="2025-09-05T00:00:00"/>
    <n v="253.46"/>
    <s v="‭112120503060‬"/>
    <s v="Serviços de Impressão"/>
    <m/>
    <s v="NV006958"/>
    <m/>
    <x v="1"/>
    <x v="0"/>
  </r>
  <r>
    <x v="14"/>
    <s v="PRO.000.7872"/>
    <x v="545"/>
    <d v="2025-07-25T00:00:00"/>
    <d v="2025-09-05T00:00:00"/>
    <n v="342.52"/>
    <s v="‭112120503060‬"/>
    <s v="Serviços de Impressão"/>
    <m/>
    <s v="NV022644"/>
    <m/>
    <x v="1"/>
    <x v="239"/>
  </r>
  <r>
    <x v="14"/>
    <s v="PRO.000.7872"/>
    <x v="545"/>
    <d v="2025-07-25T00:00:00"/>
    <d v="2025-09-05T00:00:00"/>
    <n v="318.55"/>
    <s v="‭112120503060‬"/>
    <s v="Serviços de Impressão"/>
    <m/>
    <s v="NV022562"/>
    <m/>
    <x v="1"/>
    <x v="9"/>
  </r>
  <r>
    <x v="14"/>
    <s v="PRO.000.7872"/>
    <x v="545"/>
    <d v="2025-07-25T00:00:00"/>
    <d v="2025-09-05T00:00:00"/>
    <n v="212.64"/>
    <s v="‭112120503060‬"/>
    <s v="Serviços de Impressão"/>
    <m/>
    <s v="NV022621"/>
    <m/>
    <x v="1"/>
    <x v="180"/>
  </r>
  <r>
    <x v="14"/>
    <s v="PRO.000.7872"/>
    <x v="545"/>
    <d v="2025-07-25T00:00:00"/>
    <d v="2025-09-05T00:00:00"/>
    <n v="1464.69"/>
    <s v="‭112120503060‬"/>
    <s v="Serviços de Impressão"/>
    <m/>
    <s v="NV021558"/>
    <m/>
    <x v="1"/>
    <x v="144"/>
  </r>
  <r>
    <x v="14"/>
    <s v="PRO.000.7872"/>
    <x v="545"/>
    <d v="2025-07-25T00:00:00"/>
    <d v="2025-09-05T00:00:00"/>
    <n v="658.4"/>
    <s v="‭112120503060‬"/>
    <s v="Serviços de Impressão"/>
    <m/>
    <s v="NV021571"/>
    <m/>
    <x v="1"/>
    <x v="26"/>
  </r>
  <r>
    <x v="14"/>
    <s v="PRO.000.7872"/>
    <x v="545"/>
    <d v="2025-07-25T00:00:00"/>
    <d v="2025-09-05T00:00:00"/>
    <n v="307.14"/>
    <s v="‭112120503060‬"/>
    <s v="Serviços de Impressão"/>
    <m/>
    <s v="NV021574"/>
    <m/>
    <x v="1"/>
    <x v="31"/>
  </r>
  <r>
    <x v="14"/>
    <s v="PRO.000.7872"/>
    <x v="545"/>
    <d v="2025-07-25T00:00:00"/>
    <d v="2025-09-05T00:00:00"/>
    <n v="522.72"/>
    <s v="‭112120503060‬"/>
    <s v="Serviços de Impressão"/>
    <m/>
    <s v="NV022552"/>
    <m/>
    <x v="1"/>
    <x v="189"/>
  </r>
  <r>
    <x v="14"/>
    <s v="PRO.000.7872"/>
    <x v="545"/>
    <d v="2025-07-25T00:00:00"/>
    <d v="2025-09-05T00:00:00"/>
    <n v="552.72"/>
    <s v="‭112120503060‬"/>
    <s v="Serviços de Impressão"/>
    <m/>
    <s v="NV019953"/>
    <m/>
    <x v="1"/>
    <x v="221"/>
  </r>
  <r>
    <x v="14"/>
    <s v="PRO.000.7872"/>
    <x v="545"/>
    <d v="2025-07-25T00:00:00"/>
    <d v="2025-09-05T00:00:00"/>
    <n v="2942.05"/>
    <s v="‭112120503060‬"/>
    <s v="Serviços de Impressão"/>
    <m/>
    <s v="NV006963"/>
    <m/>
    <x v="1"/>
    <x v="143"/>
  </r>
  <r>
    <x v="14"/>
    <s v="PRO.000.7872"/>
    <x v="545"/>
    <d v="2025-07-25T00:00:00"/>
    <d v="2025-09-05T00:00:00"/>
    <n v="14376.03"/>
    <s v="‭112120503060‬"/>
    <s v="Serviços de Impressão"/>
    <m/>
    <s v="NV023559"/>
    <m/>
    <x v="1"/>
    <x v="1"/>
  </r>
  <r>
    <x v="14"/>
    <s v="PRO.000.7872"/>
    <x v="545"/>
    <d v="2025-07-25T00:00:00"/>
    <d v="2025-09-05T00:00:00"/>
    <n v="250.64"/>
    <s v="‭112120503060‬"/>
    <s v="Serviços de Impressão"/>
    <m/>
    <s v="NV022588"/>
    <m/>
    <x v="1"/>
    <x v="188"/>
  </r>
  <r>
    <x v="14"/>
    <s v="PRO.000.7872"/>
    <x v="545"/>
    <d v="2025-07-25T00:00:00"/>
    <d v="2025-09-05T00:00:00"/>
    <n v="342.77"/>
    <s v="‭112120503060‬"/>
    <s v="Serviços de Impressão"/>
    <m/>
    <s v="NV019952"/>
    <m/>
    <x v="1"/>
    <x v="73"/>
  </r>
  <r>
    <x v="14"/>
    <s v="PRO.000.7872"/>
    <x v="545"/>
    <d v="2025-07-25T00:00:00"/>
    <d v="2025-09-05T00:00:00"/>
    <n v="305.2"/>
    <s v="‭112120503060‬"/>
    <s v="Serviços de Impressão"/>
    <m/>
    <s v="NV022688"/>
    <m/>
    <x v="1"/>
    <x v="195"/>
  </r>
  <r>
    <x v="14"/>
    <s v="PRO.000.7872"/>
    <x v="545"/>
    <d v="2025-07-25T00:00:00"/>
    <d v="2025-09-05T00:00:00"/>
    <n v="283.27"/>
    <s v="‭112120503060‬"/>
    <s v="Serviços de Impressão"/>
    <m/>
    <s v="NV022633"/>
    <m/>
    <x v="1"/>
    <x v="121"/>
  </r>
  <r>
    <x v="14"/>
    <s v="PRO.000.7872"/>
    <x v="545"/>
    <d v="2025-07-25T00:00:00"/>
    <d v="2025-09-05T00:00:00"/>
    <n v="269.74"/>
    <s v="‭112120503060‬"/>
    <s v="Serviços de Impressão"/>
    <m/>
    <s v="NV022627"/>
    <m/>
    <x v="1"/>
    <x v="122"/>
  </r>
  <r>
    <x v="14"/>
    <s v="PRO.000.7872"/>
    <x v="545"/>
    <d v="2025-07-25T00:00:00"/>
    <d v="2025-09-05T00:00:00"/>
    <n v="241.44"/>
    <s v="‭112120503060‬"/>
    <s v="Serviços de Impressão"/>
    <m/>
    <s v="NV022602"/>
    <m/>
    <x v="1"/>
    <x v="223"/>
  </r>
  <r>
    <x v="14"/>
    <s v="PRO.000.7872"/>
    <x v="545"/>
    <d v="2025-07-25T00:00:00"/>
    <d v="2025-09-05T00:00:00"/>
    <n v="238.28"/>
    <s v="‭112120503060‬"/>
    <s v="Serviços de Impressão"/>
    <m/>
    <s v="NV022663"/>
    <m/>
    <x v="1"/>
    <x v="83"/>
  </r>
  <r>
    <x v="14"/>
    <s v="PRO.000.7872"/>
    <x v="546"/>
    <d v="2025-07-25T00:00:00"/>
    <d v="2025-09-05T00:00:00"/>
    <n v="95.08"/>
    <s v="‭112120503060‬"/>
    <s v="Serviços de Impressão"/>
    <m/>
    <s v="NV022662"/>
    <m/>
    <x v="1"/>
    <x v="215"/>
  </r>
  <r>
    <x v="14"/>
    <s v="PRO.000.7872"/>
    <x v="546"/>
    <d v="2025-07-25T00:00:00"/>
    <d v="2025-09-05T00:00:00"/>
    <n v="88.82"/>
    <s v="‭112120503060‬"/>
    <s v="Serviços de Impressão"/>
    <m/>
    <s v="NV022669"/>
    <m/>
    <x v="1"/>
    <x v="165"/>
  </r>
  <r>
    <x v="14"/>
    <s v="PRO.000.7872"/>
    <x v="546"/>
    <d v="2025-07-25T00:00:00"/>
    <d v="2025-09-05T00:00:00"/>
    <n v="119.59"/>
    <s v="‭112120503060‬"/>
    <s v="Serviços de Impressão"/>
    <m/>
    <s v="NV022567"/>
    <m/>
    <x v="1"/>
    <x v="35"/>
  </r>
  <r>
    <x v="14"/>
    <s v="PRO.000.7872"/>
    <x v="546"/>
    <d v="2025-07-25T00:00:00"/>
    <d v="2025-09-05T00:00:00"/>
    <n v="135.62"/>
    <s v="‭112120503060‬"/>
    <s v="Serviços de Impressão"/>
    <m/>
    <s v="NV022650"/>
    <m/>
    <x v="1"/>
    <x v="229"/>
  </r>
  <r>
    <x v="14"/>
    <s v="PRO.000.7872"/>
    <x v="546"/>
    <d v="2025-07-25T00:00:00"/>
    <d v="2025-09-05T00:00:00"/>
    <n v="63.54"/>
    <s v="‭112120503060‬"/>
    <s v="Serviços de Impressão"/>
    <m/>
    <s v="NV022684"/>
    <m/>
    <x v="1"/>
    <x v="230"/>
  </r>
  <r>
    <x v="14"/>
    <s v="PRO.000.7872"/>
    <x v="546"/>
    <d v="2025-07-25T00:00:00"/>
    <d v="2025-09-05T00:00:00"/>
    <n v="176.97"/>
    <s v="‭112120503060‬"/>
    <s v="Serviços de Impressão"/>
    <m/>
    <s v="NV020555"/>
    <m/>
    <x v="1"/>
    <x v="52"/>
  </r>
  <r>
    <x v="14"/>
    <s v="PRO.000.7872"/>
    <x v="546"/>
    <d v="2025-07-25T00:00:00"/>
    <d v="2025-09-05T00:00:00"/>
    <n v="98.63"/>
    <s v="‭112120503060‬"/>
    <s v="Serviços de Impressão"/>
    <m/>
    <s v="NV022685"/>
    <m/>
    <x v="1"/>
    <x v="176"/>
  </r>
  <r>
    <x v="14"/>
    <s v="PRO.000.7872"/>
    <x v="546"/>
    <d v="2025-07-25T00:00:00"/>
    <d v="2025-09-05T00:00:00"/>
    <n v="148.97999999999999"/>
    <s v="‭112120503060‬"/>
    <s v="Serviços de Impressão"/>
    <m/>
    <s v="NV022562"/>
    <m/>
    <x v="1"/>
    <x v="9"/>
  </r>
  <r>
    <x v="14"/>
    <s v="PRO.000.7872"/>
    <x v="546"/>
    <d v="2025-07-25T00:00:00"/>
    <d v="2025-09-05T00:00:00"/>
    <n v="115.55"/>
    <s v="‭112120503060‬"/>
    <s v="Serviços de Impressão"/>
    <m/>
    <s v="NV022682"/>
    <m/>
    <x v="1"/>
    <x v="28"/>
  </r>
  <r>
    <x v="14"/>
    <s v="PRO.000.7872"/>
    <x v="546"/>
    <d v="2025-07-25T00:00:00"/>
    <d v="2025-09-05T00:00:00"/>
    <n v="266.45999999999998"/>
    <s v="‭112120503060‬"/>
    <s v="Serviços de Impressão"/>
    <m/>
    <s v="NV022648"/>
    <m/>
    <x v="1"/>
    <x v="37"/>
  </r>
  <r>
    <x v="14"/>
    <s v="PRO.000.7872"/>
    <x v="546"/>
    <d v="2025-07-25T00:00:00"/>
    <d v="2025-09-05T00:00:00"/>
    <n v="12.75"/>
    <s v="‭112120503060‬"/>
    <s v="Serviços de Impressão"/>
    <m/>
    <s v="NV022686"/>
    <m/>
    <x v="1"/>
    <x v="252"/>
  </r>
  <r>
    <x v="14"/>
    <s v="PRO.000.7872"/>
    <x v="546"/>
    <d v="2025-07-25T00:00:00"/>
    <d v="2025-09-05T00:00:00"/>
    <n v="94.25"/>
    <s v="‭112120503060‬"/>
    <s v="Serviços de Impressão"/>
    <m/>
    <s v="NV022652"/>
    <m/>
    <x v="1"/>
    <x v="89"/>
  </r>
  <r>
    <x v="14"/>
    <s v="PRO.000.7872"/>
    <x v="546"/>
    <d v="2025-07-25T00:00:00"/>
    <d v="2025-09-05T00:00:00"/>
    <n v="100.35"/>
    <s v="‭112120503060‬"/>
    <s v="Serviços de Impressão"/>
    <m/>
    <s v="NV022643"/>
    <m/>
    <x v="1"/>
    <x v="222"/>
  </r>
  <r>
    <x v="14"/>
    <s v="PRO.000.7872"/>
    <x v="546"/>
    <d v="2025-07-25T00:00:00"/>
    <d v="2025-09-05T00:00:00"/>
    <n v="135.28"/>
    <s v="‭112120503060‬"/>
    <s v="Serviços de Impressão"/>
    <m/>
    <s v="NV022688"/>
    <m/>
    <x v="1"/>
    <x v="195"/>
  </r>
  <r>
    <x v="14"/>
    <s v="PRO.000.7872"/>
    <x v="546"/>
    <d v="2025-07-25T00:00:00"/>
    <d v="2025-09-05T00:00:00"/>
    <n v="108.17"/>
    <s v="‭112120503060‬"/>
    <s v="Serviços de Impressão"/>
    <m/>
    <s v="NV022675"/>
    <m/>
    <x v="1"/>
    <x v="231"/>
  </r>
  <r>
    <x v="14"/>
    <s v="PRO.000.7872"/>
    <x v="546"/>
    <d v="2025-07-25T00:00:00"/>
    <d v="2025-09-05T00:00:00"/>
    <n v="136.44999999999999"/>
    <s v="‭112120503060‬"/>
    <s v="Serviços de Impressão"/>
    <m/>
    <s v="NV022676"/>
    <m/>
    <x v="1"/>
    <x v="236"/>
  </r>
  <r>
    <x v="14"/>
    <s v="PRO.000.7872"/>
    <x v="546"/>
    <d v="2025-07-25T00:00:00"/>
    <d v="2025-09-05T00:00:00"/>
    <n v="169.82"/>
    <s v="‭112120503060‬"/>
    <s v="Serviços de Impressão"/>
    <m/>
    <s v="NV022679"/>
    <m/>
    <x v="1"/>
    <x v="216"/>
  </r>
  <r>
    <x v="14"/>
    <s v="PRO.000.7872"/>
    <x v="546"/>
    <d v="2025-07-25T00:00:00"/>
    <d v="2025-09-05T00:00:00"/>
    <n v="8041.08"/>
    <s v="‭112120503060‬"/>
    <s v="Serviços de Impressão"/>
    <m/>
    <s v="NV023559"/>
    <m/>
    <x v="1"/>
    <x v="1"/>
  </r>
  <r>
    <x v="14"/>
    <s v="PRO.000.7872"/>
    <x v="546"/>
    <d v="2025-07-25T00:00:00"/>
    <d v="2025-09-05T00:00:00"/>
    <n v="51.06"/>
    <s v="‭112120503060‬"/>
    <s v="Serviços de Impressão"/>
    <m/>
    <s v="NV022658"/>
    <m/>
    <x v="1"/>
    <x v="84"/>
  </r>
  <r>
    <x v="14"/>
    <s v="PRO.000.7872"/>
    <x v="546"/>
    <d v="2025-07-25T00:00:00"/>
    <d v="2025-09-05T00:00:00"/>
    <n v="287.48"/>
    <s v="‭112120503060‬"/>
    <s v="Serviços de Impressão"/>
    <m/>
    <s v="NV006964"/>
    <m/>
    <x v="1"/>
    <x v="11"/>
  </r>
  <r>
    <x v="14"/>
    <s v="PRO.000.7872"/>
    <x v="546"/>
    <d v="2025-07-25T00:00:00"/>
    <d v="2025-09-05T00:00:00"/>
    <n v="105.23"/>
    <s v="‭112120503060‬"/>
    <s v="Serviços de Impressão"/>
    <m/>
    <s v="NV022641"/>
    <m/>
    <x v="1"/>
    <x v="245"/>
  </r>
  <r>
    <x v="14"/>
    <s v="PRO.000.7872"/>
    <x v="546"/>
    <d v="2025-07-25T00:00:00"/>
    <d v="2025-09-05T00:00:00"/>
    <n v="167.66"/>
    <s v="‭112120503060‬"/>
    <s v="Serviços de Impressão"/>
    <m/>
    <s v="NV022565"/>
    <m/>
    <x v="1"/>
    <x v="227"/>
  </r>
  <r>
    <x v="14"/>
    <s v="PRO.000.7872"/>
    <x v="546"/>
    <d v="2025-07-25T00:00:00"/>
    <d v="2025-09-05T00:00:00"/>
    <n v="101.07"/>
    <s v="‭112120503060‬"/>
    <s v="Serviços de Impressão"/>
    <m/>
    <s v="NV022670"/>
    <m/>
    <x v="1"/>
    <x v="128"/>
  </r>
  <r>
    <x v="14"/>
    <s v="PRO.000.7872"/>
    <x v="546"/>
    <d v="2025-07-25T00:00:00"/>
    <d v="2025-09-05T00:00:00"/>
    <n v="152.52000000000001"/>
    <s v="‭112120503060‬"/>
    <s v="Serviços de Impressão"/>
    <m/>
    <s v="NV006961"/>
    <m/>
    <x v="1"/>
    <x v="244"/>
  </r>
  <r>
    <x v="14"/>
    <s v="PRO.000.7872"/>
    <x v="546"/>
    <d v="2025-07-25T00:00:00"/>
    <d v="2025-09-05T00:00:00"/>
    <n v="273.61"/>
    <s v="‭112120503060‬"/>
    <s v="Serviços de Impressão"/>
    <m/>
    <s v="NV006968"/>
    <m/>
    <x v="1"/>
    <x v="33"/>
  </r>
  <r>
    <x v="14"/>
    <s v="PRO.000.7872"/>
    <x v="546"/>
    <d v="2025-07-25T00:00:00"/>
    <d v="2025-09-05T00:00:00"/>
    <n v="239.4"/>
    <s v="‭112120503060‬"/>
    <s v="Serviços de Impressão"/>
    <m/>
    <s v="NV006966"/>
    <m/>
    <x v="1"/>
    <x v="22"/>
  </r>
  <r>
    <x v="14"/>
    <s v="PRO.000.7872"/>
    <x v="546"/>
    <d v="2025-07-25T00:00:00"/>
    <d v="2025-09-05T00:00:00"/>
    <n v="310.26"/>
    <s v="‭112120503060‬"/>
    <s v="Serviços de Impressão"/>
    <m/>
    <s v="NV006963"/>
    <m/>
    <x v="1"/>
    <x v="143"/>
  </r>
  <r>
    <x v="14"/>
    <s v="PRO.000.7872"/>
    <x v="546"/>
    <d v="2025-07-25T00:00:00"/>
    <d v="2025-09-05T00:00:00"/>
    <n v="298.56"/>
    <s v="‭112120503060‬"/>
    <s v="Serviços de Impressão"/>
    <m/>
    <s v="NV000955"/>
    <m/>
    <x v="1"/>
    <x v="110"/>
  </r>
  <r>
    <x v="14"/>
    <s v="PRO.000.7872"/>
    <x v="546"/>
    <d v="2025-07-25T00:00:00"/>
    <d v="2025-09-05T00:00:00"/>
    <n v="19.07"/>
    <s v="‭112120503060‬"/>
    <s v="Serviços de Impressão"/>
    <m/>
    <s v="NV003967"/>
    <m/>
    <x v="1"/>
    <x v="109"/>
  </r>
  <r>
    <x v="14"/>
    <s v="PRO.000.7872"/>
    <x v="546"/>
    <d v="2025-07-25T00:00:00"/>
    <d v="2025-09-05T00:00:00"/>
    <n v="73.459999999999994"/>
    <s v="‭112120503060‬"/>
    <s v="Serviços de Impressão"/>
    <m/>
    <s v="NV009956"/>
    <m/>
    <x v="1"/>
    <x v="162"/>
  </r>
  <r>
    <x v="14"/>
    <s v="PRO.000.7872"/>
    <x v="546"/>
    <d v="2025-07-25T00:00:00"/>
    <d v="2025-09-05T00:00:00"/>
    <n v="40.81"/>
    <s v="‭112120503060‬"/>
    <s v="Serviços de Impressão"/>
    <m/>
    <s v="NV003971"/>
    <m/>
    <x v="1"/>
    <x v="151"/>
  </r>
  <r>
    <x v="14"/>
    <s v="PRO.000.7872"/>
    <x v="546"/>
    <d v="2025-07-25T00:00:00"/>
    <d v="2025-09-05T00:00:00"/>
    <n v="27.78"/>
    <s v="‭112120503060‬"/>
    <s v="Serviços de Impressão"/>
    <m/>
    <s v="NV009960"/>
    <m/>
    <x v="1"/>
    <x v="149"/>
  </r>
  <r>
    <x v="14"/>
    <s v="PRO.000.7872"/>
    <x v="546"/>
    <d v="2025-07-25T00:00:00"/>
    <d v="2025-09-05T00:00:00"/>
    <n v="72.19"/>
    <s v="‭112120503060‬"/>
    <s v="Serviços de Impressão"/>
    <m/>
    <s v="NV009954"/>
    <m/>
    <x v="1"/>
    <x v="119"/>
  </r>
  <r>
    <x v="14"/>
    <s v="PRO.000.7872"/>
    <x v="546"/>
    <d v="2025-07-25T00:00:00"/>
    <d v="2025-09-05T00:00:00"/>
    <n v="29.5"/>
    <s v="‭112120503060‬"/>
    <s v="Serviços de Impressão"/>
    <m/>
    <s v="NV003981"/>
    <m/>
    <x v="1"/>
    <x v="99"/>
  </r>
  <r>
    <x v="14"/>
    <s v="PRO.000.7872"/>
    <x v="546"/>
    <d v="2025-07-25T00:00:00"/>
    <d v="2025-09-05T00:00:00"/>
    <n v="26.73"/>
    <s v="‭112120503060‬"/>
    <s v="Serviços de Impressão"/>
    <m/>
    <s v="NV003985"/>
    <m/>
    <x v="1"/>
    <x v="160"/>
  </r>
  <r>
    <x v="14"/>
    <s v="PRO.000.7872"/>
    <x v="546"/>
    <d v="2025-07-25T00:00:00"/>
    <d v="2025-09-05T00:00:00"/>
    <n v="65.59"/>
    <s v="‭112120503060‬"/>
    <s v="Serviços de Impressão"/>
    <m/>
    <s v="NV000958"/>
    <m/>
    <x v="1"/>
    <x v="117"/>
  </r>
  <r>
    <x v="14"/>
    <s v="PRO.000.7872"/>
    <x v="546"/>
    <d v="2025-07-25T00:00:00"/>
    <d v="2025-09-05T00:00:00"/>
    <n v="26.12"/>
    <s v="‭112120503060‬"/>
    <s v="Serviços de Impressão"/>
    <m/>
    <s v="NV003968"/>
    <m/>
    <x v="1"/>
    <x v="94"/>
  </r>
  <r>
    <x v="14"/>
    <s v="PRO.000.7872"/>
    <x v="546"/>
    <d v="2025-07-25T00:00:00"/>
    <d v="2025-09-05T00:00:00"/>
    <n v="898.02"/>
    <s v="‭112120503060‬"/>
    <s v="Serviços de Impressão"/>
    <m/>
    <s v="NV021558"/>
    <m/>
    <x v="1"/>
    <x v="144"/>
  </r>
  <r>
    <x v="14"/>
    <s v="PRO.000.7872"/>
    <x v="546"/>
    <d v="2025-07-25T00:00:00"/>
    <d v="2025-09-05T00:00:00"/>
    <n v="366.87"/>
    <s v="‭112120503060‬"/>
    <s v="Serviços de Impressão"/>
    <m/>
    <s v="NV021571"/>
    <m/>
    <x v="1"/>
    <x v="26"/>
  </r>
  <r>
    <x v="14"/>
    <s v="PRO.000.7872"/>
    <x v="546"/>
    <d v="2025-07-25T00:00:00"/>
    <d v="2025-09-05T00:00:00"/>
    <n v="141.27000000000001"/>
    <s v="‭112120503060‬"/>
    <s v="Serviços de Impressão"/>
    <m/>
    <s v="NV021574"/>
    <m/>
    <x v="1"/>
    <x v="31"/>
  </r>
  <r>
    <x v="14"/>
    <s v="PRO.000.7872"/>
    <x v="546"/>
    <d v="2025-07-25T00:00:00"/>
    <d v="2025-09-05T00:00:00"/>
    <n v="263.75"/>
    <s v="‭112120503060‬"/>
    <s v="Serviços de Impressão"/>
    <m/>
    <s v="NV022552"/>
    <m/>
    <x v="1"/>
    <x v="189"/>
  </r>
  <r>
    <x v="14"/>
    <s v="PRO.000.7872"/>
    <x v="546"/>
    <d v="2025-07-25T00:00:00"/>
    <d v="2025-09-05T00:00:00"/>
    <n v="215.67"/>
    <s v="‭112120503060‬"/>
    <s v="Serviços de Impressão"/>
    <m/>
    <s v="NV022576"/>
    <m/>
    <x v="1"/>
    <x v="78"/>
  </r>
  <r>
    <x v="14"/>
    <s v="PRO.000.7872"/>
    <x v="546"/>
    <d v="2025-07-25T00:00:00"/>
    <d v="2025-09-05T00:00:00"/>
    <n v="274.56"/>
    <s v="‭112120503060‬"/>
    <s v="Serviços de Impressão"/>
    <m/>
    <s v="NV021590"/>
    <m/>
    <x v="1"/>
    <x v="40"/>
  </r>
  <r>
    <x v="14"/>
    <s v="PRO.000.7872"/>
    <x v="546"/>
    <d v="2025-07-25T00:00:00"/>
    <d v="2025-09-05T00:00:00"/>
    <n v="198.66"/>
    <s v="‭112120503060‬"/>
    <s v="Serviços de Impressão"/>
    <m/>
    <s v="NV021589"/>
    <m/>
    <x v="1"/>
    <x v="207"/>
  </r>
  <r>
    <x v="14"/>
    <s v="PRO.000.7872"/>
    <x v="546"/>
    <d v="2025-07-25T00:00:00"/>
    <d v="2025-09-05T00:00:00"/>
    <n v="284.58999999999997"/>
    <s v="‭112120503060‬"/>
    <s v="Serviços de Impressão"/>
    <m/>
    <s v="NV021606"/>
    <m/>
    <x v="1"/>
    <x v="47"/>
  </r>
  <r>
    <x v="14"/>
    <s v="PRO.000.7872"/>
    <x v="546"/>
    <d v="2025-07-25T00:00:00"/>
    <d v="2025-09-05T00:00:00"/>
    <n v="190.45"/>
    <s v="‭112120503060‬"/>
    <s v="Serviços de Impressão"/>
    <m/>
    <s v="NV022571"/>
    <m/>
    <x v="1"/>
    <x v="184"/>
  </r>
  <r>
    <x v="14"/>
    <s v="PRO.000.7872"/>
    <x v="546"/>
    <d v="2025-07-25T00:00:00"/>
    <d v="2025-09-05T00:00:00"/>
    <n v="175.09"/>
    <s v="‭112120503060‬"/>
    <s v="Serviços de Impressão"/>
    <m/>
    <s v="NV021600"/>
    <m/>
    <x v="1"/>
    <x v="212"/>
  </r>
  <r>
    <x v="14"/>
    <s v="PRO.000.7872"/>
    <x v="546"/>
    <d v="2025-07-25T00:00:00"/>
    <d v="2025-09-05T00:00:00"/>
    <n v="457.63"/>
    <s v="‭112120503060‬"/>
    <s v="Serviços de Impressão"/>
    <m/>
    <s v="NV021572"/>
    <m/>
    <x v="1"/>
    <x v="53"/>
  </r>
  <r>
    <x v="14"/>
    <s v="PRO.000.7872"/>
    <x v="546"/>
    <d v="2025-07-25T00:00:00"/>
    <d v="2025-09-05T00:00:00"/>
    <n v="120.31"/>
    <s v="‭112120503060‬"/>
    <s v="Serviços de Impressão"/>
    <m/>
    <s v="NV022551"/>
    <m/>
    <x v="1"/>
    <x v="210"/>
  </r>
  <r>
    <x v="14"/>
    <s v="PRO.000.7872"/>
    <x v="546"/>
    <d v="2025-07-25T00:00:00"/>
    <d v="2025-09-05T00:00:00"/>
    <n v="226.32"/>
    <s v="‭112120503060‬"/>
    <s v="Serviços de Impressão"/>
    <m/>
    <s v="NV022568"/>
    <m/>
    <x v="1"/>
    <x v="169"/>
  </r>
  <r>
    <x v="14"/>
    <s v="PRO.000.7872"/>
    <x v="546"/>
    <d v="2025-07-25T00:00:00"/>
    <d v="2025-09-05T00:00:00"/>
    <n v="176.09"/>
    <s v="‭112120503060‬"/>
    <s v="Serviços de Impressão"/>
    <m/>
    <s v="NV020556"/>
    <m/>
    <x v="1"/>
    <x v="65"/>
  </r>
  <r>
    <x v="14"/>
    <s v="PRO.000.7872"/>
    <x v="546"/>
    <d v="2025-07-25T00:00:00"/>
    <d v="2025-09-05T00:00:00"/>
    <n v="283.43"/>
    <s v="‭112120503060‬"/>
    <s v="Serviços de Impressão"/>
    <m/>
    <s v="NV021562"/>
    <m/>
    <x v="1"/>
    <x v="27"/>
  </r>
  <r>
    <x v="14"/>
    <s v="PRO.000.7872"/>
    <x v="546"/>
    <d v="2025-07-25T00:00:00"/>
    <d v="2025-09-05T00:00:00"/>
    <n v="151.13999999999999"/>
    <s v="‭112120503060‬"/>
    <s v="Serviços de Impressão"/>
    <m/>
    <s v="NV021609"/>
    <m/>
    <x v="1"/>
    <x v="241"/>
  </r>
  <r>
    <x v="14"/>
    <s v="PRO.000.7872"/>
    <x v="546"/>
    <d v="2025-07-25T00:00:00"/>
    <d v="2025-09-05T00:00:00"/>
    <n v="42.19"/>
    <s v="‭112120503060‬"/>
    <s v="Serviços de Impressão"/>
    <m/>
    <s v="NV022574"/>
    <m/>
    <x v="1"/>
    <x v="32"/>
  </r>
  <r>
    <x v="14"/>
    <s v="PRO.000.7872"/>
    <x v="546"/>
    <d v="2025-07-25T00:00:00"/>
    <d v="2025-09-05T00:00:00"/>
    <n v="226.49"/>
    <s v="‭112120503060‬"/>
    <s v="Serviços de Impressão"/>
    <m/>
    <s v="NV021614"/>
    <m/>
    <x v="1"/>
    <x v="42"/>
  </r>
  <r>
    <x v="14"/>
    <s v="PRO.000.7872"/>
    <x v="546"/>
    <d v="2025-07-25T00:00:00"/>
    <d v="2025-09-05T00:00:00"/>
    <n v="171.21"/>
    <s v="‭112120503060‬"/>
    <s v="Serviços de Impressão"/>
    <m/>
    <s v="NV019952"/>
    <m/>
    <x v="1"/>
    <x v="73"/>
  </r>
  <r>
    <x v="14"/>
    <s v="PRO.000.7872"/>
    <x v="546"/>
    <d v="2025-07-25T00:00:00"/>
    <d v="2025-09-05T00:00:00"/>
    <n v="301.61"/>
    <s v="‭112120503060‬"/>
    <s v="Serviços de Impressão"/>
    <m/>
    <s v="NV019953"/>
    <m/>
    <x v="1"/>
    <x v="221"/>
  </r>
  <r>
    <x v="14"/>
    <s v="PRO.000.7872"/>
    <x v="546"/>
    <d v="2025-07-25T00:00:00"/>
    <d v="2025-09-05T00:00:00"/>
    <n v="287.52999999999997"/>
    <s v="‭112120503060‬"/>
    <s v="Serviços de Impressão"/>
    <m/>
    <s v="NV021586"/>
    <m/>
    <x v="1"/>
    <x v="49"/>
  </r>
  <r>
    <x v="14"/>
    <s v="PRO.000.7872"/>
    <x v="546"/>
    <d v="2025-07-25T00:00:00"/>
    <d v="2025-09-05T00:00:00"/>
    <n v="392.26"/>
    <s v="‭112120503060‬"/>
    <s v="Serviços de Impressão"/>
    <m/>
    <s v="NV021593"/>
    <m/>
    <x v="1"/>
    <x v="240"/>
  </r>
  <r>
    <x v="14"/>
    <s v="PRO.000.7872"/>
    <x v="546"/>
    <d v="2025-07-25T00:00:00"/>
    <d v="2025-09-05T00:00:00"/>
    <n v="231.64"/>
    <s v="‭112120503060‬"/>
    <s v="Serviços de Impressão"/>
    <m/>
    <s v="NV021598"/>
    <m/>
    <x v="1"/>
    <x v="213"/>
  </r>
  <r>
    <x v="14"/>
    <s v="PRO.000.7872"/>
    <x v="546"/>
    <d v="2025-07-25T00:00:00"/>
    <d v="2025-09-05T00:00:00"/>
    <n v="297.73"/>
    <s v="‭112120503060‬"/>
    <s v="Serviços de Impressão"/>
    <m/>
    <s v="NV021611"/>
    <m/>
    <x v="1"/>
    <x v="202"/>
  </r>
  <r>
    <x v="14"/>
    <s v="PRO.000.7872"/>
    <x v="546"/>
    <d v="2025-07-25T00:00:00"/>
    <d v="2025-09-05T00:00:00"/>
    <n v="415.33"/>
    <s v="‭112120503060‬"/>
    <s v="Serviços de Impressão"/>
    <m/>
    <s v="NV021608"/>
    <m/>
    <x v="1"/>
    <x v="249"/>
  </r>
  <r>
    <x v="14"/>
    <s v="PRO.000.7872"/>
    <x v="546"/>
    <d v="2025-07-25T00:00:00"/>
    <d v="2025-09-05T00:00:00"/>
    <n v="237.91"/>
    <s v="‭112120503060‬"/>
    <s v="Serviços de Impressão"/>
    <m/>
    <s v="NV021580"/>
    <m/>
    <x v="1"/>
    <x v="138"/>
  </r>
  <r>
    <x v="14"/>
    <s v="PRO.000.7872"/>
    <x v="546"/>
    <d v="2025-07-25T00:00:00"/>
    <d v="2025-09-05T00:00:00"/>
    <n v="241.62"/>
    <s v="‭112120503060‬"/>
    <s v="Serviços de Impressão"/>
    <m/>
    <s v="NV021620"/>
    <m/>
    <x v="1"/>
    <x v="199"/>
  </r>
  <r>
    <x v="14"/>
    <s v="PRO.000.7872"/>
    <x v="546"/>
    <d v="2025-07-25T00:00:00"/>
    <d v="2025-09-05T00:00:00"/>
    <n v="416.16"/>
    <s v="‭112120503060‬"/>
    <s v="Serviços de Impressão"/>
    <m/>
    <s v="NV021579"/>
    <m/>
    <x v="1"/>
    <x v="114"/>
  </r>
  <r>
    <x v="14"/>
    <s v="PRO.000.7872"/>
    <x v="546"/>
    <d v="2025-07-25T00:00:00"/>
    <d v="2025-09-05T00:00:00"/>
    <n v="174.2"/>
    <s v="‭112120503060‬"/>
    <s v="Serviços de Impressão"/>
    <m/>
    <s v="NV021599"/>
    <m/>
    <x v="1"/>
    <x v="211"/>
  </r>
  <r>
    <x v="14"/>
    <s v="PRO.000.7872"/>
    <x v="546"/>
    <d v="2025-07-25T00:00:00"/>
    <d v="2025-09-05T00:00:00"/>
    <n v="270.68"/>
    <s v="‭112120503060‬"/>
    <s v="Serviços de Impressão"/>
    <m/>
    <s v="NV021619"/>
    <m/>
    <x v="1"/>
    <x v="13"/>
  </r>
  <r>
    <x v="14"/>
    <s v="PRO.000.7872"/>
    <x v="546"/>
    <d v="2025-07-25T00:00:00"/>
    <d v="2025-09-05T00:00:00"/>
    <n v="215.84"/>
    <s v="‭112120503060‬"/>
    <s v="Serviços de Impressão"/>
    <m/>
    <s v="NV022557"/>
    <m/>
    <x v="1"/>
    <x v="50"/>
  </r>
  <r>
    <x v="14"/>
    <s v="PRO.000.7872"/>
    <x v="546"/>
    <d v="2025-07-25T00:00:00"/>
    <d v="2025-09-05T00:00:00"/>
    <n v="182.02"/>
    <s v="‭112120503060‬"/>
    <s v="Serviços de Impressão"/>
    <m/>
    <s v="NV021584"/>
    <m/>
    <x v="1"/>
    <x v="197"/>
  </r>
  <r>
    <x v="14"/>
    <s v="PRO.000.7872"/>
    <x v="546"/>
    <d v="2025-07-25T00:00:00"/>
    <d v="2025-09-05T00:00:00"/>
    <n v="104.12"/>
    <s v="‭112120503060‬"/>
    <s v="Serviços de Impressão"/>
    <m/>
    <s v="NV021570"/>
    <m/>
    <x v="1"/>
    <x v="14"/>
  </r>
  <r>
    <x v="14"/>
    <s v="PRO.000.7872"/>
    <x v="546"/>
    <d v="2025-07-25T00:00:00"/>
    <d v="2025-09-05T00:00:00"/>
    <n v="66.98"/>
    <s v="‭112120503060‬"/>
    <s v="Serviços de Impressão"/>
    <m/>
    <s v="NV020557"/>
    <m/>
    <x v="1"/>
    <x v="155"/>
  </r>
  <r>
    <x v="14"/>
    <s v="PRO.000.7872"/>
    <x v="546"/>
    <d v="2025-07-25T00:00:00"/>
    <d v="2025-09-05T00:00:00"/>
    <n v="124.03"/>
    <s v="‭112120503060‬"/>
    <s v="Serviços de Impressão"/>
    <m/>
    <s v="NV022553"/>
    <m/>
    <x v="1"/>
    <x v="206"/>
  </r>
  <r>
    <x v="14"/>
    <s v="PRO.000.7872"/>
    <x v="546"/>
    <d v="2025-07-25T00:00:00"/>
    <d v="2025-09-05T00:00:00"/>
    <n v="755.03"/>
    <s v="‭112120503060‬"/>
    <s v="Serviços de Impressão"/>
    <m/>
    <s v="NV020553"/>
    <m/>
    <x v="1"/>
    <x v="67"/>
  </r>
  <r>
    <x v="14"/>
    <s v="PRO.000.7872"/>
    <x v="546"/>
    <d v="2025-07-25T00:00:00"/>
    <d v="2025-09-05T00:00:00"/>
    <n v="420.71"/>
    <s v="‭112120503060‬"/>
    <s v="Serviços de Impressão"/>
    <m/>
    <s v="NV020551"/>
    <m/>
    <x v="1"/>
    <x v="58"/>
  </r>
  <r>
    <x v="14"/>
    <s v="PRO.000.7872"/>
    <x v="546"/>
    <d v="2025-07-25T00:00:00"/>
    <d v="2025-09-05T00:00:00"/>
    <n v="145.76"/>
    <s v="‭112120503060‬"/>
    <s v="Serviços de Impressão"/>
    <m/>
    <s v="NV021613"/>
    <m/>
    <x v="1"/>
    <x v="171"/>
  </r>
  <r>
    <x v="14"/>
    <s v="PRO.000.7872"/>
    <x v="546"/>
    <d v="2025-07-25T00:00:00"/>
    <d v="2025-09-05T00:00:00"/>
    <n v="264.74"/>
    <s v="‭112120503060‬"/>
    <s v="Serviços de Impressão"/>
    <m/>
    <s v="NV022556"/>
    <m/>
    <x v="1"/>
    <x v="70"/>
  </r>
  <r>
    <x v="14"/>
    <s v="PRO.000.7872"/>
    <x v="546"/>
    <d v="2025-07-25T00:00:00"/>
    <d v="2025-09-05T00:00:00"/>
    <n v="126.74"/>
    <s v="‭112120503060‬"/>
    <s v="Serviços de Impressão"/>
    <m/>
    <s v="NV021617"/>
    <m/>
    <x v="1"/>
    <x v="203"/>
  </r>
  <r>
    <x v="14"/>
    <s v="PRO.000.7872"/>
    <x v="546"/>
    <d v="2025-07-25T00:00:00"/>
    <d v="2025-09-05T00:00:00"/>
    <n v="116.76"/>
    <s v="‭112120503060‬"/>
    <s v="Serviços de Impressão"/>
    <m/>
    <s v="NV021578"/>
    <m/>
    <x v="1"/>
    <x v="248"/>
  </r>
  <r>
    <x v="14"/>
    <s v="PRO.000.7872"/>
    <x v="546"/>
    <d v="2025-07-25T00:00:00"/>
    <d v="2025-09-05T00:00:00"/>
    <n v="142.77000000000001"/>
    <s v="‭112120503060‬"/>
    <s v="Serviços de Impressão"/>
    <m/>
    <s v="NV021610"/>
    <m/>
    <x v="1"/>
    <x v="196"/>
  </r>
  <r>
    <x v="14"/>
    <s v="PRO.000.7872"/>
    <x v="546"/>
    <d v="2025-07-25T00:00:00"/>
    <d v="2025-09-05T00:00:00"/>
    <n v="203.31"/>
    <s v="‭112120503060‬"/>
    <s v="Serviços de Impressão"/>
    <m/>
    <s v="NV021591"/>
    <m/>
    <x v="1"/>
    <x v="80"/>
  </r>
  <r>
    <x v="14"/>
    <s v="PRO.000.7872"/>
    <x v="546"/>
    <d v="2025-07-25T00:00:00"/>
    <d v="2025-09-05T00:00:00"/>
    <n v="78.790000000000006"/>
    <s v="‭112120503060‬"/>
    <s v="Serviços de Impressão"/>
    <m/>
    <s v="NV021561"/>
    <m/>
    <x v="1"/>
    <x v="219"/>
  </r>
  <r>
    <x v="14"/>
    <s v="PRO.000.7872"/>
    <x v="546"/>
    <d v="2025-07-25T00:00:00"/>
    <d v="2025-09-05T00:00:00"/>
    <n v="87.88"/>
    <s v="‭112120503060‬"/>
    <s v="Serviços de Impressão"/>
    <m/>
    <s v="NV021594"/>
    <m/>
    <x v="1"/>
    <x v="127"/>
  </r>
  <r>
    <x v="14"/>
    <s v="PRO.000.7872"/>
    <x v="546"/>
    <d v="2025-07-25T00:00:00"/>
    <d v="2025-09-05T00:00:00"/>
    <n v="217.95"/>
    <s v="‭112120503060‬"/>
    <s v="Serviços de Impressão"/>
    <m/>
    <s v="NV021604"/>
    <m/>
    <x v="1"/>
    <x v="204"/>
  </r>
  <r>
    <x v="14"/>
    <s v="PRO.000.7872"/>
    <x v="546"/>
    <d v="2025-07-25T00:00:00"/>
    <d v="2025-09-05T00:00:00"/>
    <n v="216.95"/>
    <s v="‭112120503060‬"/>
    <s v="Serviços de Impressão"/>
    <m/>
    <s v="NV021559"/>
    <m/>
    <x v="1"/>
    <x v="156"/>
  </r>
  <r>
    <x v="14"/>
    <s v="PRO.000.7872"/>
    <x v="546"/>
    <d v="2025-07-25T00:00:00"/>
    <d v="2025-09-05T00:00:00"/>
    <n v="111.55"/>
    <s v="‭112120503060‬"/>
    <s v="Serviços de Impressão"/>
    <m/>
    <s v="NV022554"/>
    <m/>
    <x v="1"/>
    <x v="208"/>
  </r>
  <r>
    <x v="14"/>
    <s v="PRO.000.7872"/>
    <x v="546"/>
    <d v="2025-07-25T00:00:00"/>
    <d v="2025-09-05T00:00:00"/>
    <n v="224.16"/>
    <s v="‭112120503060‬"/>
    <s v="Serviços de Impressão"/>
    <m/>
    <s v="NV021597"/>
    <m/>
    <x v="1"/>
    <x v="168"/>
  </r>
  <r>
    <x v="14"/>
    <s v="PRO.000.7872"/>
    <x v="546"/>
    <d v="2025-07-25T00:00:00"/>
    <d v="2025-09-05T00:00:00"/>
    <n v="433.18"/>
    <s v="‭112120503060‬"/>
    <s v="Serviços de Impressão"/>
    <m/>
    <s v="NV021577"/>
    <m/>
    <x v="1"/>
    <x v="209"/>
  </r>
  <r>
    <x v="14"/>
    <s v="PRO.000.7872"/>
    <x v="546"/>
    <d v="2025-07-25T00:00:00"/>
    <d v="2025-09-05T00:00:00"/>
    <n v="124.08"/>
    <s v="‭112120503060‬"/>
    <s v="Serviços de Impressão"/>
    <m/>
    <s v="NV022564"/>
    <m/>
    <x v="1"/>
    <x v="187"/>
  </r>
  <r>
    <x v="14"/>
    <s v="PRO.000.7872"/>
    <x v="546"/>
    <d v="2025-07-25T00:00:00"/>
    <d v="2025-09-05T00:00:00"/>
    <n v="410.5"/>
    <s v="‭112120503060‬"/>
    <s v="Serviços de Impressão"/>
    <m/>
    <s v="NV020554"/>
    <m/>
    <x v="1"/>
    <x v="5"/>
  </r>
  <r>
    <x v="14"/>
    <s v="PRO.000.7872"/>
    <x v="546"/>
    <d v="2025-07-25T00:00:00"/>
    <d v="2025-09-05T00:00:00"/>
    <n v="125.91"/>
    <s v="‭112120503060‬"/>
    <s v="Serviços de Impressão"/>
    <m/>
    <s v="NV021588"/>
    <m/>
    <x v="1"/>
    <x v="16"/>
  </r>
  <r>
    <x v="14"/>
    <s v="PRO.000.7872"/>
    <x v="546"/>
    <d v="2025-07-25T00:00:00"/>
    <d v="2025-09-05T00:00:00"/>
    <n v="231.53"/>
    <s v="‭112120503060‬"/>
    <s v="Serviços de Impressão"/>
    <m/>
    <s v="NV021568"/>
    <m/>
    <x v="1"/>
    <x v="234"/>
  </r>
  <r>
    <x v="14"/>
    <s v="PRO.000.7872"/>
    <x v="546"/>
    <d v="2025-07-25T00:00:00"/>
    <d v="2025-09-05T00:00:00"/>
    <n v="229.59"/>
    <s v="‭112120503060‬"/>
    <s v="Serviços de Impressão"/>
    <m/>
    <s v="NV022555"/>
    <m/>
    <x v="1"/>
    <x v="75"/>
  </r>
  <r>
    <x v="14"/>
    <s v="PRO.000.7872"/>
    <x v="546"/>
    <d v="2025-07-25T00:00:00"/>
    <d v="2025-09-05T00:00:00"/>
    <n v="168.05"/>
    <s v="‭112120503060‬"/>
    <s v="Serviços de Impressão"/>
    <m/>
    <s v="NV022582"/>
    <m/>
    <x v="1"/>
    <x v="34"/>
  </r>
  <r>
    <x v="14"/>
    <s v="PRO.000.7872"/>
    <x v="546"/>
    <d v="2025-07-25T00:00:00"/>
    <d v="2025-09-05T00:00:00"/>
    <n v="348.13"/>
    <s v="‭112120503060‬"/>
    <s v="Serviços de Impressão"/>
    <m/>
    <s v="NV021569"/>
    <m/>
    <x v="1"/>
    <x v="200"/>
  </r>
  <r>
    <x v="14"/>
    <s v="PRO.000.7872"/>
    <x v="546"/>
    <d v="2025-07-25T00:00:00"/>
    <d v="2025-09-05T00:00:00"/>
    <n v="127.63"/>
    <s v="‭112120503060‬"/>
    <s v="Serviços de Impressão"/>
    <m/>
    <s v="NV021605"/>
    <m/>
    <x v="1"/>
    <x v="69"/>
  </r>
  <r>
    <x v="14"/>
    <s v="PRO.000.7872"/>
    <x v="546"/>
    <d v="2025-07-25T00:00:00"/>
    <d v="2025-09-05T00:00:00"/>
    <n v="252.27"/>
    <s v="‭112120503060‬"/>
    <s v="Serviços de Impressão"/>
    <m/>
    <s v="NV022601"/>
    <m/>
    <x v="1"/>
    <x v="81"/>
  </r>
  <r>
    <x v="14"/>
    <s v="PRO.000.7872"/>
    <x v="546"/>
    <d v="2025-07-25T00:00:00"/>
    <d v="2025-09-05T00:00:00"/>
    <n v="153.97"/>
    <s v="‭112120503060‬"/>
    <s v="Serviços de Impressão"/>
    <m/>
    <s v="NV021576"/>
    <m/>
    <x v="1"/>
    <x v="113"/>
  </r>
  <r>
    <x v="14"/>
    <s v="PRO.000.7872"/>
    <x v="546"/>
    <d v="2025-07-25T00:00:00"/>
    <d v="2025-09-05T00:00:00"/>
    <n v="145.54"/>
    <s v="‭112120503060‬"/>
    <s v="Serviços de Impressão"/>
    <m/>
    <s v="NV021564"/>
    <m/>
    <x v="1"/>
    <x v="112"/>
  </r>
  <r>
    <x v="14"/>
    <s v="PRO.000.7872"/>
    <x v="546"/>
    <d v="2025-07-25T00:00:00"/>
    <d v="2025-09-05T00:00:00"/>
    <n v="183.63"/>
    <s v="‭112120503060‬"/>
    <s v="Serviços de Impressão"/>
    <m/>
    <s v="NV022563"/>
    <m/>
    <x v="1"/>
    <x v="226"/>
  </r>
  <r>
    <x v="14"/>
    <s v="PRO.000.7872"/>
    <x v="546"/>
    <d v="2025-07-25T00:00:00"/>
    <d v="2025-09-05T00:00:00"/>
    <n v="107.17"/>
    <s v="‭112120503060‬"/>
    <s v="Serviços de Impressão"/>
    <m/>
    <s v="NV021563"/>
    <m/>
    <x v="1"/>
    <x v="217"/>
  </r>
  <r>
    <x v="14"/>
    <s v="PRO.000.7872"/>
    <x v="546"/>
    <d v="2025-07-25T00:00:00"/>
    <d v="2025-09-05T00:00:00"/>
    <n v="451.42"/>
    <s v="‭112120503060‬"/>
    <s v="Serviços de Impressão"/>
    <m/>
    <s v="NV020552"/>
    <m/>
    <x v="1"/>
    <x v="79"/>
  </r>
  <r>
    <x v="14"/>
    <s v="PRO.000.7872"/>
    <x v="546"/>
    <d v="2025-07-25T00:00:00"/>
    <d v="2025-09-05T00:00:00"/>
    <n v="483.97"/>
    <s v="‭112120503060‬"/>
    <s v="Serviços de Impressão"/>
    <m/>
    <s v="NV019955"/>
    <m/>
    <x v="1"/>
    <x v="57"/>
  </r>
  <r>
    <x v="14"/>
    <s v="PRO.000.7872"/>
    <x v="546"/>
    <d v="2025-07-25T00:00:00"/>
    <d v="2025-09-05T00:00:00"/>
    <n v="144.47999999999999"/>
    <s v="‭112120503060‬"/>
    <s v="Serviços de Impressão"/>
    <m/>
    <s v="NV021616"/>
    <m/>
    <x v="1"/>
    <x v="218"/>
  </r>
  <r>
    <x v="14"/>
    <s v="PRO.000.7872"/>
    <x v="546"/>
    <d v="2025-07-25T00:00:00"/>
    <d v="2025-09-05T00:00:00"/>
    <n v="120.76"/>
    <s v="‭112120503060‬"/>
    <s v="Serviços de Impressão"/>
    <m/>
    <s v="NV021601"/>
    <m/>
    <x v="1"/>
    <x v="205"/>
  </r>
  <r>
    <x v="14"/>
    <s v="PRO.000.7872"/>
    <x v="546"/>
    <d v="2025-07-25T00:00:00"/>
    <d v="2025-09-05T00:00:00"/>
    <n v="278.88"/>
    <s v="‭112120503060‬"/>
    <s v="Serviços de Impressão"/>
    <m/>
    <s v="NV021603"/>
    <m/>
    <x v="1"/>
    <x v="23"/>
  </r>
  <r>
    <x v="14"/>
    <s v="PRO.000.7872"/>
    <x v="546"/>
    <d v="2025-07-25T00:00:00"/>
    <d v="2025-09-05T00:00:00"/>
    <n v="306.83"/>
    <s v="‭112120503060‬"/>
    <s v="Serviços de Impressão"/>
    <m/>
    <s v="NV019956"/>
    <m/>
    <x v="1"/>
    <x v="97"/>
  </r>
  <r>
    <x v="14"/>
    <s v="PRO.000.7872"/>
    <x v="546"/>
    <d v="2025-07-25T00:00:00"/>
    <d v="2025-09-05T00:00:00"/>
    <n v="75.62"/>
    <s v="‭112120503060‬"/>
    <s v="Serviços de Impressão"/>
    <m/>
    <s v="NV022614"/>
    <m/>
    <x v="1"/>
    <x v="124"/>
  </r>
  <r>
    <x v="14"/>
    <s v="PRO.000.7872"/>
    <x v="546"/>
    <d v="2025-07-25T00:00:00"/>
    <d v="2025-09-05T00:00:00"/>
    <n v="510.8"/>
    <s v="‭112120503060‬"/>
    <s v="Serviços de Impressão"/>
    <m/>
    <s v="NV022603"/>
    <m/>
    <x v="1"/>
    <x v="85"/>
  </r>
  <r>
    <x v="14"/>
    <s v="PRO.000.7872"/>
    <x v="546"/>
    <d v="2025-07-25T00:00:00"/>
    <d v="2025-09-05T00:00:00"/>
    <n v="179.25"/>
    <s v="‭112120503060‬"/>
    <s v="Serviços de Impressão"/>
    <m/>
    <s v="NV022566"/>
    <m/>
    <x v="1"/>
    <x v="24"/>
  </r>
  <r>
    <x v="14"/>
    <s v="PRO.000.7872"/>
    <x v="546"/>
    <d v="2025-07-25T00:00:00"/>
    <d v="2025-09-05T00:00:00"/>
    <n v="152.19"/>
    <s v="‭112120503060‬"/>
    <s v="Serviços de Impressão"/>
    <m/>
    <s v="NV022611"/>
    <m/>
    <x v="1"/>
    <x v="115"/>
  </r>
  <r>
    <x v="14"/>
    <s v="PRO.000.7872"/>
    <x v="546"/>
    <d v="2025-07-25T00:00:00"/>
    <d v="2025-09-05T00:00:00"/>
    <n v="152.91"/>
    <s v="‭112120503060‬"/>
    <s v="Serviços de Impressão"/>
    <m/>
    <s v="NV022613"/>
    <m/>
    <x v="1"/>
    <x v="43"/>
  </r>
  <r>
    <x v="14"/>
    <s v="PRO.000.7872"/>
    <x v="546"/>
    <d v="2025-07-25T00:00:00"/>
    <d v="2025-09-05T00:00:00"/>
    <n v="21.62"/>
    <s v="‭112120503060‬"/>
    <s v="Serviços de Impressão"/>
    <m/>
    <s v="NV003972"/>
    <m/>
    <x v="1"/>
    <x v="92"/>
  </r>
  <r>
    <x v="14"/>
    <s v="PRO.000.7872"/>
    <x v="546"/>
    <d v="2025-07-25T00:00:00"/>
    <d v="2025-09-05T00:00:00"/>
    <n v="133.12"/>
    <s v="‭112120503060‬"/>
    <s v="Serviços de Impressão"/>
    <m/>
    <s v="NV000957"/>
    <m/>
    <x v="1"/>
    <x v="158"/>
  </r>
  <r>
    <x v="14"/>
    <s v="PRO.000.7872"/>
    <x v="546"/>
    <d v="2025-07-25T00:00:00"/>
    <d v="2025-09-05T00:00:00"/>
    <n v="997.48"/>
    <s v="‭112120503060‬"/>
    <s v="Serviços de Impressão"/>
    <m/>
    <s v="NV022683"/>
    <m/>
    <x v="1"/>
    <x v="30"/>
  </r>
  <r>
    <x v="14"/>
    <s v="PRO.000.7872"/>
    <x v="546"/>
    <d v="2025-07-25T00:00:00"/>
    <d v="2025-09-05T00:00:00"/>
    <n v="65.650000000000006"/>
    <s v="‭112120503060‬"/>
    <s v="Serviços de Impressão"/>
    <m/>
    <s v="NV000954"/>
    <m/>
    <x v="1"/>
    <x v="163"/>
  </r>
  <r>
    <x v="14"/>
    <s v="PRO.000.7872"/>
    <x v="546"/>
    <d v="2025-07-25T00:00:00"/>
    <d v="2025-09-05T00:00:00"/>
    <n v="42.75"/>
    <s v="‭112120503060‬"/>
    <s v="Serviços de Impressão"/>
    <m/>
    <s v="NV003957"/>
    <m/>
    <x v="1"/>
    <x v="164"/>
  </r>
  <r>
    <x v="14"/>
    <s v="PRO.000.7872"/>
    <x v="546"/>
    <d v="2025-07-25T00:00:00"/>
    <d v="2025-09-05T00:00:00"/>
    <n v="73.63"/>
    <s v="‭112120503060‬"/>
    <s v="Serviços de Impressão"/>
    <m/>
    <s v="NV000952"/>
    <m/>
    <x v="1"/>
    <x v="103"/>
  </r>
  <r>
    <x v="14"/>
    <s v="PRO.000.7872"/>
    <x v="546"/>
    <d v="2025-07-25T00:00:00"/>
    <d v="2025-09-05T00:00:00"/>
    <n v="81.56"/>
    <s v="‭112120503060‬"/>
    <s v="Serviços de Impressão"/>
    <m/>
    <s v="NV008123"/>
    <m/>
    <x v="1"/>
    <x v="54"/>
  </r>
  <r>
    <x v="14"/>
    <s v="PRO.000.7872"/>
    <x v="546"/>
    <d v="2025-07-25T00:00:00"/>
    <d v="2025-09-05T00:00:00"/>
    <n v="130.24"/>
    <s v="‭112120503060‬"/>
    <s v="Serviços de Impressão"/>
    <m/>
    <s v="NV006978"/>
    <m/>
    <x v="1"/>
    <x v="140"/>
  </r>
  <r>
    <x v="14"/>
    <s v="PRO.000.7872"/>
    <x v="546"/>
    <d v="2025-07-25T00:00:00"/>
    <d v="2025-09-05T00:00:00"/>
    <n v="116.99"/>
    <s v="‭112120503060‬"/>
    <s v="Serviços de Impressão"/>
    <m/>
    <s v="NV006965"/>
    <m/>
    <x v="1"/>
    <x v="2"/>
  </r>
  <r>
    <x v="14"/>
    <s v="PRO.000.7872"/>
    <x v="546"/>
    <d v="2025-07-25T00:00:00"/>
    <d v="2025-09-05T00:00:00"/>
    <n v="135.88999999999999"/>
    <s v="‭112120503060‬"/>
    <s v="Serviços de Impressão"/>
    <m/>
    <s v="NV022609"/>
    <m/>
    <x v="1"/>
    <x v="25"/>
  </r>
  <r>
    <x v="14"/>
    <s v="PRO.000.7872"/>
    <x v="546"/>
    <d v="2025-07-25T00:00:00"/>
    <d v="2025-09-05T00:00:00"/>
    <n v="175.53"/>
    <s v="‭112120503060‬"/>
    <s v="Serviços de Impressão"/>
    <m/>
    <s v="NV022610"/>
    <m/>
    <x v="1"/>
    <x v="61"/>
  </r>
  <r>
    <x v="14"/>
    <s v="PRO.000.7872"/>
    <x v="546"/>
    <d v="2025-07-25T00:00:00"/>
    <d v="2025-09-05T00:00:00"/>
    <n v="154.36000000000001"/>
    <s v="‭112120503060‬"/>
    <s v="Serviços de Impressão"/>
    <m/>
    <s v="NV022584"/>
    <m/>
    <x v="1"/>
    <x v="64"/>
  </r>
  <r>
    <x v="14"/>
    <s v="PRO.000.7872"/>
    <x v="546"/>
    <d v="2025-07-25T00:00:00"/>
    <d v="2025-09-05T00:00:00"/>
    <n v="96.03"/>
    <s v="‭112120503060‬"/>
    <s v="Serviços de Impressão"/>
    <m/>
    <s v="NV022600"/>
    <m/>
    <x v="1"/>
    <x v="238"/>
  </r>
  <r>
    <x v="14"/>
    <s v="PRO.000.7872"/>
    <x v="546"/>
    <d v="2025-07-25T00:00:00"/>
    <d v="2025-09-05T00:00:00"/>
    <n v="153.08000000000001"/>
    <s v="‭112120503060‬"/>
    <s v="Serviços de Impressão"/>
    <m/>
    <s v="NV022578"/>
    <m/>
    <x v="1"/>
    <x v="181"/>
  </r>
  <r>
    <x v="14"/>
    <s v="PRO.000.7872"/>
    <x v="546"/>
    <d v="2025-07-25T00:00:00"/>
    <d v="2025-09-05T00:00:00"/>
    <n v="538.97"/>
    <s v="‭112120503060‬"/>
    <s v="Serviços de Impressão"/>
    <m/>
    <s v="NV021618"/>
    <m/>
    <x v="1"/>
    <x v="4"/>
  </r>
  <r>
    <x v="14"/>
    <s v="PRO.000.7872"/>
    <x v="546"/>
    <d v="2025-07-25T00:00:00"/>
    <d v="2025-09-05T00:00:00"/>
    <n v="159.01"/>
    <s v="‭112120503060‬"/>
    <s v="Serviços de Impressão"/>
    <m/>
    <s v="NV021575"/>
    <m/>
    <x v="1"/>
    <x v="139"/>
  </r>
  <r>
    <x v="14"/>
    <s v="PRO.000.7872"/>
    <x v="546"/>
    <d v="2025-07-25T00:00:00"/>
    <d v="2025-09-05T00:00:00"/>
    <n v="172.71"/>
    <s v="‭112120503060‬"/>
    <s v="Serviços de Impressão"/>
    <m/>
    <s v="NV021565"/>
    <m/>
    <x v="1"/>
    <x v="201"/>
  </r>
  <r>
    <x v="14"/>
    <s v="PRO.000.7872"/>
    <x v="546"/>
    <d v="2025-07-25T00:00:00"/>
    <d v="2025-09-05T00:00:00"/>
    <n v="55.94"/>
    <s v="‭112120503060‬"/>
    <s v="Serviços de Impressão"/>
    <m/>
    <s v="NV022573"/>
    <m/>
    <x v="1"/>
    <x v="247"/>
  </r>
  <r>
    <x v="14"/>
    <s v="PRO.000.7872"/>
    <x v="546"/>
    <d v="2025-07-25T00:00:00"/>
    <d v="2025-09-05T00:00:00"/>
    <n v="95.64"/>
    <s v="‭112120503060‬"/>
    <s v="Serviços de Impressão"/>
    <m/>
    <s v="NV022602"/>
    <m/>
    <x v="1"/>
    <x v="223"/>
  </r>
  <r>
    <x v="14"/>
    <s v="PRO.000.7872"/>
    <x v="546"/>
    <d v="2025-07-25T00:00:00"/>
    <d v="2025-09-05T00:00:00"/>
    <n v="228.26"/>
    <s v="‭112120503060‬"/>
    <s v="Serviços de Impressão"/>
    <m/>
    <s v="NV021567"/>
    <m/>
    <x v="1"/>
    <x v="191"/>
  </r>
  <r>
    <x v="14"/>
    <s v="PRO.000.7872"/>
    <x v="546"/>
    <d v="2025-07-25T00:00:00"/>
    <d v="2025-09-05T00:00:00"/>
    <n v="25.56"/>
    <s v="‭112120503060‬"/>
    <s v="Serviços de Impressão"/>
    <m/>
    <s v="NV022570"/>
    <m/>
    <x v="1"/>
    <x v="166"/>
  </r>
  <r>
    <x v="14"/>
    <s v="PRO.000.7872"/>
    <x v="546"/>
    <d v="2025-07-25T00:00:00"/>
    <d v="2025-09-05T00:00:00"/>
    <n v="98.52"/>
    <s v="‭112120503060‬"/>
    <s v="Serviços de Impressão"/>
    <m/>
    <s v="NV022588"/>
    <m/>
    <x v="1"/>
    <x v="188"/>
  </r>
  <r>
    <x v="14"/>
    <s v="PRO.000.7872"/>
    <x v="546"/>
    <d v="2025-07-25T00:00:00"/>
    <d v="2025-09-05T00:00:00"/>
    <n v="263.97000000000003"/>
    <s v="‭112120503060‬"/>
    <s v="Serviços de Impressão"/>
    <m/>
    <s v="NV021602"/>
    <m/>
    <x v="1"/>
    <x v="137"/>
  </r>
  <r>
    <x v="14"/>
    <s v="PRO.000.7872"/>
    <x v="546"/>
    <d v="2025-07-25T00:00:00"/>
    <d v="2025-09-05T00:00:00"/>
    <n v="149.91999999999999"/>
    <s v="‭112120503060‬"/>
    <s v="Serviços de Impressão"/>
    <m/>
    <s v="NV022572"/>
    <m/>
    <x v="1"/>
    <x v="198"/>
  </r>
  <r>
    <x v="14"/>
    <s v="PRO.000.7872"/>
    <x v="546"/>
    <d v="2025-07-25T00:00:00"/>
    <d v="2025-09-05T00:00:00"/>
    <n v="115.93"/>
    <s v="‭112120503060‬"/>
    <s v="Serviços de Impressão"/>
    <m/>
    <s v="NV022583"/>
    <m/>
    <x v="1"/>
    <x v="60"/>
  </r>
  <r>
    <x v="14"/>
    <s v="PRO.000.7872"/>
    <x v="546"/>
    <d v="2025-07-25T00:00:00"/>
    <d v="2025-09-05T00:00:00"/>
    <n v="93.42"/>
    <s v="‭112120503060‬"/>
    <s v="Serviços de Impressão"/>
    <m/>
    <s v="NV022612"/>
    <m/>
    <x v="1"/>
    <x v="8"/>
  </r>
  <r>
    <x v="14"/>
    <s v="PRO.000.7872"/>
    <x v="546"/>
    <d v="2025-07-25T00:00:00"/>
    <d v="2025-09-05T00:00:00"/>
    <n v="107.89"/>
    <s v="‭112120503060‬"/>
    <s v="Serviços de Impressão"/>
    <m/>
    <s v="NV022618"/>
    <m/>
    <x v="1"/>
    <x v="183"/>
  </r>
  <r>
    <x v="14"/>
    <s v="PRO.000.7872"/>
    <x v="546"/>
    <d v="2025-07-25T00:00:00"/>
    <d v="2025-09-05T00:00:00"/>
    <n v="184.74"/>
    <s v="‭112120503060‬"/>
    <s v="Serviços de Impressão"/>
    <m/>
    <s v="NV022615"/>
    <m/>
    <x v="1"/>
    <x v="136"/>
  </r>
  <r>
    <x v="14"/>
    <s v="PRO.000.7872"/>
    <x v="546"/>
    <d v="2025-07-25T00:00:00"/>
    <d v="2025-09-05T00:00:00"/>
    <n v="95.47"/>
    <s v="‭112120503060‬"/>
    <s v="Serviços de Impressão"/>
    <m/>
    <s v="NV022623"/>
    <m/>
    <x v="1"/>
    <x v="246"/>
  </r>
  <r>
    <x v="14"/>
    <s v="PRO.000.7872"/>
    <x v="546"/>
    <d v="2025-07-25T00:00:00"/>
    <d v="2025-09-05T00:00:00"/>
    <n v="118.21"/>
    <s v="‭112120503060‬"/>
    <s v="Serviços de Impressão"/>
    <m/>
    <s v="NV022619"/>
    <m/>
    <x v="1"/>
    <x v="235"/>
  </r>
  <r>
    <x v="14"/>
    <s v="PRO.000.7872"/>
    <x v="546"/>
    <d v="2025-07-25T00:00:00"/>
    <d v="2025-09-05T00:00:00"/>
    <n v="227.87"/>
    <s v="‭112120503060‬"/>
    <s v="Serviços de Impressão"/>
    <m/>
    <s v="NV021607"/>
    <m/>
    <x v="1"/>
    <x v="194"/>
  </r>
  <r>
    <x v="14"/>
    <s v="PRO.000.7872"/>
    <x v="546"/>
    <d v="2025-07-25T00:00:00"/>
    <d v="2025-09-05T00:00:00"/>
    <n v="109.56"/>
    <s v="‭112120503060‬"/>
    <s v="Serviços de Impressão"/>
    <m/>
    <s v="NV022629"/>
    <m/>
    <x v="1"/>
    <x v="174"/>
  </r>
  <r>
    <x v="14"/>
    <s v="PRO.000.7872"/>
    <x v="546"/>
    <d v="2025-07-25T00:00:00"/>
    <d v="2025-09-05T00:00:00"/>
    <n v="168.77"/>
    <s v="‭112120503060‬"/>
    <s v="Serviços de Impressão"/>
    <m/>
    <s v="NV022620"/>
    <m/>
    <x v="1"/>
    <x v="178"/>
  </r>
  <r>
    <x v="14"/>
    <s v="PRO.000.7872"/>
    <x v="546"/>
    <d v="2025-07-25T00:00:00"/>
    <d v="2025-09-05T00:00:00"/>
    <n v="348.74"/>
    <s v="‭112120503060‬"/>
    <s v="Serviços de Impressão"/>
    <m/>
    <s v="NV022626"/>
    <m/>
    <x v="1"/>
    <x v="228"/>
  </r>
  <r>
    <x v="14"/>
    <s v="PRO.000.7872"/>
    <x v="546"/>
    <d v="2025-07-25T00:00:00"/>
    <d v="2025-09-05T00:00:00"/>
    <n v="155.74"/>
    <s v="‭112120503060‬"/>
    <s v="Serviços de Impressão"/>
    <m/>
    <s v="NV022617"/>
    <m/>
    <x v="1"/>
    <x v="242"/>
  </r>
  <r>
    <x v="14"/>
    <s v="PRO.000.7872"/>
    <x v="546"/>
    <d v="2025-07-25T00:00:00"/>
    <d v="2025-09-05T00:00:00"/>
    <n v="378.35"/>
    <s v="‭112120503060‬"/>
    <s v="Serviços de Impressão"/>
    <m/>
    <s v="NV021612"/>
    <m/>
    <x v="1"/>
    <x v="68"/>
  </r>
  <r>
    <x v="14"/>
    <s v="PRO.000.7872"/>
    <x v="546"/>
    <d v="2025-07-25T00:00:00"/>
    <d v="2025-09-05T00:00:00"/>
    <n v="343.7"/>
    <s v="‭112120503060‬"/>
    <s v="Serviços de Impressão"/>
    <m/>
    <s v="NV022558"/>
    <m/>
    <x v="1"/>
    <x v="224"/>
  </r>
  <r>
    <x v="14"/>
    <s v="PRO.000.7872"/>
    <x v="546"/>
    <d v="2025-07-25T00:00:00"/>
    <d v="2025-09-05T00:00:00"/>
    <n v="50.23"/>
    <s v="‭112120503060‬"/>
    <s v="Serviços de Impressão"/>
    <m/>
    <s v="NV022628"/>
    <m/>
    <x v="1"/>
    <x v="87"/>
  </r>
  <r>
    <x v="14"/>
    <s v="PRO.000.7872"/>
    <x v="546"/>
    <d v="2025-07-25T00:00:00"/>
    <d v="2025-09-05T00:00:00"/>
    <n v="142.32"/>
    <s v="‭112120503060‬"/>
    <s v="Serviços de Impressão"/>
    <m/>
    <s v="NV022585"/>
    <m/>
    <x v="1"/>
    <x v="214"/>
  </r>
  <r>
    <x v="14"/>
    <s v="PRO.000.7872"/>
    <x v="546"/>
    <d v="2025-07-25T00:00:00"/>
    <d v="2025-09-05T00:00:00"/>
    <n v="71.86"/>
    <s v="‭112120503060‬"/>
    <s v="Serviços de Impressão"/>
    <m/>
    <s v="NV022621"/>
    <m/>
    <x v="1"/>
    <x v="180"/>
  </r>
  <r>
    <x v="14"/>
    <s v="PRO.000.7872"/>
    <x v="546"/>
    <d v="2025-07-25T00:00:00"/>
    <d v="2025-09-05T00:00:00"/>
    <n v="147.54"/>
    <s v="‭112120503060‬"/>
    <s v="Serviços de Impressão"/>
    <m/>
    <s v="NV022616"/>
    <m/>
    <x v="1"/>
    <x v="135"/>
  </r>
  <r>
    <x v="14"/>
    <s v="PRO.000.7872"/>
    <x v="546"/>
    <d v="2025-07-25T00:00:00"/>
    <d v="2025-09-05T00:00:00"/>
    <n v="178.03"/>
    <s v="‭112120503060‬"/>
    <s v="Serviços de Impressão"/>
    <m/>
    <s v="NV022637"/>
    <m/>
    <x v="1"/>
    <x v="86"/>
  </r>
  <r>
    <x v="14"/>
    <s v="PRO.000.7872"/>
    <x v="546"/>
    <d v="2025-07-25T00:00:00"/>
    <d v="2025-09-05T00:00:00"/>
    <n v="118.76"/>
    <s v="‭112120503060‬"/>
    <s v="Serviços de Impressão"/>
    <m/>
    <s v="NV022639"/>
    <m/>
    <x v="1"/>
    <x v="125"/>
  </r>
  <r>
    <x v="14"/>
    <s v="PRO.000.7872"/>
    <x v="546"/>
    <d v="2025-07-25T00:00:00"/>
    <d v="2025-09-05T00:00:00"/>
    <n v="117.21"/>
    <s v="‭112120503060‬"/>
    <s v="Serviços de Impressão"/>
    <m/>
    <s v="NV022633"/>
    <m/>
    <x v="1"/>
    <x v="121"/>
  </r>
  <r>
    <x v="14"/>
    <s v="PRO.000.7872"/>
    <x v="546"/>
    <d v="2025-07-25T00:00:00"/>
    <d v="2025-09-05T00:00:00"/>
    <n v="156.41"/>
    <s v="‭112120503060‬"/>
    <s v="Serviços de Impressão"/>
    <m/>
    <s v="NV022632"/>
    <m/>
    <x v="1"/>
    <x v="243"/>
  </r>
  <r>
    <x v="14"/>
    <s v="PRO.000.7872"/>
    <x v="546"/>
    <d v="2025-07-25T00:00:00"/>
    <d v="2025-09-05T00:00:00"/>
    <n v="81.39"/>
    <s v="‭112120503060‬"/>
    <s v="Serviços de Impressão"/>
    <m/>
    <s v="NV022646"/>
    <m/>
    <x v="1"/>
    <x v="225"/>
  </r>
  <r>
    <x v="14"/>
    <s v="PRO.000.7872"/>
    <x v="546"/>
    <d v="2025-07-25T00:00:00"/>
    <d v="2025-09-05T00:00:00"/>
    <n v="194.88"/>
    <s v="‭112120503060‬"/>
    <s v="Serviços de Impressão"/>
    <m/>
    <s v="NV022653"/>
    <m/>
    <x v="1"/>
    <x v="77"/>
  </r>
  <r>
    <x v="14"/>
    <s v="PRO.000.7872"/>
    <x v="546"/>
    <d v="2025-07-25T00:00:00"/>
    <d v="2025-09-05T00:00:00"/>
    <n v="85.77"/>
    <s v="‭112120503060‬"/>
    <s v="Serviços de Impressão"/>
    <m/>
    <s v="NV022575"/>
    <m/>
    <x v="1"/>
    <x v="39"/>
  </r>
  <r>
    <x v="14"/>
    <s v="PRO.000.7872"/>
    <x v="546"/>
    <d v="2025-07-25T00:00:00"/>
    <d v="2025-09-05T00:00:00"/>
    <n v="1391.63"/>
    <s v="‭112120503060‬"/>
    <s v="Serviços de Impressão"/>
    <m/>
    <s v="NV022666"/>
    <m/>
    <x v="1"/>
    <x v="3"/>
  </r>
  <r>
    <x v="14"/>
    <s v="PRO.000.7872"/>
    <x v="546"/>
    <d v="2025-07-25T00:00:00"/>
    <d v="2025-09-05T00:00:00"/>
    <n v="64.209999999999994"/>
    <s v="‭112120503060‬"/>
    <s v="Serviços de Impressão"/>
    <m/>
    <s v="NV022655"/>
    <m/>
    <x v="1"/>
    <x v="41"/>
  </r>
  <r>
    <x v="14"/>
    <s v="PRO.000.7872"/>
    <x v="546"/>
    <d v="2025-07-25T00:00:00"/>
    <d v="2025-09-05T00:00:00"/>
    <n v="153.75"/>
    <s v="‭112120503060‬"/>
    <s v="Serviços de Impressão"/>
    <m/>
    <s v="NV022622"/>
    <m/>
    <x v="1"/>
    <x v="17"/>
  </r>
  <r>
    <x v="14"/>
    <s v="PRO.000.7872"/>
    <x v="546"/>
    <d v="2025-07-25T00:00:00"/>
    <d v="2025-09-05T00:00:00"/>
    <n v="99.63"/>
    <s v="‭112120503060‬"/>
    <s v="Serviços de Impressão"/>
    <m/>
    <s v="NV022634"/>
    <m/>
    <x v="1"/>
    <x v="19"/>
  </r>
  <r>
    <x v="14"/>
    <s v="PRO.000.7872"/>
    <x v="546"/>
    <d v="2025-07-25T00:00:00"/>
    <d v="2025-09-05T00:00:00"/>
    <n v="164.11"/>
    <s v="‭112120503060‬"/>
    <s v="Serviços de Impressão"/>
    <m/>
    <s v="NV022636"/>
    <m/>
    <x v="1"/>
    <x v="7"/>
  </r>
  <r>
    <x v="14"/>
    <s v="PRO.000.7872"/>
    <x v="546"/>
    <d v="2025-07-25T00:00:00"/>
    <d v="2025-09-05T00:00:00"/>
    <n v="91.59"/>
    <s v="‭112120503060‬"/>
    <s v="Serviços de Impressão"/>
    <m/>
    <s v="NV022647"/>
    <m/>
    <x v="1"/>
    <x v="59"/>
  </r>
  <r>
    <x v="14"/>
    <s v="PRO.000.7872"/>
    <x v="546"/>
    <d v="2025-07-25T00:00:00"/>
    <d v="2025-09-05T00:00:00"/>
    <n v="534.03"/>
    <s v="‭112120503060‬"/>
    <s v="Serviços de Impressão"/>
    <m/>
    <s v="NV022559"/>
    <m/>
    <x v="1"/>
    <x v="172"/>
  </r>
  <r>
    <x v="14"/>
    <s v="PRO.000.7872"/>
    <x v="546"/>
    <d v="2025-07-25T00:00:00"/>
    <d v="2025-09-05T00:00:00"/>
    <n v="240.79"/>
    <s v="‭112120503060‬"/>
    <s v="Serviços de Impressão"/>
    <m/>
    <s v="NV006958"/>
    <m/>
    <x v="1"/>
    <x v="0"/>
  </r>
  <r>
    <x v="14"/>
    <s v="PRO.000.7872"/>
    <x v="546"/>
    <d v="2025-07-25T00:00:00"/>
    <d v="2025-09-05T00:00:00"/>
    <n v="255.71"/>
    <s v="‭112120503060‬"/>
    <s v="Serviços de Impressão"/>
    <m/>
    <s v="NV021573"/>
    <m/>
    <x v="1"/>
    <x v="55"/>
  </r>
  <r>
    <x v="14"/>
    <s v="PRO.000.7872"/>
    <x v="546"/>
    <d v="2025-07-25T00:00:00"/>
    <d v="2025-09-05T00:00:00"/>
    <n v="162.84"/>
    <s v="‭112120503060‬"/>
    <s v="Serviços de Impressão"/>
    <m/>
    <s v="NV021566"/>
    <m/>
    <x v="1"/>
    <x v="170"/>
  </r>
  <r>
    <x v="14"/>
    <s v="PRO.000.7872"/>
    <x v="546"/>
    <d v="2025-07-25T00:00:00"/>
    <d v="2025-09-05T00:00:00"/>
    <n v="133.16999999999999"/>
    <s v="‭112120503060‬"/>
    <s v="Serviços de Impressão"/>
    <m/>
    <s v="NV022651"/>
    <m/>
    <x v="1"/>
    <x v="175"/>
  </r>
  <r>
    <x v="14"/>
    <s v="PRO.000.7872"/>
    <x v="546"/>
    <d v="2025-07-25T00:00:00"/>
    <d v="2025-09-05T00:00:00"/>
    <n v="135.94999999999999"/>
    <s v="‭112120503060‬"/>
    <s v="Serviços de Impressão"/>
    <m/>
    <s v="NV022656"/>
    <m/>
    <x v="1"/>
    <x v="66"/>
  </r>
  <r>
    <x v="14"/>
    <s v="PRO.000.7872"/>
    <x v="546"/>
    <d v="2025-07-25T00:00:00"/>
    <d v="2025-09-05T00:00:00"/>
    <n v="179.8"/>
    <s v="‭112120503060‬"/>
    <s v="Serviços de Impressão"/>
    <m/>
    <s v="NV022661"/>
    <m/>
    <x v="1"/>
    <x v="185"/>
  </r>
  <r>
    <x v="14"/>
    <s v="PRO.000.7872"/>
    <x v="546"/>
    <d v="2025-07-25T00:00:00"/>
    <d v="2025-09-05T00:00:00"/>
    <n v="195.94"/>
    <s v="‭112120503060‬"/>
    <s v="Serviços de Impressão"/>
    <m/>
    <s v="NV022635"/>
    <m/>
    <x v="1"/>
    <x v="232"/>
  </r>
  <r>
    <x v="14"/>
    <s v="PRO.000.7872"/>
    <x v="546"/>
    <d v="2025-07-25T00:00:00"/>
    <d v="2025-09-05T00:00:00"/>
    <n v="133.68"/>
    <s v="‭112120503060‬"/>
    <s v="Serviços de Impressão"/>
    <m/>
    <s v="NV022645"/>
    <m/>
    <x v="1"/>
    <x v="36"/>
  </r>
  <r>
    <x v="14"/>
    <s v="PRO.000.7872"/>
    <x v="546"/>
    <d v="2025-07-25T00:00:00"/>
    <d v="2025-09-05T00:00:00"/>
    <n v="118.26"/>
    <s v="‭112120503060‬"/>
    <s v="Serviços de Impressão"/>
    <m/>
    <s v="NV022631"/>
    <m/>
    <x v="1"/>
    <x v="186"/>
  </r>
  <r>
    <x v="14"/>
    <s v="PRO.000.7872"/>
    <x v="546"/>
    <d v="2025-07-25T00:00:00"/>
    <d v="2025-09-05T00:00:00"/>
    <n v="98.41"/>
    <s v="‭112120503060‬"/>
    <s v="Serviços de Impressão"/>
    <m/>
    <s v="NV022642"/>
    <m/>
    <x v="1"/>
    <x v="182"/>
  </r>
  <r>
    <x v="14"/>
    <s v="PRO.000.7872"/>
    <x v="546"/>
    <d v="2025-07-25T00:00:00"/>
    <d v="2025-09-05T00:00:00"/>
    <n v="273.17"/>
    <s v="‭112120503060‬"/>
    <s v="Serviços de Impressão"/>
    <m/>
    <s v="NV022664"/>
    <m/>
    <x v="1"/>
    <x v="63"/>
  </r>
  <r>
    <x v="14"/>
    <s v="PRO.000.7872"/>
    <x v="546"/>
    <d v="2025-07-25T00:00:00"/>
    <d v="2025-09-05T00:00:00"/>
    <n v="71.69"/>
    <s v="‭112120503060‬"/>
    <s v="Serviços de Impressão"/>
    <m/>
    <s v="NV022654"/>
    <m/>
    <x v="1"/>
    <x v="72"/>
  </r>
  <r>
    <x v="14"/>
    <s v="PRO.000.7872"/>
    <x v="546"/>
    <d v="2025-07-25T00:00:00"/>
    <d v="2025-09-05T00:00:00"/>
    <n v="175.98"/>
    <s v="‭112120503060‬"/>
    <s v="Serviços de Impressão"/>
    <m/>
    <s v="NV022644"/>
    <m/>
    <x v="1"/>
    <x v="239"/>
  </r>
  <r>
    <x v="14"/>
    <s v="PRO.000.7872"/>
    <x v="546"/>
    <d v="2025-07-25T00:00:00"/>
    <d v="2025-09-05T00:00:00"/>
    <n v="300.33999999999997"/>
    <s v="‭112120503060‬"/>
    <s v="Serviços de Impressão"/>
    <m/>
    <s v="NV022657"/>
    <m/>
    <x v="1"/>
    <x v="71"/>
  </r>
  <r>
    <x v="14"/>
    <s v="PRO.000.7872"/>
    <x v="546"/>
    <d v="2025-07-25T00:00:00"/>
    <d v="2025-09-05T00:00:00"/>
    <n v="134.94999999999999"/>
    <s v="‭112120503060‬"/>
    <s v="Serviços de Impressão"/>
    <m/>
    <s v="NV022638"/>
    <m/>
    <x v="1"/>
    <x v="251"/>
  </r>
  <r>
    <x v="14"/>
    <s v="PRO.000.7872"/>
    <x v="546"/>
    <d v="2025-07-25T00:00:00"/>
    <d v="2025-09-05T00:00:00"/>
    <n v="95.25"/>
    <s v="‭112120503060‬"/>
    <s v="Serviços de Impressão"/>
    <m/>
    <s v="NV022625"/>
    <m/>
    <x v="1"/>
    <x v="82"/>
  </r>
  <r>
    <x v="14"/>
    <s v="PRO.000.7872"/>
    <x v="546"/>
    <d v="2025-07-25T00:00:00"/>
    <d v="2025-09-05T00:00:00"/>
    <n v="181.41"/>
    <s v="‭112120503060‬"/>
    <s v="Serviços de Impressão"/>
    <m/>
    <s v="NV022681"/>
    <m/>
    <x v="1"/>
    <x v="46"/>
  </r>
  <r>
    <x v="14"/>
    <s v="PRO.000.7872"/>
    <x v="546"/>
    <d v="2025-07-25T00:00:00"/>
    <d v="2025-09-05T00:00:00"/>
    <n v="110.33"/>
    <s v="‭112120503060‬"/>
    <s v="Serviços de Impressão"/>
    <m/>
    <s v="NV022587"/>
    <m/>
    <x v="1"/>
    <x v="129"/>
  </r>
  <r>
    <x v="14"/>
    <s v="PRO.000.7872"/>
    <x v="546"/>
    <d v="2025-07-25T00:00:00"/>
    <d v="2025-09-05T00:00:00"/>
    <n v="150.03"/>
    <s v="‭112120503060‬"/>
    <s v="Serviços de Impressão"/>
    <m/>
    <s v="NV022680"/>
    <m/>
    <x v="1"/>
    <x v="15"/>
  </r>
  <r>
    <x v="14"/>
    <s v="PRO.000.7872"/>
    <x v="546"/>
    <d v="2025-07-25T00:00:00"/>
    <d v="2025-09-05T00:00:00"/>
    <n v="682.95"/>
    <s v="‭112120503060‬"/>
    <s v="Serviços de Impressão"/>
    <m/>
    <s v="NV021581"/>
    <m/>
    <x v="1"/>
    <x v="193"/>
  </r>
  <r>
    <x v="14"/>
    <s v="PRO.000.7872"/>
    <x v="546"/>
    <d v="2025-07-25T00:00:00"/>
    <d v="2025-09-05T00:00:00"/>
    <n v="79.95"/>
    <s v="‭112120503060‬"/>
    <s v="Serviços de Impressão"/>
    <m/>
    <s v="NV022663"/>
    <m/>
    <x v="1"/>
    <x v="83"/>
  </r>
  <r>
    <x v="14"/>
    <s v="PRO.000.7872"/>
    <x v="546"/>
    <d v="2025-07-25T00:00:00"/>
    <d v="2025-09-05T00:00:00"/>
    <n v="175.42"/>
    <s v="‭112120503060‬"/>
    <s v="Serviços de Impressão"/>
    <m/>
    <s v="NV022667"/>
    <m/>
    <x v="1"/>
    <x v="90"/>
  </r>
  <r>
    <x v="14"/>
    <s v="PRO.000.7872"/>
    <x v="546"/>
    <d v="2025-07-25T00:00:00"/>
    <d v="2025-09-05T00:00:00"/>
    <n v="213.68"/>
    <s v="‭112120503060‬"/>
    <s v="Serviços de Impressão"/>
    <m/>
    <s v="NV022649"/>
    <m/>
    <x v="1"/>
    <x v="21"/>
  </r>
  <r>
    <x v="14"/>
    <s v="PRO.000.7872"/>
    <x v="546"/>
    <d v="2025-07-25T00:00:00"/>
    <d v="2025-09-05T00:00:00"/>
    <n v="392.76"/>
    <s v="‭112120503060‬"/>
    <s v="Serviços de Impressão"/>
    <m/>
    <s v="NV021592"/>
    <m/>
    <x v="1"/>
    <x v="88"/>
  </r>
  <r>
    <x v="14"/>
    <s v="PRO.000.7872"/>
    <x v="546"/>
    <d v="2025-07-25T00:00:00"/>
    <d v="2025-09-05T00:00:00"/>
    <n v="89.43"/>
    <s v="‭112120503060‬"/>
    <s v="Serviços de Impressão"/>
    <m/>
    <s v="NV022627"/>
    <m/>
    <x v="1"/>
    <x v="122"/>
  </r>
  <r>
    <x v="14"/>
    <s v="PRO.000.7872"/>
    <x v="546"/>
    <d v="2025-07-25T00:00:00"/>
    <d v="2025-09-05T00:00:00"/>
    <n v="539.19000000000005"/>
    <s v="‭112120503060‬"/>
    <s v="Serviços de Impressão"/>
    <m/>
    <s v="NV021587"/>
    <m/>
    <x v="1"/>
    <x v="192"/>
  </r>
  <r>
    <x v="14"/>
    <s v="PRO.000.7872"/>
    <x v="546"/>
    <d v="2025-07-25T00:00:00"/>
    <d v="2025-09-05T00:00:00"/>
    <n v="145.47999999999999"/>
    <s v="‭112120503060‬"/>
    <s v="Serviços de Impressão"/>
    <m/>
    <s v="NV022672"/>
    <m/>
    <x v="1"/>
    <x v="177"/>
  </r>
  <r>
    <x v="14"/>
    <s v="PRO.000.7872"/>
    <x v="546"/>
    <d v="2025-07-25T00:00:00"/>
    <d v="2025-09-05T00:00:00"/>
    <n v="88.82"/>
    <s v="‭112120503060‬"/>
    <s v="Serviços de Impressão"/>
    <m/>
    <s v="NV022624"/>
    <m/>
    <x v="1"/>
    <x v="190"/>
  </r>
  <r>
    <x v="14"/>
    <s v="PRO.000.7872"/>
    <x v="546"/>
    <d v="2025-07-25T00:00:00"/>
    <d v="2025-09-05T00:00:00"/>
    <n v="56.16"/>
    <s v="‭112120503060‬"/>
    <s v="Serviços de Impressão"/>
    <m/>
    <s v="NV022665"/>
    <m/>
    <x v="1"/>
    <x v="51"/>
  </r>
  <r>
    <x v="14"/>
    <s v="PRO.000.7872"/>
    <x v="546"/>
    <d v="2025-07-25T00:00:00"/>
    <d v="2025-09-05T00:00:00"/>
    <n v="314.02999999999997"/>
    <s v="‭112120503060‬"/>
    <s v="Serviços de Impressão"/>
    <m/>
    <s v="NV022640"/>
    <m/>
    <x v="1"/>
    <x v="167"/>
  </r>
  <r>
    <x v="14"/>
    <s v="PRO.000.7872"/>
    <x v="546"/>
    <d v="2025-07-25T00:00:00"/>
    <d v="2025-09-05T00:00:00"/>
    <n v="161.78"/>
    <s v="‭112120503060‬"/>
    <s v="Serviços de Impressão"/>
    <m/>
    <s v="NV022586"/>
    <m/>
    <x v="1"/>
    <x v="233"/>
  </r>
  <r>
    <x v="14"/>
    <s v="PRO.000.7872"/>
    <x v="547"/>
    <d v="2025-07-25T00:00:00"/>
    <d v="2025-09-05T00:00:00"/>
    <n v="4.4000000000000004"/>
    <s v="‭112120503060‬"/>
    <s v="Serviços de Impressão"/>
    <m/>
    <s v="NV000957"/>
    <m/>
    <x v="1"/>
    <x v="158"/>
  </r>
  <r>
    <x v="14"/>
    <s v="PRO.000.7872"/>
    <x v="547"/>
    <d v="2025-07-25T00:00:00"/>
    <d v="2025-09-05T00:00:00"/>
    <n v="1.82"/>
    <s v="‭112120503060‬"/>
    <s v="Serviços de Impressão"/>
    <m/>
    <s v="NV022683"/>
    <m/>
    <x v="1"/>
    <x v="30"/>
  </r>
  <r>
    <x v="14"/>
    <s v="PRO.000.7872"/>
    <x v="547"/>
    <d v="2025-07-25T00:00:00"/>
    <d v="2025-09-05T00:00:00"/>
    <n v="2.69"/>
    <s v="‭112120503060‬"/>
    <s v="Serviços de Impressão"/>
    <m/>
    <s v="NV000954"/>
    <m/>
    <x v="1"/>
    <x v="163"/>
  </r>
  <r>
    <x v="14"/>
    <s v="PRO.000.7872"/>
    <x v="547"/>
    <d v="2025-07-25T00:00:00"/>
    <d v="2025-09-05T00:00:00"/>
    <n v="0.83"/>
    <s v="‭112120503060‬"/>
    <s v="Serviços de Impressão"/>
    <m/>
    <s v="NV006977"/>
    <m/>
    <x v="1"/>
    <x v="91"/>
  </r>
  <r>
    <x v="14"/>
    <s v="PRO.000.7872"/>
    <x v="547"/>
    <d v="2025-07-25T00:00:00"/>
    <d v="2025-09-05T00:00:00"/>
    <n v="1.49"/>
    <s v="‭112120503060‬"/>
    <s v="Serviços de Impressão"/>
    <m/>
    <s v="NV003957"/>
    <m/>
    <x v="1"/>
    <x v="164"/>
  </r>
  <r>
    <x v="14"/>
    <s v="PRO.000.7872"/>
    <x v="547"/>
    <d v="2025-07-25T00:00:00"/>
    <d v="2025-09-05T00:00:00"/>
    <n v="3.81"/>
    <s v="‭112120503060‬"/>
    <s v="Serviços de Impressão"/>
    <m/>
    <s v="NV000952"/>
    <m/>
    <x v="1"/>
    <x v="103"/>
  </r>
  <r>
    <x v="14"/>
    <s v="PRO.000.7872"/>
    <x v="547"/>
    <d v="2025-07-25T00:00:00"/>
    <d v="2025-09-05T00:00:00"/>
    <n v="3.18"/>
    <s v="‭112120503060‬"/>
    <s v="Serviços de Impressão"/>
    <m/>
    <s v="NV008123"/>
    <m/>
    <x v="1"/>
    <x v="54"/>
  </r>
  <r>
    <x v="14"/>
    <s v="PRO.000.7872"/>
    <x v="547"/>
    <d v="2025-07-25T00:00:00"/>
    <d v="2025-09-05T00:00:00"/>
    <n v="0.83"/>
    <s v="‭112120503060‬"/>
    <s v="Serviços de Impressão"/>
    <m/>
    <s v="NV003978"/>
    <m/>
    <x v="1"/>
    <x v="111"/>
  </r>
  <r>
    <x v="14"/>
    <s v="PRO.000.7872"/>
    <x v="547"/>
    <d v="2025-07-25T00:00:00"/>
    <d v="2025-09-05T00:00:00"/>
    <n v="4.3099999999999996"/>
    <s v="‭112120503060‬"/>
    <s v="Serviços de Impressão"/>
    <m/>
    <s v="NV006978"/>
    <m/>
    <x v="1"/>
    <x v="140"/>
  </r>
  <r>
    <x v="14"/>
    <s v="PRO.000.7872"/>
    <x v="547"/>
    <d v="2025-07-25T00:00:00"/>
    <d v="2025-09-05T00:00:00"/>
    <n v="4.45"/>
    <s v="‭112120503060‬"/>
    <s v="Serviços de Impressão"/>
    <m/>
    <s v="NV006965"/>
    <m/>
    <x v="1"/>
    <x v="2"/>
  </r>
  <r>
    <x v="14"/>
    <s v="PRO.000.7872"/>
    <x v="547"/>
    <d v="2025-07-25T00:00:00"/>
    <d v="2025-09-05T00:00:00"/>
    <n v="0.83"/>
    <s v="‭112120503060‬"/>
    <s v="Serviços de Impressão"/>
    <m/>
    <s v="NV000955"/>
    <m/>
    <x v="1"/>
    <x v="110"/>
  </r>
  <r>
    <x v="14"/>
    <s v="PRO.000.7872"/>
    <x v="547"/>
    <d v="2025-07-25T00:00:00"/>
    <d v="2025-09-05T00:00:00"/>
    <n v="0.95"/>
    <s v="‭112120503060‬"/>
    <s v="Serviços de Impressão"/>
    <m/>
    <s v="NV009956"/>
    <m/>
    <x v="1"/>
    <x v="162"/>
  </r>
  <r>
    <x v="14"/>
    <s v="PRO.000.7872"/>
    <x v="547"/>
    <d v="2025-07-25T00:00:00"/>
    <d v="2025-09-05T00:00:00"/>
    <n v="0.44"/>
    <s v="‭112120503060‬"/>
    <s v="Serviços de Impressão"/>
    <m/>
    <s v="NV003971"/>
    <m/>
    <x v="1"/>
    <x v="151"/>
  </r>
  <r>
    <x v="14"/>
    <s v="PRO.000.7872"/>
    <x v="547"/>
    <d v="2025-07-25T00:00:00"/>
    <d v="2025-09-05T00:00:00"/>
    <n v="0.61"/>
    <s v="‭112120503060‬"/>
    <s v="Serviços de Impressão"/>
    <m/>
    <s v="NV009960"/>
    <m/>
    <x v="1"/>
    <x v="149"/>
  </r>
  <r>
    <x v="14"/>
    <s v="PRO.000.7872"/>
    <x v="547"/>
    <d v="2025-07-25T00:00:00"/>
    <d v="2025-09-05T00:00:00"/>
    <n v="0.84"/>
    <s v="‭112120503060‬"/>
    <s v="Serviços de Impressão"/>
    <m/>
    <s v="NV003955"/>
    <m/>
    <x v="1"/>
    <x v="10"/>
  </r>
  <r>
    <x v="14"/>
    <s v="PRO.000.7872"/>
    <x v="547"/>
    <d v="2025-07-25T00:00:00"/>
    <d v="2025-09-05T00:00:00"/>
    <n v="1.46"/>
    <s v="‭112120503060‬"/>
    <s v="Serviços de Impressão"/>
    <m/>
    <s v="NV003972"/>
    <m/>
    <x v="1"/>
    <x v="92"/>
  </r>
  <r>
    <x v="14"/>
    <s v="PRO.000.7872"/>
    <x v="547"/>
    <d v="2025-07-25T00:00:00"/>
    <d v="2025-09-05T00:00:00"/>
    <n v="7.35"/>
    <s v="‭112120503060‬"/>
    <s v="Serviços de Impressão"/>
    <m/>
    <s v="NV021565"/>
    <m/>
    <x v="1"/>
    <x v="201"/>
  </r>
  <r>
    <x v="14"/>
    <s v="PRO.000.7872"/>
    <x v="547"/>
    <d v="2025-07-25T00:00:00"/>
    <d v="2025-09-05T00:00:00"/>
    <n v="3.15"/>
    <s v="‭112120503060‬"/>
    <s v="Serviços de Impressão"/>
    <m/>
    <s v="NV022573"/>
    <m/>
    <x v="1"/>
    <x v="247"/>
  </r>
  <r>
    <x v="14"/>
    <s v="PRO.000.7872"/>
    <x v="547"/>
    <d v="2025-07-25T00:00:00"/>
    <d v="2025-09-05T00:00:00"/>
    <n v="5"/>
    <s v="‭112120503060‬"/>
    <s v="Serviços de Impressão"/>
    <m/>
    <s v="NV022602"/>
    <m/>
    <x v="1"/>
    <x v="223"/>
  </r>
  <r>
    <x v="14"/>
    <s v="PRO.000.7872"/>
    <x v="547"/>
    <d v="2025-07-25T00:00:00"/>
    <d v="2025-09-05T00:00:00"/>
    <n v="8.16"/>
    <s v="‭112120503060‬"/>
    <s v="Serviços de Impressão"/>
    <m/>
    <s v="NV021567"/>
    <m/>
    <x v="1"/>
    <x v="191"/>
  </r>
  <r>
    <x v="14"/>
    <s v="PRO.000.7872"/>
    <x v="547"/>
    <d v="2025-07-25T00:00:00"/>
    <d v="2025-09-05T00:00:00"/>
    <n v="1.59"/>
    <s v="‭112120503060‬"/>
    <s v="Serviços de Impressão"/>
    <m/>
    <s v="NV022570"/>
    <m/>
    <x v="1"/>
    <x v="166"/>
  </r>
  <r>
    <x v="14"/>
    <s v="PRO.000.7872"/>
    <x v="547"/>
    <d v="2025-07-25T00:00:00"/>
    <d v="2025-09-05T00:00:00"/>
    <n v="4.51"/>
    <s v="‭112120503060‬"/>
    <s v="Serviços de Impressão"/>
    <m/>
    <s v="NV022588"/>
    <m/>
    <x v="1"/>
    <x v="188"/>
  </r>
  <r>
    <x v="14"/>
    <s v="PRO.000.7872"/>
    <x v="547"/>
    <d v="2025-07-25T00:00:00"/>
    <d v="2025-09-05T00:00:00"/>
    <n v="8.33"/>
    <s v="‭112120503060‬"/>
    <s v="Serviços de Impressão"/>
    <m/>
    <s v="NV021602"/>
    <m/>
    <x v="1"/>
    <x v="137"/>
  </r>
  <r>
    <x v="14"/>
    <s v="PRO.000.7872"/>
    <x v="547"/>
    <d v="2025-07-25T00:00:00"/>
    <d v="2025-09-05T00:00:00"/>
    <n v="5.54"/>
    <s v="‭112120503060‬"/>
    <s v="Serviços de Impressão"/>
    <m/>
    <s v="NV022572"/>
    <m/>
    <x v="1"/>
    <x v="198"/>
  </r>
  <r>
    <x v="14"/>
    <s v="PRO.000.7872"/>
    <x v="547"/>
    <d v="2025-07-25T00:00:00"/>
    <d v="2025-09-05T00:00:00"/>
    <n v="4.9800000000000004"/>
    <s v="‭112120503060‬"/>
    <s v="Serviços de Impressão"/>
    <m/>
    <s v="NV022583"/>
    <m/>
    <x v="1"/>
    <x v="60"/>
  </r>
  <r>
    <x v="14"/>
    <s v="PRO.000.7872"/>
    <x v="547"/>
    <d v="2025-07-25T00:00:00"/>
    <d v="2025-09-05T00:00:00"/>
    <n v="4.42"/>
    <s v="‭112120503060‬"/>
    <s v="Serviços de Impressão"/>
    <m/>
    <s v="NV022612"/>
    <m/>
    <x v="1"/>
    <x v="8"/>
  </r>
  <r>
    <x v="14"/>
    <s v="PRO.000.7872"/>
    <x v="547"/>
    <d v="2025-07-25T00:00:00"/>
    <d v="2025-09-05T00:00:00"/>
    <n v="4.6900000000000004"/>
    <s v="‭112120503060‬"/>
    <s v="Serviços de Impressão"/>
    <m/>
    <s v="NV022618"/>
    <m/>
    <x v="1"/>
    <x v="183"/>
  </r>
  <r>
    <x v="14"/>
    <s v="PRO.000.7872"/>
    <x v="547"/>
    <d v="2025-07-25T00:00:00"/>
    <d v="2025-09-05T00:00:00"/>
    <n v="6.6"/>
    <s v="‭112120503060‬"/>
    <s v="Serviços de Impressão"/>
    <m/>
    <s v="NV022615"/>
    <m/>
    <x v="1"/>
    <x v="136"/>
  </r>
  <r>
    <x v="14"/>
    <s v="PRO.000.7872"/>
    <x v="547"/>
    <d v="2025-07-25T00:00:00"/>
    <d v="2025-09-05T00:00:00"/>
    <n v="4.55"/>
    <s v="‭112120503060‬"/>
    <s v="Serviços de Impressão"/>
    <m/>
    <s v="NV022623"/>
    <m/>
    <x v="1"/>
    <x v="246"/>
  </r>
  <r>
    <x v="14"/>
    <s v="PRO.000.7872"/>
    <x v="547"/>
    <d v="2025-07-25T00:00:00"/>
    <d v="2025-09-05T00:00:00"/>
    <n v="5.31"/>
    <s v="‭112120503060‬"/>
    <s v="Serviços de Impressão"/>
    <m/>
    <s v="NV022619"/>
    <m/>
    <x v="1"/>
    <x v="235"/>
  </r>
  <r>
    <x v="14"/>
    <s v="PRO.000.7872"/>
    <x v="547"/>
    <d v="2025-07-25T00:00:00"/>
    <d v="2025-09-05T00:00:00"/>
    <n v="9.0299999999999994"/>
    <s v="‭112120503060‬"/>
    <s v="Serviços de Impressão"/>
    <m/>
    <s v="NV022626"/>
    <m/>
    <x v="1"/>
    <x v="228"/>
  </r>
  <r>
    <x v="14"/>
    <s v="PRO.000.7872"/>
    <x v="547"/>
    <d v="2025-07-25T00:00:00"/>
    <d v="2025-09-05T00:00:00"/>
    <n v="8.8800000000000008"/>
    <s v="‭112120503060‬"/>
    <s v="Serviços de Impressão"/>
    <m/>
    <s v="NV021607"/>
    <m/>
    <x v="1"/>
    <x v="194"/>
  </r>
  <r>
    <x v="14"/>
    <s v="PRO.000.7872"/>
    <x v="547"/>
    <d v="2025-07-25T00:00:00"/>
    <d v="2025-09-05T00:00:00"/>
    <n v="4.46"/>
    <s v="‭112120503060‬"/>
    <s v="Serviços de Impressão"/>
    <m/>
    <s v="NV022629"/>
    <m/>
    <x v="1"/>
    <x v="174"/>
  </r>
  <r>
    <x v="14"/>
    <s v="PRO.000.7872"/>
    <x v="547"/>
    <d v="2025-07-25T00:00:00"/>
    <d v="2025-09-05T00:00:00"/>
    <n v="5.79"/>
    <s v="‭112120503060‬"/>
    <s v="Serviços de Impressão"/>
    <m/>
    <s v="NV022620"/>
    <m/>
    <x v="1"/>
    <x v="178"/>
  </r>
  <r>
    <x v="14"/>
    <s v="PRO.000.7872"/>
    <x v="547"/>
    <d v="2025-07-25T00:00:00"/>
    <d v="2025-09-05T00:00:00"/>
    <n v="7.43"/>
    <s v="‭112120503060‬"/>
    <s v="Serviços de Impressão"/>
    <m/>
    <s v="NV022617"/>
    <m/>
    <x v="1"/>
    <x v="242"/>
  </r>
  <r>
    <x v="14"/>
    <s v="PRO.000.7872"/>
    <x v="547"/>
    <d v="2025-07-25T00:00:00"/>
    <d v="2025-09-05T00:00:00"/>
    <n v="12.88"/>
    <s v="‭112120503060‬"/>
    <s v="Serviços de Impressão"/>
    <m/>
    <s v="NV021612"/>
    <m/>
    <x v="1"/>
    <x v="68"/>
  </r>
  <r>
    <x v="14"/>
    <s v="PRO.000.7872"/>
    <x v="547"/>
    <d v="2025-07-25T00:00:00"/>
    <d v="2025-09-05T00:00:00"/>
    <n v="11.26"/>
    <s v="‭112120503060‬"/>
    <s v="Serviços de Impressão"/>
    <m/>
    <s v="NV022558"/>
    <m/>
    <x v="1"/>
    <x v="224"/>
  </r>
  <r>
    <x v="14"/>
    <s v="PRO.000.7872"/>
    <x v="547"/>
    <d v="2025-07-25T00:00:00"/>
    <d v="2025-09-05T00:00:00"/>
    <n v="5.13"/>
    <s v="‭112120503060‬"/>
    <s v="Serviços de Impressão"/>
    <m/>
    <s v="NV022585"/>
    <m/>
    <x v="1"/>
    <x v="214"/>
  </r>
  <r>
    <x v="14"/>
    <s v="PRO.000.7872"/>
    <x v="547"/>
    <d v="2025-07-25T00:00:00"/>
    <d v="2025-09-05T00:00:00"/>
    <n v="3.83"/>
    <s v="‭112120503060‬"/>
    <s v="Serviços de Impressão"/>
    <m/>
    <s v="NV022621"/>
    <m/>
    <x v="1"/>
    <x v="180"/>
  </r>
  <r>
    <x v="14"/>
    <s v="PRO.000.7872"/>
    <x v="547"/>
    <d v="2025-07-25T00:00:00"/>
    <d v="2025-09-05T00:00:00"/>
    <n v="6.87"/>
    <s v="‭112120503060‬"/>
    <s v="Serviços de Impressão"/>
    <m/>
    <s v="NV022616"/>
    <m/>
    <x v="1"/>
    <x v="135"/>
  </r>
  <r>
    <x v="14"/>
    <s v="PRO.000.7872"/>
    <x v="547"/>
    <d v="2025-07-25T00:00:00"/>
    <d v="2025-09-05T00:00:00"/>
    <n v="3.08"/>
    <s v="‭112120503060‬"/>
    <s v="Serviços de Impressão"/>
    <m/>
    <s v="NV022628"/>
    <m/>
    <x v="1"/>
    <x v="87"/>
  </r>
  <r>
    <x v="14"/>
    <s v="PRO.000.7872"/>
    <x v="547"/>
    <d v="2025-07-25T00:00:00"/>
    <d v="2025-09-05T00:00:00"/>
    <n v="7.86"/>
    <s v="‭112120503060‬"/>
    <s v="Serviços de Impressão"/>
    <m/>
    <s v="NV022637"/>
    <m/>
    <x v="1"/>
    <x v="86"/>
  </r>
  <r>
    <x v="14"/>
    <s v="PRO.000.7872"/>
    <x v="547"/>
    <d v="2025-07-25T00:00:00"/>
    <d v="2025-09-05T00:00:00"/>
    <n v="5.4"/>
    <s v="‭112120503060‬"/>
    <s v="Serviços de Impressão"/>
    <m/>
    <s v="NV022639"/>
    <m/>
    <x v="1"/>
    <x v="125"/>
  </r>
  <r>
    <x v="14"/>
    <s v="PRO.000.7872"/>
    <x v="547"/>
    <d v="2025-07-25T00:00:00"/>
    <d v="2025-09-05T00:00:00"/>
    <n v="5.05"/>
    <s v="‭112120503060‬"/>
    <s v="Serviços de Impressão"/>
    <m/>
    <s v="NV022633"/>
    <m/>
    <x v="1"/>
    <x v="121"/>
  </r>
  <r>
    <x v="14"/>
    <s v="PRO.000.7872"/>
    <x v="547"/>
    <d v="2025-07-25T00:00:00"/>
    <d v="2025-09-05T00:00:00"/>
    <n v="4.26"/>
    <s v="‭112120503060‬"/>
    <s v="Serviços de Impressão"/>
    <m/>
    <s v="NV022575"/>
    <m/>
    <x v="1"/>
    <x v="39"/>
  </r>
  <r>
    <x v="14"/>
    <s v="PRO.000.7872"/>
    <x v="547"/>
    <d v="2025-07-25T00:00:00"/>
    <d v="2025-09-05T00:00:00"/>
    <n v="5.29"/>
    <s v="‭112120503060‬"/>
    <s v="Serviços de Impressão"/>
    <m/>
    <s v="NV022632"/>
    <m/>
    <x v="1"/>
    <x v="243"/>
  </r>
  <r>
    <x v="14"/>
    <s v="PRO.000.7872"/>
    <x v="547"/>
    <d v="2025-07-25T00:00:00"/>
    <d v="2025-09-05T00:00:00"/>
    <n v="4.34"/>
    <s v="‭112120503060‬"/>
    <s v="Serviços de Impressão"/>
    <m/>
    <s v="NV022646"/>
    <m/>
    <x v="1"/>
    <x v="225"/>
  </r>
  <r>
    <x v="14"/>
    <s v="PRO.000.7872"/>
    <x v="547"/>
    <d v="2025-07-25T00:00:00"/>
    <d v="2025-09-05T00:00:00"/>
    <n v="8.07"/>
    <s v="‭112120503060‬"/>
    <s v="Serviços de Impressão"/>
    <m/>
    <s v="NV022653"/>
    <m/>
    <x v="1"/>
    <x v="77"/>
  </r>
  <r>
    <x v="14"/>
    <s v="PRO.000.7872"/>
    <x v="547"/>
    <d v="2025-07-25T00:00:00"/>
    <d v="2025-09-05T00:00:00"/>
    <n v="47.8"/>
    <s v="‭112120503060‬"/>
    <s v="Serviços de Impressão"/>
    <m/>
    <s v="NV022666"/>
    <m/>
    <x v="1"/>
    <x v="3"/>
  </r>
  <r>
    <x v="14"/>
    <s v="PRO.000.7872"/>
    <x v="547"/>
    <d v="2025-07-25T00:00:00"/>
    <d v="2025-09-05T00:00:00"/>
    <n v="3.83"/>
    <s v="‭112120503060‬"/>
    <s v="Serviços de Impressão"/>
    <m/>
    <s v="NV022655"/>
    <m/>
    <x v="1"/>
    <x v="41"/>
  </r>
  <r>
    <x v="14"/>
    <s v="PRO.000.7872"/>
    <x v="547"/>
    <d v="2025-07-25T00:00:00"/>
    <d v="2025-09-05T00:00:00"/>
    <n v="6.82"/>
    <s v="‭112120503060‬"/>
    <s v="Serviços de Impressão"/>
    <m/>
    <s v="NV022622"/>
    <m/>
    <x v="1"/>
    <x v="17"/>
  </r>
  <r>
    <x v="14"/>
    <s v="PRO.000.7872"/>
    <x v="547"/>
    <d v="2025-07-25T00:00:00"/>
    <d v="2025-09-05T00:00:00"/>
    <n v="6.06"/>
    <s v="‭112120503060‬"/>
    <s v="Serviços de Impressão"/>
    <m/>
    <s v="NV022636"/>
    <m/>
    <x v="1"/>
    <x v="7"/>
  </r>
  <r>
    <x v="14"/>
    <s v="PRO.000.7872"/>
    <x v="547"/>
    <d v="2025-07-25T00:00:00"/>
    <d v="2025-09-05T00:00:00"/>
    <n v="4.6500000000000004"/>
    <s v="‭112120503060‬"/>
    <s v="Serviços de Impressão"/>
    <m/>
    <s v="NV022647"/>
    <m/>
    <x v="1"/>
    <x v="59"/>
  </r>
  <r>
    <x v="14"/>
    <s v="PRO.000.7872"/>
    <x v="547"/>
    <d v="2025-07-25T00:00:00"/>
    <d v="2025-09-05T00:00:00"/>
    <n v="20.78"/>
    <s v="‭112120503060‬"/>
    <s v="Serviços de Impressão"/>
    <m/>
    <s v="NV022559"/>
    <m/>
    <x v="1"/>
    <x v="172"/>
  </r>
  <r>
    <x v="14"/>
    <s v="PRO.000.7872"/>
    <x v="547"/>
    <d v="2025-07-25T00:00:00"/>
    <d v="2025-09-05T00:00:00"/>
    <n v="4.7699999999999996"/>
    <s v="‭112120503060‬"/>
    <s v="Serviços de Impressão"/>
    <m/>
    <s v="NV022634"/>
    <m/>
    <x v="1"/>
    <x v="19"/>
  </r>
  <r>
    <x v="14"/>
    <s v="PRO.000.7872"/>
    <x v="547"/>
    <d v="2025-07-25T00:00:00"/>
    <d v="2025-09-05T00:00:00"/>
    <n v="8.58"/>
    <s v="‭112120503060‬"/>
    <s v="Serviços de Impressão"/>
    <m/>
    <s v="NV022630"/>
    <m/>
    <x v="1"/>
    <x v="250"/>
  </r>
  <r>
    <x v="14"/>
    <s v="PRO.000.7872"/>
    <x v="547"/>
    <d v="2025-07-25T00:00:00"/>
    <d v="2025-09-05T00:00:00"/>
    <n v="9.27"/>
    <s v="‭112120503060‬"/>
    <s v="Serviços de Impressão"/>
    <m/>
    <s v="NV021573"/>
    <m/>
    <x v="1"/>
    <x v="55"/>
  </r>
  <r>
    <x v="14"/>
    <s v="PRO.000.7872"/>
    <x v="547"/>
    <d v="2025-07-25T00:00:00"/>
    <d v="2025-09-05T00:00:00"/>
    <n v="6.23"/>
    <s v="‭112120503060‬"/>
    <s v="Serviços de Impressão"/>
    <m/>
    <s v="NV021566"/>
    <m/>
    <x v="1"/>
    <x v="170"/>
  </r>
  <r>
    <x v="14"/>
    <s v="PRO.000.7872"/>
    <x v="547"/>
    <d v="2025-07-25T00:00:00"/>
    <d v="2025-09-05T00:00:00"/>
    <n v="7.45"/>
    <s v="‭112120503060‬"/>
    <s v="Serviços de Impressão"/>
    <m/>
    <s v="NV022635"/>
    <m/>
    <x v="1"/>
    <x v="232"/>
  </r>
  <r>
    <x v="14"/>
    <s v="PRO.000.7872"/>
    <x v="547"/>
    <d v="2025-07-25T00:00:00"/>
    <d v="2025-09-05T00:00:00"/>
    <n v="4.9000000000000004"/>
    <s v="‭112120503060‬"/>
    <s v="Serviços de Impressão"/>
    <m/>
    <s v="NV022651"/>
    <m/>
    <x v="1"/>
    <x v="175"/>
  </r>
  <r>
    <x v="14"/>
    <s v="PRO.000.7872"/>
    <x v="547"/>
    <d v="2025-07-25T00:00:00"/>
    <d v="2025-09-05T00:00:00"/>
    <n v="5.21"/>
    <s v="‭112120503060‬"/>
    <s v="Serviços de Impressão"/>
    <m/>
    <s v="NV022656"/>
    <m/>
    <x v="1"/>
    <x v="66"/>
  </r>
  <r>
    <x v="14"/>
    <s v="PRO.000.7872"/>
    <x v="547"/>
    <d v="2025-07-25T00:00:00"/>
    <d v="2025-09-05T00:00:00"/>
    <n v="7.34"/>
    <s v="‭112120503060‬"/>
    <s v="Serviços de Impressão"/>
    <m/>
    <s v="NV022661"/>
    <m/>
    <x v="1"/>
    <x v="185"/>
  </r>
  <r>
    <x v="14"/>
    <s v="PRO.000.7872"/>
    <x v="547"/>
    <d v="2025-07-25T00:00:00"/>
    <d v="2025-09-05T00:00:00"/>
    <n v="5.82"/>
    <s v="‭112120503060‬"/>
    <s v="Serviços de Impressão"/>
    <m/>
    <s v="NV022645"/>
    <m/>
    <x v="1"/>
    <x v="36"/>
  </r>
  <r>
    <x v="14"/>
    <s v="PRO.000.7872"/>
    <x v="547"/>
    <d v="2025-07-25T00:00:00"/>
    <d v="2025-09-05T00:00:00"/>
    <n v="4.59"/>
    <s v="‭112120503060‬"/>
    <s v="Serviços de Impressão"/>
    <m/>
    <s v="NV022631"/>
    <m/>
    <x v="1"/>
    <x v="186"/>
  </r>
  <r>
    <x v="14"/>
    <s v="PRO.000.7872"/>
    <x v="547"/>
    <d v="2025-07-25T00:00:00"/>
    <d v="2025-09-05T00:00:00"/>
    <n v="4.78"/>
    <s v="‭112120503060‬"/>
    <s v="Serviços de Impressão"/>
    <m/>
    <s v="NV022642"/>
    <m/>
    <x v="1"/>
    <x v="182"/>
  </r>
  <r>
    <x v="14"/>
    <s v="PRO.000.7872"/>
    <x v="547"/>
    <d v="2025-07-25T00:00:00"/>
    <d v="2025-09-05T00:00:00"/>
    <n v="3.89"/>
    <s v="‭112120503060‬"/>
    <s v="Serviços de Impressão"/>
    <m/>
    <s v="NV006958"/>
    <m/>
    <x v="1"/>
    <x v="0"/>
  </r>
  <r>
    <x v="14"/>
    <s v="PRO.000.7872"/>
    <x v="547"/>
    <d v="2025-07-25T00:00:00"/>
    <d v="2025-09-05T00:00:00"/>
    <n v="6.61"/>
    <s v="‭112120503060‬"/>
    <s v="Serviços de Impressão"/>
    <m/>
    <s v="NV022644"/>
    <m/>
    <x v="1"/>
    <x v="239"/>
  </r>
  <r>
    <x v="14"/>
    <s v="PRO.000.7872"/>
    <x v="547"/>
    <d v="2025-07-25T00:00:00"/>
    <d v="2025-09-05T00:00:00"/>
    <n v="9.36"/>
    <s v="‭112120503060‬"/>
    <s v="Serviços de Impressão"/>
    <m/>
    <s v="NV022657"/>
    <m/>
    <x v="1"/>
    <x v="71"/>
  </r>
  <r>
    <x v="14"/>
    <s v="PRO.000.7872"/>
    <x v="547"/>
    <d v="2025-07-25T00:00:00"/>
    <d v="2025-09-05T00:00:00"/>
    <n v="9.01"/>
    <s v="‭112120503060‬"/>
    <s v="Serviços de Impressão"/>
    <m/>
    <s v="NV022664"/>
    <m/>
    <x v="1"/>
    <x v="63"/>
  </r>
  <r>
    <x v="14"/>
    <s v="PRO.000.7872"/>
    <x v="547"/>
    <d v="2025-07-25T00:00:00"/>
    <d v="2025-09-05T00:00:00"/>
    <n v="5.49"/>
    <s v="‭112120503060‬"/>
    <s v="Serviços de Impressão"/>
    <m/>
    <s v="NV022638"/>
    <m/>
    <x v="1"/>
    <x v="251"/>
  </r>
  <r>
    <x v="14"/>
    <s v="PRO.000.7872"/>
    <x v="547"/>
    <d v="2025-07-25T00:00:00"/>
    <d v="2025-09-05T00:00:00"/>
    <n v="4.49"/>
    <s v="‭112120503060‬"/>
    <s v="Serviços de Impressão"/>
    <m/>
    <s v="NV022625"/>
    <m/>
    <x v="1"/>
    <x v="82"/>
  </r>
  <r>
    <x v="14"/>
    <s v="PRO.000.7872"/>
    <x v="547"/>
    <d v="2025-07-25T00:00:00"/>
    <d v="2025-09-05T00:00:00"/>
    <n v="7.16"/>
    <s v="‭112120503060‬"/>
    <s v="Serviços de Impressão"/>
    <m/>
    <s v="NV022681"/>
    <m/>
    <x v="1"/>
    <x v="46"/>
  </r>
  <r>
    <x v="14"/>
    <s v="PRO.000.7872"/>
    <x v="547"/>
    <d v="2025-07-25T00:00:00"/>
    <d v="2025-09-05T00:00:00"/>
    <n v="4.2699999999999996"/>
    <s v="‭112120503060‬"/>
    <s v="Serviços de Impressão"/>
    <m/>
    <s v="NV022663"/>
    <m/>
    <x v="1"/>
    <x v="83"/>
  </r>
  <r>
    <x v="14"/>
    <s v="PRO.000.7872"/>
    <x v="547"/>
    <d v="2025-07-25T00:00:00"/>
    <d v="2025-09-05T00:00:00"/>
    <n v="5.03"/>
    <s v="‭112120503060‬"/>
    <s v="Serviços de Impressão"/>
    <m/>
    <s v="NV022587"/>
    <m/>
    <x v="1"/>
    <x v="129"/>
  </r>
  <r>
    <x v="14"/>
    <s v="PRO.000.7872"/>
    <x v="547"/>
    <d v="2025-07-25T00:00:00"/>
    <d v="2025-09-05T00:00:00"/>
    <n v="5.42"/>
    <s v="‭112120503060‬"/>
    <s v="Serviços de Impressão"/>
    <m/>
    <s v="NV022680"/>
    <m/>
    <x v="1"/>
    <x v="15"/>
  </r>
  <r>
    <x v="14"/>
    <s v="PRO.000.7872"/>
    <x v="547"/>
    <d v="2025-07-25T00:00:00"/>
    <d v="2025-09-05T00:00:00"/>
    <n v="14.66"/>
    <s v="‭112120503060‬"/>
    <s v="Serviços de Impressão"/>
    <m/>
    <s v="NV021581"/>
    <m/>
    <x v="1"/>
    <x v="193"/>
  </r>
  <r>
    <x v="14"/>
    <s v="PRO.000.7872"/>
    <x v="547"/>
    <d v="2025-07-25T00:00:00"/>
    <d v="2025-09-05T00:00:00"/>
    <n v="6.07"/>
    <s v="‭112120503060‬"/>
    <s v="Serviços de Impressão"/>
    <m/>
    <s v="NV022667"/>
    <m/>
    <x v="1"/>
    <x v="90"/>
  </r>
  <r>
    <x v="14"/>
    <s v="PRO.000.7872"/>
    <x v="547"/>
    <d v="2025-07-25T00:00:00"/>
    <d v="2025-09-05T00:00:00"/>
    <n v="8.75"/>
    <s v="‭112120503060‬"/>
    <s v="Serviços de Impressão"/>
    <m/>
    <s v="NV022649"/>
    <m/>
    <x v="1"/>
    <x v="21"/>
  </r>
  <r>
    <x v="14"/>
    <s v="PRO.000.7872"/>
    <x v="547"/>
    <d v="2025-07-25T00:00:00"/>
    <d v="2025-09-05T00:00:00"/>
    <n v="14.8"/>
    <s v="‭112120503060‬"/>
    <s v="Serviços de Impressão"/>
    <m/>
    <s v="NV021592"/>
    <m/>
    <x v="1"/>
    <x v="88"/>
  </r>
  <r>
    <x v="14"/>
    <s v="PRO.000.7872"/>
    <x v="547"/>
    <d v="2025-07-25T00:00:00"/>
    <d v="2025-09-05T00:00:00"/>
    <n v="16.73"/>
    <s v="‭112120503060‬"/>
    <s v="Serviços de Impressão"/>
    <m/>
    <s v="NV021587"/>
    <m/>
    <x v="1"/>
    <x v="192"/>
  </r>
  <r>
    <x v="14"/>
    <s v="PRO.000.7872"/>
    <x v="547"/>
    <d v="2025-07-25T00:00:00"/>
    <d v="2025-09-05T00:00:00"/>
    <n v="5.19"/>
    <s v="‭112120503060‬"/>
    <s v="Serviços de Impressão"/>
    <m/>
    <s v="NV022672"/>
    <m/>
    <x v="1"/>
    <x v="177"/>
  </r>
  <r>
    <x v="14"/>
    <s v="PRO.000.7872"/>
    <x v="547"/>
    <d v="2025-07-25T00:00:00"/>
    <d v="2025-09-05T00:00:00"/>
    <n v="3.97"/>
    <s v="‭112120503060‬"/>
    <s v="Serviços de Impressão"/>
    <m/>
    <s v="NV022624"/>
    <m/>
    <x v="1"/>
    <x v="190"/>
  </r>
  <r>
    <x v="14"/>
    <s v="PRO.000.7872"/>
    <x v="547"/>
    <d v="2025-07-25T00:00:00"/>
    <d v="2025-09-05T00:00:00"/>
    <n v="4.75"/>
    <s v="‭112120503060‬"/>
    <s v="Serviços de Impressão"/>
    <m/>
    <s v="NV022627"/>
    <m/>
    <x v="1"/>
    <x v="122"/>
  </r>
  <r>
    <x v="14"/>
    <s v="PRO.000.7872"/>
    <x v="547"/>
    <d v="2025-07-25T00:00:00"/>
    <d v="2025-09-05T00:00:00"/>
    <n v="3.97"/>
    <s v="‭112120503060‬"/>
    <s v="Serviços de Impressão"/>
    <m/>
    <s v="NV006958"/>
    <m/>
    <x v="1"/>
    <x v="0"/>
  </r>
  <r>
    <x v="14"/>
    <s v="PRO.000.7872"/>
    <x v="547"/>
    <d v="2025-07-25T00:00:00"/>
    <d v="2025-09-05T00:00:00"/>
    <n v="11.02"/>
    <s v="‭112120503060‬"/>
    <s v="Serviços de Impressão"/>
    <m/>
    <s v="NV022640"/>
    <m/>
    <x v="1"/>
    <x v="167"/>
  </r>
  <r>
    <x v="14"/>
    <s v="PRO.000.7872"/>
    <x v="547"/>
    <d v="2025-07-25T00:00:00"/>
    <d v="2025-09-05T00:00:00"/>
    <n v="6.8"/>
    <s v="‭112120503060‬"/>
    <s v="Serviços de Impressão"/>
    <m/>
    <s v="NV022586"/>
    <m/>
    <x v="1"/>
    <x v="233"/>
  </r>
  <r>
    <x v="14"/>
    <s v="PRO.000.7872"/>
    <x v="547"/>
    <d v="2025-07-25T00:00:00"/>
    <d v="2025-09-05T00:00:00"/>
    <n v="5.0999999999999996"/>
    <s v="‭112120503060‬"/>
    <s v="Serviços de Impressão"/>
    <m/>
    <s v="NV022650"/>
    <m/>
    <x v="1"/>
    <x v="229"/>
  </r>
  <r>
    <x v="14"/>
    <s v="PRO.000.7872"/>
    <x v="547"/>
    <d v="2025-07-25T00:00:00"/>
    <d v="2025-09-05T00:00:00"/>
    <n v="4.4800000000000004"/>
    <s v="‭112120503060‬"/>
    <s v="Serviços de Impressão"/>
    <m/>
    <s v="NV022662"/>
    <m/>
    <x v="1"/>
    <x v="215"/>
  </r>
  <r>
    <x v="14"/>
    <s v="PRO.000.7872"/>
    <x v="547"/>
    <d v="2025-07-25T00:00:00"/>
    <d v="2025-09-05T00:00:00"/>
    <n v="4.24"/>
    <s v="‭112120503060‬"/>
    <s v="Serviços de Impressão"/>
    <m/>
    <s v="NV022669"/>
    <m/>
    <x v="1"/>
    <x v="165"/>
  </r>
  <r>
    <x v="14"/>
    <s v="PRO.000.7872"/>
    <x v="547"/>
    <d v="2025-07-25T00:00:00"/>
    <d v="2025-09-05T00:00:00"/>
    <n v="6.36"/>
    <s v="‭112120503060‬"/>
    <s v="Serviços de Impressão"/>
    <m/>
    <s v="NV022567"/>
    <m/>
    <x v="1"/>
    <x v="35"/>
  </r>
  <r>
    <x v="14"/>
    <s v="PRO.000.7872"/>
    <x v="547"/>
    <d v="2025-07-25T00:00:00"/>
    <d v="2025-09-05T00:00:00"/>
    <n v="3.91"/>
    <s v="‭112120503060‬"/>
    <s v="Serviços de Impressão"/>
    <m/>
    <s v="NV022684"/>
    <m/>
    <x v="1"/>
    <x v="230"/>
  </r>
  <r>
    <x v="14"/>
    <s v="PRO.000.7872"/>
    <x v="547"/>
    <d v="2025-07-25T00:00:00"/>
    <d v="2025-09-05T00:00:00"/>
    <n v="7.45"/>
    <s v="‭112120503060‬"/>
    <s v="Serviços de Impressão"/>
    <m/>
    <s v="NV020555"/>
    <m/>
    <x v="1"/>
    <x v="52"/>
  </r>
  <r>
    <x v="14"/>
    <s v="PRO.000.7872"/>
    <x v="547"/>
    <d v="2025-07-25T00:00:00"/>
    <d v="2025-09-05T00:00:00"/>
    <n v="4.8099999999999996"/>
    <s v="‭112120503060‬"/>
    <s v="Serviços de Impressão"/>
    <m/>
    <s v="NV022685"/>
    <m/>
    <x v="1"/>
    <x v="176"/>
  </r>
  <r>
    <x v="14"/>
    <s v="PRO.000.7872"/>
    <x v="547"/>
    <d v="2025-07-25T00:00:00"/>
    <d v="2025-09-05T00:00:00"/>
    <n v="5.24"/>
    <s v="‭112120503060‬"/>
    <s v="Serviços de Impressão"/>
    <m/>
    <s v="NV022682"/>
    <m/>
    <x v="1"/>
    <x v="28"/>
  </r>
  <r>
    <x v="14"/>
    <s v="PRO.000.7872"/>
    <x v="547"/>
    <d v="2025-07-25T00:00:00"/>
    <d v="2025-09-05T00:00:00"/>
    <n v="8.69"/>
    <s v="‭112120503060‬"/>
    <s v="Serviços de Impressão"/>
    <m/>
    <s v="NV022648"/>
    <m/>
    <x v="1"/>
    <x v="37"/>
  </r>
  <r>
    <x v="14"/>
    <s v="PRO.000.7872"/>
    <x v="547"/>
    <d v="2025-07-25T00:00:00"/>
    <d v="2025-09-05T00:00:00"/>
    <n v="2.29"/>
    <s v="‭112120503060‬"/>
    <s v="Serviços de Impressão"/>
    <m/>
    <s v="NV022686"/>
    <m/>
    <x v="1"/>
    <x v="252"/>
  </r>
  <r>
    <x v="14"/>
    <s v="PRO.000.7872"/>
    <x v="547"/>
    <d v="2025-07-25T00:00:00"/>
    <d v="2025-09-05T00:00:00"/>
    <n v="5.62"/>
    <s v="‭112120503060‬"/>
    <s v="Serviços de Impressão"/>
    <m/>
    <s v="NV022562"/>
    <m/>
    <x v="1"/>
    <x v="9"/>
  </r>
  <r>
    <x v="14"/>
    <s v="PRO.000.7872"/>
    <x v="547"/>
    <d v="2025-07-25T00:00:00"/>
    <d v="2025-09-05T00:00:00"/>
    <n v="4.01"/>
    <s v="‭112120503060‬"/>
    <s v="Serviços de Impressão"/>
    <m/>
    <s v="NV022652"/>
    <m/>
    <x v="1"/>
    <x v="89"/>
  </r>
  <r>
    <x v="14"/>
    <s v="PRO.000.7872"/>
    <x v="547"/>
    <d v="2025-07-25T00:00:00"/>
    <d v="2025-09-05T00:00:00"/>
    <n v="5.1100000000000003"/>
    <s v="‭112120503060‬"/>
    <s v="Serviços de Impressão"/>
    <m/>
    <s v="NV022643"/>
    <m/>
    <x v="1"/>
    <x v="222"/>
  </r>
  <r>
    <x v="14"/>
    <s v="PRO.000.7872"/>
    <x v="547"/>
    <d v="2025-07-25T00:00:00"/>
    <d v="2025-09-05T00:00:00"/>
    <n v="4.96"/>
    <s v="‭112120503060‬"/>
    <s v="Serviços de Impressão"/>
    <m/>
    <s v="NV022688"/>
    <m/>
    <x v="1"/>
    <x v="195"/>
  </r>
  <r>
    <x v="14"/>
    <s v="PRO.000.7872"/>
    <x v="547"/>
    <d v="2025-07-25T00:00:00"/>
    <d v="2025-09-05T00:00:00"/>
    <n v="4.5599999999999996"/>
    <s v="‭112120503060‬"/>
    <s v="Serviços de Impressão"/>
    <m/>
    <s v="NV022675"/>
    <m/>
    <x v="1"/>
    <x v="231"/>
  </r>
  <r>
    <x v="14"/>
    <s v="PRO.000.7872"/>
    <x v="547"/>
    <d v="2025-07-25T00:00:00"/>
    <d v="2025-09-05T00:00:00"/>
    <n v="5.88"/>
    <s v="‭112120503060‬"/>
    <s v="Serviços de Impressão"/>
    <m/>
    <s v="NV022676"/>
    <m/>
    <x v="1"/>
    <x v="236"/>
  </r>
  <r>
    <x v="14"/>
    <s v="PRO.000.7872"/>
    <x v="547"/>
    <d v="2025-07-25T00:00:00"/>
    <d v="2025-09-05T00:00:00"/>
    <n v="5.6"/>
    <s v="‭112120503060‬"/>
    <s v="Serviços de Impressão"/>
    <m/>
    <s v="NV022679"/>
    <m/>
    <x v="1"/>
    <x v="216"/>
  </r>
  <r>
    <x v="14"/>
    <s v="PRO.000.7872"/>
    <x v="547"/>
    <d v="2025-07-25T00:00:00"/>
    <d v="2025-09-05T00:00:00"/>
    <n v="183.7"/>
    <s v="‭112120503060‬"/>
    <s v="Serviços de Impressão"/>
    <m/>
    <s v="NV023559"/>
    <m/>
    <x v="1"/>
    <x v="1"/>
  </r>
  <r>
    <x v="14"/>
    <s v="PRO.000.7872"/>
    <x v="547"/>
    <d v="2025-07-25T00:00:00"/>
    <d v="2025-09-05T00:00:00"/>
    <n v="2.23"/>
    <s v="‭112120503060‬"/>
    <s v="Serviços de Impressão"/>
    <m/>
    <s v="NV022658"/>
    <m/>
    <x v="1"/>
    <x v="84"/>
  </r>
  <r>
    <x v="14"/>
    <s v="PRO.000.7872"/>
    <x v="547"/>
    <d v="2025-07-25T00:00:00"/>
    <d v="2025-09-05T00:00:00"/>
    <n v="11.28"/>
    <s v="‭112120503060‬"/>
    <s v="Serviços de Impressão"/>
    <m/>
    <s v="NV006964"/>
    <m/>
    <x v="1"/>
    <x v="11"/>
  </r>
  <r>
    <x v="14"/>
    <s v="PRO.000.7872"/>
    <x v="547"/>
    <d v="2025-07-25T00:00:00"/>
    <d v="2025-09-05T00:00:00"/>
    <n v="4.38"/>
    <s v="‭112120503060‬"/>
    <s v="Serviços de Impressão"/>
    <m/>
    <s v="NV022641"/>
    <m/>
    <x v="1"/>
    <x v="245"/>
  </r>
  <r>
    <x v="14"/>
    <s v="PRO.000.7872"/>
    <x v="547"/>
    <d v="2025-07-25T00:00:00"/>
    <d v="2025-09-05T00:00:00"/>
    <n v="6.46"/>
    <s v="‭112120503060‬"/>
    <s v="Serviços de Impressão"/>
    <m/>
    <s v="NV022565"/>
    <m/>
    <x v="1"/>
    <x v="227"/>
  </r>
  <r>
    <x v="14"/>
    <s v="PRO.000.7872"/>
    <x v="547"/>
    <d v="2025-07-25T00:00:00"/>
    <d v="2025-09-05T00:00:00"/>
    <n v="3.96"/>
    <s v="‭112120503060‬"/>
    <s v="Serviços de Impressão"/>
    <m/>
    <s v="NV022670"/>
    <m/>
    <x v="1"/>
    <x v="128"/>
  </r>
  <r>
    <x v="14"/>
    <s v="PRO.000.7872"/>
    <x v="547"/>
    <d v="2025-07-25T00:00:00"/>
    <d v="2025-09-05T00:00:00"/>
    <n v="5.91"/>
    <s v="‭112120503060‬"/>
    <s v="Serviços de Impressão"/>
    <m/>
    <s v="NV006961"/>
    <m/>
    <x v="1"/>
    <x v="244"/>
  </r>
  <r>
    <x v="14"/>
    <s v="PRO.000.7872"/>
    <x v="547"/>
    <d v="2025-07-25T00:00:00"/>
    <d v="2025-09-05T00:00:00"/>
    <n v="0.44"/>
    <s v="‭112120503060‬"/>
    <s v="Serviços de Impressão"/>
    <m/>
    <s v="NV006968"/>
    <m/>
    <x v="1"/>
    <x v="33"/>
  </r>
  <r>
    <x v="14"/>
    <s v="PRO.000.7872"/>
    <x v="547"/>
    <d v="2025-07-25T00:00:00"/>
    <d v="2025-09-05T00:00:00"/>
    <n v="6.03"/>
    <s v="‭112120503060‬"/>
    <s v="Serviços de Impressão"/>
    <m/>
    <s v="NV006963"/>
    <m/>
    <x v="1"/>
    <x v="143"/>
  </r>
  <r>
    <x v="14"/>
    <s v="PRO.000.7872"/>
    <x v="547"/>
    <d v="2025-07-25T00:00:00"/>
    <d v="2025-09-05T00:00:00"/>
    <n v="1.62"/>
    <s v="‭112120503060‬"/>
    <s v="Serviços de Impressão"/>
    <m/>
    <s v="NV009954"/>
    <m/>
    <x v="1"/>
    <x v="119"/>
  </r>
  <r>
    <x v="14"/>
    <s v="PRO.000.7872"/>
    <x v="547"/>
    <d v="2025-07-25T00:00:00"/>
    <d v="2025-09-05T00:00:00"/>
    <n v="0.41"/>
    <s v="‭112120503060‬"/>
    <s v="Serviços de Impressão"/>
    <m/>
    <s v="NV003981"/>
    <m/>
    <x v="1"/>
    <x v="99"/>
  </r>
  <r>
    <x v="14"/>
    <s v="PRO.000.7872"/>
    <x v="547"/>
    <d v="2025-07-25T00:00:00"/>
    <d v="2025-09-05T00:00:00"/>
    <n v="26.87"/>
    <s v="‭112120503060‬"/>
    <s v="Serviços de Impressão"/>
    <m/>
    <s v="NV021558"/>
    <m/>
    <x v="1"/>
    <x v="144"/>
  </r>
  <r>
    <x v="14"/>
    <s v="PRO.000.7872"/>
    <x v="547"/>
    <d v="2025-07-25T00:00:00"/>
    <d v="2025-09-05T00:00:00"/>
    <n v="2.9"/>
    <s v="‭112120503060‬"/>
    <s v="Serviços de Impressão"/>
    <m/>
    <s v="NV003967"/>
    <m/>
    <x v="1"/>
    <x v="109"/>
  </r>
  <r>
    <x v="14"/>
    <s v="PRO.000.7872"/>
    <x v="547"/>
    <d v="2025-07-25T00:00:00"/>
    <d v="2025-09-05T00:00:00"/>
    <n v="11.72"/>
    <s v="‭112120503060‬"/>
    <s v="Serviços de Impressão"/>
    <m/>
    <s v="NV021571"/>
    <m/>
    <x v="1"/>
    <x v="26"/>
  </r>
  <r>
    <x v="14"/>
    <s v="PRO.000.7872"/>
    <x v="547"/>
    <d v="2025-07-25T00:00:00"/>
    <d v="2025-09-05T00:00:00"/>
    <n v="5.31"/>
    <s v="‭112120503060‬"/>
    <s v="Serviços de Impressão"/>
    <m/>
    <s v="NV021574"/>
    <m/>
    <x v="1"/>
    <x v="31"/>
  </r>
  <r>
    <x v="14"/>
    <s v="PRO.000.7872"/>
    <x v="547"/>
    <d v="2025-07-25T00:00:00"/>
    <d v="2025-09-05T00:00:00"/>
    <n v="9.6"/>
    <s v="‭112120503060‬"/>
    <s v="Serviços de Impressão"/>
    <m/>
    <s v="NV022552"/>
    <m/>
    <x v="1"/>
    <x v="189"/>
  </r>
  <r>
    <x v="14"/>
    <s v="PRO.000.7872"/>
    <x v="547"/>
    <d v="2025-07-25T00:00:00"/>
    <d v="2025-09-05T00:00:00"/>
    <n v="6.74"/>
    <s v="‭112120503060‬"/>
    <s v="Serviços de Impressão"/>
    <m/>
    <s v="NV022576"/>
    <m/>
    <x v="1"/>
    <x v="78"/>
  </r>
  <r>
    <x v="14"/>
    <s v="PRO.000.7872"/>
    <x v="547"/>
    <d v="2025-07-25T00:00:00"/>
    <d v="2025-09-05T00:00:00"/>
    <n v="7.09"/>
    <s v="‭112120503060‬"/>
    <s v="Serviços de Impressão"/>
    <m/>
    <s v="NV021590"/>
    <m/>
    <x v="1"/>
    <x v="40"/>
  </r>
  <r>
    <x v="14"/>
    <s v="PRO.000.7872"/>
    <x v="547"/>
    <d v="2025-07-25T00:00:00"/>
    <d v="2025-09-05T00:00:00"/>
    <n v="7.56"/>
    <s v="‭112120503060‬"/>
    <s v="Serviços de Impressão"/>
    <m/>
    <s v="NV021614"/>
    <m/>
    <x v="1"/>
    <x v="42"/>
  </r>
  <r>
    <x v="14"/>
    <s v="PRO.000.7872"/>
    <x v="547"/>
    <d v="2025-07-25T00:00:00"/>
    <d v="2025-09-05T00:00:00"/>
    <n v="7.38"/>
    <s v="‭112120503060‬"/>
    <s v="Serviços de Impressão"/>
    <m/>
    <s v="NV021589"/>
    <m/>
    <x v="1"/>
    <x v="207"/>
  </r>
  <r>
    <x v="14"/>
    <s v="PRO.000.7872"/>
    <x v="547"/>
    <d v="2025-07-25T00:00:00"/>
    <d v="2025-09-05T00:00:00"/>
    <n v="9.31"/>
    <s v="‭112120503060‬"/>
    <s v="Serviços de Impressão"/>
    <m/>
    <s v="NV021606"/>
    <m/>
    <x v="1"/>
    <x v="47"/>
  </r>
  <r>
    <x v="14"/>
    <s v="PRO.000.7872"/>
    <x v="547"/>
    <d v="2025-07-25T00:00:00"/>
    <d v="2025-09-05T00:00:00"/>
    <n v="6.58"/>
    <s v="‭112120503060‬"/>
    <s v="Serviços de Impressão"/>
    <m/>
    <s v="NV022571"/>
    <m/>
    <x v="1"/>
    <x v="184"/>
  </r>
  <r>
    <x v="14"/>
    <s v="PRO.000.7872"/>
    <x v="547"/>
    <d v="2025-07-25T00:00:00"/>
    <d v="2025-09-05T00:00:00"/>
    <n v="6.81"/>
    <s v="‭112120503060‬"/>
    <s v="Serviços de Impressão"/>
    <m/>
    <s v="NV021600"/>
    <m/>
    <x v="1"/>
    <x v="212"/>
  </r>
  <r>
    <x v="14"/>
    <s v="PRO.000.7872"/>
    <x v="547"/>
    <d v="2025-07-25T00:00:00"/>
    <d v="2025-09-05T00:00:00"/>
    <n v="15.98"/>
    <s v="‭112120503060‬"/>
    <s v="Serviços de Impressão"/>
    <m/>
    <s v="NV021572"/>
    <m/>
    <x v="1"/>
    <x v="53"/>
  </r>
  <r>
    <x v="14"/>
    <s v="PRO.000.7872"/>
    <x v="547"/>
    <d v="2025-07-25T00:00:00"/>
    <d v="2025-09-05T00:00:00"/>
    <n v="6.26"/>
    <s v="‭112120503060‬"/>
    <s v="Serviços de Impressão"/>
    <m/>
    <s v="NV022551"/>
    <m/>
    <x v="1"/>
    <x v="210"/>
  </r>
  <r>
    <x v="14"/>
    <s v="PRO.000.7872"/>
    <x v="547"/>
    <d v="2025-07-25T00:00:00"/>
    <d v="2025-09-05T00:00:00"/>
    <n v="8.01"/>
    <s v="‭112120503060‬"/>
    <s v="Serviços de Impressão"/>
    <m/>
    <s v="NV022568"/>
    <m/>
    <x v="1"/>
    <x v="169"/>
  </r>
  <r>
    <x v="14"/>
    <s v="PRO.000.7872"/>
    <x v="547"/>
    <d v="2025-07-25T00:00:00"/>
    <d v="2025-09-05T00:00:00"/>
    <n v="6.87"/>
    <s v="‭112120503060‬"/>
    <s v="Serviços de Impressão"/>
    <m/>
    <s v="NV020556"/>
    <m/>
    <x v="1"/>
    <x v="65"/>
  </r>
  <r>
    <x v="14"/>
    <s v="PRO.000.7872"/>
    <x v="547"/>
    <d v="2025-07-25T00:00:00"/>
    <d v="2025-09-05T00:00:00"/>
    <n v="13.07"/>
    <s v="‭112120503060‬"/>
    <s v="Serviços de Impressão"/>
    <m/>
    <s v="NV021562"/>
    <m/>
    <x v="1"/>
    <x v="27"/>
  </r>
  <r>
    <x v="14"/>
    <s v="PRO.000.7872"/>
    <x v="547"/>
    <d v="2025-07-25T00:00:00"/>
    <d v="2025-09-05T00:00:00"/>
    <n v="6.14"/>
    <s v="‭112120503060‬"/>
    <s v="Serviços de Impressão"/>
    <m/>
    <s v="NV021609"/>
    <m/>
    <x v="1"/>
    <x v="241"/>
  </r>
  <r>
    <x v="14"/>
    <s v="PRO.000.7872"/>
    <x v="547"/>
    <d v="2025-07-25T00:00:00"/>
    <d v="2025-09-05T00:00:00"/>
    <n v="10.66"/>
    <s v="‭112120503060‬"/>
    <s v="Serviços de Impressão"/>
    <m/>
    <s v="NV022556"/>
    <m/>
    <x v="1"/>
    <x v="70"/>
  </r>
  <r>
    <x v="14"/>
    <s v="PRO.000.7872"/>
    <x v="547"/>
    <d v="2025-07-25T00:00:00"/>
    <d v="2025-09-05T00:00:00"/>
    <n v="2.19"/>
    <s v="‭112120503060‬"/>
    <s v="Serviços de Impressão"/>
    <m/>
    <s v="NV022574"/>
    <m/>
    <x v="1"/>
    <x v="32"/>
  </r>
  <r>
    <x v="14"/>
    <s v="PRO.000.7872"/>
    <x v="547"/>
    <d v="2025-07-25T00:00:00"/>
    <d v="2025-09-05T00:00:00"/>
    <n v="5.92"/>
    <s v="‭112120503060‬"/>
    <s v="Serviços de Impressão"/>
    <m/>
    <s v="NV019952"/>
    <m/>
    <x v="1"/>
    <x v="73"/>
  </r>
  <r>
    <x v="14"/>
    <s v="PRO.000.7872"/>
    <x v="547"/>
    <d v="2025-07-25T00:00:00"/>
    <d v="2025-09-05T00:00:00"/>
    <n v="10.56"/>
    <s v="‭112120503060‬"/>
    <s v="Serviços de Impressão"/>
    <m/>
    <s v="NV019953"/>
    <m/>
    <x v="1"/>
    <x v="221"/>
  </r>
  <r>
    <x v="14"/>
    <s v="PRO.000.7872"/>
    <x v="547"/>
    <d v="2025-07-25T00:00:00"/>
    <d v="2025-09-05T00:00:00"/>
    <n v="9.3000000000000007"/>
    <s v="‭112120503060‬"/>
    <s v="Serviços de Impressão"/>
    <m/>
    <s v="NV021586"/>
    <m/>
    <x v="1"/>
    <x v="49"/>
  </r>
  <r>
    <x v="14"/>
    <s v="PRO.000.7872"/>
    <x v="547"/>
    <d v="2025-07-25T00:00:00"/>
    <d v="2025-09-05T00:00:00"/>
    <n v="13.06"/>
    <s v="‭112120503060‬"/>
    <s v="Serviços de Impressão"/>
    <m/>
    <s v="NV021593"/>
    <m/>
    <x v="1"/>
    <x v="240"/>
  </r>
  <r>
    <x v="14"/>
    <s v="PRO.000.7872"/>
    <x v="547"/>
    <d v="2025-07-25T00:00:00"/>
    <d v="2025-09-05T00:00:00"/>
    <n v="9.2799999999999994"/>
    <s v="‭112120503060‬"/>
    <s v="Serviços de Impressão"/>
    <m/>
    <s v="NV021598"/>
    <m/>
    <x v="1"/>
    <x v="213"/>
  </r>
  <r>
    <x v="14"/>
    <s v="PRO.000.7872"/>
    <x v="547"/>
    <d v="2025-07-25T00:00:00"/>
    <d v="2025-09-05T00:00:00"/>
    <n v="12.1"/>
    <s v="‭112120503060‬"/>
    <s v="Serviços de Impressão"/>
    <m/>
    <s v="NV021611"/>
    <m/>
    <x v="1"/>
    <x v="202"/>
  </r>
  <r>
    <x v="14"/>
    <s v="PRO.000.7872"/>
    <x v="547"/>
    <d v="2025-07-25T00:00:00"/>
    <d v="2025-09-05T00:00:00"/>
    <n v="14.85"/>
    <s v="‭112120503060‬"/>
    <s v="Serviços de Impressão"/>
    <m/>
    <s v="NV021608"/>
    <m/>
    <x v="1"/>
    <x v="249"/>
  </r>
  <r>
    <x v="14"/>
    <s v="PRO.000.7872"/>
    <x v="547"/>
    <d v="2025-07-25T00:00:00"/>
    <d v="2025-09-05T00:00:00"/>
    <n v="9.49"/>
    <s v="‭112120503060‬"/>
    <s v="Serviços de Impressão"/>
    <m/>
    <s v="NV021580"/>
    <m/>
    <x v="1"/>
    <x v="138"/>
  </r>
  <r>
    <x v="14"/>
    <s v="PRO.000.7872"/>
    <x v="547"/>
    <d v="2025-07-25T00:00:00"/>
    <d v="2025-09-05T00:00:00"/>
    <n v="8.08"/>
    <s v="‭112120503060‬"/>
    <s v="Serviços de Impressão"/>
    <m/>
    <s v="NV021620"/>
    <m/>
    <x v="1"/>
    <x v="199"/>
  </r>
  <r>
    <x v="14"/>
    <s v="PRO.000.7872"/>
    <x v="547"/>
    <d v="2025-07-25T00:00:00"/>
    <d v="2025-09-05T00:00:00"/>
    <n v="14.54"/>
    <s v="‭112120503060‬"/>
    <s v="Serviços de Impressão"/>
    <m/>
    <s v="NV021579"/>
    <m/>
    <x v="1"/>
    <x v="114"/>
  </r>
  <r>
    <x v="14"/>
    <s v="PRO.000.7872"/>
    <x v="547"/>
    <d v="2025-07-25T00:00:00"/>
    <d v="2025-09-05T00:00:00"/>
    <n v="6.75"/>
    <s v="‭112120503060‬"/>
    <s v="Serviços de Impressão"/>
    <m/>
    <s v="NV021599"/>
    <m/>
    <x v="1"/>
    <x v="211"/>
  </r>
  <r>
    <x v="14"/>
    <s v="PRO.000.7872"/>
    <x v="547"/>
    <d v="2025-07-25T00:00:00"/>
    <d v="2025-09-05T00:00:00"/>
    <n v="10.81"/>
    <s v="‭112120503060‬"/>
    <s v="Serviços de Impressão"/>
    <m/>
    <s v="NV021619"/>
    <m/>
    <x v="1"/>
    <x v="13"/>
  </r>
  <r>
    <x v="14"/>
    <s v="PRO.000.7872"/>
    <x v="547"/>
    <d v="2025-07-25T00:00:00"/>
    <d v="2025-09-05T00:00:00"/>
    <n v="7.69"/>
    <s v="‭112120503060‬"/>
    <s v="Serviços de Impressão"/>
    <m/>
    <s v="NV022557"/>
    <m/>
    <x v="1"/>
    <x v="50"/>
  </r>
  <r>
    <x v="14"/>
    <s v="PRO.000.7872"/>
    <x v="547"/>
    <d v="2025-07-25T00:00:00"/>
    <d v="2025-09-05T00:00:00"/>
    <n v="5.4"/>
    <s v="‭112120503060‬"/>
    <s v="Serviços de Impressão"/>
    <m/>
    <s v="NV021584"/>
    <m/>
    <x v="1"/>
    <x v="197"/>
  </r>
  <r>
    <x v="14"/>
    <s v="PRO.000.7872"/>
    <x v="547"/>
    <d v="2025-07-25T00:00:00"/>
    <d v="2025-09-05T00:00:00"/>
    <n v="4.37"/>
    <s v="‭112120503060‬"/>
    <s v="Serviços de Impressão"/>
    <m/>
    <s v="NV021570"/>
    <m/>
    <x v="1"/>
    <x v="14"/>
  </r>
  <r>
    <x v="14"/>
    <s v="PRO.000.7872"/>
    <x v="547"/>
    <d v="2025-07-25T00:00:00"/>
    <d v="2025-09-05T00:00:00"/>
    <n v="3.41"/>
    <s v="‭112120503060‬"/>
    <s v="Serviços de Impressão"/>
    <m/>
    <s v="NV020557"/>
    <m/>
    <x v="1"/>
    <x v="155"/>
  </r>
  <r>
    <x v="14"/>
    <s v="PRO.000.7872"/>
    <x v="547"/>
    <d v="2025-07-25T00:00:00"/>
    <d v="2025-09-05T00:00:00"/>
    <n v="5.17"/>
    <s v="‭112120503060‬"/>
    <s v="Serviços de Impressão"/>
    <m/>
    <s v="NV022553"/>
    <m/>
    <x v="1"/>
    <x v="206"/>
  </r>
  <r>
    <x v="14"/>
    <s v="PRO.000.7872"/>
    <x v="547"/>
    <d v="2025-07-25T00:00:00"/>
    <d v="2025-09-05T00:00:00"/>
    <n v="22.36"/>
    <s v="‭112120503060‬"/>
    <s v="Serviços de Impressão"/>
    <m/>
    <s v="NV020553"/>
    <m/>
    <x v="1"/>
    <x v="67"/>
  </r>
  <r>
    <x v="14"/>
    <s v="PRO.000.7872"/>
    <x v="547"/>
    <d v="2025-07-25T00:00:00"/>
    <d v="2025-09-05T00:00:00"/>
    <n v="14.6"/>
    <s v="‭112120503060‬"/>
    <s v="Serviços de Impressão"/>
    <m/>
    <s v="NV020551"/>
    <m/>
    <x v="1"/>
    <x v="58"/>
  </r>
  <r>
    <x v="14"/>
    <s v="PRO.000.7872"/>
    <x v="547"/>
    <d v="2025-07-25T00:00:00"/>
    <d v="2025-09-05T00:00:00"/>
    <n v="5.68"/>
    <s v="‭112120503060‬"/>
    <s v="Serviços de Impressão"/>
    <m/>
    <s v="NV021613"/>
    <m/>
    <x v="1"/>
    <x v="171"/>
  </r>
  <r>
    <x v="14"/>
    <s v="PRO.000.7872"/>
    <x v="547"/>
    <d v="2025-07-25T00:00:00"/>
    <d v="2025-09-05T00:00:00"/>
    <n v="5.66"/>
    <s v="‭112120503060‬"/>
    <s v="Serviços de Impressão"/>
    <m/>
    <s v="NV021617"/>
    <m/>
    <x v="1"/>
    <x v="203"/>
  </r>
  <r>
    <x v="14"/>
    <s v="PRO.000.7872"/>
    <x v="547"/>
    <d v="2025-07-25T00:00:00"/>
    <d v="2025-09-05T00:00:00"/>
    <n v="5.25"/>
    <s v="‭112120503060‬"/>
    <s v="Serviços de Impressão"/>
    <m/>
    <s v="NV021578"/>
    <m/>
    <x v="1"/>
    <x v="248"/>
  </r>
  <r>
    <x v="14"/>
    <s v="PRO.000.7872"/>
    <x v="547"/>
    <d v="2025-07-25T00:00:00"/>
    <d v="2025-09-05T00:00:00"/>
    <n v="5.93"/>
    <s v="‭112120503060‬"/>
    <s v="Serviços de Impressão"/>
    <m/>
    <s v="NV021610"/>
    <m/>
    <x v="1"/>
    <x v="196"/>
  </r>
  <r>
    <x v="14"/>
    <s v="PRO.000.7872"/>
    <x v="547"/>
    <d v="2025-07-25T00:00:00"/>
    <d v="2025-09-05T00:00:00"/>
    <n v="7"/>
    <s v="‭112120503060‬"/>
    <s v="Serviços de Impressão"/>
    <m/>
    <s v="NV021591"/>
    <m/>
    <x v="1"/>
    <x v="80"/>
  </r>
  <r>
    <x v="14"/>
    <s v="PRO.000.7872"/>
    <x v="547"/>
    <d v="2025-07-25T00:00:00"/>
    <d v="2025-09-05T00:00:00"/>
    <n v="3.66"/>
    <s v="‭112120503060‬"/>
    <s v="Serviços de Impressão"/>
    <m/>
    <s v="NV021561"/>
    <m/>
    <x v="1"/>
    <x v="219"/>
  </r>
  <r>
    <x v="14"/>
    <s v="PRO.000.7872"/>
    <x v="547"/>
    <d v="2025-07-25T00:00:00"/>
    <d v="2025-09-05T00:00:00"/>
    <n v="3.86"/>
    <s v="‭112120503060‬"/>
    <s v="Serviços de Impressão"/>
    <m/>
    <s v="NV021594"/>
    <m/>
    <x v="1"/>
    <x v="127"/>
  </r>
  <r>
    <x v="14"/>
    <s v="PRO.000.7872"/>
    <x v="547"/>
    <d v="2025-07-25T00:00:00"/>
    <d v="2025-09-05T00:00:00"/>
    <n v="7.57"/>
    <s v="‭112120503060‬"/>
    <s v="Serviços de Impressão"/>
    <m/>
    <s v="NV021604"/>
    <m/>
    <x v="1"/>
    <x v="204"/>
  </r>
  <r>
    <x v="14"/>
    <s v="PRO.000.7872"/>
    <x v="547"/>
    <d v="2025-07-25T00:00:00"/>
    <d v="2025-09-05T00:00:00"/>
    <n v="8.43"/>
    <s v="‭112120503060‬"/>
    <s v="Serviços de Impressão"/>
    <m/>
    <s v="NV021559"/>
    <m/>
    <x v="1"/>
    <x v="156"/>
  </r>
  <r>
    <x v="14"/>
    <s v="PRO.000.7872"/>
    <x v="547"/>
    <d v="2025-07-25T00:00:00"/>
    <d v="2025-09-05T00:00:00"/>
    <n v="4.8"/>
    <s v="‭112120503060‬"/>
    <s v="Serviços de Impressão"/>
    <m/>
    <s v="NV022554"/>
    <m/>
    <x v="1"/>
    <x v="208"/>
  </r>
  <r>
    <x v="14"/>
    <s v="PRO.000.7872"/>
    <x v="547"/>
    <d v="2025-07-25T00:00:00"/>
    <d v="2025-09-05T00:00:00"/>
    <n v="8.23"/>
    <s v="‭112120503060‬"/>
    <s v="Serviços de Impressão"/>
    <m/>
    <s v="NV021597"/>
    <m/>
    <x v="1"/>
    <x v="168"/>
  </r>
  <r>
    <x v="14"/>
    <s v="PRO.000.7872"/>
    <x v="547"/>
    <d v="2025-07-25T00:00:00"/>
    <d v="2025-09-05T00:00:00"/>
    <n v="13.12"/>
    <s v="‭112120503060‬"/>
    <s v="Serviços de Impressão"/>
    <m/>
    <s v="NV021577"/>
    <m/>
    <x v="1"/>
    <x v="209"/>
  </r>
  <r>
    <x v="14"/>
    <s v="PRO.000.7872"/>
    <x v="547"/>
    <d v="2025-07-25T00:00:00"/>
    <d v="2025-09-05T00:00:00"/>
    <n v="5.13"/>
    <s v="‭112120503060‬"/>
    <s v="Serviços de Impressão"/>
    <m/>
    <s v="NV022564"/>
    <m/>
    <x v="1"/>
    <x v="187"/>
  </r>
  <r>
    <x v="14"/>
    <s v="PRO.000.7872"/>
    <x v="547"/>
    <d v="2025-07-25T00:00:00"/>
    <d v="2025-09-05T00:00:00"/>
    <n v="13.09"/>
    <s v="‭112120503060‬"/>
    <s v="Serviços de Impressão"/>
    <m/>
    <s v="NV020554"/>
    <m/>
    <x v="1"/>
    <x v="5"/>
  </r>
  <r>
    <x v="14"/>
    <s v="PRO.000.7872"/>
    <x v="547"/>
    <d v="2025-07-25T00:00:00"/>
    <d v="2025-09-05T00:00:00"/>
    <n v="4.6100000000000003"/>
    <s v="‭112120503060‬"/>
    <s v="Serviços de Impressão"/>
    <m/>
    <s v="NV021588"/>
    <m/>
    <x v="1"/>
    <x v="16"/>
  </r>
  <r>
    <x v="14"/>
    <s v="PRO.000.7872"/>
    <x v="547"/>
    <d v="2025-07-25T00:00:00"/>
    <d v="2025-09-05T00:00:00"/>
    <n v="8.2899999999999991"/>
    <s v="‭112120503060‬"/>
    <s v="Serviços de Impressão"/>
    <m/>
    <s v="NV021568"/>
    <m/>
    <x v="1"/>
    <x v="234"/>
  </r>
  <r>
    <x v="14"/>
    <s v="PRO.000.7872"/>
    <x v="547"/>
    <d v="2025-07-25T00:00:00"/>
    <d v="2025-09-05T00:00:00"/>
    <n v="8.0399999999999991"/>
    <s v="‭112120503060‬"/>
    <s v="Serviços de Impressão"/>
    <m/>
    <s v="NV022555"/>
    <m/>
    <x v="1"/>
    <x v="75"/>
  </r>
  <r>
    <x v="14"/>
    <s v="PRO.000.7872"/>
    <x v="547"/>
    <d v="2025-07-25T00:00:00"/>
    <d v="2025-09-05T00:00:00"/>
    <n v="7.04"/>
    <s v="‭112120503060‬"/>
    <s v="Serviços de Impressão"/>
    <m/>
    <s v="NV022582"/>
    <m/>
    <x v="1"/>
    <x v="34"/>
  </r>
  <r>
    <x v="14"/>
    <s v="PRO.000.7872"/>
    <x v="547"/>
    <d v="2025-07-25T00:00:00"/>
    <d v="2025-09-05T00:00:00"/>
    <n v="9.6300000000000008"/>
    <s v="‭112120503060‬"/>
    <s v="Serviços de Impressão"/>
    <m/>
    <s v="NV021569"/>
    <m/>
    <x v="1"/>
    <x v="200"/>
  </r>
  <r>
    <x v="14"/>
    <s v="PRO.000.7872"/>
    <x v="547"/>
    <d v="2025-07-25T00:00:00"/>
    <d v="2025-09-05T00:00:00"/>
    <n v="5.68"/>
    <s v="‭112120503060‬"/>
    <s v="Serviços de Impressão"/>
    <m/>
    <s v="NV021605"/>
    <m/>
    <x v="1"/>
    <x v="69"/>
  </r>
  <r>
    <x v="14"/>
    <s v="PRO.000.7872"/>
    <x v="547"/>
    <d v="2025-07-25T00:00:00"/>
    <d v="2025-09-05T00:00:00"/>
    <n v="10.33"/>
    <s v="‭112120503060‬"/>
    <s v="Serviços de Impressão"/>
    <m/>
    <s v="NV022601"/>
    <m/>
    <x v="1"/>
    <x v="81"/>
  </r>
  <r>
    <x v="14"/>
    <s v="PRO.000.7872"/>
    <x v="547"/>
    <d v="2025-07-25T00:00:00"/>
    <d v="2025-09-05T00:00:00"/>
    <n v="5.99"/>
    <s v="‭112120503060‬"/>
    <s v="Serviços de Impressão"/>
    <m/>
    <s v="NV021576"/>
    <m/>
    <x v="1"/>
    <x v="113"/>
  </r>
  <r>
    <x v="14"/>
    <s v="PRO.000.7872"/>
    <x v="547"/>
    <d v="2025-07-25T00:00:00"/>
    <d v="2025-09-05T00:00:00"/>
    <n v="5.71"/>
    <s v="‭112120503060‬"/>
    <s v="Serviços de Impressão"/>
    <m/>
    <s v="NV021564"/>
    <m/>
    <x v="1"/>
    <x v="112"/>
  </r>
  <r>
    <x v="14"/>
    <s v="PRO.000.7872"/>
    <x v="547"/>
    <d v="2025-07-25T00:00:00"/>
    <d v="2025-09-05T00:00:00"/>
    <n v="6.69"/>
    <s v="‭112120503060‬"/>
    <s v="Serviços de Impressão"/>
    <m/>
    <s v="NV022563"/>
    <m/>
    <x v="1"/>
    <x v="226"/>
  </r>
  <r>
    <x v="14"/>
    <s v="PRO.000.7872"/>
    <x v="547"/>
    <d v="2025-07-25T00:00:00"/>
    <d v="2025-09-05T00:00:00"/>
    <n v="4.4800000000000004"/>
    <s v="‭112120503060‬"/>
    <s v="Serviços de Impressão"/>
    <m/>
    <s v="NV021563"/>
    <m/>
    <x v="1"/>
    <x v="217"/>
  </r>
  <r>
    <x v="14"/>
    <s v="PRO.000.7872"/>
    <x v="547"/>
    <d v="2025-07-25T00:00:00"/>
    <d v="2025-09-05T00:00:00"/>
    <n v="16.600000000000001"/>
    <s v="‭112120503060‬"/>
    <s v="Serviços de Impressão"/>
    <m/>
    <s v="NV020552"/>
    <m/>
    <x v="1"/>
    <x v="79"/>
  </r>
  <r>
    <x v="14"/>
    <s v="PRO.000.7872"/>
    <x v="547"/>
    <d v="2025-07-25T00:00:00"/>
    <d v="2025-09-05T00:00:00"/>
    <n v="15.55"/>
    <s v="‭112120503060‬"/>
    <s v="Serviços de Impressão"/>
    <m/>
    <s v="NV019955"/>
    <m/>
    <x v="1"/>
    <x v="57"/>
  </r>
  <r>
    <x v="14"/>
    <s v="PRO.000.7872"/>
    <x v="547"/>
    <d v="2025-07-25T00:00:00"/>
    <d v="2025-09-05T00:00:00"/>
    <n v="6.47"/>
    <s v="‭112120503060‬"/>
    <s v="Serviços de Impressão"/>
    <m/>
    <s v="NV021616"/>
    <m/>
    <x v="1"/>
    <x v="218"/>
  </r>
  <r>
    <x v="14"/>
    <s v="PRO.000.7872"/>
    <x v="547"/>
    <d v="2025-07-25T00:00:00"/>
    <d v="2025-09-05T00:00:00"/>
    <n v="5.26"/>
    <s v="‭112120503060‬"/>
    <s v="Serviços de Impressão"/>
    <m/>
    <s v="NV021601"/>
    <m/>
    <x v="1"/>
    <x v="205"/>
  </r>
  <r>
    <x v="14"/>
    <s v="PRO.000.7872"/>
    <x v="547"/>
    <d v="2025-07-25T00:00:00"/>
    <d v="2025-09-05T00:00:00"/>
    <n v="8.41"/>
    <s v="‭112120503060‬"/>
    <s v="Serviços de Impressão"/>
    <m/>
    <s v="NV021603"/>
    <m/>
    <x v="1"/>
    <x v="23"/>
  </r>
  <r>
    <x v="14"/>
    <s v="PRO.000.7872"/>
    <x v="547"/>
    <d v="2025-07-25T00:00:00"/>
    <d v="2025-09-05T00:00:00"/>
    <n v="10"/>
    <s v="‭112120503060‬"/>
    <s v="Serviços de Impressão"/>
    <m/>
    <s v="NV019956"/>
    <m/>
    <x v="1"/>
    <x v="97"/>
  </r>
  <r>
    <x v="14"/>
    <s v="PRO.000.7872"/>
    <x v="547"/>
    <d v="2025-07-25T00:00:00"/>
    <d v="2025-09-05T00:00:00"/>
    <n v="3.98"/>
    <s v="‭112120503060‬"/>
    <s v="Serviços de Impressão"/>
    <m/>
    <s v="NV022614"/>
    <m/>
    <x v="1"/>
    <x v="124"/>
  </r>
  <r>
    <x v="14"/>
    <s v="PRO.000.7872"/>
    <x v="547"/>
    <d v="2025-07-25T00:00:00"/>
    <d v="2025-09-05T00:00:00"/>
    <n v="21.87"/>
    <s v="‭112120503060‬"/>
    <s v="Serviços de Impressão"/>
    <m/>
    <s v="NV022603"/>
    <m/>
    <x v="1"/>
    <x v="85"/>
  </r>
  <r>
    <x v="14"/>
    <s v="PRO.000.7872"/>
    <x v="547"/>
    <d v="2025-07-25T00:00:00"/>
    <d v="2025-09-05T00:00:00"/>
    <n v="7.46"/>
    <s v="‭112120503060‬"/>
    <s v="Serviços de Impressão"/>
    <m/>
    <s v="NV022566"/>
    <m/>
    <x v="1"/>
    <x v="24"/>
  </r>
  <r>
    <x v="14"/>
    <s v="PRO.000.7872"/>
    <x v="547"/>
    <d v="2025-07-25T00:00:00"/>
    <d v="2025-09-05T00:00:00"/>
    <n v="5.76"/>
    <s v="‭112120503060‬"/>
    <s v="Serviços de Impressão"/>
    <m/>
    <s v="NV022611"/>
    <m/>
    <x v="1"/>
    <x v="115"/>
  </r>
  <r>
    <x v="14"/>
    <s v="PRO.000.7872"/>
    <x v="547"/>
    <d v="2025-07-25T00:00:00"/>
    <d v="2025-09-05T00:00:00"/>
    <n v="4.84"/>
    <s v="‭112120503060‬"/>
    <s v="Serviços de Impressão"/>
    <m/>
    <s v="NV022613"/>
    <m/>
    <x v="1"/>
    <x v="43"/>
  </r>
  <r>
    <x v="14"/>
    <s v="PRO.000.7872"/>
    <x v="547"/>
    <d v="2025-07-25T00:00:00"/>
    <d v="2025-09-05T00:00:00"/>
    <n v="5.35"/>
    <s v="‭112120503060‬"/>
    <s v="Serviços de Impressão"/>
    <m/>
    <s v="NV022609"/>
    <m/>
    <x v="1"/>
    <x v="25"/>
  </r>
  <r>
    <x v="14"/>
    <s v="PRO.000.7872"/>
    <x v="547"/>
    <d v="2025-07-25T00:00:00"/>
    <d v="2025-09-05T00:00:00"/>
    <n v="6.36"/>
    <s v="‭112120503060‬"/>
    <s v="Serviços de Impressão"/>
    <m/>
    <s v="NV006958"/>
    <m/>
    <x v="1"/>
    <x v="0"/>
  </r>
  <r>
    <x v="14"/>
    <s v="PRO.000.7872"/>
    <x v="547"/>
    <d v="2025-07-25T00:00:00"/>
    <d v="2025-09-05T00:00:00"/>
    <n v="14.41"/>
    <s v="‭112120503060‬"/>
    <s v="Serviços de Impressão"/>
    <m/>
    <s v="NV022584"/>
    <m/>
    <x v="1"/>
    <x v="64"/>
  </r>
  <r>
    <x v="14"/>
    <s v="PRO.000.7872"/>
    <x v="547"/>
    <d v="2025-07-25T00:00:00"/>
    <d v="2025-09-05T00:00:00"/>
    <n v="4.0999999999999996"/>
    <s v="‭112120503060‬"/>
    <s v="Serviços de Impressão"/>
    <m/>
    <s v="NV022600"/>
    <m/>
    <x v="1"/>
    <x v="238"/>
  </r>
  <r>
    <x v="14"/>
    <s v="PRO.000.7872"/>
    <x v="547"/>
    <d v="2025-07-25T00:00:00"/>
    <d v="2025-09-05T00:00:00"/>
    <n v="6.32"/>
    <s v="‭112120503060‬"/>
    <s v="Serviços de Impressão"/>
    <m/>
    <s v="NV022578"/>
    <m/>
    <x v="1"/>
    <x v="181"/>
  </r>
  <r>
    <x v="14"/>
    <s v="PRO.000.7872"/>
    <x v="547"/>
    <d v="2025-07-25T00:00:00"/>
    <d v="2025-09-05T00:00:00"/>
    <n v="17.14"/>
    <s v="‭112120503060‬"/>
    <s v="Serviços de Impressão"/>
    <m/>
    <s v="NV021618"/>
    <m/>
    <x v="1"/>
    <x v="4"/>
  </r>
  <r>
    <x v="14"/>
    <s v="PRO.000.7872"/>
    <x v="547"/>
    <d v="2025-07-25T00:00:00"/>
    <d v="2025-09-05T00:00:00"/>
    <n v="6.72"/>
    <s v="‭112120503060‬"/>
    <s v="Serviços de Impressão"/>
    <m/>
    <s v="NV021575"/>
    <m/>
    <x v="1"/>
    <x v="139"/>
  </r>
  <r>
    <x v="15"/>
    <s v="PRO.000.7889"/>
    <x v="548"/>
    <d v="2025-07-31T00:00:00"/>
    <d v="2025-09-05T00:00:00"/>
    <n v="220.5"/>
    <s v="‭112120611030‬"/>
    <s v="Transportes (Veículos e Utilitários)"/>
    <m/>
    <s v="NV006958"/>
    <m/>
    <x v="1"/>
    <x v="0"/>
  </r>
  <r>
    <x v="15"/>
    <s v="PRO.000.7889"/>
    <x v="548"/>
    <d v="2025-07-31T00:00:00"/>
    <d v="2025-09-05T00:00:00"/>
    <n v="220.5"/>
    <s v="‭112120611030‬"/>
    <s v="Transportes (Veículos e Utilitários)"/>
    <m/>
    <s v="NV006958"/>
    <m/>
    <x v="1"/>
    <x v="0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261.82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286.8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211.8599999999999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261.82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261.82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11.78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11.78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286.8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211.8599999999999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286.8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22644"/>
    <m/>
    <x v="1"/>
    <x v="239"/>
  </r>
  <r>
    <x v="16"/>
    <s v="PRO.001.7710"/>
    <x v="549"/>
    <d v="2025-08-20T00:00:00"/>
    <d v="2025-09-05T00:00:00"/>
    <n v="1336.76"/>
    <s v="‭112120502020‬"/>
    <s v="Serviço de entrega de IPVA/CRLV/NIT"/>
    <m/>
    <s v="NV021590"/>
    <m/>
    <x v="1"/>
    <x v="40"/>
  </r>
  <r>
    <x v="16"/>
    <s v="PRO.001.7710"/>
    <x v="549"/>
    <d v="2025-08-20T00:00:00"/>
    <d v="2025-09-05T00:00:00"/>
    <n v="1336.76"/>
    <s v="‭112120502020‬"/>
    <s v="Serviço de entrega de IPVA/CRLV/NIT"/>
    <m/>
    <s v="NV021613"/>
    <m/>
    <x v="1"/>
    <x v="171"/>
  </r>
  <r>
    <x v="16"/>
    <s v="PRO.001.7710"/>
    <x v="549"/>
    <d v="2025-08-20T00:00:00"/>
    <d v="2025-09-05T00:00:00"/>
    <n v="1336.76"/>
    <s v="‭112120502020‬"/>
    <s v="Serviço de entrega de IPVA/CRLV/NIT"/>
    <m/>
    <s v="NV021613"/>
    <m/>
    <x v="1"/>
    <x v="171"/>
  </r>
  <r>
    <x v="16"/>
    <s v="PRO.001.7710"/>
    <x v="549"/>
    <d v="2025-08-20T00:00:00"/>
    <d v="2025-09-05T00:00:00"/>
    <n v="1336.76"/>
    <s v="‭112120502020‬"/>
    <s v="Serviço de entrega de IPVA/CRLV/NIT"/>
    <m/>
    <s v="NV008121"/>
    <m/>
    <x v="1"/>
    <x v="134"/>
  </r>
  <r>
    <x v="16"/>
    <s v="PRO.001.7710"/>
    <x v="549"/>
    <d v="2025-08-20T00:00:00"/>
    <d v="2025-09-05T00:00:00"/>
    <n v="624.5"/>
    <s v="‭112120502020‬"/>
    <s v="Serviço de entrega de IPVA/CRLV/NIT"/>
    <m/>
    <s v="NV008121"/>
    <m/>
    <x v="1"/>
    <x v="134"/>
  </r>
  <r>
    <x v="16"/>
    <s v="PRO.001.7710"/>
    <x v="549"/>
    <d v="2025-08-20T00:00:00"/>
    <d v="2025-09-05T00:00:00"/>
    <n v="1336.76"/>
    <s v="‭112120502020‬"/>
    <s v="Serviço de entrega de IPVA/CRLV/NIT"/>
    <m/>
    <s v="NV000955"/>
    <m/>
    <x v="1"/>
    <x v="110"/>
  </r>
  <r>
    <x v="16"/>
    <s v="PRO.001.7710"/>
    <x v="549"/>
    <d v="2025-08-20T00:00:00"/>
    <d v="2025-09-05T00:00:00"/>
    <n v="523.08000000000004"/>
    <s v="‭112120502020‬"/>
    <s v="Serviço de entrega de IPVA/CRLV/NIT"/>
    <m/>
    <s v="NV000955"/>
    <m/>
    <x v="1"/>
    <x v="110"/>
  </r>
  <r>
    <x v="16"/>
    <s v="PRO.001.7710"/>
    <x v="549"/>
    <d v="2025-08-20T00:00:00"/>
    <d v="2025-09-05T00:00:00"/>
    <n v="1336.76"/>
    <s v="‭112120502020‬"/>
    <s v="Serviço de entrega de IPVA/CRLV/NIT"/>
    <m/>
    <s v="NV008122"/>
    <m/>
    <x v="1"/>
    <x v="44"/>
  </r>
  <r>
    <x v="16"/>
    <s v="PRO.001.7710"/>
    <x v="549"/>
    <d v="2025-08-20T00:00:00"/>
    <d v="2025-09-05T00:00:00"/>
    <n v="523.08000000000004"/>
    <s v="‭112120502020‬"/>
    <s v="Serviço de entrega de IPVA/CRLV/NIT"/>
    <m/>
    <s v="NV008122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"/>
  </r>
  <r>
    <x v="16"/>
    <s v="PRO.001.7710"/>
    <x v="549"/>
    <d v="2025-08-20T00:00:00"/>
    <d v="2025-09-05T00:00:00"/>
    <n v="523.08000000000004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07123"/>
    <m/>
    <x v="1"/>
    <x v="141"/>
  </r>
  <r>
    <x v="16"/>
    <s v="PRO.001.7710"/>
    <x v="549"/>
    <d v="2025-08-20T00:00:00"/>
    <d v="2025-09-05T00:00:00"/>
    <n v="1336.76"/>
    <s v="‭112120502020‬"/>
    <s v="Serviço de entrega de IPVA/CRLV/NIT"/>
    <m/>
    <s v="NV021593"/>
    <m/>
    <x v="1"/>
    <x v="240"/>
  </r>
  <r>
    <x v="16"/>
    <s v="PRO.001.7710"/>
    <x v="549"/>
    <d v="2025-08-20T00:00:00"/>
    <d v="2025-09-05T00:00:00"/>
    <n v="1336.76"/>
    <s v="‭112120502020‬"/>
    <s v="Serviço de entrega de IPVA/CRLV/NIT"/>
    <m/>
    <s v="NV003985"/>
    <m/>
    <x v="1"/>
    <x v="160"/>
  </r>
  <r>
    <x v="16"/>
    <s v="PRO.001.7710"/>
    <x v="549"/>
    <d v="2025-08-20T00:00:00"/>
    <d v="2025-09-05T00:00:00"/>
    <n v="1336.76"/>
    <s v="‭112120502020‬"/>
    <s v="Serviço de entrega de IPVA/CRLV/NIT"/>
    <m/>
    <s v="NV003972"/>
    <m/>
    <x v="1"/>
    <x v="92"/>
  </r>
  <r>
    <x v="16"/>
    <s v="PRO.001.7710"/>
    <x v="549"/>
    <d v="2025-08-20T00:00:00"/>
    <d v="2025-09-05T00:00:00"/>
    <n v="1336.76"/>
    <s v="‭112120502020‬"/>
    <s v="Serviço de entrega de IPVA/CRLV/NIT"/>
    <m/>
    <s v="NV022553"/>
    <m/>
    <x v="1"/>
    <x v="206"/>
  </r>
  <r>
    <x v="16"/>
    <s v="PRO.001.7710"/>
    <x v="549"/>
    <d v="2025-08-20T00:00:00"/>
    <d v="2025-09-05T00:00:00"/>
    <n v="1336.76"/>
    <s v="‭112120502020‬"/>
    <s v="Serviço de entrega de IPVA/CRLV/NIT"/>
    <m/>
    <s v="NV021605"/>
    <m/>
    <x v="1"/>
    <x v="69"/>
  </r>
  <r>
    <x v="16"/>
    <s v="PRO.001.7710"/>
    <x v="549"/>
    <d v="2025-08-20T00:00:00"/>
    <d v="2025-09-05T00:00:00"/>
    <n v="1336.76"/>
    <s v="‭112120502020‬"/>
    <s v="Serviço de entrega de IPVA/CRLV/NIT"/>
    <m/>
    <s v="NV021612"/>
    <m/>
    <x v="1"/>
    <x v="68"/>
  </r>
  <r>
    <x v="16"/>
    <s v="PRO.001.7710"/>
    <x v="549"/>
    <d v="2025-08-20T00:00:00"/>
    <d v="2025-09-05T00:00:00"/>
    <n v="1336.76"/>
    <s v="‭112120502020‬"/>
    <s v="Serviço de entrega de IPVA/CRLV/NIT"/>
    <m/>
    <s v="NV021580"/>
    <m/>
    <x v="1"/>
    <x v="13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9955"/>
    <m/>
    <x v="1"/>
    <x v="12"/>
  </r>
  <r>
    <x v="16"/>
    <s v="PRO.001.7710"/>
    <x v="549"/>
    <d v="2025-08-20T00:00:00"/>
    <d v="2025-09-05T00:00:00"/>
    <n v="523.08000000000004"/>
    <s v="‭112120502020‬"/>
    <s v="Serviço de entrega de IPVA/CRLV/NIT"/>
    <m/>
    <s v="NV009955"/>
    <m/>
    <x v="1"/>
    <x v="12"/>
  </r>
  <r>
    <x v="16"/>
    <s v="PRO.001.7710"/>
    <x v="549"/>
    <d v="2025-08-20T00:00:00"/>
    <d v="2025-09-05T00:00:00"/>
    <n v="1336.76"/>
    <s v="‭112120502020‬"/>
    <s v="Serviço de entrega de IPVA/CRLV/NIT"/>
    <m/>
    <s v="NV022621"/>
    <m/>
    <x v="1"/>
    <x v="180"/>
  </r>
  <r>
    <x v="16"/>
    <s v="PRO.001.7710"/>
    <x v="549"/>
    <d v="2025-08-20T00:00:00"/>
    <d v="2025-09-05T00:00:00"/>
    <n v="1336.76"/>
    <s v="‭112120502020‬"/>
    <s v="Serviço de entrega de IPVA/CRLV/NIT"/>
    <m/>
    <s v="NV021611"/>
    <m/>
    <x v="1"/>
    <x v="202"/>
  </r>
  <r>
    <x v="16"/>
    <s v="PRO.001.7710"/>
    <x v="549"/>
    <d v="2025-08-20T00:00:00"/>
    <d v="2025-09-05T00:00:00"/>
    <n v="1336.76"/>
    <s v="‭112120502020‬"/>
    <s v="Serviço de entrega de IPVA/CRLV/NIT"/>
    <m/>
    <s v="NV022556"/>
    <m/>
    <x v="1"/>
    <x v="70"/>
  </r>
  <r>
    <x v="16"/>
    <s v="PRO.001.7710"/>
    <x v="549"/>
    <d v="2025-08-20T00:00:00"/>
    <d v="2025-09-05T00:00:00"/>
    <n v="1311.78"/>
    <s v="‭112120502020‬"/>
    <s v="Serviço de entrega de IPVA/CRLV/NIT"/>
    <m/>
    <s v="NV022672"/>
    <m/>
    <x v="1"/>
    <x v="177"/>
  </r>
  <r>
    <x v="16"/>
    <s v="PRO.001.7710"/>
    <x v="549"/>
    <d v="2025-08-20T00:00:00"/>
    <d v="2025-09-05T00:00:00"/>
    <n v="1336.76"/>
    <s v="‭112120502020‬"/>
    <s v="Serviço de entrega de IPVA/CRLV/NIT"/>
    <m/>
    <s v="NV022662"/>
    <m/>
    <x v="1"/>
    <x v="215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22625"/>
    <m/>
    <x v="1"/>
    <x v="82"/>
  </r>
  <r>
    <x v="16"/>
    <s v="PRO.001.7710"/>
    <x v="549"/>
    <d v="2025-08-20T00:00:00"/>
    <d v="2025-09-05T00:00:00"/>
    <n v="1336.76"/>
    <s v="‭112120502020‬"/>
    <s v="Serviço de entrega de IPVA/CRLV/NIT"/>
    <m/>
    <s v="NV022676"/>
    <m/>
    <x v="1"/>
    <x v="236"/>
  </r>
  <r>
    <x v="16"/>
    <s v="PRO.001.7710"/>
    <x v="549"/>
    <d v="2025-08-20T00:00:00"/>
    <d v="2025-09-05T00:00:00"/>
    <n v="1336.76"/>
    <s v="‭112120502020‬"/>
    <s v="Serviço de entrega de IPVA/CRLV/NIT"/>
    <m/>
    <s v="NV022635"/>
    <m/>
    <x v="1"/>
    <x v="232"/>
  </r>
  <r>
    <x v="16"/>
    <s v="PRO.001.7710"/>
    <x v="549"/>
    <d v="2025-08-20T00:00:00"/>
    <d v="2025-09-05T00:00:00"/>
    <n v="1336.76"/>
    <s v="‭112120502020‬"/>
    <s v="Serviço de entrega de IPVA/CRLV/NIT"/>
    <m/>
    <s v="NV022684"/>
    <m/>
    <x v="1"/>
    <x v="230"/>
  </r>
  <r>
    <x v="16"/>
    <s v="PRO.001.7710"/>
    <x v="549"/>
    <d v="2025-08-20T00:00:00"/>
    <d v="2025-09-05T00:00:00"/>
    <n v="1336.76"/>
    <s v="‭112120502020‬"/>
    <s v="Serviço de entrega de IPVA/CRLV/NIT"/>
    <m/>
    <s v="NV021598"/>
    <m/>
    <x v="1"/>
    <x v="213"/>
  </r>
  <r>
    <x v="16"/>
    <s v="PRO.001.7710"/>
    <x v="549"/>
    <d v="2025-08-20T00:00:00"/>
    <d v="2025-09-05T00:00:00"/>
    <n v="1336.76"/>
    <s v="‭112120502020‬"/>
    <s v="Serviço de entrega de IPVA/CRLV/NIT"/>
    <m/>
    <s v="NV021569"/>
    <m/>
    <x v="1"/>
    <x v="200"/>
  </r>
  <r>
    <x v="16"/>
    <s v="PRO.001.7710"/>
    <x v="549"/>
    <d v="2025-08-20T00:00:00"/>
    <d v="2025-09-05T00:00:00"/>
    <n v="1336.76"/>
    <s v="‭112120502020‬"/>
    <s v="Serviço de entrega de IPVA/CRLV/NIT"/>
    <m/>
    <s v="NV021603"/>
    <m/>
    <x v="1"/>
    <x v="23"/>
  </r>
  <r>
    <x v="16"/>
    <s v="PRO.001.7710"/>
    <x v="549"/>
    <d v="2025-08-20T00:00:00"/>
    <d v="2025-09-05T00:00:00"/>
    <n v="1336.76"/>
    <s v="‭112120502020‬"/>
    <s v="Serviço de entrega de IPVA/CRLV/NIT"/>
    <m/>
    <s v="NV003954"/>
    <m/>
    <x v="1"/>
    <x v="76"/>
  </r>
  <r>
    <x v="16"/>
    <s v="PRO.001.7710"/>
    <x v="549"/>
    <d v="2025-08-20T00:00:00"/>
    <d v="2025-09-05T00:00:00"/>
    <n v="1150.92"/>
    <s v="‭112120502020‬"/>
    <s v="Serviço de entrega de IPVA/CRLV/NIT"/>
    <m/>
    <s v="NV022568"/>
    <m/>
    <x v="1"/>
    <x v="169"/>
  </r>
  <r>
    <x v="16"/>
    <s v="PRO.001.7710"/>
    <x v="549"/>
    <d v="2025-08-20T00:00:00"/>
    <d v="2025-09-05T00:00:00"/>
    <n v="1150.92"/>
    <s v="‭112120502020‬"/>
    <s v="Serviço de entrega de IPVA/CRLV/NIT"/>
    <m/>
    <s v="NV022568"/>
    <m/>
    <x v="1"/>
    <x v="169"/>
  </r>
  <r>
    <x v="16"/>
    <s v="PRO.001.7710"/>
    <x v="549"/>
    <d v="2025-08-20T00:00:00"/>
    <d v="2025-09-05T00:00:00"/>
    <n v="1336.76"/>
    <s v="‭112120502020‬"/>
    <s v="Serviço de entrega de IPVA/CRLV/NIT"/>
    <m/>
    <s v="NV020551"/>
    <m/>
    <x v="1"/>
    <x v="58"/>
  </r>
  <r>
    <x v="16"/>
    <s v="PRO.001.7710"/>
    <x v="549"/>
    <d v="2025-08-20T00:00:00"/>
    <d v="2025-09-05T00:00:00"/>
    <n v="1150.92"/>
    <s v="‭112120502020‬"/>
    <s v="Serviço de entrega de IPVA/CRLV/NIT"/>
    <m/>
    <s v="NV021579"/>
    <m/>
    <x v="1"/>
    <x v="114"/>
  </r>
  <r>
    <x v="16"/>
    <s v="PRO.001.7710"/>
    <x v="549"/>
    <d v="2025-08-20T00:00:00"/>
    <d v="2025-09-05T00:00:00"/>
    <n v="1150.92"/>
    <s v="‭112120502020‬"/>
    <s v="Serviço de entrega de IPVA/CRLV/NIT"/>
    <m/>
    <s v="NV021579"/>
    <m/>
    <x v="1"/>
    <x v="114"/>
  </r>
  <r>
    <x v="16"/>
    <s v="PRO.001.7710"/>
    <x v="549"/>
    <d v="2025-08-20T00:00:00"/>
    <d v="2025-09-05T00:00:00"/>
    <n v="1336.76"/>
    <s v="‭112120502020‬"/>
    <s v="Serviço de entrega de IPVA/CRLV/NIT"/>
    <m/>
    <s v="NV019955"/>
    <m/>
    <x v="1"/>
    <x v="57"/>
  </r>
  <r>
    <x v="16"/>
    <s v="PRO.001.7710"/>
    <x v="549"/>
    <d v="2025-08-20T00:00:00"/>
    <d v="2025-09-05T00:00:00"/>
    <n v="523.08000000000004"/>
    <s v="‭112120502020‬"/>
    <s v="Serviço de entrega de IPVA/CRLV/NIT"/>
    <m/>
    <s v="NV004961"/>
    <m/>
    <x v="1"/>
    <x v="157"/>
  </r>
  <r>
    <x v="16"/>
    <s v="PRO.001.7710"/>
    <x v="549"/>
    <d v="2025-08-20T00:00:00"/>
    <d v="2025-09-05T00:00:00"/>
    <n v="1336.76"/>
    <s v="‭112120502020‬"/>
    <s v="Serviço de entrega de IPVA/CRLV/NIT"/>
    <m/>
    <s v="NV022584"/>
    <m/>
    <x v="1"/>
    <x v="64"/>
  </r>
  <r>
    <x v="16"/>
    <s v="PRO.001.7710"/>
    <x v="549"/>
    <d v="2025-08-20T00:00:00"/>
    <d v="2025-09-05T00:00:00"/>
    <n v="1336.76"/>
    <s v="‭112120502020‬"/>
    <s v="Serviço de entrega de IPVA/CRLV/NIT"/>
    <m/>
    <s v="NV022641"/>
    <m/>
    <x v="1"/>
    <x v="245"/>
  </r>
  <r>
    <x v="16"/>
    <s v="PRO.001.7710"/>
    <x v="549"/>
    <d v="2025-08-20T00:00:00"/>
    <d v="2025-09-05T00:00:00"/>
    <n v="1336.76"/>
    <s v="‭112120502020‬"/>
    <s v="Serviço de entrega de IPVA/CRLV/NIT"/>
    <m/>
    <s v="NV022617"/>
    <m/>
    <x v="1"/>
    <x v="242"/>
  </r>
  <r>
    <x v="16"/>
    <s v="PRO.001.7710"/>
    <x v="549"/>
    <d v="2025-08-20T00:00:00"/>
    <d v="2025-09-05T00:00:00"/>
    <n v="1336.76"/>
    <s v="‭112120502020‬"/>
    <s v="Serviço de entrega de IPVA/CRLV/NIT"/>
    <m/>
    <s v="NV022647"/>
    <m/>
    <x v="1"/>
    <x v="59"/>
  </r>
  <r>
    <x v="16"/>
    <s v="PRO.001.7710"/>
    <x v="549"/>
    <d v="2025-08-20T00:00:00"/>
    <d v="2025-09-05T00:00:00"/>
    <n v="523.08000000000004"/>
    <s v="‭112120502020‬"/>
    <s v="Serviço de entrega de IPVA/CRLV/NIT"/>
    <m/>
    <s v="NV003955"/>
    <m/>
    <x v="1"/>
    <x v="10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06962"/>
    <m/>
    <x v="1"/>
    <x v="142"/>
  </r>
  <r>
    <x v="16"/>
    <s v="PRO.001.7710"/>
    <x v="549"/>
    <d v="2025-08-20T00:00:00"/>
    <d v="2025-09-05T00:00:00"/>
    <n v="1336.76"/>
    <s v="‭112120502020‬"/>
    <s v="Serviço de entrega de IPVA/CRLV/NIT"/>
    <m/>
    <s v="NV022656"/>
    <m/>
    <x v="1"/>
    <x v="66"/>
  </r>
  <r>
    <x v="16"/>
    <s v="PRO.001.7710"/>
    <x v="549"/>
    <d v="2025-08-20T00:00:00"/>
    <d v="2025-09-05T00:00:00"/>
    <n v="1150.92"/>
    <s v="‭112120502020‬"/>
    <s v="Serviço de entrega de IPVA/CRLV/NIT"/>
    <m/>
    <s v="NV021597"/>
    <m/>
    <x v="1"/>
    <x v="168"/>
  </r>
  <r>
    <x v="16"/>
    <s v="PRO.001.7710"/>
    <x v="549"/>
    <d v="2025-08-20T00:00:00"/>
    <d v="2025-09-05T00:00:00"/>
    <n v="1150.92"/>
    <s v="‭112120502020‬"/>
    <s v="Serviço de entrega de IPVA/CRLV/NIT"/>
    <m/>
    <s v="NV021597"/>
    <m/>
    <x v="1"/>
    <x v="168"/>
  </r>
  <r>
    <x v="16"/>
    <s v="PRO.001.7710"/>
    <x v="549"/>
    <d v="2025-08-20T00:00:00"/>
    <d v="2025-09-05T00:00:00"/>
    <n v="1150.92"/>
    <s v="‭112120502020‬"/>
    <s v="Serviço de entrega de IPVA/CRLV/NIT"/>
    <m/>
    <s v="NV006961"/>
    <m/>
    <x v="1"/>
    <x v="244"/>
  </r>
  <r>
    <x v="16"/>
    <s v="PRO.001.7710"/>
    <x v="549"/>
    <d v="2025-08-20T00:00:00"/>
    <d v="2025-09-05T00:00:00"/>
    <n v="461.28"/>
    <s v="‭112120502020‬"/>
    <s v="Serviço de entrega de IPVA/CRLV/NIT"/>
    <m/>
    <s v="NV006961"/>
    <m/>
    <x v="1"/>
    <x v="244"/>
  </r>
  <r>
    <x v="16"/>
    <s v="PRO.001.7710"/>
    <x v="549"/>
    <d v="2025-08-20T00:00:00"/>
    <d v="2025-09-05T00:00:00"/>
    <n v="1336.76"/>
    <s v="‭112120502020‬"/>
    <s v="Serviço de entrega de IPVA/CRLV/NIT"/>
    <m/>
    <s v="NV022576"/>
    <m/>
    <x v="1"/>
    <x v="78"/>
  </r>
  <r>
    <x v="16"/>
    <s v="PRO.001.7710"/>
    <x v="549"/>
    <d v="2025-08-20T00:00:00"/>
    <d v="2025-09-05T00:00:00"/>
    <n v="1336.76"/>
    <s v="‭112120502020‬"/>
    <s v="Serviço de entrega de IPVA/CRLV/NIT"/>
    <m/>
    <s v="NV020556"/>
    <m/>
    <x v="1"/>
    <x v="65"/>
  </r>
  <r>
    <x v="16"/>
    <s v="PRO.001.7710"/>
    <x v="549"/>
    <d v="2025-08-20T00:00:00"/>
    <d v="2025-09-05T00:00:00"/>
    <n v="1336.76"/>
    <s v="‭112120502020‬"/>
    <s v="Serviço de entrega de IPVA/CRLV/NIT"/>
    <m/>
    <s v="NV020556"/>
    <m/>
    <x v="1"/>
    <x v="65"/>
  </r>
  <r>
    <x v="16"/>
    <s v="PRO.001.7710"/>
    <x v="549"/>
    <d v="2025-08-20T00:00:00"/>
    <d v="2025-09-05T00:00:00"/>
    <n v="1336.76"/>
    <s v="‭112120502020‬"/>
    <s v="Serviço de entrega de IPVA/CRLV/NIT"/>
    <m/>
    <s v="NV022610"/>
    <m/>
    <x v="1"/>
    <x v="61"/>
  </r>
  <r>
    <x v="16"/>
    <s v="PRO.001.7710"/>
    <x v="549"/>
    <d v="2025-08-20T00:00:00"/>
    <d v="2025-09-05T00:00:00"/>
    <n v="1336.76"/>
    <s v="‭112120502020‬"/>
    <s v="Serviço de entrega de IPVA/CRLV/NIT"/>
    <m/>
    <s v="NV022632"/>
    <m/>
    <x v="1"/>
    <x v="243"/>
  </r>
  <r>
    <x v="16"/>
    <s v="PRO.001.7710"/>
    <x v="549"/>
    <d v="2025-08-20T00:00:00"/>
    <d v="2025-09-05T00:00:00"/>
    <n v="1336.76"/>
    <s v="‭112120502020‬"/>
    <s v="Serviço de entrega de IPVA/CRLV/NIT"/>
    <m/>
    <s v="NV021573"/>
    <m/>
    <x v="1"/>
    <x v="55"/>
  </r>
  <r>
    <x v="16"/>
    <s v="PRO.001.7710"/>
    <x v="549"/>
    <d v="2025-08-20T00:00:00"/>
    <d v="2025-09-05T00:00:00"/>
    <n v="1150.92"/>
    <s v="‭112120502020‬"/>
    <s v="Serviço de entrega de IPVA/CRLV/NIT"/>
    <m/>
    <s v="NV006965"/>
    <m/>
    <x v="1"/>
    <x v="2"/>
  </r>
  <r>
    <x v="16"/>
    <s v="PRO.001.7710"/>
    <x v="549"/>
    <d v="2025-08-20T00:00:00"/>
    <d v="2025-09-05T00:00:00"/>
    <n v="507"/>
    <s v="‭112120502020‬"/>
    <s v="Serviço de entrega de IPVA/CRLV/NIT"/>
    <m/>
    <s v="NV006965"/>
    <m/>
    <x v="1"/>
    <x v="2"/>
  </r>
  <r>
    <x v="16"/>
    <s v="PRO.001.7710"/>
    <x v="549"/>
    <d v="2025-08-20T00:00:00"/>
    <d v="2025-09-05T00:00:00"/>
    <n v="1336.76"/>
    <s v="‭112120502020‬"/>
    <s v="Serviço de entrega de IPVA/CRLV/NIT"/>
    <m/>
    <s v="NV020553"/>
    <m/>
    <x v="1"/>
    <x v="67"/>
  </r>
  <r>
    <x v="16"/>
    <s v="PRO.001.7710"/>
    <x v="549"/>
    <d v="2025-08-20T00:00:00"/>
    <d v="2025-09-05T00:00:00"/>
    <n v="1336.76"/>
    <s v="‭112120502020‬"/>
    <s v="Serviço de entrega de IPVA/CRLV/NIT"/>
    <m/>
    <s v="NV022616"/>
    <m/>
    <x v="1"/>
    <x v="135"/>
  </r>
  <r>
    <x v="16"/>
    <s v="PRO.001.7710"/>
    <x v="549"/>
    <d v="2025-08-20T00:00:00"/>
    <d v="2025-09-05T00:00:00"/>
    <n v="1336.76"/>
    <s v="‭112120502020‬"/>
    <s v="Serviço de entrega de IPVA/CRLV/NIT"/>
    <m/>
    <s v="NV004959"/>
    <m/>
    <x v="1"/>
    <x v="13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06977"/>
    <m/>
    <x v="1"/>
    <x v="91"/>
  </r>
  <r>
    <x v="16"/>
    <s v="PRO.001.7710"/>
    <x v="549"/>
    <d v="2025-08-20T00:00:00"/>
    <d v="2025-09-05T00:00:00"/>
    <n v="1336.76"/>
    <s v="‭112120502020‬"/>
    <s v="Serviço de entrega de IPVA/CRLV/NIT"/>
    <m/>
    <s v="NV021575"/>
    <m/>
    <x v="1"/>
    <x v="13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523.08000000000004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4"/>
    <m/>
    <x v="1"/>
    <x v="119"/>
  </r>
  <r>
    <x v="16"/>
    <s v="PRO.001.7710"/>
    <x v="549"/>
    <d v="2025-08-20T00:00:00"/>
    <d v="2025-09-05T00:00:00"/>
    <n v="1336.76"/>
    <s v="‭112120502020‬"/>
    <s v="Serviço de entrega de IPVA/CRLV/NIT"/>
    <m/>
    <s v="NV009956"/>
    <m/>
    <x v="1"/>
    <x v="162"/>
  </r>
  <r>
    <x v="16"/>
    <s v="PRO.001.7710"/>
    <x v="549"/>
    <d v="2025-08-20T00:00:00"/>
    <d v="2025-09-05T00:00:00"/>
    <n v="523.08000000000004"/>
    <s v="‭112120502020‬"/>
    <s v="Serviço de entrega de IPVA/CRLV/NIT"/>
    <m/>
    <s v="NV009956"/>
    <m/>
    <x v="1"/>
    <x v="162"/>
  </r>
  <r>
    <x v="16"/>
    <s v="PRO.001.7710"/>
    <x v="549"/>
    <d v="2025-08-20T00:00:00"/>
    <d v="2025-09-05T00:00:00"/>
    <n v="1336.76"/>
    <s v="‭112120502020‬"/>
    <s v="Serviço de entrega de IPVA/CRLV/NIT"/>
    <m/>
    <s v="NV009956"/>
    <m/>
    <x v="1"/>
    <x v="162"/>
  </r>
  <r>
    <x v="16"/>
    <s v="PRO.001.7710"/>
    <x v="549"/>
    <d v="2025-08-20T00:00:00"/>
    <d v="2025-09-05T00:00:00"/>
    <n v="1336.76"/>
    <s v="‭112120502020‬"/>
    <s v="Serviço de entrega de IPVA/CRLV/NIT"/>
    <m/>
    <s v="NV009956"/>
    <m/>
    <x v="1"/>
    <x v="162"/>
  </r>
  <r>
    <x v="16"/>
    <s v="PRO.001.7710"/>
    <x v="549"/>
    <d v="2025-08-20T00:00:00"/>
    <d v="2025-09-05T00:00:00"/>
    <n v="1336.76"/>
    <s v="‭112120502020‬"/>
    <s v="Serviço de entrega de IPVA/CRLV/NIT"/>
    <m/>
    <s v="NV009956"/>
    <m/>
    <x v="1"/>
    <x v="162"/>
  </r>
  <r>
    <x v="16"/>
    <s v="PRO.001.7710"/>
    <x v="549"/>
    <d v="2025-08-20T00:00:00"/>
    <d v="2025-09-05T00:00:00"/>
    <n v="1336.76"/>
    <s v="‭112120502020‬"/>
    <s v="Serviço de entrega de IPVA/CRLV/NIT"/>
    <m/>
    <s v="NV009956"/>
    <m/>
    <x v="1"/>
    <x v="162"/>
  </r>
  <r>
    <x v="16"/>
    <s v="PRO.001.7710"/>
    <x v="549"/>
    <d v="2025-08-20T00:00:00"/>
    <d v="2025-09-05T00:00:00"/>
    <n v="1246.3900000000001"/>
    <s v="‭112120502020‬"/>
    <s v="Serviço de entrega de IPVA/CRLV/NIT"/>
    <m/>
    <s v="NV000956"/>
    <m/>
    <x v="1"/>
    <x v="6"/>
  </r>
  <r>
    <x v="16"/>
    <s v="PRO.001.7710"/>
    <x v="549"/>
    <d v="2025-08-20T00:00:00"/>
    <d v="2025-09-05T00:00:00"/>
    <n v="1150.92"/>
    <s v="‭112120502020‬"/>
    <s v="Serviço de entrega de IPVA/CRLV/NIT"/>
    <m/>
    <s v="NV000956"/>
    <m/>
    <x v="1"/>
    <x v="6"/>
  </r>
  <r>
    <x v="16"/>
    <s v="PRO.001.7710"/>
    <x v="549"/>
    <d v="2025-08-20T00:00:00"/>
    <d v="2025-09-05T00:00:00"/>
    <n v="1336.76"/>
    <s v="‭112120502020‬"/>
    <s v="Serviço de entrega de IPVA/CRLV/NIT"/>
    <m/>
    <s v="NV009957"/>
    <m/>
    <x v="1"/>
    <x v="56"/>
  </r>
  <r>
    <x v="16"/>
    <s v="PRO.001.7710"/>
    <x v="549"/>
    <d v="2025-08-20T00:00:00"/>
    <d v="2025-09-05T00:00:00"/>
    <n v="523.08000000000004"/>
    <s v="‭112120502020‬"/>
    <s v="Serviço de entrega de IPVA/CRLV/NIT"/>
    <m/>
    <s v="NV009957"/>
    <m/>
    <x v="1"/>
    <x v="56"/>
  </r>
  <r>
    <x v="16"/>
    <s v="PRO.001.7710"/>
    <x v="549"/>
    <d v="2025-08-20T00:00:00"/>
    <d v="2025-09-05T00:00:00"/>
    <n v="1336.76"/>
    <s v="‭112120502020‬"/>
    <s v="Serviço de entrega de IPVA/CRLV/NIT"/>
    <m/>
    <s v="NV021609"/>
    <m/>
    <x v="1"/>
    <x v="241"/>
  </r>
  <r>
    <x v="16"/>
    <s v="PRO.001.7710"/>
    <x v="549"/>
    <d v="2025-08-20T00:00:00"/>
    <d v="2025-09-05T00:00:00"/>
    <n v="1336.76"/>
    <s v="‭112120502020‬"/>
    <s v="Serviço de entrega de IPVA/CRLV/NIT"/>
    <m/>
    <s v="NV006978"/>
    <m/>
    <x v="1"/>
    <x v="140"/>
  </r>
  <r>
    <x v="16"/>
    <s v="PRO.001.7710"/>
    <x v="549"/>
    <d v="2025-08-20T00:00:00"/>
    <d v="2025-09-05T00:00:00"/>
    <n v="719.84"/>
    <s v="‭112120502020‬"/>
    <s v="Serviço de entrega de IPVA/CRLV/NIT"/>
    <m/>
    <s v="NV006978"/>
    <m/>
    <x v="1"/>
    <x v="140"/>
  </r>
  <r>
    <x v="16"/>
    <s v="PRO.001.7710"/>
    <x v="549"/>
    <d v="2025-08-20T00:00:00"/>
    <d v="2025-09-05T00:00:00"/>
    <n v="1336.76"/>
    <s v="‭112120502020‬"/>
    <s v="Serviço de entrega de IPVA/CRLV/NIT"/>
    <m/>
    <s v="NV006978"/>
    <m/>
    <x v="1"/>
    <x v="140"/>
  </r>
  <r>
    <x v="16"/>
    <s v="PRO.001.7710"/>
    <x v="549"/>
    <d v="2025-08-20T00:00:00"/>
    <d v="2025-09-05T00:00:00"/>
    <n v="1336.76"/>
    <s v="‭112120502020‬"/>
    <s v="Serviço de entrega de IPVA/CRLV/NIT"/>
    <m/>
    <s v="NV006978"/>
    <m/>
    <x v="1"/>
    <x v="140"/>
  </r>
  <r>
    <x v="16"/>
    <s v="PRO.001.7710"/>
    <x v="549"/>
    <d v="2025-08-20T00:00:00"/>
    <d v="2025-09-05T00:00:00"/>
    <n v="1336.76"/>
    <s v="‭112120502020‬"/>
    <s v="Serviço de entrega de IPVA/CRLV/NIT"/>
    <m/>
    <s v="NV006978"/>
    <m/>
    <x v="1"/>
    <x v="140"/>
  </r>
  <r>
    <x v="16"/>
    <s v="PRO.001.7710"/>
    <x v="549"/>
    <d v="2025-08-20T00:00:00"/>
    <d v="2025-09-05T00:00:00"/>
    <n v="1336.76"/>
    <s v="‭112120502020‬"/>
    <s v="Serviço de entrega de IPVA/CRLV/NIT"/>
    <m/>
    <s v="NV006978"/>
    <m/>
    <x v="1"/>
    <x v="140"/>
  </r>
  <r>
    <x v="16"/>
    <s v="PRO.001.7710"/>
    <x v="549"/>
    <d v="2025-08-20T00:00:00"/>
    <d v="2025-09-05T00:00:00"/>
    <n v="1336.76"/>
    <s v="‭112120502020‬"/>
    <s v="Serviço de entrega de IPVA/CRLV/NIT"/>
    <m/>
    <s v="NV006978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06978"/>
    <m/>
    <x v="1"/>
    <x v="140"/>
  </r>
  <r>
    <x v="16"/>
    <s v="PRO.001.7710"/>
    <x v="549"/>
    <d v="2025-08-20T00:00:00"/>
    <d v="2025-09-05T00:00:00"/>
    <n v="1208.46"/>
    <s v="‭112120502020‬"/>
    <s v="Serviço de entrega de IPVA/CRLV/NIT"/>
    <m/>
    <s v="NV007121"/>
    <m/>
    <x v="1"/>
    <x v="98"/>
  </r>
  <r>
    <x v="16"/>
    <s v="PRO.001.7710"/>
    <x v="549"/>
    <d v="2025-08-20T00:00:00"/>
    <d v="2025-09-05T00:00:00"/>
    <n v="513.52"/>
    <s v="‭112120502020‬"/>
    <s v="Serviço de entrega de IPVA/CRLV/NIT"/>
    <m/>
    <s v="NV007121"/>
    <m/>
    <x v="1"/>
    <x v="98"/>
  </r>
  <r>
    <x v="16"/>
    <s v="PRO.001.7710"/>
    <x v="549"/>
    <d v="2025-08-20T00:00:00"/>
    <d v="2025-09-05T00:00:00"/>
    <n v="1336.76"/>
    <s v="‭112120502020‬"/>
    <s v="Serviço de entrega de IPVA/CRLV/NIT"/>
    <m/>
    <s v="NV021591"/>
    <m/>
    <x v="1"/>
    <x v="80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11.78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657.65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36.76"/>
    <s v="‭112120502020‬"/>
    <s v="Serviço de entrega de IPVA/CRLV/NIT"/>
    <m/>
    <s v="NV008123"/>
    <m/>
    <x v="1"/>
    <x v="54"/>
  </r>
  <r>
    <x v="16"/>
    <s v="PRO.001.7710"/>
    <x v="549"/>
    <d v="2025-08-20T00:00:00"/>
    <d v="2025-09-05T00:00:00"/>
    <n v="1311.78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261.82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11.78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286.8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236.8399999999999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286.8"/>
    <s v="‭112120502020‬"/>
    <s v="Serviço de entrega de IPVA/CRLV/NIT"/>
    <m/>
    <s v="NV006968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1"/>
  </r>
  <r>
    <x v="16"/>
    <s v="PRO.001.7710"/>
    <x v="549"/>
    <d v="2025-08-20T00:00:00"/>
    <d v="2025-09-05T00:00:00"/>
    <n v="1236.8399999999999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22657"/>
    <m/>
    <x v="1"/>
    <x v="71"/>
  </r>
  <r>
    <x v="16"/>
    <s v="PRO.001.7710"/>
    <x v="549"/>
    <d v="2025-08-20T00:00:00"/>
    <d v="2025-09-05T00:00:00"/>
    <n v="1545.6"/>
    <s v="‭112120502020‬"/>
    <s v="Serviço de entrega de IPVA/CRLV/NIT"/>
    <m/>
    <s v="NV023559"/>
    <m/>
    <x v="1"/>
    <x v="1"/>
  </r>
  <r>
    <x v="16"/>
    <s v="PRO.001.7710"/>
    <x v="549"/>
    <d v="2025-08-20T00:00:00"/>
    <d v="2025-09-05T00:00:00"/>
    <n v="1150.92"/>
    <s v="‭112120502020‬"/>
    <s v="Serviço de entrega de IPVA/CRLV/NIT"/>
    <m/>
    <s v="NV023559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2615"/>
    <m/>
    <x v="1"/>
    <x v="136"/>
  </r>
  <r>
    <x v="16"/>
    <s v="PRO.001.7710"/>
    <x v="549"/>
    <d v="2025-08-20T00:00:00"/>
    <d v="2025-09-05T00:00:00"/>
    <n v="1336.76"/>
    <s v="‭112120502020‬"/>
    <s v="Serviço de entrega de IPVA/CRLV/NIT"/>
    <m/>
    <s v="NV022663"/>
    <m/>
    <x v="1"/>
    <x v="83"/>
  </r>
  <r>
    <x v="16"/>
    <s v="PRO.001.7710"/>
    <x v="549"/>
    <d v="2025-08-20T00:00:00"/>
    <d v="2025-09-05T00:00:00"/>
    <n v="1361.74"/>
    <s v="‭112120502020‬"/>
    <s v="Serviço de entrega de IPVA/CRLV/NIT"/>
    <m/>
    <s v="NV022627"/>
    <m/>
    <x v="1"/>
    <x v="122"/>
  </r>
  <r>
    <x v="16"/>
    <s v="PRO.001.7710"/>
    <x v="549"/>
    <d v="2025-08-20T00:00:00"/>
    <d v="2025-09-05T00:00:00"/>
    <n v="1336.76"/>
    <s v="‭112120502020‬"/>
    <s v="Serviço de entrega de IPVA/CRLV/NIT"/>
    <m/>
    <s v="NV022633"/>
    <m/>
    <x v="1"/>
    <x v="121"/>
  </r>
  <r>
    <x v="16"/>
    <s v="PRO.001.7710"/>
    <x v="549"/>
    <d v="2025-08-20T00:00:00"/>
    <d v="2025-09-05T00:00:00"/>
    <n v="1336.76"/>
    <s v="‭112120502020‬"/>
    <s v="Serviço de entrega de IPVA/CRLV/NIT"/>
    <m/>
    <s v="NV022688"/>
    <m/>
    <x v="1"/>
    <x v="195"/>
  </r>
  <r>
    <x v="16"/>
    <s v="PRO.001.7710"/>
    <x v="549"/>
    <d v="2025-08-20T00:00:00"/>
    <d v="2025-09-05T00:00:00"/>
    <n v="1336.76"/>
    <s v="‭112120502020‬"/>
    <s v="Serviço de entrega de IPVA/CRLV/NIT"/>
    <m/>
    <s v="NV022555"/>
    <m/>
    <x v="1"/>
    <x v="75"/>
  </r>
  <r>
    <x v="16"/>
    <s v="PRO.001.7710"/>
    <x v="549"/>
    <d v="2025-08-20T00:00:00"/>
    <d v="2025-09-05T00:00:00"/>
    <n v="1311.78"/>
    <s v="‭112120502020‬"/>
    <s v="Serviço de entrega de IPVA/CRLV/NIT"/>
    <m/>
    <s v="NV022588"/>
    <m/>
    <x v="1"/>
    <x v="188"/>
  </r>
  <r>
    <x v="16"/>
    <s v="PRO.001.7710"/>
    <x v="549"/>
    <d v="2025-08-20T00:00:00"/>
    <d v="2025-09-05T00:00:00"/>
    <n v="1150.92"/>
    <s v="‭112120502020‬"/>
    <s v="Serviço de entrega de IPVA/CRLV/NIT"/>
    <m/>
    <s v="NV021558"/>
    <m/>
    <x v="1"/>
    <x v="144"/>
  </r>
  <r>
    <x v="16"/>
    <s v="PRO.001.7710"/>
    <x v="549"/>
    <d v="2025-08-20T00:00:00"/>
    <d v="2025-09-05T00:00:00"/>
    <n v="1122.6400000000001"/>
    <s v="‭112120502020‬"/>
    <s v="Serviço de entrega de IPVA/CRLV/NIT"/>
    <m/>
    <s v="NV021558"/>
    <m/>
    <x v="1"/>
    <x v="144"/>
  </r>
  <r>
    <x v="16"/>
    <s v="PRO.001.7710"/>
    <x v="549"/>
    <d v="2025-08-20T00:00:00"/>
    <d v="2025-09-05T00:00:00"/>
    <n v="1150.92"/>
    <s v="‭112120502020‬"/>
    <s v="Serviço de entrega de IPVA/CRLV/NIT"/>
    <m/>
    <s v="NV021608"/>
    <m/>
    <x v="1"/>
    <x v="249"/>
  </r>
  <r>
    <x v="16"/>
    <s v="PRO.001.7710"/>
    <x v="549"/>
    <d v="2025-08-20T00:00:00"/>
    <d v="2025-09-05T00:00:00"/>
    <n v="1175.94"/>
    <s v="‭112120502020‬"/>
    <s v="Serviço de entrega de IPVA/CRLV/NIT"/>
    <m/>
    <s v="NV021608"/>
    <m/>
    <x v="1"/>
    <x v="249"/>
  </r>
  <r>
    <x v="16"/>
    <s v="PRO.001.7710"/>
    <x v="549"/>
    <d v="2025-08-20T00:00:00"/>
    <d v="2025-09-05T00:00:00"/>
    <n v="1336.76"/>
    <s v="‭112120502020‬"/>
    <s v="Serviço de entrega de IPVA/CRLV/NIT"/>
    <m/>
    <s v="NV021617"/>
    <m/>
    <x v="1"/>
    <x v="203"/>
  </r>
  <r>
    <x v="16"/>
    <s v="PRO.001.7710"/>
    <x v="549"/>
    <d v="2025-08-20T00:00:00"/>
    <d v="2025-09-05T00:00:00"/>
    <n v="1336.76"/>
    <s v="‭112120502020‬"/>
    <s v="Serviço de entrega de IPVA/CRLV/NIT"/>
    <m/>
    <s v="NV021562"/>
    <m/>
    <x v="1"/>
    <x v="27"/>
  </r>
  <r>
    <x v="16"/>
    <s v="PRO.001.7710"/>
    <x v="549"/>
    <d v="2025-08-20T00:00:00"/>
    <d v="2025-09-05T00:00:00"/>
    <n v="361.96"/>
    <s v="‭112120502020‬"/>
    <s v="Serviço de entrega de IPVA/CRLV/NIT"/>
    <m/>
    <s v="NV003956"/>
    <m/>
    <x v="1"/>
    <x v="146"/>
  </r>
  <r>
    <x v="16"/>
    <s v="PRO.001.7710"/>
    <x v="549"/>
    <d v="2025-08-20T00:00:00"/>
    <d v="2025-09-05T00:00:00"/>
    <n v="1336.76"/>
    <s v="‭112120502020‬"/>
    <s v="Serviço de entrega de IPVA/CRLV/NIT"/>
    <m/>
    <s v="NV003957"/>
    <m/>
    <x v="1"/>
    <x v="164"/>
  </r>
  <r>
    <x v="16"/>
    <s v="PRO.001.7710"/>
    <x v="549"/>
    <d v="2025-08-20T00:00:00"/>
    <d v="2025-09-05T00:00:00"/>
    <n v="1336.76"/>
    <s v="‭112120502020‬"/>
    <s v="Serviço de entrega de IPVA/CRLV/NIT"/>
    <m/>
    <s v="NV022624"/>
    <m/>
    <x v="1"/>
    <x v="190"/>
  </r>
  <r>
    <x v="16"/>
    <s v="PRO.001.7710"/>
    <x v="549"/>
    <d v="2025-08-20T00:00:00"/>
    <d v="2025-09-05T00:00:00"/>
    <n v="1336.76"/>
    <s v="‭112120502020‬"/>
    <s v="Serviço de entrega de IPVA/CRLV/NIT"/>
    <m/>
    <s v="NV022614"/>
    <m/>
    <x v="1"/>
    <x v="124"/>
  </r>
  <r>
    <x v="16"/>
    <s v="PRO.001.7710"/>
    <x v="549"/>
    <d v="2025-08-20T00:00:00"/>
    <d v="2025-09-05T00:00:00"/>
    <n v="1336.76"/>
    <s v="‭112120502020‬"/>
    <s v="Serviço de entrega de IPVA/CRLV/NIT"/>
    <m/>
    <s v="NV003958"/>
    <m/>
    <x v="1"/>
    <x v="147"/>
  </r>
  <r>
    <x v="16"/>
    <s v="PRO.001.7710"/>
    <x v="549"/>
    <d v="2025-08-20T00:00:00"/>
    <d v="2025-09-05T00:00:00"/>
    <n v="1336.76"/>
    <s v="‭112120502020‬"/>
    <s v="Serviço de entrega de IPVA/CRLV/NIT"/>
    <m/>
    <s v="NV022630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1607"/>
    <m/>
    <x v="1"/>
    <x v="194"/>
  </r>
  <r>
    <x v="16"/>
    <s v="PRO.001.7710"/>
    <x v="549"/>
    <d v="2025-08-20T00:00:00"/>
    <d v="2025-09-05T00:00:00"/>
    <n v="1336.76"/>
    <s v="‭112120502020‬"/>
    <s v="Serviço de entrega de IPVA/CRLV/NIT"/>
    <m/>
    <s v="NV022654"/>
    <m/>
    <x v="1"/>
    <x v="72"/>
  </r>
  <r>
    <x v="16"/>
    <s v="PRO.001.7710"/>
    <x v="549"/>
    <d v="2025-08-20T00:00:00"/>
    <d v="2025-09-05T00:00:00"/>
    <n v="1336.76"/>
    <s v="‭112120502020‬"/>
    <s v="Serviço de entrega de IPVA/CRLV/NIT"/>
    <m/>
    <s v="NV003959"/>
    <m/>
    <x v="1"/>
    <x v="148"/>
  </r>
  <r>
    <x v="16"/>
    <s v="PRO.001.7710"/>
    <x v="549"/>
    <d v="2025-08-20T00:00:00"/>
    <d v="2025-09-05T00:00:00"/>
    <n v="1336.76"/>
    <s v="‭112120502020‬"/>
    <s v="Serviço de entrega de IPVA/CRLV/NIT"/>
    <m/>
    <s v="NV022669"/>
    <m/>
    <x v="1"/>
    <x v="165"/>
  </r>
  <r>
    <x v="16"/>
    <s v="PRO.001.7710"/>
    <x v="549"/>
    <d v="2025-08-20T00:00:00"/>
    <d v="2025-09-05T00:00:00"/>
    <n v="1336.76"/>
    <s v="‭112120502020‬"/>
    <s v="Serviço de entrega de IPVA/CRLV/NIT"/>
    <m/>
    <s v="NV022675"/>
    <m/>
    <x v="1"/>
    <x v="231"/>
  </r>
  <r>
    <x v="16"/>
    <s v="PRO.001.7710"/>
    <x v="549"/>
    <d v="2025-08-20T00:00:00"/>
    <d v="2025-09-05T00:00:00"/>
    <n v="1336.76"/>
    <s v="‭112120502020‬"/>
    <s v="Serviço de entrega de IPVA/CRLV/NIT"/>
    <m/>
    <s v="NV021599"/>
    <m/>
    <x v="1"/>
    <x v="211"/>
  </r>
  <r>
    <x v="16"/>
    <s v="PRO.001.7710"/>
    <x v="549"/>
    <d v="2025-08-20T00:00:00"/>
    <d v="2025-09-05T00:00:00"/>
    <n v="1150.92"/>
    <s v="‭112120502020‬"/>
    <s v="Serviço de entrega de IPVA/CRLV/NIT"/>
    <m/>
    <s v="NV022685"/>
    <m/>
    <x v="1"/>
    <x v="176"/>
  </r>
  <r>
    <x v="16"/>
    <s v="PRO.001.7710"/>
    <x v="549"/>
    <d v="2025-08-20T00:00:00"/>
    <d v="2025-09-05T00:00:00"/>
    <n v="1150.92"/>
    <s v="‭112120502020‬"/>
    <s v="Serviço de entrega de IPVA/CRLV/NIT"/>
    <m/>
    <s v="NV022685"/>
    <m/>
    <x v="1"/>
    <x v="176"/>
  </r>
  <r>
    <x v="16"/>
    <s v="PRO.001.7710"/>
    <x v="549"/>
    <d v="2025-08-20T00:00:00"/>
    <d v="2025-09-05T00:00:00"/>
    <n v="1336.76"/>
    <s v="‭112120502020‬"/>
    <s v="Serviço de entrega de IPVA/CRLV/NIT"/>
    <m/>
    <s v="NV022618"/>
    <m/>
    <x v="1"/>
    <x v="183"/>
  </r>
  <r>
    <x v="16"/>
    <s v="PRO.001.7710"/>
    <x v="549"/>
    <d v="2025-08-20T00:00:00"/>
    <d v="2025-09-05T00:00:00"/>
    <n v="1336.76"/>
    <s v="‭112120502020‬"/>
    <s v="Serviço de entrega de IPVA/CRLV/NIT"/>
    <m/>
    <s v="NV003960"/>
    <m/>
    <x v="1"/>
    <x v="29"/>
  </r>
  <r>
    <x v="16"/>
    <s v="PRO.001.7710"/>
    <x v="549"/>
    <d v="2025-08-20T00:00:00"/>
    <d v="2025-09-05T00:00:00"/>
    <n v="1150.92"/>
    <s v="‭112120502020‬"/>
    <s v="Serviço de entrega de IPVA/CRLV/NIT"/>
    <m/>
    <s v="NV003984"/>
    <m/>
    <x v="1"/>
    <x v="132"/>
  </r>
  <r>
    <x v="16"/>
    <s v="PRO.001.7710"/>
    <x v="549"/>
    <d v="2025-08-20T00:00:00"/>
    <d v="2025-09-05T00:00:00"/>
    <n v="1336.76"/>
    <s v="‭112120502020‬"/>
    <s v="Serviço de entrega de IPVA/CRLV/NIT"/>
    <m/>
    <s v="NV021578"/>
    <m/>
    <x v="1"/>
    <x v="248"/>
  </r>
  <r>
    <x v="16"/>
    <s v="PRO.001.7710"/>
    <x v="549"/>
    <d v="2025-08-20T00:00:00"/>
    <d v="2025-09-05T00:00:00"/>
    <n v="1150.92"/>
    <s v="‭112120502020‬"/>
    <s v="Serviço de entrega de IPVA/CRLV/NIT"/>
    <m/>
    <s v="NV021587"/>
    <m/>
    <x v="1"/>
    <x v="192"/>
  </r>
  <r>
    <x v="16"/>
    <s v="PRO.001.7710"/>
    <x v="549"/>
    <d v="2025-08-20T00:00:00"/>
    <d v="2025-09-05T00:00:00"/>
    <n v="1150.92"/>
    <s v="‭112120502020‬"/>
    <s v="Serviço de entrega de IPVA/CRLV/NIT"/>
    <m/>
    <s v="NV021587"/>
    <m/>
    <x v="1"/>
    <x v="192"/>
  </r>
  <r>
    <x v="16"/>
    <s v="PRO.001.7710"/>
    <x v="549"/>
    <d v="2025-08-20T00:00:00"/>
    <d v="2025-09-05T00:00:00"/>
    <n v="1336.76"/>
    <s v="‭112120502020‬"/>
    <s v="Serviço de entrega de IPVA/CRLV/NIT"/>
    <m/>
    <s v="NV021602"/>
    <m/>
    <x v="1"/>
    <x v="137"/>
  </r>
  <r>
    <x v="16"/>
    <s v="PRO.001.7710"/>
    <x v="549"/>
    <d v="2025-08-20T00:00:00"/>
    <d v="2025-09-05T00:00:00"/>
    <n v="1150.92"/>
    <s v="‭112120502020‬"/>
    <s v="Serviço de entrega de IPVA/CRLV/NIT"/>
    <m/>
    <s v="NV003962"/>
    <m/>
    <x v="1"/>
    <x v="104"/>
  </r>
  <r>
    <x v="16"/>
    <s v="PRO.001.7710"/>
    <x v="549"/>
    <d v="2025-08-20T00:00:00"/>
    <d v="2025-09-05T00:00:00"/>
    <n v="1336.76"/>
    <s v="‭112120502020‬"/>
    <s v="Serviço de entrega de IPVA/CRLV/NIT"/>
    <m/>
    <s v="NV021576"/>
    <m/>
    <x v="1"/>
    <x v="113"/>
  </r>
  <r>
    <x v="16"/>
    <s v="PRO.001.7710"/>
    <x v="549"/>
    <d v="2025-08-20T00:00:00"/>
    <d v="2025-09-05T00:00:00"/>
    <n v="1336.76"/>
    <s v="‭112120502020‬"/>
    <s v="Serviço de entrega de IPVA/CRLV/NIT"/>
    <m/>
    <s v="NV022648"/>
    <m/>
    <x v="1"/>
    <x v="37"/>
  </r>
  <r>
    <x v="16"/>
    <s v="PRO.001.7710"/>
    <x v="549"/>
    <d v="2025-08-20T00:00:00"/>
    <d v="2025-09-05T00:00:00"/>
    <n v="1150.92"/>
    <s v="‭112120502020‬"/>
    <s v="Serviço de entrega de IPVA/CRLV/NIT"/>
    <m/>
    <s v="NV022603"/>
    <m/>
    <x v="1"/>
    <x v="85"/>
  </r>
  <r>
    <x v="16"/>
    <s v="PRO.001.7710"/>
    <x v="549"/>
    <d v="2025-08-20T00:00:00"/>
    <d v="2025-09-05T00:00:00"/>
    <n v="1150.92"/>
    <s v="‭112120502020‬"/>
    <s v="Serviço de entrega de IPVA/CRLV/NIT"/>
    <m/>
    <s v="NV002951"/>
    <m/>
    <x v="1"/>
    <x v="159"/>
  </r>
  <r>
    <x v="16"/>
    <s v="PRO.001.7710"/>
    <x v="549"/>
    <d v="2025-08-20T00:00:00"/>
    <d v="2025-09-05T00:00:00"/>
    <n v="1150.92"/>
    <s v="‭112120502020‬"/>
    <s v="Serviço de entrega de IPVA/CRLV/NIT"/>
    <m/>
    <s v="NV002951"/>
    <m/>
    <x v="1"/>
    <x v="159"/>
  </r>
  <r>
    <x v="16"/>
    <s v="PRO.001.7710"/>
    <x v="549"/>
    <d v="2025-08-20T00:00:00"/>
    <d v="2025-09-05T00:00:00"/>
    <n v="523.08000000000004"/>
    <s v="‭112120502020‬"/>
    <s v="Serviço de entrega de IPVA/CRLV/NIT"/>
    <m/>
    <s v="NV000953"/>
    <m/>
    <x v="1"/>
    <x v="130"/>
  </r>
  <r>
    <x v="16"/>
    <s v="PRO.001.7710"/>
    <x v="549"/>
    <d v="2025-08-20T00:00:00"/>
    <d v="2025-09-05T00:00:00"/>
    <n v="1336.76"/>
    <s v="‭112120502020‬"/>
    <s v="Serviço de entrega de IPVA/CRLV/NIT"/>
    <m/>
    <s v="NV021588"/>
    <m/>
    <x v="1"/>
    <x v="16"/>
  </r>
  <r>
    <x v="16"/>
    <s v="PRO.001.7710"/>
    <x v="549"/>
    <d v="2025-08-20T00:00:00"/>
    <d v="2025-09-05T00:00:00"/>
    <n v="1336.76"/>
    <s v="‭112120502020‬"/>
    <s v="Serviço de entrega de IPVA/CRLV/NIT"/>
    <m/>
    <s v="NV003969"/>
    <m/>
    <x v="1"/>
    <x v="95"/>
  </r>
  <r>
    <x v="16"/>
    <s v="PRO.001.7710"/>
    <x v="549"/>
    <d v="2025-08-20T00:00:00"/>
    <d v="2025-09-05T00:00:00"/>
    <n v="1336.76"/>
    <s v="‭112120502020‬"/>
    <s v="Serviço de entrega de IPVA/CRLV/NIT"/>
    <m/>
    <s v="NV003981"/>
    <m/>
    <x v="1"/>
    <x v="99"/>
  </r>
  <r>
    <x v="16"/>
    <s v="PRO.001.7710"/>
    <x v="549"/>
    <d v="2025-08-20T00:00:00"/>
    <d v="2025-09-05T00:00:00"/>
    <n v="1336.76"/>
    <s v="‭112120502020‬"/>
    <s v="Serviço de entrega de IPVA/CRLV/NIT"/>
    <m/>
    <s v="NV022619"/>
    <m/>
    <x v="1"/>
    <x v="235"/>
  </r>
  <r>
    <x v="16"/>
    <s v="PRO.001.7710"/>
    <x v="549"/>
    <d v="2025-08-20T00:00:00"/>
    <d v="2025-09-05T00:00:00"/>
    <n v="1336.76"/>
    <s v="‭112120502020‬"/>
    <s v="Serviço de entrega de IPVA/CRLV/NIT"/>
    <m/>
    <s v="NV021559"/>
    <m/>
    <x v="1"/>
    <x v="156"/>
  </r>
  <r>
    <x v="16"/>
    <s v="PRO.001.7710"/>
    <x v="549"/>
    <d v="2025-08-20T00:00:00"/>
    <d v="2025-09-05T00:00:00"/>
    <n v="1336.76"/>
    <s v="‭112120502020‬"/>
    <s v="Serviço de entrega de IPVA/CRLV/NIT"/>
    <m/>
    <s v="NV009959"/>
    <m/>
    <x v="1"/>
    <x v="133"/>
  </r>
  <r>
    <x v="16"/>
    <s v="PRO.001.7710"/>
    <x v="549"/>
    <d v="2025-08-20T00:00:00"/>
    <d v="2025-09-05T00:00:00"/>
    <n v="523.08000000000004"/>
    <s v="‭112120502020‬"/>
    <s v="Serviço de entrega de IPVA/CRLV/NIT"/>
    <m/>
    <s v="NV009959"/>
    <m/>
    <x v="1"/>
    <x v="133"/>
  </r>
  <r>
    <x v="16"/>
    <s v="PRO.001.7710"/>
    <x v="549"/>
    <d v="2025-08-20T00:00:00"/>
    <d v="2025-09-05T00:00:00"/>
    <n v="1336.76"/>
    <s v="‭112120502020‬"/>
    <s v="Serviço de entrega de IPVA/CRLV/NIT"/>
    <m/>
    <s v="NV003986"/>
    <m/>
    <x v="1"/>
    <x v="161"/>
  </r>
  <r>
    <x v="16"/>
    <s v="PRO.001.7710"/>
    <x v="549"/>
    <d v="2025-08-20T00:00:00"/>
    <d v="2025-09-05T00:00:00"/>
    <n v="1336.76"/>
    <s v="‭112120502020‬"/>
    <s v="Serviço de entrega de IPVA/CRLV/NIT"/>
    <m/>
    <s v="NV022601"/>
    <m/>
    <x v="1"/>
    <x v="81"/>
  </r>
  <r>
    <x v="16"/>
    <s v="PRO.001.7710"/>
    <x v="549"/>
    <d v="2025-08-20T00:00:00"/>
    <d v="2025-09-05T00:00:00"/>
    <n v="1336.76"/>
    <s v="‭112120502020‬"/>
    <s v="Serviço de entrega de IPVA/CRLV/NIT"/>
    <m/>
    <s v="NV022586"/>
    <m/>
    <x v="1"/>
    <x v="233"/>
  </r>
  <r>
    <x v="16"/>
    <s v="PRO.001.7710"/>
    <x v="549"/>
    <d v="2025-08-20T00:00:00"/>
    <d v="2025-09-05T00:00:00"/>
    <n v="1336.76"/>
    <s v="‭112120502020‬"/>
    <s v="Serviço de entrega de IPVA/CRLV/NIT"/>
    <m/>
    <s v="NV003970"/>
    <m/>
    <x v="1"/>
    <x v="38"/>
  </r>
  <r>
    <x v="16"/>
    <s v="PRO.001.7710"/>
    <x v="549"/>
    <d v="2025-08-20T00:00:00"/>
    <d v="2025-09-05T00:00:00"/>
    <n v="1150.92"/>
    <s v="‭112120502020‬"/>
    <s v="Serviço de entrega de IPVA/CRLV/NIT"/>
    <m/>
    <s v="NV000958"/>
    <m/>
    <x v="1"/>
    <x v="117"/>
  </r>
  <r>
    <x v="16"/>
    <s v="PRO.001.7710"/>
    <x v="549"/>
    <d v="2025-08-20T00:00:00"/>
    <d v="2025-09-05T00:00:00"/>
    <n v="450.36"/>
    <s v="‭112120502020‬"/>
    <s v="Serviço de entrega de IPVA/CRLV/NIT"/>
    <m/>
    <s v="NV000958"/>
    <m/>
    <x v="1"/>
    <x v="117"/>
  </r>
  <r>
    <x v="16"/>
    <s v="PRO.001.7710"/>
    <x v="549"/>
    <d v="2025-08-20T00:00:00"/>
    <d v="2025-09-05T00:00:00"/>
    <n v="1336.76"/>
    <s v="‭112120502020‬"/>
    <s v="Serviço de entrega de IPVA/CRLV/NIT"/>
    <m/>
    <s v="NV022573"/>
    <m/>
    <x v="1"/>
    <x v="247"/>
  </r>
  <r>
    <x v="16"/>
    <s v="PRO.001.7710"/>
    <x v="549"/>
    <d v="2025-08-20T00:00:00"/>
    <d v="2025-09-05T00:00:00"/>
    <n v="523.08000000000004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11.78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7"/>
    <m/>
    <x v="1"/>
    <x v="237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136.92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11.78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22558"/>
    <m/>
    <x v="1"/>
    <x v="224"/>
  </r>
  <r>
    <x v="16"/>
    <s v="PRO.001.7710"/>
    <x v="549"/>
    <d v="2025-08-20T00:00:00"/>
    <d v="2025-09-05T00:00:00"/>
    <n v="1336.76"/>
    <s v="‭112120502020‬"/>
    <s v="Serviço de entrega de IPVA/CRLV/NIT"/>
    <m/>
    <s v="NV022645"/>
    <m/>
    <x v="1"/>
    <x v="36"/>
  </r>
  <r>
    <x v="16"/>
    <s v="PRO.001.7710"/>
    <x v="549"/>
    <d v="2025-08-20T00:00:00"/>
    <d v="2025-09-05T00:00:00"/>
    <n v="1336.76"/>
    <s v="‭112120502020‬"/>
    <s v="Serviço de entrega de IPVA/CRLV/NIT"/>
    <m/>
    <s v="NV021574"/>
    <m/>
    <x v="1"/>
    <x v="31"/>
  </r>
  <r>
    <x v="16"/>
    <s v="PRO.001.7710"/>
    <x v="549"/>
    <d v="2025-08-20T00:00:00"/>
    <d v="2025-09-05T00:00:00"/>
    <n v="1336.76"/>
    <s v="‭112120502020‬"/>
    <s v="Serviço de entrega de IPVA/CRLV/NIT"/>
    <m/>
    <s v="NV022653"/>
    <m/>
    <x v="1"/>
    <x v="77"/>
  </r>
  <r>
    <x v="16"/>
    <s v="PRO.001.7710"/>
    <x v="549"/>
    <d v="2025-08-20T00:00:00"/>
    <d v="2025-09-05T00:00:00"/>
    <n v="1336.76"/>
    <s v="‭112120502020‬"/>
    <s v="Serviço de entrega de IPVA/CRLV/NIT"/>
    <m/>
    <s v="NV021620"/>
    <m/>
    <x v="1"/>
    <x v="199"/>
  </r>
  <r>
    <x v="16"/>
    <s v="PRO.001.7710"/>
    <x v="549"/>
    <d v="2025-08-20T00:00:00"/>
    <d v="2025-09-05T00:00:00"/>
    <n v="1336.76"/>
    <s v="‭112120502020‬"/>
    <s v="Serviço de entrega de IPVA/CRLV/NIT"/>
    <m/>
    <s v="NV022609"/>
    <m/>
    <x v="1"/>
    <x v="25"/>
  </r>
  <r>
    <x v="16"/>
    <s v="PRO.001.7710"/>
    <x v="549"/>
    <d v="2025-08-20T00:00:00"/>
    <d v="2025-09-05T00:00:00"/>
    <n v="1336.76"/>
    <s v="‭112120502020‬"/>
    <s v="Serviço de entrega de IPVA/CRLV/NIT"/>
    <m/>
    <s v="NV022563"/>
    <m/>
    <x v="1"/>
    <x v="226"/>
  </r>
  <r>
    <x v="16"/>
    <s v="PRO.001.7710"/>
    <x v="549"/>
    <d v="2025-08-20T00:00:00"/>
    <d v="2025-09-05T00:00:00"/>
    <n v="1150.92"/>
    <s v="‭112120502020‬"/>
    <s v="Serviço de entrega de IPVA/CRLV/NIT"/>
    <m/>
    <s v="NV003965"/>
    <m/>
    <x v="1"/>
    <x v="108"/>
  </r>
  <r>
    <x v="16"/>
    <s v="PRO.001.7710"/>
    <x v="549"/>
    <d v="2025-08-20T00:00:00"/>
    <d v="2025-09-05T00:00:00"/>
    <n v="1150.92"/>
    <s v="‭112120502020‬"/>
    <s v="Serviço de entrega de IPVA/CRLV/NIT"/>
    <m/>
    <s v="NV003965"/>
    <m/>
    <x v="1"/>
    <x v="108"/>
  </r>
  <r>
    <x v="16"/>
    <s v="PRO.001.7710"/>
    <x v="549"/>
    <d v="2025-08-20T00:00:00"/>
    <d v="2025-09-05T00:00:00"/>
    <n v="1336.76"/>
    <s v="‭112120502020‬"/>
    <s v="Serviço de entrega de IPVA/CRLV/NIT"/>
    <m/>
    <s v="NV022680"/>
    <m/>
    <x v="1"/>
    <x v="15"/>
  </r>
  <r>
    <x v="16"/>
    <s v="PRO.001.7710"/>
    <x v="549"/>
    <d v="2025-08-20T00:00:00"/>
    <d v="2025-09-05T00:00:00"/>
    <n v="523.08000000000004"/>
    <s v="‭112120502020‬"/>
    <s v="Serviço de entrega de IPVA/CRLV/NIT"/>
    <m/>
    <s v="NV003953"/>
    <m/>
    <x v="1"/>
    <x v="145"/>
  </r>
  <r>
    <x v="16"/>
    <s v="PRO.001.7710"/>
    <x v="549"/>
    <d v="2025-08-20T00:00:00"/>
    <d v="2025-09-05T00:00:00"/>
    <n v="1336.76"/>
    <s v="‭112120502020‬"/>
    <s v="Serviço de entrega de IPVA/CRLV/NIT"/>
    <m/>
    <s v="NV003966"/>
    <m/>
    <x v="1"/>
    <x v="150"/>
  </r>
  <r>
    <x v="16"/>
    <s v="PRO.001.7710"/>
    <x v="549"/>
    <d v="2025-08-20T00:00:00"/>
    <d v="2025-09-05T00:00:00"/>
    <n v="1336.76"/>
    <s v="‭112120502020‬"/>
    <s v="Serviço de entrega de IPVA/CRLV/NIT"/>
    <m/>
    <s v="NV022623"/>
    <m/>
    <x v="1"/>
    <x v="246"/>
  </r>
  <r>
    <x v="16"/>
    <s v="PRO.001.7710"/>
    <x v="549"/>
    <d v="2025-08-20T00:00:00"/>
    <d v="2025-09-05T00:00:00"/>
    <n v="1336.76"/>
    <s v="‭112120502020‬"/>
    <s v="Serviço de entrega de IPVA/CRLV/NIT"/>
    <m/>
    <s v="NV021601"/>
    <m/>
    <x v="1"/>
    <x v="205"/>
  </r>
  <r>
    <x v="16"/>
    <s v="PRO.001.7710"/>
    <x v="549"/>
    <d v="2025-08-20T00:00:00"/>
    <d v="2025-09-05T00:00:00"/>
    <n v="1336.76"/>
    <s v="‭112120502020‬"/>
    <s v="Serviço de entrega de IPVA/CRLV/NIT"/>
    <m/>
    <s v="NV021604"/>
    <m/>
    <x v="1"/>
    <x v="204"/>
  </r>
  <r>
    <x v="16"/>
    <s v="PRO.001.7710"/>
    <x v="549"/>
    <d v="2025-08-20T00:00:00"/>
    <d v="2025-09-05T00:00:00"/>
    <n v="1150.92"/>
    <s v="‭112120502020‬"/>
    <s v="Serviço de entrega de IPVA/CRLV/NIT"/>
    <m/>
    <s v="NV022559"/>
    <m/>
    <x v="1"/>
    <x v="172"/>
  </r>
  <r>
    <x v="16"/>
    <s v="PRO.001.7710"/>
    <x v="549"/>
    <d v="2025-08-20T00:00:00"/>
    <d v="2025-09-05T00:00:00"/>
    <n v="1150.92"/>
    <s v="‭112120502020‬"/>
    <s v="Serviço de entrega de IPVA/CRLV/NIT"/>
    <m/>
    <s v="NV022559"/>
    <m/>
    <x v="1"/>
    <x v="172"/>
  </r>
  <r>
    <x v="16"/>
    <s v="PRO.001.7710"/>
    <x v="549"/>
    <d v="2025-08-20T00:00:00"/>
    <d v="2025-09-05T00:00:00"/>
    <n v="1150.92"/>
    <s v="‭112120502020‬"/>
    <s v="Serviço de entrega de IPVA/CRLV/NIT"/>
    <m/>
    <s v="NV021618"/>
    <m/>
    <x v="1"/>
    <x v="4"/>
  </r>
  <r>
    <x v="16"/>
    <s v="PRO.001.7710"/>
    <x v="549"/>
    <d v="2025-08-20T00:00:00"/>
    <d v="2025-09-05T00:00:00"/>
    <n v="1150.92"/>
    <s v="‭112120502020‬"/>
    <s v="Serviço de entrega de IPVA/CRLV/NIT"/>
    <m/>
    <s v="NV021618"/>
    <m/>
    <x v="1"/>
    <x v="4"/>
  </r>
  <r>
    <x v="16"/>
    <s v="PRO.001.7710"/>
    <x v="549"/>
    <d v="2025-08-20T00:00:00"/>
    <d v="2025-09-05T00:00:00"/>
    <n v="1150.92"/>
    <s v="‭112120502020‬"/>
    <s v="Serviço de entrega de IPVA/CRLV/NIT"/>
    <m/>
    <s v="NV020554"/>
    <m/>
    <x v="1"/>
    <x v="5"/>
  </r>
  <r>
    <x v="16"/>
    <s v="PRO.001.7710"/>
    <x v="549"/>
    <d v="2025-08-20T00:00:00"/>
    <d v="2025-09-05T00:00:00"/>
    <n v="1150.92"/>
    <s v="‭112120502020‬"/>
    <s v="Serviço de entrega de IPVA/CRLV/NIT"/>
    <m/>
    <s v="NV020554"/>
    <m/>
    <x v="1"/>
    <x v="5"/>
  </r>
  <r>
    <x v="16"/>
    <s v="PRO.001.7710"/>
    <x v="549"/>
    <d v="2025-08-20T00:00:00"/>
    <d v="2025-09-05T00:00:00"/>
    <n v="1336.76"/>
    <s v="‭112120502020‬"/>
    <s v="Serviço de entrega de IPVA/CRLV/NIT"/>
    <m/>
    <s v="NV021568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1564"/>
    <m/>
    <x v="1"/>
    <x v="112"/>
  </r>
  <r>
    <x v="16"/>
    <s v="PRO.001.7710"/>
    <x v="549"/>
    <d v="2025-08-20T00:00:00"/>
    <d v="2025-09-05T00:00:00"/>
    <n v="1336.76"/>
    <s v="‭112120502020‬"/>
    <s v="Serviço de entrega de IPVA/CRLV/NIT"/>
    <m/>
    <s v="NV022631"/>
    <m/>
    <x v="1"/>
    <x v="186"/>
  </r>
  <r>
    <x v="16"/>
    <s v="PRO.001.7710"/>
    <x v="549"/>
    <d v="2025-08-20T00:00:00"/>
    <d v="2025-09-05T00:00:00"/>
    <n v="1336.76"/>
    <s v="‭112120502020‬"/>
    <s v="Serviço de entrega de IPVA/CRLV/NIT"/>
    <m/>
    <s v="NV022636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2583"/>
    <m/>
    <x v="1"/>
    <x v="1"/>
  </r>
  <r>
    <x v="16"/>
    <s v="PRO.001.7710"/>
    <x v="549"/>
    <d v="2025-08-20T00:00:00"/>
    <d v="2025-09-05T00:00:00"/>
    <n v="523.08000000000004"/>
    <s v="‭112120502020‬"/>
    <s v="Serviço de entrega de IPVA/CRLV/NIT"/>
    <m/>
    <s v="NV003968"/>
    <m/>
    <x v="1"/>
    <x v="94"/>
  </r>
  <r>
    <x v="16"/>
    <s v="PRO.001.7710"/>
    <x v="549"/>
    <d v="2025-08-20T00:00:00"/>
    <d v="2025-09-05T00:00:00"/>
    <n v="1202.04"/>
    <s v="‭112120502020‬"/>
    <s v="Serviço de entrega de IPVA/CRLV/NIT"/>
    <m/>
    <s v="NV006966"/>
    <m/>
    <x v="1"/>
    <x v="22"/>
  </r>
  <r>
    <x v="16"/>
    <s v="PRO.001.7710"/>
    <x v="549"/>
    <d v="2025-08-20T00:00:00"/>
    <d v="2025-09-05T00:00:00"/>
    <n v="826.88"/>
    <s v="‭112120502020‬"/>
    <s v="Serviço de entrega de IPVA/CRLV/NIT"/>
    <m/>
    <s v="NV006966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2667"/>
    <m/>
    <x v="1"/>
    <x v="90"/>
  </r>
  <r>
    <x v="16"/>
    <s v="PRO.001.7710"/>
    <x v="549"/>
    <d v="2025-08-20T00:00:00"/>
    <d v="2025-09-05T00:00:00"/>
    <n v="1150.92"/>
    <s v="‭112120502020‬"/>
    <s v="Serviço de entrega de IPVA/CRLV/NIT"/>
    <m/>
    <s v="NV022639"/>
    <m/>
    <x v="1"/>
    <x v="125"/>
  </r>
  <r>
    <x v="16"/>
    <s v="PRO.001.7710"/>
    <x v="549"/>
    <d v="2025-08-20T00:00:00"/>
    <d v="2025-09-05T00:00:00"/>
    <n v="1150.92"/>
    <s v="‭112120502020‬"/>
    <s v="Serviço de entrega de IPVA/CRLV/NIT"/>
    <m/>
    <s v="NV022639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2651"/>
    <m/>
    <x v="1"/>
    <x v="175"/>
  </r>
  <r>
    <x v="16"/>
    <s v="PRO.001.7710"/>
    <x v="549"/>
    <d v="2025-08-20T00:00:00"/>
    <d v="2025-09-05T00:00:00"/>
    <n v="1336.76"/>
    <s v="‭112120502020‬"/>
    <s v="Serviço de entrega de IPVA/CRLV/NIT"/>
    <m/>
    <s v="NV022571"/>
    <m/>
    <x v="1"/>
    <x v="184"/>
  </r>
  <r>
    <x v="16"/>
    <s v="PRO.001.7710"/>
    <x v="549"/>
    <d v="2025-08-20T00:00:00"/>
    <d v="2025-09-05T00:00:00"/>
    <n v="1336.76"/>
    <s v="‭112120502020‬"/>
    <s v="Serviço de entrega de IPVA/CRLV/NIT"/>
    <m/>
    <s v="NV022551"/>
    <m/>
    <x v="1"/>
    <x v="210"/>
  </r>
  <r>
    <x v="16"/>
    <s v="PRO.001.7710"/>
    <x v="549"/>
    <d v="2025-08-20T00:00:00"/>
    <d v="2025-09-05T00:00:00"/>
    <n v="1336.76"/>
    <s v="‭112120502020‬"/>
    <s v="Serviço de entrega de IPVA/CRLV/NIT"/>
    <m/>
    <s v="NV019952"/>
    <m/>
    <x v="1"/>
    <x v="73"/>
  </r>
  <r>
    <x v="16"/>
    <s v="PRO.001.7710"/>
    <x v="549"/>
    <d v="2025-08-20T00:00:00"/>
    <d v="2025-09-05T00:00:00"/>
    <n v="1336.76"/>
    <s v="‭112120502020‬"/>
    <s v="Serviço de entrega de IPVA/CRLV/NIT"/>
    <m/>
    <s v="NV021581"/>
    <m/>
    <x v="1"/>
    <x v="193"/>
  </r>
  <r>
    <x v="16"/>
    <s v="PRO.001.7710"/>
    <x v="549"/>
    <d v="2025-08-20T00:00:00"/>
    <d v="2025-09-05T00:00:00"/>
    <n v="1336.76"/>
    <s v="‭112120502020‬"/>
    <s v="Serviço de entrega de IPVA/CRLV/NIT"/>
    <m/>
    <s v="NV020552"/>
    <m/>
    <x v="1"/>
    <x v="79"/>
  </r>
  <r>
    <x v="16"/>
    <s v="PRO.001.7710"/>
    <x v="549"/>
    <d v="2025-08-20T00:00:00"/>
    <d v="2025-09-05T00:00:00"/>
    <n v="1336.76"/>
    <s v="‭112120502020‬"/>
    <s v="Serviço de entrega de IPVA/CRLV/NIT"/>
    <m/>
    <s v="NV022602"/>
    <m/>
    <x v="1"/>
    <x v="223"/>
  </r>
  <r>
    <x v="16"/>
    <s v="PRO.001.7710"/>
    <x v="549"/>
    <d v="2025-08-20T00:00:00"/>
    <d v="2025-09-05T00:00:00"/>
    <n v="1336.76"/>
    <s v="‭112120502020‬"/>
    <s v="Serviço de entrega de IPVA/CRLV/NIT"/>
    <m/>
    <s v="NV022566"/>
    <m/>
    <x v="1"/>
    <x v="24"/>
  </r>
  <r>
    <x v="16"/>
    <s v="PRO.001.7710"/>
    <x v="549"/>
    <d v="2025-08-20T00:00:00"/>
    <d v="2025-09-05T00:00:00"/>
    <n v="1336.76"/>
    <s v="‭112120502020‬"/>
    <s v="Serviço de entrega de IPVA/CRLV/NIT"/>
    <m/>
    <s v="NV022655"/>
    <m/>
    <x v="1"/>
    <x v="41"/>
  </r>
  <r>
    <x v="16"/>
    <s v="PRO.001.7710"/>
    <x v="549"/>
    <d v="2025-08-20T00:00:00"/>
    <d v="2025-09-05T00:00:00"/>
    <n v="1336.76"/>
    <s v="‭112120502020‬"/>
    <s v="Serviço de entrega de IPVA/CRLV/NIT"/>
    <m/>
    <s v="NV022562"/>
    <m/>
    <x v="1"/>
    <x v="9"/>
  </r>
  <r>
    <x v="16"/>
    <s v="PRO.001.7710"/>
    <x v="549"/>
    <d v="2025-08-20T00:00:00"/>
    <d v="2025-09-05T00:00:00"/>
    <n v="1336.76"/>
    <s v="‭112120502020‬"/>
    <s v="Serviço de entrega de IPVA/CRLV/NIT"/>
    <m/>
    <s v="NV022620"/>
    <m/>
    <x v="1"/>
    <x v="178"/>
  </r>
  <r>
    <x v="16"/>
    <s v="PRO.001.7710"/>
    <x v="549"/>
    <d v="2025-08-20T00:00:00"/>
    <d v="2025-09-05T00:00:00"/>
    <n v="1336.76"/>
    <s v="‭112120502020‬"/>
    <s v="Serviço de entrega de IPVA/CRLV/NIT"/>
    <m/>
    <s v="NV022612"/>
    <m/>
    <x v="1"/>
    <x v="8"/>
  </r>
  <r>
    <x v="16"/>
    <s v="PRO.001.7710"/>
    <x v="549"/>
    <d v="2025-08-20T00:00:00"/>
    <d v="2025-09-05T00:00:00"/>
    <n v="1336.76"/>
    <s v="‭112120502020‬"/>
    <s v="Serviço de entrega de IPVA/CRLV/NIT"/>
    <m/>
    <s v="NV021561"/>
    <m/>
    <x v="1"/>
    <x v="219"/>
  </r>
  <r>
    <x v="16"/>
    <s v="PRO.001.7710"/>
    <x v="549"/>
    <d v="2025-08-20T00:00:00"/>
    <d v="2025-09-05T00:00:00"/>
    <n v="1336.76"/>
    <s v="‭112120502020‬"/>
    <s v="Serviço de entrega de IPVA/CRLV/NIT"/>
    <m/>
    <s v="NV021610"/>
    <m/>
    <x v="1"/>
    <x v="196"/>
  </r>
  <r>
    <x v="16"/>
    <s v="PRO.001.7710"/>
    <x v="549"/>
    <d v="2025-08-20T00:00:00"/>
    <d v="2025-09-05T00:00:00"/>
    <n v="1150.92"/>
    <s v="‭112120502020‬"/>
    <s v="Serviço de entrega de IPVA/CRLV/NIT"/>
    <m/>
    <s v="NV004960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2575"/>
    <m/>
    <x v="1"/>
    <x v="39"/>
  </r>
  <r>
    <x v="16"/>
    <s v="PRO.001.7710"/>
    <x v="549"/>
    <d v="2025-08-20T00:00:00"/>
    <d v="2025-09-05T00:00:00"/>
    <n v="1336.76"/>
    <s v="‭112120502020‬"/>
    <s v="Serviço de entrega de IPVA/CRLV/NIT"/>
    <m/>
    <s v="NV021616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03973"/>
    <m/>
    <x v="1"/>
    <x v="220"/>
  </r>
  <r>
    <x v="16"/>
    <s v="PRO.001.7710"/>
    <x v="549"/>
    <d v="2025-08-20T00:00:00"/>
    <d v="2025-09-05T00:00:00"/>
    <n v="1150.92"/>
    <s v="‭112120502020‬"/>
    <s v="Serviço de entrega de IPVA/CRLV/NIT"/>
    <m/>
    <s v="NV006964"/>
    <m/>
    <x v="1"/>
    <x v="1"/>
  </r>
  <r>
    <x v="16"/>
    <s v="PRO.001.7710"/>
    <x v="549"/>
    <d v="2025-08-20T00:00:00"/>
    <d v="2025-09-05T00:00:00"/>
    <n v="590.78"/>
    <s v="‭112120502020‬"/>
    <s v="Serviço de entrega de IPVA/CRLV/NIT"/>
    <m/>
    <s v="NV006964"/>
    <m/>
    <x v="1"/>
    <x v="11"/>
  </r>
  <r>
    <x v="16"/>
    <s v="PRO.001.7710"/>
    <x v="549"/>
    <d v="2025-08-20T00:00:00"/>
    <d v="2025-09-05T00:00:00"/>
    <n v="1336.76"/>
    <s v="‭112120502020‬"/>
    <s v="Serviço de entrega de IPVA/CRLV/NIT"/>
    <m/>
    <s v="NV022611"/>
    <m/>
    <x v="1"/>
    <x v="115"/>
  </r>
  <r>
    <x v="16"/>
    <s v="PRO.001.7710"/>
    <x v="549"/>
    <d v="2025-08-20T00:00:00"/>
    <d v="2025-09-05T00:00:00"/>
    <n v="1336.76"/>
    <s v="‭112120502020‬"/>
    <s v="Serviço de entrega de IPVA/CRLV/NIT"/>
    <m/>
    <s v="NV003974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1566"/>
    <m/>
    <x v="1"/>
    <x v="170"/>
  </r>
  <r>
    <x v="16"/>
    <s v="PRO.001.7710"/>
    <x v="549"/>
    <d v="2025-08-20T00:00:00"/>
    <d v="2025-09-05T00:00:00"/>
    <n v="1336.76"/>
    <s v="‭112120502020‬"/>
    <s v="Serviço de entrega de IPVA/CRLV/NIT"/>
    <m/>
    <s v="NV022664"/>
    <m/>
    <x v="1"/>
    <x v="63"/>
  </r>
  <r>
    <x v="16"/>
    <s v="PRO.001.7710"/>
    <x v="549"/>
    <d v="2025-08-20T00:00:00"/>
    <d v="2025-09-05T00:00:00"/>
    <n v="1336.76"/>
    <s v="‭112120502020‬"/>
    <s v="Serviço de entrega de IPVA/CRLV/NIT"/>
    <m/>
    <s v="NV022682"/>
    <m/>
    <x v="1"/>
    <x v="28"/>
  </r>
  <r>
    <x v="16"/>
    <s v="PRO.001.7710"/>
    <x v="549"/>
    <d v="2025-08-20T00:00:00"/>
    <d v="2025-09-05T00:00:00"/>
    <n v="1336.76"/>
    <s v="‭112120502020‬"/>
    <s v="Serviço de entrega de IPVA/CRLV/NIT"/>
    <m/>
    <s v="NV021614"/>
    <m/>
    <x v="1"/>
    <x v="42"/>
  </r>
  <r>
    <x v="16"/>
    <s v="PRO.001.7710"/>
    <x v="549"/>
    <d v="2025-08-20T00:00:00"/>
    <d v="2025-09-05T00:00:00"/>
    <n v="1336.76"/>
    <s v="‭112120502020‬"/>
    <s v="Serviço de entrega de IPVA/CRLV/NIT"/>
    <m/>
    <s v="NV022613"/>
    <m/>
    <x v="1"/>
    <x v="43"/>
  </r>
  <r>
    <x v="16"/>
    <s v="PRO.001.7710"/>
    <x v="549"/>
    <d v="2025-08-20T00:00:00"/>
    <d v="2025-09-05T00:00:00"/>
    <n v="1336.76"/>
    <s v="‭112120502020‬"/>
    <s v="Serviço de entrega de IPVA/CRLV/NIT"/>
    <m/>
    <s v="NV022564"/>
    <m/>
    <x v="1"/>
    <x v="187"/>
  </r>
  <r>
    <x v="16"/>
    <s v="PRO.001.7710"/>
    <x v="549"/>
    <d v="2025-08-20T00:00:00"/>
    <d v="2025-09-05T00:00:00"/>
    <n v="1336.76"/>
    <s v="‭112120502020‬"/>
    <s v="Serviço de entrega de IPVA/CRLV/NIT"/>
    <m/>
    <s v="NV021594"/>
    <m/>
    <x v="1"/>
    <x v="127"/>
  </r>
  <r>
    <x v="16"/>
    <s v="PRO.001.7710"/>
    <x v="549"/>
    <d v="2025-08-20T00:00:00"/>
    <d v="2025-09-05T00:00:00"/>
    <n v="1063.8800000000001"/>
    <s v="‭112120502020‬"/>
    <s v="Serviço de entrega de IPVA/CRLV/NIT"/>
    <m/>
    <s v="NV021577"/>
    <m/>
    <x v="1"/>
    <x v="209"/>
  </r>
  <r>
    <x v="16"/>
    <s v="PRO.001.7710"/>
    <x v="549"/>
    <d v="2025-08-20T00:00:00"/>
    <d v="2025-09-05T00:00:00"/>
    <n v="1150.92"/>
    <s v="‭112120502020‬"/>
    <s v="Serviço de entrega de IPVA/CRLV/NIT"/>
    <m/>
    <s v="NV021577"/>
    <m/>
    <x v="1"/>
    <x v="209"/>
  </r>
  <r>
    <x v="16"/>
    <s v="PRO.001.7710"/>
    <x v="549"/>
    <d v="2025-08-20T00:00:00"/>
    <d v="2025-09-05T00:00:00"/>
    <n v="1150.92"/>
    <s v="‭112120502020‬"/>
    <s v="Serviço de entrega de IPVA/CRLV/NIT"/>
    <m/>
    <s v="NV021577"/>
    <m/>
    <x v="1"/>
    <x v="209"/>
  </r>
  <r>
    <x v="16"/>
    <s v="PRO.001.7710"/>
    <x v="549"/>
    <d v="2025-08-20T00:00:00"/>
    <d v="2025-09-05T00:00:00"/>
    <n v="970.32"/>
    <s v="‭112120502020‬"/>
    <s v="Serviço de entrega de IPVA/CRLV/NIT"/>
    <m/>
    <s v="NV021577"/>
    <m/>
    <x v="1"/>
    <x v="209"/>
  </r>
  <r>
    <x v="16"/>
    <s v="PRO.001.7710"/>
    <x v="549"/>
    <d v="2025-08-20T00:00:00"/>
    <d v="2025-09-05T00:00:00"/>
    <n v="1336.76"/>
    <s v="‭112120502020‬"/>
    <s v="Serviço de entrega de IPVA/CRLV/NIT"/>
    <m/>
    <s v="NV019953"/>
    <m/>
    <x v="1"/>
    <x v="221"/>
  </r>
  <r>
    <x v="16"/>
    <s v="PRO.001.7710"/>
    <x v="549"/>
    <d v="2025-08-20T00:00:00"/>
    <d v="2025-09-05T00:00:00"/>
    <n v="1336.76"/>
    <s v="‭112120502020‬"/>
    <s v="Serviço de entrega de IPVA/CRLV/NIT"/>
    <m/>
    <s v="NV004957"/>
    <m/>
    <x v="1"/>
    <x v="120"/>
  </r>
  <r>
    <x v="16"/>
    <s v="PRO.001.7710"/>
    <x v="549"/>
    <d v="2025-08-20T00:00:00"/>
    <d v="2025-09-05T00:00:00"/>
    <n v="1336.76"/>
    <s v="‭112120502020‬"/>
    <s v="Serviço de entrega de IPVA/CRLV/NIT"/>
    <m/>
    <s v="NV003975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2634"/>
    <m/>
    <x v="1"/>
    <x v="19"/>
  </r>
  <r>
    <x v="16"/>
    <s v="PRO.001.7710"/>
    <x v="549"/>
    <d v="2025-08-20T00:00:00"/>
    <d v="2025-09-05T00:00:00"/>
    <n v="1336.76"/>
    <s v="‭112120502020‬"/>
    <s v="Serviço de entrega de IPVA/CRLV/NIT"/>
    <m/>
    <s v="NV004956"/>
    <m/>
    <x v="1"/>
    <x v="45"/>
  </r>
  <r>
    <x v="16"/>
    <s v="PRO.001.7710"/>
    <x v="549"/>
    <d v="2025-08-20T00:00:00"/>
    <d v="2025-09-05T00:00:00"/>
    <n v="1336.76"/>
    <s v="‭112120502020‬"/>
    <s v="Serviço de entrega de IPVA/CRLV/NIT"/>
    <m/>
    <s v="NV021589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19956"/>
    <m/>
    <x v="1"/>
    <x v="1"/>
  </r>
  <r>
    <x v="16"/>
    <s v="PRO.001.7710"/>
    <x v="549"/>
    <d v="2025-08-20T00:00:00"/>
    <d v="2025-09-05T00:00:00"/>
    <n v="1336.76"/>
    <s v="‭112120502020‬"/>
    <s v="Serviço de entrega de IPVA/CRLV/NIT"/>
    <m/>
    <s v="NV022642"/>
    <m/>
    <x v="1"/>
    <x v="182"/>
  </r>
  <r>
    <x v="16"/>
    <s v="PRO.001.7710"/>
    <x v="549"/>
    <d v="2025-08-20T00:00:00"/>
    <d v="2025-09-05T00:00:00"/>
    <n v="1336.76"/>
    <s v="‭112120502020‬"/>
    <s v="Serviço de entrega de IPVA/CRLV/NIT"/>
    <m/>
    <s v="NV022681"/>
    <m/>
    <x v="1"/>
    <x v="46"/>
  </r>
  <r>
    <x v="16"/>
    <s v="PRO.001.7710"/>
    <x v="549"/>
    <d v="2025-08-20T00:00:00"/>
    <d v="2025-09-05T00:00:00"/>
    <n v="1150.92"/>
    <s v="‭112120502020‬"/>
    <s v="Serviço de entrega de IPVA/CRLV/NIT"/>
    <m/>
    <s v="NV003976"/>
    <m/>
    <x v="1"/>
    <x v="116"/>
  </r>
  <r>
    <x v="16"/>
    <s v="PRO.001.7710"/>
    <x v="549"/>
    <d v="2025-08-20T00:00:00"/>
    <d v="2025-09-05T00:00:00"/>
    <n v="1336.76"/>
    <s v="‭112120502020‬"/>
    <s v="Serviço de entrega de IPVA/CRLV/NIT"/>
    <m/>
    <s v="NV022643"/>
    <m/>
    <x v="1"/>
    <x v="222"/>
  </r>
  <r>
    <x v="16"/>
    <s v="PRO.001.7710"/>
    <x v="549"/>
    <d v="2025-08-20T00:00:00"/>
    <d v="2025-09-05T00:00:00"/>
    <n v="1336.76"/>
    <s v="‭112120502020‬"/>
    <s v="Serviço de entrega de IPVA/CRLV/NIT"/>
    <m/>
    <s v="NV021606"/>
    <m/>
    <x v="1"/>
    <x v="47"/>
  </r>
  <r>
    <x v="16"/>
    <s v="PRO.001.7710"/>
    <x v="549"/>
    <d v="2025-08-20T00:00:00"/>
    <d v="2025-09-05T00:00:00"/>
    <n v="1336.76"/>
    <s v="‭112120502020‬"/>
    <s v="Serviço de entrega de IPVA/CRLV/NIT"/>
    <m/>
    <s v="NV022587"/>
    <m/>
    <x v="1"/>
    <x v="129"/>
  </r>
  <r>
    <x v="16"/>
    <s v="PRO.001.7710"/>
    <x v="549"/>
    <d v="2025-08-20T00:00:00"/>
    <d v="2025-09-05T00:00:00"/>
    <n v="1336.76"/>
    <s v="‭112120502020‬"/>
    <s v="Serviço de entrega de IPVA/CRLV/NIT"/>
    <m/>
    <s v="NV003952"/>
    <m/>
    <x v="1"/>
    <x v="74"/>
  </r>
  <r>
    <x v="16"/>
    <s v="PRO.001.7710"/>
    <x v="549"/>
    <d v="2025-08-20T00:00:00"/>
    <d v="2025-09-05T00:00:00"/>
    <n v="1336.76"/>
    <s v="‭112120502020‬"/>
    <s v="Serviço de entrega de IPVA/CRLV/NIT"/>
    <m/>
    <s v="NV022661"/>
    <m/>
    <x v="1"/>
    <x v="185"/>
  </r>
  <r>
    <x v="16"/>
    <s v="PRO.001.7710"/>
    <x v="549"/>
    <d v="2025-08-20T00:00:00"/>
    <d v="2025-09-05T00:00:00"/>
    <n v="1336.76"/>
    <s v="‭112120502020‬"/>
    <s v="Serviço de entrega de IPVA/CRLV/NIT"/>
    <m/>
    <s v="NV003977"/>
    <m/>
    <x v="1"/>
    <x v="48"/>
  </r>
  <r>
    <x v="16"/>
    <s v="PRO.001.7710"/>
    <x v="549"/>
    <d v="2025-08-20T00:00:00"/>
    <d v="2025-09-05T00:00:00"/>
    <n v="1336.76"/>
    <s v="‭112120502020‬"/>
    <s v="Serviço de entrega de IPVA/CRLV/NIT"/>
    <m/>
    <s v="NV022670"/>
    <m/>
    <x v="1"/>
    <x v="128"/>
  </r>
  <r>
    <x v="16"/>
    <s v="PRO.001.7710"/>
    <x v="549"/>
    <d v="2025-08-20T00:00:00"/>
    <d v="2025-09-05T00:00:00"/>
    <n v="1336.76"/>
    <s v="‭112120502020‬"/>
    <s v="Serviço de entrega de IPVA/CRLV/NIT"/>
    <m/>
    <s v="NV021586"/>
    <m/>
    <x v="1"/>
    <x v="49"/>
  </r>
  <r>
    <x v="16"/>
    <s v="PRO.001.7710"/>
    <x v="549"/>
    <d v="2025-08-20T00:00:00"/>
    <d v="2025-09-05T00:00:00"/>
    <n v="1311.78"/>
    <s v="‭112120502020‬"/>
    <s v="Serviço de entrega de IPVA/CRLV/NIT"/>
    <m/>
    <s v="NV021570"/>
    <m/>
    <x v="1"/>
    <x v="14"/>
  </r>
  <r>
    <x v="16"/>
    <s v="PRO.001.7710"/>
    <x v="549"/>
    <d v="2025-08-20T00:00:00"/>
    <d v="2025-09-05T00:00:00"/>
    <n v="1336.76"/>
    <s v="‭112120502020‬"/>
    <s v="Serviço de entrega de IPVA/CRLV/NIT"/>
    <m/>
    <s v="NV022557"/>
    <m/>
    <x v="1"/>
    <x v="50"/>
  </r>
  <r>
    <x v="16"/>
    <s v="PRO.001.7710"/>
    <x v="549"/>
    <d v="2025-08-20T00:00:00"/>
    <d v="2025-09-05T00:00:00"/>
    <n v="1336.76"/>
    <s v="‭112120502020‬"/>
    <s v="Serviço de entrega de IPVA/CRLV/NIT"/>
    <m/>
    <s v="NV022585"/>
    <m/>
    <x v="1"/>
    <x v="214"/>
  </r>
  <r>
    <x v="16"/>
    <s v="PRO.001.7710"/>
    <x v="549"/>
    <d v="2025-08-20T00:00:00"/>
    <d v="2025-09-05T00:00:00"/>
    <n v="1336.76"/>
    <s v="‭112120502020‬"/>
    <s v="Serviço de entrega de IPVA/CRLV/NIT"/>
    <m/>
    <s v="NV022565"/>
    <m/>
    <x v="1"/>
    <x v="227"/>
  </r>
  <r>
    <x v="16"/>
    <s v="PRO.001.7710"/>
    <x v="549"/>
    <d v="2025-08-20T00:00:00"/>
    <d v="2025-09-05T00:00:00"/>
    <n v="1336.76"/>
    <s v="‭112120502020‬"/>
    <s v="Serviço de entrega de IPVA/CRLV/NIT"/>
    <m/>
    <s v="NV022565"/>
    <m/>
    <x v="1"/>
    <x v="227"/>
  </r>
  <r>
    <x v="16"/>
    <s v="PRO.001.7710"/>
    <x v="549"/>
    <d v="2025-08-20T00:00:00"/>
    <d v="2025-09-05T00:00:00"/>
    <n v="1336.76"/>
    <s v="‭112120502020‬"/>
    <s v="Serviço de entrega de IPVA/CRLV/NIT"/>
    <m/>
    <s v="NV020557"/>
    <m/>
    <x v="1"/>
    <x v="155"/>
  </r>
  <r>
    <x v="16"/>
    <s v="PRO.001.7710"/>
    <x v="549"/>
    <d v="2025-08-20T00:00:00"/>
    <d v="2025-09-05T00:00:00"/>
    <n v="1336.76"/>
    <s v="‭112120502020‬"/>
    <s v="Serviço de entrega de IPVA/CRLV/NIT"/>
    <m/>
    <s v="NV020557"/>
    <m/>
    <x v="1"/>
    <x v="155"/>
  </r>
  <r>
    <x v="16"/>
    <s v="PRO.001.7710"/>
    <x v="549"/>
    <d v="2025-08-20T00:00:00"/>
    <d v="2025-09-05T00:00:00"/>
    <n v="1150.92"/>
    <s v="‭112120502020‬"/>
    <s v="Serviço de entrega de IPVA/CRLV/NIT"/>
    <m/>
    <s v="NV021619"/>
    <m/>
    <x v="1"/>
    <x v="13"/>
  </r>
  <r>
    <x v="16"/>
    <s v="PRO.001.7710"/>
    <x v="549"/>
    <d v="2025-08-20T00:00:00"/>
    <d v="2025-09-05T00:00:00"/>
    <n v="1150.92"/>
    <s v="‭112120502020‬"/>
    <s v="Serviço de entrega de IPVA/CRLV/NIT"/>
    <m/>
    <s v="NV021619"/>
    <m/>
    <x v="1"/>
    <x v="13"/>
  </r>
  <r>
    <x v="16"/>
    <s v="PRO.001.7710"/>
    <x v="549"/>
    <d v="2025-08-20T00:00:00"/>
    <d v="2025-09-05T00:00:00"/>
    <n v="1336.76"/>
    <s v="‭112120502020‬"/>
    <s v="Serviço de entrega de IPVA/CRLV/NIT"/>
    <m/>
    <s v="NV022554"/>
    <m/>
    <x v="1"/>
    <x v="208"/>
  </r>
  <r>
    <x v="16"/>
    <s v="PRO.001.7710"/>
    <x v="549"/>
    <d v="2025-08-20T00:00:00"/>
    <d v="2025-09-05T00:00:00"/>
    <n v="1336.76"/>
    <s v="‭112120502020‬"/>
    <s v="Serviço de entrega de IPVA/CRLV/NIT"/>
    <m/>
    <s v="NV021565"/>
    <m/>
    <x v="1"/>
    <x v="201"/>
  </r>
  <r>
    <x v="16"/>
    <s v="PRO.001.7710"/>
    <x v="549"/>
    <d v="2025-08-20T00:00:00"/>
    <d v="2025-09-05T00:00:00"/>
    <n v="1336.76"/>
    <s v="‭112120502020‬"/>
    <s v="Serviço de entrega de IPVA/CRLV/NIT"/>
    <m/>
    <s v="NV022626"/>
    <m/>
    <x v="1"/>
    <x v="228"/>
  </r>
  <r>
    <x v="16"/>
    <s v="PRO.001.7710"/>
    <x v="549"/>
    <d v="2025-08-20T00:00:00"/>
    <d v="2025-09-05T00:00:00"/>
    <n v="1336.76"/>
    <s v="‭112120502020‬"/>
    <s v="Serviço de entrega de IPVA/CRLV/NIT"/>
    <m/>
    <s v="NV022679"/>
    <m/>
    <x v="1"/>
    <x v="216"/>
  </r>
  <r>
    <x v="16"/>
    <s v="PRO.001.7710"/>
    <x v="549"/>
    <d v="2025-08-20T00:00:00"/>
    <d v="2025-09-05T00:00:00"/>
    <n v="1336.76"/>
    <s v="‭112120502020‬"/>
    <s v="Serviço de entrega de IPVA/CRLV/NIT"/>
    <m/>
    <s v="NV022650"/>
    <m/>
    <x v="1"/>
    <x v="229"/>
  </r>
  <r>
    <x v="16"/>
    <s v="PRO.001.7710"/>
    <x v="549"/>
    <d v="2025-08-20T00:00:00"/>
    <d v="2025-09-05T00:00:00"/>
    <n v="1336.76"/>
    <s v="‭112120502020‬"/>
    <s v="Serviço de entrega de IPVA/CRLV/NIT"/>
    <m/>
    <s v="NV022600"/>
    <m/>
    <x v="1"/>
    <x v="238"/>
  </r>
  <r>
    <x v="16"/>
    <s v="PRO.001.7710"/>
    <x v="549"/>
    <d v="2025-08-20T00:00:00"/>
    <d v="2025-09-05T00:00:00"/>
    <n v="1150.92"/>
    <s v="‭112120502020‬"/>
    <s v="Serviço de entrega de IPVA/CRLV/NIT"/>
    <m/>
    <s v="NV021592"/>
    <m/>
    <x v="1"/>
    <x v="88"/>
  </r>
  <r>
    <x v="16"/>
    <s v="PRO.001.7710"/>
    <x v="549"/>
    <d v="2025-08-20T00:00:00"/>
    <d v="2025-09-05T00:00:00"/>
    <n v="1202.18"/>
    <s v="‭112120502020‬"/>
    <s v="Serviço de entrega de IPVA/CRLV/NIT"/>
    <m/>
    <s v="NV021592"/>
    <m/>
    <x v="1"/>
    <x v="88"/>
  </r>
  <r>
    <x v="16"/>
    <s v="PRO.001.7710"/>
    <x v="549"/>
    <d v="2025-08-20T00:00:00"/>
    <d v="2025-09-05T00:00:00"/>
    <n v="1150.92"/>
    <s v="‭112120502020‬"/>
    <s v="Serviço de entrega de IPVA/CRLV/NIT"/>
    <m/>
    <s v="NV022666"/>
    <m/>
    <x v="1"/>
    <x v="3"/>
  </r>
  <r>
    <x v="16"/>
    <s v="PRO.001.7710"/>
    <x v="549"/>
    <d v="2025-08-20T00:00:00"/>
    <d v="2025-09-05T00:00:00"/>
    <n v="1150.92"/>
    <s v="‭112120502020‬"/>
    <s v="Serviço de entrega de IPVA/CRLV/NIT"/>
    <m/>
    <s v="NV022666"/>
    <m/>
    <x v="1"/>
    <x v="3"/>
  </r>
  <r>
    <x v="16"/>
    <s v="PRO.001.7710"/>
    <x v="549"/>
    <d v="2025-08-20T00:00:00"/>
    <d v="2025-09-05T00:00:00"/>
    <n v="1336.76"/>
    <s v="‭112120502020‬"/>
    <s v="Serviço de entrega de IPVA/CRLV/NIT"/>
    <m/>
    <s v="NV021563"/>
    <m/>
    <x v="1"/>
    <x v="217"/>
  </r>
  <r>
    <x v="16"/>
    <s v="PRO.001.7710"/>
    <x v="549"/>
    <d v="2025-08-20T00:00:00"/>
    <d v="2025-09-05T00:00:00"/>
    <n v="1336.76"/>
    <s v="‭112120502020‬"/>
    <s v="Serviço de entrega de IPVA/CRLV/NIT"/>
    <m/>
    <s v="NV003971"/>
    <m/>
    <x v="1"/>
    <x v="151"/>
  </r>
  <r>
    <x v="16"/>
    <s v="PRO.001.7710"/>
    <x v="549"/>
    <d v="2025-08-20T00:00:00"/>
    <d v="2025-09-05T00:00:00"/>
    <n v="290.60000000000002"/>
    <s v="‭112120502020‬"/>
    <s v="Serviço de entrega de IPVA/CRLV/NIT"/>
    <m/>
    <s v="NV003978"/>
    <m/>
    <x v="1"/>
    <x v="111"/>
  </r>
  <r>
    <x v="16"/>
    <s v="PRO.001.7710"/>
    <x v="549"/>
    <d v="2025-08-20T00:00:00"/>
    <d v="2025-09-05T00:00:00"/>
    <n v="1336.76"/>
    <s v="‭112120502020‬"/>
    <s v="Serviço de entrega de IPVA/CRLV/NIT"/>
    <m/>
    <s v="NV021572"/>
    <m/>
    <x v="1"/>
    <x v="53"/>
  </r>
  <r>
    <x v="16"/>
    <s v="PRO.001.7710"/>
    <x v="549"/>
    <d v="2025-08-20T00:00:00"/>
    <d v="2025-09-05T00:00:00"/>
    <n v="1336.76"/>
    <s v="‭112120502020‬"/>
    <s v="Serviço de entrega de IPVA/CRLV/NIT"/>
    <m/>
    <s v="NV004958"/>
    <m/>
    <x v="1"/>
    <x v="18"/>
  </r>
  <r>
    <x v="16"/>
    <s v="PRO.001.7710"/>
    <x v="549"/>
    <d v="2025-08-20T00:00:00"/>
    <d v="2025-09-05T00:00:00"/>
    <n v="1336.76"/>
    <s v="‭112120502020‬"/>
    <s v="Serviço de entrega de IPVA/CRLV/NIT"/>
    <m/>
    <s v="NV020555"/>
    <m/>
    <x v="1"/>
    <x v="52"/>
  </r>
  <r>
    <x v="16"/>
    <s v="PRO.001.7710"/>
    <x v="549"/>
    <d v="2025-08-20T00:00:00"/>
    <d v="2025-09-05T00:00:00"/>
    <n v="1336.76"/>
    <s v="‭112120502020‬"/>
    <s v="Serviço de entrega de IPVA/CRLV/NIT"/>
    <m/>
    <s v="NV021571"/>
    <m/>
    <x v="1"/>
    <x v="26"/>
  </r>
  <r>
    <x v="16"/>
    <s v="PRO.001.7710"/>
    <x v="549"/>
    <d v="2025-08-20T00:00:00"/>
    <d v="2025-09-05T00:00:00"/>
    <n v="1336.76"/>
    <s v="‭112120502020‬"/>
    <s v="Serviço de entrega de IPVA/CRLV/NIT"/>
    <m/>
    <s v="NV021584"/>
    <m/>
    <x v="1"/>
    <x v="197"/>
  </r>
  <r>
    <x v="16"/>
    <s v="PRO.001.7710"/>
    <x v="549"/>
    <d v="2025-08-20T00:00:00"/>
    <d v="2025-09-05T00:00:00"/>
    <n v="1311.78"/>
    <s v="‭112120502020‬"/>
    <s v="Serviço de entrega de IPVA/CRLV/NIT"/>
    <m/>
    <s v="NV022665"/>
    <m/>
    <x v="1"/>
    <x v="51"/>
  </r>
  <r>
    <x v="16"/>
    <s v="PRO.001.7710"/>
    <x v="549"/>
    <d v="2025-08-20T00:00:00"/>
    <d v="2025-09-05T00:00:00"/>
    <n v="1336.76"/>
    <s v="‭112120502020‬"/>
    <s v="Serviço de entrega de IPVA/CRLV/NIT"/>
    <m/>
    <s v="NV022665"/>
    <m/>
    <x v="1"/>
    <x v="51"/>
  </r>
  <r>
    <x v="16"/>
    <s v="PRO.001.7710"/>
    <x v="549"/>
    <d v="2025-08-20T00:00:00"/>
    <d v="2025-09-05T00:00:00"/>
    <n v="1150.92"/>
    <s v="‭112120502020‬"/>
    <s v="Serviço de entrega de IPVA/CRLV/NIT"/>
    <m/>
    <s v="NV022640"/>
    <m/>
    <x v="1"/>
    <x v="167"/>
  </r>
  <r>
    <x v="16"/>
    <s v="PRO.001.7710"/>
    <x v="549"/>
    <d v="2025-08-20T00:00:00"/>
    <d v="2025-09-05T00:00:00"/>
    <n v="1150.92"/>
    <s v="‭112120502020‬"/>
    <s v="Serviço de entrega de IPVA/CRLV/NIT"/>
    <m/>
    <s v="NV022640"/>
    <m/>
    <x v="1"/>
    <x v="167"/>
  </r>
  <r>
    <x v="16"/>
    <s v="PRO.001.7710"/>
    <x v="549"/>
    <d v="2025-08-20T00:00:00"/>
    <d v="2025-09-05T00:00:00"/>
    <n v="1336.76"/>
    <s v="‭112120502020‬"/>
    <s v="Serviço de entrega de IPVA/CRLV/NIT"/>
    <m/>
    <s v="NV022622"/>
    <m/>
    <x v="1"/>
    <x v="17"/>
  </r>
  <r>
    <x v="16"/>
    <s v="PRO.001.7710"/>
    <x v="549"/>
    <d v="2025-08-20T00:00:00"/>
    <d v="2025-09-05T00:00:00"/>
    <n v="1336.76"/>
    <s v="‭112120502020‬"/>
    <s v="Serviço de entrega de IPVA/CRLV/NIT"/>
    <m/>
    <s v="NV021600"/>
    <m/>
    <x v="1"/>
    <x v="212"/>
  </r>
  <r>
    <x v="16"/>
    <s v="PRO.001.7710"/>
    <x v="549"/>
    <d v="2025-08-20T00:00:00"/>
    <d v="2025-09-05T00:00:00"/>
    <n v="1336.76"/>
    <s v="‭112120502020‬"/>
    <s v="Serviço de entrega de IPVA/CRLV/NIT"/>
    <m/>
    <s v="NV022572"/>
    <m/>
    <x v="1"/>
    <x v="198"/>
  </r>
  <r>
    <x v="16"/>
    <s v="PRO.001.7710"/>
    <x v="549"/>
    <d v="2025-08-20T00:00:00"/>
    <d v="2025-09-05T00:00:00"/>
    <n v="1336.76"/>
    <s v="‭112120502020‬"/>
    <s v="Serviço de entrega de IPVA/CRLV/NIT"/>
    <m/>
    <s v="NV022628"/>
    <m/>
    <x v="1"/>
    <x v="87"/>
  </r>
  <r>
    <x v="16"/>
    <s v="PRO.001.7710"/>
    <x v="549"/>
    <d v="2025-08-20T00:00:00"/>
    <d v="2025-09-05T00:00:00"/>
    <n v="1336.76"/>
    <s v="‭112120502020‬"/>
    <s v="Serviço de entrega de IPVA/CRLV/NIT"/>
    <m/>
    <s v="NV000954"/>
    <m/>
    <x v="1"/>
    <x v="163"/>
  </r>
  <r>
    <x v="16"/>
    <s v="PRO.001.7710"/>
    <x v="549"/>
    <d v="2025-08-20T00:00:00"/>
    <d v="2025-09-05T00:00:00"/>
    <n v="523.08000000000004"/>
    <s v="‭112120502020‬"/>
    <s v="Serviço de entrega de IPVA/CRLV/NIT"/>
    <m/>
    <s v="NV000954"/>
    <m/>
    <x v="1"/>
    <x v="163"/>
  </r>
  <r>
    <x v="16"/>
    <s v="PRO.001.7710"/>
    <x v="549"/>
    <d v="2025-08-20T00:00:00"/>
    <d v="2025-09-05T00:00:00"/>
    <n v="1336.76"/>
    <s v="‭112120502020‬"/>
    <s v="Serviço de entrega de IPVA/CRLV/NIT"/>
    <m/>
    <s v="NV009960"/>
    <m/>
    <x v="1"/>
    <x v="149"/>
  </r>
  <r>
    <x v="16"/>
    <s v="PRO.001.7710"/>
    <x v="549"/>
    <d v="2025-08-20T00:00:00"/>
    <d v="2025-09-05T00:00:00"/>
    <n v="957.41"/>
    <s v="‭112120502020‬"/>
    <s v="Serviço de entrega de IPVA/CRLV/NIT"/>
    <m/>
    <s v="NV009960"/>
    <m/>
    <x v="1"/>
    <x v="149"/>
  </r>
  <r>
    <x v="16"/>
    <s v="PRO.001.7710"/>
    <x v="549"/>
    <d v="2025-08-20T00:00:00"/>
    <d v="2025-09-05T00:00:00"/>
    <n v="1129.1600000000001"/>
    <s v="‭112120502020‬"/>
    <s v="Serviço de entrega de IPVA/CRLV/NIT"/>
    <m/>
    <s v="NV009958"/>
    <m/>
    <x v="1"/>
    <x v="106"/>
  </r>
  <r>
    <x v="16"/>
    <s v="PRO.001.7710"/>
    <x v="549"/>
    <d v="2025-08-20T00:00:00"/>
    <d v="2025-09-05T00:00:00"/>
    <n v="1213.02"/>
    <s v="‭112120502020‬"/>
    <s v="Serviço de entrega de IPVA/CRLV/NIT"/>
    <m/>
    <s v="NV009958"/>
    <m/>
    <x v="1"/>
    <x v="106"/>
  </r>
  <r>
    <x v="16"/>
    <s v="PRO.001.7710"/>
    <x v="549"/>
    <d v="2025-08-20T00:00:00"/>
    <d v="2025-09-05T00:00:00"/>
    <n v="349.72"/>
    <s v="‭112120502020‬"/>
    <s v="Serviço de entrega de IPVA/CRLV/NIT"/>
    <m/>
    <s v="NV003980"/>
    <m/>
    <x v="1"/>
    <x v="118"/>
  </r>
  <r>
    <x v="16"/>
    <s v="PRO.001.7710"/>
    <x v="549"/>
    <d v="2025-08-20T00:00:00"/>
    <d v="2025-09-05T00:00:00"/>
    <n v="1150.92"/>
    <s v="‭112120502020‬"/>
    <s v="Serviço de entrega de IPVA/CRLV/NIT"/>
    <m/>
    <s v="NV002952"/>
    <m/>
    <x v="1"/>
    <x v="102"/>
  </r>
  <r>
    <x v="16"/>
    <s v="PRO.001.7710"/>
    <x v="549"/>
    <d v="2025-08-20T00:00:00"/>
    <d v="2025-09-05T00:00:00"/>
    <n v="1336.76"/>
    <s v="‭112120502020‬"/>
    <s v="Serviço de entrega de IPVA/CRLV/NIT"/>
    <m/>
    <s v="NV003967"/>
    <m/>
    <x v="1"/>
    <x v="109"/>
  </r>
  <r>
    <x v="16"/>
    <s v="PRO.001.7710"/>
    <x v="549"/>
    <d v="2025-08-20T00:00:00"/>
    <d v="2025-09-05T00:00:00"/>
    <n v="1336.76"/>
    <s v="‭112120502020‬"/>
    <s v="Serviço de entrega de IPVA/CRLV/NIT"/>
    <m/>
    <s v="NV000952"/>
    <m/>
    <x v="1"/>
    <x v="103"/>
  </r>
  <r>
    <x v="16"/>
    <s v="PRO.001.7710"/>
    <x v="549"/>
    <d v="2025-08-20T00:00:00"/>
    <d v="2025-09-05T00:00:00"/>
    <n v="523.08000000000004"/>
    <s v="‭112120502020‬"/>
    <s v="Serviço de entrega de IPVA/CRLV/NIT"/>
    <m/>
    <s v="NV000952"/>
    <m/>
    <x v="1"/>
    <x v="103"/>
  </r>
  <r>
    <x v="16"/>
    <s v="PRO.001.7710"/>
    <x v="549"/>
    <d v="2025-08-20T00:00:00"/>
    <d v="2025-09-05T00:00:00"/>
    <n v="523.08000000000004"/>
    <s v="‭112120502020‬"/>
    <s v="Serviço de entrega de IPVA/CRLV/NIT"/>
    <m/>
    <s v="NV003979"/>
    <m/>
    <x v="1"/>
    <x v="154"/>
  </r>
  <r>
    <x v="16"/>
    <s v="PRO.001.7710"/>
    <x v="549"/>
    <d v="2025-08-20T00:00:00"/>
    <d v="2025-09-05T00:00:00"/>
    <n v="1150.92"/>
    <s v="‭112120502020‬"/>
    <s v="Serviço de entrega de IPVA/CRLV/NIT"/>
    <m/>
    <s v="NV003961"/>
    <m/>
    <x v="1"/>
    <x v="20"/>
  </r>
  <r>
    <x v="16"/>
    <s v="PRO.001.7710"/>
    <x v="549"/>
    <d v="2025-08-20T00:00:00"/>
    <d v="2025-09-05T00:00:00"/>
    <n v="1336.76"/>
    <s v="‭112120502020‬"/>
    <s v="Serviço de entrega de IPVA/CRLV/NIT"/>
    <m/>
    <s v="NV003983"/>
    <m/>
    <x v="1"/>
    <x v="62"/>
  </r>
  <r>
    <x v="16"/>
    <s v="PRO.001.7710"/>
    <x v="549"/>
    <d v="2025-08-20T00:00:00"/>
    <d v="2025-09-05T00:00:00"/>
    <n v="1336.76"/>
    <s v="‭112120502020‬"/>
    <s v="Serviço de entrega de IPVA/CRLV/NIT"/>
    <m/>
    <s v="NV003963"/>
    <m/>
    <x v="1"/>
    <x v="105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523.08000000000004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00957"/>
    <m/>
    <x v="1"/>
    <x v="158"/>
  </r>
  <r>
    <x v="16"/>
    <s v="PRO.001.7710"/>
    <x v="549"/>
    <d v="2025-08-20T00:00:00"/>
    <d v="2025-09-05T00:00:00"/>
    <n v="1336.76"/>
    <s v="‭112120502020‬"/>
    <s v="Serviço de entrega de IPVA/CRLV/NIT"/>
    <m/>
    <s v="NV022646"/>
    <m/>
    <x v="1"/>
    <x v="225"/>
  </r>
  <r>
    <x v="16"/>
    <s v="PRO.001.7710"/>
    <x v="549"/>
    <d v="2025-08-20T00:00:00"/>
    <d v="2025-09-05T00:00:00"/>
    <n v="1336.76"/>
    <s v="‭112120502020‬"/>
    <s v="Serviço de entrega de IPVA/CRLV/NIT"/>
    <m/>
    <s v="NV022637"/>
    <m/>
    <x v="1"/>
    <x v="86"/>
  </r>
  <r>
    <x v="16"/>
    <s v="PRO.001.7710"/>
    <x v="549"/>
    <d v="2025-08-20T00:00:00"/>
    <d v="2025-09-05T00:00:00"/>
    <n v="1336.76"/>
    <s v="‭112120502020‬"/>
    <s v="Serviço de entrega de IPVA/CRLV/NIT"/>
    <m/>
    <s v="NV022552"/>
    <m/>
    <x v="1"/>
    <x v="189"/>
  </r>
  <r>
    <x v="16"/>
    <s v="PRO.001.7710"/>
    <x v="549"/>
    <d v="2025-08-20T00:00:00"/>
    <d v="2025-09-05T00:00:00"/>
    <n v="1336.76"/>
    <s v="‭112120502020‬"/>
    <s v="Serviço de entrega de IPVA/CRLV/NIT"/>
    <m/>
    <s v="NV022638"/>
    <m/>
    <x v="1"/>
    <x v="251"/>
  </r>
  <r>
    <x v="16"/>
    <s v="PRO.001.7710"/>
    <x v="549"/>
    <d v="2025-08-20T00:00:00"/>
    <d v="2025-09-05T00:00:00"/>
    <n v="1336.76"/>
    <s v="‭112120502020‬"/>
    <s v="Serviço de entrega de IPVA/CRLV/NIT"/>
    <m/>
    <s v="NV022652"/>
    <m/>
    <x v="1"/>
    <x v="89"/>
  </r>
  <r>
    <x v="16"/>
    <s v="PRO.001.7710"/>
    <x v="549"/>
    <d v="2025-08-20T00:00:00"/>
    <d v="2025-09-05T00:00:00"/>
    <n v="1336.76"/>
    <s v="‭112120502020‬"/>
    <s v="Serviço de entrega de IPVA/CRLV/NIT"/>
    <m/>
    <s v="NV022629"/>
    <m/>
    <x v="1"/>
    <x v="174"/>
  </r>
  <r>
    <x v="16"/>
    <s v="PRO.001.7710"/>
    <x v="549"/>
    <d v="2025-08-20T00:00:00"/>
    <d v="2025-09-05T00:00:00"/>
    <n v="1336.76"/>
    <s v="‭112120502020‬"/>
    <s v="Serviço de entrega de IPVA/CRLV/NIT"/>
    <m/>
    <s v="NV022683"/>
    <m/>
    <x v="1"/>
    <x v="30"/>
  </r>
  <r>
    <x v="16"/>
    <s v="PRO.001.7710"/>
    <x v="549"/>
    <d v="2025-08-20T00:00:00"/>
    <d v="2025-09-05T00:00:00"/>
    <n v="1336.76"/>
    <s v="‭112120502020‬"/>
    <s v="Serviço de entrega de IPVA/CRLV/NIT"/>
    <m/>
    <s v="NV022683"/>
    <m/>
    <x v="1"/>
    <x v="30"/>
  </r>
  <r>
    <x v="16"/>
    <s v="PRO.001.7710"/>
    <x v="549"/>
    <d v="2025-08-20T00:00:00"/>
    <d v="2025-09-05T00:00:00"/>
    <n v="1336.76"/>
    <s v="‭112120502020‬"/>
    <s v="Serviço de entrega de IPVA/CRLV/NIT"/>
    <m/>
    <s v="NV022567"/>
    <m/>
    <x v="1"/>
    <x v="35"/>
  </r>
  <r>
    <x v="16"/>
    <s v="PRO.001.7710"/>
    <x v="549"/>
    <d v="2025-08-20T00:00:00"/>
    <d v="2025-09-05T00:00:00"/>
    <n v="450.36"/>
    <s v="‭112120502020‬"/>
    <s v="Serviço de entrega de IPVA/CRLV/NIT"/>
    <m/>
    <s v="NV003964"/>
    <m/>
    <x v="1"/>
    <x v="107"/>
  </r>
  <r>
    <x v="16"/>
    <s v="PRO.001.7710"/>
    <x v="549"/>
    <d v="2025-08-20T00:00:00"/>
    <d v="2025-09-05T00:00:00"/>
    <n v="1336.76"/>
    <s v="‭112120502020‬"/>
    <s v="Serviço de entrega de IPVA/CRLV/NIT"/>
    <m/>
    <s v="NV022582"/>
    <m/>
    <x v="1"/>
    <x v="34"/>
  </r>
  <r>
    <x v="16"/>
    <s v="PRO.001.7710"/>
    <x v="549"/>
    <d v="2025-08-20T00:00:00"/>
    <d v="2025-09-05T00:00:00"/>
    <n v="1150.92"/>
    <s v="‭112120502020‬"/>
    <s v="Serviço de entrega de IPVA/CRLV/NIT"/>
    <m/>
    <s v="NV022649"/>
    <m/>
    <x v="1"/>
    <x v="21"/>
  </r>
  <r>
    <x v="16"/>
    <s v="PRO.001.7710"/>
    <x v="549"/>
    <d v="2025-08-20T00:00:00"/>
    <d v="2025-09-05T00:00:00"/>
    <n v="1082.3800000000001"/>
    <s v="‭112120502020‬"/>
    <s v="Serviço de entrega de IPVA/CRLV/NIT"/>
    <m/>
    <s v="NV022649"/>
    <m/>
    <x v="1"/>
    <x v="21"/>
  </r>
  <r>
    <x v="16"/>
    <s v="PRO.001.7710"/>
    <x v="549"/>
    <d v="2025-08-20T00:00:00"/>
    <d v="2025-09-05T00:00:00"/>
    <n v="523.08000000000004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336.76"/>
    <s v="‭112120502020‬"/>
    <s v="Serviço de entrega de IPVA/CRLV/NIT"/>
    <m/>
    <s v="NV006968"/>
    <m/>
    <x v="1"/>
    <x v="33"/>
  </r>
  <r>
    <x v="16"/>
    <s v="PRO.001.7710"/>
    <x v="549"/>
    <d v="2025-08-20T00:00:00"/>
    <d v="2025-09-05T00:00:00"/>
    <n v="1150.92"/>
    <s v="‭112120502020‬"/>
    <s v="Serviço de entrega de IPVA/CRLV/NIT"/>
    <m/>
    <s v="NV022603"/>
    <m/>
    <x v="1"/>
    <x v="85"/>
  </r>
  <r>
    <x v="16"/>
    <s v="PRO.001.7710"/>
    <x v="549"/>
    <d v="2025-08-20T00:00:00"/>
    <d v="2025-09-05T00:00:00"/>
    <n v="1336.76"/>
    <s v="‭112120502020‬"/>
    <s v="Serviço de entrega de IPVA/CRLV/NIT"/>
    <m/>
    <s v="NV021567"/>
    <m/>
    <x v="1"/>
    <x v="191"/>
  </r>
  <r>
    <x v="17"/>
    <s v="PRO.000.8441"/>
    <x v="550"/>
    <d v="2025-08-01T00:00:00"/>
    <d v="2025-09-05T00:00:00"/>
    <n v="9207.57"/>
    <s v="‭112120503040‬"/>
    <s v="Serviços de Implantação e Operacionalização postos Poupatempo"/>
    <m/>
    <s v="NV021617"/>
    <m/>
    <x v="1"/>
    <x v="203"/>
  </r>
  <r>
    <x v="17"/>
    <s v="PRO.000.8441"/>
    <x v="551"/>
    <d v="2025-08-01T00:00:00"/>
    <d v="2025-09-05T00:00:00"/>
    <n v="53272.33"/>
    <s v="‭112120503040‬"/>
    <s v="Serviços de Implantação e Operacionalização postos Poupatempo"/>
    <m/>
    <s v="NV009956"/>
    <m/>
    <x v="1"/>
    <x v="162"/>
  </r>
  <r>
    <x v="17"/>
    <s v="PRO.000.8441"/>
    <x v="552"/>
    <d v="2025-08-01T00:00:00"/>
    <d v="2025-09-05T00:00:00"/>
    <n v="68488.820000000007"/>
    <s v="‭112120503040‬"/>
    <s v="Serviços de Implantação e Operacionalização postos Poupatempo"/>
    <m/>
    <s v="NV000954"/>
    <m/>
    <x v="1"/>
    <x v="163"/>
  </r>
  <r>
    <x v="17"/>
    <s v="PRO.000.8441"/>
    <x v="553"/>
    <d v="2025-08-01T00:00:00"/>
    <d v="2025-09-05T00:00:00"/>
    <n v="40810.82"/>
    <s v="‭112120503040‬"/>
    <s v="Serviços de Implantação e Operacionalização postos Poupatempo"/>
    <m/>
    <s v="NV003957"/>
    <m/>
    <x v="1"/>
    <x v="164"/>
  </r>
  <r>
    <x v="17"/>
    <s v="PRO.000.8441"/>
    <x v="554"/>
    <d v="2025-08-01T00:00:00"/>
    <d v="2025-09-05T00:00:00"/>
    <n v="10172.219999999999"/>
    <s v="‭112120503040‬"/>
    <s v="Serviços de Implantação e Operacionalização postos Poupatempo"/>
    <m/>
    <s v="NV022630"/>
    <m/>
    <x v="1"/>
    <x v="250"/>
  </r>
  <r>
    <x v="17"/>
    <s v="PRO.000.8441"/>
    <x v="555"/>
    <d v="2025-08-01T00:00:00"/>
    <d v="2025-09-05T00:00:00"/>
    <n v="32905.42"/>
    <s v="‭112120503040‬"/>
    <s v="Serviços de Implantação e Operacionalização postos Poupatempo"/>
    <m/>
    <s v="NV003958"/>
    <m/>
    <x v="1"/>
    <x v="147"/>
  </r>
  <r>
    <x v="17"/>
    <s v="PRO.000.8441"/>
    <x v="556"/>
    <d v="2025-08-01T00:00:00"/>
    <d v="2025-09-05T00:00:00"/>
    <n v="36861.26"/>
    <s v="‭112120503040‬"/>
    <s v="Serviços de Implantação e Operacionalização postos Poupatempo"/>
    <m/>
    <s v="NV003963"/>
    <m/>
    <x v="1"/>
    <x v="105"/>
  </r>
  <r>
    <x v="17"/>
    <s v="PRO.000.8441"/>
    <x v="557"/>
    <d v="2025-08-01T00:00:00"/>
    <d v="2025-09-05T00:00:00"/>
    <n v="9089.25"/>
    <s v="‭112120503040‬"/>
    <s v="Serviços de Implantação e Operacionalização postos Poupatempo"/>
    <m/>
    <s v="NV022552"/>
    <m/>
    <x v="1"/>
    <x v="189"/>
  </r>
  <r>
    <x v="17"/>
    <s v="PRO.000.8441"/>
    <x v="558"/>
    <d v="2025-08-01T00:00:00"/>
    <d v="2025-09-05T00:00:00"/>
    <n v="9269.06"/>
    <s v="‭112120503040‬"/>
    <s v="Serviços de Implantação e Operacionalização postos Poupatempo"/>
    <m/>
    <s v="NV022563"/>
    <m/>
    <x v="1"/>
    <x v="226"/>
  </r>
  <r>
    <x v="17"/>
    <s v="PRO.000.8441"/>
    <x v="559"/>
    <d v="2025-08-01T00:00:00"/>
    <d v="2025-09-05T00:00:00"/>
    <n v="39765.660000000003"/>
    <s v="‭112120503040‬"/>
    <s v="Serviços de Implantação e Operacionalização postos Poupatempo"/>
    <m/>
    <s v="NV003967"/>
    <m/>
    <x v="1"/>
    <x v="109"/>
  </r>
  <r>
    <x v="17"/>
    <s v="PRO.000.8441"/>
    <x v="560"/>
    <d v="2025-08-01T00:00:00"/>
    <d v="2025-09-05T00:00:00"/>
    <n v="76463.69"/>
    <s v="‭112120503040‬"/>
    <s v="Serviços de Implantação e Operacionalização postos Poupatempo"/>
    <m/>
    <s v="NV000955"/>
    <m/>
    <x v="1"/>
    <x v="110"/>
  </r>
  <r>
    <x v="17"/>
    <s v="PRO.000.8441"/>
    <x v="561"/>
    <d v="2025-08-01T00:00:00"/>
    <d v="2025-09-05T00:00:00"/>
    <n v="9157.06"/>
    <s v="‭112120503040‬"/>
    <s v="Serviços de Implantação e Operacionalização postos Poupatempo"/>
    <m/>
    <s v="NV022667"/>
    <m/>
    <x v="1"/>
    <x v="90"/>
  </r>
  <r>
    <x v="17"/>
    <s v="PRO.000.8441"/>
    <x v="562"/>
    <d v="2025-08-01T00:00:00"/>
    <d v="2025-09-05T00:00:00"/>
    <n v="8907.6299999999992"/>
    <s v="‭112120503040‬"/>
    <s v="Serviços de Implantação e Operacionalização postos Poupatempo"/>
    <m/>
    <s v="NV022573"/>
    <m/>
    <x v="1"/>
    <x v="247"/>
  </r>
  <r>
    <x v="17"/>
    <s v="PRO.000.8441"/>
    <x v="563"/>
    <d v="2025-08-01T00:00:00"/>
    <d v="2025-09-05T00:00:00"/>
    <n v="9157.06"/>
    <s v="‭112120503040‬"/>
    <s v="Serviços de Implantação e Operacionalização postos Poupatempo"/>
    <m/>
    <s v="NV022631"/>
    <m/>
    <x v="1"/>
    <x v="186"/>
  </r>
  <r>
    <x v="17"/>
    <s v="PRO.000.8441"/>
    <x v="564"/>
    <d v="2025-08-01T00:00:00"/>
    <d v="2025-09-05T00:00:00"/>
    <n v="10176.290000000001"/>
    <s v="‭112120503040‬"/>
    <s v="Serviços de Implantação e Operacionalização postos Poupatempo"/>
    <m/>
    <s v="NV021578"/>
    <m/>
    <x v="1"/>
    <x v="248"/>
  </r>
  <r>
    <x v="17"/>
    <s v="PRO.000.8441"/>
    <x v="565"/>
    <d v="2025-08-01T00:00:00"/>
    <d v="2025-09-05T00:00:00"/>
    <n v="10946.27"/>
    <s v="‭112120503040‬"/>
    <s v="Serviços de Implantação e Operacionalização postos Poupatempo"/>
    <m/>
    <s v="NV021564"/>
    <m/>
    <x v="1"/>
    <x v="112"/>
  </r>
  <r>
    <x v="17"/>
    <s v="PRO.000.8441"/>
    <x v="566"/>
    <d v="2025-08-01T00:00:00"/>
    <d v="2025-09-05T00:00:00"/>
    <n v="9210.91"/>
    <s v="‭112120503040‬"/>
    <s v="Serviços de Implantação e Operacionalização postos Poupatempo"/>
    <m/>
    <s v="NV022620"/>
    <m/>
    <x v="1"/>
    <x v="178"/>
  </r>
  <r>
    <x v="17"/>
    <s v="PRO.000.8441"/>
    <x v="567"/>
    <d v="2025-08-01T00:00:00"/>
    <d v="2025-09-05T00:00:00"/>
    <n v="8610.2199999999993"/>
    <s v="‭112120503040‬"/>
    <s v="Serviços de Implantação e Operacionalização postos Poupatempo"/>
    <m/>
    <s v="NV021616"/>
    <m/>
    <x v="1"/>
    <x v="218"/>
  </r>
  <r>
    <x v="17"/>
    <s v="PRO.000.8441"/>
    <x v="568"/>
    <d v="2025-08-01T00:00:00"/>
    <d v="2025-09-05T00:00:00"/>
    <n v="10176.299999999999"/>
    <s v="‭112120503040‬"/>
    <s v="Serviços de Implantação e Operacionalização postos Poupatempo"/>
    <m/>
    <s v="NV022611"/>
    <m/>
    <x v="1"/>
    <x v="115"/>
  </r>
  <r>
    <x v="17"/>
    <s v="PRO.000.8441"/>
    <x v="569"/>
    <d v="2025-08-01T00:00:00"/>
    <d v="2025-09-05T00:00:00"/>
    <n v="10946.26"/>
    <s v="‭112120503040‬"/>
    <s v="Serviços de Implantação e Operacionalização postos Poupatempo"/>
    <m/>
    <s v="NV021599"/>
    <m/>
    <x v="1"/>
    <x v="211"/>
  </r>
  <r>
    <x v="17"/>
    <s v="PRO.000.8441"/>
    <x v="570"/>
    <d v="2025-08-01T00:00:00"/>
    <d v="2025-09-05T00:00:00"/>
    <n v="20568.849999999999"/>
    <s v="‭112120503040‬"/>
    <s v="Serviços de Implantação e Operacionalização postos Poupatempo"/>
    <m/>
    <s v="NV019953"/>
    <m/>
    <x v="1"/>
    <x v="221"/>
  </r>
  <r>
    <x v="17"/>
    <s v="PRO.000.8441"/>
    <x v="571"/>
    <d v="2025-08-01T00:00:00"/>
    <d v="2025-09-05T00:00:00"/>
    <n v="10017.879999999999"/>
    <s v="‭112120503040‬"/>
    <s v="Serviços de Implantação e Operacionalização postos Poupatempo"/>
    <m/>
    <s v="NV022564"/>
    <m/>
    <x v="1"/>
    <x v="187"/>
  </r>
  <r>
    <x v="17"/>
    <s v="PRO.000.8441"/>
    <x v="572"/>
    <d v="2025-08-01T00:00:00"/>
    <d v="2025-09-05T00:00:00"/>
    <n v="29107.97"/>
    <s v="‭112120503040‬"/>
    <s v="Serviços de Implantação e Operacionalização postos Poupatempo"/>
    <m/>
    <s v="NV003975"/>
    <m/>
    <x v="1"/>
    <x v="153"/>
  </r>
  <r>
    <x v="17"/>
    <s v="PRO.000.8441"/>
    <x v="573"/>
    <d v="2025-08-01T00:00:00"/>
    <d v="2025-09-05T00:00:00"/>
    <n v="12119.39"/>
    <s v="‭112120503040‬"/>
    <s v="Serviços de Implantação e Operacionalização postos Poupatempo"/>
    <m/>
    <s v="NV021565"/>
    <m/>
    <x v="1"/>
    <x v="201"/>
  </r>
  <r>
    <x v="17"/>
    <s v="PRO.000.8441"/>
    <x v="574"/>
    <d v="2025-08-01T00:00:00"/>
    <d v="2025-09-05T00:00:00"/>
    <n v="9157.06"/>
    <s v="‭112120503040‬"/>
    <s v="Serviços de Implantação e Operacionalização postos Poupatempo"/>
    <m/>
    <s v="NV022670"/>
    <m/>
    <x v="1"/>
    <x v="128"/>
  </r>
  <r>
    <x v="17"/>
    <s v="PRO.000.8441"/>
    <x v="575"/>
    <d v="2025-08-01T00:00:00"/>
    <d v="2025-09-05T00:00:00"/>
    <n v="10049.09"/>
    <s v="‭112120503040‬"/>
    <s v="Serviços de Implantação e Operacionalização postos Poupatempo"/>
    <m/>
    <s v="NV022565"/>
    <m/>
    <x v="1"/>
    <x v="227"/>
  </r>
  <r>
    <x v="17"/>
    <s v="PRO.000.8441"/>
    <x v="576"/>
    <d v="2025-08-01T00:00:00"/>
    <d v="2025-09-05T00:00:00"/>
    <n v="9125.81"/>
    <s v="‭112120503040‬"/>
    <s v="Serviços de Implantação e Operacionalização postos Poupatempo"/>
    <m/>
    <s v="NV022585"/>
    <m/>
    <x v="1"/>
    <x v="214"/>
  </r>
  <r>
    <x v="17"/>
    <s v="PRO.000.8441"/>
    <x v="577"/>
    <d v="2025-08-01T00:00:00"/>
    <d v="2025-09-05T00:00:00"/>
    <n v="9157.06"/>
    <s v="‭112120503040‬"/>
    <s v="Serviços de Implantação e Operacionalização postos Poupatempo"/>
    <m/>
    <s v="NV022650"/>
    <m/>
    <x v="1"/>
    <x v="229"/>
  </r>
  <r>
    <x v="17"/>
    <s v="PRO.000.8441"/>
    <x v="578"/>
    <d v="2025-08-01T00:00:00"/>
    <d v="2025-09-05T00:00:00"/>
    <n v="10301.299999999999"/>
    <s v="‭112120503040‬"/>
    <s v="Serviços de Implantação e Operacionalização postos Poupatempo"/>
    <m/>
    <s v="NV021563"/>
    <m/>
    <x v="1"/>
    <x v="217"/>
  </r>
  <r>
    <x v="17"/>
    <s v="PRO.000.8441"/>
    <x v="579"/>
    <d v="2025-08-01T00:00:00"/>
    <d v="2025-09-05T00:00:00"/>
    <n v="9267.9699999999993"/>
    <s v="‭112120503040‬"/>
    <s v="Serviços de Implantação e Operacionalização postos Poupatempo"/>
    <m/>
    <s v="NV022571"/>
    <m/>
    <x v="1"/>
    <x v="184"/>
  </r>
  <r>
    <x v="17"/>
    <s v="PRO.000.8441"/>
    <x v="580"/>
    <d v="2025-08-01T00:00:00"/>
    <d v="2025-09-05T00:00:00"/>
    <n v="10301.290000000001"/>
    <s v="‭112120503040‬"/>
    <s v="Serviços de Implantação e Operacionalização postos Poupatempo"/>
    <m/>
    <s v="NV021584"/>
    <m/>
    <x v="1"/>
    <x v="197"/>
  </r>
  <r>
    <x v="17"/>
    <s v="PRO.000.8441"/>
    <x v="581"/>
    <d v="2025-08-01T00:00:00"/>
    <d v="2025-09-05T00:00:00"/>
    <n v="9046.1299999999992"/>
    <s v="‭112120503040‬"/>
    <s v="Serviços de Implantação e Operacionalização postos Poupatempo"/>
    <m/>
    <s v="NV021600"/>
    <m/>
    <x v="1"/>
    <x v="212"/>
  </r>
  <r>
    <x v="17"/>
    <s v="PRO.000.8441"/>
    <x v="582"/>
    <d v="2025-08-01T00:00:00"/>
    <d v="2025-09-05T00:00:00"/>
    <n v="9267.9699999999993"/>
    <s v="‭112120503040‬"/>
    <s v="Serviços de Implantação e Operacionalização postos Poupatempo"/>
    <m/>
    <s v="NV022572"/>
    <m/>
    <x v="1"/>
    <x v="198"/>
  </r>
  <r>
    <x v="17"/>
    <s v="PRO.000.8441"/>
    <x v="583"/>
    <d v="2025-08-01T00:00:00"/>
    <d v="2025-09-05T00:00:00"/>
    <n v="8935.2099999999991"/>
    <s v="‭112120503040‬"/>
    <s v="Serviços de Implantação e Operacionalização postos Poupatempo"/>
    <m/>
    <s v="NV022551"/>
    <m/>
    <x v="1"/>
    <x v="210"/>
  </r>
  <r>
    <x v="17"/>
    <s v="PRO.000.8441"/>
    <x v="584"/>
    <d v="2025-08-01T00:00:00"/>
    <d v="2025-09-05T00:00:00"/>
    <n v="9046.1200000000008"/>
    <s v="‭112120503040‬"/>
    <s v="Serviços de Implantação e Operacionalização postos Poupatempo"/>
    <m/>
    <s v="NV022586"/>
    <m/>
    <x v="1"/>
    <x v="233"/>
  </r>
  <r>
    <x v="17"/>
    <s v="PRO.000.8441"/>
    <x v="585"/>
    <d v="2025-08-01T00:00:00"/>
    <d v="2025-09-05T00:00:00"/>
    <n v="10301.299999999999"/>
    <s v="‭112120503040‬"/>
    <s v="Serviços de Implantação e Operacionalização postos Poupatempo"/>
    <m/>
    <s v="NV021559"/>
    <m/>
    <x v="1"/>
    <x v="156"/>
  </r>
  <r>
    <x v="17"/>
    <s v="PRO.000.8441"/>
    <x v="586"/>
    <d v="2025-08-01T00:00:00"/>
    <d v="2025-09-05T00:00:00"/>
    <n v="9157.0499999999993"/>
    <s v="‭112120503040‬"/>
    <s v="Serviços de Implantação e Operacionalização postos Poupatempo"/>
    <m/>
    <s v="NV022619"/>
    <m/>
    <x v="1"/>
    <x v="235"/>
  </r>
  <r>
    <x v="17"/>
    <s v="PRO.000.8441"/>
    <x v="587"/>
    <d v="2025-08-01T00:00:00"/>
    <d v="2025-09-05T00:00:00"/>
    <n v="115808.61"/>
    <s v="‭112120503040‬"/>
    <s v="Serviços de Implantação e Operacionalização postos Poupatempo"/>
    <m/>
    <s v="NV006967"/>
    <m/>
    <x v="1"/>
    <x v="237"/>
  </r>
  <r>
    <x v="17"/>
    <s v="PRO.000.8441"/>
    <x v="588"/>
    <d v="2025-08-01T00:00:00"/>
    <d v="2025-09-05T00:00:00"/>
    <n v="8935.2000000000007"/>
    <s v="‭112120503040‬"/>
    <s v="Serviços de Implantação e Operacionalização postos Poupatempo"/>
    <m/>
    <s v="NV022617"/>
    <m/>
    <x v="1"/>
    <x v="242"/>
  </r>
  <r>
    <x v="17"/>
    <s v="PRO.000.8441"/>
    <x v="589"/>
    <d v="2025-08-01T00:00:00"/>
    <d v="2025-09-05T00:00:00"/>
    <n v="9267.98"/>
    <s v="‭112120503040‬"/>
    <s v="Serviços de Implantação e Operacionalização postos Poupatempo"/>
    <m/>
    <s v="NV022632"/>
    <m/>
    <x v="1"/>
    <x v="243"/>
  </r>
  <r>
    <x v="17"/>
    <s v="PRO.000.8441"/>
    <x v="590"/>
    <d v="2025-08-01T00:00:00"/>
    <d v="2025-09-05T00:00:00"/>
    <n v="9157.0499999999993"/>
    <s v="‭112120503040‬"/>
    <s v="Serviços de Implantação e Operacionalização postos Poupatempo"/>
    <m/>
    <s v="NV022616"/>
    <m/>
    <x v="1"/>
    <x v="135"/>
  </r>
  <r>
    <x v="17"/>
    <s v="PRO.000.8441"/>
    <x v="591"/>
    <d v="2025-08-01T00:00:00"/>
    <d v="2025-09-05T00:00:00"/>
    <n v="10466.290000000001"/>
    <s v="‭112120503040‬"/>
    <s v="Serviços de Implantação e Operacionalização postos Poupatempo"/>
    <m/>
    <s v="NV021566"/>
    <m/>
    <x v="1"/>
    <x v="170"/>
  </r>
  <r>
    <x v="17"/>
    <s v="PRO.000.8441"/>
    <x v="592"/>
    <d v="2025-08-01T00:00:00"/>
    <d v="2025-09-05T00:00:00"/>
    <n v="135261.22"/>
    <s v="‭112120503040‬"/>
    <s v="Serviços de Implantação e Operacionalização postos Poupatempo"/>
    <m/>
    <s v="NV007123"/>
    <m/>
    <x v="1"/>
    <x v="141"/>
  </r>
  <r>
    <x v="17"/>
    <s v="PRO.000.8441"/>
    <x v="593"/>
    <d v="2025-08-01T00:00:00"/>
    <d v="2025-09-05T00:00:00"/>
    <n v="10236.07"/>
    <s v="‭112120503040‬"/>
    <s v="Serviços de Implantação e Operacionalização postos Poupatempo"/>
    <m/>
    <s v="NV021598"/>
    <m/>
    <x v="1"/>
    <x v="213"/>
  </r>
  <r>
    <x v="17"/>
    <s v="PRO.000.8441"/>
    <x v="594"/>
    <d v="2025-08-01T00:00:00"/>
    <d v="2025-09-05T00:00:00"/>
    <n v="34495.019999999997"/>
    <s v="‭112120503040‬"/>
    <s v="Serviços de Implantação e Operacionalização postos Poupatempo"/>
    <m/>
    <s v="NV004959"/>
    <m/>
    <x v="1"/>
    <x v="131"/>
  </r>
  <r>
    <x v="17"/>
    <s v="PRO.000.8441"/>
    <x v="595"/>
    <d v="2025-08-01T00:00:00"/>
    <d v="2025-09-05T00:00:00"/>
    <n v="9429.49"/>
    <s v="‭112120503040‬"/>
    <s v="Serviços de Implantação e Operacionalização postos Poupatempo"/>
    <m/>
    <s v="NV022669"/>
    <m/>
    <x v="1"/>
    <x v="165"/>
  </r>
  <r>
    <x v="17"/>
    <s v="PRO.000.8441"/>
    <x v="596"/>
    <d v="2025-08-01T00:00:00"/>
    <d v="2025-09-05T00:00:00"/>
    <n v="9315.51"/>
    <s v="‭112120503040‬"/>
    <s v="Serviços de Implantação e Operacionalização postos Poupatempo"/>
    <m/>
    <s v="NV022600"/>
    <m/>
    <x v="1"/>
    <x v="238"/>
  </r>
  <r>
    <x v="17"/>
    <s v="PRO.000.8441"/>
    <x v="597"/>
    <d v="2025-08-01T00:00:00"/>
    <d v="2025-09-05T00:00:00"/>
    <n v="9543.4699999999993"/>
    <s v="‭112120503040‬"/>
    <s v="Serviços de Implantação e Operacionalização postos Poupatempo"/>
    <m/>
    <s v="NV021613"/>
    <m/>
    <x v="1"/>
    <x v="171"/>
  </r>
  <r>
    <x v="17"/>
    <s v="PRO.000.8441"/>
    <x v="598"/>
    <d v="2025-08-01T00:00:00"/>
    <d v="2025-09-05T00:00:00"/>
    <n v="34692.839999999997"/>
    <s v="‭112120503040‬"/>
    <s v="Serviços de Implantação e Operacionalização postos Poupatempo"/>
    <m/>
    <s v="NV003986"/>
    <m/>
    <x v="1"/>
    <x v="161"/>
  </r>
  <r>
    <x v="17"/>
    <s v="PRO.000.8441"/>
    <x v="599"/>
    <d v="2025-08-01T00:00:00"/>
    <d v="2025-09-05T00:00:00"/>
    <n v="51114.98"/>
    <s v="‭112120503040‬"/>
    <s v="Serviços de Implantação e Operacionalização postos Poupatempo"/>
    <m/>
    <s v="NV000953"/>
    <m/>
    <x v="1"/>
    <x v="130"/>
  </r>
  <r>
    <x v="18"/>
    <s v="PRO.000.8444"/>
    <x v="600"/>
    <d v="2025-07-25T00:00:00"/>
    <d v="2025-09-05T00:00:00"/>
    <n v="132513.73000000001"/>
    <s v="‭112120503040‬"/>
    <s v="Serviços de Implantação e Operacionalização postos Poupatempo"/>
    <m/>
    <s v="NV009958"/>
    <m/>
    <x v="1"/>
    <x v="106"/>
  </r>
  <r>
    <x v="18"/>
    <s v="PRO.000.8444"/>
    <x v="601"/>
    <d v="2025-07-25T00:00:00"/>
    <d v="2025-09-05T00:00:00"/>
    <n v="80911.67"/>
    <s v="‭112120503040‬"/>
    <s v="Serviços de Implantação e Operacionalização postos Poupatempo"/>
    <m/>
    <s v="NV003965"/>
    <m/>
    <x v="1"/>
    <x v="108"/>
  </r>
  <r>
    <x v="18"/>
    <s v="PRO.000.8444"/>
    <x v="602"/>
    <d v="2025-07-25T00:00:00"/>
    <d v="2025-09-05T00:00:00"/>
    <n v="26125.58"/>
    <s v="‭112120503040‬"/>
    <s v="Serviços de Implantação e Operacionalização postos Poupatempo"/>
    <m/>
    <s v="NV021579"/>
    <m/>
    <x v="1"/>
    <x v="114"/>
  </r>
  <r>
    <x v="18"/>
    <s v="PRO.000.8444"/>
    <x v="603"/>
    <d v="2025-07-25T00:00:00"/>
    <d v="2025-09-05T00:00:00"/>
    <n v="89266.03"/>
    <s v="‭112120503040‬"/>
    <s v="Serviços de Implantação e Operacionalização postos Poupatempo"/>
    <m/>
    <s v="NV003976"/>
    <m/>
    <x v="1"/>
    <x v="116"/>
  </r>
  <r>
    <x v="18"/>
    <s v="PRO.000.8444"/>
    <x v="604"/>
    <d v="2025-07-25T00:00:00"/>
    <d v="2025-09-05T00:00:00"/>
    <n v="22077.81"/>
    <s v="‭112120503040‬"/>
    <s v="Serviços de Implantação e Operacionalização postos Poupatempo"/>
    <m/>
    <s v="NV022640"/>
    <m/>
    <x v="1"/>
    <x v="167"/>
  </r>
  <r>
    <x v="18"/>
    <s v="PRO.000.8444"/>
    <x v="605"/>
    <d v="2025-07-25T00:00:00"/>
    <d v="2025-09-05T00:00:00"/>
    <n v="17400.14"/>
    <s v="‭112120503040‬"/>
    <s v="Serviços de Implantação e Operacionalização postos Poupatempo"/>
    <m/>
    <s v="NV022568"/>
    <m/>
    <x v="1"/>
    <x v="169"/>
  </r>
  <r>
    <x v="18"/>
    <s v="PRO.000.8444"/>
    <x v="606"/>
    <d v="2025-07-25T00:00:00"/>
    <d v="2025-09-05T00:00:00"/>
    <n v="121420.17"/>
    <s v="‭112120503040‬"/>
    <s v="Serviços de Implantação e Operacionalização postos Poupatempo"/>
    <m/>
    <s v="NV002952"/>
    <m/>
    <x v="1"/>
    <x v="102"/>
  </r>
  <r>
    <x v="18"/>
    <s v="PRO.000.8444"/>
    <x v="607"/>
    <d v="2025-07-25T00:00:00"/>
    <d v="2025-09-05T00:00:00"/>
    <n v="196173.31"/>
    <s v="‭112120503040‬"/>
    <s v="Serviços de Implantação e Operacionalização postos Poupatempo"/>
    <m/>
    <s v="NV006965"/>
    <m/>
    <x v="1"/>
    <x v="2"/>
  </r>
  <r>
    <x v="18"/>
    <s v="PRO.000.8444"/>
    <x v="608"/>
    <d v="2025-07-25T00:00:00"/>
    <d v="2025-09-05T00:00:00"/>
    <n v="294870.09999999998"/>
    <s v="‭112120503040‬"/>
    <s v="Serviços de Implantação e Operacionalização postos Poupatempo"/>
    <m/>
    <s v="NV023559"/>
    <m/>
    <x v="1"/>
    <x v="1"/>
  </r>
  <r>
    <x v="18"/>
    <s v="PRO.000.8444"/>
    <x v="609"/>
    <d v="2025-07-25T00:00:00"/>
    <d v="2025-09-05T00:00:00"/>
    <n v="71693.87"/>
    <s v="‭112120503040‬"/>
    <s v="Serviços de Implantação e Operacionalização postos Poupatempo"/>
    <m/>
    <s v="NV002951"/>
    <m/>
    <x v="1"/>
    <x v="159"/>
  </r>
  <r>
    <x v="18"/>
    <m/>
    <x v="610"/>
    <d v="2024-07-01T00:00:00"/>
    <d v="2025-09-05T00:00:00"/>
    <n v="2856.99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611"/>
    <d v="2024-07-01T00:00:00"/>
    <d v="2025-09-05T00:00:00"/>
    <n v="12705.94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612"/>
    <d v="2024-10-02T00:00:00"/>
    <d v="2025-09-05T00:00:00"/>
    <n v="64599.29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613"/>
    <d v="2024-10-02T00:00:00"/>
    <d v="2025-09-05T00:00:00"/>
    <n v="4109.42"/>
    <s v="‭112120503040‬"/>
    <s v="Serviços de Implantação e Operacionalização postos Poupatempo"/>
    <s v="01-112120503040-000-062501930114-2-NV021579-PRO007651-0-0-0"/>
    <s v="NV021579"/>
    <m/>
    <x v="1"/>
    <x v="114"/>
  </r>
  <r>
    <x v="18"/>
    <m/>
    <x v="614"/>
    <d v="2024-10-02T00:00:00"/>
    <d v="2025-09-05T00:00:00"/>
    <n v="97226.59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615"/>
    <d v="2024-10-02T00:00:00"/>
    <d v="2025-09-05T00:00:00"/>
    <n v="19323.04"/>
    <s v="‭112120503040‬"/>
    <s v="Serviços de Implantação e Operacionalização postos Poupatempo"/>
    <s v="01-112120503040-000-062501540001-2-NV003965-PRO007651-0-0-0"/>
    <s v="NV003965"/>
    <m/>
    <x v="1"/>
    <x v="108"/>
  </r>
  <r>
    <x v="18"/>
    <m/>
    <x v="616"/>
    <d v="2024-10-02T00:00:00"/>
    <d v="2025-09-05T00:00:00"/>
    <n v="11731.38"/>
    <s v="‭112120503040‬"/>
    <s v="Serviços de Implantação e Operacionalização postos Poupatempo"/>
    <s v="01-112120503040-000-062501630001-2-NV003976-PRO007651-0-0-0"/>
    <s v="NV003976"/>
    <m/>
    <x v="1"/>
    <x v="116"/>
  </r>
  <r>
    <x v="18"/>
    <m/>
    <x v="617"/>
    <d v="2024-10-02T00:00:00"/>
    <d v="2025-09-05T00:00:00"/>
    <n v="19478.689999999999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618"/>
    <d v="2024-10-02T00:00:00"/>
    <d v="2025-09-05T00:00:00"/>
    <n v="24447.61"/>
    <s v="‭112120503040‬"/>
    <s v="Serviços de Implantação e Operacionalização postos Poupatempo"/>
    <s v="01-112120503040-000-062501320001-2-NV002951-PRO007651-0-0-0"/>
    <s v="NV002951"/>
    <m/>
    <x v="1"/>
    <x v="159"/>
  </r>
  <r>
    <x v="18"/>
    <m/>
    <x v="619"/>
    <d v="2024-11-01T00:00:00"/>
    <d v="2025-09-05T00:00:00"/>
    <n v="38759.57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620"/>
    <d v="2024-11-04T00:00:00"/>
    <d v="2025-09-05T00:00:00"/>
    <n v="3314.39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621"/>
    <d v="2024-11-01T00:00:00"/>
    <d v="2025-09-05T00:00:00"/>
    <n v="15458.43"/>
    <s v="‭112120503040‬"/>
    <s v="Serviços de Implantação e Operacionalização postos Poupatempo"/>
    <s v="01-112120503040-000-062501540001-2-NV003965-PRO007651-0-0-0"/>
    <s v="NV003965"/>
    <m/>
    <x v="1"/>
    <x v="108"/>
  </r>
  <r>
    <x v="18"/>
    <m/>
    <x v="622"/>
    <d v="2024-11-01T00:00:00"/>
    <d v="2025-09-05T00:00:00"/>
    <n v="3658"/>
    <s v="‭112120503040‬"/>
    <s v="Serviços de Implantação e Operacionalização postos Poupatempo"/>
    <s v="01-112120503040-000-062501930127-2-NV021594-PRO007651-0-0-0"/>
    <s v="NV021594"/>
    <m/>
    <x v="1"/>
    <x v="127"/>
  </r>
  <r>
    <x v="18"/>
    <m/>
    <x v="623"/>
    <d v="2024-11-01T00:00:00"/>
    <d v="2025-09-05T00:00:00"/>
    <n v="11998.28"/>
    <s v="‭112120503040‬"/>
    <s v="Serviços de Implantação e Operacionalização postos Poupatempo"/>
    <s v="01-112120503040-000-001501930164-2-NV022568-PRO007651-0-0-0"/>
    <s v="NV022568"/>
    <m/>
    <x v="1"/>
    <x v="169"/>
  </r>
  <r>
    <x v="18"/>
    <m/>
    <x v="624"/>
    <d v="2024-11-01T00:00:00"/>
    <d v="2025-09-05T00:00:00"/>
    <n v="27270.17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625"/>
    <d v="2024-11-01T00:00:00"/>
    <d v="2025-09-05T00:00:00"/>
    <n v="30383.31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626"/>
    <d v="2024-11-04T00:00:00"/>
    <d v="2025-09-05T00:00:00"/>
    <n v="8277.2999999999993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627"/>
    <d v="2024-11-01T00:00:00"/>
    <d v="2025-09-05T00:00:00"/>
    <n v="66843.28"/>
    <s v="‭112120503040‬"/>
    <s v="Serviços de Implantação e Operacionalização postos Poupatempo"/>
    <m/>
    <s v="NV006958"/>
    <m/>
    <x v="1"/>
    <x v="0"/>
  </r>
  <r>
    <x v="18"/>
    <m/>
    <x v="628"/>
    <d v="2024-11-01T00:00:00"/>
    <d v="2025-09-05T00:00:00"/>
    <n v="3999.43"/>
    <s v="‭112120503040‬"/>
    <s v="Serviços de Implantação e Operacionalização postos Poupatempo"/>
    <s v="01-112120503040-000-070505060230-2-NV022640-PRO007651-0-0-0"/>
    <s v="NV022640"/>
    <m/>
    <x v="1"/>
    <x v="167"/>
  </r>
  <r>
    <x v="18"/>
    <m/>
    <x v="629"/>
    <d v="2024-12-03T00:00:00"/>
    <d v="2025-09-05T00:00:00"/>
    <n v="120464.83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630"/>
    <d v="2024-12-03T00:00:00"/>
    <d v="2025-09-05T00:00:00"/>
    <n v="22763.94"/>
    <s v="‭112120503040‬"/>
    <s v="Serviços de Implantação e Operacionalização postos Poupatempo"/>
    <s v="01-112120503040-000-062501540001-2-NV003965-PRO007651-0-0-0"/>
    <s v="NV003965"/>
    <m/>
    <x v="1"/>
    <x v="108"/>
  </r>
  <r>
    <x v="18"/>
    <m/>
    <x v="631"/>
    <d v="2024-12-03T00:00:00"/>
    <d v="2025-09-05T00:00:00"/>
    <n v="20547.07"/>
    <s v="‭112120503040‬"/>
    <s v="Serviços de Implantação e Operacionalização postos Poupatempo"/>
    <s v="01-112120503040-000-062501930114-2-NV021579-PRO007651-0-0-0"/>
    <s v="NV021579"/>
    <m/>
    <x v="1"/>
    <x v="114"/>
  </r>
  <r>
    <x v="18"/>
    <m/>
    <x v="632"/>
    <d v="2024-12-03T00:00:00"/>
    <d v="2025-09-05T00:00:00"/>
    <n v="44826.92"/>
    <s v="‭112120503040‬"/>
    <s v="Serviços de Implantação e Operacionalização postos Poupatempo"/>
    <s v="01-112120503040-000-062501630001-2-NV003976-PRO007651-0-0-0"/>
    <s v="NV003976"/>
    <m/>
    <x v="1"/>
    <x v="116"/>
  </r>
  <r>
    <x v="18"/>
    <m/>
    <x v="633"/>
    <d v="2024-12-03T00:00:00"/>
    <d v="2025-09-05T00:00:00"/>
    <n v="2807.05"/>
    <s v="‭112120503040‬"/>
    <s v="Serviços de Implantação e Operacionalização postos Poupatempo"/>
    <s v="01-112120503040-000-070505060175-2-NV022568-PRO007651-0-0-0"/>
    <s v="NV022568"/>
    <m/>
    <x v="1"/>
    <x v="169"/>
  </r>
  <r>
    <x v="18"/>
    <m/>
    <x v="634"/>
    <d v="2024-12-03T00:00:00"/>
    <d v="2025-09-05T00:00:00"/>
    <n v="11998.29"/>
    <s v="‭112120503040‬"/>
    <s v="Serviços de Implantação e Operacionalização postos Poupatempo"/>
    <s v="01-112120503040-000-070505060230-2-NV022640-PRO007651-0-0-0"/>
    <s v="NV022640"/>
    <m/>
    <x v="1"/>
    <x v="167"/>
  </r>
  <r>
    <x v="18"/>
    <m/>
    <x v="635"/>
    <d v="2024-12-03T00:00:00"/>
    <d v="2025-09-05T00:00:00"/>
    <n v="21791.63"/>
    <s v="‭112120503040‬"/>
    <s v="Serviços de Implantação e Operacionalização postos Poupatempo"/>
    <s v="01-112120503040-000-070505060230-2-NV022640-PRO007651-0-0-0"/>
    <s v="NV022640"/>
    <m/>
    <x v="1"/>
    <x v="167"/>
  </r>
  <r>
    <x v="18"/>
    <m/>
    <x v="636"/>
    <d v="2024-12-03T00:00:00"/>
    <d v="2025-09-05T00:00:00"/>
    <n v="42853.17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637"/>
    <d v="2024-12-03T00:00:00"/>
    <d v="2025-09-05T00:00:00"/>
    <n v="52335.15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638"/>
    <d v="2024-12-03T00:00:00"/>
    <d v="2025-09-05T00:00:00"/>
    <n v="109379.96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639"/>
    <d v="2024-12-03T00:00:00"/>
    <d v="2025-09-05T00:00:00"/>
    <n v="6076.66"/>
    <s v="‭112120503040‬"/>
    <s v="Serviços de Implantação e Operacionalização postos Poupatempo"/>
    <m/>
    <s v="NV006958"/>
    <m/>
    <x v="1"/>
    <x v="0"/>
  </r>
  <r>
    <x v="18"/>
    <m/>
    <x v="640"/>
    <d v="2024-12-03T00:00:00"/>
    <d v="2025-09-05T00:00:00"/>
    <n v="72919.98"/>
    <s v="‭112120503040‬"/>
    <s v="Serviços de Implantação e Operacionalização postos Poupatempo"/>
    <m/>
    <s v="NV006958"/>
    <m/>
    <x v="1"/>
    <x v="0"/>
  </r>
  <r>
    <x v="18"/>
    <m/>
    <x v="641"/>
    <d v="2024-12-03T00:00:00"/>
    <d v="2025-09-05T00:00:00"/>
    <n v="16298.39"/>
    <s v="‭112120503040‬"/>
    <s v="Serviços de Implantação e Operacionalização postos Poupatempo"/>
    <s v="01-112120503040-000-062501320001-2-NV002951-PRO007651-0-0-0"/>
    <s v="NV002951"/>
    <m/>
    <x v="1"/>
    <x v="159"/>
  </r>
  <r>
    <x v="18"/>
    <m/>
    <x v="642"/>
    <d v="2024-12-03T00:00:00"/>
    <d v="2025-09-05T00:00:00"/>
    <n v="10974.01"/>
    <s v="‭112120503040‬"/>
    <s v="Serviços de Implantação e Operacionalização postos Poupatempo"/>
    <s v="01-112120503040-000-070505060182-2-NV022588-PRO007651-0-0-0"/>
    <s v="NV022588"/>
    <m/>
    <x v="1"/>
    <x v="188"/>
  </r>
  <r>
    <x v="18"/>
    <m/>
    <x v="643"/>
    <d v="2024-12-03T00:00:00"/>
    <d v="2025-09-05T00:00:00"/>
    <n v="3641.58"/>
    <s v="‭112120503040‬"/>
    <s v="Serviços de Implantação e Operacionalização postos Poupatempo"/>
    <s v="01-112120503040-000-062501550001-2-NV003966-PRO007651-0-0-0"/>
    <s v="NV003966"/>
    <m/>
    <x v="1"/>
    <x v="150"/>
  </r>
  <r>
    <x v="18"/>
    <m/>
    <x v="644"/>
    <d v="2024-12-03T00:00:00"/>
    <d v="2025-09-05T00:00:00"/>
    <n v="3658"/>
    <s v="‭112120503040‬"/>
    <s v="Serviços de Implantação e Operacionalização postos Poupatempo"/>
    <s v="01-112120503040-000-062501930127-2-NV021594-PRO007651-0-0-0"/>
    <s v="NV021594"/>
    <m/>
    <x v="1"/>
    <x v="127"/>
  </r>
  <r>
    <x v="18"/>
    <m/>
    <x v="645"/>
    <d v="2024-12-03T00:00:00"/>
    <d v="2025-09-05T00:00:00"/>
    <n v="7316"/>
    <s v="‭112120503040‬"/>
    <s v="Serviços de Implantação e Operacionalização postos Poupatempo"/>
    <s v="01-112120503040-000-070505060232-2-NV022642-PRO007651-0-0-0"/>
    <s v="NV022642"/>
    <m/>
    <x v="1"/>
    <x v="182"/>
  </r>
  <r>
    <x v="18"/>
    <m/>
    <x v="646"/>
    <d v="2024-12-03T00:00:00"/>
    <d v="2025-09-05T00:00:00"/>
    <n v="3658"/>
    <s v="‭112120503040‬"/>
    <s v="Serviços de Implantação e Operacionalização postos Poupatempo"/>
    <s v="01-112120503040-000-070505060225-2-NV022635-PRO007651-0-0-0"/>
    <s v="NV022635"/>
    <m/>
    <x v="1"/>
    <x v="232"/>
  </r>
  <r>
    <x v="18"/>
    <m/>
    <x v="647"/>
    <d v="2024-12-03T00:00:00"/>
    <d v="2025-09-05T00:00:00"/>
    <n v="7466.71"/>
    <s v="‭112120503040‬"/>
    <s v="Serviços de Implantação e Operacionalização postos Poupatempo"/>
    <s v="01-112120503040-000-062501160001-2-NV009954-PRO007651-0-0-0"/>
    <s v="NV009954"/>
    <m/>
    <x v="1"/>
    <x v="119"/>
  </r>
  <r>
    <x v="18"/>
    <m/>
    <x v="648"/>
    <d v="2024-12-03T00:00:00"/>
    <d v="2025-09-05T00:00:00"/>
    <n v="7316"/>
    <s v="‭112120503040‬"/>
    <s v="Serviços de Implantação e Operacionalização postos Poupatempo"/>
    <s v="01-112120503040-000-001501930154-2-NV022553-PRO007651-0-0-0"/>
    <s v="NV022553"/>
    <m/>
    <x v="1"/>
    <x v="206"/>
  </r>
  <r>
    <x v="18"/>
    <m/>
    <x v="649"/>
    <d v="2024-12-03T00:00:00"/>
    <d v="2025-09-05T00:00:00"/>
    <n v="3658"/>
    <s v="‭112120503040‬"/>
    <s v="Serviços de Implantação e Operacionalização postos Poupatempo"/>
    <s v="01-112120503040-000-001505060352-2-NV022676-PRO007651-0-0-0"/>
    <s v="NV022676"/>
    <m/>
    <x v="1"/>
    <x v="236"/>
  </r>
  <r>
    <x v="18"/>
    <m/>
    <x v="650"/>
    <d v="2024-12-03T00:00:00"/>
    <d v="2025-09-05T00:00:00"/>
    <n v="7316"/>
    <s v="‭112120503040‬"/>
    <s v="Serviços de Implantação e Operacionalização postos Poupatempo"/>
    <s v="01-112120503040-000-001505060339-2-NV022641-PRO007651-0-0-0"/>
    <s v="NV022641"/>
    <m/>
    <x v="1"/>
    <x v="245"/>
  </r>
  <r>
    <x v="18"/>
    <m/>
    <x v="651"/>
    <d v="2024-12-03T00:00:00"/>
    <d v="2025-09-05T00:00:00"/>
    <n v="7289.41"/>
    <s v="‭112120503040‬"/>
    <s v="Serviços de Implantação e Operacionalização postos Poupatempo"/>
    <s v="01-112120503040-000-062501670001-2-NV003985-PRO007651-0-0-0"/>
    <s v="NV003985"/>
    <m/>
    <x v="1"/>
    <x v="160"/>
  </r>
  <r>
    <x v="18"/>
    <m/>
    <x v="652"/>
    <d v="2024-12-03T00:00:00"/>
    <d v="2025-09-05T00:00:00"/>
    <n v="3658"/>
    <s v="‭112120503040‬"/>
    <s v="Serviços de Implantação e Operacionalização postos Poupatempo"/>
    <s v="01-112120503040-000-070505060251-2-NV022662-PRO007651-0-0-0"/>
    <s v="NV022662"/>
    <m/>
    <x v="1"/>
    <x v="215"/>
  </r>
  <r>
    <x v="18"/>
    <m/>
    <x v="653"/>
    <d v="2024-12-04T00:00:00"/>
    <d v="2025-09-05T00:00:00"/>
    <n v="3658"/>
    <s v="‭112120503040‬"/>
    <s v="Serviços de Implantação e Operacionalização postos Poupatempo"/>
    <s v="01-112120503040-000-070505060223-2-NV022633-PRO007651-0-0-0"/>
    <s v="NV022633"/>
    <m/>
    <x v="1"/>
    <x v="121"/>
  </r>
  <r>
    <x v="18"/>
    <m/>
    <x v="654"/>
    <d v="2025-01-02T00:00:00"/>
    <d v="2025-09-05T00:00:00"/>
    <n v="118021.88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655"/>
    <d v="2025-01-02T00:00:00"/>
    <d v="2025-09-05T00:00:00"/>
    <n v="38759.57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656"/>
    <d v="2025-01-02T00:00:00"/>
    <d v="2025-09-05T00:00:00"/>
    <n v="37632.82"/>
    <s v="‭112120503040‬"/>
    <s v="Serviços de Implantação e Operacionalização postos Poupatempo"/>
    <s v="01-112120503040-000-062501540001-2-NV003965-PRO007651-0-0-0"/>
    <s v="NV003965"/>
    <m/>
    <x v="1"/>
    <x v="108"/>
  </r>
  <r>
    <x v="18"/>
    <m/>
    <x v="657"/>
    <d v="2025-01-02T00:00:00"/>
    <d v="2025-09-05T00:00:00"/>
    <n v="19323.04"/>
    <s v="‭112120503040‬"/>
    <s v="Serviços de Implantação e Operacionalização postos Poupatempo"/>
    <s v="01-112120503040-000-062501540001-2-NV003965-PRO007651-0-0-0"/>
    <s v="NV003965"/>
    <m/>
    <x v="1"/>
    <x v="108"/>
  </r>
  <r>
    <x v="18"/>
    <m/>
    <x v="658"/>
    <d v="2025-01-02T00:00:00"/>
    <d v="2025-09-05T00:00:00"/>
    <n v="49379.93"/>
    <s v="‭112120503040‬"/>
    <s v="Serviços de Implantação e Operacionalização postos Poupatempo"/>
    <s v="01-112120503040-000-062501630001-2-NV003976-PRO007651-0-0-0"/>
    <s v="NV003976"/>
    <m/>
    <x v="1"/>
    <x v="116"/>
  </r>
  <r>
    <x v="18"/>
    <m/>
    <x v="659"/>
    <d v="2025-01-02T00:00:00"/>
    <d v="2025-09-05T00:00:00"/>
    <n v="27270.17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660"/>
    <d v="2025-01-02T00:00:00"/>
    <d v="2025-09-05T00:00:00"/>
    <n v="7791.48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661"/>
    <d v="2025-01-02T00:00:00"/>
    <d v="2025-09-05T00:00:00"/>
    <n v="225511.06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662"/>
    <d v="2025-01-02T00:00:00"/>
    <d v="2025-09-05T00:00:00"/>
    <n v="18229.990000000002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663"/>
    <d v="2025-01-02T00:00:00"/>
    <d v="2025-09-05T00:00:00"/>
    <n v="3658"/>
    <s v="‭112120503040‬"/>
    <s v="Serviços de Implantação e Operacionalização postos Poupatempo"/>
    <s v="01-112120503040-000-070505060182-2-NV022588-PRO007651-0-0-0"/>
    <s v="NV022588"/>
    <m/>
    <x v="1"/>
    <x v="188"/>
  </r>
  <r>
    <x v="18"/>
    <m/>
    <x v="664"/>
    <d v="2025-01-02T00:00:00"/>
    <d v="2025-09-05T00:00:00"/>
    <n v="3641.58"/>
    <s v="‭112120503040‬"/>
    <s v="Serviços de Implantação e Operacionalização postos Poupatempo"/>
    <s v="01-112120503040-000-062501550001-2-NV003966-PRO007651-0-0-0"/>
    <s v="NV003966"/>
    <m/>
    <x v="1"/>
    <x v="150"/>
  </r>
  <r>
    <x v="18"/>
    <m/>
    <x v="665"/>
    <d v="2025-01-02T00:00:00"/>
    <d v="2025-09-05T00:00:00"/>
    <n v="96570.87"/>
    <s v="‭112120503040‬"/>
    <s v="Serviços de Implantação e Operacionalização postos Poupatempo"/>
    <s v="01-112120503040-000-015505060003-1-NV006963-PRO007651-0-0-0"/>
    <s v="NV006963"/>
    <m/>
    <x v="1"/>
    <x v="143"/>
  </r>
  <r>
    <x v="18"/>
    <m/>
    <x v="666"/>
    <d v="2025-01-02T00:00:00"/>
    <d v="2025-09-05T00:00:00"/>
    <n v="3658"/>
    <s v="‭112120503040‬"/>
    <s v="Serviços de Implantação e Operacionalização postos Poupatempo"/>
    <s v="01-112120503040-000-062501930127-2-NV021594-PRO007651-0-0-0"/>
    <s v="NV021594"/>
    <m/>
    <x v="1"/>
    <x v="127"/>
  </r>
  <r>
    <x v="18"/>
    <m/>
    <x v="667"/>
    <d v="2025-01-02T00:00:00"/>
    <d v="2025-09-05T00:00:00"/>
    <n v="3658"/>
    <s v="‭112120503040‬"/>
    <s v="Serviços de Implantação e Operacionalização postos Poupatempo"/>
    <s v="01-112120503040-000-001505060341-2-NV022643-PRO007651-0-0-0"/>
    <s v="NV022643"/>
    <m/>
    <x v="1"/>
    <x v="222"/>
  </r>
  <r>
    <x v="18"/>
    <m/>
    <x v="668"/>
    <d v="2025-01-02T00:00:00"/>
    <d v="2025-09-05T00:00:00"/>
    <n v="3658"/>
    <s v="‭112120503040‬"/>
    <s v="Serviços de Implantação e Operacionalização postos Poupatempo"/>
    <s v="01-112120503040-000-062501930132-2-NV021601-PRO007651-0-0-0"/>
    <s v="NV021601"/>
    <m/>
    <x v="1"/>
    <x v="205"/>
  </r>
  <r>
    <x v="18"/>
    <m/>
    <x v="669"/>
    <d v="2025-01-02T00:00:00"/>
    <d v="2025-09-05T00:00:00"/>
    <n v="3658"/>
    <s v="‭112120503040‬"/>
    <s v="Serviços de Implantação e Operacionalização postos Poupatempo"/>
    <s v="01-112120503040-000-070505060234-2-NV022644-PRO007651-0-0-0"/>
    <s v="NV022644"/>
    <m/>
    <x v="1"/>
    <x v="239"/>
  </r>
  <r>
    <x v="18"/>
    <m/>
    <x v="670"/>
    <d v="2025-01-02T00:00:00"/>
    <d v="2025-09-05T00:00:00"/>
    <n v="3644.71"/>
    <s v="‭112120503040‬"/>
    <s v="Serviços de Implantação e Operacionalização postos Poupatempo"/>
    <s v="01-112120503040-000-062501670001-2-NV003985-PRO007651-0-0-0"/>
    <s v="NV003985"/>
    <m/>
    <x v="1"/>
    <x v="160"/>
  </r>
  <r>
    <x v="18"/>
    <m/>
    <x v="671"/>
    <d v="2025-01-02T00:00:00"/>
    <d v="2025-09-05T00:00:00"/>
    <n v="3644.71"/>
    <s v="‭112120503040‬"/>
    <s v="Serviços de Implantação e Operacionalização postos Poupatempo"/>
    <s v="01-112120503040-000-062501670001-2-NV003985-PRO007651-0-0-0"/>
    <s v="NV003985"/>
    <m/>
    <x v="1"/>
    <x v="160"/>
  </r>
  <r>
    <x v="18"/>
    <m/>
    <x v="672"/>
    <d v="2025-01-02T00:00:00"/>
    <d v="2025-09-05T00:00:00"/>
    <n v="3658"/>
    <s v="‭112120503040‬"/>
    <s v="Serviços de Implantação e Operacionalização postos Poupatempo"/>
    <s v="01-112120503040-000-070505060251-2-NV022662-PRO007651-0-0-0"/>
    <s v="NV022662"/>
    <m/>
    <x v="1"/>
    <x v="215"/>
  </r>
  <r>
    <x v="18"/>
    <m/>
    <x v="673"/>
    <d v="2025-01-02T00:00:00"/>
    <d v="2025-09-05T00:00:00"/>
    <n v="3733.36"/>
    <s v="‭112120503040‬"/>
    <s v="Serviços de Implantação e Operacionalização postos Poupatempo"/>
    <s v="01-112120503040-000-062501160001-2-NV009954-PRO007651-0-0-0"/>
    <s v="NV009954"/>
    <m/>
    <x v="1"/>
    <x v="119"/>
  </r>
  <r>
    <x v="18"/>
    <m/>
    <x v="674"/>
    <d v="2025-01-02T00:00:00"/>
    <d v="2025-09-05T00:00:00"/>
    <n v="7316"/>
    <s v="‭112120503040‬"/>
    <s v="Serviços de Implantação e Operacionalização postos Poupatempo"/>
    <s v="01-112120503040-000-001501930154-2-NV022553-PRO007651-0-0-0"/>
    <s v="NV022553"/>
    <m/>
    <x v="1"/>
    <x v="206"/>
  </r>
  <r>
    <x v="18"/>
    <m/>
    <x v="675"/>
    <d v="2025-01-13T00:00:00"/>
    <d v="2025-09-05T00:00:00"/>
    <n v="12328.25"/>
    <s v="‭112120503040‬"/>
    <s v="Serviços de Implantação e Operacionalização postos Poupatempo"/>
    <s v="01-112120503040-000-070505060174-2-NV021579-PRO007651-0-0-0"/>
    <s v="NV021579"/>
    <m/>
    <x v="1"/>
    <x v="114"/>
  </r>
  <r>
    <x v="18"/>
    <m/>
    <x v="676"/>
    <d v="2025-02-04T00:00:00"/>
    <d v="2025-09-05T00:00:00"/>
    <n v="12223.81"/>
    <s v="‭112120503040‬"/>
    <s v="Serviços de Implantação e Operacionalização postos Poupatempo"/>
    <s v="01-112120503040-000-062501320001-2-NV002951-PRO007651-0-0-0"/>
    <s v="NV002951"/>
    <m/>
    <x v="1"/>
    <x v="159"/>
  </r>
  <r>
    <x v="18"/>
    <m/>
    <x v="677"/>
    <d v="2025-02-04T00:00:00"/>
    <d v="2025-09-05T00:00:00"/>
    <n v="3658"/>
    <s v="‭112120503040‬"/>
    <s v="Serviços de Implantação e Operacionalização postos Poupatempo"/>
    <s v="01-112120503040-000-070505060223-2-NV022633-PRO007651-0-0-0"/>
    <s v="NV022633"/>
    <m/>
    <x v="1"/>
    <x v="121"/>
  </r>
  <r>
    <x v="18"/>
    <m/>
    <x v="678"/>
    <d v="2025-02-04T00:00:00"/>
    <d v="2025-09-05T00:00:00"/>
    <n v="3658"/>
    <s v="‭112120503040‬"/>
    <s v="Serviços de Implantação e Operacionalização postos Poupatempo"/>
    <s v="01-112120503040-000-070505060208-2-NV022618-PRO007651-0-0-0"/>
    <s v="NV022618"/>
    <m/>
    <x v="1"/>
    <x v="183"/>
  </r>
  <r>
    <x v="18"/>
    <m/>
    <x v="679"/>
    <d v="2025-02-04T00:00:00"/>
    <d v="2025-09-05T00:00:00"/>
    <n v="99002.8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680"/>
    <d v="2025-02-04T00:00:00"/>
    <d v="2025-09-05T00:00:00"/>
    <n v="10455.33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681"/>
    <d v="2025-02-04T00:00:00"/>
    <d v="2025-09-05T00:00:00"/>
    <n v="15458.42"/>
    <s v="‭112120503040‬"/>
    <s v="Serviços de Implantação e Operacionalização postos Poupatempo"/>
    <s v="01-112120503040-000-062501540001-2-NV003965-PRO007651-0-0-0"/>
    <s v="NV003965"/>
    <m/>
    <x v="1"/>
    <x v="108"/>
  </r>
  <r>
    <x v="18"/>
    <m/>
    <x v="682"/>
    <d v="2025-02-04T00:00:00"/>
    <d v="2025-09-05T00:00:00"/>
    <n v="3769.32"/>
    <s v="‭112120503040‬"/>
    <s v="Serviços de Implantação e Operacionalização postos Poupatempo"/>
    <s v="01-112120503040-000-070505060232-2-NV022642-PRO007651-0-0-0"/>
    <s v="NV022642"/>
    <m/>
    <x v="1"/>
    <x v="182"/>
  </r>
  <r>
    <x v="18"/>
    <m/>
    <x v="683"/>
    <d v="2025-02-04T00:00:00"/>
    <d v="2025-09-05T00:00:00"/>
    <n v="35078.129999999997"/>
    <s v="‭112120503040‬"/>
    <s v="Serviços de Implantação e Operacionalização postos Poupatempo"/>
    <s v="01-112120503040-000-062501630001-2-NV003976-PRO007651-0-0-0"/>
    <s v="NV003976"/>
    <m/>
    <x v="1"/>
    <x v="116"/>
  </r>
  <r>
    <x v="18"/>
    <m/>
    <x v="684"/>
    <d v="2025-02-04T00:00:00"/>
    <d v="2025-09-05T00:00:00"/>
    <n v="20721.599999999999"/>
    <s v="‭112120503040‬"/>
    <s v="Serviços de Implantação e Operacionalização postos Poupatempo"/>
    <s v="01-112120503040-000-062501630001-2-NV003976-PRO007651-0-0-0"/>
    <s v="NV003976"/>
    <m/>
    <x v="1"/>
    <x v="116"/>
  </r>
  <r>
    <x v="18"/>
    <m/>
    <x v="685"/>
    <d v="2025-02-04T00:00:00"/>
    <d v="2025-09-05T00:00:00"/>
    <n v="3658"/>
    <s v="‭112120503040‬"/>
    <s v="Serviços de Implantação e Operacionalização postos Poupatempo"/>
    <s v="01-112120503040-000-070505060225-2-NV022635-PRO007651-0-0-0"/>
    <s v="NV022635"/>
    <m/>
    <x v="1"/>
    <x v="232"/>
  </r>
  <r>
    <x v="18"/>
    <m/>
    <x v="686"/>
    <d v="2025-02-04T00:00:00"/>
    <d v="2025-09-05T00:00:00"/>
    <n v="7393.98"/>
    <s v="‭112120503040‬"/>
    <s v="Serviços de Implantação e Operacionalização postos Poupatempo"/>
    <s v="01-112120503040-000-062501550001-2-NV003966-PRO007651-0-0-0"/>
    <s v="NV003966"/>
    <m/>
    <x v="1"/>
    <x v="150"/>
  </r>
  <r>
    <x v="18"/>
    <m/>
    <x v="687"/>
    <d v="2025-02-04T00:00:00"/>
    <d v="2025-09-05T00:00:00"/>
    <n v="7998.86"/>
    <s v="‭112120503040‬"/>
    <s v="Serviços de Implantação e Operacionalização postos Poupatempo"/>
    <s v="01-112120503040-000-070505060230-2-NV022640-PRO007651-0-0-0"/>
    <s v="NV022640"/>
    <m/>
    <x v="1"/>
    <x v="167"/>
  </r>
  <r>
    <x v="18"/>
    <m/>
    <x v="688"/>
    <d v="2025-02-04T00:00:00"/>
    <d v="2025-09-05T00:00:00"/>
    <n v="3658"/>
    <s v="‭112120503040‬"/>
    <s v="Serviços de Implantação e Operacionalização postos Poupatempo"/>
    <s v="01-112120503040-000-062501930132-2-NV021601-PRO007651-0-0-0"/>
    <s v="NV021601"/>
    <m/>
    <x v="1"/>
    <x v="205"/>
  </r>
  <r>
    <x v="18"/>
    <m/>
    <x v="689"/>
    <d v="2025-02-04T00:00:00"/>
    <d v="2025-09-05T00:00:00"/>
    <n v="3999.43"/>
    <s v="‭112120503040‬"/>
    <s v="Serviços de Implantação e Operacionalização postos Poupatempo"/>
    <s v="01-112120503040-000-070505060175-2-NV022568-PRO007651-0-0-0"/>
    <s v="NV022568"/>
    <m/>
    <x v="1"/>
    <x v="169"/>
  </r>
  <r>
    <x v="18"/>
    <m/>
    <x v="690"/>
    <d v="2025-02-04T00:00:00"/>
    <d v="2025-09-05T00:00:00"/>
    <n v="14982.04"/>
    <s v="‭112120503040‬"/>
    <s v="Serviços de Implantação e Operacionalização postos Poupatempo"/>
    <s v="01-112120503040-000-062501160001-2-NV009954-PRO007651-0-0-0"/>
    <s v="NV009954"/>
    <m/>
    <x v="1"/>
    <x v="119"/>
  </r>
  <r>
    <x v="18"/>
    <m/>
    <x v="691"/>
    <d v="2025-02-04T00:00:00"/>
    <d v="2025-09-05T00:00:00"/>
    <n v="19478.71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692"/>
    <d v="2025-02-04T00:00:00"/>
    <d v="2025-09-05T00:00:00"/>
    <n v="7791.49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693"/>
    <d v="2025-02-04T00:00:00"/>
    <d v="2025-09-05T00:00:00"/>
    <n v="139909.38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694"/>
    <d v="2025-02-04T00:00:00"/>
    <d v="2025-09-05T00:00:00"/>
    <n v="2156.9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695"/>
    <d v="2025-02-04T00:00:00"/>
    <d v="2025-09-05T00:00:00"/>
    <n v="78996.639999999999"/>
    <s v="‭112120503040‬"/>
    <s v="Serviços de Implantação e Operacionalização postos Poupatempo"/>
    <s v="01-112120503040-000-015505060003-1-NV006963-PRO007651-0-0-0"/>
    <s v="NV006963"/>
    <m/>
    <x v="1"/>
    <x v="143"/>
  </r>
  <r>
    <x v="18"/>
    <m/>
    <x v="696"/>
    <d v="2025-02-04T00:00:00"/>
    <d v="2025-09-05T00:00:00"/>
    <n v="18230.009999999998"/>
    <s v="‭112120503040‬"/>
    <s v="Serviços de Implantação e Operacionalização postos Poupatempo"/>
    <s v="01-112120503040-000-015505060003-1-NV006963-PRO007651-0-0-0"/>
    <s v="NV006963"/>
    <m/>
    <x v="1"/>
    <x v="143"/>
  </r>
  <r>
    <x v="18"/>
    <m/>
    <x v="697"/>
    <d v="2025-02-04T00:00:00"/>
    <d v="2025-09-05T00:00:00"/>
    <n v="12223.79"/>
    <s v="‭112120503040‬"/>
    <s v="Serviços de Implantação e Operacionalização postos Poupatempo"/>
    <s v="01-112120503040-000-062501320001-2-NV002951-PRO007651-0-0-0"/>
    <s v="NV002951"/>
    <m/>
    <x v="1"/>
    <x v="159"/>
  </r>
  <r>
    <x v="18"/>
    <m/>
    <x v="698"/>
    <d v="2025-02-04T00:00:00"/>
    <d v="2025-09-05T00:00:00"/>
    <n v="4074.59"/>
    <s v="‭112120503040‬"/>
    <s v="Serviços de Implantação e Operacionalização postos Poupatempo"/>
    <s v="01-112120503040-000-062501320001-2-NV002951-PRO007651-0-0-0"/>
    <s v="NV002951"/>
    <m/>
    <x v="1"/>
    <x v="159"/>
  </r>
  <r>
    <x v="18"/>
    <m/>
    <x v="699"/>
    <d v="2025-02-04T00:00:00"/>
    <d v="2025-09-05T00:00:00"/>
    <n v="3644.71"/>
    <s v="‭112120503040‬"/>
    <s v="Serviços de Implantação e Operacionalização postos Poupatempo"/>
    <s v="01-112120503040-000-062501670001-2-NV003985-PRO007651-0-0-0"/>
    <s v="NV003985"/>
    <m/>
    <x v="1"/>
    <x v="160"/>
  </r>
  <r>
    <x v="18"/>
    <m/>
    <x v="700"/>
    <d v="2025-02-07T00:00:00"/>
    <d v="2025-09-05T00:00:00"/>
    <n v="3658"/>
    <s v="‭112120503040‬"/>
    <s v="Serviços de Implantação e Operacionalização postos Poupatempo"/>
    <s v="01-112120503040-000-001505060352-2-NV022676-PRO007651-0-0-0"/>
    <s v="NV022676"/>
    <m/>
    <x v="1"/>
    <x v="236"/>
  </r>
  <r>
    <x v="18"/>
    <m/>
    <x v="701"/>
    <d v="2025-03-05T00:00:00"/>
    <d v="2025-09-05T00:00:00"/>
    <n v="34403.5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702"/>
    <d v="2025-03-05T00:00:00"/>
    <d v="2025-09-05T00:00:00"/>
    <n v="25274.61"/>
    <s v="‭112120503040‬"/>
    <s v="Serviços de Implantação e Operacionalização postos Poupatempo"/>
    <s v="01-112120503040-000-062501630001-2-NV003976-PRO007651-0-0-0"/>
    <s v="NV003976"/>
    <m/>
    <x v="1"/>
    <x v="116"/>
  </r>
  <r>
    <x v="18"/>
    <m/>
    <x v="703"/>
    <d v="2025-03-05T00:00:00"/>
    <d v="2025-09-05T00:00:00"/>
    <n v="7466.71"/>
    <s v="‭112120503040‬"/>
    <s v="Serviços de Implantação e Operacionalização postos Poupatempo"/>
    <s v="01-112120503040-000-062501160001-2-NV009954-PRO007651-0-0-0"/>
    <s v="NV009954"/>
    <m/>
    <x v="1"/>
    <x v="119"/>
  </r>
  <r>
    <x v="18"/>
    <m/>
    <x v="704"/>
    <d v="2025-03-05T00:00:00"/>
    <d v="2025-09-05T00:00:00"/>
    <n v="50834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705"/>
    <d v="2025-03-05T00:00:00"/>
    <d v="2025-09-05T00:00:00"/>
    <n v="41646.22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706"/>
    <d v="2025-03-05T00:00:00"/>
    <d v="2025-09-05T00:00:00"/>
    <n v="42243.54"/>
    <s v="‭112120503040‬"/>
    <s v="Serviços de Implantação e Operacionalização postos Poupatempo"/>
    <s v="01-112120503040-000-015505060003-1-NV006963-PRO007651-0-0-0"/>
    <s v="NV006963"/>
    <m/>
    <x v="1"/>
    <x v="143"/>
  </r>
  <r>
    <x v="18"/>
    <m/>
    <x v="707"/>
    <d v="2025-03-05T00:00:00"/>
    <d v="2025-09-05T00:00:00"/>
    <n v="4109.41"/>
    <s v="‭112120503040‬"/>
    <s v="Serviços de Implantação e Operacionalização postos Poupatempo"/>
    <s v="01-112120503040-000-070505060174-2-NV021579-PRO007651-0-0-0"/>
    <s v="NV021579"/>
    <m/>
    <x v="1"/>
    <x v="114"/>
  </r>
  <r>
    <x v="18"/>
    <m/>
    <x v="708"/>
    <d v="2025-03-05T00:00:00"/>
    <d v="2025-09-05T00:00:00"/>
    <n v="14638.04"/>
    <s v="‭112120503040‬"/>
    <s v="Serviços de Implantação e Operacionalização postos Poupatempo"/>
    <s v="01-112120503040-000-062501630001-2-NV003976-PRO007651-0-0-0"/>
    <s v="NV003976"/>
    <m/>
    <x v="1"/>
    <x v="116"/>
  </r>
  <r>
    <x v="18"/>
    <m/>
    <x v="709"/>
    <d v="2025-03-05T00:00:00"/>
    <d v="2025-09-05T00:00:00"/>
    <n v="3999.43"/>
    <s v="‭112120503040‬"/>
    <s v="Serviços de Implantação e Operacionalização postos Poupatempo"/>
    <s v="01-112120503040-000-070505060230-2-NV022640-PRO007651-0-0-0"/>
    <s v="NV022640"/>
    <m/>
    <x v="1"/>
    <x v="167"/>
  </r>
  <r>
    <x v="18"/>
    <m/>
    <x v="710"/>
    <d v="2025-03-05T00:00:00"/>
    <d v="2025-09-05T00:00:00"/>
    <n v="10311.299999999999"/>
    <s v="‭112120503040‬"/>
    <s v="Serviços de Implantação e Operacionalização postos Poupatempo"/>
    <s v="01-112120503040-000-062501160001-2-NV009954-PRO007651-0-0-0"/>
    <s v="NV009954"/>
    <m/>
    <x v="1"/>
    <x v="119"/>
  </r>
  <r>
    <x v="18"/>
    <m/>
    <x v="711"/>
    <d v="2025-04-01T00:00:00"/>
    <d v="2025-09-05T00:00:00"/>
    <n v="29583.1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712"/>
    <d v="2025-03-05T00:00:00"/>
    <d v="2025-09-05T00:00:00"/>
    <n v="118795.1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713"/>
    <d v="2025-04-01T00:00:00"/>
    <d v="2025-09-05T00:00:00"/>
    <n v="24290.66"/>
    <s v="‭112120503040‬"/>
    <s v="Serviços de Implantação e Operacionalização postos Poupatempo"/>
    <s v="01-112120503040-000-015505060003-1-NV006963-PRO007651-0-0-0"/>
    <s v="NV006963"/>
    <m/>
    <x v="1"/>
    <x v="143"/>
  </r>
  <r>
    <x v="18"/>
    <m/>
    <x v="714"/>
    <d v="2025-04-01T00:00:00"/>
    <d v="2025-09-05T00:00:00"/>
    <n v="16218.68"/>
    <s v="‭112120503040‬"/>
    <s v="Serviços de Implantação e Operacionalização postos Poupatempo"/>
    <s v="01-112120503040-000-062501320001-2-NV002951-PRO007651-0-0-0"/>
    <s v="NV002951"/>
    <m/>
    <x v="1"/>
    <x v="159"/>
  </r>
  <r>
    <x v="18"/>
    <m/>
    <x v="715"/>
    <d v="2025-04-01T00:00:00"/>
    <d v="2025-09-05T00:00:00"/>
    <n v="3658"/>
    <s v="‭112120503040‬"/>
    <s v="Serviços de Implantação e Operacionalização postos Poupatempo"/>
    <s v="01-112120503040-000-070505060251-2-NV022662-PRO007651-0-0-0"/>
    <s v="NV022662"/>
    <m/>
    <x v="1"/>
    <x v="215"/>
  </r>
  <r>
    <x v="18"/>
    <m/>
    <x v="716"/>
    <d v="2025-04-01T00:00:00"/>
    <d v="2025-09-05T00:00:00"/>
    <n v="34403.5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717"/>
    <d v="2025-05-02T00:00:00"/>
    <d v="2025-09-05T00:00:00"/>
    <n v="3658"/>
    <s v="‭112120503040‬"/>
    <s v="Serviços de Implantação e Operacionalização postos Poupatempo"/>
    <s v="01-112120503040-000-070505060182-2-NV022588-PRO007651-0-0-0"/>
    <s v="NV022588"/>
    <m/>
    <x v="1"/>
    <x v="188"/>
  </r>
  <r>
    <x v="18"/>
    <m/>
    <x v="718"/>
    <d v="2025-05-02T00:00:00"/>
    <d v="2025-09-05T00:00:00"/>
    <n v="38759.58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719"/>
    <d v="2025-05-02T00:00:00"/>
    <d v="2025-09-05T00:00:00"/>
    <n v="19379.8"/>
    <s v="‭112120503040‬"/>
    <s v="Serviços de Implantação e Operacionalização postos Poupatempo"/>
    <s v="01-112120503040-000-062501240001-2-NV009958-PRO007651-0-0-0"/>
    <s v="NV009958"/>
    <m/>
    <x v="1"/>
    <x v="106"/>
  </r>
  <r>
    <x v="18"/>
    <m/>
    <x v="720"/>
    <d v="2025-05-02T00:00:00"/>
    <d v="2025-09-05T00:00:00"/>
    <n v="11593.81"/>
    <s v="‭112120503040‬"/>
    <s v="Serviços de Implantação e Operacionalização postos Poupatempo"/>
    <s v="01-112120503040-000-062501540001-2-NV003965-PRO007651-0-0-0"/>
    <s v="NV003965"/>
    <m/>
    <x v="1"/>
    <x v="108"/>
  </r>
  <r>
    <x v="18"/>
    <m/>
    <x v="721"/>
    <d v="2025-05-02T00:00:00"/>
    <d v="2025-09-05T00:00:00"/>
    <n v="3864.6"/>
    <s v="‭112120503040‬"/>
    <s v="Serviços de Implantação e Operacionalização postos Poupatempo"/>
    <s v="01-112120503040-000-062501540001-2-NV003965-PRO007651-0-0-0"/>
    <s v="NV003965"/>
    <m/>
    <x v="1"/>
    <x v="108"/>
  </r>
  <r>
    <x v="18"/>
    <m/>
    <x v="722"/>
    <d v="2025-05-02T00:00:00"/>
    <d v="2025-09-05T00:00:00"/>
    <n v="7283.16"/>
    <s v="‭112120503040‬"/>
    <s v="Serviços de Implantação e Operacionalização postos Poupatempo"/>
    <s v="01-112120503040-000-062501540001-2-NV003965-PRO007651-0-0-0"/>
    <s v="NV003965"/>
    <m/>
    <x v="1"/>
    <x v="108"/>
  </r>
  <r>
    <x v="18"/>
    <m/>
    <x v="723"/>
    <d v="2025-05-02T00:00:00"/>
    <d v="2025-09-05T00:00:00"/>
    <n v="3658"/>
    <s v="‭112120503040‬"/>
    <s v="Serviços de Implantação e Operacionalização postos Poupatempo"/>
    <s v="01-112120503040-000-062501930127-2-NV021594-PRO007651-0-0-0"/>
    <s v="NV021594"/>
    <m/>
    <x v="1"/>
    <x v="127"/>
  </r>
  <r>
    <x v="18"/>
    <m/>
    <x v="724"/>
    <d v="2025-05-02T00:00:00"/>
    <d v="2025-09-05T00:00:00"/>
    <n v="3658"/>
    <s v="‭112120503040‬"/>
    <s v="Serviços de Implantação e Operacionalização postos Poupatempo"/>
    <s v="01-112120503040-000-070505060232-2-NV022642-PRO007651-0-0-0"/>
    <s v="NV022642"/>
    <m/>
    <x v="1"/>
    <x v="182"/>
  </r>
  <r>
    <x v="18"/>
    <m/>
    <x v="725"/>
    <d v="2025-05-02T00:00:00"/>
    <d v="2025-09-05T00:00:00"/>
    <n v="11200.07"/>
    <s v="‭112120503040‬"/>
    <s v="Serviços de Implantação e Operacionalização postos Poupatempo"/>
    <s v="01-112120503040-000-062501160001-2-NV009954-PRO007651-0-0-0"/>
    <s v="NV009954"/>
    <m/>
    <x v="1"/>
    <x v="119"/>
  </r>
  <r>
    <x v="18"/>
    <m/>
    <x v="726"/>
    <d v="2025-05-02T00:00:00"/>
    <d v="2025-09-05T00:00:00"/>
    <n v="15582.97"/>
    <s v="‭112120503040‬"/>
    <s v="Serviços de Implantação e Operacionalização postos Poupatempo"/>
    <s v="01-112120503040-000-062501330001-2-NV002952-PRO007651-0-0-0"/>
    <s v="NV002952"/>
    <m/>
    <x v="1"/>
    <x v="102"/>
  </r>
  <r>
    <x v="18"/>
    <m/>
    <x v="727"/>
    <d v="2025-05-02T00:00:00"/>
    <d v="2025-09-05T00:00:00"/>
    <n v="72919.98"/>
    <s v="‭112120503040‬"/>
    <s v="Serviços de Implantação e Operacionalização postos Poupatempo"/>
    <s v="01-112120503040-000-047501090001-1-NV006965-PRO007651-0-0-0"/>
    <s v="NV006965"/>
    <m/>
    <x v="1"/>
    <x v="2"/>
  </r>
  <r>
    <x v="18"/>
    <m/>
    <x v="728"/>
    <d v="2025-05-02T00:00:00"/>
    <d v="2025-09-05T00:00:00"/>
    <n v="109379.96"/>
    <s v="‭112120503040‬"/>
    <s v="Serviços de Implantação e Operacionalização postos Poupatempo"/>
    <s v="01-112120503040-000-015505060003-1-NV006963-PRO007651-0-0-0"/>
    <s v="NV006963"/>
    <m/>
    <x v="1"/>
    <x v="143"/>
  </r>
  <r>
    <x v="18"/>
    <m/>
    <x v="729"/>
    <d v="2025-05-02T00:00:00"/>
    <d v="2025-09-05T00:00:00"/>
    <n v="3644.71"/>
    <s v="‭112120503040‬"/>
    <s v="Serviços de Implantação e Operacionalização postos Poupatempo"/>
    <s v="01-112120503040-000-062501670001-2-NV003985-PRO007651-0-0-0"/>
    <s v="NV003985"/>
    <m/>
    <x v="1"/>
    <x v="160"/>
  </r>
  <r>
    <x v="18"/>
    <m/>
    <x v="730"/>
    <d v="2025-05-14T00:00:00"/>
    <d v="2025-09-05T00:00:00"/>
    <n v="11731.38"/>
    <s v="‭112120503040‬"/>
    <s v="Serviços de Implantação e Operacionalização postos Poupatempo"/>
    <s v="01-112120503040-000-062501630001-2-NV003976-PRO007651-0-0-0"/>
    <s v="NV003976"/>
    <m/>
    <x v="1"/>
    <x v="116"/>
  </r>
  <r>
    <x v="19"/>
    <m/>
    <x v="731"/>
    <d v="2025-08-25T00:00:00"/>
    <d v="2025-09-05T00:00:00"/>
    <n v="2403.89"/>
    <s v="‭112120503040‬"/>
    <s v="Serviços de Implantação e Operacionalização postos Poupatempo"/>
    <m/>
    <s v="NV020557"/>
    <m/>
    <x v="1"/>
    <x v="155"/>
  </r>
  <r>
    <x v="20"/>
    <m/>
    <x v="732"/>
    <d v="2025-08-01T00:00:00"/>
    <d v="2025-09-05T00:00:00"/>
    <n v="554.61"/>
    <s v="‭112120503040‬"/>
    <s v="Serviços de Implantação e Operacionalização postos Poupatempo"/>
    <m/>
    <s v="NV022617"/>
    <m/>
    <x v="1"/>
    <x v="242"/>
  </r>
  <r>
    <x v="20"/>
    <m/>
    <x v="733"/>
    <d v="2025-08-25T00:00:00"/>
    <d v="2025-09-05T00:00:00"/>
    <n v="2547.7600000000002"/>
    <s v="‭112120503040‬"/>
    <s v="Serviços de Implantação e Operacionalização postos Poupatempo"/>
    <m/>
    <s v="NV022617"/>
    <m/>
    <x v="1"/>
    <x v="242"/>
  </r>
  <r>
    <x v="20"/>
    <m/>
    <x v="734"/>
    <d v="2025-08-01T00:00:00"/>
    <d v="2025-09-05T00:00:00"/>
    <n v="677.84"/>
    <s v="‭112120503040‬"/>
    <s v="Serviços de Implantação e Operacionalização postos Poupatempo"/>
    <m/>
    <s v="NV022617"/>
    <m/>
    <x v="1"/>
    <x v="242"/>
  </r>
  <r>
    <x v="21"/>
    <m/>
    <x v="735"/>
    <d v="2025-08-25T00:00:00"/>
    <d v="2025-09-05T00:00:00"/>
    <n v="1287.0899999999999"/>
    <s v="‭112120503040‬"/>
    <s v="Serviços de Implantação e Operacionalização postos Poupatempo"/>
    <m/>
    <s v="NV021609"/>
    <m/>
    <x v="1"/>
    <x v="241"/>
  </r>
  <r>
    <x v="22"/>
    <s v="PRO.000.8452"/>
    <x v="736"/>
    <d v="2025-07-23T00:00:00"/>
    <d v="2025-09-05T00:00:00"/>
    <n v="13804.94"/>
    <s v="‭112120503040‬"/>
    <s v="Serviços de Implantação e Operacionalização postos Poupatempo"/>
    <m/>
    <s v="NV022588"/>
    <m/>
    <x v="1"/>
    <x v="188"/>
  </r>
  <r>
    <x v="22"/>
    <s v="PRO.000.8452"/>
    <x v="737"/>
    <d v="2025-07-23T00:00:00"/>
    <d v="2025-09-05T00:00:00"/>
    <n v="42825.919999999998"/>
    <s v="‭112120503040‬"/>
    <s v="Serviços de Implantação e Operacionalização postos Poupatempo"/>
    <m/>
    <s v="NV003953"/>
    <m/>
    <x v="1"/>
    <x v="145"/>
  </r>
  <r>
    <x v="22"/>
    <s v="PRO.000.8452"/>
    <x v="738"/>
    <d v="2025-07-23T00:00:00"/>
    <d v="2025-09-05T00:00:00"/>
    <n v="13970.15"/>
    <s v="‭112120503040‬"/>
    <s v="Serviços de Implantação e Operacionalização postos Poupatempo"/>
    <m/>
    <s v="NV022688"/>
    <m/>
    <x v="1"/>
    <x v="195"/>
  </r>
  <r>
    <x v="22"/>
    <s v="PRO.000.8452"/>
    <x v="739"/>
    <d v="2025-07-23T00:00:00"/>
    <d v="2025-09-05T00:00:00"/>
    <n v="12418.02"/>
    <s v="‭112120503040‬"/>
    <s v="Serviços de Implantação e Operacionalização postos Poupatempo"/>
    <m/>
    <s v="NV022633"/>
    <m/>
    <x v="1"/>
    <x v="121"/>
  </r>
  <r>
    <x v="22"/>
    <s v="PRO.000.8452"/>
    <x v="740"/>
    <d v="2025-07-23T00:00:00"/>
    <d v="2025-09-05T00:00:00"/>
    <n v="12873.26"/>
    <s v="‭112120503040‬"/>
    <s v="Serviços de Implantação e Operacionalização postos Poupatempo"/>
    <m/>
    <s v="NV022663"/>
    <m/>
    <x v="1"/>
    <x v="83"/>
  </r>
  <r>
    <x v="22"/>
    <s v="PRO.000.8452"/>
    <x v="741"/>
    <d v="2025-07-24T00:00:00"/>
    <d v="2025-09-05T00:00:00"/>
    <n v="12873.26"/>
    <s v="‭112120503040‬"/>
    <s v="Serviços de Implantação e Operacionalização postos Poupatempo"/>
    <m/>
    <s v="NV022672"/>
    <m/>
    <x v="1"/>
    <x v="177"/>
  </r>
  <r>
    <x v="22"/>
    <s v="PRO.000.8452"/>
    <x v="742"/>
    <d v="2025-07-24T00:00:00"/>
    <d v="2025-09-05T00:00:00"/>
    <n v="42089.23"/>
    <s v="‭112120503040‬"/>
    <s v="Serviços de Implantação e Operacionalização postos Poupatempo"/>
    <m/>
    <s v="NV003955"/>
    <m/>
    <x v="1"/>
    <x v="10"/>
  </r>
  <r>
    <x v="22"/>
    <s v="PRO.000.8452"/>
    <x v="743"/>
    <d v="2025-07-24T00:00:00"/>
    <d v="2025-09-05T00:00:00"/>
    <n v="29426.71"/>
    <s v="‭112120503040‬"/>
    <s v="Serviços de Implantação e Operacionalização postos Poupatempo"/>
    <m/>
    <s v="NV003956"/>
    <m/>
    <x v="1"/>
    <x v="146"/>
  </r>
  <r>
    <x v="22"/>
    <s v="PRO.000.8452"/>
    <x v="744"/>
    <d v="2025-07-24T00:00:00"/>
    <d v="2025-09-05T00:00:00"/>
    <n v="12873.26"/>
    <s v="‭112120503040‬"/>
    <s v="Serviços de Implantação e Operacionalização postos Poupatempo"/>
    <m/>
    <s v="NV022624"/>
    <m/>
    <x v="1"/>
    <x v="190"/>
  </r>
  <r>
    <x v="22"/>
    <s v="PRO.000.8452"/>
    <x v="745"/>
    <d v="2025-07-24T00:00:00"/>
    <d v="2025-09-05T00:00:00"/>
    <n v="12721.51"/>
    <n v="112120503040"/>
    <s v="Serviços de Implantação e Operacionalização postos Poupatempo"/>
    <m/>
    <s v="NV022618"/>
    <m/>
    <x v="1"/>
    <x v="183"/>
  </r>
  <r>
    <x v="22"/>
    <s v="PRO.000.8452"/>
    <x v="746"/>
    <d v="2025-07-24T00:00:00"/>
    <d v="2025-09-05T00:00:00"/>
    <n v="168169.09"/>
    <s v="‭112120503040‬"/>
    <s v="Serviços de Implantação e Operacionalização postos Poupatempo"/>
    <m/>
    <s v="NV006977"/>
    <m/>
    <x v="1"/>
    <x v="91"/>
  </r>
  <r>
    <x v="22"/>
    <s v="PRO.000.8452"/>
    <x v="747"/>
    <d v="2025-07-24T00:00:00"/>
    <d v="2025-09-05T00:00:00"/>
    <n v="51864.76"/>
    <s v="‭112120503040‬"/>
    <s v="Serviços de Implantação e Operacionalização postos Poupatempo"/>
    <m/>
    <s v="NV003959"/>
    <m/>
    <x v="1"/>
    <x v="148"/>
  </r>
  <r>
    <x v="22"/>
    <s v="PRO.000.8452"/>
    <x v="748"/>
    <d v="2025-07-24T00:00:00"/>
    <d v="2025-09-05T00:00:00"/>
    <n v="17799.97"/>
    <s v="‭112120503040‬"/>
    <s v="Serviços de Implantação e Operacionalização postos Poupatempo"/>
    <m/>
    <s v="NV021602"/>
    <m/>
    <x v="1"/>
    <x v="137"/>
  </r>
  <r>
    <x v="22"/>
    <s v="PRO.000.8452"/>
    <x v="749"/>
    <d v="2025-07-24T00:00:00"/>
    <d v="2025-09-05T00:00:00"/>
    <n v="56265.47"/>
    <s v="‭112120503040‬"/>
    <s v="Serviços de Implantação e Operacionalização postos Poupatempo"/>
    <m/>
    <s v="NV009960"/>
    <m/>
    <x v="1"/>
    <x v="149"/>
  </r>
  <r>
    <x v="22"/>
    <s v="PRO.000.8452"/>
    <x v="750"/>
    <d v="2025-07-24T00:00:00"/>
    <d v="2025-09-05T00:00:00"/>
    <n v="12569.77"/>
    <s v="‭112120503040‬"/>
    <s v="Serviços de Implantação e Operacionalização postos Poupatempo"/>
    <m/>
    <s v="NV022680"/>
    <m/>
    <x v="1"/>
    <x v="15"/>
  </r>
  <r>
    <x v="22"/>
    <s v="PRO.000.8452"/>
    <x v="751"/>
    <d v="2025-07-24T00:00:00"/>
    <d v="2025-09-05T00:00:00"/>
    <n v="12721.51"/>
    <s v="‭112120503040‬"/>
    <s v="Serviços de Implantação e Operacionalização postos Poupatempo"/>
    <m/>
    <s v="NV022652"/>
    <m/>
    <x v="1"/>
    <x v="89"/>
  </r>
  <r>
    <x v="22"/>
    <s v="PRO.000.8452"/>
    <x v="752"/>
    <d v="2025-07-24T00:00:00"/>
    <d v="2025-09-05T00:00:00"/>
    <n v="12873.26"/>
    <s v="‭112120503040‬"/>
    <s v="Serviços de Implantação e Operacionalização postos Poupatempo"/>
    <m/>
    <s v="NV021567"/>
    <m/>
    <x v="1"/>
    <x v="191"/>
  </r>
  <r>
    <x v="22"/>
    <s v="PRO.000.8452"/>
    <x v="753"/>
    <d v="2025-07-24T00:00:00"/>
    <d v="2025-09-05T00:00:00"/>
    <n v="12721.51"/>
    <s v="‭112120503040‬"/>
    <s v="Serviços de Implantação e Operacionalização postos Poupatempo"/>
    <m/>
    <s v="NV022623"/>
    <m/>
    <x v="1"/>
    <x v="246"/>
  </r>
  <r>
    <x v="22"/>
    <s v="PRO.000.8452"/>
    <x v="754"/>
    <d v="2025-07-24T00:00:00"/>
    <d v="2025-09-05T00:00:00"/>
    <n v="29403.51"/>
    <s v="‭112120503040‬"/>
    <s v="Serviços de Implantação e Operacionalização postos Poupatempo"/>
    <m/>
    <s v="NV003966"/>
    <m/>
    <x v="1"/>
    <x v="150"/>
  </r>
  <r>
    <x v="22"/>
    <s v="PRO.000.8452"/>
    <x v="755"/>
    <d v="2025-07-24T00:00:00"/>
    <d v="2025-09-05T00:00:00"/>
    <n v="12721.51"/>
    <s v="‭112120503040‬"/>
    <s v="Serviços de Implantação e Operacionalização postos Poupatempo"/>
    <m/>
    <s v="NV021610"/>
    <m/>
    <x v="1"/>
    <x v="196"/>
  </r>
  <r>
    <x v="22"/>
    <s v="PRO.000.8452"/>
    <x v="756"/>
    <d v="2025-07-24T00:00:00"/>
    <d v="2025-09-05T00:00:00"/>
    <n v="38061.519999999997"/>
    <s v="‭112120503040‬"/>
    <s v="Serviços de Implantação e Operacionalização postos Poupatempo"/>
    <m/>
    <s v="NV003971"/>
    <m/>
    <x v="1"/>
    <x v="151"/>
  </r>
  <r>
    <x v="22"/>
    <s v="PRO.000.8452"/>
    <x v="757"/>
    <d v="2025-07-24T00:00:00"/>
    <d v="2025-09-05T00:00:00"/>
    <n v="12314.68"/>
    <s v="‭112120503040‬"/>
    <s v="Serviços de Implantação e Operacionalização postos Poupatempo"/>
    <m/>
    <s v="NV021561"/>
    <m/>
    <x v="1"/>
    <x v="219"/>
  </r>
  <r>
    <x v="22"/>
    <s v="PRO.000.8452"/>
    <x v="758"/>
    <d v="2025-07-24T00:00:00"/>
    <d v="2025-09-05T00:00:00"/>
    <n v="36363.040000000001"/>
    <s v="‭112120503040‬"/>
    <s v="Serviços de Implantação e Operacionalização postos Poupatempo"/>
    <m/>
    <s v="NV003973"/>
    <m/>
    <x v="1"/>
    <x v="220"/>
  </r>
  <r>
    <x v="22"/>
    <s v="PRO.000.8452"/>
    <x v="759"/>
    <d v="2025-07-24T00:00:00"/>
    <d v="2025-09-05T00:00:00"/>
    <n v="12721.51"/>
    <s v="‭112120503040‬"/>
    <s v="Serviços de Implantação e Operacionalização postos Poupatempo"/>
    <m/>
    <s v="NV021594"/>
    <m/>
    <x v="1"/>
    <x v="127"/>
  </r>
  <r>
    <x v="22"/>
    <s v="PRO.000.8452"/>
    <x v="760"/>
    <d v="2025-07-24T00:00:00"/>
    <d v="2025-09-05T00:00:00"/>
    <n v="12418.02"/>
    <s v="‭112120503040‬"/>
    <s v="Serviços de Implantação e Operacionalização postos Poupatempo"/>
    <m/>
    <s v="NV022634"/>
    <m/>
    <x v="1"/>
    <x v="19"/>
  </r>
  <r>
    <x v="22"/>
    <s v="PRO.000.8452"/>
    <x v="761"/>
    <d v="2025-07-24T00:00:00"/>
    <d v="2025-09-05T00:00:00"/>
    <n v="20292.259999999998"/>
    <s v="‭112120503040‬"/>
    <s v="Serviços de Implantação e Operacionalização postos Poupatempo"/>
    <m/>
    <s v="NV019956"/>
    <m/>
    <x v="1"/>
    <x v="97"/>
  </r>
  <r>
    <x v="22"/>
    <s v="PRO.000.8452"/>
    <x v="762"/>
    <d v="2025-07-24T00:00:00"/>
    <d v="2025-09-05T00:00:00"/>
    <n v="12873.27"/>
    <s v="‭112120503040‬"/>
    <s v="Serviços de Implantação e Operacionalização postos Poupatempo"/>
    <m/>
    <s v="NV022642"/>
    <m/>
    <x v="1"/>
    <x v="182"/>
  </r>
  <r>
    <x v="22"/>
    <s v="PRO.000.8452"/>
    <x v="763"/>
    <d v="2025-07-24T00:00:00"/>
    <d v="2025-09-05T00:00:00"/>
    <n v="95569.27"/>
    <s v="‭112120503040‬"/>
    <s v="Serviços de Implantação e Operacionalização postos Poupatempo"/>
    <m/>
    <s v="NV009955"/>
    <m/>
    <x v="1"/>
    <x v="12"/>
  </r>
  <r>
    <x v="22"/>
    <s v="PRO.000.8452"/>
    <x v="764"/>
    <d v="2025-07-24T00:00:00"/>
    <d v="2025-09-05T00:00:00"/>
    <n v="12873.26"/>
    <s v="‭112120503040‬"/>
    <s v="Serviços de Implantação e Operacionalização postos Poupatempo"/>
    <m/>
    <s v="NV022643"/>
    <m/>
    <x v="1"/>
    <x v="222"/>
  </r>
  <r>
    <x v="22"/>
    <s v="PRO.000.8452"/>
    <x v="765"/>
    <d v="2025-07-24T00:00:00"/>
    <d v="2025-09-05T00:00:00"/>
    <n v="13804.94"/>
    <s v="‭112120503040‬"/>
    <s v="Serviços de Implantação e Operacionalização postos Poupatempo"/>
    <m/>
    <s v="NV022622"/>
    <m/>
    <x v="1"/>
    <x v="17"/>
  </r>
  <r>
    <x v="22"/>
    <s v="PRO.000.8452"/>
    <x v="766"/>
    <d v="2025-07-24T00:00:00"/>
    <d v="2025-09-05T00:00:00"/>
    <n v="48527.91"/>
    <s v="‭112120503040‬"/>
    <s v="Serviços de Implantação e Operacionalização postos Poupatempo"/>
    <m/>
    <s v="NV003978"/>
    <m/>
    <x v="1"/>
    <x v="111"/>
  </r>
  <r>
    <x v="22"/>
    <s v="PRO.000.8452"/>
    <x v="767"/>
    <d v="2025-07-24T00:00:00"/>
    <d v="2025-09-05T00:00:00"/>
    <n v="12418.02"/>
    <s v="‭112120503040‬"/>
    <s v="Serviços de Implantação e Operacionalização postos Poupatempo"/>
    <m/>
    <s v="NV021570"/>
    <m/>
    <x v="1"/>
    <x v="14"/>
  </r>
  <r>
    <x v="22"/>
    <s v="PRO.000.8452"/>
    <x v="768"/>
    <d v="2025-07-24T00:00:00"/>
    <d v="2025-09-05T00:00:00"/>
    <n v="12873.26"/>
    <s v="‭112120503040‬"/>
    <s v="Serviços de Implantação e Operacionalização postos Poupatempo"/>
    <m/>
    <s v="NV021588"/>
    <m/>
    <x v="1"/>
    <x v="16"/>
  </r>
  <r>
    <x v="22"/>
    <s v="PRO.000.8452"/>
    <x v="769"/>
    <d v="2025-07-24T00:00:00"/>
    <d v="2025-09-05T00:00:00"/>
    <n v="13970.16"/>
    <s v="‭112120503040‬"/>
    <s v="Serviços de Implantação e Operacionalização postos Poupatempo"/>
    <m/>
    <s v="NV021604"/>
    <m/>
    <x v="1"/>
    <x v="204"/>
  </r>
  <r>
    <x v="22"/>
    <s v="PRO.000.8452"/>
    <x v="770"/>
    <d v="2025-07-24T00:00:00"/>
    <d v="2025-09-05T00:00:00"/>
    <n v="41359.58"/>
    <s v="‭112120503040‬"/>
    <s v="Serviços de Implantação e Operacionalização postos Poupatempo"/>
    <m/>
    <s v="NV004958"/>
    <m/>
    <x v="1"/>
    <x v="18"/>
  </r>
  <r>
    <x v="22"/>
    <s v="PRO.000.8452"/>
    <x v="771"/>
    <d v="2025-07-24T00:00:00"/>
    <d v="2025-09-05T00:00:00"/>
    <n v="12569.77"/>
    <s v="‭112120503040‬"/>
    <s v="Serviços de Implantação e Operacionalização postos Poupatempo"/>
    <m/>
    <s v="NV022675"/>
    <m/>
    <x v="1"/>
    <x v="231"/>
  </r>
  <r>
    <x v="22"/>
    <s v="PRO.000.8452"/>
    <x v="772"/>
    <d v="2025-07-24T00:00:00"/>
    <d v="2025-09-05T00:00:00"/>
    <n v="12873.26"/>
    <s v="‭112120503040‬"/>
    <s v="Serviços de Implantação e Operacionalização postos Poupatempo"/>
    <m/>
    <s v="NV022612"/>
    <m/>
    <x v="1"/>
    <x v="8"/>
  </r>
  <r>
    <x v="22"/>
    <s v="PRO.000.8452"/>
    <x v="773"/>
    <d v="2025-07-24T00:00:00"/>
    <d v="2025-09-05T00:00:00"/>
    <n v="12721.51"/>
    <s v="‭112120503040‬"/>
    <s v="Serviços de Implantação e Operacionalização postos Poupatempo"/>
    <m/>
    <s v="NV022635"/>
    <m/>
    <x v="1"/>
    <x v="232"/>
  </r>
  <r>
    <x v="22"/>
    <s v="PRO.000.8452"/>
    <x v="774"/>
    <d v="2025-07-24T00:00:00"/>
    <d v="2025-09-05T00:00:00"/>
    <n v="12873.27"/>
    <s v="‭112120503040‬"/>
    <s v="Serviços de Implantação e Operacionalização postos Poupatempo"/>
    <m/>
    <s v="NV021568"/>
    <m/>
    <x v="1"/>
    <x v="234"/>
  </r>
  <r>
    <x v="22"/>
    <s v="PRO.000.8452"/>
    <x v="775"/>
    <d v="2025-07-24T00:00:00"/>
    <d v="2025-09-05T00:00:00"/>
    <n v="13970.16"/>
    <s v="‭112120503040‬"/>
    <s v="Serviços de Implantação e Operacionalização postos Poupatempo"/>
    <m/>
    <s v="NV021601"/>
    <m/>
    <x v="1"/>
    <x v="205"/>
  </r>
  <r>
    <x v="22"/>
    <s v="PRO.000.8452"/>
    <x v="776"/>
    <d v="2025-07-24T00:00:00"/>
    <d v="2025-09-05T00:00:00"/>
    <n v="88682.21"/>
    <s v="‭112120503040‬"/>
    <s v="Serviços de Implantação e Operacionalização postos Poupatempo"/>
    <m/>
    <s v="NV009954"/>
    <m/>
    <x v="1"/>
    <x v="119"/>
  </r>
  <r>
    <x v="22"/>
    <s v="PRO.000.8452"/>
    <x v="777"/>
    <d v="2025-07-24T00:00:00"/>
    <d v="2025-09-05T00:00:00"/>
    <n v="12873.26"/>
    <s v="‭112120503040‬"/>
    <s v="Serviços de Implantação e Operacionalização postos Poupatempo"/>
    <m/>
    <s v="NV022554"/>
    <m/>
    <x v="1"/>
    <x v="208"/>
  </r>
  <r>
    <x v="22"/>
    <s v="PRO.000.8452"/>
    <x v="778"/>
    <d v="2025-07-24T00:00:00"/>
    <d v="2025-09-05T00:00:00"/>
    <n v="12721.51"/>
    <s v="‭112120503040‬"/>
    <s v="Serviços de Implantação e Operacionalização postos Poupatempo"/>
    <m/>
    <s v="NV022676"/>
    <m/>
    <x v="1"/>
    <x v="236"/>
  </r>
  <r>
    <x v="22"/>
    <s v="PRO.000.8452"/>
    <x v="779"/>
    <d v="2025-07-24T00:00:00"/>
    <d v="2025-09-05T00:00:00"/>
    <n v="12569.77"/>
    <s v="‭112120503040‬"/>
    <s v="Serviços de Implantação e Operacionalização postos Poupatempo"/>
    <m/>
    <s v="NV021569"/>
    <m/>
    <x v="1"/>
    <x v="200"/>
  </r>
  <r>
    <x v="22"/>
    <s v="PRO.000.8452"/>
    <x v="780"/>
    <d v="2025-07-24T00:00:00"/>
    <d v="2025-09-05T00:00:00"/>
    <n v="12721.51"/>
    <s v="‭112120503040‬"/>
    <s v="Serviços de Implantação e Operacionalização postos Poupatempo"/>
    <m/>
    <s v="NV022661"/>
    <m/>
    <x v="1"/>
    <x v="185"/>
  </r>
  <r>
    <x v="22"/>
    <s v="PRO.000.8452"/>
    <x v="781"/>
    <d v="2025-07-24T00:00:00"/>
    <d v="2025-09-05T00:00:00"/>
    <n v="13474.5"/>
    <s v="‭112120503040‬"/>
    <s v="Serviços de Implantação e Operacionalização postos Poupatempo"/>
    <m/>
    <s v="NV022679"/>
    <m/>
    <x v="1"/>
    <x v="216"/>
  </r>
  <r>
    <x v="22"/>
    <s v="PRO.000.8452"/>
    <x v="782"/>
    <d v="2025-07-24T00:00:00"/>
    <d v="2025-09-05T00:00:00"/>
    <n v="12721.51"/>
    <s v="‭112120503040‬"/>
    <s v="Serviços de Implantação e Operacionalização postos Poupatempo"/>
    <m/>
    <s v="NV022644"/>
    <m/>
    <x v="1"/>
    <x v="239"/>
  </r>
  <r>
    <x v="22"/>
    <s v="PRO.000.8452"/>
    <x v="783"/>
    <d v="2025-07-24T00:00:00"/>
    <d v="2025-09-05T00:00:00"/>
    <n v="37091.49"/>
    <s v="‭112120503040‬"/>
    <s v="Serviços de Implantação e Operacionalização postos Poupatempo"/>
    <m/>
    <s v="NV003985"/>
    <m/>
    <x v="1"/>
    <x v="160"/>
  </r>
  <r>
    <x v="22"/>
    <s v="PRO.000.8452"/>
    <x v="784"/>
    <d v="2025-07-24T00:00:00"/>
    <d v="2025-09-05T00:00:00"/>
    <n v="13804.94"/>
    <s v="‭112120503040‬"/>
    <s v="Serviços de Implantação e Operacionalização postos Poupatempo"/>
    <m/>
    <s v="NV022562"/>
    <m/>
    <x v="1"/>
    <x v="9"/>
  </r>
  <r>
    <x v="22"/>
    <s v="PRO.000.8452"/>
    <x v="785"/>
    <d v="2025-07-24T00:00:00"/>
    <d v="2025-09-05T00:00:00"/>
    <n v="12721.51"/>
    <s v="‭112120503040‬"/>
    <s v="Serviços de Implantação e Operacionalização postos Poupatempo"/>
    <m/>
    <s v="NV022662"/>
    <m/>
    <x v="1"/>
    <x v="215"/>
  </r>
  <r>
    <x v="22"/>
    <s v="PRO.000.8452"/>
    <x v="786"/>
    <d v="2025-07-24T00:00:00"/>
    <d v="2025-09-05T00:00:00"/>
    <n v="13804.94"/>
    <s v="‭112120503040‬"/>
    <s v="Serviços de Implantação e Operacionalização postos Poupatempo"/>
    <m/>
    <s v="NV022636"/>
    <m/>
    <x v="1"/>
    <x v="7"/>
  </r>
  <r>
    <x v="22"/>
    <s v="PRO.000.8452"/>
    <x v="787"/>
    <d v="2025-07-24T00:00:00"/>
    <d v="2025-09-05T00:00:00"/>
    <n v="12873.26"/>
    <s v="‭112120503040‬"/>
    <s v="Serviços de Implantação e Operacionalização postos Poupatempo"/>
    <m/>
    <s v="NV022651"/>
    <m/>
    <x v="1"/>
    <x v="175"/>
  </r>
  <r>
    <x v="22"/>
    <s v="PRO.000.8452"/>
    <x v="788"/>
    <d v="2025-07-24T00:00:00"/>
    <d v="2025-09-05T00:00:00"/>
    <n v="36062.870000000003"/>
    <s v="‭112120503040‬"/>
    <s v="Serviços de Implantação e Operacionalização postos Poupatempo"/>
    <m/>
    <s v="NV004957"/>
    <m/>
    <x v="1"/>
    <x v="120"/>
  </r>
  <r>
    <x v="22"/>
    <s v="PRO.000.8452"/>
    <x v="789"/>
    <d v="2025-07-24T00:00:00"/>
    <d v="2025-09-05T00:00:00"/>
    <n v="12418.01"/>
    <s v="‭112120503040‬"/>
    <s v="Serviços de Implantação e Operacionalização postos Poupatempo"/>
    <m/>
    <s v="NV022587"/>
    <m/>
    <x v="1"/>
    <x v="129"/>
  </r>
  <r>
    <x v="22"/>
    <s v="PRO.000.8452"/>
    <x v="790"/>
    <d v="2025-07-24T00:00:00"/>
    <d v="2025-09-05T00:00:00"/>
    <n v="12418.01"/>
    <s v="‭112120503040‬"/>
    <s v="Serviços de Implantação e Operacionalização postos Poupatempo"/>
    <m/>
    <s v="NV022641"/>
    <m/>
    <x v="1"/>
    <x v="245"/>
  </r>
  <r>
    <x v="22"/>
    <s v="PRO.000.8452"/>
    <x v="791"/>
    <d v="2025-07-24T00:00:00"/>
    <d v="2025-09-05T00:00:00"/>
    <n v="56368.26"/>
    <s v="‭112120503040‬"/>
    <s v="Serviços de Implantação e Operacionalização postos Poupatempo"/>
    <m/>
    <s v="NV009959"/>
    <m/>
    <x v="1"/>
    <x v="133"/>
  </r>
  <r>
    <x v="22"/>
    <s v="PRO.000.8452"/>
    <x v="792"/>
    <d v="2025-08-01T00:00:00"/>
    <d v="2025-09-05T00:00:00"/>
    <n v="12873.26"/>
    <s v="‭112120503040‬"/>
    <s v="Serviços de Implantação e Operacionalização postos Poupatempo"/>
    <m/>
    <s v="NV022553"/>
    <m/>
    <x v="1"/>
    <x v="206"/>
  </r>
  <r>
    <x v="22"/>
    <s v="PRO.000.8452"/>
    <x v="793"/>
    <d v="2025-08-01T00:00:00"/>
    <d v="2025-09-05T00:00:00"/>
    <n v="12873.26"/>
    <s v="‭112120503040‬"/>
    <s v="Serviços de Implantação e Operacionalização postos Poupatempo"/>
    <m/>
    <s v="NV022621"/>
    <m/>
    <x v="1"/>
    <x v="180"/>
  </r>
  <r>
    <x v="23"/>
    <s v="PRO.000.8452"/>
    <x v="794"/>
    <d v="2025-07-24T00:00:00"/>
    <d v="2025-09-05T00:00:00"/>
    <n v="29403.5"/>
    <s v="‭112120503040‬"/>
    <s v="Serviços de Implantação e Operacionalização postos Poupatempo"/>
    <m/>
    <s v="NV020552"/>
    <m/>
    <x v="1"/>
    <x v="79"/>
  </r>
  <r>
    <x v="23"/>
    <s v="PRO.000.8452"/>
    <x v="795"/>
    <d v="2025-07-25T00:00:00"/>
    <d v="2025-09-05T00:00:00"/>
    <n v="12873.27"/>
    <s v="‭112120503040‬"/>
    <s v="Serviços de Implantação e Operacionalização postos Poupatempo"/>
    <m/>
    <s v="NV022575"/>
    <m/>
    <x v="1"/>
    <x v="39"/>
  </r>
  <r>
    <x v="23"/>
    <s v="PRO.000.8452"/>
    <x v="796"/>
    <d v="2025-07-25T00:00:00"/>
    <d v="2025-09-05T00:00:00"/>
    <n v="12721.51"/>
    <s v="‭112120503040‬"/>
    <s v="Serviços de Implantação e Operacionalização postos Poupatempo"/>
    <m/>
    <s v="NV021591"/>
    <m/>
    <x v="1"/>
    <x v="80"/>
  </r>
  <r>
    <x v="23"/>
    <s v="PRO.000.8452"/>
    <x v="797"/>
    <d v="2025-07-25T00:00:00"/>
    <d v="2025-09-05T00:00:00"/>
    <n v="38061.51"/>
    <s v="‭112120503040‬"/>
    <s v="Serviços de Implantação e Operacionalização postos Poupatempo"/>
    <m/>
    <s v="NV021590"/>
    <m/>
    <x v="1"/>
    <x v="40"/>
  </r>
  <r>
    <x v="23"/>
    <s v="PRO.000.8452"/>
    <x v="798"/>
    <d v="2025-07-25T00:00:00"/>
    <d v="2025-09-05T00:00:00"/>
    <n v="36363.040000000001"/>
    <s v="‭112120503040‬"/>
    <s v="Serviços de Implantação e Operacionalização postos Poupatempo"/>
    <m/>
    <s v="NV021614"/>
    <m/>
    <x v="1"/>
    <x v="42"/>
  </r>
  <r>
    <x v="23"/>
    <s v="PRO.000.8452"/>
    <x v="799"/>
    <d v="2025-07-25T00:00:00"/>
    <d v="2025-09-05T00:00:00"/>
    <n v="36062.870000000003"/>
    <s v="‭112120503040‬"/>
    <s v="Serviços de Implantação e Operacionalização postos Poupatempo"/>
    <m/>
    <s v="NV022613"/>
    <m/>
    <x v="1"/>
    <x v="43"/>
  </r>
  <r>
    <x v="23"/>
    <s v="PRO.000.8452"/>
    <x v="800"/>
    <d v="2025-07-25T00:00:00"/>
    <d v="2025-09-05T00:00:00"/>
    <n v="12721.51"/>
    <s v="‭112120503040‬"/>
    <s v="Serviços de Implantação e Operacionalização postos Poupatempo"/>
    <m/>
    <s v="NV008122"/>
    <m/>
    <x v="1"/>
    <x v="44"/>
  </r>
  <r>
    <x v="23"/>
    <s v="PRO.000.8452"/>
    <x v="801"/>
    <d v="2025-07-25T00:00:00"/>
    <d v="2025-09-05T00:00:00"/>
    <n v="12418.01"/>
    <s v="‭112120503040‬"/>
    <s v="Serviços de Implantação e Operacionalização postos Poupatempo"/>
    <m/>
    <s v="NV004956"/>
    <m/>
    <x v="1"/>
    <x v="45"/>
  </r>
  <r>
    <x v="23"/>
    <s v="PRO.000.8452"/>
    <x v="802"/>
    <d v="2025-07-25T00:00:00"/>
    <d v="2025-09-05T00:00:00"/>
    <n v="20292.27"/>
    <s v="‭112120503040‬"/>
    <s v="Serviços de Implantação e Operacionalização postos Poupatempo"/>
    <m/>
    <s v="NV022681"/>
    <m/>
    <x v="1"/>
    <x v="46"/>
  </r>
  <r>
    <x v="23"/>
    <s v="PRO.000.8452"/>
    <x v="803"/>
    <d v="2025-07-25T00:00:00"/>
    <d v="2025-09-05T00:00:00"/>
    <n v="12873.27"/>
    <s v="‭112120503040‬"/>
    <s v="Serviços de Implantação e Operacionalização postos Poupatempo"/>
    <m/>
    <s v="NV021606"/>
    <m/>
    <x v="1"/>
    <x v="47"/>
  </r>
  <r>
    <x v="23"/>
    <s v="PRO.000.8452"/>
    <x v="804"/>
    <d v="2025-07-25T00:00:00"/>
    <d v="2025-09-05T00:00:00"/>
    <n v="95569.27"/>
    <s v="‭112120503040‬"/>
    <s v="Serviços de Implantação e Operacionalização postos Poupatempo"/>
    <m/>
    <s v="NV003977"/>
    <m/>
    <x v="1"/>
    <x v="48"/>
  </r>
  <r>
    <x v="23"/>
    <s v="PRO.000.8452"/>
    <x v="805"/>
    <d v="2025-07-25T00:00:00"/>
    <d v="2025-09-05T00:00:00"/>
    <n v="12873.26"/>
    <s v="‭112120503040‬"/>
    <s v="Serviços de Implantação e Operacionalização postos Poupatempo"/>
    <m/>
    <s v="NV021586"/>
    <m/>
    <x v="1"/>
    <x v="49"/>
  </r>
  <r>
    <x v="23"/>
    <s v="PRO.000.8452"/>
    <x v="806"/>
    <d v="2025-07-25T00:00:00"/>
    <d v="2025-09-05T00:00:00"/>
    <n v="12418.01"/>
    <s v="‭112120503040‬"/>
    <s v="Serviços de Implantação e Operacionalização postos Poupatempo"/>
    <m/>
    <s v="NV022557"/>
    <m/>
    <x v="1"/>
    <x v="50"/>
  </r>
  <r>
    <x v="23"/>
    <s v="PRO.000.8452"/>
    <x v="807"/>
    <d v="2025-07-25T00:00:00"/>
    <d v="2025-09-05T00:00:00"/>
    <n v="13804.94"/>
    <s v="‭112120503040‬"/>
    <s v="Serviços de Implantação e Operacionalização postos Poupatempo"/>
    <m/>
    <s v="NV022665"/>
    <m/>
    <x v="1"/>
    <x v="51"/>
  </r>
  <r>
    <x v="23"/>
    <s v="PRO.000.8452"/>
    <x v="808"/>
    <d v="2025-07-25T00:00:00"/>
    <d v="2025-09-05T00:00:00"/>
    <n v="48527.91"/>
    <s v="‭112120503040‬"/>
    <s v="Serviços de Implantação e Operacionalização postos Poupatempo"/>
    <m/>
    <s v="NV020555"/>
    <m/>
    <x v="1"/>
    <x v="52"/>
  </r>
  <r>
    <x v="23"/>
    <s v="PRO.000.8452"/>
    <x v="809"/>
    <d v="2025-07-25T00:00:00"/>
    <d v="2025-09-05T00:00:00"/>
    <n v="12873.27"/>
    <s v="‭112120503040‬"/>
    <s v="Serviços de Implantação e Operacionalização postos Poupatempo"/>
    <m/>
    <s v="NV022601"/>
    <m/>
    <x v="1"/>
    <x v="81"/>
  </r>
  <r>
    <x v="23"/>
    <s v="PRO.000.8452"/>
    <x v="810"/>
    <d v="2025-07-25T00:00:00"/>
    <d v="2025-09-05T00:00:00"/>
    <n v="13970.16"/>
    <s v="‭112120503040‬"/>
    <s v="Serviços de Implantação e Operacionalização postos Poupatempo"/>
    <m/>
    <s v="NV008123"/>
    <m/>
    <x v="1"/>
    <x v="54"/>
  </r>
  <r>
    <x v="23"/>
    <s v="PRO.000.8452"/>
    <x v="811"/>
    <d v="2025-07-25T00:00:00"/>
    <d v="2025-09-05T00:00:00"/>
    <n v="41359.58"/>
    <s v="‭112120503040‬"/>
    <s v="Serviços de Implantação e Operacionalização postos Poupatempo"/>
    <m/>
    <s v="NV021573"/>
    <m/>
    <x v="1"/>
    <x v="55"/>
  </r>
  <r>
    <x v="23"/>
    <s v="PRO.000.8452"/>
    <x v="812"/>
    <d v="2025-07-25T00:00:00"/>
    <d v="2025-09-05T00:00:00"/>
    <n v="12569.77"/>
    <s v="‭112120503040‬"/>
    <s v="Serviços de Implantação e Operacionalização postos Poupatempo"/>
    <m/>
    <s v="NV009957"/>
    <m/>
    <x v="1"/>
    <x v="56"/>
  </r>
  <r>
    <x v="23"/>
    <s v="PRO.000.8452"/>
    <x v="813"/>
    <d v="2025-07-25T00:00:00"/>
    <d v="2025-09-05T00:00:00"/>
    <n v="12873.26"/>
    <s v="‭112120503040‬"/>
    <s v="Serviços de Implantação e Operacionalização postos Poupatempo"/>
    <m/>
    <s v="NV022625"/>
    <m/>
    <x v="1"/>
    <x v="82"/>
  </r>
  <r>
    <x v="23"/>
    <s v="PRO.000.8452"/>
    <x v="814"/>
    <d v="2025-07-25T00:00:00"/>
    <d v="2025-09-05T00:00:00"/>
    <n v="12721.51"/>
    <s v="‭112120503040‬"/>
    <s v="Serviços de Implantação e Operacionalização postos Poupatempo"/>
    <m/>
    <s v="NV019955"/>
    <m/>
    <x v="1"/>
    <x v="57"/>
  </r>
  <r>
    <x v="23"/>
    <s v="PRO.000.8452"/>
    <x v="815"/>
    <d v="2025-07-25T00:00:00"/>
    <d v="2025-09-05T00:00:00"/>
    <n v="12873.27"/>
    <s v="‭112120503040‬"/>
    <s v="Serviços de Implantação e Operacionalização postos Poupatempo"/>
    <m/>
    <s v="NV020551"/>
    <m/>
    <x v="1"/>
    <x v="58"/>
  </r>
  <r>
    <x v="23"/>
    <s v="PRO.000.8452"/>
    <x v="816"/>
    <d v="2025-07-25T00:00:00"/>
    <d v="2025-09-05T00:00:00"/>
    <n v="13970.15"/>
    <s v="‭112120503040‬"/>
    <s v="Serviços de Implantação e Operacionalização postos Poupatempo"/>
    <m/>
    <s v="NV022647"/>
    <m/>
    <x v="1"/>
    <x v="59"/>
  </r>
  <r>
    <x v="23"/>
    <s v="PRO.000.8452"/>
    <x v="817"/>
    <d v="2025-07-25T00:00:00"/>
    <d v="2025-09-05T00:00:00"/>
    <n v="88682.22"/>
    <s v="‭112120503040‬"/>
    <s v="Serviços de Implantação e Operacionalização postos Poupatempo"/>
    <m/>
    <s v="NV022583"/>
    <m/>
    <x v="1"/>
    <x v="60"/>
  </r>
  <r>
    <x v="23"/>
    <s v="PRO.000.8452"/>
    <x v="818"/>
    <d v="2025-07-25T00:00:00"/>
    <d v="2025-09-05T00:00:00"/>
    <n v="12873.26"/>
    <s v="‭112120503040‬"/>
    <s v="Serviços de Implantação e Operacionalização postos Poupatempo"/>
    <m/>
    <s v="NV003983"/>
    <m/>
    <x v="1"/>
    <x v="62"/>
  </r>
  <r>
    <x v="23"/>
    <s v="PRO.000.8452"/>
    <x v="819"/>
    <d v="2025-07-25T00:00:00"/>
    <d v="2025-09-05T00:00:00"/>
    <n v="12569.76"/>
    <s v="‭112120503040‬"/>
    <s v="Serviços de Implantação e Operacionalização postos Poupatempo"/>
    <m/>
    <s v="NV022584"/>
    <m/>
    <x v="1"/>
    <x v="64"/>
  </r>
  <r>
    <x v="23"/>
    <s v="PRO.000.8452"/>
    <x v="820"/>
    <d v="2025-07-25T00:00:00"/>
    <d v="2025-09-05T00:00:00"/>
    <n v="12721.52"/>
    <s v="‭112120503040‬"/>
    <s v="Serviços de Implantação e Operacionalização postos Poupatempo"/>
    <m/>
    <s v="NV022656"/>
    <m/>
    <x v="1"/>
    <x v="66"/>
  </r>
  <r>
    <x v="23"/>
    <s v="PRO.000.8452"/>
    <x v="821"/>
    <d v="2025-07-25T00:00:00"/>
    <d v="2025-09-05T00:00:00"/>
    <n v="13474.49"/>
    <s v="‭112120503040‬"/>
    <s v="Serviços de Implantação e Operacionalização postos Poupatempo"/>
    <m/>
    <s v="NV020553"/>
    <m/>
    <x v="1"/>
    <x v="67"/>
  </r>
  <r>
    <x v="23"/>
    <s v="PRO.000.8452"/>
    <x v="822"/>
    <d v="2025-07-25T00:00:00"/>
    <d v="2025-09-05T00:00:00"/>
    <n v="56368.26"/>
    <s v="‭112120503040‬"/>
    <s v="Serviços de Implantação e Operacionalização postos Poupatempo"/>
    <m/>
    <s v="NV022654"/>
    <m/>
    <x v="1"/>
    <x v="72"/>
  </r>
  <r>
    <x v="23"/>
    <s v="PRO.000.8452"/>
    <x v="823"/>
    <d v="2025-07-25T00:00:00"/>
    <d v="2025-09-05T00:00:00"/>
    <n v="12721.51"/>
    <s v="‭112120503040‬"/>
    <s v="Serviços de Implantação e Operacionalização postos Poupatempo"/>
    <m/>
    <s v="NV021612"/>
    <m/>
    <x v="1"/>
    <x v="68"/>
  </r>
  <r>
    <x v="23"/>
    <s v="PRO.000.8452"/>
    <x v="824"/>
    <d v="2025-07-25T00:00:00"/>
    <d v="2025-09-05T00:00:00"/>
    <n v="37091.480000000003"/>
    <s v="‭112120503040‬"/>
    <s v="Serviços de Implantação e Operacionalização postos Poupatempo"/>
    <m/>
    <s v="NV022556"/>
    <m/>
    <x v="1"/>
    <x v="70"/>
  </r>
  <r>
    <x v="23"/>
    <s v="PRO.000.8452"/>
    <x v="825"/>
    <d v="2025-07-25T00:00:00"/>
    <d v="2025-09-05T00:00:00"/>
    <n v="12418.02"/>
    <s v="‭112120503040‬"/>
    <s v="Serviços de Implantação e Operacionalização postos Poupatempo"/>
    <m/>
    <s v="NV020556"/>
    <m/>
    <x v="1"/>
    <x v="65"/>
  </r>
  <r>
    <x v="23"/>
    <s v="PRO.000.8452"/>
    <x v="826"/>
    <d v="2025-07-25T00:00:00"/>
    <d v="2025-09-05T00:00:00"/>
    <n v="12418.01"/>
    <s v="‭112120503040‬"/>
    <s v="Serviços de Implantação e Operacionalização postos Poupatempo"/>
    <m/>
    <s v="NV021572"/>
    <m/>
    <x v="1"/>
    <x v="53"/>
  </r>
  <r>
    <x v="23"/>
    <s v="PRO.000.8452"/>
    <x v="827"/>
    <d v="2025-07-25T00:00:00"/>
    <d v="2025-09-05T00:00:00"/>
    <n v="12314.69"/>
    <s v="‭112120503040‬"/>
    <s v="Serviços de Implantação e Operacionalização postos Poupatempo"/>
    <m/>
    <s v="NV022655"/>
    <m/>
    <x v="1"/>
    <x v="41"/>
  </r>
  <r>
    <x v="23"/>
    <s v="PRO.000.8452"/>
    <x v="828"/>
    <d v="2025-07-25T00:00:00"/>
    <d v="2025-09-05T00:00:00"/>
    <n v="12873.26"/>
    <s v="‭112120503040‬"/>
    <s v="Serviços de Implantação e Operacionalização postos Poupatempo"/>
    <m/>
    <s v="NV022648"/>
    <m/>
    <x v="1"/>
    <x v="37"/>
  </r>
  <r>
    <x v="23"/>
    <s v="PRO.000.8452"/>
    <x v="829"/>
    <d v="2025-07-25T00:00:00"/>
    <d v="2025-09-05T00:00:00"/>
    <n v="13804.94"/>
    <s v="‭112120503040‬"/>
    <s v="Serviços de Implantação e Operacionalização postos Poupatempo"/>
    <m/>
    <s v="NV021605"/>
    <m/>
    <x v="1"/>
    <x v="69"/>
  </r>
  <r>
    <x v="23"/>
    <s v="PRO.000.8452"/>
    <x v="830"/>
    <d v="2025-07-25T00:00:00"/>
    <d v="2025-09-05T00:00:00"/>
    <n v="12721.51"/>
    <s v="‭112120503040‬"/>
    <s v="Serviços de Implantação e Operacionalização postos Poupatempo"/>
    <m/>
    <s v="NV022657"/>
    <m/>
    <x v="1"/>
    <x v="71"/>
  </r>
  <r>
    <x v="23"/>
    <s v="PRO.000.8452"/>
    <x v="831"/>
    <d v="2025-07-25T00:00:00"/>
    <d v="2025-09-05T00:00:00"/>
    <n v="13970.16"/>
    <s v="‭112120503040‬"/>
    <s v="Serviços de Implantação e Operacionalização postos Poupatempo"/>
    <m/>
    <s v="NV003952"/>
    <m/>
    <x v="1"/>
    <x v="74"/>
  </r>
  <r>
    <x v="23"/>
    <s v="PRO.000.8452"/>
    <x v="832"/>
    <d v="2025-07-25T00:00:00"/>
    <d v="2025-09-05T00:00:00"/>
    <n v="13804.94"/>
    <s v="‭112120503040‬"/>
    <s v="Serviços de Implantação e Operacionalização postos Poupatempo"/>
    <m/>
    <s v="NV003970"/>
    <m/>
    <x v="1"/>
    <x v="38"/>
  </r>
  <r>
    <x v="23"/>
    <s v="PRO.000.8452"/>
    <x v="833"/>
    <d v="2025-07-25T00:00:00"/>
    <d v="2025-09-05T00:00:00"/>
    <n v="12721.51"/>
    <s v="‭112120503040‬"/>
    <s v="Serviços de Implantação e Operacionalização postos Poupatempo"/>
    <m/>
    <s v="NV022664"/>
    <m/>
    <x v="1"/>
    <x v="63"/>
  </r>
  <r>
    <x v="23"/>
    <s v="PRO.000.8452"/>
    <x v="834"/>
    <d v="2025-07-25T00:00:00"/>
    <d v="2025-09-05T00:00:00"/>
    <n v="12873.27"/>
    <s v="‭112120503040‬"/>
    <s v="Serviços de Implantação e Operacionalização postos Poupatempo"/>
    <m/>
    <s v="NV021562"/>
    <m/>
    <x v="1"/>
    <x v="27"/>
  </r>
  <r>
    <x v="23"/>
    <s v="PRO.000.8452"/>
    <x v="835"/>
    <d v="2025-07-25T00:00:00"/>
    <d v="2025-09-05T00:00:00"/>
    <n v="12418.01"/>
    <s v="‭112120503040‬"/>
    <s v="Serviços de Implantação e Operacionalização postos Poupatempo"/>
    <m/>
    <s v="NV022555"/>
    <m/>
    <x v="1"/>
    <x v="75"/>
  </r>
  <r>
    <x v="23"/>
    <s v="PRO.000.8452"/>
    <x v="836"/>
    <d v="2025-08-01T00:00:00"/>
    <d v="2025-09-05T00:00:00"/>
    <n v="12873.27"/>
    <s v="‭112120503040‬"/>
    <s v="Serviços de Implantação e Operacionalização postos Poupatempo"/>
    <m/>
    <s v="NV022610"/>
    <m/>
    <x v="1"/>
    <x v="61"/>
  </r>
  <r>
    <x v="23"/>
    <s v="PRO.000.8452"/>
    <x v="837"/>
    <d v="2025-08-01T00:00:00"/>
    <d v="2025-09-05T00:00:00"/>
    <n v="12873.26"/>
    <s v="‭112120503040‬"/>
    <s v="Serviços de Implantação e Operacionalização postos Poupatempo"/>
    <m/>
    <s v="NV022657"/>
    <m/>
    <x v="1"/>
    <x v="71"/>
  </r>
  <r>
    <x v="23"/>
    <s v="PRO.000.8452"/>
    <x v="838"/>
    <d v="2025-07-24T00:00:00"/>
    <d v="2025-09-05T00:00:00"/>
    <n v="13804.93"/>
    <s v="‭112120503040‬"/>
    <s v="Serviços de Implantação e Operacionalização postos Poupatempo"/>
    <m/>
    <s v="NV019952"/>
    <m/>
    <x v="1"/>
    <x v="73"/>
  </r>
  <r>
    <x v="23"/>
    <s v="PRO.000.8452"/>
    <x v="839"/>
    <d v="2025-07-24T00:00:00"/>
    <d v="2025-09-05T00:00:00"/>
    <n v="42825.919999999998"/>
    <s v="‭112120503040‬"/>
    <s v="Serviços de Implantação e Operacionalização postos Poupatempo"/>
    <m/>
    <s v="NV003954"/>
    <m/>
    <x v="1"/>
    <x v="76"/>
  </r>
  <r>
    <x v="23"/>
    <s v="PRO.000.8452"/>
    <x v="840"/>
    <d v="2025-07-24T00:00:00"/>
    <d v="2025-09-05T00:00:00"/>
    <n v="12873.27"/>
    <s v="‭112120503040‬"/>
    <s v="Serviços de Implantação e Operacionalização postos Poupatempo"/>
    <m/>
    <s v="NV021571"/>
    <m/>
    <x v="1"/>
    <x v="26"/>
  </r>
  <r>
    <x v="23"/>
    <s v="PRO.000.8452"/>
    <x v="841"/>
    <d v="2025-07-24T00:00:00"/>
    <d v="2025-09-05T00:00:00"/>
    <n v="42089.22"/>
    <s v="‭112120503040‬"/>
    <s v="Serviços de Implantação e Operacionalização postos Poupatempo"/>
    <m/>
    <s v="NV022682"/>
    <m/>
    <x v="1"/>
    <x v="28"/>
  </r>
  <r>
    <x v="23"/>
    <s v="PRO.000.8452"/>
    <x v="842"/>
    <d v="2025-07-24T00:00:00"/>
    <d v="2025-09-05T00:00:00"/>
    <n v="12873.27"/>
    <s v="‭112120503040‬"/>
    <s v="Serviços de Implantação e Operacionalização postos Poupatempo"/>
    <m/>
    <s v="NV022683"/>
    <m/>
    <x v="1"/>
    <x v="30"/>
  </r>
  <r>
    <x v="23"/>
    <s v="PRO.000.8452"/>
    <x v="843"/>
    <d v="2025-07-24T00:00:00"/>
    <d v="2025-09-05T00:00:00"/>
    <n v="12721.51"/>
    <s v="‭112120503040‬"/>
    <s v="Serviços de Implantação e Operacionalização postos Poupatempo"/>
    <m/>
    <s v="NV021574"/>
    <m/>
    <x v="1"/>
    <x v="31"/>
  </r>
  <r>
    <x v="23"/>
    <s v="PRO.000.8452"/>
    <x v="844"/>
    <d v="2025-07-24T00:00:00"/>
    <d v="2025-09-05T00:00:00"/>
    <n v="168169.09"/>
    <s v="‭112120503040‬"/>
    <s v="Serviços de Implantação e Operacionalização postos Poupatempo"/>
    <m/>
    <s v="NV022574"/>
    <m/>
    <x v="1"/>
    <x v="32"/>
  </r>
  <r>
    <x v="23"/>
    <s v="PRO.000.8452"/>
    <x v="845"/>
    <d v="2025-07-24T00:00:00"/>
    <d v="2025-09-05T00:00:00"/>
    <n v="51864.75"/>
    <s v="‭112120503040‬"/>
    <s v="Serviços de Implantação e Operacionalização postos Poupatempo"/>
    <m/>
    <s v="NV006968"/>
    <m/>
    <x v="1"/>
    <x v="33"/>
  </r>
  <r>
    <x v="23"/>
    <s v="PRO.000.8452"/>
    <x v="846"/>
    <d v="2025-07-24T00:00:00"/>
    <d v="2025-09-05T00:00:00"/>
    <n v="17799.97"/>
    <s v="‭112120503040‬"/>
    <s v="Serviços de Implantação e Operacionalização postos Poupatempo"/>
    <m/>
    <s v="NV022653"/>
    <m/>
    <x v="1"/>
    <x v="77"/>
  </r>
  <r>
    <x v="23"/>
    <s v="PRO.000.8452"/>
    <x v="847"/>
    <d v="2025-07-24T00:00:00"/>
    <d v="2025-09-05T00:00:00"/>
    <n v="56265.48"/>
    <s v="‭112120503040‬"/>
    <s v="Serviços de Implantação e Operacionalização postos Poupatempo"/>
    <m/>
    <s v="NV022582"/>
    <m/>
    <x v="1"/>
    <x v="34"/>
  </r>
  <r>
    <x v="23"/>
    <s v="PRO.000.8452"/>
    <x v="848"/>
    <d v="2025-07-24T00:00:00"/>
    <d v="2025-09-05T00:00:00"/>
    <n v="12569.76"/>
    <s v="‭112120503040‬"/>
    <s v="Serviços de Implantação e Operacionalização postos Poupatempo"/>
    <m/>
    <s v="NV022567"/>
    <m/>
    <x v="1"/>
    <x v="35"/>
  </r>
  <r>
    <x v="23"/>
    <s v="PRO.000.8452"/>
    <x v="849"/>
    <d v="2025-07-24T00:00:00"/>
    <d v="2025-09-05T00:00:00"/>
    <n v="12721.52"/>
    <s v="‭112120503040‬"/>
    <s v="Serviços de Implantação e Operacionalização postos Poupatempo"/>
    <m/>
    <s v="NV022645"/>
    <m/>
    <x v="1"/>
    <x v="36"/>
  </r>
  <r>
    <x v="23"/>
    <s v="PRO.000.8452"/>
    <x v="850"/>
    <d v="2025-07-24T00:00:00"/>
    <d v="2025-09-05T00:00:00"/>
    <n v="12721.51"/>
    <s v="‭112120503040‬"/>
    <s v="Serviços de Implantação e Operacionalização postos Poupatempo"/>
    <m/>
    <s v="NV022576"/>
    <m/>
    <x v="1"/>
    <x v="78"/>
  </r>
  <r>
    <x v="24"/>
    <s v="PRO.000.8453"/>
    <x v="851"/>
    <d v="2025-08-01T00:00:00"/>
    <d v="2025-09-05T00:00:00"/>
    <n v="31065.53"/>
    <s v="‭112120503040‬"/>
    <s v="Serviços de Implantação e Operacionalização postos Poupatempo"/>
    <m/>
    <s v="NV021558"/>
    <m/>
    <x v="1"/>
    <x v="144"/>
  </r>
  <r>
    <x v="24"/>
    <s v="PRO.000.8453"/>
    <x v="852"/>
    <d v="2025-08-01T00:00:00"/>
    <d v="2025-09-05T00:00:00"/>
    <n v="121041.13"/>
    <s v="‭112120503040‬"/>
    <s v="Serviços de Implantação e Operacionalização postos Poupatempo"/>
    <m/>
    <s v="NV003962"/>
    <m/>
    <x v="1"/>
    <x v="104"/>
  </r>
  <r>
    <x v="24"/>
    <s v="PRO.000.8453"/>
    <x v="853"/>
    <d v="2025-08-01T00:00:00"/>
    <d v="2025-09-05T00:00:00"/>
    <n v="78712.070000000007"/>
    <s v="‭112120503040‬"/>
    <s v="Serviços de Implantação e Operacionalização postos Poupatempo"/>
    <m/>
    <s v="NV003964"/>
    <m/>
    <x v="1"/>
    <x v="107"/>
  </r>
  <r>
    <x v="24"/>
    <s v="PRO.000.8453"/>
    <x v="854"/>
    <d v="2025-08-01T00:00:00"/>
    <d v="2025-09-05T00:00:00"/>
    <n v="18829.48"/>
    <s v="‭112120503040‬"/>
    <s v="Serviços de Implantação e Operacionalização postos Poupatempo"/>
    <m/>
    <s v="NV022570"/>
    <m/>
    <x v="1"/>
    <x v="166"/>
  </r>
  <r>
    <x v="24"/>
    <s v="PRO.000.8453"/>
    <x v="855"/>
    <d v="2025-08-01T00:00:00"/>
    <d v="2025-09-05T00:00:00"/>
    <n v="41845.22"/>
    <s v="‭112120503040‬"/>
    <s v="Serviços de Implantação e Operacionalização postos Poupatempo"/>
    <m/>
    <s v="NV021587"/>
    <m/>
    <x v="1"/>
    <x v="192"/>
  </r>
  <r>
    <x v="24"/>
    <s v="PRO.000.8453"/>
    <x v="856"/>
    <d v="2025-08-01T00:00:00"/>
    <d v="2025-09-05T00:00:00"/>
    <n v="34635.18"/>
    <s v="‭112120503040‬"/>
    <s v="Serviços de Implantação e Operacionalização postos Poupatempo"/>
    <m/>
    <s v="NV021577"/>
    <m/>
    <x v="1"/>
    <x v="209"/>
  </r>
  <r>
    <x v="24"/>
    <s v="PRO.000.8453"/>
    <x v="857"/>
    <d v="2025-08-01T00:00:00"/>
    <d v="2025-09-05T00:00:00"/>
    <n v="270642.90999999997"/>
    <s v="‭112120503040‬"/>
    <s v="Serviços de Implantação e Operacionalização postos Poupatempo"/>
    <m/>
    <s v="NV007121"/>
    <m/>
    <x v="1"/>
    <x v="98"/>
  </r>
  <r>
    <x v="24"/>
    <s v="PRO.000.8453"/>
    <x v="858"/>
    <d v="2025-08-01T00:00:00"/>
    <d v="2025-09-05T00:00:00"/>
    <n v="23244.84"/>
    <s v="‭112120503040‬"/>
    <s v="Serviços de Implantação e Operacionalização postos Poupatempo"/>
    <m/>
    <s v="NV022658"/>
    <m/>
    <x v="1"/>
    <x v="84"/>
  </r>
  <r>
    <x v="24"/>
    <s v="PRO.000.8453"/>
    <x v="859"/>
    <d v="2025-08-01T00:00:00"/>
    <d v="2025-09-05T00:00:00"/>
    <n v="35766.370000000003"/>
    <s v="‭112120503040‬"/>
    <s v="Serviços de Implantação e Operacionalização postos Poupatempo"/>
    <m/>
    <s v="NV021592"/>
    <m/>
    <x v="1"/>
    <x v="88"/>
  </r>
  <r>
    <x v="24"/>
    <s v="PRO.000.8453"/>
    <x v="860"/>
    <d v="2025-08-01T00:00:00"/>
    <d v="2025-09-05T00:00:00"/>
    <n v="465939.69"/>
    <s v="‭112120503040‬"/>
    <s v="Serviços de Implantação e Operacionalização postos Poupatempo"/>
    <m/>
    <s v="NV006961"/>
    <m/>
    <x v="1"/>
    <x v="244"/>
  </r>
  <r>
    <x v="24"/>
    <s v="PRO.000.8453"/>
    <x v="861"/>
    <d v="2025-08-01T00:00:00"/>
    <d v="2025-09-05T00:00:00"/>
    <n v="40224.120000000003"/>
    <s v="‭112120503040‬"/>
    <s v="Serviços de Implantação e Operacionalização postos Poupatempo"/>
    <m/>
    <s v="NV022559"/>
    <m/>
    <x v="1"/>
    <x v="172"/>
  </r>
  <r>
    <x v="24"/>
    <s v="PRO.000.8453"/>
    <x v="862"/>
    <d v="2025-08-01T00:00:00"/>
    <d v="2025-09-05T00:00:00"/>
    <n v="153256.73000000001"/>
    <s v="‭112120503040‬"/>
    <s v="Serviços de Implantação e Operacionalização postos Poupatempo"/>
    <m/>
    <s v="NV003984"/>
    <m/>
    <x v="1"/>
    <x v="132"/>
  </r>
  <r>
    <x v="25"/>
    <m/>
    <x v="863"/>
    <d v="2025-08-11T00:00:00"/>
    <d v="2025-09-05T00:00:00"/>
    <n v="29290.93"/>
    <s v="‭112120612130‬"/>
    <s v="Água"/>
    <m/>
    <s v="NV006964"/>
    <m/>
    <x v="1"/>
    <x v="11"/>
  </r>
  <r>
    <x v="26"/>
    <s v="PRO.000.7743"/>
    <x v="864"/>
    <d v="2025-08-06T00:00:00"/>
    <d v="2025-09-05T00:00:00"/>
    <n v="98443.41"/>
    <s v="‭112120611010‬"/>
    <s v="Vigilãncia"/>
    <m/>
    <s v="NV006963"/>
    <m/>
    <x v="1"/>
    <x v="143"/>
  </r>
  <r>
    <x v="27"/>
    <s v="PRO.000.8453"/>
    <x v="865"/>
    <d v="2025-08-01T00:00:00"/>
    <d v="2025-09-05T00:00:00"/>
    <n v="15328.46"/>
    <s v="‭112120503040‬"/>
    <s v="Serviços de Implantação e Operacionalização postos Poupatempo"/>
    <m/>
    <s v="NV021592"/>
    <m/>
    <x v="1"/>
    <x v="88"/>
  </r>
  <r>
    <x v="27"/>
    <s v="PRO.000.8453"/>
    <x v="866"/>
    <d v="2025-08-01T00:00:00"/>
    <d v="2025-09-05T00:00:00"/>
    <n v="199688.44"/>
    <s v="‭112120503040‬"/>
    <s v="Serviços de Implantação e Operacionalização postos Poupatempo"/>
    <m/>
    <s v="NV006961"/>
    <m/>
    <x v="1"/>
    <x v="244"/>
  </r>
  <r>
    <x v="27"/>
    <s v="PRO.000.8453"/>
    <x v="867"/>
    <d v="2025-08-01T00:00:00"/>
    <d v="2025-09-05T00:00:00"/>
    <n v="65681.460000000006"/>
    <s v="‭112120503040‬"/>
    <s v="Serviços de Implantação e Operacionalização postos Poupatempo"/>
    <m/>
    <s v="NV003984"/>
    <m/>
    <x v="1"/>
    <x v="132"/>
  </r>
  <r>
    <x v="27"/>
    <s v="PRO.000.8453"/>
    <x v="868"/>
    <d v="2025-08-01T00:00:00"/>
    <d v="2025-09-05T00:00:00"/>
    <n v="13313.8"/>
    <s v="‭112120503040‬"/>
    <s v="Serviços de Implantação e Operacionalização postos Poupatempo"/>
    <m/>
    <s v="NV021558"/>
    <m/>
    <x v="1"/>
    <x v="144"/>
  </r>
  <r>
    <x v="27"/>
    <s v="PRO.000.8453"/>
    <x v="869"/>
    <d v="2025-08-01T00:00:00"/>
    <d v="2025-09-05T00:00:00"/>
    <n v="51874.78"/>
    <s v="‭112120503040‬"/>
    <s v="Serviços de Implantação e Operacionalização postos Poupatempo"/>
    <m/>
    <s v="NV003962"/>
    <m/>
    <x v="1"/>
    <x v="104"/>
  </r>
  <r>
    <x v="27"/>
    <s v="PRO.000.8453"/>
    <x v="870"/>
    <d v="2025-08-01T00:00:00"/>
    <d v="2025-09-05T00:00:00"/>
    <n v="33733.74"/>
    <s v="‭112120503040‬"/>
    <s v="Serviços de Implantação e Operacionalização postos Poupatempo"/>
    <m/>
    <s v="NV003964"/>
    <m/>
    <x v="1"/>
    <x v="107"/>
  </r>
  <r>
    <x v="27"/>
    <s v="PRO.000.8453"/>
    <x v="871"/>
    <d v="2025-08-01T00:00:00"/>
    <d v="2025-09-05T00:00:00"/>
    <n v="8069.78"/>
    <s v="‭112120503040‬"/>
    <s v="Serviços de Implantação e Operacionalização postos Poupatempo"/>
    <m/>
    <s v="NV022570"/>
    <m/>
    <x v="1"/>
    <x v="166"/>
  </r>
  <r>
    <x v="27"/>
    <s v="PRO.000.8453"/>
    <x v="872"/>
    <d v="2025-08-01T00:00:00"/>
    <d v="2025-09-05T00:00:00"/>
    <n v="17933.669999999998"/>
    <s v="‭112120503040‬"/>
    <s v="Serviços de Implantação e Operacionalização postos Poupatempo"/>
    <m/>
    <s v="NV021587"/>
    <m/>
    <x v="1"/>
    <x v="192"/>
  </r>
  <r>
    <x v="27"/>
    <s v="PRO.000.8453"/>
    <x v="873"/>
    <d v="2025-08-01T00:00:00"/>
    <d v="2025-09-05T00:00:00"/>
    <n v="17238.91"/>
    <s v="‭112120503040‬"/>
    <s v="Serviços de Implantação e Operacionalização postos Poupatempo"/>
    <m/>
    <s v="NV022559"/>
    <m/>
    <x v="1"/>
    <x v="172"/>
  </r>
  <r>
    <x v="27"/>
    <s v="PRO.000.8453"/>
    <x v="874"/>
    <d v="2025-08-01T00:00:00"/>
    <d v="2025-09-05T00:00:00"/>
    <n v="14843.65"/>
    <s v="‭112120503040‬"/>
    <s v="Serviços de Implantação e Operacionalização postos Poupatempo"/>
    <m/>
    <s v="NV021577"/>
    <m/>
    <x v="1"/>
    <x v="209"/>
  </r>
  <r>
    <x v="27"/>
    <s v="PRO.000.8453"/>
    <x v="875"/>
    <d v="2025-08-01T00:00:00"/>
    <d v="2025-09-05T00:00:00"/>
    <n v="115989.83"/>
    <s v="‭112120503040‬"/>
    <s v="Serviços de Implantação e Operacionalização postos Poupatempo"/>
    <m/>
    <s v="NV007121"/>
    <m/>
    <x v="1"/>
    <x v="98"/>
  </r>
  <r>
    <x v="27"/>
    <s v="PRO.000.8453"/>
    <x v="876"/>
    <d v="2025-08-01T00:00:00"/>
    <d v="2025-09-05T00:00:00"/>
    <n v="9962.08"/>
    <s v="‭112120503040‬"/>
    <s v="Serviços de Implantação e Operacionalização postos Poupatempo"/>
    <m/>
    <s v="NV022658"/>
    <m/>
    <x v="1"/>
    <x v="84"/>
  </r>
  <r>
    <x v="28"/>
    <s v="PRO.000.7954"/>
    <x v="877"/>
    <d v="2025-07-28T00:00:00"/>
    <d v="2025-09-05T00:00:00"/>
    <n v="112817.21"/>
    <s v="‭112120501010‬"/>
    <s v="Serviços de Assessoria e Consultoria"/>
    <m/>
    <s v="NV006958"/>
    <m/>
    <x v="1"/>
    <x v="0"/>
  </r>
  <r>
    <x v="29"/>
    <s v="PRO.000.8444"/>
    <x v="878"/>
    <d v="2025-07-25T00:00:00"/>
    <d v="2025-09-05T00:00:00"/>
    <n v="127317.49"/>
    <s v="‭112120503040‬"/>
    <s v="Serviços de Implantação e Operacionalização postos Poupatempo"/>
    <m/>
    <s v="NV009958"/>
    <m/>
    <x v="1"/>
    <x v="106"/>
  </r>
  <r>
    <x v="29"/>
    <s v="PRO.000.8444"/>
    <x v="879"/>
    <d v="2025-07-25T00:00:00"/>
    <d v="2025-09-05T00:00:00"/>
    <n v="77738.67"/>
    <s v="‭112120503040‬"/>
    <s v="Serviços de Implantação e Operacionalização postos Poupatempo"/>
    <m/>
    <s v="NV003965"/>
    <m/>
    <x v="1"/>
    <x v="108"/>
  </r>
  <r>
    <x v="29"/>
    <s v="PRO.000.8444"/>
    <x v="880"/>
    <d v="2025-07-25T00:00:00"/>
    <d v="2025-09-05T00:00:00"/>
    <n v="25101.05"/>
    <s v="‭112120503040‬"/>
    <s v="Serviços de Implantação e Operacionalização postos Poupatempo"/>
    <m/>
    <s v="NV021579"/>
    <m/>
    <x v="1"/>
    <x v="114"/>
  </r>
  <r>
    <x v="29"/>
    <s v="PRO.000.8444"/>
    <x v="881"/>
    <d v="2025-07-25T00:00:00"/>
    <d v="2025-09-05T00:00:00"/>
    <n v="85765.39"/>
    <s v="‭112120503040‬"/>
    <s v="Serviços de Implantação e Operacionalização postos Poupatempo"/>
    <m/>
    <s v="NV003976"/>
    <m/>
    <x v="1"/>
    <x v="116"/>
  </r>
  <r>
    <x v="29"/>
    <s v="PRO.000.8444"/>
    <x v="882"/>
    <d v="2025-07-25T00:00:00"/>
    <d v="2025-09-05T00:00:00"/>
    <n v="21212.01"/>
    <s v="‭112120503040‬"/>
    <s v="Serviços de Implantação e Operacionalização postos Poupatempo"/>
    <m/>
    <s v="NV022640"/>
    <m/>
    <x v="1"/>
    <x v="167"/>
  </r>
  <r>
    <x v="29"/>
    <s v="PRO.000.8444"/>
    <x v="883"/>
    <d v="2025-07-25T00:00:00"/>
    <d v="2025-09-05T00:00:00"/>
    <n v="16717.78"/>
    <s v="‭112120503040‬"/>
    <s v="Serviços de Implantação e Operacionalização postos Poupatempo"/>
    <m/>
    <s v="NV022568"/>
    <m/>
    <x v="1"/>
    <x v="169"/>
  </r>
  <r>
    <x v="29"/>
    <s v="PRO.000.8444"/>
    <x v="884"/>
    <d v="2025-07-25T00:00:00"/>
    <d v="2025-09-05T00:00:00"/>
    <n v="116658.58"/>
    <s v="‭112120503040‬"/>
    <s v="Serviços de Implantação e Operacionalização postos Poupatempo"/>
    <m/>
    <s v="NV002952"/>
    <m/>
    <x v="1"/>
    <x v="102"/>
  </r>
  <r>
    <x v="29"/>
    <s v="PRO.000.8444"/>
    <x v="885"/>
    <d v="2025-07-25T00:00:00"/>
    <d v="2025-09-05T00:00:00"/>
    <n v="188480.25"/>
    <s v="‭112120503040‬"/>
    <s v="Serviços de Implantação e Operacionalização postos Poupatempo"/>
    <m/>
    <s v="NV006965"/>
    <m/>
    <x v="1"/>
    <x v="2"/>
  </r>
  <r>
    <x v="29"/>
    <s v="PRO.000.8444"/>
    <x v="886"/>
    <d v="2025-07-25T00:00:00"/>
    <d v="2025-09-05T00:00:00"/>
    <n v="68882.34"/>
    <s v="‭112120503040‬"/>
    <s v="Serviços de Implantação e Operacionalização postos Poupatempo"/>
    <m/>
    <s v="NV002951"/>
    <m/>
    <x v="1"/>
    <x v="159"/>
  </r>
  <r>
    <x v="29"/>
    <s v="PRO.000.8444"/>
    <x v="887"/>
    <d v="2025-07-25T00:00:00"/>
    <d v="2025-09-05T00:00:00"/>
    <n v="283306.57"/>
    <s v="‭112120503040‬"/>
    <s v="Serviços de Implantação e Operacionalização postos Poupatempo"/>
    <m/>
    <s v="NV023559"/>
    <m/>
    <x v="1"/>
    <x v="1"/>
  </r>
  <r>
    <x v="30"/>
    <m/>
    <x v="888"/>
    <d v="2025-08-25T00:00:00"/>
    <d v="2025-09-08T00:00:00"/>
    <n v="2442.0300000000002"/>
    <s v="‭112120503040‬"/>
    <s v="Serviços de Implantação e Operacionalização postos Poupatempo"/>
    <m/>
    <s v="NV021620"/>
    <m/>
    <x v="1"/>
    <x v="199"/>
  </r>
  <r>
    <x v="31"/>
    <m/>
    <x v="889"/>
    <d v="2025-08-25T00:00:00"/>
    <d v="2025-09-08T00:00:00"/>
    <n v="4295.9799999999996"/>
    <s v="‭112120503040‬"/>
    <s v="Serviços de Implantação e Operacionalização postos Poupatempo"/>
    <m/>
    <s v="NV003972"/>
    <m/>
    <x v="1"/>
    <x v="92"/>
  </r>
  <r>
    <x v="32"/>
    <m/>
    <x v="890"/>
    <d v="2025-08-25T00:00:00"/>
    <d v="2025-09-10T00:00:00"/>
    <n v="1563.93"/>
    <s v="‭112120503040‬"/>
    <s v="Serviços de Implantação e Operacionalização postos Poupatempo"/>
    <m/>
    <s v="NV021571"/>
    <m/>
    <x v="1"/>
    <x v="26"/>
  </r>
  <r>
    <x v="33"/>
    <m/>
    <x v="891"/>
    <d v="2025-08-05T00:00:00"/>
    <d v="2025-09-10T00:00:00"/>
    <n v="173.68"/>
    <s v="‭112120503040‬"/>
    <s v="Serviços de Implantação e Operacionalização postos Poupatempo"/>
    <m/>
    <s v="NV022576"/>
    <m/>
    <x v="1"/>
    <x v="78"/>
  </r>
  <r>
    <x v="33"/>
    <m/>
    <x v="892"/>
    <d v="2025-08-25T00:00:00"/>
    <d v="2025-09-10T00:00:00"/>
    <n v="1706.33"/>
    <s v="‭112120503040‬"/>
    <s v="Serviços de Implantação e Operacionalização postos Poupatempo"/>
    <m/>
    <s v="NV022576"/>
    <m/>
    <x v="1"/>
    <x v="78"/>
  </r>
  <r>
    <x v="34"/>
    <m/>
    <x v="893"/>
    <d v="2025-08-01T00:00:00"/>
    <d v="2025-09-10T00:00:00"/>
    <n v="6178.97"/>
    <s v="‭112120503040‬"/>
    <s v="Serviços de Implantação e Operacionalização postos Poupatempo"/>
    <m/>
    <s v="NV009955"/>
    <m/>
    <x v="1"/>
    <x v="12"/>
  </r>
  <r>
    <x v="35"/>
    <m/>
    <x v="894"/>
    <d v="2025-08-01T00:00:00"/>
    <d v="2025-09-10T00:00:00"/>
    <n v="877.09"/>
    <s v="‭112120503040‬"/>
    <s v="Serviços de Implantação e Operacionalização postos Poupatempo"/>
    <m/>
    <s v="NV022622"/>
    <m/>
    <x v="1"/>
    <x v="17"/>
  </r>
  <r>
    <x v="36"/>
    <m/>
    <x v="895"/>
    <d v="2025-08-01T00:00:00"/>
    <d v="2025-09-10T00:00:00"/>
    <n v="3291.43"/>
    <s v="‭112120503040‬"/>
    <s v="Serviços de Implantação e Operacionalização postos Poupatempo"/>
    <m/>
    <s v="NV003978"/>
    <m/>
    <x v="1"/>
    <x v="111"/>
  </r>
  <r>
    <x v="37"/>
    <m/>
    <x v="896"/>
    <d v="2025-08-25T00:00:00"/>
    <d v="2025-09-10T00:00:00"/>
    <n v="1522.72"/>
    <s v="‭112120503040‬"/>
    <s v="Serviços de Implantação e Operacionalização postos Poupatempo"/>
    <m/>
    <s v="NV022684"/>
    <m/>
    <x v="1"/>
    <x v="230"/>
  </r>
  <r>
    <x v="38"/>
    <m/>
    <x v="897"/>
    <d v="2025-08-25T00:00:00"/>
    <d v="2025-09-10T00:00:00"/>
    <n v="6456.28"/>
    <s v="‭112120503040‬"/>
    <s v="Serviços de Implantação e Operacionalização postos Poupatempo"/>
    <m/>
    <s v="NV004961"/>
    <m/>
    <x v="1"/>
    <x v="157"/>
  </r>
  <r>
    <x v="39"/>
    <m/>
    <x v="898"/>
    <d v="2025-08-25T00:00:00"/>
    <d v="2025-09-10T00:00:00"/>
    <n v="2872.99"/>
    <s v="‭112120503040‬"/>
    <s v="Serviços de Implantação e Operacionalização postos Poupatempo"/>
    <m/>
    <s v="NV020553"/>
    <m/>
    <x v="1"/>
    <x v="67"/>
  </r>
  <r>
    <x v="40"/>
    <m/>
    <x v="899"/>
    <d v="2025-08-01T00:00:00"/>
    <d v="2025-09-10T00:00:00"/>
    <n v="303.5"/>
    <s v="‭112120503040‬"/>
    <s v="Serviços de Implantação e Operacionalização postos Poupatempo"/>
    <m/>
    <s v="NV022657"/>
    <m/>
    <x v="1"/>
    <x v="71"/>
  </r>
  <r>
    <x v="40"/>
    <m/>
    <x v="900"/>
    <d v="2025-08-01T00:00:00"/>
    <d v="2025-09-10T00:00:00"/>
    <n v="303.5"/>
    <s v="‭112120503040‬"/>
    <s v="Serviços de Implantação e Operacionalização postos Poupatempo"/>
    <m/>
    <s v="NV022621"/>
    <m/>
    <x v="1"/>
    <x v="180"/>
  </r>
  <r>
    <x v="41"/>
    <m/>
    <x v="901"/>
    <d v="2025-08-25T00:00:00"/>
    <d v="2025-09-10T00:00:00"/>
    <n v="16101.28"/>
    <s v="‭112120503040‬"/>
    <s v="Serviços de Implantação e Operacionalização postos Poupatempo"/>
    <m/>
    <s v="NV023559"/>
    <m/>
    <x v="1"/>
    <x v="1"/>
  </r>
  <r>
    <x v="41"/>
    <m/>
    <x v="902"/>
    <d v="2025-08-25T00:00:00"/>
    <d v="2025-09-10T00:00:00"/>
    <n v="6875.6"/>
    <s v="‭112120503040‬"/>
    <s v="Serviços de Implantação e Operacionalização postos Poupatempo"/>
    <m/>
    <s v="NV009958"/>
    <m/>
    <x v="1"/>
    <x v="106"/>
  </r>
  <r>
    <x v="41"/>
    <m/>
    <x v="903"/>
    <d v="2025-08-25T00:00:00"/>
    <d v="2025-09-10T00:00:00"/>
    <n v="2338.02"/>
    <s v="‭112120503040‬"/>
    <s v="Serviços de Implantação e Operacionalização postos Poupatempo"/>
    <m/>
    <s v="NV021558"/>
    <m/>
    <x v="1"/>
    <x v="144"/>
  </r>
  <r>
    <x v="41"/>
    <m/>
    <x v="904"/>
    <d v="2025-08-25T00:00:00"/>
    <d v="2025-09-10T00:00:00"/>
    <n v="1417.13"/>
    <s v="‭112120503040‬"/>
    <s v="Serviços de Implantação e Operacionalização postos Poupatempo"/>
    <m/>
    <s v="NV022570"/>
    <m/>
    <x v="1"/>
    <x v="166"/>
  </r>
  <r>
    <x v="41"/>
    <m/>
    <x v="905"/>
    <d v="2025-08-25T00:00:00"/>
    <d v="2025-09-10T00:00:00"/>
    <n v="15469.86"/>
    <s v="‭112120503040‬"/>
    <s v="Serviços de Implantação e Operacionalização postos Poupatempo"/>
    <m/>
    <s v="NV023559"/>
    <m/>
    <x v="1"/>
    <x v="1"/>
  </r>
  <r>
    <x v="41"/>
    <m/>
    <x v="906"/>
    <d v="2025-08-25T00:00:00"/>
    <d v="2025-09-10T00:00:00"/>
    <n v="6606.12"/>
    <s v="‭112120503040‬"/>
    <s v="Serviços de Implantação e Operacionalização postos Poupatempo"/>
    <m/>
    <s v="NV009958"/>
    <m/>
    <x v="1"/>
    <x v="106"/>
  </r>
  <r>
    <x v="41"/>
    <m/>
    <x v="907"/>
    <d v="2025-08-06T00:00:00"/>
    <d v="2025-09-10T00:00:00"/>
    <n v="2420.2399999999998"/>
    <s v="‭112120611010‬"/>
    <s v="Vigilãncia"/>
    <m/>
    <s v="NV006963"/>
    <m/>
    <x v="1"/>
    <x v="143"/>
  </r>
  <r>
    <x v="41"/>
    <m/>
    <x v="908"/>
    <d v="2025-08-25T00:00:00"/>
    <d v="2025-09-10T00:00:00"/>
    <n v="1749.43"/>
    <s v="‭112120503040‬"/>
    <s v="Serviços de Implantação e Operacionalização postos Poupatempo"/>
    <m/>
    <s v="NV022658"/>
    <m/>
    <x v="1"/>
    <x v="84"/>
  </r>
  <r>
    <x v="41"/>
    <m/>
    <x v="909"/>
    <d v="2025-08-25T00:00:00"/>
    <d v="2025-09-10T00:00:00"/>
    <n v="34928.129999999997"/>
    <s v="‭112120503040‬"/>
    <s v="Serviços de Implantação e Operacionalização postos Poupatempo"/>
    <m/>
    <s v="NV006961"/>
    <m/>
    <x v="1"/>
    <x v="244"/>
  </r>
  <r>
    <x v="41"/>
    <m/>
    <x v="910"/>
    <d v="2025-08-01T00:00:00"/>
    <d v="2025-09-10T00:00:00"/>
    <n v="763.75"/>
    <s v="‭112120503040‬"/>
    <s v="Serviços de Implantação e Operacionalização postos Poupatempo"/>
    <m/>
    <s v="NV021558"/>
    <m/>
    <x v="1"/>
    <x v="144"/>
  </r>
  <r>
    <x v="41"/>
    <m/>
    <x v="911"/>
    <d v="2025-08-01T00:00:00"/>
    <d v="2025-09-10T00:00:00"/>
    <n v="462.93"/>
    <s v="‭112120503040‬"/>
    <s v="Serviços de Implantação e Operacionalização postos Poupatempo"/>
    <m/>
    <s v="NV022570"/>
    <m/>
    <x v="1"/>
    <x v="166"/>
  </r>
  <r>
    <x v="41"/>
    <m/>
    <x v="912"/>
    <d v="2025-08-01T00:00:00"/>
    <d v="2025-09-10T00:00:00"/>
    <n v="571.48"/>
    <s v="‭112120503040‬"/>
    <s v="Serviços de Implantação e Operacionalização postos Poupatempo"/>
    <m/>
    <s v="NV022658"/>
    <m/>
    <x v="1"/>
    <x v="84"/>
  </r>
  <r>
    <x v="41"/>
    <m/>
    <x v="913"/>
    <d v="2025-08-01T00:00:00"/>
    <d v="2025-09-10T00:00:00"/>
    <n v="11455.19"/>
    <s v="‭112120503040‬"/>
    <s v="Serviços de Implantação e Operacionalização postos Poupatempo"/>
    <m/>
    <s v="NV006961"/>
    <m/>
    <x v="1"/>
    <x v="244"/>
  </r>
  <r>
    <x v="41"/>
    <m/>
    <x v="914"/>
    <d v="2025-08-04T00:00:00"/>
    <d v="2025-09-10T00:00:00"/>
    <n v="15847.01"/>
    <s v="‭112120601050‬"/>
    <s v="Ar Condicionado"/>
    <m/>
    <s v="NV022594"/>
    <m/>
    <x v="1"/>
    <x v="93"/>
  </r>
  <r>
    <x v="41"/>
    <m/>
    <x v="915"/>
    <d v="2025-08-01T00:00:00"/>
    <d v="2025-09-10T00:00:00"/>
    <n v="4909.37"/>
    <s v="‭112120503040‬"/>
    <s v="Serviços de Implantação e Operacionalização postos Poupatempo"/>
    <m/>
    <s v="NV006961"/>
    <m/>
    <x v="1"/>
    <x v="244"/>
  </r>
  <r>
    <x v="41"/>
    <m/>
    <x v="916"/>
    <d v="2025-08-01T00:00:00"/>
    <d v="2025-09-10T00:00:00"/>
    <n v="327.32"/>
    <s v="‭112120503040‬"/>
    <s v="Serviços de Implantação e Operacionalização postos Poupatempo"/>
    <m/>
    <s v="NV021558"/>
    <m/>
    <x v="1"/>
    <x v="144"/>
  </r>
  <r>
    <x v="41"/>
    <m/>
    <x v="917"/>
    <d v="2025-08-01T00:00:00"/>
    <d v="2025-09-10T00:00:00"/>
    <n v="198.4"/>
    <s v="‭112120503040‬"/>
    <s v="Serviços de Implantação e Operacionalização postos Poupatempo"/>
    <m/>
    <s v="NV022570"/>
    <m/>
    <x v="1"/>
    <x v="166"/>
  </r>
  <r>
    <x v="41"/>
    <m/>
    <x v="918"/>
    <d v="2025-08-01T00:00:00"/>
    <d v="2025-09-10T00:00:00"/>
    <n v="244.92"/>
    <s v="‭112120503040‬"/>
    <s v="Serviços de Implantação e Operacionalização postos Poupatempo"/>
    <m/>
    <s v="NV022658"/>
    <m/>
    <x v="1"/>
    <x v="84"/>
  </r>
  <r>
    <x v="41"/>
    <m/>
    <x v="919"/>
    <d v="2025-08-25T00:00:00"/>
    <d v="2025-09-10T00:00:00"/>
    <n v="4021.68"/>
    <s v="‭112120503040‬"/>
    <s v="Serviços de Implantação e Operacionalização postos Poupatempo"/>
    <m/>
    <s v="NV022603"/>
    <m/>
    <x v="1"/>
    <x v="85"/>
  </r>
  <r>
    <x v="41"/>
    <m/>
    <x v="920"/>
    <d v="2025-08-01T00:00:00"/>
    <d v="2025-09-10T00:00:00"/>
    <n v="2129.59"/>
    <s v="‭112120503040‬"/>
    <s v="Serviços de Implantação e Operacionalização postos Poupatempo"/>
    <m/>
    <s v="NV006964"/>
    <m/>
    <x v="1"/>
    <x v="11"/>
  </r>
  <r>
    <x v="41"/>
    <m/>
    <x v="920"/>
    <d v="2025-08-01T00:00:00"/>
    <d v="2025-09-10T00:00:00"/>
    <n v="21589.62"/>
    <s v="‭112120503040‬"/>
    <s v="Serviços de Implantação e Operacionalização postos Poupatempo"/>
    <m/>
    <s v="NV006964"/>
    <m/>
    <x v="1"/>
    <x v="11"/>
  </r>
  <r>
    <x v="41"/>
    <m/>
    <x v="921"/>
    <d v="2025-08-01T00:00:00"/>
    <d v="2025-09-10T00:00:00"/>
    <n v="12907.08"/>
    <s v="‭112120503040‬"/>
    <s v="Serviços de Implantação e Operacionalização postos Poupatempo"/>
    <m/>
    <s v="NV000956"/>
    <m/>
    <x v="1"/>
    <x v="6"/>
  </r>
  <r>
    <x v="41"/>
    <m/>
    <x v="922"/>
    <d v="2025-08-01T00:00:00"/>
    <d v="2025-09-10T00:00:00"/>
    <n v="811.16"/>
    <s v="‭112120503040‬"/>
    <s v="Serviços de Implantação e Operacionalização postos Poupatempo"/>
    <m/>
    <s v="NV022666"/>
    <m/>
    <x v="1"/>
    <x v="3"/>
  </r>
  <r>
    <x v="41"/>
    <m/>
    <x v="922"/>
    <d v="2025-08-01T00:00:00"/>
    <d v="2025-09-10T00:00:00"/>
    <n v="2539.2199999999998"/>
    <s v="‭112120503040‬"/>
    <s v="Serviços de Implantação e Operacionalização postos Poupatempo"/>
    <m/>
    <s v="NV022666"/>
    <m/>
    <x v="1"/>
    <x v="3"/>
  </r>
  <r>
    <x v="41"/>
    <m/>
    <x v="923"/>
    <d v="2025-08-01T00:00:00"/>
    <d v="2025-09-10T00:00:00"/>
    <n v="2505.5"/>
    <s v="‭112120503040‬"/>
    <s v="Serviços de Implantação e Operacionalização postos Poupatempo"/>
    <m/>
    <s v="NV022666"/>
    <m/>
    <x v="1"/>
    <x v="3"/>
  </r>
  <r>
    <x v="41"/>
    <m/>
    <x v="924"/>
    <d v="2025-08-01T00:00:00"/>
    <d v="2025-09-10T00:00:00"/>
    <n v="18961.97"/>
    <s v="‭112120503040‬"/>
    <s v="Serviços de Implantação e Operacionalização postos Poupatempo"/>
    <m/>
    <s v="NV006964"/>
    <m/>
    <x v="1"/>
    <x v="11"/>
  </r>
  <r>
    <x v="41"/>
    <m/>
    <x v="925"/>
    <d v="2025-08-01T00:00:00"/>
    <d v="2025-09-10T00:00:00"/>
    <n v="10716.84"/>
    <s v="‭112120503040‬"/>
    <s v="Serviços de Implantação e Operacionalização postos Poupatempo"/>
    <m/>
    <s v="NV000956"/>
    <m/>
    <x v="1"/>
    <x v="6"/>
  </r>
  <r>
    <x v="41"/>
    <m/>
    <x v="926"/>
    <d v="2025-08-25T00:00:00"/>
    <d v="2025-09-10T00:00:00"/>
    <n v="5315.88"/>
    <s v="‭112120503040‬"/>
    <s v="Serviços de Implantação e Operacionalização postos Poupatempo"/>
    <m/>
    <s v="NV022666"/>
    <m/>
    <x v="1"/>
    <x v="3"/>
  </r>
  <r>
    <x v="42"/>
    <m/>
    <x v="927"/>
    <d v="2025-08-25T00:00:00"/>
    <d v="2025-09-10T00:00:00"/>
    <n v="2375.12"/>
    <s v="‭112120503040‬"/>
    <s v="Serviços de Implantação e Operacionalização postos Poupatempo"/>
    <m/>
    <s v="NV022615"/>
    <m/>
    <x v="1"/>
    <x v="136"/>
  </r>
  <r>
    <x v="43"/>
    <m/>
    <x v="928"/>
    <d v="2025-08-25T00:00:00"/>
    <d v="2025-09-10T00:00:00"/>
    <n v="12472.96"/>
    <s v="‭112120503040‬"/>
    <s v="Serviços de Implantação e Operacionalização postos Poupatempo"/>
    <m/>
    <s v="NV009956"/>
    <m/>
    <x v="1"/>
    <x v="162"/>
  </r>
  <r>
    <x v="43"/>
    <m/>
    <x v="929"/>
    <d v="2025-08-01T00:00:00"/>
    <d v="2025-09-10T00:00:00"/>
    <n v="2662.88"/>
    <s v="‭112120503040‬"/>
    <s v="Serviços de Implantação e Operacionalização postos Poupatempo"/>
    <m/>
    <s v="NV009956"/>
    <m/>
    <x v="1"/>
    <x v="162"/>
  </r>
  <r>
    <x v="43"/>
    <m/>
    <x v="930"/>
    <d v="2025-08-01T00:00:00"/>
    <d v="2025-09-10T00:00:00"/>
    <n v="3254.63"/>
    <s v="‭112120503040‬"/>
    <s v="Serviços de Implantação e Operacionalização postos Poupatempo"/>
    <m/>
    <s v="NV009956"/>
    <m/>
    <x v="1"/>
    <x v="162"/>
  </r>
  <r>
    <x v="44"/>
    <m/>
    <x v="931"/>
    <d v="2025-08-25T00:00:00"/>
    <d v="2025-09-10T00:00:00"/>
    <n v="2680.24"/>
    <s v="‭112120503040‬"/>
    <s v="Serviços de Implantação e Operacionalização postos Poupatempo"/>
    <m/>
    <s v="NV021608"/>
    <m/>
    <x v="1"/>
    <x v="249"/>
  </r>
  <r>
    <x v="45"/>
    <m/>
    <x v="932"/>
    <d v="2025-08-01T00:00:00"/>
    <d v="2025-09-10T00:00:00"/>
    <n v="2576.0300000000002"/>
    <s v="‭112120503040‬"/>
    <s v="Serviços de Implantação e Operacionalização postos Poupatempo"/>
    <m/>
    <s v="NV003957"/>
    <m/>
    <x v="1"/>
    <x v="164"/>
  </r>
  <r>
    <x v="45"/>
    <m/>
    <x v="933"/>
    <d v="2025-08-25T00:00:00"/>
    <d v="2025-09-10T00:00:00"/>
    <n v="12195.18"/>
    <s v="‭112120503040‬"/>
    <s v="Serviços de Implantação e Operacionalização postos Poupatempo"/>
    <m/>
    <s v="NV003957"/>
    <m/>
    <x v="1"/>
    <x v="164"/>
  </r>
  <r>
    <x v="45"/>
    <m/>
    <x v="934"/>
    <d v="2025-08-01T00:00:00"/>
    <d v="2025-09-10T00:00:00"/>
    <n v="3148.48"/>
    <s v="‭112120503040‬"/>
    <s v="Serviços de Implantação e Operacionalização postos Poupatempo"/>
    <m/>
    <s v="NV003957"/>
    <m/>
    <x v="1"/>
    <x v="164"/>
  </r>
  <r>
    <x v="46"/>
    <m/>
    <x v="935"/>
    <d v="2025-08-01T00:00:00"/>
    <d v="2025-09-10T00:00:00"/>
    <n v="244.08"/>
    <s v="‭112120503040‬"/>
    <s v="Serviços de Implantação e Operacionalização postos Poupatempo"/>
    <m/>
    <s v="NV022630"/>
    <m/>
    <x v="1"/>
    <x v="250"/>
  </r>
  <r>
    <x v="46"/>
    <m/>
    <x v="936"/>
    <d v="2025-08-01T00:00:00"/>
    <d v="2025-09-10T00:00:00"/>
    <n v="298.31"/>
    <s v="‭112120503040‬"/>
    <s v="Serviços de Implantação e Operacionalização postos Poupatempo"/>
    <m/>
    <s v="NV022630"/>
    <m/>
    <x v="1"/>
    <x v="250"/>
  </r>
  <r>
    <x v="46"/>
    <m/>
    <x v="937"/>
    <d v="2025-08-25T00:00:00"/>
    <d v="2025-09-10T00:00:00"/>
    <n v="1162.46"/>
    <s v="‭112120503040‬"/>
    <s v="Serviços de Implantação e Operacionalização postos Poupatempo"/>
    <m/>
    <s v="NV022630"/>
    <m/>
    <x v="1"/>
    <x v="250"/>
  </r>
  <r>
    <x v="47"/>
    <m/>
    <x v="938"/>
    <d v="2025-08-25T00:00:00"/>
    <d v="2025-09-10T00:00:00"/>
    <n v="1091.4000000000001"/>
    <s v="‭112120503040‬"/>
    <s v="Serviços de Implantação e Operacionalização postos Poupatempo"/>
    <m/>
    <s v="NV021607"/>
    <m/>
    <x v="1"/>
    <x v="194"/>
  </r>
  <r>
    <x v="48"/>
    <m/>
    <x v="939"/>
    <d v="2025-08-25T00:00:00"/>
    <d v="2025-09-10T00:00:00"/>
    <n v="2395.4699999999998"/>
    <s v="‭112120503040‬"/>
    <s v="Serviços de Implantação e Operacionalização postos Poupatempo"/>
    <m/>
    <s v="NV022629"/>
    <m/>
    <x v="1"/>
    <x v="174"/>
  </r>
  <r>
    <x v="49"/>
    <m/>
    <x v="940"/>
    <d v="2025-08-01T00:00:00"/>
    <d v="2025-09-10T00:00:00"/>
    <n v="1028.79"/>
    <s v="‭112120503040‬"/>
    <s v="Serviços de Implantação e Operacionalização postos Poupatempo"/>
    <m/>
    <s v="NV022649"/>
    <m/>
    <x v="1"/>
    <x v="21"/>
  </r>
  <r>
    <x v="49"/>
    <m/>
    <x v="941"/>
    <d v="2025-08-01T00:00:00"/>
    <d v="2025-09-10T00:00:00"/>
    <n v="882.76"/>
    <s v="‭112120503040‬"/>
    <s v="Serviços de Implantação e Operacionalização postos Poupatempo"/>
    <m/>
    <s v="NV022649"/>
    <m/>
    <x v="1"/>
    <x v="21"/>
  </r>
  <r>
    <x v="50"/>
    <m/>
    <x v="942"/>
    <d v="2025-08-25T00:00:00"/>
    <d v="2025-09-10T00:00:00"/>
    <n v="1947.18"/>
    <s v="‭112120503040‬"/>
    <s v="Serviços de Implantação e Operacionalização postos Poupatempo"/>
    <m/>
    <s v="NV022574"/>
    <m/>
    <x v="1"/>
    <x v="32"/>
  </r>
  <r>
    <x v="50"/>
    <m/>
    <x v="943"/>
    <d v="2025-08-25T00:00:00"/>
    <d v="2025-09-10T00:00:00"/>
    <n v="69562.679999999993"/>
    <s v="‭112120503040‬"/>
    <s v="Serviços de Implantação e Operacionalização postos Poupatempo"/>
    <m/>
    <s v="NV006968"/>
    <m/>
    <x v="1"/>
    <x v="33"/>
  </r>
  <r>
    <x v="51"/>
    <m/>
    <x v="944"/>
    <d v="2025-08-25T00:00:00"/>
    <d v="2025-09-10T00:00:00"/>
    <n v="5917.59"/>
    <s v="‭112120503040‬"/>
    <s v="Serviços de Implantação e Operacionalização postos Poupatempo"/>
    <m/>
    <s v="NV003964"/>
    <m/>
    <x v="1"/>
    <x v="107"/>
  </r>
  <r>
    <x v="51"/>
    <m/>
    <x v="945"/>
    <d v="2025-08-01T00:00:00"/>
    <d v="2025-09-10T00:00:00"/>
    <n v="1935.15"/>
    <s v="‭112120503040‬"/>
    <s v="Serviços de Implantação e Operacionalização postos Poupatempo"/>
    <m/>
    <s v="NV003964"/>
    <m/>
    <x v="1"/>
    <x v="107"/>
  </r>
  <r>
    <x v="51"/>
    <m/>
    <x v="946"/>
    <d v="2025-08-01T00:00:00"/>
    <d v="2025-09-10T00:00:00"/>
    <n v="829.35"/>
    <s v="‭112120503040‬"/>
    <s v="Serviços de Implantação e Operacionalização postos Poupatempo"/>
    <m/>
    <s v="NV003964"/>
    <m/>
    <x v="1"/>
    <x v="107"/>
  </r>
  <r>
    <x v="52"/>
    <m/>
    <x v="947"/>
    <d v="2025-08-25T00:00:00"/>
    <d v="2025-09-10T00:00:00"/>
    <n v="4404.8999999999996"/>
    <s v="‭112120503040‬"/>
    <s v="Serviços de Implantação e Operacionalização postos Poupatempo"/>
    <m/>
    <s v="NV022558"/>
    <m/>
    <x v="1"/>
    <x v="224"/>
  </r>
  <r>
    <x v="53"/>
    <m/>
    <x v="948"/>
    <d v="2025-08-25T00:00:00"/>
    <d v="2025-09-10T00:00:00"/>
    <n v="1403.66"/>
    <s v="‭112120503040‬"/>
    <s v="Serviços de Implantação e Operacionalização postos Poupatempo"/>
    <m/>
    <s v="NV022646"/>
    <m/>
    <x v="1"/>
    <x v="225"/>
  </r>
  <r>
    <x v="54"/>
    <m/>
    <x v="949"/>
    <d v="2025-08-01T00:00:00"/>
    <d v="2025-09-10T00:00:00"/>
    <n v="1531.3"/>
    <s v="‭112120503040‬"/>
    <s v="Serviços de Implantação e Operacionalização postos Poupatempo"/>
    <m/>
    <s v="NV021618"/>
    <m/>
    <x v="1"/>
    <x v="4"/>
  </r>
  <r>
    <x v="54"/>
    <m/>
    <x v="950"/>
    <d v="2025-08-01T00:00:00"/>
    <d v="2025-09-10T00:00:00"/>
    <n v="1319.53"/>
    <s v="‭112120503040‬"/>
    <s v="Serviços de Implantação e Operacionalização postos Poupatempo"/>
    <m/>
    <s v="NV021618"/>
    <m/>
    <x v="1"/>
    <x v="4"/>
  </r>
  <r>
    <x v="55"/>
    <m/>
    <x v="951"/>
    <d v="2025-08-25T00:00:00"/>
    <d v="2025-09-10T00:00:00"/>
    <n v="5381.3"/>
    <s v="‭112120503040‬"/>
    <s v="Serviços de Implantação e Operacionalização postos Poupatempo"/>
    <m/>
    <s v="NV003968"/>
    <m/>
    <x v="1"/>
    <x v="94"/>
  </r>
  <r>
    <x v="56"/>
    <m/>
    <x v="952"/>
    <d v="2025-08-25T00:00:00"/>
    <d v="2025-09-10T00:00:00"/>
    <n v="7737.18"/>
    <s v="‭112120503040‬"/>
    <s v="Serviços de Implantação e Operacionalização postos Poupatempo"/>
    <m/>
    <s v="NV003969"/>
    <m/>
    <x v="1"/>
    <x v="95"/>
  </r>
  <r>
    <x v="57"/>
    <m/>
    <x v="953"/>
    <d v="2025-08-25T00:00:00"/>
    <d v="2025-09-10T00:00:00"/>
    <n v="1056.58"/>
    <s v="‭112120503040‬"/>
    <s v="Serviços de Implantação e Operacionalização postos Poupatempo"/>
    <m/>
    <s v="NV022620"/>
    <m/>
    <x v="1"/>
    <x v="178"/>
  </r>
  <r>
    <x v="57"/>
    <m/>
    <x v="954"/>
    <d v="2025-08-01T00:00:00"/>
    <d v="2025-09-10T00:00:00"/>
    <n v="220.58"/>
    <s v="‭112120503040‬"/>
    <s v="Serviços de Implantação e Operacionalização postos Poupatempo"/>
    <m/>
    <s v="NV022620"/>
    <m/>
    <x v="1"/>
    <x v="178"/>
  </r>
  <r>
    <x v="57"/>
    <m/>
    <x v="955"/>
    <d v="2025-08-01T00:00:00"/>
    <d v="2025-09-10T00:00:00"/>
    <n v="269.58999999999997"/>
    <s v="‭112120503040‬"/>
    <s v="Serviços de Implantação e Operacionalização postos Poupatempo"/>
    <m/>
    <s v="NV022620"/>
    <m/>
    <x v="1"/>
    <x v="178"/>
  </r>
  <r>
    <x v="58"/>
    <m/>
    <x v="956"/>
    <d v="2025-08-25T00:00:00"/>
    <d v="2025-09-10T00:00:00"/>
    <n v="3978.39"/>
    <s v="‭112120503040‬"/>
    <s v="Serviços de Implantação e Operacionalização postos Poupatempo"/>
    <m/>
    <s v="NV021581"/>
    <m/>
    <x v="1"/>
    <x v="193"/>
  </r>
  <r>
    <x v="59"/>
    <m/>
    <x v="957"/>
    <d v="2025-08-25T00:00:00"/>
    <d v="2025-09-10T00:00:00"/>
    <n v="7858.06"/>
    <s v="‭112120503040‬"/>
    <s v="Serviços de Implantação e Operacionalização postos Poupatempo"/>
    <m/>
    <s v="NV022559"/>
    <m/>
    <x v="1"/>
    <x v="172"/>
  </r>
  <r>
    <x v="59"/>
    <m/>
    <x v="958"/>
    <d v="2025-08-01T00:00:00"/>
    <d v="2025-09-10T00:00:00"/>
    <n v="2566.9499999999998"/>
    <s v="‭112120503040‬"/>
    <s v="Serviços de Implantação e Operacionalização postos Poupatempo"/>
    <m/>
    <s v="NV022559"/>
    <m/>
    <x v="1"/>
    <x v="172"/>
  </r>
  <r>
    <x v="59"/>
    <m/>
    <x v="959"/>
    <d v="2025-08-01T00:00:00"/>
    <d v="2025-09-10T00:00:00"/>
    <n v="1100.1199999999999"/>
    <s v="‭112120503040‬"/>
    <s v="Serviços de Implantação e Operacionalização postos Poupatempo"/>
    <m/>
    <s v="NV022559"/>
    <m/>
    <x v="1"/>
    <x v="172"/>
  </r>
  <r>
    <x v="60"/>
    <m/>
    <x v="960"/>
    <d v="2025-08-25T00:00:00"/>
    <d v="2025-09-10T00:00:00"/>
    <n v="1500.93"/>
    <s v="‭112120503040‬"/>
    <s v="Serviços de Implantação e Operacionalização postos Poupatempo"/>
    <m/>
    <s v="NV022655"/>
    <m/>
    <x v="1"/>
    <x v="41"/>
  </r>
  <r>
    <x v="61"/>
    <m/>
    <x v="961"/>
    <d v="2025-08-25T00:00:00"/>
    <d v="2025-09-10T00:00:00"/>
    <n v="2843.88"/>
    <s v="‭112120503040‬"/>
    <s v="Serviços de Implantação e Operacionalização postos Poupatempo"/>
    <m/>
    <s v="NV022613"/>
    <m/>
    <x v="1"/>
    <x v="43"/>
  </r>
  <r>
    <x v="62"/>
    <m/>
    <x v="962"/>
    <d v="2025-08-25T00:00:00"/>
    <d v="2025-09-10T00:00:00"/>
    <n v="19383.3"/>
    <s v="‭112120503040‬"/>
    <s v="Serviços de Implantação e Operacionalização postos Poupatempo"/>
    <m/>
    <s v="NV000958"/>
    <m/>
    <x v="1"/>
    <x v="117"/>
  </r>
  <r>
    <x v="63"/>
    <m/>
    <x v="963"/>
    <d v="2025-08-25T00:00:00"/>
    <d v="2025-09-10T00:00:00"/>
    <n v="1366.04"/>
    <s v="‭112120503040‬"/>
    <s v="Serviços de Implantação e Operacionalização postos Poupatempo"/>
    <m/>
    <s v="NV022557"/>
    <m/>
    <x v="1"/>
    <x v="50"/>
  </r>
  <r>
    <x v="64"/>
    <m/>
    <x v="964"/>
    <d v="2025-08-25T00:00:00"/>
    <d v="2025-09-10T00:00:00"/>
    <n v="2843.88"/>
    <s v="‭112120503040‬"/>
    <s v="Serviços de Implantação e Operacionalização postos Poupatempo"/>
    <m/>
    <s v="NV022665"/>
    <m/>
    <x v="1"/>
    <x v="51"/>
  </r>
  <r>
    <x v="65"/>
    <m/>
    <x v="965"/>
    <d v="2025-08-25T00:00:00"/>
    <d v="2025-09-10T00:00:00"/>
    <n v="3129.5"/>
    <s v="‭112120503040‬"/>
    <s v="Serviços de Implantação e Operacionalização postos Poupatempo"/>
    <m/>
    <s v="NV020555"/>
    <m/>
    <x v="1"/>
    <x v="52"/>
  </r>
  <r>
    <x v="66"/>
    <m/>
    <x v="966"/>
    <d v="2025-08-01T00:00:00"/>
    <d v="2025-09-10T00:00:00"/>
    <n v="375.49"/>
    <s v="‭112120503040‬"/>
    <s v="Serviços de Implantação e Operacionalização postos Poupatempo"/>
    <m/>
    <s v="NV021584"/>
    <m/>
    <x v="1"/>
    <x v="197"/>
  </r>
  <r>
    <x v="66"/>
    <m/>
    <x v="967"/>
    <d v="2025-08-25T00:00:00"/>
    <d v="2025-09-10T00:00:00"/>
    <n v="1729.62"/>
    <s v="‭112120503040‬"/>
    <s v="Serviços de Implantação e Operacionalização postos Poupatempo"/>
    <m/>
    <s v="NV021584"/>
    <m/>
    <x v="1"/>
    <x v="197"/>
  </r>
  <r>
    <x v="66"/>
    <m/>
    <x v="968"/>
    <d v="2025-08-01T00:00:00"/>
    <d v="2025-09-10T00:00:00"/>
    <n v="458.93"/>
    <s v="‭112120503040‬"/>
    <s v="Serviços de Implantação e Operacionalização postos Poupatempo"/>
    <m/>
    <s v="NV021584"/>
    <m/>
    <x v="1"/>
    <x v="197"/>
  </r>
  <r>
    <x v="67"/>
    <m/>
    <x v="969"/>
    <d v="2025-08-01T00:00:00"/>
    <d v="2025-09-10T00:00:00"/>
    <n v="443.69"/>
    <s v="‭112120503040‬"/>
    <s v="Serviços de Implantação e Operacionalização postos Poupatempo"/>
    <m/>
    <s v="NV021600"/>
    <m/>
    <x v="1"/>
    <x v="212"/>
  </r>
  <r>
    <x v="67"/>
    <m/>
    <x v="970"/>
    <d v="2025-08-25T00:00:00"/>
    <d v="2025-09-10T00:00:00"/>
    <n v="2048.63"/>
    <s v="‭112120503040‬"/>
    <s v="Serviços de Implantação e Operacionalização postos Poupatempo"/>
    <m/>
    <s v="NV021600"/>
    <m/>
    <x v="1"/>
    <x v="212"/>
  </r>
  <r>
    <x v="67"/>
    <m/>
    <x v="971"/>
    <d v="2025-08-01T00:00:00"/>
    <d v="2025-09-10T00:00:00"/>
    <n v="542.28"/>
    <s v="‭112120503040‬"/>
    <s v="Serviços de Implantação e Operacionalização postos Poupatempo"/>
    <m/>
    <s v="NV021600"/>
    <m/>
    <x v="1"/>
    <x v="212"/>
  </r>
  <r>
    <x v="68"/>
    <m/>
    <x v="972"/>
    <d v="2025-08-01T00:00:00"/>
    <d v="2025-09-10T00:00:00"/>
    <n v="221.84"/>
    <s v="‭112120503040‬"/>
    <s v="Serviços de Implantação e Operacionalização postos Poupatempo"/>
    <m/>
    <s v="NV022572"/>
    <m/>
    <x v="1"/>
    <x v="198"/>
  </r>
  <r>
    <x v="68"/>
    <m/>
    <x v="973"/>
    <d v="2025-08-25T00:00:00"/>
    <d v="2025-09-10T00:00:00"/>
    <n v="1056.58"/>
    <s v="‭112120503040‬"/>
    <s v="Serviços de Implantação e Operacionalização postos Poupatempo"/>
    <m/>
    <s v="NV022572"/>
    <m/>
    <x v="1"/>
    <x v="198"/>
  </r>
  <r>
    <x v="68"/>
    <m/>
    <x v="974"/>
    <d v="2025-08-01T00:00:00"/>
    <d v="2025-09-10T00:00:00"/>
    <n v="271.14"/>
    <s v="‭112120503040‬"/>
    <s v="Serviços de Implantação e Operacionalização postos Poupatempo"/>
    <m/>
    <s v="NV022572"/>
    <m/>
    <x v="1"/>
    <x v="198"/>
  </r>
  <r>
    <x v="69"/>
    <m/>
    <x v="975"/>
    <d v="2025-08-25T00:00:00"/>
    <d v="2025-09-10T00:00:00"/>
    <n v="20494.52"/>
    <s v="‭112120503040‬"/>
    <s v="Serviços de Implantação e Operacionalização postos Poupatempo"/>
    <m/>
    <s v="NV007121"/>
    <m/>
    <x v="1"/>
    <x v="98"/>
  </r>
  <r>
    <x v="69"/>
    <m/>
    <x v="976"/>
    <d v="2025-08-01T00:00:00"/>
    <d v="2025-09-10T00:00:00"/>
    <n v="6653.79"/>
    <s v="‭112120503040‬"/>
    <s v="Serviços de Implantação e Operacionalização postos Poupatempo"/>
    <m/>
    <s v="NV007121"/>
    <m/>
    <x v="1"/>
    <x v="98"/>
  </r>
  <r>
    <x v="69"/>
    <m/>
    <x v="977"/>
    <d v="2025-08-01T00:00:00"/>
    <d v="2025-09-10T00:00:00"/>
    <n v="2851.62"/>
    <s v="‭112120503040‬"/>
    <s v="Serviços de Implantação e Operacionalização postos Poupatempo"/>
    <m/>
    <s v="NV007121"/>
    <m/>
    <x v="1"/>
    <x v="98"/>
  </r>
  <r>
    <x v="70"/>
    <m/>
    <x v="978"/>
    <d v="2025-08-25T00:00:00"/>
    <d v="2025-09-10T00:00:00"/>
    <n v="6214.04"/>
    <s v="‭112120503040‬"/>
    <s v="Serviços de Implantação e Operacionalização postos Poupatempo"/>
    <m/>
    <s v="NV003979"/>
    <m/>
    <x v="1"/>
    <x v="154"/>
  </r>
  <r>
    <x v="71"/>
    <m/>
    <x v="979"/>
    <d v="2025-08-01T00:00:00"/>
    <d v="2025-09-10T00:00:00"/>
    <n v="554.61"/>
    <s v="‭112120503040‬"/>
    <s v="Serviços de Implantação e Operacionalização postos Poupatempo"/>
    <m/>
    <s v="NV022551"/>
    <m/>
    <x v="1"/>
    <x v="210"/>
  </r>
  <r>
    <x v="71"/>
    <m/>
    <x v="980"/>
    <d v="2025-08-25T00:00:00"/>
    <d v="2025-09-10T00:00:00"/>
    <n v="2641.44"/>
    <s v="‭112120503040‬"/>
    <s v="Serviços de Implantação e Operacionalização postos Poupatempo"/>
    <m/>
    <s v="NV022551"/>
    <m/>
    <x v="1"/>
    <x v="210"/>
  </r>
  <r>
    <x v="71"/>
    <m/>
    <x v="981"/>
    <d v="2025-08-01T00:00:00"/>
    <d v="2025-09-10T00:00:00"/>
    <n v="677.85"/>
    <s v="‭112120503040‬"/>
    <s v="Serviços de Implantação e Operacionalização postos Poupatempo"/>
    <m/>
    <s v="NV022551"/>
    <m/>
    <x v="1"/>
    <x v="210"/>
  </r>
  <r>
    <x v="72"/>
    <m/>
    <x v="982"/>
    <d v="2025-08-01T00:00:00"/>
    <d v="2025-09-10T00:00:00"/>
    <n v="443.69"/>
    <s v="‭112120503040‬"/>
    <s v="Serviços de Implantação e Operacionalização postos Poupatempo"/>
    <m/>
    <s v="NV022586"/>
    <m/>
    <x v="1"/>
    <x v="233"/>
  </r>
  <r>
    <x v="72"/>
    <m/>
    <x v="983"/>
    <d v="2025-08-25T00:00:00"/>
    <d v="2025-09-10T00:00:00"/>
    <n v="2031.27"/>
    <s v="‭112120503040‬"/>
    <s v="Serviços de Implantação e Operacionalização postos Poupatempo"/>
    <m/>
    <s v="NV022586"/>
    <m/>
    <x v="1"/>
    <x v="233"/>
  </r>
  <r>
    <x v="72"/>
    <m/>
    <x v="984"/>
    <d v="2025-08-01T00:00:00"/>
    <d v="2025-09-10T00:00:00"/>
    <n v="542.28"/>
    <s v="‭112120503040‬"/>
    <s v="Serviços de Implantação e Operacionalização postos Poupatempo"/>
    <m/>
    <s v="NV022586"/>
    <m/>
    <x v="1"/>
    <x v="233"/>
  </r>
  <r>
    <x v="73"/>
    <m/>
    <x v="985"/>
    <d v="2025-08-01T00:00:00"/>
    <d v="2025-09-10T00:00:00"/>
    <n v="332.76"/>
    <s v="‭112120503040‬"/>
    <s v="Serviços de Implantação e Operacionalização postos Poupatempo"/>
    <m/>
    <s v="NV022619"/>
    <m/>
    <x v="1"/>
    <x v="235"/>
  </r>
  <r>
    <x v="73"/>
    <m/>
    <x v="986"/>
    <d v="2025-08-25T00:00:00"/>
    <d v="2025-09-10T00:00:00"/>
    <n v="1584.86"/>
    <s v="‭112120503040‬"/>
    <s v="Serviços de Implantação e Operacionalização postos Poupatempo"/>
    <m/>
    <s v="NV022619"/>
    <m/>
    <x v="1"/>
    <x v="235"/>
  </r>
  <r>
    <x v="73"/>
    <m/>
    <x v="987"/>
    <d v="2025-08-01T00:00:00"/>
    <d v="2025-09-10T00:00:00"/>
    <n v="406.71"/>
    <s v="‭112120503040‬"/>
    <s v="Serviços de Implantação e Operacionalização postos Poupatempo"/>
    <m/>
    <s v="NV022619"/>
    <m/>
    <x v="1"/>
    <x v="235"/>
  </r>
  <r>
    <x v="74"/>
    <m/>
    <x v="988"/>
    <d v="2025-08-25T00:00:00"/>
    <d v="2025-09-10T00:00:00"/>
    <n v="3419.3"/>
    <s v="‭112120503040‬"/>
    <s v="Serviços de Implantação e Operacionalização postos Poupatempo"/>
    <m/>
    <s v="NV003981"/>
    <m/>
    <x v="1"/>
    <x v="99"/>
  </r>
  <r>
    <x v="75"/>
    <m/>
    <x v="989"/>
    <d v="2025-08-25T00:00:00"/>
    <d v="2025-09-10T00:00:00"/>
    <n v="1137.55"/>
    <s v="‭112120503040‬"/>
    <s v="Serviços de Implantação e Operacionalização postos Poupatempo"/>
    <m/>
    <s v="NV022583"/>
    <m/>
    <x v="1"/>
    <x v="60"/>
  </r>
  <r>
    <x v="76"/>
    <m/>
    <x v="990"/>
    <d v="2025-08-25T00:00:00"/>
    <d v="2025-09-10T00:00:00"/>
    <n v="1103.0899999999999"/>
    <s v="‭112120503040‬"/>
    <s v="Serviços de Implantação e Operacionalização postos Poupatempo"/>
    <m/>
    <s v="NV021597"/>
    <m/>
    <x v="1"/>
    <x v="168"/>
  </r>
  <r>
    <x v="77"/>
    <m/>
    <x v="991"/>
    <d v="2025-08-25T00:00:00"/>
    <d v="2025-09-10T00:00:00"/>
    <n v="6987.21"/>
    <s v="‭112120503040‬"/>
    <s v="Serviços de Implantação e Operacionalização postos Poupatempo"/>
    <m/>
    <s v="NV021592"/>
    <m/>
    <x v="1"/>
    <x v="88"/>
  </r>
  <r>
    <x v="77"/>
    <m/>
    <x v="992"/>
    <d v="2025-08-01T00:00:00"/>
    <d v="2025-09-10T00:00:00"/>
    <n v="2282.48"/>
    <s v="‭112120503040‬"/>
    <s v="Serviços de Implantação e Operacionalização postos Poupatempo"/>
    <m/>
    <s v="NV021592"/>
    <m/>
    <x v="1"/>
    <x v="88"/>
  </r>
  <r>
    <x v="77"/>
    <m/>
    <x v="993"/>
    <d v="2025-08-01T00:00:00"/>
    <d v="2025-09-10T00:00:00"/>
    <n v="978.19"/>
    <s v="‭112120503040‬"/>
    <s v="Serviços de Implantação e Operacionalização postos Poupatempo"/>
    <m/>
    <s v="NV021592"/>
    <m/>
    <x v="1"/>
    <x v="88"/>
  </r>
  <r>
    <x v="78"/>
    <m/>
    <x v="994"/>
    <d v="2025-08-25T00:00:00"/>
    <d v="2025-09-10T00:00:00"/>
    <n v="7151.75"/>
    <s v="‭112120503040‬"/>
    <s v="Serviços de Implantação e Operacionalização postos Poupatempo"/>
    <m/>
    <s v="NV003983"/>
    <m/>
    <x v="1"/>
    <x v="62"/>
  </r>
  <r>
    <x v="79"/>
    <m/>
    <x v="995"/>
    <d v="2025-08-25T00:00:00"/>
    <d v="2025-09-10T00:00:00"/>
    <n v="3129.5"/>
    <s v="‭112120503040‬"/>
    <s v="Serviços de Implantação e Operacionalização postos Poupatempo"/>
    <m/>
    <s v="NV022584"/>
    <m/>
    <x v="1"/>
    <x v="64"/>
  </r>
  <r>
    <x v="80"/>
    <m/>
    <x v="996"/>
    <d v="2025-08-25T00:00:00"/>
    <d v="2025-09-10T00:00:00"/>
    <n v="25544.720000000001"/>
    <s v="‭112120503040‬"/>
    <s v="Serviços de Implantação e Operacionalização postos Poupatempo"/>
    <m/>
    <s v="NV000957"/>
    <m/>
    <x v="1"/>
    <x v="158"/>
  </r>
  <r>
    <x v="81"/>
    <m/>
    <x v="997"/>
    <d v="2025-08-25T00:00:00"/>
    <d v="2025-09-10T00:00:00"/>
    <n v="7519.42"/>
    <s v="‭112120503040‬"/>
    <s v="Serviços de Implantação e Operacionalização postos Poupatempo"/>
    <m/>
    <s v="NV002951"/>
    <m/>
    <x v="1"/>
    <x v="159"/>
  </r>
  <r>
    <x v="81"/>
    <m/>
    <x v="998"/>
    <d v="2025-08-25T00:00:00"/>
    <d v="2025-09-10T00:00:00"/>
    <n v="7224.54"/>
    <s v="‭112120503040‬"/>
    <s v="Serviços de Implantação e Operacionalização postos Poupatempo"/>
    <m/>
    <s v="NV002951"/>
    <m/>
    <x v="1"/>
    <x v="159"/>
  </r>
  <r>
    <x v="82"/>
    <m/>
    <x v="999"/>
    <d v="2025-08-01T00:00:00"/>
    <d v="2025-09-10T00:00:00"/>
    <n v="272.01"/>
    <s v="‭112120503040‬"/>
    <s v="Serviços de Implantação e Operacionalização postos Poupatempo"/>
    <m/>
    <s v="NV022654"/>
    <m/>
    <x v="1"/>
    <x v="72"/>
  </r>
  <r>
    <x v="82"/>
    <m/>
    <x v="1000"/>
    <d v="2025-08-25T00:00:00"/>
    <d v="2025-09-10T00:00:00"/>
    <n v="2649.4"/>
    <s v="‭112120503040‬"/>
    <s v="Serviços de Implantação e Operacionalização postos Poupatempo"/>
    <m/>
    <s v="NV022654"/>
    <m/>
    <x v="1"/>
    <x v="72"/>
  </r>
  <r>
    <x v="83"/>
    <m/>
    <x v="1001"/>
    <d v="2025-08-01T00:00:00"/>
    <d v="2025-09-10T00:00:00"/>
    <n v="227.96"/>
    <s v="‭112120503040‬"/>
    <s v="Serviços de Implantação e Operacionalização postos Poupatempo"/>
    <m/>
    <s v="NV021613"/>
    <m/>
    <x v="1"/>
    <x v="171"/>
  </r>
  <r>
    <x v="83"/>
    <m/>
    <x v="1002"/>
    <d v="2025-08-01T00:00:00"/>
    <d v="2025-09-10T00:00:00"/>
    <n v="278.62"/>
    <s v="‭112120503040‬"/>
    <s v="Serviços de Implantação e Operacionalização postos Poupatempo"/>
    <m/>
    <s v="NV021613"/>
    <m/>
    <x v="1"/>
    <x v="171"/>
  </r>
  <r>
    <x v="83"/>
    <m/>
    <x v="1003"/>
    <d v="2025-08-25T00:00:00"/>
    <d v="2025-09-10T00:00:00"/>
    <n v="1085.71"/>
    <s v="‭112120503040‬"/>
    <s v="Serviços de Implantação e Operacionalização postos Poupatempo"/>
    <m/>
    <s v="NV021613"/>
    <m/>
    <x v="1"/>
    <x v="171"/>
  </r>
  <r>
    <x v="84"/>
    <m/>
    <x v="1004"/>
    <d v="2025-08-01T00:00:00"/>
    <d v="2025-09-10T00:00:00"/>
    <n v="741.16"/>
    <s v="‭112120503040‬"/>
    <s v="Serviços de Implantação e Operacionalização postos Poupatempo"/>
    <m/>
    <s v="NV022562"/>
    <m/>
    <x v="1"/>
    <x v="9"/>
  </r>
  <r>
    <x v="85"/>
    <m/>
    <x v="1005"/>
    <d v="2025-08-25T00:00:00"/>
    <d v="2025-09-10T00:00:00"/>
    <n v="2779.28"/>
    <s v="‭112120503040‬"/>
    <s v="Serviços de Implantação e Operacionalização postos Poupatempo"/>
    <m/>
    <s v="NV021593"/>
    <m/>
    <x v="1"/>
    <x v="240"/>
  </r>
  <r>
    <x v="86"/>
    <m/>
    <x v="1006"/>
    <d v="2025-08-25T00:00:00"/>
    <d v="2025-09-10T00:00:00"/>
    <n v="4581.7"/>
    <s v="‭112120503040‬"/>
    <s v="Serviços de Implantação e Operacionalização postos Poupatempo"/>
    <m/>
    <s v="NV021611"/>
    <m/>
    <x v="1"/>
    <x v="202"/>
  </r>
  <r>
    <x v="87"/>
    <m/>
    <x v="1007"/>
    <d v="2025-08-25T00:00:00"/>
    <d v="2025-09-11T00:00:00"/>
    <n v="16930.71"/>
    <s v="‭112120503040‬"/>
    <s v="Serviços de Implantação e Operacionalização postos Poupatempo"/>
    <m/>
    <s v="NV006978"/>
    <m/>
    <x v="1"/>
    <x v="140"/>
  </r>
  <r>
    <x v="88"/>
    <m/>
    <x v="1008"/>
    <d v="2025-09-10T00:00:00"/>
    <d v="2025-09-12T00:00:00"/>
    <n v="3127808.9"/>
    <s v="‭211040300000‬"/>
    <s v="Passivo Poupatempo - Prestação de Contas"/>
    <m/>
    <s v="NV006958"/>
    <m/>
    <x v="1"/>
    <x v="0"/>
  </r>
  <r>
    <x v="88"/>
    <m/>
    <x v="1009"/>
    <d v="2025-09-10T00:00:00"/>
    <d v="2025-09-12T00:00:00"/>
    <n v="4768493.63"/>
    <s v="‭211040300000‬"/>
    <s v="Passivo Poupatempo - Prestação de Contas"/>
    <m/>
    <s v="NV006958"/>
    <m/>
    <x v="1"/>
    <x v="0"/>
  </r>
  <r>
    <x v="88"/>
    <m/>
    <x v="1010"/>
    <d v="2025-09-10T00:00:00"/>
    <d v="2025-09-12T00:00:00"/>
    <n v="15465.85"/>
    <s v="‭211040300000‬"/>
    <s v="Passivo Poupatempo - Prestação de Contas"/>
    <m/>
    <s v="NV006958"/>
    <m/>
    <x v="1"/>
    <x v="0"/>
  </r>
  <r>
    <x v="88"/>
    <m/>
    <x v="1011"/>
    <d v="2025-09-10T00:00:00"/>
    <d v="2025-09-12T00:00:00"/>
    <n v="190071.74"/>
    <s v="‭211040300000‬"/>
    <s v="Passivo Poupatempo - Prestação de Contas"/>
    <m/>
    <s v="NV006958"/>
    <m/>
    <x v="1"/>
    <x v="0"/>
  </r>
  <r>
    <x v="88"/>
    <m/>
    <x v="1012"/>
    <d v="2025-09-10T00:00:00"/>
    <d v="2025-09-12T00:00:00"/>
    <n v="439323.78"/>
    <s v="‭211040300000‬"/>
    <s v="Passivo Poupatempo - Prestação de Contas"/>
    <m/>
    <s v="NV006958"/>
    <m/>
    <x v="1"/>
    <x v="0"/>
  </r>
  <r>
    <x v="88"/>
    <m/>
    <x v="1013"/>
    <d v="2025-09-09T00:00:00"/>
    <d v="2025-09-12T00:00:00"/>
    <n v="201110.23"/>
    <s v="‭211040300000‬"/>
    <s v="Passivo Poupatempo - Prestação de Contas"/>
    <m/>
    <s v="NV006958"/>
    <m/>
    <x v="1"/>
    <x v="0"/>
  </r>
  <r>
    <x v="88"/>
    <m/>
    <x v="1014"/>
    <d v="2025-09-09T00:00:00"/>
    <d v="2025-09-12T00:00:00"/>
    <n v="110725.84"/>
    <s v="‭211040300000‬"/>
    <s v="Passivo Poupatempo - Prestação de Contas"/>
    <m/>
    <s v="NV006958"/>
    <m/>
    <x v="1"/>
    <x v="0"/>
  </r>
  <r>
    <x v="88"/>
    <m/>
    <x v="1015"/>
    <d v="2025-09-09T00:00:00"/>
    <d v="2025-09-12T00:00:00"/>
    <n v="76220.039999999994"/>
    <s v="‭211040300000‬"/>
    <s v="Passivo Poupatempo - Prestação de Contas"/>
    <m/>
    <s v="NV006958"/>
    <m/>
    <x v="1"/>
    <x v="0"/>
  </r>
  <r>
    <x v="88"/>
    <m/>
    <x v="1016"/>
    <d v="2025-09-10T00:00:00"/>
    <d v="2025-09-12T00:00:00"/>
    <n v="17121.64"/>
    <s v="‭211040300000‬"/>
    <s v="Passivo Poupatempo - Prestação de Contas"/>
    <m/>
    <s v="NV006958"/>
    <m/>
    <x v="1"/>
    <x v="0"/>
  </r>
  <r>
    <x v="88"/>
    <m/>
    <x v="1017"/>
    <d v="2025-09-10T00:00:00"/>
    <d v="2025-09-12T00:00:00"/>
    <n v="2036.19"/>
    <s v="‭211040300000‬"/>
    <s v="Passivo Poupatempo - Prestação de Contas"/>
    <m/>
    <s v="NV006958"/>
    <m/>
    <x v="1"/>
    <x v="0"/>
  </r>
  <r>
    <x v="88"/>
    <m/>
    <x v="1018"/>
    <d v="2025-09-10T00:00:00"/>
    <d v="2025-09-12T00:00:00"/>
    <n v="47520.84"/>
    <s v="‭211040300000‬"/>
    <s v="Passivo Poupatempo - Prestação de Contas"/>
    <m/>
    <s v="NV006958"/>
    <m/>
    <x v="1"/>
    <x v="0"/>
  </r>
  <r>
    <x v="88"/>
    <m/>
    <x v="1019"/>
    <d v="2025-09-10T00:00:00"/>
    <d v="2025-09-12T00:00:00"/>
    <n v="18020.7"/>
    <s v="‭211040300000‬"/>
    <s v="Passivo Poupatempo - Prestação de Contas"/>
    <m/>
    <s v="NV006958"/>
    <m/>
    <x v="1"/>
    <x v="0"/>
  </r>
  <r>
    <x v="88"/>
    <m/>
    <x v="1020"/>
    <d v="2025-09-10T00:00:00"/>
    <d v="2025-09-12T00:00:00"/>
    <n v="514826.34"/>
    <s v="‭211040300000‬"/>
    <s v="Passivo Poupatempo - Prestação de Contas"/>
    <m/>
    <s v="NV006958"/>
    <m/>
    <x v="1"/>
    <x v="0"/>
  </r>
  <r>
    <x v="88"/>
    <m/>
    <x v="1021"/>
    <d v="2025-09-10T00:00:00"/>
    <d v="2025-09-12T00:00:00"/>
    <n v="132749.35999999999"/>
    <s v="‭211040300000‬"/>
    <s v="Passivo Poupatempo - Prestação de Contas"/>
    <m/>
    <s v="NV006958"/>
    <m/>
    <x v="1"/>
    <x v="0"/>
  </r>
  <r>
    <x v="88"/>
    <m/>
    <x v="1022"/>
    <d v="2025-09-10T00:00:00"/>
    <d v="2025-09-12T00:00:00"/>
    <n v="29601.01"/>
    <s v="‭211040300000‬"/>
    <s v="Passivo Poupatempo - Prestação de Contas"/>
    <m/>
    <s v="NV006958"/>
    <m/>
    <x v="1"/>
    <x v="0"/>
  </r>
  <r>
    <x v="88"/>
    <m/>
    <x v="1"/>
    <d v="2025-09-11T00:00:00"/>
    <d v="2025-09-12T00:00:00"/>
    <n v="366172.36"/>
    <n v="115060000000"/>
    <s v="Impostos Apurados sobre Receitas - comp. Setembro/25"/>
    <s v="01-115060000000-000-0705050000001-1-NV006958-000000000-0-0-0"/>
    <s v="NV006958"/>
    <m/>
    <x v="1"/>
    <x v="0"/>
  </r>
  <r>
    <x v="89"/>
    <m/>
    <x v="1023"/>
    <d v="2025-08-25T00:00:00"/>
    <d v="2025-09-12T00:00:00"/>
    <n v="1136.9000000000001"/>
    <s v="‭112120503040‬"/>
    <s v="Serviços de Implantação e Operacionalização postos Poupatempo"/>
    <m/>
    <s v="NV022682"/>
    <m/>
    <x v="1"/>
    <x v="28"/>
  </r>
  <r>
    <x v="90"/>
    <m/>
    <x v="1024"/>
    <d v="2025-08-25T00:00:00"/>
    <d v="2025-09-12T00:00:00"/>
    <n v="7342.01"/>
    <s v="‭112120503040‬"/>
    <s v="Serviços de Implantação e Operacionalização postos Poupatempo"/>
    <m/>
    <s v="NV003960"/>
    <m/>
    <x v="1"/>
    <x v="29"/>
  </r>
  <r>
    <x v="91"/>
    <m/>
    <x v="1025"/>
    <d v="2025-08-01T00:00:00"/>
    <d v="2025-09-12T00:00:00"/>
    <n v="30180.01"/>
    <s v="‭112120503040‬"/>
    <s v="Serviços de Implantação e Operacionalização postos Poupatempo"/>
    <m/>
    <s v="NV006966"/>
    <m/>
    <x v="1"/>
    <x v="22"/>
  </r>
  <r>
    <x v="91"/>
    <m/>
    <x v="1025"/>
    <d v="2025-08-01T00:00:00"/>
    <d v="2025-09-12T00:00:00"/>
    <n v="700.75"/>
    <s v="‭112120503040‬"/>
    <s v="Serviços de Implantação e Operacionalização postos Poupatempo"/>
    <m/>
    <s v="NV006966"/>
    <m/>
    <x v="1"/>
    <x v="22"/>
  </r>
  <r>
    <x v="91"/>
    <m/>
    <x v="1026"/>
    <d v="2025-08-01T00:00:00"/>
    <d v="2025-09-12T00:00:00"/>
    <n v="26300.05"/>
    <s v="‭112120503040‬"/>
    <s v="Serviços de Implantação e Operacionalização postos Poupatempo"/>
    <m/>
    <s v="NV006966"/>
    <m/>
    <x v="1"/>
    <x v="22"/>
  </r>
  <r>
    <x v="91"/>
    <m/>
    <x v="1027"/>
    <d v="2025-08-25T00:00:00"/>
    <d v="2025-09-12T00:00:00"/>
    <n v="53194.21"/>
    <s v="‭112120503040‬"/>
    <s v="Serviços de Implantação e Operacionalização postos Poupatempo"/>
    <m/>
    <s v="NV006966"/>
    <m/>
    <x v="1"/>
    <x v="22"/>
  </r>
  <r>
    <x v="92"/>
    <m/>
    <x v="1028"/>
    <d v="2025-08-25T00:00:00"/>
    <d v="2025-09-12T00:00:00"/>
    <n v="1973.81"/>
    <s v="‭112120503040‬"/>
    <s v="Serviços de Implantação e Operacionalização postos Poupatempo"/>
    <m/>
    <s v="NV021575"/>
    <m/>
    <x v="1"/>
    <x v="139"/>
  </r>
  <r>
    <x v="93"/>
    <m/>
    <x v="1029"/>
    <d v="2025-08-25T00:00:00"/>
    <d v="2025-09-12T00:00:00"/>
    <n v="2482.33"/>
    <s v="‭112120503040‬"/>
    <s v="Serviços de Implantação e Operacionalização postos Poupatempo"/>
    <m/>
    <s v="NV020556"/>
    <m/>
    <x v="1"/>
    <x v="65"/>
  </r>
  <r>
    <x v="94"/>
    <m/>
    <x v="1030"/>
    <d v="2025-08-25T00:00:00"/>
    <d v="2025-09-15T00:00:00"/>
    <n v="2633.9"/>
    <s v="‭112120503040‬"/>
    <s v="Serviços de Implantação e Operacionalização postos Poupatempo"/>
    <m/>
    <s v="NV022573"/>
    <m/>
    <x v="1"/>
    <x v="247"/>
  </r>
  <r>
    <x v="94"/>
    <m/>
    <x v="1031"/>
    <d v="2025-08-01T00:00:00"/>
    <d v="2025-09-15T00:00:00"/>
    <n v="553.02"/>
    <s v="‭112120503040‬"/>
    <s v="Serviços de Implantação e Operacionalização postos Poupatempo"/>
    <m/>
    <s v="NV022573"/>
    <m/>
    <x v="1"/>
    <x v="247"/>
  </r>
  <r>
    <x v="94"/>
    <m/>
    <x v="1032"/>
    <d v="2025-08-01T00:00:00"/>
    <d v="2025-09-15T00:00:00"/>
    <n v="675.92"/>
    <s v="‭112120503040‬"/>
    <s v="Serviços de Implantação e Operacionalização postos Poupatempo"/>
    <m/>
    <s v="NV022573"/>
    <m/>
    <x v="1"/>
    <x v="247"/>
  </r>
  <r>
    <x v="95"/>
    <m/>
    <x v="1033"/>
    <d v="2025-08-25T00:00:00"/>
    <d v="2025-09-15T00:00:00"/>
    <n v="1162.93"/>
    <s v="‭112120503040‬"/>
    <s v="Serviços de Implantação e Operacionalização postos Poupatempo"/>
    <m/>
    <s v="NV021578"/>
    <m/>
    <x v="1"/>
    <x v="248"/>
  </r>
  <r>
    <x v="95"/>
    <m/>
    <x v="1034"/>
    <d v="2025-08-01T00:00:00"/>
    <d v="2025-09-15T00:00:00"/>
    <n v="244.17"/>
    <s v="‭112120503040‬"/>
    <s v="Serviços de Implantação e Operacionalização postos Poupatempo"/>
    <m/>
    <s v="NV021578"/>
    <m/>
    <x v="1"/>
    <x v="248"/>
  </r>
  <r>
    <x v="95"/>
    <m/>
    <x v="1035"/>
    <d v="2025-08-01T00:00:00"/>
    <d v="2025-09-15T00:00:00"/>
    <n v="298.44"/>
    <s v="‭112120503040‬"/>
    <s v="Serviços de Implantação e Operacionalização postos Poupatempo"/>
    <m/>
    <s v="NV021578"/>
    <m/>
    <x v="1"/>
    <x v="1"/>
  </r>
  <r>
    <x v="96"/>
    <m/>
    <x v="1036"/>
    <d v="2025-08-25T00:00:00"/>
    <d v="2025-09-15T00:00:00"/>
    <n v="1846.84"/>
    <s v="‭112120503040‬"/>
    <s v="Serviços de Implantação e Operacionalização postos Poupatempo"/>
    <m/>
    <s v="NV021564"/>
    <m/>
    <x v="1"/>
    <x v="112"/>
  </r>
  <r>
    <x v="96"/>
    <m/>
    <x v="1037"/>
    <d v="2025-08-01T00:00:00"/>
    <d v="2025-09-15T00:00:00"/>
    <n v="399.57"/>
    <s v="‭112120503040‬"/>
    <s v="Serviços de Implantação e Operacionalização postos Poupatempo"/>
    <m/>
    <s v="NV021564"/>
    <m/>
    <x v="1"/>
    <x v="112"/>
  </r>
  <r>
    <x v="96"/>
    <m/>
    <x v="1038"/>
    <d v="2025-08-01T00:00:00"/>
    <d v="2025-09-15T00:00:00"/>
    <n v="488.37"/>
    <s v="‭112120503040‬"/>
    <s v="Serviços de Implantação e Operacionalização postos Poupatempo"/>
    <m/>
    <s v="NV021564"/>
    <m/>
    <x v="1"/>
    <x v="112"/>
  </r>
  <r>
    <x v="97"/>
    <m/>
    <x v="1039"/>
    <d v="2025-08-25T00:00:00"/>
    <d v="2025-09-15T00:00:00"/>
    <n v="1593.83"/>
    <s v="‭112120503040‬"/>
    <s v="Serviços de Implantação e Operacionalização postos Poupatempo"/>
    <m/>
    <s v="NV021617"/>
    <m/>
    <x v="1"/>
    <x v="203"/>
  </r>
  <r>
    <x v="97"/>
    <m/>
    <x v="1040"/>
    <d v="2025-08-01T00:00:00"/>
    <d v="2025-09-15T00:00:00"/>
    <n v="334.65"/>
    <s v="‭112120503040‬"/>
    <s v="Serviços de Implantação e Operacionalização postos Poupatempo"/>
    <m/>
    <s v="NV021617"/>
    <m/>
    <x v="1"/>
    <x v="203"/>
  </r>
  <r>
    <x v="97"/>
    <m/>
    <x v="1041"/>
    <d v="2025-08-01T00:00:00"/>
    <d v="2025-09-15T00:00:00"/>
    <n v="409.01"/>
    <s v="‭112120503040‬"/>
    <s v="Serviços de Implantação e Operacionalização postos Poupatempo"/>
    <m/>
    <s v="NV021617"/>
    <m/>
    <x v="1"/>
    <x v="203"/>
  </r>
  <r>
    <x v="98"/>
    <m/>
    <x v="1042"/>
    <d v="2025-08-01T00:00:00"/>
    <d v="2025-09-15T00:00:00"/>
    <n v="4330.68"/>
    <s v="‭112120503040‬"/>
    <s v="Serviços de Implantação e Operacionalização postos Poupatempo"/>
    <m/>
    <s v="NV000954"/>
    <m/>
    <x v="1"/>
    <x v="163"/>
  </r>
  <r>
    <x v="98"/>
    <m/>
    <x v="1043"/>
    <d v="2025-08-25T00:00:00"/>
    <d v="2025-09-15T00:00:00"/>
    <n v="20412.740000000002"/>
    <s v="‭112120503040‬"/>
    <s v="Serviços de Implantação e Operacionalização postos Poupatempo"/>
    <m/>
    <s v="NV000954"/>
    <m/>
    <x v="1"/>
    <x v="163"/>
  </r>
  <r>
    <x v="98"/>
    <m/>
    <x v="1044"/>
    <d v="2025-08-01T00:00:00"/>
    <d v="2025-09-15T00:00:00"/>
    <n v="5293.05"/>
    <s v="‭112120503040‬"/>
    <s v="Serviços de Implantação e Operacionalização postos Poupatempo"/>
    <m/>
    <s v="NV000954"/>
    <m/>
    <x v="1"/>
    <x v="163"/>
  </r>
  <r>
    <x v="99"/>
    <m/>
    <x v="1045"/>
    <d v="2025-08-25T00:00:00"/>
    <d v="2025-09-15T00:00:00"/>
    <n v="888.23"/>
    <s v="‭112120503040‬"/>
    <s v="Serviços de Implantação e Operacionalização postos Poupatempo"/>
    <m/>
    <s v="NV022568"/>
    <m/>
    <x v="1"/>
    <x v="169"/>
  </r>
  <r>
    <x v="99"/>
    <m/>
    <x v="1046"/>
    <d v="2025-08-25T00:00:00"/>
    <d v="2025-09-15T00:00:00"/>
    <n v="853.4"/>
    <s v="‭112120503040‬"/>
    <s v="Serviços de Implantação e Operacionalização postos Poupatempo"/>
    <m/>
    <s v="NV022568"/>
    <m/>
    <x v="1"/>
    <x v="169"/>
  </r>
  <r>
    <x v="100"/>
    <m/>
    <x v="1047"/>
    <d v="2025-08-25T00:00:00"/>
    <d v="2025-09-15T00:00:00"/>
    <n v="2336.8200000000002"/>
    <s v="‭112120503040‬"/>
    <s v="Serviços de Implantação e Operacionalização postos Poupatempo"/>
    <m/>
    <s v="NV019955"/>
    <m/>
    <x v="1"/>
    <x v="57"/>
  </r>
  <r>
    <x v="101"/>
    <m/>
    <x v="1048"/>
    <d v="2025-08-25T00:00:00"/>
    <d v="2025-09-15T00:00:00"/>
    <n v="1542.05"/>
    <s v="‭112120503040‬"/>
    <s v="Serviços de Implantação e Operacionalização postos Poupatempo"/>
    <m/>
    <s v="NV022664"/>
    <m/>
    <x v="1"/>
    <x v="63"/>
  </r>
  <r>
    <x v="102"/>
    <m/>
    <x v="1049"/>
    <d v="2025-08-01T00:00:00"/>
    <d v="2025-09-15T00:00:00"/>
    <n v="667.18"/>
    <s v="‭112120503040‬"/>
    <s v="Serviços de Implantação e Operacionalização postos Poupatempo"/>
    <m/>
    <s v="NV021603"/>
    <m/>
    <x v="1"/>
    <x v="23"/>
  </r>
  <r>
    <x v="103"/>
    <m/>
    <x v="1050"/>
    <d v="2025-08-01T00:00:00"/>
    <d v="2025-09-15T00:00:00"/>
    <n v="3767.84"/>
    <s v="‭112120503040‬"/>
    <s v="Serviços de Implantação e Operacionalização postos Poupatempo"/>
    <m/>
    <s v="NV003984"/>
    <m/>
    <x v="1"/>
    <x v="132"/>
  </r>
  <r>
    <x v="103"/>
    <m/>
    <x v="1051"/>
    <d v="2025-08-25T00:00:00"/>
    <d v="2025-09-15T00:00:00"/>
    <n v="11534.26"/>
    <s v="‭112120503040‬"/>
    <s v="Serviços de Implantação e Operacionalização postos Poupatempo"/>
    <m/>
    <s v="NV003984"/>
    <m/>
    <x v="1"/>
    <x v="132"/>
  </r>
  <r>
    <x v="103"/>
    <m/>
    <x v="1052"/>
    <d v="2025-08-01T00:00:00"/>
    <d v="2025-09-15T00:00:00"/>
    <n v="1614.79"/>
    <s v="‭112120503040‬"/>
    <s v="Serviços de Implantação e Operacionalização postos Poupatempo"/>
    <m/>
    <s v="NV003984"/>
    <m/>
    <x v="1"/>
    <x v="132"/>
  </r>
  <r>
    <x v="104"/>
    <m/>
    <x v="1053"/>
    <d v="2025-08-25T00:00:00"/>
    <d v="2025-09-15T00:00:00"/>
    <n v="4564.74"/>
    <s v="‭112120503040‬"/>
    <s v="Serviços de Implantação e Operacionalização postos Poupatempo"/>
    <m/>
    <s v="NV022578"/>
    <m/>
    <x v="1"/>
    <x v="181"/>
  </r>
  <r>
    <x v="105"/>
    <m/>
    <x v="1054"/>
    <d v="2025-08-25T00:00:00"/>
    <d v="2025-09-15T00:00:00"/>
    <n v="3388.53"/>
    <s v="‭112120503040‬"/>
    <s v="Serviços de Implantação e Operacionalização postos Poupatempo"/>
    <m/>
    <s v="NV021605"/>
    <m/>
    <x v="1"/>
    <x v="69"/>
  </r>
  <r>
    <x v="106"/>
    <m/>
    <x v="1055"/>
    <d v="2025-08-25T00:00:00"/>
    <d v="2025-09-15T00:00:00"/>
    <n v="2279.42"/>
    <s v="‭112120503040‬"/>
    <s v="Serviços de Implantação e Operacionalização postos Poupatempo"/>
    <m/>
    <s v="NV022602"/>
    <m/>
    <x v="1"/>
    <x v="0"/>
  </r>
  <r>
    <x v="107"/>
    <m/>
    <x v="1056"/>
    <d v="2025-08-01T00:00:00"/>
    <d v="2025-09-15T00:00:00"/>
    <n v="1033.0999999999999"/>
    <s v="‭112120503040‬"/>
    <s v="Serviços de Implantação e Operacionalização postos Poupatempo"/>
    <m/>
    <s v="NV003954"/>
    <m/>
    <x v="1"/>
    <x v="76"/>
  </r>
  <r>
    <x v="107"/>
    <m/>
    <x v="1057"/>
    <d v="2025-08-25T00:00:00"/>
    <d v="2025-09-15T00:00:00"/>
    <n v="10062.59"/>
    <s v="‭112120503040‬"/>
    <s v="Serviços de Implantação e Operacionalização postos Poupatempo"/>
    <m/>
    <s v="NV003954"/>
    <m/>
    <x v="1"/>
    <x v="76"/>
  </r>
  <r>
    <x v="108"/>
    <m/>
    <x v="1058"/>
    <d v="2025-08-25T00:00:00"/>
    <d v="2025-09-15T00:00:00"/>
    <n v="2036.47"/>
    <s v="‭112120503040‬"/>
    <s v="Serviços de Implantação e Operacionalização postos Poupatempo"/>
    <m/>
    <s v="NV021562"/>
    <m/>
    <x v="1"/>
    <x v="27"/>
  </r>
  <r>
    <x v="109"/>
    <m/>
    <x v="1059"/>
    <d v="2025-08-25T00:00:00"/>
    <d v="2025-09-15T00:00:00"/>
    <n v="2445.02"/>
    <s v="‭112120503040‬"/>
    <s v="Serviços de Implantação e Operacionalização postos Poupatempo"/>
    <m/>
    <s v="NV022685"/>
    <m/>
    <x v="1"/>
    <x v="176"/>
  </r>
  <r>
    <x v="110"/>
    <m/>
    <x v="1060"/>
    <d v="2025-08-25T00:00:00"/>
    <d v="2025-09-15T00:00:00"/>
    <n v="3129.5"/>
    <s v="‭112120503040‬"/>
    <s v="Serviços de Implantação e Operacionalização postos Poupatempo"/>
    <m/>
    <s v="NV022683"/>
    <m/>
    <x v="1"/>
    <x v="0"/>
  </r>
  <r>
    <x v="111"/>
    <m/>
    <x v="1061"/>
    <d v="2025-08-25T00:00:00"/>
    <d v="2025-09-15T00:00:00"/>
    <n v="2170.62"/>
    <s v="‭112120503040‬"/>
    <s v="Serviços de Implantação e Operacionalização postos Poupatempo"/>
    <m/>
    <s v="NV021580"/>
    <m/>
    <x v="1"/>
    <x v="138"/>
  </r>
  <r>
    <x v="112"/>
    <m/>
    <x v="1062"/>
    <d v="2025-08-01T00:00:00"/>
    <d v="2025-09-15T00:00:00"/>
    <n v="1954.57"/>
    <s v="‭112120503040‬"/>
    <s v="Serviços de Implantação e Operacionalização postos Poupatempo"/>
    <m/>
    <s v="NV003961"/>
    <m/>
    <x v="1"/>
    <x v="20"/>
  </r>
  <r>
    <x v="112"/>
    <m/>
    <x v="1063"/>
    <d v="2025-08-01T00:00:00"/>
    <d v="2025-09-15T00:00:00"/>
    <n v="1657.6"/>
    <s v="‭112120503040‬"/>
    <s v="Serviços de Implantação e Operacionalização postos Poupatempo"/>
    <m/>
    <s v="NV003961"/>
    <m/>
    <x v="1"/>
    <x v="20"/>
  </r>
  <r>
    <x v="113"/>
    <m/>
    <x v="1064"/>
    <d v="2025-08-25T00:00:00"/>
    <d v="2025-09-15T00:00:00"/>
    <n v="1273.68"/>
    <s v="‭112120503040‬"/>
    <s v="Serviços de Implantação e Operacionalização postos Poupatempo"/>
    <m/>
    <s v="NV022653"/>
    <m/>
    <x v="1"/>
    <x v="77"/>
  </r>
  <r>
    <x v="113"/>
    <m/>
    <x v="1065"/>
    <d v="2025-08-05T00:00:00"/>
    <d v="2025-09-15T00:00:00"/>
    <n v="130.77000000000001"/>
    <s v="‭112120503040‬"/>
    <s v="Serviços de Implantação e Operacionalização postos Poupatempo"/>
    <m/>
    <s v="NV022653"/>
    <m/>
    <x v="1"/>
    <x v="77"/>
  </r>
  <r>
    <x v="114"/>
    <m/>
    <x v="1066"/>
    <d v="2025-08-25T00:00:00"/>
    <d v="2025-09-15T00:00:00"/>
    <n v="1263.32"/>
    <s v="‭112120503040‬"/>
    <s v="Serviços de Implantação e Operacionalização postos Poupatempo"/>
    <m/>
    <s v="NV022582"/>
    <m/>
    <x v="1"/>
    <x v="34"/>
  </r>
  <r>
    <x v="115"/>
    <m/>
    <x v="1067"/>
    <d v="2025-08-25T00:00:00"/>
    <d v="2025-09-15T00:00:00"/>
    <n v="5734.47"/>
    <s v="‭112120503040‬"/>
    <s v="Serviços de Implantação e Operacionalização postos Poupatempo"/>
    <m/>
    <s v="NV000952"/>
    <m/>
    <x v="1"/>
    <x v="103"/>
  </r>
  <r>
    <x v="116"/>
    <m/>
    <x v="1068"/>
    <d v="2025-08-25T00:00:00"/>
    <d v="2025-09-15T00:00:00"/>
    <n v="23625.33"/>
    <s v="‭112120503040‬"/>
    <s v="Serviços de Implantação e Operacionalização postos Poupatempo"/>
    <m/>
    <s v="NV003962"/>
    <m/>
    <x v="1"/>
    <x v="104"/>
  </r>
  <r>
    <x v="116"/>
    <m/>
    <x v="1069"/>
    <d v="2025-08-01T00:00:00"/>
    <d v="2025-09-15T00:00:00"/>
    <n v="7724.39"/>
    <s v="‭112120503040‬"/>
    <s v="Serviços de Implantação e Operacionalização postos Poupatempo"/>
    <m/>
    <s v="NV003962"/>
    <m/>
    <x v="1"/>
    <x v="104"/>
  </r>
  <r>
    <x v="116"/>
    <m/>
    <x v="1070"/>
    <d v="2025-08-01T00:00:00"/>
    <d v="2025-09-15T00:00:00"/>
    <n v="3310.45"/>
    <s v="‭112120503040‬"/>
    <s v="Serviços de Implantação e Operacionalização postos Poupatempo"/>
    <m/>
    <s v="NV003962"/>
    <m/>
    <x v="1"/>
    <x v="104"/>
  </r>
  <r>
    <x v="117"/>
    <m/>
    <x v="1071"/>
    <d v="2025-08-01T00:00:00"/>
    <d v="2025-09-15T00:00:00"/>
    <n v="1359.72"/>
    <s v="‭112120503040‬"/>
    <s v="Serviços de Implantação e Operacionalização postos Poupatempo"/>
    <m/>
    <s v="NV003963"/>
    <m/>
    <x v="1"/>
    <x v="105"/>
  </r>
  <r>
    <x v="117"/>
    <m/>
    <x v="1072"/>
    <d v="2025-08-01T00:00:00"/>
    <d v="2025-09-15T00:00:00"/>
    <n v="1661.88"/>
    <s v="‭112120503040‬"/>
    <s v="Serviços de Implantação e Operacionalização postos Poupatempo"/>
    <m/>
    <s v="NV003963"/>
    <m/>
    <x v="1"/>
    <x v="105"/>
  </r>
  <r>
    <x v="117"/>
    <m/>
    <x v="1073"/>
    <d v="2025-08-25T00:00:00"/>
    <d v="2025-09-15T00:00:00"/>
    <n v="6473.47"/>
    <s v="‭112120503040‬"/>
    <s v="Serviços de Implantação e Operacionalização postos Poupatempo"/>
    <m/>
    <s v="NV003963"/>
    <m/>
    <x v="1"/>
    <x v="105"/>
  </r>
  <r>
    <x v="118"/>
    <m/>
    <x v="1074"/>
    <d v="2025-08-25T00:00:00"/>
    <d v="2025-09-15T00:00:00"/>
    <n v="2959.36"/>
    <s v="‭112120503040‬"/>
    <s v="Serviços de Implantação e Operacionalização postos Poupatempo"/>
    <m/>
    <s v="NV019952"/>
    <m/>
    <x v="1"/>
    <x v="1"/>
  </r>
  <r>
    <x v="118"/>
    <m/>
    <x v="1075"/>
    <d v="2025-08-01T00:00:00"/>
    <d v="2025-09-15T00:00:00"/>
    <n v="303.83"/>
    <s v="‭112120503040‬"/>
    <s v="Serviços de Implantação e Operacionalização postos Poupatempo"/>
    <m/>
    <s v="NV019952"/>
    <m/>
    <x v="1"/>
    <x v="73"/>
  </r>
  <r>
    <x v="119"/>
    <m/>
    <x v="1076"/>
    <d v="2025-08-01T00:00:00"/>
    <d v="2025-09-15T00:00:00"/>
    <n v="128.08000000000001"/>
    <s v="‭112120503040‬"/>
    <s v="Serviços de Implantação e Operacionalização postos Poupatempo"/>
    <m/>
    <s v="NV022555"/>
    <m/>
    <x v="1"/>
    <x v="75"/>
  </r>
  <r>
    <x v="119"/>
    <m/>
    <x v="1077"/>
    <d v="2025-08-25T00:00:00"/>
    <d v="2025-09-15T00:00:00"/>
    <n v="1247.51"/>
    <s v="‭112120503040‬"/>
    <s v="Serviços de Implantação e Operacionalização postos Poupatempo"/>
    <m/>
    <s v="NV022555"/>
    <m/>
    <x v="1"/>
    <x v="75"/>
  </r>
  <r>
    <x v="120"/>
    <m/>
    <x v="1078"/>
    <d v="2025-08-25T00:00:00"/>
    <d v="2025-09-15T00:00:00"/>
    <n v="3102.91"/>
    <s v="‭112120503040‬"/>
    <s v="Serviços de Implantação e Operacionalização postos Poupatempo"/>
    <m/>
    <s v="NV022567"/>
    <m/>
    <x v="1"/>
    <x v="35"/>
  </r>
  <r>
    <x v="121"/>
    <m/>
    <x v="1079"/>
    <d v="2025-08-25T00:00:00"/>
    <d v="2025-09-15T00:00:00"/>
    <n v="1720.64"/>
    <s v="‭112120503040‬"/>
    <s v="Serviços de Implantação e Operacionalização postos Poupatempo"/>
    <m/>
    <s v="NV022645"/>
    <m/>
    <x v="1"/>
    <x v="36"/>
  </r>
  <r>
    <x v="122"/>
    <m/>
    <x v="1080"/>
    <d v="2025-08-25T00:00:00"/>
    <d v="2025-09-15T00:00:00"/>
    <n v="2429.7199999999998"/>
    <s v="‭112120503040‬"/>
    <s v="Serviços de Implantação e Operacionalização postos Poupatempo"/>
    <m/>
    <s v="NV022628"/>
    <m/>
    <x v="1"/>
    <x v="87"/>
  </r>
  <r>
    <x v="123"/>
    <m/>
    <x v="1081"/>
    <d v="2025-08-25T00:00:00"/>
    <d v="2025-09-15T00:00:00"/>
    <n v="3149.3"/>
    <s v="‭112120503040‬"/>
    <s v="Serviços de Implantação e Operacionalização postos Poupatempo"/>
    <m/>
    <s v="NV021587"/>
    <m/>
    <x v="1"/>
    <x v="192"/>
  </r>
  <r>
    <x v="123"/>
    <m/>
    <x v="1082"/>
    <d v="2025-08-01T00:00:00"/>
    <d v="2025-09-15T00:00:00"/>
    <n v="1028.77"/>
    <s v="‭112120503040‬"/>
    <s v="Serviços de Implantação e Operacionalização postos Poupatempo"/>
    <m/>
    <s v="NV021587"/>
    <m/>
    <x v="1"/>
    <x v="192"/>
  </r>
  <r>
    <x v="123"/>
    <m/>
    <x v="1083"/>
    <d v="2025-08-01T00:00:00"/>
    <d v="2025-09-15T00:00:00"/>
    <n v="440.9"/>
    <s v="‭112120503040‬"/>
    <s v="Serviços de Implantação e Operacionalização postos Poupatempo"/>
    <m/>
    <s v="NV021587"/>
    <m/>
    <x v="1"/>
    <x v="192"/>
  </r>
  <r>
    <x v="124"/>
    <m/>
    <x v="1084"/>
    <d v="2025-08-25T00:00:00"/>
    <d v="2025-09-15T00:00:00"/>
    <n v="3485.58"/>
    <s v="‭112120503040‬"/>
    <s v="Serviços de Implantação e Operacionalização postos Poupatempo"/>
    <m/>
    <s v="NV021579"/>
    <m/>
    <x v="1"/>
    <x v="114"/>
  </r>
  <r>
    <x v="124"/>
    <m/>
    <x v="1085"/>
    <d v="2025-08-25T00:00:00"/>
    <d v="2025-09-15T00:00:00"/>
    <n v="3348.89"/>
    <s v="‭112120503040‬"/>
    <s v="Serviços de Implantação e Operacionalização postos Poupatempo"/>
    <m/>
    <s v="NV021579"/>
    <m/>
    <x v="1"/>
    <x v="114"/>
  </r>
  <r>
    <x v="125"/>
    <m/>
    <x v="1086"/>
    <d v="2025-08-01T00:00:00"/>
    <d v="2025-09-15T00:00:00"/>
    <n v="3416.72"/>
    <s v="‭112120503040‬"/>
    <s v="Serviços de Implantação e Operacionalização postos Poupatempo"/>
    <m/>
    <s v="NV020554"/>
    <m/>
    <x v="1"/>
    <x v="5"/>
  </r>
  <r>
    <x v="125"/>
    <m/>
    <x v="1087"/>
    <d v="2025-08-01T00:00:00"/>
    <d v="2025-09-15T00:00:00"/>
    <n v="2950.66"/>
    <s v="‭112120503040‬"/>
    <s v="Serviços de Implantação e Operacionalização postos Poupatempo"/>
    <m/>
    <s v="NV020554"/>
    <m/>
    <x v="1"/>
    <x v="5"/>
  </r>
  <r>
    <x v="125"/>
    <m/>
    <x v="1088"/>
    <d v="2025-08-25T00:00:00"/>
    <d v="2025-09-15T00:00:00"/>
    <n v="6317.9"/>
    <s v="‭112120503040‬"/>
    <s v="Serviços de Implantação e Operacionalização postos Poupatempo"/>
    <m/>
    <s v="NV020554"/>
    <m/>
    <x v="1"/>
    <x v="5"/>
  </r>
  <r>
    <x v="126"/>
    <m/>
    <x v="1089"/>
    <d v="2025-08-25T00:00:00"/>
    <d v="2025-09-15T00:00:00"/>
    <n v="1933.75"/>
    <s v="‭112120503040‬"/>
    <s v="Serviços de Implantação e Operacionalização postos Poupatempo"/>
    <m/>
    <s v="NV022639"/>
    <m/>
    <x v="1"/>
    <x v="125"/>
  </r>
  <r>
    <x v="127"/>
    <m/>
    <x v="1090"/>
    <d v="2025-08-05T00:00:00"/>
    <d v="2025-09-15T00:00:00"/>
    <n v="592.94000000000005"/>
    <s v="‭112120503040‬"/>
    <s v="Serviços de Implantação e Operacionalização postos Poupatempo"/>
    <m/>
    <s v="NV020552"/>
    <m/>
    <x v="1"/>
    <x v="79"/>
  </r>
  <r>
    <x v="127"/>
    <m/>
    <x v="1091"/>
    <d v="2025-08-25T00:00:00"/>
    <d v="2025-09-15T00:00:00"/>
    <n v="5775.3"/>
    <s v="‭112120503040‬"/>
    <s v="Serviços de Implantação e Operacionalização postos Poupatempo"/>
    <m/>
    <s v="NV020552"/>
    <m/>
    <x v="1"/>
    <x v="79"/>
  </r>
  <r>
    <x v="128"/>
    <m/>
    <x v="1092"/>
    <d v="2025-08-01T00:00:00"/>
    <d v="2025-09-15T00:00:00"/>
    <n v="1110.08"/>
    <s v="‭112120503040‬"/>
    <s v="Serviços de Implantação e Operacionalização postos Poupatempo"/>
    <m/>
    <s v="NV022566"/>
    <m/>
    <x v="1"/>
    <x v="24"/>
  </r>
  <r>
    <x v="128"/>
    <m/>
    <x v="1093"/>
    <d v="2025-08-25T00:00:00"/>
    <d v="2025-09-15T00:00:00"/>
    <n v="1987.54"/>
    <s v="‭112120503040‬"/>
    <s v="Serviços de Implantação e Operacionalização postos Poupatempo"/>
    <m/>
    <s v="NV022566"/>
    <m/>
    <x v="1"/>
    <x v="24"/>
  </r>
  <r>
    <x v="129"/>
    <m/>
    <x v="1094"/>
    <d v="2025-08-25T00:00:00"/>
    <d v="2025-09-15T00:00:00"/>
    <n v="5140.3100000000004"/>
    <s v="‭112120503040‬"/>
    <s v="Serviços de Implantação e Operacionalização postos Poupatempo"/>
    <m/>
    <s v="NV003970"/>
    <m/>
    <x v="1"/>
    <x v="38"/>
  </r>
  <r>
    <x v="130"/>
    <m/>
    <x v="1095"/>
    <d v="2025-08-05T00:00:00"/>
    <d v="2025-09-15T00:00:00"/>
    <n v="377.22"/>
    <s v="‭112120503040‬"/>
    <s v="Serviços de Implantação e Operacionalização postos Poupatempo"/>
    <m/>
    <s v="NV021591"/>
    <m/>
    <x v="1"/>
    <x v="80"/>
  </r>
  <r>
    <x v="130"/>
    <m/>
    <x v="1096"/>
    <d v="2025-08-01T00:00:00"/>
    <d v="2025-09-15T00:00:00"/>
    <n v="823.02"/>
    <s v="‭112120503040‬"/>
    <s v="Serviços de Implantação e Operacionalização postos Poupatempo"/>
    <m/>
    <s v="NV021591"/>
    <m/>
    <x v="1"/>
    <x v="80"/>
  </r>
  <r>
    <x v="130"/>
    <m/>
    <x v="1097"/>
    <d v="2025-08-25T00:00:00"/>
    <d v="2025-09-15T00:00:00"/>
    <n v="3674.14"/>
    <s v="‭112120503040‬"/>
    <s v="Serviços de Implantação e Operacionalização postos Poupatempo"/>
    <m/>
    <s v="NV021591"/>
    <m/>
    <x v="1"/>
    <x v="80"/>
  </r>
  <r>
    <x v="131"/>
    <m/>
    <x v="1098"/>
    <d v="2025-08-25T00:00:00"/>
    <d v="2025-09-15T00:00:00"/>
    <n v="6653.94"/>
    <s v="‭112120503040‬"/>
    <s v="Serviços de Implantação e Operacionalização postos Poupatempo"/>
    <m/>
    <s v="NV004960"/>
    <m/>
    <x v="1"/>
    <x v="96"/>
  </r>
  <r>
    <x v="132"/>
    <m/>
    <x v="1099"/>
    <d v="2025-08-25T00:00:00"/>
    <d v="2025-09-15T00:00:00"/>
    <n v="1821.98"/>
    <s v="‭112120503040‬"/>
    <s v="Serviços de Implantação e Operacionalização postos Poupatempo"/>
    <m/>
    <s v="NV021590"/>
    <m/>
    <x v="1"/>
    <x v="40"/>
  </r>
  <r>
    <x v="133"/>
    <m/>
    <x v="1100"/>
    <d v="2025-08-25T00:00:00"/>
    <d v="2025-09-15T00:00:00"/>
    <n v="1903.05"/>
    <s v="‭112120503040‬"/>
    <s v="Serviços de Implantação e Operacionalização postos Poupatempo"/>
    <m/>
    <s v="NV021599"/>
    <m/>
    <x v="1"/>
    <x v="211"/>
  </r>
  <r>
    <x v="133"/>
    <m/>
    <x v="1101"/>
    <d v="2025-08-01T00:00:00"/>
    <d v="2025-09-15T00:00:00"/>
    <n v="399.57"/>
    <s v="‭112120503040‬"/>
    <s v="Serviços de Implantação e Operacionalização postos Poupatempo"/>
    <m/>
    <s v="NV021599"/>
    <m/>
    <x v="1"/>
    <x v="211"/>
  </r>
  <r>
    <x v="133"/>
    <m/>
    <x v="1102"/>
    <d v="2025-08-01T00:00:00"/>
    <d v="2025-09-15T00:00:00"/>
    <n v="488.37"/>
    <s v="‭112120503040‬"/>
    <s v="Serviços de Implantação e Operacionalização postos Poupatempo"/>
    <m/>
    <s v="NV021599"/>
    <m/>
    <x v="1"/>
    <x v="211"/>
  </r>
  <r>
    <x v="134"/>
    <m/>
    <x v="1103"/>
    <d v="2025-08-01T00:00:00"/>
    <d v="2025-09-15T00:00:00"/>
    <n v="1300.54"/>
    <s v="‭112120503040‬"/>
    <s v="Serviços de Implantação e Operacionalização postos Poupatempo"/>
    <m/>
    <s v="NV022634"/>
    <m/>
    <x v="1"/>
    <x v="19"/>
  </r>
  <r>
    <x v="135"/>
    <m/>
    <x v="1104"/>
    <d v="2025-08-25T00:00:00"/>
    <d v="2025-09-15T00:00:00"/>
    <n v="7629.72"/>
    <s v="‭112120503040‬"/>
    <s v="Serviços de Implantação e Operacionalização postos Poupatempo"/>
    <m/>
    <s v="NV004956"/>
    <m/>
    <x v="1"/>
    <x v="45"/>
  </r>
  <r>
    <x v="136"/>
    <m/>
    <x v="1105"/>
    <d v="2025-08-01T00:00:00"/>
    <d v="2025-09-15T00:00:00"/>
    <n v="706.48"/>
    <s v="‭112120503040‬"/>
    <s v="Serviços de Implantação e Operacionalização postos Poupatempo"/>
    <m/>
    <s v="NV003975"/>
    <m/>
    <x v="1"/>
    <x v="153"/>
  </r>
  <r>
    <x v="136"/>
    <m/>
    <x v="1106"/>
    <d v="2025-08-25T00:00:00"/>
    <d v="2025-09-15T00:00:00"/>
    <n v="3349.47"/>
    <s v="‭112120503040‬"/>
    <s v="Serviços de Implantação e Operacionalização postos Poupatempo"/>
    <m/>
    <s v="NV003975"/>
    <m/>
    <x v="1"/>
    <x v="153"/>
  </r>
  <r>
    <x v="136"/>
    <m/>
    <x v="1107"/>
    <d v="2025-08-01T00:00:00"/>
    <d v="2025-09-15T00:00:00"/>
    <n v="863.48"/>
    <s v="‭112120503040‬"/>
    <s v="Serviços de Implantação e Operacionalização postos Poupatempo"/>
    <m/>
    <s v="NV003975"/>
    <m/>
    <x v="1"/>
    <x v="153"/>
  </r>
  <r>
    <x v="137"/>
    <m/>
    <x v="1108"/>
    <d v="2025-08-25T00:00:00"/>
    <d v="2025-09-15T00:00:00"/>
    <n v="1153.3499999999999"/>
    <s v="‭112120503040‬"/>
    <s v="Serviços de Implantação e Operacionalização postos Poupatempo"/>
    <m/>
    <s v="NV022681"/>
    <m/>
    <x v="1"/>
    <x v="46"/>
  </r>
  <r>
    <x v="138"/>
    <m/>
    <x v="1109"/>
    <d v="2025-08-01T00:00:00"/>
    <d v="2025-09-15T00:00:00"/>
    <n v="366.08"/>
    <s v="‭112120503040‬"/>
    <s v="Serviços de Implantação e Operacionalização postos Poupatempo"/>
    <m/>
    <s v="NV022565"/>
    <m/>
    <x v="1"/>
    <x v="227"/>
  </r>
  <r>
    <x v="138"/>
    <m/>
    <x v="1110"/>
    <d v="2025-08-25T00:00:00"/>
    <d v="2025-09-15T00:00:00"/>
    <n v="1743.52"/>
    <s v="‭112120503040‬"/>
    <s v="Serviços de Implantação e Operacionalização postos Poupatempo"/>
    <m/>
    <s v="NV022565"/>
    <m/>
    <x v="1"/>
    <x v="227"/>
  </r>
  <r>
    <x v="138"/>
    <m/>
    <x v="1111"/>
    <d v="2025-08-01T00:00:00"/>
    <d v="2025-09-15T00:00:00"/>
    <n v="447.43"/>
    <s v="‭112120503040‬"/>
    <s v="Serviços de Implantação e Operacionalização postos Poupatempo"/>
    <m/>
    <s v="NV022565"/>
    <m/>
    <x v="1"/>
    <x v="227"/>
  </r>
  <r>
    <x v="139"/>
    <m/>
    <x v="1112"/>
    <d v="2025-08-25T00:00:00"/>
    <d v="2025-09-15T00:00:00"/>
    <n v="1877.7"/>
    <s v="‭112120503040‬"/>
    <s v="Serviços de Implantação e Operacionalização postos Poupatempo"/>
    <m/>
    <s v="NV021606"/>
    <m/>
    <x v="1"/>
    <x v="47"/>
  </r>
  <r>
    <x v="140"/>
    <m/>
    <x v="1113"/>
    <d v="2025-08-25T00:00:00"/>
    <d v="2025-09-15T00:00:00"/>
    <n v="1891.81"/>
    <s v="‭112120503040‬"/>
    <s v="Serviços de Implantação e Operacionalização postos Poupatempo"/>
    <m/>
    <s v="NV021586"/>
    <m/>
    <x v="1"/>
    <x v="49"/>
  </r>
  <r>
    <x v="141"/>
    <m/>
    <x v="1114"/>
    <d v="2025-08-25T00:00:00"/>
    <d v="2025-09-15T00:00:00"/>
    <n v="2454.38"/>
    <s v="‭112120503040‬"/>
    <s v="Serviços de Implantação e Operacionalização postos Poupatempo"/>
    <m/>
    <s v="NV022626"/>
    <m/>
    <x v="1"/>
    <x v="228"/>
  </r>
  <r>
    <x v="142"/>
    <m/>
    <x v="1115"/>
    <d v="2025-08-01T00:00:00"/>
    <d v="2025-09-15T00:00:00"/>
    <n v="331.71"/>
    <s v="‭112120503040‬"/>
    <s v="Serviços de Implantação e Operacionalização postos Poupatempo"/>
    <m/>
    <s v="NV022585"/>
    <m/>
    <x v="1"/>
    <x v="214"/>
  </r>
  <r>
    <x v="142"/>
    <m/>
    <x v="1116"/>
    <d v="2025-08-25T00:00:00"/>
    <d v="2025-09-15T00:00:00"/>
    <n v="1584.86"/>
    <s v="‭112120503040‬"/>
    <s v="Serviços de Implantação e Operacionalização postos Poupatempo"/>
    <m/>
    <s v="NV022585"/>
    <m/>
    <x v="1"/>
    <x v="214"/>
  </r>
  <r>
    <x v="142"/>
    <m/>
    <x v="1117"/>
    <d v="2025-08-01T00:00:00"/>
    <d v="2025-09-15T00:00:00"/>
    <n v="405.43"/>
    <s v="‭112120503040‬"/>
    <s v="Serviços de Implantação e Operacionalização postos Poupatempo"/>
    <m/>
    <s v="NV022585"/>
    <m/>
    <x v="1"/>
    <x v="214"/>
  </r>
  <r>
    <x v="143"/>
    <m/>
    <x v="1118"/>
    <d v="2025-08-01T00:00:00"/>
    <d v="2025-09-15T00:00:00"/>
    <n v="332.76"/>
    <s v="‭112120503040‬"/>
    <s v="Serviços de Implantação e Operacionalização postos Poupatempo"/>
    <m/>
    <s v="NV022650"/>
    <m/>
    <x v="1"/>
    <x v="229"/>
  </r>
  <r>
    <x v="143"/>
    <m/>
    <x v="1119"/>
    <d v="2025-08-25T00:00:00"/>
    <d v="2025-09-15T00:00:00"/>
    <n v="1584.86"/>
    <s v="‭112120503040‬"/>
    <s v="Serviços de Implantação e Operacionalização postos Poupatempo"/>
    <m/>
    <s v="NV022650"/>
    <m/>
    <x v="1"/>
    <x v="229"/>
  </r>
  <r>
    <x v="143"/>
    <m/>
    <x v="1120"/>
    <d v="2025-08-01T00:00:00"/>
    <d v="2025-09-15T00:00:00"/>
    <n v="406.71"/>
    <s v="‭112120503040‬"/>
    <s v="Serviços de Implantação e Operacionalização postos Poupatempo"/>
    <m/>
    <s v="NV022650"/>
    <m/>
    <x v="1"/>
    <x v="229"/>
  </r>
  <r>
    <x v="144"/>
    <m/>
    <x v="1121"/>
    <d v="2025-08-25T00:00:00"/>
    <d v="2025-09-15T00:00:00"/>
    <n v="1406.76"/>
    <s v="‭112120503040‬"/>
    <s v="Serviços de Implantação e Operacionalização postos Poupatempo"/>
    <m/>
    <s v="NV021565"/>
    <m/>
    <x v="1"/>
    <x v="201"/>
  </r>
  <r>
    <x v="144"/>
    <m/>
    <x v="1122"/>
    <d v="2025-08-01T00:00:00"/>
    <d v="2025-09-15T00:00:00"/>
    <n v="292.22000000000003"/>
    <s v="‭112120503040‬"/>
    <s v="Serviços de Implantação e Operacionalização postos Poupatempo"/>
    <m/>
    <s v="NV021565"/>
    <m/>
    <x v="1"/>
    <x v="201"/>
  </r>
  <r>
    <x v="144"/>
    <m/>
    <x v="1123"/>
    <d v="2025-08-01T00:00:00"/>
    <d v="2025-09-15T00:00:00"/>
    <n v="357.16"/>
    <s v="‭112120503040‬"/>
    <s v="Serviços de Implantação e Operacionalização postos Poupatempo"/>
    <m/>
    <s v="NV021565"/>
    <m/>
    <x v="1"/>
    <x v="201"/>
  </r>
  <r>
    <x v="145"/>
    <m/>
    <x v="1124"/>
    <d v="2025-08-01T00:00:00"/>
    <d v="2025-09-15T00:00:00"/>
    <n v="303.5"/>
    <s v="‭112120503040‬"/>
    <s v="Serviços de Implantação e Operacionalização postos Poupatempo"/>
    <m/>
    <s v="NV022610"/>
    <m/>
    <x v="1"/>
    <x v="61"/>
  </r>
  <r>
    <x v="145"/>
    <m/>
    <x v="1125"/>
    <d v="2025-08-01T00:00:00"/>
    <d v="2025-09-15T00:00:00"/>
    <n v="303.5"/>
    <s v="‭112120503040‬"/>
    <s v="Serviços de Implantação e Operacionalização postos Poupatempo"/>
    <m/>
    <s v="NV022553"/>
    <m/>
    <x v="1"/>
    <x v="206"/>
  </r>
  <r>
    <x v="146"/>
    <m/>
    <x v="1126"/>
    <d v="2025-08-01T00:00:00"/>
    <d v="2025-09-15T00:00:00"/>
    <n v="369.11"/>
    <s v="‭112120503040‬"/>
    <s v="Serviços de Implantação e Operacionalização postos Poupatempo"/>
    <m/>
    <s v="NV021598"/>
    <m/>
    <x v="1"/>
    <x v="213"/>
  </r>
  <r>
    <x v="146"/>
    <m/>
    <x v="1127"/>
    <d v="2025-08-01T00:00:00"/>
    <d v="2025-09-15T00:00:00"/>
    <n v="451.14"/>
    <s v="‭112120503040‬"/>
    <s v="Serviços de Implantação e Operacionalização postos Poupatempo"/>
    <m/>
    <s v="NV021598"/>
    <m/>
    <x v="1"/>
    <x v="213"/>
  </r>
  <r>
    <x v="146"/>
    <m/>
    <x v="1128"/>
    <d v="2025-08-25T00:00:00"/>
    <d v="2025-09-15T00:00:00"/>
    <n v="1757.98"/>
    <s v="‭112120503040‬"/>
    <s v="Serviços de Implantação e Operacionalização postos Poupatempo"/>
    <m/>
    <s v="NV021598"/>
    <m/>
    <x v="1"/>
    <x v="213"/>
  </r>
  <r>
    <x v="147"/>
    <m/>
    <x v="1129"/>
    <d v="2025-08-01T00:00:00"/>
    <d v="2025-09-15T00:00:00"/>
    <n v="520.22"/>
    <s v="‭112120503040‬"/>
    <s v="Serviços de Implantação e Operacionalização postos Poupatempo"/>
    <m/>
    <s v="NV021588"/>
    <m/>
    <x v="1"/>
    <x v="16"/>
  </r>
  <r>
    <x v="148"/>
    <m/>
    <x v="1130"/>
    <d v="2025-08-01T00:00:00"/>
    <d v="2025-09-15T00:00:00"/>
    <n v="398.15"/>
    <s v="‭112120503040‬"/>
    <s v="Serviços de Implantação e Operacionalização postos Poupatempo"/>
    <m/>
    <s v="NV022601"/>
    <m/>
    <x v="1"/>
    <x v="81"/>
  </r>
  <r>
    <x v="148"/>
    <m/>
    <x v="1131"/>
    <d v="2025-08-05T00:00:00"/>
    <d v="2025-09-15T00:00:00"/>
    <n v="291.98"/>
    <s v="‭112120503040‬"/>
    <s v="Serviços de Implantação e Operacionalização postos Poupatempo"/>
    <m/>
    <s v="NV022601"/>
    <m/>
    <x v="1"/>
    <x v="81"/>
  </r>
  <r>
    <x v="148"/>
    <m/>
    <x v="1132"/>
    <d v="2025-08-25T00:00:00"/>
    <d v="2025-09-15T00:00:00"/>
    <n v="2843.88"/>
    <s v="‭112120503040‬"/>
    <s v="Serviços de Implantação e Operacionalização postos Poupatempo"/>
    <m/>
    <s v="NV022601"/>
    <m/>
    <x v="1"/>
    <x v="81"/>
  </r>
  <r>
    <x v="149"/>
    <m/>
    <x v="1133"/>
    <d v="2025-08-01T00:00:00"/>
    <d v="2025-09-15T00:00:00"/>
    <n v="2733.44"/>
    <s v="‭112120503040‬"/>
    <s v="Serviços de Implantação e Operacionalização postos Poupatempo"/>
    <m/>
    <s v="NV004958"/>
    <m/>
    <x v="1"/>
    <x v="18"/>
  </r>
  <r>
    <x v="150"/>
    <m/>
    <x v="1134"/>
    <d v="2025-08-25T00:00:00"/>
    <d v="2025-09-15T00:00:00"/>
    <n v="2220.44"/>
    <s v="‭112120503040‬"/>
    <s v="Serviços de Implantação e Operacionalização postos Poupatempo"/>
    <m/>
    <s v="NV021573"/>
    <m/>
    <x v="1"/>
    <x v="55"/>
  </r>
  <r>
    <x v="151"/>
    <m/>
    <x v="1135"/>
    <d v="2025-08-01T00:00:00"/>
    <d v="2025-09-15T00:00:00"/>
    <n v="375.49"/>
    <s v="‭112120503040‬"/>
    <s v="Serviços de Implantação e Operacionalização postos Poupatempo"/>
    <m/>
    <s v="NV021559"/>
    <m/>
    <x v="1"/>
    <x v="156"/>
  </r>
  <r>
    <x v="151"/>
    <m/>
    <x v="1136"/>
    <d v="2025-08-25T00:00:00"/>
    <d v="2025-09-15T00:00:00"/>
    <n v="1788.34"/>
    <s v="‭112120503040‬"/>
    <s v="Serviços de Implantação e Operacionalização postos Poupatempo"/>
    <m/>
    <s v="NV021559"/>
    <m/>
    <x v="1"/>
    <x v="156"/>
  </r>
  <r>
    <x v="151"/>
    <m/>
    <x v="1137"/>
    <d v="2025-08-01T00:00:00"/>
    <d v="2025-09-15T00:00:00"/>
    <n v="458.93"/>
    <s v="‭112120503040‬"/>
    <s v="Serviços de Implantação e Operacionalização postos Poupatempo"/>
    <m/>
    <s v="NV021559"/>
    <m/>
    <x v="1"/>
    <x v="156"/>
  </r>
  <r>
    <x v="152"/>
    <m/>
    <x v="1138"/>
    <d v="2025-08-25T00:00:00"/>
    <d v="2025-09-15T00:00:00"/>
    <n v="8601.82"/>
    <s v="‭112120503040‬"/>
    <s v="Serviços de Implantação e Operacionalização postos Poupatempo"/>
    <m/>
    <s v="NV003980"/>
    <m/>
    <x v="1"/>
    <x v="118"/>
  </r>
  <r>
    <x v="153"/>
    <m/>
    <x v="1139"/>
    <d v="2025-08-01T00:00:00"/>
    <d v="2025-09-15T00:00:00"/>
    <n v="3521.64"/>
    <s v="‭112120503040‬"/>
    <s v="Serviços de Implantação e Operacionalização postos Poupatempo"/>
    <m/>
    <s v="NV006967"/>
    <m/>
    <x v="1"/>
    <x v="237"/>
  </r>
  <r>
    <x v="153"/>
    <m/>
    <x v="1140"/>
    <d v="2025-08-25T00:00:00"/>
    <d v="2025-09-15T00:00:00"/>
    <n v="16547.259999999998"/>
    <s v="‭112120503040‬"/>
    <s v="Serviços de Implantação e Operacionalização postos Poupatempo"/>
    <m/>
    <s v="NV006967"/>
    <m/>
    <x v="1"/>
    <x v="237"/>
  </r>
  <r>
    <x v="153"/>
    <m/>
    <x v="1141"/>
    <d v="2025-08-01T00:00:00"/>
    <d v="2025-09-15T00:00:00"/>
    <n v="4304.2299999999996"/>
    <s v="‭112120503040‬"/>
    <s v="Serviços de Implantação e Operacionalização postos Poupatempo"/>
    <m/>
    <s v="NV006967"/>
    <m/>
    <x v="1"/>
    <x v="237"/>
  </r>
  <r>
    <x v="154"/>
    <m/>
    <x v="1142"/>
    <d v="2025-08-05T00:00:00"/>
    <d v="2025-09-15T00:00:00"/>
    <n v="118.21"/>
    <s v="‭112120503040‬"/>
    <s v="Serviços de Implantação e Operacionalização postos Poupatempo"/>
    <m/>
    <s v="NV022625"/>
    <m/>
    <x v="1"/>
    <x v="82"/>
  </r>
  <r>
    <x v="154"/>
    <m/>
    <x v="1143"/>
    <d v="2025-08-25T00:00:00"/>
    <d v="2025-09-15T00:00:00"/>
    <n v="1151.3699999999999"/>
    <s v="‭112120503040‬"/>
    <s v="Serviços de Implantação e Operacionalização postos Poupatempo"/>
    <m/>
    <s v="NV022625"/>
    <m/>
    <x v="1"/>
    <x v="82"/>
  </r>
  <r>
    <x v="155"/>
    <m/>
    <x v="1144"/>
    <d v="2025-08-25T00:00:00"/>
    <d v="2025-09-15T00:00:00"/>
    <n v="2157.25"/>
    <s v="‭112120503040‬"/>
    <s v="Serviços de Implantação e Operacionalização postos Poupatempo"/>
    <m/>
    <s v="NV020551"/>
    <m/>
    <x v="1"/>
    <x v="58"/>
  </r>
  <r>
    <x v="156"/>
    <m/>
    <x v="1145"/>
    <d v="2025-08-25T00:00:00"/>
    <d v="2025-09-15T00:00:00"/>
    <n v="1706.33"/>
    <s v="‭112120503040‬"/>
    <s v="Serviços de Implantação e Operacionalização postos Poupatempo"/>
    <m/>
    <s v="NV022647"/>
    <m/>
    <x v="1"/>
    <x v="59"/>
  </r>
  <r>
    <x v="157"/>
    <m/>
    <x v="1146"/>
    <d v="2025-08-01T00:00:00"/>
    <d v="2025-09-15T00:00:00"/>
    <n v="221.84"/>
    <s v="‭112120503040‬"/>
    <s v="Serviços de Implantação e Operacionalização postos Poupatempo"/>
    <m/>
    <s v="NV022632"/>
    <m/>
    <x v="1"/>
    <x v="243"/>
  </r>
  <r>
    <x v="157"/>
    <m/>
    <x v="1147"/>
    <d v="2025-08-25T00:00:00"/>
    <d v="2025-09-15T00:00:00"/>
    <n v="1056.58"/>
    <s v="‭112120503040‬"/>
    <s v="Serviços de Implantação e Operacionalização postos Poupatempo"/>
    <m/>
    <s v="NV022632"/>
    <m/>
    <x v="1"/>
    <x v="243"/>
  </r>
  <r>
    <x v="157"/>
    <m/>
    <x v="1148"/>
    <d v="2025-08-01T00:00:00"/>
    <d v="2025-09-15T00:00:00"/>
    <n v="271.14"/>
    <s v="‭112120503040‬"/>
    <s v="Serviços de Implantação e Operacionalização postos Poupatempo"/>
    <m/>
    <s v="NV022632"/>
    <m/>
    <x v="1"/>
    <x v="243"/>
  </r>
  <r>
    <x v="158"/>
    <m/>
    <x v="1149"/>
    <d v="2025-08-01T00:00:00"/>
    <d v="2025-09-15T00:00:00"/>
    <n v="332.76"/>
    <s v="‭112120503040‬"/>
    <s v="Serviços de Implantação e Operacionalização postos Poupatempo"/>
    <m/>
    <s v="NV022616"/>
    <m/>
    <x v="1"/>
    <x v="135"/>
  </r>
  <r>
    <x v="158"/>
    <m/>
    <x v="1150"/>
    <d v="2025-08-25T00:00:00"/>
    <d v="2025-09-15T00:00:00"/>
    <n v="1584.86"/>
    <s v="‭112120503040‬"/>
    <s v="Serviços de Implantação e Operacionalização postos Poupatempo"/>
    <m/>
    <s v="NV022616"/>
    <m/>
    <x v="1"/>
    <x v="135"/>
  </r>
  <r>
    <x v="158"/>
    <m/>
    <x v="1151"/>
    <d v="2025-08-01T00:00:00"/>
    <d v="2025-09-15T00:00:00"/>
    <n v="406.71"/>
    <s v="‭112120503040‬"/>
    <s v="Serviços de Implantação e Operacionalização postos Poupatempo"/>
    <m/>
    <s v="NV022616"/>
    <m/>
    <x v="1"/>
    <x v="135"/>
  </r>
  <r>
    <x v="159"/>
    <m/>
    <x v="1152"/>
    <d v="2025-08-25T00:00:00"/>
    <d v="2025-09-15T00:00:00"/>
    <n v="1137.55"/>
    <s v="‭112120503040‬"/>
    <s v="Serviços de Implantação e Operacionalização postos Poupatempo"/>
    <m/>
    <s v="NV022610"/>
    <m/>
    <x v="1"/>
    <x v="61"/>
  </r>
  <r>
    <x v="160"/>
    <m/>
    <x v="1153"/>
    <d v="2025-08-25T00:00:00"/>
    <d v="2025-09-15T00:00:00"/>
    <n v="16351.54"/>
    <s v="‭112120503040‬"/>
    <s v="Serviços de Implantação e Operacionalização postos Poupatempo"/>
    <m/>
    <s v="NV006965"/>
    <m/>
    <x v="1"/>
    <x v="2"/>
  </r>
  <r>
    <x v="160"/>
    <m/>
    <x v="1154"/>
    <d v="2025-08-25T00:00:00"/>
    <d v="2025-09-15T00:00:00"/>
    <n v="15710.3"/>
    <s v="‭112120503040‬"/>
    <s v="Serviços de Implantação e Operacionalização postos Poupatempo"/>
    <m/>
    <s v="NV006965"/>
    <m/>
    <x v="1"/>
    <x v="2"/>
  </r>
  <r>
    <x v="161"/>
    <m/>
    <x v="1155"/>
    <d v="2025-08-01T00:00:00"/>
    <d v="2025-09-15T00:00:00"/>
    <n v="4963.0600000000004"/>
    <s v="‭112120503040‬"/>
    <s v="Serviços de Implantação e Operacionalização postos Poupatempo"/>
    <m/>
    <s v="NV007123"/>
    <m/>
    <x v="1"/>
    <x v="141"/>
  </r>
  <r>
    <x v="161"/>
    <m/>
    <x v="1156"/>
    <d v="2025-08-25T00:00:00"/>
    <d v="2025-09-15T00:00:00"/>
    <n v="23488.11"/>
    <s v="‭112120503040‬"/>
    <s v="Serviços de Implantação e Operacionalização postos Poupatempo"/>
    <m/>
    <s v="NV007123"/>
    <m/>
    <x v="1"/>
    <x v="141"/>
  </r>
  <r>
    <x v="161"/>
    <m/>
    <x v="1157"/>
    <d v="2025-08-01T00:00:00"/>
    <d v="2025-09-15T00:00:00"/>
    <n v="6065.96"/>
    <s v="‭112120503040‬"/>
    <s v="Serviços de Implantação e Operacionalização postos Poupatempo"/>
    <m/>
    <s v="NV007123"/>
    <m/>
    <x v="1"/>
    <x v="141"/>
  </r>
  <r>
    <x v="162"/>
    <m/>
    <x v="1158"/>
    <d v="2025-08-25T00:00:00"/>
    <d v="2025-09-15T00:00:00"/>
    <n v="2283.29"/>
    <s v="‭112120503040‬"/>
    <s v="Serviços de Implantação e Operacionalização postos Poupatempo"/>
    <m/>
    <s v="NV022656"/>
    <m/>
    <x v="1"/>
    <x v="66"/>
  </r>
  <r>
    <x v="163"/>
    <m/>
    <x v="1159"/>
    <d v="2025-08-25T00:00:00"/>
    <d v="2025-09-15T00:00:00"/>
    <n v="3058.56"/>
    <s v="‭112120503040‬"/>
    <s v="Serviços de Implantação e Operacionalização postos Poupatempo"/>
    <m/>
    <s v="NV021612"/>
    <m/>
    <x v="1"/>
    <x v="68"/>
  </r>
  <r>
    <x v="164"/>
    <m/>
    <x v="1160"/>
    <d v="2025-08-25T00:00:00"/>
    <d v="2025-09-15T00:00:00"/>
    <n v="1688.52"/>
    <s v="‭112120503040‬"/>
    <s v="Serviços de Implantação e Operacionalização postos Poupatempo"/>
    <m/>
    <s v="NV022657"/>
    <m/>
    <x v="1"/>
    <x v="71"/>
  </r>
  <r>
    <x v="165"/>
    <m/>
    <x v="1161"/>
    <d v="2025-08-01T00:00:00"/>
    <d v="2025-09-15T00:00:00"/>
    <n v="330.48"/>
    <s v="‭112120503040‬"/>
    <s v="Serviços de Implantação e Operacionalização postos Poupatempo"/>
    <m/>
    <s v="NV022552"/>
    <m/>
    <x v="1"/>
    <x v="189"/>
  </r>
  <r>
    <x v="165"/>
    <m/>
    <x v="1162"/>
    <d v="2025-08-01T00:00:00"/>
    <d v="2025-09-15T00:00:00"/>
    <n v="403.92"/>
    <s v="‭112120503040‬"/>
    <s v="Serviços de Implantação e Operacionalização postos Poupatempo"/>
    <m/>
    <s v="NV022552"/>
    <m/>
    <x v="1"/>
    <x v="189"/>
  </r>
  <r>
    <x v="165"/>
    <m/>
    <x v="1163"/>
    <d v="2025-08-25T00:00:00"/>
    <d v="2025-09-15T00:00:00"/>
    <n v="1537.67"/>
    <s v="‭112120503040‬"/>
    <s v="Serviços de Implantação e Operacionalização postos Poupatempo"/>
    <m/>
    <s v="NV022552"/>
    <m/>
    <x v="1"/>
    <x v="189"/>
  </r>
  <r>
    <x v="166"/>
    <m/>
    <x v="1164"/>
    <d v="2025-08-01T00:00:00"/>
    <d v="2025-09-15T00:00:00"/>
    <n v="341.94"/>
    <s v="‭112120503040‬"/>
    <s v="Serviços de Implantação e Operacionalização postos Poupatempo"/>
    <m/>
    <s v="NV022669"/>
    <m/>
    <x v="1"/>
    <x v="165"/>
  </r>
  <r>
    <x v="166"/>
    <m/>
    <x v="1165"/>
    <d v="2025-08-01T00:00:00"/>
    <d v="2025-09-15T00:00:00"/>
    <n v="417.93"/>
    <s v="‭112120503040‬"/>
    <s v="Serviços de Implantação e Operacionalização postos Poupatempo"/>
    <m/>
    <s v="NV022669"/>
    <m/>
    <x v="1"/>
    <x v="165"/>
  </r>
  <r>
    <x v="166"/>
    <m/>
    <x v="1166"/>
    <d v="2025-08-25T00:00:00"/>
    <d v="2025-09-15T00:00:00"/>
    <n v="1628.57"/>
    <s v="‭112120503040‬"/>
    <s v="Serviços de Implantação e Operacionalização postos Poupatempo"/>
    <m/>
    <s v="NV022669"/>
    <m/>
    <x v="1"/>
    <x v="165"/>
  </r>
  <r>
    <x v="167"/>
    <m/>
    <x v="1167"/>
    <d v="2025-08-07T00:00:00"/>
    <d v="2025-09-16T00:00:00"/>
    <n v="702.92"/>
    <s v="‭112120503040‬"/>
    <s v="Serviços de Implantação e Operacionalização postos Poupatempo"/>
    <m/>
    <s v="NV003960"/>
    <m/>
    <x v="1"/>
    <x v="29"/>
  </r>
  <r>
    <x v="168"/>
    <m/>
    <x v="1168"/>
    <d v="2025-08-25T00:00:00"/>
    <d v="2025-09-16T00:00:00"/>
    <n v="3600.2"/>
    <s v="‭112120503040‬"/>
    <s v="Serviços de Implantação e Operacionalização postos Poupatempo"/>
    <m/>
    <s v="NV019953"/>
    <m/>
    <x v="1"/>
    <x v="221"/>
  </r>
  <r>
    <x v="168"/>
    <m/>
    <x v="1169"/>
    <d v="2025-08-01T00:00:00"/>
    <d v="2025-09-16T00:00:00"/>
    <n v="755.91"/>
    <s v="‭112120503040‬"/>
    <s v="Serviços de Implantação e Operacionalização postos Poupatempo"/>
    <m/>
    <s v="NV019953"/>
    <m/>
    <x v="1"/>
    <x v="221"/>
  </r>
  <r>
    <x v="168"/>
    <m/>
    <x v="1170"/>
    <d v="2025-08-01T00:00:00"/>
    <d v="2025-09-16T00:00:00"/>
    <n v="923.89"/>
    <s v="‭112120503040‬"/>
    <s v="Serviços de Implantação e Operacionalização postos Poupatempo"/>
    <m/>
    <s v="NV019953"/>
    <m/>
    <x v="1"/>
    <x v="221"/>
  </r>
  <r>
    <x v="169"/>
    <m/>
    <x v="1171"/>
    <d v="2025-08-01T00:00:00"/>
    <d v="2025-09-16T00:00:00"/>
    <n v="1245.3399999999999"/>
    <s v="‭112120503040‬"/>
    <s v="Serviços de Implantação e Operacionalização postos Poupatempo"/>
    <m/>
    <s v="NV021619"/>
    <m/>
    <x v="1"/>
    <x v="13"/>
  </r>
  <r>
    <x v="169"/>
    <m/>
    <x v="1172"/>
    <d v="2025-08-01T00:00:00"/>
    <d v="2025-09-16T00:00:00"/>
    <n v="1070.98"/>
    <s v="‭112120503040‬"/>
    <s v="Serviços de Implantação e Operacionalização postos Poupatempo"/>
    <m/>
    <s v="NV021619"/>
    <m/>
    <x v="1"/>
    <x v="13"/>
  </r>
  <r>
    <x v="169"/>
    <m/>
    <x v="1173"/>
    <d v="2025-08-25T00:00:00"/>
    <d v="2025-09-16T00:00:00"/>
    <n v="2298.4"/>
    <s v="‭112120503040‬"/>
    <s v="Serviços de Implantação e Operacionalização postos Poupatempo"/>
    <m/>
    <s v="NV021619"/>
    <m/>
    <x v="1"/>
    <x v="13"/>
  </r>
  <r>
    <x v="170"/>
    <m/>
    <x v="1174"/>
    <d v="2025-08-01T00:00:00"/>
    <d v="2025-09-16T00:00:00"/>
    <n v="380.14"/>
    <s v="‭112120503040‬"/>
    <s v="Serviços de Implantação e Operacionalização postos Poupatempo"/>
    <m/>
    <s v="NV021566"/>
    <m/>
    <x v="1"/>
    <x v="170"/>
  </r>
  <r>
    <x v="170"/>
    <m/>
    <x v="1175"/>
    <d v="2025-08-25T00:00:00"/>
    <d v="2025-09-16T00:00:00"/>
    <n v="1810.51"/>
    <s v="‭112120503040‬"/>
    <s v="Serviços de Implantação e Operacionalização postos Poupatempo"/>
    <m/>
    <s v="NV021566"/>
    <m/>
    <x v="1"/>
    <x v="170"/>
  </r>
  <r>
    <x v="170"/>
    <m/>
    <x v="1176"/>
    <d v="2025-08-01T00:00:00"/>
    <d v="2025-09-16T00:00:00"/>
    <n v="464.62"/>
    <s v="‭112120503040‬"/>
    <s v="Serviços de Implantação e Operacionalização postos Poupatempo"/>
    <m/>
    <s v="NV021566"/>
    <m/>
    <x v="1"/>
    <x v="170"/>
  </r>
  <r>
    <x v="2"/>
    <m/>
    <x v="1177"/>
    <d v="2025-09-04T00:00:00"/>
    <d v="2025-09-16T00:00:00"/>
    <n v="1157.5899999999999"/>
    <s v="‭112120801050‬"/>
    <s v="Legais e Judiciais (Despesas Cartorárias)"/>
    <m/>
    <s v="NV009958"/>
    <m/>
    <x v="1"/>
    <x v="106"/>
  </r>
  <r>
    <x v="171"/>
    <m/>
    <x v="1178"/>
    <d v="2025-08-25T00:00:00"/>
    <d v="2025-09-19T00:00:00"/>
    <n v="4679.22"/>
    <s v="‭112120503040‬"/>
    <s v="Serviços de Implantação e Operacionalização postos Poupatempo"/>
    <m/>
    <s v="NV021617"/>
    <m/>
    <x v="1"/>
    <x v="203"/>
  </r>
  <r>
    <x v="171"/>
    <m/>
    <x v="1179"/>
    <d v="2025-08-25T00:00:00"/>
    <d v="2025-09-19T00:00:00"/>
    <n v="10851"/>
    <s v="‭112120503040‬"/>
    <s v="Serviços de Implantação e Operacionalização postos Poupatempo"/>
    <m/>
    <s v="NV019952"/>
    <m/>
    <x v="1"/>
    <x v="73"/>
  </r>
  <r>
    <x v="171"/>
    <m/>
    <x v="1180"/>
    <d v="2025-08-25T00:00:00"/>
    <d v="2025-09-19T00:00:00"/>
    <n v="23696.76"/>
    <s v="‭112120503040‬"/>
    <s v="Serviços de Implantação e Operacionalização postos Poupatempo"/>
    <m/>
    <s v="NV003967"/>
    <m/>
    <x v="1"/>
    <x v="109"/>
  </r>
  <r>
    <x v="171"/>
    <m/>
    <x v="1181"/>
    <d v="2025-08-25T00:00:00"/>
    <d v="2025-09-19T00:00:00"/>
    <n v="6312.84"/>
    <s v="‭112120503040‬"/>
    <s v="Serviços de Implantação e Operacionalização postos Poupatempo"/>
    <m/>
    <s v="NV021574"/>
    <m/>
    <x v="1"/>
    <x v="31"/>
  </r>
  <r>
    <x v="171"/>
    <m/>
    <x v="1182"/>
    <d v="2025-08-25T00:00:00"/>
    <d v="2025-09-19T00:00:00"/>
    <n v="17087.52"/>
    <s v="‭112120503040‬"/>
    <s v="Serviços de Implantação e Operacionalização postos Poupatempo"/>
    <m/>
    <s v="NV003965"/>
    <m/>
    <x v="1"/>
    <x v="108"/>
  </r>
  <r>
    <x v="171"/>
    <m/>
    <x v="1183"/>
    <d v="2025-08-25T00:00:00"/>
    <d v="2025-09-19T00:00:00"/>
    <n v="6337.04"/>
    <s v="‭112120503040‬"/>
    <s v="Serviços de Implantação e Operacionalização postos Poupatempo"/>
    <m/>
    <s v="NV021579"/>
    <m/>
    <x v="1"/>
    <x v="114"/>
  </r>
  <r>
    <x v="171"/>
    <m/>
    <x v="1184"/>
    <d v="2025-08-25T00:00:00"/>
    <d v="2025-09-19T00:00:00"/>
    <n v="18808.52"/>
    <s v="‭112120503040‬"/>
    <s v="Serviços de Implantação e Operacionalização postos Poupatempo"/>
    <m/>
    <s v="NV003976"/>
    <m/>
    <x v="1"/>
    <x v="116"/>
  </r>
  <r>
    <x v="171"/>
    <m/>
    <x v="1185"/>
    <d v="2025-08-25T00:00:00"/>
    <d v="2025-09-19T00:00:00"/>
    <n v="5684.82"/>
    <s v="‭112120503040‬"/>
    <s v="Serviços de Implantação e Operacionalização postos Poupatempo"/>
    <m/>
    <s v="NV022640"/>
    <m/>
    <x v="1"/>
    <x v="167"/>
  </r>
  <r>
    <x v="171"/>
    <m/>
    <x v="1186"/>
    <d v="2025-08-25T00:00:00"/>
    <d v="2025-09-19T00:00:00"/>
    <n v="3750.05"/>
    <s v="‭112120503040‬"/>
    <s v="Serviços de Implantação e Operacionalização postos Poupatempo"/>
    <m/>
    <s v="NV022568"/>
    <m/>
    <x v="1"/>
    <x v="169"/>
  </r>
  <r>
    <x v="171"/>
    <m/>
    <x v="1187"/>
    <d v="2025-08-25T00:00:00"/>
    <d v="2025-09-19T00:00:00"/>
    <n v="28947.58"/>
    <s v="‭112120503040‬"/>
    <s v="Serviços de Implantação e Operacionalização postos Poupatempo"/>
    <m/>
    <s v="NV002952"/>
    <m/>
    <x v="1"/>
    <x v="102"/>
  </r>
  <r>
    <x v="171"/>
    <m/>
    <x v="1188"/>
    <d v="2025-08-25T00:00:00"/>
    <d v="2025-09-19T00:00:00"/>
    <n v="44709.97"/>
    <s v="‭112120503040‬"/>
    <s v="Serviços de Implantação e Operacionalização postos Poupatempo"/>
    <m/>
    <s v="NV006965"/>
    <m/>
    <x v="1"/>
    <x v="2"/>
  </r>
  <r>
    <x v="171"/>
    <m/>
    <x v="1189"/>
    <d v="2025-08-25T00:00:00"/>
    <d v="2025-09-19T00:00:00"/>
    <n v="73709.37"/>
    <s v="‭112120503040‬"/>
    <s v="Serviços de Implantação e Operacionalização postos Poupatempo"/>
    <m/>
    <s v="NV023559"/>
    <m/>
    <x v="1"/>
    <x v="1"/>
  </r>
  <r>
    <x v="171"/>
    <m/>
    <x v="1190"/>
    <d v="2025-08-25T00:00:00"/>
    <d v="2025-09-19T00:00:00"/>
    <n v="16533.98"/>
    <s v="‭112120503040‬"/>
    <s v="Serviços de Implantação e Operacionalização postos Poupatempo"/>
    <m/>
    <s v="NV002951"/>
    <m/>
    <x v="1"/>
    <x v="159"/>
  </r>
  <r>
    <x v="171"/>
    <m/>
    <x v="1191"/>
    <d v="2025-08-25T00:00:00"/>
    <d v="2025-09-19T00:00:00"/>
    <n v="28764.73"/>
    <s v="‭112120503040‬"/>
    <s v="Serviços de Implantação e Operacionalização postos Poupatempo"/>
    <m/>
    <s v="NV009958"/>
    <m/>
    <x v="1"/>
    <x v="106"/>
  </r>
  <r>
    <x v="171"/>
    <m/>
    <x v="1192"/>
    <d v="2025-08-25T00:00:00"/>
    <d v="2025-09-19T00:00:00"/>
    <n v="46437.93"/>
    <s v="‭112120503040‬"/>
    <s v="Serviços de Implantação e Operacionalização postos Poupatempo"/>
    <m/>
    <s v="NV000955"/>
    <m/>
    <x v="1"/>
    <x v="110"/>
  </r>
  <r>
    <x v="171"/>
    <m/>
    <x v="1193"/>
    <d v="2025-08-25T00:00:00"/>
    <d v="2025-09-19T00:00:00"/>
    <n v="4283.8"/>
    <s v="‭112120503040‬"/>
    <s v="Serviços de Implantação e Operacionalização postos Poupatempo"/>
    <m/>
    <s v="NV022574"/>
    <m/>
    <x v="1"/>
    <x v="32"/>
  </r>
  <r>
    <x v="171"/>
    <m/>
    <x v="1194"/>
    <d v="2025-08-25T00:00:00"/>
    <d v="2025-09-19T00:00:00"/>
    <n v="4646.8500000000004"/>
    <s v="‭112120503040‬"/>
    <s v="Serviços de Implantação e Operacionalização postos Poupatempo"/>
    <m/>
    <s v="NV022667"/>
    <m/>
    <x v="1"/>
    <x v="90"/>
  </r>
  <r>
    <x v="171"/>
    <m/>
    <x v="1195"/>
    <d v="2025-08-25T00:00:00"/>
    <d v="2025-09-19T00:00:00"/>
    <n v="153037.9"/>
    <s v="‭112120503040‬"/>
    <s v="Serviços de Implantação e Operacionalização postos Poupatempo"/>
    <m/>
    <s v="NV006968"/>
    <m/>
    <x v="1"/>
    <x v="33"/>
  </r>
  <r>
    <x v="171"/>
    <m/>
    <x v="1196"/>
    <d v="2025-08-25T00:00:00"/>
    <d v="2025-09-19T00:00:00"/>
    <n v="4643.3999999999996"/>
    <s v="‭112120503040‬"/>
    <s v="Serviços de Implantação e Operacionalização postos Poupatempo"/>
    <m/>
    <s v="NV022573"/>
    <m/>
    <x v="1"/>
    <x v="247"/>
  </r>
  <r>
    <x v="171"/>
    <m/>
    <x v="1197"/>
    <d v="2025-08-25T00:00:00"/>
    <d v="2025-09-19T00:00:00"/>
    <n v="7005.24"/>
    <s v="‭112120503040‬"/>
    <s v="Serviços de Implantação e Operacionalização postos Poupatempo"/>
    <m/>
    <s v="NV022653"/>
    <m/>
    <x v="1"/>
    <x v="77"/>
  </r>
  <r>
    <x v="171"/>
    <m/>
    <x v="1198"/>
    <d v="2025-08-25T00:00:00"/>
    <d v="2025-09-19T00:00:00"/>
    <n v="12859.13"/>
    <s v="‭112120503040‬"/>
    <s v="Serviços de Implantação e Operacionalização postos Poupatempo"/>
    <m/>
    <s v="NV021558"/>
    <m/>
    <x v="1"/>
    <x v="144"/>
  </r>
  <r>
    <x v="171"/>
    <m/>
    <x v="1199"/>
    <d v="2025-08-25T00:00:00"/>
    <d v="2025-09-19T00:00:00"/>
    <n v="4646.8500000000004"/>
    <s v="‭112120503040‬"/>
    <s v="Serviços de Implantação e Operacionalização postos Poupatempo"/>
    <m/>
    <s v="NV022631"/>
    <m/>
    <x v="1"/>
    <x v="186"/>
  </r>
  <r>
    <x v="171"/>
    <m/>
    <x v="1200"/>
    <d v="2025-08-25T00:00:00"/>
    <d v="2025-09-19T00:00:00"/>
    <n v="6948.24"/>
    <s v="‭112120503040‬"/>
    <s v="Serviços de Implantação e Operacionalização postos Poupatempo"/>
    <m/>
    <s v="NV022582"/>
    <m/>
    <x v="1"/>
    <x v="34"/>
  </r>
  <r>
    <x v="171"/>
    <m/>
    <x v="1201"/>
    <d v="2025-08-25T00:00:00"/>
    <d v="2025-09-19T00:00:00"/>
    <n v="51975.72"/>
    <s v="‭112120503040‬"/>
    <s v="Serviços de Implantação e Operacionalização postos Poupatempo"/>
    <m/>
    <s v="NV003962"/>
    <m/>
    <x v="1"/>
    <x v="104"/>
  </r>
  <r>
    <x v="171"/>
    <m/>
    <x v="1202"/>
    <d v="2025-08-25T00:00:00"/>
    <d v="2025-09-19T00:00:00"/>
    <n v="5231.82"/>
    <s v="‭112120503040‬"/>
    <s v="Serviços de Implantação e Operacionalização postos Poupatempo"/>
    <m/>
    <s v="NV021578"/>
    <m/>
    <x v="1"/>
    <x v="248"/>
  </r>
  <r>
    <x v="171"/>
    <m/>
    <x v="1203"/>
    <d v="2025-08-25T00:00:00"/>
    <d v="2025-09-19T00:00:00"/>
    <n v="6826.41"/>
    <s v="‭112120503040‬"/>
    <s v="Serviços de Implantação e Operacionalização postos Poupatempo"/>
    <m/>
    <s v="NV022567"/>
    <m/>
    <x v="1"/>
    <x v="35"/>
  </r>
  <r>
    <x v="171"/>
    <m/>
    <x v="1204"/>
    <d v="2025-08-25T00:00:00"/>
    <d v="2025-09-19T00:00:00"/>
    <n v="32546.75"/>
    <s v="‭112120503040‬"/>
    <s v="Serviços de Implantação e Operacionalização postos Poupatempo"/>
    <m/>
    <s v="NV003964"/>
    <m/>
    <x v="1"/>
    <x v="107"/>
  </r>
  <r>
    <x v="171"/>
    <m/>
    <x v="1205"/>
    <d v="2025-08-01T00:00:00"/>
    <d v="2025-09-19T00:00:00"/>
    <n v="598.41999999999996"/>
    <s v="‭112120503040‬"/>
    <s v="Serviços de Implantação e Operacionalização postos Poupatempo"/>
    <m/>
    <s v="NV022654"/>
    <m/>
    <x v="1"/>
    <x v="72"/>
  </r>
  <r>
    <x v="171"/>
    <m/>
    <x v="1206"/>
    <d v="2025-08-01T00:00:00"/>
    <d v="2025-09-19T00:00:00"/>
    <n v="1114.05"/>
    <s v="‭112120503040‬"/>
    <s v="Serviços de Implantação e Operacionalização postos Poupatempo"/>
    <m/>
    <s v="NV019952"/>
    <m/>
    <x v="1"/>
    <x v="73"/>
  </r>
  <r>
    <x v="171"/>
    <m/>
    <x v="1207"/>
    <d v="2025-08-01T00:00:00"/>
    <d v="2025-09-19T00:00:00"/>
    <n v="3499.96"/>
    <s v="‭112120503040‬"/>
    <s v="Serviços de Implantação e Operacionalização postos Poupatempo"/>
    <m/>
    <s v="NV003952"/>
    <m/>
    <x v="1"/>
    <x v="74"/>
  </r>
  <r>
    <x v="171"/>
    <m/>
    <x v="1208"/>
    <d v="2025-08-01T00:00:00"/>
    <d v="2025-09-19T00:00:00"/>
    <n v="704.44"/>
    <s v="‭112120503040‬"/>
    <s v="Serviços de Implantação e Operacionalização postos Poupatempo"/>
    <m/>
    <s v="NV022555"/>
    <m/>
    <x v="1"/>
    <x v="75"/>
  </r>
  <r>
    <x v="171"/>
    <m/>
    <x v="1209"/>
    <d v="2025-08-01T00:00:00"/>
    <d v="2025-09-19T00:00:00"/>
    <n v="2272.83"/>
    <s v="‭112120503040‬"/>
    <s v="Serviços de Implantação e Operacionalização postos Poupatempo"/>
    <m/>
    <s v="NV003954"/>
    <m/>
    <x v="1"/>
    <x v="76"/>
  </r>
  <r>
    <x v="171"/>
    <m/>
    <x v="1210"/>
    <d v="2025-08-05T00:00:00"/>
    <d v="2025-09-19T00:00:00"/>
    <n v="719.21"/>
    <s v="‭112120503040‬"/>
    <s v="Serviços de Implantação e Operacionalização postos Poupatempo"/>
    <m/>
    <s v="NV022653"/>
    <m/>
    <x v="1"/>
    <x v="77"/>
  </r>
  <r>
    <x v="171"/>
    <m/>
    <x v="1211"/>
    <d v="2025-08-05T00:00:00"/>
    <d v="2025-09-19T00:00:00"/>
    <n v="636.82000000000005"/>
    <s v="‭112120503040‬"/>
    <s v="Serviços de Implantação e Operacionalização postos Poupatempo"/>
    <m/>
    <s v="NV022576"/>
    <m/>
    <x v="1"/>
    <x v="78"/>
  </r>
  <r>
    <x v="171"/>
    <m/>
    <x v="1212"/>
    <d v="2025-08-05T00:00:00"/>
    <d v="2025-09-19T00:00:00"/>
    <n v="1630.58"/>
    <s v="‭112120503040‬"/>
    <s v="Serviços de Implantação e Operacionalização postos Poupatempo"/>
    <m/>
    <s v="NV020552"/>
    <m/>
    <x v="1"/>
    <x v="79"/>
  </r>
  <r>
    <x v="171"/>
    <m/>
    <x v="1213"/>
    <d v="2025-08-05T00:00:00"/>
    <d v="2025-09-19T00:00:00"/>
    <n v="829.88"/>
    <s v="‭112120503040‬"/>
    <s v="Serviços de Implantação e Operacionalização postos Poupatempo"/>
    <m/>
    <s v="NV021591"/>
    <m/>
    <x v="1"/>
    <x v="80"/>
  </r>
  <r>
    <x v="171"/>
    <m/>
    <x v="1214"/>
    <d v="2025-08-05T00:00:00"/>
    <d v="2025-09-19T00:00:00"/>
    <n v="642.35"/>
    <s v="‭112120503040‬"/>
    <s v="Serviços de Implantação e Operacionalização postos Poupatempo"/>
    <m/>
    <s v="NV022601"/>
    <m/>
    <x v="1"/>
    <x v="81"/>
  </r>
  <r>
    <x v="171"/>
    <m/>
    <x v="1215"/>
    <d v="2025-08-05T00:00:00"/>
    <d v="2025-09-19T00:00:00"/>
    <n v="650.15"/>
    <s v="‭112120503040‬"/>
    <s v="Serviços de Implantação e Operacionalização postos Poupatempo"/>
    <m/>
    <s v="NV022625"/>
    <m/>
    <x v="1"/>
    <x v="82"/>
  </r>
  <r>
    <x v="171"/>
    <m/>
    <x v="1216"/>
    <d v="2025-08-25T00:00:00"/>
    <d v="2025-09-19T00:00:00"/>
    <n v="5771.28"/>
    <s v="‭112120503040‬"/>
    <s v="Serviços de Implantação e Operacionalização postos Poupatempo"/>
    <m/>
    <s v="NV021564"/>
    <m/>
    <x v="1"/>
    <x v="112"/>
  </r>
  <r>
    <x v="171"/>
    <m/>
    <x v="1217"/>
    <d v="2025-08-25T00:00:00"/>
    <d v="2025-09-19T00:00:00"/>
    <n v="6309.01"/>
    <s v="‭112120503040‬"/>
    <s v="Serviços de Implantação e Operacionalização postos Poupatempo"/>
    <m/>
    <s v="NV022645"/>
    <m/>
    <x v="1"/>
    <x v="36"/>
  </r>
  <r>
    <x v="171"/>
    <m/>
    <x v="1218"/>
    <d v="2025-08-25T00:00:00"/>
    <d v="2025-09-19T00:00:00"/>
    <n v="7794.19"/>
    <s v="‭112120503040‬"/>
    <s v="Serviços de Implantação e Operacionalização postos Poupatempo"/>
    <m/>
    <s v="NV022570"/>
    <m/>
    <x v="1"/>
    <x v="166"/>
  </r>
  <r>
    <x v="171"/>
    <m/>
    <x v="1219"/>
    <d v="2025-08-25T00:00:00"/>
    <d v="2025-09-19T00:00:00"/>
    <n v="4646.8500000000004"/>
    <s v="‭112120503040‬"/>
    <s v="Serviços de Implantação e Operacionalização postos Poupatempo"/>
    <m/>
    <s v="NV022620"/>
    <m/>
    <x v="1"/>
    <x v="178"/>
  </r>
  <r>
    <x v="171"/>
    <m/>
    <x v="1220"/>
    <d v="2025-08-25T00:00:00"/>
    <d v="2025-09-19T00:00:00"/>
    <n v="6882.16"/>
    <s v="‭112120503040‬"/>
    <s v="Serviços de Implantação e Operacionalização postos Poupatempo"/>
    <m/>
    <s v="NV022648"/>
    <m/>
    <x v="1"/>
    <x v="37"/>
  </r>
  <r>
    <x v="171"/>
    <m/>
    <x v="1221"/>
    <d v="2025-08-25T00:00:00"/>
    <d v="2025-09-19T00:00:00"/>
    <n v="17321.22"/>
    <s v="‭112120503040‬"/>
    <s v="Serviços de Implantação e Operacionalização postos Poupatempo"/>
    <m/>
    <s v="NV021587"/>
    <m/>
    <x v="1"/>
    <x v="192"/>
  </r>
  <r>
    <x v="171"/>
    <m/>
    <x v="1222"/>
    <d v="2025-08-01T00:00:00"/>
    <d v="2025-09-19T00:00:00"/>
    <n v="1140.83"/>
    <s v="‭112120503040‬"/>
    <s v="Serviços de Implantação e Operacionalização postos Poupatempo"/>
    <m/>
    <s v="NV022610"/>
    <m/>
    <x v="1"/>
    <x v="61"/>
  </r>
  <r>
    <x v="171"/>
    <m/>
    <x v="1223"/>
    <d v="2025-08-01T00:00:00"/>
    <d v="2025-09-19T00:00:00"/>
    <n v="1140.83"/>
    <s v="‭112120503040‬"/>
    <s v="Serviços de Implantação e Operacionalização postos Poupatempo"/>
    <m/>
    <s v="NV022657"/>
    <m/>
    <x v="1"/>
    <x v="71"/>
  </r>
  <r>
    <x v="171"/>
    <m/>
    <x v="1224"/>
    <d v="2025-08-25T00:00:00"/>
    <d v="2025-09-19T00:00:00"/>
    <n v="16417.419999999998"/>
    <s v="‭112120503040‬"/>
    <s v="Serviços de Implantação e Operacionalização postos Poupatempo"/>
    <m/>
    <s v="NV003965"/>
    <m/>
    <x v="1"/>
    <x v="108"/>
  </r>
  <r>
    <x v="171"/>
    <m/>
    <x v="1225"/>
    <d v="2025-08-25T00:00:00"/>
    <d v="2025-09-19T00:00:00"/>
    <n v="6088.53"/>
    <s v="‭112120503040‬"/>
    <s v="Serviços de Implantação e Operacionalização postos Poupatempo"/>
    <m/>
    <s v="NV021579"/>
    <m/>
    <x v="1"/>
    <x v="114"/>
  </r>
  <r>
    <x v="171"/>
    <m/>
    <x v="1226"/>
    <d v="2025-08-25T00:00:00"/>
    <d v="2025-09-19T00:00:00"/>
    <n v="18070.93"/>
    <s v="‭112120503040‬"/>
    <s v="Serviços de Implantação e Operacionalização postos Poupatempo"/>
    <m/>
    <s v="NV003976"/>
    <m/>
    <x v="1"/>
    <x v="116"/>
  </r>
  <r>
    <x v="171"/>
    <m/>
    <x v="1227"/>
    <d v="2025-08-25T00:00:00"/>
    <d v="2025-09-19T00:00:00"/>
    <n v="5461.89"/>
    <s v="‭112120503040‬"/>
    <s v="Serviços de Implantação e Operacionalização postos Poupatempo"/>
    <m/>
    <s v="NV022640"/>
    <m/>
    <x v="1"/>
    <x v="167"/>
  </r>
  <r>
    <x v="171"/>
    <m/>
    <x v="1228"/>
    <d v="2025-08-25T00:00:00"/>
    <d v="2025-09-19T00:00:00"/>
    <n v="27812.38"/>
    <s v="‭112120503040‬"/>
    <s v="Serviços de Implantação e Operacionalização postos Poupatempo"/>
    <m/>
    <s v="NV002952"/>
    <m/>
    <x v="1"/>
    <x v="102"/>
  </r>
  <r>
    <x v="171"/>
    <m/>
    <x v="1229"/>
    <d v="2025-08-25T00:00:00"/>
    <d v="2025-09-19T00:00:00"/>
    <n v="42956.639999999999"/>
    <s v="‭112120503040‬"/>
    <s v="Serviços de Implantação e Operacionalização postos Poupatempo"/>
    <m/>
    <s v="NV006965"/>
    <m/>
    <x v="1"/>
    <x v="2"/>
  </r>
  <r>
    <x v="171"/>
    <m/>
    <x v="1230"/>
    <d v="2025-08-25T00:00:00"/>
    <d v="2025-09-19T00:00:00"/>
    <n v="70818.81"/>
    <s v="‭112120503040‬"/>
    <s v="Serviços de Implantação e Operacionalização postos Poupatempo"/>
    <m/>
    <s v="NV023559"/>
    <m/>
    <x v="1"/>
    <x v="1"/>
  </r>
  <r>
    <x v="171"/>
    <m/>
    <x v="1231"/>
    <d v="2025-08-25T00:00:00"/>
    <d v="2025-09-19T00:00:00"/>
    <n v="27636.7"/>
    <s v="‭112120503040‬"/>
    <s v="Serviços de Implantação e Operacionalização postos Poupatempo"/>
    <m/>
    <s v="NV009958"/>
    <m/>
    <x v="1"/>
    <x v="106"/>
  </r>
  <r>
    <x v="171"/>
    <m/>
    <x v="1232"/>
    <d v="2025-08-25T00:00:00"/>
    <d v="2025-09-19T00:00:00"/>
    <n v="3602.99"/>
    <s v="‭112120503040‬"/>
    <s v="Serviços de Implantação e Operacionalização postos Poupatempo"/>
    <m/>
    <s v="NV022568"/>
    <m/>
    <x v="1"/>
    <x v="169"/>
  </r>
  <r>
    <x v="171"/>
    <m/>
    <x v="1233"/>
    <d v="2025-08-25T00:00:00"/>
    <d v="2025-09-19T00:00:00"/>
    <n v="15885.59"/>
    <s v="‭112120503040‬"/>
    <s v="Serviços de Implantação e Operacionalização postos Poupatempo"/>
    <m/>
    <s v="NV002951"/>
    <m/>
    <x v="1"/>
    <x v="159"/>
  </r>
  <r>
    <x v="171"/>
    <m/>
    <x v="1234"/>
    <d v="2025-08-01T00:00:00"/>
    <d v="2025-09-19T00:00:00"/>
    <n v="1810.64"/>
    <s v="‭112120503040‬"/>
    <s v="Serviços de Implantação e Operacionalização postos Poupatempo"/>
    <m/>
    <s v="NV021591"/>
    <m/>
    <x v="1"/>
    <x v="80"/>
  </r>
  <r>
    <x v="171"/>
    <m/>
    <x v="1235"/>
    <d v="2025-08-06T00:00:00"/>
    <d v="2025-09-19T00:00:00"/>
    <n v="13311.34"/>
    <s v="‭112120611010‬"/>
    <s v="Vigilãncia"/>
    <m/>
    <s v="NV006963"/>
    <m/>
    <x v="1"/>
    <x v="143"/>
  </r>
  <r>
    <x v="171"/>
    <m/>
    <x v="1236"/>
    <d v="2025-08-25T00:00:00"/>
    <d v="2025-09-19T00:00:00"/>
    <n v="4613.3599999999997"/>
    <s v="‭112120503040‬"/>
    <s v="Serviços de Implantação e Operacionalização postos Poupatempo"/>
    <m/>
    <s v="NV021616"/>
    <m/>
    <x v="1"/>
    <x v="218"/>
  </r>
  <r>
    <x v="171"/>
    <m/>
    <x v="1237"/>
    <d v="2025-08-25T00:00:00"/>
    <d v="2025-09-19T00:00:00"/>
    <n v="6256.53"/>
    <s v="‭112120503040‬"/>
    <s v="Serviços de Implantação e Operacionalização postos Poupatempo"/>
    <m/>
    <s v="NV022576"/>
    <m/>
    <x v="1"/>
    <x v="78"/>
  </r>
  <r>
    <x v="171"/>
    <m/>
    <x v="1238"/>
    <d v="2025-08-25T00:00:00"/>
    <d v="2025-09-19T00:00:00"/>
    <n v="17287.73"/>
    <s v="‭112120503040‬"/>
    <s v="Serviços de Implantação e Operacionalização postos Poupatempo"/>
    <m/>
    <s v="NV022559"/>
    <m/>
    <x v="1"/>
    <x v="172"/>
  </r>
  <r>
    <x v="171"/>
    <m/>
    <x v="1239"/>
    <d v="2025-08-25T00:00:00"/>
    <d v="2025-09-19T00:00:00"/>
    <n v="5194.87"/>
    <s v="‭112120503040‬"/>
    <s v="Serviços de Implantação e Operacionalização postos Poupatempo"/>
    <m/>
    <s v="NV022611"/>
    <m/>
    <x v="1"/>
    <x v="115"/>
  </r>
  <r>
    <x v="171"/>
    <m/>
    <x v="1240"/>
    <d v="2025-08-25T00:00:00"/>
    <d v="2025-09-19T00:00:00"/>
    <n v="15882.08"/>
    <s v="‭112120503040‬"/>
    <s v="Serviços de Implantação e Operacionalização postos Poupatempo"/>
    <m/>
    <s v="NV020552"/>
    <m/>
    <x v="1"/>
    <x v="79"/>
  </r>
  <r>
    <x v="171"/>
    <m/>
    <x v="1241"/>
    <d v="2025-08-25T00:00:00"/>
    <d v="2025-09-19T00:00:00"/>
    <n v="14336.74"/>
    <s v="‭112120503040‬"/>
    <s v="Serviços de Implantação e Operacionalização postos Poupatempo"/>
    <m/>
    <s v="NV021577"/>
    <m/>
    <x v="1"/>
    <x v="209"/>
  </r>
  <r>
    <x v="171"/>
    <m/>
    <x v="1242"/>
    <d v="2025-08-25T00:00:00"/>
    <d v="2025-09-19T00:00:00"/>
    <n v="32625.87"/>
    <s v="‭112120503040‬"/>
    <s v="Serviços de Implantação e Operacionalização postos Poupatempo"/>
    <m/>
    <s v="NV009956"/>
    <m/>
    <x v="1"/>
    <x v="1"/>
  </r>
  <r>
    <x v="171"/>
    <m/>
    <x v="1243"/>
    <d v="2025-08-25T00:00:00"/>
    <d v="2025-09-19T00:00:00"/>
    <n v="34090.15"/>
    <s v="‭112120503040‬"/>
    <s v="Serviços de Implantação e Operacionalização postos Poupatempo"/>
    <m/>
    <s v="NV003952"/>
    <m/>
    <x v="1"/>
    <x v="74"/>
  </r>
  <r>
    <x v="171"/>
    <m/>
    <x v="1244"/>
    <d v="2025-08-25T00:00:00"/>
    <d v="2025-09-19T00:00:00"/>
    <n v="5814.2"/>
    <s v="‭112120503040‬"/>
    <s v="Serviços de Implantação e Operacionalização postos Poupatempo"/>
    <m/>
    <s v="NV021599"/>
    <m/>
    <x v="1"/>
    <x v="211"/>
  </r>
  <r>
    <x v="171"/>
    <m/>
    <x v="1245"/>
    <d v="2025-08-25T00:00:00"/>
    <d v="2025-09-19T00:00:00"/>
    <n v="22617.360000000001"/>
    <s v="‭112120503040‬"/>
    <s v="Serviços de Implantação e Operacionalização postos Poupatempo"/>
    <m/>
    <s v="NV003970"/>
    <m/>
    <x v="1"/>
    <x v="38"/>
  </r>
  <r>
    <x v="171"/>
    <m/>
    <x v="1246"/>
    <d v="2025-08-25T00:00:00"/>
    <d v="2025-09-19T00:00:00"/>
    <n v="112719.86"/>
    <s v="‭112120503040‬"/>
    <s v="Serviços de Implantação e Operacionalização postos Poupatempo"/>
    <m/>
    <s v="NV007121"/>
    <m/>
    <x v="1"/>
    <x v="98"/>
  </r>
  <r>
    <x v="171"/>
    <m/>
    <x v="1247"/>
    <d v="2025-08-25T00:00:00"/>
    <d v="2025-09-19T00:00:00"/>
    <n v="11662.5"/>
    <s v="‭112120503040‬"/>
    <s v="Serviços de Implantação e Operacionalização postos Poupatempo"/>
    <m/>
    <s v="NV019953"/>
    <m/>
    <x v="1"/>
    <x v="221"/>
  </r>
  <r>
    <x v="171"/>
    <m/>
    <x v="1248"/>
    <d v="2025-08-25T00:00:00"/>
    <d v="2025-09-19T00:00:00"/>
    <n v="6256.53"/>
    <s v="‭112120503040‬"/>
    <s v="Serviços de Implantação e Operacionalização postos Poupatempo"/>
    <m/>
    <s v="NV022575"/>
    <m/>
    <x v="1"/>
    <x v="39"/>
  </r>
  <r>
    <x v="171"/>
    <m/>
    <x v="1249"/>
    <d v="2025-08-25T00:00:00"/>
    <d v="2025-09-19T00:00:00"/>
    <n v="9621.8700000000008"/>
    <s v="‭112120503040‬"/>
    <s v="Serviços de Implantação e Operacionalização postos Poupatempo"/>
    <m/>
    <s v="NV022658"/>
    <m/>
    <x v="1"/>
    <x v="84"/>
  </r>
  <r>
    <x v="171"/>
    <m/>
    <x v="1250"/>
    <d v="2025-08-25T00:00:00"/>
    <d v="2025-09-19T00:00:00"/>
    <n v="5229.24"/>
    <s v="‭112120503040‬"/>
    <s v="Serviços de Implantação e Operacionalização postos Poupatempo"/>
    <m/>
    <s v="NV022564"/>
    <m/>
    <x v="1"/>
    <x v="187"/>
  </r>
  <r>
    <x v="171"/>
    <m/>
    <x v="1251"/>
    <d v="2025-08-25T00:00:00"/>
    <d v="2025-09-19T00:00:00"/>
    <n v="8083.12"/>
    <s v="‭112120503040‬"/>
    <s v="Serviços de Implantação e Operacionalização postos Poupatempo"/>
    <m/>
    <s v="NV021591"/>
    <m/>
    <x v="1"/>
    <x v="80"/>
  </r>
  <r>
    <x v="171"/>
    <m/>
    <x v="1252"/>
    <d v="2025-08-25T00:00:00"/>
    <d v="2025-09-19T00:00:00"/>
    <n v="15371.86"/>
    <s v="‭112120503040‬"/>
    <s v="Serviços de Implantação e Operacionalização postos Poupatempo"/>
    <m/>
    <s v="NV021592"/>
    <m/>
    <x v="1"/>
    <x v="88"/>
  </r>
  <r>
    <x v="171"/>
    <m/>
    <x v="1253"/>
    <d v="2025-08-07T00:00:00"/>
    <d v="2025-09-19T00:00:00"/>
    <n v="3030.55"/>
    <s v="‭112120503040‬"/>
    <s v="Serviços de Implantação e Operacionalização postos Poupatempo"/>
    <m/>
    <s v="NV003960"/>
    <m/>
    <x v="1"/>
    <x v="29"/>
  </r>
  <r>
    <x v="171"/>
    <m/>
    <x v="1254"/>
    <d v="2025-08-25T00:00:00"/>
    <d v="2025-09-19T00:00:00"/>
    <n v="6561.12"/>
    <s v="‭112120503040‬"/>
    <s v="Serviços de Implantação e Operacionalização postos Poupatempo"/>
    <m/>
    <s v="NV021565"/>
    <m/>
    <x v="1"/>
    <x v="201"/>
  </r>
  <r>
    <x v="171"/>
    <m/>
    <x v="1255"/>
    <d v="2025-08-25T00:00:00"/>
    <d v="2025-09-19T00:00:00"/>
    <n v="10020.91"/>
    <s v="‭112120503040‬"/>
    <s v="Serviços de Implantação e Operacionalização postos Poupatempo"/>
    <m/>
    <s v="NV021590"/>
    <m/>
    <x v="1"/>
    <x v="40"/>
  </r>
  <r>
    <x v="171"/>
    <m/>
    <x v="1256"/>
    <d v="2025-08-25T00:00:00"/>
    <d v="2025-09-19T00:00:00"/>
    <n v="192104.72"/>
    <s v="‭112120503040‬"/>
    <s v="Serviços de Implantação e Operacionalização postos Poupatempo"/>
    <m/>
    <s v="NV006961"/>
    <m/>
    <x v="1"/>
    <x v="244"/>
  </r>
  <r>
    <x v="171"/>
    <m/>
    <x v="1257"/>
    <d v="2025-08-01T00:00:00"/>
    <d v="2025-09-19T00:00:00"/>
    <n v="982.43"/>
    <s v="‭112120503040‬"/>
    <s v="Serviços de Implantação e Operacionalização postos Poupatempo"/>
    <m/>
    <s v="NV021617"/>
    <m/>
    <x v="1"/>
    <x v="203"/>
  </r>
  <r>
    <x v="171"/>
    <m/>
    <x v="1258"/>
    <d v="2025-08-01T00:00:00"/>
    <d v="2025-09-19T00:00:00"/>
    <n v="6875.38"/>
    <s v="‭112120503040‬"/>
    <s v="Serviços de Implantação e Operacionalização postos Poupatempo"/>
    <m/>
    <s v="NV009956"/>
    <m/>
    <x v="1"/>
    <x v="162"/>
  </r>
  <r>
    <x v="171"/>
    <m/>
    <x v="1259"/>
    <d v="2025-08-01T00:00:00"/>
    <d v="2025-09-19T00:00:00"/>
    <n v="8900.4"/>
    <s v="‭112120503040‬"/>
    <s v="Serviços de Implantação e Operacionalização postos Poupatempo"/>
    <m/>
    <s v="NV000954"/>
    <m/>
    <x v="1"/>
    <x v="163"/>
  </r>
  <r>
    <x v="171"/>
    <m/>
    <x v="1260"/>
    <d v="2025-08-01T00:00:00"/>
    <d v="2025-09-19T00:00:00"/>
    <n v="5222.8100000000004"/>
    <s v="‭112120503040‬"/>
    <s v="Serviços de Implantação e Operacionalização postos Poupatempo"/>
    <m/>
    <s v="NV003957"/>
    <m/>
    <x v="1"/>
    <x v="164"/>
  </r>
  <r>
    <x v="171"/>
    <m/>
    <x v="1261"/>
    <d v="2025-08-01T00:00:00"/>
    <d v="2025-09-19T00:00:00"/>
    <n v="1097.94"/>
    <s v="‭112120503040‬"/>
    <s v="Serviços de Implantação e Operacionalização postos Poupatempo"/>
    <m/>
    <s v="NV022630"/>
    <m/>
    <x v="1"/>
    <x v="250"/>
  </r>
  <r>
    <x v="171"/>
    <m/>
    <x v="1262"/>
    <d v="2025-08-01T00:00:00"/>
    <d v="2025-09-19T00:00:00"/>
    <n v="4062.95"/>
    <s v="‭112120503040‬"/>
    <s v="Serviços de Implantação e Operacionalização postos Poupatempo"/>
    <m/>
    <s v="NV003958"/>
    <m/>
    <x v="1"/>
    <x v="147"/>
  </r>
  <r>
    <x v="171"/>
    <m/>
    <x v="1263"/>
    <d v="2025-08-01T00:00:00"/>
    <d v="2025-09-19T00:00:00"/>
    <n v="4542.25"/>
    <s v="‭112120503040‬"/>
    <s v="Serviços de Implantação e Operacionalização postos Poupatempo"/>
    <m/>
    <s v="NV003963"/>
    <m/>
    <x v="1"/>
    <x v="105"/>
  </r>
  <r>
    <x v="171"/>
    <m/>
    <x v="1264"/>
    <d v="2025-08-01T00:00:00"/>
    <d v="2025-09-19T00:00:00"/>
    <n v="973.89"/>
    <s v="‭112120503040‬"/>
    <s v="Serviços de Implantação e Operacionalização postos Poupatempo"/>
    <m/>
    <s v="NV022552"/>
    <m/>
    <x v="1"/>
    <x v="189"/>
  </r>
  <r>
    <x v="171"/>
    <m/>
    <x v="1265"/>
    <d v="2025-08-01T00:00:00"/>
    <d v="2025-09-19T00:00:00"/>
    <n v="975.66"/>
    <s v="‭112120503040‬"/>
    <s v="Serviços de Implantação e Operacionalização postos Poupatempo"/>
    <m/>
    <s v="NV022563"/>
    <m/>
    <x v="1"/>
    <x v="226"/>
  </r>
  <r>
    <x v="171"/>
    <m/>
    <x v="1266"/>
    <d v="2025-08-01T00:00:00"/>
    <d v="2025-09-19T00:00:00"/>
    <n v="4976.12"/>
    <s v="‭112120503040‬"/>
    <s v="Serviços de Implantação e Operacionalização postos Poupatempo"/>
    <m/>
    <s v="NV003967"/>
    <m/>
    <x v="1"/>
    <x v="109"/>
  </r>
  <r>
    <x v="171"/>
    <m/>
    <x v="1267"/>
    <d v="2025-08-01T00:00:00"/>
    <d v="2025-09-19T00:00:00"/>
    <n v="9749.09"/>
    <s v="‭112120503040‬"/>
    <s v="Serviços de Implantação e Operacionalização postos Poupatempo"/>
    <m/>
    <s v="NV000955"/>
    <m/>
    <x v="1"/>
    <x v="110"/>
  </r>
  <r>
    <x v="171"/>
    <m/>
    <x v="1268"/>
    <d v="2025-08-01T00:00:00"/>
    <d v="2025-09-19T00:00:00"/>
    <n v="975.63"/>
    <s v="‭112120503040‬"/>
    <s v="Serviços de Implantação e Operacionalização postos Poupatempo"/>
    <m/>
    <s v="NV022667"/>
    <m/>
    <x v="1"/>
    <x v="90"/>
  </r>
  <r>
    <x v="171"/>
    <m/>
    <x v="1269"/>
    <d v="2025-08-01T00:00:00"/>
    <d v="2025-09-19T00:00:00"/>
    <n v="974.9"/>
    <s v="‭112120503040‬"/>
    <s v="Serviços de Implantação e Operacionalização postos Poupatempo"/>
    <m/>
    <s v="NV022573"/>
    <m/>
    <x v="1"/>
    <x v="247"/>
  </r>
  <r>
    <x v="171"/>
    <m/>
    <x v="1270"/>
    <d v="2025-08-01T00:00:00"/>
    <d v="2025-09-19T00:00:00"/>
    <n v="975.63"/>
    <s v="‭112120503040‬"/>
    <s v="Serviços de Implantação e Operacionalização postos Poupatempo"/>
    <m/>
    <s v="NV022631"/>
    <m/>
    <x v="1"/>
    <x v="186"/>
  </r>
  <r>
    <x v="171"/>
    <m/>
    <x v="1271"/>
    <d v="2025-08-01T00:00:00"/>
    <d v="2025-09-19T00:00:00"/>
    <n v="1098.45"/>
    <s v="‭112120503040‬"/>
    <s v="Serviços de Implantação e Operacionalização postos Poupatempo"/>
    <m/>
    <s v="NV021578"/>
    <m/>
    <x v="1"/>
    <x v="248"/>
  </r>
  <r>
    <x v="171"/>
    <m/>
    <x v="1272"/>
    <d v="2025-08-01T00:00:00"/>
    <d v="2025-09-19T00:00:00"/>
    <n v="1220.73"/>
    <s v="‭112120503040‬"/>
    <s v="Serviços de Implantação e Operacionalização postos Poupatempo"/>
    <m/>
    <s v="NV021564"/>
    <m/>
    <x v="1"/>
    <x v="112"/>
  </r>
  <r>
    <x v="171"/>
    <m/>
    <x v="1273"/>
    <d v="2025-08-01T00:00:00"/>
    <d v="2025-09-19T00:00:00"/>
    <n v="974.18"/>
    <s v="‭112120503040‬"/>
    <s v="Serviços de Implantação e Operacionalização postos Poupatempo"/>
    <m/>
    <s v="NV022620"/>
    <m/>
    <x v="1"/>
    <x v="178"/>
  </r>
  <r>
    <x v="171"/>
    <m/>
    <x v="1274"/>
    <d v="2025-08-01T00:00:00"/>
    <d v="2025-09-19T00:00:00"/>
    <n v="961.58"/>
    <s v="‭112120503040‬"/>
    <s v="Serviços de Implantação e Operacionalização postos Poupatempo"/>
    <m/>
    <s v="NV021616"/>
    <m/>
    <x v="1"/>
    <x v="218"/>
  </r>
  <r>
    <x v="171"/>
    <m/>
    <x v="1275"/>
    <d v="2025-08-01T00:00:00"/>
    <d v="2025-09-19T00:00:00"/>
    <n v="1098.45"/>
    <s v="‭112120503040‬"/>
    <s v="Serviços de Implantação e Operacionalização postos Poupatempo"/>
    <m/>
    <s v="NV022611"/>
    <m/>
    <x v="1"/>
    <x v="115"/>
  </r>
  <r>
    <x v="171"/>
    <m/>
    <x v="1276"/>
    <d v="2025-08-01T00:00:00"/>
    <d v="2025-09-19T00:00:00"/>
    <n v="1220.73"/>
    <s v="‭112120503040‬"/>
    <s v="Serviços de Implantação e Operacionalização postos Poupatempo"/>
    <m/>
    <s v="NV021599"/>
    <m/>
    <x v="1"/>
    <x v="211"/>
  </r>
  <r>
    <x v="171"/>
    <m/>
    <x v="1277"/>
    <d v="2025-08-01T00:00:00"/>
    <d v="2025-09-19T00:00:00"/>
    <n v="2448.65"/>
    <s v="‭112120503040‬"/>
    <s v="Serviços de Implantação e Operacionalização postos Poupatempo"/>
    <m/>
    <s v="NV019953"/>
    <m/>
    <x v="1"/>
    <x v="221"/>
  </r>
  <r>
    <x v="171"/>
    <m/>
    <x v="1278"/>
    <d v="2025-08-01T00:00:00"/>
    <d v="2025-09-19T00:00:00"/>
    <n v="1097.1099999999999"/>
    <s v="‭112120503040‬"/>
    <s v="Serviços de Implantação e Operacionalização postos Poupatempo"/>
    <m/>
    <s v="NV022564"/>
    <m/>
    <x v="1"/>
    <x v="187"/>
  </r>
  <r>
    <x v="171"/>
    <m/>
    <x v="1279"/>
    <d v="2025-08-01T00:00:00"/>
    <d v="2025-09-19T00:00:00"/>
    <n v="3513.87"/>
    <s v="‭112120503040‬"/>
    <s v="Serviços de Implantação e Operacionalização postos Poupatempo"/>
    <m/>
    <s v="NV003975"/>
    <m/>
    <x v="1"/>
    <x v="153"/>
  </r>
  <r>
    <x v="171"/>
    <m/>
    <x v="1280"/>
    <d v="2025-08-01T00:00:00"/>
    <d v="2025-09-19T00:00:00"/>
    <n v="1373.96"/>
    <s v="‭112120503040‬"/>
    <s v="Serviços de Implantação e Operacionalização postos Poupatempo"/>
    <m/>
    <s v="NV021565"/>
    <m/>
    <x v="1"/>
    <x v="201"/>
  </r>
  <r>
    <x v="171"/>
    <m/>
    <x v="1281"/>
    <d v="2025-08-01T00:00:00"/>
    <d v="2025-09-19T00:00:00"/>
    <n v="975.63"/>
    <s v="‭112120503040‬"/>
    <s v="Serviços de Implantação e Operacionalização postos Poupatempo"/>
    <m/>
    <s v="NV022670"/>
    <m/>
    <x v="1"/>
    <x v="128"/>
  </r>
  <r>
    <x v="171"/>
    <m/>
    <x v="1282"/>
    <d v="2025-08-01T00:00:00"/>
    <d v="2025-09-19T00:00:00"/>
    <n v="1097.9100000000001"/>
    <s v="‭112120503040‬"/>
    <s v="Serviços de Implantação e Operacionalização postos Poupatempo"/>
    <m/>
    <s v="NV022565"/>
    <m/>
    <x v="1"/>
    <x v="1"/>
  </r>
  <r>
    <x v="171"/>
    <m/>
    <x v="1283"/>
    <d v="2025-08-01T00:00:00"/>
    <d v="2025-09-19T00:00:00"/>
    <n v="974.83"/>
    <s v="‭112120503040‬"/>
    <s v="Serviços de Implantação e Operacionalização postos Poupatempo"/>
    <m/>
    <s v="NV022585"/>
    <m/>
    <x v="1"/>
    <x v="1"/>
  </r>
  <r>
    <x v="171"/>
    <m/>
    <x v="1284"/>
    <d v="2025-08-01T00:00:00"/>
    <d v="2025-09-19T00:00:00"/>
    <n v="975.63"/>
    <s v="‭112120503040‬"/>
    <s v="Serviços de Implantação e Operacionalização postos Poupatempo"/>
    <m/>
    <s v="NV022650"/>
    <m/>
    <x v="1"/>
    <x v="229"/>
  </r>
  <r>
    <x v="171"/>
    <m/>
    <x v="1285"/>
    <d v="2025-08-01T00:00:00"/>
    <d v="2025-09-19T00:00:00"/>
    <n v="1132.28"/>
    <s v="‭112120503040‬"/>
    <s v="Serviços de Implantação e Operacionalização postos Poupatempo"/>
    <m/>
    <s v="NV021563"/>
    <m/>
    <x v="1"/>
    <x v="217"/>
  </r>
  <r>
    <x v="171"/>
    <m/>
    <x v="1286"/>
    <d v="2025-08-01T00:00:00"/>
    <d v="2025-09-19T00:00:00"/>
    <n v="975.63"/>
    <s v="‭112120503040‬"/>
    <s v="Serviços de Implantação e Operacionalização postos Poupatempo"/>
    <m/>
    <s v="NV022571"/>
    <m/>
    <x v="1"/>
    <x v="184"/>
  </r>
  <r>
    <x v="171"/>
    <m/>
    <x v="1287"/>
    <d v="2025-08-01T00:00:00"/>
    <d v="2025-09-19T00:00:00"/>
    <n v="1132.28"/>
    <s v="‭112120503040‬"/>
    <s v="Serviços de Implantação e Operacionalização postos Poupatempo"/>
    <m/>
    <s v="NV021584"/>
    <m/>
    <x v="1"/>
    <x v="197"/>
  </r>
  <r>
    <x v="171"/>
    <m/>
    <x v="1288"/>
    <d v="2025-08-01T00:00:00"/>
    <d v="2025-09-19T00:00:00"/>
    <n v="975.63"/>
    <s v="‭112120503040‬"/>
    <s v="Serviços de Implantação e Operacionalização postos Poupatempo"/>
    <m/>
    <s v="NV021600"/>
    <m/>
    <x v="1"/>
    <x v="212"/>
  </r>
  <r>
    <x v="171"/>
    <m/>
    <x v="1289"/>
    <d v="2025-08-01T00:00:00"/>
    <d v="2025-09-19T00:00:00"/>
    <n v="975.63"/>
    <s v="‭112120503040‬"/>
    <s v="Serviços de Implantação e Operacionalização postos Poupatempo"/>
    <m/>
    <s v="NV022572"/>
    <m/>
    <x v="1"/>
    <x v="198"/>
  </r>
  <r>
    <x v="171"/>
    <m/>
    <x v="1290"/>
    <d v="2025-08-01T00:00:00"/>
    <d v="2025-09-19T00:00:00"/>
    <n v="975.63"/>
    <s v="‭112120503040‬"/>
    <s v="Serviços de Implantação e Operacionalização postos Poupatempo"/>
    <m/>
    <s v="NV022551"/>
    <m/>
    <x v="1"/>
    <x v="210"/>
  </r>
  <r>
    <x v="171"/>
    <m/>
    <x v="1291"/>
    <d v="2025-08-01T00:00:00"/>
    <d v="2025-09-19T00:00:00"/>
    <n v="975.63"/>
    <s v="‭112120503040‬"/>
    <s v="Serviços de Implantação e Operacionalização postos Poupatempo"/>
    <m/>
    <s v="NV022586"/>
    <m/>
    <x v="1"/>
    <x v="233"/>
  </r>
  <r>
    <x v="171"/>
    <m/>
    <x v="1292"/>
    <d v="2025-08-01T00:00:00"/>
    <d v="2025-09-19T00:00:00"/>
    <n v="1132.28"/>
    <s v="‭112120503040‬"/>
    <s v="Serviços de Implantação e Operacionalização postos Poupatempo"/>
    <m/>
    <s v="NV021559"/>
    <m/>
    <x v="1"/>
    <x v="156"/>
  </r>
  <r>
    <x v="171"/>
    <m/>
    <x v="1293"/>
    <d v="2025-08-01T00:00:00"/>
    <d v="2025-09-19T00:00:00"/>
    <n v="975.63"/>
    <s v="‭112120503040‬"/>
    <s v="Serviços de Implantação e Operacionalização postos Poupatempo"/>
    <m/>
    <s v="NV022619"/>
    <m/>
    <x v="1"/>
    <x v="235"/>
  </r>
  <r>
    <x v="171"/>
    <m/>
    <x v="1294"/>
    <d v="2025-08-01T00:00:00"/>
    <d v="2025-09-19T00:00:00"/>
    <n v="13576.55"/>
    <s v="‭112120503040‬"/>
    <s v="Serviços de Implantação e Operacionalização postos Poupatempo"/>
    <m/>
    <s v="NV006967"/>
    <m/>
    <x v="1"/>
    <x v="237"/>
  </r>
  <r>
    <x v="171"/>
    <m/>
    <x v="1295"/>
    <d v="2025-08-01T00:00:00"/>
    <d v="2025-09-19T00:00:00"/>
    <n v="975.63"/>
    <s v="‭112120503040‬"/>
    <s v="Serviços de Implantação e Operacionalização postos Poupatempo"/>
    <m/>
    <s v="NV022617"/>
    <m/>
    <x v="1"/>
    <x v="242"/>
  </r>
  <r>
    <x v="171"/>
    <m/>
    <x v="1296"/>
    <d v="2025-08-01T00:00:00"/>
    <d v="2025-09-19T00:00:00"/>
    <n v="975.63"/>
    <s v="‭112120503040‬"/>
    <s v="Serviços de Implantação e Operacionalização postos Poupatempo"/>
    <m/>
    <s v="NV022632"/>
    <m/>
    <x v="1"/>
    <x v="243"/>
  </r>
  <r>
    <x v="171"/>
    <m/>
    <x v="1297"/>
    <d v="2025-08-01T00:00:00"/>
    <d v="2025-09-19T00:00:00"/>
    <n v="975.63"/>
    <s v="‭112120503040‬"/>
    <s v="Serviços de Implantação e Operacionalização postos Poupatempo"/>
    <m/>
    <s v="NV022616"/>
    <m/>
    <x v="1"/>
    <x v="135"/>
  </r>
  <r>
    <x v="171"/>
    <m/>
    <x v="1298"/>
    <d v="2025-08-01T00:00:00"/>
    <d v="2025-09-19T00:00:00"/>
    <n v="1109.04"/>
    <s v="‭112120503040‬"/>
    <s v="Serviços de Implantação e Operacionalização postos Poupatempo"/>
    <m/>
    <s v="NV021566"/>
    <m/>
    <x v="1"/>
    <x v="170"/>
  </r>
  <r>
    <x v="171"/>
    <m/>
    <x v="1299"/>
    <d v="2025-08-01T00:00:00"/>
    <d v="2025-09-19T00:00:00"/>
    <n v="15863.85"/>
    <s v="‭112120503040‬"/>
    <s v="Serviços de Implantação e Operacionalização postos Poupatempo"/>
    <m/>
    <s v="NV007123"/>
    <m/>
    <x v="1"/>
    <x v="141"/>
  </r>
  <r>
    <x v="171"/>
    <m/>
    <x v="1300"/>
    <d v="2025-08-01T00:00:00"/>
    <d v="2025-09-19T00:00:00"/>
    <n v="1003.36"/>
    <s v="‭112120503040‬"/>
    <s v="Serviços de Implantação e Operacionalização postos Poupatempo"/>
    <m/>
    <s v="NV021598"/>
    <m/>
    <x v="1"/>
    <x v="213"/>
  </r>
  <r>
    <x v="171"/>
    <m/>
    <x v="1301"/>
    <d v="2025-08-01T00:00:00"/>
    <d v="2025-09-19T00:00:00"/>
    <n v="3923.06"/>
    <s v="‭112120503040‬"/>
    <s v="Serviços de Implantação e Operacionalização postos Poupatempo"/>
    <m/>
    <s v="NV004959"/>
    <m/>
    <x v="1"/>
    <x v="131"/>
  </r>
  <r>
    <x v="171"/>
    <m/>
    <x v="1302"/>
    <d v="2025-08-01T00:00:00"/>
    <d v="2025-09-19T00:00:00"/>
    <n v="982.63"/>
    <s v="‭112120503040‬"/>
    <s v="Serviços de Implantação e Operacionalização postos Poupatempo"/>
    <m/>
    <s v="NV022669"/>
    <m/>
    <x v="1"/>
    <x v="165"/>
  </r>
  <r>
    <x v="171"/>
    <m/>
    <x v="1303"/>
    <d v="2025-08-01T00:00:00"/>
    <d v="2025-09-19T00:00:00"/>
    <n v="982.63"/>
    <s v="‭112120503040‬"/>
    <s v="Serviços de Implantação e Operacionalização postos Poupatempo"/>
    <m/>
    <s v="NV022600"/>
    <m/>
    <x v="1"/>
    <x v="238"/>
  </r>
  <r>
    <x v="171"/>
    <m/>
    <x v="1304"/>
    <d v="2025-08-01T00:00:00"/>
    <d v="2025-09-19T00:00:00"/>
    <n v="982.63"/>
    <s v="‭112120503040‬"/>
    <s v="Serviços de Implantação e Operacionalização postos Poupatempo"/>
    <m/>
    <s v="NV021613"/>
    <m/>
    <x v="1"/>
    <x v="171"/>
  </r>
  <r>
    <x v="171"/>
    <m/>
    <x v="1305"/>
    <d v="2025-08-01T00:00:00"/>
    <d v="2025-09-19T00:00:00"/>
    <n v="4330.62"/>
    <s v="‭112120503040‬"/>
    <s v="Serviços de Implantação e Operacionalização postos Poupatempo"/>
    <m/>
    <s v="NV003986"/>
    <m/>
    <x v="1"/>
    <x v="161"/>
  </r>
  <r>
    <x v="171"/>
    <m/>
    <x v="1306"/>
    <d v="2025-08-01T00:00:00"/>
    <d v="2025-09-19T00:00:00"/>
    <n v="6120.3"/>
    <s v="‭112120503040‬"/>
    <s v="Serviços de Implantação e Operacionalização postos Poupatempo"/>
    <m/>
    <s v="NV000953"/>
    <m/>
    <x v="1"/>
    <x v="130"/>
  </r>
  <r>
    <x v="171"/>
    <m/>
    <x v="1307"/>
    <d v="2025-08-01T00:00:00"/>
    <d v="2025-09-19T00:00:00"/>
    <n v="4200.63"/>
    <s v="‭112120503040‬"/>
    <s v="Serviços de Implantação e Operacionalização postos Poupatempo"/>
    <m/>
    <s v="NV021558"/>
    <m/>
    <x v="1"/>
    <x v="144"/>
  </r>
  <r>
    <x v="171"/>
    <m/>
    <x v="1308"/>
    <d v="2025-08-01T00:00:00"/>
    <d v="2025-09-19T00:00:00"/>
    <n v="16993.650000000001"/>
    <s v="‭112120503040‬"/>
    <s v="Serviços de Implantação e Operacionalização postos Poupatempo"/>
    <m/>
    <s v="NV003962"/>
    <m/>
    <x v="1"/>
    <x v="104"/>
  </r>
  <r>
    <x v="171"/>
    <m/>
    <x v="1309"/>
    <d v="2025-08-01T00:00:00"/>
    <d v="2025-09-19T00:00:00"/>
    <n v="10643.3"/>
    <s v="‭112120503040‬"/>
    <s v="Serviços de Implantação e Operacionalização postos Poupatempo"/>
    <m/>
    <s v="NV003964"/>
    <m/>
    <x v="1"/>
    <x v="107"/>
  </r>
  <r>
    <x v="171"/>
    <m/>
    <x v="1310"/>
    <d v="2025-08-01T00:00:00"/>
    <d v="2025-09-19T00:00:00"/>
    <n v="2546.09"/>
    <s v="‭112120503040‬"/>
    <s v="Serviços de Implantação e Operacionalização postos Poupatempo"/>
    <m/>
    <s v="NV022570"/>
    <m/>
    <x v="1"/>
    <x v="1"/>
  </r>
  <r>
    <x v="171"/>
    <m/>
    <x v="1311"/>
    <d v="2025-08-01T00:00:00"/>
    <d v="2025-09-19T00:00:00"/>
    <n v="5658.23"/>
    <s v="‭112120503040‬"/>
    <s v="Serviços de Implantação e Operacionalização postos Poupatempo"/>
    <m/>
    <s v="NV021587"/>
    <m/>
    <x v="1"/>
    <x v="1"/>
  </r>
  <r>
    <x v="171"/>
    <m/>
    <x v="1312"/>
    <d v="2025-08-01T00:00:00"/>
    <d v="2025-09-19T00:00:00"/>
    <n v="4683.3100000000004"/>
    <s v="‭112120503040‬"/>
    <s v="Serviços de Implantação e Operacionalização postos Poupatempo"/>
    <m/>
    <s v="NV021577"/>
    <m/>
    <x v="1"/>
    <x v="209"/>
  </r>
  <r>
    <x v="171"/>
    <m/>
    <x v="1313"/>
    <d v="2025-08-01T00:00:00"/>
    <d v="2025-09-19T00:00:00"/>
    <n v="36595.839999999997"/>
    <s v="‭112120503040‬"/>
    <s v="Serviços de Implantação e Operacionalização postos Poupatempo"/>
    <m/>
    <s v="NV007121"/>
    <m/>
    <x v="1"/>
    <x v="98"/>
  </r>
  <r>
    <x v="171"/>
    <m/>
    <x v="1314"/>
    <d v="2025-08-01T00:00:00"/>
    <d v="2025-09-19T00:00:00"/>
    <n v="3143.13"/>
    <s v="‭112120503040‬"/>
    <s v="Serviços de Implantação e Operacionalização postos Poupatempo"/>
    <m/>
    <s v="NV022658"/>
    <m/>
    <x v="1"/>
    <x v="84"/>
  </r>
  <r>
    <x v="171"/>
    <m/>
    <x v="1315"/>
    <d v="2025-08-01T00:00:00"/>
    <d v="2025-09-19T00:00:00"/>
    <n v="5021.45"/>
    <s v="‭112120503040‬"/>
    <s v="Serviços de Implantação e Operacionalização postos Poupatempo"/>
    <m/>
    <s v="NV021592"/>
    <m/>
    <x v="1"/>
    <x v="88"/>
  </r>
  <r>
    <x v="171"/>
    <m/>
    <x v="1316"/>
    <d v="2025-08-01T00:00:00"/>
    <d v="2025-09-19T00:00:00"/>
    <n v="63003.519999999997"/>
    <s v="‭112120503040‬"/>
    <s v="Serviços de Implantação e Operacionalização postos Poupatempo"/>
    <m/>
    <s v="NV006961"/>
    <m/>
    <x v="1"/>
    <x v="244"/>
  </r>
  <r>
    <x v="171"/>
    <m/>
    <x v="1317"/>
    <d v="2025-08-01T00:00:00"/>
    <d v="2025-09-19T00:00:00"/>
    <n v="5647.29"/>
    <s v="‭112120503040‬"/>
    <s v="Serviços de Implantação e Operacionalização postos Poupatempo"/>
    <m/>
    <s v="NV022559"/>
    <m/>
    <x v="1"/>
    <x v="172"/>
  </r>
  <r>
    <x v="171"/>
    <m/>
    <x v="1318"/>
    <d v="2025-08-01T00:00:00"/>
    <d v="2025-09-19T00:00:00"/>
    <n v="20723.099999999999"/>
    <s v="‭112120503040‬"/>
    <s v="Serviços de Implantação e Operacionalização postos Poupatempo"/>
    <m/>
    <s v="NV003984"/>
    <m/>
    <x v="1"/>
    <x v="132"/>
  </r>
  <r>
    <x v="171"/>
    <m/>
    <x v="1319"/>
    <d v="2025-08-25T00:00:00"/>
    <d v="2025-09-19T00:00:00"/>
    <n v="16718.330000000002"/>
    <s v="‭112120503040‬"/>
    <s v="Serviços de Implantação e Operacionalização postos Poupatempo"/>
    <m/>
    <s v="NV003975"/>
    <m/>
    <x v="1"/>
    <x v="153"/>
  </r>
  <r>
    <x v="171"/>
    <m/>
    <x v="1320"/>
    <d v="2025-08-25T00:00:00"/>
    <d v="2025-09-19T00:00:00"/>
    <n v="5503.4"/>
    <s v="‭112120503040‬"/>
    <s v="Serviços de Implantação e Operacionalização postos Poupatempo"/>
    <m/>
    <s v="NV022655"/>
    <m/>
    <x v="1"/>
    <x v="41"/>
  </r>
  <r>
    <x v="171"/>
    <m/>
    <x v="1321"/>
    <d v="2025-08-25T00:00:00"/>
    <d v="2025-09-19T00:00:00"/>
    <n v="63438.42"/>
    <s v="‭112120503040‬"/>
    <s v="Serviços de Implantação e Operacionalização postos Poupatempo"/>
    <m/>
    <s v="NV003984"/>
    <m/>
    <x v="1"/>
    <x v="132"/>
  </r>
  <r>
    <x v="171"/>
    <m/>
    <x v="1322"/>
    <d v="2025-08-25T00:00:00"/>
    <d v="2025-09-19T00:00:00"/>
    <n v="4646.8500000000004"/>
    <s v="‭112120503040‬"/>
    <s v="Serviços de Implantação e Operacionalização postos Poupatempo"/>
    <m/>
    <s v="NV022670"/>
    <m/>
    <x v="1"/>
    <x v="128"/>
  </r>
  <r>
    <x v="171"/>
    <m/>
    <x v="1323"/>
    <d v="2025-08-25T00:00:00"/>
    <d v="2025-09-19T00:00:00"/>
    <n v="6884.9"/>
    <s v="‭112120503040‬"/>
    <s v="Serviços de Implantação e Operacionalização postos Poupatempo"/>
    <m/>
    <s v="NV021614"/>
    <m/>
    <x v="1"/>
    <x v="42"/>
  </r>
  <r>
    <x v="171"/>
    <m/>
    <x v="1324"/>
    <d v="2025-08-25T00:00:00"/>
    <d v="2025-09-19T00:00:00"/>
    <n v="5229.24"/>
    <s v="‭112120503040‬"/>
    <s v="Serviços de Implantação e Operacionalização postos Poupatempo"/>
    <m/>
    <s v="NV022565"/>
    <m/>
    <x v="1"/>
    <x v="227"/>
  </r>
  <r>
    <x v="171"/>
    <m/>
    <x v="1325"/>
    <d v="2025-08-25T00:00:00"/>
    <d v="2025-09-19T00:00:00"/>
    <n v="6256.53"/>
    <s v="‭112120503040‬"/>
    <s v="Serviços de Implantação e Operacionalização postos Poupatempo"/>
    <m/>
    <s v="NV022613"/>
    <m/>
    <x v="1"/>
    <x v="43"/>
  </r>
  <r>
    <x v="171"/>
    <m/>
    <x v="1326"/>
    <d v="2025-08-25T00:00:00"/>
    <d v="2025-09-19T00:00:00"/>
    <n v="4646.8500000000004"/>
    <s v="‭112120503040‬"/>
    <s v="Serviços de Implantação e Operacionalização postos Poupatempo"/>
    <m/>
    <s v="NV022585"/>
    <m/>
    <x v="1"/>
    <x v="214"/>
  </r>
  <r>
    <x v="171"/>
    <m/>
    <x v="1327"/>
    <d v="2025-08-25T00:00:00"/>
    <d v="2025-09-19T00:00:00"/>
    <n v="60434.78"/>
    <s v="‭112120503040‬"/>
    <s v="Serviços de Implantação e Operacionalização postos Poupatempo"/>
    <m/>
    <s v="NV008122"/>
    <m/>
    <x v="1"/>
    <x v="44"/>
  </r>
  <r>
    <x v="171"/>
    <m/>
    <x v="1328"/>
    <d v="2025-08-04T00:00:00"/>
    <d v="2025-09-19T00:00:00"/>
    <n v="6972.68"/>
    <s v="‭112120601050‬"/>
    <s v="Ar Condicionado"/>
    <m/>
    <s v="NV022594"/>
    <m/>
    <x v="1"/>
    <x v="93"/>
  </r>
  <r>
    <x v="171"/>
    <m/>
    <x v="1329"/>
    <d v="2025-08-25T00:00:00"/>
    <d v="2025-09-19T00:00:00"/>
    <n v="4646.8500000000004"/>
    <s v="‭112120503040‬"/>
    <s v="Serviços de Implantação e Operacionalização postos Poupatempo"/>
    <m/>
    <s v="NV022650"/>
    <m/>
    <x v="1"/>
    <x v="229"/>
  </r>
  <r>
    <x v="171"/>
    <m/>
    <x v="1330"/>
    <d v="2025-08-25T00:00:00"/>
    <d v="2025-09-19T00:00:00"/>
    <n v="20981.74"/>
    <s v="‭112120503040‬"/>
    <s v="Serviços de Implantação e Operacionalização postos Poupatempo"/>
    <m/>
    <s v="NV004956"/>
    <m/>
    <x v="1"/>
    <x v="45"/>
  </r>
  <r>
    <x v="171"/>
    <m/>
    <x v="1331"/>
    <d v="2025-08-25T00:00:00"/>
    <d v="2025-09-19T00:00:00"/>
    <n v="5392.93"/>
    <s v="‭112120503040‬"/>
    <s v="Serviços de Implantação e Operacionalização postos Poupatempo"/>
    <m/>
    <s v="NV021563"/>
    <m/>
    <x v="1"/>
    <x v="217"/>
  </r>
  <r>
    <x v="171"/>
    <m/>
    <x v="1332"/>
    <d v="2025-08-25T00:00:00"/>
    <d v="2025-09-19T00:00:00"/>
    <n v="6343.42"/>
    <s v="‭112120503040‬"/>
    <s v="Serviços de Implantação e Operacionalização postos Poupatempo"/>
    <m/>
    <s v="NV022681"/>
    <m/>
    <x v="1"/>
    <x v="46"/>
  </r>
  <r>
    <x v="171"/>
    <m/>
    <x v="1333"/>
    <d v="2025-08-25T00:00:00"/>
    <d v="2025-09-19T00:00:00"/>
    <n v="42293.05"/>
    <s v="‭112120503040‬"/>
    <s v="Serviços de Implantação e Operacionalização postos Poupatempo"/>
    <m/>
    <s v="NV000954"/>
    <m/>
    <x v="1"/>
    <x v="163"/>
  </r>
  <r>
    <x v="171"/>
    <m/>
    <x v="1334"/>
    <d v="2025-08-25T00:00:00"/>
    <d v="2025-09-19T00:00:00"/>
    <n v="6861.32"/>
    <s v="‭112120503040‬"/>
    <s v="Serviços de Implantação e Operacionalização postos Poupatempo"/>
    <m/>
    <s v="NV022555"/>
    <m/>
    <x v="1"/>
    <x v="75"/>
  </r>
  <r>
    <x v="171"/>
    <m/>
    <x v="1335"/>
    <d v="2025-08-25T00:00:00"/>
    <d v="2025-09-19T00:00:00"/>
    <n v="4646.8500000000004"/>
    <s v="‭112120503040‬"/>
    <s v="Serviços de Implantação e Operacionalização postos Poupatempo"/>
    <m/>
    <s v="NV022571"/>
    <m/>
    <x v="1"/>
    <x v="184"/>
  </r>
  <r>
    <x v="171"/>
    <m/>
    <x v="1336"/>
    <d v="2025-08-25T00:00:00"/>
    <d v="2025-09-19T00:00:00"/>
    <n v="6884.9"/>
    <s v="‭112120503040‬"/>
    <s v="Serviços de Implantação e Operacionalização postos Poupatempo"/>
    <m/>
    <s v="NV021606"/>
    <m/>
    <x v="1"/>
    <x v="47"/>
  </r>
  <r>
    <x v="171"/>
    <m/>
    <x v="1337"/>
    <d v="2025-08-25T00:00:00"/>
    <d v="2025-09-19T00:00:00"/>
    <n v="5348.1"/>
    <s v="‭112120503040‬"/>
    <s v="Serviços de Implantação e Operacionalização postos Poupatempo"/>
    <m/>
    <s v="NV021584"/>
    <m/>
    <x v="1"/>
    <x v="197"/>
  </r>
  <r>
    <x v="171"/>
    <m/>
    <x v="1338"/>
    <d v="2025-08-25T00:00:00"/>
    <d v="2025-09-19T00:00:00"/>
    <n v="19365.25"/>
    <s v="‭112120503040‬"/>
    <s v="Serviços de Implantação e Operacionalização postos Poupatempo"/>
    <m/>
    <s v="NV003977"/>
    <m/>
    <x v="1"/>
    <x v="48"/>
  </r>
  <r>
    <x v="171"/>
    <m/>
    <x v="1339"/>
    <d v="2025-08-25T00:00:00"/>
    <d v="2025-09-19T00:00:00"/>
    <n v="4609.91"/>
    <s v="‭112120503040‬"/>
    <s v="Serviços de Implantação e Operacionalização postos Poupatempo"/>
    <m/>
    <s v="NV021600"/>
    <m/>
    <x v="1"/>
    <x v="212"/>
  </r>
  <r>
    <x v="171"/>
    <m/>
    <x v="1340"/>
    <d v="2025-08-25T00:00:00"/>
    <d v="2025-09-19T00:00:00"/>
    <n v="6936.65"/>
    <s v="‭112120503040‬"/>
    <s v="Serviços de Implantação e Operacionalização postos Poupatempo"/>
    <m/>
    <s v="NV021586"/>
    <m/>
    <x v="1"/>
    <x v="49"/>
  </r>
  <r>
    <x v="171"/>
    <m/>
    <x v="1341"/>
    <d v="2025-08-25T00:00:00"/>
    <d v="2025-09-19T00:00:00"/>
    <n v="4646.8500000000004"/>
    <s v="‭112120503040‬"/>
    <s v="Serviços de Implantação e Operacionalização postos Poupatempo"/>
    <m/>
    <s v="NV022572"/>
    <m/>
    <x v="1"/>
    <x v="198"/>
  </r>
  <r>
    <x v="171"/>
    <m/>
    <x v="1342"/>
    <d v="2025-08-25T00:00:00"/>
    <d v="2025-09-19T00:00:00"/>
    <n v="7513.24"/>
    <s v="‭112120503040‬"/>
    <s v="Serviços de Implantação e Operacionalização postos Poupatempo"/>
    <m/>
    <s v="NV022557"/>
    <m/>
    <x v="1"/>
    <x v="50"/>
  </r>
  <r>
    <x v="171"/>
    <m/>
    <x v="1343"/>
    <d v="2025-08-25T00:00:00"/>
    <d v="2025-09-19T00:00:00"/>
    <n v="4646.8500000000004"/>
    <s v="‭112120503040‬"/>
    <s v="Serviços de Implantação e Operacionalização postos Poupatempo"/>
    <m/>
    <s v="NV022551"/>
    <m/>
    <x v="1"/>
    <x v="210"/>
  </r>
  <r>
    <x v="171"/>
    <m/>
    <x v="1344"/>
    <d v="2025-08-25T00:00:00"/>
    <d v="2025-09-19T00:00:00"/>
    <n v="6256.53"/>
    <s v="‭112120503040‬"/>
    <s v="Serviços de Implantação e Operacionalização postos Poupatempo"/>
    <m/>
    <s v="NV022665"/>
    <m/>
    <x v="1"/>
    <x v="51"/>
  </r>
  <r>
    <x v="171"/>
    <m/>
    <x v="1345"/>
    <d v="2025-08-25T00:00:00"/>
    <d v="2025-09-19T00:00:00"/>
    <n v="4599.97"/>
    <s v="‭112120503040‬"/>
    <s v="Serviços de Implantação e Operacionalização postos Poupatempo"/>
    <m/>
    <s v="NV022586"/>
    <m/>
    <x v="1"/>
    <x v="1"/>
  </r>
  <r>
    <x v="171"/>
    <m/>
    <x v="1346"/>
    <d v="2025-08-25T00:00:00"/>
    <d v="2025-09-19T00:00:00"/>
    <n v="6884.9"/>
    <s v="‭112120503040‬"/>
    <s v="Serviços de Implantação e Operacionalização postos Poupatempo"/>
    <m/>
    <s v="NV020555"/>
    <m/>
    <x v="1"/>
    <x v="52"/>
  </r>
  <r>
    <x v="171"/>
    <m/>
    <x v="1347"/>
    <d v="2025-08-25T00:00:00"/>
    <d v="2025-09-19T00:00:00"/>
    <n v="5392.93"/>
    <s v="‭112120503040‬"/>
    <s v="Serviços de Implantação e Operacionalização postos Poupatempo"/>
    <m/>
    <s v="NV021559"/>
    <m/>
    <x v="1"/>
    <x v="156"/>
  </r>
  <r>
    <x v="171"/>
    <m/>
    <x v="1348"/>
    <d v="2025-08-25T00:00:00"/>
    <d v="2025-09-19T00:00:00"/>
    <n v="9732.2199999999993"/>
    <s v="‭112120503040‬"/>
    <s v="Serviços de Implantação e Operacionalização postos Poupatempo"/>
    <m/>
    <s v="NV021572"/>
    <m/>
    <x v="1"/>
    <x v="53"/>
  </r>
  <r>
    <x v="171"/>
    <m/>
    <x v="1349"/>
    <d v="2025-08-25T00:00:00"/>
    <d v="2025-09-19T00:00:00"/>
    <n v="4646.8500000000004"/>
    <s v="‭112120503040‬"/>
    <s v="Serviços de Implantação e Operacionalização postos Poupatempo"/>
    <m/>
    <s v="NV022619"/>
    <m/>
    <x v="1"/>
    <x v="235"/>
  </r>
  <r>
    <x v="171"/>
    <m/>
    <x v="1350"/>
    <d v="2025-08-25T00:00:00"/>
    <d v="2025-09-19T00:00:00"/>
    <n v="6256.53"/>
    <s v="‭112120503040‬"/>
    <s v="Serviços de Implantação e Operacionalização postos Poupatempo"/>
    <m/>
    <s v="NV022601"/>
    <m/>
    <x v="1"/>
    <x v="81"/>
  </r>
  <r>
    <x v="171"/>
    <m/>
    <x v="1351"/>
    <d v="2025-08-25T00:00:00"/>
    <d v="2025-09-19T00:00:00"/>
    <n v="63946.79"/>
    <s v="‭112120503040‬"/>
    <s v="Serviços de Implantação e Operacionalização postos Poupatempo"/>
    <m/>
    <s v="NV006967"/>
    <m/>
    <x v="1"/>
    <x v="237"/>
  </r>
  <r>
    <x v="171"/>
    <m/>
    <x v="1352"/>
    <d v="2025-08-25T00:00:00"/>
    <d v="2025-09-19T00:00:00"/>
    <n v="58014.48"/>
    <s v="‭112120503040‬"/>
    <s v="Serviços de Implantação e Operacionalização postos Poupatempo"/>
    <m/>
    <s v="NV008123"/>
    <m/>
    <x v="1"/>
    <x v="54"/>
  </r>
  <r>
    <x v="171"/>
    <m/>
    <x v="1353"/>
    <d v="2025-08-25T00:00:00"/>
    <d v="2025-09-19T00:00:00"/>
    <n v="4603.9399999999996"/>
    <s v="‭112120503040‬"/>
    <s v="Serviços de Implantação e Operacionalização postos Poupatempo"/>
    <m/>
    <s v="NV022617"/>
    <m/>
    <x v="1"/>
    <x v="242"/>
  </r>
  <r>
    <x v="171"/>
    <m/>
    <x v="1354"/>
    <d v="2025-08-25T00:00:00"/>
    <d v="2025-09-19T00:00:00"/>
    <n v="8141.62"/>
    <s v="‭112120503040‬"/>
    <s v="Serviços de Implantação e Operacionalização postos Poupatempo"/>
    <m/>
    <s v="NV021573"/>
    <m/>
    <x v="1"/>
    <x v="55"/>
  </r>
  <r>
    <x v="171"/>
    <m/>
    <x v="1355"/>
    <d v="2025-08-25T00:00:00"/>
    <d v="2025-09-19T00:00:00"/>
    <n v="24788.42"/>
    <s v="‭112120503040‬"/>
    <s v="Serviços de Implantação e Operacionalização postos Poupatempo"/>
    <m/>
    <s v="NV003957"/>
    <m/>
    <x v="1"/>
    <x v="164"/>
  </r>
  <r>
    <x v="171"/>
    <m/>
    <x v="1356"/>
    <d v="2025-08-25T00:00:00"/>
    <d v="2025-09-19T00:00:00"/>
    <n v="22137.69"/>
    <s v="‭112120503040‬"/>
    <s v="Serviços de Implantação e Operacionalização postos Poupatempo"/>
    <m/>
    <s v="NV003954"/>
    <m/>
    <x v="1"/>
    <x v="76"/>
  </r>
  <r>
    <x v="171"/>
    <m/>
    <x v="1357"/>
    <d v="2025-08-25T00:00:00"/>
    <d v="2025-09-19T00:00:00"/>
    <n v="4646.8500000000004"/>
    <s v="‭112120503040‬"/>
    <s v="Serviços de Implantação e Operacionalização postos Poupatempo"/>
    <m/>
    <s v="NV022632"/>
    <m/>
    <x v="1"/>
    <x v="243"/>
  </r>
  <r>
    <x v="171"/>
    <m/>
    <x v="1358"/>
    <d v="2025-08-25T00:00:00"/>
    <d v="2025-09-19T00:00:00"/>
    <n v="30115.56"/>
    <s v="‭112120503040‬"/>
    <s v="Serviços de Implantação e Operacionalização postos Poupatempo"/>
    <m/>
    <s v="NV009957"/>
    <m/>
    <x v="1"/>
    <x v="56"/>
  </r>
  <r>
    <x v="171"/>
    <m/>
    <x v="1359"/>
    <d v="2025-08-25T00:00:00"/>
    <d v="2025-09-19T00:00:00"/>
    <n v="4646.8500000000004"/>
    <s v="‭112120503040‬"/>
    <s v="Serviços de Implantação e Operacionalização postos Poupatempo"/>
    <m/>
    <s v="NV022616"/>
    <m/>
    <x v="1"/>
    <x v="135"/>
  </r>
  <r>
    <x v="171"/>
    <m/>
    <x v="1360"/>
    <d v="2025-08-25T00:00:00"/>
    <d v="2025-09-19T00:00:00"/>
    <n v="6332.54"/>
    <s v="‭112120503040‬"/>
    <s v="Serviços de Implantação e Operacionalização postos Poupatempo"/>
    <m/>
    <s v="NV022625"/>
    <m/>
    <x v="1"/>
    <x v="82"/>
  </r>
  <r>
    <x v="171"/>
    <m/>
    <x v="1361"/>
    <d v="2025-08-25T00:00:00"/>
    <d v="2025-09-19T00:00:00"/>
    <n v="29149.87"/>
    <s v="‭112120503040‬"/>
    <s v="Serviços de Implantação e Operacionalização postos Poupatempo"/>
    <m/>
    <s v="NV000953"/>
    <m/>
    <x v="1"/>
    <x v="130"/>
  </r>
  <r>
    <x v="171"/>
    <m/>
    <x v="1362"/>
    <d v="2025-08-25T00:00:00"/>
    <d v="2025-09-19T00:00:00"/>
    <n v="12852.51"/>
    <s v="‭112120503040‬"/>
    <s v="Serviços de Implantação e Operacionalização postos Poupatempo"/>
    <m/>
    <s v="NV019955"/>
    <m/>
    <x v="1"/>
    <x v="57"/>
  </r>
  <r>
    <x v="171"/>
    <m/>
    <x v="1363"/>
    <d v="2025-08-25T00:00:00"/>
    <d v="2025-09-19T00:00:00"/>
    <n v="5282.29"/>
    <s v="‭112120503040‬"/>
    <s v="Serviços de Implantação e Operacionalização postos Poupatempo"/>
    <m/>
    <s v="NV021566"/>
    <m/>
    <x v="1"/>
    <x v="170"/>
  </r>
  <r>
    <x v="171"/>
    <m/>
    <x v="1364"/>
    <d v="2025-08-25T00:00:00"/>
    <d v="2025-09-19T00:00:00"/>
    <n v="11864.9"/>
    <s v="‭112120503040‬"/>
    <s v="Serviços de Implantação e Operacionalização postos Poupatempo"/>
    <m/>
    <s v="NV020551"/>
    <m/>
    <x v="1"/>
    <x v="58"/>
  </r>
  <r>
    <x v="171"/>
    <m/>
    <x v="1365"/>
    <d v="2025-08-25T00:00:00"/>
    <d v="2025-09-19T00:00:00"/>
    <n v="75442.83"/>
    <s v="‭112120503040‬"/>
    <s v="Serviços de Implantação e Operacionalização postos Poupatempo"/>
    <m/>
    <s v="NV007123"/>
    <m/>
    <x v="1"/>
    <x v="141"/>
  </r>
  <r>
    <x v="171"/>
    <m/>
    <x v="1366"/>
    <d v="2025-08-25T00:00:00"/>
    <d v="2025-09-19T00:00:00"/>
    <n v="6256.53"/>
    <s v="‭112120503040‬"/>
    <s v="Serviços de Implantação e Operacionalização postos Poupatempo"/>
    <m/>
    <s v="NV022647"/>
    <m/>
    <x v="1"/>
    <x v="59"/>
  </r>
  <r>
    <x v="171"/>
    <m/>
    <x v="1367"/>
    <d v="2025-08-01T00:00:00"/>
    <d v="2025-09-19T00:00:00"/>
    <n v="1200.74"/>
    <s v="‭112120503040‬"/>
    <s v="Serviços de Implantação e Operacionalização postos Poupatempo"/>
    <m/>
    <s v="NV021617"/>
    <m/>
    <x v="1"/>
    <x v="203"/>
  </r>
  <r>
    <x v="171"/>
    <m/>
    <x v="1368"/>
    <d v="2025-08-01T00:00:00"/>
    <d v="2025-09-19T00:00:00"/>
    <n v="8403.24"/>
    <s v="‭112120503040‬"/>
    <s v="Serviços de Implantação e Operacionalização postos Poupatempo"/>
    <m/>
    <s v="NV009956"/>
    <m/>
    <x v="1"/>
    <x v="162"/>
  </r>
  <r>
    <x v="171"/>
    <m/>
    <x v="1369"/>
    <d v="2025-08-01T00:00:00"/>
    <d v="2025-09-19T00:00:00"/>
    <n v="10878.27"/>
    <s v="‭112120503040‬"/>
    <s v="Serviços de Implantação e Operacionalização postos Poupatempo"/>
    <m/>
    <s v="NV000954"/>
    <m/>
    <x v="1"/>
    <x v="163"/>
  </r>
  <r>
    <x v="171"/>
    <m/>
    <x v="1370"/>
    <d v="2025-08-01T00:00:00"/>
    <d v="2025-09-19T00:00:00"/>
    <n v="6383.43"/>
    <s v="‭112120503040‬"/>
    <s v="Serviços de Implantação e Operacionalização postos Poupatempo"/>
    <m/>
    <s v="NV003957"/>
    <m/>
    <x v="1"/>
    <x v="164"/>
  </r>
  <r>
    <x v="171"/>
    <m/>
    <x v="1371"/>
    <d v="2025-08-01T00:00:00"/>
    <d v="2025-09-19T00:00:00"/>
    <n v="1341.92"/>
    <s v="‭112120503040‬"/>
    <s v="Serviços de Implantação e Operacionalização postos Poupatempo"/>
    <m/>
    <s v="NV022630"/>
    <m/>
    <x v="1"/>
    <x v="250"/>
  </r>
  <r>
    <x v="171"/>
    <m/>
    <x v="1372"/>
    <d v="2025-08-01T00:00:00"/>
    <d v="2025-09-19T00:00:00"/>
    <n v="4965.83"/>
    <s v="‭112120503040‬"/>
    <s v="Serviços de Implantação e Operacionalização postos Poupatempo"/>
    <m/>
    <s v="NV003958"/>
    <m/>
    <x v="1"/>
    <x v="147"/>
  </r>
  <r>
    <x v="171"/>
    <m/>
    <x v="1373"/>
    <d v="2025-08-01T00:00:00"/>
    <d v="2025-09-19T00:00:00"/>
    <n v="5551.64"/>
    <s v="‭112120503040‬"/>
    <s v="Serviços de Implantação e Operacionalização postos Poupatempo"/>
    <m/>
    <s v="NV003963"/>
    <m/>
    <x v="1"/>
    <x v="105"/>
  </r>
  <r>
    <x v="171"/>
    <m/>
    <x v="1374"/>
    <d v="2025-08-01T00:00:00"/>
    <d v="2025-09-19T00:00:00"/>
    <n v="1190.31"/>
    <s v="‭112120503040‬"/>
    <s v="Serviços de Implantação e Operacionalização postos Poupatempo"/>
    <m/>
    <s v="NV022552"/>
    <m/>
    <x v="1"/>
    <x v="189"/>
  </r>
  <r>
    <x v="171"/>
    <m/>
    <x v="1375"/>
    <d v="2025-08-01T00:00:00"/>
    <d v="2025-09-19T00:00:00"/>
    <n v="1192.47"/>
    <s v="‭112120503040‬"/>
    <s v="Serviços de Implantação e Operacionalização postos Poupatempo"/>
    <m/>
    <s v="NV022563"/>
    <m/>
    <x v="1"/>
    <x v="226"/>
  </r>
  <r>
    <x v="171"/>
    <m/>
    <x v="1376"/>
    <d v="2025-08-01T00:00:00"/>
    <d v="2025-09-19T00:00:00"/>
    <n v="6081.92"/>
    <s v="‭112120503040‬"/>
    <s v="Serviços de Implantação e Operacionalização postos Poupatempo"/>
    <m/>
    <s v="NV003967"/>
    <m/>
    <x v="1"/>
    <x v="109"/>
  </r>
  <r>
    <x v="171"/>
    <m/>
    <x v="1377"/>
    <d v="2025-08-01T00:00:00"/>
    <d v="2025-09-19T00:00:00"/>
    <n v="11915.55"/>
    <s v="‭112120503040‬"/>
    <s v="Serviços de Implantação e Operacionalização postos Poupatempo"/>
    <m/>
    <s v="NV000955"/>
    <m/>
    <x v="1"/>
    <x v="110"/>
  </r>
  <r>
    <x v="171"/>
    <m/>
    <x v="1378"/>
    <d v="2025-08-01T00:00:00"/>
    <d v="2025-09-19T00:00:00"/>
    <n v="1192.44"/>
    <s v="‭112120503040‬"/>
    <s v="Serviços de Implantação e Operacionalização postos Poupatempo"/>
    <m/>
    <s v="NV022667"/>
    <m/>
    <x v="1"/>
    <x v="1"/>
  </r>
  <r>
    <x v="171"/>
    <m/>
    <x v="1379"/>
    <d v="2025-08-01T00:00:00"/>
    <d v="2025-09-19T00:00:00"/>
    <n v="1191.55"/>
    <s v="‭112120503040‬"/>
    <s v="Serviços de Implantação e Operacionalização postos Poupatempo"/>
    <m/>
    <s v="NV022573"/>
    <m/>
    <x v="1"/>
    <x v="247"/>
  </r>
  <r>
    <x v="171"/>
    <m/>
    <x v="1380"/>
    <d v="2025-08-01T00:00:00"/>
    <d v="2025-09-19T00:00:00"/>
    <n v="1192.44"/>
    <s v="‭112120503040‬"/>
    <s v="Serviços de Implantação e Operacionalização postos Poupatempo"/>
    <m/>
    <s v="NV022631"/>
    <m/>
    <x v="1"/>
    <x v="186"/>
  </r>
  <r>
    <x v="171"/>
    <m/>
    <x v="1381"/>
    <d v="2025-08-01T00:00:00"/>
    <d v="2025-09-19T00:00:00"/>
    <n v="1342.55"/>
    <s v="‭112120503040‬"/>
    <s v="Serviços de Implantação e Operacionalização postos Poupatempo"/>
    <m/>
    <s v="NV021578"/>
    <m/>
    <x v="1"/>
    <x v="248"/>
  </r>
  <r>
    <x v="171"/>
    <m/>
    <x v="1382"/>
    <d v="2025-08-01T00:00:00"/>
    <d v="2025-09-19T00:00:00"/>
    <n v="1492"/>
    <s v="‭112120503040‬"/>
    <s v="Serviços de Implantação e Operacionalização postos Poupatempo"/>
    <m/>
    <s v="NV021564"/>
    <m/>
    <x v="1"/>
    <x v="112"/>
  </r>
  <r>
    <x v="171"/>
    <m/>
    <x v="1383"/>
    <d v="2025-08-01T00:00:00"/>
    <d v="2025-09-19T00:00:00"/>
    <n v="1190.6600000000001"/>
    <s v="‭112120503040‬"/>
    <s v="Serviços de Implantação e Operacionalização postos Poupatempo"/>
    <m/>
    <s v="NV022620"/>
    <m/>
    <x v="1"/>
    <x v="178"/>
  </r>
  <r>
    <x v="171"/>
    <m/>
    <x v="1384"/>
    <d v="2025-08-01T00:00:00"/>
    <d v="2025-09-19T00:00:00"/>
    <n v="1175.26"/>
    <s v="‭112120503040‬"/>
    <s v="Serviços de Implantação e Operacionalização postos Poupatempo"/>
    <m/>
    <s v="NV021616"/>
    <m/>
    <x v="1"/>
    <x v="218"/>
  </r>
  <r>
    <x v="171"/>
    <m/>
    <x v="1385"/>
    <d v="2025-08-01T00:00:00"/>
    <d v="2025-09-19T00:00:00"/>
    <n v="1342.55"/>
    <s v="‭112120503040‬"/>
    <s v="Serviços de Implantação e Operacionalização postos Poupatempo"/>
    <m/>
    <s v="NV022611"/>
    <m/>
    <x v="1"/>
    <x v="115"/>
  </r>
  <r>
    <x v="171"/>
    <m/>
    <x v="1386"/>
    <d v="2025-08-01T00:00:00"/>
    <d v="2025-09-19T00:00:00"/>
    <n v="1492"/>
    <s v="‭112120503040‬"/>
    <s v="Serviços de Implantação e Operacionalização postos Poupatempo"/>
    <m/>
    <s v="NV021599"/>
    <m/>
    <x v="1"/>
    <x v="211"/>
  </r>
  <r>
    <x v="171"/>
    <m/>
    <x v="1387"/>
    <d v="2025-08-01T00:00:00"/>
    <d v="2025-09-19T00:00:00"/>
    <n v="2992.79"/>
    <s v="‭112120503040‬"/>
    <s v="Serviços de Implantação e Operacionalização postos Poupatempo"/>
    <m/>
    <s v="NV019953"/>
    <m/>
    <x v="1"/>
    <x v="221"/>
  </r>
  <r>
    <x v="171"/>
    <m/>
    <x v="1388"/>
    <d v="2025-08-01T00:00:00"/>
    <d v="2025-09-19T00:00:00"/>
    <n v="1340.91"/>
    <s v="‭112120503040‬"/>
    <s v="Serviços de Implantação e Operacionalização postos Poupatempo"/>
    <m/>
    <s v="NV022564"/>
    <m/>
    <x v="1"/>
    <x v="187"/>
  </r>
  <r>
    <x v="171"/>
    <m/>
    <x v="1389"/>
    <d v="2025-08-01T00:00:00"/>
    <d v="2025-09-19T00:00:00"/>
    <n v="4294.72"/>
    <s v="‭112120503040‬"/>
    <s v="Serviços de Implantação e Operacionalização postos Poupatempo"/>
    <m/>
    <s v="NV003975"/>
    <m/>
    <x v="1"/>
    <x v="153"/>
  </r>
  <r>
    <x v="171"/>
    <m/>
    <x v="1390"/>
    <d v="2025-08-01T00:00:00"/>
    <d v="2025-09-19T00:00:00"/>
    <n v="1679.28"/>
    <s v="‭112120503040‬"/>
    <s v="Serviços de Implantação e Operacionalização postos Poupatempo"/>
    <m/>
    <s v="NV021565"/>
    <m/>
    <x v="1"/>
    <x v="201"/>
  </r>
  <r>
    <x v="171"/>
    <m/>
    <x v="1391"/>
    <d v="2025-08-01T00:00:00"/>
    <d v="2025-09-19T00:00:00"/>
    <n v="1192.44"/>
    <s v="‭112120503040‬"/>
    <s v="Serviços de Implantação e Operacionalização postos Poupatempo"/>
    <m/>
    <s v="NV022670"/>
    <m/>
    <x v="1"/>
    <x v="128"/>
  </r>
  <r>
    <x v="171"/>
    <m/>
    <x v="1392"/>
    <d v="2025-08-01T00:00:00"/>
    <d v="2025-09-19T00:00:00"/>
    <n v="1341.89"/>
    <s v="‭112120503040‬"/>
    <s v="Serviços de Implantação e Operacionalização postos Poupatempo"/>
    <m/>
    <s v="NV022565"/>
    <m/>
    <x v="1"/>
    <x v="227"/>
  </r>
  <r>
    <x v="171"/>
    <m/>
    <x v="1393"/>
    <d v="2025-08-01T00:00:00"/>
    <d v="2025-09-19T00:00:00"/>
    <n v="1191.46"/>
    <s v="‭112120503040‬"/>
    <s v="Serviços de Implantação e Operacionalização postos Poupatempo"/>
    <m/>
    <s v="NV022585"/>
    <m/>
    <x v="1"/>
    <x v="214"/>
  </r>
  <r>
    <x v="171"/>
    <m/>
    <x v="1394"/>
    <d v="2025-08-01T00:00:00"/>
    <d v="2025-09-19T00:00:00"/>
    <n v="1383.9"/>
    <s v="‭112120503040‬"/>
    <s v="Serviços de Implantação e Operacionalização postos Poupatempo"/>
    <m/>
    <s v="NV021563"/>
    <m/>
    <x v="1"/>
    <x v="217"/>
  </r>
  <r>
    <x v="171"/>
    <m/>
    <x v="1395"/>
    <d v="2025-08-01T00:00:00"/>
    <d v="2025-09-19T00:00:00"/>
    <n v="1192.44"/>
    <s v="‭112120503040‬"/>
    <s v="Serviços de Implantação e Operacionalização postos Poupatempo"/>
    <m/>
    <s v="NV022571"/>
    <m/>
    <x v="1"/>
    <x v="184"/>
  </r>
  <r>
    <x v="171"/>
    <m/>
    <x v="1396"/>
    <d v="2025-08-01T00:00:00"/>
    <d v="2025-09-19T00:00:00"/>
    <n v="1383.9"/>
    <s v="‭112120503040‬"/>
    <s v="Serviços de Implantação e Operacionalização postos Poupatempo"/>
    <m/>
    <s v="NV021584"/>
    <m/>
    <x v="1"/>
    <x v="197"/>
  </r>
  <r>
    <x v="171"/>
    <m/>
    <x v="1397"/>
    <d v="2025-08-01T00:00:00"/>
    <d v="2025-09-19T00:00:00"/>
    <n v="1192.44"/>
    <s v="‭112120503040‬"/>
    <s v="Serviços de Implantação e Operacionalização postos Poupatempo"/>
    <m/>
    <s v="NV021600"/>
    <m/>
    <x v="1"/>
    <x v="212"/>
  </r>
  <r>
    <x v="171"/>
    <m/>
    <x v="1398"/>
    <d v="2025-08-01T00:00:00"/>
    <d v="2025-09-19T00:00:00"/>
    <n v="1192.44"/>
    <s v="‭112120503040‬"/>
    <s v="Serviços de Implantação e Operacionalização postos Poupatempo"/>
    <m/>
    <s v="NV022572"/>
    <m/>
    <x v="1"/>
    <x v="198"/>
  </r>
  <r>
    <x v="171"/>
    <m/>
    <x v="1399"/>
    <d v="2025-08-01T00:00:00"/>
    <d v="2025-09-19T00:00:00"/>
    <n v="1192.44"/>
    <s v="‭112120503040‬"/>
    <s v="Serviços de Implantação e Operacionalização postos Poupatempo"/>
    <m/>
    <s v="NV022551"/>
    <m/>
    <x v="1"/>
    <x v="210"/>
  </r>
  <r>
    <x v="171"/>
    <m/>
    <x v="1400"/>
    <d v="2025-08-01T00:00:00"/>
    <d v="2025-09-19T00:00:00"/>
    <n v="1192.44"/>
    <s v="‭112120503040‬"/>
    <s v="Serviços de Implantação e Operacionalização postos Poupatempo"/>
    <m/>
    <s v="NV022586"/>
    <m/>
    <x v="1"/>
    <x v="233"/>
  </r>
  <r>
    <x v="171"/>
    <m/>
    <x v="1401"/>
    <d v="2025-08-01T00:00:00"/>
    <d v="2025-09-19T00:00:00"/>
    <n v="1383.9"/>
    <s v="‭112120503040‬"/>
    <s v="Serviços de Implantação e Operacionalização postos Poupatempo"/>
    <m/>
    <s v="NV021559"/>
    <m/>
    <x v="1"/>
    <x v="156"/>
  </r>
  <r>
    <x v="171"/>
    <m/>
    <x v="1402"/>
    <d v="2025-08-01T00:00:00"/>
    <d v="2025-09-19T00:00:00"/>
    <n v="1192.44"/>
    <s v="‭112120503040‬"/>
    <s v="Serviços de Implantação e Operacionalização postos Poupatempo"/>
    <m/>
    <s v="NV022619"/>
    <m/>
    <x v="1"/>
    <x v="235"/>
  </r>
  <r>
    <x v="171"/>
    <m/>
    <x v="1403"/>
    <d v="2025-08-01T00:00:00"/>
    <d v="2025-09-19T00:00:00"/>
    <n v="16593.560000000001"/>
    <s v="‭112120503040‬"/>
    <s v="Serviços de Implantação e Operacionalização postos Poupatempo"/>
    <m/>
    <s v="NV006967"/>
    <m/>
    <x v="1"/>
    <x v="237"/>
  </r>
  <r>
    <x v="171"/>
    <m/>
    <x v="1404"/>
    <d v="2025-08-01T00:00:00"/>
    <d v="2025-09-19T00:00:00"/>
    <n v="1192.44"/>
    <s v="‭112120503040‬"/>
    <s v="Serviços de Implantação e Operacionalização postos Poupatempo"/>
    <m/>
    <s v="NV022617"/>
    <m/>
    <x v="1"/>
    <x v="242"/>
  </r>
  <r>
    <x v="171"/>
    <m/>
    <x v="1405"/>
    <d v="2025-08-01T00:00:00"/>
    <d v="2025-09-19T00:00:00"/>
    <n v="1192.44"/>
    <s v="‭112120503040‬"/>
    <s v="Serviços de Implantação e Operacionalização postos Poupatempo"/>
    <m/>
    <s v="NV022632"/>
    <m/>
    <x v="1"/>
    <x v="243"/>
  </r>
  <r>
    <x v="171"/>
    <m/>
    <x v="1406"/>
    <d v="2025-08-01T00:00:00"/>
    <d v="2025-09-19T00:00:00"/>
    <n v="1192.44"/>
    <s v="‭112120503040‬"/>
    <s v="Serviços de Implantação e Operacionalização postos Poupatempo"/>
    <m/>
    <s v="NV022616"/>
    <m/>
    <x v="1"/>
    <x v="135"/>
  </r>
  <r>
    <x v="171"/>
    <m/>
    <x v="1407"/>
    <d v="2025-08-01T00:00:00"/>
    <d v="2025-09-19T00:00:00"/>
    <n v="7480.37"/>
    <s v="‭112120503040‬"/>
    <s v="Serviços de Implantação e Operacionalização postos Poupatempo"/>
    <m/>
    <s v="NV000953"/>
    <m/>
    <x v="1"/>
    <x v="130"/>
  </r>
  <r>
    <x v="171"/>
    <m/>
    <x v="1408"/>
    <d v="2025-08-01T00:00:00"/>
    <d v="2025-09-19T00:00:00"/>
    <n v="1355.5"/>
    <s v="‭112120503040‬"/>
    <s v="Serviços de Implantação e Operacionalização postos Poupatempo"/>
    <m/>
    <s v="NV021566"/>
    <m/>
    <x v="1"/>
    <x v="170"/>
  </r>
  <r>
    <x v="171"/>
    <m/>
    <x v="1409"/>
    <d v="2025-08-01T00:00:00"/>
    <d v="2025-09-19T00:00:00"/>
    <n v="19389.150000000001"/>
    <s v="‭112120503040‬"/>
    <s v="Serviços de Implantação e Operacionalização postos Poupatempo"/>
    <m/>
    <s v="NV007123"/>
    <m/>
    <x v="1"/>
    <x v="141"/>
  </r>
  <r>
    <x v="171"/>
    <m/>
    <x v="1410"/>
    <d v="2025-08-01T00:00:00"/>
    <d v="2025-09-19T00:00:00"/>
    <n v="1226.33"/>
    <s v="‭112120503040‬"/>
    <s v="Serviços de Implantação e Operacionalização postos Poupatempo"/>
    <m/>
    <s v="NV021598"/>
    <m/>
    <x v="1"/>
    <x v="213"/>
  </r>
  <r>
    <x v="171"/>
    <m/>
    <x v="1411"/>
    <d v="2025-08-01T00:00:00"/>
    <d v="2025-09-19T00:00:00"/>
    <n v="4794.8500000000004"/>
    <s v="‭112120503040‬"/>
    <s v="Serviços de Implantação e Operacionalização postos Poupatempo"/>
    <m/>
    <s v="NV004959"/>
    <m/>
    <x v="1"/>
    <x v="131"/>
  </r>
  <r>
    <x v="171"/>
    <m/>
    <x v="1412"/>
    <d v="2025-08-01T00:00:00"/>
    <d v="2025-09-19T00:00:00"/>
    <n v="1201"/>
    <s v="‭112120503040‬"/>
    <s v="Serviços de Implantação e Operacionalização postos Poupatempo"/>
    <m/>
    <s v="NV022669"/>
    <m/>
    <x v="1"/>
    <x v="165"/>
  </r>
  <r>
    <x v="171"/>
    <m/>
    <x v="1413"/>
    <d v="2025-08-01T00:00:00"/>
    <d v="2025-09-19T00:00:00"/>
    <n v="1201"/>
    <s v="‭112120503040‬"/>
    <s v="Serviços de Implantação e Operacionalização postos Poupatempo"/>
    <m/>
    <s v="NV022600"/>
    <m/>
    <x v="1"/>
    <x v="238"/>
  </r>
  <r>
    <x v="171"/>
    <m/>
    <x v="1414"/>
    <d v="2025-08-01T00:00:00"/>
    <d v="2025-09-19T00:00:00"/>
    <n v="1201"/>
    <s v="‭112120503040‬"/>
    <s v="Serviços de Implantação e Operacionalização postos Poupatempo"/>
    <m/>
    <s v="NV021613"/>
    <m/>
    <x v="1"/>
    <x v="171"/>
  </r>
  <r>
    <x v="171"/>
    <m/>
    <x v="1415"/>
    <d v="2025-08-01T00:00:00"/>
    <d v="2025-09-19T00:00:00"/>
    <n v="5292.99"/>
    <s v="‭112120503040‬"/>
    <s v="Serviços de Implantação e Operacionalização postos Poupatempo"/>
    <m/>
    <s v="NV003986"/>
    <m/>
    <x v="1"/>
    <x v="161"/>
  </r>
  <r>
    <x v="171"/>
    <m/>
    <x v="1416"/>
    <d v="2025-08-01T00:00:00"/>
    <d v="2025-09-19T00:00:00"/>
    <n v="1192.44"/>
    <s v="‭112120503040‬"/>
    <s v="Serviços de Implantação e Operacionalização postos Poupatempo"/>
    <m/>
    <s v="NV022650"/>
    <m/>
    <x v="1"/>
    <x v="229"/>
  </r>
  <r>
    <x v="171"/>
    <m/>
    <x v="1417"/>
    <d v="2025-08-25T00:00:00"/>
    <d v="2025-09-19T00:00:00"/>
    <n v="4779.03"/>
    <s v="‭112120503040‬"/>
    <s v="Serviços de Implantação e Operacionalização postos Poupatempo"/>
    <m/>
    <s v="NV021598"/>
    <m/>
    <x v="1"/>
    <x v="213"/>
  </r>
  <r>
    <x v="171"/>
    <m/>
    <x v="1418"/>
    <d v="2025-08-25T00:00:00"/>
    <d v="2025-09-19T00:00:00"/>
    <n v="6256.53"/>
    <s v="‭112120503040‬"/>
    <s v="Serviços de Implantação e Operacionalização postos Poupatempo"/>
    <m/>
    <s v="NV022583"/>
    <m/>
    <x v="1"/>
    <x v="60"/>
  </r>
  <r>
    <x v="171"/>
    <m/>
    <x v="1419"/>
    <d v="2025-08-25T00:00:00"/>
    <d v="2025-09-19T00:00:00"/>
    <n v="18546.53"/>
    <s v="‭112120503040‬"/>
    <s v="Serviços de Implantação e Operacionalização postos Poupatempo"/>
    <m/>
    <s v="NV004959"/>
    <m/>
    <x v="1"/>
    <x v="131"/>
  </r>
  <r>
    <x v="171"/>
    <m/>
    <x v="1420"/>
    <d v="2025-08-25T00:00:00"/>
    <d v="2025-09-19T00:00:00"/>
    <n v="6256.53"/>
    <s v="‭112120503040‬"/>
    <s v="Serviços de Implantação e Operacionalização postos Poupatempo"/>
    <m/>
    <s v="NV022610"/>
    <m/>
    <x v="1"/>
    <x v="61"/>
  </r>
  <r>
    <x v="171"/>
    <m/>
    <x v="1421"/>
    <d v="2025-08-25T00:00:00"/>
    <d v="2025-09-19T00:00:00"/>
    <n v="4680.2299999999996"/>
    <s v="‭112120503040‬"/>
    <s v="Serviços de Implantação e Operacionalização postos Poupatempo"/>
    <m/>
    <s v="NV022669"/>
    <m/>
    <x v="1"/>
    <x v="165"/>
  </r>
  <r>
    <x v="171"/>
    <m/>
    <x v="1422"/>
    <d v="2025-08-25T00:00:00"/>
    <d v="2025-09-19T00:00:00"/>
    <n v="19667.32"/>
    <s v="‭112120503040‬"/>
    <s v="Serviços de Implantação e Operacionalização postos Poupatempo"/>
    <m/>
    <s v="NV003983"/>
    <m/>
    <x v="1"/>
    <x v="62"/>
  </r>
  <r>
    <x v="171"/>
    <m/>
    <x v="1423"/>
    <d v="2025-08-01T00:00:00"/>
    <d v="2025-09-19T00:00:00"/>
    <n v="2152.0500000000002"/>
    <s v="‭112120503040‬"/>
    <s v="Serviços de Implantação e Operacionalização postos Poupatempo"/>
    <m/>
    <s v="NV021592"/>
    <m/>
    <x v="1"/>
    <x v="88"/>
  </r>
  <r>
    <x v="171"/>
    <m/>
    <x v="1424"/>
    <d v="2025-08-01T00:00:00"/>
    <d v="2025-09-19T00:00:00"/>
    <n v="27001.51"/>
    <s v="‭112120503040‬"/>
    <s v="Serviços de Implantação e Operacionalização postos Poupatempo"/>
    <m/>
    <s v="NV006961"/>
    <m/>
    <x v="1"/>
    <x v="244"/>
  </r>
  <r>
    <x v="171"/>
    <m/>
    <x v="1425"/>
    <d v="2025-08-01T00:00:00"/>
    <d v="2025-09-19T00:00:00"/>
    <n v="8881.33"/>
    <s v="‭112120503040‬"/>
    <s v="Serviços de Implantação e Operacionalização postos Poupatempo"/>
    <m/>
    <s v="NV003984"/>
    <m/>
    <x v="1"/>
    <x v="132"/>
  </r>
  <r>
    <x v="171"/>
    <m/>
    <x v="1426"/>
    <d v="2025-08-01T00:00:00"/>
    <d v="2025-09-19T00:00:00"/>
    <n v="1800.27"/>
    <s v="‭112120503040‬"/>
    <s v="Serviços de Implantação e Operacionalização postos Poupatempo"/>
    <m/>
    <s v="NV021558"/>
    <m/>
    <x v="1"/>
    <x v="144"/>
  </r>
  <r>
    <x v="171"/>
    <m/>
    <x v="1427"/>
    <d v="2025-08-01T00:00:00"/>
    <d v="2025-09-19T00:00:00"/>
    <n v="7282.99"/>
    <s v="‭112120503040‬"/>
    <s v="Serviços de Implantação e Operacionalização postos Poupatempo"/>
    <m/>
    <s v="NV003962"/>
    <m/>
    <x v="1"/>
    <x v="104"/>
  </r>
  <r>
    <x v="171"/>
    <m/>
    <x v="1428"/>
    <d v="2025-08-01T00:00:00"/>
    <d v="2025-09-19T00:00:00"/>
    <n v="4561.42"/>
    <s v="‭112120503040‬"/>
    <s v="Serviços de Implantação e Operacionalização postos Poupatempo"/>
    <m/>
    <s v="NV003964"/>
    <m/>
    <x v="1"/>
    <x v="107"/>
  </r>
  <r>
    <x v="171"/>
    <m/>
    <x v="1429"/>
    <d v="2025-08-01T00:00:00"/>
    <d v="2025-09-19T00:00:00"/>
    <n v="1091.18"/>
    <s v="‭112120503040‬"/>
    <s v="Serviços de Implantação e Operacionalização postos Poupatempo"/>
    <m/>
    <s v="NV022570"/>
    <m/>
    <x v="1"/>
    <x v="166"/>
  </r>
  <r>
    <x v="171"/>
    <m/>
    <x v="1430"/>
    <d v="2025-08-01T00:00:00"/>
    <d v="2025-09-19T00:00:00"/>
    <n v="2424.96"/>
    <s v="‭112120503040‬"/>
    <s v="Serviços de Implantação e Operacionalização postos Poupatempo"/>
    <m/>
    <s v="NV021587"/>
    <m/>
    <x v="1"/>
    <x v="192"/>
  </r>
  <r>
    <x v="171"/>
    <m/>
    <x v="1431"/>
    <d v="2025-08-01T00:00:00"/>
    <d v="2025-09-19T00:00:00"/>
    <n v="2420.27"/>
    <s v="‭112120503040‬"/>
    <s v="Serviços de Implantação e Operacionalização postos Poupatempo"/>
    <m/>
    <s v="NV022559"/>
    <m/>
    <x v="1"/>
    <x v="172"/>
  </r>
  <r>
    <x v="171"/>
    <m/>
    <x v="1432"/>
    <d v="2025-08-01T00:00:00"/>
    <d v="2025-09-19T00:00:00"/>
    <n v="2007.13"/>
    <s v="‭112120503040‬"/>
    <s v="Serviços de Implantação e Operacionalização postos Poupatempo"/>
    <m/>
    <s v="NV021577"/>
    <m/>
    <x v="1"/>
    <x v="209"/>
  </r>
  <r>
    <x v="171"/>
    <m/>
    <x v="1433"/>
    <d v="2025-08-01T00:00:00"/>
    <d v="2025-09-19T00:00:00"/>
    <n v="15683.93"/>
    <s v="‭112120503040‬"/>
    <s v="Serviços de Implantação e Operacionalização postos Poupatempo"/>
    <m/>
    <s v="NV007121"/>
    <m/>
    <x v="1"/>
    <x v="98"/>
  </r>
  <r>
    <x v="171"/>
    <m/>
    <x v="1434"/>
    <d v="2025-08-01T00:00:00"/>
    <d v="2025-09-19T00:00:00"/>
    <n v="1347.05"/>
    <s v="‭112120503040‬"/>
    <s v="Serviços de Implantação e Operacionalização postos Poupatempo"/>
    <m/>
    <s v="NV022658"/>
    <m/>
    <x v="1"/>
    <x v="84"/>
  </r>
  <r>
    <x v="171"/>
    <m/>
    <x v="1435"/>
    <d v="2025-08-25T00:00:00"/>
    <d v="2025-09-19T00:00:00"/>
    <n v="4646.7299999999996"/>
    <s v="‭112120503040‬"/>
    <s v="Serviços de Implantação e Operacionalização postos Poupatempo"/>
    <m/>
    <s v="NV022600"/>
    <m/>
    <x v="1"/>
    <x v="238"/>
  </r>
  <r>
    <x v="171"/>
    <m/>
    <x v="1436"/>
    <d v="2025-08-25T00:00:00"/>
    <d v="2025-09-19T00:00:00"/>
    <n v="8481.27"/>
    <s v="‭112120503040‬"/>
    <s v="Serviços de Implantação e Operacionalização postos Poupatempo"/>
    <m/>
    <s v="NV022664"/>
    <m/>
    <x v="1"/>
    <x v="63"/>
  </r>
  <r>
    <x v="171"/>
    <m/>
    <x v="1437"/>
    <d v="2025-08-25T00:00:00"/>
    <d v="2025-09-19T00:00:00"/>
    <n v="4680.2299999999996"/>
    <s v="‭112120503040‬"/>
    <s v="Serviços de Implantação e Operacionalização postos Poupatempo"/>
    <m/>
    <s v="NV021613"/>
    <m/>
    <x v="1"/>
    <x v="171"/>
  </r>
  <r>
    <x v="171"/>
    <m/>
    <x v="1438"/>
    <d v="2025-08-25T00:00:00"/>
    <d v="2025-09-19T00:00:00"/>
    <n v="6884.9"/>
    <s v="‭112120503040‬"/>
    <s v="Serviços de Implantação e Operacionalização postos Poupatempo"/>
    <m/>
    <s v="NV022584"/>
    <m/>
    <x v="1"/>
    <x v="64"/>
  </r>
  <r>
    <x v="171"/>
    <m/>
    <x v="1439"/>
    <d v="2025-08-25T00:00:00"/>
    <d v="2025-09-19T00:00:00"/>
    <n v="5229.37"/>
    <s v="‭112120503040‬"/>
    <s v="Serviços de Implantação e Operacionalização postos Poupatempo"/>
    <m/>
    <s v="NV022630"/>
    <m/>
    <x v="1"/>
    <x v="250"/>
  </r>
  <r>
    <x v="171"/>
    <m/>
    <x v="1440"/>
    <d v="2025-08-25T00:00:00"/>
    <d v="2025-09-19T00:00:00"/>
    <n v="6881.31"/>
    <s v="‭112120503040‬"/>
    <s v="Serviços de Implantação e Operacionalização postos Poupatempo"/>
    <m/>
    <s v="NV021571"/>
    <m/>
    <x v="1"/>
    <x v="26"/>
  </r>
  <r>
    <x v="171"/>
    <m/>
    <x v="1441"/>
    <d v="2025-08-25T00:00:00"/>
    <d v="2025-09-19T00:00:00"/>
    <n v="20662.810000000001"/>
    <s v="‭112120503040‬"/>
    <s v="Serviços de Implantação e Operacionalização postos Poupatempo"/>
    <m/>
    <s v="NV003986"/>
    <m/>
    <x v="1"/>
    <x v="161"/>
  </r>
  <r>
    <x v="171"/>
    <m/>
    <x v="1442"/>
    <d v="2025-08-25T00:00:00"/>
    <d v="2025-09-19T00:00:00"/>
    <n v="6826.41"/>
    <s v="‭112120503040‬"/>
    <s v="Serviços de Implantação e Operacionalização postos Poupatempo"/>
    <m/>
    <s v="NV020556"/>
    <m/>
    <x v="1"/>
    <x v="65"/>
  </r>
  <r>
    <x v="171"/>
    <m/>
    <x v="1443"/>
    <d v="2025-08-25T00:00:00"/>
    <d v="2025-09-19T00:00:00"/>
    <n v="4816.66"/>
    <s v="‭112120503040‬"/>
    <s v="Serviços de Implantação e Operacionalização postos Poupatempo"/>
    <m/>
    <s v="NV022615"/>
    <m/>
    <x v="1"/>
    <x v="136"/>
  </r>
  <r>
    <x v="171"/>
    <m/>
    <x v="1444"/>
    <d v="2025-08-25T00:00:00"/>
    <d v="2025-09-19T00:00:00"/>
    <n v="4549.2"/>
    <s v="‭112120503040‬"/>
    <s v="Serviços de Implantação e Operacionalização postos Poupatempo"/>
    <m/>
    <s v="NV022602"/>
    <m/>
    <x v="1"/>
    <x v="223"/>
  </r>
  <r>
    <x v="171"/>
    <m/>
    <x v="1445"/>
    <d v="2025-08-25T00:00:00"/>
    <d v="2025-09-19T00:00:00"/>
    <n v="6173.41"/>
    <s v="‭112120503040‬"/>
    <s v="Serviços de Implantação e Operacionalização postos Poupatempo"/>
    <m/>
    <s v="NV021608"/>
    <m/>
    <x v="1"/>
    <x v="249"/>
  </r>
  <r>
    <x v="171"/>
    <m/>
    <x v="1446"/>
    <d v="2025-08-25T00:00:00"/>
    <d v="2025-09-19T00:00:00"/>
    <n v="5180.3500000000004"/>
    <s v="‭112120503040‬"/>
    <s v="Serviços de Implantação e Operacionalização postos Poupatempo"/>
    <m/>
    <s v="NV021607"/>
    <m/>
    <x v="1"/>
    <x v="194"/>
  </r>
  <r>
    <x v="171"/>
    <m/>
    <x v="1447"/>
    <d v="2025-08-25T00:00:00"/>
    <d v="2025-09-19T00:00:00"/>
    <n v="4779.9799999999996"/>
    <s v="‭112120503040‬"/>
    <s v="Serviços de Implantação e Operacionalização postos Poupatempo"/>
    <m/>
    <s v="NV022685"/>
    <m/>
    <x v="1"/>
    <x v="176"/>
  </r>
  <r>
    <x v="171"/>
    <m/>
    <x v="1448"/>
    <d v="2025-08-25T00:00:00"/>
    <d v="2025-09-19T00:00:00"/>
    <n v="4684.08"/>
    <s v="‭112120503040‬"/>
    <s v="Serviços de Implantação e Operacionalização postos Poupatempo"/>
    <m/>
    <s v="NV022614"/>
    <m/>
    <x v="1"/>
    <x v="124"/>
  </r>
  <r>
    <x v="171"/>
    <m/>
    <x v="1449"/>
    <d v="2025-08-25T00:00:00"/>
    <d v="2025-09-19T00:00:00"/>
    <n v="7093.3"/>
    <s v="‭112120503040‬"/>
    <s v="Serviços de Implantação e Operacionalização postos Poupatempo"/>
    <m/>
    <s v="NV021580"/>
    <m/>
    <x v="1"/>
    <x v="138"/>
  </r>
  <r>
    <x v="171"/>
    <m/>
    <x v="1450"/>
    <d v="2025-08-25T00:00:00"/>
    <d v="2025-09-19T00:00:00"/>
    <n v="4574.33"/>
    <s v="‭112120503040‬"/>
    <s v="Serviços de Implantação e Operacionalização postos Poupatempo"/>
    <m/>
    <s v="NV022629"/>
    <m/>
    <x v="1"/>
    <x v="174"/>
  </r>
  <r>
    <x v="171"/>
    <m/>
    <x v="1451"/>
    <d v="2025-08-25T00:00:00"/>
    <d v="2025-09-19T00:00:00"/>
    <n v="4589.6000000000004"/>
    <s v="‭112120503040‬"/>
    <s v="Serviços de Implantação e Operacionalização postos Poupatempo"/>
    <m/>
    <s v="NV022638"/>
    <m/>
    <x v="1"/>
    <x v="251"/>
  </r>
  <r>
    <x v="171"/>
    <m/>
    <x v="1452"/>
    <d v="2025-08-25T00:00:00"/>
    <d v="2025-09-19T00:00:00"/>
    <n v="6279.05"/>
    <s v="‭112120503040‬"/>
    <s v="Serviços de Implantação e Operacionalização postos Poupatempo"/>
    <m/>
    <s v="NV022656"/>
    <m/>
    <x v="1"/>
    <x v="66"/>
  </r>
  <r>
    <x v="171"/>
    <m/>
    <x v="1453"/>
    <d v="2025-08-25T00:00:00"/>
    <d v="2025-09-19T00:00:00"/>
    <n v="5090.05"/>
    <s v="‭112120503040‬"/>
    <s v="Serviços de Implantação e Operacionalização postos Poupatempo"/>
    <m/>
    <s v="NV021576"/>
    <m/>
    <x v="1"/>
    <x v="113"/>
  </r>
  <r>
    <x v="171"/>
    <m/>
    <x v="1454"/>
    <d v="2025-08-25T00:00:00"/>
    <d v="2025-09-19T00:00:00"/>
    <n v="28432.62"/>
    <s v="‭112120503040‬"/>
    <s v="Serviços de Implantação e Operacionalização postos Poupatempo"/>
    <m/>
    <s v="NV000952"/>
    <m/>
    <x v="1"/>
    <x v="103"/>
  </r>
  <r>
    <x v="171"/>
    <m/>
    <x v="1455"/>
    <d v="2025-08-25T00:00:00"/>
    <d v="2025-09-19T00:00:00"/>
    <n v="18663.349999999999"/>
    <s v="‭112120503040‬"/>
    <s v="Serviços de Implantação e Operacionalização postos Poupatempo"/>
    <m/>
    <s v="NV022603"/>
    <m/>
    <x v="1"/>
    <x v="85"/>
  </r>
  <r>
    <x v="171"/>
    <m/>
    <x v="1456"/>
    <d v="2025-08-25T00:00:00"/>
    <d v="2025-09-19T00:00:00"/>
    <n v="6102.94"/>
    <s v="‭112120503040‬"/>
    <s v="Serviços de Implantação e Operacionalização postos Poupatempo"/>
    <m/>
    <s v="NV021620"/>
    <m/>
    <x v="1"/>
    <x v="199"/>
  </r>
  <r>
    <x v="171"/>
    <m/>
    <x v="1457"/>
    <d v="2025-08-25T00:00:00"/>
    <d v="2025-09-19T00:00:00"/>
    <n v="8282.91"/>
    <s v="‭112120503040‬"/>
    <s v="Serviços de Implantação e Operacionalização postos Poupatempo"/>
    <m/>
    <s v="NV022558"/>
    <m/>
    <x v="1"/>
    <x v="224"/>
  </r>
  <r>
    <x v="171"/>
    <m/>
    <x v="1458"/>
    <d v="2025-08-25T00:00:00"/>
    <d v="2025-09-19T00:00:00"/>
    <n v="4478.25"/>
    <s v="‭112120503040‬"/>
    <s v="Serviços de Implantação e Operacionalização postos Poupatempo"/>
    <m/>
    <s v="NV022646"/>
    <m/>
    <x v="1"/>
    <x v="225"/>
  </r>
  <r>
    <x v="171"/>
    <m/>
    <x v="1459"/>
    <d v="2025-08-25T00:00:00"/>
    <d v="2025-09-19T00:00:00"/>
    <n v="4547.49"/>
    <s v="‭112120503040‬"/>
    <s v="Serviços de Implantação e Operacionalização postos Poupatempo"/>
    <m/>
    <s v="NV022639"/>
    <m/>
    <x v="1"/>
    <x v="125"/>
  </r>
  <r>
    <x v="171"/>
    <m/>
    <x v="1460"/>
    <d v="2025-08-25T00:00:00"/>
    <d v="2025-09-19T00:00:00"/>
    <n v="17206.310000000001"/>
    <s v="‭112120503040‬"/>
    <s v="Serviços de Implantação e Operacionalização postos Poupatempo"/>
    <m/>
    <s v="NV003968"/>
    <m/>
    <x v="1"/>
    <x v="94"/>
  </r>
  <r>
    <x v="171"/>
    <m/>
    <x v="1461"/>
    <d v="2025-08-25T00:00:00"/>
    <d v="2025-09-19T00:00:00"/>
    <n v="25088.46"/>
    <s v="‭112120503040‬"/>
    <s v="Serviços de Implantação e Operacionalização postos Poupatempo"/>
    <m/>
    <s v="NV003969"/>
    <m/>
    <x v="1"/>
    <x v="95"/>
  </r>
  <r>
    <x v="171"/>
    <m/>
    <x v="1462"/>
    <d v="2025-08-25T00:00:00"/>
    <d v="2025-09-19T00:00:00"/>
    <n v="5604.14"/>
    <s v="‭112120503040‬"/>
    <s v="Serviços de Implantação e Operacionalização postos Poupatempo"/>
    <m/>
    <s v="NV022637"/>
    <m/>
    <x v="1"/>
    <x v="86"/>
  </r>
  <r>
    <x v="171"/>
    <m/>
    <x v="1463"/>
    <d v="2025-08-25T00:00:00"/>
    <d v="2025-09-19T00:00:00"/>
    <n v="15801.42"/>
    <s v="‭112120503040‬"/>
    <s v="Serviços de Implantação e Operacionalização postos Poupatempo"/>
    <m/>
    <s v="NV020553"/>
    <m/>
    <x v="1"/>
    <x v="67"/>
  </r>
  <r>
    <x v="171"/>
    <m/>
    <x v="1464"/>
    <d v="2025-08-25T00:00:00"/>
    <d v="2025-09-19T00:00:00"/>
    <n v="7642.73"/>
    <s v="‭112120503040‬"/>
    <s v="Serviços de Implantação e Operacionalização postos Poupatempo"/>
    <m/>
    <s v="NV021581"/>
    <m/>
    <x v="1"/>
    <x v="193"/>
  </r>
  <r>
    <x v="171"/>
    <m/>
    <x v="1465"/>
    <d v="2025-08-25T00:00:00"/>
    <d v="2025-09-19T00:00:00"/>
    <n v="13927.07"/>
    <s v="‭112120503040‬"/>
    <s v="Serviços de Implantação e Operacionalização postos Poupatempo"/>
    <m/>
    <s v="NV003972"/>
    <m/>
    <x v="1"/>
    <x v="92"/>
  </r>
  <r>
    <x v="171"/>
    <m/>
    <x v="1466"/>
    <d v="2025-08-25T00:00:00"/>
    <d v="2025-09-19T00:00:00"/>
    <n v="29458.34"/>
    <s v="‭112120503040‬"/>
    <s v="Serviços de Implantação e Operacionalização postos Poupatempo"/>
    <m/>
    <s v="NV004960"/>
    <m/>
    <x v="1"/>
    <x v="96"/>
  </r>
  <r>
    <x v="171"/>
    <m/>
    <x v="1467"/>
    <d v="2025-08-25T00:00:00"/>
    <d v="2025-09-19T00:00:00"/>
    <n v="5629.62"/>
    <s v="‭112120503040‬"/>
    <s v="Serviços de Implantação e Operacionalização postos Poupatempo"/>
    <m/>
    <s v="NV021575"/>
    <m/>
    <x v="1"/>
    <x v="139"/>
  </r>
  <r>
    <x v="171"/>
    <m/>
    <x v="1468"/>
    <d v="2025-08-25T00:00:00"/>
    <d v="2025-09-19T00:00:00"/>
    <n v="16204.9"/>
    <s v="‭112120503040‬"/>
    <s v="Serviços de Implantação e Operacionalização postos Poupatempo"/>
    <m/>
    <s v="NV003974"/>
    <m/>
    <x v="1"/>
    <x v="152"/>
  </r>
  <r>
    <x v="171"/>
    <m/>
    <x v="1469"/>
    <d v="2025-08-25T00:00:00"/>
    <d v="2025-09-19T00:00:00"/>
    <n v="6236.24"/>
    <s v="‭112120503040‬"/>
    <s v="Serviços de Implantação e Operacionalização postos Poupatempo"/>
    <m/>
    <s v="NV021589"/>
    <m/>
    <x v="1"/>
    <x v="207"/>
  </r>
  <r>
    <x v="171"/>
    <m/>
    <x v="1470"/>
    <d v="2025-08-25T00:00:00"/>
    <d v="2025-09-19T00:00:00"/>
    <n v="45626.83"/>
    <s v="‭112120503040‬"/>
    <s v="Serviços de Implantação e Operacionalização postos Poupatempo"/>
    <m/>
    <s v="NV000958"/>
    <m/>
    <x v="1"/>
    <x v="117"/>
  </r>
  <r>
    <x v="171"/>
    <m/>
    <x v="1471"/>
    <d v="2025-08-25T00:00:00"/>
    <d v="2025-09-19T00:00:00"/>
    <n v="4705.83"/>
    <s v="‭112120503040‬"/>
    <s v="Serviços de Implantação e Operacionalização postos Poupatempo"/>
    <m/>
    <s v="NV022626"/>
    <m/>
    <x v="1"/>
    <x v="228"/>
  </r>
  <r>
    <x v="171"/>
    <m/>
    <x v="1472"/>
    <d v="2025-08-25T00:00:00"/>
    <d v="2025-09-19T00:00:00"/>
    <n v="5133.71"/>
    <s v="‭112120503040‬"/>
    <s v="Serviços de Implantação e Operacionalização postos Poupatempo"/>
    <m/>
    <s v="NV022684"/>
    <m/>
    <x v="1"/>
    <x v="230"/>
  </r>
  <r>
    <x v="171"/>
    <m/>
    <x v="1473"/>
    <d v="2025-08-25T00:00:00"/>
    <d v="2025-09-19T00:00:00"/>
    <n v="11480.1"/>
    <s v="‭112120503040‬"/>
    <s v="Serviços de Implantação e Operacionalização postos Poupatempo"/>
    <m/>
    <s v="NV003979"/>
    <m/>
    <x v="1"/>
    <x v="154"/>
  </r>
  <r>
    <x v="171"/>
    <m/>
    <x v="1474"/>
    <d v="2025-08-25T00:00:00"/>
    <d v="2025-09-19T00:00:00"/>
    <n v="5828.68"/>
    <s v="‭112120503040‬"/>
    <s v="Serviços de Implantação e Operacionalização postos Poupatempo"/>
    <m/>
    <s v="NV022654"/>
    <m/>
    <x v="1"/>
    <x v="72"/>
  </r>
  <r>
    <x v="171"/>
    <m/>
    <x v="1475"/>
    <d v="2025-08-25T00:00:00"/>
    <d v="2025-09-19T00:00:00"/>
    <n v="4592.29"/>
    <s v="‭112120503040‬"/>
    <s v="Serviços de Implantação e Operacionalização postos Poupatempo"/>
    <m/>
    <s v="NV020557"/>
    <m/>
    <x v="1"/>
    <x v="155"/>
  </r>
  <r>
    <x v="171"/>
    <m/>
    <x v="1476"/>
    <d v="2025-08-25T00:00:00"/>
    <d v="2025-09-19T00:00:00"/>
    <n v="4902.9399999999996"/>
    <s v="‭112120503040‬"/>
    <s v="Serviços de Implantação e Operacionalização postos Poupatempo"/>
    <m/>
    <s v="NV022628"/>
    <m/>
    <x v="1"/>
    <x v="87"/>
  </r>
  <r>
    <x v="171"/>
    <m/>
    <x v="1477"/>
    <d v="2025-08-25T00:00:00"/>
    <d v="2025-09-19T00:00:00"/>
    <n v="26445.39"/>
    <s v="‭112120503040‬"/>
    <s v="Serviços de Implantação e Operacionalização postos Poupatempo"/>
    <m/>
    <s v="NV003980"/>
    <m/>
    <x v="1"/>
    <x v="118"/>
  </r>
  <r>
    <x v="171"/>
    <m/>
    <x v="1478"/>
    <d v="2025-08-25T00:00:00"/>
    <d v="2025-09-19T00:00:00"/>
    <n v="16734.37"/>
    <s v="‭112120503040‬"/>
    <s v="Serviços de Implantação e Operacionalização postos Poupatempo"/>
    <m/>
    <s v="NV003981"/>
    <m/>
    <x v="1"/>
    <x v="99"/>
  </r>
  <r>
    <x v="171"/>
    <m/>
    <x v="1479"/>
    <d v="2025-08-25T00:00:00"/>
    <d v="2025-09-19T00:00:00"/>
    <n v="5220.12"/>
    <s v="‭112120503040‬"/>
    <s v="Serviços de Implantação e Operacionalização postos Poupatempo"/>
    <m/>
    <s v="NV021597"/>
    <m/>
    <x v="1"/>
    <x v="168"/>
  </r>
  <r>
    <x v="171"/>
    <m/>
    <x v="1480"/>
    <d v="2025-08-25T00:00:00"/>
    <d v="2025-09-19T00:00:00"/>
    <n v="53564.959999999999"/>
    <s v="‭112120503040‬"/>
    <s v="Serviços de Implantação e Operacionalização postos Poupatempo"/>
    <m/>
    <s v="NV006978"/>
    <m/>
    <x v="1"/>
    <x v="140"/>
  </r>
  <r>
    <x v="171"/>
    <m/>
    <x v="1481"/>
    <d v="2025-08-25T00:00:00"/>
    <d v="2025-09-19T00:00:00"/>
    <n v="57786.13"/>
    <s v="‭112120503040‬"/>
    <s v="Serviços de Implantação e Operacionalização postos Poupatempo"/>
    <m/>
    <s v="NV006962"/>
    <m/>
    <x v="1"/>
    <x v="142"/>
  </r>
  <r>
    <x v="171"/>
    <m/>
    <x v="1482"/>
    <d v="2025-08-25T00:00:00"/>
    <d v="2025-09-19T00:00:00"/>
    <n v="19572.55"/>
    <s v="‭112120503040‬"/>
    <s v="Serviços de Implantação e Operacionalização postos Poupatempo"/>
    <m/>
    <s v="NV004961"/>
    <m/>
    <x v="1"/>
    <x v="157"/>
  </r>
  <r>
    <x v="171"/>
    <m/>
    <x v="1483"/>
    <d v="2025-08-25T00:00:00"/>
    <d v="2025-09-19T00:00:00"/>
    <n v="46999.57"/>
    <s v="‭112120503040‬"/>
    <s v="Serviços de Implantação e Operacionalização postos Poupatempo"/>
    <m/>
    <s v="NV000957"/>
    <m/>
    <x v="1"/>
    <x v="158"/>
  </r>
  <r>
    <x v="171"/>
    <m/>
    <x v="1484"/>
    <d v="2025-08-25T00:00:00"/>
    <d v="2025-09-19T00:00:00"/>
    <n v="9535.9"/>
    <s v="‭112120503040‬"/>
    <s v="Serviços de Implantação e Operacionalização postos Poupatempo"/>
    <m/>
    <s v="NV022578"/>
    <m/>
    <x v="1"/>
    <x v="181"/>
  </r>
  <r>
    <x v="171"/>
    <m/>
    <x v="1485"/>
    <d v="2025-08-25T00:00:00"/>
    <d v="2025-09-19T00:00:00"/>
    <n v="11214.73"/>
    <s v="‭112120503040‬"/>
    <s v="Serviços de Implantação e Operacionalização postos Poupatempo"/>
    <m/>
    <s v="NV021612"/>
    <m/>
    <x v="1"/>
    <x v="68"/>
  </r>
  <r>
    <x v="171"/>
    <m/>
    <x v="1486"/>
    <d v="2025-08-25T00:00:00"/>
    <d v="2025-09-19T00:00:00"/>
    <n v="27554.53"/>
    <s v="‭112120503040‬"/>
    <s v="Serviços de Implantação e Operacionalização postos Poupatempo"/>
    <m/>
    <s v="NV008121"/>
    <m/>
    <x v="1"/>
    <x v="134"/>
  </r>
  <r>
    <x v="171"/>
    <m/>
    <x v="1487"/>
    <d v="2025-08-25T00:00:00"/>
    <d v="2025-09-19T00:00:00"/>
    <n v="6548.51"/>
    <s v="‭112120503040‬"/>
    <s v="Serviços de Implantação e Operacionalização postos Poupatempo"/>
    <m/>
    <s v="NV021609"/>
    <m/>
    <x v="1"/>
    <x v="241"/>
  </r>
  <r>
    <x v="171"/>
    <m/>
    <x v="1488"/>
    <d v="2025-08-25T00:00:00"/>
    <d v="2025-09-19T00:00:00"/>
    <n v="8995.14"/>
    <s v="‭112120503040‬"/>
    <s v="Serviços de Implantação e Operacionalização postos Poupatempo"/>
    <m/>
    <s v="NV021593"/>
    <m/>
    <x v="1"/>
    <x v="240"/>
  </r>
  <r>
    <x v="171"/>
    <m/>
    <x v="1489"/>
    <d v="2025-08-25T00:00:00"/>
    <d v="2025-09-19T00:00:00"/>
    <n v="8680.68"/>
    <s v="‭112120503040‬"/>
    <s v="Serviços de Implantação e Operacionalização postos Poupatempo"/>
    <m/>
    <s v="NV021611"/>
    <m/>
    <x v="1"/>
    <x v="202"/>
  </r>
  <r>
    <x v="171"/>
    <m/>
    <x v="1490"/>
    <d v="2025-08-25T00:00:00"/>
    <d v="2025-09-19T00:00:00"/>
    <n v="7454.77"/>
    <s v="‭112120503040‬"/>
    <s v="Serviços de Implantação e Operacionalização postos Poupatempo"/>
    <m/>
    <s v="NV021605"/>
    <m/>
    <x v="1"/>
    <x v="69"/>
  </r>
  <r>
    <x v="171"/>
    <m/>
    <x v="1491"/>
    <d v="2025-08-25T00:00:00"/>
    <d v="2025-09-19T00:00:00"/>
    <n v="9442.39"/>
    <s v="‭112120503040‬"/>
    <s v="Serviços de Implantação e Operacionalização postos Poupatempo"/>
    <m/>
    <s v="NV022556"/>
    <m/>
    <x v="1"/>
    <x v="70"/>
  </r>
  <r>
    <x v="171"/>
    <m/>
    <x v="1492"/>
    <d v="2025-08-25T00:00:00"/>
    <d v="2025-09-19T00:00:00"/>
    <n v="9286.85"/>
    <s v="‭112120503040‬"/>
    <s v="Serviços de Implantação e Operacionalização postos Poupatempo"/>
    <m/>
    <s v="NV022657"/>
    <m/>
    <x v="1"/>
    <x v="71"/>
  </r>
  <r>
    <x v="171"/>
    <m/>
    <x v="1493"/>
    <d v="2025-08-25T00:00:00"/>
    <d v="2025-09-19T00:00:00"/>
    <n v="19330.400000000001"/>
    <s v="‭112120503040‬"/>
    <s v="Serviços de Implantação e Operacionalização postos Poupatempo"/>
    <m/>
    <s v="NV003958"/>
    <m/>
    <x v="1"/>
    <x v="147"/>
  </r>
  <r>
    <x v="171"/>
    <m/>
    <x v="1494"/>
    <d v="2025-08-25T00:00:00"/>
    <d v="2025-09-19T00:00:00"/>
    <n v="11200.58"/>
    <s v="‭112120503040‬"/>
    <s v="Serviços de Implantação e Operacionalização postos Poupatempo"/>
    <m/>
    <s v="NV021562"/>
    <m/>
    <x v="1"/>
    <x v="27"/>
  </r>
  <r>
    <x v="171"/>
    <m/>
    <x v="1495"/>
    <d v="2025-08-25T00:00:00"/>
    <d v="2025-09-19T00:00:00"/>
    <n v="21631.919999999998"/>
    <s v="‭112120503040‬"/>
    <s v="Serviços de Implantação e Operacionalização postos Poupatempo"/>
    <m/>
    <s v="NV003963"/>
    <m/>
    <x v="1"/>
    <x v="105"/>
  </r>
  <r>
    <x v="171"/>
    <m/>
    <x v="1496"/>
    <d v="2025-08-25T00:00:00"/>
    <d v="2025-09-19T00:00:00"/>
    <n v="6252.95"/>
    <s v="‭112120503040‬"/>
    <s v="Serviços de Implantação e Operacionalização postos Poupatempo"/>
    <m/>
    <s v="NV022682"/>
    <m/>
    <x v="1"/>
    <x v="28"/>
  </r>
  <r>
    <x v="171"/>
    <m/>
    <x v="1497"/>
    <d v="2025-08-01T00:00:00"/>
    <d v="2025-09-19T00:00:00"/>
    <n v="1140.83"/>
    <s v="‭112120503040‬"/>
    <s v="Serviços de Implantação e Operacionalização postos Poupatempo"/>
    <m/>
    <s v="NV022553"/>
    <m/>
    <x v="1"/>
    <x v="206"/>
  </r>
  <r>
    <x v="171"/>
    <m/>
    <x v="1498"/>
    <d v="2025-08-01T00:00:00"/>
    <d v="2025-09-19T00:00:00"/>
    <n v="1140.83"/>
    <s v="‭112120503040‬"/>
    <s v="Serviços de Implantação e Operacionalização postos Poupatempo"/>
    <m/>
    <s v="NV022621"/>
    <m/>
    <x v="1"/>
    <x v="180"/>
  </r>
  <r>
    <x v="171"/>
    <m/>
    <x v="1499"/>
    <d v="2025-08-25T00:00:00"/>
    <d v="2025-09-19T00:00:00"/>
    <n v="4610.82"/>
    <s v="‭112120503040‬"/>
    <s v="Serviços de Implantação e Operacionalização postos Poupatempo"/>
    <m/>
    <s v="NV022552"/>
    <m/>
    <x v="1"/>
    <x v="189"/>
  </r>
  <r>
    <x v="171"/>
    <m/>
    <x v="1500"/>
    <d v="2025-08-25T00:00:00"/>
    <d v="2025-09-19T00:00:00"/>
    <n v="26920.69"/>
    <s v="‭112120503040‬"/>
    <s v="Serviços de Implantação e Operacionalização postos Poupatempo"/>
    <m/>
    <s v="NV003960"/>
    <m/>
    <x v="1"/>
    <x v="29"/>
  </r>
  <r>
    <x v="171"/>
    <m/>
    <x v="1501"/>
    <d v="2025-08-01T00:00:00"/>
    <d v="2025-09-19T00:00:00"/>
    <n v="10750.11"/>
    <s v="‭112120503040‬"/>
    <s v="Serviços de Implantação e Operacionalização postos Poupatempo"/>
    <m/>
    <s v="NV003961"/>
    <m/>
    <x v="1"/>
    <x v="20"/>
  </r>
  <r>
    <x v="171"/>
    <m/>
    <x v="1502"/>
    <d v="2025-08-01T00:00:00"/>
    <d v="2025-09-19T00:00:00"/>
    <n v="66396.03"/>
    <s v="‭112120503040‬"/>
    <s v="Serviços de Implantação e Operacionalização postos Poupatempo"/>
    <m/>
    <s v="NV006966"/>
    <m/>
    <x v="1"/>
    <x v="22"/>
  </r>
  <r>
    <x v="171"/>
    <m/>
    <x v="1502"/>
    <d v="2025-08-01T00:00:00"/>
    <d v="2025-09-19T00:00:00"/>
    <n v="1541.65"/>
    <s v="‭112120503040‬"/>
    <s v="Serviços de Implantação e Operacionalização postos Poupatempo"/>
    <m/>
    <s v="NV006966"/>
    <m/>
    <x v="1"/>
    <x v="22"/>
  </r>
  <r>
    <x v="171"/>
    <m/>
    <x v="1503"/>
    <d v="2025-08-01T00:00:00"/>
    <d v="2025-09-19T00:00:00"/>
    <n v="11712.73"/>
    <s v="‭112120503040‬"/>
    <s v="Serviços de Implantação e Operacionalização postos Poupatempo"/>
    <m/>
    <s v="NV006964"/>
    <m/>
    <x v="1"/>
    <x v="11"/>
  </r>
  <r>
    <x v="171"/>
    <m/>
    <x v="1503"/>
    <d v="2025-08-01T00:00:00"/>
    <d v="2025-09-19T00:00:00"/>
    <n v="118742.95"/>
    <s v="‭112120503040‬"/>
    <s v="Serviços de Implantação e Operacionalização postos Poupatempo"/>
    <m/>
    <s v="NV006964"/>
    <m/>
    <x v="1"/>
    <x v="11"/>
  </r>
  <r>
    <x v="171"/>
    <m/>
    <x v="1504"/>
    <d v="2025-08-01T00:00:00"/>
    <d v="2025-09-19T00:00:00"/>
    <n v="70988.929999999993"/>
    <s v="‭112120503040‬"/>
    <s v="Serviços de Implantação e Operacionalização postos Poupatempo"/>
    <m/>
    <s v="NV000956"/>
    <m/>
    <x v="1"/>
    <x v="6"/>
  </r>
  <r>
    <x v="171"/>
    <m/>
    <x v="1505"/>
    <d v="2025-08-01T00:00:00"/>
    <d v="2025-09-19T00:00:00"/>
    <n v="4461.37"/>
    <s v="‭112120503040‬"/>
    <s v="Serviços de Implantação e Operacionalização postos Poupatempo"/>
    <m/>
    <s v="NV022666"/>
    <m/>
    <x v="1"/>
    <x v="3"/>
  </r>
  <r>
    <x v="171"/>
    <m/>
    <x v="1505"/>
    <d v="2025-08-01T00:00:00"/>
    <d v="2025-09-19T00:00:00"/>
    <n v="13965.7"/>
    <s v="‭112120503040‬"/>
    <s v="Serviços de Implantação e Operacionalização postos Poupatempo"/>
    <m/>
    <s v="NV022666"/>
    <m/>
    <x v="1"/>
    <x v="3"/>
  </r>
  <r>
    <x v="171"/>
    <m/>
    <x v="1506"/>
    <d v="2025-08-01T00:00:00"/>
    <d v="2025-09-19T00:00:00"/>
    <n v="7516.79"/>
    <s v="‭112120503040‬"/>
    <s v="Serviços de Implantação e Operacionalização postos Poupatempo"/>
    <m/>
    <s v="NV020554"/>
    <m/>
    <x v="1"/>
    <x v="5"/>
  </r>
  <r>
    <x v="171"/>
    <m/>
    <x v="1507"/>
    <d v="2025-08-01T00:00:00"/>
    <d v="2025-09-19T00:00:00"/>
    <n v="5614.75"/>
    <s v="‭112120503040‬"/>
    <s v="Serviços de Implantação e Operacionalização postos Poupatempo"/>
    <m/>
    <s v="NV021618"/>
    <m/>
    <x v="1"/>
    <x v="4"/>
  </r>
  <r>
    <x v="171"/>
    <m/>
    <x v="1508"/>
    <d v="2025-08-01T00:00:00"/>
    <d v="2025-09-19T00:00:00"/>
    <n v="4566.2299999999996"/>
    <s v="‭112120503040‬"/>
    <s v="Serviços de Implantação e Operacionalização postos Poupatempo"/>
    <m/>
    <s v="NV021619"/>
    <m/>
    <x v="1"/>
    <x v="13"/>
  </r>
  <r>
    <x v="171"/>
    <m/>
    <x v="1509"/>
    <d v="2025-08-01T00:00:00"/>
    <d v="2025-09-19T00:00:00"/>
    <n v="3772.22"/>
    <s v="‭112120503040‬"/>
    <s v="Serviços de Implantação e Operacionalização postos Poupatempo"/>
    <m/>
    <s v="NV022649"/>
    <m/>
    <x v="1"/>
    <x v="21"/>
  </r>
  <r>
    <x v="171"/>
    <m/>
    <x v="1510"/>
    <d v="2025-08-01T00:00:00"/>
    <d v="2025-09-19T00:00:00"/>
    <n v="10357.969999999999"/>
    <s v="‭112120503040‬"/>
    <s v="Serviços de Implantação e Operacionalização postos Poupatempo"/>
    <m/>
    <s v="NV003955"/>
    <m/>
    <x v="1"/>
    <x v="10"/>
  </r>
  <r>
    <x v="171"/>
    <m/>
    <x v="1511"/>
    <d v="2025-08-01T00:00:00"/>
    <d v="2025-09-19T00:00:00"/>
    <n v="22656.25"/>
    <s v="‭112120503040‬"/>
    <s v="Serviços de Implantação e Operacionalização postos Poupatempo"/>
    <m/>
    <s v="NV009955"/>
    <m/>
    <x v="1"/>
    <x v="12"/>
  </r>
  <r>
    <x v="171"/>
    <m/>
    <x v="1512"/>
    <d v="2025-08-01T00:00:00"/>
    <d v="2025-09-19T00:00:00"/>
    <n v="12068.58"/>
    <s v="‭112120503040‬"/>
    <s v="Serviços de Implantação e Operacionalização postos Poupatempo"/>
    <m/>
    <s v="NV003978"/>
    <m/>
    <x v="1"/>
    <x v="111"/>
  </r>
  <r>
    <x v="171"/>
    <m/>
    <x v="1513"/>
    <d v="2025-08-01T00:00:00"/>
    <d v="2025-09-19T00:00:00"/>
    <n v="10022.61"/>
    <s v="‭112120503040‬"/>
    <s v="Serviços de Implantação e Operacionalização postos Poupatempo"/>
    <m/>
    <s v="NV004958"/>
    <m/>
    <x v="1"/>
    <x v="18"/>
  </r>
  <r>
    <x v="171"/>
    <m/>
    <x v="1514"/>
    <d v="2025-08-01T00:00:00"/>
    <d v="2025-09-19T00:00:00"/>
    <n v="2842.71"/>
    <s v="‭112120503040‬"/>
    <s v="Serviços de Implantação e Operacionalização postos Poupatempo"/>
    <m/>
    <s v="NV021567"/>
    <m/>
    <x v="1"/>
    <x v="191"/>
  </r>
  <r>
    <x v="171"/>
    <m/>
    <x v="1515"/>
    <d v="2025-08-01T00:00:00"/>
    <d v="2025-09-19T00:00:00"/>
    <n v="2861.2"/>
    <s v="‭112120503040‬"/>
    <s v="Serviços de Implantação e Operacionalização postos Poupatempo"/>
    <m/>
    <s v="NV021570"/>
    <m/>
    <x v="1"/>
    <x v="14"/>
  </r>
  <r>
    <x v="171"/>
    <m/>
    <x v="1516"/>
    <d v="2025-08-01T00:00:00"/>
    <d v="2025-09-19T00:00:00"/>
    <n v="2861.2"/>
    <s v="‭112120503040‬"/>
    <s v="Serviços de Implantação e Operacionalização postos Poupatempo"/>
    <m/>
    <s v="NV021588"/>
    <m/>
    <x v="1"/>
    <x v="16"/>
  </r>
  <r>
    <x v="171"/>
    <m/>
    <x v="1517"/>
    <d v="2025-08-01T00:00:00"/>
    <d v="2025-09-19T00:00:00"/>
    <n v="2861.2"/>
    <s v="‭112120503040‬"/>
    <s v="Serviços de Implantação e Operacionalização postos Poupatempo"/>
    <m/>
    <s v="NV022612"/>
    <m/>
    <x v="1"/>
    <x v="8"/>
  </r>
  <r>
    <x v="171"/>
    <m/>
    <x v="1518"/>
    <d v="2025-08-01T00:00:00"/>
    <d v="2025-09-19T00:00:00"/>
    <n v="1629.33"/>
    <s v="‭112120503040‬"/>
    <s v="Serviços de Implantação e Operacionalização postos Poupatempo"/>
    <m/>
    <s v="NV022636"/>
    <m/>
    <x v="1"/>
    <x v="7"/>
  </r>
  <r>
    <x v="171"/>
    <m/>
    <x v="1518"/>
    <d v="2025-08-01T00:00:00"/>
    <d v="2025-09-19T00:00:00"/>
    <n v="1586.68"/>
    <s v="‭112120503040‬"/>
    <s v="Serviços de Implantação e Operacionalização postos Poupatempo"/>
    <m/>
    <s v="NV022636"/>
    <m/>
    <x v="1"/>
    <x v="7"/>
  </r>
  <r>
    <x v="171"/>
    <m/>
    <x v="1519"/>
    <d v="2025-08-01T00:00:00"/>
    <d v="2025-09-19T00:00:00"/>
    <n v="2861.2"/>
    <s v="‭112120503040‬"/>
    <s v="Serviços de Implantação e Operacionalização postos Poupatempo"/>
    <m/>
    <s v="NV022634"/>
    <m/>
    <x v="1"/>
    <x v="19"/>
  </r>
  <r>
    <x v="171"/>
    <m/>
    <x v="1520"/>
    <d v="2025-08-01T00:00:00"/>
    <d v="2025-09-19T00:00:00"/>
    <n v="3216.01"/>
    <s v="‭112120503040‬"/>
    <s v="Serviços de Implantação e Operacionalização postos Poupatempo"/>
    <m/>
    <s v="NV022622"/>
    <m/>
    <x v="1"/>
    <x v="17"/>
  </r>
  <r>
    <x v="171"/>
    <m/>
    <x v="1521"/>
    <d v="2025-08-01T00:00:00"/>
    <d v="2025-09-19T00:00:00"/>
    <n v="2861.2"/>
    <s v="‭112120503040‬"/>
    <s v="Serviços de Implantação e Operacionalização postos Poupatempo"/>
    <m/>
    <s v="NV022680"/>
    <m/>
    <x v="1"/>
    <x v="15"/>
  </r>
  <r>
    <x v="171"/>
    <m/>
    <x v="1522"/>
    <d v="2025-08-01T00:00:00"/>
    <d v="2025-09-19T00:00:00"/>
    <n v="2717.59"/>
    <s v="‭112120503040‬"/>
    <s v="Serviços de Implantação e Operacionalização postos Poupatempo"/>
    <m/>
    <s v="NV022562"/>
    <m/>
    <x v="1"/>
    <x v="9"/>
  </r>
  <r>
    <x v="171"/>
    <m/>
    <x v="1523"/>
    <d v="2025-08-01T00:00:00"/>
    <d v="2025-09-19T00:00:00"/>
    <n v="9116.81"/>
    <s v="‭112120503040‬"/>
    <s v="Serviços de Implantação e Operacionalização postos Poupatempo"/>
    <m/>
    <s v="NV003961"/>
    <m/>
    <x v="1"/>
    <x v="20"/>
  </r>
  <r>
    <x v="171"/>
    <m/>
    <x v="1524"/>
    <d v="2025-08-01T00:00:00"/>
    <d v="2025-09-19T00:00:00"/>
    <n v="3236.8"/>
    <s v="‭112120503040‬"/>
    <s v="Serviços de Implantação e Operacionalização postos Poupatempo"/>
    <m/>
    <s v="NV022649"/>
    <m/>
    <x v="1"/>
    <x v="21"/>
  </r>
  <r>
    <x v="171"/>
    <m/>
    <x v="1525"/>
    <d v="2025-08-01T00:00:00"/>
    <d v="2025-09-19T00:00:00"/>
    <n v="13780.26"/>
    <s v="‭112120503040‬"/>
    <s v="Serviços de Implantação e Operacionalização postos Poupatempo"/>
    <m/>
    <s v="NV022666"/>
    <m/>
    <x v="1"/>
    <x v="3"/>
  </r>
  <r>
    <x v="171"/>
    <m/>
    <x v="1526"/>
    <d v="2025-08-01T00:00:00"/>
    <d v="2025-09-19T00:00:00"/>
    <n v="4838.2700000000004"/>
    <s v="‭112120503040‬"/>
    <s v="Serviços de Implantação e Operacionalização postos Poupatempo"/>
    <m/>
    <s v="NV021618"/>
    <m/>
    <x v="1"/>
    <x v="4"/>
  </r>
  <r>
    <x v="171"/>
    <m/>
    <x v="1527"/>
    <d v="2025-08-01T00:00:00"/>
    <d v="2025-09-19T00:00:00"/>
    <n v="6491.46"/>
    <s v="‭112120503040‬"/>
    <s v="Serviços de Implantação e Operacionalização postos Poupatempo"/>
    <m/>
    <s v="NV020554"/>
    <m/>
    <x v="1"/>
    <x v="5"/>
  </r>
  <r>
    <x v="171"/>
    <m/>
    <x v="1528"/>
    <d v="2025-08-01T00:00:00"/>
    <d v="2025-09-19T00:00:00"/>
    <n v="57860.12"/>
    <s v="‭112120503040‬"/>
    <s v="Serviços de Implantação e Operacionalização postos Poupatempo"/>
    <m/>
    <s v="NV006966"/>
    <m/>
    <x v="1"/>
    <x v="22"/>
  </r>
  <r>
    <x v="171"/>
    <m/>
    <x v="1529"/>
    <d v="2025-08-01T00:00:00"/>
    <d v="2025-09-19T00:00:00"/>
    <n v="104290.85"/>
    <s v="‭112120503040‬"/>
    <s v="Serviços de Implantação e Operacionalização postos Poupatempo"/>
    <m/>
    <s v="NV006964"/>
    <m/>
    <x v="1"/>
    <x v="11"/>
  </r>
  <r>
    <x v="171"/>
    <m/>
    <x v="1530"/>
    <d v="2025-08-01T00:00:00"/>
    <d v="2025-09-19T00:00:00"/>
    <n v="58942.62"/>
    <s v="‭112120503040‬"/>
    <s v="Serviços de Implantação e Operacionalização postos Poupatempo"/>
    <m/>
    <s v="NV000956"/>
    <m/>
    <x v="1"/>
    <x v="6"/>
  </r>
  <r>
    <x v="171"/>
    <m/>
    <x v="1531"/>
    <d v="2025-08-01T00:00:00"/>
    <d v="2025-09-19T00:00:00"/>
    <n v="3926.93"/>
    <s v="‭112120503040‬"/>
    <s v="Serviços de Implantação e Operacionalização postos Poupatempo"/>
    <m/>
    <s v="NV021619"/>
    <m/>
    <x v="1"/>
    <x v="13"/>
  </r>
  <r>
    <x v="171"/>
    <m/>
    <x v="1532"/>
    <d v="2025-08-01T00:00:00"/>
    <d v="2025-09-19T00:00:00"/>
    <n v="3669.49"/>
    <s v="‭112120503040‬"/>
    <s v="Serviços de Implantação e Operacionalização postos Poupatempo"/>
    <m/>
    <s v="NV021603"/>
    <m/>
    <x v="1"/>
    <x v="23"/>
  </r>
  <r>
    <x v="171"/>
    <m/>
    <x v="1533"/>
    <d v="2025-08-01T00:00:00"/>
    <d v="2025-09-19T00:00:00"/>
    <n v="3052.71"/>
    <s v="‭112120503040‬"/>
    <s v="Serviços de Implantação e Operacionalização postos Poupatempo"/>
    <m/>
    <s v="NV022566"/>
    <m/>
    <x v="1"/>
    <x v="24"/>
  </r>
  <r>
    <x v="171"/>
    <m/>
    <x v="1534"/>
    <d v="2025-08-01T00:00:00"/>
    <d v="2025-09-19T00:00:00"/>
    <n v="2744.32"/>
    <s v="‭112120503040‬"/>
    <s v="Serviços de Implantação e Operacionalização postos Poupatempo"/>
    <m/>
    <s v="NV022609"/>
    <m/>
    <x v="1"/>
    <x v="25"/>
  </r>
  <r>
    <x v="171"/>
    <m/>
    <x v="1535"/>
    <d v="2025-08-25T00:00:00"/>
    <d v="2025-09-19T00:00:00"/>
    <n v="29237.360000000001"/>
    <s v="‭112120503040‬"/>
    <s v="Serviços de Implantação e Operacionalização postos Poupatempo"/>
    <m/>
    <s v="NV022666"/>
    <m/>
    <x v="1"/>
    <x v="3"/>
  </r>
  <r>
    <x v="171"/>
    <m/>
    <x v="1536"/>
    <d v="2025-08-25T00:00:00"/>
    <d v="2025-09-19T00:00:00"/>
    <n v="13899.37"/>
    <s v="‭112120503040‬"/>
    <s v="Serviços de Implantação e Operacionalização postos Poupatempo"/>
    <m/>
    <s v="NV020554"/>
    <m/>
    <x v="1"/>
    <x v="5"/>
  </r>
  <r>
    <x v="171"/>
    <m/>
    <x v="1537"/>
    <d v="2025-08-25T00:00:00"/>
    <d v="2025-09-19T00:00:00"/>
    <n v="117027.27"/>
    <s v="‭112120503040‬"/>
    <s v="Serviços de Implantação e Operacionalização postos Poupatempo"/>
    <m/>
    <s v="NV006966"/>
    <m/>
    <x v="1"/>
    <x v="22"/>
  </r>
  <r>
    <x v="171"/>
    <m/>
    <x v="1538"/>
    <d v="2025-08-25T00:00:00"/>
    <d v="2025-09-19T00:00:00"/>
    <n v="5465.75"/>
    <s v="‭112120503040‬"/>
    <s v="Serviços de Implantação e Operacionalização postos Poupatempo"/>
    <m/>
    <s v="NV022566"/>
    <m/>
    <x v="1"/>
    <x v="24"/>
  </r>
  <r>
    <x v="171"/>
    <m/>
    <x v="1539"/>
    <d v="2025-08-25T00:00:00"/>
    <d v="2025-09-19T00:00:00"/>
    <n v="8427.4599999999991"/>
    <s v="‭112120503040‬"/>
    <s v="Serviços de Implantação e Operacionalização postos Poupatempo"/>
    <m/>
    <s v="NV021619"/>
    <m/>
    <x v="1"/>
    <x v="13"/>
  </r>
  <r>
    <x v="171"/>
    <m/>
    <x v="1540"/>
    <d v="2025-08-25T00:00:00"/>
    <d v="2025-09-19T00:00:00"/>
    <n v="4596.33"/>
    <s v="‭112120503040‬"/>
    <s v="Serviços de Implantação e Operacionalização postos Poupatempo"/>
    <m/>
    <s v="NV022563"/>
    <m/>
    <x v="1"/>
    <x v="226"/>
  </r>
  <r>
    <x v="171"/>
    <m/>
    <x v="1541"/>
    <d v="2025-08-25T00:00:00"/>
    <d v="2025-09-19T00:00:00"/>
    <n v="6884.9"/>
    <s v="‭112120503040‬"/>
    <s v="Serviços de Implantação e Operacionalização postos Poupatempo"/>
    <m/>
    <s v="NV022683"/>
    <m/>
    <x v="1"/>
    <x v="30"/>
  </r>
  <r>
    <x v="171"/>
    <m/>
    <x v="1542"/>
    <d v="2025-08-25T00:00:00"/>
    <d v="2025-09-19T00:00:00"/>
    <n v="65.7"/>
    <s v="‭112120503040‬"/>
    <s v="Serviços de Implantação e Operacionalização postos Poupatempo"/>
    <m/>
    <s v="NV006958"/>
    <m/>
    <x v="1"/>
    <x v="0"/>
  </r>
  <r>
    <x v="171"/>
    <m/>
    <x v="1543"/>
    <d v="2025-08-25T00:00:00"/>
    <d v="2025-09-19T00:00:00"/>
    <n v="48.37"/>
    <s v="‭112120503040‬"/>
    <s v="Serviços de Implantação e Operacionalização postos Poupatempo"/>
    <m/>
    <s v="NV006958"/>
    <m/>
    <x v="1"/>
    <x v="0"/>
  </r>
  <r>
    <x v="172"/>
    <m/>
    <x v="1544"/>
    <d v="2025-08-25T00:00:00"/>
    <d v="2025-09-19T00:00:00"/>
    <n v="2606.6799999999998"/>
    <s v="‭112120503040‬"/>
    <s v="Serviços de Implantação e Operacionalização postos Poupatempo"/>
    <m/>
    <s v="NV021577"/>
    <m/>
    <x v="1"/>
    <x v="209"/>
  </r>
  <r>
    <x v="172"/>
    <m/>
    <x v="1545"/>
    <d v="2025-08-01T00:00:00"/>
    <d v="2025-09-19T00:00:00"/>
    <n v="851.51"/>
    <s v="‭112120503040‬"/>
    <s v="Serviços de Implantação e Operacionalização postos Poupatempo"/>
    <m/>
    <s v="NV021577"/>
    <m/>
    <x v="1"/>
    <x v="209"/>
  </r>
  <r>
    <x v="172"/>
    <m/>
    <x v="1546"/>
    <d v="2025-08-01T00:00:00"/>
    <d v="2025-09-19T00:00:00"/>
    <n v="364.93"/>
    <s v="‭112120503040‬"/>
    <s v="Serviços de Implantação e Operacionalização postos Poupatempo"/>
    <m/>
    <s v="NV021577"/>
    <m/>
    <x v="1"/>
    <x v="209"/>
  </r>
  <r>
    <x v="173"/>
    <m/>
    <x v="1547"/>
    <d v="2025-08-25T00:00:00"/>
    <d v="2025-09-19T00:00:00"/>
    <n v="3073.05"/>
    <s v="‭112120503040‬"/>
    <s v="Serviços de Implantação e Operacionalização postos Poupatempo"/>
    <m/>
    <s v="NV021589"/>
    <m/>
    <x v="1"/>
    <x v="207"/>
  </r>
  <r>
    <x v="174"/>
    <m/>
    <x v="1548"/>
    <d v="2025-08-01T00:00:00"/>
    <d v="2025-09-19T00:00:00"/>
    <n v="332.76"/>
    <s v="‭112120503040‬"/>
    <s v="Serviços de Implantação e Operacionalização postos Poupatempo"/>
    <m/>
    <s v="NV022670"/>
    <m/>
    <x v="1"/>
    <x v="128"/>
  </r>
  <r>
    <x v="174"/>
    <m/>
    <x v="1549"/>
    <d v="2025-08-25T00:00:00"/>
    <d v="2025-09-19T00:00:00"/>
    <n v="1584.86"/>
    <s v="‭112120503040‬"/>
    <s v="Serviços de Implantação e Operacionalização postos Poupatempo"/>
    <m/>
    <s v="NV022670"/>
    <m/>
    <x v="1"/>
    <x v="128"/>
  </r>
  <r>
    <x v="174"/>
    <m/>
    <x v="1550"/>
    <d v="2025-08-01T00:00:00"/>
    <d v="2025-09-19T00:00:00"/>
    <n v="406.71"/>
    <s v="‭112120503040‬"/>
    <s v="Serviços de Implantação e Operacionalização postos Poupatempo"/>
    <m/>
    <s v="NV022670"/>
    <m/>
    <x v="1"/>
    <x v="128"/>
  </r>
  <r>
    <x v="175"/>
    <m/>
    <x v="1551"/>
    <d v="2025-08-01T00:00:00"/>
    <d v="2025-09-19T00:00:00"/>
    <n v="520.22"/>
    <s v="‭112120503040‬"/>
    <s v="Serviços de Implantação e Operacionalização postos Poupatempo"/>
    <m/>
    <s v="NV022612"/>
    <m/>
    <x v="1"/>
    <x v="8"/>
  </r>
  <r>
    <x v="176"/>
    <m/>
    <x v="1552"/>
    <d v="2025-08-25T00:00:00"/>
    <d v="2025-09-19T00:00:00"/>
    <n v="531.28"/>
    <s v="‭112120503040‬"/>
    <s v="Serviços de Implantação e Operacionalização postos Poupatempo"/>
    <m/>
    <s v="NV021617"/>
    <m/>
    <x v="1"/>
    <x v="203"/>
  </r>
  <r>
    <x v="176"/>
    <m/>
    <x v="1553"/>
    <d v="2025-08-25T00:00:00"/>
    <d v="2025-09-19T00:00:00"/>
    <n v="986.45"/>
    <s v="‭112120503040‬"/>
    <s v="Serviços de Implantação e Operacionalização postos Poupatempo"/>
    <m/>
    <s v="NV019952"/>
    <m/>
    <x v="1"/>
    <x v="73"/>
  </r>
  <r>
    <x v="176"/>
    <m/>
    <x v="1554"/>
    <d v="2025-08-25T00:00:00"/>
    <d v="2025-09-19T00:00:00"/>
    <n v="2344.04"/>
    <s v="‭112120503040‬"/>
    <s v="Serviços de Implantação e Operacionalização postos Poupatempo"/>
    <m/>
    <s v="NV003967"/>
    <m/>
    <x v="1"/>
    <x v="109"/>
  </r>
  <r>
    <x v="176"/>
    <m/>
    <x v="1555"/>
    <d v="2025-08-25T00:00:00"/>
    <d v="2025-09-19T00:00:00"/>
    <n v="573.89"/>
    <s v="‭112120503040‬"/>
    <s v="Serviços de Implantação e Operacionalização postos Poupatempo"/>
    <m/>
    <s v="NV021574"/>
    <m/>
    <x v="1"/>
    <x v="31"/>
  </r>
  <r>
    <x v="176"/>
    <m/>
    <x v="1556"/>
    <d v="2025-08-25T00:00:00"/>
    <d v="2025-09-19T00:00:00"/>
    <n v="2130.59"/>
    <s v="‭112120503040‬"/>
    <s v="Serviços de Implantação e Operacionalização postos Poupatempo"/>
    <m/>
    <s v="NV003965"/>
    <m/>
    <x v="1"/>
    <x v="108"/>
  </r>
  <r>
    <x v="176"/>
    <m/>
    <x v="1557"/>
    <d v="2025-08-25T00:00:00"/>
    <d v="2025-09-19T00:00:00"/>
    <n v="697.12"/>
    <s v="‭112120503040‬"/>
    <s v="Serviços de Implantação e Operacionalização postos Poupatempo"/>
    <m/>
    <s v="NV021579"/>
    <m/>
    <x v="1"/>
    <x v="114"/>
  </r>
  <r>
    <x v="176"/>
    <m/>
    <x v="1558"/>
    <d v="2025-08-25T00:00:00"/>
    <d v="2025-09-19T00:00:00"/>
    <n v="2324.09"/>
    <s v="‭112120503040‬"/>
    <s v="Serviços de Implantação e Operacionalização postos Poupatempo"/>
    <m/>
    <s v="NV003976"/>
    <m/>
    <x v="1"/>
    <x v="116"/>
  </r>
  <r>
    <x v="176"/>
    <m/>
    <x v="1559"/>
    <d v="2025-08-25T00:00:00"/>
    <d v="2025-09-19T00:00:00"/>
    <n v="586.23"/>
    <s v="‭112120503040‬"/>
    <s v="Serviços de Implantação e Operacionalização postos Poupatempo"/>
    <m/>
    <s v="NV022640"/>
    <m/>
    <x v="1"/>
    <x v="167"/>
  </r>
  <r>
    <x v="176"/>
    <m/>
    <x v="1560"/>
    <d v="2025-08-25T00:00:00"/>
    <d v="2025-09-19T00:00:00"/>
    <n v="444.12"/>
    <s v="‭112120503040‬"/>
    <s v="Serviços de Implantação e Operacionalização postos Poupatempo"/>
    <m/>
    <s v="NV022568"/>
    <m/>
    <x v="1"/>
    <x v="169"/>
  </r>
  <r>
    <x v="176"/>
    <m/>
    <x v="1561"/>
    <d v="2025-08-25T00:00:00"/>
    <d v="2025-09-19T00:00:00"/>
    <n v="3234.25"/>
    <s v="‭112120503040‬"/>
    <s v="Serviços de Implantação e Operacionalização postos Poupatempo"/>
    <m/>
    <s v="NV002952"/>
    <m/>
    <x v="1"/>
    <x v="102"/>
  </r>
  <r>
    <x v="176"/>
    <m/>
    <x v="1562"/>
    <d v="2025-08-25T00:00:00"/>
    <d v="2025-09-19T00:00:00"/>
    <n v="5450.51"/>
    <s v="‭112120503040‬"/>
    <s v="Serviços de Implantação e Operacionalização postos Poupatempo"/>
    <m/>
    <s v="NV006965"/>
    <m/>
    <x v="1"/>
    <x v="2"/>
  </r>
  <r>
    <x v="176"/>
    <m/>
    <x v="1563"/>
    <d v="2025-08-25T00:00:00"/>
    <d v="2025-09-19T00:00:00"/>
    <n v="8050.64"/>
    <s v="‭112120503040‬"/>
    <s v="Serviços de Implantação e Operacionalização postos Poupatempo"/>
    <m/>
    <s v="NV023559"/>
    <m/>
    <x v="1"/>
    <x v="1"/>
  </r>
  <r>
    <x v="176"/>
    <m/>
    <x v="1564"/>
    <d v="2025-08-25T00:00:00"/>
    <d v="2025-09-19T00:00:00"/>
    <n v="1879.85"/>
    <s v="‭112120503040‬"/>
    <s v="Serviços de Implantação e Operacionalização postos Poupatempo"/>
    <m/>
    <s v="NV002951"/>
    <m/>
    <x v="1"/>
    <x v="159"/>
  </r>
  <r>
    <x v="176"/>
    <m/>
    <x v="1565"/>
    <d v="2025-08-25T00:00:00"/>
    <d v="2025-09-19T00:00:00"/>
    <n v="3437.88"/>
    <s v="‭112120503040‬"/>
    <s v="Serviços de Implantação e Operacionalização postos Poupatempo"/>
    <m/>
    <s v="NV009958"/>
    <m/>
    <x v="1"/>
    <x v="106"/>
  </r>
  <r>
    <x v="176"/>
    <m/>
    <x v="1566"/>
    <d v="2025-08-25T00:00:00"/>
    <d v="2025-09-19T00:00:00"/>
    <n v="4497.16"/>
    <s v="‭112120503040‬"/>
    <s v="Serviços de Implantação e Operacionalização postos Poupatempo"/>
    <m/>
    <s v="NV000955"/>
    <m/>
    <x v="1"/>
    <x v="110"/>
  </r>
  <r>
    <x v="176"/>
    <m/>
    <x v="1567"/>
    <d v="2025-08-25T00:00:00"/>
    <d v="2025-09-19T00:00:00"/>
    <n v="389.44"/>
    <s v="‭112120503040‬"/>
    <s v="Serviços de Implantação e Operacionalização postos Poupatempo"/>
    <m/>
    <s v="NV022574"/>
    <m/>
    <x v="1"/>
    <x v="32"/>
  </r>
  <r>
    <x v="176"/>
    <m/>
    <x v="1568"/>
    <d v="2025-08-25T00:00:00"/>
    <d v="2025-09-19T00:00:00"/>
    <n v="528.29"/>
    <s v="‭112120503040‬"/>
    <s v="Serviços de Implantação e Operacionalização postos Poupatempo"/>
    <m/>
    <s v="NV022667"/>
    <m/>
    <x v="1"/>
    <x v="90"/>
  </r>
  <r>
    <x v="176"/>
    <m/>
    <x v="1569"/>
    <d v="2025-08-25T00:00:00"/>
    <d v="2025-09-19T00:00:00"/>
    <n v="13912.54"/>
    <s v="‭112120503040‬"/>
    <s v="Serviços de Implantação e Operacionalização postos Poupatempo"/>
    <m/>
    <s v="NV006968"/>
    <m/>
    <x v="1"/>
    <x v="33"/>
  </r>
  <r>
    <x v="176"/>
    <m/>
    <x v="1570"/>
    <d v="2025-08-25T00:00:00"/>
    <d v="2025-09-19T00:00:00"/>
    <n v="526.78"/>
    <s v="‭112120503040‬"/>
    <s v="Serviços de Implantação e Operacionalização postos Poupatempo"/>
    <m/>
    <s v="NV022573"/>
    <m/>
    <x v="1"/>
    <x v="247"/>
  </r>
  <r>
    <x v="176"/>
    <m/>
    <x v="1571"/>
    <d v="2025-08-25T00:00:00"/>
    <d v="2025-09-19T00:00:00"/>
    <n v="636.84"/>
    <s v="‭112120503040‬"/>
    <s v="Serviços de Implantação e Operacionalização postos Poupatempo"/>
    <m/>
    <s v="NV022653"/>
    <m/>
    <x v="1"/>
    <x v="77"/>
  </r>
  <r>
    <x v="176"/>
    <m/>
    <x v="1572"/>
    <d v="2025-08-25T00:00:00"/>
    <d v="2025-09-19T00:00:00"/>
    <n v="1169.01"/>
    <s v="‭112120503040‬"/>
    <s v="Serviços de Implantação e Operacionalização postos Poupatempo"/>
    <m/>
    <s v="NV021558"/>
    <m/>
    <x v="1"/>
    <x v="144"/>
  </r>
  <r>
    <x v="176"/>
    <m/>
    <x v="1573"/>
    <d v="2025-08-25T00:00:00"/>
    <d v="2025-09-19T00:00:00"/>
    <n v="528.29"/>
    <s v="‭112120503040‬"/>
    <s v="Serviços de Implantação e Operacionalização postos Poupatempo"/>
    <m/>
    <s v="NV022631"/>
    <m/>
    <x v="1"/>
    <x v="186"/>
  </r>
  <r>
    <x v="176"/>
    <m/>
    <x v="1574"/>
    <d v="2025-08-25T00:00:00"/>
    <d v="2025-09-19T00:00:00"/>
    <n v="631.66"/>
    <s v="‭112120503040‬"/>
    <s v="Serviços de Implantação e Operacionalização postos Poupatempo"/>
    <m/>
    <s v="NV022582"/>
    <m/>
    <x v="1"/>
    <x v="34"/>
  </r>
  <r>
    <x v="176"/>
    <m/>
    <x v="1575"/>
    <d v="2025-08-25T00:00:00"/>
    <d v="2025-09-19T00:00:00"/>
    <n v="4725.07"/>
    <s v="‭112120503040‬"/>
    <s v="Serviços de Implantação e Operacionalização postos Poupatempo"/>
    <m/>
    <s v="NV003962"/>
    <m/>
    <x v="1"/>
    <x v="104"/>
  </r>
  <r>
    <x v="176"/>
    <m/>
    <x v="1576"/>
    <d v="2025-08-25T00:00:00"/>
    <d v="2025-09-19T00:00:00"/>
    <n v="581.47"/>
    <s v="‭112120503040‬"/>
    <s v="Serviços de Implantação e Operacionalização postos Poupatempo"/>
    <m/>
    <s v="NV021578"/>
    <m/>
    <x v="1"/>
    <x v="248"/>
  </r>
  <r>
    <x v="176"/>
    <m/>
    <x v="1577"/>
    <d v="2025-08-25T00:00:00"/>
    <d v="2025-09-19T00:00:00"/>
    <n v="620.58000000000004"/>
    <s v="‭112120503040‬"/>
    <s v="Serviços de Implantação e Operacionalização postos Poupatempo"/>
    <m/>
    <s v="NV022567"/>
    <m/>
    <x v="1"/>
    <x v="35"/>
  </r>
  <r>
    <x v="176"/>
    <m/>
    <x v="1578"/>
    <d v="2025-08-25T00:00:00"/>
    <d v="2025-09-19T00:00:00"/>
    <n v="2958.8"/>
    <s v="‭112120503040‬"/>
    <s v="Serviços de Implantação e Operacionalização postos Poupatempo"/>
    <m/>
    <s v="NV003964"/>
    <m/>
    <x v="1"/>
    <x v="107"/>
  </r>
  <r>
    <x v="176"/>
    <m/>
    <x v="1579"/>
    <d v="2025-08-01T00:00:00"/>
    <d v="2025-09-19T00:00:00"/>
    <n v="54.4"/>
    <s v="‭112120503040‬"/>
    <s v="Serviços de Implantação e Operacionalização postos Poupatempo"/>
    <m/>
    <s v="NV022654"/>
    <m/>
    <x v="1"/>
    <x v="72"/>
  </r>
  <r>
    <x v="176"/>
    <m/>
    <x v="1580"/>
    <d v="2025-08-01T00:00:00"/>
    <d v="2025-09-19T00:00:00"/>
    <n v="101.28"/>
    <s v="‭112120503040‬"/>
    <s v="Serviços de Implantação e Operacionalização postos Poupatempo"/>
    <m/>
    <s v="NV019952"/>
    <m/>
    <x v="1"/>
    <x v="73"/>
  </r>
  <r>
    <x v="176"/>
    <m/>
    <x v="1581"/>
    <d v="2025-08-01T00:00:00"/>
    <d v="2025-09-19T00:00:00"/>
    <n v="318.18"/>
    <s v="‭112120503040‬"/>
    <s v="Serviços de Implantação e Operacionalização postos Poupatempo"/>
    <m/>
    <s v="NV003952"/>
    <m/>
    <x v="1"/>
    <x v="74"/>
  </r>
  <r>
    <x v="176"/>
    <m/>
    <x v="1582"/>
    <d v="2025-08-01T00:00:00"/>
    <d v="2025-09-19T00:00:00"/>
    <n v="64.040000000000006"/>
    <s v="‭112120503040‬"/>
    <s v="Serviços de Implantação e Operacionalização postos Poupatempo"/>
    <m/>
    <s v="NV022555"/>
    <m/>
    <x v="1"/>
    <x v="75"/>
  </r>
  <r>
    <x v="176"/>
    <m/>
    <x v="1583"/>
    <d v="2025-08-01T00:00:00"/>
    <d v="2025-09-19T00:00:00"/>
    <n v="206.62"/>
    <s v="‭112120503040‬"/>
    <s v="Serviços de Implantação e Operacionalização postos Poupatempo"/>
    <m/>
    <s v="NV003954"/>
    <m/>
    <x v="1"/>
    <x v="76"/>
  </r>
  <r>
    <x v="176"/>
    <m/>
    <x v="1584"/>
    <d v="2025-08-05T00:00:00"/>
    <d v="2025-09-19T00:00:00"/>
    <n v="65.38"/>
    <s v="‭112120503040‬"/>
    <s v="Serviços de Implantação e Operacionalização postos Poupatempo"/>
    <m/>
    <s v="NV022653"/>
    <m/>
    <x v="1"/>
    <x v="77"/>
  </r>
  <r>
    <x v="176"/>
    <m/>
    <x v="1585"/>
    <d v="2025-08-05T00:00:00"/>
    <d v="2025-09-19T00:00:00"/>
    <n v="57.89"/>
    <s v="‭112120503040‬"/>
    <s v="Serviços de Implantação e Operacionalização postos Poupatempo"/>
    <m/>
    <s v="NV022576"/>
    <m/>
    <x v="1"/>
    <x v="78"/>
  </r>
  <r>
    <x v="176"/>
    <m/>
    <x v="1586"/>
    <d v="2025-08-05T00:00:00"/>
    <d v="2025-09-19T00:00:00"/>
    <n v="148.22999999999999"/>
    <s v="‭112120503040‬"/>
    <s v="Serviços de Implantação e Operacionalização postos Poupatempo"/>
    <m/>
    <s v="NV020552"/>
    <m/>
    <x v="1"/>
    <x v="79"/>
  </r>
  <r>
    <x v="176"/>
    <m/>
    <x v="1587"/>
    <d v="2025-08-05T00:00:00"/>
    <d v="2025-09-19T00:00:00"/>
    <n v="75.44"/>
    <s v="‭112120503040‬"/>
    <s v="Serviços de Implantação e Operacionalização postos Poupatempo"/>
    <m/>
    <s v="NV021591"/>
    <m/>
    <x v="1"/>
    <x v="80"/>
  </r>
  <r>
    <x v="176"/>
    <m/>
    <x v="1588"/>
    <d v="2025-08-05T00:00:00"/>
    <d v="2025-09-19T00:00:00"/>
    <n v="58.4"/>
    <s v="‭112120503040‬"/>
    <s v="Serviços de Implantação e Operacionalização postos Poupatempo"/>
    <m/>
    <s v="NV022601"/>
    <m/>
    <x v="1"/>
    <x v="81"/>
  </r>
  <r>
    <x v="176"/>
    <m/>
    <x v="1589"/>
    <d v="2025-08-05T00:00:00"/>
    <d v="2025-09-19T00:00:00"/>
    <n v="59.1"/>
    <s v="‭112120503040‬"/>
    <s v="Serviços de Implantação e Operacionalização postos Poupatempo"/>
    <m/>
    <s v="NV022625"/>
    <m/>
    <x v="1"/>
    <x v="82"/>
  </r>
  <r>
    <x v="176"/>
    <m/>
    <x v="1590"/>
    <d v="2025-08-25T00:00:00"/>
    <d v="2025-09-19T00:00:00"/>
    <n v="615.61"/>
    <s v="‭112120503040‬"/>
    <s v="Serviços de Implantação e Operacionalização postos Poupatempo"/>
    <m/>
    <s v="NV021564"/>
    <m/>
    <x v="1"/>
    <x v="112"/>
  </r>
  <r>
    <x v="176"/>
    <m/>
    <x v="1591"/>
    <d v="2025-08-25T00:00:00"/>
    <d v="2025-09-19T00:00:00"/>
    <n v="573.54999999999995"/>
    <s v="‭112120503040‬"/>
    <s v="Serviços de Implantação e Operacionalização postos Poupatempo"/>
    <m/>
    <s v="NV022645"/>
    <m/>
    <x v="1"/>
    <x v="36"/>
  </r>
  <r>
    <x v="176"/>
    <m/>
    <x v="1592"/>
    <d v="2025-08-25T00:00:00"/>
    <d v="2025-09-19T00:00:00"/>
    <n v="708.56"/>
    <s v="‭112120503040‬"/>
    <s v="Serviços de Implantação e Operacionalização postos Poupatempo"/>
    <m/>
    <s v="NV022570"/>
    <m/>
    <x v="1"/>
    <x v="166"/>
  </r>
  <r>
    <x v="176"/>
    <m/>
    <x v="1593"/>
    <d v="2025-08-25T00:00:00"/>
    <d v="2025-09-19T00:00:00"/>
    <n v="528.29"/>
    <s v="‭112120503040‬"/>
    <s v="Serviços de Implantação e Operacionalização postos Poupatempo"/>
    <m/>
    <s v="NV022620"/>
    <m/>
    <x v="1"/>
    <x v="178"/>
  </r>
  <r>
    <x v="176"/>
    <m/>
    <x v="1594"/>
    <d v="2025-08-25T00:00:00"/>
    <d v="2025-09-19T00:00:00"/>
    <n v="625.65"/>
    <s v="‭112120503040‬"/>
    <s v="Serviços de Implantação e Operacionalização postos Poupatempo"/>
    <m/>
    <s v="NV022648"/>
    <m/>
    <x v="1"/>
    <x v="37"/>
  </r>
  <r>
    <x v="176"/>
    <m/>
    <x v="1595"/>
    <d v="2025-08-25T00:00:00"/>
    <d v="2025-09-19T00:00:00"/>
    <n v="1574.66"/>
    <s v="‭112120503040‬"/>
    <s v="Serviços de Implantação e Operacionalização postos Poupatempo"/>
    <m/>
    <s v="NV021587"/>
    <m/>
    <x v="1"/>
    <x v="192"/>
  </r>
  <r>
    <x v="176"/>
    <m/>
    <x v="1596"/>
    <d v="2025-08-01T00:00:00"/>
    <d v="2025-09-19T00:00:00"/>
    <n v="151.75"/>
    <s v="‭112120503040‬"/>
    <s v="Serviços de Implantação e Operacionalização postos Poupatempo"/>
    <m/>
    <s v="NV022610"/>
    <m/>
    <x v="1"/>
    <x v="61"/>
  </r>
  <r>
    <x v="176"/>
    <m/>
    <x v="1597"/>
    <d v="2025-08-01T00:00:00"/>
    <d v="2025-09-19T00:00:00"/>
    <n v="151.75"/>
    <s v="‭112120503040‬"/>
    <s v="Serviços de Implantação e Operacionalização postos Poupatempo"/>
    <m/>
    <s v="NV022657"/>
    <m/>
    <x v="1"/>
    <x v="71"/>
  </r>
  <r>
    <x v="176"/>
    <m/>
    <x v="1598"/>
    <d v="2025-08-25T00:00:00"/>
    <d v="2025-09-19T00:00:00"/>
    <n v="2047.04"/>
    <s v="‭112120503040‬"/>
    <s v="Serviços de Implantação e Operacionalização postos Poupatempo"/>
    <m/>
    <s v="NV003965"/>
    <m/>
    <x v="1"/>
    <x v="108"/>
  </r>
  <r>
    <x v="176"/>
    <m/>
    <x v="1599"/>
    <d v="2025-08-25T00:00:00"/>
    <d v="2025-09-19T00:00:00"/>
    <n v="669.78"/>
    <s v="‭112120503040‬"/>
    <s v="Serviços de Implantação e Operacionalização postos Poupatempo"/>
    <m/>
    <s v="NV021579"/>
    <m/>
    <x v="1"/>
    <x v="114"/>
  </r>
  <r>
    <x v="176"/>
    <m/>
    <x v="1600"/>
    <d v="2025-08-25T00:00:00"/>
    <d v="2025-09-19T00:00:00"/>
    <n v="2232.94"/>
    <s v="‭112120503040‬"/>
    <s v="Serviços de Implantação e Operacionalização postos Poupatempo"/>
    <m/>
    <s v="NV003976"/>
    <m/>
    <x v="1"/>
    <x v="116"/>
  </r>
  <r>
    <x v="176"/>
    <m/>
    <x v="1601"/>
    <d v="2025-08-25T00:00:00"/>
    <d v="2025-09-19T00:00:00"/>
    <n v="563.24"/>
    <s v="‭112120503040‬"/>
    <s v="Serviços de Implantação e Operacionalização postos Poupatempo"/>
    <m/>
    <s v="NV022640"/>
    <m/>
    <x v="1"/>
    <x v="167"/>
  </r>
  <r>
    <x v="176"/>
    <m/>
    <x v="1602"/>
    <d v="2025-08-25T00:00:00"/>
    <d v="2025-09-19T00:00:00"/>
    <n v="3107.42"/>
    <s v="‭112120503040‬"/>
    <s v="Serviços de Implantação e Operacionalização postos Poupatempo"/>
    <m/>
    <s v="NV002952"/>
    <m/>
    <x v="1"/>
    <x v="102"/>
  </r>
  <r>
    <x v="176"/>
    <m/>
    <x v="1603"/>
    <d v="2025-08-25T00:00:00"/>
    <d v="2025-09-19T00:00:00"/>
    <n v="5236.7700000000004"/>
    <s v="‭112120503040‬"/>
    <s v="Serviços de Implantação e Operacionalização postos Poupatempo"/>
    <m/>
    <s v="NV006965"/>
    <m/>
    <x v="1"/>
    <x v="2"/>
  </r>
  <r>
    <x v="176"/>
    <m/>
    <x v="1604"/>
    <d v="2025-08-25T00:00:00"/>
    <d v="2025-09-19T00:00:00"/>
    <n v="7734.93"/>
    <s v="‭112120503040‬"/>
    <s v="Serviços de Implantação e Operacionalização postos Poupatempo"/>
    <m/>
    <s v="NV023559"/>
    <m/>
    <x v="1"/>
    <x v="1"/>
  </r>
  <r>
    <x v="176"/>
    <m/>
    <x v="1605"/>
    <d v="2025-08-25T00:00:00"/>
    <d v="2025-09-19T00:00:00"/>
    <n v="3303.06"/>
    <s v="‭112120503040‬"/>
    <s v="Serviços de Implantação e Operacionalização postos Poupatempo"/>
    <m/>
    <s v="NV009958"/>
    <m/>
    <x v="1"/>
    <x v="106"/>
  </r>
  <r>
    <x v="176"/>
    <m/>
    <x v="1606"/>
    <d v="2025-08-25T00:00:00"/>
    <d v="2025-09-19T00:00:00"/>
    <n v="426.7"/>
    <s v="‭112120503040‬"/>
    <s v="Serviços de Implantação e Operacionalização postos Poupatempo"/>
    <m/>
    <s v="NV022568"/>
    <m/>
    <x v="1"/>
    <x v="169"/>
  </r>
  <r>
    <x v="176"/>
    <m/>
    <x v="1607"/>
    <d v="2025-08-25T00:00:00"/>
    <d v="2025-09-19T00:00:00"/>
    <n v="1806.13"/>
    <s v="‭112120503040‬"/>
    <s v="Serviços de Implantação e Operacionalização postos Poupatempo"/>
    <m/>
    <s v="NV002951"/>
    <m/>
    <x v="1"/>
    <x v="159"/>
  </r>
  <r>
    <x v="176"/>
    <m/>
    <x v="1608"/>
    <d v="2025-08-01T00:00:00"/>
    <d v="2025-09-19T00:00:00"/>
    <n v="164.6"/>
    <s v="‭112120503040‬"/>
    <s v="Serviços de Implantação e Operacionalização postos Poupatempo"/>
    <m/>
    <s v="NV021591"/>
    <m/>
    <x v="1"/>
    <x v="80"/>
  </r>
  <r>
    <x v="176"/>
    <m/>
    <x v="1609"/>
    <d v="2025-08-06T00:00:00"/>
    <d v="2025-09-19T00:00:00"/>
    <n v="1210.1199999999999"/>
    <s v="‭112120611010‬"/>
    <s v="Vigilãncia"/>
    <m/>
    <s v="NV006963"/>
    <m/>
    <x v="1"/>
    <x v="143"/>
  </r>
  <r>
    <x v="176"/>
    <m/>
    <x v="1610"/>
    <d v="2025-08-25T00:00:00"/>
    <d v="2025-09-19T00:00:00"/>
    <n v="513.66999999999996"/>
    <s v="‭112120503040‬"/>
    <s v="Serviços de Implantação e Operacionalização postos Poupatempo"/>
    <m/>
    <s v="NV021616"/>
    <m/>
    <x v="1"/>
    <x v="218"/>
  </r>
  <r>
    <x v="176"/>
    <m/>
    <x v="1611"/>
    <d v="2025-08-25T00:00:00"/>
    <d v="2025-09-19T00:00:00"/>
    <n v="568.78"/>
    <s v="‭112120503040‬"/>
    <s v="Serviços de Implantação e Operacionalização postos Poupatempo"/>
    <m/>
    <s v="NV022576"/>
    <m/>
    <x v="1"/>
    <x v="78"/>
  </r>
  <r>
    <x v="176"/>
    <m/>
    <x v="1612"/>
    <d v="2025-08-25T00:00:00"/>
    <d v="2025-09-19T00:00:00"/>
    <n v="1571.61"/>
    <s v="‭112120503040‬"/>
    <s v="Serviços de Implantação e Operacionalização postos Poupatempo"/>
    <m/>
    <s v="NV022559"/>
    <m/>
    <x v="1"/>
    <x v="172"/>
  </r>
  <r>
    <x v="176"/>
    <m/>
    <x v="1613"/>
    <d v="2025-08-25T00:00:00"/>
    <d v="2025-09-19T00:00:00"/>
    <n v="565.34"/>
    <s v="‭112120503040‬"/>
    <s v="Serviços de Implantação e Operacionalização postos Poupatempo"/>
    <m/>
    <s v="NV022611"/>
    <m/>
    <x v="1"/>
    <x v="115"/>
  </r>
  <r>
    <x v="176"/>
    <m/>
    <x v="1614"/>
    <d v="2025-08-25T00:00:00"/>
    <d v="2025-09-19T00:00:00"/>
    <n v="1443.83"/>
    <s v="‭112120503040‬"/>
    <s v="Serviços de Implantação e Operacionalização postos Poupatempo"/>
    <m/>
    <s v="NV020552"/>
    <m/>
    <x v="1"/>
    <x v="79"/>
  </r>
  <r>
    <x v="176"/>
    <m/>
    <x v="1615"/>
    <d v="2025-08-25T00:00:00"/>
    <d v="2025-09-19T00:00:00"/>
    <n v="1303.3399999999999"/>
    <s v="‭112120503040‬"/>
    <s v="Serviços de Implantação e Operacionalização postos Poupatempo"/>
    <m/>
    <s v="NV021577"/>
    <m/>
    <x v="1"/>
    <x v="209"/>
  </r>
  <r>
    <x v="176"/>
    <m/>
    <x v="1616"/>
    <d v="2025-08-25T00:00:00"/>
    <d v="2025-09-19T00:00:00"/>
    <n v="3118.24"/>
    <s v="‭112120503040‬"/>
    <s v="Serviços de Implantação e Operacionalização postos Poupatempo"/>
    <m/>
    <s v="NV009956"/>
    <m/>
    <x v="1"/>
    <x v="162"/>
  </r>
  <r>
    <x v="176"/>
    <m/>
    <x v="1617"/>
    <d v="2025-08-25T00:00:00"/>
    <d v="2025-09-19T00:00:00"/>
    <n v="3099.1"/>
    <s v="‭112120503040‬"/>
    <s v="Serviços de Implantação e Operacionalização postos Poupatempo"/>
    <m/>
    <s v="NV003952"/>
    <m/>
    <x v="1"/>
    <x v="74"/>
  </r>
  <r>
    <x v="176"/>
    <m/>
    <x v="1618"/>
    <d v="2025-08-25T00:00:00"/>
    <d v="2025-09-19T00:00:00"/>
    <n v="634.35"/>
    <s v="‭112120503040‬"/>
    <s v="Serviços de Implantação e Operacionalização postos Poupatempo"/>
    <m/>
    <s v="NV021599"/>
    <m/>
    <x v="1"/>
    <x v="211"/>
  </r>
  <r>
    <x v="176"/>
    <m/>
    <x v="1619"/>
    <d v="2025-08-25T00:00:00"/>
    <d v="2025-09-19T00:00:00"/>
    <n v="2056.12"/>
    <s v="‭112120503040‬"/>
    <s v="Serviços de Implantação e Operacionalização postos Poupatempo"/>
    <m/>
    <s v="NV003970"/>
    <m/>
    <x v="1"/>
    <x v="38"/>
  </r>
  <r>
    <x v="176"/>
    <m/>
    <x v="1620"/>
    <d v="2025-08-25T00:00:00"/>
    <d v="2025-09-19T00:00:00"/>
    <n v="10247.26"/>
    <s v="‭112120503040‬"/>
    <s v="Serviços de Implantação e Operacionalização postos Poupatempo"/>
    <m/>
    <s v="NV007121"/>
    <m/>
    <x v="1"/>
    <x v="98"/>
  </r>
  <r>
    <x v="176"/>
    <m/>
    <x v="1621"/>
    <d v="2025-08-25T00:00:00"/>
    <d v="2025-09-19T00:00:00"/>
    <n v="1200.07"/>
    <s v="‭112120503040‬"/>
    <s v="Serviços de Implantação e Operacionalização postos Poupatempo"/>
    <m/>
    <s v="NV019953"/>
    <m/>
    <x v="1"/>
    <x v="221"/>
  </r>
  <r>
    <x v="176"/>
    <m/>
    <x v="1622"/>
    <d v="2025-08-25T00:00:00"/>
    <d v="2025-09-19T00:00:00"/>
    <n v="568.78"/>
    <s v="‭112120503040‬"/>
    <s v="Serviços de Implantação e Operacionalização postos Poupatempo"/>
    <m/>
    <s v="NV022575"/>
    <m/>
    <x v="1"/>
    <x v="39"/>
  </r>
  <r>
    <x v="176"/>
    <m/>
    <x v="1623"/>
    <d v="2025-08-25T00:00:00"/>
    <d v="2025-09-19T00:00:00"/>
    <n v="874.72"/>
    <s v="‭112120503040‬"/>
    <s v="Serviços de Implantação e Operacionalização postos Poupatempo"/>
    <m/>
    <s v="NV022658"/>
    <m/>
    <x v="1"/>
    <x v="84"/>
  </r>
  <r>
    <x v="176"/>
    <m/>
    <x v="1624"/>
    <d v="2025-08-25T00:00:00"/>
    <d v="2025-09-19T00:00:00"/>
    <n v="581.16999999999996"/>
    <s v="‭112120503040‬"/>
    <s v="Serviços de Implantação e Operacionalização postos Poupatempo"/>
    <m/>
    <s v="NV022564"/>
    <m/>
    <x v="1"/>
    <x v="187"/>
  </r>
  <r>
    <x v="176"/>
    <m/>
    <x v="1625"/>
    <d v="2025-08-25T00:00:00"/>
    <d v="2025-09-19T00:00:00"/>
    <n v="734.83"/>
    <s v="‭112120503040‬"/>
    <s v="Serviços de Implantação e Operacionalização postos Poupatempo"/>
    <m/>
    <s v="NV021591"/>
    <m/>
    <x v="1"/>
    <x v="80"/>
  </r>
  <r>
    <x v="176"/>
    <m/>
    <x v="1626"/>
    <d v="2025-08-25T00:00:00"/>
    <d v="2025-09-19T00:00:00"/>
    <n v="1397.44"/>
    <s v="‭112120503040‬"/>
    <s v="Serviços de Implantação e Operacionalização postos Poupatempo"/>
    <m/>
    <s v="NV021592"/>
    <m/>
    <x v="1"/>
    <x v="88"/>
  </r>
  <r>
    <x v="176"/>
    <m/>
    <x v="1627"/>
    <d v="2025-08-07T00:00:00"/>
    <d v="2025-09-19T00:00:00"/>
    <n v="351.46"/>
    <s v="‭112120503040‬"/>
    <s v="Serviços de Implantação e Operacionalização postos Poupatempo"/>
    <m/>
    <s v="NV003960"/>
    <m/>
    <x v="1"/>
    <x v="29"/>
  </r>
  <r>
    <x v="176"/>
    <m/>
    <x v="1628"/>
    <d v="2025-08-25T00:00:00"/>
    <d v="2025-09-19T00:00:00"/>
    <n v="703.38"/>
    <s v="‭112120503040‬"/>
    <s v="Serviços de Implantação e Operacionalização postos Poupatempo"/>
    <m/>
    <s v="NV021565"/>
    <m/>
    <x v="1"/>
    <x v="201"/>
  </r>
  <r>
    <x v="176"/>
    <m/>
    <x v="1629"/>
    <d v="2025-08-25T00:00:00"/>
    <d v="2025-09-19T00:00:00"/>
    <n v="910.99"/>
    <s v="‭112120503040‬"/>
    <s v="Serviços de Implantação e Operacionalização postos Poupatempo"/>
    <m/>
    <s v="NV021590"/>
    <m/>
    <x v="1"/>
    <x v="40"/>
  </r>
  <r>
    <x v="176"/>
    <m/>
    <x v="1630"/>
    <d v="2025-08-25T00:00:00"/>
    <d v="2025-09-19T00:00:00"/>
    <n v="17464.07"/>
    <s v="‭112120503040‬"/>
    <s v="Serviços de Implantação e Operacionalização postos Poupatempo"/>
    <m/>
    <s v="NV006961"/>
    <m/>
    <x v="1"/>
    <x v="244"/>
  </r>
  <r>
    <x v="176"/>
    <m/>
    <x v="1631"/>
    <d v="2025-08-01T00:00:00"/>
    <d v="2025-09-19T00:00:00"/>
    <n v="111.55"/>
    <s v="‭112120503040‬"/>
    <s v="Serviços de Implantação e Operacionalização postos Poupatempo"/>
    <m/>
    <s v="NV021617"/>
    <m/>
    <x v="1"/>
    <x v="203"/>
  </r>
  <r>
    <x v="176"/>
    <m/>
    <x v="1632"/>
    <d v="2025-08-01T00:00:00"/>
    <d v="2025-09-19T00:00:00"/>
    <n v="665.72"/>
    <s v="‭112120503040‬"/>
    <s v="Serviços de Implantação e Operacionalização postos Poupatempo"/>
    <m/>
    <s v="NV009956"/>
    <m/>
    <x v="1"/>
    <x v="162"/>
  </r>
  <r>
    <x v="176"/>
    <m/>
    <x v="1633"/>
    <d v="2025-08-01T00:00:00"/>
    <d v="2025-09-19T00:00:00"/>
    <n v="866.14"/>
    <s v="‭112120503040‬"/>
    <s v="Serviços de Implantação e Operacionalização postos Poupatempo"/>
    <m/>
    <s v="NV000954"/>
    <m/>
    <x v="1"/>
    <x v="163"/>
  </r>
  <r>
    <x v="176"/>
    <m/>
    <x v="1634"/>
    <d v="2025-08-01T00:00:00"/>
    <d v="2025-09-19T00:00:00"/>
    <n v="515.21"/>
    <s v="‭112120503040‬"/>
    <s v="Serviços de Implantação e Operacionalização postos Poupatempo"/>
    <m/>
    <s v="NV003957"/>
    <m/>
    <x v="1"/>
    <x v="164"/>
  </r>
  <r>
    <x v="176"/>
    <m/>
    <x v="1635"/>
    <d v="2025-08-01T00:00:00"/>
    <d v="2025-09-19T00:00:00"/>
    <n v="122.04"/>
    <s v="‭112120503040‬"/>
    <s v="Serviços de Implantação e Operacionalização postos Poupatempo"/>
    <m/>
    <s v="NV022630"/>
    <m/>
    <x v="1"/>
    <x v="250"/>
  </r>
  <r>
    <x v="176"/>
    <m/>
    <x v="1636"/>
    <d v="2025-08-01T00:00:00"/>
    <d v="2025-09-19T00:00:00"/>
    <n v="404.69"/>
    <s v="‭112120503040‬"/>
    <s v="Serviços de Implantação e Operacionalização postos Poupatempo"/>
    <m/>
    <s v="NV003958"/>
    <m/>
    <x v="1"/>
    <x v="147"/>
  </r>
  <r>
    <x v="176"/>
    <m/>
    <x v="1637"/>
    <d v="2025-08-01T00:00:00"/>
    <d v="2025-09-19T00:00:00"/>
    <n v="453.24"/>
    <s v="‭112120503040‬"/>
    <s v="Serviços de Implantação e Operacionalização postos Poupatempo"/>
    <m/>
    <s v="NV003963"/>
    <m/>
    <x v="1"/>
    <x v="105"/>
  </r>
  <r>
    <x v="176"/>
    <m/>
    <x v="1638"/>
    <d v="2025-08-01T00:00:00"/>
    <d v="2025-09-19T00:00:00"/>
    <n v="110.16"/>
    <s v="‭112120503040‬"/>
    <s v="Serviços de Implantação e Operacionalização postos Poupatempo"/>
    <m/>
    <s v="NV022552"/>
    <m/>
    <x v="1"/>
    <x v="189"/>
  </r>
  <r>
    <x v="176"/>
    <m/>
    <x v="1639"/>
    <d v="2025-08-01T00:00:00"/>
    <d v="2025-09-19T00:00:00"/>
    <n v="110.93"/>
    <s v="‭112120503040‬"/>
    <s v="Serviços de Implantação e Operacionalização postos Poupatempo"/>
    <m/>
    <s v="NV022563"/>
    <m/>
    <x v="1"/>
    <x v="226"/>
  </r>
  <r>
    <x v="176"/>
    <m/>
    <x v="1640"/>
    <d v="2025-08-01T00:00:00"/>
    <d v="2025-09-19T00:00:00"/>
    <n v="492.48"/>
    <s v="‭112120503040‬"/>
    <s v="Serviços de Implantação e Operacionalização postos Poupatempo"/>
    <m/>
    <s v="NV003967"/>
    <m/>
    <x v="1"/>
    <x v="109"/>
  </r>
  <r>
    <x v="176"/>
    <m/>
    <x v="1641"/>
    <d v="2025-08-01T00:00:00"/>
    <d v="2025-09-19T00:00:00"/>
    <n v="943.76"/>
    <s v="‭112120503040‬"/>
    <s v="Serviços de Implantação e Operacionalização postos Poupatempo"/>
    <m/>
    <s v="NV000955"/>
    <m/>
    <x v="1"/>
    <x v="110"/>
  </r>
  <r>
    <x v="176"/>
    <m/>
    <x v="1642"/>
    <d v="2025-08-01T00:00:00"/>
    <d v="2025-09-19T00:00:00"/>
    <n v="110.92"/>
    <s v="‭112120503040‬"/>
    <s v="Serviços de Implantação e Operacionalização postos Poupatempo"/>
    <m/>
    <s v="NV022667"/>
    <m/>
    <x v="1"/>
    <x v="90"/>
  </r>
  <r>
    <x v="176"/>
    <m/>
    <x v="1643"/>
    <d v="2025-08-01T00:00:00"/>
    <d v="2025-09-19T00:00:00"/>
    <n v="110.6"/>
    <s v="‭112120503040‬"/>
    <s v="Serviços de Implantação e Operacionalização postos Poupatempo"/>
    <m/>
    <s v="NV022573"/>
    <m/>
    <x v="1"/>
    <x v="247"/>
  </r>
  <r>
    <x v="176"/>
    <m/>
    <x v="1644"/>
    <d v="2025-08-01T00:00:00"/>
    <d v="2025-09-19T00:00:00"/>
    <n v="110.92"/>
    <s v="‭112120503040‬"/>
    <s v="Serviços de Implantação e Operacionalização postos Poupatempo"/>
    <m/>
    <s v="NV022631"/>
    <m/>
    <x v="1"/>
    <x v="186"/>
  </r>
  <r>
    <x v="176"/>
    <m/>
    <x v="1645"/>
    <d v="2025-08-01T00:00:00"/>
    <d v="2025-09-19T00:00:00"/>
    <n v="122.09"/>
    <s v="‭112120503040‬"/>
    <s v="Serviços de Implantação e Operacionalização postos Poupatempo"/>
    <m/>
    <s v="NV021578"/>
    <m/>
    <x v="1"/>
    <x v="248"/>
  </r>
  <r>
    <x v="176"/>
    <m/>
    <x v="1646"/>
    <d v="2025-08-01T00:00:00"/>
    <d v="2025-09-19T00:00:00"/>
    <n v="133.19"/>
    <s v="‭112120503040‬"/>
    <s v="Serviços de Implantação e Operacionalização postos Poupatempo"/>
    <m/>
    <s v="NV021564"/>
    <m/>
    <x v="1"/>
    <x v="112"/>
  </r>
  <r>
    <x v="176"/>
    <m/>
    <x v="1647"/>
    <d v="2025-08-01T00:00:00"/>
    <d v="2025-09-19T00:00:00"/>
    <n v="110.29"/>
    <s v="‭112120503040‬"/>
    <s v="Serviços de Implantação e Operacionalização postos Poupatempo"/>
    <m/>
    <s v="NV022620"/>
    <m/>
    <x v="1"/>
    <x v="178"/>
  </r>
  <r>
    <x v="176"/>
    <m/>
    <x v="1648"/>
    <d v="2025-08-01T00:00:00"/>
    <d v="2025-09-19T00:00:00"/>
    <n v="104.78"/>
    <s v="‭112120503040‬"/>
    <s v="Serviços de Implantação e Operacionalização postos Poupatempo"/>
    <m/>
    <s v="NV021616"/>
    <m/>
    <x v="1"/>
    <x v="218"/>
  </r>
  <r>
    <x v="176"/>
    <m/>
    <x v="1649"/>
    <d v="2025-08-01T00:00:00"/>
    <d v="2025-09-19T00:00:00"/>
    <n v="122.09"/>
    <s v="‭112120503040‬"/>
    <s v="Serviços de Implantação e Operacionalização postos Poupatempo"/>
    <m/>
    <s v="NV022611"/>
    <m/>
    <x v="1"/>
    <x v="115"/>
  </r>
  <r>
    <x v="176"/>
    <m/>
    <x v="1650"/>
    <d v="2025-08-01T00:00:00"/>
    <d v="2025-09-19T00:00:00"/>
    <n v="133.19"/>
    <s v="‭112120503040‬"/>
    <s v="Serviços de Implantação e Operacionalização postos Poupatempo"/>
    <m/>
    <s v="NV021599"/>
    <m/>
    <x v="1"/>
    <x v="211"/>
  </r>
  <r>
    <x v="176"/>
    <m/>
    <x v="1651"/>
    <d v="2025-08-01T00:00:00"/>
    <d v="2025-09-19T00:00:00"/>
    <n v="251.97"/>
    <s v="‭112120503040‬"/>
    <s v="Serviços de Implantação e Operacionalização postos Poupatempo"/>
    <m/>
    <s v="NV019953"/>
    <m/>
    <x v="1"/>
    <x v="221"/>
  </r>
  <r>
    <x v="176"/>
    <m/>
    <x v="1652"/>
    <d v="2025-08-01T00:00:00"/>
    <d v="2025-09-19T00:00:00"/>
    <n v="121.67"/>
    <s v="‭112120503040‬"/>
    <s v="Serviços de Implantação e Operacionalização postos Poupatempo"/>
    <m/>
    <s v="NV022564"/>
    <m/>
    <x v="1"/>
    <x v="187"/>
  </r>
  <r>
    <x v="176"/>
    <m/>
    <x v="1653"/>
    <d v="2025-08-01T00:00:00"/>
    <d v="2025-09-19T00:00:00"/>
    <n v="353.24"/>
    <s v="‭112120503040‬"/>
    <s v="Serviços de Implantação e Operacionalização postos Poupatempo"/>
    <m/>
    <s v="NV003975"/>
    <m/>
    <x v="1"/>
    <x v="153"/>
  </r>
  <r>
    <x v="176"/>
    <m/>
    <x v="1654"/>
    <d v="2025-08-01T00:00:00"/>
    <d v="2025-09-19T00:00:00"/>
    <n v="146.11000000000001"/>
    <s v="‭112120503040‬"/>
    <s v="Serviços de Implantação e Operacionalização postos Poupatempo"/>
    <m/>
    <s v="NV021565"/>
    <m/>
    <x v="1"/>
    <x v="201"/>
  </r>
  <r>
    <x v="176"/>
    <m/>
    <x v="1655"/>
    <d v="2025-08-01T00:00:00"/>
    <d v="2025-09-19T00:00:00"/>
    <n v="110.92"/>
    <s v="‭112120503040‬"/>
    <s v="Serviços de Implantação e Operacionalização postos Poupatempo"/>
    <m/>
    <s v="NV022670"/>
    <m/>
    <x v="1"/>
    <x v="128"/>
  </r>
  <r>
    <x v="176"/>
    <m/>
    <x v="1656"/>
    <d v="2025-08-01T00:00:00"/>
    <d v="2025-09-19T00:00:00"/>
    <n v="122.03"/>
    <s v="‭112120503040‬"/>
    <s v="Serviços de Implantação e Operacionalização postos Poupatempo"/>
    <m/>
    <s v="NV022565"/>
    <m/>
    <x v="1"/>
    <x v="227"/>
  </r>
  <r>
    <x v="176"/>
    <m/>
    <x v="1657"/>
    <d v="2025-08-01T00:00:00"/>
    <d v="2025-09-19T00:00:00"/>
    <n v="110.57"/>
    <s v="‭112120503040‬"/>
    <s v="Serviços de Implantação e Operacionalização postos Poupatempo"/>
    <m/>
    <s v="NV022585"/>
    <m/>
    <x v="1"/>
    <x v="214"/>
  </r>
  <r>
    <x v="176"/>
    <m/>
    <x v="1658"/>
    <d v="2025-08-01T00:00:00"/>
    <d v="2025-09-19T00:00:00"/>
    <n v="110.92"/>
    <s v="‭112120503040‬"/>
    <s v="Serviços de Implantação e Operacionalização postos Poupatempo"/>
    <m/>
    <s v="NV022650"/>
    <m/>
    <x v="1"/>
    <x v="229"/>
  </r>
  <r>
    <x v="176"/>
    <m/>
    <x v="1659"/>
    <d v="2025-08-01T00:00:00"/>
    <d v="2025-09-19T00:00:00"/>
    <n v="125.16"/>
    <s v="‭112120503040‬"/>
    <s v="Serviços de Implantação e Operacionalização postos Poupatempo"/>
    <m/>
    <s v="NV021563"/>
    <m/>
    <x v="1"/>
    <x v="217"/>
  </r>
  <r>
    <x v="176"/>
    <m/>
    <x v="1660"/>
    <d v="2025-08-01T00:00:00"/>
    <d v="2025-09-19T00:00:00"/>
    <n v="110.92"/>
    <s v="‭112120503040‬"/>
    <s v="Serviços de Implantação e Operacionalização postos Poupatempo"/>
    <m/>
    <s v="NV022571"/>
    <m/>
    <x v="1"/>
    <x v="184"/>
  </r>
  <r>
    <x v="176"/>
    <m/>
    <x v="1661"/>
    <d v="2025-08-01T00:00:00"/>
    <d v="2025-09-19T00:00:00"/>
    <n v="125.16"/>
    <s v="‭112120503040‬"/>
    <s v="Serviços de Implantação e Operacionalização postos Poupatempo"/>
    <m/>
    <s v="NV021584"/>
    <m/>
    <x v="1"/>
    <x v="197"/>
  </r>
  <r>
    <x v="176"/>
    <m/>
    <x v="1662"/>
    <d v="2025-08-01T00:00:00"/>
    <d v="2025-09-19T00:00:00"/>
    <n v="110.92"/>
    <s v="‭112120503040‬"/>
    <s v="Serviços de Implantação e Operacionalização postos Poupatempo"/>
    <m/>
    <s v="NV021600"/>
    <m/>
    <x v="1"/>
    <x v="212"/>
  </r>
  <r>
    <x v="176"/>
    <m/>
    <x v="1663"/>
    <d v="2025-08-01T00:00:00"/>
    <d v="2025-09-19T00:00:00"/>
    <n v="110.92"/>
    <s v="‭112120503040‬"/>
    <s v="Serviços de Implantação e Operacionalização postos Poupatempo"/>
    <m/>
    <s v="NV022572"/>
    <m/>
    <x v="1"/>
    <x v="198"/>
  </r>
  <r>
    <x v="176"/>
    <m/>
    <x v="1664"/>
    <d v="2025-08-01T00:00:00"/>
    <d v="2025-09-19T00:00:00"/>
    <n v="110.92"/>
    <s v="‭112120503040‬"/>
    <s v="Serviços de Implantação e Operacionalização postos Poupatempo"/>
    <m/>
    <s v="NV022551"/>
    <m/>
    <x v="1"/>
    <x v="210"/>
  </r>
  <r>
    <x v="176"/>
    <m/>
    <x v="1665"/>
    <d v="2025-08-01T00:00:00"/>
    <d v="2025-09-19T00:00:00"/>
    <n v="110.92"/>
    <s v="‭112120503040‬"/>
    <s v="Serviços de Implantação e Operacionalização postos Poupatempo"/>
    <m/>
    <s v="NV022586"/>
    <m/>
    <x v="1"/>
    <x v="233"/>
  </r>
  <r>
    <x v="176"/>
    <m/>
    <x v="1666"/>
    <d v="2025-08-01T00:00:00"/>
    <d v="2025-09-19T00:00:00"/>
    <n v="125.16"/>
    <s v="‭112120503040‬"/>
    <s v="Serviços de Implantação e Operacionalização postos Poupatempo"/>
    <m/>
    <s v="NV021559"/>
    <m/>
    <x v="1"/>
    <x v="156"/>
  </r>
  <r>
    <x v="176"/>
    <m/>
    <x v="1667"/>
    <d v="2025-08-01T00:00:00"/>
    <d v="2025-09-19T00:00:00"/>
    <n v="110.92"/>
    <s v="‭112120503040‬"/>
    <s v="Serviços de Implantação e Operacionalização postos Poupatempo"/>
    <m/>
    <s v="NV022619"/>
    <m/>
    <x v="1"/>
    <x v="235"/>
  </r>
  <r>
    <x v="176"/>
    <m/>
    <x v="1668"/>
    <d v="2025-08-01T00:00:00"/>
    <d v="2025-09-19T00:00:00"/>
    <n v="1408.66"/>
    <s v="‭112120503040‬"/>
    <s v="Serviços de Implantação e Operacionalização postos Poupatempo"/>
    <m/>
    <s v="NV006967"/>
    <m/>
    <x v="1"/>
    <x v="237"/>
  </r>
  <r>
    <x v="176"/>
    <m/>
    <x v="1669"/>
    <d v="2025-08-01T00:00:00"/>
    <d v="2025-09-19T00:00:00"/>
    <n v="110.92"/>
    <s v="‭112120503040‬"/>
    <s v="Serviços de Implantação e Operacionalização postos Poupatempo"/>
    <m/>
    <s v="NV022617"/>
    <m/>
    <x v="1"/>
    <x v="242"/>
  </r>
  <r>
    <x v="176"/>
    <m/>
    <x v="1670"/>
    <d v="2025-08-01T00:00:00"/>
    <d v="2025-09-19T00:00:00"/>
    <n v="110.92"/>
    <s v="‭112120503040‬"/>
    <s v="Serviços de Implantação e Operacionalização postos Poupatempo"/>
    <m/>
    <s v="NV022632"/>
    <m/>
    <x v="1"/>
    <x v="243"/>
  </r>
  <r>
    <x v="176"/>
    <m/>
    <x v="1671"/>
    <d v="2025-08-01T00:00:00"/>
    <d v="2025-09-19T00:00:00"/>
    <n v="110.92"/>
    <s v="‭112120503040‬"/>
    <s v="Serviços de Implantação e Operacionalização postos Poupatempo"/>
    <m/>
    <s v="NV022616"/>
    <m/>
    <x v="1"/>
    <x v="135"/>
  </r>
  <r>
    <x v="176"/>
    <m/>
    <x v="1672"/>
    <d v="2025-08-01T00:00:00"/>
    <d v="2025-09-19T00:00:00"/>
    <n v="126.71"/>
    <s v="‭112120503040‬"/>
    <s v="Serviços de Implantação e Operacionalização postos Poupatempo"/>
    <m/>
    <s v="NV021566"/>
    <m/>
    <x v="1"/>
    <x v="170"/>
  </r>
  <r>
    <x v="176"/>
    <m/>
    <x v="1673"/>
    <d v="2025-08-01T00:00:00"/>
    <d v="2025-09-19T00:00:00"/>
    <n v="1654.35"/>
    <s v="‭112120503040‬"/>
    <s v="Serviços de Implantação e Operacionalização postos Poupatempo"/>
    <m/>
    <s v="NV007123"/>
    <m/>
    <x v="1"/>
    <x v="141"/>
  </r>
  <r>
    <x v="176"/>
    <m/>
    <x v="1674"/>
    <d v="2025-08-01T00:00:00"/>
    <d v="2025-09-19T00:00:00"/>
    <n v="123.04"/>
    <s v="‭112120503040‬"/>
    <s v="Serviços de Implantação e Operacionalização postos Poupatempo"/>
    <m/>
    <s v="NV021598"/>
    <m/>
    <x v="1"/>
    <x v="213"/>
  </r>
  <r>
    <x v="176"/>
    <m/>
    <x v="1675"/>
    <d v="2025-08-01T00:00:00"/>
    <d v="2025-09-19T00:00:00"/>
    <n v="416.01"/>
    <s v="‭112120503040‬"/>
    <s v="Serviços de Implantação e Operacionalização postos Poupatempo"/>
    <m/>
    <s v="NV004959"/>
    <m/>
    <x v="1"/>
    <x v="131"/>
  </r>
  <r>
    <x v="176"/>
    <m/>
    <x v="1676"/>
    <d v="2025-08-01T00:00:00"/>
    <d v="2025-09-19T00:00:00"/>
    <n v="113.98"/>
    <s v="‭112120503040‬"/>
    <s v="Serviços de Implantação e Operacionalização postos Poupatempo"/>
    <m/>
    <s v="NV022669"/>
    <m/>
    <x v="1"/>
    <x v="165"/>
  </r>
  <r>
    <x v="176"/>
    <m/>
    <x v="1677"/>
    <d v="2025-08-01T00:00:00"/>
    <d v="2025-09-19T00:00:00"/>
    <n v="113.98"/>
    <s v="‭112120503040‬"/>
    <s v="Serviços de Implantação e Operacionalização postos Poupatempo"/>
    <m/>
    <s v="NV022600"/>
    <m/>
    <x v="1"/>
    <x v="238"/>
  </r>
  <r>
    <x v="176"/>
    <m/>
    <x v="1678"/>
    <d v="2025-08-01T00:00:00"/>
    <d v="2025-09-19T00:00:00"/>
    <n v="113.98"/>
    <s v="‭112120503040‬"/>
    <s v="Serviços de Implantação e Operacionalização postos Poupatempo"/>
    <m/>
    <s v="NV021613"/>
    <m/>
    <x v="1"/>
    <x v="171"/>
  </r>
  <r>
    <x v="176"/>
    <m/>
    <x v="1679"/>
    <d v="2025-08-01T00:00:00"/>
    <d v="2025-09-19T00:00:00"/>
    <n v="427.19"/>
    <s v="‭112120503040‬"/>
    <s v="Serviços de Implantação e Operacionalização postos Poupatempo"/>
    <m/>
    <s v="NV003986"/>
    <m/>
    <x v="1"/>
    <x v="161"/>
  </r>
  <r>
    <x v="176"/>
    <m/>
    <x v="1680"/>
    <d v="2025-08-01T00:00:00"/>
    <d v="2025-09-19T00:00:00"/>
    <n v="619.76"/>
    <s v="‭112120503040‬"/>
    <s v="Serviços de Implantação e Operacionalização postos Poupatempo"/>
    <m/>
    <s v="NV000953"/>
    <m/>
    <x v="1"/>
    <x v="130"/>
  </r>
  <r>
    <x v="176"/>
    <m/>
    <x v="1681"/>
    <d v="2025-08-01T00:00:00"/>
    <d v="2025-09-19T00:00:00"/>
    <n v="381.88"/>
    <s v="‭112120503040‬"/>
    <s v="Serviços de Implantação e Operacionalização postos Poupatempo"/>
    <m/>
    <s v="NV021558"/>
    <m/>
    <x v="1"/>
    <x v="144"/>
  </r>
  <r>
    <x v="176"/>
    <m/>
    <x v="1682"/>
    <d v="2025-08-01T00:00:00"/>
    <d v="2025-09-19T00:00:00"/>
    <n v="1544.88"/>
    <s v="‭112120503040‬"/>
    <s v="Serviços de Implantação e Operacionalização postos Poupatempo"/>
    <m/>
    <s v="NV003962"/>
    <m/>
    <x v="1"/>
    <x v="104"/>
  </r>
  <r>
    <x v="176"/>
    <m/>
    <x v="1683"/>
    <d v="2025-08-01T00:00:00"/>
    <d v="2025-09-19T00:00:00"/>
    <n v="967.57"/>
    <s v="‭112120503040‬"/>
    <s v="Serviços de Implantação e Operacionalização postos Poupatempo"/>
    <m/>
    <s v="NV003964"/>
    <m/>
    <x v="1"/>
    <x v="107"/>
  </r>
  <r>
    <x v="176"/>
    <m/>
    <x v="1684"/>
    <d v="2025-08-01T00:00:00"/>
    <d v="2025-09-19T00:00:00"/>
    <n v="231.46"/>
    <s v="‭112120503040‬"/>
    <s v="Serviços de Implantação e Operacionalização postos Poupatempo"/>
    <m/>
    <s v="NV022570"/>
    <m/>
    <x v="1"/>
    <x v="166"/>
  </r>
  <r>
    <x v="176"/>
    <m/>
    <x v="1685"/>
    <d v="2025-08-01T00:00:00"/>
    <d v="2025-09-19T00:00:00"/>
    <n v="514.38"/>
    <s v="‭112120503040‬"/>
    <s v="Serviços de Implantação e Operacionalização postos Poupatempo"/>
    <m/>
    <s v="NV021587"/>
    <m/>
    <x v="1"/>
    <x v="192"/>
  </r>
  <r>
    <x v="176"/>
    <m/>
    <x v="1686"/>
    <d v="2025-08-01T00:00:00"/>
    <d v="2025-09-19T00:00:00"/>
    <n v="425.76"/>
    <s v="‭112120503040‬"/>
    <s v="Serviços de Implantação e Operacionalização postos Poupatempo"/>
    <m/>
    <s v="NV021577"/>
    <m/>
    <x v="1"/>
    <x v="209"/>
  </r>
  <r>
    <x v="176"/>
    <m/>
    <x v="1687"/>
    <d v="2025-08-01T00:00:00"/>
    <d v="2025-09-19T00:00:00"/>
    <n v="3326.89"/>
    <s v="‭112120503040‬"/>
    <s v="Serviços de Implantação e Operacionalização postos Poupatempo"/>
    <m/>
    <s v="NV007121"/>
    <m/>
    <x v="1"/>
    <x v="98"/>
  </r>
  <r>
    <x v="176"/>
    <m/>
    <x v="1688"/>
    <d v="2025-08-01T00:00:00"/>
    <d v="2025-09-19T00:00:00"/>
    <n v="285.74"/>
    <s v="‭112120503040‬"/>
    <s v="Serviços de Implantação e Operacionalização postos Poupatempo"/>
    <m/>
    <s v="NV022658"/>
    <m/>
    <x v="1"/>
    <x v="84"/>
  </r>
  <r>
    <x v="176"/>
    <m/>
    <x v="1689"/>
    <d v="2025-08-01T00:00:00"/>
    <d v="2025-09-19T00:00:00"/>
    <n v="456.5"/>
    <s v="‭112120503040‬"/>
    <s v="Serviços de Implantação e Operacionalização postos Poupatempo"/>
    <m/>
    <s v="NV021592"/>
    <m/>
    <x v="1"/>
    <x v="88"/>
  </r>
  <r>
    <x v="176"/>
    <m/>
    <x v="1690"/>
    <d v="2025-08-01T00:00:00"/>
    <d v="2025-09-19T00:00:00"/>
    <n v="5727.59"/>
    <s v="‭112120503040‬"/>
    <s v="Serviços de Implantação e Operacionalização postos Poupatempo"/>
    <m/>
    <s v="NV006961"/>
    <m/>
    <x v="1"/>
    <x v="244"/>
  </r>
  <r>
    <x v="176"/>
    <m/>
    <x v="1691"/>
    <d v="2025-08-01T00:00:00"/>
    <d v="2025-09-19T00:00:00"/>
    <n v="513.39"/>
    <s v="‭112120503040‬"/>
    <s v="Serviços de Implantação e Operacionalização postos Poupatempo"/>
    <m/>
    <s v="NV022559"/>
    <m/>
    <x v="1"/>
    <x v="172"/>
  </r>
  <r>
    <x v="176"/>
    <m/>
    <x v="1692"/>
    <d v="2025-08-01T00:00:00"/>
    <d v="2025-09-19T00:00:00"/>
    <n v="1883.92"/>
    <s v="‭112120503040‬"/>
    <s v="Serviços de Implantação e Operacionalização postos Poupatempo"/>
    <m/>
    <s v="NV003984"/>
    <m/>
    <x v="1"/>
    <x v="132"/>
  </r>
  <r>
    <x v="176"/>
    <m/>
    <x v="1693"/>
    <d v="2025-08-25T00:00:00"/>
    <d v="2025-09-19T00:00:00"/>
    <n v="1674.73"/>
    <s v="‭112120503040‬"/>
    <s v="Serviços de Implantação e Operacionalização postos Poupatempo"/>
    <m/>
    <s v="NV003975"/>
    <m/>
    <x v="1"/>
    <x v="153"/>
  </r>
  <r>
    <x v="176"/>
    <m/>
    <x v="1694"/>
    <d v="2025-08-25T00:00:00"/>
    <d v="2025-09-19T00:00:00"/>
    <n v="500.31"/>
    <s v="‭112120503040‬"/>
    <s v="Serviços de Implantação e Operacionalização postos Poupatempo"/>
    <m/>
    <s v="NV022655"/>
    <m/>
    <x v="1"/>
    <x v="41"/>
  </r>
  <r>
    <x v="176"/>
    <m/>
    <x v="1695"/>
    <d v="2025-08-25T00:00:00"/>
    <d v="2025-09-19T00:00:00"/>
    <n v="5767.13"/>
    <s v="‭112120503040‬"/>
    <s v="Serviços de Implantação e Operacionalização postos Poupatempo"/>
    <m/>
    <s v="NV003984"/>
    <m/>
    <x v="1"/>
    <x v="132"/>
  </r>
  <r>
    <x v="176"/>
    <m/>
    <x v="1696"/>
    <d v="2025-08-25T00:00:00"/>
    <d v="2025-09-19T00:00:00"/>
    <n v="528.29"/>
    <s v="‭112120503040‬"/>
    <s v="Serviços de Implantação e Operacionalização postos Poupatempo"/>
    <m/>
    <s v="NV022670"/>
    <m/>
    <x v="1"/>
    <x v="128"/>
  </r>
  <r>
    <x v="176"/>
    <m/>
    <x v="1697"/>
    <d v="2025-08-25T00:00:00"/>
    <d v="2025-09-19T00:00:00"/>
    <n v="625.9"/>
    <s v="‭112120503040‬"/>
    <s v="Serviços de Implantação e Operacionalização postos Poupatempo"/>
    <m/>
    <s v="NV021614"/>
    <m/>
    <x v="1"/>
    <x v="42"/>
  </r>
  <r>
    <x v="176"/>
    <m/>
    <x v="1698"/>
    <d v="2025-08-25T00:00:00"/>
    <d v="2025-09-19T00:00:00"/>
    <n v="581.16999999999996"/>
    <s v="‭112120503040‬"/>
    <s v="Serviços de Implantação e Operacionalização postos Poupatempo"/>
    <m/>
    <s v="NV022565"/>
    <m/>
    <x v="1"/>
    <x v="227"/>
  </r>
  <r>
    <x v="176"/>
    <m/>
    <x v="1699"/>
    <d v="2025-08-25T00:00:00"/>
    <d v="2025-09-19T00:00:00"/>
    <n v="568.78"/>
    <s v="‭112120503040‬"/>
    <s v="Serviços de Implantação e Operacionalização postos Poupatempo"/>
    <m/>
    <s v="NV022613"/>
    <m/>
    <x v="1"/>
    <x v="43"/>
  </r>
  <r>
    <x v="176"/>
    <m/>
    <x v="1700"/>
    <d v="2025-08-25T00:00:00"/>
    <d v="2025-09-19T00:00:00"/>
    <n v="528.29"/>
    <s v="‭112120503040‬"/>
    <s v="Serviços de Implantação e Operacionalização postos Poupatempo"/>
    <m/>
    <s v="NV022585"/>
    <m/>
    <x v="1"/>
    <x v="214"/>
  </r>
  <r>
    <x v="176"/>
    <m/>
    <x v="1701"/>
    <d v="2025-08-25T00:00:00"/>
    <d v="2025-09-19T00:00:00"/>
    <n v="5494.07"/>
    <s v="‭112120503040‬"/>
    <s v="Serviços de Implantação e Operacionalização postos Poupatempo"/>
    <m/>
    <s v="NV008122"/>
    <m/>
    <x v="1"/>
    <x v="44"/>
  </r>
  <r>
    <x v="176"/>
    <m/>
    <x v="1702"/>
    <d v="2025-08-25T00:00:00"/>
    <d v="2025-09-19T00:00:00"/>
    <n v="528.29"/>
    <s v="‭112120503040‬"/>
    <s v="Serviços de Implantação e Operacionalização postos Poupatempo"/>
    <m/>
    <s v="NV022650"/>
    <m/>
    <x v="1"/>
    <x v="229"/>
  </r>
  <r>
    <x v="176"/>
    <m/>
    <x v="1703"/>
    <d v="2025-08-25T00:00:00"/>
    <d v="2025-09-19T00:00:00"/>
    <n v="1907.43"/>
    <s v="‭112120503040‬"/>
    <s v="Serviços de Implantação e Operacionalização postos Poupatempo"/>
    <m/>
    <s v="NV004956"/>
    <m/>
    <x v="1"/>
    <x v="45"/>
  </r>
  <r>
    <x v="176"/>
    <m/>
    <x v="1704"/>
    <d v="2025-08-25T00:00:00"/>
    <d v="2025-09-19T00:00:00"/>
    <n v="596.11"/>
    <s v="‭112120503040‬"/>
    <s v="Serviços de Implantação e Operacionalização postos Poupatempo"/>
    <m/>
    <s v="NV021563"/>
    <m/>
    <x v="1"/>
    <x v="217"/>
  </r>
  <r>
    <x v="176"/>
    <m/>
    <x v="1705"/>
    <d v="2025-08-25T00:00:00"/>
    <d v="2025-09-19T00:00:00"/>
    <n v="576.66999999999996"/>
    <s v="‭112120503040‬"/>
    <s v="Serviços de Implantação e Operacionalização postos Poupatempo"/>
    <m/>
    <s v="NV022681"/>
    <m/>
    <x v="1"/>
    <x v="46"/>
  </r>
  <r>
    <x v="176"/>
    <m/>
    <x v="1706"/>
    <d v="2025-08-25T00:00:00"/>
    <d v="2025-09-19T00:00:00"/>
    <n v="4082.55"/>
    <s v="‭112120503040‬"/>
    <s v="Serviços de Implantação e Operacionalização postos Poupatempo"/>
    <m/>
    <s v="NV000954"/>
    <m/>
    <x v="1"/>
    <x v="163"/>
  </r>
  <r>
    <x v="176"/>
    <m/>
    <x v="1707"/>
    <d v="2025-08-25T00:00:00"/>
    <d v="2025-09-19T00:00:00"/>
    <n v="623.76"/>
    <s v="‭112120503040‬"/>
    <s v="Serviços de Implantação e Operacionalização postos Poupatempo"/>
    <m/>
    <s v="NV022555"/>
    <m/>
    <x v="1"/>
    <x v="75"/>
  </r>
  <r>
    <x v="176"/>
    <m/>
    <x v="1708"/>
    <d v="2025-08-25T00:00:00"/>
    <d v="2025-09-19T00:00:00"/>
    <n v="528.29"/>
    <s v="‭112120503040‬"/>
    <s v="Serviços de Implantação e Operacionalização postos Poupatempo"/>
    <m/>
    <s v="NV022571"/>
    <m/>
    <x v="1"/>
    <x v="184"/>
  </r>
  <r>
    <x v="176"/>
    <m/>
    <x v="1709"/>
    <d v="2025-08-25T00:00:00"/>
    <d v="2025-09-19T00:00:00"/>
    <n v="625.9"/>
    <s v="‭112120503040‬"/>
    <s v="Serviços de Implantação e Operacionalização postos Poupatempo"/>
    <m/>
    <s v="NV021606"/>
    <m/>
    <x v="1"/>
    <x v="47"/>
  </r>
  <r>
    <x v="176"/>
    <m/>
    <x v="1710"/>
    <d v="2025-08-25T00:00:00"/>
    <d v="2025-09-19T00:00:00"/>
    <n v="576.54"/>
    <s v="‭112120503040‬"/>
    <s v="Serviços de Implantação e Operacionalização postos Poupatempo"/>
    <m/>
    <s v="NV021584"/>
    <m/>
    <x v="1"/>
    <x v="197"/>
  </r>
  <r>
    <x v="176"/>
    <m/>
    <x v="1711"/>
    <d v="2025-08-25T00:00:00"/>
    <d v="2025-09-19T00:00:00"/>
    <n v="1760.48"/>
    <s v="‭112120503040‬"/>
    <s v="Serviços de Implantação e Operacionalização postos Poupatempo"/>
    <m/>
    <s v="NV003977"/>
    <m/>
    <x v="1"/>
    <x v="48"/>
  </r>
  <r>
    <x v="176"/>
    <m/>
    <x v="1712"/>
    <d v="2025-08-25T00:00:00"/>
    <d v="2025-09-19T00:00:00"/>
    <n v="512.16"/>
    <s v="‭112120503040‬"/>
    <s v="Serviços de Implantação e Operacionalização postos Poupatempo"/>
    <m/>
    <s v="NV021600"/>
    <m/>
    <x v="1"/>
    <x v="212"/>
  </r>
  <r>
    <x v="176"/>
    <m/>
    <x v="1713"/>
    <d v="2025-08-25T00:00:00"/>
    <d v="2025-09-19T00:00:00"/>
    <n v="630.6"/>
    <s v="‭112120503040‬"/>
    <s v="Serviços de Implantação e Operacionalização postos Poupatempo"/>
    <m/>
    <s v="NV021586"/>
    <m/>
    <x v="1"/>
    <x v="49"/>
  </r>
  <r>
    <x v="176"/>
    <m/>
    <x v="1714"/>
    <d v="2025-08-25T00:00:00"/>
    <d v="2025-09-19T00:00:00"/>
    <n v="528.29"/>
    <s v="‭112120503040‬"/>
    <s v="Serviços de Implantação e Operacionalização postos Poupatempo"/>
    <m/>
    <s v="NV022572"/>
    <m/>
    <x v="1"/>
    <x v="198"/>
  </r>
  <r>
    <x v="176"/>
    <m/>
    <x v="1715"/>
    <d v="2025-08-25T00:00:00"/>
    <d v="2025-09-19T00:00:00"/>
    <n v="683.02"/>
    <s v="‭112120503040‬"/>
    <s v="Serviços de Implantação e Operacionalização postos Poupatempo"/>
    <m/>
    <s v="NV022557"/>
    <m/>
    <x v="1"/>
    <x v="50"/>
  </r>
  <r>
    <x v="176"/>
    <m/>
    <x v="1716"/>
    <d v="2025-08-25T00:00:00"/>
    <d v="2025-09-19T00:00:00"/>
    <n v="528.29"/>
    <s v="‭112120503040‬"/>
    <s v="Serviços de Implantação e Operacionalização postos Poupatempo"/>
    <m/>
    <s v="NV022551"/>
    <m/>
    <x v="1"/>
    <x v="210"/>
  </r>
  <r>
    <x v="176"/>
    <m/>
    <x v="1717"/>
    <d v="2025-08-25T00:00:00"/>
    <d v="2025-09-19T00:00:00"/>
    <n v="568.78"/>
    <s v="‭112120503040‬"/>
    <s v="Serviços de Implantação e Operacionalização postos Poupatempo"/>
    <m/>
    <s v="NV022665"/>
    <m/>
    <x v="1"/>
    <x v="51"/>
  </r>
  <r>
    <x v="176"/>
    <m/>
    <x v="1718"/>
    <d v="2025-08-25T00:00:00"/>
    <d v="2025-09-19T00:00:00"/>
    <n v="507.82"/>
    <s v="‭112120503040‬"/>
    <s v="Serviços de Implantação e Operacionalização postos Poupatempo"/>
    <m/>
    <s v="NV022586"/>
    <m/>
    <x v="1"/>
    <x v="233"/>
  </r>
  <r>
    <x v="176"/>
    <m/>
    <x v="1719"/>
    <d v="2025-08-25T00:00:00"/>
    <d v="2025-09-19T00:00:00"/>
    <n v="625.9"/>
    <s v="‭112120503040‬"/>
    <s v="Serviços de Implantação e Operacionalização postos Poupatempo"/>
    <m/>
    <s v="NV020555"/>
    <m/>
    <x v="1"/>
    <x v="52"/>
  </r>
  <r>
    <x v="176"/>
    <m/>
    <x v="1720"/>
    <d v="2025-08-25T00:00:00"/>
    <d v="2025-09-19T00:00:00"/>
    <n v="596.11"/>
    <s v="‭112120503040‬"/>
    <s v="Serviços de Implantação e Operacionalização postos Poupatempo"/>
    <m/>
    <s v="NV021559"/>
    <m/>
    <x v="1"/>
    <x v="156"/>
  </r>
  <r>
    <x v="176"/>
    <m/>
    <x v="1721"/>
    <d v="2025-08-25T00:00:00"/>
    <d v="2025-09-19T00:00:00"/>
    <n v="884.75"/>
    <s v="‭112120503040‬"/>
    <s v="Serviços de Implantação e Operacionalização postos Poupatempo"/>
    <m/>
    <s v="NV021572"/>
    <m/>
    <x v="1"/>
    <x v="53"/>
  </r>
  <r>
    <x v="176"/>
    <m/>
    <x v="1722"/>
    <d v="2025-08-25T00:00:00"/>
    <d v="2025-09-19T00:00:00"/>
    <n v="528.29"/>
    <s v="‭112120503040‬"/>
    <s v="Serviços de Implantação e Operacionalização postos Poupatempo"/>
    <m/>
    <s v="NV022619"/>
    <m/>
    <x v="1"/>
    <x v="235"/>
  </r>
  <r>
    <x v="176"/>
    <m/>
    <x v="1723"/>
    <d v="2025-08-25T00:00:00"/>
    <d v="2025-09-19T00:00:00"/>
    <n v="568.78"/>
    <s v="‭112120503040‬"/>
    <s v="Serviços de Implantação e Operacionalização postos Poupatempo"/>
    <m/>
    <s v="NV022601"/>
    <m/>
    <x v="1"/>
    <x v="1"/>
  </r>
  <r>
    <x v="176"/>
    <m/>
    <x v="1724"/>
    <d v="2025-08-25T00:00:00"/>
    <d v="2025-09-19T00:00:00"/>
    <n v="6618.9"/>
    <s v="‭112120503040‬"/>
    <s v="Serviços de Implantação e Operacionalização postos Poupatempo"/>
    <m/>
    <s v="NV006967"/>
    <m/>
    <x v="1"/>
    <x v="237"/>
  </r>
  <r>
    <x v="176"/>
    <m/>
    <x v="1725"/>
    <d v="2025-08-25T00:00:00"/>
    <d v="2025-09-19T00:00:00"/>
    <n v="5274.04"/>
    <s v="‭112120503040‬"/>
    <s v="Serviços de Implantação e Operacionalização postos Poupatempo"/>
    <m/>
    <s v="NV008123"/>
    <m/>
    <x v="1"/>
    <x v="54"/>
  </r>
  <r>
    <x v="176"/>
    <m/>
    <x v="1726"/>
    <d v="2025-08-25T00:00:00"/>
    <d v="2025-09-19T00:00:00"/>
    <n v="509.55"/>
    <s v="‭112120503040‬"/>
    <s v="Serviços de Implantação e Operacionalização postos Poupatempo"/>
    <m/>
    <s v="NV022617"/>
    <m/>
    <x v="1"/>
    <x v="242"/>
  </r>
  <r>
    <x v="176"/>
    <m/>
    <x v="1727"/>
    <d v="2025-08-25T00:00:00"/>
    <d v="2025-09-19T00:00:00"/>
    <n v="740.15"/>
    <s v="‭112120503040‬"/>
    <s v="Serviços de Implantação e Operacionalização postos Poupatempo"/>
    <m/>
    <s v="NV021573"/>
    <m/>
    <x v="1"/>
    <x v="55"/>
  </r>
  <r>
    <x v="176"/>
    <m/>
    <x v="1728"/>
    <d v="2025-08-25T00:00:00"/>
    <d v="2025-09-19T00:00:00"/>
    <n v="2439.04"/>
    <s v="‭112120503040‬"/>
    <s v="Serviços de Implantação e Operacionalização postos Poupatempo"/>
    <m/>
    <s v="NV003957"/>
    <m/>
    <x v="1"/>
    <x v="164"/>
  </r>
  <r>
    <x v="176"/>
    <m/>
    <x v="1729"/>
    <d v="2025-08-25T00:00:00"/>
    <d v="2025-09-19T00:00:00"/>
    <n v="2012.52"/>
    <s v="‭112120503040‬"/>
    <s v="Serviços de Implantação e Operacionalização postos Poupatempo"/>
    <m/>
    <s v="NV003954"/>
    <m/>
    <x v="1"/>
    <x v="76"/>
  </r>
  <r>
    <x v="176"/>
    <m/>
    <x v="1730"/>
    <d v="2025-08-25T00:00:00"/>
    <d v="2025-09-19T00:00:00"/>
    <n v="528.29"/>
    <s v="‭112120503040‬"/>
    <s v="Serviços de Implantação e Operacionalização postos Poupatempo"/>
    <m/>
    <s v="NV022632"/>
    <m/>
    <x v="1"/>
    <x v="243"/>
  </r>
  <r>
    <x v="176"/>
    <m/>
    <x v="1731"/>
    <d v="2025-08-25T00:00:00"/>
    <d v="2025-09-19T00:00:00"/>
    <n v="2737.78"/>
    <s v="‭112120503040‬"/>
    <s v="Serviços de Implantação e Operacionalização postos Poupatempo"/>
    <m/>
    <s v="NV009957"/>
    <m/>
    <x v="1"/>
    <x v="56"/>
  </r>
  <r>
    <x v="176"/>
    <m/>
    <x v="1732"/>
    <d v="2025-08-25T00:00:00"/>
    <d v="2025-09-19T00:00:00"/>
    <n v="528.29"/>
    <s v="‭112120503040‬"/>
    <s v="Serviços de Implantação e Operacionalização postos Poupatempo"/>
    <m/>
    <s v="NV022616"/>
    <m/>
    <x v="1"/>
    <x v="135"/>
  </r>
  <r>
    <x v="176"/>
    <m/>
    <x v="1733"/>
    <d v="2025-08-25T00:00:00"/>
    <d v="2025-09-19T00:00:00"/>
    <n v="575.69000000000005"/>
    <s v="‭112120503040‬"/>
    <s v="Serviços de Implantação e Operacionalização postos Poupatempo"/>
    <m/>
    <s v="NV022625"/>
    <m/>
    <x v="1"/>
    <x v="82"/>
  </r>
  <r>
    <x v="176"/>
    <m/>
    <x v="1734"/>
    <d v="2025-08-25T00:00:00"/>
    <d v="2025-09-19T00:00:00"/>
    <n v="2951.77"/>
    <s v="‭112120503040‬"/>
    <s v="Serviços de Implantação e Operacionalização postos Poupatempo"/>
    <m/>
    <s v="NV000953"/>
    <m/>
    <x v="1"/>
    <x v="130"/>
  </r>
  <r>
    <x v="176"/>
    <m/>
    <x v="1735"/>
    <d v="2025-08-25T00:00:00"/>
    <d v="2025-09-19T00:00:00"/>
    <n v="1168.4100000000001"/>
    <s v="‭112120503040‬"/>
    <s v="Serviços de Implantação e Operacionalização postos Poupatempo"/>
    <m/>
    <s v="NV019955"/>
    <m/>
    <x v="1"/>
    <x v="57"/>
  </r>
  <r>
    <x v="176"/>
    <m/>
    <x v="1736"/>
    <d v="2025-08-25T00:00:00"/>
    <d v="2025-09-19T00:00:00"/>
    <n v="603.5"/>
    <s v="‭112120503040‬"/>
    <s v="Serviços de Implantação e Operacionalização postos Poupatempo"/>
    <m/>
    <s v="NV021566"/>
    <m/>
    <x v="1"/>
    <x v="170"/>
  </r>
  <r>
    <x v="176"/>
    <m/>
    <x v="1737"/>
    <d v="2025-08-25T00:00:00"/>
    <d v="2025-09-19T00:00:00"/>
    <n v="1078.6300000000001"/>
    <s v="‭112120503040‬"/>
    <s v="Serviços de Implantação e Operacionalização postos Poupatempo"/>
    <m/>
    <s v="NV020551"/>
    <m/>
    <x v="1"/>
    <x v="58"/>
  </r>
  <r>
    <x v="176"/>
    <m/>
    <x v="1738"/>
    <d v="2025-08-25T00:00:00"/>
    <d v="2025-09-19T00:00:00"/>
    <n v="7829.37"/>
    <s v="‭112120503040‬"/>
    <s v="Serviços de Implantação e Operacionalização postos Poupatempo"/>
    <m/>
    <s v="NV007123"/>
    <m/>
    <x v="1"/>
    <x v="141"/>
  </r>
  <r>
    <x v="176"/>
    <m/>
    <x v="1739"/>
    <d v="2025-08-25T00:00:00"/>
    <d v="2025-09-19T00:00:00"/>
    <n v="568.78"/>
    <s v="‭112120503040‬"/>
    <s v="Serviços de Implantação e Operacionalização postos Poupatempo"/>
    <m/>
    <s v="NV022647"/>
    <m/>
    <x v="1"/>
    <x v="59"/>
  </r>
  <r>
    <x v="176"/>
    <m/>
    <x v="1740"/>
    <d v="2025-08-01T00:00:00"/>
    <d v="2025-09-19T00:00:00"/>
    <n v="136.34"/>
    <s v="‭112120503040‬"/>
    <s v="Serviços de Implantação e Operacionalização postos Poupatempo"/>
    <m/>
    <s v="NV021617"/>
    <m/>
    <x v="1"/>
    <x v="203"/>
  </r>
  <r>
    <x v="176"/>
    <m/>
    <x v="1741"/>
    <d v="2025-08-01T00:00:00"/>
    <d v="2025-09-19T00:00:00"/>
    <n v="813.66"/>
    <s v="‭112120503040‬"/>
    <s v="Serviços de Implantação e Operacionalização postos Poupatempo"/>
    <m/>
    <s v="NV009956"/>
    <m/>
    <x v="1"/>
    <x v="162"/>
  </r>
  <r>
    <x v="176"/>
    <m/>
    <x v="1742"/>
    <d v="2025-08-01T00:00:00"/>
    <d v="2025-09-19T00:00:00"/>
    <n v="1058.6099999999999"/>
    <s v="‭112120503040‬"/>
    <s v="Serviços de Implantação e Operacionalização postos Poupatempo"/>
    <m/>
    <s v="NV000954"/>
    <m/>
    <x v="1"/>
    <x v="163"/>
  </r>
  <r>
    <x v="176"/>
    <m/>
    <x v="1743"/>
    <d v="2025-08-01T00:00:00"/>
    <d v="2025-09-19T00:00:00"/>
    <n v="629.70000000000005"/>
    <s v="‭112120503040‬"/>
    <s v="Serviços de Implantação e Operacionalização postos Poupatempo"/>
    <m/>
    <s v="NV003957"/>
    <m/>
    <x v="1"/>
    <x v="164"/>
  </r>
  <r>
    <x v="176"/>
    <m/>
    <x v="1744"/>
    <d v="2025-08-01T00:00:00"/>
    <d v="2025-09-19T00:00:00"/>
    <n v="149.16"/>
    <s v="‭112120503040‬"/>
    <s v="Serviços de Implantação e Operacionalização postos Poupatempo"/>
    <m/>
    <s v="NV022630"/>
    <m/>
    <x v="1"/>
    <x v="250"/>
  </r>
  <r>
    <x v="176"/>
    <m/>
    <x v="1745"/>
    <d v="2025-08-01T00:00:00"/>
    <d v="2025-09-19T00:00:00"/>
    <n v="494.62"/>
    <s v="‭112120503040‬"/>
    <s v="Serviços de Implantação e Operacionalização postos Poupatempo"/>
    <m/>
    <s v="NV003958"/>
    <m/>
    <x v="1"/>
    <x v="147"/>
  </r>
  <r>
    <x v="176"/>
    <m/>
    <x v="1746"/>
    <d v="2025-08-01T00:00:00"/>
    <d v="2025-09-19T00:00:00"/>
    <n v="553.96"/>
    <s v="‭112120503040‬"/>
    <s v="Serviços de Implantação e Operacionalização postos Poupatempo"/>
    <m/>
    <s v="NV003963"/>
    <m/>
    <x v="1"/>
    <x v="105"/>
  </r>
  <r>
    <x v="176"/>
    <m/>
    <x v="1747"/>
    <d v="2025-08-01T00:00:00"/>
    <d v="2025-09-19T00:00:00"/>
    <n v="134.63999999999999"/>
    <s v="‭112120503040‬"/>
    <s v="Serviços de Implantação e Operacionalização postos Poupatempo"/>
    <m/>
    <s v="NV022552"/>
    <m/>
    <x v="1"/>
    <x v="189"/>
  </r>
  <r>
    <x v="176"/>
    <m/>
    <x v="1748"/>
    <d v="2025-08-01T00:00:00"/>
    <d v="2025-09-19T00:00:00"/>
    <n v="135.59"/>
    <s v="‭112120503040‬"/>
    <s v="Serviços de Implantação e Operacionalização postos Poupatempo"/>
    <m/>
    <s v="NV022563"/>
    <m/>
    <x v="1"/>
    <x v="226"/>
  </r>
  <r>
    <x v="176"/>
    <m/>
    <x v="1749"/>
    <d v="2025-08-01T00:00:00"/>
    <d v="2025-09-19T00:00:00"/>
    <n v="601.91999999999996"/>
    <s v="‭112120503040‬"/>
    <s v="Serviços de Implantação e Operacionalização postos Poupatempo"/>
    <m/>
    <s v="NV003967"/>
    <m/>
    <x v="1"/>
    <x v="109"/>
  </r>
  <r>
    <x v="176"/>
    <m/>
    <x v="1750"/>
    <d v="2025-08-01T00:00:00"/>
    <d v="2025-09-19T00:00:00"/>
    <n v="1153.49"/>
    <s v="‭112120503040‬"/>
    <s v="Serviços de Implantação e Operacionalização postos Poupatempo"/>
    <m/>
    <s v="NV000955"/>
    <m/>
    <x v="1"/>
    <x v="110"/>
  </r>
  <r>
    <x v="176"/>
    <m/>
    <x v="1751"/>
    <d v="2025-08-01T00:00:00"/>
    <d v="2025-09-19T00:00:00"/>
    <n v="135.57"/>
    <s v="‭112120503040‬"/>
    <s v="Serviços de Implantação e Operacionalização postos Poupatempo"/>
    <m/>
    <s v="NV022667"/>
    <m/>
    <x v="1"/>
    <x v="90"/>
  </r>
  <r>
    <x v="176"/>
    <m/>
    <x v="1752"/>
    <d v="2025-08-01T00:00:00"/>
    <d v="2025-09-19T00:00:00"/>
    <n v="135.18"/>
    <s v="‭112120503040‬"/>
    <s v="Serviços de Implantação e Operacionalização postos Poupatempo"/>
    <m/>
    <s v="NV022573"/>
    <m/>
    <x v="1"/>
    <x v="247"/>
  </r>
  <r>
    <x v="176"/>
    <m/>
    <x v="1753"/>
    <d v="2025-08-01T00:00:00"/>
    <d v="2025-09-19T00:00:00"/>
    <n v="135.57"/>
    <s v="‭112120503040‬"/>
    <s v="Serviços de Implantação e Operacionalização postos Poupatempo"/>
    <m/>
    <s v="NV022631"/>
    <m/>
    <x v="1"/>
    <x v="186"/>
  </r>
  <r>
    <x v="176"/>
    <m/>
    <x v="1754"/>
    <d v="2025-08-01T00:00:00"/>
    <d v="2025-09-19T00:00:00"/>
    <n v="149.22"/>
    <s v="‭112120503040‬"/>
    <s v="Serviços de Implantação e Operacionalização postos Poupatempo"/>
    <m/>
    <s v="NV021578"/>
    <m/>
    <x v="1"/>
    <x v="248"/>
  </r>
  <r>
    <x v="176"/>
    <m/>
    <x v="1755"/>
    <d v="2025-08-01T00:00:00"/>
    <d v="2025-09-19T00:00:00"/>
    <n v="162.79"/>
    <s v="‭112120503040‬"/>
    <s v="Serviços de Implantação e Operacionalização postos Poupatempo"/>
    <m/>
    <s v="NV021564"/>
    <m/>
    <x v="1"/>
    <x v="112"/>
  </r>
  <r>
    <x v="176"/>
    <m/>
    <x v="1756"/>
    <d v="2025-08-01T00:00:00"/>
    <d v="2025-09-19T00:00:00"/>
    <n v="134.80000000000001"/>
    <s v="‭112120503040‬"/>
    <s v="Serviços de Implantação e Operacionalização postos Poupatempo"/>
    <m/>
    <s v="NV022620"/>
    <m/>
    <x v="1"/>
    <x v="178"/>
  </r>
  <r>
    <x v="176"/>
    <m/>
    <x v="1757"/>
    <d v="2025-08-01T00:00:00"/>
    <d v="2025-09-19T00:00:00"/>
    <n v="128.07"/>
    <s v="‭112120503040‬"/>
    <s v="Serviços de Implantação e Operacionalização postos Poupatempo"/>
    <m/>
    <s v="NV021616"/>
    <m/>
    <x v="1"/>
    <x v="218"/>
  </r>
  <r>
    <x v="176"/>
    <m/>
    <x v="1758"/>
    <d v="2025-08-01T00:00:00"/>
    <d v="2025-09-19T00:00:00"/>
    <n v="149.22"/>
    <s v="‭112120503040‬"/>
    <s v="Serviços de Implantação e Operacionalização postos Poupatempo"/>
    <m/>
    <s v="NV022611"/>
    <m/>
    <x v="1"/>
    <x v="115"/>
  </r>
  <r>
    <x v="176"/>
    <m/>
    <x v="1759"/>
    <d v="2025-08-01T00:00:00"/>
    <d v="2025-09-19T00:00:00"/>
    <n v="162.79"/>
    <s v="‭112120503040‬"/>
    <s v="Serviços de Implantação e Operacionalização postos Poupatempo"/>
    <m/>
    <s v="NV021599"/>
    <m/>
    <x v="1"/>
    <x v="211"/>
  </r>
  <r>
    <x v="176"/>
    <m/>
    <x v="1760"/>
    <d v="2025-08-01T00:00:00"/>
    <d v="2025-09-19T00:00:00"/>
    <n v="307.95999999999998"/>
    <s v="‭112120503040‬"/>
    <s v="Serviços de Implantação e Operacionalização postos Poupatempo"/>
    <m/>
    <s v="NV019953"/>
    <m/>
    <x v="1"/>
    <x v="221"/>
  </r>
  <r>
    <x v="176"/>
    <m/>
    <x v="1761"/>
    <d v="2025-08-01T00:00:00"/>
    <d v="2025-09-19T00:00:00"/>
    <n v="148.71"/>
    <s v="‭112120503040‬"/>
    <s v="Serviços de Implantação e Operacionalização postos Poupatempo"/>
    <m/>
    <s v="NV022564"/>
    <m/>
    <x v="1"/>
    <x v="187"/>
  </r>
  <r>
    <x v="176"/>
    <m/>
    <x v="1762"/>
    <d v="2025-08-01T00:00:00"/>
    <d v="2025-09-19T00:00:00"/>
    <n v="431.74"/>
    <s v="‭112120503040‬"/>
    <s v="Serviços de Implantação e Operacionalização postos Poupatempo"/>
    <m/>
    <s v="NV003975"/>
    <m/>
    <x v="1"/>
    <x v="153"/>
  </r>
  <r>
    <x v="176"/>
    <m/>
    <x v="1763"/>
    <d v="2025-08-01T00:00:00"/>
    <d v="2025-09-19T00:00:00"/>
    <n v="178.58"/>
    <s v="‭112120503040‬"/>
    <s v="Serviços de Implantação e Operacionalização postos Poupatempo"/>
    <m/>
    <s v="NV021565"/>
    <m/>
    <x v="1"/>
    <x v="201"/>
  </r>
  <r>
    <x v="176"/>
    <m/>
    <x v="1764"/>
    <d v="2025-08-01T00:00:00"/>
    <d v="2025-09-19T00:00:00"/>
    <n v="135.57"/>
    <s v="‭112120503040‬"/>
    <s v="Serviços de Implantação e Operacionalização postos Poupatempo"/>
    <m/>
    <s v="NV022670"/>
    <m/>
    <x v="1"/>
    <x v="128"/>
  </r>
  <r>
    <x v="176"/>
    <m/>
    <x v="1765"/>
    <d v="2025-08-01T00:00:00"/>
    <d v="2025-09-19T00:00:00"/>
    <n v="149.13999999999999"/>
    <s v="‭112120503040‬"/>
    <s v="Serviços de Implantação e Operacionalização postos Poupatempo"/>
    <m/>
    <s v="NV022565"/>
    <m/>
    <x v="1"/>
    <x v="227"/>
  </r>
  <r>
    <x v="176"/>
    <m/>
    <x v="1766"/>
    <d v="2025-08-01T00:00:00"/>
    <d v="2025-09-19T00:00:00"/>
    <n v="135.13999999999999"/>
    <s v="‭112120503040‬"/>
    <s v="Serviços de Implantação e Operacionalização postos Poupatempo"/>
    <m/>
    <s v="NV022585"/>
    <m/>
    <x v="1"/>
    <x v="214"/>
  </r>
  <r>
    <x v="176"/>
    <m/>
    <x v="1767"/>
    <d v="2025-08-01T00:00:00"/>
    <d v="2025-09-19T00:00:00"/>
    <n v="152.97999999999999"/>
    <s v="‭112120503040‬"/>
    <s v="Serviços de Implantação e Operacionalização postos Poupatempo"/>
    <m/>
    <s v="NV021563"/>
    <m/>
    <x v="1"/>
    <x v="217"/>
  </r>
  <r>
    <x v="176"/>
    <m/>
    <x v="1768"/>
    <d v="2025-08-01T00:00:00"/>
    <d v="2025-09-19T00:00:00"/>
    <n v="135.57"/>
    <s v="‭112120503040‬"/>
    <s v="Serviços de Implantação e Operacionalização postos Poupatempo"/>
    <m/>
    <s v="NV022571"/>
    <m/>
    <x v="1"/>
    <x v="184"/>
  </r>
  <r>
    <x v="176"/>
    <m/>
    <x v="1769"/>
    <d v="2025-08-01T00:00:00"/>
    <d v="2025-09-19T00:00:00"/>
    <n v="152.97999999999999"/>
    <s v="‭112120503040‬"/>
    <s v="Serviços de Implantação e Operacionalização postos Poupatempo"/>
    <m/>
    <s v="NV021584"/>
    <m/>
    <x v="1"/>
    <x v="197"/>
  </r>
  <r>
    <x v="176"/>
    <m/>
    <x v="1770"/>
    <d v="2025-08-01T00:00:00"/>
    <d v="2025-09-19T00:00:00"/>
    <n v="135.57"/>
    <s v="‭112120503040‬"/>
    <s v="Serviços de Implantação e Operacionalização postos Poupatempo"/>
    <m/>
    <s v="NV021600"/>
    <m/>
    <x v="1"/>
    <x v="212"/>
  </r>
  <r>
    <x v="176"/>
    <m/>
    <x v="1771"/>
    <d v="2025-08-01T00:00:00"/>
    <d v="2025-09-19T00:00:00"/>
    <n v="135.57"/>
    <s v="‭112120503040‬"/>
    <s v="Serviços de Implantação e Operacionalização postos Poupatempo"/>
    <m/>
    <s v="NV022572"/>
    <m/>
    <x v="1"/>
    <x v="198"/>
  </r>
  <r>
    <x v="176"/>
    <m/>
    <x v="1772"/>
    <d v="2025-08-01T00:00:00"/>
    <d v="2025-09-19T00:00:00"/>
    <n v="135.57"/>
    <s v="‭112120503040‬"/>
    <s v="Serviços de Implantação e Operacionalização postos Poupatempo"/>
    <m/>
    <s v="NV022551"/>
    <m/>
    <x v="1"/>
    <x v="210"/>
  </r>
  <r>
    <x v="176"/>
    <m/>
    <x v="1773"/>
    <d v="2025-08-01T00:00:00"/>
    <d v="2025-09-19T00:00:00"/>
    <n v="135.57"/>
    <s v="‭112120503040‬"/>
    <s v="Serviços de Implantação e Operacionalização postos Poupatempo"/>
    <m/>
    <s v="NV022586"/>
    <m/>
    <x v="1"/>
    <x v="233"/>
  </r>
  <r>
    <x v="176"/>
    <m/>
    <x v="1774"/>
    <d v="2025-08-01T00:00:00"/>
    <d v="2025-09-19T00:00:00"/>
    <n v="152.97999999999999"/>
    <s v="‭112120503040‬"/>
    <s v="Serviços de Implantação e Operacionalização postos Poupatempo"/>
    <m/>
    <s v="NV021559"/>
    <m/>
    <x v="1"/>
    <x v="156"/>
  </r>
  <r>
    <x v="176"/>
    <m/>
    <x v="1775"/>
    <d v="2025-08-01T00:00:00"/>
    <d v="2025-09-19T00:00:00"/>
    <n v="135.57"/>
    <s v="‭112120503040‬"/>
    <s v="Serviços de Implantação e Operacionalização postos Poupatempo"/>
    <m/>
    <s v="NV022619"/>
    <m/>
    <x v="1"/>
    <x v="235"/>
  </r>
  <r>
    <x v="176"/>
    <m/>
    <x v="1776"/>
    <d v="2025-08-01T00:00:00"/>
    <d v="2025-09-19T00:00:00"/>
    <n v="1721.69"/>
    <s v="‭112120503040‬"/>
    <s v="Serviços de Implantação e Operacionalização postos Poupatempo"/>
    <m/>
    <s v="NV006967"/>
    <m/>
    <x v="1"/>
    <x v="237"/>
  </r>
  <r>
    <x v="176"/>
    <m/>
    <x v="1777"/>
    <d v="2025-08-01T00:00:00"/>
    <d v="2025-09-19T00:00:00"/>
    <n v="135.57"/>
    <s v="‭112120503040‬"/>
    <s v="Serviços de Implantação e Operacionalização postos Poupatempo"/>
    <m/>
    <s v="NV022617"/>
    <m/>
    <x v="1"/>
    <x v="242"/>
  </r>
  <r>
    <x v="176"/>
    <m/>
    <x v="1778"/>
    <d v="2025-08-01T00:00:00"/>
    <d v="2025-09-19T00:00:00"/>
    <n v="135.57"/>
    <s v="‭112120503040‬"/>
    <s v="Serviços de Implantação e Operacionalização postos Poupatempo"/>
    <m/>
    <s v="NV022632"/>
    <m/>
    <x v="1"/>
    <x v="243"/>
  </r>
  <r>
    <x v="176"/>
    <m/>
    <x v="1779"/>
    <d v="2025-08-01T00:00:00"/>
    <d v="2025-09-19T00:00:00"/>
    <n v="135.57"/>
    <s v="‭112120503040‬"/>
    <s v="Serviços de Implantação e Operacionalização postos Poupatempo"/>
    <m/>
    <s v="NV022616"/>
    <m/>
    <x v="1"/>
    <x v="135"/>
  </r>
  <r>
    <x v="176"/>
    <m/>
    <x v="1780"/>
    <d v="2025-08-01T00:00:00"/>
    <d v="2025-09-19T00:00:00"/>
    <n v="757.49"/>
    <s v="‭112120503040‬"/>
    <s v="Serviços de Implantação e Operacionalização postos Poupatempo"/>
    <m/>
    <s v="NV000953"/>
    <m/>
    <x v="1"/>
    <x v="130"/>
  </r>
  <r>
    <x v="176"/>
    <m/>
    <x v="1781"/>
    <d v="2025-08-01T00:00:00"/>
    <d v="2025-09-19T00:00:00"/>
    <n v="154.87"/>
    <s v="‭112120503040‬"/>
    <s v="Serviços de Implantação e Operacionalização postos Poupatempo"/>
    <m/>
    <s v="NV021566"/>
    <m/>
    <x v="1"/>
    <x v="170"/>
  </r>
  <r>
    <x v="176"/>
    <m/>
    <x v="1782"/>
    <d v="2025-08-01T00:00:00"/>
    <d v="2025-09-19T00:00:00"/>
    <n v="2021.99"/>
    <s v="‭112120503040‬"/>
    <s v="Serviços de Implantação e Operacionalização postos Poupatempo"/>
    <m/>
    <s v="NV007123"/>
    <m/>
    <x v="1"/>
    <x v="141"/>
  </r>
  <r>
    <x v="176"/>
    <m/>
    <x v="1783"/>
    <d v="2025-08-01T00:00:00"/>
    <d v="2025-09-19T00:00:00"/>
    <n v="150.38"/>
    <s v="‭112120503040‬"/>
    <s v="Serviços de Implantação e Operacionalização postos Poupatempo"/>
    <m/>
    <s v="NV021598"/>
    <m/>
    <x v="1"/>
    <x v="213"/>
  </r>
  <r>
    <x v="176"/>
    <m/>
    <x v="1784"/>
    <d v="2025-08-01T00:00:00"/>
    <d v="2025-09-19T00:00:00"/>
    <n v="508.45"/>
    <s v="‭112120503040‬"/>
    <s v="Serviços de Implantação e Operacionalização postos Poupatempo"/>
    <m/>
    <s v="NV004959"/>
    <m/>
    <x v="1"/>
    <x v="131"/>
  </r>
  <r>
    <x v="176"/>
    <m/>
    <x v="1785"/>
    <d v="2025-08-01T00:00:00"/>
    <d v="2025-09-19T00:00:00"/>
    <n v="139.31"/>
    <s v="‭112120503040‬"/>
    <s v="Serviços de Implantação e Operacionalização postos Poupatempo"/>
    <m/>
    <s v="NV022669"/>
    <m/>
    <x v="1"/>
    <x v="165"/>
  </r>
  <r>
    <x v="176"/>
    <m/>
    <x v="1786"/>
    <d v="2025-08-01T00:00:00"/>
    <d v="2025-09-19T00:00:00"/>
    <n v="139.31"/>
    <s v="‭112120503040‬"/>
    <s v="Serviços de Implantação e Operacionalização postos Poupatempo"/>
    <m/>
    <s v="NV022600"/>
    <m/>
    <x v="1"/>
    <x v="238"/>
  </r>
  <r>
    <x v="176"/>
    <m/>
    <x v="1787"/>
    <d v="2025-08-01T00:00:00"/>
    <d v="2025-09-19T00:00:00"/>
    <n v="139.31"/>
    <s v="‭112120503040‬"/>
    <s v="Serviços de Implantação e Operacionalização postos Poupatempo"/>
    <m/>
    <s v="NV021613"/>
    <m/>
    <x v="1"/>
    <x v="171"/>
  </r>
  <r>
    <x v="176"/>
    <m/>
    <x v="1788"/>
    <d v="2025-08-01T00:00:00"/>
    <d v="2025-09-19T00:00:00"/>
    <n v="522.12"/>
    <s v="‭112120503040‬"/>
    <s v="Serviços de Implantação e Operacionalização postos Poupatempo"/>
    <m/>
    <s v="NV003986"/>
    <m/>
    <x v="1"/>
    <x v="161"/>
  </r>
  <r>
    <x v="176"/>
    <m/>
    <x v="1789"/>
    <d v="2025-08-01T00:00:00"/>
    <d v="2025-09-19T00:00:00"/>
    <n v="135.57"/>
    <s v="‭112120503040‬"/>
    <s v="Serviços de Implantação e Operacionalização postos Poupatempo"/>
    <m/>
    <s v="NV022650"/>
    <m/>
    <x v="1"/>
    <x v="229"/>
  </r>
  <r>
    <x v="176"/>
    <m/>
    <x v="1790"/>
    <d v="2025-08-25T00:00:00"/>
    <d v="2025-09-19T00:00:00"/>
    <n v="585.99"/>
    <s v="‭112120503040‬"/>
    <s v="Serviços de Implantação e Operacionalização postos Poupatempo"/>
    <m/>
    <s v="NV021598"/>
    <m/>
    <x v="1"/>
    <x v="213"/>
  </r>
  <r>
    <x v="176"/>
    <m/>
    <x v="1791"/>
    <d v="2025-08-25T00:00:00"/>
    <d v="2025-09-19T00:00:00"/>
    <n v="568.78"/>
    <s v="‭112120503040‬"/>
    <s v="Serviços de Implantação e Operacionalização postos Poupatempo"/>
    <m/>
    <s v="NV022583"/>
    <m/>
    <x v="1"/>
    <x v="60"/>
  </r>
  <r>
    <x v="176"/>
    <m/>
    <x v="1792"/>
    <d v="2025-08-25T00:00:00"/>
    <d v="2025-09-19T00:00:00"/>
    <n v="1920.88"/>
    <s v="‭112120503040‬"/>
    <s v="Serviços de Implantação e Operacionalização postos Poupatempo"/>
    <m/>
    <s v="NV004959"/>
    <m/>
    <x v="1"/>
    <x v="131"/>
  </r>
  <r>
    <x v="176"/>
    <m/>
    <x v="1793"/>
    <d v="2025-08-25T00:00:00"/>
    <d v="2025-09-19T00:00:00"/>
    <n v="568.78"/>
    <s v="‭112120503040‬"/>
    <s v="Serviços de Implantação e Operacionalização postos Poupatempo"/>
    <m/>
    <s v="NV022610"/>
    <m/>
    <x v="1"/>
    <x v="61"/>
  </r>
  <r>
    <x v="176"/>
    <m/>
    <x v="1794"/>
    <d v="2025-08-25T00:00:00"/>
    <d v="2025-09-19T00:00:00"/>
    <n v="542.86"/>
    <s v="‭112120503040‬"/>
    <s v="Serviços de Implantação e Operacionalização postos Poupatempo"/>
    <m/>
    <s v="NV022669"/>
    <m/>
    <x v="1"/>
    <x v="165"/>
  </r>
  <r>
    <x v="176"/>
    <m/>
    <x v="1795"/>
    <d v="2025-08-25T00:00:00"/>
    <d v="2025-09-19T00:00:00"/>
    <n v="1787.94"/>
    <s v="‭112120503040‬"/>
    <s v="Serviços de Implantação e Operacionalização postos Poupatempo"/>
    <m/>
    <s v="NV003983"/>
    <m/>
    <x v="1"/>
    <x v="62"/>
  </r>
  <r>
    <x v="176"/>
    <m/>
    <x v="1796"/>
    <d v="2025-08-01T00:00:00"/>
    <d v="2025-09-19T00:00:00"/>
    <n v="195.64"/>
    <s v="‭112120503040‬"/>
    <s v="Serviços de Implantação e Operacionalização postos Poupatempo"/>
    <m/>
    <s v="NV021592"/>
    <m/>
    <x v="1"/>
    <x v="88"/>
  </r>
  <r>
    <x v="176"/>
    <m/>
    <x v="1797"/>
    <d v="2025-08-01T00:00:00"/>
    <d v="2025-09-19T00:00:00"/>
    <n v="2454.6799999999998"/>
    <s v="‭112120503040‬"/>
    <s v="Serviços de Implantação e Operacionalização postos Poupatempo"/>
    <m/>
    <s v="NV006961"/>
    <m/>
    <x v="1"/>
    <x v="244"/>
  </r>
  <r>
    <x v="176"/>
    <m/>
    <x v="1798"/>
    <d v="2025-08-01T00:00:00"/>
    <d v="2025-09-19T00:00:00"/>
    <n v="807.39"/>
    <s v="‭112120503040‬"/>
    <s v="Serviços de Implantação e Operacionalização postos Poupatempo"/>
    <m/>
    <s v="NV003984"/>
    <m/>
    <x v="1"/>
    <x v="132"/>
  </r>
  <r>
    <x v="176"/>
    <m/>
    <x v="1799"/>
    <d v="2025-08-01T00:00:00"/>
    <d v="2025-09-19T00:00:00"/>
    <n v="163.66"/>
    <s v="‭112120503040‬"/>
    <s v="Serviços de Implantação e Operacionalização postos Poupatempo"/>
    <m/>
    <s v="NV021558"/>
    <m/>
    <x v="1"/>
    <x v="144"/>
  </r>
  <r>
    <x v="176"/>
    <m/>
    <x v="1800"/>
    <d v="2025-08-01T00:00:00"/>
    <d v="2025-09-19T00:00:00"/>
    <n v="662.09"/>
    <s v="‭112120503040‬"/>
    <s v="Serviços de Implantação e Operacionalização postos Poupatempo"/>
    <m/>
    <s v="NV003962"/>
    <m/>
    <x v="1"/>
    <x v="104"/>
  </r>
  <r>
    <x v="176"/>
    <m/>
    <x v="1801"/>
    <d v="2025-08-01T00:00:00"/>
    <d v="2025-09-19T00:00:00"/>
    <n v="414.67"/>
    <s v="‭112120503040‬"/>
    <s v="Serviços de Implantação e Operacionalização postos Poupatempo"/>
    <m/>
    <s v="NV003964"/>
    <m/>
    <x v="1"/>
    <x v="107"/>
  </r>
  <r>
    <x v="176"/>
    <m/>
    <x v="1802"/>
    <d v="2025-08-01T00:00:00"/>
    <d v="2025-09-19T00:00:00"/>
    <n v="99.2"/>
    <s v="‭112120503040‬"/>
    <s v="Serviços de Implantação e Operacionalização postos Poupatempo"/>
    <m/>
    <s v="NV022570"/>
    <m/>
    <x v="1"/>
    <x v="166"/>
  </r>
  <r>
    <x v="176"/>
    <m/>
    <x v="1803"/>
    <d v="2025-08-01T00:00:00"/>
    <d v="2025-09-19T00:00:00"/>
    <n v="220.45"/>
    <s v="‭112120503040‬"/>
    <s v="Serviços de Implantação e Operacionalização postos Poupatempo"/>
    <m/>
    <s v="NV021587"/>
    <m/>
    <x v="1"/>
    <x v="192"/>
  </r>
  <r>
    <x v="176"/>
    <m/>
    <x v="1804"/>
    <d v="2025-08-01T00:00:00"/>
    <d v="2025-09-19T00:00:00"/>
    <n v="220.02"/>
    <s v="‭112120503040‬"/>
    <s v="Serviços de Implantação e Operacionalização postos Poupatempo"/>
    <m/>
    <s v="NV022559"/>
    <m/>
    <x v="1"/>
    <x v="172"/>
  </r>
  <r>
    <x v="176"/>
    <m/>
    <x v="1805"/>
    <d v="2025-08-01T00:00:00"/>
    <d v="2025-09-19T00:00:00"/>
    <n v="182.47"/>
    <s v="‭112120503040‬"/>
    <s v="Serviços de Implantação e Operacionalização postos Poupatempo"/>
    <m/>
    <s v="NV021577"/>
    <m/>
    <x v="1"/>
    <x v="209"/>
  </r>
  <r>
    <x v="176"/>
    <m/>
    <x v="1806"/>
    <d v="2025-08-01T00:00:00"/>
    <d v="2025-09-19T00:00:00"/>
    <n v="1425.81"/>
    <s v="‭112120503040‬"/>
    <s v="Serviços de Implantação e Operacionalização postos Poupatempo"/>
    <m/>
    <s v="NV007121"/>
    <m/>
    <x v="1"/>
    <x v="98"/>
  </r>
  <r>
    <x v="176"/>
    <m/>
    <x v="1807"/>
    <d v="2025-08-01T00:00:00"/>
    <d v="2025-09-19T00:00:00"/>
    <n v="122.46"/>
    <s v="‭112120503040‬"/>
    <s v="Serviços de Implantação e Operacionalização postos Poupatempo"/>
    <m/>
    <s v="NV022658"/>
    <m/>
    <x v="1"/>
    <x v="84"/>
  </r>
  <r>
    <x v="176"/>
    <m/>
    <x v="1808"/>
    <d v="2025-08-25T00:00:00"/>
    <d v="2025-09-19T00:00:00"/>
    <n v="528.24"/>
    <s v="‭112120503040‬"/>
    <s v="Serviços de Implantação e Operacionalização postos Poupatempo"/>
    <m/>
    <s v="NV022600"/>
    <m/>
    <x v="1"/>
    <x v="238"/>
  </r>
  <r>
    <x v="176"/>
    <m/>
    <x v="1809"/>
    <d v="2025-08-25T00:00:00"/>
    <d v="2025-09-19T00:00:00"/>
    <n v="771.02"/>
    <s v="‭112120503040‬"/>
    <s v="Serviços de Implantação e Operacionalização postos Poupatempo"/>
    <m/>
    <s v="NV022664"/>
    <m/>
    <x v="1"/>
    <x v="63"/>
  </r>
  <r>
    <x v="176"/>
    <m/>
    <x v="1810"/>
    <d v="2025-08-25T00:00:00"/>
    <d v="2025-09-19T00:00:00"/>
    <n v="542.86"/>
    <s v="‭112120503040‬"/>
    <s v="Serviços de Implantação e Operacionalização postos Poupatempo"/>
    <m/>
    <s v="NV021613"/>
    <m/>
    <x v="1"/>
    <x v="171"/>
  </r>
  <r>
    <x v="176"/>
    <m/>
    <x v="1811"/>
    <d v="2025-08-25T00:00:00"/>
    <d v="2025-09-19T00:00:00"/>
    <n v="625.9"/>
    <s v="‭112120503040‬"/>
    <s v="Serviços de Implantação e Operacionalização postos Poupatempo"/>
    <m/>
    <s v="NV022584"/>
    <m/>
    <x v="1"/>
    <x v="64"/>
  </r>
  <r>
    <x v="176"/>
    <m/>
    <x v="1812"/>
    <d v="2025-08-25T00:00:00"/>
    <d v="2025-09-19T00:00:00"/>
    <n v="581.23"/>
    <s v="‭112120503040‬"/>
    <s v="Serviços de Implantação e Operacionalização postos Poupatempo"/>
    <m/>
    <s v="NV022630"/>
    <m/>
    <x v="1"/>
    <x v="250"/>
  </r>
  <r>
    <x v="176"/>
    <m/>
    <x v="1813"/>
    <d v="2025-08-25T00:00:00"/>
    <d v="2025-09-19T00:00:00"/>
    <n v="625.57000000000005"/>
    <s v="‭112120503040‬"/>
    <s v="Serviços de Implantação e Operacionalização postos Poupatempo"/>
    <m/>
    <s v="NV021571"/>
    <m/>
    <x v="1"/>
    <x v="26"/>
  </r>
  <r>
    <x v="176"/>
    <m/>
    <x v="1814"/>
    <d v="2025-08-25T00:00:00"/>
    <d v="2025-09-19T00:00:00"/>
    <n v="2050.6999999999998"/>
    <s v="‭112120503040‬"/>
    <s v="Serviços de Implantação e Operacionalização postos Poupatempo"/>
    <m/>
    <s v="NV003986"/>
    <m/>
    <x v="1"/>
    <x v="161"/>
  </r>
  <r>
    <x v="176"/>
    <m/>
    <x v="1815"/>
    <d v="2025-08-25T00:00:00"/>
    <d v="2025-09-19T00:00:00"/>
    <n v="620.58000000000004"/>
    <s v="‭112120503040‬"/>
    <s v="Serviços de Implantação e Operacionalização postos Poupatempo"/>
    <m/>
    <s v="NV020556"/>
    <m/>
    <x v="1"/>
    <x v="65"/>
  </r>
  <r>
    <x v="176"/>
    <m/>
    <x v="1816"/>
    <d v="2025-08-25T00:00:00"/>
    <d v="2025-09-19T00:00:00"/>
    <n v="475.02"/>
    <s v="‭112120503040‬"/>
    <s v="Serviços de Implantação e Operacionalização postos Poupatempo"/>
    <m/>
    <s v="NV022615"/>
    <m/>
    <x v="1"/>
    <x v="136"/>
  </r>
  <r>
    <x v="176"/>
    <m/>
    <x v="1817"/>
    <d v="2025-08-25T00:00:00"/>
    <d v="2025-09-19T00:00:00"/>
    <n v="455.88"/>
    <s v="‭112120503040‬"/>
    <s v="Serviços de Implantação e Operacionalização postos Poupatempo"/>
    <m/>
    <s v="NV022602"/>
    <m/>
    <x v="1"/>
    <x v="223"/>
  </r>
  <r>
    <x v="176"/>
    <m/>
    <x v="1818"/>
    <d v="2025-08-25T00:00:00"/>
    <d v="2025-09-19T00:00:00"/>
    <n v="670.06"/>
    <s v="‭112120503040‬"/>
    <s v="Serviços de Implantação e Operacionalização postos Poupatempo"/>
    <m/>
    <s v="NV021608"/>
    <m/>
    <x v="1"/>
    <x v="249"/>
  </r>
  <r>
    <x v="176"/>
    <m/>
    <x v="1819"/>
    <d v="2025-08-25T00:00:00"/>
    <d v="2025-09-19T00:00:00"/>
    <n v="545.70000000000005"/>
    <s v="‭112120503040‬"/>
    <s v="Serviços de Implantação e Operacionalização postos Poupatempo"/>
    <m/>
    <s v="NV021607"/>
    <m/>
    <x v="1"/>
    <x v="194"/>
  </r>
  <r>
    <x v="176"/>
    <m/>
    <x v="1820"/>
    <d v="2025-08-25T00:00:00"/>
    <d v="2025-09-19T00:00:00"/>
    <n v="489"/>
    <s v="‭112120503040‬"/>
    <s v="Serviços de Implantação e Operacionalização postos Poupatempo"/>
    <m/>
    <s v="NV022685"/>
    <m/>
    <x v="1"/>
    <x v="176"/>
  </r>
  <r>
    <x v="176"/>
    <m/>
    <x v="1821"/>
    <d v="2025-08-25T00:00:00"/>
    <d v="2025-09-19T00:00:00"/>
    <n v="472.4"/>
    <s v="‭112120503040‬"/>
    <s v="Serviços de Implantação e Operacionalização postos Poupatempo"/>
    <m/>
    <s v="NV022614"/>
    <m/>
    <x v="1"/>
    <x v="124"/>
  </r>
  <r>
    <x v="176"/>
    <m/>
    <x v="1822"/>
    <d v="2025-08-25T00:00:00"/>
    <d v="2025-09-19T00:00:00"/>
    <n v="723.54"/>
    <s v="‭112120503040‬"/>
    <s v="Serviços de Implantação e Operacionalização postos Poupatempo"/>
    <m/>
    <s v="NV021580"/>
    <m/>
    <x v="1"/>
    <x v="138"/>
  </r>
  <r>
    <x v="176"/>
    <m/>
    <x v="1823"/>
    <d v="2025-08-25T00:00:00"/>
    <d v="2025-09-19T00:00:00"/>
    <n v="479.09"/>
    <s v="‭112120503040‬"/>
    <s v="Serviços de Implantação e Operacionalização postos Poupatempo"/>
    <m/>
    <s v="NV022629"/>
    <m/>
    <x v="1"/>
    <x v="174"/>
  </r>
  <r>
    <x v="176"/>
    <m/>
    <x v="1824"/>
    <d v="2025-08-25T00:00:00"/>
    <d v="2025-09-19T00:00:00"/>
    <n v="476.28"/>
    <s v="‭112120503040‬"/>
    <s v="Serviços de Implantação e Operacionalização postos Poupatempo"/>
    <m/>
    <s v="NV022638"/>
    <m/>
    <x v="1"/>
    <x v="251"/>
  </r>
  <r>
    <x v="176"/>
    <m/>
    <x v="1825"/>
    <d v="2025-08-25T00:00:00"/>
    <d v="2025-09-19T00:00:00"/>
    <n v="570.82000000000005"/>
    <s v="‭112120503040‬"/>
    <s v="Serviços de Implantação e Operacionalização postos Poupatempo"/>
    <m/>
    <s v="NV022656"/>
    <m/>
    <x v="1"/>
    <x v="66"/>
  </r>
  <r>
    <x v="176"/>
    <m/>
    <x v="1826"/>
    <d v="2025-08-25T00:00:00"/>
    <d v="2025-09-19T00:00:00"/>
    <n v="516.75"/>
    <s v="‭112120503040‬"/>
    <s v="Serviços de Implantação e Operacionalização postos Poupatempo"/>
    <m/>
    <s v="NV021576"/>
    <m/>
    <x v="1"/>
    <x v="113"/>
  </r>
  <r>
    <x v="176"/>
    <m/>
    <x v="1827"/>
    <d v="2025-08-25T00:00:00"/>
    <d v="2025-09-19T00:00:00"/>
    <n v="2867.23"/>
    <s v="‭112120503040‬"/>
    <s v="Serviços de Implantação e Operacionalização postos Poupatempo"/>
    <m/>
    <s v="NV000952"/>
    <m/>
    <x v="1"/>
    <x v="103"/>
  </r>
  <r>
    <x v="176"/>
    <m/>
    <x v="1828"/>
    <d v="2025-08-25T00:00:00"/>
    <d v="2025-09-19T00:00:00"/>
    <n v="2010.84"/>
    <s v="‭112120503040‬"/>
    <s v="Serviços de Implantação e Operacionalização postos Poupatempo"/>
    <m/>
    <s v="NV022603"/>
    <m/>
    <x v="1"/>
    <x v="85"/>
  </r>
  <r>
    <x v="176"/>
    <m/>
    <x v="1829"/>
    <d v="2025-08-25T00:00:00"/>
    <d v="2025-09-19T00:00:00"/>
    <n v="610.51"/>
    <s v="‭112120503040‬"/>
    <s v="Serviços de Implantação e Operacionalização postos Poupatempo"/>
    <m/>
    <s v="NV021620"/>
    <m/>
    <x v="1"/>
    <x v="199"/>
  </r>
  <r>
    <x v="176"/>
    <m/>
    <x v="1830"/>
    <d v="2025-08-25T00:00:00"/>
    <d v="2025-09-19T00:00:00"/>
    <n v="880.98"/>
    <s v="‭112120503040‬"/>
    <s v="Serviços de Implantação e Operacionalização postos Poupatempo"/>
    <m/>
    <s v="NV022558"/>
    <m/>
    <x v="1"/>
    <x v="224"/>
  </r>
  <r>
    <x v="176"/>
    <m/>
    <x v="1831"/>
    <d v="2025-08-25T00:00:00"/>
    <d v="2025-09-19T00:00:00"/>
    <n v="467.89"/>
    <s v="‭112120503040‬"/>
    <s v="Serviços de Implantação e Operacionalização postos Poupatempo"/>
    <m/>
    <s v="NV022646"/>
    <m/>
    <x v="1"/>
    <x v="225"/>
  </r>
  <r>
    <x v="176"/>
    <m/>
    <x v="1832"/>
    <d v="2025-08-25T00:00:00"/>
    <d v="2025-09-19T00:00:00"/>
    <n v="483.44"/>
    <s v="‭112120503040‬"/>
    <s v="Serviços de Implantação e Operacionalização postos Poupatempo"/>
    <m/>
    <s v="NV022639"/>
    <m/>
    <x v="1"/>
    <x v="125"/>
  </r>
  <r>
    <x v="176"/>
    <m/>
    <x v="1833"/>
    <d v="2025-08-25T00:00:00"/>
    <d v="2025-09-19T00:00:00"/>
    <n v="1793.77"/>
    <s v="‭112120503040‬"/>
    <s v="Serviços de Implantação e Operacionalização postos Poupatempo"/>
    <m/>
    <s v="NV003968"/>
    <m/>
    <x v="1"/>
    <x v="1"/>
  </r>
  <r>
    <x v="176"/>
    <m/>
    <x v="1834"/>
    <d v="2025-08-25T00:00:00"/>
    <d v="2025-09-19T00:00:00"/>
    <n v="2579.06"/>
    <s v="‭112120503040‬"/>
    <s v="Serviços de Implantação e Operacionalização postos Poupatempo"/>
    <m/>
    <s v="NV003969"/>
    <m/>
    <x v="1"/>
    <x v="95"/>
  </r>
  <r>
    <x v="176"/>
    <m/>
    <x v="1835"/>
    <d v="2025-08-25T00:00:00"/>
    <d v="2025-09-19T00:00:00"/>
    <n v="567.84"/>
    <s v="‭112120503040‬"/>
    <s v="Serviços de Implantação e Operacionalização postos Poupatempo"/>
    <m/>
    <s v="NV022637"/>
    <m/>
    <x v="1"/>
    <x v="86"/>
  </r>
  <r>
    <x v="176"/>
    <m/>
    <x v="1836"/>
    <d v="2025-08-25T00:00:00"/>
    <d v="2025-09-19T00:00:00"/>
    <n v="1436.49"/>
    <s v="‭112120503040‬"/>
    <s v="Serviços de Implantação e Operacionalização postos Poupatempo"/>
    <m/>
    <s v="NV020553"/>
    <m/>
    <x v="1"/>
    <x v="67"/>
  </r>
  <r>
    <x v="176"/>
    <m/>
    <x v="1837"/>
    <d v="2025-08-25T00:00:00"/>
    <d v="2025-09-19T00:00:00"/>
    <n v="795.68"/>
    <s v="‭112120503040‬"/>
    <s v="Serviços de Implantação e Operacionalização postos Poupatempo"/>
    <m/>
    <s v="NV021581"/>
    <m/>
    <x v="1"/>
    <x v="193"/>
  </r>
  <r>
    <x v="176"/>
    <m/>
    <x v="1838"/>
    <d v="2025-08-25T00:00:00"/>
    <d v="2025-09-19T00:00:00"/>
    <n v="1431.99"/>
    <s v="‭112120503040‬"/>
    <s v="Serviços de Implantação e Operacionalização postos Poupatempo"/>
    <m/>
    <s v="NV003972"/>
    <m/>
    <x v="1"/>
    <x v="92"/>
  </r>
  <r>
    <x v="176"/>
    <m/>
    <x v="1839"/>
    <d v="2025-08-25T00:00:00"/>
    <d v="2025-09-19T00:00:00"/>
    <n v="3326.97"/>
    <s v="‭112120503040‬"/>
    <s v="Serviços de Implantação e Operacionalização postos Poupatempo"/>
    <m/>
    <s v="NV004960"/>
    <m/>
    <x v="1"/>
    <x v="96"/>
  </r>
  <r>
    <x v="176"/>
    <m/>
    <x v="1840"/>
    <d v="2025-08-25T00:00:00"/>
    <d v="2025-09-19T00:00:00"/>
    <n v="563.95000000000005"/>
    <s v="‭112120503040‬"/>
    <s v="Serviços de Implantação e Operacionalização postos Poupatempo"/>
    <m/>
    <s v="NV021575"/>
    <m/>
    <x v="1"/>
    <x v="139"/>
  </r>
  <r>
    <x v="176"/>
    <m/>
    <x v="1841"/>
    <d v="2025-08-25T00:00:00"/>
    <d v="2025-09-19T00:00:00"/>
    <n v="1751.5"/>
    <s v="‭112120503040‬"/>
    <s v="Serviços de Implantação e Operacionalização postos Poupatempo"/>
    <m/>
    <s v="NV003974"/>
    <m/>
    <x v="1"/>
    <x v="152"/>
  </r>
  <r>
    <x v="176"/>
    <m/>
    <x v="1842"/>
    <d v="2025-08-25T00:00:00"/>
    <d v="2025-09-19T00:00:00"/>
    <n v="614.61"/>
    <s v="‭112120503040‬"/>
    <s v="Serviços de Implantação e Operacionalização postos Poupatempo"/>
    <m/>
    <s v="NV021589"/>
    <m/>
    <x v="1"/>
    <x v="207"/>
  </r>
  <r>
    <x v="176"/>
    <m/>
    <x v="1843"/>
    <d v="2025-08-25T00:00:00"/>
    <d v="2025-09-19T00:00:00"/>
    <n v="4845.83"/>
    <s v="‭112120503040‬"/>
    <s v="Serviços de Implantação e Operacionalização postos Poupatempo"/>
    <m/>
    <s v="NV000958"/>
    <m/>
    <x v="1"/>
    <x v="117"/>
  </r>
  <r>
    <x v="176"/>
    <m/>
    <x v="1844"/>
    <d v="2025-08-25T00:00:00"/>
    <d v="2025-09-19T00:00:00"/>
    <n v="490.88"/>
    <s v="‭112120503040‬"/>
    <s v="Serviços de Implantação e Operacionalização postos Poupatempo"/>
    <m/>
    <s v="NV022626"/>
    <m/>
    <x v="1"/>
    <x v="228"/>
  </r>
  <r>
    <x v="176"/>
    <m/>
    <x v="1845"/>
    <d v="2025-08-25T00:00:00"/>
    <d v="2025-09-19T00:00:00"/>
    <n v="507.57"/>
    <s v="‭112120503040‬"/>
    <s v="Serviços de Implantação e Operacionalização postos Poupatempo"/>
    <m/>
    <s v="NV022684"/>
    <m/>
    <x v="1"/>
    <x v="230"/>
  </r>
  <r>
    <x v="176"/>
    <m/>
    <x v="1846"/>
    <d v="2025-08-25T00:00:00"/>
    <d v="2025-09-19T00:00:00"/>
    <n v="1242.81"/>
    <s v="‭112120503040‬"/>
    <s v="Serviços de Implantação e Operacionalização postos Poupatempo"/>
    <m/>
    <s v="NV003979"/>
    <m/>
    <x v="1"/>
    <x v="154"/>
  </r>
  <r>
    <x v="176"/>
    <m/>
    <x v="1847"/>
    <d v="2025-08-25T00:00:00"/>
    <d v="2025-09-19T00:00:00"/>
    <n v="529.88"/>
    <s v="‭112120503040‬"/>
    <s v="Serviços de Implantação e Operacionalização postos Poupatempo"/>
    <m/>
    <s v="NV022654"/>
    <m/>
    <x v="1"/>
    <x v="72"/>
  </r>
  <r>
    <x v="176"/>
    <m/>
    <x v="1848"/>
    <d v="2025-08-25T00:00:00"/>
    <d v="2025-09-19T00:00:00"/>
    <n v="480.78"/>
    <s v="‭112120503040‬"/>
    <s v="Serviços de Implantação e Operacionalização postos Poupatempo"/>
    <m/>
    <s v="NV020557"/>
    <m/>
    <x v="1"/>
    <x v="155"/>
  </r>
  <r>
    <x v="176"/>
    <m/>
    <x v="1849"/>
    <d v="2025-08-25T00:00:00"/>
    <d v="2025-09-19T00:00:00"/>
    <n v="485.94"/>
    <s v="‭112120503040‬"/>
    <s v="Serviços de Implantação e Operacionalização postos Poupatempo"/>
    <m/>
    <s v="NV022628"/>
    <m/>
    <x v="1"/>
    <x v="87"/>
  </r>
  <r>
    <x v="176"/>
    <m/>
    <x v="1850"/>
    <d v="2025-08-25T00:00:00"/>
    <d v="2025-09-19T00:00:00"/>
    <n v="2867.27"/>
    <s v="‭112120503040‬"/>
    <s v="Serviços de Implantação e Operacionalização postos Poupatempo"/>
    <m/>
    <s v="NV003980"/>
    <m/>
    <x v="1"/>
    <x v="118"/>
  </r>
  <r>
    <x v="176"/>
    <m/>
    <x v="1851"/>
    <d v="2025-08-25T00:00:00"/>
    <d v="2025-09-19T00:00:00"/>
    <n v="1709.65"/>
    <s v="‭112120503040‬"/>
    <s v="Serviços de Implantação e Operacionalização postos Poupatempo"/>
    <m/>
    <s v="NV003981"/>
    <m/>
    <x v="1"/>
    <x v="99"/>
  </r>
  <r>
    <x v="176"/>
    <m/>
    <x v="1852"/>
    <d v="2025-08-25T00:00:00"/>
    <d v="2025-09-19T00:00:00"/>
    <n v="551.54"/>
    <s v="‭112120503040‬"/>
    <s v="Serviços de Implantação e Operacionalização postos Poupatempo"/>
    <m/>
    <s v="NV021597"/>
    <m/>
    <x v="1"/>
    <x v="168"/>
  </r>
  <r>
    <x v="176"/>
    <m/>
    <x v="1853"/>
    <d v="2025-08-25T00:00:00"/>
    <d v="2025-09-19T00:00:00"/>
    <n v="5643.57"/>
    <s v="‭112120503040‬"/>
    <s v="Serviços de Implantação e Operacionalização postos Poupatempo"/>
    <m/>
    <s v="NV006978"/>
    <m/>
    <x v="1"/>
    <x v="140"/>
  </r>
  <r>
    <x v="176"/>
    <m/>
    <x v="1854"/>
    <d v="2025-08-25T00:00:00"/>
    <d v="2025-09-19T00:00:00"/>
    <n v="6261.92"/>
    <s v="‭112120503040‬"/>
    <s v="Serviços de Implantação e Operacionalização postos Poupatempo"/>
    <m/>
    <s v="NV006962"/>
    <m/>
    <x v="1"/>
    <x v="142"/>
  </r>
  <r>
    <x v="176"/>
    <m/>
    <x v="1855"/>
    <d v="2025-08-25T00:00:00"/>
    <d v="2025-09-19T00:00:00"/>
    <n v="2152.09"/>
    <s v="‭112120503040‬"/>
    <s v="Serviços de Implantação e Operacionalização postos Poupatempo"/>
    <m/>
    <s v="NV004961"/>
    <m/>
    <x v="1"/>
    <x v="157"/>
  </r>
  <r>
    <x v="176"/>
    <m/>
    <x v="1856"/>
    <d v="2025-08-25T00:00:00"/>
    <d v="2025-09-19T00:00:00"/>
    <n v="5108.9399999999996"/>
    <s v="‭112120503040‬"/>
    <s v="Serviços de Implantação e Operacionalização postos Poupatempo"/>
    <m/>
    <s v="NV000957"/>
    <m/>
    <x v="1"/>
    <x v="158"/>
  </r>
  <r>
    <x v="176"/>
    <m/>
    <x v="1857"/>
    <d v="2025-08-25T00:00:00"/>
    <d v="2025-09-19T00:00:00"/>
    <n v="912.95"/>
    <s v="‭112120503040‬"/>
    <s v="Serviços de Implantação e Operacionalização postos Poupatempo"/>
    <m/>
    <s v="NV022578"/>
    <m/>
    <x v="1"/>
    <x v="181"/>
  </r>
  <r>
    <x v="176"/>
    <m/>
    <x v="1858"/>
    <d v="2025-08-25T00:00:00"/>
    <d v="2025-09-19T00:00:00"/>
    <n v="1019.52"/>
    <s v="‭112120503040‬"/>
    <s v="Serviços de Implantação e Operacionalização postos Poupatempo"/>
    <m/>
    <s v="NV021612"/>
    <m/>
    <x v="1"/>
    <x v="68"/>
  </r>
  <r>
    <x v="176"/>
    <m/>
    <x v="1859"/>
    <d v="2025-08-25T00:00:00"/>
    <d v="2025-09-19T00:00:00"/>
    <n v="2856.02"/>
    <s v="‭112120503040‬"/>
    <s v="Serviços de Implantação e Operacionalização postos Poupatempo"/>
    <m/>
    <s v="NV008121"/>
    <m/>
    <x v="1"/>
    <x v="134"/>
  </r>
  <r>
    <x v="176"/>
    <m/>
    <x v="1860"/>
    <d v="2025-08-25T00:00:00"/>
    <d v="2025-09-19T00:00:00"/>
    <n v="643.54"/>
    <s v="‭112120503040‬"/>
    <s v="Serviços de Implantação e Operacionalização postos Poupatempo"/>
    <m/>
    <s v="NV021609"/>
    <m/>
    <x v="1"/>
    <x v="241"/>
  </r>
  <r>
    <x v="176"/>
    <m/>
    <x v="1861"/>
    <d v="2025-08-25T00:00:00"/>
    <d v="2025-09-19T00:00:00"/>
    <n v="926.43"/>
    <s v="‭112120503040‬"/>
    <s v="Serviços de Implantação e Operacionalização postos Poupatempo"/>
    <m/>
    <s v="NV021593"/>
    <m/>
    <x v="1"/>
    <x v="240"/>
  </r>
  <r>
    <x v="176"/>
    <m/>
    <x v="1862"/>
    <d v="2025-08-25T00:00:00"/>
    <d v="2025-09-19T00:00:00"/>
    <n v="916.34"/>
    <s v="‭112120503040‬"/>
    <s v="Serviços de Implantação e Operacionalização postos Poupatempo"/>
    <m/>
    <s v="NV021611"/>
    <m/>
    <x v="1"/>
    <x v="202"/>
  </r>
  <r>
    <x v="176"/>
    <m/>
    <x v="1863"/>
    <d v="2025-08-25T00:00:00"/>
    <d v="2025-09-19T00:00:00"/>
    <n v="677.71"/>
    <s v="‭112120503040‬"/>
    <s v="Serviços de Implantação e Operacionalização postos Poupatempo"/>
    <m/>
    <s v="NV021605"/>
    <m/>
    <x v="1"/>
    <x v="69"/>
  </r>
  <r>
    <x v="176"/>
    <m/>
    <x v="1864"/>
    <d v="2025-08-25T00:00:00"/>
    <d v="2025-09-19T00:00:00"/>
    <n v="858.4"/>
    <s v="‭112120503040‬"/>
    <s v="Serviços de Implantação e Operacionalização postos Poupatempo"/>
    <m/>
    <s v="NV022556"/>
    <m/>
    <x v="1"/>
    <x v="70"/>
  </r>
  <r>
    <x v="176"/>
    <m/>
    <x v="1865"/>
    <d v="2025-08-25T00:00:00"/>
    <d v="2025-09-19T00:00:00"/>
    <n v="844.26"/>
    <s v="‭112120503040‬"/>
    <s v="Serviços de Implantação e Operacionalização postos Poupatempo"/>
    <m/>
    <s v="NV022657"/>
    <m/>
    <x v="1"/>
    <x v="71"/>
  </r>
  <r>
    <x v="176"/>
    <m/>
    <x v="1866"/>
    <d v="2025-08-25T00:00:00"/>
    <d v="2025-09-19T00:00:00"/>
    <n v="1918.42"/>
    <s v="‭112120503040‬"/>
    <s v="Serviços de Implantação e Operacionalização postos Poupatempo"/>
    <m/>
    <s v="NV003958"/>
    <m/>
    <x v="1"/>
    <x v="147"/>
  </r>
  <r>
    <x v="176"/>
    <m/>
    <x v="1867"/>
    <d v="2025-08-25T00:00:00"/>
    <d v="2025-09-19T00:00:00"/>
    <n v="1018.23"/>
    <s v="‭112120503040‬"/>
    <s v="Serviços de Implantação e Operacionalização postos Poupatempo"/>
    <m/>
    <s v="NV021562"/>
    <m/>
    <x v="1"/>
    <x v="27"/>
  </r>
  <r>
    <x v="176"/>
    <m/>
    <x v="1868"/>
    <d v="2025-08-25T00:00:00"/>
    <d v="2025-09-19T00:00:00"/>
    <n v="2157.8200000000002"/>
    <s v="‭112120503040‬"/>
    <s v="Serviços de Implantação e Operacionalização postos Poupatempo"/>
    <m/>
    <s v="NV003963"/>
    <m/>
    <x v="1"/>
    <x v="105"/>
  </r>
  <r>
    <x v="176"/>
    <m/>
    <x v="1869"/>
    <d v="2025-08-25T00:00:00"/>
    <d v="2025-09-19T00:00:00"/>
    <n v="568.45000000000005"/>
    <s v="‭112120503040‬"/>
    <s v="Serviços de Implantação e Operacionalização postos Poupatempo"/>
    <m/>
    <s v="NV022682"/>
    <m/>
    <x v="1"/>
    <x v="28"/>
  </r>
  <r>
    <x v="176"/>
    <m/>
    <x v="1870"/>
    <d v="2025-08-01T00:00:00"/>
    <d v="2025-09-19T00:00:00"/>
    <n v="151.75"/>
    <s v="‭112120503040‬"/>
    <s v="Serviços de Implantação e Operacionalização postos Poupatempo"/>
    <m/>
    <s v="NV022553"/>
    <m/>
    <x v="1"/>
    <x v="206"/>
  </r>
  <r>
    <x v="176"/>
    <m/>
    <x v="1871"/>
    <d v="2025-08-01T00:00:00"/>
    <d v="2025-09-19T00:00:00"/>
    <n v="151.75"/>
    <s v="‭112120503040‬"/>
    <s v="Serviços de Implantação e Operacionalização postos Poupatempo"/>
    <m/>
    <s v="NV022621"/>
    <m/>
    <x v="1"/>
    <x v="180"/>
  </r>
  <r>
    <x v="176"/>
    <m/>
    <x v="1872"/>
    <d v="2025-08-25T00:00:00"/>
    <d v="2025-09-19T00:00:00"/>
    <n v="512.55999999999995"/>
    <s v="‭112120503040‬"/>
    <s v="Serviços de Implantação e Operacionalização postos Poupatempo"/>
    <m/>
    <s v="NV022552"/>
    <m/>
    <x v="1"/>
    <x v="189"/>
  </r>
  <r>
    <x v="176"/>
    <m/>
    <x v="1873"/>
    <d v="2025-08-25T00:00:00"/>
    <d v="2025-09-19T00:00:00"/>
    <n v="2447.34"/>
    <s v="‭112120503040‬"/>
    <s v="Serviços de Implantação e Operacionalização postos Poupatempo"/>
    <m/>
    <s v="NV003960"/>
    <m/>
    <x v="1"/>
    <x v="29"/>
  </r>
  <r>
    <x v="176"/>
    <m/>
    <x v="1874"/>
    <d v="2025-08-01T00:00:00"/>
    <d v="2025-09-19T00:00:00"/>
    <n v="977.28"/>
    <s v="‭112120503040‬"/>
    <s v="Serviços de Implantação e Operacionalização postos Poupatempo"/>
    <m/>
    <s v="NV003961"/>
    <m/>
    <x v="1"/>
    <x v="20"/>
  </r>
  <r>
    <x v="176"/>
    <m/>
    <x v="1875"/>
    <d v="2025-08-01T00:00:00"/>
    <d v="2025-09-19T00:00:00"/>
    <n v="6036"/>
    <s v="‭112120503040‬"/>
    <s v="Serviços de Implantação e Operacionalização postos Poupatempo"/>
    <m/>
    <s v="NV006966"/>
    <m/>
    <x v="1"/>
    <x v="22"/>
  </r>
  <r>
    <x v="176"/>
    <m/>
    <x v="1875"/>
    <d v="2025-08-01T00:00:00"/>
    <d v="2025-09-19T00:00:00"/>
    <n v="140.15"/>
    <s v="‭112120503040‬"/>
    <s v="Serviços de Implantação e Operacionalização postos Poupatempo"/>
    <m/>
    <s v="NV006966"/>
    <m/>
    <x v="1"/>
    <x v="22"/>
  </r>
  <r>
    <x v="176"/>
    <m/>
    <x v="1876"/>
    <d v="2025-08-01T00:00:00"/>
    <d v="2025-09-19T00:00:00"/>
    <n v="1064.79"/>
    <s v="‭112120503040‬"/>
    <s v="Serviços de Implantação e Operacionalização postos Poupatempo"/>
    <m/>
    <s v="NV006964"/>
    <m/>
    <x v="1"/>
    <x v="11"/>
  </r>
  <r>
    <x v="176"/>
    <m/>
    <x v="1876"/>
    <d v="2025-08-01T00:00:00"/>
    <d v="2025-09-19T00:00:00"/>
    <n v="10794.82"/>
    <s v="‭112120503040‬"/>
    <s v="Serviços de Implantação e Operacionalização postos Poupatempo"/>
    <m/>
    <s v="NV006964"/>
    <m/>
    <x v="1"/>
    <x v="11"/>
  </r>
  <r>
    <x v="176"/>
    <m/>
    <x v="1877"/>
    <d v="2025-08-01T00:00:00"/>
    <d v="2025-09-19T00:00:00"/>
    <n v="6453.54"/>
    <s v="‭112120503040‬"/>
    <s v="Serviços de Implantação e Operacionalização postos Poupatempo"/>
    <m/>
    <s v="NV000956"/>
    <m/>
    <x v="1"/>
    <x v="6"/>
  </r>
  <r>
    <x v="176"/>
    <m/>
    <x v="1878"/>
    <d v="2025-08-01T00:00:00"/>
    <d v="2025-09-19T00:00:00"/>
    <n v="405.58"/>
    <s v="‭112120503040‬"/>
    <s v="Serviços de Implantação e Operacionalização postos Poupatempo"/>
    <m/>
    <s v="NV022666"/>
    <m/>
    <x v="1"/>
    <x v="3"/>
  </r>
  <r>
    <x v="176"/>
    <m/>
    <x v="1878"/>
    <d v="2025-08-01T00:00:00"/>
    <d v="2025-09-19T00:00:00"/>
    <n v="1269.6099999999999"/>
    <s v="‭112120503040‬"/>
    <s v="Serviços de Implantação e Operacionalização postos Poupatempo"/>
    <m/>
    <s v="NV022666"/>
    <m/>
    <x v="1"/>
    <x v="3"/>
  </r>
  <r>
    <x v="176"/>
    <m/>
    <x v="1879"/>
    <d v="2025-08-01T00:00:00"/>
    <d v="2025-09-19T00:00:00"/>
    <n v="683.34"/>
    <s v="‭112120503040‬"/>
    <s v="Serviços de Implantação e Operacionalização postos Poupatempo"/>
    <m/>
    <s v="NV020554"/>
    <m/>
    <x v="1"/>
    <x v="5"/>
  </r>
  <r>
    <x v="176"/>
    <m/>
    <x v="1880"/>
    <d v="2025-08-01T00:00:00"/>
    <d v="2025-09-19T00:00:00"/>
    <n v="510.43"/>
    <s v="‭112120503040‬"/>
    <s v="Serviços de Implantação e Operacionalização postos Poupatempo"/>
    <m/>
    <s v="NV021618"/>
    <m/>
    <x v="1"/>
    <x v="4"/>
  </r>
  <r>
    <x v="176"/>
    <m/>
    <x v="1881"/>
    <d v="2025-08-01T00:00:00"/>
    <d v="2025-09-19T00:00:00"/>
    <n v="415.11"/>
    <s v="‭112120503040‬"/>
    <s v="Serviços de Implantação e Operacionalização postos Poupatempo"/>
    <m/>
    <s v="NV021619"/>
    <m/>
    <x v="1"/>
    <x v="13"/>
  </r>
  <r>
    <x v="176"/>
    <m/>
    <x v="1882"/>
    <d v="2025-08-01T00:00:00"/>
    <d v="2025-09-19T00:00:00"/>
    <n v="342.93"/>
    <s v="‭112120503040‬"/>
    <s v="Serviços de Implantação e Operacionalização postos Poupatempo"/>
    <m/>
    <s v="NV022649"/>
    <m/>
    <x v="1"/>
    <x v="21"/>
  </r>
  <r>
    <x v="176"/>
    <m/>
    <x v="1883"/>
    <d v="2025-08-01T00:00:00"/>
    <d v="2025-09-19T00:00:00"/>
    <n v="941.63"/>
    <s v="‭112120503040‬"/>
    <s v="Serviços de Implantação e Operacionalização postos Poupatempo"/>
    <m/>
    <s v="NV003955"/>
    <m/>
    <x v="1"/>
    <x v="10"/>
  </r>
  <r>
    <x v="176"/>
    <m/>
    <x v="1884"/>
    <d v="2025-08-01T00:00:00"/>
    <d v="2025-09-19T00:00:00"/>
    <n v="2059.66"/>
    <s v="‭112120503040‬"/>
    <s v="Serviços de Implantação e Operacionalização postos Poupatempo"/>
    <m/>
    <s v="NV009955"/>
    <m/>
    <x v="1"/>
    <x v="12"/>
  </r>
  <r>
    <x v="176"/>
    <m/>
    <x v="1885"/>
    <d v="2025-08-01T00:00:00"/>
    <d v="2025-09-19T00:00:00"/>
    <n v="1097.1400000000001"/>
    <s v="‭112120503040‬"/>
    <s v="Serviços de Implantação e Operacionalização postos Poupatempo"/>
    <m/>
    <s v="NV003978"/>
    <m/>
    <x v="1"/>
    <x v="111"/>
  </r>
  <r>
    <x v="176"/>
    <m/>
    <x v="1886"/>
    <d v="2025-08-01T00:00:00"/>
    <d v="2025-09-19T00:00:00"/>
    <n v="911.15"/>
    <s v="‭112120503040‬"/>
    <s v="Serviços de Implantação e Operacionalização postos Poupatempo"/>
    <m/>
    <s v="NV004958"/>
    <m/>
    <x v="1"/>
    <x v="18"/>
  </r>
  <r>
    <x v="176"/>
    <m/>
    <x v="1887"/>
    <d v="2025-08-01T00:00:00"/>
    <d v="2025-09-19T00:00:00"/>
    <n v="258.43"/>
    <s v="‭112120503040‬"/>
    <s v="Serviços de Implantação e Operacionalização postos Poupatempo"/>
    <m/>
    <s v="NV021567"/>
    <m/>
    <x v="1"/>
    <x v="191"/>
  </r>
  <r>
    <x v="176"/>
    <m/>
    <x v="1888"/>
    <d v="2025-08-01T00:00:00"/>
    <d v="2025-09-19T00:00:00"/>
    <n v="260.11"/>
    <s v="‭112120503040‬"/>
    <s v="Serviços de Implantação e Operacionalização postos Poupatempo"/>
    <m/>
    <s v="NV021570"/>
    <m/>
    <x v="1"/>
    <x v="14"/>
  </r>
  <r>
    <x v="176"/>
    <m/>
    <x v="1889"/>
    <d v="2025-08-01T00:00:00"/>
    <d v="2025-09-19T00:00:00"/>
    <n v="260.11"/>
    <s v="‭112120503040‬"/>
    <s v="Serviços de Implantação e Operacionalização postos Poupatempo"/>
    <m/>
    <s v="NV021588"/>
    <m/>
    <x v="1"/>
    <x v="16"/>
  </r>
  <r>
    <x v="176"/>
    <m/>
    <x v="1890"/>
    <d v="2025-08-01T00:00:00"/>
    <d v="2025-09-19T00:00:00"/>
    <n v="260.11"/>
    <s v="‭112120503040‬"/>
    <s v="Serviços de Implantação e Operacionalização postos Poupatempo"/>
    <m/>
    <s v="NV022612"/>
    <m/>
    <x v="1"/>
    <x v="8"/>
  </r>
  <r>
    <x v="176"/>
    <m/>
    <x v="1891"/>
    <d v="2025-08-01T00:00:00"/>
    <d v="2025-09-19T00:00:00"/>
    <n v="148.12"/>
    <s v="‭112120503040‬"/>
    <s v="Serviços de Implantação e Operacionalização postos Poupatempo"/>
    <m/>
    <s v="NV022636"/>
    <m/>
    <x v="1"/>
    <x v="7"/>
  </r>
  <r>
    <x v="176"/>
    <m/>
    <x v="1891"/>
    <d v="2025-08-01T00:00:00"/>
    <d v="2025-09-19T00:00:00"/>
    <n v="144.24"/>
    <s v="‭112120503040‬"/>
    <s v="Serviços de Implantação e Operacionalização postos Poupatempo"/>
    <m/>
    <s v="NV022636"/>
    <m/>
    <x v="1"/>
    <x v="7"/>
  </r>
  <r>
    <x v="176"/>
    <m/>
    <x v="1892"/>
    <d v="2025-08-01T00:00:00"/>
    <d v="2025-09-19T00:00:00"/>
    <n v="260.11"/>
    <s v="‭112120503040‬"/>
    <s v="Serviços de Implantação e Operacionalização postos Poupatempo"/>
    <m/>
    <s v="NV022634"/>
    <m/>
    <x v="1"/>
    <x v="19"/>
  </r>
  <r>
    <x v="176"/>
    <m/>
    <x v="1893"/>
    <d v="2025-08-01T00:00:00"/>
    <d v="2025-09-19T00:00:00"/>
    <n v="292.36"/>
    <s v="‭112120503040‬"/>
    <s v="Serviços de Implantação e Operacionalização postos Poupatempo"/>
    <m/>
    <s v="NV022622"/>
    <m/>
    <x v="1"/>
    <x v="17"/>
  </r>
  <r>
    <x v="176"/>
    <m/>
    <x v="1894"/>
    <d v="2025-08-01T00:00:00"/>
    <d v="2025-09-19T00:00:00"/>
    <n v="260.11"/>
    <s v="‭112120503040‬"/>
    <s v="Serviços de Implantação e Operacionalização postos Poupatempo"/>
    <m/>
    <s v="NV022680"/>
    <m/>
    <x v="1"/>
    <x v="15"/>
  </r>
  <r>
    <x v="176"/>
    <m/>
    <x v="1895"/>
    <d v="2025-08-01T00:00:00"/>
    <d v="2025-09-19T00:00:00"/>
    <n v="247.05"/>
    <s v="‭112120503040‬"/>
    <s v="Serviços de Implantação e Operacionalização postos Poupatempo"/>
    <m/>
    <s v="NV022562"/>
    <m/>
    <x v="1"/>
    <x v="9"/>
  </r>
  <r>
    <x v="176"/>
    <m/>
    <x v="1896"/>
    <d v="2025-08-01T00:00:00"/>
    <d v="2025-09-19T00:00:00"/>
    <n v="828.8"/>
    <s v="‭112120503040‬"/>
    <s v="Serviços de Implantação e Operacionalização postos Poupatempo"/>
    <m/>
    <s v="NV003961"/>
    <m/>
    <x v="1"/>
    <x v="20"/>
  </r>
  <r>
    <x v="176"/>
    <m/>
    <x v="1897"/>
    <d v="2025-08-01T00:00:00"/>
    <d v="2025-09-19T00:00:00"/>
    <n v="294.25"/>
    <s v="‭112120503040‬"/>
    <s v="Serviços de Implantação e Operacionalização postos Poupatempo"/>
    <m/>
    <s v="NV022649"/>
    <m/>
    <x v="1"/>
    <x v="21"/>
  </r>
  <r>
    <x v="176"/>
    <m/>
    <x v="1898"/>
    <d v="2025-08-01T00:00:00"/>
    <d v="2025-09-19T00:00:00"/>
    <n v="1252.75"/>
    <s v="‭112120503040‬"/>
    <s v="Serviços de Implantação e Operacionalização postos Poupatempo"/>
    <m/>
    <s v="NV022666"/>
    <m/>
    <x v="1"/>
    <x v="3"/>
  </r>
  <r>
    <x v="176"/>
    <m/>
    <x v="1899"/>
    <d v="2025-08-01T00:00:00"/>
    <d v="2025-09-19T00:00:00"/>
    <n v="439.84"/>
    <s v="‭112120503040‬"/>
    <s v="Serviços de Implantação e Operacionalização postos Poupatempo"/>
    <m/>
    <s v="NV021618"/>
    <m/>
    <x v="1"/>
    <x v="4"/>
  </r>
  <r>
    <x v="176"/>
    <m/>
    <x v="1900"/>
    <d v="2025-08-01T00:00:00"/>
    <d v="2025-09-19T00:00:00"/>
    <n v="590.13"/>
    <s v="‭112120503040‬"/>
    <s v="Serviços de Implantação e Operacionalização postos Poupatempo"/>
    <m/>
    <s v="NV020554"/>
    <m/>
    <x v="1"/>
    <x v="5"/>
  </r>
  <r>
    <x v="176"/>
    <m/>
    <x v="1901"/>
    <d v="2025-08-01T00:00:00"/>
    <d v="2025-09-19T00:00:00"/>
    <n v="5260.01"/>
    <s v="‭112120503040‬"/>
    <s v="Serviços de Implantação e Operacionalização postos Poupatempo"/>
    <m/>
    <s v="NV006966"/>
    <m/>
    <x v="1"/>
    <x v="22"/>
  </r>
  <r>
    <x v="176"/>
    <m/>
    <x v="1902"/>
    <d v="2025-08-01T00:00:00"/>
    <d v="2025-09-19T00:00:00"/>
    <n v="9480.99"/>
    <s v="‭112120503040‬"/>
    <s v="Serviços de Implantação e Operacionalização postos Poupatempo"/>
    <m/>
    <s v="NV006964"/>
    <m/>
    <x v="1"/>
    <x v="11"/>
  </r>
  <r>
    <x v="176"/>
    <m/>
    <x v="1903"/>
    <d v="2025-08-01T00:00:00"/>
    <d v="2025-09-19T00:00:00"/>
    <n v="5358.42"/>
    <s v="‭112120503040‬"/>
    <s v="Serviços de Implantação e Operacionalização postos Poupatempo"/>
    <m/>
    <s v="NV000956"/>
    <m/>
    <x v="1"/>
    <x v="6"/>
  </r>
  <r>
    <x v="176"/>
    <m/>
    <x v="1904"/>
    <d v="2025-08-01T00:00:00"/>
    <d v="2025-09-19T00:00:00"/>
    <n v="356.99"/>
    <s v="‭112120503040‬"/>
    <s v="Serviços de Implantação e Operacionalização postos Poupatempo"/>
    <m/>
    <s v="NV021619"/>
    <m/>
    <x v="1"/>
    <x v="13"/>
  </r>
  <r>
    <x v="176"/>
    <m/>
    <x v="1905"/>
    <d v="2025-08-01T00:00:00"/>
    <d v="2025-09-19T00:00:00"/>
    <n v="333.59"/>
    <s v="‭112120503040‬"/>
    <s v="Serviços de Implantação e Operacionalização postos Poupatempo"/>
    <m/>
    <s v="NV021603"/>
    <m/>
    <x v="1"/>
    <x v="23"/>
  </r>
  <r>
    <x v="176"/>
    <m/>
    <x v="1906"/>
    <d v="2025-08-01T00:00:00"/>
    <d v="2025-09-19T00:00:00"/>
    <n v="277.52"/>
    <s v="‭112120503040‬"/>
    <s v="Serviços de Implantação e Operacionalização postos Poupatempo"/>
    <m/>
    <s v="NV022566"/>
    <m/>
    <x v="1"/>
    <x v="24"/>
  </r>
  <r>
    <x v="176"/>
    <m/>
    <x v="1907"/>
    <d v="2025-08-01T00:00:00"/>
    <d v="2025-09-19T00:00:00"/>
    <n v="249.48"/>
    <s v="‭112120503040‬"/>
    <s v="Serviços de Implantação e Operacionalização postos Poupatempo"/>
    <m/>
    <s v="NV022609"/>
    <m/>
    <x v="1"/>
    <x v="25"/>
  </r>
  <r>
    <x v="176"/>
    <m/>
    <x v="1908"/>
    <d v="2025-08-25T00:00:00"/>
    <d v="2025-09-19T00:00:00"/>
    <n v="2657.94"/>
    <s v="‭112120503040‬"/>
    <s v="Serviços de Implantação e Operacionalização postos Poupatempo"/>
    <m/>
    <s v="NV022666"/>
    <m/>
    <x v="1"/>
    <x v="3"/>
  </r>
  <r>
    <x v="176"/>
    <m/>
    <x v="1909"/>
    <d v="2025-08-25T00:00:00"/>
    <d v="2025-09-19T00:00:00"/>
    <n v="1263.58"/>
    <s v="‭112120503040‬"/>
    <s v="Serviços de Implantação e Operacionalização postos Poupatempo"/>
    <m/>
    <s v="NV020554"/>
    <m/>
    <x v="1"/>
    <x v="5"/>
  </r>
  <r>
    <x v="176"/>
    <m/>
    <x v="1910"/>
    <d v="2025-08-25T00:00:00"/>
    <d v="2025-09-19T00:00:00"/>
    <n v="10638.84"/>
    <s v="‭112120503040‬"/>
    <s v="Serviços de Implantação e Operacionalização postos Poupatempo"/>
    <m/>
    <s v="NV006966"/>
    <m/>
    <x v="1"/>
    <x v="22"/>
  </r>
  <r>
    <x v="176"/>
    <m/>
    <x v="1911"/>
    <d v="2025-08-25T00:00:00"/>
    <d v="2025-09-19T00:00:00"/>
    <n v="496.89"/>
    <s v="‭112120503040‬"/>
    <s v="Serviços de Implantação e Operacionalização postos Poupatempo"/>
    <m/>
    <s v="NV022566"/>
    <m/>
    <x v="1"/>
    <x v="24"/>
  </r>
  <r>
    <x v="176"/>
    <m/>
    <x v="1912"/>
    <d v="2025-08-25T00:00:00"/>
    <d v="2025-09-19T00:00:00"/>
    <n v="766.13"/>
    <s v="‭112120503040‬"/>
    <s v="Serviços de Implantação e Operacionalização postos Poupatempo"/>
    <m/>
    <s v="NV021619"/>
    <m/>
    <x v="1"/>
    <x v="13"/>
  </r>
  <r>
    <x v="176"/>
    <m/>
    <x v="1913"/>
    <d v="2025-08-25T00:00:00"/>
    <d v="2025-09-19T00:00:00"/>
    <n v="506.23"/>
    <s v="‭112120503040‬"/>
    <s v="Serviços de Implantação e Operacionalização postos Poupatempo"/>
    <m/>
    <s v="NV022563"/>
    <m/>
    <x v="1"/>
    <x v="226"/>
  </r>
  <r>
    <x v="176"/>
    <m/>
    <x v="1914"/>
    <d v="2025-08-25T00:00:00"/>
    <d v="2025-09-19T00:00:00"/>
    <n v="625.9"/>
    <s v="‭112120503040‬"/>
    <s v="Serviços de Implantação e Operacionalização postos Poupatempo"/>
    <m/>
    <s v="NV022683"/>
    <m/>
    <x v="1"/>
    <x v="30"/>
  </r>
  <r>
    <x v="176"/>
    <m/>
    <x v="1915"/>
    <d v="2025-08-05T00:00:00"/>
    <d v="2025-09-19T00:00:00"/>
    <n v="2155.1"/>
    <s v="‭112120503040‬"/>
    <s v="Serviços de Implantação e Operacionalização postos Poupatempo"/>
    <m/>
    <s v="NV003985"/>
    <m/>
    <x v="1"/>
    <x v="160"/>
  </r>
  <r>
    <x v="176"/>
    <m/>
    <x v="1916"/>
    <d v="2025-08-05T00:00:00"/>
    <d v="2025-09-19T00:00:00"/>
    <n v="12199.97"/>
    <s v="‭112120503040‬"/>
    <s v="Serviços de Implantação e Operacionalização postos Poupatempo"/>
    <m/>
    <s v="NV000952"/>
    <m/>
    <x v="1"/>
    <x v="103"/>
  </r>
  <r>
    <x v="176"/>
    <m/>
    <x v="1917"/>
    <d v="2025-08-05T00:00:00"/>
    <d v="2025-09-19T00:00:00"/>
    <n v="7861.68"/>
    <s v="‭112120503040‬"/>
    <s v="Serviços de Implantação e Operacionalização postos Poupatempo"/>
    <m/>
    <s v="NV003968"/>
    <m/>
    <x v="1"/>
    <x v="94"/>
  </r>
  <r>
    <x v="176"/>
    <m/>
    <x v="1918"/>
    <d v="2025-08-05T00:00:00"/>
    <d v="2025-09-19T00:00:00"/>
    <n v="11213.67"/>
    <s v="‭112120503040‬"/>
    <s v="Serviços de Implantação e Operacionalização postos Poupatempo"/>
    <m/>
    <s v="NV003969"/>
    <m/>
    <x v="1"/>
    <x v="95"/>
  </r>
  <r>
    <x v="176"/>
    <m/>
    <x v="1919"/>
    <d v="2025-08-05T00:00:00"/>
    <d v="2025-09-19T00:00:00"/>
    <n v="6648.24"/>
    <s v="‭112120503040‬"/>
    <s v="Serviços de Implantação e Operacionalização postos Poupatempo"/>
    <m/>
    <s v="NV003972"/>
    <m/>
    <x v="1"/>
    <x v="92"/>
  </r>
  <r>
    <x v="176"/>
    <m/>
    <x v="1920"/>
    <d v="2025-08-05T00:00:00"/>
    <d v="2025-09-19T00:00:00"/>
    <n v="16203.01"/>
    <s v="‭112120503040‬"/>
    <s v="Serviços de Implantação e Operacionalização postos Poupatempo"/>
    <m/>
    <s v="NV004960"/>
    <m/>
    <x v="1"/>
    <x v="96"/>
  </r>
  <r>
    <x v="176"/>
    <m/>
    <x v="1921"/>
    <d v="2025-08-05T00:00:00"/>
    <d v="2025-09-19T00:00:00"/>
    <n v="7871.58"/>
    <s v="‭112120503040‬"/>
    <s v="Serviços de Implantação e Operacionalização postos Poupatempo"/>
    <m/>
    <s v="NV003974"/>
    <m/>
    <x v="1"/>
    <x v="152"/>
  </r>
  <r>
    <x v="176"/>
    <m/>
    <x v="1922"/>
    <d v="2025-08-05T00:00:00"/>
    <d v="2025-09-19T00:00:00"/>
    <n v="20527.419999999998"/>
    <s v="‭112120503040‬"/>
    <s v="Serviços de Implantação e Operacionalização postos Poupatempo"/>
    <m/>
    <s v="NV000958"/>
    <m/>
    <x v="1"/>
    <x v="117"/>
  </r>
  <r>
    <x v="176"/>
    <m/>
    <x v="1923"/>
    <d v="2025-08-05T00:00:00"/>
    <d v="2025-09-19T00:00:00"/>
    <n v="5906.17"/>
    <s v="‭112120503040‬"/>
    <s v="Serviços de Implantação e Operacionalização postos Poupatempo"/>
    <m/>
    <s v="NV003979"/>
    <m/>
    <x v="1"/>
    <x v="154"/>
  </r>
  <r>
    <x v="176"/>
    <m/>
    <x v="1924"/>
    <d v="2025-08-05T00:00:00"/>
    <d v="2025-09-19T00:00:00"/>
    <n v="12676.21"/>
    <s v="‭112120503040‬"/>
    <s v="Serviços de Implantação e Operacionalização postos Poupatempo"/>
    <m/>
    <s v="NV003980"/>
    <m/>
    <x v="1"/>
    <x v="118"/>
  </r>
  <r>
    <x v="176"/>
    <m/>
    <x v="1925"/>
    <d v="2025-08-05T00:00:00"/>
    <d v="2025-09-19T00:00:00"/>
    <n v="8161.55"/>
    <s v="‭112120503040‬"/>
    <s v="Serviços de Implantação e Operacionalização postos Poupatempo"/>
    <m/>
    <s v="NV003981"/>
    <m/>
    <x v="1"/>
    <x v="99"/>
  </r>
  <r>
    <x v="176"/>
    <m/>
    <x v="1926"/>
    <d v="2025-08-05T00:00:00"/>
    <d v="2025-09-19T00:00:00"/>
    <n v="24634.1"/>
    <s v="‭112120503040‬"/>
    <s v="Serviços de Implantação e Operacionalização postos Poupatempo"/>
    <m/>
    <s v="NV006978"/>
    <m/>
    <x v="1"/>
    <x v="140"/>
  </r>
  <r>
    <x v="176"/>
    <m/>
    <x v="1927"/>
    <d v="2025-08-05T00:00:00"/>
    <d v="2025-09-19T00:00:00"/>
    <n v="29360.720000000001"/>
    <s v="‭112120503040‬"/>
    <s v="Serviços de Implantação e Operacionalização postos Poupatempo"/>
    <m/>
    <s v="NV006962"/>
    <m/>
    <x v="1"/>
    <x v="142"/>
  </r>
  <r>
    <x v="176"/>
    <m/>
    <x v="1928"/>
    <d v="2025-08-05T00:00:00"/>
    <d v="2025-09-19T00:00:00"/>
    <n v="9291.4500000000007"/>
    <s v="‭112120503040‬"/>
    <s v="Serviços de Implantação e Operacionalização postos Poupatempo"/>
    <m/>
    <s v="NV004961"/>
    <m/>
    <x v="1"/>
    <x v="157"/>
  </r>
  <r>
    <x v="176"/>
    <m/>
    <x v="1929"/>
    <d v="2025-08-05T00:00:00"/>
    <d v="2025-09-19T00:00:00"/>
    <n v="13398.2"/>
    <s v="‭112120503040‬"/>
    <s v="Serviços de Implantação e Operacionalização postos Poupatempo"/>
    <m/>
    <s v="NV008121"/>
    <m/>
    <x v="1"/>
    <x v="134"/>
  </r>
  <r>
    <x v="176"/>
    <m/>
    <x v="1930"/>
    <d v="2025-08-05T00:00:00"/>
    <d v="2025-09-19T00:00:00"/>
    <n v="4221.26"/>
    <s v="‭112120503040‬"/>
    <s v="Serviços de Implantação e Operacionalização postos Poupatempo"/>
    <m/>
    <s v="NV021611"/>
    <m/>
    <x v="1"/>
    <x v="202"/>
  </r>
  <r>
    <x v="176"/>
    <m/>
    <x v="1931"/>
    <d v="2025-08-05T00:00:00"/>
    <d v="2025-09-19T00:00:00"/>
    <n v="2098.25"/>
    <s v="‭112120503040‬"/>
    <s v="Serviços de Implantação e Operacionalização postos Poupatempo"/>
    <m/>
    <s v="NV020557"/>
    <m/>
    <x v="1"/>
    <x v="155"/>
  </r>
  <r>
    <x v="176"/>
    <m/>
    <x v="1932"/>
    <d v="2025-08-05T00:00:00"/>
    <d v="2025-09-19T00:00:00"/>
    <n v="3296.01"/>
    <s v="‭112120503040‬"/>
    <s v="Serviços de Implantação e Operacionalização postos Poupatempo"/>
    <m/>
    <s v="NV021602"/>
    <m/>
    <x v="1"/>
    <x v="137"/>
  </r>
  <r>
    <x v="176"/>
    <m/>
    <x v="1933"/>
    <d v="2025-08-05T00:00:00"/>
    <d v="2025-09-19T00:00:00"/>
    <n v="2121.3200000000002"/>
    <s v="‭112120503040‬"/>
    <s v="Serviços de Implantação e Operacionalização postos Poupatempo"/>
    <m/>
    <s v="NV022614"/>
    <m/>
    <x v="1"/>
    <x v="124"/>
  </r>
  <r>
    <x v="176"/>
    <m/>
    <x v="1934"/>
    <d v="2025-08-05T00:00:00"/>
    <d v="2025-09-19T00:00:00"/>
    <n v="2121.34"/>
    <s v="‭112120503040‬"/>
    <s v="Serviços de Implantação e Operacionalização postos Poupatempo"/>
    <m/>
    <s v="NV022615"/>
    <m/>
    <x v="1"/>
    <x v="136"/>
  </r>
  <r>
    <x v="176"/>
    <m/>
    <x v="1935"/>
    <d v="2025-08-05T00:00:00"/>
    <d v="2025-09-19T00:00:00"/>
    <n v="2121.34"/>
    <s v="‭112120503040‬"/>
    <s v="Serviços de Implantação e Operacionalização postos Poupatempo"/>
    <m/>
    <s v="NV022626"/>
    <m/>
    <x v="1"/>
    <x v="228"/>
  </r>
  <r>
    <x v="176"/>
    <m/>
    <x v="1936"/>
    <d v="2025-08-05T00:00:00"/>
    <d v="2025-09-19T00:00:00"/>
    <n v="2386.85"/>
    <s v="‭112120503040‬"/>
    <s v="Serviços de Implantação e Operacionalização postos Poupatempo"/>
    <m/>
    <s v="NV021607"/>
    <m/>
    <x v="1"/>
    <x v="194"/>
  </r>
  <r>
    <x v="176"/>
    <m/>
    <x v="1937"/>
    <d v="2025-08-05T00:00:00"/>
    <d v="2025-09-19T00:00:00"/>
    <n v="2121.34"/>
    <s v="‭112120503040‬"/>
    <s v="Serviços de Implantação e Operacionalização postos Poupatempo"/>
    <m/>
    <s v="NV022629"/>
    <m/>
    <x v="1"/>
    <x v="174"/>
  </r>
  <r>
    <x v="176"/>
    <m/>
    <x v="1938"/>
    <d v="2025-08-05T00:00:00"/>
    <d v="2025-09-19T00:00:00"/>
    <n v="1855.82"/>
    <s v="‭112120503040‬"/>
    <s v="Serviços de Implantação e Operacionalização postos Poupatempo"/>
    <m/>
    <s v="NV022628"/>
    <m/>
    <x v="1"/>
    <x v="87"/>
  </r>
  <r>
    <x v="176"/>
    <m/>
    <x v="1939"/>
    <d v="2025-08-05T00:00:00"/>
    <d v="2025-09-19T00:00:00"/>
    <n v="5070.3999999999996"/>
    <s v="‭112120503040‬"/>
    <s v="Serviços de Implantação e Operacionalização postos Poupatempo"/>
    <m/>
    <s v="NV019955"/>
    <m/>
    <x v="1"/>
    <x v="57"/>
  </r>
  <r>
    <x v="176"/>
    <m/>
    <x v="1940"/>
    <d v="2025-08-05T00:00:00"/>
    <d v="2025-09-19T00:00:00"/>
    <n v="29989.49"/>
    <s v="‭112120503040‬"/>
    <s v="Serviços de Implantação e Operacionalização postos Poupatempo"/>
    <m/>
    <s v="NV000957"/>
    <m/>
    <x v="1"/>
    <x v="158"/>
  </r>
  <r>
    <x v="176"/>
    <m/>
    <x v="1941"/>
    <d v="2025-08-05T00:00:00"/>
    <d v="2025-09-19T00:00:00"/>
    <n v="2182.98"/>
    <s v="‭112120503040‬"/>
    <s v="Serviços de Implantação e Operacionalização postos Poupatempo"/>
    <m/>
    <s v="NV021561"/>
    <m/>
    <x v="1"/>
    <x v="219"/>
  </r>
  <r>
    <x v="176"/>
    <m/>
    <x v="1942"/>
    <d v="2025-08-05T00:00:00"/>
    <d v="2025-09-19T00:00:00"/>
    <n v="1850.82"/>
    <s v="‭112120503040‬"/>
    <s v="Serviços de Implantação e Operacionalização postos Poupatempo"/>
    <m/>
    <s v="NV022669"/>
    <m/>
    <x v="1"/>
    <x v="165"/>
  </r>
  <r>
    <x v="176"/>
    <m/>
    <x v="1943"/>
    <d v="2025-08-05T00:00:00"/>
    <d v="2025-09-19T00:00:00"/>
    <n v="1850.81"/>
    <s v="‭112120503040‬"/>
    <s v="Serviços de Implantação e Operacionalização postos Poupatempo"/>
    <m/>
    <s v="NV022670"/>
    <m/>
    <x v="1"/>
    <x v="128"/>
  </r>
  <r>
    <x v="176"/>
    <m/>
    <x v="1944"/>
    <d v="2025-08-05T00:00:00"/>
    <d v="2025-09-19T00:00:00"/>
    <n v="10618.06"/>
    <s v="‭112120503040‬"/>
    <s v="Serviços de Implantação e Operacionalização postos Poupatempo"/>
    <m/>
    <s v="NV009959"/>
    <m/>
    <x v="1"/>
    <x v="133"/>
  </r>
  <r>
    <x v="176"/>
    <m/>
    <x v="1945"/>
    <d v="2025-08-05T00:00:00"/>
    <d v="2025-09-19T00:00:00"/>
    <n v="8780.27"/>
    <s v="‭112120503040‬"/>
    <s v="Serviços de Implantação e Operacionalização postos Poupatempo"/>
    <m/>
    <s v="NV004959"/>
    <m/>
    <x v="1"/>
    <x v="131"/>
  </r>
  <r>
    <x v="176"/>
    <m/>
    <x v="1946"/>
    <d v="2025-08-05T00:00:00"/>
    <d v="2025-09-19T00:00:00"/>
    <n v="2128.7399999999998"/>
    <s v="‭112120503040‬"/>
    <s v="Serviços de Implantação e Operacionalização postos Poupatempo"/>
    <m/>
    <s v="NV022565"/>
    <m/>
    <x v="1"/>
    <x v="227"/>
  </r>
  <r>
    <x v="176"/>
    <m/>
    <x v="1947"/>
    <d v="2025-08-05T00:00:00"/>
    <d v="2025-09-19T00:00:00"/>
    <n v="8134.01"/>
    <s v="‭112120503040‬"/>
    <s v="Serviços de Implantação e Operacionalização postos Poupatempo"/>
    <m/>
    <s v="NV003953"/>
    <m/>
    <x v="1"/>
    <x v="145"/>
  </r>
  <r>
    <x v="176"/>
    <m/>
    <x v="1948"/>
    <d v="2025-08-05T00:00:00"/>
    <d v="2025-09-19T00:00:00"/>
    <n v="13469.55"/>
    <s v="‭112120503040‬"/>
    <s v="Serviços de Implantação e Operacionalização postos Poupatempo"/>
    <m/>
    <s v="NV009956"/>
    <m/>
    <x v="1"/>
    <x v="162"/>
  </r>
  <r>
    <x v="176"/>
    <m/>
    <x v="1949"/>
    <d v="2025-08-05T00:00:00"/>
    <d v="2025-09-19T00:00:00"/>
    <n v="9267.57"/>
    <s v="‭112120503040‬"/>
    <s v="Serviços de Implantação e Operacionalização postos Poupatempo"/>
    <m/>
    <s v="NV003959"/>
    <m/>
    <x v="1"/>
    <x v="148"/>
  </r>
  <r>
    <x v="176"/>
    <m/>
    <x v="1950"/>
    <d v="2025-08-05T00:00:00"/>
    <d v="2025-09-19T00:00:00"/>
    <n v="34040.44"/>
    <s v="‭112120503040‬"/>
    <s v="Serviços de Implantação e Operacionalização postos Poupatempo"/>
    <m/>
    <s v="NV007123"/>
    <m/>
    <x v="1"/>
    <x v="141"/>
  </r>
  <r>
    <x v="176"/>
    <m/>
    <x v="1951"/>
    <d v="2025-08-05T00:00:00"/>
    <d v="2025-09-19T00:00:00"/>
    <n v="7923.8"/>
    <s v="‭112120503040‬"/>
    <s v="Serviços de Implantação e Operacionalização postos Poupatempo"/>
    <m/>
    <s v="NV003975"/>
    <m/>
    <x v="1"/>
    <x v="153"/>
  </r>
  <r>
    <x v="176"/>
    <m/>
    <x v="1952"/>
    <d v="2025-08-05T00:00:00"/>
    <d v="2025-09-19T00:00:00"/>
    <n v="2249.14"/>
    <s v="‭112120503040‬"/>
    <s v="Serviços de Implantação e Operacionalização postos Poupatempo"/>
    <m/>
    <s v="NV022651"/>
    <m/>
    <x v="1"/>
    <x v="175"/>
  </r>
  <r>
    <x v="176"/>
    <m/>
    <x v="1953"/>
    <d v="2025-08-05T00:00:00"/>
    <d v="2025-09-19T00:00:00"/>
    <n v="2249.15"/>
    <s v="‭112120503040‬"/>
    <s v="Serviços de Implantação e Operacionalização postos Poupatempo"/>
    <m/>
    <s v="NV022587"/>
    <m/>
    <x v="1"/>
    <x v="129"/>
  </r>
  <r>
    <x v="176"/>
    <m/>
    <x v="1954"/>
    <d v="2025-08-05T00:00:00"/>
    <d v="2025-09-19T00:00:00"/>
    <n v="12528.22"/>
    <s v="‭112120503040‬"/>
    <s v="Serviços de Implantação e Operacionalização postos Poupatempo"/>
    <m/>
    <s v="NV000953"/>
    <m/>
    <x v="1"/>
    <x v="130"/>
  </r>
  <r>
    <x v="176"/>
    <m/>
    <x v="1955"/>
    <d v="2025-08-05T00:00:00"/>
    <d v="2025-09-19T00:00:00"/>
    <n v="1857.35"/>
    <s v="‭112120503040‬"/>
    <s v="Serviços de Implantação e Operacionalização postos Poupatempo"/>
    <m/>
    <s v="NV022675"/>
    <m/>
    <x v="1"/>
    <x v="231"/>
  </r>
  <r>
    <x v="176"/>
    <m/>
    <x v="1956"/>
    <d v="2025-08-05T00:00:00"/>
    <d v="2025-09-19T00:00:00"/>
    <n v="27715.33"/>
    <s v="‭112120503040‬"/>
    <s v="Serviços de Implantação e Operacionalização postos Poupatempo"/>
    <m/>
    <s v="NV006967"/>
    <m/>
    <x v="1"/>
    <x v="237"/>
  </r>
  <r>
    <x v="176"/>
    <m/>
    <x v="1957"/>
    <d v="2025-08-05T00:00:00"/>
    <d v="2025-09-19T00:00:00"/>
    <n v="2249.15"/>
    <s v="‭112120503040‬"/>
    <s v="Serviços de Implantação e Operacionalização postos Poupatempo"/>
    <m/>
    <s v="NV022554"/>
    <m/>
    <x v="1"/>
    <x v="208"/>
  </r>
  <r>
    <x v="176"/>
    <m/>
    <x v="1958"/>
    <d v="2025-08-05T00:00:00"/>
    <d v="2025-09-19T00:00:00"/>
    <n v="5581.05"/>
    <s v="‭112120503040‬"/>
    <s v="Serviços de Implantação e Operacionalização postos Poupatempo"/>
    <m/>
    <s v="NV019953"/>
    <m/>
    <x v="1"/>
    <x v="221"/>
  </r>
  <r>
    <x v="176"/>
    <m/>
    <x v="1959"/>
    <d v="2025-08-05T00:00:00"/>
    <d v="2025-09-19T00:00:00"/>
    <n v="2229.14"/>
    <s v="‭112120503040‬"/>
    <s v="Serviços de Implantação e Operacionalização postos Poupatempo"/>
    <m/>
    <s v="NV022667"/>
    <m/>
    <x v="1"/>
    <x v="90"/>
  </r>
  <r>
    <x v="176"/>
    <m/>
    <x v="1960"/>
    <d v="2025-08-05T00:00:00"/>
    <d v="2025-09-19T00:00:00"/>
    <n v="9182.82"/>
    <s v="‭112120503040‬"/>
    <s v="Serviços de Implantação e Operacionalização postos Poupatempo"/>
    <m/>
    <s v="NV003986"/>
    <m/>
    <x v="1"/>
    <x v="161"/>
  </r>
  <r>
    <x v="176"/>
    <m/>
    <x v="1961"/>
    <d v="2025-08-05T00:00:00"/>
    <d v="2025-09-19T00:00:00"/>
    <n v="1850.82"/>
    <s v="‭112120503040‬"/>
    <s v="Serviços de Implantação e Operacionalização postos Poupatempo"/>
    <m/>
    <s v="NV022650"/>
    <m/>
    <x v="1"/>
    <x v="229"/>
  </r>
  <r>
    <x v="176"/>
    <m/>
    <x v="1962"/>
    <d v="2025-08-05T00:00:00"/>
    <d v="2025-09-19T00:00:00"/>
    <n v="2229.13"/>
    <s v="‭112120503040‬"/>
    <s v="Serviços de Implantação e Operacionalização postos Poupatempo"/>
    <m/>
    <s v="NV022586"/>
    <m/>
    <x v="1"/>
    <x v="233"/>
  </r>
  <r>
    <x v="176"/>
    <m/>
    <x v="1963"/>
    <d v="2025-08-05T00:00:00"/>
    <d v="2025-09-19T00:00:00"/>
    <n v="2121.35"/>
    <s v="‭112120503040‬"/>
    <s v="Serviços de Implantação e Operacionalização postos Poupatempo"/>
    <m/>
    <s v="NV022639"/>
    <m/>
    <x v="1"/>
    <x v="125"/>
  </r>
  <r>
    <x v="176"/>
    <m/>
    <x v="1964"/>
    <d v="2025-08-05T00:00:00"/>
    <d v="2025-09-19T00:00:00"/>
    <n v="2657.51"/>
    <s v="‭112120503040‬"/>
    <s v="Serviços de Implantação e Operacionalização postos Poupatempo"/>
    <m/>
    <s v="NV022637"/>
    <m/>
    <x v="1"/>
    <x v="86"/>
  </r>
  <r>
    <x v="176"/>
    <m/>
    <x v="1965"/>
    <d v="2025-08-05T00:00:00"/>
    <d v="2025-09-19T00:00:00"/>
    <n v="2121.34"/>
    <s v="‭112120503040‬"/>
    <s v="Serviços de Implantação e Operacionalização postos Poupatempo"/>
    <m/>
    <s v="NV022646"/>
    <m/>
    <x v="1"/>
    <x v="225"/>
  </r>
  <r>
    <x v="176"/>
    <m/>
    <x v="1966"/>
    <d v="2025-08-05T00:00:00"/>
    <d v="2025-09-19T00:00:00"/>
    <n v="2121.31"/>
    <s v="‭112120503040‬"/>
    <s v="Serviços de Implantação e Operacionalização postos Poupatempo"/>
    <m/>
    <s v="NV022638"/>
    <m/>
    <x v="1"/>
    <x v="251"/>
  </r>
  <r>
    <x v="176"/>
    <m/>
    <x v="1967"/>
    <d v="2025-08-05T00:00:00"/>
    <d v="2025-09-19T00:00:00"/>
    <n v="3213.63"/>
    <s v="‭112120503040‬"/>
    <s v="Serviços de Implantação e Operacionalização postos Poupatempo"/>
    <m/>
    <s v="NV021581"/>
    <m/>
    <x v="1"/>
    <x v="193"/>
  </r>
  <r>
    <x v="176"/>
    <m/>
    <x v="1968"/>
    <d v="2025-08-05T00:00:00"/>
    <d v="2025-09-19T00:00:00"/>
    <n v="5461.57"/>
    <s v="‭112120503040‬"/>
    <s v="Serviços de Implantação e Operacionalização postos Poupatempo"/>
    <m/>
    <s v="NV003956"/>
    <m/>
    <x v="1"/>
    <x v="146"/>
  </r>
  <r>
    <x v="176"/>
    <m/>
    <x v="1969"/>
    <d v="2025-08-05T00:00:00"/>
    <d v="2025-09-19T00:00:00"/>
    <n v="2121.35"/>
    <s v="‭112120503040‬"/>
    <s v="Serviços de Implantação e Operacionalização postos Poupatempo"/>
    <m/>
    <s v="NV022627"/>
    <m/>
    <x v="1"/>
    <x v="122"/>
  </r>
  <r>
    <x v="176"/>
    <m/>
    <x v="1970"/>
    <d v="2025-08-05T00:00:00"/>
    <d v="2025-09-19T00:00:00"/>
    <n v="2460.5"/>
    <s v="‭112120503040‬"/>
    <s v="Serviços de Implantação e Operacionalização postos Poupatempo"/>
    <m/>
    <s v="NV021566"/>
    <m/>
    <x v="1"/>
    <x v="170"/>
  </r>
  <r>
    <x v="176"/>
    <m/>
    <x v="1971"/>
    <d v="2025-08-05T00:00:00"/>
    <d v="2025-09-19T00:00:00"/>
    <n v="2229.13"/>
    <s v="‭112120503040‬"/>
    <s v="Serviços de Implantação e Operacionalização postos Poupatempo"/>
    <m/>
    <s v="NV022631"/>
    <m/>
    <x v="1"/>
    <x v="186"/>
  </r>
  <r>
    <x v="176"/>
    <m/>
    <x v="1972"/>
    <d v="2025-08-05T00:00:00"/>
    <d v="2025-09-19T00:00:00"/>
    <n v="2738.42"/>
    <s v="‭112120503040‬"/>
    <s v="Serviços de Implantação e Operacionalização postos Poupatempo"/>
    <m/>
    <s v="NV021564"/>
    <m/>
    <x v="1"/>
    <x v="112"/>
  </r>
  <r>
    <x v="176"/>
    <m/>
    <x v="1973"/>
    <d v="2025-08-05T00:00:00"/>
    <d v="2025-09-19T00:00:00"/>
    <n v="2229.13"/>
    <s v="‭112120503040‬"/>
    <s v="Serviços de Implantação e Operacionalização postos Poupatempo"/>
    <m/>
    <s v="NV022620"/>
    <m/>
    <x v="1"/>
    <x v="178"/>
  </r>
  <r>
    <x v="176"/>
    <m/>
    <x v="1974"/>
    <d v="2025-08-05T00:00:00"/>
    <d v="2025-09-19T00:00:00"/>
    <n v="2460.5"/>
    <s v="‭112120503040‬"/>
    <s v="Serviços de Implantação e Operacionalização postos Poupatempo"/>
    <m/>
    <s v="NV021563"/>
    <m/>
    <x v="1"/>
    <x v="217"/>
  </r>
  <r>
    <x v="176"/>
    <m/>
    <x v="1975"/>
    <d v="2025-08-05T00:00:00"/>
    <d v="2025-09-19T00:00:00"/>
    <n v="2229.13"/>
    <s v="‭112120503040‬"/>
    <s v="Serviços de Implantação e Operacionalização postos Poupatempo"/>
    <m/>
    <s v="NV022616"/>
    <m/>
    <x v="1"/>
    <x v="135"/>
  </r>
  <r>
    <x v="176"/>
    <m/>
    <x v="1976"/>
    <d v="2025-08-05T00:00:00"/>
    <d v="2025-09-19T00:00:00"/>
    <n v="2229.13"/>
    <s v="‭112120503040‬"/>
    <s v="Serviços de Implantação e Operacionalização postos Poupatempo"/>
    <m/>
    <s v="NV022632"/>
    <m/>
    <x v="1"/>
    <x v="243"/>
  </r>
  <r>
    <x v="176"/>
    <m/>
    <x v="1977"/>
    <d v="2025-08-05T00:00:00"/>
    <d v="2025-09-19T00:00:00"/>
    <n v="2507.06"/>
    <s v="‭112120503040‬"/>
    <s v="Serviços de Implantação e Operacionalização postos Poupatempo"/>
    <m/>
    <s v="NV022630"/>
    <m/>
    <x v="1"/>
    <x v="250"/>
  </r>
  <r>
    <x v="176"/>
    <m/>
    <x v="1978"/>
    <d v="2025-08-05T00:00:00"/>
    <d v="2025-09-19T00:00:00"/>
    <n v="2229.14"/>
    <s v="‭112120503040‬"/>
    <s v="Serviços de Implantação e Operacionalização postos Poupatempo"/>
    <m/>
    <s v="NV022552"/>
    <m/>
    <x v="1"/>
    <x v="189"/>
  </r>
  <r>
    <x v="176"/>
    <m/>
    <x v="1979"/>
    <d v="2025-08-05T00:00:00"/>
    <d v="2025-09-19T00:00:00"/>
    <n v="2170.59"/>
    <s v="‭112120503040‬"/>
    <s v="Serviços de Implantação e Operacionalização postos Poupatempo"/>
    <m/>
    <s v="NV022600"/>
    <m/>
    <x v="1"/>
    <x v="238"/>
  </r>
  <r>
    <x v="176"/>
    <m/>
    <x v="1980"/>
    <d v="2025-08-05T00:00:00"/>
    <d v="2025-09-19T00:00:00"/>
    <n v="2227.2399999999998"/>
    <s v="‭112120503040‬"/>
    <s v="Serviços de Implantação e Operacionalização postos Poupatempo"/>
    <m/>
    <s v="NV022573"/>
    <m/>
    <x v="1"/>
    <x v="247"/>
  </r>
  <r>
    <x v="176"/>
    <m/>
    <x v="1981"/>
    <d v="2025-08-05T00:00:00"/>
    <d v="2025-09-19T00:00:00"/>
    <n v="2458.6"/>
    <s v="‭112120503040‬"/>
    <s v="Serviços de Implantação e Operacionalização postos Poupatempo"/>
    <m/>
    <s v="NV021578"/>
    <m/>
    <x v="1"/>
    <x v="248"/>
  </r>
  <r>
    <x v="176"/>
    <m/>
    <x v="1982"/>
    <d v="2025-08-05T00:00:00"/>
    <d v="2025-09-19T00:00:00"/>
    <n v="2460.5"/>
    <s v="‭112120503040‬"/>
    <s v="Serviços de Implantação e Operacionalização postos Poupatempo"/>
    <m/>
    <s v="NV022611"/>
    <m/>
    <x v="1"/>
    <x v="115"/>
  </r>
  <r>
    <x v="176"/>
    <m/>
    <x v="1983"/>
    <d v="2025-08-05T00:00:00"/>
    <d v="2025-09-19T00:00:00"/>
    <n v="2229.13"/>
    <s v="‭112120503040‬"/>
    <s v="Serviços de Implantação e Operacionalização postos Poupatempo"/>
    <m/>
    <s v="NV022585"/>
    <m/>
    <x v="1"/>
    <x v="214"/>
  </r>
  <r>
    <x v="176"/>
    <m/>
    <x v="1984"/>
    <d v="2025-08-05T00:00:00"/>
    <d v="2025-09-19T00:00:00"/>
    <n v="2229.14"/>
    <s v="‭112120503040‬"/>
    <s v="Serviços de Implantação e Operacionalização postos Poupatempo"/>
    <m/>
    <s v="NV021616"/>
    <m/>
    <x v="1"/>
    <x v="218"/>
  </r>
  <r>
    <x v="176"/>
    <m/>
    <x v="1985"/>
    <d v="2025-08-05T00:00:00"/>
    <d v="2025-09-19T00:00:00"/>
    <n v="2738.41"/>
    <s v="‭112120503040‬"/>
    <s v="Serviços de Implantação e Operacionalização postos Poupatempo"/>
    <m/>
    <s v="NV021599"/>
    <m/>
    <x v="1"/>
    <x v="211"/>
  </r>
  <r>
    <x v="176"/>
    <m/>
    <x v="1986"/>
    <d v="2025-08-05T00:00:00"/>
    <d v="2025-09-19T00:00:00"/>
    <n v="2229.14"/>
    <s v="‭112120503040‬"/>
    <s v="Serviços de Implantação e Operacionalização postos Poupatempo"/>
    <m/>
    <s v="NV022571"/>
    <m/>
    <x v="1"/>
    <x v="184"/>
  </r>
  <r>
    <x v="176"/>
    <m/>
    <x v="1987"/>
    <d v="2025-08-05T00:00:00"/>
    <d v="2025-09-19T00:00:00"/>
    <n v="2229.13"/>
    <s v="‭112120503040‬"/>
    <s v="Serviços de Implantação e Operacionalização postos Poupatempo"/>
    <m/>
    <s v="NV021600"/>
    <m/>
    <x v="1"/>
    <x v="212"/>
  </r>
  <r>
    <x v="176"/>
    <m/>
    <x v="1988"/>
    <d v="2025-08-05T00:00:00"/>
    <d v="2025-09-19T00:00:00"/>
    <n v="2553.14"/>
    <s v="‭112120503040‬"/>
    <s v="Serviços de Implantação e Operacionalização postos Poupatempo"/>
    <m/>
    <s v="NV021584"/>
    <m/>
    <x v="1"/>
    <x v="197"/>
  </r>
  <r>
    <x v="176"/>
    <m/>
    <x v="1989"/>
    <d v="2025-08-05T00:00:00"/>
    <d v="2025-09-19T00:00:00"/>
    <n v="2229.13"/>
    <s v="‭112120503040‬"/>
    <s v="Serviços de Implantação e Operacionalização postos Poupatempo"/>
    <m/>
    <s v="NV022572"/>
    <m/>
    <x v="1"/>
    <x v="198"/>
  </r>
  <r>
    <x v="176"/>
    <m/>
    <x v="1990"/>
    <d v="2025-08-05T00:00:00"/>
    <d v="2025-09-19T00:00:00"/>
    <n v="2229.13"/>
    <s v="‭112120503040‬"/>
    <s v="Serviços de Implantação e Operacionalização postos Poupatempo"/>
    <m/>
    <s v="NV022551"/>
    <m/>
    <x v="1"/>
    <x v="210"/>
  </r>
  <r>
    <x v="176"/>
    <m/>
    <x v="1991"/>
    <d v="2025-08-05T00:00:00"/>
    <d v="2025-09-19T00:00:00"/>
    <n v="2218.02"/>
    <s v="‭112120503040‬"/>
    <s v="Serviços de Implantação e Operacionalização postos Poupatempo"/>
    <m/>
    <s v="NV021598"/>
    <m/>
    <x v="1"/>
    <x v="213"/>
  </r>
  <r>
    <x v="176"/>
    <m/>
    <x v="1992"/>
    <d v="2025-08-05T00:00:00"/>
    <d v="2025-09-19T00:00:00"/>
    <n v="2249.15"/>
    <s v="‭112120503040‬"/>
    <s v="Serviços de Implantação e Operacionalização postos Poupatempo"/>
    <m/>
    <s v="NV022621"/>
    <m/>
    <x v="1"/>
    <x v="180"/>
  </r>
  <r>
    <x v="176"/>
    <m/>
    <x v="1993"/>
    <d v="2025-08-05T00:00:00"/>
    <d v="2025-09-19T00:00:00"/>
    <n v="22965.48"/>
    <s v="‭112120503040‬"/>
    <s v="Serviços de Implantação e Operacionalização postos Poupatempo"/>
    <m/>
    <s v="NV000955"/>
    <m/>
    <x v="1"/>
    <x v="110"/>
  </r>
  <r>
    <x v="176"/>
    <m/>
    <x v="1994"/>
    <d v="2025-08-05T00:00:00"/>
    <d v="2025-09-19T00:00:00"/>
    <n v="10329.26"/>
    <s v="‭112120503040‬"/>
    <s v="Serviços de Implantação e Operacionalização postos Poupatempo"/>
    <m/>
    <s v="NV003967"/>
    <m/>
    <x v="1"/>
    <x v="109"/>
  </r>
  <r>
    <x v="176"/>
    <m/>
    <x v="1995"/>
    <d v="2025-08-05T00:00:00"/>
    <d v="2025-09-19T00:00:00"/>
    <n v="8753.66"/>
    <s v="‭112120503040‬"/>
    <s v="Serviços de Implantação e Operacionalização postos Poupatempo"/>
    <m/>
    <s v="NV003958"/>
    <m/>
    <x v="1"/>
    <x v="147"/>
  </r>
  <r>
    <x v="176"/>
    <m/>
    <x v="1996"/>
    <d v="2025-08-05T00:00:00"/>
    <d v="2025-09-19T00:00:00"/>
    <n v="11166.37"/>
    <s v="‭112120503040‬"/>
    <s v="Serviços de Implantação e Operacionalização postos Poupatempo"/>
    <m/>
    <s v="NV003957"/>
    <m/>
    <x v="1"/>
    <x v="164"/>
  </r>
  <r>
    <x v="176"/>
    <m/>
    <x v="1997"/>
    <d v="2025-08-05T00:00:00"/>
    <d v="2025-09-19T00:00:00"/>
    <n v="18257.05"/>
    <s v="‭112120503040‬"/>
    <s v="Serviços de Implantação e Operacionalização postos Poupatempo"/>
    <m/>
    <s v="NV000954"/>
    <m/>
    <x v="1"/>
    <x v="163"/>
  </r>
  <r>
    <x v="176"/>
    <m/>
    <x v="1998"/>
    <d v="2025-08-05T00:00:00"/>
    <d v="2025-09-19T00:00:00"/>
    <n v="2435.37"/>
    <s v="‭112120503040‬"/>
    <s v="Serviços de Implantação e Operacionalização postos Poupatempo"/>
    <m/>
    <s v="NV021576"/>
    <m/>
    <x v="1"/>
    <x v="113"/>
  </r>
  <r>
    <x v="176"/>
    <m/>
    <x v="1999"/>
    <d v="2025-08-05T00:00:00"/>
    <d v="2025-09-19T00:00:00"/>
    <n v="2227.3200000000002"/>
    <s v="‭112120503040‬"/>
    <s v="Serviços de Implantação e Operacionalização postos Poupatempo"/>
    <m/>
    <s v="NV021610"/>
    <m/>
    <x v="1"/>
    <x v="196"/>
  </r>
  <r>
    <x v="176"/>
    <m/>
    <x v="2000"/>
    <d v="2025-08-05T00:00:00"/>
    <d v="2025-09-19T00:00:00"/>
    <n v="2121.3200000000002"/>
    <s v="‭112120503040‬"/>
    <s v="Serviços de Implantação e Operacionalização postos Poupatempo"/>
    <m/>
    <s v="NV022578"/>
    <m/>
    <x v="1"/>
    <x v="181"/>
  </r>
  <r>
    <x v="176"/>
    <m/>
    <x v="2001"/>
    <d v="2025-08-05T00:00:00"/>
    <d v="2025-09-19T00:00:00"/>
    <n v="2227.3200000000002"/>
    <s v="‭112120503040‬"/>
    <s v="Serviços de Implantação e Operacionalização postos Poupatempo"/>
    <m/>
    <s v="NV021568"/>
    <m/>
    <x v="1"/>
    <x v="234"/>
  </r>
  <r>
    <x v="176"/>
    <m/>
    <x v="2002"/>
    <d v="2025-08-05T00:00:00"/>
    <d v="2025-09-19T00:00:00"/>
    <n v="3340.35"/>
    <s v="‭112120503040‬"/>
    <s v="Serviços de Implantação e Operacionalização postos Poupatempo"/>
    <m/>
    <s v="NV021603"/>
    <m/>
    <x v="1"/>
    <x v="23"/>
  </r>
  <r>
    <x v="176"/>
    <m/>
    <x v="2003"/>
    <d v="2025-08-05T00:00:00"/>
    <d v="2025-09-19T00:00:00"/>
    <n v="3227.27"/>
    <s v="‭112120503040‬"/>
    <s v="Serviços de Implantação e Operacionalização postos Poupatempo"/>
    <m/>
    <s v="NV021580"/>
    <m/>
    <x v="1"/>
    <x v="138"/>
  </r>
  <r>
    <x v="176"/>
    <m/>
    <x v="2004"/>
    <d v="2025-08-05T00:00:00"/>
    <d v="2025-09-19T00:00:00"/>
    <n v="2505.5700000000002"/>
    <s v="‭112120503040‬"/>
    <s v="Serviços de Implantação e Operacionalização postos Poupatempo"/>
    <m/>
    <s v="NV022609"/>
    <m/>
    <x v="1"/>
    <x v="25"/>
  </r>
  <r>
    <x v="176"/>
    <m/>
    <x v="2005"/>
    <d v="2025-08-05T00:00:00"/>
    <d v="2025-09-19T00:00:00"/>
    <n v="2682.74"/>
    <s v="‭112120503040‬"/>
    <s v="Serviços de Implantação e Operacionalização postos Poupatempo"/>
    <m/>
    <s v="NV021620"/>
    <m/>
    <x v="1"/>
    <x v="199"/>
  </r>
  <r>
    <x v="176"/>
    <m/>
    <x v="2006"/>
    <d v="2025-08-05T00:00:00"/>
    <d v="2025-09-19T00:00:00"/>
    <n v="2774.56"/>
    <s v="‭112120503040‬"/>
    <s v="Serviços de Implantação e Operacionalização postos Poupatempo"/>
    <m/>
    <s v="NV022566"/>
    <m/>
    <x v="1"/>
    <x v="24"/>
  </r>
  <r>
    <x v="176"/>
    <m/>
    <x v="2007"/>
    <d v="2025-08-05T00:00:00"/>
    <d v="2025-09-19T00:00:00"/>
    <n v="2121.31"/>
    <s v="‭112120503040‬"/>
    <s v="Serviços de Implantação e Operacionalização postos Poupatempo"/>
    <m/>
    <s v="NV021575"/>
    <m/>
    <x v="1"/>
    <x v="139"/>
  </r>
  <r>
    <x v="176"/>
    <m/>
    <x v="2008"/>
    <d v="2025-08-05T00:00:00"/>
    <d v="2025-09-19T00:00:00"/>
    <n v="2197.91"/>
    <s v="‭112120503040‬"/>
    <s v="Serviços de Implantação e Operacionalização postos Poupatempo"/>
    <m/>
    <s v="NV022672"/>
    <m/>
    <x v="1"/>
    <x v="177"/>
  </r>
  <r>
    <x v="176"/>
    <m/>
    <x v="2009"/>
    <d v="2025-08-05T00:00:00"/>
    <d v="2025-09-19T00:00:00"/>
    <n v="2417.23"/>
    <s v="‭112120503040‬"/>
    <s v="Serviços de Implantação e Operacionalização postos Poupatempo"/>
    <m/>
    <s v="NV021589"/>
    <m/>
    <x v="1"/>
    <x v="207"/>
  </r>
  <r>
    <x v="176"/>
    <m/>
    <x v="2010"/>
    <d v="2025-08-05T00:00:00"/>
    <d v="2025-09-19T00:00:00"/>
    <n v="2476.17"/>
    <s v="‭112120503040‬"/>
    <s v="Serviços de Implantação e Operacionalização postos Poupatempo"/>
    <m/>
    <s v="NV022663"/>
    <m/>
    <x v="1"/>
    <x v="83"/>
  </r>
  <r>
    <x v="176"/>
    <m/>
    <x v="2011"/>
    <d v="2025-08-05T00:00:00"/>
    <d v="2025-09-19T00:00:00"/>
    <n v="2121.34"/>
    <s v="‭112120503040‬"/>
    <s v="Serviços de Implantação e Operacionalização postos Poupatempo"/>
    <m/>
    <s v="NV021597"/>
    <m/>
    <x v="1"/>
    <x v="168"/>
  </r>
  <r>
    <x v="176"/>
    <m/>
    <x v="2012"/>
    <d v="2025-08-05T00:00:00"/>
    <d v="2025-09-19T00:00:00"/>
    <n v="143.97"/>
    <s v="‭112120503040‬"/>
    <s v="Serviços de Implantação e Operacionalização postos Poupatempo"/>
    <m/>
    <s v="NV022652"/>
    <m/>
    <x v="1"/>
    <x v="89"/>
  </r>
  <r>
    <x v="176"/>
    <m/>
    <x v="2012"/>
    <d v="2025-08-05T00:00:00"/>
    <d v="2025-09-19T00:00:00"/>
    <n v="2053.94"/>
    <s v="‭112120503040‬"/>
    <s v="Serviços de Implantação e Operacionalização postos Poupatempo"/>
    <m/>
    <s v="NV022652"/>
    <m/>
    <x v="1"/>
    <x v="89"/>
  </r>
  <r>
    <x v="176"/>
    <m/>
    <x v="2013"/>
    <d v="2025-08-05T00:00:00"/>
    <d v="2025-09-19T00:00:00"/>
    <n v="2743.79"/>
    <s v="‭112120503040‬"/>
    <s v="Serviços de Implantação e Operacionalização postos Poupatempo"/>
    <m/>
    <s v="NV022679"/>
    <m/>
    <x v="1"/>
    <x v="216"/>
  </r>
  <r>
    <x v="176"/>
    <m/>
    <x v="2014"/>
    <d v="2025-08-05T00:00:00"/>
    <d v="2025-09-19T00:00:00"/>
    <n v="8762.33"/>
    <s v="‭112120503040‬"/>
    <s v="Serviços de Implantação e Operacionalização postos Poupatempo"/>
    <m/>
    <s v="NV022603"/>
    <m/>
    <x v="1"/>
    <x v="85"/>
  </r>
  <r>
    <x v="176"/>
    <m/>
    <x v="2015"/>
    <d v="2025-08-05T00:00:00"/>
    <d v="2025-09-19T00:00:00"/>
    <n v="2028.81"/>
    <s v="‭112120503040‬"/>
    <s v="Serviços de Implantação e Operacionalização postos Poupatempo"/>
    <m/>
    <s v="NV022602"/>
    <m/>
    <x v="1"/>
    <x v="223"/>
  </r>
  <r>
    <x v="176"/>
    <m/>
    <x v="2016"/>
    <d v="2025-08-05T00:00:00"/>
    <d v="2025-09-19T00:00:00"/>
    <n v="2135.2800000000002"/>
    <s v="‭112120503040‬"/>
    <s v="Serviços de Implantação e Operacionalização postos Poupatempo"/>
    <m/>
    <s v="NV022684"/>
    <m/>
    <x v="1"/>
    <x v="230"/>
  </r>
  <r>
    <x v="176"/>
    <m/>
    <x v="2017"/>
    <d v="2025-08-05T00:00:00"/>
    <d v="2025-09-19T00:00:00"/>
    <n v="3780.84"/>
    <s v="‭112120503040‬"/>
    <s v="Serviços de Implantação e Operacionalização postos Poupatempo"/>
    <m/>
    <s v="NV022558"/>
    <m/>
    <x v="1"/>
    <x v="224"/>
  </r>
  <r>
    <x v="176"/>
    <m/>
    <x v="2018"/>
    <d v="2025-08-05T00:00:00"/>
    <d v="2025-09-19T00:00:00"/>
    <n v="2121.34"/>
    <s v="‭112120503040‬"/>
    <s v="Serviços de Implantação e Operacionalização postos Poupatempo"/>
    <m/>
    <s v="NV022685"/>
    <m/>
    <x v="1"/>
    <x v="176"/>
  </r>
  <r>
    <x v="176"/>
    <m/>
    <x v="2019"/>
    <d v="2025-08-05T00:00:00"/>
    <d v="2025-09-19T00:00:00"/>
    <n v="4275.74"/>
    <s v="‭112120503040‬"/>
    <s v="Serviços de Implantação e Operacionalização postos Poupatempo"/>
    <m/>
    <s v="NV021593"/>
    <m/>
    <x v="1"/>
    <x v="240"/>
  </r>
  <r>
    <x v="176"/>
    <m/>
    <x v="2020"/>
    <d v="2025-08-05T00:00:00"/>
    <d v="2025-09-19T00:00:00"/>
    <n v="10330.02"/>
    <s v="‭112120503040‬"/>
    <s v="Serviços de Implantação e Operacionalização postos Poupatempo"/>
    <m/>
    <s v="NV009960"/>
    <m/>
    <x v="1"/>
    <x v="149"/>
  </r>
  <r>
    <x v="176"/>
    <m/>
    <x v="2021"/>
    <d v="2025-08-05T00:00:00"/>
    <d v="2025-09-19T00:00:00"/>
    <n v="6919.83"/>
    <s v="‭112120503040‬"/>
    <s v="Serviços de Implantação e Operacionalização postos Poupatempo"/>
    <m/>
    <s v="NV003973"/>
    <m/>
    <x v="1"/>
    <x v="220"/>
  </r>
  <r>
    <x v="176"/>
    <m/>
    <x v="2022"/>
    <d v="2025-08-05T00:00:00"/>
    <d v="2025-09-19T00:00:00"/>
    <n v="2948.12"/>
    <s v="‭112120503040‬"/>
    <s v="Serviços de Implantação e Operacionalização postos Poupatempo"/>
    <m/>
    <s v="NV021608"/>
    <m/>
    <x v="1"/>
    <x v="249"/>
  </r>
  <r>
    <x v="176"/>
    <m/>
    <x v="2023"/>
    <d v="2025-08-05T00:00:00"/>
    <d v="2025-09-19T00:00:00"/>
    <n v="2121.41"/>
    <s v="‭112120503040‬"/>
    <s v="Serviços de Implantação e Operacionalização postos Poupatempo"/>
    <m/>
    <s v="NV021609"/>
    <m/>
    <x v="1"/>
    <x v="241"/>
  </r>
  <r>
    <x v="176"/>
    <m/>
    <x v="2024"/>
    <d v="2025-08-05T00:00:00"/>
    <d v="2025-09-19T00:00:00"/>
    <n v="13143.37"/>
    <s v="‭112120503040‬"/>
    <s v="Serviços de Implantação e Operacionalização postos Poupatempo"/>
    <m/>
    <s v="NV003952"/>
    <m/>
    <x v="1"/>
    <x v="74"/>
  </r>
  <r>
    <x v="176"/>
    <m/>
    <x v="2025"/>
    <d v="2025-08-05T00:00:00"/>
    <d v="2025-09-19T00:00:00"/>
    <n v="7771.74"/>
    <s v="‭112120503040‬"/>
    <s v="Serviços de Implantação e Operacionalização postos Poupatempo"/>
    <m/>
    <s v="NV003977"/>
    <m/>
    <x v="1"/>
    <x v="48"/>
  </r>
  <r>
    <x v="176"/>
    <m/>
    <x v="2026"/>
    <d v="2025-08-05T00:00:00"/>
    <d v="2025-09-19T00:00:00"/>
    <n v="8544.48"/>
    <s v="‭112120503040‬"/>
    <s v="Serviços de Implantação e Operacionalização postos Poupatempo"/>
    <m/>
    <s v="NV003970"/>
    <m/>
    <x v="1"/>
    <x v="38"/>
  </r>
  <r>
    <x v="176"/>
    <m/>
    <x v="2027"/>
    <d v="2025-08-05T00:00:00"/>
    <d v="2025-09-19T00:00:00"/>
    <n v="7691.36"/>
    <s v="‭112120503040‬"/>
    <s v="Serviços de Implantação e Operacionalização postos Poupatempo"/>
    <m/>
    <s v="NV003983"/>
    <m/>
    <x v="1"/>
    <x v="62"/>
  </r>
  <r>
    <x v="176"/>
    <m/>
    <x v="2028"/>
    <d v="2025-08-05T00:00:00"/>
    <d v="2025-09-19T00:00:00"/>
    <n v="11277.08"/>
    <s v="‭112120503040‬"/>
    <s v="Serviços de Implantação e Operacionalização postos Poupatempo"/>
    <m/>
    <s v="NV009957"/>
    <m/>
    <x v="1"/>
    <x v="56"/>
  </r>
  <r>
    <x v="176"/>
    <m/>
    <x v="2029"/>
    <d v="2025-08-05T00:00:00"/>
    <d v="2025-09-19T00:00:00"/>
    <n v="23207.46"/>
    <s v="‭112120503040‬"/>
    <s v="Serviços de Implantação e Operacionalização postos Poupatempo"/>
    <m/>
    <s v="NV008122"/>
    <m/>
    <x v="1"/>
    <x v="44"/>
  </r>
  <r>
    <x v="176"/>
    <m/>
    <x v="2030"/>
    <d v="2025-08-05T00:00:00"/>
    <d v="2025-09-19T00:00:00"/>
    <n v="21988.77"/>
    <s v="‭112120503040‬"/>
    <s v="Serviços de Implantação e Operacionalização postos Poupatempo"/>
    <m/>
    <s v="NV008123"/>
    <m/>
    <x v="1"/>
    <x v="54"/>
  </r>
  <r>
    <x v="176"/>
    <m/>
    <x v="2031"/>
    <d v="2025-08-05T00:00:00"/>
    <d v="2025-09-19T00:00:00"/>
    <n v="66200.14"/>
    <s v="‭112120503040‬"/>
    <s v="Serviços de Implantação e Operacionalização postos Poupatempo"/>
    <m/>
    <s v="NV006968"/>
    <m/>
    <x v="1"/>
    <x v="33"/>
  </r>
  <r>
    <x v="176"/>
    <m/>
    <x v="2032"/>
    <d v="2025-08-05T00:00:00"/>
    <d v="2025-09-19T00:00:00"/>
    <n v="2437.0700000000002"/>
    <s v="‭112120503040‬"/>
    <s v="Serviços de Implantação e Operacionalização postos Poupatempo"/>
    <m/>
    <s v="NV022683"/>
    <m/>
    <x v="1"/>
    <x v="30"/>
  </r>
  <r>
    <x v="176"/>
    <m/>
    <x v="2033"/>
    <d v="2025-08-05T00:00:00"/>
    <d v="2025-09-19T00:00:00"/>
    <n v="2121.41"/>
    <s v="‭112120503040‬"/>
    <s v="Serviços de Implantação e Operacionalização postos Poupatempo"/>
    <m/>
    <s v="NV022688"/>
    <m/>
    <x v="1"/>
    <x v="195"/>
  </r>
  <r>
    <x v="176"/>
    <m/>
    <x v="2034"/>
    <d v="2025-08-05T00:00:00"/>
    <d v="2025-09-19T00:00:00"/>
    <n v="8746.56"/>
    <s v="‭112120503040‬"/>
    <s v="Serviços de Implantação e Operacionalização postos Poupatempo"/>
    <m/>
    <s v="NV003954"/>
    <m/>
    <x v="1"/>
    <x v="76"/>
  </r>
  <r>
    <x v="176"/>
    <m/>
    <x v="2035"/>
    <d v="2025-08-05T00:00:00"/>
    <d v="2025-09-19T00:00:00"/>
    <n v="2232.9499999999998"/>
    <s v="‭112120503040‬"/>
    <s v="Serviços de Implantação e Operacionalização postos Poupatempo"/>
    <m/>
    <s v="NV022623"/>
    <m/>
    <x v="1"/>
    <x v="246"/>
  </r>
  <r>
    <x v="176"/>
    <m/>
    <x v="2036"/>
    <d v="2025-08-05T00:00:00"/>
    <d v="2025-09-19T00:00:00"/>
    <n v="8106.7"/>
    <s v="‭112120503040‬"/>
    <s v="Serviços de Implantação e Operacionalização postos Poupatempo"/>
    <m/>
    <s v="NV004956"/>
    <m/>
    <x v="1"/>
    <x v="45"/>
  </r>
  <r>
    <x v="176"/>
    <m/>
    <x v="2037"/>
    <d v="2025-08-05T00:00:00"/>
    <d v="2025-09-19T00:00:00"/>
    <n v="4366.95"/>
    <s v="‭112120503040‬"/>
    <s v="Serviços de Implantação e Operacionalização postos Poupatempo"/>
    <m/>
    <s v="NV019952"/>
    <m/>
    <x v="1"/>
    <x v="73"/>
  </r>
  <r>
    <x v="176"/>
    <m/>
    <x v="2038"/>
    <d v="2025-08-05T00:00:00"/>
    <d v="2025-09-19T00:00:00"/>
    <n v="2935.68"/>
    <s v="‭112120503040‬"/>
    <s v="Serviços de Implantação e Operacionalização postos Poupatempo"/>
    <m/>
    <s v="NV021591"/>
    <m/>
    <x v="1"/>
    <x v="80"/>
  </r>
  <r>
    <x v="176"/>
    <m/>
    <x v="2039"/>
    <d v="2025-08-05T00:00:00"/>
    <d v="2025-09-19T00:00:00"/>
    <n v="4650.87"/>
    <s v="‭112120503040‬"/>
    <s v="Serviços de Implantação e Operacionalização postos Poupatempo"/>
    <m/>
    <s v="NV021562"/>
    <m/>
    <x v="1"/>
    <x v="27"/>
  </r>
  <r>
    <x v="176"/>
    <m/>
    <x v="2040"/>
    <d v="2025-08-05T00:00:00"/>
    <d v="2025-09-19T00:00:00"/>
    <n v="2393.9"/>
    <s v="‭112120503040‬"/>
    <s v="Serviços de Implantação e Operacionalização postos Poupatempo"/>
    <m/>
    <s v="NV020556"/>
    <m/>
    <x v="1"/>
    <x v="65"/>
  </r>
  <r>
    <x v="176"/>
    <m/>
    <x v="2041"/>
    <d v="2025-08-05T00:00:00"/>
    <d v="2025-09-19T00:00:00"/>
    <n v="2229.13"/>
    <s v="‭112120503040‬"/>
    <s v="Serviços de Implantação e Operacionalização postos Poupatempo"/>
    <m/>
    <s v="NV022563"/>
    <m/>
    <x v="1"/>
    <x v="226"/>
  </r>
  <r>
    <x v="176"/>
    <m/>
    <x v="2042"/>
    <d v="2025-08-05T00:00:00"/>
    <d v="2025-09-19T00:00:00"/>
    <n v="3016.35"/>
    <s v="‭112120503040‬"/>
    <s v="Serviços de Implantação e Operacionalização postos Poupatempo"/>
    <m/>
    <s v="NV021565"/>
    <m/>
    <x v="1"/>
    <x v="201"/>
  </r>
  <r>
    <x v="176"/>
    <m/>
    <x v="2043"/>
    <d v="2025-08-05T00:00:00"/>
    <d v="2025-09-19T00:00:00"/>
    <n v="2507.06"/>
    <s v="‭112120503040‬"/>
    <s v="Serviços de Implantação e Operacionalização postos Poupatempo"/>
    <m/>
    <s v="NV022564"/>
    <m/>
    <x v="1"/>
    <x v="187"/>
  </r>
  <r>
    <x v="176"/>
    <m/>
    <x v="2044"/>
    <d v="2025-08-05T00:00:00"/>
    <d v="2025-09-19T00:00:00"/>
    <n v="2227.2399999999998"/>
    <s v="‭112120503040‬"/>
    <s v="Serviços de Implantação e Operacionalização postos Poupatempo"/>
    <m/>
    <s v="NV022552"/>
    <m/>
    <x v="1"/>
    <x v="189"/>
  </r>
  <r>
    <x v="176"/>
    <m/>
    <x v="2045"/>
    <d v="2025-08-05T00:00:00"/>
    <d v="2025-09-19T00:00:00"/>
    <n v="2229.14"/>
    <s v="‭112120503040‬"/>
    <s v="Serviços de Implantação e Operacionalização postos Poupatempo"/>
    <m/>
    <s v="NV021617"/>
    <m/>
    <x v="1"/>
    <x v="203"/>
  </r>
  <r>
    <x v="176"/>
    <m/>
    <x v="2046"/>
    <d v="2025-08-05T00:00:00"/>
    <d v="2025-09-19T00:00:00"/>
    <n v="5708.12"/>
    <s v="‭112120503040‬"/>
    <s v="Serviços de Implantação e Operacionalização postos Poupatempo"/>
    <m/>
    <s v="NV020553"/>
    <m/>
    <x v="1"/>
    <x v="67"/>
  </r>
  <r>
    <x v="176"/>
    <m/>
    <x v="2047"/>
    <d v="2025-08-05T00:00:00"/>
    <d v="2025-09-19T00:00:00"/>
    <n v="5708.12"/>
    <s v="‭112120503040‬"/>
    <s v="Serviços de Implantação e Operacionalização postos Poupatempo"/>
    <m/>
    <s v="NV020552"/>
    <m/>
    <x v="1"/>
    <x v="79"/>
  </r>
  <r>
    <x v="176"/>
    <m/>
    <x v="2048"/>
    <d v="2025-08-05T00:00:00"/>
    <d v="2025-09-19T00:00:00"/>
    <n v="4379.08"/>
    <s v="‭112120503040‬"/>
    <s v="Serviços de Implantação e Operacionalização postos Poupatempo"/>
    <m/>
    <s v="NV020551"/>
    <m/>
    <x v="1"/>
    <x v="58"/>
  </r>
  <r>
    <x v="176"/>
    <m/>
    <x v="2049"/>
    <d v="2025-08-05T00:00:00"/>
    <d v="2025-09-19T00:00:00"/>
    <n v="3520.63"/>
    <s v="‭112120503040‬"/>
    <s v="Serviços de Implantação e Operacionalização postos Poupatempo"/>
    <m/>
    <s v="NV021590"/>
    <m/>
    <x v="1"/>
    <x v="40"/>
  </r>
  <r>
    <x v="176"/>
    <m/>
    <x v="2050"/>
    <d v="2025-08-05T00:00:00"/>
    <d v="2025-09-19T00:00:00"/>
    <n v="2166.1799999999998"/>
    <s v="‭112120503040‬"/>
    <s v="Serviços de Implantação e Operacionalização postos Poupatempo"/>
    <m/>
    <s v="NV022576"/>
    <m/>
    <x v="1"/>
    <x v="78"/>
  </r>
  <r>
    <x v="176"/>
    <m/>
    <x v="2051"/>
    <d v="2025-08-05T00:00:00"/>
    <d v="2025-09-19T00:00:00"/>
    <n v="2437.0700000000002"/>
    <s v="‭112120503040‬"/>
    <s v="Serviços de Implantação e Operacionalização postos Poupatempo"/>
    <m/>
    <s v="NV022582"/>
    <m/>
    <x v="1"/>
    <x v="34"/>
  </r>
  <r>
    <x v="176"/>
    <m/>
    <x v="2052"/>
    <d v="2025-08-05T00:00:00"/>
    <d v="2025-09-19T00:00:00"/>
    <n v="1321.92"/>
    <s v="‭112120503040‬"/>
    <s v="Serviços de Implantação e Operacionalização postos Poupatempo"/>
    <m/>
    <s v="NV022574"/>
    <m/>
    <x v="1"/>
    <x v="32"/>
  </r>
  <r>
    <x v="176"/>
    <m/>
    <x v="2053"/>
    <d v="2025-08-05T00:00:00"/>
    <d v="2025-09-19T00:00:00"/>
    <n v="2166.1799999999998"/>
    <s v="‭112120503040‬"/>
    <s v="Serviços de Implantação e Operacionalização postos Poupatempo"/>
    <m/>
    <s v="NV021574"/>
    <m/>
    <x v="1"/>
    <x v="31"/>
  </r>
  <r>
    <x v="176"/>
    <m/>
    <x v="2054"/>
    <d v="2025-08-05T00:00:00"/>
    <d v="2025-09-19T00:00:00"/>
    <n v="2437.0700000000002"/>
    <s v="‭112120503040‬"/>
    <s v="Serviços de Implantação e Operacionalização postos Poupatempo"/>
    <m/>
    <s v="NV021571"/>
    <m/>
    <x v="1"/>
    <x v="26"/>
  </r>
  <r>
    <x v="176"/>
    <m/>
    <x v="2055"/>
    <d v="2025-08-05T00:00:00"/>
    <d v="2025-09-19T00:00:00"/>
    <n v="2437.0700000000002"/>
    <s v="‭112120503040‬"/>
    <s v="Serviços de Implantação e Operacionalização postos Poupatempo"/>
    <m/>
    <s v="NV022555"/>
    <m/>
    <x v="1"/>
    <x v="75"/>
  </r>
  <r>
    <x v="176"/>
    <m/>
    <x v="2056"/>
    <d v="2025-08-05T00:00:00"/>
    <d v="2025-09-19T00:00:00"/>
    <n v="4107.29"/>
    <s v="‭112120503040‬"/>
    <s v="Serviços de Implantação e Operacionalização postos Poupatempo"/>
    <m/>
    <s v="NV021612"/>
    <m/>
    <x v="1"/>
    <x v="68"/>
  </r>
  <r>
    <x v="176"/>
    <m/>
    <x v="2057"/>
    <d v="2025-08-05T00:00:00"/>
    <d v="2025-09-19T00:00:00"/>
    <n v="10628.74"/>
    <s v="‭112120503040‬"/>
    <s v="Serviços de Implantação e Operacionalização postos Poupatempo"/>
    <m/>
    <s v="NV003960"/>
    <m/>
    <x v="1"/>
    <x v="29"/>
  </r>
  <r>
    <x v="176"/>
    <m/>
    <x v="2058"/>
    <d v="2025-08-05T00:00:00"/>
    <d v="2025-09-19T00:00:00"/>
    <n v="3249.74"/>
    <s v="‭112120503040‬"/>
    <s v="Serviços de Implantação e Operacionalização postos Poupatempo"/>
    <m/>
    <s v="NV022556"/>
    <m/>
    <x v="1"/>
    <x v="1"/>
  </r>
  <r>
    <x v="176"/>
    <m/>
    <x v="2059"/>
    <d v="2025-08-05T00:00:00"/>
    <d v="2025-09-19T00:00:00"/>
    <n v="2437.0700000000002"/>
    <s v="‭112120503040‬"/>
    <s v="Serviços de Implantação e Operacionalização postos Poupatempo"/>
    <m/>
    <s v="NV022584"/>
    <m/>
    <x v="1"/>
    <x v="64"/>
  </r>
  <r>
    <x v="176"/>
    <m/>
    <x v="2060"/>
    <d v="2025-08-05T00:00:00"/>
    <d v="2025-09-19T00:00:00"/>
    <n v="2166.1799999999998"/>
    <s v="‭112120503040‬"/>
    <s v="Serviços de Implantação e Operacionalização postos Poupatempo"/>
    <m/>
    <s v="NV022610"/>
    <m/>
    <x v="1"/>
    <x v="61"/>
  </r>
  <r>
    <x v="176"/>
    <m/>
    <x v="2061"/>
    <d v="2025-08-05T00:00:00"/>
    <d v="2025-09-19T00:00:00"/>
    <n v="2437.0700000000002"/>
    <s v="‭112120503040‬"/>
    <s v="Serviços de Implantação e Operacionalização postos Poupatempo"/>
    <m/>
    <s v="NV022601"/>
    <m/>
    <x v="1"/>
    <x v="81"/>
  </r>
  <r>
    <x v="176"/>
    <m/>
    <x v="2062"/>
    <d v="2025-08-05T00:00:00"/>
    <d v="2025-09-19T00:00:00"/>
    <n v="3520.62"/>
    <s v="‭112120503040‬"/>
    <s v="Serviços de Implantação e Operacionalização postos Poupatempo"/>
    <m/>
    <s v="NV021572"/>
    <m/>
    <x v="1"/>
    <x v="53"/>
  </r>
  <r>
    <x v="176"/>
    <m/>
    <x v="2063"/>
    <d v="2025-08-05T00:00:00"/>
    <d v="2025-09-19T00:00:00"/>
    <n v="2978.85"/>
    <s v="‭112120503040‬"/>
    <s v="Serviços de Implantação e Operacionalização postos Poupatempo"/>
    <m/>
    <s v="NV022557"/>
    <m/>
    <x v="1"/>
    <x v="50"/>
  </r>
  <r>
    <x v="176"/>
    <m/>
    <x v="2064"/>
    <d v="2025-08-05T00:00:00"/>
    <d v="2025-09-19T00:00:00"/>
    <n v="2437.0700000000002"/>
    <s v="‭112120503040‬"/>
    <s v="Serviços de Implantação e Operacionalização postos Poupatempo"/>
    <m/>
    <s v="NV021586"/>
    <m/>
    <x v="1"/>
    <x v="49"/>
  </r>
  <r>
    <x v="176"/>
    <m/>
    <x v="2065"/>
    <d v="2025-08-05T00:00:00"/>
    <d v="2025-09-19T00:00:00"/>
    <n v="2437.0700000000002"/>
    <s v="‭112120503040‬"/>
    <s v="Serviços de Implantação e Operacionalização postos Poupatempo"/>
    <m/>
    <s v="NV021606"/>
    <m/>
    <x v="1"/>
    <x v="47"/>
  </r>
  <r>
    <x v="176"/>
    <m/>
    <x v="2066"/>
    <d v="2025-08-05T00:00:00"/>
    <d v="2025-09-19T00:00:00"/>
    <n v="2232.9499999999998"/>
    <s v="‭112120503040‬"/>
    <s v="Serviços de Implantação e Operacionalização postos Poupatempo"/>
    <m/>
    <s v="NV022661"/>
    <m/>
    <x v="1"/>
    <x v="185"/>
  </r>
  <r>
    <x v="176"/>
    <m/>
    <x v="2067"/>
    <d v="2025-08-05T00:00:00"/>
    <d v="2025-09-19T00:00:00"/>
    <n v="2664.79"/>
    <s v="‭112120503040‬"/>
    <s v="Serviços de Implantação e Operacionalização postos Poupatempo"/>
    <m/>
    <s v="NV021605"/>
    <m/>
    <x v="1"/>
    <x v="69"/>
  </r>
  <r>
    <x v="176"/>
    <m/>
    <x v="2068"/>
    <d v="2025-08-05T00:00:00"/>
    <d v="2025-09-19T00:00:00"/>
    <n v="8021.52"/>
    <s v="‭112120503040‬"/>
    <s v="Serviços de Implantação e Operacionalização postos Poupatempo"/>
    <m/>
    <s v="NV003971"/>
    <m/>
    <x v="1"/>
    <x v="151"/>
  </r>
  <r>
    <x v="176"/>
    <m/>
    <x v="2069"/>
    <d v="2025-08-05T00:00:00"/>
    <d v="2025-09-19T00:00:00"/>
    <n v="6871.8"/>
    <s v="‭112120503040‬"/>
    <s v="Serviços de Implantação e Operacionalização postos Poupatempo"/>
    <m/>
    <s v="NV004957"/>
    <m/>
    <x v="1"/>
    <x v="120"/>
  </r>
  <r>
    <x v="176"/>
    <m/>
    <x v="2070"/>
    <d v="2025-08-05T00:00:00"/>
    <d v="2025-09-19T00:00:00"/>
    <n v="2437.0700000000002"/>
    <s v="‭112120503040‬"/>
    <s v="Serviços de Implantação e Operacionalização postos Poupatempo"/>
    <m/>
    <s v="NV020555"/>
    <m/>
    <x v="1"/>
    <x v="52"/>
  </r>
  <r>
    <x v="176"/>
    <m/>
    <x v="2071"/>
    <d v="2025-08-05T00:00:00"/>
    <d v="2025-09-19T00:00:00"/>
    <n v="2978.85"/>
    <s v="‭112120503040‬"/>
    <s v="Serviços de Implantação e Operacionalização postos Poupatempo"/>
    <m/>
    <s v="NV022664"/>
    <m/>
    <x v="1"/>
    <x v="63"/>
  </r>
  <r>
    <x v="176"/>
    <m/>
    <x v="2072"/>
    <d v="2025-08-05T00:00:00"/>
    <d v="2025-09-19T00:00:00"/>
    <n v="2393.9"/>
    <s v="‭112120503040‬"/>
    <s v="Serviços de Implantação e Operacionalização postos Poupatempo"/>
    <m/>
    <s v="NV022567"/>
    <m/>
    <x v="1"/>
    <x v="35"/>
  </r>
  <r>
    <x v="176"/>
    <m/>
    <x v="2073"/>
    <d v="2025-08-05T00:00:00"/>
    <d v="2025-09-19T00:00:00"/>
    <n v="2166.1799999999998"/>
    <s v="‭112120503040‬"/>
    <s v="Serviços de Implantação e Operacionalização postos Poupatempo"/>
    <m/>
    <s v="NV022665"/>
    <m/>
    <x v="1"/>
    <x v="51"/>
  </r>
  <r>
    <x v="176"/>
    <m/>
    <x v="2074"/>
    <d v="2025-08-05T00:00:00"/>
    <d v="2025-09-19T00:00:00"/>
    <n v="2166.1799999999998"/>
    <s v="‭112120503040‬"/>
    <s v="Serviços de Implantação e Operacionalização postos Poupatempo"/>
    <m/>
    <s v="NV022625"/>
    <m/>
    <x v="1"/>
    <x v="82"/>
  </r>
  <r>
    <x v="176"/>
    <m/>
    <x v="2075"/>
    <d v="2025-08-05T00:00:00"/>
    <d v="2025-09-19T00:00:00"/>
    <n v="2160.89"/>
    <s v="‭112120503040‬"/>
    <s v="Serviços de Implantação e Operacionalização postos Poupatempo"/>
    <m/>
    <s v="NV022681"/>
    <m/>
    <x v="1"/>
    <x v="46"/>
  </r>
  <r>
    <x v="176"/>
    <m/>
    <x v="2076"/>
    <d v="2025-08-05T00:00:00"/>
    <d v="2025-09-19T00:00:00"/>
    <n v="3249.74"/>
    <s v="‭112120503040‬"/>
    <s v="Serviços de Implantação e Operacionalização postos Poupatempo"/>
    <m/>
    <s v="NV022657"/>
    <m/>
    <x v="1"/>
    <x v="71"/>
  </r>
  <r>
    <x v="176"/>
    <m/>
    <x v="2077"/>
    <d v="2025-08-05T00:00:00"/>
    <d v="2025-09-19T00:00:00"/>
    <n v="2978.85"/>
    <s v="‭112120503040‬"/>
    <s v="Serviços de Implantação e Operacionalização postos Poupatempo"/>
    <m/>
    <s v="NV021573"/>
    <m/>
    <x v="1"/>
    <x v="55"/>
  </r>
  <r>
    <x v="176"/>
    <m/>
    <x v="2078"/>
    <d v="2025-08-05T00:00:00"/>
    <d v="2025-09-19T00:00:00"/>
    <n v="2166.1799999999998"/>
    <s v="‭112120503040‬"/>
    <s v="Serviços de Implantação e Operacionalização postos Poupatempo"/>
    <m/>
    <s v="NV022656"/>
    <m/>
    <x v="1"/>
    <x v="66"/>
  </r>
  <r>
    <x v="176"/>
    <m/>
    <x v="2079"/>
    <d v="2025-08-05T00:00:00"/>
    <d v="2025-09-19T00:00:00"/>
    <n v="2509.91"/>
    <s v="‭112120503040‬"/>
    <s v="Serviços de Implantação e Operacionalização postos Poupatempo"/>
    <m/>
    <s v="NV021604"/>
    <m/>
    <x v="1"/>
    <x v="204"/>
  </r>
  <r>
    <x v="176"/>
    <m/>
    <x v="2080"/>
    <d v="2025-08-05T00:00:00"/>
    <d v="2025-09-19T00:00:00"/>
    <n v="2166.1799999999998"/>
    <s v="‭112120503040‬"/>
    <s v="Serviços de Implantação e Operacionalização postos Poupatempo"/>
    <m/>
    <s v="NV022613"/>
    <m/>
    <x v="1"/>
    <x v="43"/>
  </r>
  <r>
    <x v="176"/>
    <m/>
    <x v="2081"/>
    <d v="2025-08-05T00:00:00"/>
    <d v="2025-09-19T00:00:00"/>
    <n v="1895.29"/>
    <s v="‭112120503040‬"/>
    <s v="Serviços de Implantação e Operacionalização postos Poupatempo"/>
    <m/>
    <s v="NV022655"/>
    <m/>
    <x v="1"/>
    <x v="41"/>
  </r>
  <r>
    <x v="176"/>
    <m/>
    <x v="2082"/>
    <d v="2025-08-05T00:00:00"/>
    <d v="2025-09-19T00:00:00"/>
    <n v="2437.0700000000002"/>
    <s v="‭112120503040‬"/>
    <s v="Serviços de Implantação e Operacionalização postos Poupatempo"/>
    <m/>
    <s v="NV022653"/>
    <m/>
    <x v="1"/>
    <x v="77"/>
  </r>
  <r>
    <x v="176"/>
    <m/>
    <x v="2083"/>
    <d v="2025-08-05T00:00:00"/>
    <d v="2025-09-19T00:00:00"/>
    <n v="2072.25"/>
    <s v="‭112120503040‬"/>
    <s v="Serviços de Implantação e Operacionalização postos Poupatempo"/>
    <m/>
    <s v="NV022654"/>
    <m/>
    <x v="1"/>
    <x v="72"/>
  </r>
  <r>
    <x v="176"/>
    <m/>
    <x v="2084"/>
    <d v="2025-08-05T00:00:00"/>
    <d v="2025-09-19T00:00:00"/>
    <n v="2166.1799999999998"/>
    <s v="‭112120503040‬"/>
    <s v="Serviços de Implantação e Operacionalização postos Poupatempo"/>
    <m/>
    <s v="NV022575"/>
    <m/>
    <x v="1"/>
    <x v="39"/>
  </r>
  <r>
    <x v="176"/>
    <m/>
    <x v="2085"/>
    <d v="2025-08-05T00:00:00"/>
    <d v="2025-09-19T00:00:00"/>
    <n v="2437.0700000000002"/>
    <s v="‭112120503040‬"/>
    <s v="Serviços de Implantação e Operacionalização postos Poupatempo"/>
    <m/>
    <s v="NV022648"/>
    <m/>
    <x v="1"/>
    <x v="37"/>
  </r>
  <r>
    <x v="176"/>
    <m/>
    <x v="2086"/>
    <d v="2025-08-05T00:00:00"/>
    <d v="2025-09-19T00:00:00"/>
    <n v="2166.1799999999998"/>
    <s v="‭112120503040‬"/>
    <s v="Serviços de Implantação e Operacionalização postos Poupatempo"/>
    <m/>
    <s v="NV022647"/>
    <m/>
    <x v="1"/>
    <x v="59"/>
  </r>
  <r>
    <x v="176"/>
    <m/>
    <x v="2087"/>
    <d v="2025-08-05T00:00:00"/>
    <d v="2025-09-19T00:00:00"/>
    <n v="2166.1799999999998"/>
    <s v="‭112120503040‬"/>
    <s v="Serviços de Implantação e Operacionalização postos Poupatempo"/>
    <m/>
    <s v="NV022645"/>
    <m/>
    <x v="1"/>
    <x v="36"/>
  </r>
  <r>
    <x v="176"/>
    <m/>
    <x v="2088"/>
    <d v="2025-08-05T00:00:00"/>
    <d v="2025-09-19T00:00:00"/>
    <n v="2166.1799999999998"/>
    <s v="‭112120503040‬"/>
    <s v="Serviços de Implantação e Operacionalização postos Poupatempo"/>
    <m/>
    <s v="NV022583"/>
    <m/>
    <x v="1"/>
    <x v="60"/>
  </r>
  <r>
    <x v="176"/>
    <m/>
    <x v="2089"/>
    <d v="2025-08-05T00:00:00"/>
    <d v="2025-09-19T00:00:00"/>
    <n v="2509.92"/>
    <s v="‭112120503040‬"/>
    <s v="Serviços de Implantação e Operacionalização postos Poupatempo"/>
    <m/>
    <s v="NV021569"/>
    <m/>
    <x v="1"/>
    <x v="200"/>
  </r>
  <r>
    <x v="176"/>
    <m/>
    <x v="2090"/>
    <d v="2025-08-05T00:00:00"/>
    <d v="2025-09-19T00:00:00"/>
    <n v="2437.0700000000002"/>
    <s v="‭112120503040‬"/>
    <s v="Serviços de Implantação e Operacionalização postos Poupatempo"/>
    <m/>
    <s v="NV021614"/>
    <m/>
    <x v="1"/>
    <x v="42"/>
  </r>
  <r>
    <x v="176"/>
    <m/>
    <x v="2091"/>
    <d v="2025-08-05T00:00:00"/>
    <d v="2025-09-19T00:00:00"/>
    <n v="33439.22"/>
    <s v="‭112120503040‬"/>
    <s v="Serviços de Implantação e Operacionalização postos Poupatempo"/>
    <m/>
    <s v="NV006977"/>
    <m/>
    <x v="1"/>
    <x v="91"/>
  </r>
  <r>
    <x v="176"/>
    <m/>
    <x v="2092"/>
    <d v="2025-08-05T00:00:00"/>
    <d v="2025-09-19T00:00:00"/>
    <n v="4272.32"/>
    <s v="‭112120503040‬"/>
    <s v="Serviços de Implantação e Operacionalização postos Poupatempo"/>
    <m/>
    <s v="NV021587"/>
    <m/>
    <x v="1"/>
    <x v="192"/>
  </r>
  <r>
    <x v="176"/>
    <m/>
    <x v="2093"/>
    <d v="2025-08-05T00:00:00"/>
    <d v="2025-09-19T00:00:00"/>
    <n v="4390.2700000000004"/>
    <s v="‭112120503040‬"/>
    <s v="Serviços de Implantação e Operacionalização postos Poupatempo"/>
    <m/>
    <s v="NV021592"/>
    <m/>
    <x v="1"/>
    <x v="88"/>
  </r>
  <r>
    <x v="176"/>
    <m/>
    <x v="2094"/>
    <d v="2025-08-05T00:00:00"/>
    <d v="2025-09-19T00:00:00"/>
    <n v="4096.18"/>
    <s v="‭112120503040‬"/>
    <s v="Serviços de Implantação e Operacionalização postos Poupatempo"/>
    <m/>
    <s v="NV021577"/>
    <m/>
    <x v="1"/>
    <x v="209"/>
  </r>
  <r>
    <x v="176"/>
    <m/>
    <x v="2095"/>
    <d v="2025-08-05T00:00:00"/>
    <d v="2025-09-19T00:00:00"/>
    <n v="2947.81"/>
    <s v="‭112120503040‬"/>
    <s v="Serviços de Implantação e Operacionalização postos Poupatempo"/>
    <m/>
    <s v="NV022686"/>
    <m/>
    <x v="1"/>
    <x v="252"/>
  </r>
  <r>
    <x v="176"/>
    <m/>
    <x v="2096"/>
    <d v="2025-08-05T00:00:00"/>
    <d v="2025-09-19T00:00:00"/>
    <n v="2346.37"/>
    <s v="‭112120503040‬"/>
    <s v="Serviços de Implantação e Operacionalização postos Poupatempo"/>
    <m/>
    <s v="NV022570"/>
    <m/>
    <x v="1"/>
    <x v="166"/>
  </r>
  <r>
    <x v="176"/>
    <m/>
    <x v="2097"/>
    <d v="2025-08-05T00:00:00"/>
    <d v="2025-09-19T00:00:00"/>
    <n v="4164.83"/>
    <s v="‭112120503040‬"/>
    <s v="Serviços de Implantação e Operacionalização postos Poupatempo"/>
    <m/>
    <s v="NV021558"/>
    <m/>
    <x v="1"/>
    <x v="1"/>
  </r>
  <r>
    <x v="176"/>
    <m/>
    <x v="2098"/>
    <d v="2025-08-05T00:00:00"/>
    <d v="2025-09-19T00:00:00"/>
    <n v="2746.2"/>
    <s v="‭112120503040‬"/>
    <s v="Serviços de Implantação e Operacionalização postos Poupatempo"/>
    <m/>
    <s v="NV022658"/>
    <m/>
    <x v="1"/>
    <x v="84"/>
  </r>
  <r>
    <x v="176"/>
    <m/>
    <x v="2099"/>
    <d v="2025-08-05T00:00:00"/>
    <d v="2025-09-19T00:00:00"/>
    <n v="4937.18"/>
    <s v="‭112120503040‬"/>
    <s v="Serviços de Implantação e Operacionalização postos Poupatempo"/>
    <m/>
    <s v="NV022559"/>
    <m/>
    <x v="1"/>
    <x v="172"/>
  </r>
  <r>
    <x v="176"/>
    <m/>
    <x v="2100"/>
    <d v="2025-08-05T00:00:00"/>
    <d v="2025-09-19T00:00:00"/>
    <n v="15491.94"/>
    <s v="‭112120503040‬"/>
    <s v="Serviços de Implantação e Operacionalização postos Poupatempo"/>
    <m/>
    <s v="NV003984"/>
    <m/>
    <x v="1"/>
    <x v="132"/>
  </r>
  <r>
    <x v="176"/>
    <m/>
    <x v="2101"/>
    <d v="2025-08-05T00:00:00"/>
    <d v="2025-09-19T00:00:00"/>
    <n v="72998.600000000006"/>
    <s v="‭112120503040‬"/>
    <s v="Serviços de Implantação e Operacionalização postos Poupatempo"/>
    <m/>
    <s v="NV006961"/>
    <m/>
    <x v="1"/>
    <x v="244"/>
  </r>
  <r>
    <x v="176"/>
    <m/>
    <x v="2102"/>
    <d v="2025-08-05T00:00:00"/>
    <d v="2025-09-19T00:00:00"/>
    <n v="36442.53"/>
    <s v="‭112120503040‬"/>
    <s v="Serviços de Implantação e Operacionalização postos Poupatempo"/>
    <m/>
    <s v="NV007121"/>
    <m/>
    <x v="1"/>
    <x v="98"/>
  </r>
  <r>
    <x v="176"/>
    <m/>
    <x v="2103"/>
    <d v="2025-08-05T00:00:00"/>
    <d v="2025-09-19T00:00:00"/>
    <n v="9584.9"/>
    <s v="‭112120503040‬"/>
    <s v="Serviços de Implantação e Operacionalização postos Poupatempo"/>
    <m/>
    <s v="NV003964"/>
    <m/>
    <x v="1"/>
    <x v="107"/>
  </r>
  <r>
    <x v="176"/>
    <m/>
    <x v="2104"/>
    <d v="2025-08-05T00:00:00"/>
    <d v="2025-09-19T00:00:00"/>
    <n v="15755.53"/>
    <s v="‭112120503040‬"/>
    <s v="Serviços de Implantação e Operacionalização postos Poupatempo"/>
    <m/>
    <s v="NV003962"/>
    <m/>
    <x v="1"/>
    <x v="104"/>
  </r>
  <r>
    <x v="176"/>
    <m/>
    <x v="2105"/>
    <d v="2025-08-05T00:00:00"/>
    <d v="2025-09-19T00:00:00"/>
    <n v="3909.11"/>
    <s v="‭112120503040‬"/>
    <s v="Serviços de Implantação e Operacionalização postos Poupatempo"/>
    <m/>
    <s v="NV019956"/>
    <m/>
    <x v="1"/>
    <x v="97"/>
  </r>
  <r>
    <x v="176"/>
    <m/>
    <x v="2106"/>
    <d v="2025-08-05T00:00:00"/>
    <d v="2025-09-19T00:00:00"/>
    <n v="2166.1799999999998"/>
    <s v="‭112120503040‬"/>
    <s v="Serviços de Implantação e Operacionalização postos Poupatempo"/>
    <m/>
    <s v="NV022682"/>
    <m/>
    <x v="1"/>
    <x v="28"/>
  </r>
  <r>
    <x v="176"/>
    <m/>
    <x v="2107"/>
    <d v="2025-08-05T00:00:00"/>
    <d v="2025-09-19T00:00:00"/>
    <n v="2232.9499999999998"/>
    <s v="‭112120503040‬"/>
    <s v="Serviços de Implantação e Operacionalização postos Poupatempo"/>
    <m/>
    <s v="NV022624"/>
    <m/>
    <x v="1"/>
    <x v="190"/>
  </r>
  <r>
    <x v="176"/>
    <m/>
    <x v="2108"/>
    <d v="2025-08-05T00:00:00"/>
    <d v="2025-09-19T00:00:00"/>
    <n v="1157.57"/>
    <s v="‭112120503040‬"/>
    <s v="Serviços de Implantação e Operacionalização postos Poupatempo"/>
    <m/>
    <s v="NV021612"/>
    <m/>
    <x v="1"/>
    <x v="68"/>
  </r>
  <r>
    <x v="176"/>
    <m/>
    <x v="2109"/>
    <d v="2025-08-05T00:00:00"/>
    <d v="2025-09-19T00:00:00"/>
    <n v="654.85"/>
    <s v="‭112120503040‬"/>
    <s v="Serviços de Implantação e Operacionalização postos Poupatempo"/>
    <m/>
    <s v="NV021586"/>
    <m/>
    <x v="1"/>
    <x v="49"/>
  </r>
  <r>
    <x v="176"/>
    <m/>
    <x v="2110"/>
    <d v="2025-08-05T00:00:00"/>
    <d v="2025-09-19T00:00:00"/>
    <n v="818.01"/>
    <s v="‭112120503040‬"/>
    <s v="Serviços de Implantação e Operacionalização postos Poupatempo"/>
    <m/>
    <s v="NV022557"/>
    <m/>
    <x v="1"/>
    <x v="50"/>
  </r>
  <r>
    <x v="176"/>
    <m/>
    <x v="2111"/>
    <d v="2025-08-05T00:00:00"/>
    <d v="2025-09-19T00:00:00"/>
    <n v="573.27"/>
    <s v="‭112120503040‬"/>
    <s v="Serviços de Implantação e Operacionalização postos Poupatempo"/>
    <m/>
    <s v="NV022665"/>
    <m/>
    <x v="1"/>
    <x v="51"/>
  </r>
  <r>
    <x v="176"/>
    <m/>
    <x v="2112"/>
    <d v="2025-08-05T00:00:00"/>
    <d v="2025-09-19T00:00:00"/>
    <n v="981.17"/>
    <s v="‭112120503040‬"/>
    <s v="Serviços de Implantação e Operacionalização postos Poupatempo"/>
    <m/>
    <s v="NV021572"/>
    <m/>
    <x v="1"/>
    <x v="53"/>
  </r>
  <r>
    <x v="176"/>
    <m/>
    <x v="2113"/>
    <d v="2025-08-05T00:00:00"/>
    <d v="2025-09-19T00:00:00"/>
    <n v="756.05"/>
    <s v="‭112120503040‬"/>
    <s v="Serviços de Implantação e Operacionalização postos Poupatempo"/>
    <m/>
    <s v="NV021604"/>
    <m/>
    <x v="1"/>
    <x v="204"/>
  </r>
  <r>
    <x v="176"/>
    <m/>
    <x v="2114"/>
    <d v="2025-08-05T00:00:00"/>
    <d v="2025-09-19T00:00:00"/>
    <n v="816.66"/>
    <s v="‭112120503040‬"/>
    <s v="Serviços de Implantação e Operacionalização postos Poupatempo"/>
    <m/>
    <s v="NV021573"/>
    <m/>
    <x v="1"/>
    <x v="55"/>
  </r>
  <r>
    <x v="176"/>
    <m/>
    <x v="2115"/>
    <d v="2025-08-05T00:00:00"/>
    <d v="2025-09-19T00:00:00"/>
    <n v="3396.17"/>
    <s v="‭112120503040‬"/>
    <s v="Serviços de Implantação e Operacionalização postos Poupatempo"/>
    <m/>
    <s v="NV009957"/>
    <m/>
    <x v="1"/>
    <x v="56"/>
  </r>
  <r>
    <x v="176"/>
    <m/>
    <x v="2116"/>
    <d v="2025-08-05T00:00:00"/>
    <d v="2025-09-19T00:00:00"/>
    <n v="573.27"/>
    <s v="‭112120503040‬"/>
    <s v="Serviços de Implantação e Operacionalização postos Poupatempo"/>
    <m/>
    <s v="NV022625"/>
    <m/>
    <x v="1"/>
    <x v="82"/>
  </r>
  <r>
    <x v="176"/>
    <m/>
    <x v="2117"/>
    <d v="2025-08-05T00:00:00"/>
    <d v="2025-09-19T00:00:00"/>
    <n v="1239.7"/>
    <s v="‭112120503040‬"/>
    <s v="Serviços de Implantação e Operacionalização postos Poupatempo"/>
    <m/>
    <s v="NV020551"/>
    <m/>
    <x v="1"/>
    <x v="58"/>
  </r>
  <r>
    <x v="176"/>
    <m/>
    <x v="2118"/>
    <d v="2025-08-05T00:00:00"/>
    <d v="2025-09-19T00:00:00"/>
    <n v="641.85"/>
    <s v="‭112120503040‬"/>
    <s v="Serviços de Implantação e Operacionalização postos Poupatempo"/>
    <m/>
    <s v="NV020556"/>
    <m/>
    <x v="1"/>
    <x v="65"/>
  </r>
  <r>
    <x v="176"/>
    <m/>
    <x v="2119"/>
    <d v="2025-08-05T00:00:00"/>
    <d v="2025-09-19T00:00:00"/>
    <n v="1632.76"/>
    <s v="‭112120503040‬"/>
    <s v="Serviços de Implantação e Operacionalização postos Poupatempo"/>
    <m/>
    <s v="NV020553"/>
    <m/>
    <x v="1"/>
    <x v="67"/>
  </r>
  <r>
    <x v="176"/>
    <m/>
    <x v="2120"/>
    <d v="2025-08-05T00:00:00"/>
    <d v="2025-09-19T00:00:00"/>
    <n v="565.49"/>
    <s v="‭112120503040‬"/>
    <s v="Serviços de Implantação e Operacionalização postos Poupatempo"/>
    <m/>
    <s v="NV022654"/>
    <m/>
    <x v="1"/>
    <x v="72"/>
  </r>
  <r>
    <x v="176"/>
    <m/>
    <x v="2121"/>
    <d v="2025-08-05T00:00:00"/>
    <d v="2025-09-19T00:00:00"/>
    <n v="899.59"/>
    <s v="‭112120503040‬"/>
    <s v="Serviços de Implantação e Operacionalização postos Poupatempo"/>
    <m/>
    <s v="NV022556"/>
    <m/>
    <x v="1"/>
    <x v="70"/>
  </r>
  <r>
    <x v="176"/>
    <m/>
    <x v="2122"/>
    <d v="2025-08-05T00:00:00"/>
    <d v="2025-09-19T00:00:00"/>
    <n v="723.42"/>
    <s v="‭112120503040‬"/>
    <s v="Serviços de Implantação e Operacionalização postos Poupatempo"/>
    <m/>
    <s v="NV021605"/>
    <m/>
    <x v="1"/>
    <x v="69"/>
  </r>
  <r>
    <x v="176"/>
    <m/>
    <x v="2123"/>
    <d v="2025-08-05T00:00:00"/>
    <d v="2025-09-19T00:00:00"/>
    <n v="706"/>
    <s v="‭112120503040‬"/>
    <s v="Serviços de Implantação e Operacionalização postos Poupatempo"/>
    <m/>
    <s v="NV021569"/>
    <m/>
    <x v="1"/>
    <x v="200"/>
  </r>
  <r>
    <x v="176"/>
    <m/>
    <x v="2124"/>
    <d v="2025-08-05T00:00:00"/>
    <d v="2025-09-19T00:00:00"/>
    <n v="573.27"/>
    <s v="‭112120503040‬"/>
    <s v="Serviços de Implantação e Operacionalização postos Poupatempo"/>
    <m/>
    <s v="NV022583"/>
    <m/>
    <x v="1"/>
    <x v="60"/>
  </r>
  <r>
    <x v="176"/>
    <m/>
    <x v="2125"/>
    <d v="2025-08-05T00:00:00"/>
    <d v="2025-09-19T00:00:00"/>
    <n v="572.86"/>
    <s v="‭112120503040‬"/>
    <s v="Serviços de Implantação e Operacionalização postos Poupatempo"/>
    <m/>
    <s v="NV022610"/>
    <m/>
    <x v="1"/>
    <x v="61"/>
  </r>
  <r>
    <x v="176"/>
    <m/>
    <x v="2126"/>
    <d v="2025-08-05T00:00:00"/>
    <d v="2025-09-19T00:00:00"/>
    <n v="2307.52"/>
    <s v="‭112120503040‬"/>
    <s v="Serviços de Implantação e Operacionalização postos Poupatempo"/>
    <m/>
    <s v="NV003983"/>
    <m/>
    <x v="1"/>
    <x v="62"/>
  </r>
  <r>
    <x v="176"/>
    <m/>
    <x v="2127"/>
    <d v="2025-08-05T00:00:00"/>
    <d v="2025-09-19T00:00:00"/>
    <n v="818.01"/>
    <s v="‭112120503040‬"/>
    <s v="Serviços de Implantação e Operacionalização postos Poupatempo"/>
    <m/>
    <s v="NV022664"/>
    <m/>
    <x v="1"/>
    <x v="63"/>
  </r>
  <r>
    <x v="176"/>
    <m/>
    <x v="2128"/>
    <d v="2025-08-05T00:00:00"/>
    <d v="2025-09-19T00:00:00"/>
    <n v="672.64"/>
    <s v="‭112120503040‬"/>
    <s v="Serviços de Implantação e Operacionalização postos Poupatempo"/>
    <m/>
    <s v="NV022661"/>
    <m/>
    <x v="1"/>
    <x v="185"/>
  </r>
  <r>
    <x v="176"/>
    <m/>
    <x v="2129"/>
    <d v="2025-08-05T00:00:00"/>
    <d v="2025-09-19T00:00:00"/>
    <n v="654.57000000000005"/>
    <s v="‭112120503040‬"/>
    <s v="Serviços de Implantação e Operacionalização postos Poupatempo"/>
    <m/>
    <s v="NV022584"/>
    <m/>
    <x v="1"/>
    <x v="64"/>
  </r>
  <r>
    <x v="176"/>
    <m/>
    <x v="2130"/>
    <d v="2025-08-05T00:00:00"/>
    <d v="2025-09-19T00:00:00"/>
    <n v="899.59"/>
    <s v="‭112120503040‬"/>
    <s v="Serviços de Implantação e Operacionalização postos Poupatempo"/>
    <m/>
    <s v="NV022657"/>
    <m/>
    <x v="1"/>
    <x v="71"/>
  </r>
  <r>
    <x v="176"/>
    <m/>
    <x v="2131"/>
    <d v="2025-08-05T00:00:00"/>
    <d v="2025-09-19T00:00:00"/>
    <n v="654.85"/>
    <s v="‭112120503040‬"/>
    <s v="Serviços de Implantação e Operacionalização postos Poupatempo"/>
    <m/>
    <s v="NV021606"/>
    <m/>
    <x v="1"/>
    <x v="47"/>
  </r>
  <r>
    <x v="176"/>
    <m/>
    <x v="2132"/>
    <d v="2025-08-05T00:00:00"/>
    <d v="2025-09-19T00:00:00"/>
    <n v="572.73"/>
    <s v="‭112120503040‬"/>
    <s v="Serviços de Implantação e Operacionalização postos Poupatempo"/>
    <m/>
    <s v="NV022656"/>
    <m/>
    <x v="1"/>
    <x v="66"/>
  </r>
  <r>
    <x v="176"/>
    <m/>
    <x v="2133"/>
    <d v="2025-08-05T00:00:00"/>
    <d v="2025-09-19T00:00:00"/>
    <n v="1227.49"/>
    <s v="‭112120503040‬"/>
    <s v="Serviços de Implantação e Operacionalização postos Poupatempo"/>
    <m/>
    <s v="NV019956"/>
    <m/>
    <x v="1"/>
    <x v="97"/>
  </r>
  <r>
    <x v="176"/>
    <m/>
    <x v="2134"/>
    <d v="2025-08-05T00:00:00"/>
    <d v="2025-09-19T00:00:00"/>
    <n v="6986.87"/>
    <s v="‭112120503040‬"/>
    <s v="Serviços de Implantação e Operacionalização postos Poupatempo"/>
    <m/>
    <s v="NV008122"/>
    <m/>
    <x v="1"/>
    <x v="44"/>
  </r>
  <r>
    <x v="176"/>
    <m/>
    <x v="2135"/>
    <d v="2025-08-05T00:00:00"/>
    <d v="2025-09-19T00:00:00"/>
    <n v="573.27"/>
    <s v="‭112120503040‬"/>
    <s v="Serviços de Implantação e Operacionalização postos Poupatempo"/>
    <m/>
    <s v="NV022613"/>
    <m/>
    <x v="1"/>
    <x v="43"/>
  </r>
  <r>
    <x v="176"/>
    <m/>
    <x v="2136"/>
    <d v="2025-08-05T00:00:00"/>
    <d v="2025-09-19T00:00:00"/>
    <n v="2175.5500000000002"/>
    <s v="‭112120503040‬"/>
    <s v="Serviços de Implantação e Operacionalização postos Poupatempo"/>
    <m/>
    <s v="NV004957"/>
    <m/>
    <x v="1"/>
    <x v="120"/>
  </r>
  <r>
    <x v="176"/>
    <m/>
    <x v="2137"/>
    <d v="2025-08-05T00:00:00"/>
    <d v="2025-09-19T00:00:00"/>
    <n v="654.85"/>
    <s v="‭112120503040‬"/>
    <s v="Serviços de Implantação e Operacionalização postos Poupatempo"/>
    <m/>
    <s v="NV021614"/>
    <m/>
    <x v="1"/>
    <x v="42"/>
  </r>
  <r>
    <x v="176"/>
    <m/>
    <x v="2138"/>
    <d v="2025-08-05T00:00:00"/>
    <d v="2025-09-19T00:00:00"/>
    <n v="981.17"/>
    <s v="‭112120503040‬"/>
    <s v="Serviços de Implantação e Operacionalização postos Poupatempo"/>
    <m/>
    <s v="NV021590"/>
    <m/>
    <x v="1"/>
    <x v="40"/>
  </r>
  <r>
    <x v="176"/>
    <m/>
    <x v="2139"/>
    <d v="2025-08-05T00:00:00"/>
    <d v="2025-09-19T00:00:00"/>
    <n v="805"/>
    <s v="‭112120503040‬"/>
    <s v="Serviços de Implantação e Operacionalização postos Poupatempo"/>
    <m/>
    <s v="NV021591"/>
    <m/>
    <x v="1"/>
    <x v="80"/>
  </r>
  <r>
    <x v="176"/>
    <m/>
    <x v="2140"/>
    <d v="2025-08-05T00:00:00"/>
    <d v="2025-09-19T00:00:00"/>
    <n v="2281.14"/>
    <s v="‭112120503040‬"/>
    <s v="Serviços de Implantação e Operacionalização postos Poupatempo"/>
    <m/>
    <s v="NV003971"/>
    <m/>
    <x v="1"/>
    <x v="151"/>
  </r>
  <r>
    <x v="176"/>
    <m/>
    <x v="2141"/>
    <d v="2025-08-05T00:00:00"/>
    <d v="2025-09-19T00:00:00"/>
    <n v="573.27"/>
    <s v="‭112120503040‬"/>
    <s v="Serviços de Implantação e Operacionalização postos Poupatempo"/>
    <m/>
    <s v="NV022575"/>
    <m/>
    <x v="1"/>
    <x v="39"/>
  </r>
  <r>
    <x v="176"/>
    <m/>
    <x v="2142"/>
    <d v="2025-08-05T00:00:00"/>
    <d v="2025-09-19T00:00:00"/>
    <n v="2593.2600000000002"/>
    <s v="‭112120503040‬"/>
    <s v="Serviços de Implantação e Operacionalização postos Poupatempo"/>
    <m/>
    <s v="NV003970"/>
    <m/>
    <x v="1"/>
    <x v="38"/>
  </r>
  <r>
    <x v="176"/>
    <m/>
    <x v="2143"/>
    <d v="2025-08-05T00:00:00"/>
    <d v="2025-09-19T00:00:00"/>
    <n v="1632.77"/>
    <s v="‭112120503040‬"/>
    <s v="Serviços de Implantação e Operacionalização postos Poupatempo"/>
    <m/>
    <s v="NV020552"/>
    <m/>
    <x v="1"/>
    <x v="79"/>
  </r>
  <r>
    <x v="176"/>
    <m/>
    <x v="2144"/>
    <d v="2025-08-05T00:00:00"/>
    <d v="2025-09-19T00:00:00"/>
    <n v="573.26"/>
    <s v="‭112120503040‬"/>
    <s v="Serviços de Implantação e Operacionalização postos Poupatempo"/>
    <m/>
    <s v="NV022576"/>
    <m/>
    <x v="1"/>
    <x v="78"/>
  </r>
  <r>
    <x v="176"/>
    <m/>
    <x v="2145"/>
    <d v="2025-08-05T00:00:00"/>
    <d v="2025-09-19T00:00:00"/>
    <n v="672.64"/>
    <s v="‭112120503040‬"/>
    <s v="Serviços de Implantação e Operacionalização postos Poupatempo"/>
    <m/>
    <s v="NV022623"/>
    <m/>
    <x v="1"/>
    <x v="246"/>
  </r>
  <r>
    <x v="176"/>
    <m/>
    <x v="2146"/>
    <d v="2025-08-05T00:00:00"/>
    <d v="2025-09-19T00:00:00"/>
    <n v="654.85"/>
    <s v="‭112120503040‬"/>
    <s v="Serviços de Implantação e Operacionalização postos Poupatempo"/>
    <m/>
    <s v="NV022648"/>
    <m/>
    <x v="1"/>
    <x v="37"/>
  </r>
  <r>
    <x v="176"/>
    <m/>
    <x v="2147"/>
    <d v="2025-08-05T00:00:00"/>
    <d v="2025-09-19T00:00:00"/>
    <n v="573.27"/>
    <s v="‭112120503040‬"/>
    <s v="Serviços de Implantação e Operacionalização postos Poupatempo"/>
    <m/>
    <s v="NV022645"/>
    <m/>
    <x v="1"/>
    <x v="36"/>
  </r>
  <r>
    <x v="176"/>
    <m/>
    <x v="2148"/>
    <d v="2025-08-05T00:00:00"/>
    <d v="2025-09-19T00:00:00"/>
    <n v="641.85"/>
    <s v="‭112120503040‬"/>
    <s v="Serviços de Implantação e Operacionalização postos Poupatempo"/>
    <m/>
    <s v="NV022567"/>
    <m/>
    <x v="1"/>
    <x v="35"/>
  </r>
  <r>
    <x v="176"/>
    <m/>
    <x v="2149"/>
    <d v="2025-08-05T00:00:00"/>
    <d v="2025-09-19T00:00:00"/>
    <n v="653.74"/>
    <s v="‭112120503040‬"/>
    <s v="Serviços de Implantação e Operacionalização postos Poupatempo"/>
    <m/>
    <s v="NV022582"/>
    <m/>
    <x v="1"/>
    <x v="34"/>
  </r>
  <r>
    <x v="176"/>
    <m/>
    <x v="2150"/>
    <d v="2025-08-05T00:00:00"/>
    <d v="2025-09-19T00:00:00"/>
    <n v="654.85"/>
    <s v="‭112120503040‬"/>
    <s v="Serviços de Implantação e Operacionalização postos Poupatempo"/>
    <m/>
    <s v="NV022653"/>
    <m/>
    <x v="1"/>
    <x v="77"/>
  </r>
  <r>
    <x v="176"/>
    <m/>
    <x v="2151"/>
    <d v="2025-08-05T00:00:00"/>
    <d v="2025-09-19T00:00:00"/>
    <n v="19415.91"/>
    <s v="‭112120503040‬"/>
    <s v="Serviços de Implantação e Operacionalização postos Poupatempo"/>
    <m/>
    <s v="NV006968"/>
    <m/>
    <x v="1"/>
    <x v="33"/>
  </r>
  <r>
    <x v="176"/>
    <m/>
    <x v="2152"/>
    <d v="2025-08-05T00:00:00"/>
    <d v="2025-09-19T00:00:00"/>
    <n v="385.06"/>
    <s v="‭112120503040‬"/>
    <s v="Serviços de Implantação e Operacionalização postos Poupatempo"/>
    <m/>
    <s v="NV022574"/>
    <m/>
    <x v="1"/>
    <x v="32"/>
  </r>
  <r>
    <x v="176"/>
    <m/>
    <x v="2153"/>
    <d v="2025-08-05T00:00:00"/>
    <d v="2025-09-19T00:00:00"/>
    <n v="573.27"/>
    <s v="‭112120503040‬"/>
    <s v="Serviços de Implantação e Operacionalização postos Poupatempo"/>
    <m/>
    <s v="NV021574"/>
    <m/>
    <x v="1"/>
    <x v="31"/>
  </r>
  <r>
    <x v="176"/>
    <m/>
    <x v="2154"/>
    <d v="2025-08-05T00:00:00"/>
    <d v="2025-09-19T00:00:00"/>
    <n v="654.85"/>
    <s v="‭112120503040‬"/>
    <s v="Serviços de Implantação e Operacionalização postos Poupatempo"/>
    <m/>
    <s v="NV022683"/>
    <m/>
    <x v="1"/>
    <x v="30"/>
  </r>
  <r>
    <x v="176"/>
    <m/>
    <x v="2155"/>
    <d v="2025-08-05T00:00:00"/>
    <d v="2025-09-19T00:00:00"/>
    <n v="3221.46"/>
    <s v="‭112120503040‬"/>
    <s v="Serviços de Implantação e Operacionalização postos Poupatempo"/>
    <m/>
    <s v="NV003960"/>
    <m/>
    <x v="1"/>
    <x v="29"/>
  </r>
  <r>
    <x v="176"/>
    <m/>
    <x v="2156"/>
    <d v="2025-08-05T00:00:00"/>
    <d v="2025-09-19T00:00:00"/>
    <n v="573.27"/>
    <s v="‭112120503040‬"/>
    <s v="Serviços de Implantação e Operacionalização postos Poupatempo"/>
    <m/>
    <s v="NV022682"/>
    <m/>
    <x v="1"/>
    <x v="28"/>
  </r>
  <r>
    <x v="176"/>
    <m/>
    <x v="2157"/>
    <d v="2025-08-05T00:00:00"/>
    <d v="2025-09-19T00:00:00"/>
    <n v="10060.959999999999"/>
    <s v="‭112120503040‬"/>
    <s v="Serviços de Implantação e Operacionalização postos Poupatempo"/>
    <m/>
    <s v="NV006977"/>
    <m/>
    <x v="1"/>
    <x v="91"/>
  </r>
  <r>
    <x v="176"/>
    <m/>
    <x v="2158"/>
    <d v="2025-08-05T00:00:00"/>
    <d v="2025-09-19T00:00:00"/>
    <n v="672.63"/>
    <s v="‭112120503040‬"/>
    <s v="Serviços de Implantação e Operacionalização postos Poupatempo"/>
    <m/>
    <s v="NV022624"/>
    <m/>
    <x v="1"/>
    <x v="190"/>
  </r>
  <r>
    <x v="176"/>
    <m/>
    <x v="2159"/>
    <d v="2025-08-05T00:00:00"/>
    <d v="2025-09-19T00:00:00"/>
    <n v="1313.78"/>
    <s v="‭112120503040‬"/>
    <s v="Serviços de Implantação e Operacionalização postos Poupatempo"/>
    <m/>
    <s v="NV021562"/>
    <m/>
    <x v="1"/>
    <x v="27"/>
  </r>
  <r>
    <x v="176"/>
    <m/>
    <x v="2160"/>
    <d v="2025-08-05T00:00:00"/>
    <d v="2025-09-19T00:00:00"/>
    <n v="654.84"/>
    <s v="‭112120503040‬"/>
    <s v="Serviços de Implantação e Operacionalização postos Poupatempo"/>
    <m/>
    <s v="NV021571"/>
    <m/>
    <x v="1"/>
    <x v="26"/>
  </r>
  <r>
    <x v="176"/>
    <m/>
    <x v="2161"/>
    <d v="2025-08-05T00:00:00"/>
    <d v="2025-09-19T00:00:00"/>
    <n v="2654.18"/>
    <s v="‭112120503040‬"/>
    <s v="Serviços de Implantação e Operacionalização postos Poupatempo"/>
    <m/>
    <s v="NV003954"/>
    <m/>
    <x v="1"/>
    <x v="76"/>
  </r>
  <r>
    <x v="176"/>
    <m/>
    <x v="2162"/>
    <d v="2025-08-05T00:00:00"/>
    <d v="2025-09-19T00:00:00"/>
    <n v="654.85"/>
    <s v="‭112120503040‬"/>
    <s v="Serviços de Implantação e Operacionalização postos Poupatempo"/>
    <m/>
    <s v="NV022555"/>
    <m/>
    <x v="1"/>
    <x v="75"/>
  </r>
  <r>
    <x v="176"/>
    <m/>
    <x v="2163"/>
    <d v="2025-08-05T00:00:00"/>
    <d v="2025-09-19T00:00:00"/>
    <n v="3957.95"/>
    <s v="‭112120503040‬"/>
    <s v="Serviços de Implantação e Operacionalização postos Poupatempo"/>
    <m/>
    <s v="NV003952"/>
    <m/>
    <x v="1"/>
    <x v="74"/>
  </r>
  <r>
    <x v="176"/>
    <m/>
    <x v="2164"/>
    <d v="2025-08-05T00:00:00"/>
    <d v="2025-09-19T00:00:00"/>
    <n v="618.44000000000005"/>
    <s v="‭112120503040‬"/>
    <s v="Serviços de Implantação e Operacionalização postos Poupatempo"/>
    <m/>
    <s v="NV022688"/>
    <m/>
    <x v="1"/>
    <x v="195"/>
  </r>
  <r>
    <x v="176"/>
    <m/>
    <x v="2165"/>
    <d v="2025-08-05T00:00:00"/>
    <d v="2025-09-19T00:00:00"/>
    <n v="1315.14"/>
    <s v="‭112120503040‬"/>
    <s v="Serviços de Implantação e Operacionalização postos Poupatempo"/>
    <m/>
    <s v="NV019952"/>
    <m/>
    <x v="1"/>
    <x v="73"/>
  </r>
  <r>
    <x v="176"/>
    <m/>
    <x v="2166"/>
    <d v="2025-08-05T00:00:00"/>
    <d v="2025-09-19T00:00:00"/>
    <n v="2439.33"/>
    <s v="‭112120503040‬"/>
    <s v="Serviços de Implantação e Operacionalização postos Poupatempo"/>
    <m/>
    <s v="NV004956"/>
    <m/>
    <x v="1"/>
    <x v="45"/>
  </r>
  <r>
    <x v="176"/>
    <m/>
    <x v="2167"/>
    <d v="2025-08-05T00:00:00"/>
    <d v="2025-09-19T00:00:00"/>
    <n v="6627.04"/>
    <s v="‭112120503040‬"/>
    <s v="Serviços de Implantação e Operacionalização postos Poupatempo"/>
    <m/>
    <s v="NV008123"/>
    <m/>
    <x v="1"/>
    <x v="54"/>
  </r>
  <r>
    <x v="176"/>
    <m/>
    <x v="2168"/>
    <d v="2025-08-05T00:00:00"/>
    <d v="2025-09-19T00:00:00"/>
    <n v="605.9"/>
    <s v="‭112120503040‬"/>
    <s v="Serviços de Implantação e Operacionalização postos Poupatempo"/>
    <m/>
    <s v="NV022601"/>
    <m/>
    <x v="1"/>
    <x v="81"/>
  </r>
  <r>
    <x v="176"/>
    <m/>
    <x v="2169"/>
    <d v="2025-08-05T00:00:00"/>
    <d v="2025-09-19T00:00:00"/>
    <n v="654.29999999999995"/>
    <s v="‭112120503040‬"/>
    <s v="Serviços de Implantação e Operacionalização postos Poupatempo"/>
    <m/>
    <s v="NV020555"/>
    <m/>
    <x v="1"/>
    <x v="52"/>
  </r>
  <r>
    <x v="176"/>
    <m/>
    <x v="2170"/>
    <d v="2025-08-05T00:00:00"/>
    <d v="2025-09-19T00:00:00"/>
    <n v="2229.13"/>
    <s v="‭112120503040‬"/>
    <s v="Serviços de Implantação e Operacionalização postos Poupatempo"/>
    <m/>
    <s v="NV022619"/>
    <m/>
    <x v="1"/>
    <x v="235"/>
  </r>
  <r>
    <x v="176"/>
    <m/>
    <x v="2171"/>
    <d v="2025-08-05T00:00:00"/>
    <d v="2025-09-19T00:00:00"/>
    <n v="9629.41"/>
    <s v="‭112120503040‬"/>
    <s v="Serviços de Implantação e Operacionalização postos Poupatempo"/>
    <m/>
    <s v="NV003963"/>
    <m/>
    <x v="1"/>
    <x v="105"/>
  </r>
  <r>
    <x v="176"/>
    <m/>
    <x v="2172"/>
    <d v="2025-08-05T00:00:00"/>
    <d v="2025-09-19T00:00:00"/>
    <n v="2460.4899999999998"/>
    <s v="‭112120503040‬"/>
    <s v="Serviços de Implantação e Operacionalização postos Poupatempo"/>
    <m/>
    <s v="NV021559"/>
    <m/>
    <x v="1"/>
    <x v="156"/>
  </r>
  <r>
    <x v="176"/>
    <m/>
    <x v="2173"/>
    <d v="2025-08-05T00:00:00"/>
    <d v="2025-09-19T00:00:00"/>
    <n v="2229.14"/>
    <s v="‭112120503040‬"/>
    <s v="Serviços de Implantação e Operacionalização postos Poupatempo"/>
    <m/>
    <s v="NV021613"/>
    <m/>
    <x v="1"/>
    <x v="171"/>
  </r>
  <r>
    <x v="176"/>
    <m/>
    <x v="2174"/>
    <d v="2025-08-05T00:00:00"/>
    <d v="2025-09-19T00:00:00"/>
    <n v="539.41999999999996"/>
    <s v="‭112120503040‬"/>
    <s v="Serviços de Implantação e Operacionalização postos Poupatempo"/>
    <m/>
    <s v="NV022655"/>
    <m/>
    <x v="1"/>
    <x v="41"/>
  </r>
  <r>
    <x v="176"/>
    <m/>
    <x v="2175"/>
    <d v="2025-08-05T00:00:00"/>
    <d v="2025-09-19T00:00:00"/>
    <n v="572.83000000000004"/>
    <s v="‭112120503040‬"/>
    <s v="Serviços de Implantação e Operacionalização postos Poupatempo"/>
    <m/>
    <s v="NV022681"/>
    <m/>
    <x v="1"/>
    <x v="46"/>
  </r>
  <r>
    <x v="176"/>
    <m/>
    <x v="2176"/>
    <d v="2025-08-05T00:00:00"/>
    <d v="2025-09-19T00:00:00"/>
    <n v="573.26"/>
    <s v="‭112120503040‬"/>
    <s v="Serviços de Implantação e Operacionalização postos Poupatempo"/>
    <m/>
    <s v="NV022647"/>
    <m/>
    <x v="1"/>
    <x v="59"/>
  </r>
  <r>
    <x v="176"/>
    <m/>
    <x v="2177"/>
    <d v="2025-08-05T00:00:00"/>
    <d v="2025-09-19T00:00:00"/>
    <n v="2381.94"/>
    <s v="‭112120503040‬"/>
    <s v="Serviços de Implantação e Operacionalização postos Poupatempo"/>
    <m/>
    <s v="NV003977"/>
    <m/>
    <x v="1"/>
    <x v="48"/>
  </r>
  <r>
    <x v="176"/>
    <m/>
    <x v="2178"/>
    <d v="2025-08-05T00:00:00"/>
    <d v="2025-09-19T00:00:00"/>
    <n v="6751.3"/>
    <s v="‭112120501010‬"/>
    <s v="Serviços de Assessoria e Consultoria"/>
    <m/>
    <s v="NV006958"/>
    <m/>
    <x v="1"/>
    <x v="0"/>
  </r>
  <r>
    <x v="176"/>
    <m/>
    <x v="2179"/>
    <d v="2025-08-05T00:00:00"/>
    <d v="2025-09-19T00:00:00"/>
    <n v="2245.84"/>
    <s v="‭112120503040‬"/>
    <s v="Serviços de Implantação e Operacionalização postos Poupatempo"/>
    <m/>
    <s v="NV022680"/>
    <m/>
    <x v="1"/>
    <x v="15"/>
  </r>
  <r>
    <x v="176"/>
    <m/>
    <x v="2180"/>
    <d v="2025-08-05T00:00:00"/>
    <d v="2025-09-19T00:00:00"/>
    <n v="2524.35"/>
    <s v="‭112120503040‬"/>
    <s v="Serviços de Implantação e Operacionalização postos Poupatempo"/>
    <m/>
    <s v="NV022622"/>
    <m/>
    <x v="1"/>
    <x v="17"/>
  </r>
  <r>
    <x v="176"/>
    <m/>
    <x v="2181"/>
    <d v="2025-08-05T00:00:00"/>
    <d v="2025-09-19T00:00:00"/>
    <n v="2245.85"/>
    <s v="‭112120503040‬"/>
    <s v="Serviços de Implantação e Operacionalização postos Poupatempo"/>
    <m/>
    <s v="NV022634"/>
    <m/>
    <x v="1"/>
    <x v="19"/>
  </r>
  <r>
    <x v="176"/>
    <m/>
    <x v="2182"/>
    <d v="2025-08-05T00:00:00"/>
    <d v="2025-09-19T00:00:00"/>
    <n v="2245.84"/>
    <s v="‭112120503040‬"/>
    <s v="Serviços de Implantação e Operacionalização postos Poupatempo"/>
    <m/>
    <s v="NV021570"/>
    <m/>
    <x v="1"/>
    <x v="14"/>
  </r>
  <r>
    <x v="176"/>
    <m/>
    <x v="2183"/>
    <d v="2025-08-05T00:00:00"/>
    <d v="2025-09-19T00:00:00"/>
    <n v="2524.35"/>
    <s v="‭112120503040‬"/>
    <s v="Serviços de Implantação e Operacionalização postos Poupatempo"/>
    <m/>
    <s v="NV022636"/>
    <m/>
    <x v="1"/>
    <x v="7"/>
  </r>
  <r>
    <x v="176"/>
    <m/>
    <x v="2184"/>
    <d v="2025-08-05T00:00:00"/>
    <d v="2025-09-19T00:00:00"/>
    <n v="2133.12"/>
    <s v="‭112120503040‬"/>
    <s v="Serviços de Implantação e Operacionalização postos Poupatempo"/>
    <m/>
    <s v="NV022562"/>
    <m/>
    <x v="1"/>
    <x v="9"/>
  </r>
  <r>
    <x v="176"/>
    <m/>
    <x v="2185"/>
    <d v="2025-08-05T00:00:00"/>
    <d v="2025-09-19T00:00:00"/>
    <n v="2245.85"/>
    <s v="‭112120503040‬"/>
    <s v="Serviços de Implantação e Operacionalização postos Poupatempo"/>
    <m/>
    <s v="NV022612"/>
    <m/>
    <x v="1"/>
    <x v="8"/>
  </r>
  <r>
    <x v="176"/>
    <m/>
    <x v="2186"/>
    <d v="2025-08-05T00:00:00"/>
    <d v="2025-09-19T00:00:00"/>
    <n v="2245.84"/>
    <s v="‭112120503040‬"/>
    <s v="Serviços de Implantação e Operacionalização postos Poupatempo"/>
    <m/>
    <s v="NV021588"/>
    <m/>
    <x v="1"/>
    <x v="16"/>
  </r>
  <r>
    <x v="176"/>
    <m/>
    <x v="2187"/>
    <d v="2025-08-05T00:00:00"/>
    <d v="2025-09-19T00:00:00"/>
    <n v="2245.84"/>
    <s v="‭112120503040‬"/>
    <s v="Serviços de Implantação e Operacionalização postos Poupatempo"/>
    <m/>
    <s v="NV021567"/>
    <m/>
    <x v="1"/>
    <x v="191"/>
  </r>
  <r>
    <x v="176"/>
    <m/>
    <x v="2188"/>
    <d v="2025-08-05T00:00:00"/>
    <d v="2025-09-19T00:00:00"/>
    <n v="7867.07"/>
    <s v="‭112120503040‬"/>
    <s v="Serviços de Implantação e Operacionalização postos Poupatempo"/>
    <m/>
    <s v="NV004958"/>
    <m/>
    <x v="1"/>
    <x v="18"/>
  </r>
  <r>
    <x v="176"/>
    <m/>
    <x v="2189"/>
    <d v="2025-08-05T00:00:00"/>
    <d v="2025-09-19T00:00:00"/>
    <n v="9473.01"/>
    <s v="‭112120503040‬"/>
    <s v="Serviços de Implantação e Operacionalização postos Poupatempo"/>
    <m/>
    <s v="NV003978"/>
    <m/>
    <x v="1"/>
    <x v="111"/>
  </r>
  <r>
    <x v="176"/>
    <m/>
    <x v="2190"/>
    <d v="2025-08-05T00:00:00"/>
    <d v="2025-09-19T00:00:00"/>
    <n v="17783.62"/>
    <s v="‭112120503040‬"/>
    <s v="Serviços de Implantação e Operacionalização postos Poupatempo"/>
    <m/>
    <s v="NV009955"/>
    <m/>
    <x v="1"/>
    <x v="12"/>
  </r>
  <r>
    <x v="176"/>
    <m/>
    <x v="2191"/>
    <d v="2025-08-05T00:00:00"/>
    <d v="2025-09-19T00:00:00"/>
    <n v="8130.29"/>
    <s v="‭112120503040‬"/>
    <s v="Serviços de Implantação e Operacionalização postos Poupatempo"/>
    <m/>
    <s v="NV003955"/>
    <m/>
    <x v="1"/>
    <x v="10"/>
  </r>
  <r>
    <x v="176"/>
    <m/>
    <x v="2192"/>
    <d v="2025-08-05T00:00:00"/>
    <d v="2025-09-19T00:00:00"/>
    <n v="2960.94"/>
    <s v="‭112120503040‬"/>
    <s v="Serviços de Implantação e Operacionalização postos Poupatempo"/>
    <m/>
    <s v="NV022649"/>
    <m/>
    <x v="1"/>
    <x v="21"/>
  </r>
  <r>
    <x v="176"/>
    <m/>
    <x v="2193"/>
    <d v="2025-08-05T00:00:00"/>
    <d v="2025-09-19T00:00:00"/>
    <n v="3584.18"/>
    <s v="‭112120503040‬"/>
    <s v="Serviços de Implantação e Operacionalização postos Poupatempo"/>
    <m/>
    <s v="NV021619"/>
    <m/>
    <x v="1"/>
    <x v="13"/>
  </r>
  <r>
    <x v="176"/>
    <m/>
    <x v="2194"/>
    <d v="2025-08-05T00:00:00"/>
    <d v="2025-09-19T00:00:00"/>
    <n v="4309.28"/>
    <s v="‭112120503040‬"/>
    <s v="Serviços de Implantação e Operacionalização postos Poupatempo"/>
    <m/>
    <s v="NV021618"/>
    <m/>
    <x v="1"/>
    <x v="4"/>
  </r>
  <r>
    <x v="176"/>
    <m/>
    <x v="2195"/>
    <d v="2025-08-05T00:00:00"/>
    <d v="2025-09-19T00:00:00"/>
    <n v="5894.4"/>
    <s v="‭112120503040‬"/>
    <s v="Serviços de Implantação e Operacionalização postos Poupatempo"/>
    <m/>
    <s v="NV020554"/>
    <m/>
    <x v="1"/>
    <x v="5"/>
  </r>
  <r>
    <x v="176"/>
    <m/>
    <x v="2196"/>
    <d v="2025-08-05T00:00:00"/>
    <d v="2025-09-19T00:00:00"/>
    <n v="14060.21"/>
    <s v="‭112120503040‬"/>
    <s v="Serviços de Implantação e Operacionalização postos Poupatempo"/>
    <m/>
    <s v="NV022666"/>
    <m/>
    <x v="1"/>
    <x v="3"/>
  </r>
  <r>
    <x v="176"/>
    <m/>
    <x v="2197"/>
    <d v="2025-08-05T00:00:00"/>
    <d v="2025-09-19T00:00:00"/>
    <n v="55096.51"/>
    <s v="‭112120503040‬"/>
    <s v="Serviços de Implantação e Operacionalização postos Poupatempo"/>
    <m/>
    <s v="NV000956"/>
    <m/>
    <x v="1"/>
    <x v="6"/>
  </r>
  <r>
    <x v="176"/>
    <m/>
    <x v="2198"/>
    <d v="2025-08-05T00:00:00"/>
    <d v="2025-09-19T00:00:00"/>
    <n v="96444.6"/>
    <s v="‭112120503040‬"/>
    <s v="Serviços de Implantação e Operacionalização postos Poupatempo"/>
    <m/>
    <s v="NV006964"/>
    <m/>
    <x v="1"/>
    <x v="11"/>
  </r>
  <r>
    <x v="176"/>
    <m/>
    <x v="2199"/>
    <d v="2025-08-05T00:00:00"/>
    <d v="2025-09-19T00:00:00"/>
    <n v="55074.03"/>
    <s v="‭112120503040‬"/>
    <s v="Serviços de Implantação e Operacionalização postos Poupatempo"/>
    <m/>
    <s v="NV006966"/>
    <m/>
    <x v="1"/>
    <x v="22"/>
  </r>
  <r>
    <x v="176"/>
    <m/>
    <x v="2200"/>
    <d v="2025-08-05T00:00:00"/>
    <d v="2025-09-19T00:00:00"/>
    <n v="8428.31"/>
    <s v="‭112120503040‬"/>
    <s v="Serviços de Implantação e Operacionalização postos Poupatempo"/>
    <m/>
    <s v="NV003961"/>
    <m/>
    <x v="1"/>
    <x v="20"/>
  </r>
  <r>
    <x v="176"/>
    <m/>
    <x v="2201"/>
    <d v="2025-08-05T00:00:00"/>
    <d v="2025-09-19T00:00:00"/>
    <n v="1220.1500000000001"/>
    <s v="‭112120503040‬"/>
    <s v="Serviços de Implantação e Operacionalização postos Poupatempo"/>
    <m/>
    <s v="NV021564"/>
    <m/>
    <x v="1"/>
    <x v="112"/>
  </r>
  <r>
    <x v="176"/>
    <m/>
    <x v="2202"/>
    <d v="2025-08-05T00:00:00"/>
    <d v="2025-09-19T00:00:00"/>
    <n v="1588.22"/>
    <s v="‭112120503040‬"/>
    <s v="Serviços de Implantação e Operacionalização postos Poupatempo"/>
    <m/>
    <s v="NV022588"/>
    <m/>
    <x v="1"/>
    <x v="188"/>
  </r>
  <r>
    <x v="176"/>
    <m/>
    <x v="2203"/>
    <d v="2025-08-05T00:00:00"/>
    <d v="2025-09-19T00:00:00"/>
    <n v="11029.75"/>
    <s v="‭112120503040‬"/>
    <s v="Serviços de Implantação e Operacionalização postos Poupatempo"/>
    <m/>
    <s v="NV003976"/>
    <m/>
    <x v="1"/>
    <x v="116"/>
  </r>
  <r>
    <x v="176"/>
    <m/>
    <x v="2204"/>
    <d v="2025-08-05T00:00:00"/>
    <d v="2025-09-19T00:00:00"/>
    <n v="2889.27"/>
    <s v="‭112120503040‬"/>
    <s v="Serviços de Implantação e Operacionalização postos Poupatempo"/>
    <m/>
    <s v="NV022640"/>
    <m/>
    <x v="1"/>
    <x v="167"/>
  </r>
  <r>
    <x v="176"/>
    <m/>
    <x v="2205"/>
    <d v="2025-08-05T00:00:00"/>
    <d v="2025-09-19T00:00:00"/>
    <n v="29398.75"/>
    <s v="‭112120503040‬"/>
    <s v="Serviços de Implantação e Operacionalização postos Poupatempo"/>
    <m/>
    <s v="NV006965"/>
    <m/>
    <x v="1"/>
    <x v="2"/>
  </r>
  <r>
    <x v="176"/>
    <m/>
    <x v="2206"/>
    <d v="2025-08-05T00:00:00"/>
    <d v="2025-09-19T00:00:00"/>
    <n v="9027.1299999999992"/>
    <s v="‭112120503040‬"/>
    <s v="Serviços de Implantação e Operacionalização postos Poupatempo"/>
    <m/>
    <s v="NV002951"/>
    <m/>
    <x v="1"/>
    <x v="159"/>
  </r>
  <r>
    <x v="176"/>
    <m/>
    <x v="2207"/>
    <d v="2025-08-05T00:00:00"/>
    <d v="2025-09-19T00:00:00"/>
    <n v="1447.74"/>
    <s v="‭112120503040‬"/>
    <s v="Serviços de Implantação e Operacionalização postos Poupatempo"/>
    <m/>
    <s v="NV022633"/>
    <m/>
    <x v="1"/>
    <x v="121"/>
  </r>
  <r>
    <x v="176"/>
    <m/>
    <x v="2208"/>
    <d v="2025-08-05T00:00:00"/>
    <d v="2025-09-19T00:00:00"/>
    <n v="3575.54"/>
    <s v="‭112120503040‬"/>
    <s v="Serviços de Implantação e Operacionalização postos Poupatempo"/>
    <m/>
    <s v="NV003966"/>
    <m/>
    <x v="1"/>
    <x v="150"/>
  </r>
  <r>
    <x v="176"/>
    <m/>
    <x v="2209"/>
    <d v="2025-08-05T00:00:00"/>
    <d v="2025-09-19T00:00:00"/>
    <n v="1347.19"/>
    <s v="‭112120503040‬"/>
    <s v="Serviços de Implantação e Operacionalização postos Poupatempo"/>
    <m/>
    <s v="NV022618"/>
    <m/>
    <x v="1"/>
    <x v="183"/>
  </r>
  <r>
    <x v="176"/>
    <m/>
    <x v="2210"/>
    <d v="2025-08-05T00:00:00"/>
    <d v="2025-09-19T00:00:00"/>
    <n v="1412.66"/>
    <s v="‭112120503040‬"/>
    <s v="Serviços de Implantação e Operacionalização postos Poupatempo"/>
    <m/>
    <s v="NV021594"/>
    <m/>
    <x v="1"/>
    <x v="127"/>
  </r>
  <r>
    <x v="176"/>
    <m/>
    <x v="2211"/>
    <d v="2025-08-05T00:00:00"/>
    <d v="2025-09-19T00:00:00"/>
    <n v="1347.19"/>
    <s v="‭112120503040‬"/>
    <s v="Serviços de Implantação e Operacionalização postos Poupatempo"/>
    <m/>
    <s v="NV022642"/>
    <m/>
    <x v="1"/>
    <x v="182"/>
  </r>
  <r>
    <x v="176"/>
    <m/>
    <x v="2212"/>
    <d v="2025-08-05T00:00:00"/>
    <d v="2025-09-19T00:00:00"/>
    <n v="18922.84"/>
    <s v="‭112120503040‬"/>
    <s v="Serviços de Implantação e Operacionalização postos Poupatempo"/>
    <m/>
    <s v="NV009958"/>
    <m/>
    <x v="1"/>
    <x v="106"/>
  </r>
  <r>
    <x v="176"/>
    <m/>
    <x v="2213"/>
    <d v="2025-08-05T00:00:00"/>
    <d v="2025-09-19T00:00:00"/>
    <n v="3450.74"/>
    <s v="‭112120503040‬"/>
    <s v="Serviços de Implantação e Operacionalização postos Poupatempo"/>
    <m/>
    <s v="NV021579"/>
    <m/>
    <x v="1"/>
    <x v="114"/>
  </r>
  <r>
    <x v="176"/>
    <m/>
    <x v="2214"/>
    <d v="2025-08-05T00:00:00"/>
    <d v="2025-09-19T00:00:00"/>
    <n v="4837.3"/>
    <s v="‭112120503040‬"/>
    <s v="Serviços de Implantação e Operacionalização postos Poupatempo"/>
    <m/>
    <s v="NV003985"/>
    <m/>
    <x v="1"/>
    <x v="160"/>
  </r>
  <r>
    <x v="176"/>
    <m/>
    <x v="2215"/>
    <d v="2025-08-05T00:00:00"/>
    <d v="2025-09-19T00:00:00"/>
    <n v="2357.2199999999998"/>
    <s v="‭112120503040‬"/>
    <s v="Serviços de Implantação e Operacionalização postos Poupatempo"/>
    <m/>
    <s v="NV022568"/>
    <m/>
    <x v="1"/>
    <x v="169"/>
  </r>
  <r>
    <x v="176"/>
    <m/>
    <x v="2216"/>
    <d v="2025-08-05T00:00:00"/>
    <d v="2025-09-19T00:00:00"/>
    <n v="1412.67"/>
    <s v="‭112120503040‬"/>
    <s v="Serviços de Implantação e Operacionalização postos Poupatempo"/>
    <m/>
    <s v="NV022635"/>
    <m/>
    <x v="1"/>
    <x v="232"/>
  </r>
  <r>
    <x v="176"/>
    <m/>
    <x v="2217"/>
    <d v="2025-08-05T00:00:00"/>
    <d v="2025-09-19T00:00:00"/>
    <n v="1394"/>
    <s v="‭112120503040‬"/>
    <s v="Serviços de Implantação e Operacionalização postos Poupatempo"/>
    <m/>
    <s v="NV022643"/>
    <m/>
    <x v="1"/>
    <x v="222"/>
  </r>
  <r>
    <x v="176"/>
    <m/>
    <x v="2218"/>
    <d v="2025-08-05T00:00:00"/>
    <d v="2025-09-19T00:00:00"/>
    <n v="1623.29"/>
    <s v="‭112120503040‬"/>
    <s v="Serviços de Implantação e Operacionalização postos Poupatempo"/>
    <m/>
    <s v="NV021601"/>
    <m/>
    <x v="1"/>
    <x v="205"/>
  </r>
  <r>
    <x v="176"/>
    <m/>
    <x v="2219"/>
    <d v="2025-08-05T00:00:00"/>
    <d v="2025-09-19T00:00:00"/>
    <n v="10428.870000000001"/>
    <s v="‭112120503040‬"/>
    <s v="Serviços de Implantação e Operacionalização postos Poupatempo"/>
    <m/>
    <s v="NV009954"/>
    <m/>
    <x v="1"/>
    <x v="119"/>
  </r>
  <r>
    <x v="176"/>
    <m/>
    <x v="2220"/>
    <d v="2025-08-05T00:00:00"/>
    <d v="2025-09-19T00:00:00"/>
    <n v="1429.08"/>
    <s v="‭112120503040‬"/>
    <s v="Serviços de Implantação e Operacionalização postos Poupatempo"/>
    <m/>
    <s v="NV022641"/>
    <m/>
    <x v="1"/>
    <x v="245"/>
  </r>
  <r>
    <x v="176"/>
    <m/>
    <x v="2221"/>
    <d v="2025-08-05T00:00:00"/>
    <d v="2025-09-19T00:00:00"/>
    <n v="1447.74"/>
    <s v="‭112120503040‬"/>
    <s v="Serviços de Implantação e Operacionalização postos Poupatempo"/>
    <m/>
    <s v="NV022644"/>
    <m/>
    <x v="1"/>
    <x v="239"/>
  </r>
  <r>
    <x v="176"/>
    <m/>
    <x v="2222"/>
    <d v="2025-08-05T00:00:00"/>
    <d v="2025-09-19T00:00:00"/>
    <n v="1394"/>
    <s v="‭112120503040‬"/>
    <s v="Serviços de Implantação e Operacionalização postos Poupatempo"/>
    <m/>
    <s v="NV022662"/>
    <m/>
    <x v="1"/>
    <x v="215"/>
  </r>
  <r>
    <x v="176"/>
    <m/>
    <x v="2223"/>
    <d v="2025-08-05T00:00:00"/>
    <d v="2025-09-19T00:00:00"/>
    <n v="14075.81"/>
    <s v="‭112120503040‬"/>
    <s v="Serviços de Implantação e Operacionalização postos Poupatempo"/>
    <m/>
    <s v="NV002952"/>
    <m/>
    <x v="1"/>
    <x v="102"/>
  </r>
  <r>
    <x v="176"/>
    <m/>
    <x v="2224"/>
    <d v="2025-08-05T00:00:00"/>
    <d v="2025-09-19T00:00:00"/>
    <n v="1384.07"/>
    <s v="‭112120612130‬"/>
    <s v="Água"/>
    <m/>
    <s v="NV022623"/>
    <m/>
    <x v="1"/>
    <x v="246"/>
  </r>
  <r>
    <x v="176"/>
    <m/>
    <x v="2225"/>
    <d v="2025-08-05T00:00:00"/>
    <d v="2025-09-19T00:00:00"/>
    <n v="34150.620000000003"/>
    <s v="‭112120503040‬"/>
    <s v="Serviços de Implantação e Operacionalização postos Poupatempo"/>
    <m/>
    <s v="NV023559"/>
    <m/>
    <x v="1"/>
    <x v="1"/>
  </r>
  <r>
    <x v="176"/>
    <m/>
    <x v="2226"/>
    <d v="2025-08-05T00:00:00"/>
    <d v="2025-09-19T00:00:00"/>
    <n v="9652.98"/>
    <s v="‭112120503040‬"/>
    <s v="Serviços de Implantação e Operacionalização postos Poupatempo"/>
    <m/>
    <s v="NV003965"/>
    <m/>
    <x v="1"/>
    <x v="108"/>
  </r>
  <r>
    <x v="176"/>
    <m/>
    <x v="2227"/>
    <d v="2025-08-05T00:00:00"/>
    <d v="2025-09-19T00:00:00"/>
    <n v="760.23"/>
    <s v="‭112120503040‬"/>
    <s v="Serviços de Implantação e Operacionalização postos Poupatempo"/>
    <m/>
    <s v="NV022662"/>
    <m/>
    <x v="1"/>
    <x v="215"/>
  </r>
  <r>
    <x v="176"/>
    <m/>
    <x v="2228"/>
    <d v="2025-08-05T00:00:00"/>
    <d v="2025-09-19T00:00:00"/>
    <n v="4923"/>
    <s v="‭112120503040‬"/>
    <s v="Serviços de Implantação e Operacionalização postos Poupatempo"/>
    <m/>
    <s v="NV002951"/>
    <m/>
    <x v="1"/>
    <x v="159"/>
  </r>
  <r>
    <x v="176"/>
    <m/>
    <x v="2229"/>
    <d v="2025-08-05T00:00:00"/>
    <d v="2025-09-19T00:00:00"/>
    <n v="-4923"/>
    <s v="‭112120503040‬"/>
    <s v="Serviços de Implantação e Operacionalização postos Poupatempo"/>
    <m/>
    <s v="NV002951"/>
    <m/>
    <x v="1"/>
    <x v="159"/>
  </r>
  <r>
    <x v="176"/>
    <m/>
    <x v="2230"/>
    <d v="2025-08-05T00:00:00"/>
    <d v="2025-09-19T00:00:00"/>
    <n v="4923"/>
    <s v="‭112120503040‬"/>
    <s v="Serviços de Implantação e Operacionalização postos Poupatempo"/>
    <m/>
    <s v="NV002951"/>
    <m/>
    <x v="1"/>
    <x v="159"/>
  </r>
  <r>
    <x v="176"/>
    <m/>
    <x v="2231"/>
    <d v="2025-08-05T00:00:00"/>
    <d v="2025-09-19T00:00:00"/>
    <n v="1881.88"/>
    <s v="‭112120503040‬"/>
    <s v="Serviços de Implantação e Operacionalização postos Poupatempo"/>
    <m/>
    <s v="NV021579"/>
    <m/>
    <x v="1"/>
    <x v="114"/>
  </r>
  <r>
    <x v="176"/>
    <m/>
    <x v="2232"/>
    <d v="2025-08-05T00:00:00"/>
    <d v="2025-09-19T00:00:00"/>
    <n v="-1881.88"/>
    <s v="‭112120503040‬"/>
    <s v="Serviços de Implantação e Operacionalização postos Poupatempo"/>
    <m/>
    <s v="NV021579"/>
    <m/>
    <x v="1"/>
    <x v="114"/>
  </r>
  <r>
    <x v="176"/>
    <m/>
    <x v="2233"/>
    <d v="2025-08-05T00:00:00"/>
    <d v="2025-09-19T00:00:00"/>
    <n v="1881.88"/>
    <s v="‭112120503040‬"/>
    <s v="Serviços de Implantação e Operacionalização postos Poupatempo"/>
    <m/>
    <s v="NV021579"/>
    <m/>
    <x v="1"/>
    <x v="114"/>
  </r>
  <r>
    <x v="176"/>
    <m/>
    <x v="2234"/>
    <d v="2025-08-05T00:00:00"/>
    <d v="2025-09-19T00:00:00"/>
    <n v="789.53"/>
    <s v="‭112120503040‬"/>
    <s v="Serviços de Implantação e Operacionalização postos Poupatempo"/>
    <m/>
    <s v="NV022644"/>
    <m/>
    <x v="1"/>
    <x v="239"/>
  </r>
  <r>
    <x v="176"/>
    <m/>
    <x v="2235"/>
    <d v="2025-08-05T00:00:00"/>
    <d v="2025-09-19T00:00:00"/>
    <n v="-789.53"/>
    <s v="‭112120503040‬"/>
    <s v="Serviços de Implantação e Operacionalização postos Poupatempo"/>
    <m/>
    <s v="NV022644"/>
    <m/>
    <x v="1"/>
    <x v="239"/>
  </r>
  <r>
    <x v="176"/>
    <m/>
    <x v="2236"/>
    <d v="2025-08-05T00:00:00"/>
    <d v="2025-09-19T00:00:00"/>
    <n v="789.53"/>
    <s v="‭112120503040‬"/>
    <s v="Serviços de Implantação e Operacionalização postos Poupatempo"/>
    <m/>
    <s v="NV022644"/>
    <m/>
    <x v="1"/>
    <x v="239"/>
  </r>
  <r>
    <x v="176"/>
    <m/>
    <x v="2237"/>
    <d v="2025-08-05T00:00:00"/>
    <d v="2025-09-19T00:00:00"/>
    <n v="2638.06"/>
    <s v="‭112120503040‬"/>
    <s v="Serviços de Implantação e Operacionalização postos Poupatempo"/>
    <m/>
    <s v="NV003985"/>
    <m/>
    <x v="1"/>
    <x v="160"/>
  </r>
  <r>
    <x v="176"/>
    <m/>
    <x v="2238"/>
    <d v="2025-08-05T00:00:00"/>
    <d v="2025-09-19T00:00:00"/>
    <n v="-2638.06"/>
    <s v="‭112120503040‬"/>
    <s v="Serviços de Implantação e Operacionalização postos Poupatempo"/>
    <m/>
    <s v="NV003985"/>
    <m/>
    <x v="1"/>
    <x v="160"/>
  </r>
  <r>
    <x v="176"/>
    <m/>
    <x v="2239"/>
    <d v="2025-08-05T00:00:00"/>
    <d v="2025-09-19T00:00:00"/>
    <n v="2638.05"/>
    <s v="‭112120503040‬"/>
    <s v="Serviços de Implantação e Operacionalização postos Poupatempo"/>
    <m/>
    <s v="NV003985"/>
    <m/>
    <x v="1"/>
    <x v="160"/>
  </r>
  <r>
    <x v="176"/>
    <m/>
    <x v="2240"/>
    <d v="2025-08-05T00:00:00"/>
    <d v="2025-09-19T00:00:00"/>
    <n v="18624.25"/>
    <s v="‭112120503040‬"/>
    <s v="Serviços de Implantação e Operacionalização postos Poupatempo"/>
    <m/>
    <s v="NV023559"/>
    <m/>
    <x v="1"/>
    <x v="1"/>
  </r>
  <r>
    <x v="176"/>
    <m/>
    <x v="2241"/>
    <d v="2025-08-05T00:00:00"/>
    <d v="2025-09-19T00:00:00"/>
    <n v="-18624.25"/>
    <s v="‭112120503040‬"/>
    <s v="Serviços de Implantação e Operacionalização postos Poupatempo"/>
    <m/>
    <s v="NV023559"/>
    <m/>
    <x v="1"/>
    <x v="1"/>
  </r>
  <r>
    <x v="176"/>
    <m/>
    <x v="2242"/>
    <d v="2025-08-05T00:00:00"/>
    <d v="2025-09-19T00:00:00"/>
    <n v="18624.259999999998"/>
    <s v="‭112120503040‬"/>
    <s v="Serviços de Implantação e Operacionalização postos Poupatempo"/>
    <m/>
    <s v="NV023559"/>
    <m/>
    <x v="1"/>
    <x v="1"/>
  </r>
  <r>
    <x v="176"/>
    <m/>
    <x v="2243"/>
    <d v="2025-08-05T00:00:00"/>
    <d v="2025-09-19T00:00:00"/>
    <n v="7676.33"/>
    <s v="‭112120503040‬"/>
    <s v="Serviços de Implantação e Operacionalização postos Poupatempo"/>
    <m/>
    <s v="NV002952"/>
    <m/>
    <x v="1"/>
    <x v="102"/>
  </r>
  <r>
    <x v="176"/>
    <m/>
    <x v="2244"/>
    <d v="2025-08-05T00:00:00"/>
    <d v="2025-09-19T00:00:00"/>
    <n v="-7676.33"/>
    <s v="‭112120503040‬"/>
    <s v="Serviços de Implantação e Operacionalização postos Poupatempo"/>
    <m/>
    <s v="NV002952"/>
    <m/>
    <x v="1"/>
    <x v="102"/>
  </r>
  <r>
    <x v="176"/>
    <m/>
    <x v="2245"/>
    <d v="2025-08-05T00:00:00"/>
    <d v="2025-09-19T00:00:00"/>
    <n v="7676.33"/>
    <s v="‭112120503040‬"/>
    <s v="Serviços de Implantação e Operacionalização postos Poupatempo"/>
    <m/>
    <s v="NV002952"/>
    <m/>
    <x v="1"/>
    <x v="102"/>
  </r>
  <r>
    <x v="176"/>
    <m/>
    <x v="2246"/>
    <d v="2025-08-05T00:00:00"/>
    <d v="2025-09-19T00:00:00"/>
    <n v="16032.79"/>
    <s v="‭112120503040‬"/>
    <s v="Serviços de Implantação e Operacionalização postos Poupatempo"/>
    <m/>
    <s v="NV006965"/>
    <m/>
    <x v="1"/>
    <x v="2"/>
  </r>
  <r>
    <x v="176"/>
    <m/>
    <x v="2247"/>
    <d v="2025-08-05T00:00:00"/>
    <d v="2025-09-19T00:00:00"/>
    <n v="-16032.79"/>
    <s v="‭112120503040‬"/>
    <s v="Serviços de Implantação e Operacionalização postos Poupatempo"/>
    <m/>
    <s v="NV006965"/>
    <m/>
    <x v="1"/>
    <x v="2"/>
  </r>
  <r>
    <x v="176"/>
    <m/>
    <x v="2248"/>
    <d v="2025-08-05T00:00:00"/>
    <d v="2025-09-19T00:00:00"/>
    <n v="16032.78"/>
    <s v="‭112120503040‬"/>
    <s v="Serviços de Implantação e Operacionalização postos Poupatempo"/>
    <m/>
    <s v="NV006965"/>
    <m/>
    <x v="1"/>
    <x v="2"/>
  </r>
  <r>
    <x v="176"/>
    <m/>
    <x v="2249"/>
    <d v="2025-08-05T00:00:00"/>
    <d v="2025-09-19T00:00:00"/>
    <n v="5687.45"/>
    <s v="‭112120503040‬"/>
    <s v="Serviços de Implantação e Operacionalização postos Poupatempo"/>
    <m/>
    <s v="NV009954"/>
    <m/>
    <x v="1"/>
    <x v="119"/>
  </r>
  <r>
    <x v="176"/>
    <m/>
    <x v="2250"/>
    <d v="2025-08-05T00:00:00"/>
    <d v="2025-09-19T00:00:00"/>
    <n v="-5687.45"/>
    <s v="‭112120503040‬"/>
    <s v="Serviços de Implantação e Operacionalização postos Poupatempo"/>
    <m/>
    <s v="NV009954"/>
    <m/>
    <x v="1"/>
    <x v="119"/>
  </r>
  <r>
    <x v="176"/>
    <m/>
    <x v="2251"/>
    <d v="2025-08-05T00:00:00"/>
    <d v="2025-09-19T00:00:00"/>
    <n v="5687.45"/>
    <s v="‭112120503040‬"/>
    <s v="Serviços de Implantação e Operacionalização postos Poupatempo"/>
    <m/>
    <s v="NV009954"/>
    <m/>
    <x v="1"/>
    <x v="119"/>
  </r>
  <r>
    <x v="176"/>
    <m/>
    <x v="2252"/>
    <d v="2025-08-05T00:00:00"/>
    <d v="2025-09-19T00:00:00"/>
    <n v="1285.52"/>
    <s v="‭112120503040‬"/>
    <s v="Serviços de Implantação e Operacionalização postos Poupatempo"/>
    <m/>
    <s v="NV022568"/>
    <m/>
    <x v="1"/>
    <x v="169"/>
  </r>
  <r>
    <x v="176"/>
    <m/>
    <x v="2253"/>
    <d v="2025-08-05T00:00:00"/>
    <d v="2025-09-19T00:00:00"/>
    <n v="-1285.52"/>
    <s v="‭112120503040‬"/>
    <s v="Serviços de Implantação e Operacionalização postos Poupatempo"/>
    <m/>
    <s v="NV022568"/>
    <m/>
    <x v="1"/>
    <x v="169"/>
  </r>
  <r>
    <x v="176"/>
    <m/>
    <x v="2254"/>
    <d v="2025-08-05T00:00:00"/>
    <d v="2025-09-19T00:00:00"/>
    <n v="1285.53"/>
    <s v="‭112120503040‬"/>
    <s v="Serviços de Implantação e Operacionalização postos Poupatempo"/>
    <m/>
    <s v="NV022568"/>
    <m/>
    <x v="1"/>
    <x v="169"/>
  </r>
  <r>
    <x v="176"/>
    <m/>
    <x v="2255"/>
    <d v="2025-08-05T00:00:00"/>
    <d v="2025-09-19T00:00:00"/>
    <n v="885.27"/>
    <s v="‭112120503040‬"/>
    <s v="Serviços de Implantação e Operacionalização postos Poupatempo"/>
    <m/>
    <s v="NV021601"/>
    <m/>
    <x v="1"/>
    <x v="205"/>
  </r>
  <r>
    <x v="176"/>
    <m/>
    <x v="2256"/>
    <d v="2025-08-05T00:00:00"/>
    <d v="2025-09-19T00:00:00"/>
    <n v="-885.27"/>
    <s v="‭112120503040‬"/>
    <s v="Serviços de Implantação e Operacionalização postos Poupatempo"/>
    <m/>
    <s v="NV021601"/>
    <m/>
    <x v="1"/>
    <x v="205"/>
  </r>
  <r>
    <x v="176"/>
    <m/>
    <x v="2257"/>
    <d v="2025-08-05T00:00:00"/>
    <d v="2025-09-19T00:00:00"/>
    <n v="885.27"/>
    <s v="‭112120503040‬"/>
    <s v="Serviços de Implantação e Operacionalização postos Poupatempo"/>
    <m/>
    <s v="NV021601"/>
    <m/>
    <x v="1"/>
    <x v="205"/>
  </r>
  <r>
    <x v="176"/>
    <m/>
    <x v="2258"/>
    <d v="2025-08-05T00:00:00"/>
    <d v="2025-09-19T00:00:00"/>
    <n v="779.36"/>
    <s v="‭112120503040‬"/>
    <s v="Serviços de Implantação e Operacionalização postos Poupatempo"/>
    <m/>
    <s v="NV022641"/>
    <m/>
    <x v="1"/>
    <x v="245"/>
  </r>
  <r>
    <x v="176"/>
    <m/>
    <x v="2259"/>
    <d v="2025-08-05T00:00:00"/>
    <d v="2025-09-19T00:00:00"/>
    <n v="-779.36"/>
    <s v="‭112120503040‬"/>
    <s v="Serviços de Implantação e Operacionalização postos Poupatempo"/>
    <m/>
    <s v="NV022641"/>
    <m/>
    <x v="1"/>
    <x v="245"/>
  </r>
  <r>
    <x v="176"/>
    <m/>
    <x v="2260"/>
    <d v="2025-08-05T00:00:00"/>
    <d v="2025-09-19T00:00:00"/>
    <n v="779.36"/>
    <s v="‭112120503040‬"/>
    <s v="Serviços de Implantação e Operacionalização postos Poupatempo"/>
    <m/>
    <s v="NV022641"/>
    <m/>
    <x v="1"/>
    <x v="245"/>
  </r>
  <r>
    <x v="176"/>
    <m/>
    <x v="2261"/>
    <d v="2025-08-05T00:00:00"/>
    <d v="2025-09-19T00:00:00"/>
    <n v="6015.15"/>
    <s v="‭112120503040‬"/>
    <s v="Serviços de Implantação e Operacionalização postos Poupatempo"/>
    <m/>
    <s v="NV003976"/>
    <m/>
    <x v="1"/>
    <x v="116"/>
  </r>
  <r>
    <x v="176"/>
    <m/>
    <x v="2262"/>
    <d v="2025-08-05T00:00:00"/>
    <d v="2025-09-19T00:00:00"/>
    <n v="-6015.15"/>
    <s v="‭112120503040‬"/>
    <s v="Serviços de Implantação e Operacionalização postos Poupatempo"/>
    <m/>
    <s v="NV003976"/>
    <m/>
    <x v="1"/>
    <x v="116"/>
  </r>
  <r>
    <x v="176"/>
    <m/>
    <x v="2263"/>
    <d v="2025-08-05T00:00:00"/>
    <d v="2025-09-19T00:00:00"/>
    <n v="6015.14"/>
    <s v="‭112120503040‬"/>
    <s v="Serviços de Implantação e Operacionalização postos Poupatempo"/>
    <m/>
    <s v="NV003976"/>
    <m/>
    <x v="1"/>
    <x v="116"/>
  </r>
  <r>
    <x v="176"/>
    <m/>
    <x v="2264"/>
    <d v="2025-08-05T00:00:00"/>
    <d v="2025-09-19T00:00:00"/>
    <n v="770.4"/>
    <s v="‭112120503040‬"/>
    <s v="Serviços de Implantação e Operacionalização postos Poupatempo"/>
    <m/>
    <s v="NV022635"/>
    <m/>
    <x v="1"/>
    <x v="232"/>
  </r>
  <r>
    <x v="176"/>
    <m/>
    <x v="2265"/>
    <d v="2025-08-05T00:00:00"/>
    <d v="2025-09-19T00:00:00"/>
    <n v="-770.4"/>
    <s v="‭112120503040‬"/>
    <s v="Serviços de Implantação e Operacionalização postos Poupatempo"/>
    <m/>
    <s v="NV022635"/>
    <m/>
    <x v="1"/>
    <x v="232"/>
  </r>
  <r>
    <x v="176"/>
    <m/>
    <x v="2266"/>
    <d v="2025-08-05T00:00:00"/>
    <d v="2025-09-19T00:00:00"/>
    <n v="770.41"/>
    <s v="‭112120503040‬"/>
    <s v="Serviços de Implantação e Operacionalização postos Poupatempo"/>
    <m/>
    <s v="NV022635"/>
    <m/>
    <x v="1"/>
    <x v="232"/>
  </r>
  <r>
    <x v="176"/>
    <m/>
    <x v="2267"/>
    <d v="2025-08-05T00:00:00"/>
    <d v="2025-09-19T00:00:00"/>
    <n v="1575.68"/>
    <s v="‭112120503040‬"/>
    <s v="Serviços de Implantação e Operacionalização postos Poupatempo"/>
    <m/>
    <s v="NV022640"/>
    <m/>
    <x v="1"/>
    <x v="167"/>
  </r>
  <r>
    <x v="176"/>
    <m/>
    <x v="2268"/>
    <d v="2025-08-05T00:00:00"/>
    <d v="2025-09-19T00:00:00"/>
    <n v="-1575.68"/>
    <s v="‭112120503040‬"/>
    <s v="Serviços de Implantação e Operacionalização postos Poupatempo"/>
    <m/>
    <s v="NV022640"/>
    <m/>
    <x v="1"/>
    <x v="167"/>
  </r>
  <r>
    <x v="176"/>
    <m/>
    <x v="2269"/>
    <d v="2025-08-05T00:00:00"/>
    <d v="2025-09-19T00:00:00"/>
    <n v="1575.68"/>
    <s v="‭112120503040‬"/>
    <s v="Serviços de Implantação e Operacionalização postos Poupatempo"/>
    <m/>
    <s v="NV022640"/>
    <m/>
    <x v="1"/>
    <x v="167"/>
  </r>
  <r>
    <x v="176"/>
    <m/>
    <x v="2270"/>
    <d v="2025-08-05T00:00:00"/>
    <d v="2025-09-19T00:00:00"/>
    <n v="734.7"/>
    <s v="‭112120503040‬"/>
    <s v="Serviços de Implantação e Operacionalização postos Poupatempo"/>
    <m/>
    <s v="NV022642"/>
    <m/>
    <x v="1"/>
    <x v="182"/>
  </r>
  <r>
    <x v="176"/>
    <m/>
    <x v="2271"/>
    <d v="2025-08-05T00:00:00"/>
    <d v="2025-09-19T00:00:00"/>
    <n v="-734.7"/>
    <s v="‭112120503040‬"/>
    <s v="Serviços de Implantação e Operacionalização postos Poupatempo"/>
    <m/>
    <s v="NV022642"/>
    <m/>
    <x v="1"/>
    <x v="182"/>
  </r>
  <r>
    <x v="176"/>
    <m/>
    <x v="2272"/>
    <d v="2025-08-05T00:00:00"/>
    <d v="2025-09-19T00:00:00"/>
    <n v="734.7"/>
    <s v="‭112120503040‬"/>
    <s v="Serviços de Implantação e Operacionalização postos Poupatempo"/>
    <m/>
    <s v="NV022642"/>
    <m/>
    <x v="1"/>
    <x v="182"/>
  </r>
  <r>
    <x v="176"/>
    <m/>
    <x v="2273"/>
    <d v="2025-08-05T00:00:00"/>
    <d v="2025-09-19T00:00:00"/>
    <n v="760.23"/>
    <s v="‭112120503040‬"/>
    <s v="Serviços de Implantação e Operacionalização postos Poupatempo"/>
    <m/>
    <s v="NV022643"/>
    <m/>
    <x v="1"/>
    <x v="222"/>
  </r>
  <r>
    <x v="176"/>
    <m/>
    <x v="2274"/>
    <d v="2025-08-05T00:00:00"/>
    <d v="2025-09-19T00:00:00"/>
    <n v="-760.23"/>
    <s v="‭112120503040‬"/>
    <s v="Serviços de Implantação e Operacionalização postos Poupatempo"/>
    <m/>
    <s v="NV022643"/>
    <m/>
    <x v="1"/>
    <x v="222"/>
  </r>
  <r>
    <x v="176"/>
    <m/>
    <x v="2275"/>
    <d v="2025-08-05T00:00:00"/>
    <d v="2025-09-19T00:00:00"/>
    <n v="760.22"/>
    <s v="‭112120503040‬"/>
    <s v="Serviços de Implantação e Operacionalização postos Poupatempo"/>
    <m/>
    <s v="NV022643"/>
    <m/>
    <x v="1"/>
    <x v="222"/>
  </r>
  <r>
    <x v="176"/>
    <m/>
    <x v="2276"/>
    <d v="2025-08-05T00:00:00"/>
    <d v="2025-09-19T00:00:00"/>
    <n v="770.4"/>
    <s v="‭112120503040‬"/>
    <s v="Serviços de Implantação e Operacionalização postos Poupatempo"/>
    <m/>
    <s v="NV021594"/>
    <m/>
    <x v="1"/>
    <x v="127"/>
  </r>
  <r>
    <x v="176"/>
    <m/>
    <x v="2277"/>
    <d v="2025-08-05T00:00:00"/>
    <d v="2025-09-19T00:00:00"/>
    <n v="-770.4"/>
    <s v="‭112120503040‬"/>
    <s v="Serviços de Implantação e Operacionalização postos Poupatempo"/>
    <m/>
    <s v="NV021594"/>
    <m/>
    <x v="1"/>
    <x v="127"/>
  </r>
  <r>
    <x v="176"/>
    <m/>
    <x v="2278"/>
    <d v="2025-08-05T00:00:00"/>
    <d v="2025-09-19T00:00:00"/>
    <n v="770.41"/>
    <s v="‭112120503040‬"/>
    <s v="Serviços de Implantação e Operacionalização postos Poupatempo"/>
    <m/>
    <s v="NV021594"/>
    <m/>
    <x v="1"/>
    <x v="127"/>
  </r>
  <r>
    <x v="176"/>
    <m/>
    <x v="2279"/>
    <d v="2025-08-05T00:00:00"/>
    <d v="2025-09-19T00:00:00"/>
    <n v="5264.32"/>
    <s v="‭112120503040‬"/>
    <s v="Serviços de Implantação e Operacionalização postos Poupatempo"/>
    <m/>
    <s v="NV003965"/>
    <m/>
    <x v="1"/>
    <x v="108"/>
  </r>
  <r>
    <x v="176"/>
    <m/>
    <x v="2280"/>
    <d v="2025-08-05T00:00:00"/>
    <d v="2025-09-19T00:00:00"/>
    <n v="1949.94"/>
    <s v="‭112120503040‬"/>
    <s v="Serviços de Implantação e Operacionalização postos Poupatempo"/>
    <m/>
    <s v="NV003966"/>
    <m/>
    <x v="1"/>
    <x v="150"/>
  </r>
  <r>
    <x v="176"/>
    <m/>
    <x v="2281"/>
    <d v="2025-08-05T00:00:00"/>
    <d v="2025-09-19T00:00:00"/>
    <n v="-1949.94"/>
    <s v="‭112120503040‬"/>
    <s v="Serviços de Implantação e Operacionalização postos Poupatempo"/>
    <m/>
    <s v="NV003966"/>
    <m/>
    <x v="1"/>
    <x v="150"/>
  </r>
  <r>
    <x v="176"/>
    <m/>
    <x v="2282"/>
    <d v="2025-08-05T00:00:00"/>
    <d v="2025-09-19T00:00:00"/>
    <n v="1949.94"/>
    <s v="‭112120503040‬"/>
    <s v="Serviços de Implantação e Operacionalização postos Poupatempo"/>
    <m/>
    <s v="NV003966"/>
    <m/>
    <x v="1"/>
    <x v="150"/>
  </r>
  <r>
    <x v="176"/>
    <m/>
    <x v="2283"/>
    <d v="2025-08-05T00:00:00"/>
    <d v="2025-09-19T00:00:00"/>
    <n v="10319.69"/>
    <s v="‭112120503040‬"/>
    <s v="Serviços de Implantação e Operacionalização postos Poupatempo"/>
    <m/>
    <s v="NV009958"/>
    <m/>
    <x v="1"/>
    <x v="106"/>
  </r>
  <r>
    <x v="176"/>
    <m/>
    <x v="2284"/>
    <d v="2025-08-05T00:00:00"/>
    <d v="2025-09-19T00:00:00"/>
    <n v="734.7"/>
    <s v="‭112120503040‬"/>
    <s v="Serviços de Implantação e Operacionalização postos Poupatempo"/>
    <m/>
    <s v="NV022618"/>
    <m/>
    <x v="1"/>
    <x v="183"/>
  </r>
  <r>
    <x v="176"/>
    <m/>
    <x v="2285"/>
    <d v="2025-08-05T00:00:00"/>
    <d v="2025-09-19T00:00:00"/>
    <n v="-734.7"/>
    <s v="‭112120503040‬"/>
    <s v="Serviços de Implantação e Operacionalização postos Poupatempo"/>
    <m/>
    <s v="NV022618"/>
    <m/>
    <x v="1"/>
    <x v="183"/>
  </r>
  <r>
    <x v="176"/>
    <m/>
    <x v="2286"/>
    <d v="2025-08-05T00:00:00"/>
    <d v="2025-09-19T00:00:00"/>
    <n v="734.7"/>
    <s v="‭112120503040‬"/>
    <s v="Serviços de Implantação e Operacionalização postos Poupatempo"/>
    <m/>
    <s v="NV022618"/>
    <m/>
    <x v="1"/>
    <x v="183"/>
  </r>
  <r>
    <x v="176"/>
    <m/>
    <x v="2287"/>
    <d v="2025-08-05T00:00:00"/>
    <d v="2025-09-19T00:00:00"/>
    <n v="789.54"/>
    <s v="‭112120503040‬"/>
    <s v="Serviços de Implantação e Operacionalização postos Poupatempo"/>
    <m/>
    <s v="NV022633"/>
    <m/>
    <x v="1"/>
    <x v="1"/>
  </r>
  <r>
    <x v="176"/>
    <m/>
    <x v="2288"/>
    <d v="2025-08-05T00:00:00"/>
    <d v="2025-09-19T00:00:00"/>
    <n v="-789.54"/>
    <s v="‭112120503040‬"/>
    <s v="Serviços de Implantação e Operacionalização postos Poupatempo"/>
    <m/>
    <s v="NV022633"/>
    <m/>
    <x v="1"/>
    <x v="121"/>
  </r>
  <r>
    <x v="176"/>
    <m/>
    <x v="2289"/>
    <d v="2025-08-05T00:00:00"/>
    <d v="2025-09-19T00:00:00"/>
    <n v="789.53"/>
    <s v="‭112120503040‬"/>
    <s v="Serviços de Implantação e Operacionalização postos Poupatempo"/>
    <m/>
    <s v="NV022633"/>
    <m/>
    <x v="1"/>
    <x v="121"/>
  </r>
  <r>
    <x v="176"/>
    <m/>
    <x v="2290"/>
    <d v="2025-08-05T00:00:00"/>
    <d v="2025-09-19T00:00:00"/>
    <n v="866.14"/>
    <s v="‭112120503040‬"/>
    <s v="Serviços de Implantação e Operacionalização postos Poupatempo"/>
    <m/>
    <s v="NV022588"/>
    <m/>
    <x v="1"/>
    <x v="188"/>
  </r>
  <r>
    <x v="176"/>
    <m/>
    <x v="2291"/>
    <d v="2025-08-05T00:00:00"/>
    <d v="2025-09-19T00:00:00"/>
    <n v="-866.14"/>
    <s v="‭112120503040‬"/>
    <s v="Serviços de Implantação e Operacionalização postos Poupatempo"/>
    <m/>
    <s v="NV022588"/>
    <m/>
    <x v="1"/>
    <x v="188"/>
  </r>
  <r>
    <x v="176"/>
    <m/>
    <x v="2292"/>
    <d v="2025-08-05T00:00:00"/>
    <d v="2025-09-19T00:00:00"/>
    <n v="866.14"/>
    <s v="‭112120503040‬"/>
    <s v="Serviços de Implantação e Operacionalização postos Poupatempo"/>
    <m/>
    <s v="NV022588"/>
    <m/>
    <x v="1"/>
    <x v="188"/>
  </r>
  <r>
    <x v="176"/>
    <m/>
    <x v="2293"/>
    <d v="2025-08-05T00:00:00"/>
    <d v="2025-09-19T00:00:00"/>
    <n v="754.81"/>
    <s v="‭112120503040‬"/>
    <s v="Serviços de Implantação e Operacionalização postos Poupatempo"/>
    <m/>
    <s v="NV022676"/>
    <m/>
    <x v="1"/>
    <x v="236"/>
  </r>
  <r>
    <x v="176"/>
    <m/>
    <x v="2294"/>
    <d v="2025-08-05T00:00:00"/>
    <d v="2025-09-19T00:00:00"/>
    <n v="-754.81"/>
    <s v="‭112120503040‬"/>
    <s v="Serviços de Implantação e Operacionalização postos Poupatempo"/>
    <m/>
    <s v="NV022676"/>
    <m/>
    <x v="1"/>
    <x v="236"/>
  </r>
  <r>
    <x v="176"/>
    <m/>
    <x v="2295"/>
    <d v="2025-08-05T00:00:00"/>
    <d v="2025-09-19T00:00:00"/>
    <n v="754.82"/>
    <s v="‭112120503040‬"/>
    <s v="Serviços de Implantação e Operacionalização postos Poupatempo"/>
    <m/>
    <s v="NV022676"/>
    <m/>
    <x v="1"/>
    <x v="236"/>
  </r>
  <r>
    <x v="176"/>
    <m/>
    <x v="2296"/>
    <d v="2025-08-05T00:00:00"/>
    <d v="2025-09-19T00:00:00"/>
    <n v="2345.34"/>
    <s v="‭112120503040‬"/>
    <s v="Serviços de Implantação e Operacionalização postos Poupatempo"/>
    <m/>
    <s v="NV003965"/>
    <m/>
    <x v="1"/>
    <x v="108"/>
  </r>
  <r>
    <x v="176"/>
    <m/>
    <x v="2297"/>
    <d v="2025-08-20T00:00:00"/>
    <d v="2025-09-19T00:00:00"/>
    <n v="5403.51"/>
    <s v="‭112120611010‬"/>
    <s v="Vigilãncia"/>
    <m/>
    <s v="NV006963"/>
    <m/>
    <x v="1"/>
    <x v="143"/>
  </r>
  <r>
    <x v="176"/>
    <m/>
    <x v="2298"/>
    <d v="2025-08-20T00:00:00"/>
    <d v="2025-09-19T00:00:00"/>
    <n v="1443.77"/>
    <s v="‭112120503040‬"/>
    <s v="Serviços de Implantação e Operacionalização postos Poupatempo"/>
    <m/>
    <s v="NV022553"/>
    <m/>
    <x v="1"/>
    <x v="206"/>
  </r>
  <r>
    <x v="176"/>
    <m/>
    <x v="2299"/>
    <d v="2025-08-20T00:00:00"/>
    <d v="2025-09-19T00:00:00"/>
    <n v="787.37"/>
    <s v="‭112120503040‬"/>
    <s v="Serviços de Implantação e Operacionalização postos Poupatempo"/>
    <m/>
    <s v="NV022553"/>
    <m/>
    <x v="1"/>
    <x v="206"/>
  </r>
  <r>
    <x v="176"/>
    <m/>
    <x v="2300"/>
    <d v="2025-08-20T00:00:00"/>
    <d v="2025-09-19T00:00:00"/>
    <n v="28.16"/>
    <s v="‭112120503040‬"/>
    <s v="Serviços de Implantação e Operacionalização postos Poupatempo"/>
    <m/>
    <s v="NV006958"/>
    <m/>
    <x v="1"/>
    <x v="0"/>
  </r>
  <r>
    <x v="176"/>
    <m/>
    <x v="2301"/>
    <d v="2025-08-20T00:00:00"/>
    <d v="2025-09-19T00:00:00"/>
    <n v="20.73"/>
    <s v="‭112120503040‬"/>
    <s v="Serviços de Implantação e Operacionalização postos Poupatempo"/>
    <m/>
    <s v="NV006958"/>
    <m/>
    <x v="1"/>
    <x v="0"/>
  </r>
  <r>
    <x v="177"/>
    <s v="PRO.000.8299"/>
    <x v="2302"/>
    <d v="2025-05-02T00:00:00"/>
    <d v="2025-09-22T00:00:00"/>
    <n v="13580"/>
    <s v="‭112120601050‬"/>
    <s v="Ar Condicionado"/>
    <m/>
    <s v="NV006964"/>
    <m/>
    <x v="1"/>
    <x v="11"/>
  </r>
  <r>
    <x v="177"/>
    <s v="PRO.000.8299"/>
    <x v="2303"/>
    <d v="2025-05-02T00:00:00"/>
    <d v="2025-09-22T00:00:00"/>
    <n v="2400"/>
    <s v="‭112120601050‬"/>
    <s v="Ar Condicionado"/>
    <m/>
    <s v="NV009960"/>
    <m/>
    <x v="1"/>
    <x v="149"/>
  </r>
  <r>
    <x v="178"/>
    <s v="PRO.000.6601"/>
    <x v="2304"/>
    <d v="2025-09-09T00:00:00"/>
    <d v="2025-09-22T00:00:00"/>
    <n v="24669.98"/>
    <s v="‭112120601010‬"/>
    <s v="Aluguéis"/>
    <m/>
    <s v="NV003962"/>
    <m/>
    <x v="1"/>
    <x v="104"/>
  </r>
  <r>
    <x v="179"/>
    <s v="PRO.000.5618"/>
    <x v="2304"/>
    <d v="2025-09-01T00:00:00"/>
    <d v="2025-09-22T00:00:00"/>
    <n v="13201.48"/>
    <s v="‭112120601010‬"/>
    <s v="Aluguéis"/>
    <m/>
    <s v="NV000954"/>
    <m/>
    <x v="1"/>
    <x v="163"/>
  </r>
  <r>
    <x v="180"/>
    <s v="PRO.000.7835"/>
    <x v="2305"/>
    <d v="2025-08-29T00:00:00"/>
    <d v="2025-09-22T00:00:00"/>
    <n v="15180"/>
    <s v="‭112120601020‬"/>
    <s v="Condomínios"/>
    <m/>
    <s v="NV006962"/>
    <m/>
    <x v="1"/>
    <x v="142"/>
  </r>
  <r>
    <x v="181"/>
    <s v="PRO.000.6811"/>
    <x v="2304"/>
    <d v="2025-09-08T00:00:00"/>
    <d v="2025-09-22T00:00:00"/>
    <n v="36719.17"/>
    <s v="‭112120601010‬"/>
    <s v="Aluguéis"/>
    <m/>
    <s v="NV009959"/>
    <m/>
    <x v="1"/>
    <x v="133"/>
  </r>
  <r>
    <x v="182"/>
    <s v="PRO.000.7920"/>
    <x v="2304"/>
    <d v="2025-08-26T00:00:00"/>
    <d v="2025-09-22T00:00:00"/>
    <n v="17029.32"/>
    <s v="‭112120612120‬"/>
    <s v="Força e Luz"/>
    <m/>
    <s v="NV006966"/>
    <m/>
    <x v="1"/>
    <x v="22"/>
  </r>
  <r>
    <x v="182"/>
    <s v="PRO.000.7920"/>
    <x v="2304"/>
    <d v="2025-08-26T00:00:00"/>
    <d v="2025-09-22T00:00:00"/>
    <n v="6970.59"/>
    <s v="‭112120612130‬"/>
    <s v="Água"/>
    <m/>
    <s v="NV006966"/>
    <m/>
    <x v="1"/>
    <x v="22"/>
  </r>
  <r>
    <x v="183"/>
    <s v="PRO.   .0000"/>
    <x v="2306"/>
    <d v="2025-09-02T00:00:00"/>
    <d v="2025-09-22T00:00:00"/>
    <n v="2839.81"/>
    <s v="‭112120612120‬"/>
    <s v="Força e Luz"/>
    <m/>
    <s v="NV022666"/>
    <m/>
    <x v="1"/>
    <x v="3"/>
  </r>
  <r>
    <x v="183"/>
    <s v="PRO.   .0000"/>
    <x v="2306"/>
    <d v="2025-09-02T00:00:00"/>
    <d v="2025-09-22T00:00:00"/>
    <n v="5009.04"/>
    <s v="‭112120612130‬"/>
    <s v="Água"/>
    <m/>
    <s v="NV022666"/>
    <m/>
    <x v="1"/>
    <x v="1"/>
  </r>
  <r>
    <x v="184"/>
    <s v="PRO.000.8109"/>
    <x v="2304"/>
    <d v="2025-08-26T00:00:00"/>
    <d v="2025-09-22T00:00:00"/>
    <n v="21986.03"/>
    <s v="‭112120601020‬"/>
    <s v="Condomínios"/>
    <m/>
    <s v="NV009957"/>
    <m/>
    <x v="1"/>
    <x v="1"/>
  </r>
  <r>
    <x v="184"/>
    <s v="PRO.000.8109"/>
    <x v="2304"/>
    <d v="2025-08-26T00:00:00"/>
    <d v="2025-09-22T00:00:00"/>
    <n v="682.37"/>
    <s v="‭112120612130‬"/>
    <s v="Água"/>
    <m/>
    <s v="NV009957"/>
    <m/>
    <x v="1"/>
    <x v="56"/>
  </r>
  <r>
    <x v="184"/>
    <s v="PRO.000.8109"/>
    <x v="2304"/>
    <d v="2025-08-26T00:00:00"/>
    <d v="2025-09-22T00:00:00"/>
    <n v="286.44"/>
    <s v="‭112120612120‬"/>
    <s v="Força e Luz"/>
    <m/>
    <s v="NV009957"/>
    <m/>
    <x v="1"/>
    <x v="56"/>
  </r>
  <r>
    <x v="184"/>
    <s v="PRO.000.8109"/>
    <x v="2304"/>
    <d v="2025-08-26T00:00:00"/>
    <d v="2025-09-22T00:00:00"/>
    <n v="130.1"/>
    <s v="‭112120601080‬"/>
    <s v="Seguros de Edifícios e Instalações"/>
    <m/>
    <s v="NV009957"/>
    <m/>
    <x v="1"/>
    <x v="56"/>
  </r>
  <r>
    <x v="185"/>
    <s v="PRO.000.7650"/>
    <x v="2307"/>
    <d v="2025-08-19T00:00:00"/>
    <d v="2025-09-22T00:00:00"/>
    <n v="11501.79"/>
    <s v="‭112120612120‬"/>
    <s v="Força e Luz"/>
    <m/>
    <s v="NV003962"/>
    <m/>
    <x v="1"/>
    <x v="104"/>
  </r>
  <r>
    <x v="185"/>
    <s v="PRO.000.7650"/>
    <x v="2307"/>
    <d v="2025-08-19T00:00:00"/>
    <d v="2025-09-22T00:00:00"/>
    <n v="4650.34"/>
    <s v="‭112120612130‬"/>
    <s v="Água"/>
    <m/>
    <s v="NV003962"/>
    <m/>
    <x v="1"/>
    <x v="104"/>
  </r>
  <r>
    <x v="185"/>
    <s v="PRO.000.7650"/>
    <x v="2308"/>
    <d v="2025-08-19T00:00:00"/>
    <d v="2025-09-22T00:00:00"/>
    <n v="6767.11"/>
    <s v="‭112120612130‬"/>
    <s v="Água"/>
    <m/>
    <s v="NV006961"/>
    <m/>
    <x v="1"/>
    <x v="244"/>
  </r>
  <r>
    <x v="185"/>
    <s v="PRO.000.7650"/>
    <x v="2308"/>
    <d v="2025-08-19T00:00:00"/>
    <d v="2025-09-22T00:00:00"/>
    <n v="18314.11"/>
    <s v="‭112120612120‬"/>
    <s v="Força e Luz"/>
    <m/>
    <s v="NV006961"/>
    <m/>
    <x v="1"/>
    <x v="244"/>
  </r>
  <r>
    <x v="185"/>
    <s v="PRO.000.7650"/>
    <x v="2308"/>
    <d v="2025-08-19T00:00:00"/>
    <d v="2025-09-22T00:00:00"/>
    <n v="64134.82"/>
    <s v="‭112120601050‬"/>
    <s v="Ar Condicionado"/>
    <m/>
    <s v="NV006961"/>
    <m/>
    <x v="1"/>
    <x v="244"/>
  </r>
  <r>
    <x v="185"/>
    <s v="PRO.000.7650"/>
    <x v="2309"/>
    <d v="2025-08-19T00:00:00"/>
    <d v="2025-09-22T00:00:00"/>
    <n v="10897.8"/>
    <s v="‭112120612120‬"/>
    <s v="Força e Luz"/>
    <m/>
    <s v="NV003984"/>
    <m/>
    <x v="1"/>
    <x v="132"/>
  </r>
  <r>
    <x v="185"/>
    <s v="PRO.000.7650"/>
    <x v="2309"/>
    <d v="2025-08-19T00:00:00"/>
    <d v="2025-09-22T00:00:00"/>
    <n v="5552.39"/>
    <s v="‭112120612130‬"/>
    <s v="Água"/>
    <m/>
    <s v="NV003984"/>
    <m/>
    <x v="1"/>
    <x v="132"/>
  </r>
  <r>
    <x v="185"/>
    <s v="PRO.000.7650"/>
    <x v="2310"/>
    <d v="2025-08-19T00:00:00"/>
    <d v="2025-09-22T00:00:00"/>
    <n v="1032.1300000000001"/>
    <s v="‭112120612130‬"/>
    <s v="Água"/>
    <m/>
    <s v="NV022658"/>
    <m/>
    <x v="1"/>
    <x v="84"/>
  </r>
  <r>
    <x v="185"/>
    <s v="PRO.000.7650"/>
    <x v="2311"/>
    <d v="2025-08-19T00:00:00"/>
    <d v="2025-09-22T00:00:00"/>
    <n v="10231.719999999999"/>
    <s v="‭112120612120‬"/>
    <s v="Força e Luz"/>
    <m/>
    <s v="NV003962"/>
    <m/>
    <x v="1"/>
    <x v="104"/>
  </r>
  <r>
    <x v="185"/>
    <s v="PRO.000.7650"/>
    <x v="2311"/>
    <d v="2025-08-19T00:00:00"/>
    <d v="2025-09-22T00:00:00"/>
    <n v="6753.8"/>
    <s v="‭112120612130‬"/>
    <s v="Água"/>
    <m/>
    <s v="NV003962"/>
    <m/>
    <x v="1"/>
    <x v="104"/>
  </r>
  <r>
    <x v="185"/>
    <s v="PRO.000.7650"/>
    <x v="2312"/>
    <d v="2025-08-19T00:00:00"/>
    <d v="2025-09-22T00:00:00"/>
    <n v="7519.21"/>
    <s v="‭112120612120‬"/>
    <s v="Força e Luz"/>
    <m/>
    <s v="NV006961"/>
    <m/>
    <x v="1"/>
    <x v="244"/>
  </r>
  <r>
    <x v="185"/>
    <s v="PRO.000.7650"/>
    <x v="2312"/>
    <d v="2025-08-19T00:00:00"/>
    <d v="2025-09-22T00:00:00"/>
    <n v="19332.64"/>
    <s v="‭112120601050‬"/>
    <s v="Ar Condicionado"/>
    <m/>
    <s v="NV006961"/>
    <m/>
    <x v="1"/>
    <x v="244"/>
  </r>
  <r>
    <x v="185"/>
    <s v="PRO.000.7650"/>
    <x v="2312"/>
    <d v="2025-08-19T00:00:00"/>
    <d v="2025-09-22T00:00:00"/>
    <n v="64149.14"/>
    <s v="‭112120612130‬"/>
    <s v="Água"/>
    <m/>
    <s v="NV006961"/>
    <m/>
    <x v="1"/>
    <x v="244"/>
  </r>
  <r>
    <x v="185"/>
    <s v="PRO.000.7650"/>
    <x v="2313"/>
    <d v="2025-08-19T00:00:00"/>
    <d v="2025-09-22T00:00:00"/>
    <n v="11327.06"/>
    <s v="‭112120612120‬"/>
    <s v="Força e Luz"/>
    <m/>
    <s v="NV003984"/>
    <m/>
    <x v="1"/>
    <x v="132"/>
  </r>
  <r>
    <x v="185"/>
    <s v="PRO.000.7650"/>
    <x v="2313"/>
    <d v="2025-08-19T00:00:00"/>
    <d v="2025-09-22T00:00:00"/>
    <n v="8075.98"/>
    <s v="‭112120612130‬"/>
    <s v="Água"/>
    <m/>
    <s v="NV003984"/>
    <m/>
    <x v="1"/>
    <x v="132"/>
  </r>
  <r>
    <x v="185"/>
    <s v="PRO.000.7650"/>
    <x v="2314"/>
    <d v="2025-08-19T00:00:00"/>
    <d v="2025-09-22T00:00:00"/>
    <n v="1262.06"/>
    <s v="‭112120612130‬"/>
    <s v="Água"/>
    <m/>
    <s v="NV022658"/>
    <m/>
    <x v="1"/>
    <x v="84"/>
  </r>
  <r>
    <x v="185"/>
    <s v="PRO.000.7650"/>
    <x v="2315"/>
    <d v="2025-08-19T00:00:00"/>
    <d v="2025-09-22T00:00:00"/>
    <n v="1224.1099999999999"/>
    <s v="‭112120612130‬"/>
    <s v="Água"/>
    <m/>
    <s v="NV003962"/>
    <m/>
    <x v="1"/>
    <x v="104"/>
  </r>
  <r>
    <x v="185"/>
    <s v="PRO.000.7650"/>
    <x v="2316"/>
    <d v="2025-08-19T00:00:00"/>
    <d v="2025-09-22T00:00:00"/>
    <n v="9953.2099999999991"/>
    <s v="‭112120612120‬"/>
    <s v="Força e Luz"/>
    <m/>
    <s v="NV003984"/>
    <m/>
    <x v="1"/>
    <x v="132"/>
  </r>
  <r>
    <x v="185"/>
    <s v="PRO.000.7650"/>
    <x v="2316"/>
    <d v="2025-08-19T00:00:00"/>
    <d v="2025-09-22T00:00:00"/>
    <n v="5557.03"/>
    <s v="‭112120612130‬"/>
    <s v="Água"/>
    <m/>
    <s v="NV003984"/>
    <m/>
    <x v="1"/>
    <x v="132"/>
  </r>
  <r>
    <x v="11"/>
    <s v="PRO.000.7645"/>
    <x v="412"/>
    <d v="2025-08-19T00:00:00"/>
    <d v="2025-09-22T00:00:00"/>
    <n v="4771.78"/>
    <s v="‭112120612120‬"/>
    <s v="Força e Luz"/>
    <m/>
    <s v="NV021617"/>
    <m/>
    <x v="1"/>
    <x v="203"/>
  </r>
  <r>
    <x v="11"/>
    <s v="PRO.000.7645"/>
    <x v="413"/>
    <d v="2025-08-19T00:00:00"/>
    <d v="2025-09-22T00:00:00"/>
    <n v="13560.83"/>
    <s v="‭112120612120‬"/>
    <s v="Força e Luz"/>
    <m/>
    <s v="NV003953"/>
    <m/>
    <x v="1"/>
    <x v="145"/>
  </r>
  <r>
    <x v="11"/>
    <s v="PRO.000.7645"/>
    <x v="413"/>
    <d v="2025-08-19T00:00:00"/>
    <d v="2025-09-22T00:00:00"/>
    <n v="342.72"/>
    <s v="‭112120612130‬"/>
    <s v="Água"/>
    <m/>
    <s v="NV003953"/>
    <m/>
    <x v="1"/>
    <x v="145"/>
  </r>
  <r>
    <x v="11"/>
    <s v="PRO.000.7645"/>
    <x v="414"/>
    <d v="2025-08-19T00:00:00"/>
    <d v="2025-09-22T00:00:00"/>
    <n v="12082.11"/>
    <s v="‭112120612120‬"/>
    <s v="Força e Luz"/>
    <m/>
    <s v="NV009956"/>
    <m/>
    <x v="1"/>
    <x v="162"/>
  </r>
  <r>
    <x v="11"/>
    <s v="PRO.000.7645"/>
    <x v="414"/>
    <d v="2025-08-19T00:00:00"/>
    <d v="2025-09-22T00:00:00"/>
    <n v="2938.1"/>
    <s v="‭112120612130‬"/>
    <s v="Água"/>
    <m/>
    <s v="NV009956"/>
    <m/>
    <x v="1"/>
    <x v="162"/>
  </r>
  <r>
    <x v="11"/>
    <s v="PRO.000.7645"/>
    <x v="415"/>
    <d v="2025-08-19T00:00:00"/>
    <d v="2025-09-22T00:00:00"/>
    <n v="10208.56"/>
    <s v="‭112120612120‬"/>
    <s v="Força e Luz"/>
    <m/>
    <s v="NV000954"/>
    <m/>
    <x v="1"/>
    <x v="163"/>
  </r>
  <r>
    <x v="11"/>
    <s v="PRO.000.7645"/>
    <x v="415"/>
    <d v="2025-08-19T00:00:00"/>
    <d v="2025-09-22T00:00:00"/>
    <n v="1661.64"/>
    <s v="‭112120612130‬"/>
    <s v="Água"/>
    <m/>
    <s v="NV000954"/>
    <m/>
    <x v="1"/>
    <x v="163"/>
  </r>
  <r>
    <x v="11"/>
    <s v="PRO.000.7645"/>
    <x v="416"/>
    <d v="2025-08-19T00:00:00"/>
    <d v="2025-09-22T00:00:00"/>
    <n v="8019.08"/>
    <s v="‭112120612120‬"/>
    <s v="Força e Luz"/>
    <m/>
    <s v="NV003957"/>
    <m/>
    <x v="1"/>
    <x v="164"/>
  </r>
  <r>
    <x v="11"/>
    <s v="PRO.000.7645"/>
    <x v="417"/>
    <d v="2025-08-19T00:00:00"/>
    <d v="2025-09-22T00:00:00"/>
    <n v="2486.02"/>
    <s v="‭112120612120‬"/>
    <s v="Força e Luz"/>
    <m/>
    <s v="NV003958"/>
    <m/>
    <x v="1"/>
    <x v="147"/>
  </r>
  <r>
    <x v="11"/>
    <s v="PRO.000.7645"/>
    <x v="2317"/>
    <d v="2025-08-19T00:00:00"/>
    <d v="2025-09-22T00:00:00"/>
    <n v="6371.17"/>
    <s v="‭112120612120‬"/>
    <s v="Força e Luz"/>
    <m/>
    <s v="NV003963"/>
    <m/>
    <x v="1"/>
    <x v="105"/>
  </r>
  <r>
    <x v="11"/>
    <s v="PRO.000.7645"/>
    <x v="2317"/>
    <d v="2025-08-19T00:00:00"/>
    <d v="2025-09-22T00:00:00"/>
    <n v="341.2"/>
    <s v="‭112120612130‬"/>
    <s v="Água"/>
    <m/>
    <s v="NV003963"/>
    <m/>
    <x v="1"/>
    <x v="105"/>
  </r>
  <r>
    <x v="11"/>
    <s v="PRO.000.7645"/>
    <x v="419"/>
    <d v="2025-08-19T00:00:00"/>
    <d v="2025-09-22T00:00:00"/>
    <n v="2169.5100000000002"/>
    <s v="‭112120612120‬"/>
    <s v="Força e Luz"/>
    <m/>
    <s v="NV022552"/>
    <m/>
    <x v="1"/>
    <x v="189"/>
  </r>
  <r>
    <x v="11"/>
    <s v="PRO.000.7645"/>
    <x v="419"/>
    <d v="2025-08-19T00:00:00"/>
    <d v="2025-09-22T00:00:00"/>
    <n v="66.040000000000006"/>
    <s v="‭112120612130‬"/>
    <s v="Água"/>
    <m/>
    <s v="NV022552"/>
    <m/>
    <x v="1"/>
    <x v="189"/>
  </r>
  <r>
    <x v="11"/>
    <s v="PRO.000.7645"/>
    <x v="420"/>
    <d v="2025-08-19T00:00:00"/>
    <d v="2025-09-22T00:00:00"/>
    <n v="1658.13"/>
    <s v="‭112120612130‬"/>
    <s v="Água"/>
    <m/>
    <s v="NV003967"/>
    <m/>
    <x v="1"/>
    <x v="109"/>
  </r>
  <r>
    <x v="11"/>
    <s v="PRO.000.7645"/>
    <x v="420"/>
    <d v="2025-08-19T00:00:00"/>
    <d v="2025-09-22T00:00:00"/>
    <n v="8405.6299999999992"/>
    <s v="‭112120612120‬"/>
    <s v="Força e Luz"/>
    <m/>
    <s v="NV003967"/>
    <m/>
    <x v="1"/>
    <x v="109"/>
  </r>
  <r>
    <x v="11"/>
    <s v="PRO.000.7645"/>
    <x v="421"/>
    <d v="2025-08-19T00:00:00"/>
    <d v="2025-09-22T00:00:00"/>
    <n v="12691.92"/>
    <s v="‭112120612120‬"/>
    <s v="Força e Luz"/>
    <m/>
    <s v="NV000955"/>
    <m/>
    <x v="1"/>
    <x v="110"/>
  </r>
  <r>
    <x v="11"/>
    <s v="PRO.000.7645"/>
    <x v="421"/>
    <d v="2025-08-19T00:00:00"/>
    <d v="2025-09-22T00:00:00"/>
    <n v="2100.98"/>
    <s v="‭112120612130‬"/>
    <s v="Água"/>
    <m/>
    <s v="NV000955"/>
    <m/>
    <x v="1"/>
    <x v="110"/>
  </r>
  <r>
    <x v="11"/>
    <s v="PRO.000.7645"/>
    <x v="422"/>
    <d v="2025-08-19T00:00:00"/>
    <d v="2025-09-22T00:00:00"/>
    <n v="82.62"/>
    <s v="‭112120612130‬"/>
    <s v="Água"/>
    <m/>
    <s v="NV022573"/>
    <m/>
    <x v="1"/>
    <x v="247"/>
  </r>
  <r>
    <x v="11"/>
    <s v="PRO.000.7645"/>
    <x v="423"/>
    <d v="2025-08-19T00:00:00"/>
    <d v="2025-09-22T00:00:00"/>
    <n v="1784.58"/>
    <s v="‭112120612120‬"/>
    <s v="Força e Luz"/>
    <m/>
    <s v="NV022651"/>
    <m/>
    <x v="1"/>
    <x v="175"/>
  </r>
  <r>
    <x v="11"/>
    <s v="PRO.000.7645"/>
    <x v="423"/>
    <d v="2025-08-19T00:00:00"/>
    <d v="2025-09-22T00:00:00"/>
    <n v="46.23"/>
    <s v="‭112120612130‬"/>
    <s v="Água"/>
    <m/>
    <s v="NV022651"/>
    <m/>
    <x v="1"/>
    <x v="175"/>
  </r>
  <r>
    <x v="11"/>
    <s v="PRO.000.7645"/>
    <x v="424"/>
    <d v="2025-08-19T00:00:00"/>
    <d v="2025-09-22T00:00:00"/>
    <n v="1000.17"/>
    <s v="‭112120612120‬"/>
    <s v="Força e Luz"/>
    <m/>
    <s v="NV022631"/>
    <m/>
    <x v="1"/>
    <x v="186"/>
  </r>
  <r>
    <x v="11"/>
    <s v="PRO.000.7645"/>
    <x v="424"/>
    <d v="2025-08-19T00:00:00"/>
    <d v="2025-09-22T00:00:00"/>
    <n v="154.21"/>
    <s v="‭112120612130‬"/>
    <s v="Água"/>
    <m/>
    <s v="NV022631"/>
    <m/>
    <x v="1"/>
    <x v="186"/>
  </r>
  <r>
    <x v="11"/>
    <s v="PRO.000.7645"/>
    <x v="425"/>
    <d v="2025-08-19T00:00:00"/>
    <d v="2025-09-22T00:00:00"/>
    <n v="1700.16"/>
    <s v="‭112120612120‬"/>
    <s v="Força e Luz"/>
    <m/>
    <s v="NV021578"/>
    <m/>
    <x v="1"/>
    <x v="248"/>
  </r>
  <r>
    <x v="11"/>
    <s v="PRO.000.7645"/>
    <x v="425"/>
    <d v="2025-08-19T00:00:00"/>
    <d v="2025-09-22T00:00:00"/>
    <n v="36.69"/>
    <s v="‭112120612130‬"/>
    <s v="Água"/>
    <m/>
    <s v="NV021578"/>
    <m/>
    <x v="1"/>
    <x v="248"/>
  </r>
  <r>
    <x v="11"/>
    <s v="PRO.000.7645"/>
    <x v="2318"/>
    <d v="2025-08-19T00:00:00"/>
    <d v="2025-09-22T00:00:00"/>
    <n v="52.78"/>
    <s v="‭112120612130‬"/>
    <s v="Água"/>
    <m/>
    <s v="NV021616"/>
    <m/>
    <x v="1"/>
    <x v="218"/>
  </r>
  <r>
    <x v="11"/>
    <s v="PRO.000.7645"/>
    <x v="427"/>
    <d v="2025-08-19T00:00:00"/>
    <d v="2025-09-22T00:00:00"/>
    <n v="2156.2199999999998"/>
    <s v="‭112120612120‬"/>
    <s v="Força e Luz"/>
    <m/>
    <s v="NV022564"/>
    <m/>
    <x v="1"/>
    <x v="187"/>
  </r>
  <r>
    <x v="11"/>
    <s v="PRO.000.7645"/>
    <x v="428"/>
    <d v="2025-08-19T00:00:00"/>
    <d v="2025-09-22T00:00:00"/>
    <n v="2842.47"/>
    <s v="‭112120612120‬"/>
    <s v="Força e Luz"/>
    <m/>
    <s v="NV003975"/>
    <m/>
    <x v="1"/>
    <x v="153"/>
  </r>
  <r>
    <x v="11"/>
    <s v="PRO.000.7645"/>
    <x v="428"/>
    <d v="2025-08-19T00:00:00"/>
    <d v="2025-09-22T00:00:00"/>
    <n v="578.92999999999995"/>
    <s v="‭112120612130‬"/>
    <s v="Água"/>
    <m/>
    <s v="NV003975"/>
    <m/>
    <x v="1"/>
    <x v="153"/>
  </r>
  <r>
    <x v="11"/>
    <s v="PRO.000.7645"/>
    <x v="429"/>
    <d v="2025-08-19T00:00:00"/>
    <d v="2025-09-22T00:00:00"/>
    <n v="402.8"/>
    <s v="‭112120612130‬"/>
    <s v="Água"/>
    <m/>
    <s v="NV021565"/>
    <m/>
    <x v="1"/>
    <x v="201"/>
  </r>
  <r>
    <x v="11"/>
    <s v="PRO.000.7645"/>
    <x v="430"/>
    <d v="2025-08-19T00:00:00"/>
    <d v="2025-09-22T00:00:00"/>
    <n v="1249.3599999999999"/>
    <s v="‭112120612120‬"/>
    <s v="Força e Luz"/>
    <m/>
    <s v="NV022670"/>
    <m/>
    <x v="1"/>
    <x v="128"/>
  </r>
  <r>
    <x v="11"/>
    <s v="PRO.000.7645"/>
    <x v="431"/>
    <d v="2025-08-19T00:00:00"/>
    <d v="2025-09-22T00:00:00"/>
    <n v="1436.9"/>
    <s v="‭112120612120‬"/>
    <s v="Força e Luz"/>
    <m/>
    <s v="NV022587"/>
    <m/>
    <x v="1"/>
    <x v="129"/>
  </r>
  <r>
    <x v="11"/>
    <s v="PRO.000.7645"/>
    <x v="431"/>
    <d v="2025-08-19T00:00:00"/>
    <d v="2025-09-22T00:00:00"/>
    <n v="77"/>
    <s v="‭112120612130‬"/>
    <s v="Água"/>
    <m/>
    <s v="NV022587"/>
    <m/>
    <x v="1"/>
    <x v="129"/>
  </r>
  <r>
    <x v="11"/>
    <s v="PRO.000.7645"/>
    <x v="432"/>
    <d v="2025-08-19T00:00:00"/>
    <d v="2025-09-22T00:00:00"/>
    <n v="131.94"/>
    <s v="‭112120612130‬"/>
    <s v="Água"/>
    <m/>
    <s v="NV022585"/>
    <m/>
    <x v="1"/>
    <x v="214"/>
  </r>
  <r>
    <x v="11"/>
    <s v="PRO.000.7645"/>
    <x v="433"/>
    <d v="2025-08-19T00:00:00"/>
    <d v="2025-09-22T00:00:00"/>
    <n v="660.87"/>
    <s v="‭112120612120‬"/>
    <s v="Força e Luz"/>
    <m/>
    <s v="NV022650"/>
    <m/>
    <x v="1"/>
    <x v="229"/>
  </r>
  <r>
    <x v="11"/>
    <s v="PRO.000.7645"/>
    <x v="433"/>
    <d v="2025-08-19T00:00:00"/>
    <d v="2025-09-22T00:00:00"/>
    <n v="137.87"/>
    <s v="‭112120612130‬"/>
    <s v="Água"/>
    <m/>
    <s v="NV022650"/>
    <m/>
    <x v="1"/>
    <x v="229"/>
  </r>
  <r>
    <x v="11"/>
    <s v="PRO.000.7645"/>
    <x v="434"/>
    <d v="2025-08-19T00:00:00"/>
    <d v="2025-09-22T00:00:00"/>
    <n v="42.69"/>
    <s v="‭112120612130‬"/>
    <s v="Água"/>
    <m/>
    <s v="NV021563"/>
    <m/>
    <x v="1"/>
    <x v="217"/>
  </r>
  <r>
    <x v="11"/>
    <s v="PRO.000.7645"/>
    <x v="435"/>
    <d v="2025-08-19T00:00:00"/>
    <d v="2025-09-22T00:00:00"/>
    <n v="981.35"/>
    <s v="‭112120612120‬"/>
    <s v="Força e Luz"/>
    <m/>
    <s v="NV022571"/>
    <m/>
    <x v="1"/>
    <x v="184"/>
  </r>
  <r>
    <x v="11"/>
    <s v="PRO.000.7645"/>
    <x v="435"/>
    <d v="2025-08-19T00:00:00"/>
    <d v="2025-09-22T00:00:00"/>
    <n v="154.97999999999999"/>
    <s v="‭112120612130‬"/>
    <s v="Água"/>
    <m/>
    <s v="NV022571"/>
    <m/>
    <x v="1"/>
    <x v="184"/>
  </r>
  <r>
    <x v="11"/>
    <s v="PRO.000.7645"/>
    <x v="436"/>
    <d v="2025-08-19T00:00:00"/>
    <d v="2025-09-22T00:00:00"/>
    <n v="3766.03"/>
    <s v="‭112120612120‬"/>
    <s v="Força e Luz"/>
    <m/>
    <s v="NV021584"/>
    <m/>
    <x v="1"/>
    <x v="197"/>
  </r>
  <r>
    <x v="11"/>
    <s v="PRO.000.7645"/>
    <x v="436"/>
    <d v="2025-08-19T00:00:00"/>
    <d v="2025-09-22T00:00:00"/>
    <n v="2538.2800000000002"/>
    <s v="‭112120612130‬"/>
    <s v="Água"/>
    <m/>
    <s v="NV021584"/>
    <m/>
    <x v="1"/>
    <x v="197"/>
  </r>
  <r>
    <x v="11"/>
    <s v="PRO.000.7645"/>
    <x v="437"/>
    <d v="2025-08-19T00:00:00"/>
    <d v="2025-09-22T00:00:00"/>
    <n v="2624.24"/>
    <s v="‭112120612120‬"/>
    <s v="Força e Luz"/>
    <m/>
    <s v="NV021600"/>
    <m/>
    <x v="1"/>
    <x v="212"/>
  </r>
  <r>
    <x v="11"/>
    <s v="PRO.000.7645"/>
    <x v="438"/>
    <d v="2025-08-19T00:00:00"/>
    <d v="2025-09-22T00:00:00"/>
    <n v="1321.41"/>
    <s v="‭112120612120‬"/>
    <s v="Força e Luz"/>
    <m/>
    <s v="NV022675"/>
    <m/>
    <x v="1"/>
    <x v="231"/>
  </r>
  <r>
    <x v="11"/>
    <s v="PRO.000.7645"/>
    <x v="439"/>
    <d v="2025-08-19T00:00:00"/>
    <d v="2025-09-22T00:00:00"/>
    <n v="1461.08"/>
    <s v="‭112120612120‬"/>
    <s v="Força e Luz"/>
    <m/>
    <s v="NV022551"/>
    <m/>
    <x v="1"/>
    <x v="210"/>
  </r>
  <r>
    <x v="11"/>
    <s v="PRO.000.7645"/>
    <x v="440"/>
    <d v="2025-08-19T00:00:00"/>
    <d v="2025-09-22T00:00:00"/>
    <n v="1442.19"/>
    <s v="‭112120612120‬"/>
    <s v="Força e Luz"/>
    <m/>
    <s v="NV022554"/>
    <m/>
    <x v="1"/>
    <x v="208"/>
  </r>
  <r>
    <x v="11"/>
    <s v="PRO.000.7645"/>
    <x v="440"/>
    <d v="2025-08-19T00:00:00"/>
    <d v="2025-09-22T00:00:00"/>
    <n v="62.4"/>
    <s v="‭112120612130‬"/>
    <s v="Água"/>
    <m/>
    <s v="NV022554"/>
    <m/>
    <x v="1"/>
    <x v="208"/>
  </r>
  <r>
    <x v="11"/>
    <s v="PRO.000.7645"/>
    <x v="441"/>
    <d v="2025-08-19T00:00:00"/>
    <d v="2025-09-22T00:00:00"/>
    <n v="36786.629999999997"/>
    <s v="‭112120612120‬"/>
    <s v="Força e Luz"/>
    <m/>
    <s v="NV006967"/>
    <m/>
    <x v="1"/>
    <x v="237"/>
  </r>
  <r>
    <x v="11"/>
    <s v="PRO.000.7645"/>
    <x v="2319"/>
    <d v="2025-08-19T00:00:00"/>
    <d v="2025-09-22T00:00:00"/>
    <n v="87.02"/>
    <s v="‭112120612130‬"/>
    <s v="Água"/>
    <m/>
    <s v="NV022632"/>
    <m/>
    <x v="1"/>
    <x v="243"/>
  </r>
  <r>
    <x v="11"/>
    <s v="PRO.000.7645"/>
    <x v="2320"/>
    <d v="2025-08-19T00:00:00"/>
    <d v="2025-09-22T00:00:00"/>
    <n v="269.93"/>
    <s v="‭112120612130‬"/>
    <s v="Água"/>
    <m/>
    <s v="NV022616"/>
    <m/>
    <x v="1"/>
    <x v="135"/>
  </r>
  <r>
    <x v="11"/>
    <s v="PRO.000.7645"/>
    <x v="2321"/>
    <d v="2025-08-19T00:00:00"/>
    <d v="2025-09-22T00:00:00"/>
    <n v="9269.02"/>
    <s v="‭112120612120‬"/>
    <s v="Força e Luz"/>
    <m/>
    <s v="NV000953"/>
    <m/>
    <x v="1"/>
    <x v="130"/>
  </r>
  <r>
    <x v="11"/>
    <s v="PRO.000.7645"/>
    <x v="2321"/>
    <d v="2025-08-19T00:00:00"/>
    <d v="2025-09-22T00:00:00"/>
    <n v="2230.6999999999998"/>
    <s v="‭112120612130‬"/>
    <s v="Água"/>
    <m/>
    <s v="NV000953"/>
    <m/>
    <x v="1"/>
    <x v="130"/>
  </r>
  <r>
    <x v="11"/>
    <s v="PRO.000.7645"/>
    <x v="2322"/>
    <d v="2025-08-19T00:00:00"/>
    <d v="2025-09-22T00:00:00"/>
    <n v="9648.43"/>
    <s v="‭112120612120‬"/>
    <s v="Força e Luz"/>
    <m/>
    <s v="NV004959"/>
    <m/>
    <x v="1"/>
    <x v="131"/>
  </r>
  <r>
    <x v="11"/>
    <s v="PRO.000.7645"/>
    <x v="2323"/>
    <d v="2025-08-19T00:00:00"/>
    <d v="2025-09-22T00:00:00"/>
    <n v="1085.9000000000001"/>
    <s v="‭112120612120‬"/>
    <s v="Força e Luz"/>
    <m/>
    <s v="NV022600"/>
    <m/>
    <x v="1"/>
    <x v="238"/>
  </r>
  <r>
    <x v="11"/>
    <s v="PRO.000.7645"/>
    <x v="2324"/>
    <d v="2025-08-19T00:00:00"/>
    <d v="2025-09-22T00:00:00"/>
    <n v="1305.1600000000001"/>
    <s v="‭112120612120‬"/>
    <s v="Força e Luz"/>
    <m/>
    <s v="NV003986"/>
    <m/>
    <x v="1"/>
    <x v="161"/>
  </r>
  <r>
    <x v="11"/>
    <s v="PRO.000.7645"/>
    <x v="2324"/>
    <d v="2025-08-19T00:00:00"/>
    <d v="2025-09-22T00:00:00"/>
    <n v="194.86"/>
    <s v="‭112120612130‬"/>
    <s v="Água"/>
    <m/>
    <s v="NV003986"/>
    <m/>
    <x v="1"/>
    <x v="161"/>
  </r>
  <r>
    <x v="11"/>
    <s v="PRO.000.7645"/>
    <x v="2325"/>
    <d v="2025-08-19T00:00:00"/>
    <d v="2025-09-22T00:00:00"/>
    <n v="26517.85"/>
    <s v="‭112120612120‬"/>
    <s v="Força e Luz"/>
    <m/>
    <s v="NV007123"/>
    <m/>
    <x v="1"/>
    <x v="141"/>
  </r>
  <r>
    <x v="11"/>
    <s v="PRO.000.7645"/>
    <x v="2325"/>
    <d v="2025-08-19T00:00:00"/>
    <d v="2025-09-22T00:00:00"/>
    <n v="2740.08"/>
    <s v="‭112120612130‬"/>
    <s v="Água"/>
    <m/>
    <s v="NV007123"/>
    <m/>
    <x v="1"/>
    <x v="141"/>
  </r>
  <r>
    <x v="11"/>
    <s v="PRO.000.7645"/>
    <x v="2326"/>
    <d v="2025-08-19T00:00:00"/>
    <d v="2025-09-22T00:00:00"/>
    <n v="1938.36"/>
    <s v="‭112120612120‬"/>
    <s v="Força e Luz"/>
    <m/>
    <s v="NV022563"/>
    <m/>
    <x v="1"/>
    <x v="226"/>
  </r>
  <r>
    <x v="11"/>
    <s v="PRO.000.7645"/>
    <x v="2327"/>
    <d v="2025-08-19T00:00:00"/>
    <d v="2025-09-22T00:00:00"/>
    <n v="1063.8599999999999"/>
    <s v="‭112120612130‬"/>
    <s v="Água"/>
    <m/>
    <s v="NV022565"/>
    <m/>
    <x v="1"/>
    <x v="227"/>
  </r>
  <r>
    <x v="11"/>
    <s v="PRO.000.7645"/>
    <x v="2328"/>
    <d v="2025-08-20T00:00:00"/>
    <d v="2025-09-22T00:00:00"/>
    <n v="2771.94"/>
    <s v="‭112120612120‬"/>
    <s v="Força e Luz"/>
    <m/>
    <s v="NV003953"/>
    <m/>
    <x v="1"/>
    <x v="145"/>
  </r>
  <r>
    <x v="11"/>
    <s v="PRO.000.7645"/>
    <x v="2329"/>
    <d v="2025-08-20T00:00:00"/>
    <d v="2025-09-22T00:00:00"/>
    <n v="1539.25"/>
    <s v="‭112120612120‬"/>
    <s v="Força e Luz"/>
    <m/>
    <s v="NV022651"/>
    <m/>
    <x v="1"/>
    <x v="175"/>
  </r>
  <r>
    <x v="11"/>
    <s v="PRO.000.7645"/>
    <x v="2329"/>
    <d v="2025-08-20T00:00:00"/>
    <d v="2025-09-22T00:00:00"/>
    <n v="46.23"/>
    <s v="‭112120612130‬"/>
    <s v="Água"/>
    <m/>
    <s v="NV022651"/>
    <m/>
    <x v="1"/>
    <x v="175"/>
  </r>
  <r>
    <x v="11"/>
    <s v="PRO.000.7645"/>
    <x v="2330"/>
    <d v="2025-08-20T00:00:00"/>
    <d v="2025-09-22T00:00:00"/>
    <n v="178.85"/>
    <s v="‭112120612130‬"/>
    <s v="Água"/>
    <m/>
    <s v="NV022585"/>
    <m/>
    <x v="1"/>
    <x v="214"/>
  </r>
  <r>
    <x v="11"/>
    <s v="PRO.000.7645"/>
    <x v="2331"/>
    <d v="2025-08-20T00:00:00"/>
    <d v="2025-09-22T00:00:00"/>
    <n v="845.26"/>
    <s v="‭112120612120‬"/>
    <s v="Força e Luz"/>
    <m/>
    <s v="NV022675"/>
    <m/>
    <x v="1"/>
    <x v="231"/>
  </r>
  <r>
    <x v="11"/>
    <s v="PRO.000.7645"/>
    <x v="2331"/>
    <d v="2025-08-20T00:00:00"/>
    <d v="2025-09-22T00:00:00"/>
    <n v="61.2"/>
    <s v="‭112120612130‬"/>
    <s v="Água"/>
    <m/>
    <s v="NV022675"/>
    <m/>
    <x v="1"/>
    <x v="231"/>
  </r>
  <r>
    <x v="11"/>
    <s v="PRO.000.7645"/>
    <x v="2332"/>
    <d v="2025-08-20T00:00:00"/>
    <d v="2025-09-22T00:00:00"/>
    <n v="9090.5499999999993"/>
    <s v="‭112120612120‬"/>
    <s v="Força e Luz"/>
    <m/>
    <s v="NV004959"/>
    <m/>
    <x v="1"/>
    <x v="131"/>
  </r>
  <r>
    <x v="11"/>
    <s v="PRO.000.7645"/>
    <x v="2333"/>
    <d v="2025-08-20T00:00:00"/>
    <d v="2025-09-22T00:00:00"/>
    <n v="482.24"/>
    <s v="‭112120612130‬"/>
    <s v="Água"/>
    <m/>
    <s v="NV004959"/>
    <m/>
    <x v="1"/>
    <x v="131"/>
  </r>
  <r>
    <x v="11"/>
    <m/>
    <x v="2334"/>
    <d v="2025-08-19T00:00:00"/>
    <d v="2025-09-22T00:00:00"/>
    <n v="-50.08"/>
    <s v="‭112120612120‬"/>
    <s v="Força e Luz"/>
    <m/>
    <s v="NV021617"/>
    <m/>
    <x v="1"/>
    <x v="203"/>
  </r>
  <r>
    <x v="12"/>
    <s v="PRO.000.7648"/>
    <x v="2335"/>
    <d v="2025-08-19T00:00:00"/>
    <d v="2025-09-22T00:00:00"/>
    <n v="79.89"/>
    <s v="‭112120612130‬"/>
    <s v="Água"/>
    <m/>
    <s v="NV009960"/>
    <m/>
    <x v="1"/>
    <x v="149"/>
  </r>
  <r>
    <x v="12"/>
    <s v="PRO.000.7648"/>
    <x v="2335"/>
    <d v="2025-08-19T00:00:00"/>
    <d v="2025-09-22T00:00:00"/>
    <n v="11315.99"/>
    <s v="‭112120612120‬"/>
    <s v="Força e Luz"/>
    <m/>
    <s v="NV009960"/>
    <m/>
    <x v="1"/>
    <x v="149"/>
  </r>
  <r>
    <x v="12"/>
    <s v="PRO.000.7648"/>
    <x v="2336"/>
    <d v="2025-08-19T00:00:00"/>
    <d v="2025-09-22T00:00:00"/>
    <n v="1609.97"/>
    <s v="‭112120612120‬"/>
    <s v="Força e Luz"/>
    <m/>
    <s v="NV000957"/>
    <m/>
    <x v="1"/>
    <x v="158"/>
  </r>
  <r>
    <x v="12"/>
    <s v="PRO.000.7648"/>
    <x v="2337"/>
    <d v="2025-08-14T00:00:00"/>
    <d v="2025-09-22T00:00:00"/>
    <n v="14822.18"/>
    <s v="‭112120612120‬"/>
    <s v="Força e Luz"/>
    <m/>
    <s v="NV000957"/>
    <m/>
    <x v="1"/>
    <x v="158"/>
  </r>
  <r>
    <x v="12"/>
    <s v="PRO.000.7648"/>
    <x v="2338"/>
    <d v="2025-08-19T00:00:00"/>
    <d v="2025-09-22T00:00:00"/>
    <n v="3568.12"/>
    <s v="‭112120612120‬"/>
    <s v="Força e Luz"/>
    <m/>
    <s v="NV003968"/>
    <m/>
    <x v="1"/>
    <x v="1"/>
  </r>
  <r>
    <x v="12"/>
    <s v="PRO.000.7648"/>
    <x v="2338"/>
    <d v="2025-08-19T00:00:00"/>
    <d v="2025-09-22T00:00:00"/>
    <n v="74.12"/>
    <s v="‭112120612130‬"/>
    <s v="Água"/>
    <m/>
    <s v="NV003968"/>
    <m/>
    <x v="1"/>
    <x v="94"/>
  </r>
  <r>
    <x v="12"/>
    <s v="PRO.000.7648"/>
    <x v="2339"/>
    <d v="2025-08-06T00:00:00"/>
    <d v="2025-09-22T00:00:00"/>
    <n v="160.29"/>
    <s v="‭112120612130‬"/>
    <s v="Água"/>
    <m/>
    <s v="NV003972"/>
    <m/>
    <x v="1"/>
    <x v="92"/>
  </r>
  <r>
    <x v="12"/>
    <s v="PRO.000.7648"/>
    <x v="2339"/>
    <d v="2025-08-06T00:00:00"/>
    <d v="2025-09-22T00:00:00"/>
    <n v="268.83999999999997"/>
    <s v="‭112120612120‬"/>
    <s v="Força e Luz"/>
    <m/>
    <s v="NV003972"/>
    <m/>
    <x v="1"/>
    <x v="92"/>
  </r>
  <r>
    <x v="12"/>
    <s v="PRO.000.7648"/>
    <x v="2340"/>
    <d v="2025-08-06T00:00:00"/>
    <d v="2025-09-22T00:00:00"/>
    <n v="590.87"/>
    <s v="‭112120612130‬"/>
    <s v="Água"/>
    <m/>
    <s v="NV006962"/>
    <m/>
    <x v="1"/>
    <x v="142"/>
  </r>
  <r>
    <x v="12"/>
    <s v="PRO.000.7648"/>
    <x v="2340"/>
    <d v="2025-08-06T00:00:00"/>
    <d v="2025-09-22T00:00:00"/>
    <n v="564.49"/>
    <s v="‭112120612120‬"/>
    <s v="Força e Luz"/>
    <m/>
    <s v="NV006962"/>
    <m/>
    <x v="1"/>
    <x v="142"/>
  </r>
  <r>
    <x v="12"/>
    <s v="PRO.000.7648"/>
    <x v="2341"/>
    <d v="2025-08-18T00:00:00"/>
    <d v="2025-09-22T00:00:00"/>
    <n v="25900"/>
    <s v="‭112050100000‬"/>
    <s v="Reembolso Despesa de Consumo Poupatempo"/>
    <m/>
    <s v="NV021607"/>
    <m/>
    <x v="1"/>
    <x v="194"/>
  </r>
  <r>
    <x v="12"/>
    <s v="PRO.000.7648"/>
    <x v="2342"/>
    <d v="2025-08-06T00:00:00"/>
    <d v="2025-09-22T00:00:00"/>
    <n v="32.07"/>
    <s v="‭112120612130‬"/>
    <s v="Água"/>
    <m/>
    <s v="NV022685"/>
    <m/>
    <x v="1"/>
    <x v="176"/>
  </r>
  <r>
    <x v="12"/>
    <s v="PRO.000.7648"/>
    <x v="2343"/>
    <d v="2025-08-06T00:00:00"/>
    <d v="2025-09-22T00:00:00"/>
    <n v="18.93"/>
    <s v="‭112120612130‬"/>
    <s v="Água"/>
    <m/>
    <s v="NV021593"/>
    <m/>
    <x v="1"/>
    <x v="240"/>
  </r>
  <r>
    <x v="12"/>
    <s v="PRO.000.7648"/>
    <x v="2344"/>
    <d v="2025-08-14T00:00:00"/>
    <d v="2025-09-22T00:00:00"/>
    <n v="436.9"/>
    <s v="‭112120612120‬"/>
    <s v="Força e Luz"/>
    <m/>
    <s v="NV021589"/>
    <m/>
    <x v="1"/>
    <x v="207"/>
  </r>
  <r>
    <x v="12"/>
    <s v="PRO.000.7648"/>
    <x v="2344"/>
    <d v="2025-08-14T00:00:00"/>
    <d v="2025-09-22T00:00:00"/>
    <n v="61.27"/>
    <s v="‭112120612130‬"/>
    <s v="Água"/>
    <m/>
    <s v="NV021589"/>
    <m/>
    <x v="1"/>
    <x v="207"/>
  </r>
  <r>
    <x v="12"/>
    <s v="PRO.000.7648"/>
    <x v="2345"/>
    <d v="2025-08-14T00:00:00"/>
    <d v="2025-09-22T00:00:00"/>
    <n v="134.09"/>
    <s v="‭112120612130‬"/>
    <s v="Água"/>
    <m/>
    <s v="NV022602"/>
    <m/>
    <x v="1"/>
    <x v="223"/>
  </r>
  <r>
    <x v="12"/>
    <s v="PRO.000.7648"/>
    <x v="2346"/>
    <d v="2025-08-14T00:00:00"/>
    <d v="2025-09-22T00:00:00"/>
    <n v="641.25"/>
    <s v="‭112120612120‬"/>
    <s v="Força e Luz"/>
    <m/>
    <s v="NV022602"/>
    <m/>
    <x v="1"/>
    <x v="223"/>
  </r>
  <r>
    <x v="12"/>
    <s v="PRO.000.7648"/>
    <x v="2347"/>
    <d v="2025-08-19T00:00:00"/>
    <d v="2025-09-22T00:00:00"/>
    <n v="1130.5"/>
    <s v="‭112120612120‬"/>
    <s v="Força e Luz"/>
    <m/>
    <s v="NV021602"/>
    <m/>
    <x v="1"/>
    <x v="137"/>
  </r>
  <r>
    <x v="12"/>
    <s v="PRO.000.7648"/>
    <x v="2347"/>
    <d v="2025-08-19T00:00:00"/>
    <d v="2025-09-22T00:00:00"/>
    <n v="13.41"/>
    <s v="‭112120612130‬"/>
    <s v="Água"/>
    <m/>
    <s v="NV021602"/>
    <m/>
    <x v="1"/>
    <x v="137"/>
  </r>
  <r>
    <x v="12"/>
    <s v="PRO.000.7648"/>
    <x v="2348"/>
    <d v="2025-08-19T00:00:00"/>
    <d v="2025-09-22T00:00:00"/>
    <n v="134.68"/>
    <s v="‭112120612130‬"/>
    <s v="Água"/>
    <m/>
    <s v="NV021576"/>
    <m/>
    <x v="1"/>
    <x v="113"/>
  </r>
  <r>
    <x v="12"/>
    <s v="PRO.000.7648"/>
    <x v="2348"/>
    <d v="2025-08-19T00:00:00"/>
    <d v="2025-09-22T00:00:00"/>
    <n v="829.57"/>
    <s v="‭112120612120‬"/>
    <s v="Força e Luz"/>
    <m/>
    <s v="NV021576"/>
    <m/>
    <x v="1"/>
    <x v="113"/>
  </r>
  <r>
    <x v="12"/>
    <s v="PRO.000.7648"/>
    <x v="2349"/>
    <d v="2025-08-19T00:00:00"/>
    <d v="2025-09-22T00:00:00"/>
    <n v="44.99"/>
    <s v="‭112120612130‬"/>
    <s v="Água"/>
    <m/>
    <s v="NV021610"/>
    <m/>
    <x v="1"/>
    <x v="196"/>
  </r>
  <r>
    <x v="12"/>
    <s v="PRO.000.7648"/>
    <x v="2349"/>
    <d v="2025-08-19T00:00:00"/>
    <d v="2025-09-22T00:00:00"/>
    <n v="768.02"/>
    <s v="‭112120612120‬"/>
    <s v="Força e Luz"/>
    <m/>
    <s v="NV021610"/>
    <m/>
    <x v="1"/>
    <x v="196"/>
  </r>
  <r>
    <x v="12"/>
    <s v="PRO.000.7648"/>
    <x v="2350"/>
    <d v="2025-08-19T00:00:00"/>
    <d v="2025-09-22T00:00:00"/>
    <n v="13.41"/>
    <s v="‭112120612130‬"/>
    <s v="Água"/>
    <m/>
    <s v="NV021603"/>
    <m/>
    <x v="1"/>
    <x v="23"/>
  </r>
  <r>
    <x v="12"/>
    <s v="PRO.000.7648"/>
    <x v="2350"/>
    <d v="2025-08-19T00:00:00"/>
    <d v="2025-09-22T00:00:00"/>
    <n v="338.29"/>
    <s v="‭112120612120‬"/>
    <s v="Força e Luz"/>
    <m/>
    <s v="NV021603"/>
    <m/>
    <x v="1"/>
    <x v="23"/>
  </r>
  <r>
    <x v="15"/>
    <s v="PRO.000.7889"/>
    <x v="2351"/>
    <d v="2025-08-20T00:00:00"/>
    <d v="2025-09-22T00:00:00"/>
    <n v="882"/>
    <s v="‭112120611030‬"/>
    <s v="Transportes (Veículos e Utilitários)"/>
    <m/>
    <s v="NV006958"/>
    <m/>
    <x v="1"/>
    <x v="0"/>
  </r>
  <r>
    <x v="18"/>
    <s v="PRO.000.7651"/>
    <x v="2352"/>
    <d v="2025-08-18T00:00:00"/>
    <d v="2025-09-22T00:00:00"/>
    <n v="78.08"/>
    <s v="‭112120612130‬"/>
    <s v="Água"/>
    <m/>
    <s v="NV022553"/>
    <m/>
    <x v="1"/>
    <x v="206"/>
  </r>
  <r>
    <x v="18"/>
    <s v="PRO.000.7651"/>
    <x v="2353"/>
    <d v="2025-08-18T00:00:00"/>
    <d v="2025-09-22T00:00:00"/>
    <n v="3514.02"/>
    <s v="‭112120612120‬"/>
    <s v="Força e Luz"/>
    <m/>
    <s v="NV003985"/>
    <m/>
    <x v="1"/>
    <x v="160"/>
  </r>
  <r>
    <x v="18"/>
    <s v="PRO.000.7651"/>
    <x v="2354"/>
    <d v="2025-08-18T00:00:00"/>
    <d v="2025-09-22T00:00:00"/>
    <n v="685.69"/>
    <s v="‭112120612130‬"/>
    <s v="Água"/>
    <m/>
    <s v="NV003985"/>
    <m/>
    <x v="1"/>
    <x v="160"/>
  </r>
  <r>
    <x v="18"/>
    <s v="PRO.000.7651"/>
    <x v="2355"/>
    <d v="2025-08-18T00:00:00"/>
    <d v="2025-09-22T00:00:00"/>
    <n v="28.82"/>
    <s v="‭112120612130‬"/>
    <s v="Água"/>
    <m/>
    <s v="NV022643"/>
    <m/>
    <x v="1"/>
    <x v="222"/>
  </r>
  <r>
    <x v="18"/>
    <s v="PRO.000.7651"/>
    <x v="2356"/>
    <d v="2025-08-18T00:00:00"/>
    <d v="2025-09-22T00:00:00"/>
    <n v="11997.99"/>
    <s v="‭112120612120‬"/>
    <s v="Força e Luz"/>
    <m/>
    <s v="NV009958"/>
    <m/>
    <x v="1"/>
    <x v="106"/>
  </r>
  <r>
    <x v="18"/>
    <s v="PRO.000.7651"/>
    <x v="2357"/>
    <d v="2025-08-18T00:00:00"/>
    <d v="2025-09-22T00:00:00"/>
    <n v="14866.3"/>
    <s v="‭112120612120‬"/>
    <s v="Força e Luz"/>
    <m/>
    <s v="NV009954"/>
    <m/>
    <x v="1"/>
    <x v="119"/>
  </r>
  <r>
    <x v="18"/>
    <s v="PRO.000.7651"/>
    <x v="2358"/>
    <d v="2025-08-18T00:00:00"/>
    <d v="2025-09-22T00:00:00"/>
    <n v="4779.1000000000004"/>
    <s v="‭112120612130‬"/>
    <s v="Água"/>
    <m/>
    <s v="NV002952"/>
    <m/>
    <x v="1"/>
    <x v="102"/>
  </r>
  <r>
    <x v="18"/>
    <s v="PRO.000.7651"/>
    <x v="2359"/>
    <d v="2025-08-18T00:00:00"/>
    <d v="2025-09-22T00:00:00"/>
    <n v="6528.52"/>
    <s v="‭112120612130‬"/>
    <s v="Água"/>
    <m/>
    <s v="NV003976"/>
    <m/>
    <x v="1"/>
    <x v="116"/>
  </r>
  <r>
    <x v="18"/>
    <s v="PRO.000.7651"/>
    <x v="2360"/>
    <d v="2025-08-18T00:00:00"/>
    <d v="2025-09-22T00:00:00"/>
    <n v="18277.169999999998"/>
    <s v="‭112120612120‬"/>
    <s v="Força e Luz"/>
    <m/>
    <s v="NV003976"/>
    <m/>
    <x v="1"/>
    <x v="116"/>
  </r>
  <r>
    <x v="18"/>
    <s v="PRO.000.7651"/>
    <x v="2361"/>
    <d v="2025-08-18T00:00:00"/>
    <d v="2025-09-22T00:00:00"/>
    <n v="1829.47"/>
    <s v="‭112120612120‬"/>
    <s v="Força e Luz"/>
    <m/>
    <s v="NV021579"/>
    <m/>
    <x v="1"/>
    <x v="114"/>
  </r>
  <r>
    <x v="18"/>
    <s v="PRO.000.7651"/>
    <x v="2362"/>
    <d v="2025-08-18T00:00:00"/>
    <d v="2025-09-22T00:00:00"/>
    <n v="1162.7"/>
    <s v="‭112120612120‬"/>
    <s v="Força e Luz"/>
    <m/>
    <s v="NV021579"/>
    <m/>
    <x v="1"/>
    <x v="114"/>
  </r>
  <r>
    <x v="18"/>
    <s v="PRO.000.7651"/>
    <x v="2363"/>
    <d v="2025-08-18T00:00:00"/>
    <d v="2025-09-22T00:00:00"/>
    <n v="35.92"/>
    <s v="‭112120612120‬"/>
    <s v="Força e Luz"/>
    <m/>
    <s v="NV002951"/>
    <m/>
    <x v="1"/>
    <x v="159"/>
  </r>
  <r>
    <x v="18"/>
    <s v="PRO.000.7651"/>
    <x v="2364"/>
    <d v="2025-08-18T00:00:00"/>
    <d v="2025-09-22T00:00:00"/>
    <n v="118.66"/>
    <s v="‭112120612130‬"/>
    <s v="Água"/>
    <m/>
    <s v="NV022676"/>
    <m/>
    <x v="1"/>
    <x v="236"/>
  </r>
  <r>
    <x v="18"/>
    <s v="PRO.000.7651"/>
    <x v="2365"/>
    <d v="2025-08-18T00:00:00"/>
    <d v="2025-09-22T00:00:00"/>
    <n v="2426.67"/>
    <s v="‭112120612130‬"/>
    <s v="Água"/>
    <m/>
    <s v="NV002951"/>
    <m/>
    <x v="1"/>
    <x v="159"/>
  </r>
  <r>
    <x v="18"/>
    <s v="PRO.000.7651"/>
    <x v="2366"/>
    <d v="2025-08-18T00:00:00"/>
    <d v="2025-09-22T00:00:00"/>
    <n v="7873.79"/>
    <s v="‭112120612120‬"/>
    <s v="Força e Luz"/>
    <m/>
    <s v="NV002951"/>
    <m/>
    <x v="1"/>
    <x v="159"/>
  </r>
  <r>
    <x v="18"/>
    <s v="PRO.000.7651"/>
    <x v="2367"/>
    <d v="2025-08-18T00:00:00"/>
    <d v="2025-09-22T00:00:00"/>
    <n v="2509.08"/>
    <s v="‭112120612120‬"/>
    <s v="Força e Luz"/>
    <m/>
    <s v="NV006965"/>
    <m/>
    <x v="1"/>
    <x v="2"/>
  </r>
  <r>
    <x v="18"/>
    <s v="PRO.000.7651"/>
    <x v="2368"/>
    <d v="2025-08-18T00:00:00"/>
    <d v="2025-09-22T00:00:00"/>
    <n v="8135.06"/>
    <s v="‭112120612120‬"/>
    <s v="Força e Luz"/>
    <m/>
    <s v="NV006965"/>
    <m/>
    <x v="1"/>
    <x v="1"/>
  </r>
  <r>
    <x v="18"/>
    <s v="PRO.000.7651"/>
    <x v="2369"/>
    <d v="2025-08-18T00:00:00"/>
    <d v="2025-09-22T00:00:00"/>
    <n v="14379.52"/>
    <s v="‭112120612130‬"/>
    <s v="Água"/>
    <m/>
    <s v="NV003965"/>
    <m/>
    <x v="1"/>
    <x v="1"/>
  </r>
  <r>
    <x v="18"/>
    <s v="PRO.000.7651"/>
    <x v="2370"/>
    <d v="2025-08-18T00:00:00"/>
    <d v="2025-09-22T00:00:00"/>
    <n v="3635.64"/>
    <s v="‭112120612120‬"/>
    <s v="Força e Luz"/>
    <m/>
    <s v="NV002952"/>
    <m/>
    <x v="1"/>
    <x v="102"/>
  </r>
  <r>
    <x v="18"/>
    <s v="PRO.000.7651"/>
    <x v="2371"/>
    <d v="2025-08-18T00:00:00"/>
    <d v="2025-09-22T00:00:00"/>
    <n v="456.38"/>
    <s v="‭112120612130‬"/>
    <s v="Água"/>
    <m/>
    <s v="NV022568"/>
    <m/>
    <x v="1"/>
    <x v="169"/>
  </r>
  <r>
    <x v="18"/>
    <s v="PRO.000.7651"/>
    <x v="2372"/>
    <d v="2025-08-18T00:00:00"/>
    <d v="2025-09-22T00:00:00"/>
    <n v="7688.03"/>
    <s v="‭112120612120‬"/>
    <s v="Força e Luz"/>
    <m/>
    <s v="NV002951"/>
    <m/>
    <x v="1"/>
    <x v="159"/>
  </r>
  <r>
    <x v="18"/>
    <s v="PRO.000.8444"/>
    <x v="2373"/>
    <d v="2025-08-18T00:00:00"/>
    <d v="2025-09-22T00:00:00"/>
    <n v="13047.21"/>
    <s v="‭112120612120‬"/>
    <s v="Força e Luz"/>
    <m/>
    <s v="NV009958"/>
    <m/>
    <x v="1"/>
    <x v="106"/>
  </r>
  <r>
    <x v="18"/>
    <s v="PRO.000.8444"/>
    <x v="2374"/>
    <d v="2025-08-18T00:00:00"/>
    <d v="2025-09-22T00:00:00"/>
    <n v="42302.3"/>
    <s v="‭112120612120‬"/>
    <s v="Força e Luz"/>
    <m/>
    <s v="NV003965"/>
    <m/>
    <x v="1"/>
    <x v="108"/>
  </r>
  <r>
    <x v="18"/>
    <s v="PRO.000.8444"/>
    <x v="2375"/>
    <d v="2025-08-18T00:00:00"/>
    <d v="2025-09-22T00:00:00"/>
    <n v="9081.81"/>
    <s v="‭112120612130‬"/>
    <s v="Água"/>
    <m/>
    <s v="NV021579"/>
    <m/>
    <x v="1"/>
    <x v="114"/>
  </r>
  <r>
    <x v="18"/>
    <s v="PRO.000.8444"/>
    <x v="2376"/>
    <d v="2025-08-18T00:00:00"/>
    <d v="2025-09-22T00:00:00"/>
    <n v="18905.310000000001"/>
    <s v="‭112120612120‬"/>
    <s v="Força e Luz"/>
    <m/>
    <s v="NV003976"/>
    <m/>
    <x v="1"/>
    <x v="116"/>
  </r>
  <r>
    <x v="18"/>
    <s v="PRO.000.8444"/>
    <x v="2377"/>
    <d v="2025-08-18T00:00:00"/>
    <d v="2025-09-22T00:00:00"/>
    <n v="114.1"/>
    <s v="‭112120612130‬"/>
    <s v="Água"/>
    <m/>
    <s v="NV022640"/>
    <m/>
    <x v="1"/>
    <x v="167"/>
  </r>
  <r>
    <x v="18"/>
    <s v="PRO.000.8444"/>
    <x v="2378"/>
    <d v="2025-08-16T00:00:00"/>
    <d v="2025-09-22T00:00:00"/>
    <n v="4228.42"/>
    <s v="‭112120612120‬"/>
    <s v="Força e Luz"/>
    <m/>
    <s v="NV022568"/>
    <m/>
    <x v="1"/>
    <x v="169"/>
  </r>
  <r>
    <x v="186"/>
    <m/>
    <x v="2379"/>
    <d v="2025-08-25T00:00:00"/>
    <d v="2025-09-22T00:00:00"/>
    <n v="13491.47"/>
    <s v="‭112120503040‬"/>
    <s v="Serviços de Implantação e Operacionalização postos Poupatempo"/>
    <m/>
    <s v="NV000955"/>
    <m/>
    <x v="1"/>
    <x v="110"/>
  </r>
  <r>
    <x v="186"/>
    <m/>
    <x v="2380"/>
    <d v="2025-08-01T00:00:00"/>
    <d v="2025-09-22T00:00:00"/>
    <n v="2831.29"/>
    <s v="‭112120503040‬"/>
    <s v="Serviços de Implantação e Operacionalização postos Poupatempo"/>
    <m/>
    <s v="NV000955"/>
    <m/>
    <x v="1"/>
    <x v="110"/>
  </r>
  <r>
    <x v="186"/>
    <m/>
    <x v="2381"/>
    <d v="2025-08-01T00:00:00"/>
    <d v="2025-09-22T00:00:00"/>
    <n v="3460.47"/>
    <s v="‭112120503040‬"/>
    <s v="Serviços de Implantação e Operacionalização postos Poupatempo"/>
    <m/>
    <s v="NV000955"/>
    <m/>
    <x v="1"/>
    <x v="110"/>
  </r>
  <r>
    <x v="187"/>
    <m/>
    <x v="2382"/>
    <d v="2025-08-25T00:00:00"/>
    <d v="2025-09-22T00:00:00"/>
    <n v="1541"/>
    <s v="‭112120503040‬"/>
    <s v="Serviços de Implantação e Operacionalização postos Poupatempo"/>
    <m/>
    <s v="NV021616"/>
    <m/>
    <x v="1"/>
    <x v="218"/>
  </r>
  <r>
    <x v="187"/>
    <m/>
    <x v="2383"/>
    <d v="2025-08-01T00:00:00"/>
    <d v="2025-09-22T00:00:00"/>
    <n v="314.35000000000002"/>
    <s v="‭112120503040‬"/>
    <s v="Serviços de Implantação e Operacionalização postos Poupatempo"/>
    <m/>
    <s v="NV021616"/>
    <m/>
    <x v="1"/>
    <x v="218"/>
  </r>
  <r>
    <x v="187"/>
    <m/>
    <x v="2384"/>
    <d v="2025-08-01T00:00:00"/>
    <d v="2025-09-22T00:00:00"/>
    <n v="384.2"/>
    <s v="‭112120503040‬"/>
    <s v="Serviços de Implantação e Operacionalização postos Poupatempo"/>
    <m/>
    <s v="NV021616"/>
    <m/>
    <x v="1"/>
    <x v="218"/>
  </r>
  <r>
    <x v="188"/>
    <m/>
    <x v="2385"/>
    <d v="2025-08-01T00:00:00"/>
    <d v="2025-09-22T00:00:00"/>
    <n v="1300.54"/>
    <s v="‭112120503040‬"/>
    <s v="Serviços de Implantação e Operacionalização postos Poupatempo"/>
    <m/>
    <s v="NV021570"/>
    <m/>
    <x v="1"/>
    <x v="14"/>
  </r>
  <r>
    <x v="189"/>
    <s v="PRO.000.5618"/>
    <x v="2304"/>
    <d v="2025-09-01T00:00:00"/>
    <d v="2025-09-22T00:00:00"/>
    <n v="13201.47"/>
    <s v="‭112120601010‬"/>
    <s v="Aluguéis"/>
    <m/>
    <s v="NV000954"/>
    <m/>
    <x v="1"/>
    <x v="163"/>
  </r>
  <r>
    <x v="190"/>
    <m/>
    <x v="2386"/>
    <d v="2025-08-01T00:00:00"/>
    <d v="2025-09-22T00:00:00"/>
    <n v="954.53"/>
    <s v="‭112120503040‬"/>
    <s v="Serviços de Implantação e Operacionalização postos Poupatempo"/>
    <m/>
    <s v="NV003952"/>
    <m/>
    <x v="1"/>
    <x v="74"/>
  </r>
  <r>
    <x v="190"/>
    <m/>
    <x v="2387"/>
    <d v="2025-08-25T00:00:00"/>
    <d v="2025-09-22T00:00:00"/>
    <n v="9297.31"/>
    <s v="‭112120503040‬"/>
    <s v="Serviços de Implantação e Operacionalização postos Poupatempo"/>
    <m/>
    <s v="NV003952"/>
    <m/>
    <x v="1"/>
    <x v="74"/>
  </r>
  <r>
    <x v="191"/>
    <m/>
    <x v="2388"/>
    <d v="2025-08-01T00:00:00"/>
    <d v="2025-09-22T00:00:00"/>
    <n v="1214.07"/>
    <s v="‭112120503040‬"/>
    <s v="Serviços de Implantação e Operacionalização postos Poupatempo"/>
    <m/>
    <s v="NV003958"/>
    <m/>
    <x v="1"/>
    <x v="147"/>
  </r>
  <r>
    <x v="191"/>
    <m/>
    <x v="2389"/>
    <d v="2025-08-01T00:00:00"/>
    <d v="2025-09-22T00:00:00"/>
    <n v="1483.86"/>
    <s v="‭112120503040‬"/>
    <s v="Serviços de Implantação e Operacionalização postos Poupatempo"/>
    <m/>
    <s v="NV003958"/>
    <m/>
    <x v="1"/>
    <x v="147"/>
  </r>
  <r>
    <x v="191"/>
    <m/>
    <x v="2390"/>
    <d v="2025-08-25T00:00:00"/>
    <d v="2025-09-22T00:00:00"/>
    <n v="5755.26"/>
    <s v="‭112120503040‬"/>
    <s v="Serviços de Implantação e Operacionalização postos Poupatempo"/>
    <m/>
    <s v="NV003958"/>
    <m/>
    <x v="1"/>
    <x v="147"/>
  </r>
  <r>
    <x v="192"/>
    <m/>
    <x v="2391"/>
    <d v="2025-08-25T00:00:00"/>
    <d v="2025-09-22T00:00:00"/>
    <n v="1147.79"/>
    <s v="‭112120503040‬"/>
    <s v="Serviços de Implantação e Operacionalização postos Poupatempo"/>
    <m/>
    <s v="NV021574"/>
    <m/>
    <x v="1"/>
    <x v="31"/>
  </r>
  <r>
    <x v="193"/>
    <m/>
    <x v="2392"/>
    <d v="2025-08-25T00:00:00"/>
    <d v="2025-09-22T00:00:00"/>
    <n v="1905.13"/>
    <s v="‭112120503040‬"/>
    <s v="Serviços de Implantação e Operacionalização postos Poupatempo"/>
    <m/>
    <s v="NV022638"/>
    <m/>
    <x v="1"/>
    <x v="251"/>
  </r>
  <r>
    <x v="194"/>
    <m/>
    <x v="2393"/>
    <d v="2025-08-25T00:00:00"/>
    <d v="2025-09-22T00:00:00"/>
    <n v="1876.95"/>
    <s v="‭112120503040‬"/>
    <s v="Serviços de Implantação e Operacionalização postos Poupatempo"/>
    <m/>
    <s v="NV022648"/>
    <m/>
    <x v="1"/>
    <x v="37"/>
  </r>
  <r>
    <x v="195"/>
    <m/>
    <x v="2394"/>
    <d v="2025-08-01T00:00:00"/>
    <d v="2025-09-22T00:00:00"/>
    <n v="221.87"/>
    <s v="‭112120503040‬"/>
    <s v="Serviços de Implantação e Operacionalização postos Poupatempo"/>
    <m/>
    <s v="NV022563"/>
    <m/>
    <x v="1"/>
    <x v="226"/>
  </r>
  <r>
    <x v="195"/>
    <m/>
    <x v="2395"/>
    <d v="2025-08-01T00:00:00"/>
    <d v="2025-09-22T00:00:00"/>
    <n v="271.17"/>
    <s v="‭112120503040‬"/>
    <s v="Serviços de Implantação e Operacionalização postos Poupatempo"/>
    <m/>
    <s v="NV022563"/>
    <m/>
    <x v="1"/>
    <x v="226"/>
  </r>
  <r>
    <x v="195"/>
    <m/>
    <x v="2396"/>
    <d v="2025-08-25T00:00:00"/>
    <d v="2025-09-22T00:00:00"/>
    <n v="1012.45"/>
    <s v="‭112120503040‬"/>
    <s v="Serviços de Implantação e Operacionalização postos Poupatempo"/>
    <m/>
    <s v="NV022563"/>
    <m/>
    <x v="1"/>
    <x v="226"/>
  </r>
  <r>
    <x v="196"/>
    <m/>
    <x v="2397"/>
    <d v="2025-08-25T00:00:00"/>
    <d v="2025-09-22T00:00:00"/>
    <n v="10652.97"/>
    <s v="‭112120503040‬"/>
    <s v="Serviços de Implantação e Operacionalização postos Poupatempo"/>
    <m/>
    <s v="NV003965"/>
    <m/>
    <x v="1"/>
    <x v="108"/>
  </r>
  <r>
    <x v="196"/>
    <m/>
    <x v="2398"/>
    <d v="2025-08-25T00:00:00"/>
    <d v="2025-09-22T00:00:00"/>
    <n v="10235.200000000001"/>
    <s v="‭112120503040‬"/>
    <s v="Serviços de Implantação e Operacionalização postos Poupatempo"/>
    <m/>
    <s v="NV003965"/>
    <m/>
    <x v="1"/>
    <x v="108"/>
  </r>
  <r>
    <x v="197"/>
    <m/>
    <x v="2399"/>
    <d v="2025-08-25T00:00:00"/>
    <d v="2025-09-22T00:00:00"/>
    <n v="8204.1200000000008"/>
    <s v="‭112120503040‬"/>
    <s v="Serviços de Implantação e Operacionalização postos Poupatempo"/>
    <m/>
    <s v="NV003967"/>
    <m/>
    <x v="1"/>
    <x v="109"/>
  </r>
  <r>
    <x v="197"/>
    <m/>
    <x v="2400"/>
    <d v="2025-08-01T00:00:00"/>
    <d v="2025-09-22T00:00:00"/>
    <n v="1723.68"/>
    <s v="‭112120503040‬"/>
    <s v="Serviços de Implantação e Operacionalização postos Poupatempo"/>
    <m/>
    <s v="NV003967"/>
    <m/>
    <x v="1"/>
    <x v="109"/>
  </r>
  <r>
    <x v="197"/>
    <m/>
    <x v="2401"/>
    <d v="2025-08-01T00:00:00"/>
    <d v="2025-09-22T00:00:00"/>
    <n v="2106.7199999999998"/>
    <s v="‭112120503040‬"/>
    <s v="Serviços de Implantação e Operacionalização postos Poupatempo"/>
    <m/>
    <s v="NV003967"/>
    <m/>
    <x v="1"/>
    <x v="109"/>
  </r>
  <r>
    <x v="198"/>
    <m/>
    <x v="2402"/>
    <d v="2025-08-25T00:00:00"/>
    <d v="2025-09-22T00:00:00"/>
    <n v="1419.6"/>
    <s v="‭112120503040‬"/>
    <s v="Serviços de Implantação e Operacionalização postos Poupatempo"/>
    <m/>
    <s v="NV022637"/>
    <m/>
    <x v="1"/>
    <x v="86"/>
  </r>
  <r>
    <x v="199"/>
    <m/>
    <x v="2403"/>
    <d v="2025-08-25T00:00:00"/>
    <d v="2025-09-22T00:00:00"/>
    <n v="1130.67"/>
    <s v="‭112120503040‬"/>
    <s v="Serviços de Implantação e Operacionalização postos Poupatempo"/>
    <m/>
    <s v="NV022611"/>
    <m/>
    <x v="1"/>
    <x v="115"/>
  </r>
  <r>
    <x v="199"/>
    <m/>
    <x v="2404"/>
    <d v="2025-08-01T00:00:00"/>
    <d v="2025-09-22T00:00:00"/>
    <n v="244.17"/>
    <s v="‭112120503040‬"/>
    <s v="Serviços de Implantação e Operacionalização postos Poupatempo"/>
    <m/>
    <s v="NV022611"/>
    <m/>
    <x v="1"/>
    <x v="115"/>
  </r>
  <r>
    <x v="199"/>
    <m/>
    <x v="2405"/>
    <d v="2025-08-01T00:00:00"/>
    <d v="2025-09-22T00:00:00"/>
    <n v="298.44"/>
    <s v="‭112120503040‬"/>
    <s v="Serviços de Implantação e Operacionalização postos Poupatempo"/>
    <m/>
    <s v="NV022611"/>
    <m/>
    <x v="1"/>
    <x v="115"/>
  </r>
  <r>
    <x v="200"/>
    <m/>
    <x v="2406"/>
    <d v="2025-08-25T00:00:00"/>
    <d v="2025-09-22T00:00:00"/>
    <n v="5254.5"/>
    <s v="‭112120503040‬"/>
    <s v="Serviços de Implantação e Operacionalização postos Poupatempo"/>
    <m/>
    <s v="NV003974"/>
    <m/>
    <x v="1"/>
    <x v="152"/>
  </r>
  <r>
    <x v="201"/>
    <m/>
    <x v="2407"/>
    <d v="2025-08-25T00:00:00"/>
    <d v="2025-09-22T00:00:00"/>
    <n v="1251.8"/>
    <s v="‭112120503040‬"/>
    <s v="Serviços de Implantação e Operacionalização postos Poupatempo"/>
    <m/>
    <s v="NV021614"/>
    <m/>
    <x v="1"/>
    <x v="42"/>
  </r>
  <r>
    <x v="202"/>
    <m/>
    <x v="2408"/>
    <d v="2025-08-25T00:00:00"/>
    <d v="2025-09-22T00:00:00"/>
    <n v="9296.34"/>
    <s v="‭112120503040‬"/>
    <s v="Serviços de Implantação e Operacionalização postos Poupatempo"/>
    <m/>
    <s v="NV003976"/>
    <m/>
    <x v="1"/>
    <x v="116"/>
  </r>
  <r>
    <x v="202"/>
    <m/>
    <x v="2409"/>
    <d v="2025-08-25T00:00:00"/>
    <d v="2025-09-22T00:00:00"/>
    <n v="8931.7800000000007"/>
    <s v="‭112120503040‬"/>
    <s v="Serviços de Implantação e Operacionalização postos Poupatempo"/>
    <m/>
    <s v="NV003976"/>
    <m/>
    <x v="1"/>
    <x v="116"/>
  </r>
  <r>
    <x v="203"/>
    <m/>
    <x v="2410"/>
    <d v="2025-08-25T00:00:00"/>
    <d v="2025-09-22T00:00:00"/>
    <n v="5281.43"/>
    <s v="‭112120503040‬"/>
    <s v="Serviços de Implantação e Operacionalização postos Poupatempo"/>
    <m/>
    <s v="NV003977"/>
    <m/>
    <x v="1"/>
    <x v="48"/>
  </r>
  <r>
    <x v="204"/>
    <m/>
    <x v="2411"/>
    <d v="2025-08-01T00:00:00"/>
    <d v="2025-09-22T00:00:00"/>
    <n v="221.84"/>
    <s v="‭112120503040‬"/>
    <s v="Serviços de Implantação e Operacionalização postos Poupatempo"/>
    <m/>
    <s v="NV022571"/>
    <m/>
    <x v="1"/>
    <x v="184"/>
  </r>
  <r>
    <x v="204"/>
    <m/>
    <x v="2412"/>
    <d v="2025-08-25T00:00:00"/>
    <d v="2025-09-22T00:00:00"/>
    <n v="1056.58"/>
    <s v="‭112120503040‬"/>
    <s v="Serviços de Implantação e Operacionalização postos Poupatempo"/>
    <m/>
    <s v="NV022571"/>
    <m/>
    <x v="1"/>
    <x v="184"/>
  </r>
  <r>
    <x v="204"/>
    <m/>
    <x v="2413"/>
    <d v="2025-08-01T00:00:00"/>
    <d v="2025-09-22T00:00:00"/>
    <n v="271.14"/>
    <s v="‭112120503040‬"/>
    <s v="Serviços de Implantação e Operacionalização postos Poupatempo"/>
    <m/>
    <s v="NV022571"/>
    <m/>
    <x v="1"/>
    <x v="184"/>
  </r>
  <r>
    <x v="205"/>
    <m/>
    <x v="2414"/>
    <d v="2025-08-25T00:00:00"/>
    <d v="2025-09-22T00:00:00"/>
    <n v="4423.74"/>
    <s v="‭112120503040‬"/>
    <s v="Serviços de Implantação e Operacionalização postos Poupatempo"/>
    <m/>
    <s v="NV021572"/>
    <m/>
    <x v="1"/>
    <x v="53"/>
  </r>
  <r>
    <x v="206"/>
    <m/>
    <x v="2415"/>
    <d v="2025-08-25T00:00:00"/>
    <d v="2025-09-22T00:00:00"/>
    <n v="5475.56"/>
    <s v="‭112120503040‬"/>
    <s v="Serviços de Implantação e Operacionalização postos Poupatempo"/>
    <m/>
    <s v="NV009957"/>
    <m/>
    <x v="1"/>
    <x v="56"/>
  </r>
  <r>
    <x v="207"/>
    <m/>
    <x v="2416"/>
    <d v="2025-08-25T00:00:00"/>
    <d v="2025-09-22T00:00:00"/>
    <n v="16171.24"/>
    <s v="‭112120503040‬"/>
    <s v="Serviços de Implantação e Operacionalização postos Poupatempo"/>
    <m/>
    <s v="NV002952"/>
    <m/>
    <x v="1"/>
    <x v="102"/>
  </r>
  <r>
    <x v="207"/>
    <m/>
    <x v="2417"/>
    <d v="2025-08-25T00:00:00"/>
    <d v="2025-09-22T00:00:00"/>
    <n v="15537.08"/>
    <s v="‭112120503040‬"/>
    <s v="Serviços de Implantação e Operacionalização postos Poupatempo"/>
    <m/>
    <s v="NV002952"/>
    <m/>
    <x v="1"/>
    <x v="102"/>
  </r>
  <r>
    <x v="208"/>
    <m/>
    <x v="2418"/>
    <d v="2025-08-01T00:00:00"/>
    <d v="2025-09-22T00:00:00"/>
    <n v="832.01"/>
    <s v="‭112120503040‬"/>
    <s v="Serviços de Implantação e Operacionalização postos Poupatempo"/>
    <m/>
    <s v="NV004959"/>
    <m/>
    <x v="1"/>
    <x v="131"/>
  </r>
  <r>
    <x v="208"/>
    <m/>
    <x v="2419"/>
    <d v="2025-08-01T00:00:00"/>
    <d v="2025-09-22T00:00:00"/>
    <n v="1016.9"/>
    <s v="‭112120503040‬"/>
    <s v="Serviços de Implantação e Operacionalização postos Poupatempo"/>
    <m/>
    <s v="NV004959"/>
    <m/>
    <x v="1"/>
    <x v="131"/>
  </r>
  <r>
    <x v="208"/>
    <m/>
    <x v="2420"/>
    <d v="2025-08-25T00:00:00"/>
    <d v="2025-09-22T00:00:00"/>
    <n v="3841.75"/>
    <s v="‭112120503040‬"/>
    <s v="Serviços de Implantação e Operacionalização postos Poupatempo"/>
    <m/>
    <s v="NV004959"/>
    <m/>
    <x v="1"/>
    <x v="131"/>
  </r>
  <r>
    <x v="209"/>
    <m/>
    <x v="2421"/>
    <d v="2025-08-25T00:00:00"/>
    <d v="2025-09-22T00:00:00"/>
    <n v="18785.77"/>
    <s v="‭112120503040‬"/>
    <s v="Serviços de Implantação e Operacionalização postos Poupatempo"/>
    <m/>
    <s v="NV006962"/>
    <m/>
    <x v="1"/>
    <x v="142"/>
  </r>
  <r>
    <x v="210"/>
    <m/>
    <x v="2422"/>
    <d v="2025-08-01T00:00:00"/>
    <d v="2025-09-22T00:00:00"/>
    <n v="455.92"/>
    <s v="‭112120503040‬"/>
    <s v="Serviços de Implantação e Operacionalização postos Poupatempo"/>
    <m/>
    <s v="NV022600"/>
    <m/>
    <x v="1"/>
    <x v="238"/>
  </r>
  <r>
    <x v="210"/>
    <m/>
    <x v="2423"/>
    <d v="2025-08-01T00:00:00"/>
    <d v="2025-09-22T00:00:00"/>
    <n v="557.24"/>
    <s v="‭112120503040‬"/>
    <s v="Serviços de Implantação e Operacionalização postos Poupatempo"/>
    <m/>
    <s v="NV022600"/>
    <m/>
    <x v="1"/>
    <x v="238"/>
  </r>
  <r>
    <x v="210"/>
    <m/>
    <x v="2424"/>
    <d v="2025-08-25T00:00:00"/>
    <d v="2025-09-22T00:00:00"/>
    <n v="2112.94"/>
    <s v="‭112120503040‬"/>
    <s v="Serviços de Implantação e Operacionalização postos Poupatempo"/>
    <m/>
    <s v="NV022600"/>
    <m/>
    <x v="1"/>
    <x v="238"/>
  </r>
  <r>
    <x v="211"/>
    <m/>
    <x v="2425"/>
    <d v="2025-08-25T00:00:00"/>
    <d v="2025-09-22T00:00:00"/>
    <n v="14280.12"/>
    <s v="‭112120503040‬"/>
    <s v="Serviços de Implantação e Operacionalização postos Poupatempo"/>
    <m/>
    <s v="NV008121"/>
    <m/>
    <x v="1"/>
    <x v="134"/>
  </r>
  <r>
    <x v="212"/>
    <m/>
    <x v="2426"/>
    <d v="2025-08-25T00:00:00"/>
    <d v="2025-09-22T00:00:00"/>
    <n v="2575.1999999999998"/>
    <s v="‭112120503040‬"/>
    <s v="Serviços de Implantação e Operacionalização postos Poupatempo"/>
    <m/>
    <s v="NV022556"/>
    <m/>
    <x v="1"/>
    <x v="70"/>
  </r>
  <r>
    <x v="213"/>
    <m/>
    <x v="2427"/>
    <d v="2025-08-01T00:00:00"/>
    <d v="2025-09-22T00:00:00"/>
    <n v="1281.56"/>
    <s v="‭112120503040‬"/>
    <s v="Serviços de Implantação e Operacionalização postos Poupatempo"/>
    <m/>
    <s v="NV003986"/>
    <m/>
    <x v="1"/>
    <x v="161"/>
  </r>
  <r>
    <x v="213"/>
    <m/>
    <x v="2428"/>
    <d v="2025-08-01T00:00:00"/>
    <d v="2025-09-22T00:00:00"/>
    <n v="1566.35"/>
    <s v="‭112120503040‬"/>
    <s v="Serviços de Implantação e Operacionalização postos Poupatempo"/>
    <m/>
    <s v="NV003986"/>
    <m/>
    <x v="1"/>
    <x v="161"/>
  </r>
  <r>
    <x v="213"/>
    <m/>
    <x v="2429"/>
    <d v="2025-08-25T00:00:00"/>
    <d v="2025-09-22T00:00:00"/>
    <n v="6152.1"/>
    <s v="‭112120503040‬"/>
    <s v="Serviços de Implantação e Operacionalização postos Poupatempo"/>
    <m/>
    <s v="NV003986"/>
    <m/>
    <x v="1"/>
    <x v="161"/>
  </r>
  <r>
    <x v="214"/>
    <m/>
    <x v="2430"/>
    <d v="2025-08-01T00:00:00"/>
    <d v="2025-09-22T00:00:00"/>
    <n v="516.86"/>
    <s v="‭112120503040‬"/>
    <s v="Serviços de Implantação e Operacionalização postos Poupatempo"/>
    <m/>
    <s v="NV021567"/>
    <m/>
    <x v="1"/>
    <x v="191"/>
  </r>
  <r>
    <x v="22"/>
    <s v="PRO.000.8452"/>
    <x v="2431"/>
    <d v="2025-08-15T00:00:00"/>
    <d v="2025-09-22T00:00:00"/>
    <n v="843.28"/>
    <s v="‭112120612120‬"/>
    <s v="Força e Luz"/>
    <m/>
    <s v="NV022680"/>
    <m/>
    <x v="1"/>
    <x v="15"/>
  </r>
  <r>
    <x v="22"/>
    <s v="PRO.000.8452"/>
    <x v="2432"/>
    <d v="2025-08-15T00:00:00"/>
    <d v="2025-09-22T00:00:00"/>
    <n v="454.19"/>
    <s v="‭112120612120‬"/>
    <s v="Força e Luz"/>
    <m/>
    <s v="NV022680"/>
    <m/>
    <x v="1"/>
    <x v="15"/>
  </r>
  <r>
    <x v="22"/>
    <s v="PRO.000.8452"/>
    <x v="2433"/>
    <d v="2025-08-15T00:00:00"/>
    <d v="2025-09-22T00:00:00"/>
    <n v="106.13"/>
    <s v="‭112120612130‬"/>
    <s v="Água"/>
    <m/>
    <s v="NV009960"/>
    <m/>
    <x v="1"/>
    <x v="149"/>
  </r>
  <r>
    <x v="22"/>
    <s v="PRO.000.8452"/>
    <x v="2434"/>
    <d v="2025-08-15T00:00:00"/>
    <d v="2025-09-22T00:00:00"/>
    <n v="36.99"/>
    <s v="‭112120612130‬"/>
    <s v="Água"/>
    <m/>
    <s v="NV021602"/>
    <m/>
    <x v="1"/>
    <x v="137"/>
  </r>
  <r>
    <x v="22"/>
    <s v="PRO.000.8452"/>
    <x v="2304"/>
    <d v="2025-08-15T00:00:00"/>
    <d v="2025-09-22T00:00:00"/>
    <n v="748.05"/>
    <s v="‭112120612130‬"/>
    <s v="Água"/>
    <m/>
    <s v="NV003971"/>
    <m/>
    <x v="1"/>
    <x v="151"/>
  </r>
  <r>
    <x v="22"/>
    <s v="PRO.000.8452"/>
    <x v="2305"/>
    <d v="2025-08-15T00:00:00"/>
    <d v="2025-09-22T00:00:00"/>
    <n v="142.84"/>
    <s v="‭112120612130‬"/>
    <s v="Água"/>
    <m/>
    <s v="NV021601"/>
    <m/>
    <x v="1"/>
    <x v="205"/>
  </r>
  <r>
    <x v="22"/>
    <s v="PRO.000.8452"/>
    <x v="2435"/>
    <d v="2025-08-15T00:00:00"/>
    <d v="2025-09-22T00:00:00"/>
    <n v="113.42"/>
    <s v="‭112120612130‬"/>
    <s v="Água"/>
    <m/>
    <s v="NV021604"/>
    <m/>
    <x v="1"/>
    <x v="204"/>
  </r>
  <r>
    <x v="22"/>
    <s v="PRO.000.8452"/>
    <x v="2436"/>
    <d v="2025-08-15T00:00:00"/>
    <d v="2025-09-22T00:00:00"/>
    <n v="60"/>
    <s v="‭112120612130‬"/>
    <s v="Água"/>
    <m/>
    <s v="NV022661"/>
    <m/>
    <x v="1"/>
    <x v="185"/>
  </r>
  <r>
    <x v="22"/>
    <s v="PRO.000.8452"/>
    <x v="2437"/>
    <d v="2025-08-15T00:00:00"/>
    <d v="2025-09-22T00:00:00"/>
    <n v="64.7"/>
    <s v="‭112120612130‬"/>
    <s v="Água"/>
    <m/>
    <s v="NV022679"/>
    <m/>
    <x v="1"/>
    <x v="216"/>
  </r>
  <r>
    <x v="22"/>
    <s v="PRO.000.8452"/>
    <x v="2438"/>
    <d v="2025-08-15T00:00:00"/>
    <d v="2025-09-22T00:00:00"/>
    <n v="2783.31"/>
    <s v="‭112120612120‬"/>
    <s v="Força e Luz"/>
    <m/>
    <s v="NV003955"/>
    <m/>
    <x v="1"/>
    <x v="10"/>
  </r>
  <r>
    <x v="22"/>
    <s v="PRO.000.8452"/>
    <x v="2439"/>
    <d v="2025-08-15T00:00:00"/>
    <d v="2025-09-22T00:00:00"/>
    <n v="1226.6600000000001"/>
    <s v="‭112120612120‬"/>
    <s v="Força e Luz"/>
    <m/>
    <s v="NV021610"/>
    <m/>
    <x v="1"/>
    <x v="196"/>
  </r>
  <r>
    <x v="22"/>
    <s v="PRO.000.8452"/>
    <x v="2440"/>
    <d v="2025-08-15T00:00:00"/>
    <d v="2025-09-22T00:00:00"/>
    <n v="4275.33"/>
    <s v="‭112120612120‬"/>
    <s v="Força e Luz"/>
    <m/>
    <s v="NV003973"/>
    <m/>
    <x v="1"/>
    <x v="220"/>
  </r>
  <r>
    <x v="22"/>
    <s v="PRO.000.8452"/>
    <x v="2441"/>
    <d v="2025-08-15T00:00:00"/>
    <d v="2025-09-22T00:00:00"/>
    <n v="835.23"/>
    <s v="‭112120612130‬"/>
    <s v="Água"/>
    <m/>
    <s v="NV009954"/>
    <m/>
    <x v="1"/>
    <x v="119"/>
  </r>
  <r>
    <x v="22"/>
    <s v="PRO.000.8452"/>
    <x v="2442"/>
    <d v="2025-08-15T00:00:00"/>
    <d v="2025-09-22T00:00:00"/>
    <n v="64.58"/>
    <s v="‭112120612130‬"/>
    <s v="Água"/>
    <m/>
    <s v="NV009954"/>
    <m/>
    <x v="1"/>
    <x v="119"/>
  </r>
  <r>
    <x v="22"/>
    <s v="PRO.000.8452"/>
    <x v="2443"/>
    <d v="2025-08-15T00:00:00"/>
    <d v="2025-09-22T00:00:00"/>
    <n v="3881.33"/>
    <s v="‭112120612120‬"/>
    <s v="Força e Luz"/>
    <m/>
    <s v="NV003971"/>
    <m/>
    <x v="1"/>
    <x v="151"/>
  </r>
  <r>
    <x v="22"/>
    <s v="PRO.000.8452"/>
    <x v="2444"/>
    <d v="2025-08-15T00:00:00"/>
    <d v="2025-09-22T00:00:00"/>
    <n v="996.15"/>
    <s v="‭112120612120‬"/>
    <s v="Força e Luz"/>
    <m/>
    <s v="NV022622"/>
    <m/>
    <x v="1"/>
    <x v="17"/>
  </r>
  <r>
    <x v="22"/>
    <s v="PRO.000.8452"/>
    <x v="2445"/>
    <d v="2025-08-15T00:00:00"/>
    <d v="2025-09-22T00:00:00"/>
    <n v="230.89"/>
    <s v="‭112120612130‬"/>
    <s v="Água"/>
    <m/>
    <s v="NV022588"/>
    <m/>
    <x v="1"/>
    <x v="188"/>
  </r>
  <r>
    <x v="22"/>
    <s v="PRO.000.8452"/>
    <x v="2446"/>
    <d v="2025-08-15T00:00:00"/>
    <d v="2025-09-22T00:00:00"/>
    <n v="832.58"/>
    <s v="‭112120612120‬"/>
    <s v="Força e Luz"/>
    <m/>
    <s v="NV021588"/>
    <m/>
    <x v="1"/>
    <x v="16"/>
  </r>
  <r>
    <x v="22"/>
    <s v="PRO.000.8452"/>
    <x v="2447"/>
    <d v="2025-08-15T00:00:00"/>
    <d v="2025-09-22T00:00:00"/>
    <n v="311.62"/>
    <s v="‭112120612130‬"/>
    <s v="Água"/>
    <m/>
    <s v="NV003953"/>
    <m/>
    <x v="1"/>
    <x v="145"/>
  </r>
  <r>
    <x v="22"/>
    <s v="PRO.000.8452"/>
    <x v="2448"/>
    <d v="2025-08-15T00:00:00"/>
    <d v="2025-09-22T00:00:00"/>
    <n v="41.56"/>
    <s v="‭112120612130‬"/>
    <s v="Água"/>
    <m/>
    <s v="NV022635"/>
    <m/>
    <x v="1"/>
    <x v="232"/>
  </r>
  <r>
    <x v="22"/>
    <s v="PRO.000.8452"/>
    <x v="2449"/>
    <d v="2025-08-15T00:00:00"/>
    <d v="2025-09-22T00:00:00"/>
    <n v="49.28"/>
    <s v="‭112120612130‬"/>
    <s v="Água"/>
    <m/>
    <s v="NV022554"/>
    <m/>
    <x v="1"/>
    <x v="208"/>
  </r>
  <r>
    <x v="22"/>
    <s v="PRO.000.8452"/>
    <x v="2450"/>
    <d v="2025-08-15T00:00:00"/>
    <d v="2025-09-22T00:00:00"/>
    <n v="1134.6500000000001"/>
    <s v="‭112120612120‬"/>
    <s v="Força e Luz"/>
    <m/>
    <s v="NV022554"/>
    <m/>
    <x v="1"/>
    <x v="208"/>
  </r>
  <r>
    <x v="22"/>
    <s v="PRO.000.8452"/>
    <x v="2451"/>
    <d v="2025-08-15T00:00:00"/>
    <d v="2025-09-22T00:00:00"/>
    <n v="2534.38"/>
    <s v="‭112120612120‬"/>
    <s v="Força e Luz"/>
    <m/>
    <s v="NV003985"/>
    <m/>
    <x v="1"/>
    <x v="160"/>
  </r>
  <r>
    <x v="22"/>
    <s v="PRO.000.8452"/>
    <x v="2452"/>
    <d v="2025-08-15T00:00:00"/>
    <d v="2025-09-22T00:00:00"/>
    <n v="117.09"/>
    <s v="‭112120612130‬"/>
    <s v="Água"/>
    <m/>
    <s v="NV022680"/>
    <m/>
    <x v="1"/>
    <x v="15"/>
  </r>
  <r>
    <x v="22"/>
    <s v="PRO.000.8452"/>
    <x v="2307"/>
    <d v="2025-08-18T00:00:00"/>
    <d v="2025-09-22T00:00:00"/>
    <n v="256.08"/>
    <s v="‭112120612130‬"/>
    <s v="Água"/>
    <m/>
    <s v="NV009959"/>
    <m/>
    <x v="1"/>
    <x v="133"/>
  </r>
  <r>
    <x v="22"/>
    <s v="PRO.000.8452"/>
    <x v="2308"/>
    <d v="2025-08-18T00:00:00"/>
    <d v="2025-09-22T00:00:00"/>
    <n v="200.9"/>
    <s v="‭112120612120‬"/>
    <s v="Força e Luz"/>
    <m/>
    <s v="NV022680"/>
    <m/>
    <x v="1"/>
    <x v="15"/>
  </r>
  <r>
    <x v="22"/>
    <s v="PRO.000.8452"/>
    <x v="2309"/>
    <d v="2025-08-18T00:00:00"/>
    <d v="2025-09-22T00:00:00"/>
    <n v="78.56"/>
    <s v="‭112120612130‬"/>
    <s v="Água"/>
    <m/>
    <s v="NV022679"/>
    <m/>
    <x v="1"/>
    <x v="216"/>
  </r>
  <r>
    <x v="22"/>
    <s v="PRO.000.8452"/>
    <x v="2310"/>
    <d v="2025-08-18T00:00:00"/>
    <d v="2025-09-22T00:00:00"/>
    <n v="99.55"/>
    <s v="‭112120612130‬"/>
    <s v="Água"/>
    <m/>
    <s v="NV022661"/>
    <m/>
    <x v="1"/>
    <x v="185"/>
  </r>
  <r>
    <x v="22"/>
    <s v="PRO.000.8452"/>
    <x v="2311"/>
    <d v="2025-08-18T00:00:00"/>
    <d v="2025-09-22T00:00:00"/>
    <n v="1063.79"/>
    <s v="‭112120612120‬"/>
    <s v="Força e Luz"/>
    <m/>
    <s v="NV022612"/>
    <m/>
    <x v="1"/>
    <x v="8"/>
  </r>
  <r>
    <x v="22"/>
    <s v="PRO.000.8452"/>
    <x v="2312"/>
    <d v="2025-08-18T00:00:00"/>
    <d v="2025-09-22T00:00:00"/>
    <n v="1694.71"/>
    <s v="‭112120612120‬"/>
    <s v="Força e Luz"/>
    <m/>
    <s v="NV021570"/>
    <m/>
    <x v="1"/>
    <x v="14"/>
  </r>
  <r>
    <x v="22"/>
    <s v="PRO.000.8452"/>
    <x v="2313"/>
    <d v="2025-08-18T00:00:00"/>
    <d v="2025-09-22T00:00:00"/>
    <n v="77"/>
    <s v="‭112120612130‬"/>
    <s v="Água"/>
    <m/>
    <s v="NV022587"/>
    <m/>
    <x v="1"/>
    <x v="129"/>
  </r>
  <r>
    <x v="22"/>
    <s v="PRO.000.8452"/>
    <x v="2314"/>
    <d v="2025-08-18T00:00:00"/>
    <d v="2025-09-22T00:00:00"/>
    <n v="1333.1"/>
    <s v="‭112120612120‬"/>
    <s v="Força e Luz"/>
    <m/>
    <s v="NV021569"/>
    <m/>
    <x v="1"/>
    <x v="200"/>
  </r>
  <r>
    <x v="22"/>
    <s v="PRO.000.8452"/>
    <x v="2315"/>
    <d v="2025-08-18T00:00:00"/>
    <d v="2025-09-22T00:00:00"/>
    <n v="113.42"/>
    <s v="‭112120612130‬"/>
    <s v="Água"/>
    <m/>
    <s v="NV022635"/>
    <m/>
    <x v="1"/>
    <x v="232"/>
  </r>
  <r>
    <x v="22"/>
    <s v="PRO.000.8452"/>
    <x v="2316"/>
    <d v="2025-08-18T00:00:00"/>
    <d v="2025-09-22T00:00:00"/>
    <n v="1625.26"/>
    <s v="‭112120612120‬"/>
    <s v="Força e Luz"/>
    <m/>
    <s v="NV022587"/>
    <m/>
    <x v="1"/>
    <x v="129"/>
  </r>
  <r>
    <x v="22"/>
    <s v="PRO.000.8452"/>
    <x v="2453"/>
    <d v="2025-08-15T00:00:00"/>
    <d v="2025-09-22T00:00:00"/>
    <n v="178.01"/>
    <s v="‭112120612130‬"/>
    <s v="Água"/>
    <m/>
    <s v="NV003955"/>
    <m/>
    <x v="1"/>
    <x v="10"/>
  </r>
  <r>
    <x v="22"/>
    <m/>
    <x v="2454"/>
    <d v="2025-08-15T00:00:00"/>
    <d v="2025-09-22T00:00:00"/>
    <n v="-36.229999999999997"/>
    <s v="‭112120612120‬"/>
    <s v="Força e Luz"/>
    <m/>
    <s v="NV021610"/>
    <m/>
    <x v="1"/>
    <x v="196"/>
  </r>
  <r>
    <x v="22"/>
    <m/>
    <x v="2455"/>
    <d v="2025-08-15T00:00:00"/>
    <d v="2025-09-22T00:00:00"/>
    <m/>
    <s v="‭112120612120‬"/>
    <s v="Força e Luz"/>
    <m/>
    <s v="NV003973"/>
    <m/>
    <x v="1"/>
    <x v="220"/>
  </r>
  <r>
    <x v="28"/>
    <m/>
    <x v="2456"/>
    <d v="2025-08-15T00:00:00"/>
    <d v="2025-09-22T00:00:00"/>
    <n v="39498.080000000002"/>
    <s v="‭112120501010‬"/>
    <s v="Serviços de Assessoria e Consultoria"/>
    <m/>
    <s v="NV006958"/>
    <m/>
    <x v="1"/>
    <x v="0"/>
  </r>
  <r>
    <x v="215"/>
    <m/>
    <x v="2457"/>
    <d v="2025-08-15T00:00:00"/>
    <d v="2025-09-22T00:00:00"/>
    <n v="1696.02"/>
    <s v="‭112120501010‬"/>
    <s v="Serviços de Assessoria e Consultoria"/>
    <m/>
    <s v="NV006958"/>
    <m/>
    <x v="1"/>
    <x v="0"/>
  </r>
  <r>
    <x v="215"/>
    <m/>
    <x v="2458"/>
    <d v="2025-08-15T00:00:00"/>
    <d v="2025-09-22T00:00:00"/>
    <n v="1248.53"/>
    <s v="‭112120501010‬"/>
    <s v="Serviços de Assessoria e Consultoria"/>
    <m/>
    <s v="NV006958"/>
    <m/>
    <x v="1"/>
    <x v="0"/>
  </r>
  <r>
    <x v="22"/>
    <m/>
    <x v="2455"/>
    <d v="2025-08-15T00:00:00"/>
    <d v="2025-09-22T00:00:00"/>
    <n v="-83.84"/>
    <s v="‭112120612120‬"/>
    <s v="Força e Luz"/>
    <m/>
    <s v="NV003973"/>
    <m/>
    <x v="1"/>
    <x v="220"/>
  </r>
  <r>
    <x v="23"/>
    <s v="PRO.000.8452"/>
    <x v="2459"/>
    <d v="2025-08-07T00:00:00"/>
    <d v="2025-09-22T00:00:00"/>
    <n v="29426.7"/>
    <s v="‭112120503040‬"/>
    <s v="Serviços de Implantação e Operacionalização postos Poupatempo"/>
    <m/>
    <s v="NV003960"/>
    <m/>
    <x v="1"/>
    <x v="29"/>
  </r>
  <r>
    <x v="88"/>
    <m/>
    <x v="2460"/>
    <d v="2025-09-22T00:00:00"/>
    <d v="2025-09-23T00:00:00"/>
    <n v="19787071.600000001"/>
    <s v="‭211040300000‬"/>
    <s v="Passivo Poupatempo - Prestação de Contas"/>
    <m/>
    <s v="NV006958"/>
    <m/>
    <x v="1"/>
    <x v="0"/>
  </r>
  <r>
    <x v="216"/>
    <m/>
    <x v="2461"/>
    <d v="2025-08-25T00:00:00"/>
    <d v="2025-09-23T00:00:00"/>
    <n v="1743.52"/>
    <s v="‭112120503040‬"/>
    <s v="Serviços de Implantação e Operacionalização postos Poupatempo"/>
    <m/>
    <s v="NV022564"/>
    <m/>
    <x v="1"/>
    <x v="187"/>
  </r>
  <r>
    <x v="216"/>
    <m/>
    <x v="2462"/>
    <d v="2025-08-01T00:00:00"/>
    <d v="2025-09-23T00:00:00"/>
    <n v="365.02"/>
    <s v="‭112120503040‬"/>
    <s v="Serviços de Implantação e Operacionalização postos Poupatempo"/>
    <m/>
    <s v="NV022564"/>
    <m/>
    <x v="1"/>
    <x v="187"/>
  </r>
  <r>
    <x v="216"/>
    <m/>
    <x v="2463"/>
    <d v="2025-08-01T00:00:00"/>
    <d v="2025-09-23T00:00:00"/>
    <n v="446.14"/>
    <s v="‭112120503040‬"/>
    <s v="Serviços de Implantação e Operacionalização postos Poupatempo"/>
    <m/>
    <s v="NV022564"/>
    <m/>
    <x v="1"/>
    <x v="187"/>
  </r>
  <r>
    <x v="217"/>
    <m/>
    <x v="2464"/>
    <d v="2025-09-18T00:00:00"/>
    <d v="2025-09-23T00:00:00"/>
    <n v="5544.92"/>
    <s v="‭112120502050‬"/>
    <s v="Indenizações Sobre Processos Trabalhistas"/>
    <m/>
    <s v="NV023559"/>
    <m/>
    <x v="1"/>
    <x v="1"/>
  </r>
  <r>
    <x v="88"/>
    <m/>
    <x v="2465"/>
    <d v="2025-09-23T00:00:00"/>
    <d v="2025-09-24T00:00:00"/>
    <n v="210442.47"/>
    <s v="‭211040300000‬"/>
    <s v="Passivo Poupatempo - Prestação de Contas"/>
    <m/>
    <s v="NV006958"/>
    <m/>
    <x v="1"/>
    <x v="0"/>
  </r>
  <r>
    <x v="88"/>
    <m/>
    <x v="2466"/>
    <d v="2025-09-23T00:00:00"/>
    <d v="2025-09-24T00:00:00"/>
    <n v="189791.76"/>
    <s v="‭211040300000‬"/>
    <s v="Passivo Poupatempo - Prestação de Contas"/>
    <m/>
    <s v="NV006958"/>
    <m/>
    <x v="1"/>
    <x v="0"/>
  </r>
  <r>
    <x v="88"/>
    <m/>
    <x v="2467"/>
    <d v="2025-09-23T00:00:00"/>
    <d v="2025-09-24T00:00:00"/>
    <n v="325209.46999999997"/>
    <s v="‭211040300000‬"/>
    <s v="Passivo Poupatempo - Prestação de Contas"/>
    <m/>
    <s v="NV006958"/>
    <m/>
    <x v="1"/>
    <x v="0"/>
  </r>
  <r>
    <x v="218"/>
    <m/>
    <x v="2468"/>
    <d v="2025-08-01T00:00:00"/>
    <d v="2025-09-25T00:00:00"/>
    <n v="1040.44"/>
    <s v="‭112120503040‬"/>
    <s v="Serviços de Implantação e Operacionalização postos Poupatempo"/>
    <m/>
    <s v="NV022680"/>
    <m/>
    <x v="1"/>
    <x v="15"/>
  </r>
  <r>
    <x v="219"/>
    <m/>
    <x v="2469"/>
    <d v="2025-08-25T00:00:00"/>
    <d v="2025-09-25T00:00:00"/>
    <n v="2843.88"/>
    <s v="‭112120503040‬"/>
    <s v="Serviços de Implantação e Operacionalização postos Poupatempo"/>
    <m/>
    <s v="NV022575"/>
    <m/>
    <x v="1"/>
    <x v="39"/>
  </r>
  <r>
    <x v="220"/>
    <m/>
    <x v="2470"/>
    <d v="2025-08-01T00:00:00"/>
    <d v="2025-09-25T00:00:00"/>
    <n v="3295.72"/>
    <s v="‭112120503040‬"/>
    <s v="Serviços de Implantação e Operacionalização postos Poupatempo"/>
    <m/>
    <s v="NV003955"/>
    <m/>
    <x v="1"/>
    <x v="10"/>
  </r>
  <r>
    <x v="221"/>
    <m/>
    <x v="2471"/>
    <d v="2025-08-01T00:00:00"/>
    <d v="2025-09-25T00:00:00"/>
    <n v="444.36"/>
    <s v="‭112120503040‬"/>
    <s v="Serviços de Implantação e Operacionalização postos Poupatempo"/>
    <m/>
    <s v="NV022636"/>
    <m/>
    <x v="1"/>
    <x v="7"/>
  </r>
  <r>
    <x v="221"/>
    <m/>
    <x v="2471"/>
    <d v="2025-08-01T00:00:00"/>
    <d v="2025-09-25T00:00:00"/>
    <n v="432.73"/>
    <s v="‭112120503040‬"/>
    <s v="Serviços de Implantação e Operacionalização postos Poupatempo"/>
    <m/>
    <s v="NV022636"/>
    <m/>
    <x v="1"/>
    <x v="7"/>
  </r>
  <r>
    <x v="222"/>
    <m/>
    <x v="2472"/>
    <d v="2025-08-25T00:00:00"/>
    <d v="2025-09-25T00:00:00"/>
    <n v="10988.14"/>
    <s v="‭112120503040‬"/>
    <s v="Serviços de Implantação e Operacionalização postos Poupatempo"/>
    <m/>
    <s v="NV008122"/>
    <m/>
    <x v="1"/>
    <x v="44"/>
  </r>
  <r>
    <x v="223"/>
    <m/>
    <x v="2473"/>
    <d v="2025-08-25T00:00:00"/>
    <d v="2025-09-25T00:00:00"/>
    <n v="1584.86"/>
    <s v="‭112120503040‬"/>
    <s v="Serviços de Implantação e Operacionalização postos Poupatempo"/>
    <m/>
    <s v="NV022667"/>
    <m/>
    <x v="1"/>
    <x v="90"/>
  </r>
  <r>
    <x v="223"/>
    <m/>
    <x v="2474"/>
    <d v="2025-08-01T00:00:00"/>
    <d v="2025-09-25T00:00:00"/>
    <n v="332.76"/>
    <s v="‭112120503040‬"/>
    <s v="Serviços de Implantação e Operacionalização postos Poupatempo"/>
    <m/>
    <s v="NV022667"/>
    <m/>
    <x v="1"/>
    <x v="90"/>
  </r>
  <r>
    <x v="223"/>
    <m/>
    <x v="2475"/>
    <d v="2025-08-01T00:00:00"/>
    <d v="2025-09-25T00:00:00"/>
    <n v="406.71"/>
    <s v="‭112120503040‬"/>
    <s v="Serviços de Implantação e Operacionalização postos Poupatempo"/>
    <m/>
    <s v="NV022667"/>
    <m/>
    <x v="1"/>
    <x v="90"/>
  </r>
  <r>
    <x v="224"/>
    <m/>
    <x v="2476"/>
    <d v="2025-08-25T00:00:00"/>
    <d v="2025-09-25T00:00:00"/>
    <n v="1584.86"/>
    <s v="‭112120503040‬"/>
    <s v="Serviços de Implantação e Operacionalização postos Poupatempo"/>
    <m/>
    <s v="NV022631"/>
    <m/>
    <x v="1"/>
    <x v="186"/>
  </r>
  <r>
    <x v="224"/>
    <m/>
    <x v="2477"/>
    <d v="2025-08-01T00:00:00"/>
    <d v="2025-09-25T00:00:00"/>
    <n v="332.76"/>
    <s v="‭112120503040‬"/>
    <s v="Serviços de Implantação e Operacionalização postos Poupatempo"/>
    <m/>
    <s v="NV022631"/>
    <m/>
    <x v="1"/>
    <x v="186"/>
  </r>
  <r>
    <x v="224"/>
    <m/>
    <x v="2478"/>
    <d v="2025-08-01T00:00:00"/>
    <d v="2025-09-25T00:00:00"/>
    <n v="406.71"/>
    <s v="‭112120503040‬"/>
    <s v="Serviços de Implantação e Operacionalização postos Poupatempo"/>
    <m/>
    <s v="NV022631"/>
    <m/>
    <x v="1"/>
    <x v="186"/>
  </r>
  <r>
    <x v="225"/>
    <m/>
    <x v="2479"/>
    <d v="2025-08-01T00:00:00"/>
    <d v="2025-09-25T00:00:00"/>
    <n v="748.45"/>
    <s v="‭112120503040‬"/>
    <s v="Serviços de Implantação e Operacionalização postos Poupatempo"/>
    <m/>
    <s v="NV022609"/>
    <m/>
    <x v="1"/>
    <x v="25"/>
  </r>
  <r>
    <x v="226"/>
    <m/>
    <x v="2480"/>
    <d v="2025-08-25T00:00:00"/>
    <d v="2025-09-25T00:00:00"/>
    <n v="2344.94"/>
    <s v="‭112120503040‬"/>
    <s v="Serviços de Implantação e Operacionalização postos Poupatempo"/>
    <m/>
    <s v="NV022640"/>
    <m/>
    <x v="1"/>
    <x v="167"/>
  </r>
  <r>
    <x v="226"/>
    <m/>
    <x v="2481"/>
    <d v="2025-08-25T00:00:00"/>
    <d v="2025-09-25T00:00:00"/>
    <n v="2252.98"/>
    <s v="‭112120503040‬"/>
    <s v="Serviços de Implantação e Operacionalização postos Poupatempo"/>
    <m/>
    <s v="NV022640"/>
    <m/>
    <x v="1"/>
    <x v="167"/>
  </r>
  <r>
    <x v="227"/>
    <m/>
    <x v="2482"/>
    <d v="2025-08-01T00:00:00"/>
    <d v="2025-09-25T00:00:00"/>
    <n v="1239.53"/>
    <s v="‭112120503040‬"/>
    <s v="Serviços de Implantação e Operacionalização postos Poupatempo"/>
    <m/>
    <s v="NV000953"/>
    <m/>
    <x v="1"/>
    <x v="130"/>
  </r>
  <r>
    <x v="227"/>
    <m/>
    <x v="2483"/>
    <d v="2025-08-25T00:00:00"/>
    <d v="2025-09-25T00:00:00"/>
    <n v="5903.53"/>
    <s v="‭112120503040‬"/>
    <s v="Serviços de Implantação e Operacionalização postos Poupatempo"/>
    <m/>
    <s v="NV000953"/>
    <m/>
    <x v="1"/>
    <x v="130"/>
  </r>
  <r>
    <x v="227"/>
    <m/>
    <x v="2484"/>
    <d v="2025-08-01T00:00:00"/>
    <d v="2025-09-25T00:00:00"/>
    <n v="1514.98"/>
    <s v="‭112120503040‬"/>
    <s v="Serviços de Implantação e Operacionalização postos Poupatempo"/>
    <m/>
    <s v="NV000953"/>
    <m/>
    <x v="1"/>
    <x v="130"/>
  </r>
  <r>
    <x v="228"/>
    <m/>
    <x v="2485"/>
    <d v="2025-07-10T00:00:00"/>
    <d v="2025-09-26T00:00:00"/>
    <n v="54.34"/>
    <s v="‭112120612090‬"/>
    <s v="Comunicações - Despesas Telefônicas"/>
    <m/>
    <s v="NV021569"/>
    <m/>
    <x v="1"/>
    <x v="200"/>
  </r>
  <r>
    <x v="228"/>
    <m/>
    <x v="2485"/>
    <d v="2025-07-10T00:00:00"/>
    <d v="2025-09-26T00:00:00"/>
    <n v="54.34"/>
    <s v="‭112120612090‬"/>
    <s v="Comunicações - Despesas Telefônicas"/>
    <m/>
    <s v="NV021613"/>
    <m/>
    <x v="1"/>
    <x v="171"/>
  </r>
  <r>
    <x v="228"/>
    <m/>
    <x v="2485"/>
    <d v="2025-07-10T00:00:00"/>
    <d v="2025-09-26T00:00:00"/>
    <n v="54.34"/>
    <s v="‭112120612090‬"/>
    <s v="Comunicações - Despesas Telefônicas"/>
    <m/>
    <s v="NV022557"/>
    <m/>
    <x v="1"/>
    <x v="50"/>
  </r>
  <r>
    <x v="228"/>
    <m/>
    <x v="2485"/>
    <d v="2025-07-10T00:00:00"/>
    <d v="2025-09-26T00:00:00"/>
    <n v="54.34"/>
    <s v="‭112120612090‬"/>
    <s v="Comunicações - Despesas Telefônicas"/>
    <m/>
    <s v="NV021614"/>
    <m/>
    <x v="1"/>
    <x v="42"/>
  </r>
  <r>
    <x v="228"/>
    <m/>
    <x v="2485"/>
    <d v="2025-07-10T00:00:00"/>
    <d v="2025-09-26T00:00:00"/>
    <n v="54.34"/>
    <s v="‭112120612090‬"/>
    <s v="Comunicações - Despesas Telefônicas"/>
    <m/>
    <s v="NV022574"/>
    <m/>
    <x v="1"/>
    <x v="32"/>
  </r>
  <r>
    <x v="228"/>
    <m/>
    <x v="2485"/>
    <d v="2025-07-10T00:00:00"/>
    <d v="2025-09-26T00:00:00"/>
    <n v="54.34"/>
    <s v="‭112120612090‬"/>
    <s v="Comunicações - Despesas Telefônicas"/>
    <m/>
    <s v="NV021603"/>
    <m/>
    <x v="1"/>
    <x v="23"/>
  </r>
  <r>
    <x v="228"/>
    <m/>
    <x v="2485"/>
    <d v="2025-07-10T00:00:00"/>
    <d v="2025-09-26T00:00:00"/>
    <n v="54.34"/>
    <s v="‭112120612090‬"/>
    <s v="Comunicações - Despesas Telefônicas"/>
    <m/>
    <s v="NV021570"/>
    <m/>
    <x v="1"/>
    <x v="14"/>
  </r>
  <r>
    <x v="228"/>
    <m/>
    <x v="2485"/>
    <d v="2025-07-10T00:00:00"/>
    <d v="2025-09-26T00:00:00"/>
    <n v="54.34"/>
    <s v="‭112120612090‬"/>
    <s v="Comunicações - Despesas Telefônicas"/>
    <m/>
    <s v="NV021618"/>
    <m/>
    <x v="1"/>
    <x v="4"/>
  </r>
  <r>
    <x v="228"/>
    <m/>
    <x v="2485"/>
    <d v="2025-07-10T00:00:00"/>
    <d v="2025-09-26T00:00:00"/>
    <n v="54.34"/>
    <s v="‭112120612090‬"/>
    <s v="Comunicações - Despesas Telefônicas"/>
    <m/>
    <s v="NV021586"/>
    <m/>
    <x v="1"/>
    <x v="49"/>
  </r>
  <r>
    <x v="228"/>
    <m/>
    <x v="2485"/>
    <d v="2025-07-10T00:00:00"/>
    <d v="2025-09-26T00:00:00"/>
    <n v="54.34"/>
    <s v="‭112120612090‬"/>
    <s v="Comunicações - Despesas Telefônicas"/>
    <m/>
    <s v="NV022552"/>
    <m/>
    <x v="1"/>
    <x v="189"/>
  </r>
  <r>
    <x v="228"/>
    <m/>
    <x v="2485"/>
    <d v="2025-07-10T00:00:00"/>
    <d v="2025-09-26T00:00:00"/>
    <n v="54.34"/>
    <s v="‭112120612090‬"/>
    <s v="Comunicações - Despesas Telefônicas"/>
    <m/>
    <s v="NV022571"/>
    <m/>
    <x v="1"/>
    <x v="184"/>
  </r>
  <r>
    <x v="228"/>
    <m/>
    <x v="2485"/>
    <d v="2025-07-10T00:00:00"/>
    <d v="2025-09-26T00:00:00"/>
    <n v="54.34"/>
    <s v="‭112120612090‬"/>
    <s v="Comunicações - Despesas Telefônicas"/>
    <m/>
    <s v="NV022576"/>
    <m/>
    <x v="1"/>
    <x v="78"/>
  </r>
  <r>
    <x v="228"/>
    <m/>
    <x v="2485"/>
    <d v="2025-07-10T00:00:00"/>
    <d v="2025-09-26T00:00:00"/>
    <n v="54.34"/>
    <s v="‭112120612090‬"/>
    <s v="Comunicações - Despesas Telefônicas"/>
    <m/>
    <s v="NV021612"/>
    <m/>
    <x v="1"/>
    <x v="68"/>
  </r>
  <r>
    <x v="228"/>
    <m/>
    <x v="2485"/>
    <d v="2025-07-10T00:00:00"/>
    <d v="2025-09-26T00:00:00"/>
    <n v="54.34"/>
    <s v="‭112120612090‬"/>
    <s v="Comunicações - Despesas Telefônicas"/>
    <m/>
    <s v="NV022603"/>
    <m/>
    <x v="1"/>
    <x v="85"/>
  </r>
  <r>
    <x v="228"/>
    <m/>
    <x v="2485"/>
    <d v="2025-07-10T00:00:00"/>
    <d v="2025-09-26T00:00:00"/>
    <n v="54.34"/>
    <s v="‭112120612090‬"/>
    <s v="Comunicações - Despesas Telefônicas"/>
    <m/>
    <s v="NV022600"/>
    <m/>
    <x v="1"/>
    <x v="238"/>
  </r>
  <r>
    <x v="228"/>
    <m/>
    <x v="2485"/>
    <d v="2025-07-10T00:00:00"/>
    <d v="2025-09-26T00:00:00"/>
    <n v="54.34"/>
    <s v="‭112120612090‬"/>
    <s v="Comunicações - Despesas Telefônicas"/>
    <m/>
    <s v="NV022558"/>
    <m/>
    <x v="1"/>
    <x v="224"/>
  </r>
  <r>
    <x v="228"/>
    <m/>
    <x v="2485"/>
    <d v="2025-07-10T00:00:00"/>
    <d v="2025-09-26T00:00:00"/>
    <n v="54.34"/>
    <s v="‭112120612090‬"/>
    <s v="Comunicações - Despesas Telefônicas"/>
    <m/>
    <s v="NV022582"/>
    <m/>
    <x v="1"/>
    <x v="34"/>
  </r>
  <r>
    <x v="228"/>
    <m/>
    <x v="2485"/>
    <d v="2025-07-10T00:00:00"/>
    <d v="2025-09-26T00:00:00"/>
    <n v="54.34"/>
    <s v="‭112120612090‬"/>
    <s v="Comunicações - Despesas Telefônicas"/>
    <m/>
    <s v="NV022588"/>
    <m/>
    <x v="1"/>
    <x v="188"/>
  </r>
  <r>
    <x v="228"/>
    <m/>
    <x v="2485"/>
    <d v="2025-07-10T00:00:00"/>
    <d v="2025-09-26T00:00:00"/>
    <n v="54.34"/>
    <s v="‭112120612090‬"/>
    <s v="Comunicações - Despesas Telefônicas"/>
    <m/>
    <s v="NV022587"/>
    <m/>
    <x v="1"/>
    <x v="129"/>
  </r>
  <r>
    <x v="228"/>
    <m/>
    <x v="2485"/>
    <d v="2025-07-10T00:00:00"/>
    <d v="2025-09-26T00:00:00"/>
    <n v="54.34"/>
    <s v="‭112120612090‬"/>
    <s v="Comunicações - Despesas Telefônicas"/>
    <m/>
    <s v="NV022651"/>
    <m/>
    <x v="1"/>
    <x v="175"/>
  </r>
  <r>
    <x v="228"/>
    <m/>
    <x v="2485"/>
    <d v="2025-07-10T00:00:00"/>
    <d v="2025-09-26T00:00:00"/>
    <n v="54.34"/>
    <s v="‭112120612090‬"/>
    <s v="Comunicações - Despesas Telefônicas"/>
    <m/>
    <s v="NV022627"/>
    <m/>
    <x v="1"/>
    <x v="122"/>
  </r>
  <r>
    <x v="228"/>
    <m/>
    <x v="2485"/>
    <d v="2025-07-10T00:00:00"/>
    <d v="2025-09-26T00:00:00"/>
    <n v="54.34"/>
    <s v="‭112120612090‬"/>
    <s v="Comunicações - Despesas Telefônicas"/>
    <m/>
    <s v="NV022628"/>
    <m/>
    <x v="1"/>
    <x v="87"/>
  </r>
  <r>
    <x v="228"/>
    <m/>
    <x v="2485"/>
    <d v="2025-07-10T00:00:00"/>
    <d v="2025-09-26T00:00:00"/>
    <n v="54.34"/>
    <s v="‭112120612090‬"/>
    <s v="Comunicações - Despesas Telefônicas"/>
    <m/>
    <s v="NV022626"/>
    <m/>
    <x v="1"/>
    <x v="228"/>
  </r>
  <r>
    <x v="228"/>
    <m/>
    <x v="2485"/>
    <d v="2025-07-10T00:00:00"/>
    <d v="2025-09-26T00:00:00"/>
    <n v="108.68"/>
    <s v="‭112120612090‬"/>
    <s v="Comunicações - Despesas Telefônicas"/>
    <m/>
    <s v="NV022617"/>
    <m/>
    <x v="1"/>
    <x v="242"/>
  </r>
  <r>
    <x v="228"/>
    <m/>
    <x v="2485"/>
    <d v="2025-07-10T00:00:00"/>
    <d v="2025-09-26T00:00:00"/>
    <n v="54.34"/>
    <s v="‭112120612090‬"/>
    <s v="Comunicações - Despesas Telefônicas"/>
    <m/>
    <s v="NV022623"/>
    <m/>
    <x v="1"/>
    <x v="246"/>
  </r>
  <r>
    <x v="228"/>
    <m/>
    <x v="2485"/>
    <d v="2025-07-10T00:00:00"/>
    <d v="2025-09-26T00:00:00"/>
    <n v="54.34"/>
    <s v="‭112120612090‬"/>
    <s v="Comunicações - Despesas Telefônicas"/>
    <m/>
    <s v="NV022585"/>
    <m/>
    <x v="1"/>
    <x v="214"/>
  </r>
  <r>
    <x v="228"/>
    <m/>
    <x v="2485"/>
    <d v="2025-07-10T00:00:00"/>
    <d v="2025-09-26T00:00:00"/>
    <n v="54.34"/>
    <s v="‭112120612090‬"/>
    <s v="Comunicações - Despesas Telefônicas"/>
    <m/>
    <s v="NV022618"/>
    <m/>
    <x v="1"/>
    <x v="183"/>
  </r>
  <r>
    <x v="228"/>
    <m/>
    <x v="2485"/>
    <d v="2025-07-10T00:00:00"/>
    <d v="2025-09-26T00:00:00"/>
    <n v="54.34"/>
    <s v="‭112120612090‬"/>
    <s v="Comunicações - Despesas Telefônicas"/>
    <m/>
    <s v="NV022621"/>
    <m/>
    <x v="1"/>
    <x v="180"/>
  </r>
  <r>
    <x v="228"/>
    <m/>
    <x v="2485"/>
    <d v="2025-07-10T00:00:00"/>
    <d v="2025-09-26T00:00:00"/>
    <n v="54.34"/>
    <s v="‭112120612090‬"/>
    <s v="Comunicações - Despesas Telefônicas"/>
    <m/>
    <s v="NV022583"/>
    <m/>
    <x v="1"/>
    <x v="60"/>
  </r>
  <r>
    <x v="228"/>
    <m/>
    <x v="2485"/>
    <d v="2025-07-10T00:00:00"/>
    <d v="2025-09-26T00:00:00"/>
    <n v="54.34"/>
    <s v="‭112120612090‬"/>
    <s v="Comunicações - Despesas Telefônicas"/>
    <m/>
    <s v="NV022556"/>
    <m/>
    <x v="1"/>
    <x v="70"/>
  </r>
  <r>
    <x v="228"/>
    <m/>
    <x v="2485"/>
    <d v="2025-07-10T00:00:00"/>
    <d v="2025-09-26T00:00:00"/>
    <n v="54.34"/>
    <s v="‭112120612090‬"/>
    <s v="Comunicações - Despesas Telefônicas"/>
    <m/>
    <s v="NV022610"/>
    <m/>
    <x v="1"/>
    <x v="61"/>
  </r>
  <r>
    <x v="228"/>
    <m/>
    <x v="2485"/>
    <d v="2025-07-10T00:00:00"/>
    <d v="2025-09-26T00:00:00"/>
    <n v="54.34"/>
    <s v="‭112120612090‬"/>
    <s v="Comunicações - Despesas Telefônicas"/>
    <m/>
    <s v="NV022551"/>
    <m/>
    <x v="1"/>
    <x v="210"/>
  </r>
  <r>
    <x v="228"/>
    <m/>
    <x v="2485"/>
    <d v="2025-07-10T00:00:00"/>
    <d v="2025-09-26T00:00:00"/>
    <n v="54.34"/>
    <s v="‭112120612090‬"/>
    <s v="Comunicações - Despesas Telefônicas"/>
    <m/>
    <s v="NV022566"/>
    <m/>
    <x v="1"/>
    <x v="24"/>
  </r>
  <r>
    <x v="228"/>
    <m/>
    <x v="2485"/>
    <d v="2025-07-10T00:00:00"/>
    <d v="2025-09-26T00:00:00"/>
    <n v="54.34"/>
    <s v="‭112120612090‬"/>
    <s v="Comunicações - Despesas Telefônicas"/>
    <m/>
    <s v="NV022615"/>
    <m/>
    <x v="1"/>
    <x v="136"/>
  </r>
  <r>
    <x v="228"/>
    <m/>
    <x v="2485"/>
    <d v="2025-07-10T00:00:00"/>
    <d v="2025-09-26T00:00:00"/>
    <n v="54.34"/>
    <s v="‭112120612090‬"/>
    <s v="Comunicações - Despesas Telefônicas"/>
    <m/>
    <s v="NV022619"/>
    <m/>
    <x v="1"/>
    <x v="235"/>
  </r>
  <r>
    <x v="228"/>
    <m/>
    <x v="2485"/>
    <d v="2025-07-10T00:00:00"/>
    <d v="2025-09-26T00:00:00"/>
    <n v="54.34"/>
    <s v="‭112120612090‬"/>
    <s v="Comunicações - Despesas Telefônicas"/>
    <m/>
    <s v="NV022612"/>
    <m/>
    <x v="1"/>
    <x v="8"/>
  </r>
  <r>
    <x v="228"/>
    <m/>
    <x v="2485"/>
    <d v="2025-07-10T00:00:00"/>
    <d v="2025-09-26T00:00:00"/>
    <n v="54.34"/>
    <s v="‭112120612090‬"/>
    <s v="Comunicações - Despesas Telefônicas"/>
    <m/>
    <s v="NV022629"/>
    <m/>
    <x v="1"/>
    <x v="174"/>
  </r>
  <r>
    <x v="228"/>
    <m/>
    <x v="2485"/>
    <d v="2025-07-10T00:00:00"/>
    <d v="2025-09-26T00:00:00"/>
    <n v="54.34"/>
    <s v="‭112120612090‬"/>
    <s v="Comunicações - Despesas Telefônicas"/>
    <m/>
    <s v="NV021610"/>
    <m/>
    <x v="1"/>
    <x v="196"/>
  </r>
  <r>
    <x v="228"/>
    <m/>
    <x v="2485"/>
    <d v="2025-07-10T00:00:00"/>
    <d v="2025-09-26T00:00:00"/>
    <n v="54.34"/>
    <s v="‭112120612090‬"/>
    <s v="Comunicações - Despesas Telefônicas"/>
    <m/>
    <s v="NV022620"/>
    <m/>
    <x v="1"/>
    <x v="178"/>
  </r>
  <r>
    <x v="228"/>
    <m/>
    <x v="2485"/>
    <d v="2025-07-10T00:00:00"/>
    <d v="2025-09-26T00:00:00"/>
    <n v="54.34"/>
    <s v="‭112120612090‬"/>
    <s v="Comunicações - Despesas Telefônicas"/>
    <m/>
    <s v="NV021607"/>
    <m/>
    <x v="1"/>
    <x v="194"/>
  </r>
  <r>
    <x v="228"/>
    <m/>
    <x v="2485"/>
    <d v="2025-07-10T00:00:00"/>
    <d v="2025-09-26T00:00:00"/>
    <n v="54.34"/>
    <s v="‭112120612090‬"/>
    <s v="Comunicações - Despesas Telefônicas"/>
    <m/>
    <s v="NV022632"/>
    <m/>
    <x v="1"/>
    <x v="243"/>
  </r>
  <r>
    <x v="228"/>
    <m/>
    <x v="2485"/>
    <d v="2025-07-10T00:00:00"/>
    <d v="2025-09-26T00:00:00"/>
    <n v="54.34"/>
    <s v="‭112120612090‬"/>
    <s v="Comunicações - Despesas Telefônicas"/>
    <m/>
    <s v="NV022642"/>
    <m/>
    <x v="1"/>
    <x v="182"/>
  </r>
  <r>
    <x v="228"/>
    <m/>
    <x v="2485"/>
    <d v="2025-07-10T00:00:00"/>
    <d v="2025-09-26T00:00:00"/>
    <n v="54.34"/>
    <s v="‭112120612090‬"/>
    <s v="Comunicações - Despesas Telefônicas"/>
    <m/>
    <s v="NV022634"/>
    <m/>
    <x v="1"/>
    <x v="19"/>
  </r>
  <r>
    <x v="228"/>
    <m/>
    <x v="2485"/>
    <d v="2025-07-10T00:00:00"/>
    <d v="2025-09-26T00:00:00"/>
    <n v="54.34"/>
    <s v="‭112120612090‬"/>
    <s v="Comunicações - Despesas Telefônicas"/>
    <m/>
    <s v="NV022639"/>
    <m/>
    <x v="1"/>
    <x v="125"/>
  </r>
  <r>
    <x v="228"/>
    <m/>
    <x v="2485"/>
    <d v="2025-07-10T00:00:00"/>
    <d v="2025-09-26T00:00:00"/>
    <n v="54.34"/>
    <s v="‭112120612090‬"/>
    <s v="Comunicações - Despesas Telefônicas"/>
    <m/>
    <s v="NV022646"/>
    <m/>
    <x v="1"/>
    <x v="225"/>
  </r>
  <r>
    <x v="228"/>
    <m/>
    <x v="2485"/>
    <d v="2025-07-10T00:00:00"/>
    <d v="2025-09-26T00:00:00"/>
    <n v="54.34"/>
    <s v="‭112120612090‬"/>
    <s v="Comunicações - Despesas Telefônicas"/>
    <m/>
    <s v="NV022645"/>
    <m/>
    <x v="1"/>
    <x v="36"/>
  </r>
  <r>
    <x v="228"/>
    <m/>
    <x v="2485"/>
    <d v="2025-07-10T00:00:00"/>
    <d v="2025-09-26T00:00:00"/>
    <n v="54.34"/>
    <s v="‭112120612090‬"/>
    <s v="Comunicações - Despesas Telefônicas"/>
    <m/>
    <s v="NV022635"/>
    <m/>
    <x v="1"/>
    <x v="232"/>
  </r>
  <r>
    <x v="228"/>
    <m/>
    <x v="2485"/>
    <d v="2025-07-10T00:00:00"/>
    <d v="2025-09-26T00:00:00"/>
    <n v="54.34"/>
    <s v="‭112120612090‬"/>
    <s v="Comunicações - Despesas Telefônicas"/>
    <m/>
    <s v="NV022631"/>
    <m/>
    <x v="1"/>
    <x v="186"/>
  </r>
  <r>
    <x v="228"/>
    <m/>
    <x v="2485"/>
    <d v="2025-07-10T00:00:00"/>
    <d v="2025-09-26T00:00:00"/>
    <n v="54.34"/>
    <s v="‭112120612090‬"/>
    <s v="Comunicações - Despesas Telefônicas"/>
    <m/>
    <s v="NV022636"/>
    <m/>
    <x v="1"/>
    <x v="7"/>
  </r>
  <r>
    <x v="228"/>
    <m/>
    <x v="2485"/>
    <d v="2025-07-10T00:00:00"/>
    <d v="2025-09-26T00:00:00"/>
    <n v="54.34"/>
    <s v="‭112120612090‬"/>
    <s v="Comunicações - Despesas Telefônicas"/>
    <m/>
    <s v="NV022633"/>
    <m/>
    <x v="1"/>
    <x v="121"/>
  </r>
  <r>
    <x v="228"/>
    <m/>
    <x v="2485"/>
    <d v="2025-07-10T00:00:00"/>
    <d v="2025-09-26T00:00:00"/>
    <n v="54.34"/>
    <s v="‭112120612090‬"/>
    <s v="Comunicações - Despesas Telefônicas"/>
    <m/>
    <s v="NV022611"/>
    <m/>
    <x v="1"/>
    <x v="115"/>
  </r>
  <r>
    <x v="228"/>
    <m/>
    <x v="2485"/>
    <d v="2025-07-10T00:00:00"/>
    <d v="2025-09-26T00:00:00"/>
    <n v="54.34"/>
    <s v="‭112120612090‬"/>
    <s v="Comunicações - Despesas Telefônicas"/>
    <m/>
    <s v="NV022663"/>
    <m/>
    <x v="1"/>
    <x v="83"/>
  </r>
  <r>
    <x v="228"/>
    <m/>
    <x v="2485"/>
    <d v="2025-07-10T00:00:00"/>
    <d v="2025-09-26T00:00:00"/>
    <n v="54.34"/>
    <s v="‭112120612090‬"/>
    <s v="Comunicações - Despesas Telefônicas"/>
    <m/>
    <s v="NV021566"/>
    <m/>
    <x v="1"/>
    <x v="170"/>
  </r>
  <r>
    <x v="228"/>
    <m/>
    <x v="2485"/>
    <d v="2025-07-10T00:00:00"/>
    <d v="2025-09-26T00:00:00"/>
    <n v="54.34"/>
    <s v="‭112120612090‬"/>
    <s v="Comunicações - Despesas Telefônicas"/>
    <m/>
    <s v="NV022653"/>
    <m/>
    <x v="1"/>
    <x v="77"/>
  </r>
  <r>
    <x v="228"/>
    <m/>
    <x v="2485"/>
    <d v="2025-07-10T00:00:00"/>
    <d v="2025-09-26T00:00:00"/>
    <n v="54.34"/>
    <s v="‭112120612090‬"/>
    <s v="Comunicações - Despesas Telefônicas"/>
    <m/>
    <s v="NV022680"/>
    <m/>
    <x v="1"/>
    <x v="15"/>
  </r>
  <r>
    <x v="228"/>
    <m/>
    <x v="2485"/>
    <d v="2025-07-10T00:00:00"/>
    <d v="2025-09-26T00:00:00"/>
    <n v="54.34"/>
    <s v="‭112120612090‬"/>
    <s v="Comunicações - Despesas Telefônicas"/>
    <m/>
    <s v="NV022661"/>
    <m/>
    <x v="1"/>
    <x v="185"/>
  </r>
  <r>
    <x v="228"/>
    <m/>
    <x v="2485"/>
    <d v="2025-07-10T00:00:00"/>
    <d v="2025-09-26T00:00:00"/>
    <n v="54.34"/>
    <s v="‭112120612090‬"/>
    <s v="Comunicações - Despesas Telefônicas"/>
    <m/>
    <s v="NV021592"/>
    <m/>
    <x v="1"/>
    <x v="88"/>
  </r>
  <r>
    <x v="228"/>
    <m/>
    <x v="2485"/>
    <d v="2025-07-10T00:00:00"/>
    <d v="2025-09-26T00:00:00"/>
    <n v="54.34"/>
    <s v="‭112120612090‬"/>
    <s v="Comunicações - Despesas Telefônicas"/>
    <m/>
    <s v="NV021587"/>
    <m/>
    <x v="1"/>
    <x v="192"/>
  </r>
  <r>
    <x v="228"/>
    <m/>
    <x v="2485"/>
    <d v="2025-07-10T00:00:00"/>
    <d v="2025-09-26T00:00:00"/>
    <n v="54.34"/>
    <s v="‭112120612090‬"/>
    <s v="Comunicações - Despesas Telefônicas"/>
    <m/>
    <s v="NV022648"/>
    <m/>
    <x v="1"/>
    <x v="37"/>
  </r>
  <r>
    <x v="228"/>
    <m/>
    <x v="2485"/>
    <d v="2025-07-10T00:00:00"/>
    <d v="2025-09-26T00:00:00"/>
    <n v="54.34"/>
    <s v="‭112120612090‬"/>
    <s v="Comunicações - Despesas Telefônicas"/>
    <m/>
    <s v="NV022658"/>
    <m/>
    <x v="1"/>
    <x v="84"/>
  </r>
  <r>
    <x v="228"/>
    <m/>
    <x v="2485"/>
    <d v="2025-07-10T00:00:00"/>
    <d v="2025-09-26T00:00:00"/>
    <n v="54.34"/>
    <s v="‭112120612090‬"/>
    <s v="Comunicações - Despesas Telefônicas"/>
    <m/>
    <s v="NV022559"/>
    <m/>
    <x v="1"/>
    <x v="172"/>
  </r>
  <r>
    <x v="228"/>
    <m/>
    <x v="2485"/>
    <d v="2025-07-10T00:00:00"/>
    <d v="2025-09-26T00:00:00"/>
    <n v="54.34"/>
    <s v="‭112120612090‬"/>
    <s v="Comunicações - Despesas Telefônicas"/>
    <m/>
    <s v="NV022647"/>
    <m/>
    <x v="1"/>
    <x v="59"/>
  </r>
  <r>
    <x v="228"/>
    <m/>
    <x v="2485"/>
    <d v="2025-07-10T00:00:00"/>
    <d v="2025-09-26T00:00:00"/>
    <n v="54.34"/>
    <s v="‭112120612090‬"/>
    <s v="Comunicações - Despesas Telefônicas"/>
    <m/>
    <s v="NV022575"/>
    <m/>
    <x v="1"/>
    <x v="39"/>
  </r>
  <r>
    <x v="228"/>
    <m/>
    <x v="2485"/>
    <d v="2025-07-10T00:00:00"/>
    <d v="2025-09-26T00:00:00"/>
    <n v="54.34"/>
    <s v="‭112120612090‬"/>
    <s v="Comunicações - Despesas Telefônicas"/>
    <m/>
    <s v="NV022637"/>
    <m/>
    <x v="1"/>
    <x v="86"/>
  </r>
  <r>
    <x v="228"/>
    <m/>
    <x v="2485"/>
    <d v="2025-07-10T00:00:00"/>
    <d v="2025-09-26T00:00:00"/>
    <n v="54.34"/>
    <s v="‭112120612090‬"/>
    <s v="Comunicações - Despesas Telefônicas"/>
    <m/>
    <s v="NV022681"/>
    <m/>
    <x v="1"/>
    <x v="46"/>
  </r>
  <r>
    <x v="228"/>
    <m/>
    <x v="2485"/>
    <d v="2025-07-10T00:00:00"/>
    <d v="2025-09-26T00:00:00"/>
    <n v="54.34"/>
    <s v="‭112120612090‬"/>
    <s v="Comunicações - Despesas Telefônicas"/>
    <m/>
    <s v="NV022625"/>
    <m/>
    <x v="1"/>
    <x v="82"/>
  </r>
  <r>
    <x v="228"/>
    <m/>
    <x v="2485"/>
    <d v="2025-07-10T00:00:00"/>
    <d v="2025-09-26T00:00:00"/>
    <n v="54.34"/>
    <s v="‭112120612090‬"/>
    <s v="Comunicações - Despesas Telefônicas"/>
    <m/>
    <s v="NV022654"/>
    <m/>
    <x v="1"/>
    <x v="72"/>
  </r>
  <r>
    <x v="228"/>
    <m/>
    <x v="2485"/>
    <d v="2025-07-10T00:00:00"/>
    <d v="2025-09-26T00:00:00"/>
    <n v="54.34"/>
    <s v="‭112120612090‬"/>
    <s v="Comunicações - Despesas Telefônicas"/>
    <m/>
    <s v="NV022644"/>
    <m/>
    <x v="1"/>
    <x v="239"/>
  </r>
  <r>
    <x v="228"/>
    <m/>
    <x v="2485"/>
    <d v="2025-07-10T00:00:00"/>
    <d v="2025-09-26T00:00:00"/>
    <n v="54.34"/>
    <s v="‭112120612090‬"/>
    <s v="Comunicações - Despesas Telefônicas"/>
    <m/>
    <s v="NV022586"/>
    <m/>
    <x v="1"/>
    <x v="233"/>
  </r>
  <r>
    <x v="228"/>
    <m/>
    <x v="2485"/>
    <d v="2025-07-10T00:00:00"/>
    <d v="2025-09-26T00:00:00"/>
    <n v="54.34"/>
    <s v="‭112120612090‬"/>
    <s v="Comunicações - Despesas Telefônicas"/>
    <m/>
    <s v="NV022655"/>
    <m/>
    <x v="1"/>
    <x v="41"/>
  </r>
  <r>
    <x v="228"/>
    <m/>
    <x v="2485"/>
    <d v="2025-07-10T00:00:00"/>
    <d v="2025-09-26T00:00:00"/>
    <n v="54.34"/>
    <s v="‭112120612090‬"/>
    <s v="Comunicações - Despesas Telefônicas"/>
    <m/>
    <s v="NV022630"/>
    <m/>
    <x v="1"/>
    <x v="250"/>
  </r>
  <r>
    <x v="228"/>
    <m/>
    <x v="2485"/>
    <d v="2025-07-10T00:00:00"/>
    <d v="2025-09-26T00:00:00"/>
    <n v="54.34"/>
    <s v="‭112120612090‬"/>
    <s v="Comunicações - Despesas Telefônicas"/>
    <m/>
    <s v="NV022657"/>
    <m/>
    <x v="1"/>
    <x v="71"/>
  </r>
  <r>
    <x v="228"/>
    <m/>
    <x v="2485"/>
    <d v="2025-07-10T00:00:00"/>
    <d v="2025-09-26T00:00:00"/>
    <n v="54.34"/>
    <s v="‭112120612090‬"/>
    <s v="Comunicações - Despesas Telefônicas"/>
    <m/>
    <s v="NV022666"/>
    <m/>
    <x v="1"/>
    <x v="3"/>
  </r>
  <r>
    <x v="228"/>
    <m/>
    <x v="2485"/>
    <d v="2025-07-10T00:00:00"/>
    <d v="2025-09-26T00:00:00"/>
    <n v="54.34"/>
    <s v="‭112120612090‬"/>
    <s v="Comunicações - Despesas Telefônicas"/>
    <m/>
    <s v="NV022622"/>
    <m/>
    <x v="1"/>
    <x v="17"/>
  </r>
  <r>
    <x v="228"/>
    <m/>
    <x v="2485"/>
    <d v="2025-07-10T00:00:00"/>
    <d v="2025-09-26T00:00:00"/>
    <n v="54.34"/>
    <s v="‭112120612090‬"/>
    <s v="Comunicações - Despesas Telefônicas"/>
    <m/>
    <s v="NV022664"/>
    <m/>
    <x v="1"/>
    <x v="63"/>
  </r>
  <r>
    <x v="228"/>
    <m/>
    <x v="2485"/>
    <d v="2025-07-10T00:00:00"/>
    <d v="2025-09-26T00:00:00"/>
    <n v="54.34"/>
    <s v="‭112120612090‬"/>
    <s v="Comunicações - Despesas Telefônicas"/>
    <m/>
    <s v="NV021581"/>
    <m/>
    <x v="1"/>
    <x v="193"/>
  </r>
  <r>
    <x v="228"/>
    <m/>
    <x v="2485"/>
    <d v="2025-07-10T00:00:00"/>
    <d v="2025-09-26T00:00:00"/>
    <n v="54.34"/>
    <s v="‭112120612090‬"/>
    <s v="Comunicações - Despesas Telefônicas"/>
    <m/>
    <s v="NV021573"/>
    <m/>
    <x v="1"/>
    <x v="55"/>
  </r>
  <r>
    <x v="228"/>
    <m/>
    <x v="2485"/>
    <d v="2025-07-10T00:00:00"/>
    <d v="2025-09-26T00:00:00"/>
    <n v="54.34"/>
    <s v="‭112120612090‬"/>
    <s v="Comunicações - Despesas Telefônicas"/>
    <m/>
    <s v="NV022656"/>
    <m/>
    <x v="1"/>
    <x v="66"/>
  </r>
  <r>
    <x v="228"/>
    <m/>
    <x v="2485"/>
    <d v="2025-07-10T00:00:00"/>
    <d v="2025-09-26T00:00:00"/>
    <n v="54.34"/>
    <s v="‭112120612090‬"/>
    <s v="Comunicações - Despesas Telefônicas"/>
    <m/>
    <s v="NV022638"/>
    <m/>
    <x v="1"/>
    <x v="251"/>
  </r>
  <r>
    <x v="228"/>
    <m/>
    <x v="2485"/>
    <d v="2025-07-10T00:00:00"/>
    <d v="2025-09-26T00:00:00"/>
    <n v="54.34"/>
    <s v="‭112120612090‬"/>
    <s v="Comunicações - Despesas Telefônicas"/>
    <m/>
    <s v="NV022609"/>
    <m/>
    <x v="1"/>
    <x v="25"/>
  </r>
  <r>
    <x v="228"/>
    <m/>
    <x v="2485"/>
    <d v="2025-07-10T00:00:00"/>
    <d v="2025-09-26T00:00:00"/>
    <n v="54.34"/>
    <s v="‭112120612090‬"/>
    <s v="Comunicações - Despesas Telefônicas"/>
    <m/>
    <s v="NV022602"/>
    <m/>
    <x v="1"/>
    <x v="223"/>
  </r>
  <r>
    <x v="228"/>
    <m/>
    <x v="2485"/>
    <d v="2025-07-10T00:00:00"/>
    <d v="2025-09-26T00:00:00"/>
    <n v="54.34"/>
    <s v="‭112120612090‬"/>
    <s v="Comunicações - Despesas Telefônicas"/>
    <m/>
    <s v="NV022578"/>
    <m/>
    <x v="1"/>
    <x v="181"/>
  </r>
  <r>
    <x v="228"/>
    <m/>
    <x v="2485"/>
    <d v="2025-07-10T00:00:00"/>
    <d v="2025-09-26T00:00:00"/>
    <n v="54.34"/>
    <s v="‭112120612090‬"/>
    <s v="Comunicações - Despesas Telefônicas"/>
    <m/>
    <s v="NV022584"/>
    <m/>
    <x v="1"/>
    <x v="64"/>
  </r>
  <r>
    <x v="228"/>
    <m/>
    <x v="2485"/>
    <d v="2025-07-10T00:00:00"/>
    <d v="2025-09-26T00:00:00"/>
    <n v="54.34"/>
    <s v="‭112120612090‬"/>
    <s v="Comunicações - Despesas Telefônicas"/>
    <m/>
    <s v="NV022601"/>
    <m/>
    <x v="1"/>
    <x v="81"/>
  </r>
  <r>
    <x v="228"/>
    <m/>
    <x v="2485"/>
    <d v="2025-07-10T00:00:00"/>
    <d v="2025-09-26T00:00:00"/>
    <n v="54.34"/>
    <s v="‭112120612090‬"/>
    <s v="Comunicações - Despesas Telefônicas"/>
    <m/>
    <s v="NV022572"/>
    <m/>
    <x v="1"/>
    <x v="198"/>
  </r>
  <r>
    <x v="228"/>
    <m/>
    <x v="2485"/>
    <d v="2025-07-10T00:00:00"/>
    <d v="2025-09-26T00:00:00"/>
    <n v="54.34"/>
    <s v="‭112120612090‬"/>
    <s v="Comunicações - Despesas Telefônicas"/>
    <m/>
    <s v="NV022573"/>
    <m/>
    <x v="1"/>
    <x v="247"/>
  </r>
  <r>
    <x v="228"/>
    <m/>
    <x v="2485"/>
    <d v="2025-07-10T00:00:00"/>
    <d v="2025-09-26T00:00:00"/>
    <n v="54.34"/>
    <s v="‭112120612090‬"/>
    <s v="Comunicações - Despesas Telefônicas"/>
    <m/>
    <s v="NV022613"/>
    <m/>
    <x v="1"/>
    <x v="43"/>
  </r>
  <r>
    <x v="228"/>
    <m/>
    <x v="2485"/>
    <d v="2025-07-10T00:00:00"/>
    <d v="2025-09-26T00:00:00"/>
    <n v="54.34"/>
    <s v="‭112120612090‬"/>
    <s v="Comunicações - Despesas Telefônicas"/>
    <m/>
    <s v="NV022614"/>
    <m/>
    <x v="1"/>
    <x v="124"/>
  </r>
  <r>
    <x v="228"/>
    <m/>
    <x v="2485"/>
    <d v="2025-07-10T00:00:00"/>
    <d v="2025-09-26T00:00:00"/>
    <n v="54.34"/>
    <s v="‭112120612090‬"/>
    <s v="Comunicações - Despesas Telefônicas"/>
    <m/>
    <s v="NV022564"/>
    <m/>
    <x v="1"/>
    <x v="187"/>
  </r>
  <r>
    <x v="228"/>
    <m/>
    <x v="2485"/>
    <d v="2025-07-10T00:00:00"/>
    <d v="2025-09-26T00:00:00"/>
    <n v="54.34"/>
    <s v="‭112120612090‬"/>
    <s v="Comunicações - Despesas Telefônicas"/>
    <m/>
    <s v="NV022662"/>
    <m/>
    <x v="1"/>
    <x v="215"/>
  </r>
  <r>
    <x v="228"/>
    <m/>
    <x v="2485"/>
    <d v="2025-07-10T00:00:00"/>
    <d v="2025-09-26T00:00:00"/>
    <n v="54.34"/>
    <s v="‭112120612090‬"/>
    <s v="Comunicações - Despesas Telefônicas"/>
    <m/>
    <s v="NV022667"/>
    <m/>
    <x v="1"/>
    <x v="90"/>
  </r>
  <r>
    <x v="228"/>
    <m/>
    <x v="2485"/>
    <d v="2025-07-10T00:00:00"/>
    <d v="2025-09-26T00:00:00"/>
    <n v="54.34"/>
    <s v="‭112120612090‬"/>
    <s v="Comunicações - Despesas Telefônicas"/>
    <m/>
    <s v="NV022649"/>
    <m/>
    <x v="1"/>
    <x v="21"/>
  </r>
  <r>
    <x v="228"/>
    <m/>
    <x v="2485"/>
    <d v="2025-07-10T00:00:00"/>
    <d v="2025-09-26T00:00:00"/>
    <n v="54.34"/>
    <s v="‭112120612090‬"/>
    <s v="Comunicações - Despesas Telefônicas"/>
    <m/>
    <s v="NV022624"/>
    <m/>
    <x v="1"/>
    <x v="190"/>
  </r>
  <r>
    <x v="228"/>
    <m/>
    <x v="2485"/>
    <d v="2025-07-10T00:00:00"/>
    <d v="2025-09-26T00:00:00"/>
    <n v="54.34"/>
    <s v="‭112120612090‬"/>
    <s v="Comunicações - Despesas Telefônicas"/>
    <m/>
    <s v="NV022672"/>
    <m/>
    <x v="1"/>
    <x v="177"/>
  </r>
  <r>
    <x v="228"/>
    <m/>
    <x v="2485"/>
    <d v="2025-07-10T00:00:00"/>
    <d v="2025-09-26T00:00:00"/>
    <n v="54.34"/>
    <s v="‭112120612090‬"/>
    <s v="Comunicações - Despesas Telefônicas"/>
    <m/>
    <s v="NV022640"/>
    <m/>
    <x v="1"/>
    <x v="167"/>
  </r>
  <r>
    <x v="228"/>
    <m/>
    <x v="2485"/>
    <d v="2025-07-10T00:00:00"/>
    <d v="2025-09-26T00:00:00"/>
    <n v="54.34"/>
    <s v="‭112120612090‬"/>
    <s v="Comunicações - Despesas Telefônicas"/>
    <m/>
    <s v="NV022665"/>
    <m/>
    <x v="1"/>
    <x v="51"/>
  </r>
  <r>
    <x v="228"/>
    <m/>
    <x v="2485"/>
    <d v="2025-07-10T00:00:00"/>
    <d v="2025-09-26T00:00:00"/>
    <n v="54.34"/>
    <s v="‭112120612090‬"/>
    <s v="Comunicações - Despesas Telefônicas"/>
    <m/>
    <s v="NV022567"/>
    <m/>
    <x v="1"/>
    <x v="35"/>
  </r>
  <r>
    <x v="228"/>
    <m/>
    <x v="2485"/>
    <d v="2025-07-10T00:00:00"/>
    <d v="2025-09-26T00:00:00"/>
    <n v="54.34"/>
    <s v="‭112120612090‬"/>
    <s v="Comunicações - Despesas Telefônicas"/>
    <m/>
    <s v="NV022669"/>
    <m/>
    <x v="1"/>
    <x v="165"/>
  </r>
  <r>
    <x v="228"/>
    <m/>
    <x v="2485"/>
    <d v="2025-07-10T00:00:00"/>
    <d v="2025-09-26T00:00:00"/>
    <n v="54.34"/>
    <s v="‭112120612090‬"/>
    <s v="Comunicações - Despesas Telefônicas"/>
    <m/>
    <s v="NV022650"/>
    <m/>
    <x v="1"/>
    <x v="229"/>
  </r>
  <r>
    <x v="228"/>
    <m/>
    <x v="2485"/>
    <d v="2025-07-10T00:00:00"/>
    <d v="2025-09-26T00:00:00"/>
    <n v="217.36"/>
    <s v="‭112120612090‬"/>
    <s v="Comunicações - Despesas Telefônicas"/>
    <m/>
    <s v="NV004960"/>
    <m/>
    <x v="1"/>
    <x v="96"/>
  </r>
  <r>
    <x v="228"/>
    <m/>
    <x v="2485"/>
    <d v="2025-07-10T00:00:00"/>
    <d v="2025-09-26T00:00:00"/>
    <n v="54.34"/>
    <s v="‭112120612090‬"/>
    <s v="Comunicações - Despesas Telefônicas"/>
    <m/>
    <s v="NV020555"/>
    <m/>
    <x v="1"/>
    <x v="52"/>
  </r>
  <r>
    <x v="228"/>
    <m/>
    <x v="2485"/>
    <d v="2025-07-10T00:00:00"/>
    <d v="2025-09-26T00:00:00"/>
    <n v="54.34"/>
    <s v="‭112120612090‬"/>
    <s v="Comunicações - Despesas Telefônicas"/>
    <m/>
    <s v="NV022686"/>
    <m/>
    <x v="1"/>
    <x v="252"/>
  </r>
  <r>
    <x v="228"/>
    <m/>
    <x v="2485"/>
    <d v="2025-07-10T00:00:00"/>
    <d v="2025-09-26T00:00:00"/>
    <n v="54.34"/>
    <s v="‭112120612090‬"/>
    <s v="Comunicações - Despesas Telefônicas"/>
    <m/>
    <s v="NV022682"/>
    <m/>
    <x v="1"/>
    <x v="28"/>
  </r>
  <r>
    <x v="228"/>
    <m/>
    <x v="2485"/>
    <d v="2025-07-10T00:00:00"/>
    <d v="2025-09-26T00:00:00"/>
    <n v="54.34"/>
    <s v="‭112120612090‬"/>
    <s v="Comunicações - Despesas Telefônicas"/>
    <m/>
    <s v="NV022685"/>
    <m/>
    <x v="1"/>
    <x v="176"/>
  </r>
  <r>
    <x v="228"/>
    <m/>
    <x v="2485"/>
    <d v="2025-07-10T00:00:00"/>
    <d v="2025-09-26T00:00:00"/>
    <n v="54.34"/>
    <s v="‭112120612090‬"/>
    <s v="Comunicações - Despesas Telefônicas"/>
    <m/>
    <s v="NV021580"/>
    <m/>
    <x v="1"/>
    <x v="138"/>
  </r>
  <r>
    <x v="228"/>
    <m/>
    <x v="2485"/>
    <d v="2025-07-10T00:00:00"/>
    <d v="2025-09-26T00:00:00"/>
    <n v="54.34"/>
    <s v="‭112120612090‬"/>
    <s v="Comunicações - Despesas Telefônicas"/>
    <m/>
    <s v="NV022643"/>
    <m/>
    <x v="1"/>
    <x v="222"/>
  </r>
  <r>
    <x v="228"/>
    <m/>
    <x v="2485"/>
    <d v="2025-07-10T00:00:00"/>
    <d v="2025-09-26T00:00:00"/>
    <n v="54.34"/>
    <s v="‭112120612090‬"/>
    <s v="Comunicações - Despesas Telefônicas"/>
    <m/>
    <s v="NV022652"/>
    <m/>
    <x v="1"/>
    <x v="89"/>
  </r>
  <r>
    <x v="228"/>
    <m/>
    <x v="2485"/>
    <d v="2025-07-10T00:00:00"/>
    <d v="2025-09-26T00:00:00"/>
    <n v="54.34"/>
    <s v="‭112120612090‬"/>
    <s v="Comunicações - Despesas Telefônicas"/>
    <m/>
    <s v="NV022675"/>
    <m/>
    <x v="1"/>
    <x v="231"/>
  </r>
  <r>
    <x v="228"/>
    <m/>
    <x v="2485"/>
    <d v="2025-07-10T00:00:00"/>
    <d v="2025-09-26T00:00:00"/>
    <n v="54.34"/>
    <s v="‭112120612090‬"/>
    <s v="Comunicações - Despesas Telefônicas"/>
    <m/>
    <s v="NV022562"/>
    <m/>
    <x v="1"/>
    <x v="9"/>
  </r>
  <r>
    <x v="228"/>
    <m/>
    <x v="2485"/>
    <d v="2025-07-10T00:00:00"/>
    <d v="2025-09-26T00:00:00"/>
    <n v="54.34"/>
    <s v="‭112120612090‬"/>
    <s v="Comunicações - Despesas Telefônicas"/>
    <m/>
    <s v="NV022676"/>
    <m/>
    <x v="1"/>
    <x v="236"/>
  </r>
  <r>
    <x v="228"/>
    <m/>
    <x v="2485"/>
    <d v="2025-07-10T00:00:00"/>
    <d v="2025-09-26T00:00:00"/>
    <n v="27.17"/>
    <s v="‭112120612090‬"/>
    <s v="Comunicações - Despesas Telefônicas"/>
    <m/>
    <s v="NV022679"/>
    <m/>
    <x v="1"/>
    <x v="216"/>
  </r>
  <r>
    <x v="228"/>
    <m/>
    <x v="2485"/>
    <d v="2025-07-10T00:00:00"/>
    <d v="2025-09-26T00:00:00"/>
    <n v="27.17"/>
    <s v="‭112120612090‬"/>
    <s v="Comunicações - Despesas Telefônicas"/>
    <m/>
    <s v="NV022565"/>
    <m/>
    <x v="1"/>
    <x v="227"/>
  </r>
  <r>
    <x v="228"/>
    <m/>
    <x v="2485"/>
    <d v="2025-07-10T00:00:00"/>
    <d v="2025-09-26T00:00:00"/>
    <n v="27.17"/>
    <s v="‭112120612090‬"/>
    <s v="Comunicações - Despesas Telefônicas"/>
    <m/>
    <s v="NV022641"/>
    <m/>
    <x v="1"/>
    <x v="245"/>
  </r>
  <r>
    <x v="228"/>
    <m/>
    <x v="2485"/>
    <d v="2025-07-10T00:00:00"/>
    <d v="2025-09-26T00:00:00"/>
    <n v="516.23"/>
    <s v="‭112120612090‬"/>
    <s v="Comunicações - Despesas Telefônicas"/>
    <m/>
    <s v="NV002951"/>
    <m/>
    <x v="1"/>
    <x v="159"/>
  </r>
  <r>
    <x v="228"/>
    <m/>
    <x v="2485"/>
    <d v="2025-07-10T00:00:00"/>
    <d v="2025-09-26T00:00:00"/>
    <n v="54.34"/>
    <s v="‭112120612090‬"/>
    <s v="Comunicações - Despesas Telefônicas"/>
    <m/>
    <s v="NV021559"/>
    <m/>
    <x v="1"/>
    <x v="156"/>
  </r>
  <r>
    <x v="228"/>
    <m/>
    <x v="2485"/>
    <d v="2025-07-10T00:00:00"/>
    <d v="2025-09-26T00:00:00"/>
    <n v="27.17"/>
    <s v="‭112120612090‬"/>
    <s v="Comunicações - Despesas Telefônicas"/>
    <m/>
    <s v="NV021561"/>
    <m/>
    <x v="1"/>
    <x v="219"/>
  </r>
  <r>
    <x v="228"/>
    <m/>
    <x v="2485"/>
    <d v="2025-07-10T00:00:00"/>
    <d v="2025-09-26T00:00:00"/>
    <n v="54.34"/>
    <s v="‭112120612090‬"/>
    <s v="Comunicações - Despesas Telefônicas"/>
    <m/>
    <s v="NV021563"/>
    <m/>
    <x v="1"/>
    <x v="217"/>
  </r>
  <r>
    <x v="228"/>
    <m/>
    <x v="2485"/>
    <d v="2025-07-10T00:00:00"/>
    <d v="2025-09-26T00:00:00"/>
    <n v="353.21"/>
    <s v="‭112120612090‬"/>
    <s v="Comunicações - Despesas Telefônicas"/>
    <m/>
    <s v="NV000954"/>
    <m/>
    <x v="1"/>
    <x v="163"/>
  </r>
  <r>
    <x v="228"/>
    <m/>
    <x v="2485"/>
    <d v="2025-07-10T00:00:00"/>
    <d v="2025-09-26T00:00:00"/>
    <n v="353.21"/>
    <s v="‭112120612090‬"/>
    <s v="Comunicações - Despesas Telefônicas"/>
    <m/>
    <s v="NV000952"/>
    <m/>
    <x v="1"/>
    <x v="103"/>
  </r>
  <r>
    <x v="228"/>
    <m/>
    <x v="2485"/>
    <d v="2025-07-10T00:00:00"/>
    <d v="2025-09-26T00:00:00"/>
    <n v="298.87"/>
    <s v="‭112120612090‬"/>
    <s v="Comunicações - Despesas Telefônicas"/>
    <m/>
    <s v="NV000958"/>
    <m/>
    <x v="1"/>
    <x v="117"/>
  </r>
  <r>
    <x v="228"/>
    <m/>
    <x v="2485"/>
    <d v="2025-07-10T00:00:00"/>
    <d v="2025-09-26T00:00:00"/>
    <n v="244.53"/>
    <s v="‭112120612090‬"/>
    <s v="Comunicações - Despesas Telefônicas"/>
    <m/>
    <s v="NV008121"/>
    <m/>
    <x v="1"/>
    <x v="134"/>
  </r>
  <r>
    <x v="228"/>
    <m/>
    <x v="2485"/>
    <d v="2025-07-10T00:00:00"/>
    <d v="2025-09-26T00:00:00"/>
    <n v="489.06"/>
    <s v="‭112120612090‬"/>
    <s v="Comunicações - Despesas Telefônicas"/>
    <m/>
    <s v="NV000956"/>
    <m/>
    <x v="1"/>
    <x v="6"/>
  </r>
  <r>
    <x v="228"/>
    <m/>
    <x v="2485"/>
    <d v="2025-07-10T00:00:00"/>
    <d v="2025-09-26T00:00:00"/>
    <n v="353.21"/>
    <s v="‭112120612090‬"/>
    <s v="Comunicações - Despesas Telefônicas"/>
    <m/>
    <s v="NV003962"/>
    <m/>
    <x v="1"/>
    <x v="104"/>
  </r>
  <r>
    <x v="228"/>
    <m/>
    <x v="2485"/>
    <d v="2025-07-10T00:00:00"/>
    <d v="2025-09-26T00:00:00"/>
    <n v="353.21"/>
    <s v="‭112120612090‬"/>
    <s v="Comunicações - Despesas Telefônicas"/>
    <m/>
    <s v="NV003984"/>
    <m/>
    <x v="1"/>
    <x v="132"/>
  </r>
  <r>
    <x v="228"/>
    <m/>
    <x v="2485"/>
    <d v="2025-07-10T00:00:00"/>
    <d v="2025-09-26T00:00:00"/>
    <n v="326.04000000000002"/>
    <s v="‭112120612090‬"/>
    <s v="Comunicações - Despesas Telefônicas"/>
    <m/>
    <s v="NV009958"/>
    <m/>
    <x v="1"/>
    <x v="106"/>
  </r>
  <r>
    <x v="228"/>
    <m/>
    <x v="2485"/>
    <d v="2025-07-10T00:00:00"/>
    <d v="2025-09-26T00:00:00"/>
    <n v="434.72"/>
    <s v="‭112120612090‬"/>
    <s v="Comunicações - Despesas Telefônicas"/>
    <m/>
    <s v="NV003965"/>
    <m/>
    <x v="1"/>
    <x v="108"/>
  </r>
  <r>
    <x v="228"/>
    <m/>
    <x v="2485"/>
    <d v="2025-07-10T00:00:00"/>
    <d v="2025-09-26T00:00:00"/>
    <n v="516.23"/>
    <s v="‭112120612090‬"/>
    <s v="Comunicações - Despesas Telefônicas"/>
    <m/>
    <s v="NV003976"/>
    <m/>
    <x v="1"/>
    <x v="116"/>
  </r>
  <r>
    <x v="228"/>
    <m/>
    <x v="2485"/>
    <d v="2025-07-10T00:00:00"/>
    <d v="2025-09-26T00:00:00"/>
    <n v="326.04000000000002"/>
    <s v="‭112120612090‬"/>
    <s v="Comunicações - Despesas Telefônicas"/>
    <m/>
    <s v="NV002952"/>
    <m/>
    <x v="1"/>
    <x v="102"/>
  </r>
  <r>
    <x v="228"/>
    <m/>
    <x v="2485"/>
    <d v="2025-07-10T00:00:00"/>
    <d v="2025-09-26T00:00:00"/>
    <n v="298.87"/>
    <s v="‭112120612090‬"/>
    <s v="Comunicações - Despesas Telefônicas"/>
    <m/>
    <s v="NV000955"/>
    <m/>
    <x v="1"/>
    <x v="110"/>
  </r>
  <r>
    <x v="228"/>
    <m/>
    <x v="2485"/>
    <d v="2025-07-10T00:00:00"/>
    <d v="2025-09-26T00:00:00"/>
    <n v="298.87"/>
    <s v="‭112120612090‬"/>
    <s v="Comunicações - Despesas Telefônicas"/>
    <m/>
    <s v="NV000953"/>
    <m/>
    <x v="1"/>
    <x v="130"/>
  </r>
  <r>
    <x v="228"/>
    <m/>
    <x v="2485"/>
    <d v="2025-07-10T00:00:00"/>
    <d v="2025-09-26T00:00:00"/>
    <n v="380.38"/>
    <s v="‭112120612090‬"/>
    <s v="Comunicações - Despesas Telefônicas"/>
    <m/>
    <s v="NV009956"/>
    <m/>
    <x v="1"/>
    <x v="162"/>
  </r>
  <r>
    <x v="228"/>
    <m/>
    <x v="2485"/>
    <d v="2025-07-10T00:00:00"/>
    <d v="2025-09-26T00:00:00"/>
    <n v="1141.1400000000001"/>
    <s v="‭112120612090‬"/>
    <s v="Comunicações - Despesas Telefônicas"/>
    <m/>
    <s v="NV006977"/>
    <m/>
    <x v="1"/>
    <x v="91"/>
  </r>
  <r>
    <x v="228"/>
    <m/>
    <x v="2485"/>
    <d v="2025-07-10T00:00:00"/>
    <d v="2025-09-26T00:00:00"/>
    <n v="54.34"/>
    <s v="‭112120612090‬"/>
    <s v="Comunicações - Despesas Telefônicas"/>
    <m/>
    <s v="NV021584"/>
    <m/>
    <x v="1"/>
    <x v="197"/>
  </r>
  <r>
    <x v="228"/>
    <m/>
    <x v="2485"/>
    <d v="2025-07-10T00:00:00"/>
    <d v="2025-09-26T00:00:00"/>
    <n v="54.34"/>
    <s v="‭112120612090‬"/>
    <s v="Comunicações - Despesas Telefônicas"/>
    <m/>
    <s v="NV021605"/>
    <m/>
    <x v="1"/>
    <x v="69"/>
  </r>
  <r>
    <x v="228"/>
    <m/>
    <x v="2485"/>
    <d v="2025-07-10T00:00:00"/>
    <d v="2025-09-26T00:00:00"/>
    <n v="54.34"/>
    <s v="‭112120612090‬"/>
    <s v="Comunicações - Despesas Telefônicas"/>
    <m/>
    <s v="NV021616"/>
    <m/>
    <x v="1"/>
    <x v="218"/>
  </r>
  <r>
    <x v="228"/>
    <m/>
    <x v="2485"/>
    <d v="2025-07-10T00:00:00"/>
    <d v="2025-09-26T00:00:00"/>
    <n v="54.34"/>
    <s v="‭112120612090‬"/>
    <s v="Comunicações - Despesas Telefônicas"/>
    <m/>
    <s v="NV021604"/>
    <m/>
    <x v="1"/>
    <x v="204"/>
  </r>
  <r>
    <x v="228"/>
    <m/>
    <x v="2485"/>
    <d v="2025-07-10T00:00:00"/>
    <d v="2025-09-26T00:00:00"/>
    <n v="54.34"/>
    <s v="‭112120612090‬"/>
    <s v="Comunicações - Despesas Telefônicas"/>
    <m/>
    <s v="NV021568"/>
    <m/>
    <x v="1"/>
    <x v="234"/>
  </r>
  <r>
    <x v="228"/>
    <m/>
    <x v="2485"/>
    <d v="2025-07-10T00:00:00"/>
    <d v="2025-09-26T00:00:00"/>
    <n v="54.34"/>
    <s v="‭112120612090‬"/>
    <s v="Comunicações - Despesas Telefônicas"/>
    <m/>
    <s v="NV021575"/>
    <m/>
    <x v="1"/>
    <x v="139"/>
  </r>
  <r>
    <x v="228"/>
    <m/>
    <x v="2485"/>
    <d v="2025-07-10T00:00:00"/>
    <d v="2025-09-26T00:00:00"/>
    <n v="54.34"/>
    <s v="‭112120612090‬"/>
    <s v="Comunicações - Despesas Telefônicas"/>
    <m/>
    <s v="NV021609"/>
    <m/>
    <x v="1"/>
    <x v="241"/>
  </r>
  <r>
    <x v="228"/>
    <m/>
    <x v="2485"/>
    <d v="2025-07-10T00:00:00"/>
    <d v="2025-09-26T00:00:00"/>
    <n v="54.34"/>
    <s v="‭112120612090‬"/>
    <s v="Comunicações - Despesas Telefônicas"/>
    <m/>
    <s v="NV021589"/>
    <m/>
    <x v="1"/>
    <x v="207"/>
  </r>
  <r>
    <x v="228"/>
    <m/>
    <x v="2485"/>
    <d v="2025-07-10T00:00:00"/>
    <d v="2025-09-26T00:00:00"/>
    <n v="54.34"/>
    <s v="‭112120612090‬"/>
    <s v="Comunicações - Despesas Telefônicas"/>
    <m/>
    <s v="NV021602"/>
    <m/>
    <x v="1"/>
    <x v="137"/>
  </r>
  <r>
    <x v="228"/>
    <m/>
    <x v="2485"/>
    <d v="2025-07-10T00:00:00"/>
    <d v="2025-09-26T00:00:00"/>
    <n v="54.34"/>
    <s v="‭112120612090‬"/>
    <s v="Comunicações - Despesas Telefônicas"/>
    <m/>
    <s v="NV021600"/>
    <m/>
    <x v="1"/>
    <x v="1"/>
  </r>
  <r>
    <x v="228"/>
    <m/>
    <x v="2485"/>
    <d v="2025-07-10T00:00:00"/>
    <d v="2025-09-26T00:00:00"/>
    <n v="54.34"/>
    <s v="‭112120612090‬"/>
    <s v="Comunicações - Despesas Telefônicas"/>
    <m/>
    <s v="NV021620"/>
    <m/>
    <x v="1"/>
    <x v="199"/>
  </r>
  <r>
    <x v="228"/>
    <m/>
    <x v="2485"/>
    <d v="2025-07-10T00:00:00"/>
    <d v="2025-09-26T00:00:00"/>
    <n v="54.34"/>
    <s v="‭112120612090‬"/>
    <s v="Comunicações - Despesas Telefônicas"/>
    <m/>
    <s v="NV022553"/>
    <m/>
    <x v="1"/>
    <x v="206"/>
  </r>
  <r>
    <x v="228"/>
    <m/>
    <x v="2485"/>
    <d v="2025-07-10T00:00:00"/>
    <d v="2025-09-26T00:00:00"/>
    <n v="54.34"/>
    <s v="‭112120612090‬"/>
    <s v="Comunicações - Despesas Telefônicas"/>
    <m/>
    <s v="NV021572"/>
    <m/>
    <x v="1"/>
    <x v="53"/>
  </r>
  <r>
    <x v="228"/>
    <m/>
    <x v="2485"/>
    <d v="2025-07-10T00:00:00"/>
    <d v="2025-09-26T00:00:00"/>
    <n v="54.34"/>
    <s v="‭112120612090‬"/>
    <s v="Comunicações - Despesas Telefônicas"/>
    <m/>
    <s v="NV022568"/>
    <m/>
    <x v="1"/>
    <x v="169"/>
  </r>
  <r>
    <x v="228"/>
    <m/>
    <x v="2485"/>
    <d v="2025-07-10T00:00:00"/>
    <d v="2025-09-26T00:00:00"/>
    <n v="54.34"/>
    <s v="‭112120612090‬"/>
    <s v="Comunicações - Despesas Telefônicas"/>
    <m/>
    <s v="NV021611"/>
    <m/>
    <x v="1"/>
    <x v="202"/>
  </r>
  <r>
    <x v="228"/>
    <m/>
    <x v="2485"/>
    <d v="2025-07-10T00:00:00"/>
    <d v="2025-09-26T00:00:00"/>
    <n v="54.34"/>
    <s v="‭112120612090‬"/>
    <s v="Comunicações - Despesas Telefônicas"/>
    <m/>
    <s v="NV022555"/>
    <m/>
    <x v="1"/>
    <x v="75"/>
  </r>
  <r>
    <x v="228"/>
    <m/>
    <x v="2485"/>
    <d v="2025-07-10T00:00:00"/>
    <d v="2025-09-26T00:00:00"/>
    <n v="54.34"/>
    <s v="‭112120612090‬"/>
    <s v="Comunicações - Despesas Telefônicas"/>
    <m/>
    <s v="NV022554"/>
    <m/>
    <x v="1"/>
    <x v="208"/>
  </r>
  <r>
    <x v="228"/>
    <m/>
    <x v="2485"/>
    <d v="2025-07-10T00:00:00"/>
    <d v="2025-09-26T00:00:00"/>
    <n v="54.34"/>
    <s v="‭112120612090‬"/>
    <s v="Comunicações - Despesas Telefônicas"/>
    <m/>
    <s v="NV021574"/>
    <m/>
    <x v="1"/>
    <x v="31"/>
  </r>
  <r>
    <x v="228"/>
    <m/>
    <x v="2485"/>
    <d v="2025-07-10T00:00:00"/>
    <d v="2025-09-26T00:00:00"/>
    <n v="407.55"/>
    <s v="‭112120612090‬"/>
    <s v="Comunicações - Despesas Telefônicas"/>
    <m/>
    <s v="NV009960"/>
    <m/>
    <x v="1"/>
    <x v="149"/>
  </r>
  <r>
    <x v="228"/>
    <m/>
    <x v="2485"/>
    <d v="2025-07-10T00:00:00"/>
    <d v="2025-09-26T00:00:00"/>
    <n v="380.38"/>
    <s v="‭112120612090‬"/>
    <s v="Comunicações - Despesas Telefônicas"/>
    <m/>
    <s v="NV009955"/>
    <m/>
    <x v="1"/>
    <x v="12"/>
  </r>
  <r>
    <x v="228"/>
    <m/>
    <x v="2485"/>
    <d v="2025-07-10T00:00:00"/>
    <d v="2025-09-26T00:00:00"/>
    <n v="434.72"/>
    <s v="‭112120612090‬"/>
    <s v="Comunicações - Despesas Telefônicas"/>
    <m/>
    <s v="NV009954"/>
    <m/>
    <x v="1"/>
    <x v="119"/>
  </r>
  <r>
    <x v="228"/>
    <m/>
    <x v="2485"/>
    <d v="2025-07-10T00:00:00"/>
    <d v="2025-09-26T00:00:00"/>
    <n v="434.72"/>
    <s v="‭112120612090‬"/>
    <s v="Comunicações - Despesas Telefônicas"/>
    <m/>
    <s v="NV000957"/>
    <m/>
    <x v="1"/>
    <x v="158"/>
  </r>
  <r>
    <x v="228"/>
    <m/>
    <x v="2485"/>
    <d v="2025-07-10T00:00:00"/>
    <d v="2025-09-26T00:00:00"/>
    <n v="407.55"/>
    <s v="‭112120612090‬"/>
    <s v="Comunicações - Despesas Telefônicas"/>
    <m/>
    <s v="NV009959"/>
    <m/>
    <x v="1"/>
    <x v="133"/>
  </r>
  <r>
    <x v="228"/>
    <m/>
    <x v="2485"/>
    <d v="2025-07-10T00:00:00"/>
    <d v="2025-09-26T00:00:00"/>
    <n v="434.72"/>
    <s v="‭112120612090‬"/>
    <s v="Comunicações - Despesas Telefônicas"/>
    <m/>
    <s v="NV008122"/>
    <m/>
    <x v="1"/>
    <x v="44"/>
  </r>
  <r>
    <x v="228"/>
    <m/>
    <x v="2485"/>
    <d v="2025-07-10T00:00:00"/>
    <d v="2025-09-26T00:00:00"/>
    <n v="489.06"/>
    <s v="‭112120612090‬"/>
    <s v="Comunicações - Despesas Telefônicas"/>
    <m/>
    <s v="NV007121"/>
    <m/>
    <x v="1"/>
    <x v="98"/>
  </r>
  <r>
    <x v="228"/>
    <m/>
    <x v="2485"/>
    <d v="2025-07-10T00:00:00"/>
    <d v="2025-09-26T00:00:00"/>
    <n v="54.34"/>
    <s v="‭112120612090‬"/>
    <s v="Comunicações - Despesas Telefônicas"/>
    <m/>
    <s v="NV021564"/>
    <m/>
    <x v="1"/>
    <x v="112"/>
  </r>
  <r>
    <x v="228"/>
    <m/>
    <x v="2485"/>
    <d v="2025-07-10T00:00:00"/>
    <d v="2025-09-26T00:00:00"/>
    <n v="54.34"/>
    <s v="‭112120612090‬"/>
    <s v="Comunicações - Despesas Telefônicas"/>
    <m/>
    <s v="NV021562"/>
    <m/>
    <x v="1"/>
    <x v="27"/>
  </r>
  <r>
    <x v="228"/>
    <m/>
    <x v="2485"/>
    <d v="2025-07-10T00:00:00"/>
    <d v="2025-09-26T00:00:00"/>
    <n v="54.34"/>
    <s v="‭112120612090‬"/>
    <s v="Comunicações - Despesas Telefônicas"/>
    <m/>
    <s v="NV021576"/>
    <m/>
    <x v="1"/>
    <x v="113"/>
  </r>
  <r>
    <x v="228"/>
    <m/>
    <x v="2485"/>
    <d v="2025-07-10T00:00:00"/>
    <d v="2025-09-26T00:00:00"/>
    <n v="54.34"/>
    <s v="‭112120612090‬"/>
    <s v="Comunicações - Despesas Telefônicas"/>
    <m/>
    <s v="NV021579"/>
    <m/>
    <x v="1"/>
    <x v="114"/>
  </r>
  <r>
    <x v="228"/>
    <m/>
    <x v="2485"/>
    <d v="2025-07-10T00:00:00"/>
    <d v="2025-09-26T00:00:00"/>
    <n v="679.25"/>
    <s v="‭112120612090‬"/>
    <s v="Comunicações - Despesas Telefônicas"/>
    <m/>
    <s v="NV006978"/>
    <m/>
    <x v="1"/>
    <x v="140"/>
  </r>
  <r>
    <x v="228"/>
    <m/>
    <x v="2485"/>
    <d v="2025-07-10T00:00:00"/>
    <d v="2025-09-26T00:00:00"/>
    <n v="570.57000000000005"/>
    <s v="‭112120612090‬"/>
    <s v="Comunicações - Despesas Telefônicas"/>
    <m/>
    <s v="NV007123"/>
    <m/>
    <x v="1"/>
    <x v="141"/>
  </r>
  <r>
    <x v="228"/>
    <m/>
    <x v="2485"/>
    <d v="2025-07-10T00:00:00"/>
    <d v="2025-09-26T00:00:00"/>
    <n v="407.55"/>
    <s v="‭112120612090‬"/>
    <s v="Comunicações - Despesas Telefônicas"/>
    <m/>
    <s v="NV009957"/>
    <m/>
    <x v="1"/>
    <x v="56"/>
  </r>
  <r>
    <x v="228"/>
    <m/>
    <x v="2485"/>
    <d v="2025-07-10T00:00:00"/>
    <d v="2025-09-26T00:00:00"/>
    <n v="407.55"/>
    <s v="‭112120612090‬"/>
    <s v="Comunicações - Despesas Telefônicas"/>
    <m/>
    <s v="NV008123"/>
    <m/>
    <x v="1"/>
    <x v="54"/>
  </r>
  <r>
    <x v="228"/>
    <m/>
    <x v="2485"/>
    <d v="2025-07-10T00:00:00"/>
    <d v="2025-09-26T00:00:00"/>
    <n v="54.34"/>
    <s v="‭112120612090‬"/>
    <s v="Comunicações - Despesas Telefônicas"/>
    <m/>
    <s v="NV021577"/>
    <m/>
    <x v="1"/>
    <x v="209"/>
  </r>
  <r>
    <x v="228"/>
    <m/>
    <x v="2485"/>
    <d v="2025-07-10T00:00:00"/>
    <d v="2025-09-26T00:00:00"/>
    <n v="54.34"/>
    <s v="‭112120612090‬"/>
    <s v="Comunicações - Despesas Telefônicas"/>
    <m/>
    <s v="NV021578"/>
    <m/>
    <x v="1"/>
    <x v="248"/>
  </r>
  <r>
    <x v="228"/>
    <m/>
    <x v="2485"/>
    <d v="2025-07-10T00:00:00"/>
    <d v="2025-09-26T00:00:00"/>
    <n v="54.34"/>
    <s v="‭112120612090‬"/>
    <s v="Comunicações - Despesas Telefônicas"/>
    <m/>
    <s v="NV022684"/>
    <m/>
    <x v="1"/>
    <x v="230"/>
  </r>
  <r>
    <x v="228"/>
    <m/>
    <x v="2485"/>
    <d v="2025-07-10T00:00:00"/>
    <d v="2025-09-26T00:00:00"/>
    <n v="54.34"/>
    <s v="‭112120612090‬"/>
    <s v="Comunicações - Despesas Telefônicas"/>
    <m/>
    <s v="NV021593"/>
    <m/>
    <x v="1"/>
    <x v="240"/>
  </r>
  <r>
    <x v="228"/>
    <m/>
    <x v="2485"/>
    <d v="2025-07-10T00:00:00"/>
    <d v="2025-09-26T00:00:00"/>
    <n v="54.34"/>
    <s v="‭112120612090‬"/>
    <s v="Comunicações - Despesas Telefônicas"/>
    <m/>
    <s v="NV021567"/>
    <m/>
    <x v="1"/>
    <x v="191"/>
  </r>
  <r>
    <x v="228"/>
    <m/>
    <x v="2485"/>
    <d v="2025-07-10T00:00:00"/>
    <d v="2025-09-26T00:00:00"/>
    <n v="54.34"/>
    <s v="‭112120612090‬"/>
    <s v="Comunicações - Despesas Telefônicas"/>
    <m/>
    <s v="NV021606"/>
    <m/>
    <x v="1"/>
    <x v="47"/>
  </r>
  <r>
    <x v="228"/>
    <m/>
    <x v="2485"/>
    <d v="2025-07-10T00:00:00"/>
    <d v="2025-09-26T00:00:00"/>
    <n v="54.34"/>
    <s v="‭112120612090‬"/>
    <s v="Comunicações - Despesas Telefônicas"/>
    <m/>
    <s v="NV021594"/>
    <m/>
    <x v="1"/>
    <x v="127"/>
  </r>
  <r>
    <x v="228"/>
    <m/>
    <x v="2485"/>
    <d v="2025-07-10T00:00:00"/>
    <d v="2025-09-26T00:00:00"/>
    <n v="54.34"/>
    <s v="‭112120612090‬"/>
    <s v="Comunicações - Despesas Telefônicas"/>
    <m/>
    <s v="NV021565"/>
    <m/>
    <x v="1"/>
    <x v="201"/>
  </r>
  <r>
    <x v="228"/>
    <m/>
    <x v="2485"/>
    <d v="2025-07-10T00:00:00"/>
    <d v="2025-09-26T00:00:00"/>
    <n v="54.34"/>
    <s v="‭112120612090‬"/>
    <s v="Comunicações - Despesas Telefônicas"/>
    <m/>
    <s v="NV021590"/>
    <m/>
    <x v="1"/>
    <x v="40"/>
  </r>
  <r>
    <x v="228"/>
    <m/>
    <x v="2485"/>
    <d v="2025-07-10T00:00:00"/>
    <d v="2025-09-26T00:00:00"/>
    <n v="54.34"/>
    <s v="‭112120612090‬"/>
    <s v="Comunicações - Despesas Telefônicas"/>
    <m/>
    <s v="NV021597"/>
    <m/>
    <x v="1"/>
    <x v="168"/>
  </r>
  <r>
    <x v="228"/>
    <m/>
    <x v="2485"/>
    <d v="2025-07-10T00:00:00"/>
    <d v="2025-09-26T00:00:00"/>
    <n v="54.34"/>
    <s v="‭112120612090‬"/>
    <s v="Comunicações - Despesas Telefônicas"/>
    <m/>
    <s v="NV021599"/>
    <m/>
    <x v="1"/>
    <x v="211"/>
  </r>
  <r>
    <x v="228"/>
    <m/>
    <x v="2485"/>
    <d v="2025-07-10T00:00:00"/>
    <d v="2025-09-26T00:00:00"/>
    <n v="54.34"/>
    <s v="‭112120612090‬"/>
    <s v="Comunicações - Despesas Telefônicas"/>
    <m/>
    <s v="NV021591"/>
    <m/>
    <x v="1"/>
    <x v="80"/>
  </r>
  <r>
    <x v="228"/>
    <m/>
    <x v="2485"/>
    <d v="2025-07-10T00:00:00"/>
    <d v="2025-09-26T00:00:00"/>
    <n v="54.34"/>
    <s v="‭112120612090‬"/>
    <s v="Comunicações - Despesas Telefônicas"/>
    <m/>
    <s v="NV021588"/>
    <m/>
    <x v="1"/>
    <x v="16"/>
  </r>
  <r>
    <x v="228"/>
    <m/>
    <x v="2485"/>
    <d v="2025-07-10T00:00:00"/>
    <d v="2025-09-26T00:00:00"/>
    <n v="54.34"/>
    <s v="‭112120612090‬"/>
    <s v="Comunicações - Despesas Telefônicas"/>
    <m/>
    <s v="NV021619"/>
    <m/>
    <x v="1"/>
    <x v="13"/>
  </r>
  <r>
    <x v="228"/>
    <m/>
    <x v="2485"/>
    <d v="2025-07-10T00:00:00"/>
    <d v="2025-09-26T00:00:00"/>
    <n v="54.34"/>
    <s v="‭112120612090‬"/>
    <s v="Comunicações - Despesas Telefônicas"/>
    <m/>
    <s v="NV021571"/>
    <m/>
    <x v="1"/>
    <x v="26"/>
  </r>
  <r>
    <x v="228"/>
    <m/>
    <x v="2485"/>
    <d v="2025-07-10T00:00:00"/>
    <d v="2025-09-26T00:00:00"/>
    <n v="54.34"/>
    <s v="‭112120612090‬"/>
    <s v="Comunicações - Despesas Telefônicas"/>
    <m/>
    <s v="NV021601"/>
    <m/>
    <x v="1"/>
    <x v="205"/>
  </r>
  <r>
    <x v="228"/>
    <m/>
    <x v="2485"/>
    <d v="2025-07-10T00:00:00"/>
    <d v="2025-09-26T00:00:00"/>
    <n v="54.34"/>
    <s v="‭112120612090‬"/>
    <s v="Comunicações - Despesas Telefônicas"/>
    <m/>
    <s v="NV021598"/>
    <m/>
    <x v="1"/>
    <x v="213"/>
  </r>
  <r>
    <x v="228"/>
    <m/>
    <x v="2485"/>
    <d v="2025-07-10T00:00:00"/>
    <d v="2025-09-26T00:00:00"/>
    <n v="54.34"/>
    <s v="‭112120612090‬"/>
    <s v="Comunicações - Despesas Telefônicas"/>
    <m/>
    <s v="NV021617"/>
    <m/>
    <x v="1"/>
    <x v="203"/>
  </r>
  <r>
    <x v="228"/>
    <m/>
    <x v="2485"/>
    <d v="2025-07-10T00:00:00"/>
    <d v="2025-09-26T00:00:00"/>
    <n v="54.34"/>
    <s v="‭112120612090‬"/>
    <s v="Comunicações - Despesas Telefônicas"/>
    <m/>
    <s v="NV022563"/>
    <m/>
    <x v="1"/>
    <x v="226"/>
  </r>
  <r>
    <x v="228"/>
    <m/>
    <x v="2485"/>
    <d v="2025-07-10T00:00:00"/>
    <d v="2025-09-26T00:00:00"/>
    <n v="54.34"/>
    <s v="‭112120612090‬"/>
    <s v="Comunicações - Despesas Telefônicas"/>
    <m/>
    <s v="NV021608"/>
    <m/>
    <x v="1"/>
    <x v="249"/>
  </r>
  <r>
    <x v="228"/>
    <m/>
    <x v="2485"/>
    <d v="2025-07-10T00:00:00"/>
    <d v="2025-09-26T00:00:00"/>
    <n v="352.56"/>
    <s v="‭112120612090‬"/>
    <s v="Comunicações - Despesas Telefônicas"/>
    <m/>
    <s v="NV006966"/>
    <m/>
    <x v="1"/>
    <x v="22"/>
  </r>
  <r>
    <x v="228"/>
    <m/>
    <x v="2485"/>
    <d v="2025-07-10T00:00:00"/>
    <d v="2025-09-26T00:00:00"/>
    <n v="402.82"/>
    <s v="‭112120612090‬"/>
    <s v="Comunicações - Despesas Telefônicas"/>
    <m/>
    <s v="NV006964"/>
    <m/>
    <x v="1"/>
    <x v="11"/>
  </r>
  <r>
    <x v="228"/>
    <m/>
    <x v="2485"/>
    <d v="2025-07-10T00:00:00"/>
    <d v="2025-09-26T00:00:00"/>
    <n v="402.82"/>
    <s v="‭112120612090‬"/>
    <s v="Comunicações - Despesas Telefônicas"/>
    <m/>
    <s v="NV023559"/>
    <m/>
    <x v="1"/>
    <x v="1"/>
  </r>
  <r>
    <x v="228"/>
    <m/>
    <x v="2485"/>
    <d v="2025-07-10T00:00:00"/>
    <d v="2025-09-26T00:00:00"/>
    <n v="352.56"/>
    <s v="‭112120612090‬"/>
    <s v="Comunicações - Despesas Telefônicas"/>
    <m/>
    <s v="NV006967"/>
    <m/>
    <x v="1"/>
    <x v="237"/>
  </r>
  <r>
    <x v="228"/>
    <m/>
    <x v="2485"/>
    <d v="2025-07-10T00:00:00"/>
    <d v="2025-09-26T00:00:00"/>
    <n v="1068.53"/>
    <s v="‭112120612090‬"/>
    <s v="Comunicações - Despesas Telefônicas"/>
    <m/>
    <s v="NV006961"/>
    <m/>
    <x v="1"/>
    <x v="244"/>
  </r>
  <r>
    <x v="228"/>
    <m/>
    <x v="2485"/>
    <d v="2025-07-10T00:00:00"/>
    <d v="2025-09-26T00:00:00"/>
    <n v="616.12"/>
    <s v="‭112120612090‬"/>
    <s v="Comunicações - Despesas Telefônicas"/>
    <m/>
    <s v="NV006966"/>
    <m/>
    <x v="1"/>
    <x v="22"/>
  </r>
  <r>
    <x v="228"/>
    <m/>
    <x v="2485"/>
    <d v="2025-07-10T00:00:00"/>
    <d v="2025-09-26T00:00:00"/>
    <n v="1112.69"/>
    <s v="‭112120612090‬"/>
    <s v="Comunicações - Despesas Telefônicas"/>
    <m/>
    <s v="NV006964"/>
    <m/>
    <x v="1"/>
    <x v="11"/>
  </r>
  <r>
    <x v="228"/>
    <m/>
    <x v="2485"/>
    <d v="2025-07-10T00:00:00"/>
    <d v="2025-09-26T00:00:00"/>
    <n v="1112.69"/>
    <s v="‭112120612090‬"/>
    <s v="Comunicações - Despesas Telefônicas"/>
    <m/>
    <s v="NV023559"/>
    <m/>
    <x v="1"/>
    <x v="1"/>
  </r>
  <r>
    <x v="228"/>
    <m/>
    <x v="2485"/>
    <d v="2025-07-10T00:00:00"/>
    <d v="2025-09-26T00:00:00"/>
    <n v="722.76"/>
    <s v="‭112120612090‬"/>
    <s v="Comunicações - Despesas Telefônicas"/>
    <m/>
    <s v="NV006967"/>
    <m/>
    <x v="1"/>
    <x v="237"/>
  </r>
  <r>
    <x v="228"/>
    <m/>
    <x v="2485"/>
    <d v="2025-07-10T00:00:00"/>
    <d v="2025-09-26T00:00:00"/>
    <n v="1316.42"/>
    <s v="‭112120612090‬"/>
    <s v="Comunicações - Despesas Telefônicas"/>
    <m/>
    <s v="NV006962"/>
    <m/>
    <x v="1"/>
    <x v="142"/>
  </r>
  <r>
    <x v="228"/>
    <m/>
    <x v="2485"/>
    <d v="2025-07-10T00:00:00"/>
    <d v="2025-09-26T00:00:00"/>
    <n v="1508.72"/>
    <s v="‭112120612090‬"/>
    <s v="Comunicações - Despesas Telefônicas"/>
    <m/>
    <s v="NV006965"/>
    <m/>
    <x v="1"/>
    <x v="2"/>
  </r>
  <r>
    <x v="228"/>
    <m/>
    <x v="2485"/>
    <d v="2025-07-10T00:00:00"/>
    <d v="2025-09-26T00:00:00"/>
    <n v="1285.8900000000001"/>
    <s v="‭112120612090‬"/>
    <s v="Comunicações - Despesas Telefônicas"/>
    <m/>
    <s v="NV006968"/>
    <m/>
    <x v="1"/>
    <x v="33"/>
  </r>
  <r>
    <x v="228"/>
    <m/>
    <x v="2485"/>
    <d v="2025-07-10T00:00:00"/>
    <d v="2025-09-26T00:00:00"/>
    <n v="27.17"/>
    <s v="‭112120612090‬"/>
    <s v="Comunicações - Despesas Telefônicas"/>
    <m/>
    <s v="NV019956"/>
    <m/>
    <x v="1"/>
    <x v="97"/>
  </r>
  <r>
    <x v="228"/>
    <m/>
    <x v="2485"/>
    <d v="2025-07-10T00:00:00"/>
    <d v="2025-09-26T00:00:00"/>
    <n v="27.17"/>
    <s v="‭112120612090‬"/>
    <s v="Comunicações - Despesas Telefônicas"/>
    <m/>
    <s v="NV019953"/>
    <m/>
    <x v="1"/>
    <x v="221"/>
  </r>
  <r>
    <x v="228"/>
    <m/>
    <x v="2485"/>
    <d v="2025-07-10T00:00:00"/>
    <d v="2025-09-26T00:00:00"/>
    <n v="27.17"/>
    <s v="‭112120612090‬"/>
    <s v="Comunicações - Despesas Telefônicas"/>
    <m/>
    <s v="NV019952"/>
    <m/>
    <x v="1"/>
    <x v="73"/>
  </r>
  <r>
    <x v="228"/>
    <m/>
    <x v="2485"/>
    <d v="2025-07-10T00:00:00"/>
    <d v="2025-09-26T00:00:00"/>
    <n v="27.17"/>
    <s v="‭112120612090‬"/>
    <s v="Comunicações - Despesas Telefônicas"/>
    <m/>
    <s v="NV019955"/>
    <m/>
    <x v="1"/>
    <x v="57"/>
  </r>
  <r>
    <x v="228"/>
    <m/>
    <x v="2485"/>
    <d v="2025-07-10T00:00:00"/>
    <d v="2025-09-26T00:00:00"/>
    <n v="54.34"/>
    <s v="‭112120612090‬"/>
    <s v="Comunicações - Despesas Telefônicas"/>
    <m/>
    <s v="NV022570"/>
    <m/>
    <x v="1"/>
    <x v="166"/>
  </r>
  <r>
    <x v="228"/>
    <m/>
    <x v="2485"/>
    <d v="2025-07-10T00:00:00"/>
    <d v="2025-09-26T00:00:00"/>
    <n v="38.729999999999997"/>
    <s v="‭112120612090‬"/>
    <s v="Comunicações - Despesas Telefônicas"/>
    <m/>
    <s v="NV003952"/>
    <m/>
    <x v="1"/>
    <x v="74"/>
  </r>
  <r>
    <x v="228"/>
    <m/>
    <x v="2485"/>
    <d v="2025-07-10T00:00:00"/>
    <d v="2025-09-26T00:00:00"/>
    <n v="25.82"/>
    <s v="‭112120612090‬"/>
    <s v="Comunicações - Despesas Telefônicas"/>
    <m/>
    <s v="NV003953"/>
    <m/>
    <x v="1"/>
    <x v="145"/>
  </r>
  <r>
    <x v="228"/>
    <m/>
    <x v="2485"/>
    <d v="2025-07-10T00:00:00"/>
    <d v="2025-09-26T00:00:00"/>
    <n v="38.729999999999997"/>
    <s v="‭112120612090‬"/>
    <s v="Comunicações - Despesas Telefônicas"/>
    <m/>
    <s v="NV003956"/>
    <m/>
    <x v="1"/>
    <x v="146"/>
  </r>
  <r>
    <x v="228"/>
    <m/>
    <x v="2485"/>
    <d v="2025-07-10T00:00:00"/>
    <d v="2025-09-26T00:00:00"/>
    <n v="38.729999999999997"/>
    <s v="‭112120612090‬"/>
    <s v="Comunicações - Despesas Telefônicas"/>
    <m/>
    <s v="NV003961"/>
    <m/>
    <x v="1"/>
    <x v="20"/>
  </r>
  <r>
    <x v="228"/>
    <m/>
    <x v="2485"/>
    <d v="2025-07-10T00:00:00"/>
    <d v="2025-09-26T00:00:00"/>
    <n v="25.82"/>
    <s v="‭112120612090‬"/>
    <s v="Comunicações - Despesas Telefônicas"/>
    <m/>
    <s v="NV003964"/>
    <m/>
    <x v="1"/>
    <x v="107"/>
  </r>
  <r>
    <x v="228"/>
    <m/>
    <x v="2485"/>
    <d v="2025-07-10T00:00:00"/>
    <d v="2025-09-26T00:00:00"/>
    <n v="38.729999999999997"/>
    <s v="‭112120612090‬"/>
    <s v="Comunicações - Despesas Telefônicas"/>
    <m/>
    <s v="NV003966"/>
    <m/>
    <x v="1"/>
    <x v="150"/>
  </r>
  <r>
    <x v="228"/>
    <m/>
    <x v="2485"/>
    <d v="2025-07-10T00:00:00"/>
    <d v="2025-09-26T00:00:00"/>
    <n v="38.729999999999997"/>
    <s v="‭112120612090‬"/>
    <s v="Comunicações - Despesas Telefônicas"/>
    <m/>
    <s v="NV003970"/>
    <m/>
    <x v="1"/>
    <x v="38"/>
  </r>
  <r>
    <x v="228"/>
    <m/>
    <x v="2485"/>
    <d v="2025-07-10T00:00:00"/>
    <d v="2025-09-26T00:00:00"/>
    <n v="25.82"/>
    <s v="‭112120612090‬"/>
    <s v="Comunicações - Despesas Telefônicas"/>
    <m/>
    <s v="NV003972"/>
    <m/>
    <x v="1"/>
    <x v="92"/>
  </r>
  <r>
    <x v="228"/>
    <m/>
    <x v="2485"/>
    <d v="2025-07-10T00:00:00"/>
    <d v="2025-09-26T00:00:00"/>
    <n v="25.82"/>
    <s v="‭112120612090‬"/>
    <s v="Comunicações - Despesas Telefônicas"/>
    <m/>
    <s v="NV003973"/>
    <m/>
    <x v="1"/>
    <x v="220"/>
  </r>
  <r>
    <x v="228"/>
    <m/>
    <x v="2485"/>
    <d v="2025-07-10T00:00:00"/>
    <d v="2025-09-26T00:00:00"/>
    <n v="38.729999999999997"/>
    <s v="‭112120612090‬"/>
    <s v="Comunicações - Despesas Telefônicas"/>
    <m/>
    <s v="NV003974"/>
    <m/>
    <x v="1"/>
    <x v="152"/>
  </r>
  <r>
    <x v="228"/>
    <m/>
    <x v="2485"/>
    <d v="2025-07-10T00:00:00"/>
    <d v="2025-09-26T00:00:00"/>
    <n v="38.729999999999997"/>
    <s v="‭112120612090‬"/>
    <s v="Comunicações - Despesas Telefônicas"/>
    <m/>
    <s v="NV004957"/>
    <m/>
    <x v="1"/>
    <x v="120"/>
  </r>
  <r>
    <x v="228"/>
    <m/>
    <x v="2485"/>
    <d v="2025-07-10T00:00:00"/>
    <d v="2025-09-26T00:00:00"/>
    <n v="25.82"/>
    <s v="‭112120612090‬"/>
    <s v="Comunicações - Despesas Telefônicas"/>
    <m/>
    <s v="NV003977"/>
    <m/>
    <x v="1"/>
    <x v="48"/>
  </r>
  <r>
    <x v="228"/>
    <m/>
    <x v="2485"/>
    <d v="2025-07-10T00:00:00"/>
    <d v="2025-09-26T00:00:00"/>
    <n v="25.82"/>
    <s v="‭112120612090‬"/>
    <s v="Comunicações - Despesas Telefônicas"/>
    <m/>
    <s v="NV003981"/>
    <m/>
    <x v="1"/>
    <x v="99"/>
  </r>
  <r>
    <x v="228"/>
    <m/>
    <x v="2485"/>
    <d v="2025-07-10T00:00:00"/>
    <d v="2025-09-26T00:00:00"/>
    <n v="38.729999999999997"/>
    <s v="‭112120612090‬"/>
    <s v="Comunicações - Despesas Telefônicas"/>
    <m/>
    <s v="NV003983"/>
    <m/>
    <x v="1"/>
    <x v="62"/>
  </r>
  <r>
    <x v="228"/>
    <m/>
    <x v="2485"/>
    <d v="2025-07-10T00:00:00"/>
    <d v="2025-09-26T00:00:00"/>
    <n v="38.729999999999997"/>
    <s v="‭112120612090‬"/>
    <s v="Comunicações - Despesas Telefônicas"/>
    <m/>
    <s v="NV004961"/>
    <m/>
    <x v="1"/>
    <x v="157"/>
  </r>
  <r>
    <x v="228"/>
    <m/>
    <x v="2485"/>
    <d v="2025-07-10T00:00:00"/>
    <d v="2025-09-26T00:00:00"/>
    <n v="25.82"/>
    <s v="‭112120612090‬"/>
    <s v="Comunicações - Despesas Telefônicas"/>
    <m/>
    <s v="NV003985"/>
    <m/>
    <x v="1"/>
    <x v="160"/>
  </r>
  <r>
    <x v="228"/>
    <m/>
    <x v="2485"/>
    <d v="2025-07-10T00:00:00"/>
    <d v="2025-09-26T00:00:00"/>
    <n v="25.82"/>
    <s v="‭112120612090‬"/>
    <s v="Comunicações - Despesas Telefônicas"/>
    <m/>
    <s v="NV003978"/>
    <m/>
    <x v="1"/>
    <x v="111"/>
  </r>
  <r>
    <x v="228"/>
    <m/>
    <x v="2485"/>
    <d v="2025-07-10T00:00:00"/>
    <d v="2025-09-26T00:00:00"/>
    <n v="54.34"/>
    <s v="‭112120612090‬"/>
    <s v="Comunicações - Despesas Telefônicas"/>
    <m/>
    <s v="NV020552"/>
    <m/>
    <x v="1"/>
    <x v="79"/>
  </r>
  <r>
    <x v="228"/>
    <m/>
    <x v="2485"/>
    <d v="2025-07-10T00:00:00"/>
    <d v="2025-09-26T00:00:00"/>
    <n v="54.34"/>
    <s v="‭112120612090‬"/>
    <s v="Comunicações - Despesas Telefônicas"/>
    <m/>
    <s v="NV020553"/>
    <m/>
    <x v="1"/>
    <x v="67"/>
  </r>
  <r>
    <x v="228"/>
    <m/>
    <x v="2485"/>
    <d v="2025-07-10T00:00:00"/>
    <d v="2025-09-26T00:00:00"/>
    <n v="54.34"/>
    <s v="‭112120612090‬"/>
    <s v="Comunicações - Despesas Telefônicas"/>
    <m/>
    <s v="NV020556"/>
    <m/>
    <x v="1"/>
    <x v="65"/>
  </r>
  <r>
    <x v="228"/>
    <m/>
    <x v="2485"/>
    <d v="2025-07-10T00:00:00"/>
    <d v="2025-09-26T00:00:00"/>
    <n v="54.34"/>
    <s v="‭112120612090‬"/>
    <s v="Comunicações - Despesas Telefônicas"/>
    <m/>
    <s v="NV020557"/>
    <m/>
    <x v="1"/>
    <x v="155"/>
  </r>
  <r>
    <x v="228"/>
    <m/>
    <x v="2485"/>
    <d v="2025-07-10T00:00:00"/>
    <d v="2025-09-26T00:00:00"/>
    <n v="54.34"/>
    <s v="‭112120612090‬"/>
    <s v="Comunicações - Despesas Telefônicas"/>
    <m/>
    <s v="NV021558"/>
    <m/>
    <x v="1"/>
    <x v="144"/>
  </r>
  <r>
    <x v="228"/>
    <m/>
    <x v="2485"/>
    <d v="2025-07-10T00:00:00"/>
    <d v="2025-09-26T00:00:00"/>
    <n v="38.729999999999997"/>
    <s v="‭112120612090‬"/>
    <s v="Comunicações - Despesas Telefônicas"/>
    <m/>
    <s v="NV003955"/>
    <m/>
    <x v="1"/>
    <x v="10"/>
  </r>
  <r>
    <x v="228"/>
    <m/>
    <x v="2485"/>
    <d v="2025-07-10T00:00:00"/>
    <d v="2025-09-26T00:00:00"/>
    <n v="25.82"/>
    <s v="‭112120612090‬"/>
    <s v="Comunicações - Despesas Telefônicas"/>
    <m/>
    <s v="NV003958"/>
    <m/>
    <x v="1"/>
    <x v="147"/>
  </r>
  <r>
    <x v="228"/>
    <m/>
    <x v="2485"/>
    <d v="2025-07-10T00:00:00"/>
    <d v="2025-09-26T00:00:00"/>
    <n v="25.82"/>
    <s v="‭112120612090‬"/>
    <s v="Comunicações - Despesas Telefônicas"/>
    <m/>
    <s v="NV003959"/>
    <m/>
    <x v="1"/>
    <x v="148"/>
  </r>
  <r>
    <x v="228"/>
    <m/>
    <x v="2485"/>
    <d v="2025-07-10T00:00:00"/>
    <d v="2025-09-26T00:00:00"/>
    <n v="25.82"/>
    <s v="‭112120612090‬"/>
    <s v="Comunicações - Despesas Telefônicas"/>
    <m/>
    <s v="NV003963"/>
    <m/>
    <x v="1"/>
    <x v="105"/>
  </r>
  <r>
    <x v="228"/>
    <m/>
    <x v="2485"/>
    <d v="2025-07-10T00:00:00"/>
    <d v="2025-09-26T00:00:00"/>
    <n v="38.729999999999997"/>
    <s v="‭112120612090‬"/>
    <s v="Comunicações - Despesas Telefônicas"/>
    <m/>
    <s v="NV003967"/>
    <m/>
    <x v="1"/>
    <x v="109"/>
  </r>
  <r>
    <x v="228"/>
    <m/>
    <x v="2485"/>
    <d v="2025-07-10T00:00:00"/>
    <d v="2025-09-26T00:00:00"/>
    <n v="38.729999999999997"/>
    <s v="‭112120612090‬"/>
    <s v="Comunicações - Despesas Telefônicas"/>
    <m/>
    <s v="NV003968"/>
    <m/>
    <x v="1"/>
    <x v="94"/>
  </r>
  <r>
    <x v="228"/>
    <m/>
    <x v="2485"/>
    <d v="2025-07-10T00:00:00"/>
    <d v="2025-09-26T00:00:00"/>
    <n v="64.55"/>
    <s v="‭112120612090‬"/>
    <s v="Comunicações - Despesas Telefônicas"/>
    <m/>
    <s v="NV003969"/>
    <m/>
    <x v="1"/>
    <x v="95"/>
  </r>
  <r>
    <x v="228"/>
    <m/>
    <x v="2485"/>
    <d v="2025-07-10T00:00:00"/>
    <d v="2025-09-26T00:00:00"/>
    <n v="38.729999999999997"/>
    <s v="‭112120612090‬"/>
    <s v="Comunicações - Despesas Telefônicas"/>
    <m/>
    <s v="NV003975"/>
    <m/>
    <x v="1"/>
    <x v="153"/>
  </r>
  <r>
    <x v="228"/>
    <m/>
    <x v="2485"/>
    <d v="2025-07-10T00:00:00"/>
    <d v="2025-09-26T00:00:00"/>
    <n v="38.729999999999997"/>
    <s v="‭112120612090‬"/>
    <s v="Comunicações - Despesas Telefônicas"/>
    <m/>
    <s v="NV003979"/>
    <m/>
    <x v="1"/>
    <x v="154"/>
  </r>
  <r>
    <x v="228"/>
    <m/>
    <x v="2485"/>
    <d v="2025-07-10T00:00:00"/>
    <d v="2025-09-26T00:00:00"/>
    <n v="38.729999999999997"/>
    <s v="‭112120612090‬"/>
    <s v="Comunicações - Despesas Telefônicas"/>
    <m/>
    <s v="NV003980"/>
    <m/>
    <x v="1"/>
    <x v="118"/>
  </r>
  <r>
    <x v="228"/>
    <m/>
    <x v="2485"/>
    <d v="2025-07-10T00:00:00"/>
    <d v="2025-09-26T00:00:00"/>
    <n v="25.82"/>
    <s v="‭112120612090‬"/>
    <s v="Comunicações - Despesas Telefônicas"/>
    <m/>
    <s v="NV004958"/>
    <m/>
    <x v="1"/>
    <x v="18"/>
  </r>
  <r>
    <x v="228"/>
    <m/>
    <x v="2485"/>
    <d v="2025-07-10T00:00:00"/>
    <d v="2025-09-26T00:00:00"/>
    <n v="38.729999999999997"/>
    <s v="‭112120612090‬"/>
    <s v="Comunicações - Despesas Telefônicas"/>
    <m/>
    <s v="NV004959"/>
    <m/>
    <x v="1"/>
    <x v="131"/>
  </r>
  <r>
    <x v="228"/>
    <m/>
    <x v="2485"/>
    <d v="2025-07-10T00:00:00"/>
    <d v="2025-09-26T00:00:00"/>
    <n v="38.729999999999997"/>
    <s v="‭112120612090‬"/>
    <s v="Comunicações - Despesas Telefônicas"/>
    <m/>
    <s v="NV004956"/>
    <m/>
    <x v="1"/>
    <x v="45"/>
  </r>
  <r>
    <x v="228"/>
    <m/>
    <x v="2485"/>
    <d v="2025-07-10T00:00:00"/>
    <d v="2025-09-26T00:00:00"/>
    <n v="38.729999999999997"/>
    <s v="‭112120612090‬"/>
    <s v="Comunicações - Despesas Telefônicas"/>
    <m/>
    <s v="NV003971"/>
    <m/>
    <x v="1"/>
    <x v="151"/>
  </r>
  <r>
    <x v="228"/>
    <m/>
    <x v="2485"/>
    <d v="2025-07-10T00:00:00"/>
    <d v="2025-09-26T00:00:00"/>
    <n v="25.82"/>
    <s v="‭112120612090‬"/>
    <s v="Comunicações - Despesas Telefônicas"/>
    <m/>
    <s v="NV003986"/>
    <m/>
    <x v="1"/>
    <x v="161"/>
  </r>
  <r>
    <x v="228"/>
    <m/>
    <x v="2485"/>
    <d v="2025-07-10T00:00:00"/>
    <d v="2025-09-26T00:00:00"/>
    <n v="25.82"/>
    <s v="‭112120612090‬"/>
    <s v="Comunicações - Despesas Telefônicas"/>
    <m/>
    <s v="NV003957"/>
    <m/>
    <x v="1"/>
    <x v="164"/>
  </r>
  <r>
    <x v="228"/>
    <m/>
    <x v="2485"/>
    <d v="2025-07-10T00:00:00"/>
    <d v="2025-09-26T00:00:00"/>
    <n v="38.729999999999997"/>
    <s v="‭112120612090‬"/>
    <s v="Comunicações - Despesas Telefônicas"/>
    <m/>
    <s v="NV003960"/>
    <m/>
    <x v="1"/>
    <x v="29"/>
  </r>
  <r>
    <x v="228"/>
    <m/>
    <x v="2485"/>
    <d v="2025-07-10T00:00:00"/>
    <d v="2025-09-26T00:00:00"/>
    <n v="54.34"/>
    <s v="‭112120612090‬"/>
    <s v="Comunicações - Despesas Telefônicas"/>
    <m/>
    <s v="NV020551"/>
    <m/>
    <x v="1"/>
    <x v="58"/>
  </r>
  <r>
    <x v="228"/>
    <m/>
    <x v="2485"/>
    <d v="2025-07-10T00:00:00"/>
    <d v="2025-09-26T00:00:00"/>
    <n v="54.34"/>
    <s v="‭112120612090‬"/>
    <s v="Comunicações - Despesas Telefônicas"/>
    <m/>
    <s v="NV020554"/>
    <m/>
    <x v="1"/>
    <x v="5"/>
  </r>
  <r>
    <x v="228"/>
    <m/>
    <x v="2486"/>
    <d v="2025-07-07T00:00:00"/>
    <d v="2025-09-26T00:00:00"/>
    <n v="54.34"/>
    <s v="‭112120612090‬"/>
    <s v="Comunicações - Despesas Telefônicas"/>
    <m/>
    <s v="NV022643"/>
    <m/>
    <x v="1"/>
    <x v="222"/>
  </r>
  <r>
    <x v="228"/>
    <m/>
    <x v="2487"/>
    <d v="2025-07-07T00:00:00"/>
    <d v="2025-09-26T00:00:00"/>
    <n v="54.34"/>
    <s v="‭112120612090‬"/>
    <s v="Comunicações - Despesas Telefônicas"/>
    <m/>
    <s v="NV022675"/>
    <m/>
    <x v="1"/>
    <x v="231"/>
  </r>
  <r>
    <x v="228"/>
    <m/>
    <x v="2488"/>
    <d v="2025-07-07T00:00:00"/>
    <d v="2025-09-26T00:00:00"/>
    <n v="516.23"/>
    <s v="‭112120612090‬"/>
    <s v="Comunicações - Despesas Telefônicas"/>
    <m/>
    <s v="NV002951"/>
    <m/>
    <x v="1"/>
    <x v="159"/>
  </r>
  <r>
    <x v="228"/>
    <m/>
    <x v="2489"/>
    <d v="2025-07-10T00:00:00"/>
    <d v="2025-09-26T00:00:00"/>
    <n v="54.34"/>
    <s v="‭112120612090‬"/>
    <s v="Comunicações - Despesas Telefônicas"/>
    <m/>
    <s v="NV022616"/>
    <m/>
    <x v="1"/>
    <x v="135"/>
  </r>
  <r>
    <x v="228"/>
    <m/>
    <x v="2490"/>
    <d v="2025-07-15T00:00:00"/>
    <d v="2025-09-26T00:00:00"/>
    <n v="54.34"/>
    <s v="‭112120612090‬"/>
    <s v="Comunicações - Despesas Telefônicas"/>
    <m/>
    <s v="NV022643"/>
    <m/>
    <x v="1"/>
    <x v="222"/>
  </r>
  <r>
    <x v="228"/>
    <m/>
    <x v="2491"/>
    <d v="2025-07-15T00:00:00"/>
    <d v="2025-09-26T00:00:00"/>
    <n v="54.34"/>
    <s v="‭112120612090‬"/>
    <s v="Comunicações - Despesas Telefônicas"/>
    <m/>
    <s v="NV022675"/>
    <m/>
    <x v="1"/>
    <x v="231"/>
  </r>
  <r>
    <x v="228"/>
    <m/>
    <x v="2492"/>
    <d v="2025-07-15T00:00:00"/>
    <d v="2025-09-26T00:00:00"/>
    <n v="516.23"/>
    <s v="‭112120612090‬"/>
    <s v="Comunicações - Despesas Telefônicas"/>
    <m/>
    <s v="NV002951"/>
    <m/>
    <x v="1"/>
    <x v="159"/>
  </r>
  <r>
    <x v="229"/>
    <m/>
    <x v="2493"/>
    <d v="2025-09-23T00:00:00"/>
    <d v="2025-09-29T00:00:00"/>
    <n v="301.44"/>
    <s v="‭112120502050‬"/>
    <s v="Indenizações Sobre Processos Trabalhistas"/>
    <m/>
    <s v="NV006958"/>
    <m/>
    <x v="1"/>
    <x v="0"/>
  </r>
  <r>
    <x v="230"/>
    <m/>
    <x v="2494"/>
    <d v="2025-08-01T00:00:00"/>
    <d v="2025-09-29T00:00:00"/>
    <n v="375.49"/>
    <s v="‭112120503040‬"/>
    <s v="Serviços de Implantação e Operacionalização postos Poupatempo"/>
    <m/>
    <s v="NV021563"/>
    <m/>
    <x v="1"/>
    <x v="217"/>
  </r>
  <r>
    <x v="230"/>
    <m/>
    <x v="2495"/>
    <d v="2025-08-25T00:00:00"/>
    <d v="2025-09-29T00:00:00"/>
    <n v="1788.34"/>
    <s v="‭112120503040‬"/>
    <s v="Serviços de Implantação e Operacionalização postos Poupatempo"/>
    <m/>
    <s v="NV021563"/>
    <m/>
    <x v="1"/>
    <x v="217"/>
  </r>
  <r>
    <x v="230"/>
    <m/>
    <x v="2496"/>
    <d v="2025-08-01T00:00:00"/>
    <d v="2025-09-29T00:00:00"/>
    <n v="458.93"/>
    <s v="‭112120503040‬"/>
    <s v="Serviços de Implantação e Operacionalização postos Poupatempo"/>
    <m/>
    <s v="NV021563"/>
    <m/>
    <x v="1"/>
    <x v="217"/>
  </r>
  <r>
    <x v="231"/>
    <m/>
    <x v="2497"/>
    <d v="2025-08-25T00:00:00"/>
    <d v="2025-09-30T00:00:00"/>
    <n v="1653.39"/>
    <s v="‭112120503040‬"/>
    <s v="Serviços de Implantação e Operacionalização postos Poupatempo"/>
    <m/>
    <s v="NV022614"/>
    <m/>
    <x v="1"/>
    <x v="124"/>
  </r>
  <r>
    <x v="232"/>
    <m/>
    <x v="2498"/>
    <d v="2025-08-25T00:00:00"/>
    <d v="2025-09-30T00:00:00"/>
    <n v="1808.62"/>
    <s v="‭112120503040‬"/>
    <s v="Serviços de Implantação e Operacionalização postos Poupatempo"/>
    <m/>
    <s v="NV021576"/>
    <m/>
    <x v="1"/>
    <x v="113"/>
  </r>
  <r>
    <x v="233"/>
    <m/>
    <x v="2499"/>
    <d v="2025-08-25T00:00:00"/>
    <d v="2025-09-30T00:00:00"/>
    <n v="26370.22"/>
    <s v="‭112120503040‬"/>
    <s v="Serviços de Implantação e Operacionalização postos Poupatempo"/>
    <m/>
    <s v="NV008123"/>
    <m/>
    <x v="1"/>
    <x v="54"/>
  </r>
  <r>
    <x v="234"/>
    <m/>
    <x v="2500"/>
    <d v="2025-09-24T00:00:00"/>
    <d v="2025-09-30T00:00:00"/>
    <n v="10000"/>
    <s v="‭112120502050‬"/>
    <s v="Indenizações Sobre Processos Trabalhistas"/>
    <m/>
    <s v="NV006958"/>
    <m/>
    <x v="1"/>
    <x v="0"/>
  </r>
  <r>
    <x v="2"/>
    <m/>
    <x v="2501"/>
    <d v="2025-09-17T00:00:00"/>
    <d v="2025-09-30T00:00:00"/>
    <n v="1157.5899999999999"/>
    <s v="‭112120801050‬"/>
    <s v="Legais e Judiciais (Despesas Cartorárias)"/>
    <m/>
    <s v="NV000955"/>
    <m/>
    <x v="1"/>
    <x v="110"/>
  </r>
  <r>
    <x v="2"/>
    <m/>
    <x v="2502"/>
    <d v="2025-09-17T00:00:00"/>
    <d v="2025-09-30T00:00:00"/>
    <n v="1157.5899999999999"/>
    <s v="‭112120801050‬"/>
    <s v="Legais e Judiciais (Despesas Cartorárias)"/>
    <m/>
    <s v="NV022594"/>
    <m/>
    <x v="1"/>
    <x v="93"/>
  </r>
  <r>
    <x v="2"/>
    <m/>
    <x v="2503"/>
    <d v="2025-09-23T00:00:00"/>
    <d v="2025-09-30T00:00:00"/>
    <n v="583.89"/>
    <s v="‭112120801050‬"/>
    <s v="Legais e Judiciais (Despesas Cartorárias)"/>
    <m/>
    <s v="NV006958"/>
    <m/>
    <x v="1"/>
    <x v="0"/>
  </r>
  <r>
    <x v="235"/>
    <m/>
    <x v="2504"/>
    <d v="2025-09-24T00:00:00"/>
    <d v="2025-09-30T00:00:00"/>
    <n v="200"/>
    <s v="‭112120801050‬"/>
    <s v="Legais e Judiciais (Despesas Cartorárias)"/>
    <m/>
    <s v="NV006958"/>
    <m/>
    <x v="1"/>
    <x v="0"/>
  </r>
  <r>
    <x v="0"/>
    <m/>
    <x v="0"/>
    <d v="2025-09-24T00:00:00"/>
    <d v="2025-09-30T00:00:00"/>
    <n v="1275"/>
    <n v="112120801030"/>
    <s v="Despesas Bancárias"/>
    <s v="01-112120801030-000-062501000001-1-NV006958-000000000-0-0-0"/>
    <s v="NV006958"/>
    <m/>
    <x v="1"/>
    <x v="0"/>
  </r>
  <r>
    <x v="236"/>
    <m/>
    <x v="2505"/>
    <m/>
    <d v="2025-09-12T00:00:00"/>
    <n v="1980"/>
    <s v="‭112120612190‬"/>
    <s v="Publicidade e Serviços de Avaliação do Progr. PPT"/>
    <s v="‭062502000001‬"/>
    <s v="NV006958"/>
    <m/>
    <x v="1"/>
    <x v="0"/>
  </r>
  <r>
    <x v="236"/>
    <m/>
    <x v="2506"/>
    <m/>
    <d v="2025-09-23T00:00:00"/>
    <n v="3702"/>
    <s v="‭112120612190‬"/>
    <s v="Publicidade e Serviços de Avaliação do Progr. PPT"/>
    <s v="‭062502000001‬"/>
    <s v="NV006958"/>
    <m/>
    <x v="1"/>
    <x v="0"/>
  </r>
  <r>
    <x v="0"/>
    <m/>
    <x v="0"/>
    <d v="2025-09-24T00:00:00"/>
    <d v="2025-09-30T00:00:00"/>
    <n v="795.6"/>
    <n v="112120801030"/>
    <s v="Despesas Bancárias"/>
    <s v="01-112120801030-000-062501000001-1-CD001313-000000000-0-0-0"/>
    <s v="CD001313"/>
    <m/>
    <x v="2"/>
    <x v="0"/>
  </r>
  <r>
    <x v="42"/>
    <m/>
    <x v="2507"/>
    <d v="2025-08-27T00:00:00"/>
    <d v="2025-09-01T00:00:00"/>
    <n v="58.92"/>
    <s v="‭112120702010‬"/>
    <s v="Outros Impostos e Taxas"/>
    <m/>
    <s v="CD022615"/>
    <m/>
    <x v="2"/>
    <x v="136"/>
  </r>
  <r>
    <x v="37"/>
    <m/>
    <x v="2508"/>
    <d v="2025-09-01T00:00:00"/>
    <d v="2025-09-04T00:00:00"/>
    <n v="29.46"/>
    <s v="‭112120702010‬"/>
    <s v="Outros Impostos e Taxas"/>
    <m/>
    <s v="CD022673"/>
    <m/>
    <x v="2"/>
    <x v="253"/>
  </r>
  <r>
    <x v="237"/>
    <m/>
    <x v="2509"/>
    <d v="2025-09-01T00:00:00"/>
    <d v="2025-09-04T00:00:00"/>
    <n v="48.32"/>
    <s v="‭112120702010‬"/>
    <s v="Outros Impostos e Taxas"/>
    <m/>
    <s v="CD022623"/>
    <m/>
    <x v="2"/>
    <x v="246"/>
  </r>
  <r>
    <x v="238"/>
    <s v="PRO.000.8278"/>
    <x v="2510"/>
    <d v="2025-08-16T00:00:00"/>
    <d v="2025-09-11T00:00:00"/>
    <n v="3937.72"/>
    <s v="‭112120606010‬"/>
    <s v="Seguro de Equipts Não Operacionais"/>
    <m/>
    <s v="CD022603"/>
    <m/>
    <x v="2"/>
    <x v="85"/>
  </r>
  <r>
    <x v="88"/>
    <m/>
    <x v="1"/>
    <d v="2025-09-11T00:00:00"/>
    <d v="2025-09-12T00:00:00"/>
    <n v="148390.78"/>
    <s v="‭111020305000‬"/>
    <s v="Impostos Apurados sobre Receitas - comp.Setembro/25"/>
    <s v="01-115060000000-000-0705050000001-1-CD001313-000000000-0-0-0"/>
    <s v="CD001313"/>
    <m/>
    <x v="2"/>
    <x v="0"/>
  </r>
  <r>
    <x v="239"/>
    <m/>
    <x v="2511"/>
    <d v="2025-09-15T00:00:00"/>
    <d v="2025-09-15T00:00:00"/>
    <n v="1323"/>
    <s v="‭112120105010‬"/>
    <s v="Viagens e estadas Nacionais"/>
    <m/>
    <s v="CD001313"/>
    <m/>
    <x v="2"/>
    <x v="0"/>
  </r>
  <r>
    <x v="239"/>
    <m/>
    <x v="2511"/>
    <d v="2025-09-15T00:00:00"/>
    <d v="2025-09-15T00:00:00"/>
    <n v="1323"/>
    <s v="‭112120105010‬"/>
    <s v="Viagens e estadas Nacionais"/>
    <m/>
    <s v="CD022560"/>
    <m/>
    <x v="2"/>
    <x v="254"/>
  </r>
  <r>
    <x v="239"/>
    <m/>
    <x v="2511"/>
    <d v="2025-09-15T00:00:00"/>
    <d v="2025-09-15T00:00:00"/>
    <n v="13.3"/>
    <s v="‭112120104000‬"/>
    <s v="Pedágio"/>
    <m/>
    <s v="CD021555"/>
    <m/>
    <x v="2"/>
    <x v="255"/>
  </r>
  <r>
    <x v="239"/>
    <m/>
    <x v="2511"/>
    <d v="2025-09-15T00:00:00"/>
    <d v="2025-09-15T00:00:00"/>
    <n v="10.64"/>
    <s v="‭112120104000‬"/>
    <s v="Pedágio"/>
    <m/>
    <s v="CD021555"/>
    <m/>
    <x v="2"/>
    <x v="255"/>
  </r>
  <r>
    <x v="239"/>
    <m/>
    <x v="2511"/>
    <d v="2025-09-15T00:00:00"/>
    <d v="2025-09-15T00:00:00"/>
    <n v="10.6"/>
    <s v="‭112120104000‬"/>
    <s v="Pedágio"/>
    <m/>
    <s v="CD021555"/>
    <m/>
    <x v="2"/>
    <x v="255"/>
  </r>
  <r>
    <x v="239"/>
    <m/>
    <x v="2511"/>
    <d v="2025-09-15T00:00:00"/>
    <d v="2025-09-15T00:00:00"/>
    <n v="12.1"/>
    <s v="‭112120104000‬"/>
    <s v="Pedágio"/>
    <m/>
    <s v="CD021555"/>
    <m/>
    <x v="2"/>
    <x v="255"/>
  </r>
  <r>
    <x v="239"/>
    <m/>
    <x v="2511"/>
    <d v="2025-09-15T00:00:00"/>
    <d v="2025-09-15T00:00:00"/>
    <n v="361.13"/>
    <s v="‭112120103010‬"/>
    <s v="Condução - Veículo próprio"/>
    <m/>
    <s v="CD021555"/>
    <m/>
    <x v="2"/>
    <x v="255"/>
  </r>
  <r>
    <x v="239"/>
    <m/>
    <x v="2511"/>
    <d v="2025-09-15T00:00:00"/>
    <d v="2025-09-15T00:00:00"/>
    <n v="15.3"/>
    <s v="‭112120104000‬"/>
    <s v="Pedágio"/>
    <m/>
    <s v="CD021555"/>
    <m/>
    <x v="2"/>
    <x v="255"/>
  </r>
  <r>
    <x v="239"/>
    <m/>
    <x v="2511"/>
    <d v="2025-09-15T00:00:00"/>
    <d v="2025-09-15T00:00:00"/>
    <n v="12.1"/>
    <s v="‭112120104000‬"/>
    <s v="Pedágio"/>
    <m/>
    <s v="CD021555"/>
    <m/>
    <x v="2"/>
    <x v="255"/>
  </r>
  <r>
    <x v="239"/>
    <m/>
    <x v="2511"/>
    <d v="2025-09-15T00:00:00"/>
    <d v="2025-09-15T00:00:00"/>
    <n v="6.36"/>
    <s v="‭112120104000‬"/>
    <s v="Pedágio"/>
    <m/>
    <s v="CD021555"/>
    <m/>
    <x v="2"/>
    <x v="255"/>
  </r>
  <r>
    <x v="239"/>
    <m/>
    <x v="2511"/>
    <d v="2025-09-15T00:00:00"/>
    <d v="2025-09-15T00:00:00"/>
    <n v="9.1999999999999993"/>
    <s v="‭112120104000‬"/>
    <s v="Pedágio"/>
    <m/>
    <s v="CD021555"/>
    <m/>
    <x v="2"/>
    <x v="255"/>
  </r>
  <r>
    <x v="239"/>
    <m/>
    <x v="2511"/>
    <d v="2025-09-15T00:00:00"/>
    <d v="2025-09-15T00:00:00"/>
    <n v="7.51"/>
    <s v="‭112120104000‬"/>
    <s v="Pedágio"/>
    <m/>
    <s v="CD021555"/>
    <m/>
    <x v="2"/>
    <x v="255"/>
  </r>
  <r>
    <x v="239"/>
    <m/>
    <x v="2511"/>
    <d v="2025-09-15T00:00:00"/>
    <d v="2025-09-15T00:00:00"/>
    <n v="6.36"/>
    <s v="‭112120104000‬"/>
    <s v="Pedágio"/>
    <m/>
    <s v="CD021555"/>
    <m/>
    <x v="2"/>
    <x v="255"/>
  </r>
  <r>
    <x v="239"/>
    <m/>
    <x v="2511"/>
    <d v="2025-09-15T00:00:00"/>
    <d v="2025-09-15T00:00:00"/>
    <n v="882"/>
    <s v="‭112120105010‬"/>
    <s v="Viagens e estadas Nacionais"/>
    <m/>
    <s v="CD022560"/>
    <m/>
    <x v="2"/>
    <x v="254"/>
  </r>
  <r>
    <x v="239"/>
    <m/>
    <x v="2511"/>
    <d v="2025-09-15T00:00:00"/>
    <d v="2025-09-15T00:00:00"/>
    <n v="441"/>
    <s v="‭112120105010‬"/>
    <s v="Viagens e estadas Nacionais"/>
    <m/>
    <s v="CD021554"/>
    <m/>
    <x v="2"/>
    <x v="256"/>
  </r>
  <r>
    <x v="239"/>
    <m/>
    <x v="2511"/>
    <d v="2025-09-15T00:00:00"/>
    <d v="2025-09-15T00:00:00"/>
    <n v="359.8"/>
    <s v="‭112120103010‬"/>
    <s v="Condução - Veículo próprio"/>
    <m/>
    <s v="CD021555"/>
    <m/>
    <x v="2"/>
    <x v="255"/>
  </r>
  <r>
    <x v="239"/>
    <m/>
    <x v="2511"/>
    <d v="2025-09-15T00:00:00"/>
    <d v="2025-09-15T00:00:00"/>
    <n v="882"/>
    <s v="‭112120105010‬"/>
    <s v="Viagens e estadas Nacionais"/>
    <m/>
    <s v="CD022560"/>
    <m/>
    <x v="2"/>
    <x v="254"/>
  </r>
  <r>
    <x v="239"/>
    <m/>
    <x v="2511"/>
    <d v="2025-09-15T00:00:00"/>
    <d v="2025-09-15T00:00:00"/>
    <n v="1323"/>
    <s v="‭112120105010‬"/>
    <s v="Viagens e estadas Nacionais"/>
    <m/>
    <s v="CD022560"/>
    <m/>
    <x v="2"/>
    <x v="254"/>
  </r>
  <r>
    <x v="239"/>
    <m/>
    <x v="2511"/>
    <d v="2025-09-15T00:00:00"/>
    <d v="2025-09-15T00:00:00"/>
    <n v="441"/>
    <s v="‭112120105010‬"/>
    <s v="Viagens e estadas Nacionais"/>
    <m/>
    <s v="CD021555"/>
    <m/>
    <x v="2"/>
    <x v="255"/>
  </r>
  <r>
    <x v="239"/>
    <m/>
    <x v="2511"/>
    <d v="2025-09-15T00:00:00"/>
    <d v="2025-09-15T00:00:00"/>
    <n v="10.64"/>
    <s v="‭112120104000‬"/>
    <s v="Pedágio"/>
    <m/>
    <s v="CD021555"/>
    <m/>
    <x v="2"/>
    <x v="255"/>
  </r>
  <r>
    <x v="239"/>
    <m/>
    <x v="2511"/>
    <d v="2025-09-15T00:00:00"/>
    <d v="2025-09-15T00:00:00"/>
    <n v="1323"/>
    <s v="‭112120105010‬"/>
    <s v="Viagens e estadas Nacionais"/>
    <m/>
    <s v="CD021552"/>
    <m/>
    <x v="2"/>
    <x v="257"/>
  </r>
  <r>
    <x v="239"/>
    <m/>
    <x v="2511"/>
    <d v="2025-09-15T00:00:00"/>
    <d v="2025-09-15T00:00:00"/>
    <n v="9.1999999999999993"/>
    <s v="‭112120104000‬"/>
    <s v="Pedágio"/>
    <m/>
    <s v="CD021555"/>
    <m/>
    <x v="2"/>
    <x v="255"/>
  </r>
  <r>
    <x v="239"/>
    <m/>
    <x v="2512"/>
    <d v="2025-09-15T00:00:00"/>
    <d v="2025-09-15T00:00:00"/>
    <n v="5.2"/>
    <s v="‭112120103040‬"/>
    <s v="Condução - Transporte Coletivo"/>
    <m/>
    <s v="CD022581"/>
    <m/>
    <x v="2"/>
    <x v="258"/>
  </r>
  <r>
    <x v="239"/>
    <m/>
    <x v="2512"/>
    <d v="2025-09-15T00:00:00"/>
    <d v="2025-09-15T00:00:00"/>
    <n v="36.9"/>
    <s v="‭112120103020‬"/>
    <s v="Condução - taxi"/>
    <m/>
    <s v="CD022581"/>
    <m/>
    <x v="2"/>
    <x v="258"/>
  </r>
  <r>
    <x v="239"/>
    <m/>
    <x v="2512"/>
    <d v="2025-09-15T00:00:00"/>
    <d v="2025-09-15T00:00:00"/>
    <n v="309.89999999999998"/>
    <s v="‭112120103060‬"/>
    <s v="Passagens Rodoviárias"/>
    <m/>
    <s v="CD022581"/>
    <m/>
    <x v="2"/>
    <x v="258"/>
  </r>
  <r>
    <x v="239"/>
    <m/>
    <x v="2512"/>
    <d v="2025-09-15T00:00:00"/>
    <d v="2025-09-15T00:00:00"/>
    <n v="40.75"/>
    <s v="‭112120103020‬"/>
    <s v="Condução - taxi"/>
    <m/>
    <s v="CD022581"/>
    <m/>
    <x v="2"/>
    <x v="258"/>
  </r>
  <r>
    <x v="239"/>
    <m/>
    <x v="2512"/>
    <d v="2025-09-15T00:00:00"/>
    <d v="2025-09-15T00:00:00"/>
    <n v="10.4"/>
    <s v="‭112120103040‬"/>
    <s v="Condução - Transporte Coletivo"/>
    <m/>
    <s v="CD022581"/>
    <m/>
    <x v="2"/>
    <x v="258"/>
  </r>
  <r>
    <x v="239"/>
    <m/>
    <x v="2512"/>
    <d v="2025-09-15T00:00:00"/>
    <d v="2025-09-15T00:00:00"/>
    <n v="1036"/>
    <s v="‭112120105010‬"/>
    <s v="Viagens e estadas Nacionais"/>
    <m/>
    <s v="CD022581"/>
    <m/>
    <x v="2"/>
    <x v="258"/>
  </r>
  <r>
    <x v="239"/>
    <m/>
    <x v="2512"/>
    <d v="2025-09-15T00:00:00"/>
    <d v="2025-09-15T00:00:00"/>
    <n v="5.2"/>
    <s v="‭112120103040‬"/>
    <s v="Condução - Transporte Coletivo"/>
    <m/>
    <s v="CD022581"/>
    <m/>
    <x v="2"/>
    <x v="258"/>
  </r>
  <r>
    <x v="239"/>
    <m/>
    <x v="2512"/>
    <d v="2025-09-15T00:00:00"/>
    <d v="2025-09-15T00:00:00"/>
    <n v="1036"/>
    <s v="‭112120105010‬"/>
    <s v="Viagens e estadas Nacionais"/>
    <m/>
    <s v="CD022581"/>
    <m/>
    <x v="2"/>
    <x v="258"/>
  </r>
  <r>
    <x v="239"/>
    <m/>
    <x v="2512"/>
    <d v="2025-09-15T00:00:00"/>
    <d v="2025-09-15T00:00:00"/>
    <n v="26.31"/>
    <s v="‭112120103020‬"/>
    <s v="Condução - taxi"/>
    <m/>
    <s v="CD022581"/>
    <m/>
    <x v="2"/>
    <x v="258"/>
  </r>
  <r>
    <x v="239"/>
    <m/>
    <x v="2512"/>
    <d v="2025-09-15T00:00:00"/>
    <d v="2025-09-15T00:00:00"/>
    <n v="39.51"/>
    <s v="‭112120103020‬"/>
    <s v="Condução - taxi"/>
    <m/>
    <s v="CD022581"/>
    <m/>
    <x v="2"/>
    <x v="258"/>
  </r>
  <r>
    <x v="239"/>
    <m/>
    <x v="2512"/>
    <d v="2025-09-15T00:00:00"/>
    <d v="2025-09-15T00:00:00"/>
    <n v="5.2"/>
    <s v="‭112120103040‬"/>
    <s v="Condução - Transporte Coletivo"/>
    <m/>
    <s v="CD022581"/>
    <m/>
    <x v="2"/>
    <x v="258"/>
  </r>
  <r>
    <x v="239"/>
    <m/>
    <x v="2512"/>
    <d v="2025-09-15T00:00:00"/>
    <d v="2025-09-15T00:00:00"/>
    <n v="36.32"/>
    <s v="‭112120103020‬"/>
    <s v="Condução - taxi"/>
    <m/>
    <s v="CD022581"/>
    <m/>
    <x v="2"/>
    <x v="258"/>
  </r>
  <r>
    <x v="239"/>
    <m/>
    <x v="2512"/>
    <d v="2025-09-15T00:00:00"/>
    <d v="2025-09-15T00:00:00"/>
    <n v="27.49"/>
    <s v="‭112120103020‬"/>
    <s v="Condução - taxi"/>
    <m/>
    <s v="CD022581"/>
    <m/>
    <x v="2"/>
    <x v="258"/>
  </r>
  <r>
    <x v="239"/>
    <m/>
    <x v="2512"/>
    <d v="2025-09-15T00:00:00"/>
    <d v="2025-09-15T00:00:00"/>
    <n v="5.2"/>
    <s v="‭112120103040‬"/>
    <s v="Condução - Transporte Coletivo"/>
    <m/>
    <s v="CD022581"/>
    <m/>
    <x v="2"/>
    <x v="258"/>
  </r>
  <r>
    <x v="239"/>
    <m/>
    <x v="2512"/>
    <d v="2025-09-15T00:00:00"/>
    <d v="2025-09-15T00:00:00"/>
    <n v="18.28"/>
    <s v="‭112120103020‬"/>
    <s v="Condução - taxi"/>
    <m/>
    <s v="CD022581"/>
    <m/>
    <x v="2"/>
    <x v="258"/>
  </r>
  <r>
    <x v="239"/>
    <m/>
    <x v="2512"/>
    <d v="2025-09-15T00:00:00"/>
    <d v="2025-09-15T00:00:00"/>
    <n v="5.2"/>
    <s v="‭112120103040‬"/>
    <s v="Condução - Transporte Coletivo"/>
    <m/>
    <s v="CD022581"/>
    <m/>
    <x v="2"/>
    <x v="258"/>
  </r>
  <r>
    <x v="239"/>
    <m/>
    <x v="2512"/>
    <d v="2025-09-15T00:00:00"/>
    <d v="2025-09-15T00:00:00"/>
    <n v="5.2"/>
    <s v="‭112120103040‬"/>
    <s v="Condução - Transporte Coletivo"/>
    <m/>
    <s v="CD022581"/>
    <m/>
    <x v="2"/>
    <x v="258"/>
  </r>
  <r>
    <x v="107"/>
    <m/>
    <x v="2513"/>
    <d v="2025-09-11T00:00:00"/>
    <d v="2025-09-16T00:00:00"/>
    <n v="66"/>
    <s v="‭112120601030‬"/>
    <s v="Impostos e Taxas"/>
    <m/>
    <s v="CD003954"/>
    <m/>
    <x v="2"/>
    <x v="76"/>
  </r>
  <r>
    <x v="176"/>
    <m/>
    <x v="2514"/>
    <d v="2025-08-19T00:00:00"/>
    <d v="2025-09-19T00:00:00"/>
    <n v="0.51"/>
    <s v="‭112120501010‬"/>
    <s v="Serviços de Assessoria e Consultoria"/>
    <m/>
    <s v="CD021608"/>
    <m/>
    <x v="2"/>
    <x v="249"/>
  </r>
  <r>
    <x v="176"/>
    <m/>
    <x v="2514"/>
    <d v="2025-08-19T00:00:00"/>
    <d v="2025-09-19T00:00:00"/>
    <n v="0.33"/>
    <s v="‭112120501010‬"/>
    <s v="Serviços de Assessoria e Consultoria"/>
    <m/>
    <s v="CD022654"/>
    <m/>
    <x v="2"/>
    <x v="72"/>
  </r>
  <r>
    <x v="176"/>
    <m/>
    <x v="2514"/>
    <d v="2025-08-19T00:00:00"/>
    <d v="2025-09-19T00:00:00"/>
    <n v="0.84"/>
    <s v="‭112120501010‬"/>
    <s v="Serviços de Assessoria e Consultoria"/>
    <m/>
    <s v="CD021572"/>
    <m/>
    <x v="2"/>
    <x v="53"/>
  </r>
  <r>
    <x v="176"/>
    <m/>
    <x v="2514"/>
    <d v="2025-08-19T00:00:00"/>
    <d v="2025-09-19T00:00:00"/>
    <n v="0.37"/>
    <s v="‭112120501010‬"/>
    <s v="Serviços de Assessoria e Consultoria"/>
    <m/>
    <s v="CD001137"/>
    <m/>
    <x v="2"/>
    <x v="44"/>
  </r>
  <r>
    <x v="176"/>
    <m/>
    <x v="2514"/>
    <d v="2025-08-19T00:00:00"/>
    <d v="2025-09-19T00:00:00"/>
    <n v="0.33"/>
    <s v="‭112120501010‬"/>
    <s v="Serviços de Assessoria e Consultoria"/>
    <m/>
    <s v="CD022655"/>
    <m/>
    <x v="2"/>
    <x v="41"/>
  </r>
  <r>
    <x v="176"/>
    <m/>
    <x v="2514"/>
    <d v="2025-08-19T00:00:00"/>
    <d v="2025-09-19T00:00:00"/>
    <n v="0.42"/>
    <s v="‭112120501010‬"/>
    <s v="Serviços de Assessoria e Consultoria"/>
    <m/>
    <s v="CD022575"/>
    <m/>
    <x v="2"/>
    <x v="39"/>
  </r>
  <r>
    <x v="176"/>
    <m/>
    <x v="2514"/>
    <d v="2025-08-19T00:00:00"/>
    <d v="2025-09-19T00:00:00"/>
    <n v="4.66"/>
    <s v="‭112120501010‬"/>
    <s v="Serviços de Assessoria e Consultoria"/>
    <m/>
    <s v="CD001332"/>
    <m/>
    <x v="2"/>
    <x v="91"/>
  </r>
  <r>
    <x v="176"/>
    <m/>
    <x v="2514"/>
    <d v="2025-08-19T00:00:00"/>
    <d v="2025-09-19T00:00:00"/>
    <n v="0.47"/>
    <s v="‭112120501010‬"/>
    <s v="Serviços de Assessoria e Consultoria"/>
    <m/>
    <s v="CD022586"/>
    <m/>
    <x v="2"/>
    <x v="233"/>
  </r>
  <r>
    <x v="176"/>
    <m/>
    <x v="2514"/>
    <d v="2025-08-19T00:00:00"/>
    <d v="2025-09-19T00:00:00"/>
    <n v="0.61"/>
    <s v="‭112120501010‬"/>
    <s v="Serviços de Assessoria e Consultoria"/>
    <m/>
    <s v="CD021584"/>
    <m/>
    <x v="2"/>
    <x v="197"/>
  </r>
  <r>
    <x v="176"/>
    <m/>
    <x v="2514"/>
    <d v="2025-08-19T00:00:00"/>
    <d v="2025-09-19T00:00:00"/>
    <n v="0.47"/>
    <s v="‭112120501010‬"/>
    <s v="Serviços de Assessoria e Consultoria"/>
    <m/>
    <s v="CD021563"/>
    <m/>
    <x v="2"/>
    <x v="217"/>
  </r>
  <r>
    <x v="176"/>
    <m/>
    <x v="2514"/>
    <d v="2025-08-19T00:00:00"/>
    <d v="2025-09-19T00:00:00"/>
    <n v="0.65"/>
    <s v="‭112120501010‬"/>
    <s v="Serviços de Assessoria e Consultoria"/>
    <m/>
    <s v="CD021565"/>
    <m/>
    <x v="2"/>
    <x v="201"/>
  </r>
  <r>
    <x v="176"/>
    <m/>
    <x v="2514"/>
    <d v="2025-08-19T00:00:00"/>
    <d v="2025-09-19T00:00:00"/>
    <n v="0.05"/>
    <s v="‭112120501010‬"/>
    <s v="Serviços de Assessoria e Consultoria"/>
    <m/>
    <s v="CD022651"/>
    <m/>
    <x v="2"/>
    <x v="175"/>
  </r>
  <r>
    <x v="176"/>
    <m/>
    <x v="2514"/>
    <d v="2025-08-19T00:00:00"/>
    <d v="2025-09-19T00:00:00"/>
    <n v="1.82"/>
    <s v="‭112120501010‬"/>
    <s v="Serviços de Assessoria e Consultoria"/>
    <m/>
    <s v="CD003967"/>
    <m/>
    <x v="2"/>
    <x v="109"/>
  </r>
  <r>
    <x v="176"/>
    <m/>
    <x v="2514"/>
    <d v="2025-08-19T00:00:00"/>
    <d v="2025-09-19T00:00:00"/>
    <n v="2.42"/>
    <s v="‭112120501010‬"/>
    <s v="Serviços de Assessoria e Consultoria"/>
    <m/>
    <s v="CD002951"/>
    <m/>
    <x v="2"/>
    <x v="159"/>
  </r>
  <r>
    <x v="176"/>
    <m/>
    <x v="2514"/>
    <d v="2025-08-19T00:00:00"/>
    <d v="2025-09-19T00:00:00"/>
    <n v="3.87"/>
    <s v="‭112120501010‬"/>
    <s v="Serviços de Assessoria e Consultoria"/>
    <m/>
    <s v="CD002952"/>
    <m/>
    <x v="2"/>
    <x v="102"/>
  </r>
  <r>
    <x v="176"/>
    <m/>
    <x v="2514"/>
    <d v="2025-08-19T00:00:00"/>
    <d v="2025-09-19T00:00:00"/>
    <n v="4.57"/>
    <s v="‭112120501010‬"/>
    <s v="Serviços de Assessoria e Consultoria"/>
    <m/>
    <s v="CD021556"/>
    <m/>
    <x v="2"/>
    <x v="259"/>
  </r>
  <r>
    <x v="176"/>
    <m/>
    <x v="2514"/>
    <d v="2025-08-19T00:00:00"/>
    <d v="2025-09-19T00:00:00"/>
    <n v="3.08"/>
    <s v="‭112120501010‬"/>
    <s v="Serviços de Assessoria e Consultoria"/>
    <m/>
    <s v="CD003976"/>
    <m/>
    <x v="2"/>
    <x v="116"/>
  </r>
  <r>
    <x v="176"/>
    <m/>
    <x v="2514"/>
    <d v="2025-08-19T00:00:00"/>
    <d v="2025-09-19T00:00:00"/>
    <n v="1.63"/>
    <s v="‭112120501010‬"/>
    <s v="Serviços de Assessoria e Consultoria"/>
    <m/>
    <s v="CD003978"/>
    <m/>
    <x v="2"/>
    <x v="111"/>
  </r>
  <r>
    <x v="176"/>
    <m/>
    <x v="2514"/>
    <d v="2025-08-19T00:00:00"/>
    <d v="2025-09-19T00:00:00"/>
    <n v="3.45"/>
    <s v="‭112120501010‬"/>
    <s v="Serviços de Assessoria e Consultoria"/>
    <m/>
    <s v="CD022666"/>
    <m/>
    <x v="2"/>
    <x v="3"/>
  </r>
  <r>
    <x v="176"/>
    <m/>
    <x v="2514"/>
    <d v="2025-08-19T00:00:00"/>
    <d v="2025-09-19T00:00:00"/>
    <n v="0.42"/>
    <s v="‭112120501010‬"/>
    <s v="Serviços de Assessoria e Consultoria"/>
    <m/>
    <s v="CD022680"/>
    <m/>
    <x v="2"/>
    <x v="15"/>
  </r>
  <r>
    <x v="176"/>
    <m/>
    <x v="2514"/>
    <d v="2025-08-19T00:00:00"/>
    <d v="2025-09-19T00:00:00"/>
    <n v="1.68"/>
    <s v="‭112120501010‬"/>
    <s v="Serviços de Assessoria e Consultoria"/>
    <m/>
    <s v="CD004961"/>
    <m/>
    <x v="2"/>
    <x v="157"/>
  </r>
  <r>
    <x v="176"/>
    <m/>
    <x v="2514"/>
    <d v="2025-08-19T00:00:00"/>
    <d v="2025-09-19T00:00:00"/>
    <n v="0.47"/>
    <s v="‭112120501010‬"/>
    <s v="Serviços de Assessoria e Consultoria"/>
    <m/>
    <s v="CD022628"/>
    <m/>
    <x v="2"/>
    <x v="87"/>
  </r>
  <r>
    <x v="176"/>
    <m/>
    <x v="2514"/>
    <d v="2025-08-19T00:00:00"/>
    <d v="2025-09-19T00:00:00"/>
    <n v="0.42"/>
    <s v="‭112120501010‬"/>
    <s v="Serviços de Assessoria e Consultoria"/>
    <m/>
    <s v="CD020557"/>
    <m/>
    <x v="2"/>
    <x v="155"/>
  </r>
  <r>
    <x v="176"/>
    <m/>
    <x v="2514"/>
    <d v="2025-08-19T00:00:00"/>
    <d v="2025-09-19T00:00:00"/>
    <n v="0.7"/>
    <s v="‭112120501010‬"/>
    <s v="Serviços de Assessoria e Consultoria"/>
    <m/>
    <s v="CD022556"/>
    <m/>
    <x v="2"/>
    <x v="70"/>
  </r>
  <r>
    <x v="176"/>
    <m/>
    <x v="2514"/>
    <d v="2025-08-19T00:00:00"/>
    <d v="2025-09-19T00:00:00"/>
    <n v="2.0499999999999998"/>
    <s v="‭112120501010‬"/>
    <s v="Serviços de Assessoria e Consultoria"/>
    <m/>
    <s v="CD003969"/>
    <m/>
    <x v="2"/>
    <x v="95"/>
  </r>
  <r>
    <x v="176"/>
    <m/>
    <x v="2514"/>
    <d v="2025-08-19T00:00:00"/>
    <d v="2025-09-19T00:00:00"/>
    <n v="1.68"/>
    <s v="‭112120501010‬"/>
    <s v="Serviços de Assessoria e Consultoria"/>
    <m/>
    <s v="CD000978"/>
    <m/>
    <x v="2"/>
    <x v="149"/>
  </r>
  <r>
    <x v="176"/>
    <m/>
    <x v="2514"/>
    <d v="2025-08-19T00:00:00"/>
    <d v="2025-09-19T00:00:00"/>
    <n v="1.77"/>
    <s v="‭112120501010‬"/>
    <s v="Serviços de Assessoria e Consultoria"/>
    <m/>
    <s v="CD004956"/>
    <m/>
    <x v="2"/>
    <x v="45"/>
  </r>
  <r>
    <x v="176"/>
    <m/>
    <x v="2514"/>
    <d v="2025-08-19T00:00:00"/>
    <d v="2025-09-19T00:00:00"/>
    <n v="0.42"/>
    <s v="‭112120501010‬"/>
    <s v="Serviços de Assessoria e Consultoria"/>
    <m/>
    <s v="CD022647"/>
    <m/>
    <x v="2"/>
    <x v="59"/>
  </r>
  <r>
    <x v="176"/>
    <m/>
    <x v="2514"/>
    <d v="2025-08-19T00:00:00"/>
    <d v="2025-09-19T00:00:00"/>
    <n v="0.61"/>
    <s v="‭112120501010‬"/>
    <s v="Serviços de Assessoria e Consultoria"/>
    <m/>
    <s v="CD021553"/>
    <m/>
    <x v="2"/>
    <x v="260"/>
  </r>
  <r>
    <x v="176"/>
    <m/>
    <x v="2514"/>
    <d v="2025-08-19T00:00:00"/>
    <d v="2025-09-19T00:00:00"/>
    <n v="0.33"/>
    <s v="‭112120501010‬"/>
    <s v="Serviços de Assessoria e Consultoria"/>
    <m/>
    <s v="CD022681"/>
    <m/>
    <x v="2"/>
    <x v="46"/>
  </r>
  <r>
    <x v="176"/>
    <m/>
    <x v="2514"/>
    <d v="2025-08-19T00:00:00"/>
    <d v="2025-09-19T00:00:00"/>
    <n v="1.72"/>
    <s v="‭112120501010‬"/>
    <s v="Serviços de Assessoria e Consultoria"/>
    <m/>
    <s v="CD003954"/>
    <m/>
    <x v="2"/>
    <x v="76"/>
  </r>
  <r>
    <x v="176"/>
    <m/>
    <x v="2514"/>
    <d v="2025-08-19T00:00:00"/>
    <d v="2025-09-19T00:00:00"/>
    <n v="0.51"/>
    <s v="‭112120501010‬"/>
    <s v="Serviços de Assessoria e Consultoria"/>
    <m/>
    <s v="CD022582"/>
    <m/>
    <x v="2"/>
    <x v="34"/>
  </r>
  <r>
    <x v="176"/>
    <m/>
    <x v="2514"/>
    <d v="2025-08-19T00:00:00"/>
    <d v="2025-09-19T00:00:00"/>
    <n v="0.28000000000000003"/>
    <s v="‭112120501010‬"/>
    <s v="Serviços de Assessoria e Consultoria"/>
    <m/>
    <s v="CD001323"/>
    <m/>
    <x v="2"/>
    <x v="33"/>
  </r>
  <r>
    <x v="176"/>
    <m/>
    <x v="2514"/>
    <d v="2025-08-19T00:00:00"/>
    <d v="2025-09-19T00:00:00"/>
    <n v="0.51"/>
    <s v="‭112120501010‬"/>
    <s v="Serviços de Assessoria e Consultoria"/>
    <m/>
    <s v="CD022682"/>
    <m/>
    <x v="2"/>
    <x v="28"/>
  </r>
  <r>
    <x v="176"/>
    <m/>
    <x v="2514"/>
    <d v="2025-08-19T00:00:00"/>
    <d v="2025-09-19T00:00:00"/>
    <n v="0.28000000000000003"/>
    <s v="‭112120501010‬"/>
    <s v="Serviços de Assessoria e Consultoria"/>
    <m/>
    <s v="CD022650"/>
    <m/>
    <x v="2"/>
    <x v="229"/>
  </r>
  <r>
    <x v="176"/>
    <m/>
    <x v="2514"/>
    <d v="2025-08-19T00:00:00"/>
    <d v="2025-09-19T00:00:00"/>
    <n v="1.07"/>
    <s v="‭112120501010‬"/>
    <s v="Serviços de Assessoria e Consultoria"/>
    <m/>
    <s v="CD019952"/>
    <m/>
    <x v="2"/>
    <x v="73"/>
  </r>
  <r>
    <x v="176"/>
    <m/>
    <x v="2514"/>
    <d v="2025-08-19T00:00:00"/>
    <d v="2025-09-19T00:00:00"/>
    <n v="0.47"/>
    <s v="‭112120501010‬"/>
    <s v="Serviços de Assessoria e Consultoria"/>
    <m/>
    <s v="CD022669"/>
    <m/>
    <x v="2"/>
    <x v="165"/>
  </r>
  <r>
    <x v="176"/>
    <m/>
    <x v="2514"/>
    <d v="2025-08-19T00:00:00"/>
    <d v="2025-09-19T00:00:00"/>
    <n v="1.96"/>
    <s v="‭112120501010‬"/>
    <s v="Serviços de Assessoria e Consultoria"/>
    <m/>
    <s v="CD021551"/>
    <m/>
    <x v="2"/>
    <x v="261"/>
  </r>
  <r>
    <x v="176"/>
    <m/>
    <x v="2514"/>
    <d v="2025-08-19T00:00:00"/>
    <d v="2025-09-19T00:00:00"/>
    <n v="0.47"/>
    <s v="‭112120501010‬"/>
    <s v="Serviços de Assessoria e Consultoria"/>
    <m/>
    <s v="CD022551"/>
    <m/>
    <x v="2"/>
    <x v="210"/>
  </r>
  <r>
    <x v="176"/>
    <m/>
    <x v="2514"/>
    <d v="2025-08-19T00:00:00"/>
    <d v="2025-09-19T00:00:00"/>
    <n v="0.47"/>
    <s v="‭112120501010‬"/>
    <s v="Serviços de Assessoria e Consultoria"/>
    <m/>
    <s v="CD021600"/>
    <m/>
    <x v="2"/>
    <x v="212"/>
  </r>
  <r>
    <x v="176"/>
    <m/>
    <x v="2514"/>
    <d v="2025-08-19T00:00:00"/>
    <d v="2025-09-19T00:00:00"/>
    <n v="0.37"/>
    <s v="‭112120501010‬"/>
    <s v="Serviços de Assessoria e Consultoria"/>
    <m/>
    <s v="CD022571"/>
    <m/>
    <x v="2"/>
    <x v="184"/>
  </r>
  <r>
    <x v="176"/>
    <m/>
    <x v="2514"/>
    <d v="2025-08-19T00:00:00"/>
    <d v="2025-09-19T00:00:00"/>
    <n v="0.05"/>
    <s v="‭112120501010‬"/>
    <s v="Serviços de Assessoria e Consultoria"/>
    <m/>
    <s v="CD022670"/>
    <m/>
    <x v="2"/>
    <x v="128"/>
  </r>
  <r>
    <x v="176"/>
    <m/>
    <x v="2514"/>
    <d v="2025-08-19T00:00:00"/>
    <d v="2025-09-19T00:00:00"/>
    <n v="0.51"/>
    <s v="‭112120501010‬"/>
    <s v="Serviços de Assessoria e Consultoria"/>
    <m/>
    <s v="CD022611"/>
    <m/>
    <x v="2"/>
    <x v="115"/>
  </r>
  <r>
    <x v="176"/>
    <m/>
    <x v="2514"/>
    <d v="2025-08-19T00:00:00"/>
    <d v="2025-09-19T00:00:00"/>
    <n v="0.47"/>
    <s v="‭112120501010‬"/>
    <s v="Serviços de Assessoria e Consultoria"/>
    <m/>
    <s v="CD022573"/>
    <m/>
    <x v="2"/>
    <x v="247"/>
  </r>
  <r>
    <x v="176"/>
    <m/>
    <x v="2514"/>
    <d v="2025-08-19T00:00:00"/>
    <d v="2025-09-19T00:00:00"/>
    <n v="0.42"/>
    <s v="‭112120501010‬"/>
    <s v="Serviços de Assessoria e Consultoria"/>
    <m/>
    <s v="CD022667"/>
    <m/>
    <x v="2"/>
    <x v="90"/>
  </r>
  <r>
    <x v="176"/>
    <m/>
    <x v="2514"/>
    <d v="2025-08-19T00:00:00"/>
    <d v="2025-09-19T00:00:00"/>
    <n v="0.23"/>
    <s v="‭112120501010‬"/>
    <s v="Serviços de Assessoria e Consultoria"/>
    <m/>
    <s v="CD003959"/>
    <m/>
    <x v="2"/>
    <x v="148"/>
  </r>
  <r>
    <x v="176"/>
    <m/>
    <x v="2514"/>
    <d v="2025-08-19T00:00:00"/>
    <d v="2025-09-19T00:00:00"/>
    <n v="0.47"/>
    <s v="‭112120501010‬"/>
    <s v="Serviços de Assessoria e Consultoria"/>
    <m/>
    <s v="CD021617"/>
    <m/>
    <x v="2"/>
    <x v="203"/>
  </r>
  <r>
    <x v="176"/>
    <m/>
    <x v="2514"/>
    <d v="2025-08-19T00:00:00"/>
    <d v="2025-09-19T00:00:00"/>
    <n v="0.33"/>
    <s v="‭112120501010‬"/>
    <s v="Serviços de Assessoria e Consultoria"/>
    <m/>
    <s v="CD022618"/>
    <m/>
    <x v="2"/>
    <x v="183"/>
  </r>
  <r>
    <x v="176"/>
    <m/>
    <x v="2514"/>
    <d v="2025-08-19T00:00:00"/>
    <d v="2025-09-19T00:00:00"/>
    <n v="0.42"/>
    <s v="‭112120501010‬"/>
    <s v="Serviços de Assessoria e Consultoria"/>
    <m/>
    <s v="CD022588"/>
    <m/>
    <x v="2"/>
    <x v="188"/>
  </r>
  <r>
    <x v="176"/>
    <m/>
    <x v="2514"/>
    <d v="2025-08-19T00:00:00"/>
    <d v="2025-09-19T00:00:00"/>
    <n v="1.07"/>
    <s v="‭112120501010‬"/>
    <s v="Serviços de Assessoria e Consultoria"/>
    <m/>
    <s v="CD003985"/>
    <m/>
    <x v="2"/>
    <x v="160"/>
  </r>
  <r>
    <x v="176"/>
    <m/>
    <x v="2514"/>
    <d v="2025-08-19T00:00:00"/>
    <d v="2025-09-19T00:00:00"/>
    <n v="0.33"/>
    <s v="‭112120501010‬"/>
    <s v="Serviços de Assessoria e Consultoria"/>
    <m/>
    <s v="CD022676"/>
    <m/>
    <x v="2"/>
    <x v="236"/>
  </r>
  <r>
    <x v="176"/>
    <m/>
    <x v="2514"/>
    <d v="2025-08-19T00:00:00"/>
    <d v="2025-09-19T00:00:00"/>
    <n v="0.37"/>
    <s v="‭112120501010‬"/>
    <s v="Serviços de Assessoria e Consultoria"/>
    <m/>
    <s v="CD022553"/>
    <m/>
    <x v="2"/>
    <x v="206"/>
  </r>
  <r>
    <x v="176"/>
    <m/>
    <x v="2514"/>
    <d v="2025-08-19T00:00:00"/>
    <d v="2025-09-19T00:00:00"/>
    <n v="0.65"/>
    <s v="‭112120501010‬"/>
    <s v="Serviços de Assessoria e Consultoria"/>
    <m/>
    <s v="CD022559"/>
    <m/>
    <x v="2"/>
    <x v="172"/>
  </r>
  <r>
    <x v="176"/>
    <m/>
    <x v="2514"/>
    <d v="2025-08-19T00:00:00"/>
    <d v="2025-09-19T00:00:00"/>
    <n v="2.1"/>
    <s v="‭112120501010‬"/>
    <s v="Serviços de Assessoria e Consultoria"/>
    <m/>
    <s v="CD003964"/>
    <m/>
    <x v="2"/>
    <x v="107"/>
  </r>
  <r>
    <x v="176"/>
    <m/>
    <x v="2514"/>
    <d v="2025-08-19T00:00:00"/>
    <d v="2025-09-19T00:00:00"/>
    <n v="3.36"/>
    <s v="‭112120501010‬"/>
    <s v="Serviços de Assessoria e Consultoria"/>
    <m/>
    <s v="CD000972"/>
    <m/>
    <x v="2"/>
    <x v="12"/>
  </r>
  <r>
    <x v="176"/>
    <m/>
    <x v="2514"/>
    <d v="2025-08-19T00:00:00"/>
    <d v="2025-09-19T00:00:00"/>
    <n v="0.93"/>
    <s v="‭112120501010‬"/>
    <s v="Serviços de Assessoria e Consultoria"/>
    <m/>
    <s v="CD020554"/>
    <m/>
    <x v="2"/>
    <x v="5"/>
  </r>
  <r>
    <x v="176"/>
    <m/>
    <x v="2514"/>
    <d v="2025-08-19T00:00:00"/>
    <d v="2025-09-19T00:00:00"/>
    <n v="1.58"/>
    <s v="‭112120501010‬"/>
    <s v="Serviços de Assessoria e Consultoria"/>
    <m/>
    <s v="CD003961"/>
    <m/>
    <x v="2"/>
    <x v="20"/>
  </r>
  <r>
    <x v="176"/>
    <m/>
    <x v="2514"/>
    <d v="2025-08-19T00:00:00"/>
    <d v="2025-09-19T00:00:00"/>
    <n v="0.93"/>
    <s v="‭112120501010‬"/>
    <s v="Serviços de Assessoria e Consultoria"/>
    <m/>
    <s v="CD021593"/>
    <m/>
    <x v="2"/>
    <x v="240"/>
  </r>
  <r>
    <x v="176"/>
    <m/>
    <x v="2514"/>
    <d v="2025-08-19T00:00:00"/>
    <d v="2025-09-19T00:00:00"/>
    <n v="0.37"/>
    <s v="‭112120501010‬"/>
    <s v="Serviços de Assessoria e Consultoria"/>
    <m/>
    <s v="CD022684"/>
    <m/>
    <x v="2"/>
    <x v="230"/>
  </r>
  <r>
    <x v="176"/>
    <m/>
    <x v="2514"/>
    <d v="2025-08-19T00:00:00"/>
    <d v="2025-09-19T00:00:00"/>
    <n v="0.37"/>
    <s v="‭112120501010‬"/>
    <s v="Serviços de Assessoria e Consultoria"/>
    <m/>
    <s v="CD021610"/>
    <m/>
    <x v="2"/>
    <x v="196"/>
  </r>
  <r>
    <x v="176"/>
    <m/>
    <x v="2514"/>
    <d v="2025-08-19T00:00:00"/>
    <d v="2025-09-19T00:00:00"/>
    <n v="0.7"/>
    <s v="‭112120501010‬"/>
    <s v="Serviços de Assessoria e Consultoria"/>
    <m/>
    <s v="CD022558"/>
    <m/>
    <x v="2"/>
    <x v="224"/>
  </r>
  <r>
    <x v="176"/>
    <m/>
    <x v="2514"/>
    <d v="2025-08-19T00:00:00"/>
    <d v="2025-09-19T00:00:00"/>
    <n v="0.56000000000000005"/>
    <s v="‭112120501010‬"/>
    <s v="Serviços de Assessoria e Consultoria"/>
    <m/>
    <s v="CD019956"/>
    <m/>
    <x v="2"/>
    <x v="97"/>
  </r>
  <r>
    <x v="176"/>
    <m/>
    <x v="2514"/>
    <d v="2025-08-19T00:00:00"/>
    <d v="2025-09-19T00:00:00"/>
    <n v="0.28000000000000003"/>
    <s v="‭112120501010‬"/>
    <s v="Serviços de Assessoria e Consultoria"/>
    <m/>
    <s v="CD022656"/>
    <m/>
    <x v="2"/>
    <x v="66"/>
  </r>
  <r>
    <x v="176"/>
    <m/>
    <x v="2514"/>
    <d v="2025-08-19T00:00:00"/>
    <d v="2025-09-19T00:00:00"/>
    <n v="0.65"/>
    <s v="‭112120501010‬"/>
    <s v="Serviços de Assessoria e Consultoria"/>
    <m/>
    <s v="CD021573"/>
    <m/>
    <x v="2"/>
    <x v="55"/>
  </r>
  <r>
    <x v="176"/>
    <m/>
    <x v="2514"/>
    <d v="2025-08-19T00:00:00"/>
    <d v="2025-09-19T00:00:00"/>
    <n v="0.37"/>
    <s v="‭112120501010‬"/>
    <s v="Serviços de Assessoria e Consultoria"/>
    <m/>
    <s v="CD022576"/>
    <m/>
    <x v="2"/>
    <x v="78"/>
  </r>
  <r>
    <x v="176"/>
    <m/>
    <x v="2514"/>
    <d v="2025-08-19T00:00:00"/>
    <d v="2025-09-19T00:00:00"/>
    <n v="0.47"/>
    <s v="‭112120501010‬"/>
    <s v="Serviços de Assessoria e Consultoria"/>
    <m/>
    <s v="CD022648"/>
    <m/>
    <x v="2"/>
    <x v="37"/>
  </r>
  <r>
    <x v="176"/>
    <m/>
    <x v="2514"/>
    <d v="2025-08-19T00:00:00"/>
    <d v="2025-09-19T00:00:00"/>
    <n v="0.47"/>
    <s v="‭112120501010‬"/>
    <s v="Serviços de Assessoria e Consultoria"/>
    <m/>
    <s v="CD021574"/>
    <m/>
    <x v="2"/>
    <x v="31"/>
  </r>
  <r>
    <x v="176"/>
    <m/>
    <x v="2514"/>
    <d v="2025-08-19T00:00:00"/>
    <d v="2025-09-19T00:00:00"/>
    <n v="2.2799999999999998"/>
    <s v="‭112120501010‬"/>
    <s v="Serviços de Assessoria e Consultoria"/>
    <m/>
    <s v="CD003952"/>
    <m/>
    <x v="2"/>
    <x v="74"/>
  </r>
  <r>
    <x v="176"/>
    <m/>
    <x v="2514"/>
    <d v="2025-08-19T00:00:00"/>
    <d v="2025-09-19T00:00:00"/>
    <n v="1.49"/>
    <s v="‭112120501010‬"/>
    <s v="Serviços de Assessoria e Consultoria"/>
    <m/>
    <s v="CD003986"/>
    <m/>
    <x v="2"/>
    <x v="161"/>
  </r>
  <r>
    <x v="176"/>
    <m/>
    <x v="2514"/>
    <d v="2025-08-19T00:00:00"/>
    <d v="2025-09-19T00:00:00"/>
    <n v="0.37"/>
    <s v="‭112120501010‬"/>
    <s v="Serviços de Assessoria e Consultoria"/>
    <m/>
    <s v="CD022632"/>
    <m/>
    <x v="2"/>
    <x v="243"/>
  </r>
  <r>
    <x v="176"/>
    <m/>
    <x v="2514"/>
    <d v="2025-08-19T00:00:00"/>
    <d v="2025-09-19T00:00:00"/>
    <n v="0.42"/>
    <s v="‭112120501010‬"/>
    <s v="Serviços de Assessoria e Consultoria"/>
    <m/>
    <s v="CD022619"/>
    <m/>
    <x v="2"/>
    <x v="235"/>
  </r>
  <r>
    <x v="176"/>
    <m/>
    <x v="2514"/>
    <d v="2025-08-19T00:00:00"/>
    <d v="2025-09-19T00:00:00"/>
    <n v="0.42"/>
    <s v="‭112120501010‬"/>
    <s v="Serviços de Assessoria e Consultoria"/>
    <m/>
    <s v="CD022572"/>
    <m/>
    <x v="2"/>
    <x v="198"/>
  </r>
  <r>
    <x v="176"/>
    <m/>
    <x v="2514"/>
    <d v="2025-08-19T00:00:00"/>
    <d v="2025-09-19T00:00:00"/>
    <n v="0.42"/>
    <s v="‭112120501010‬"/>
    <s v="Serviços de Assessoria e Consultoria"/>
    <m/>
    <s v="CD022568"/>
    <m/>
    <x v="2"/>
    <x v="169"/>
  </r>
  <r>
    <x v="176"/>
    <m/>
    <x v="2514"/>
    <d v="2025-08-19T00:00:00"/>
    <d v="2025-09-19T00:00:00"/>
    <n v="0.28000000000000003"/>
    <s v="‭112120501010‬"/>
    <s v="Serviços de Assessoria e Consultoria"/>
    <m/>
    <s v="CD022642"/>
    <m/>
    <x v="2"/>
    <x v="182"/>
  </r>
  <r>
    <x v="176"/>
    <m/>
    <x v="2514"/>
    <d v="2025-08-19T00:00:00"/>
    <d v="2025-09-19T00:00:00"/>
    <n v="8.44"/>
    <s v="‭112120501010‬"/>
    <s v="Serviços de Assessoria e Consultoria"/>
    <m/>
    <s v="CD001173"/>
    <m/>
    <x v="2"/>
    <x v="98"/>
  </r>
  <r>
    <x v="176"/>
    <m/>
    <x v="2514"/>
    <d v="2025-08-19T00:00:00"/>
    <d v="2025-09-19T00:00:00"/>
    <n v="1.44"/>
    <s v="‭112120501010‬"/>
    <s v="Serviços de Assessoria e Consultoria"/>
    <m/>
    <s v="CD021554"/>
    <m/>
    <x v="2"/>
    <x v="256"/>
  </r>
  <r>
    <x v="176"/>
    <m/>
    <x v="2514"/>
    <d v="2025-08-19T00:00:00"/>
    <d v="2025-09-19T00:00:00"/>
    <n v="24.37"/>
    <s v="‭112120501010‬"/>
    <s v="Serviços de Assessoria e Consultoria"/>
    <m/>
    <s v="CD001319"/>
    <m/>
    <x v="2"/>
    <x v="11"/>
  </r>
  <r>
    <x v="176"/>
    <m/>
    <x v="2514"/>
    <d v="2025-08-19T00:00:00"/>
    <d v="2025-09-19T00:00:00"/>
    <n v="0.93"/>
    <s v="‭112120501010‬"/>
    <s v="Serviços de Assessoria e Consultoria"/>
    <m/>
    <s v="CD021618"/>
    <m/>
    <x v="2"/>
    <x v="4"/>
  </r>
  <r>
    <x v="176"/>
    <m/>
    <x v="2514"/>
    <d v="2025-08-19T00:00:00"/>
    <d v="2025-09-19T00:00:00"/>
    <n v="0.37"/>
    <s v="‭112120501010‬"/>
    <s v="Serviços de Assessoria e Consultoria"/>
    <m/>
    <s v="CD021567"/>
    <m/>
    <x v="2"/>
    <x v="191"/>
  </r>
  <r>
    <x v="176"/>
    <m/>
    <x v="2514"/>
    <d v="2025-08-19T00:00:00"/>
    <d v="2025-09-19T00:00:00"/>
    <n v="1.72"/>
    <s v="‭112120501010‬"/>
    <s v="Serviços de Assessoria e Consultoria"/>
    <m/>
    <s v="CD003955"/>
    <m/>
    <x v="2"/>
    <x v="10"/>
  </r>
  <r>
    <x v="176"/>
    <m/>
    <x v="2514"/>
    <d v="2025-08-19T00:00:00"/>
    <d v="2025-09-19T00:00:00"/>
    <n v="0.42"/>
    <s v="‭112120501010‬"/>
    <s v="Serviços de Assessoria e Consultoria"/>
    <m/>
    <s v="CD021609"/>
    <m/>
    <x v="2"/>
    <x v="241"/>
  </r>
  <r>
    <x v="176"/>
    <m/>
    <x v="2514"/>
    <d v="2025-08-19T00:00:00"/>
    <d v="2025-09-19T00:00:00"/>
    <n v="1.72"/>
    <s v="‭112120501010‬"/>
    <s v="Serviços de Assessoria e Consultoria"/>
    <m/>
    <s v="CD000977"/>
    <m/>
    <x v="2"/>
    <x v="133"/>
  </r>
  <r>
    <x v="176"/>
    <m/>
    <x v="2514"/>
    <d v="2025-08-19T00:00:00"/>
    <d v="2025-09-19T00:00:00"/>
    <n v="0.37"/>
    <s v="‭112120501010‬"/>
    <s v="Serviços de Assessoria e Consultoria"/>
    <m/>
    <s v="CD022578"/>
    <m/>
    <x v="2"/>
    <x v="181"/>
  </r>
  <r>
    <x v="176"/>
    <m/>
    <x v="2514"/>
    <d v="2025-08-19T00:00:00"/>
    <d v="2025-09-19T00:00:00"/>
    <n v="0.56000000000000005"/>
    <s v="‭112120501010‬"/>
    <s v="Serviços de Assessoria e Consultoria"/>
    <m/>
    <s v="CD021603"/>
    <m/>
    <x v="2"/>
    <x v="23"/>
  </r>
  <r>
    <x v="176"/>
    <m/>
    <x v="2514"/>
    <d v="2025-08-19T00:00:00"/>
    <d v="2025-09-19T00:00:00"/>
    <n v="0.42"/>
    <s v="‭112120501010‬"/>
    <s v="Serviços de Assessoria e Consultoria"/>
    <m/>
    <s v="CD022679"/>
    <m/>
    <x v="2"/>
    <x v="216"/>
  </r>
  <r>
    <x v="176"/>
    <m/>
    <x v="2514"/>
    <d v="2025-08-19T00:00:00"/>
    <d v="2025-09-19T00:00:00"/>
    <n v="2.14"/>
    <s v="‭112120501010‬"/>
    <s v="Serviços de Assessoria e Consultoria"/>
    <m/>
    <s v="CD003980"/>
    <m/>
    <x v="2"/>
    <x v="118"/>
  </r>
  <r>
    <x v="176"/>
    <m/>
    <x v="2514"/>
    <d v="2025-08-19T00:00:00"/>
    <d v="2025-09-19T00:00:00"/>
    <n v="3.36"/>
    <s v="‭112120501010‬"/>
    <s v="Serviços de Assessoria e Consultoria"/>
    <m/>
    <s v="CD021554"/>
    <m/>
    <x v="2"/>
    <x v="256"/>
  </r>
  <r>
    <x v="176"/>
    <m/>
    <x v="2514"/>
    <d v="2025-08-19T00:00:00"/>
    <d v="2025-09-19T00:00:00"/>
    <n v="0.42"/>
    <s v="‭112120501010‬"/>
    <s v="Serviços de Assessoria e Consultoria"/>
    <m/>
    <s v="CD022609"/>
    <m/>
    <x v="2"/>
    <x v="25"/>
  </r>
  <r>
    <x v="176"/>
    <m/>
    <x v="2514"/>
    <d v="2025-08-19T00:00:00"/>
    <d v="2025-09-19T00:00:00"/>
    <n v="3.36"/>
    <s v="‭112120501010‬"/>
    <s v="Serviços de Assessoria e Consultoria"/>
    <m/>
    <s v="CD000985"/>
    <m/>
    <x v="2"/>
    <x v="117"/>
  </r>
  <r>
    <x v="176"/>
    <m/>
    <x v="2514"/>
    <d v="2025-08-19T00:00:00"/>
    <d v="2025-09-19T00:00:00"/>
    <n v="0.33"/>
    <s v="‭112120501010‬"/>
    <s v="Serviços de Assessoria e Consultoria"/>
    <m/>
    <s v="CD021561"/>
    <m/>
    <x v="2"/>
    <x v="219"/>
  </r>
  <r>
    <x v="176"/>
    <m/>
    <x v="2514"/>
    <d v="2025-08-19T00:00:00"/>
    <d v="2025-09-19T00:00:00"/>
    <n v="1.77"/>
    <s v="‭112120501010‬"/>
    <s v="Serviços de Assessoria e Consultoria"/>
    <m/>
    <s v="CD000979"/>
    <m/>
    <x v="2"/>
    <x v="103"/>
  </r>
  <r>
    <x v="176"/>
    <m/>
    <x v="2514"/>
    <d v="2025-08-19T00:00:00"/>
    <d v="2025-09-19T00:00:00"/>
    <n v="0.89"/>
    <s v="‭112120501010‬"/>
    <s v="Serviços de Assessoria e Consultoria"/>
    <m/>
    <s v="CD022683"/>
    <m/>
    <x v="2"/>
    <x v="30"/>
  </r>
  <r>
    <x v="176"/>
    <m/>
    <x v="2514"/>
    <d v="2025-08-19T00:00:00"/>
    <d v="2025-09-19T00:00:00"/>
    <n v="0.51"/>
    <s v="‭112120501010‬"/>
    <s v="Serviços de Assessoria e Consultoria"/>
    <m/>
    <s v="CD022584"/>
    <m/>
    <x v="2"/>
    <x v="64"/>
  </r>
  <r>
    <x v="176"/>
    <m/>
    <x v="2514"/>
    <d v="2025-08-19T00:00:00"/>
    <d v="2025-09-19T00:00:00"/>
    <n v="1.49"/>
    <s v="‭112120501010‬"/>
    <s v="Serviços de Assessoria e Consultoria"/>
    <m/>
    <s v="CD003983"/>
    <m/>
    <x v="2"/>
    <x v="62"/>
  </r>
  <r>
    <x v="176"/>
    <m/>
    <x v="2514"/>
    <d v="2025-08-19T00:00:00"/>
    <d v="2025-09-19T00:00:00"/>
    <n v="0.51"/>
    <s v="‭112120501010‬"/>
    <s v="Serviços de Assessoria e Consultoria"/>
    <m/>
    <s v="CD022583"/>
    <m/>
    <x v="2"/>
    <x v="60"/>
  </r>
  <r>
    <x v="176"/>
    <m/>
    <x v="2514"/>
    <d v="2025-08-19T00:00:00"/>
    <d v="2025-09-19T00:00:00"/>
    <n v="0.84"/>
    <s v="‭112120501010‬"/>
    <s v="Serviços de Assessoria e Consultoria"/>
    <m/>
    <s v="CD020551"/>
    <m/>
    <x v="2"/>
    <x v="58"/>
  </r>
  <r>
    <x v="176"/>
    <m/>
    <x v="2514"/>
    <d v="2025-08-19T00:00:00"/>
    <d v="2025-09-19T00:00:00"/>
    <n v="0.37"/>
    <s v="‭112120501010‬"/>
    <s v="Serviços de Assessoria e Consultoria"/>
    <m/>
    <s v="CD022625"/>
    <m/>
    <x v="2"/>
    <x v="82"/>
  </r>
  <r>
    <x v="176"/>
    <m/>
    <x v="2514"/>
    <d v="2025-08-19T00:00:00"/>
    <d v="2025-09-19T00:00:00"/>
    <n v="2.14"/>
    <s v="‭112120501010‬"/>
    <s v="Serviços de Assessoria e Consultoria"/>
    <m/>
    <s v="CD000974"/>
    <m/>
    <x v="2"/>
    <x v="56"/>
  </r>
  <r>
    <x v="176"/>
    <m/>
    <x v="2514"/>
    <d v="2025-08-19T00:00:00"/>
    <d v="2025-09-19T00:00:00"/>
    <n v="0.47"/>
    <s v="‭112120501010‬"/>
    <s v="Serviços de Assessoria e Consultoria"/>
    <m/>
    <s v="CD022601"/>
    <m/>
    <x v="2"/>
    <x v="81"/>
  </r>
  <r>
    <x v="176"/>
    <m/>
    <x v="2514"/>
    <d v="2025-08-19T00:00:00"/>
    <d v="2025-09-19T00:00:00"/>
    <n v="0.42"/>
    <s v="‭112120501010‬"/>
    <s v="Serviços de Assessoria e Consultoria"/>
    <m/>
    <s v="CD021604"/>
    <m/>
    <x v="2"/>
    <x v="204"/>
  </r>
  <r>
    <x v="176"/>
    <m/>
    <x v="2514"/>
    <d v="2025-08-19T00:00:00"/>
    <d v="2025-09-19T00:00:00"/>
    <n v="0.14000000000000001"/>
    <s v="‭112120501010‬"/>
    <s v="Serviços de Assessoria e Consultoria"/>
    <m/>
    <s v="CD020555"/>
    <m/>
    <x v="2"/>
    <x v="52"/>
  </r>
  <r>
    <x v="176"/>
    <m/>
    <x v="2514"/>
    <d v="2025-08-19T00:00:00"/>
    <d v="2025-09-19T00:00:00"/>
    <n v="1.3"/>
    <s v="‭112120501010‬"/>
    <s v="Serviços de Assessoria e Consultoria"/>
    <m/>
    <s v="CD003977"/>
    <m/>
    <x v="2"/>
    <x v="48"/>
  </r>
  <r>
    <x v="176"/>
    <m/>
    <x v="2514"/>
    <d v="2025-08-19T00:00:00"/>
    <d v="2025-09-19T00:00:00"/>
    <n v="1.17"/>
    <s v="‭112120501010‬"/>
    <s v="Serviços de Assessoria e Consultoria"/>
    <m/>
    <s v="CD004957"/>
    <m/>
    <x v="2"/>
    <x v="120"/>
  </r>
  <r>
    <x v="176"/>
    <m/>
    <x v="2514"/>
    <d v="2025-08-19T00:00:00"/>
    <d v="2025-09-19T00:00:00"/>
    <n v="0.51"/>
    <s v="‭112120501010‬"/>
    <s v="Serviços de Assessoria e Consultoria"/>
    <m/>
    <s v="CD022567"/>
    <m/>
    <x v="2"/>
    <x v="35"/>
  </r>
  <r>
    <x v="176"/>
    <m/>
    <x v="2514"/>
    <d v="2025-08-19T00:00:00"/>
    <d v="2025-09-19T00:00:00"/>
    <n v="0.19"/>
    <s v="‭112120501010‬"/>
    <s v="Serviços de Assessoria e Consultoria"/>
    <m/>
    <s v="CD022683"/>
    <m/>
    <x v="2"/>
    <x v="30"/>
  </r>
  <r>
    <x v="176"/>
    <m/>
    <x v="2514"/>
    <d v="2025-08-19T00:00:00"/>
    <d v="2025-09-19T00:00:00"/>
    <n v="0.84"/>
    <s v="‭112120501010‬"/>
    <s v="Serviços de Assessoria e Consultoria"/>
    <m/>
    <s v="CD021562"/>
    <m/>
    <x v="2"/>
    <x v="27"/>
  </r>
  <r>
    <x v="176"/>
    <m/>
    <x v="2514"/>
    <d v="2025-08-19T00:00:00"/>
    <d v="2025-09-19T00:00:00"/>
    <n v="0.42"/>
    <s v="‭112120501010‬"/>
    <s v="Serviços de Assessoria e Consultoria"/>
    <m/>
    <s v="CD022585"/>
    <m/>
    <x v="2"/>
    <x v="214"/>
  </r>
  <r>
    <x v="176"/>
    <m/>
    <x v="2514"/>
    <d v="2025-08-19T00:00:00"/>
    <d v="2025-09-19T00:00:00"/>
    <n v="0.05"/>
    <s v="‭112120501010‬"/>
    <s v="Serviços de Assessoria e Consultoria"/>
    <m/>
    <s v="CD022587"/>
    <m/>
    <x v="2"/>
    <x v="129"/>
  </r>
  <r>
    <x v="176"/>
    <m/>
    <x v="2514"/>
    <d v="2025-08-19T00:00:00"/>
    <d v="2025-09-19T00:00:00"/>
    <n v="0.42"/>
    <s v="‭112120501010‬"/>
    <s v="Serviços de Assessoria e Consultoria"/>
    <m/>
    <s v="CD022600"/>
    <m/>
    <x v="2"/>
    <x v="238"/>
  </r>
  <r>
    <x v="176"/>
    <m/>
    <x v="2514"/>
    <d v="2025-08-19T00:00:00"/>
    <d v="2025-09-19T00:00:00"/>
    <n v="1.44"/>
    <s v="‭112120501010‬"/>
    <s v="Serviços de Assessoria e Consultoria"/>
    <m/>
    <s v="CD004959"/>
    <m/>
    <x v="2"/>
    <x v="131"/>
  </r>
  <r>
    <x v="176"/>
    <m/>
    <x v="2514"/>
    <d v="2025-08-19T00:00:00"/>
    <d v="2025-09-19T00:00:00"/>
    <n v="10.49"/>
    <s v="‭112120501010‬"/>
    <s v="Serviços de Assessoria e Consultoria"/>
    <m/>
    <s v="CD021551"/>
    <m/>
    <x v="2"/>
    <x v="261"/>
  </r>
  <r>
    <x v="176"/>
    <m/>
    <x v="2514"/>
    <d v="2025-08-19T00:00:00"/>
    <d v="2025-09-19T00:00:00"/>
    <n v="0.05"/>
    <s v="‭112120501010‬"/>
    <s v="Serviços de Assessoria e Consultoria"/>
    <m/>
    <s v="CD022675"/>
    <m/>
    <x v="2"/>
    <x v="231"/>
  </r>
  <r>
    <x v="176"/>
    <m/>
    <x v="2514"/>
    <d v="2025-08-19T00:00:00"/>
    <d v="2025-09-19T00:00:00"/>
    <n v="0.84"/>
    <s v="‭112120501010‬"/>
    <s v="Serviços de Assessoria e Consultoria"/>
    <m/>
    <s v="CD019953"/>
    <m/>
    <x v="2"/>
    <x v="221"/>
  </r>
  <r>
    <x v="176"/>
    <m/>
    <x v="2514"/>
    <d v="2025-08-19T00:00:00"/>
    <d v="2025-09-19T00:00:00"/>
    <n v="0.42"/>
    <s v="‭112120501010‬"/>
    <s v="Serviços de Assessoria e Consultoria"/>
    <m/>
    <s v="CD021564"/>
    <m/>
    <x v="2"/>
    <x v="112"/>
  </r>
  <r>
    <x v="176"/>
    <m/>
    <x v="2514"/>
    <d v="2025-08-19T00:00:00"/>
    <d v="2025-09-19T00:00:00"/>
    <n v="0.42"/>
    <s v="‭112120501010‬"/>
    <s v="Serviços de Assessoria e Consultoria"/>
    <m/>
    <s v="CD022631"/>
    <m/>
    <x v="2"/>
    <x v="186"/>
  </r>
  <r>
    <x v="176"/>
    <m/>
    <x v="2514"/>
    <d v="2025-08-19T00:00:00"/>
    <d v="2025-09-19T00:00:00"/>
    <n v="0.33"/>
    <s v="‭112120501010‬"/>
    <s v="Serviços de Assessoria e Consultoria"/>
    <m/>
    <s v="CD022552"/>
    <m/>
    <x v="2"/>
    <x v="189"/>
  </r>
  <r>
    <x v="176"/>
    <m/>
    <x v="2514"/>
    <d v="2025-08-19T00:00:00"/>
    <d v="2025-09-19T00:00:00"/>
    <n v="0.33"/>
    <s v="‭112120501010‬"/>
    <s v="Serviços de Assessoria e Consultoria"/>
    <m/>
    <s v="CD022633"/>
    <m/>
    <x v="2"/>
    <x v="121"/>
  </r>
  <r>
    <x v="176"/>
    <m/>
    <x v="2514"/>
    <d v="2025-08-19T00:00:00"/>
    <d v="2025-09-19T00:00:00"/>
    <n v="0.33"/>
    <s v="‭112120501010‬"/>
    <s v="Serviços de Assessoria e Consultoria"/>
    <m/>
    <s v="CD022662"/>
    <m/>
    <x v="2"/>
    <x v="215"/>
  </r>
  <r>
    <x v="176"/>
    <m/>
    <x v="2514"/>
    <d v="2025-08-19T00:00:00"/>
    <d v="2025-09-19T00:00:00"/>
    <n v="0.65"/>
    <s v="‭112120501010‬"/>
    <s v="Serviços de Assessoria e Consultoria"/>
    <m/>
    <s v="CD022640"/>
    <m/>
    <x v="2"/>
    <x v="167"/>
  </r>
  <r>
    <x v="176"/>
    <m/>
    <x v="2514"/>
    <d v="2025-08-19T00:00:00"/>
    <d v="2025-09-19T00:00:00"/>
    <n v="0.33"/>
    <s v="‭112120501010‬"/>
    <s v="Serviços de Assessoria e Consultoria"/>
    <m/>
    <s v="CD022643"/>
    <m/>
    <x v="2"/>
    <x v="222"/>
  </r>
  <r>
    <x v="176"/>
    <m/>
    <x v="2514"/>
    <d v="2025-08-19T00:00:00"/>
    <d v="2025-09-19T00:00:00"/>
    <n v="4.8499999999999996"/>
    <s v="‭112120501010‬"/>
    <s v="Serviços de Assessoria e Consultoria"/>
    <m/>
    <s v="CD000976"/>
    <m/>
    <x v="2"/>
    <x v="106"/>
  </r>
  <r>
    <x v="176"/>
    <m/>
    <x v="2514"/>
    <d v="2025-08-19T00:00:00"/>
    <d v="2025-09-19T00:00:00"/>
    <n v="2.38"/>
    <s v="‭112120501010‬"/>
    <s v="Serviços de Assessoria e Consultoria"/>
    <m/>
    <s v="CD021556"/>
    <m/>
    <x v="2"/>
    <x v="259"/>
  </r>
  <r>
    <x v="176"/>
    <m/>
    <x v="2514"/>
    <d v="2025-08-19T00:00:00"/>
    <d v="2025-09-19T00:00:00"/>
    <n v="0.37"/>
    <s v="‭112120501010‬"/>
    <s v="Serviços de Assessoria e Consultoria"/>
    <m/>
    <s v="CD022658"/>
    <m/>
    <x v="2"/>
    <x v="84"/>
  </r>
  <r>
    <x v="176"/>
    <m/>
    <x v="2514"/>
    <d v="2025-08-19T00:00:00"/>
    <d v="2025-09-19T00:00:00"/>
    <n v="0.05"/>
    <s v="‭112120501010‬"/>
    <s v="Serviços de Assessoria e Consultoria"/>
    <m/>
    <s v="CD021587"/>
    <m/>
    <x v="2"/>
    <x v="192"/>
  </r>
  <r>
    <x v="176"/>
    <m/>
    <x v="2514"/>
    <d v="2025-08-19T00:00:00"/>
    <d v="2025-09-19T00:00:00"/>
    <n v="0.09"/>
    <s v="‭112120501010‬"/>
    <s v="Serviços de Assessoria e Consultoria"/>
    <m/>
    <s v="CD021558"/>
    <m/>
    <x v="2"/>
    <x v="144"/>
  </r>
  <r>
    <x v="176"/>
    <m/>
    <x v="2514"/>
    <d v="2025-08-19T00:00:00"/>
    <d v="2025-09-19T00:00:00"/>
    <n v="0.61"/>
    <s v="‭112120501010‬"/>
    <s v="Serviços de Assessoria e Consultoria"/>
    <m/>
    <s v="CD022562"/>
    <m/>
    <x v="2"/>
    <x v="9"/>
  </r>
  <r>
    <x v="176"/>
    <m/>
    <x v="2514"/>
    <d v="2025-08-19T00:00:00"/>
    <d v="2025-09-19T00:00:00"/>
    <n v="0.47"/>
    <s v="‭112120501010‬"/>
    <s v="Serviços de Assessoria e Consultoria"/>
    <m/>
    <s v="CD022612"/>
    <m/>
    <x v="2"/>
    <x v="8"/>
  </r>
  <r>
    <x v="176"/>
    <m/>
    <x v="2514"/>
    <d v="2025-08-19T00:00:00"/>
    <d v="2025-09-19T00:00:00"/>
    <n v="0.61"/>
    <s v="‭112120501010‬"/>
    <s v="Serviços de Assessoria e Consultoria"/>
    <m/>
    <s v="CD022636"/>
    <m/>
    <x v="2"/>
    <x v="7"/>
  </r>
  <r>
    <x v="176"/>
    <m/>
    <x v="2514"/>
    <d v="2025-08-19T00:00:00"/>
    <d v="2025-09-19T00:00:00"/>
    <n v="0.75"/>
    <s v="‭112120501010‬"/>
    <s v="Serviços de Assessoria e Consultoria"/>
    <m/>
    <s v="CD019955"/>
    <m/>
    <x v="2"/>
    <x v="57"/>
  </r>
  <r>
    <x v="176"/>
    <m/>
    <x v="2514"/>
    <d v="2025-08-19T00:00:00"/>
    <d v="2025-09-19T00:00:00"/>
    <n v="1.21"/>
    <s v="‭112120501010‬"/>
    <s v="Serviços de Assessoria e Consultoria"/>
    <m/>
    <s v="CD003981"/>
    <m/>
    <x v="2"/>
    <x v="99"/>
  </r>
  <r>
    <x v="176"/>
    <m/>
    <x v="2514"/>
    <d v="2025-08-19T00:00:00"/>
    <d v="2025-09-19T00:00:00"/>
    <n v="0.37"/>
    <s v="‭112120501010‬"/>
    <s v="Serviços de Assessoria e Consultoria"/>
    <m/>
    <s v="CD021589"/>
    <m/>
    <x v="2"/>
    <x v="207"/>
  </r>
  <r>
    <x v="176"/>
    <m/>
    <x v="2514"/>
    <d v="2025-08-19T00:00:00"/>
    <d v="2025-09-19T00:00:00"/>
    <n v="0.51"/>
    <s v="‭112120501010‬"/>
    <s v="Serviços de Assessoria e Consultoria"/>
    <m/>
    <s v="CD022637"/>
    <m/>
    <x v="2"/>
    <x v="86"/>
  </r>
  <r>
    <x v="176"/>
    <m/>
    <x v="2514"/>
    <d v="2025-08-19T00:00:00"/>
    <d v="2025-09-19T00:00:00"/>
    <n v="0.42"/>
    <s v="‭112120501010‬"/>
    <s v="Serviços de Assessoria e Consultoria"/>
    <m/>
    <s v="CD021606"/>
    <m/>
    <x v="2"/>
    <x v="47"/>
  </r>
  <r>
    <x v="176"/>
    <m/>
    <x v="2514"/>
    <d v="2025-08-19T00:00:00"/>
    <d v="2025-09-19T00:00:00"/>
    <n v="0.37"/>
    <s v="‭112120501010‬"/>
    <s v="Serviços de Assessoria e Consultoria"/>
    <m/>
    <s v="CD021614"/>
    <m/>
    <x v="2"/>
    <x v="42"/>
  </r>
  <r>
    <x v="176"/>
    <m/>
    <x v="2514"/>
    <d v="2025-08-19T00:00:00"/>
    <d v="2025-09-19T00:00:00"/>
    <n v="0.75"/>
    <s v="‭112120501010‬"/>
    <s v="Serviços de Assessoria e Consultoria"/>
    <m/>
    <s v="CD021590"/>
    <m/>
    <x v="2"/>
    <x v="40"/>
  </r>
  <r>
    <x v="176"/>
    <m/>
    <x v="2514"/>
    <d v="2025-08-19T00:00:00"/>
    <d v="2025-09-19T00:00:00"/>
    <n v="0.37"/>
    <s v="‭112120501010‬"/>
    <s v="Serviços de Assessoria e Consultoria"/>
    <m/>
    <s v="CD022653"/>
    <m/>
    <x v="2"/>
    <x v="77"/>
  </r>
  <r>
    <x v="176"/>
    <m/>
    <x v="2514"/>
    <d v="2025-08-19T00:00:00"/>
    <d v="2025-09-19T00:00:00"/>
    <n v="0.42"/>
    <s v="‭112120501010‬"/>
    <s v="Serviços de Assessoria e Consultoria"/>
    <m/>
    <s v="CD022688"/>
    <m/>
    <x v="2"/>
    <x v="195"/>
  </r>
  <r>
    <x v="176"/>
    <m/>
    <x v="2514"/>
    <d v="2025-08-19T00:00:00"/>
    <d v="2025-09-19T00:00:00"/>
    <n v="0.51"/>
    <s v="‭112120501010‬"/>
    <s v="Serviços de Assessoria e Consultoria"/>
    <m/>
    <s v="CD021613"/>
    <m/>
    <x v="2"/>
    <x v="171"/>
  </r>
  <r>
    <x v="176"/>
    <m/>
    <x v="2514"/>
    <d v="2025-08-19T00:00:00"/>
    <d v="2025-09-19T00:00:00"/>
    <n v="0.47"/>
    <s v="‭112120501010‬"/>
    <s v="Serviços de Assessoria e Consultoria"/>
    <m/>
    <s v="CD021566"/>
    <m/>
    <x v="2"/>
    <x v="170"/>
  </r>
  <r>
    <x v="176"/>
    <m/>
    <x v="2514"/>
    <d v="2025-08-19T00:00:00"/>
    <d v="2025-09-19T00:00:00"/>
    <n v="0.05"/>
    <s v="‭112120501010‬"/>
    <s v="Serviços de Assessoria e Consultoria"/>
    <m/>
    <s v="CD022554"/>
    <m/>
    <x v="2"/>
    <x v="208"/>
  </r>
  <r>
    <x v="176"/>
    <m/>
    <x v="2514"/>
    <d v="2025-08-19T00:00:00"/>
    <d v="2025-09-19T00:00:00"/>
    <n v="0.42"/>
    <s v="‭112120501010‬"/>
    <s v="Serviços de Assessoria e Consultoria"/>
    <m/>
    <s v="CD021559"/>
    <m/>
    <x v="2"/>
    <x v="156"/>
  </r>
  <r>
    <x v="176"/>
    <m/>
    <x v="2514"/>
    <d v="2025-08-19T00:00:00"/>
    <d v="2025-09-19T00:00:00"/>
    <n v="0.56000000000000005"/>
    <s v="‭112120501010‬"/>
    <s v="Serviços de Assessoria e Consultoria"/>
    <m/>
    <s v="CD021599"/>
    <m/>
    <x v="2"/>
    <x v="211"/>
  </r>
  <r>
    <x v="176"/>
    <m/>
    <x v="2514"/>
    <d v="2025-08-19T00:00:00"/>
    <d v="2025-09-19T00:00:00"/>
    <n v="0.42"/>
    <s v="‭112120501010‬"/>
    <s v="Serviços de Assessoria e Consultoria"/>
    <m/>
    <s v="CD021616"/>
    <m/>
    <x v="2"/>
    <x v="218"/>
  </r>
  <r>
    <x v="176"/>
    <m/>
    <x v="2514"/>
    <d v="2025-08-19T00:00:00"/>
    <d v="2025-09-19T00:00:00"/>
    <n v="0.42"/>
    <s v="‭112120501010‬"/>
    <s v="Serviços de Assessoria e Consultoria"/>
    <m/>
    <s v="CD022620"/>
    <m/>
    <x v="2"/>
    <x v="178"/>
  </r>
  <r>
    <x v="176"/>
    <m/>
    <x v="2514"/>
    <d v="2025-08-19T00:00:00"/>
    <d v="2025-09-19T00:00:00"/>
    <n v="0.47"/>
    <s v="‭112120501010‬"/>
    <s v="Serviços de Assessoria e Consultoria"/>
    <m/>
    <s v="CD022630"/>
    <m/>
    <x v="2"/>
    <x v="250"/>
  </r>
  <r>
    <x v="176"/>
    <m/>
    <x v="2514"/>
    <d v="2025-08-19T00:00:00"/>
    <d v="2025-09-19T00:00:00"/>
    <n v="0.42"/>
    <s v="‭112120501010‬"/>
    <s v="Serviços de Assessoria e Consultoria"/>
    <m/>
    <s v="CD000973"/>
    <m/>
    <x v="2"/>
    <x v="162"/>
  </r>
  <r>
    <x v="176"/>
    <m/>
    <x v="2514"/>
    <d v="2025-08-19T00:00:00"/>
    <d v="2025-09-19T00:00:00"/>
    <n v="15.75"/>
    <s v="‭112120501010‬"/>
    <s v="Serviços de Assessoria e Consultoria"/>
    <m/>
    <s v="CD001316"/>
    <m/>
    <x v="2"/>
    <x v="244"/>
  </r>
  <r>
    <x v="176"/>
    <m/>
    <x v="2514"/>
    <d v="2025-08-19T00:00:00"/>
    <d v="2025-09-19T00:00:00"/>
    <n v="0.47"/>
    <s v="‭112120501010‬"/>
    <s v="Serviços de Assessoria e Consultoria"/>
    <m/>
    <s v="CD022641"/>
    <m/>
    <x v="2"/>
    <x v="245"/>
  </r>
  <r>
    <x v="176"/>
    <m/>
    <x v="2514"/>
    <d v="2025-08-19T00:00:00"/>
    <d v="2025-09-19T00:00:00"/>
    <n v="3.4"/>
    <s v="‭112120501010‬"/>
    <s v="Serviços de Assessoria e Consultoria"/>
    <m/>
    <s v="CD003965"/>
    <m/>
    <x v="2"/>
    <x v="108"/>
  </r>
  <r>
    <x v="176"/>
    <m/>
    <x v="2514"/>
    <d v="2025-08-19T00:00:00"/>
    <d v="2025-09-19T00:00:00"/>
    <n v="5.73"/>
    <s v="‭112120501010‬"/>
    <s v="Serviços de Assessoria e Consultoria"/>
    <m/>
    <s v="CD003962"/>
    <m/>
    <x v="2"/>
    <x v="104"/>
  </r>
  <r>
    <x v="176"/>
    <m/>
    <x v="2514"/>
    <d v="2025-08-19T00:00:00"/>
    <d v="2025-09-19T00:00:00"/>
    <n v="0.75"/>
    <s v="‭112120501010‬"/>
    <s v="Serviços de Assessoria e Consultoria"/>
    <m/>
    <s v="CD021555"/>
    <m/>
    <x v="2"/>
    <x v="255"/>
  </r>
  <r>
    <x v="176"/>
    <m/>
    <x v="2514"/>
    <d v="2025-08-19T00:00:00"/>
    <d v="2025-09-19T00:00:00"/>
    <n v="0.42"/>
    <s v="‭112120501010‬"/>
    <s v="Serviços de Assessoria e Consultoria"/>
    <m/>
    <s v="CD022622"/>
    <m/>
    <x v="2"/>
    <x v="17"/>
  </r>
  <r>
    <x v="176"/>
    <m/>
    <x v="2514"/>
    <d v="2025-08-19T00:00:00"/>
    <d v="2025-09-19T00:00:00"/>
    <n v="3.12"/>
    <s v="‭112120501010‬"/>
    <s v="Serviços de Assessoria e Consultoria"/>
    <m/>
    <s v="CD004960"/>
    <m/>
    <x v="2"/>
    <x v="96"/>
  </r>
  <r>
    <x v="176"/>
    <m/>
    <x v="2514"/>
    <d v="2025-08-19T00:00:00"/>
    <d v="2025-09-19T00:00:00"/>
    <n v="4.71"/>
    <s v="‭112120501010‬"/>
    <s v="Serviços de Assessoria e Consultoria"/>
    <m/>
    <s v="CD000984"/>
    <m/>
    <x v="2"/>
    <x v="158"/>
  </r>
  <r>
    <x v="176"/>
    <m/>
    <x v="2514"/>
    <d v="2025-08-19T00:00:00"/>
    <d v="2025-09-19T00:00:00"/>
    <n v="0.33"/>
    <s v="‭112120501010‬"/>
    <s v="Serviços de Assessoria e Consultoria"/>
    <m/>
    <s v="CD021597"/>
    <m/>
    <x v="2"/>
    <x v="168"/>
  </r>
  <r>
    <x v="176"/>
    <m/>
    <x v="2514"/>
    <d v="2025-08-19T00:00:00"/>
    <d v="2025-09-19T00:00:00"/>
    <n v="1.44"/>
    <s v="‭112120501010‬"/>
    <s v="Serviços de Assessoria e Consultoria"/>
    <m/>
    <s v="CD022603"/>
    <m/>
    <x v="2"/>
    <x v="85"/>
  </r>
  <r>
    <x v="176"/>
    <m/>
    <x v="2514"/>
    <d v="2025-08-19T00:00:00"/>
    <d v="2025-09-19T00:00:00"/>
    <n v="0.33"/>
    <s v="‭112120501010‬"/>
    <s v="Serviços de Assessoria e Consultoria"/>
    <m/>
    <s v="CD022652"/>
    <m/>
    <x v="2"/>
    <x v="89"/>
  </r>
  <r>
    <x v="176"/>
    <m/>
    <x v="2514"/>
    <d v="2025-08-19T00:00:00"/>
    <d v="2025-09-19T00:00:00"/>
    <n v="0.37"/>
    <s v="‭112120501010‬"/>
    <s v="Serviços de Assessoria e Consultoria"/>
    <m/>
    <s v="CD022629"/>
    <m/>
    <x v="2"/>
    <x v="174"/>
  </r>
  <r>
    <x v="176"/>
    <m/>
    <x v="2514"/>
    <d v="2025-08-19T00:00:00"/>
    <d v="2025-09-19T00:00:00"/>
    <n v="0.65"/>
    <s v="‭112120501010‬"/>
    <s v="Serviços de Assessoria e Consultoria"/>
    <m/>
    <s v="CD021580"/>
    <m/>
    <x v="2"/>
    <x v="138"/>
  </r>
  <r>
    <x v="176"/>
    <m/>
    <x v="2514"/>
    <d v="2025-08-19T00:00:00"/>
    <d v="2025-09-19T00:00:00"/>
    <n v="0.37"/>
    <s v="‭112120501010‬"/>
    <s v="Serviços de Assessoria e Consultoria"/>
    <m/>
    <s v="CD020551"/>
    <m/>
    <x v="2"/>
    <x v="58"/>
  </r>
  <r>
    <x v="176"/>
    <m/>
    <x v="2514"/>
    <d v="2025-08-19T00:00:00"/>
    <d v="2025-09-19T00:00:00"/>
    <n v="0.56000000000000005"/>
    <s v="‭112120501010‬"/>
    <s v="Serviços de Assessoria e Consultoria"/>
    <m/>
    <s v="CD021602"/>
    <m/>
    <x v="2"/>
    <x v="137"/>
  </r>
  <r>
    <x v="176"/>
    <m/>
    <x v="2514"/>
    <d v="2025-08-19T00:00:00"/>
    <d v="2025-09-19T00:00:00"/>
    <n v="0.28000000000000003"/>
    <s v="‭112120501010‬"/>
    <s v="Serviços de Assessoria e Consultoria"/>
    <m/>
    <s v="CD022663"/>
    <m/>
    <x v="2"/>
    <x v="83"/>
  </r>
  <r>
    <x v="176"/>
    <m/>
    <x v="2514"/>
    <d v="2025-08-19T00:00:00"/>
    <d v="2025-09-19T00:00:00"/>
    <n v="0.42"/>
    <s v="‭112120501010‬"/>
    <s v="Serviços de Assessoria e Consultoria"/>
    <m/>
    <s v="CD022602"/>
    <m/>
    <x v="2"/>
    <x v="223"/>
  </r>
  <r>
    <x v="176"/>
    <m/>
    <x v="2514"/>
    <d v="2025-08-19T00:00:00"/>
    <d v="2025-09-19T00:00:00"/>
    <n v="0.42"/>
    <s v="‭112120501010‬"/>
    <s v="Serviços de Assessoria e Consultoria"/>
    <m/>
    <s v="CD022627"/>
    <m/>
    <x v="2"/>
    <x v="122"/>
  </r>
  <r>
    <x v="176"/>
    <m/>
    <x v="2514"/>
    <d v="2025-08-19T00:00:00"/>
    <d v="2025-09-19T00:00:00"/>
    <n v="0.51"/>
    <s v="‭112120501010‬"/>
    <s v="Serviços de Assessoria e Consultoria"/>
    <m/>
    <s v="CD022657"/>
    <m/>
    <x v="2"/>
    <x v="71"/>
  </r>
  <r>
    <x v="176"/>
    <m/>
    <x v="2514"/>
    <d v="2025-08-19T00:00:00"/>
    <d v="2025-09-19T00:00:00"/>
    <n v="0.37"/>
    <s v="‭112120501010‬"/>
    <s v="Serviços de Assessoria e Consultoria"/>
    <m/>
    <s v="CD022661"/>
    <m/>
    <x v="2"/>
    <x v="185"/>
  </r>
  <r>
    <x v="176"/>
    <m/>
    <x v="2514"/>
    <d v="2025-08-19T00:00:00"/>
    <d v="2025-09-19T00:00:00"/>
    <n v="0.37"/>
    <s v="‭112120501010‬"/>
    <s v="Serviços de Assessoria e Consultoria"/>
    <m/>
    <s v="CD022610"/>
    <m/>
    <x v="2"/>
    <x v="61"/>
  </r>
  <r>
    <x v="176"/>
    <m/>
    <x v="2514"/>
    <d v="2025-08-19T00:00:00"/>
    <d v="2025-09-19T00:00:00"/>
    <n v="0.42"/>
    <s v="‭112120501010‬"/>
    <s v="Serviços de Assessoria e Consultoria"/>
    <m/>
    <s v="CD021569"/>
    <m/>
    <x v="2"/>
    <x v="200"/>
  </r>
  <r>
    <x v="176"/>
    <m/>
    <x v="2514"/>
    <d v="2025-08-19T00:00:00"/>
    <d v="2025-09-19T00:00:00"/>
    <n v="0.33"/>
    <s v="‭112120501010‬"/>
    <s v="Serviços de Assessoria e Consultoria"/>
    <m/>
    <s v="CD022665"/>
    <m/>
    <x v="2"/>
    <x v="51"/>
  </r>
  <r>
    <x v="176"/>
    <m/>
    <x v="2514"/>
    <d v="2025-08-19T00:00:00"/>
    <d v="2025-09-19T00:00:00"/>
    <n v="0.47"/>
    <s v="‭112120501010‬"/>
    <s v="Serviços de Assessoria e Consultoria"/>
    <m/>
    <s v="CD022557"/>
    <m/>
    <x v="2"/>
    <x v="50"/>
  </r>
  <r>
    <x v="176"/>
    <m/>
    <x v="2514"/>
    <d v="2025-08-19T00:00:00"/>
    <d v="2025-09-19T00:00:00"/>
    <n v="0.37"/>
    <s v="‭112120501010‬"/>
    <s v="Serviços de Assessoria e Consultoria"/>
    <m/>
    <s v="CD022613"/>
    <m/>
    <x v="2"/>
    <x v="43"/>
  </r>
  <r>
    <x v="176"/>
    <m/>
    <x v="2514"/>
    <d v="2025-08-19T00:00:00"/>
    <d v="2025-09-19T00:00:00"/>
    <n v="1.3"/>
    <s v="‭112120501010‬"/>
    <s v="Serviços de Assessoria e Consultoria"/>
    <m/>
    <s v="CD020552"/>
    <m/>
    <x v="2"/>
    <x v="79"/>
  </r>
  <r>
    <x v="176"/>
    <m/>
    <x v="2514"/>
    <d v="2025-08-19T00:00:00"/>
    <d v="2025-09-19T00:00:00"/>
    <n v="11.33"/>
    <s v="‭112120501010‬"/>
    <s v="Serviços de Assessoria e Consultoria"/>
    <m/>
    <s v="CD001323"/>
    <m/>
    <x v="2"/>
    <x v="33"/>
  </r>
  <r>
    <x v="176"/>
    <m/>
    <x v="2514"/>
    <d v="2025-08-19T00:00:00"/>
    <d v="2025-09-19T00:00:00"/>
    <n v="0.33"/>
    <s v="‭112120501010‬"/>
    <s v="Serviços de Assessoria e Consultoria"/>
    <m/>
    <s v="CD021571"/>
    <m/>
    <x v="2"/>
    <x v="26"/>
  </r>
  <r>
    <x v="176"/>
    <m/>
    <x v="2514"/>
    <d v="2025-08-19T00:00:00"/>
    <d v="2025-09-19T00:00:00"/>
    <n v="0.42"/>
    <s v="‭112120501010‬"/>
    <s v="Serviços de Assessoria e Consultoria"/>
    <m/>
    <s v="CD022617"/>
    <m/>
    <x v="2"/>
    <x v="242"/>
  </r>
  <r>
    <x v="176"/>
    <m/>
    <x v="2514"/>
    <d v="2025-08-19T00:00:00"/>
    <d v="2025-09-19T00:00:00"/>
    <n v="0.47"/>
    <s v="‭112120501010‬"/>
    <s v="Serviços de Assessoria e Consultoria"/>
    <m/>
    <s v="CD021578"/>
    <m/>
    <x v="2"/>
    <x v="248"/>
  </r>
  <r>
    <x v="176"/>
    <m/>
    <x v="2514"/>
    <d v="2025-08-19T00:00:00"/>
    <d v="2025-09-19T00:00:00"/>
    <n v="0.37"/>
    <s v="‭112120501010‬"/>
    <s v="Serviços de Assessoria e Consultoria"/>
    <m/>
    <s v="CD022563"/>
    <m/>
    <x v="2"/>
    <x v="226"/>
  </r>
  <r>
    <x v="176"/>
    <m/>
    <x v="2514"/>
    <d v="2025-08-19T00:00:00"/>
    <d v="2025-09-19T00:00:00"/>
    <n v="1.58"/>
    <s v="‭112120501010‬"/>
    <s v="Serviços de Assessoria e Consultoria"/>
    <m/>
    <s v="CD003957"/>
    <m/>
    <x v="2"/>
    <x v="164"/>
  </r>
  <r>
    <x v="176"/>
    <m/>
    <x v="2514"/>
    <d v="2025-08-19T00:00:00"/>
    <d v="2025-09-19T00:00:00"/>
    <n v="15.75"/>
    <s v="‭112120501010‬"/>
    <s v="Serviços de Assessoria e Consultoria"/>
    <m/>
    <s v="CD003984"/>
    <m/>
    <x v="2"/>
    <x v="132"/>
  </r>
  <r>
    <x v="176"/>
    <m/>
    <x v="2514"/>
    <d v="2025-08-19T00:00:00"/>
    <d v="2025-09-19T00:00:00"/>
    <n v="0.61"/>
    <s v="‭112120501010‬"/>
    <s v="Serviços de Assessoria e Consultoria"/>
    <m/>
    <s v="CD023559"/>
    <m/>
    <x v="2"/>
    <x v="1"/>
  </r>
  <r>
    <x v="176"/>
    <m/>
    <x v="2514"/>
    <d v="2025-08-19T00:00:00"/>
    <d v="2025-09-19T00:00:00"/>
    <n v="0.42"/>
    <s v="‭112120501010‬"/>
    <s v="Serviços de Assessoria e Consultoria"/>
    <m/>
    <s v="CD021555"/>
    <m/>
    <x v="2"/>
    <x v="255"/>
  </r>
  <r>
    <x v="176"/>
    <m/>
    <x v="2514"/>
    <d v="2025-08-19T00:00:00"/>
    <d v="2025-09-19T00:00:00"/>
    <n v="0.42"/>
    <s v="‭112120501010‬"/>
    <s v="Serviços de Assessoria e Consultoria"/>
    <m/>
    <s v="CD021601"/>
    <m/>
    <x v="2"/>
    <x v="205"/>
  </r>
  <r>
    <x v="176"/>
    <m/>
    <x v="2514"/>
    <d v="2025-08-19T00:00:00"/>
    <d v="2025-09-19T00:00:00"/>
    <n v="0.98"/>
    <s v="‭112120501010‬"/>
    <s v="Serviços de Assessoria e Consultoria"/>
    <m/>
    <s v="CD003966"/>
    <m/>
    <x v="2"/>
    <x v="150"/>
  </r>
  <r>
    <x v="176"/>
    <m/>
    <x v="2514"/>
    <d v="2025-08-19T00:00:00"/>
    <d v="2025-09-19T00:00:00"/>
    <n v="0.91"/>
    <s v="‭112120501010‬"/>
    <s v="Serviços de Assessoria e Consultoria"/>
    <m/>
    <s v="CD001313"/>
    <m/>
    <x v="2"/>
    <x v="0"/>
  </r>
  <r>
    <x v="176"/>
    <m/>
    <x v="2514"/>
    <d v="2025-08-19T00:00:00"/>
    <d v="2025-09-19T00:00:00"/>
    <n v="14.68"/>
    <s v="‭112120501010‬"/>
    <s v="Serviços de Assessoria e Consultoria"/>
    <m/>
    <s v="CD001321"/>
    <m/>
    <x v="2"/>
    <x v="22"/>
  </r>
  <r>
    <x v="176"/>
    <m/>
    <x v="2514"/>
    <d v="2025-08-19T00:00:00"/>
    <d v="2025-09-19T00:00:00"/>
    <n v="0.37"/>
    <s v="‭112120501010‬"/>
    <s v="Serviços de Assessoria e Consultoria"/>
    <m/>
    <s v="CD021575"/>
    <m/>
    <x v="2"/>
    <x v="139"/>
  </r>
  <r>
    <x v="176"/>
    <m/>
    <x v="2514"/>
    <d v="2025-08-19T00:00:00"/>
    <d v="2025-09-19T00:00:00"/>
    <n v="4.66"/>
    <s v="‭112120501010‬"/>
    <s v="Serviços de Assessoria e Consultoria"/>
    <m/>
    <s v="CD001317"/>
    <m/>
    <x v="2"/>
    <x v="142"/>
  </r>
  <r>
    <x v="176"/>
    <m/>
    <x v="2514"/>
    <d v="2025-08-19T00:00:00"/>
    <d v="2025-09-19T00:00:00"/>
    <n v="3.59"/>
    <s v="‭112120501010‬"/>
    <s v="Serviços de Assessoria e Consultoria"/>
    <m/>
    <s v="CD001172"/>
    <m/>
    <x v="2"/>
    <x v="140"/>
  </r>
  <r>
    <x v="176"/>
    <m/>
    <x v="2514"/>
    <d v="2025-08-19T00:00:00"/>
    <d v="2025-09-19T00:00:00"/>
    <n v="1.35"/>
    <s v="‭112120501010‬"/>
    <s v="Serviços de Assessoria e Consultoria"/>
    <m/>
    <s v="CD003973"/>
    <m/>
    <x v="2"/>
    <x v="220"/>
  </r>
  <r>
    <x v="176"/>
    <m/>
    <x v="2514"/>
    <d v="2025-08-19T00:00:00"/>
    <d v="2025-09-19T00:00:00"/>
    <n v="1.44"/>
    <s v="‭112120501010‬"/>
    <s v="Serviços de Assessoria e Consultoria"/>
    <m/>
    <s v="CD003972"/>
    <m/>
    <x v="2"/>
    <x v="92"/>
  </r>
  <r>
    <x v="176"/>
    <m/>
    <x v="2514"/>
    <d v="2025-08-19T00:00:00"/>
    <d v="2025-09-19T00:00:00"/>
    <n v="0.47"/>
    <s v="‭112120501010‬"/>
    <s v="Serviços de Assessoria e Consultoria"/>
    <m/>
    <s v="CD022566"/>
    <m/>
    <x v="2"/>
    <x v="24"/>
  </r>
  <r>
    <x v="176"/>
    <m/>
    <x v="2514"/>
    <d v="2025-08-19T00:00:00"/>
    <d v="2025-09-19T00:00:00"/>
    <n v="0.33"/>
    <s v="‭112120501010‬"/>
    <s v="Serviços de Assessoria e Consultoria"/>
    <m/>
    <s v="CD022638"/>
    <m/>
    <x v="2"/>
    <x v="251"/>
  </r>
  <r>
    <x v="176"/>
    <m/>
    <x v="2514"/>
    <d v="2025-08-19T00:00:00"/>
    <d v="2025-09-19T00:00:00"/>
    <n v="0.37"/>
    <s v="‭112120501010‬"/>
    <s v="Serviços de Assessoria e Consultoria"/>
    <m/>
    <s v="CD022672"/>
    <m/>
    <x v="2"/>
    <x v="177"/>
  </r>
  <r>
    <x v="176"/>
    <m/>
    <x v="2514"/>
    <d v="2025-08-19T00:00:00"/>
    <d v="2025-09-19T00:00:00"/>
    <n v="0.28000000000000003"/>
    <s v="‭112120501010‬"/>
    <s v="Serviços de Assessoria e Consultoria"/>
    <m/>
    <s v="CD022615"/>
    <m/>
    <x v="2"/>
    <x v="136"/>
  </r>
  <r>
    <x v="176"/>
    <m/>
    <x v="2514"/>
    <d v="2025-08-19T00:00:00"/>
    <d v="2025-09-19T00:00:00"/>
    <n v="0.65"/>
    <s v="‭112120501010‬"/>
    <s v="Serviços de Assessoria e Consultoria"/>
    <m/>
    <s v="CD021612"/>
    <m/>
    <x v="2"/>
    <x v="68"/>
  </r>
  <r>
    <x v="176"/>
    <m/>
    <x v="2514"/>
    <d v="2025-08-19T00:00:00"/>
    <d v="2025-09-19T00:00:00"/>
    <n v="1.21"/>
    <s v="‭112120501010‬"/>
    <s v="Serviços de Assessoria e Consultoria"/>
    <m/>
    <s v="CD020553"/>
    <m/>
    <x v="2"/>
    <x v="67"/>
  </r>
  <r>
    <x v="176"/>
    <m/>
    <x v="2514"/>
    <d v="2025-08-19T00:00:00"/>
    <d v="2025-09-19T00:00:00"/>
    <n v="0.47"/>
    <s v="‭112120501010‬"/>
    <s v="Serviços de Assessoria e Consultoria"/>
    <m/>
    <s v="CD022664"/>
    <m/>
    <x v="2"/>
    <x v="63"/>
  </r>
  <r>
    <x v="176"/>
    <m/>
    <x v="2514"/>
    <d v="2025-08-19T00:00:00"/>
    <d v="2025-09-19T00:00:00"/>
    <n v="0.37"/>
    <s v="‭112120501010‬"/>
    <s v="Serviços de Assessoria e Consultoria"/>
    <m/>
    <s v="CD021586"/>
    <m/>
    <x v="2"/>
    <x v="49"/>
  </r>
  <r>
    <x v="176"/>
    <m/>
    <x v="2514"/>
    <d v="2025-08-19T00:00:00"/>
    <d v="2025-09-19T00:00:00"/>
    <n v="0.47"/>
    <s v="‭112120501010‬"/>
    <s v="Serviços de Assessoria e Consultoria"/>
    <m/>
    <s v="CD022555"/>
    <m/>
    <x v="2"/>
    <x v="75"/>
  </r>
  <r>
    <x v="176"/>
    <m/>
    <x v="2514"/>
    <d v="2025-08-19T00:00:00"/>
    <d v="2025-09-19T00:00:00"/>
    <n v="0.51"/>
    <s v="‭112120501010‬"/>
    <s v="Serviços de Assessoria e Consultoria"/>
    <m/>
    <s v="CD022574"/>
    <m/>
    <x v="2"/>
    <x v="32"/>
  </r>
  <r>
    <x v="176"/>
    <m/>
    <x v="2514"/>
    <d v="2025-08-19T00:00:00"/>
    <d v="2025-09-19T00:00:00"/>
    <n v="0.37"/>
    <s v="‭112120501010‬"/>
    <s v="Serviços de Assessoria e Consultoria"/>
    <m/>
    <s v="CD022623"/>
    <m/>
    <x v="2"/>
    <x v="246"/>
  </r>
  <r>
    <x v="176"/>
    <m/>
    <x v="2514"/>
    <d v="2025-08-19T00:00:00"/>
    <d v="2025-09-19T00:00:00"/>
    <n v="0.42"/>
    <s v="‭112120501010‬"/>
    <s v="Serviços de Assessoria e Consultoria"/>
    <m/>
    <s v="CD022645"/>
    <m/>
    <x v="2"/>
    <x v="36"/>
  </r>
  <r>
    <x v="176"/>
    <m/>
    <x v="2514"/>
    <d v="2025-08-19T00:00:00"/>
    <d v="2025-09-19T00:00:00"/>
    <n v="2.1"/>
    <s v="‭112120501010‬"/>
    <s v="Serviços de Assessoria e Consultoria"/>
    <m/>
    <s v="CD003960"/>
    <m/>
    <x v="2"/>
    <x v="29"/>
  </r>
  <r>
    <x v="176"/>
    <m/>
    <x v="2514"/>
    <d v="2025-08-19T00:00:00"/>
    <d v="2025-09-19T00:00:00"/>
    <n v="0.42"/>
    <s v="‭112120501010‬"/>
    <s v="Serviços de Assessoria e Consultoria"/>
    <m/>
    <s v="CD022616"/>
    <m/>
    <x v="2"/>
    <x v="135"/>
  </r>
  <r>
    <x v="176"/>
    <m/>
    <x v="2514"/>
    <d v="2025-08-19T00:00:00"/>
    <d v="2025-09-19T00:00:00"/>
    <n v="4.8"/>
    <s v="‭112120501010‬"/>
    <s v="Serviços de Assessoria e Consultoria"/>
    <m/>
    <s v="CD001322"/>
    <m/>
    <x v="2"/>
    <x v="237"/>
  </r>
  <r>
    <x v="176"/>
    <m/>
    <x v="2514"/>
    <d v="2025-08-19T00:00:00"/>
    <d v="2025-09-19T00:00:00"/>
    <n v="0.51"/>
    <s v="‭112120501010‬"/>
    <s v="Serviços de Assessoria e Consultoria"/>
    <m/>
    <s v="CD022564"/>
    <m/>
    <x v="2"/>
    <x v="187"/>
  </r>
  <r>
    <x v="176"/>
    <m/>
    <x v="2514"/>
    <d v="2025-08-19T00:00:00"/>
    <d v="2025-09-19T00:00:00"/>
    <n v="2.98"/>
    <s v="‭112120501010‬"/>
    <s v="Serviços de Assessoria e Consultoria"/>
    <m/>
    <s v="CD000981"/>
    <m/>
    <x v="2"/>
    <x v="163"/>
  </r>
  <r>
    <x v="176"/>
    <m/>
    <x v="2514"/>
    <d v="2025-08-19T00:00:00"/>
    <d v="2025-09-19T00:00:00"/>
    <n v="2.7"/>
    <s v="‭112120501010‬"/>
    <s v="Serviços de Assessoria e Consultoria"/>
    <m/>
    <s v="CD000971"/>
    <m/>
    <x v="2"/>
    <x v="119"/>
  </r>
  <r>
    <x v="176"/>
    <m/>
    <x v="2514"/>
    <d v="2025-08-19T00:00:00"/>
    <d v="2025-09-19T00:00:00"/>
    <n v="0.37"/>
    <s v="‭112120501010‬"/>
    <s v="Serviços de Assessoria e Consultoria"/>
    <m/>
    <s v="CD021588"/>
    <m/>
    <x v="2"/>
    <x v="16"/>
  </r>
  <r>
    <x v="176"/>
    <m/>
    <x v="2514"/>
    <d v="2025-08-19T00:00:00"/>
    <d v="2025-09-19T00:00:00"/>
    <n v="0.65"/>
    <s v="‭112120501010‬"/>
    <s v="Serviços de Assessoria e Consultoria"/>
    <m/>
    <s v="CD021619"/>
    <m/>
    <x v="2"/>
    <x v="13"/>
  </r>
  <r>
    <x v="176"/>
    <m/>
    <x v="2514"/>
    <d v="2025-08-19T00:00:00"/>
    <d v="2025-09-19T00:00:00"/>
    <n v="0.42"/>
    <s v="‭112120501010‬"/>
    <s v="Serviços de Assessoria e Consultoria"/>
    <m/>
    <s v="CD022626"/>
    <m/>
    <x v="2"/>
    <x v="228"/>
  </r>
  <r>
    <x v="176"/>
    <m/>
    <x v="2514"/>
    <d v="2025-08-19T00:00:00"/>
    <d v="2025-09-19T00:00:00"/>
    <n v="0.47"/>
    <s v="‭112120501010‬"/>
    <s v="Serviços de Assessoria e Consultoria"/>
    <m/>
    <s v="CD021605"/>
    <m/>
    <x v="2"/>
    <x v="69"/>
  </r>
  <r>
    <x v="176"/>
    <m/>
    <x v="2514"/>
    <d v="2025-08-19T00:00:00"/>
    <d v="2025-09-19T00:00:00"/>
    <n v="0.7"/>
    <s v="‭112120501010‬"/>
    <s v="Serviços de Assessoria e Consultoria"/>
    <m/>
    <s v="CD021581"/>
    <m/>
    <x v="2"/>
    <x v="193"/>
  </r>
  <r>
    <x v="176"/>
    <m/>
    <x v="2514"/>
    <d v="2025-08-19T00:00:00"/>
    <d v="2025-09-19T00:00:00"/>
    <n v="1.49"/>
    <s v="‭112120501010‬"/>
    <s v="Serviços de Assessoria e Consultoria"/>
    <m/>
    <s v="CD003968"/>
    <m/>
    <x v="2"/>
    <x v="94"/>
  </r>
  <r>
    <x v="176"/>
    <m/>
    <x v="2514"/>
    <d v="2025-08-19T00:00:00"/>
    <d v="2025-09-19T00:00:00"/>
    <n v="0.42"/>
    <s v="‭112120501010‬"/>
    <s v="Serviços de Assessoria e Consultoria"/>
    <m/>
    <s v="CD022646"/>
    <m/>
    <x v="2"/>
    <x v="225"/>
  </r>
  <r>
    <x v="176"/>
    <m/>
    <x v="2514"/>
    <d v="2025-08-19T00:00:00"/>
    <d v="2025-09-19T00:00:00"/>
    <n v="0.56000000000000005"/>
    <s v="‭112120501010‬"/>
    <s v="Serviços de Assessoria e Consultoria"/>
    <m/>
    <s v="CD021620"/>
    <m/>
    <x v="2"/>
    <x v="199"/>
  </r>
  <r>
    <x v="176"/>
    <m/>
    <x v="2514"/>
    <d v="2025-08-19T00:00:00"/>
    <d v="2025-09-19T00:00:00"/>
    <n v="0.42"/>
    <s v="‭112120501010‬"/>
    <s v="Serviços de Assessoria e Consultoria"/>
    <m/>
    <s v="CD021576"/>
    <m/>
    <x v="2"/>
    <x v="113"/>
  </r>
  <r>
    <x v="176"/>
    <m/>
    <x v="2514"/>
    <d v="2025-08-19T00:00:00"/>
    <d v="2025-09-19T00:00:00"/>
    <n v="0.51"/>
    <s v="‭112120501010‬"/>
    <s v="Serviços de Assessoria e Consultoria"/>
    <m/>
    <s v="CD020556"/>
    <m/>
    <x v="2"/>
    <x v="65"/>
  </r>
  <r>
    <x v="176"/>
    <m/>
    <x v="2514"/>
    <d v="2025-08-19T00:00:00"/>
    <d v="2025-09-19T00:00:00"/>
    <n v="3.59"/>
    <s v="‭112120501010‬"/>
    <s v="Serviços de Assessoria e Consultoria"/>
    <m/>
    <s v="CD001138"/>
    <m/>
    <x v="2"/>
    <x v="54"/>
  </r>
  <r>
    <x v="176"/>
    <m/>
    <x v="2514"/>
    <d v="2025-08-19T00:00:00"/>
    <d v="2025-09-19T00:00:00"/>
    <n v="1.4"/>
    <s v="‭112120501010‬"/>
    <s v="Serviços de Assessoria e Consultoria"/>
    <m/>
    <s v="CD003971"/>
    <m/>
    <x v="2"/>
    <x v="151"/>
  </r>
  <r>
    <x v="176"/>
    <m/>
    <x v="2514"/>
    <d v="2025-08-19T00:00:00"/>
    <d v="2025-09-19T00:00:00"/>
    <n v="1.63"/>
    <s v="‭112120501010‬"/>
    <s v="Serviços de Assessoria e Consultoria"/>
    <m/>
    <s v="CD003970"/>
    <m/>
    <x v="2"/>
    <x v="38"/>
  </r>
  <r>
    <x v="176"/>
    <m/>
    <x v="2514"/>
    <d v="2025-08-19T00:00:00"/>
    <d v="2025-09-19T00:00:00"/>
    <n v="0.37"/>
    <s v="‭112120501010‬"/>
    <s v="Serviços de Assessoria e Consultoria"/>
    <m/>
    <s v="CD022624"/>
    <m/>
    <x v="2"/>
    <x v="190"/>
  </r>
  <r>
    <x v="176"/>
    <m/>
    <x v="2514"/>
    <d v="2025-08-19T00:00:00"/>
    <d v="2025-09-19T00:00:00"/>
    <n v="0.05"/>
    <s v="‭112120501010‬"/>
    <s v="Serviços de Assessoria e Consultoria"/>
    <m/>
    <s v="CD022621"/>
    <m/>
    <x v="2"/>
    <x v="180"/>
  </r>
  <r>
    <x v="176"/>
    <m/>
    <x v="2514"/>
    <d v="2025-08-19T00:00:00"/>
    <d v="2025-09-19T00:00:00"/>
    <n v="0.42"/>
    <s v="‭112120501010‬"/>
    <s v="Serviços de Assessoria e Consultoria"/>
    <m/>
    <s v="CD021598"/>
    <m/>
    <x v="2"/>
    <x v="213"/>
  </r>
  <r>
    <x v="176"/>
    <m/>
    <x v="2514"/>
    <d v="2025-08-19T00:00:00"/>
    <d v="2025-09-19T00:00:00"/>
    <n v="6.2"/>
    <s v="‭112120501010‬"/>
    <s v="Serviços de Assessoria e Consultoria"/>
    <m/>
    <s v="CD007250"/>
    <m/>
    <x v="2"/>
    <x v="141"/>
  </r>
  <r>
    <x v="176"/>
    <m/>
    <x v="2514"/>
    <d v="2025-08-19T00:00:00"/>
    <d v="2025-09-19T00:00:00"/>
    <n v="0.14000000000000001"/>
    <s v="‭112120501010‬"/>
    <s v="Serviços de Assessoria e Consultoria"/>
    <m/>
    <s v="CD003975"/>
    <m/>
    <x v="2"/>
    <x v="153"/>
  </r>
  <r>
    <x v="176"/>
    <m/>
    <x v="2514"/>
    <d v="2025-08-19T00:00:00"/>
    <d v="2025-09-19T00:00:00"/>
    <n v="3.59"/>
    <s v="‭112120501010‬"/>
    <s v="Serviços de Assessoria e Consultoria"/>
    <m/>
    <s v="CD000982"/>
    <m/>
    <x v="2"/>
    <x v="110"/>
  </r>
  <r>
    <x v="176"/>
    <m/>
    <x v="2514"/>
    <d v="2025-08-19T00:00:00"/>
    <d v="2025-09-19T00:00:00"/>
    <n v="2"/>
    <s v="‭112120501010‬"/>
    <s v="Serviços de Assessoria e Consultoria"/>
    <m/>
    <s v="CD003963"/>
    <m/>
    <x v="2"/>
    <x v="105"/>
  </r>
  <r>
    <x v="176"/>
    <m/>
    <x v="2514"/>
    <d v="2025-08-19T00:00:00"/>
    <d v="2025-09-19T00:00:00"/>
    <n v="1.35"/>
    <s v="‭112120501010‬"/>
    <s v="Serviços de Assessoria e Consultoria"/>
    <m/>
    <s v="CD003958"/>
    <m/>
    <x v="2"/>
    <x v="147"/>
  </r>
  <r>
    <x v="176"/>
    <m/>
    <x v="2514"/>
    <d v="2025-08-19T00:00:00"/>
    <d v="2025-09-19T00:00:00"/>
    <n v="0.19"/>
    <s v="‭112120501010‬"/>
    <s v="Serviços de Assessoria e Consultoria"/>
    <m/>
    <s v="CD003953"/>
    <m/>
    <x v="2"/>
    <x v="145"/>
  </r>
  <r>
    <x v="176"/>
    <m/>
    <x v="2514"/>
    <d v="2025-08-19T00:00:00"/>
    <d v="2025-09-19T00:00:00"/>
    <n v="8.11"/>
    <s v="‭112120501010‬"/>
    <s v="Serviços de Assessoria e Consultoria"/>
    <m/>
    <s v="CD001320"/>
    <m/>
    <x v="2"/>
    <x v="2"/>
  </r>
  <r>
    <x v="176"/>
    <m/>
    <x v="2514"/>
    <d v="2025-08-19T00:00:00"/>
    <d v="2025-09-19T00:00:00"/>
    <n v="12.77"/>
    <s v="‭112120501010‬"/>
    <s v="Serviços de Assessoria e Consultoria"/>
    <m/>
    <s v="CD023559"/>
    <m/>
    <x v="2"/>
    <x v="1"/>
  </r>
  <r>
    <x v="176"/>
    <m/>
    <x v="2514"/>
    <d v="2025-08-19T00:00:00"/>
    <d v="2025-09-19T00:00:00"/>
    <n v="0.42"/>
    <s v="‭112120501010‬"/>
    <s v="Serviços de Assessoria e Consultoria"/>
    <m/>
    <s v="CD022635"/>
    <m/>
    <x v="2"/>
    <x v="232"/>
  </r>
  <r>
    <x v="176"/>
    <m/>
    <x v="2514"/>
    <d v="2025-08-19T00:00:00"/>
    <d v="2025-09-19T00:00:00"/>
    <n v="0.28000000000000003"/>
    <s v="‭112120501010‬"/>
    <s v="Serviços de Assessoria e Consultoria"/>
    <m/>
    <s v="CD021594"/>
    <m/>
    <x v="2"/>
    <x v="127"/>
  </r>
  <r>
    <x v="176"/>
    <m/>
    <x v="2514"/>
    <d v="2025-08-19T00:00:00"/>
    <d v="2025-09-19T00:00:00"/>
    <n v="0.89"/>
    <s v="‭112120501010‬"/>
    <s v="Serviços de Assessoria e Consultoria"/>
    <m/>
    <s v="CD021579"/>
    <m/>
    <x v="2"/>
    <x v="114"/>
  </r>
  <r>
    <x v="176"/>
    <m/>
    <x v="2514"/>
    <d v="2025-08-19T00:00:00"/>
    <d v="2025-09-19T00:00:00"/>
    <n v="0.51"/>
    <s v="‭112120501010‬"/>
    <s v="Serviços de Assessoria e Consultoria"/>
    <m/>
    <s v="CD021570"/>
    <m/>
    <x v="2"/>
    <x v="14"/>
  </r>
  <r>
    <x v="176"/>
    <m/>
    <x v="2514"/>
    <d v="2025-08-19T00:00:00"/>
    <d v="2025-09-19T00:00:00"/>
    <n v="0.47"/>
    <s v="‭112120501010‬"/>
    <s v="Serviços de Assessoria e Consultoria"/>
    <m/>
    <s v="CD022634"/>
    <m/>
    <x v="2"/>
    <x v="19"/>
  </r>
  <r>
    <x v="176"/>
    <m/>
    <x v="2514"/>
    <d v="2025-08-19T00:00:00"/>
    <d v="2025-09-19T00:00:00"/>
    <n v="14.03"/>
    <s v="‭112120501010‬"/>
    <s v="Serviços de Assessoria e Consultoria"/>
    <m/>
    <s v="CD000983"/>
    <m/>
    <x v="2"/>
    <x v="6"/>
  </r>
  <r>
    <x v="176"/>
    <m/>
    <x v="2514"/>
    <d v="2025-08-19T00:00:00"/>
    <d v="2025-09-19T00:00:00"/>
    <n v="0.61"/>
    <s v="‭112120501010‬"/>
    <s v="Serviços de Assessoria e Consultoria"/>
    <m/>
    <s v="CD022649"/>
    <m/>
    <x v="2"/>
    <x v="21"/>
  </r>
  <r>
    <x v="176"/>
    <m/>
    <x v="2514"/>
    <d v="2025-08-19T00:00:00"/>
    <d v="2025-09-19T00:00:00"/>
    <n v="0.75"/>
    <s v="‭112120501010‬"/>
    <s v="Serviços de Assessoria e Consultoria"/>
    <m/>
    <s v="CD021611"/>
    <m/>
    <x v="2"/>
    <x v="202"/>
  </r>
  <r>
    <x v="176"/>
    <m/>
    <x v="2514"/>
    <d v="2025-08-19T00:00:00"/>
    <d v="2025-09-19T00:00:00"/>
    <n v="2.52"/>
    <s v="‭112120501010‬"/>
    <s v="Serviços de Assessoria e Consultoria"/>
    <m/>
    <s v="CD001139"/>
    <m/>
    <x v="2"/>
    <x v="134"/>
  </r>
  <r>
    <x v="176"/>
    <m/>
    <x v="2514"/>
    <d v="2025-08-19T00:00:00"/>
    <d v="2025-09-19T00:00:00"/>
    <n v="0.33"/>
    <s v="‭112120501010‬"/>
    <s v="Serviços de Assessoria e Consultoria"/>
    <m/>
    <s v="CD021568"/>
    <m/>
    <x v="2"/>
    <x v="234"/>
  </r>
  <r>
    <x v="176"/>
    <m/>
    <x v="2514"/>
    <d v="2025-08-19T00:00:00"/>
    <d v="2025-09-19T00:00:00"/>
    <n v="1.35"/>
    <s v="‭112120501010‬"/>
    <s v="Serviços de Assessoria e Consultoria"/>
    <m/>
    <s v="CD003979"/>
    <m/>
    <x v="2"/>
    <x v="154"/>
  </r>
  <r>
    <x v="176"/>
    <m/>
    <x v="2514"/>
    <d v="2025-08-19T00:00:00"/>
    <d v="2025-09-19T00:00:00"/>
    <n v="1.63"/>
    <s v="‭112120501010‬"/>
    <s v="Serviços de Assessoria e Consultoria"/>
    <m/>
    <s v="CD003974"/>
    <m/>
    <x v="2"/>
    <x v="152"/>
  </r>
  <r>
    <x v="176"/>
    <m/>
    <x v="2514"/>
    <d v="2025-08-19T00:00:00"/>
    <d v="2025-09-19T00:00:00"/>
    <n v="0.51"/>
    <s v="‭112120501010‬"/>
    <s v="Serviços de Assessoria e Consultoria"/>
    <m/>
    <s v="CD022639"/>
    <m/>
    <x v="2"/>
    <x v="125"/>
  </r>
  <r>
    <x v="176"/>
    <m/>
    <x v="2514"/>
    <d v="2025-08-19T00:00:00"/>
    <d v="2025-09-19T00:00:00"/>
    <n v="0.42"/>
    <s v="‭112120501010‬"/>
    <s v="Serviços de Assessoria e Consultoria"/>
    <m/>
    <s v="CD021553"/>
    <m/>
    <x v="2"/>
    <x v="260"/>
  </r>
  <r>
    <x v="176"/>
    <m/>
    <x v="2515"/>
    <d v="2025-08-20T00:00:00"/>
    <d v="2025-09-19T00:00:00"/>
    <n v="1.98"/>
    <s v="‭112120501010‬"/>
    <s v="Serviços de Assessoria e Consultoria"/>
    <m/>
    <s v="CD022649"/>
    <m/>
    <x v="2"/>
    <x v="21"/>
  </r>
  <r>
    <x v="176"/>
    <m/>
    <x v="2515"/>
    <d v="2025-08-20T00:00:00"/>
    <d v="2025-09-19T00:00:00"/>
    <n v="2.2599999999999998"/>
    <s v="‭112120501010‬"/>
    <s v="Serviços de Assessoria e Consultoria"/>
    <m/>
    <s v="CD019955"/>
    <m/>
    <x v="2"/>
    <x v="57"/>
  </r>
  <r>
    <x v="176"/>
    <m/>
    <x v="2515"/>
    <d v="2025-08-20T00:00:00"/>
    <d v="2025-09-19T00:00:00"/>
    <n v="1.27"/>
    <s v="‭112120501010‬"/>
    <s v="Serviços de Assessoria e Consultoria"/>
    <m/>
    <s v="CD022609"/>
    <m/>
    <x v="2"/>
    <x v="25"/>
  </r>
  <r>
    <x v="176"/>
    <m/>
    <x v="2515"/>
    <d v="2025-08-20T00:00:00"/>
    <d v="2025-09-19T00:00:00"/>
    <n v="1.1299999999999999"/>
    <s v="‭112120501010‬"/>
    <s v="Serviços de Assessoria e Consultoria"/>
    <m/>
    <s v="CD021575"/>
    <m/>
    <x v="2"/>
    <x v="139"/>
  </r>
  <r>
    <x v="176"/>
    <m/>
    <x v="2515"/>
    <d v="2025-08-20T00:00:00"/>
    <d v="2025-09-19T00:00:00"/>
    <n v="4.3899999999999997"/>
    <s v="‭112120501010‬"/>
    <s v="Serviços de Assessoria e Consultoria"/>
    <m/>
    <s v="CD003968"/>
    <m/>
    <x v="2"/>
    <x v="94"/>
  </r>
  <r>
    <x v="176"/>
    <m/>
    <x v="2515"/>
    <d v="2025-08-20T00:00:00"/>
    <d v="2025-09-19T00:00:00"/>
    <n v="1.56"/>
    <s v="‭112120501010‬"/>
    <s v="Serviços de Assessoria e Consultoria"/>
    <m/>
    <s v="CD021620"/>
    <m/>
    <x v="2"/>
    <x v="199"/>
  </r>
  <r>
    <x v="176"/>
    <m/>
    <x v="2515"/>
    <d v="2025-08-20T00:00:00"/>
    <d v="2025-09-19T00:00:00"/>
    <n v="2.97"/>
    <s v="‭112120501010‬"/>
    <s v="Serviços de Assessoria e Consultoria"/>
    <m/>
    <s v="CD003956"/>
    <m/>
    <x v="2"/>
    <x v="146"/>
  </r>
  <r>
    <x v="176"/>
    <m/>
    <x v="2515"/>
    <d v="2025-08-20T00:00:00"/>
    <d v="2025-09-19T00:00:00"/>
    <n v="0.99"/>
    <s v="‭112120501010‬"/>
    <s v="Serviços de Assessoria e Consultoria"/>
    <m/>
    <s v="CD022663"/>
    <m/>
    <x v="2"/>
    <x v="83"/>
  </r>
  <r>
    <x v="176"/>
    <m/>
    <x v="2515"/>
    <d v="2025-08-20T00:00:00"/>
    <d v="2025-09-19T00:00:00"/>
    <n v="0.14000000000000001"/>
    <s v="‭112120501010‬"/>
    <s v="Serviços de Assessoria e Consultoria"/>
    <m/>
    <s v="CD022656"/>
    <m/>
    <x v="2"/>
    <x v="66"/>
  </r>
  <r>
    <x v="176"/>
    <m/>
    <x v="2515"/>
    <d v="2025-08-20T00:00:00"/>
    <d v="2025-09-19T00:00:00"/>
    <n v="0.14000000000000001"/>
    <s v="‭112120501010‬"/>
    <s v="Serviços de Assessoria e Consultoria"/>
    <m/>
    <s v="CD022647"/>
    <m/>
    <x v="2"/>
    <x v="59"/>
  </r>
  <r>
    <x v="176"/>
    <m/>
    <x v="2515"/>
    <d v="2025-08-20T00:00:00"/>
    <d v="2025-09-19T00:00:00"/>
    <n v="6.08"/>
    <s v="‭112120501010‬"/>
    <s v="Serviços de Assessoria e Consultoria"/>
    <m/>
    <s v="CD000974"/>
    <m/>
    <x v="2"/>
    <x v="56"/>
  </r>
  <r>
    <x v="176"/>
    <m/>
    <x v="2515"/>
    <d v="2025-08-20T00:00:00"/>
    <d v="2025-09-19T00:00:00"/>
    <n v="2.2599999999999998"/>
    <s v="‭112120501010‬"/>
    <s v="Serviços de Assessoria e Consultoria"/>
    <m/>
    <s v="CD021553"/>
    <m/>
    <x v="2"/>
    <x v="260"/>
  </r>
  <r>
    <x v="176"/>
    <m/>
    <x v="2515"/>
    <d v="2025-08-20T00:00:00"/>
    <d v="2025-09-19T00:00:00"/>
    <n v="0.42"/>
    <s v="‭112120501010‬"/>
    <s v="Serviços de Assessoria e Consultoria"/>
    <m/>
    <s v="CD021573"/>
    <m/>
    <x v="2"/>
    <x v="55"/>
  </r>
  <r>
    <x v="176"/>
    <m/>
    <x v="2515"/>
    <d v="2025-08-20T00:00:00"/>
    <d v="2025-09-19T00:00:00"/>
    <n v="1.1299999999999999"/>
    <s v="‭112120501010‬"/>
    <s v="Serviços de Assessoria e Consultoria"/>
    <m/>
    <s v="CD021606"/>
    <m/>
    <x v="2"/>
    <x v="47"/>
  </r>
  <r>
    <x v="176"/>
    <m/>
    <x v="2515"/>
    <d v="2025-08-20T00:00:00"/>
    <d v="2025-09-19T00:00:00"/>
    <n v="4.3899999999999997"/>
    <s v="‭112120501010‬"/>
    <s v="Serviços de Assessoria e Consultoria"/>
    <m/>
    <s v="CD004956"/>
    <m/>
    <x v="2"/>
    <x v="45"/>
  </r>
  <r>
    <x v="176"/>
    <m/>
    <x v="2515"/>
    <d v="2025-08-20T00:00:00"/>
    <d v="2025-09-19T00:00:00"/>
    <n v="1.1299999999999999"/>
    <s v="‭112120501010‬"/>
    <s v="Serviços de Assessoria e Consultoria"/>
    <m/>
    <s v="CD022623"/>
    <m/>
    <x v="2"/>
    <x v="246"/>
  </r>
  <r>
    <x v="176"/>
    <m/>
    <x v="2515"/>
    <d v="2025-08-20T00:00:00"/>
    <d v="2025-09-19T00:00:00"/>
    <n v="1.41"/>
    <s v="‭112120501010‬"/>
    <s v="Serviços de Assessoria e Consultoria"/>
    <m/>
    <s v="CD022567"/>
    <m/>
    <x v="2"/>
    <x v="35"/>
  </r>
  <r>
    <x v="176"/>
    <m/>
    <x v="2515"/>
    <d v="2025-08-20T00:00:00"/>
    <d v="2025-09-19T00:00:00"/>
    <n v="0.85"/>
    <s v="‭112120501010‬"/>
    <s v="Serviços de Assessoria e Consultoria"/>
    <m/>
    <s v="CD022574"/>
    <m/>
    <x v="2"/>
    <x v="32"/>
  </r>
  <r>
    <x v="176"/>
    <m/>
    <x v="2515"/>
    <d v="2025-08-20T00:00:00"/>
    <d v="2025-09-19T00:00:00"/>
    <n v="0.99"/>
    <s v="‭112120501010‬"/>
    <s v="Serviços de Assessoria e Consultoria"/>
    <m/>
    <s v="CD022676"/>
    <m/>
    <x v="2"/>
    <x v="236"/>
  </r>
  <r>
    <x v="176"/>
    <m/>
    <x v="2515"/>
    <d v="2025-08-20T00:00:00"/>
    <d v="2025-09-19T00:00:00"/>
    <n v="0.99"/>
    <s v="‭112120501010‬"/>
    <s v="Serviços de Assessoria e Consultoria"/>
    <m/>
    <s v="CD022643"/>
    <m/>
    <x v="2"/>
    <x v="222"/>
  </r>
  <r>
    <x v="176"/>
    <m/>
    <x v="2515"/>
    <d v="2025-08-20T00:00:00"/>
    <d v="2025-09-19T00:00:00"/>
    <n v="0.71"/>
    <s v="‭112120501010‬"/>
    <s v="Serviços de Assessoria e Consultoria"/>
    <m/>
    <s v="CD021594"/>
    <m/>
    <x v="2"/>
    <x v="127"/>
  </r>
  <r>
    <x v="176"/>
    <m/>
    <x v="2515"/>
    <d v="2025-08-20T00:00:00"/>
    <d v="2025-09-19T00:00:00"/>
    <n v="2.69"/>
    <s v="‭112120501010‬"/>
    <s v="Serviços de Assessoria e Consultoria"/>
    <m/>
    <s v="CD021579"/>
    <m/>
    <x v="2"/>
    <x v="114"/>
  </r>
  <r>
    <x v="176"/>
    <m/>
    <x v="2515"/>
    <d v="2025-08-20T00:00:00"/>
    <d v="2025-09-19T00:00:00"/>
    <n v="7.92"/>
    <s v="‭112120501010‬"/>
    <s v="Serviços de Assessoria e Consultoria"/>
    <m/>
    <s v="CD021556"/>
    <m/>
    <x v="2"/>
    <x v="259"/>
  </r>
  <r>
    <x v="176"/>
    <m/>
    <x v="2515"/>
    <d v="2025-08-20T00:00:00"/>
    <d v="2025-09-19T00:00:00"/>
    <n v="25.61"/>
    <s v="‭112120501010‬"/>
    <s v="Serviços de Assessoria e Consultoria"/>
    <m/>
    <s v="CD001173"/>
    <m/>
    <x v="2"/>
    <x v="98"/>
  </r>
  <r>
    <x v="176"/>
    <m/>
    <x v="2515"/>
    <d v="2025-08-20T00:00:00"/>
    <d v="2025-09-19T00:00:00"/>
    <n v="1.98"/>
    <s v="‭112120501010‬"/>
    <s v="Serviços de Assessoria e Consultoria"/>
    <m/>
    <s v="CD022559"/>
    <m/>
    <x v="2"/>
    <x v="172"/>
  </r>
  <r>
    <x v="176"/>
    <m/>
    <x v="2515"/>
    <d v="2025-08-20T00:00:00"/>
    <d v="2025-09-19T00:00:00"/>
    <n v="0.14000000000000001"/>
    <s v="‭112120501010‬"/>
    <s v="Serviços de Assessoria e Consultoria"/>
    <m/>
    <s v="CD021587"/>
    <m/>
    <x v="2"/>
    <x v="192"/>
  </r>
  <r>
    <x v="176"/>
    <m/>
    <x v="2515"/>
    <d v="2025-08-20T00:00:00"/>
    <d v="2025-09-19T00:00:00"/>
    <n v="0.28000000000000003"/>
    <s v="‭112120501010‬"/>
    <s v="Serviços de Assessoria e Consultoria"/>
    <m/>
    <s v="CD003964"/>
    <m/>
    <x v="2"/>
    <x v="107"/>
  </r>
  <r>
    <x v="176"/>
    <m/>
    <x v="2515"/>
    <d v="2025-08-20T00:00:00"/>
    <d v="2025-09-19T00:00:00"/>
    <n v="1.27"/>
    <s v="‭112120501010‬"/>
    <s v="Serviços de Assessoria e Consultoria"/>
    <m/>
    <s v="CD022622"/>
    <m/>
    <x v="2"/>
    <x v="17"/>
  </r>
  <r>
    <x v="176"/>
    <m/>
    <x v="2515"/>
    <d v="2025-08-20T00:00:00"/>
    <d v="2025-09-19T00:00:00"/>
    <n v="4.95"/>
    <s v="‭112120501010‬"/>
    <s v="Serviços de Assessoria e Consultoria"/>
    <m/>
    <s v="CD003978"/>
    <m/>
    <x v="2"/>
    <x v="111"/>
  </r>
  <r>
    <x v="176"/>
    <m/>
    <x v="2515"/>
    <d v="2025-08-20T00:00:00"/>
    <d v="2025-09-19T00:00:00"/>
    <n v="5.09"/>
    <s v="‭112120501010‬"/>
    <s v="Serviços de Assessoria e Consultoria"/>
    <m/>
    <s v="CD021571"/>
    <m/>
    <x v="2"/>
    <x v="26"/>
  </r>
  <r>
    <x v="176"/>
    <m/>
    <x v="2515"/>
    <d v="2025-08-20T00:00:00"/>
    <d v="2025-09-19T00:00:00"/>
    <n v="2.12"/>
    <s v="‭112120501010‬"/>
    <s v="Serviços de Assessoria e Consultoria"/>
    <m/>
    <s v="CD019952"/>
    <m/>
    <x v="2"/>
    <x v="73"/>
  </r>
  <r>
    <x v="176"/>
    <m/>
    <x v="2515"/>
    <d v="2025-08-20T00:00:00"/>
    <d v="2025-09-19T00:00:00"/>
    <n v="1.56"/>
    <s v="‭112120501010‬"/>
    <s v="Serviços de Assessoria e Consultoria"/>
    <m/>
    <s v="CD021613"/>
    <m/>
    <x v="2"/>
    <x v="171"/>
  </r>
  <r>
    <x v="176"/>
    <m/>
    <x v="2515"/>
    <d v="2025-08-20T00:00:00"/>
    <d v="2025-09-19T00:00:00"/>
    <n v="1.27"/>
    <s v="‭112120501010‬"/>
    <s v="Serviços de Assessoria e Consultoria"/>
    <m/>
    <s v="CD022616"/>
    <m/>
    <x v="2"/>
    <x v="135"/>
  </r>
  <r>
    <x v="176"/>
    <m/>
    <x v="2515"/>
    <d v="2025-08-20T00:00:00"/>
    <d v="2025-09-19T00:00:00"/>
    <n v="1.1299999999999999"/>
    <s v="‭112120501010‬"/>
    <s v="Serviços de Assessoria e Consultoria"/>
    <m/>
    <s v="CD022632"/>
    <m/>
    <x v="2"/>
    <x v="243"/>
  </r>
  <r>
    <x v="176"/>
    <m/>
    <x v="2515"/>
    <d v="2025-08-20T00:00:00"/>
    <d v="2025-09-19T00:00:00"/>
    <n v="0.14000000000000001"/>
    <s v="‭112120501010‬"/>
    <s v="Serviços de Assessoria e Consultoria"/>
    <m/>
    <s v="CD021584"/>
    <m/>
    <x v="2"/>
    <x v="197"/>
  </r>
  <r>
    <x v="176"/>
    <m/>
    <x v="2515"/>
    <d v="2025-08-20T00:00:00"/>
    <d v="2025-09-19T00:00:00"/>
    <n v="1.27"/>
    <s v="‭112120501010‬"/>
    <s v="Serviços de Assessoria e Consultoria"/>
    <m/>
    <s v="CD022571"/>
    <m/>
    <x v="2"/>
    <x v="184"/>
  </r>
  <r>
    <x v="176"/>
    <m/>
    <x v="2515"/>
    <d v="2025-08-20T00:00:00"/>
    <d v="2025-09-19T00:00:00"/>
    <n v="1.27"/>
    <s v="‭112120501010‬"/>
    <s v="Serviços de Assessoria e Consultoria"/>
    <m/>
    <s v="CD022585"/>
    <m/>
    <x v="2"/>
    <x v="214"/>
  </r>
  <r>
    <x v="176"/>
    <m/>
    <x v="2515"/>
    <d v="2025-08-20T00:00:00"/>
    <d v="2025-09-19T00:00:00"/>
    <n v="1.56"/>
    <s v="‭112120501010‬"/>
    <s v="Serviços de Assessoria e Consultoria"/>
    <m/>
    <s v="CD022611"/>
    <m/>
    <x v="2"/>
    <x v="115"/>
  </r>
  <r>
    <x v="176"/>
    <m/>
    <x v="2515"/>
    <d v="2025-08-20T00:00:00"/>
    <d v="2025-09-19T00:00:00"/>
    <n v="1.41"/>
    <s v="‭112120501010‬"/>
    <s v="Serviços de Assessoria e Consultoria"/>
    <m/>
    <s v="CD021578"/>
    <m/>
    <x v="2"/>
    <x v="248"/>
  </r>
  <r>
    <x v="176"/>
    <m/>
    <x v="2515"/>
    <d v="2025-08-20T00:00:00"/>
    <d v="2025-09-19T00:00:00"/>
    <n v="10.19"/>
    <s v="‭112120501010‬"/>
    <s v="Serviços de Assessoria e Consultoria"/>
    <m/>
    <s v="CD000982"/>
    <m/>
    <x v="2"/>
    <x v="110"/>
  </r>
  <r>
    <x v="176"/>
    <m/>
    <x v="2515"/>
    <d v="2025-08-20T00:00:00"/>
    <d v="2025-09-19T00:00:00"/>
    <n v="4.0999999999999996"/>
    <s v="‭112120501010‬"/>
    <s v="Serviços de Assessoria e Consultoria"/>
    <m/>
    <s v="CD003958"/>
    <m/>
    <x v="2"/>
    <x v="147"/>
  </r>
  <r>
    <x v="176"/>
    <m/>
    <x v="2515"/>
    <d v="2025-08-20T00:00:00"/>
    <d v="2025-09-19T00:00:00"/>
    <n v="1.84"/>
    <s v="‭112120501010‬"/>
    <s v="Serviços de Assessoria e Consultoria"/>
    <m/>
    <s v="CD022636"/>
    <m/>
    <x v="2"/>
    <x v="7"/>
  </r>
  <r>
    <x v="176"/>
    <m/>
    <x v="2515"/>
    <d v="2025-08-20T00:00:00"/>
    <d v="2025-09-19T00:00:00"/>
    <n v="2.97"/>
    <s v="‭112120501010‬"/>
    <s v="Serviços de Assessoria e Consultoria"/>
    <m/>
    <s v="CD021618"/>
    <m/>
    <x v="2"/>
    <x v="4"/>
  </r>
  <r>
    <x v="176"/>
    <m/>
    <x v="2515"/>
    <d v="2025-08-20T00:00:00"/>
    <d v="2025-09-19T00:00:00"/>
    <n v="1.1299999999999999"/>
    <s v="‭112120501010‬"/>
    <s v="Serviços de Assessoria e Consultoria"/>
    <m/>
    <s v="CD021609"/>
    <m/>
    <x v="2"/>
    <x v="241"/>
  </r>
  <r>
    <x v="176"/>
    <m/>
    <x v="2515"/>
    <d v="2025-08-20T00:00:00"/>
    <d v="2025-09-19T00:00:00"/>
    <n v="1.84"/>
    <s v="‭112120501010‬"/>
    <s v="Serviços de Assessoria e Consultoria"/>
    <m/>
    <s v="CD021603"/>
    <m/>
    <x v="2"/>
    <x v="23"/>
  </r>
  <r>
    <x v="176"/>
    <m/>
    <x v="2515"/>
    <d v="2025-08-20T00:00:00"/>
    <d v="2025-09-19T00:00:00"/>
    <n v="0.14000000000000001"/>
    <s v="‭112120501010‬"/>
    <s v="Serviços de Assessoria e Consultoria"/>
    <m/>
    <s v="CD022679"/>
    <m/>
    <x v="2"/>
    <x v="216"/>
  </r>
  <r>
    <x v="176"/>
    <m/>
    <x v="2515"/>
    <d v="2025-08-20T00:00:00"/>
    <d v="2025-09-19T00:00:00"/>
    <n v="9.9"/>
    <s v="‭112120501010‬"/>
    <s v="Serviços de Assessoria e Consultoria"/>
    <m/>
    <s v="CD000985"/>
    <m/>
    <x v="2"/>
    <x v="117"/>
  </r>
  <r>
    <x v="176"/>
    <m/>
    <x v="2515"/>
    <d v="2025-08-20T00:00:00"/>
    <d v="2025-09-19T00:00:00"/>
    <n v="2.2599999999999998"/>
    <s v="‭112120501010‬"/>
    <s v="Serviços de Assessoria e Consultoria"/>
    <m/>
    <s v="CD022558"/>
    <m/>
    <x v="2"/>
    <x v="224"/>
  </r>
  <r>
    <x v="176"/>
    <m/>
    <x v="2515"/>
    <d v="2025-08-20T00:00:00"/>
    <d v="2025-09-19T00:00:00"/>
    <n v="0.99"/>
    <s v="‭112120501010‬"/>
    <s v="Serviços de Assessoria e Consultoria"/>
    <m/>
    <s v="CD022652"/>
    <m/>
    <x v="2"/>
    <x v="89"/>
  </r>
  <r>
    <x v="176"/>
    <m/>
    <x v="2515"/>
    <d v="2025-08-20T00:00:00"/>
    <d v="2025-09-19T00:00:00"/>
    <n v="5.23"/>
    <s v="‭112120501010‬"/>
    <s v="Serviços de Assessoria e Consultoria"/>
    <m/>
    <s v="CD000978"/>
    <m/>
    <x v="2"/>
    <x v="149"/>
  </r>
  <r>
    <x v="176"/>
    <m/>
    <x v="2515"/>
    <d v="2025-08-20T00:00:00"/>
    <d v="2025-09-19T00:00:00"/>
    <n v="1.1299999999999999"/>
    <s v="‭112120501010‬"/>
    <s v="Serviços de Assessoria e Consultoria"/>
    <m/>
    <s v="CD022672"/>
    <m/>
    <x v="2"/>
    <x v="177"/>
  </r>
  <r>
    <x v="176"/>
    <m/>
    <x v="2515"/>
    <d v="2025-08-20T00:00:00"/>
    <d v="2025-09-19T00:00:00"/>
    <n v="1.41"/>
    <s v="‭112120501010‬"/>
    <s v="Serviços de Assessoria e Consultoria"/>
    <m/>
    <s v="CD022627"/>
    <m/>
    <x v="2"/>
    <x v="122"/>
  </r>
  <r>
    <x v="176"/>
    <m/>
    <x v="2515"/>
    <d v="2025-08-20T00:00:00"/>
    <d v="2025-09-19T00:00:00"/>
    <n v="0.28000000000000003"/>
    <s v="‭112120501010‬"/>
    <s v="Serviços de Assessoria e Consultoria"/>
    <m/>
    <s v="CD022556"/>
    <m/>
    <x v="2"/>
    <x v="70"/>
  </r>
  <r>
    <x v="176"/>
    <m/>
    <x v="2515"/>
    <d v="2025-08-20T00:00:00"/>
    <d v="2025-09-19T00:00:00"/>
    <n v="0.56999999999999995"/>
    <s v="‭112120501010‬"/>
    <s v="Serviços de Assessoria e Consultoria"/>
    <m/>
    <s v="CD020553"/>
    <m/>
    <x v="2"/>
    <x v="67"/>
  </r>
  <r>
    <x v="176"/>
    <m/>
    <x v="2515"/>
    <d v="2025-08-20T00:00:00"/>
    <d v="2025-09-19T00:00:00"/>
    <n v="1.41"/>
    <s v="‭112120501010‬"/>
    <s v="Serviços de Assessoria e Consultoria"/>
    <m/>
    <s v="CD022664"/>
    <m/>
    <x v="2"/>
    <x v="63"/>
  </r>
  <r>
    <x v="176"/>
    <m/>
    <x v="2515"/>
    <d v="2025-08-20T00:00:00"/>
    <d v="2025-09-19T00:00:00"/>
    <n v="1.27"/>
    <s v="‭112120501010‬"/>
    <s v="Serviços de Assessoria e Consultoria"/>
    <m/>
    <s v="CD022583"/>
    <m/>
    <x v="2"/>
    <x v="60"/>
  </r>
  <r>
    <x v="176"/>
    <m/>
    <x v="2515"/>
    <d v="2025-08-20T00:00:00"/>
    <d v="2025-09-19T00:00:00"/>
    <n v="0.99"/>
    <s v="‭112120501010‬"/>
    <s v="Serviços de Assessoria e Consultoria"/>
    <m/>
    <s v="CD022647"/>
    <m/>
    <x v="2"/>
    <x v="59"/>
  </r>
  <r>
    <x v="176"/>
    <m/>
    <x v="2515"/>
    <d v="2025-08-20T00:00:00"/>
    <d v="2025-09-19T00:00:00"/>
    <n v="2.41"/>
    <s v="‭112120501010‬"/>
    <s v="Serviços de Assessoria e Consultoria"/>
    <m/>
    <s v="CD020551"/>
    <m/>
    <x v="2"/>
    <x v="58"/>
  </r>
  <r>
    <x v="176"/>
    <m/>
    <x v="2515"/>
    <d v="2025-08-20T00:00:00"/>
    <d v="2025-09-19T00:00:00"/>
    <n v="10.75"/>
    <s v="‭112120501010‬"/>
    <s v="Serviços de Assessoria e Consultoria"/>
    <m/>
    <s v="CD001138"/>
    <m/>
    <x v="2"/>
    <x v="54"/>
  </r>
  <r>
    <x v="176"/>
    <m/>
    <x v="2515"/>
    <d v="2025-08-20T00:00:00"/>
    <d v="2025-09-19T00:00:00"/>
    <n v="0.99"/>
    <s v="‭112120501010‬"/>
    <s v="Serviços de Assessoria e Consultoria"/>
    <m/>
    <s v="CD022665"/>
    <m/>
    <x v="2"/>
    <x v="51"/>
  </r>
  <r>
    <x v="176"/>
    <m/>
    <x v="2515"/>
    <d v="2025-08-20T00:00:00"/>
    <d v="2025-09-19T00:00:00"/>
    <n v="1.1299999999999999"/>
    <s v="‭112120501010‬"/>
    <s v="Serviços de Assessoria e Consultoria"/>
    <m/>
    <s v="CD021614"/>
    <m/>
    <x v="2"/>
    <x v="42"/>
  </r>
  <r>
    <x v="176"/>
    <m/>
    <x v="2515"/>
    <d v="2025-08-20T00:00:00"/>
    <d v="2025-09-19T00:00:00"/>
    <n v="0.14000000000000001"/>
    <s v="‭112120501010‬"/>
    <s v="Serviços de Assessoria e Consultoria"/>
    <m/>
    <s v="CD021591"/>
    <m/>
    <x v="2"/>
    <x v="80"/>
  </r>
  <r>
    <x v="176"/>
    <m/>
    <x v="2515"/>
    <d v="2025-08-20T00:00:00"/>
    <d v="2025-09-19T00:00:00"/>
    <n v="1.27"/>
    <s v="‭112120501010‬"/>
    <s v="Serviços de Assessoria e Consultoria"/>
    <m/>
    <s v="CD022575"/>
    <m/>
    <x v="2"/>
    <x v="39"/>
  </r>
  <r>
    <x v="176"/>
    <m/>
    <x v="2515"/>
    <d v="2025-08-20T00:00:00"/>
    <d v="2025-09-19T00:00:00"/>
    <n v="0.42"/>
    <s v="‭112120501010‬"/>
    <s v="Serviços de Assessoria e Consultoria"/>
    <m/>
    <s v="CD022582"/>
    <m/>
    <x v="2"/>
    <x v="34"/>
  </r>
  <r>
    <x v="176"/>
    <m/>
    <x v="2515"/>
    <d v="2025-08-20T00:00:00"/>
    <d v="2025-09-19T00:00:00"/>
    <n v="34.380000000000003"/>
    <s v="‭112120501010‬"/>
    <s v="Serviços de Assessoria e Consultoria"/>
    <m/>
    <s v="CD001323"/>
    <m/>
    <x v="2"/>
    <x v="33"/>
  </r>
  <r>
    <x v="176"/>
    <m/>
    <x v="2515"/>
    <d v="2025-08-20T00:00:00"/>
    <d v="2025-09-19T00:00:00"/>
    <n v="0.99"/>
    <s v="‭112120501010‬"/>
    <s v="Serviços de Assessoria e Consultoria"/>
    <m/>
    <s v="CD022682"/>
    <m/>
    <x v="2"/>
    <x v="28"/>
  </r>
  <r>
    <x v="176"/>
    <m/>
    <x v="2515"/>
    <d v="2025-08-20T00:00:00"/>
    <d v="2025-09-19T00:00:00"/>
    <n v="0.28000000000000003"/>
    <s v="‭112120501010‬"/>
    <s v="Serviços de Assessoria e Consultoria"/>
    <m/>
    <s v="CD022682"/>
    <m/>
    <x v="2"/>
    <x v="28"/>
  </r>
  <r>
    <x v="176"/>
    <m/>
    <x v="2515"/>
    <d v="2025-08-20T00:00:00"/>
    <d v="2025-09-19T00:00:00"/>
    <n v="0.42"/>
    <s v="‭112120501010‬"/>
    <s v="Serviços de Assessoria e Consultoria"/>
    <m/>
    <s v="CD021562"/>
    <m/>
    <x v="2"/>
    <x v="27"/>
  </r>
  <r>
    <x v="176"/>
    <m/>
    <x v="2515"/>
    <d v="2025-08-20T00:00:00"/>
    <d v="2025-09-19T00:00:00"/>
    <n v="7.5"/>
    <s v="‭112120501010‬"/>
    <s v="Serviços de Assessoria e Consultoria"/>
    <m/>
    <s v="CD002951"/>
    <m/>
    <x v="2"/>
    <x v="159"/>
  </r>
  <r>
    <x v="176"/>
    <m/>
    <x v="2515"/>
    <d v="2025-08-20T00:00:00"/>
    <d v="2025-09-19T00:00:00"/>
    <n v="1.27"/>
    <s v="‭112120501010‬"/>
    <s v="Serviços de Assessoria e Consultoria"/>
    <m/>
    <s v="CD021601"/>
    <m/>
    <x v="2"/>
    <x v="205"/>
  </r>
  <r>
    <x v="176"/>
    <m/>
    <x v="2515"/>
    <d v="2025-08-20T00:00:00"/>
    <d v="2025-09-19T00:00:00"/>
    <n v="9.6199999999999992"/>
    <s v="‭112120501010‬"/>
    <s v="Serviços de Assessoria e Consultoria"/>
    <m/>
    <s v="CD003976"/>
    <m/>
    <x v="2"/>
    <x v="116"/>
  </r>
  <r>
    <x v="176"/>
    <m/>
    <x v="2515"/>
    <d v="2025-08-20T00:00:00"/>
    <d v="2025-09-19T00:00:00"/>
    <n v="0.14000000000000001"/>
    <s v="‭112120501010‬"/>
    <s v="Serviços de Assessoria e Consultoria"/>
    <m/>
    <s v="CD001313"/>
    <m/>
    <x v="2"/>
    <x v="0"/>
  </r>
  <r>
    <x v="176"/>
    <m/>
    <x v="2515"/>
    <d v="2025-08-20T00:00:00"/>
    <d v="2025-09-19T00:00:00"/>
    <n v="0.14000000000000001"/>
    <s v="‭112120501010‬"/>
    <s v="Serviços de Assessoria e Consultoria"/>
    <m/>
    <s v="CD003984"/>
    <m/>
    <x v="2"/>
    <x v="132"/>
  </r>
  <r>
    <x v="176"/>
    <m/>
    <x v="2515"/>
    <d v="2025-08-20T00:00:00"/>
    <d v="2025-09-19T00:00:00"/>
    <n v="0.28000000000000003"/>
    <s v="‭112120501010‬"/>
    <s v="Serviços de Assessoria e Consultoria"/>
    <m/>
    <s v="CD001173"/>
    <m/>
    <x v="2"/>
    <x v="98"/>
  </r>
  <r>
    <x v="176"/>
    <m/>
    <x v="2515"/>
    <d v="2025-08-20T00:00:00"/>
    <d v="2025-09-19T00:00:00"/>
    <n v="4.53"/>
    <s v="‭112120501010‬"/>
    <s v="Serviços de Assessoria e Consultoria"/>
    <m/>
    <s v="CD003986"/>
    <m/>
    <x v="2"/>
    <x v="161"/>
  </r>
  <r>
    <x v="176"/>
    <m/>
    <x v="2515"/>
    <d v="2025-08-20T00:00:00"/>
    <d v="2025-09-19T00:00:00"/>
    <n v="1.27"/>
    <s v="‭112120501010‬"/>
    <s v="Serviços de Assessoria e Consultoria"/>
    <m/>
    <s v="CD021598"/>
    <m/>
    <x v="2"/>
    <x v="213"/>
  </r>
  <r>
    <x v="176"/>
    <m/>
    <x v="2515"/>
    <d v="2025-08-20T00:00:00"/>
    <d v="2025-09-19T00:00:00"/>
    <n v="1.27"/>
    <s v="‭112120501010‬"/>
    <s v="Serviços de Assessoria e Consultoria"/>
    <m/>
    <s v="CD022619"/>
    <m/>
    <x v="2"/>
    <x v="235"/>
  </r>
  <r>
    <x v="176"/>
    <m/>
    <x v="2515"/>
    <d v="2025-08-20T00:00:00"/>
    <d v="2025-09-19T00:00:00"/>
    <n v="1.56"/>
    <s v="‭112120501010‬"/>
    <s v="Serviços de Assessoria e Consultoria"/>
    <m/>
    <s v="CD021559"/>
    <m/>
    <x v="2"/>
    <x v="156"/>
  </r>
  <r>
    <x v="176"/>
    <m/>
    <x v="2515"/>
    <d v="2025-08-20T00:00:00"/>
    <d v="2025-09-19T00:00:00"/>
    <n v="1.41"/>
    <s v="‭112120501010‬"/>
    <s v="Serviços de Assessoria e Consultoria"/>
    <m/>
    <s v="CD021584"/>
    <m/>
    <x v="2"/>
    <x v="197"/>
  </r>
  <r>
    <x v="176"/>
    <m/>
    <x v="2515"/>
    <d v="2025-08-20T00:00:00"/>
    <d v="2025-09-19T00:00:00"/>
    <n v="1.84"/>
    <s v="‭112120501010‬"/>
    <s v="Serviços de Assessoria e Consultoria"/>
    <m/>
    <s v="CD021565"/>
    <m/>
    <x v="2"/>
    <x v="201"/>
  </r>
  <r>
    <x v="176"/>
    <m/>
    <x v="2515"/>
    <d v="2025-08-20T00:00:00"/>
    <d v="2025-09-19T00:00:00"/>
    <n v="0.14000000000000001"/>
    <s v="‭112120501010‬"/>
    <s v="Serviços de Assessoria e Consultoria"/>
    <m/>
    <s v="CD021565"/>
    <m/>
    <x v="2"/>
    <x v="201"/>
  </r>
  <r>
    <x v="176"/>
    <m/>
    <x v="2515"/>
    <d v="2025-08-20T00:00:00"/>
    <d v="2025-09-19T00:00:00"/>
    <n v="0.28000000000000003"/>
    <s v="‭112120501010‬"/>
    <s v="Serviços de Assessoria e Consultoria"/>
    <m/>
    <s v="CD003975"/>
    <m/>
    <x v="2"/>
    <x v="153"/>
  </r>
  <r>
    <x v="176"/>
    <m/>
    <x v="2515"/>
    <d v="2025-08-20T00:00:00"/>
    <d v="2025-09-19T00:00:00"/>
    <n v="2.5499999999999998"/>
    <s v="‭112120501010‬"/>
    <s v="Serviços de Assessoria e Consultoria"/>
    <m/>
    <s v="CD019953"/>
    <m/>
    <x v="2"/>
    <x v="221"/>
  </r>
  <r>
    <x v="176"/>
    <m/>
    <x v="2515"/>
    <d v="2025-08-20T00:00:00"/>
    <d v="2025-09-19T00:00:00"/>
    <n v="1.27"/>
    <s v="‭112120501010‬"/>
    <s v="Serviços de Assessoria e Consultoria"/>
    <m/>
    <s v="CD021616"/>
    <m/>
    <x v="2"/>
    <x v="218"/>
  </r>
  <r>
    <x v="176"/>
    <m/>
    <x v="2515"/>
    <d v="2025-08-20T00:00:00"/>
    <d v="2025-09-19T00:00:00"/>
    <n v="1.56"/>
    <s v="‭112120501010‬"/>
    <s v="Serviços de Assessoria e Consultoria"/>
    <m/>
    <s v="CD021617"/>
    <m/>
    <x v="2"/>
    <x v="203"/>
  </r>
  <r>
    <x v="176"/>
    <m/>
    <x v="2515"/>
    <d v="2025-08-20T00:00:00"/>
    <d v="2025-09-19T00:00:00"/>
    <n v="9.1999999999999993"/>
    <s v="‭112120501010‬"/>
    <s v="Serviços de Assessoria e Consultoria"/>
    <m/>
    <s v="CD000981"/>
    <m/>
    <x v="2"/>
    <x v="163"/>
  </r>
  <r>
    <x v="176"/>
    <m/>
    <x v="2515"/>
    <d v="2025-08-20T00:00:00"/>
    <d v="2025-09-19T00:00:00"/>
    <n v="9.34"/>
    <s v="‭112120501010‬"/>
    <s v="Serviços de Assessoria e Consultoria"/>
    <m/>
    <s v="CD022666"/>
    <m/>
    <x v="2"/>
    <x v="3"/>
  </r>
  <r>
    <x v="176"/>
    <m/>
    <x v="2515"/>
    <d v="2025-08-20T00:00:00"/>
    <d v="2025-09-19T00:00:00"/>
    <n v="4.53"/>
    <s v="‭112120501010‬"/>
    <s v="Serviços de Assessoria e Consultoria"/>
    <m/>
    <s v="CD003961"/>
    <m/>
    <x v="2"/>
    <x v="20"/>
  </r>
  <r>
    <x v="176"/>
    <m/>
    <x v="2515"/>
    <d v="2025-08-20T00:00:00"/>
    <d v="2025-09-19T00:00:00"/>
    <n v="0.99"/>
    <s v="‭112120501010‬"/>
    <s v="Serviços de Assessoria e Consultoria"/>
    <m/>
    <s v="CD021597"/>
    <m/>
    <x v="2"/>
    <x v="168"/>
  </r>
  <r>
    <x v="176"/>
    <m/>
    <x v="2515"/>
    <d v="2025-08-20T00:00:00"/>
    <d v="2025-09-19T00:00:00"/>
    <n v="4.0999999999999996"/>
    <s v="‭112120501010‬"/>
    <s v="Serviços de Assessoria e Consultoria"/>
    <m/>
    <s v="CD003979"/>
    <m/>
    <x v="2"/>
    <x v="154"/>
  </r>
  <r>
    <x v="176"/>
    <m/>
    <x v="2515"/>
    <d v="2025-08-20T00:00:00"/>
    <d v="2025-09-19T00:00:00"/>
    <n v="1.27"/>
    <s v="‭112120501010‬"/>
    <s v="Serviços de Assessoria e Consultoria"/>
    <m/>
    <s v="CD022626"/>
    <m/>
    <x v="2"/>
    <x v="228"/>
  </r>
  <r>
    <x v="176"/>
    <m/>
    <x v="2515"/>
    <d v="2025-08-20T00:00:00"/>
    <d v="2025-09-19T00:00:00"/>
    <n v="0.99"/>
    <s v="‭112120501010‬"/>
    <s v="Serviços de Assessoria e Consultoria"/>
    <m/>
    <s v="CD022646"/>
    <m/>
    <x v="2"/>
    <x v="225"/>
  </r>
  <r>
    <x v="176"/>
    <m/>
    <x v="2515"/>
    <d v="2025-08-20T00:00:00"/>
    <d v="2025-09-19T00:00:00"/>
    <n v="1.1299999999999999"/>
    <s v="‭112120501010‬"/>
    <s v="Serviços de Assessoria e Consultoria"/>
    <m/>
    <s v="CD022629"/>
    <m/>
    <x v="2"/>
    <x v="174"/>
  </r>
  <r>
    <x v="176"/>
    <m/>
    <x v="2515"/>
    <d v="2025-08-20T00:00:00"/>
    <d v="2025-09-19T00:00:00"/>
    <n v="1.56"/>
    <s v="‭112120501010‬"/>
    <s v="Serviços de Assessoria e Consultoria"/>
    <m/>
    <s v="CD021608"/>
    <m/>
    <x v="2"/>
    <x v="249"/>
  </r>
  <r>
    <x v="176"/>
    <m/>
    <x v="2515"/>
    <d v="2025-08-20T00:00:00"/>
    <d v="2025-09-19T00:00:00"/>
    <n v="3.11"/>
    <s v="‭112120501010‬"/>
    <s v="Serviços de Assessoria e Consultoria"/>
    <m/>
    <s v="CD020553"/>
    <m/>
    <x v="2"/>
    <x v="67"/>
  </r>
  <r>
    <x v="176"/>
    <m/>
    <x v="2515"/>
    <d v="2025-08-20T00:00:00"/>
    <d v="2025-09-19T00:00:00"/>
    <n v="1.27"/>
    <s v="‭112120501010‬"/>
    <s v="Serviços de Assessoria e Consultoria"/>
    <m/>
    <s v="CD022625"/>
    <m/>
    <x v="2"/>
    <x v="82"/>
  </r>
  <r>
    <x v="176"/>
    <m/>
    <x v="2515"/>
    <d v="2025-08-20T00:00:00"/>
    <d v="2025-09-19T00:00:00"/>
    <n v="1.1299999999999999"/>
    <s v="‭112120501010‬"/>
    <s v="Serviços de Assessoria e Consultoria"/>
    <m/>
    <s v="CD021586"/>
    <m/>
    <x v="2"/>
    <x v="49"/>
  </r>
  <r>
    <x v="176"/>
    <m/>
    <x v="2515"/>
    <d v="2025-08-20T00:00:00"/>
    <d v="2025-09-19T00:00:00"/>
    <n v="0.42"/>
    <s v="‭112120501010‬"/>
    <s v="Serviços de Assessoria e Consultoria"/>
    <m/>
    <s v="CD022681"/>
    <m/>
    <x v="2"/>
    <x v="46"/>
  </r>
  <r>
    <x v="176"/>
    <m/>
    <x v="2515"/>
    <d v="2025-08-20T00:00:00"/>
    <d v="2025-09-19T00:00:00"/>
    <n v="0.14000000000000001"/>
    <s v="‭112120501010‬"/>
    <s v="Serviços de Assessoria e Consultoria"/>
    <m/>
    <s v="CD022655"/>
    <m/>
    <x v="2"/>
    <x v="41"/>
  </r>
  <r>
    <x v="176"/>
    <m/>
    <x v="2515"/>
    <d v="2025-08-20T00:00:00"/>
    <d v="2025-09-19T00:00:00"/>
    <n v="0.14000000000000001"/>
    <s v="‭112120501010‬"/>
    <s v="Serviços de Assessoria e Consultoria"/>
    <m/>
    <s v="CD022567"/>
    <m/>
    <x v="2"/>
    <x v="35"/>
  </r>
  <r>
    <x v="176"/>
    <m/>
    <x v="2515"/>
    <d v="2025-08-20T00:00:00"/>
    <d v="2025-09-19T00:00:00"/>
    <n v="1.27"/>
    <s v="‭112120501010‬"/>
    <s v="Serviços de Assessoria e Consultoria"/>
    <m/>
    <s v="CD022582"/>
    <m/>
    <x v="2"/>
    <x v="34"/>
  </r>
  <r>
    <x v="176"/>
    <m/>
    <x v="2515"/>
    <d v="2025-08-20T00:00:00"/>
    <d v="2025-09-19T00:00:00"/>
    <n v="1.1299999999999999"/>
    <s v="‭112120501010‬"/>
    <s v="Serviços de Assessoria e Consultoria"/>
    <m/>
    <s v="CD022653"/>
    <m/>
    <x v="2"/>
    <x v="77"/>
  </r>
  <r>
    <x v="176"/>
    <m/>
    <x v="2515"/>
    <d v="2025-08-20T00:00:00"/>
    <d v="2025-09-19T00:00:00"/>
    <n v="14.15"/>
    <s v="‭112120501010‬"/>
    <s v="Serviços de Assessoria e Consultoria"/>
    <m/>
    <s v="CD001332"/>
    <m/>
    <x v="2"/>
    <x v="91"/>
  </r>
  <r>
    <x v="176"/>
    <m/>
    <x v="2515"/>
    <d v="2025-08-20T00:00:00"/>
    <d v="2025-09-19T00:00:00"/>
    <n v="0.99"/>
    <s v="‭112120501010‬"/>
    <s v="Serviços de Assessoria e Consultoria"/>
    <m/>
    <s v="CD022662"/>
    <m/>
    <x v="2"/>
    <x v="215"/>
  </r>
  <r>
    <x v="176"/>
    <m/>
    <x v="2515"/>
    <d v="2025-08-20T00:00:00"/>
    <d v="2025-09-19T00:00:00"/>
    <n v="1.41"/>
    <s v="‭112120501010‬"/>
    <s v="Serviços de Assessoria e Consultoria"/>
    <m/>
    <s v="CD022641"/>
    <m/>
    <x v="2"/>
    <x v="245"/>
  </r>
  <r>
    <x v="176"/>
    <m/>
    <x v="2515"/>
    <d v="2025-08-20T00:00:00"/>
    <d v="2025-09-19T00:00:00"/>
    <n v="17.54"/>
    <s v="‭112120501010‬"/>
    <s v="Serviços de Assessoria e Consultoria"/>
    <m/>
    <s v="CD003962"/>
    <m/>
    <x v="2"/>
    <x v="104"/>
  </r>
  <r>
    <x v="176"/>
    <m/>
    <x v="2515"/>
    <d v="2025-08-20T00:00:00"/>
    <d v="2025-09-19T00:00:00"/>
    <n v="1.84"/>
    <s v="‭112120501010‬"/>
    <s v="Serviços de Assessoria e Consultoria"/>
    <m/>
    <s v="CD022562"/>
    <m/>
    <x v="2"/>
    <x v="9"/>
  </r>
  <r>
    <x v="176"/>
    <m/>
    <x v="2515"/>
    <d v="2025-08-20T00:00:00"/>
    <d v="2025-09-19T00:00:00"/>
    <n v="18.11"/>
    <s v="‭112120501010‬"/>
    <s v="Serviços de Assessoria e Consultoria"/>
    <m/>
    <s v="CD007250"/>
    <m/>
    <x v="2"/>
    <x v="141"/>
  </r>
  <r>
    <x v="176"/>
    <m/>
    <x v="2515"/>
    <d v="2025-08-20T00:00:00"/>
    <d v="2025-09-19T00:00:00"/>
    <n v="0.14000000000000001"/>
    <s v="‭112120501010‬"/>
    <s v="Serviços de Assessoria e Consultoria"/>
    <m/>
    <s v="CD022675"/>
    <m/>
    <x v="2"/>
    <x v="231"/>
  </r>
  <r>
    <x v="176"/>
    <m/>
    <x v="2515"/>
    <d v="2025-08-20T00:00:00"/>
    <d v="2025-09-19T00:00:00"/>
    <n v="0.14000000000000001"/>
    <s v="‭112120501010‬"/>
    <s v="Serviços de Assessoria e Consultoria"/>
    <m/>
    <s v="CD021600"/>
    <m/>
    <x v="2"/>
    <x v="212"/>
  </r>
  <r>
    <x v="176"/>
    <m/>
    <x v="2515"/>
    <d v="2025-08-20T00:00:00"/>
    <d v="2025-09-19T00:00:00"/>
    <n v="1.41"/>
    <s v="‭112120501010‬"/>
    <s v="Serviços de Assessoria e Consultoria"/>
    <m/>
    <s v="CD021563"/>
    <m/>
    <x v="2"/>
    <x v="217"/>
  </r>
  <r>
    <x v="176"/>
    <m/>
    <x v="2515"/>
    <d v="2025-08-20T00:00:00"/>
    <d v="2025-09-19T00:00:00"/>
    <n v="0.14000000000000001"/>
    <s v="‭112120501010‬"/>
    <s v="Serviços de Assessoria e Consultoria"/>
    <m/>
    <s v="CD022670"/>
    <m/>
    <x v="2"/>
    <x v="128"/>
  </r>
  <r>
    <x v="176"/>
    <m/>
    <x v="2515"/>
    <d v="2025-08-20T00:00:00"/>
    <d v="2025-09-19T00:00:00"/>
    <n v="1.56"/>
    <s v="‭112120501010‬"/>
    <s v="Serviços de Assessoria e Consultoria"/>
    <m/>
    <s v="CD021599"/>
    <m/>
    <x v="2"/>
    <x v="211"/>
  </r>
  <r>
    <x v="176"/>
    <m/>
    <x v="2515"/>
    <d v="2025-08-20T00:00:00"/>
    <d v="2025-09-19T00:00:00"/>
    <n v="0.14000000000000001"/>
    <s v="‭112120501010‬"/>
    <s v="Serviços de Assessoria e Consultoria"/>
    <m/>
    <s v="CD022651"/>
    <m/>
    <x v="2"/>
    <x v="175"/>
  </r>
  <r>
    <x v="176"/>
    <m/>
    <x v="2515"/>
    <d v="2025-08-20T00:00:00"/>
    <d v="2025-09-19T00:00:00"/>
    <n v="6.08"/>
    <s v="‭112120501010‬"/>
    <s v="Serviços de Assessoria e Consultoria"/>
    <m/>
    <s v="CD003963"/>
    <m/>
    <x v="2"/>
    <x v="105"/>
  </r>
  <r>
    <x v="176"/>
    <m/>
    <x v="2515"/>
    <d v="2025-08-20T00:00:00"/>
    <d v="2025-09-19T00:00:00"/>
    <n v="1.41"/>
    <s v="‭112120501010‬"/>
    <s v="Serviços de Assessoria e Consultoria"/>
    <m/>
    <s v="CD022634"/>
    <m/>
    <x v="2"/>
    <x v="19"/>
  </r>
  <r>
    <x v="176"/>
    <m/>
    <x v="2515"/>
    <d v="2025-08-20T00:00:00"/>
    <d v="2025-09-19T00:00:00"/>
    <n v="4.53"/>
    <s v="‭112120501010‬"/>
    <s v="Serviços de Assessoria e Consultoria"/>
    <m/>
    <s v="CD003955"/>
    <m/>
    <x v="2"/>
    <x v="10"/>
  </r>
  <r>
    <x v="176"/>
    <m/>
    <x v="2515"/>
    <d v="2025-08-20T00:00:00"/>
    <d v="2025-09-19T00:00:00"/>
    <n v="2.2599999999999998"/>
    <s v="‭112120501010‬"/>
    <s v="Serviços de Assessoria e Consultoria"/>
    <m/>
    <s v="CD021611"/>
    <m/>
    <x v="2"/>
    <x v="202"/>
  </r>
  <r>
    <x v="176"/>
    <m/>
    <x v="2515"/>
    <d v="2025-08-20T00:00:00"/>
    <d v="2025-09-19T00:00:00"/>
    <n v="5.23"/>
    <s v="‭112120501010‬"/>
    <s v="Serviços de Assessoria e Consultoria"/>
    <m/>
    <s v="CD000977"/>
    <m/>
    <x v="2"/>
    <x v="133"/>
  </r>
  <r>
    <x v="176"/>
    <m/>
    <x v="2515"/>
    <d v="2025-08-20T00:00:00"/>
    <d v="2025-09-19T00:00:00"/>
    <n v="1.1299999999999999"/>
    <s v="‭112120501010‬"/>
    <s v="Serviços de Assessoria e Consultoria"/>
    <m/>
    <s v="CD022578"/>
    <m/>
    <x v="2"/>
    <x v="181"/>
  </r>
  <r>
    <x v="176"/>
    <m/>
    <x v="2515"/>
    <d v="2025-08-20T00:00:00"/>
    <d v="2025-09-19T00:00:00"/>
    <n v="1.27"/>
    <s v="‭112120501010‬"/>
    <s v="Serviços de Assessoria e Consultoria"/>
    <m/>
    <s v="CD022679"/>
    <m/>
    <x v="2"/>
    <x v="216"/>
  </r>
  <r>
    <x v="176"/>
    <m/>
    <x v="2515"/>
    <d v="2025-08-20T00:00:00"/>
    <d v="2025-09-19T00:00:00"/>
    <n v="1.1299999999999999"/>
    <s v="‭112120501010‬"/>
    <s v="Serviços de Assessoria e Consultoria"/>
    <m/>
    <s v="CD022684"/>
    <m/>
    <x v="2"/>
    <x v="230"/>
  </r>
  <r>
    <x v="176"/>
    <m/>
    <x v="2515"/>
    <d v="2025-08-20T00:00:00"/>
    <d v="2025-09-19T00:00:00"/>
    <n v="1.27"/>
    <s v="‭112120501010‬"/>
    <s v="Serviços de Assessoria e Consultoria"/>
    <m/>
    <s v="CD022566"/>
    <m/>
    <x v="2"/>
    <x v="24"/>
  </r>
  <r>
    <x v="176"/>
    <m/>
    <x v="2515"/>
    <d v="2025-08-20T00:00:00"/>
    <d v="2025-09-19T00:00:00"/>
    <n v="5.94"/>
    <s v="‭112120501010‬"/>
    <s v="Serviços de Assessoria e Consultoria"/>
    <m/>
    <s v="CD003969"/>
    <m/>
    <x v="2"/>
    <x v="95"/>
  </r>
  <r>
    <x v="176"/>
    <m/>
    <x v="2515"/>
    <d v="2025-08-20T00:00:00"/>
    <d v="2025-09-19T00:00:00"/>
    <n v="4.24"/>
    <s v="‭112120501010‬"/>
    <s v="Serviços de Assessoria e Consultoria"/>
    <m/>
    <s v="CD022603"/>
    <m/>
    <x v="2"/>
    <x v="85"/>
  </r>
  <r>
    <x v="176"/>
    <m/>
    <x v="2515"/>
    <d v="2025-08-20T00:00:00"/>
    <d v="2025-09-19T00:00:00"/>
    <n v="1.7"/>
    <s v="‭112120501010‬"/>
    <s v="Serviços de Assessoria e Consultoria"/>
    <m/>
    <s v="CD022657"/>
    <m/>
    <x v="2"/>
    <x v="71"/>
  </r>
  <r>
    <x v="176"/>
    <m/>
    <x v="2515"/>
    <d v="2025-08-20T00:00:00"/>
    <d v="2025-09-19T00:00:00"/>
    <n v="1.41"/>
    <s v="‭112120501010‬"/>
    <s v="Serviços de Assessoria e Consultoria"/>
    <m/>
    <s v="CD021605"/>
    <m/>
    <x v="2"/>
    <x v="69"/>
  </r>
  <r>
    <x v="176"/>
    <m/>
    <x v="2515"/>
    <d v="2025-08-20T00:00:00"/>
    <d v="2025-09-19T00:00:00"/>
    <n v="0.14000000000000001"/>
    <s v="‭112120501010‬"/>
    <s v="Serviços de Assessoria e Consultoria"/>
    <m/>
    <s v="CD022654"/>
    <m/>
    <x v="2"/>
    <x v="72"/>
  </r>
  <r>
    <x v="176"/>
    <m/>
    <x v="2515"/>
    <d v="2025-08-20T00:00:00"/>
    <d v="2025-09-19T00:00:00"/>
    <n v="0.85"/>
    <s v="‭112120501010‬"/>
    <s v="Serviços de Assessoria e Consultoria"/>
    <m/>
    <s v="CD022610"/>
    <m/>
    <x v="2"/>
    <x v="61"/>
  </r>
  <r>
    <x v="176"/>
    <m/>
    <x v="2515"/>
    <d v="2025-08-20T00:00:00"/>
    <d v="2025-09-19T00:00:00"/>
    <n v="1.27"/>
    <s v="‭112120501010‬"/>
    <s v="Serviços de Assessoria e Consultoria"/>
    <m/>
    <s v="CD021569"/>
    <m/>
    <x v="2"/>
    <x v="200"/>
  </r>
  <r>
    <x v="176"/>
    <m/>
    <x v="2515"/>
    <d v="2025-08-20T00:00:00"/>
    <d v="2025-09-19T00:00:00"/>
    <n v="0.14000000000000001"/>
    <s v="‭112120501010‬"/>
    <s v="Serviços de Assessoria e Consultoria"/>
    <m/>
    <s v="CD022683"/>
    <m/>
    <x v="2"/>
    <x v="30"/>
  </r>
  <r>
    <x v="176"/>
    <m/>
    <x v="2515"/>
    <d v="2025-08-20T00:00:00"/>
    <d v="2025-09-19T00:00:00"/>
    <n v="1.84"/>
    <s v="‭112120501010‬"/>
    <s v="Serviços de Assessoria e Consultoria"/>
    <m/>
    <s v="CD021572"/>
    <m/>
    <x v="2"/>
    <x v="53"/>
  </r>
  <r>
    <x v="176"/>
    <m/>
    <x v="2515"/>
    <d v="2025-08-20T00:00:00"/>
    <d v="2025-09-19T00:00:00"/>
    <n v="3.4"/>
    <s v="‭112120501010‬"/>
    <s v="Serviços de Assessoria e Consultoria"/>
    <m/>
    <s v="CD020552"/>
    <m/>
    <x v="2"/>
    <x v="79"/>
  </r>
  <r>
    <x v="176"/>
    <m/>
    <x v="2515"/>
    <d v="2025-08-20T00:00:00"/>
    <d v="2025-09-19T00:00:00"/>
    <n v="1.27"/>
    <s v="‭112120501010‬"/>
    <s v="Serviços de Assessoria e Consultoria"/>
    <m/>
    <s v="CD021574"/>
    <m/>
    <x v="2"/>
    <x v="31"/>
  </r>
  <r>
    <x v="176"/>
    <m/>
    <x v="2515"/>
    <d v="2025-08-20T00:00:00"/>
    <d v="2025-09-19T00:00:00"/>
    <n v="0.14000000000000001"/>
    <s v="‭112120501010‬"/>
    <s v="Serviços de Assessoria e Consultoria"/>
    <m/>
    <s v="CD021574"/>
    <m/>
    <x v="2"/>
    <x v="31"/>
  </r>
  <r>
    <x v="176"/>
    <m/>
    <x v="2515"/>
    <d v="2025-08-20T00:00:00"/>
    <d v="2025-09-19T00:00:00"/>
    <n v="0.85"/>
    <s v="‭112120501010‬"/>
    <s v="Serviços de Assessoria e Consultoria"/>
    <m/>
    <s v="CD021571"/>
    <m/>
    <x v="2"/>
    <x v="26"/>
  </r>
  <r>
    <x v="176"/>
    <m/>
    <x v="2515"/>
    <d v="2025-08-20T00:00:00"/>
    <d v="2025-09-19T00:00:00"/>
    <n v="2.97"/>
    <s v="‭112120501010‬"/>
    <s v="Serviços de Assessoria e Consultoria"/>
    <m/>
    <s v="CD003966"/>
    <m/>
    <x v="2"/>
    <x v="150"/>
  </r>
  <r>
    <x v="176"/>
    <m/>
    <x v="2515"/>
    <d v="2025-08-20T00:00:00"/>
    <d v="2025-09-19T00:00:00"/>
    <n v="1.41"/>
    <s v="‭112120501010‬"/>
    <s v="Serviços de Assessoria e Consultoria"/>
    <m/>
    <s v="CD022612"/>
    <m/>
    <x v="2"/>
    <x v="8"/>
  </r>
  <r>
    <x v="176"/>
    <m/>
    <x v="2515"/>
    <d v="2025-08-20T00:00:00"/>
    <d v="2025-09-19T00:00:00"/>
    <n v="4.53"/>
    <s v="‭112120501010‬"/>
    <s v="Serviços de Assessoria e Consultoria"/>
    <m/>
    <s v="CD004958"/>
    <m/>
    <x v="2"/>
    <x v="18"/>
  </r>
  <r>
    <x v="176"/>
    <m/>
    <x v="2515"/>
    <d v="2025-08-20T00:00:00"/>
    <d v="2025-09-19T00:00:00"/>
    <n v="0.99"/>
    <s v="‭112120501010‬"/>
    <s v="Serviços de Assessoria e Consultoria"/>
    <m/>
    <s v="CD021588"/>
    <m/>
    <x v="2"/>
    <x v="16"/>
  </r>
  <r>
    <x v="176"/>
    <m/>
    <x v="2515"/>
    <d v="2025-08-20T00:00:00"/>
    <d v="2025-09-19T00:00:00"/>
    <n v="1.41"/>
    <s v="‭112120501010‬"/>
    <s v="Serviços de Assessoria e Consultoria"/>
    <m/>
    <s v="CD021570"/>
    <m/>
    <x v="2"/>
    <x v="14"/>
  </r>
  <r>
    <x v="176"/>
    <m/>
    <x v="2515"/>
    <d v="2025-08-20T00:00:00"/>
    <d v="2025-09-19T00:00:00"/>
    <n v="6.23"/>
    <s v="‭112120501010‬"/>
    <s v="Serviços de Assessoria e Consultoria"/>
    <m/>
    <s v="CD003952"/>
    <m/>
    <x v="2"/>
    <x v="74"/>
  </r>
  <r>
    <x v="176"/>
    <m/>
    <x v="2515"/>
    <d v="2025-08-20T00:00:00"/>
    <d v="2025-09-19T00:00:00"/>
    <n v="1.27"/>
    <s v="‭112120501010‬"/>
    <s v="Serviços de Assessoria e Consultoria"/>
    <m/>
    <s v="CD022688"/>
    <m/>
    <x v="2"/>
    <x v="195"/>
  </r>
  <r>
    <x v="176"/>
    <m/>
    <x v="2515"/>
    <d v="2025-08-20T00:00:00"/>
    <d v="2025-09-19T00:00:00"/>
    <n v="0.28000000000000003"/>
    <s v="‭112120501010‬"/>
    <s v="Serviços de Assessoria e Consultoria"/>
    <m/>
    <s v="CD022669"/>
    <m/>
    <x v="2"/>
    <x v="165"/>
  </r>
  <r>
    <x v="176"/>
    <m/>
    <x v="2515"/>
    <d v="2025-08-20T00:00:00"/>
    <d v="2025-09-19T00:00:00"/>
    <n v="0.14000000000000001"/>
    <s v="‭112120501010‬"/>
    <s v="Serviços de Assessoria e Consultoria"/>
    <m/>
    <s v="CD022554"/>
    <m/>
    <x v="2"/>
    <x v="208"/>
  </r>
  <r>
    <x v="176"/>
    <m/>
    <x v="2515"/>
    <d v="2025-08-20T00:00:00"/>
    <d v="2025-09-19T00:00:00"/>
    <n v="0.71"/>
    <s v="‭112120501010‬"/>
    <s v="Serviços de Assessoria e Consultoria"/>
    <m/>
    <s v="CD022650"/>
    <m/>
    <x v="2"/>
    <x v="229"/>
  </r>
  <r>
    <x v="176"/>
    <m/>
    <x v="2515"/>
    <d v="2025-08-20T00:00:00"/>
    <d v="2025-09-19T00:00:00"/>
    <n v="0.14000000000000001"/>
    <s v="‭112120501010‬"/>
    <s v="Serviços de Assessoria e Consultoria"/>
    <m/>
    <s v="CD022573"/>
    <m/>
    <x v="2"/>
    <x v="247"/>
  </r>
  <r>
    <x v="176"/>
    <m/>
    <x v="2515"/>
    <d v="2025-08-20T00:00:00"/>
    <d v="2025-09-19T00:00:00"/>
    <n v="0.14000000000000001"/>
    <s v="‭112120501010‬"/>
    <s v="Serviços de Assessoria e Consultoria"/>
    <m/>
    <s v="CD022667"/>
    <m/>
    <x v="2"/>
    <x v="90"/>
  </r>
  <r>
    <x v="176"/>
    <m/>
    <x v="2515"/>
    <d v="2025-08-20T00:00:00"/>
    <d v="2025-09-19T00:00:00"/>
    <n v="5.52"/>
    <s v="‭112120501010‬"/>
    <s v="Serviços de Assessoria e Consultoria"/>
    <m/>
    <s v="CD003967"/>
    <m/>
    <x v="2"/>
    <x v="109"/>
  </r>
  <r>
    <x v="176"/>
    <m/>
    <x v="2515"/>
    <d v="2025-08-20T00:00:00"/>
    <d v="2025-09-19T00:00:00"/>
    <n v="2.97"/>
    <s v="‭112120501010‬"/>
    <s v="Serviços de Assessoria e Consultoria"/>
    <m/>
    <s v="CD020554"/>
    <m/>
    <x v="2"/>
    <x v="5"/>
  </r>
  <r>
    <x v="176"/>
    <m/>
    <x v="2515"/>
    <d v="2025-08-20T00:00:00"/>
    <d v="2025-09-19T00:00:00"/>
    <n v="1.1299999999999999"/>
    <s v="‭112120501010‬"/>
    <s v="Serviços de Assessoria e Consultoria"/>
    <m/>
    <s v="CD021567"/>
    <m/>
    <x v="2"/>
    <x v="191"/>
  </r>
  <r>
    <x v="176"/>
    <m/>
    <x v="2515"/>
    <d v="2025-08-20T00:00:00"/>
    <d v="2025-09-19T00:00:00"/>
    <n v="3.68"/>
    <s v="‭112120501010‬"/>
    <s v="Serviços de Assessoria e Consultoria"/>
    <m/>
    <s v="CD003981"/>
    <m/>
    <x v="2"/>
    <x v="99"/>
  </r>
  <r>
    <x v="176"/>
    <m/>
    <x v="2515"/>
    <d v="2025-08-20T00:00:00"/>
    <d v="2025-09-19T00:00:00"/>
    <n v="10.33"/>
    <s v="‭112120501010‬"/>
    <s v="Serviços de Assessoria e Consultoria"/>
    <m/>
    <s v="CD021554"/>
    <m/>
    <x v="2"/>
    <x v="256"/>
  </r>
  <r>
    <x v="176"/>
    <m/>
    <x v="2515"/>
    <d v="2025-08-20T00:00:00"/>
    <d v="2025-09-19T00:00:00"/>
    <n v="1.41"/>
    <s v="‭112120501010‬"/>
    <s v="Serviços de Assessoria e Consultoria"/>
    <m/>
    <s v="CD022628"/>
    <m/>
    <x v="2"/>
    <x v="87"/>
  </r>
  <r>
    <x v="176"/>
    <m/>
    <x v="2515"/>
    <d v="2025-08-20T00:00:00"/>
    <d v="2025-09-19T00:00:00"/>
    <n v="1.1299999999999999"/>
    <s v="‭112120501010‬"/>
    <s v="Serviços de Assessoria e Consultoria"/>
    <m/>
    <s v="CD021568"/>
    <m/>
    <x v="2"/>
    <x v="234"/>
  </r>
  <r>
    <x v="176"/>
    <m/>
    <x v="2515"/>
    <d v="2025-08-20T00:00:00"/>
    <d v="2025-09-19T00:00:00"/>
    <n v="1.1299999999999999"/>
    <s v="‭112120501010‬"/>
    <s v="Serviços de Assessoria e Consultoria"/>
    <m/>
    <s v="CD021561"/>
    <m/>
    <x v="2"/>
    <x v="219"/>
  </r>
  <r>
    <x v="176"/>
    <m/>
    <x v="2515"/>
    <d v="2025-08-20T00:00:00"/>
    <d v="2025-09-19T00:00:00"/>
    <n v="1.41"/>
    <s v="‭112120501010‬"/>
    <s v="Serviços de Assessoria e Consultoria"/>
    <m/>
    <s v="CD022638"/>
    <m/>
    <x v="2"/>
    <x v="251"/>
  </r>
  <r>
    <x v="176"/>
    <m/>
    <x v="2515"/>
    <d v="2025-08-20T00:00:00"/>
    <d v="2025-09-19T00:00:00"/>
    <n v="1.27"/>
    <s v="‭112120501010‬"/>
    <s v="Serviços de Assessoria e Consultoria"/>
    <m/>
    <s v="CD022602"/>
    <m/>
    <x v="2"/>
    <x v="223"/>
  </r>
  <r>
    <x v="176"/>
    <m/>
    <x v="2515"/>
    <d v="2025-08-20T00:00:00"/>
    <d v="2025-09-19T00:00:00"/>
    <n v="0.85"/>
    <s v="‭112120501010‬"/>
    <s v="Serviços de Assessoria e Consultoria"/>
    <m/>
    <s v="CD022615"/>
    <m/>
    <x v="2"/>
    <x v="136"/>
  </r>
  <r>
    <x v="176"/>
    <m/>
    <x v="2515"/>
    <d v="2025-08-20T00:00:00"/>
    <d v="2025-09-19T00:00:00"/>
    <n v="1.1299999999999999"/>
    <s v="‭112120501010‬"/>
    <s v="Serviços de Assessoria e Consultoria"/>
    <m/>
    <s v="CD022661"/>
    <m/>
    <x v="2"/>
    <x v="185"/>
  </r>
  <r>
    <x v="176"/>
    <m/>
    <x v="2515"/>
    <d v="2025-08-20T00:00:00"/>
    <d v="2025-09-19T00:00:00"/>
    <n v="0.42"/>
    <s v="‭112120501010‬"/>
    <s v="Serviços de Assessoria e Consultoria"/>
    <m/>
    <s v="CD021572"/>
    <m/>
    <x v="2"/>
    <x v="53"/>
  </r>
  <r>
    <x v="176"/>
    <m/>
    <x v="2515"/>
    <d v="2025-08-20T00:00:00"/>
    <d v="2025-09-19T00:00:00"/>
    <n v="1.1299999999999999"/>
    <s v="‭112120501010‬"/>
    <s v="Serviços de Assessoria e Consultoria"/>
    <m/>
    <s v="CD022557"/>
    <m/>
    <x v="2"/>
    <x v="50"/>
  </r>
  <r>
    <x v="176"/>
    <m/>
    <x v="2515"/>
    <d v="2025-08-20T00:00:00"/>
    <d v="2025-09-19T00:00:00"/>
    <n v="0.56999999999999995"/>
    <s v="‭112120501010‬"/>
    <s v="Serviços de Assessoria e Consultoria"/>
    <m/>
    <s v="CD022613"/>
    <m/>
    <x v="2"/>
    <x v="43"/>
  </r>
  <r>
    <x v="176"/>
    <m/>
    <x v="2515"/>
    <d v="2025-08-20T00:00:00"/>
    <d v="2025-09-19T00:00:00"/>
    <n v="0.85"/>
    <s v="‭112120501010‬"/>
    <s v="Serviços de Assessoria e Consultoria"/>
    <m/>
    <s v="CD022655"/>
    <m/>
    <x v="2"/>
    <x v="41"/>
  </r>
  <r>
    <x v="176"/>
    <m/>
    <x v="2515"/>
    <d v="2025-08-20T00:00:00"/>
    <d v="2025-09-19T00:00:00"/>
    <n v="0.28000000000000003"/>
    <s v="‭112120501010‬"/>
    <s v="Serviços de Assessoria e Consultoria"/>
    <m/>
    <s v="CD020552"/>
    <m/>
    <x v="2"/>
    <x v="79"/>
  </r>
  <r>
    <x v="176"/>
    <m/>
    <x v="2515"/>
    <d v="2025-08-20T00:00:00"/>
    <d v="2025-09-19T00:00:00"/>
    <n v="0.28000000000000003"/>
    <s v="‭112120501010‬"/>
    <s v="Serviços de Assessoria e Consultoria"/>
    <m/>
    <s v="CD022648"/>
    <m/>
    <x v="2"/>
    <x v="37"/>
  </r>
  <r>
    <x v="176"/>
    <m/>
    <x v="2515"/>
    <d v="2025-08-20T00:00:00"/>
    <d v="2025-09-19T00:00:00"/>
    <n v="0.28000000000000003"/>
    <s v="‭112120501010‬"/>
    <s v="Serviços de Assessoria e Consultoria"/>
    <m/>
    <s v="CD022683"/>
    <m/>
    <x v="2"/>
    <x v="30"/>
  </r>
  <r>
    <x v="176"/>
    <m/>
    <x v="2515"/>
    <d v="2025-08-20T00:00:00"/>
    <d v="2025-09-19T00:00:00"/>
    <n v="5.8"/>
    <s v="‭112120501010‬"/>
    <s v="Serviços de Assessoria e Consultoria"/>
    <m/>
    <s v="CD003960"/>
    <m/>
    <x v="2"/>
    <x v="29"/>
  </r>
  <r>
    <x v="176"/>
    <m/>
    <x v="2515"/>
    <d v="2025-08-20T00:00:00"/>
    <d v="2025-09-19T00:00:00"/>
    <n v="1.84"/>
    <s v="‭112120501010‬"/>
    <s v="Serviços de Assessoria e Consultoria"/>
    <m/>
    <s v="CD023559"/>
    <m/>
    <x v="2"/>
    <x v="1"/>
  </r>
  <r>
    <x v="176"/>
    <m/>
    <x v="2515"/>
    <d v="2025-08-20T00:00:00"/>
    <d v="2025-09-19T00:00:00"/>
    <n v="10.47"/>
    <s v="‭112120501010‬"/>
    <s v="Serviços de Assessoria e Consultoria"/>
    <m/>
    <s v="CD003965"/>
    <m/>
    <x v="2"/>
    <x v="108"/>
  </r>
  <r>
    <x v="176"/>
    <m/>
    <x v="2515"/>
    <d v="2025-08-20T00:00:00"/>
    <d v="2025-09-19T00:00:00"/>
    <n v="12.03"/>
    <s v="‭112120501010‬"/>
    <s v="Serviços de Assessoria e Consultoria"/>
    <m/>
    <s v="CD003984"/>
    <m/>
    <x v="2"/>
    <x v="132"/>
  </r>
  <r>
    <x v="176"/>
    <m/>
    <x v="2515"/>
    <d v="2025-08-20T00:00:00"/>
    <d v="2025-09-19T00:00:00"/>
    <n v="6.51"/>
    <s v="‭112120501010‬"/>
    <s v="Serviços de Assessoria e Consultoria"/>
    <m/>
    <s v="CD003964"/>
    <m/>
    <x v="2"/>
    <x v="107"/>
  </r>
  <r>
    <x v="176"/>
    <m/>
    <x v="2515"/>
    <d v="2025-08-20T00:00:00"/>
    <d v="2025-09-19T00:00:00"/>
    <n v="1.1299999999999999"/>
    <s v="‭112120501010‬"/>
    <s v="Serviços de Assessoria e Consultoria"/>
    <m/>
    <s v="CD022669"/>
    <m/>
    <x v="2"/>
    <x v="165"/>
  </r>
  <r>
    <x v="176"/>
    <m/>
    <x v="2515"/>
    <d v="2025-08-20T00:00:00"/>
    <d v="2025-09-19T00:00:00"/>
    <n v="1.41"/>
    <s v="‭112120501010‬"/>
    <s v="Serviços de Assessoria e Consultoria"/>
    <m/>
    <s v="CD022551"/>
    <m/>
    <x v="2"/>
    <x v="210"/>
  </r>
  <r>
    <x v="176"/>
    <m/>
    <x v="2515"/>
    <d v="2025-08-20T00:00:00"/>
    <d v="2025-09-19T00:00:00"/>
    <n v="1.1299999999999999"/>
    <s v="‭112120501010‬"/>
    <s v="Serviços de Assessoria e Consultoria"/>
    <m/>
    <s v="CD021600"/>
    <m/>
    <x v="2"/>
    <x v="212"/>
  </r>
  <r>
    <x v="176"/>
    <m/>
    <x v="2515"/>
    <d v="2025-08-20T00:00:00"/>
    <d v="2025-09-19T00:00:00"/>
    <n v="0.14000000000000001"/>
    <s v="‭112120501010‬"/>
    <s v="Serviços de Assessoria e Consultoria"/>
    <m/>
    <s v="CD022587"/>
    <m/>
    <x v="2"/>
    <x v="129"/>
  </r>
  <r>
    <x v="176"/>
    <m/>
    <x v="2515"/>
    <d v="2025-08-20T00:00:00"/>
    <d v="2025-09-19T00:00:00"/>
    <n v="0.14000000000000001"/>
    <s v="‭112120501010‬"/>
    <s v="Serviços de Assessoria e Consultoria"/>
    <m/>
    <s v="CD021564"/>
    <m/>
    <x v="2"/>
    <x v="112"/>
  </r>
  <r>
    <x v="176"/>
    <m/>
    <x v="2515"/>
    <d v="2025-08-20T00:00:00"/>
    <d v="2025-09-19T00:00:00"/>
    <n v="10.89"/>
    <s v="‭112120501010‬"/>
    <s v="Serviços de Assessoria e Consultoria"/>
    <m/>
    <s v="CD001172"/>
    <m/>
    <x v="2"/>
    <x v="140"/>
  </r>
  <r>
    <x v="176"/>
    <m/>
    <x v="2515"/>
    <d v="2025-08-20T00:00:00"/>
    <d v="2025-09-19T00:00:00"/>
    <n v="6.37"/>
    <s v="‭112120501010‬"/>
    <s v="Serviços de Assessoria e Consultoria"/>
    <m/>
    <s v="CD003980"/>
    <m/>
    <x v="2"/>
    <x v="118"/>
  </r>
  <r>
    <x v="176"/>
    <m/>
    <x v="2515"/>
    <d v="2025-08-20T00:00:00"/>
    <d v="2025-09-19T00:00:00"/>
    <n v="1.1299999999999999"/>
    <s v="‭112120501010‬"/>
    <s v="Serviços de Assessoria e Consultoria"/>
    <m/>
    <s v="CD021589"/>
    <m/>
    <x v="2"/>
    <x v="207"/>
  </r>
  <r>
    <x v="176"/>
    <m/>
    <x v="2515"/>
    <d v="2025-08-20T00:00:00"/>
    <d v="2025-09-19T00:00:00"/>
    <n v="4.24"/>
    <s v="‭112120501010‬"/>
    <s v="Serviços de Assessoria e Consultoria"/>
    <m/>
    <s v="CD003973"/>
    <m/>
    <x v="2"/>
    <x v="220"/>
  </r>
  <r>
    <x v="176"/>
    <m/>
    <x v="2515"/>
    <d v="2025-08-20T00:00:00"/>
    <d v="2025-09-19T00:00:00"/>
    <n v="1.1299999999999999"/>
    <s v="‭112120501010‬"/>
    <s v="Serviços de Assessoria e Consultoria"/>
    <m/>
    <s v="CD021607"/>
    <m/>
    <x v="2"/>
    <x v="194"/>
  </r>
  <r>
    <x v="176"/>
    <m/>
    <x v="2515"/>
    <d v="2025-08-20T00:00:00"/>
    <d v="2025-09-19T00:00:00"/>
    <n v="0.85"/>
    <s v="‭112120501010‬"/>
    <s v="Serviços de Assessoria e Consultoria"/>
    <m/>
    <s v="CD022584"/>
    <m/>
    <x v="2"/>
    <x v="64"/>
  </r>
  <r>
    <x v="176"/>
    <m/>
    <x v="2515"/>
    <d v="2025-08-20T00:00:00"/>
    <d v="2025-09-19T00:00:00"/>
    <n v="4.3899999999999997"/>
    <s v="‭112120501010‬"/>
    <s v="Serviços de Assessoria e Consultoria"/>
    <m/>
    <s v="CD003983"/>
    <m/>
    <x v="2"/>
    <x v="62"/>
  </r>
  <r>
    <x v="176"/>
    <m/>
    <x v="2515"/>
    <d v="2025-08-20T00:00:00"/>
    <d v="2025-09-19T00:00:00"/>
    <n v="0.42"/>
    <s v="‭112120501010‬"/>
    <s v="Serviços de Assessoria e Consultoria"/>
    <m/>
    <s v="CD022610"/>
    <m/>
    <x v="2"/>
    <x v="61"/>
  </r>
  <r>
    <x v="176"/>
    <m/>
    <x v="2515"/>
    <d v="2025-08-20T00:00:00"/>
    <d v="2025-09-19T00:00:00"/>
    <n v="1.41"/>
    <s v="‭112120501010‬"/>
    <s v="Serviços de Assessoria e Consultoria"/>
    <m/>
    <s v="CD021573"/>
    <m/>
    <x v="2"/>
    <x v="55"/>
  </r>
  <r>
    <x v="176"/>
    <m/>
    <x v="2515"/>
    <d v="2025-08-20T00:00:00"/>
    <d v="2025-09-19T00:00:00"/>
    <n v="0.28000000000000003"/>
    <s v="‭112120501010‬"/>
    <s v="Serviços de Assessoria e Consultoria"/>
    <m/>
    <s v="CD020555"/>
    <m/>
    <x v="2"/>
    <x v="52"/>
  </r>
  <r>
    <x v="176"/>
    <m/>
    <x v="2515"/>
    <d v="2025-08-20T00:00:00"/>
    <d v="2025-09-19T00:00:00"/>
    <n v="1.7"/>
    <s v="‭112120501010‬"/>
    <s v="Serviços de Assessoria e Consultoria"/>
    <m/>
    <s v="CD019956"/>
    <m/>
    <x v="2"/>
    <x v="97"/>
  </r>
  <r>
    <x v="176"/>
    <m/>
    <x v="2515"/>
    <d v="2025-08-20T00:00:00"/>
    <d v="2025-09-19T00:00:00"/>
    <n v="10.61"/>
    <s v="‭112120501010‬"/>
    <s v="Serviços de Assessoria e Consultoria"/>
    <m/>
    <s v="CD001137"/>
    <m/>
    <x v="2"/>
    <x v="44"/>
  </r>
  <r>
    <x v="176"/>
    <m/>
    <x v="2515"/>
    <d v="2025-08-20T00:00:00"/>
    <d v="2025-09-19T00:00:00"/>
    <n v="3.54"/>
    <s v="‭112120501010‬"/>
    <s v="Serviços de Assessoria e Consultoria"/>
    <m/>
    <s v="CD004957"/>
    <m/>
    <x v="2"/>
    <x v="120"/>
  </r>
  <r>
    <x v="176"/>
    <m/>
    <x v="2515"/>
    <d v="2025-08-20T00:00:00"/>
    <d v="2025-09-19T00:00:00"/>
    <n v="2.2599999999999998"/>
    <s v="‭112120501010‬"/>
    <s v="Serviços de Assessoria e Consultoria"/>
    <m/>
    <s v="CD021590"/>
    <m/>
    <x v="2"/>
    <x v="40"/>
  </r>
  <r>
    <x v="176"/>
    <m/>
    <x v="2515"/>
    <d v="2025-08-20T00:00:00"/>
    <d v="2025-09-19T00:00:00"/>
    <n v="1.41"/>
    <s v="‭112120501010‬"/>
    <s v="Serviços de Assessoria e Consultoria"/>
    <m/>
    <s v="CD021591"/>
    <m/>
    <x v="2"/>
    <x v="80"/>
  </r>
  <r>
    <x v="176"/>
    <m/>
    <x v="2515"/>
    <d v="2025-08-20T00:00:00"/>
    <d v="2025-09-19T00:00:00"/>
    <n v="1.1299999999999999"/>
    <s v="‭112120501010‬"/>
    <s v="Serviços de Assessoria e Consultoria"/>
    <m/>
    <s v="CD022648"/>
    <m/>
    <x v="2"/>
    <x v="37"/>
  </r>
  <r>
    <x v="176"/>
    <m/>
    <x v="2515"/>
    <d v="2025-08-20T00:00:00"/>
    <d v="2025-09-19T00:00:00"/>
    <n v="1.1299999999999999"/>
    <s v="‭112120501010‬"/>
    <s v="Serviços de Assessoria e Consultoria"/>
    <m/>
    <s v="CD022645"/>
    <m/>
    <x v="2"/>
    <x v="36"/>
  </r>
  <r>
    <x v="176"/>
    <m/>
    <x v="2515"/>
    <d v="2025-08-20T00:00:00"/>
    <d v="2025-09-19T00:00:00"/>
    <n v="25.04"/>
    <s v="‭112120501010‬"/>
    <s v="Serviços de Assessoria e Consultoria"/>
    <m/>
    <s v="CD001320"/>
    <m/>
    <x v="2"/>
    <x v="2"/>
  </r>
  <r>
    <x v="176"/>
    <m/>
    <x v="2515"/>
    <d v="2025-08-20T00:00:00"/>
    <d v="2025-09-19T00:00:00"/>
    <n v="1.27"/>
    <s v="‭112120501010‬"/>
    <s v="Serviços de Assessoria e Consultoria"/>
    <m/>
    <s v="CD022635"/>
    <m/>
    <x v="2"/>
    <x v="232"/>
  </r>
  <r>
    <x v="176"/>
    <m/>
    <x v="2515"/>
    <d v="2025-08-20T00:00:00"/>
    <d v="2025-09-19T00:00:00"/>
    <n v="0.85"/>
    <s v="‭112120501010‬"/>
    <s v="Serviços de Assessoria e Consultoria"/>
    <m/>
    <s v="CD022642"/>
    <m/>
    <x v="2"/>
    <x v="182"/>
  </r>
  <r>
    <x v="176"/>
    <m/>
    <x v="2515"/>
    <d v="2025-08-20T00:00:00"/>
    <d v="2025-09-19T00:00:00"/>
    <n v="0.99"/>
    <s v="‭112120501010‬"/>
    <s v="Serviços de Assessoria e Consultoria"/>
    <m/>
    <s v="CD022618"/>
    <m/>
    <x v="2"/>
    <x v="183"/>
  </r>
  <r>
    <x v="176"/>
    <m/>
    <x v="2515"/>
    <d v="2025-08-20T00:00:00"/>
    <d v="2025-09-19T00:00:00"/>
    <n v="2.97"/>
    <s v="‭112120501010‬"/>
    <s v="Serviços de Assessoria e Consultoria"/>
    <m/>
    <s v="CD021555"/>
    <m/>
    <x v="2"/>
    <x v="255"/>
  </r>
  <r>
    <x v="176"/>
    <m/>
    <x v="2515"/>
    <d v="2025-08-20T00:00:00"/>
    <d v="2025-09-19T00:00:00"/>
    <n v="10.33"/>
    <s v="‭112120501010‬"/>
    <s v="Serviços de Assessoria e Consultoria"/>
    <m/>
    <s v="CD000972"/>
    <m/>
    <x v="2"/>
    <x v="12"/>
  </r>
  <r>
    <x v="176"/>
    <m/>
    <x v="2515"/>
    <d v="2025-08-20T00:00:00"/>
    <d v="2025-09-19T00:00:00"/>
    <n v="1.41"/>
    <s v="‭112120501010‬"/>
    <s v="Serviços de Assessoria e Consultoria"/>
    <m/>
    <s v="CD022555"/>
    <m/>
    <x v="2"/>
    <x v="75"/>
  </r>
  <r>
    <x v="176"/>
    <m/>
    <x v="2515"/>
    <d v="2025-08-20T00:00:00"/>
    <d v="2025-09-19T00:00:00"/>
    <n v="4.53"/>
    <s v="‭112120501010‬"/>
    <s v="Serviços de Assessoria e Consultoria"/>
    <m/>
    <s v="CD004959"/>
    <m/>
    <x v="2"/>
    <x v="131"/>
  </r>
  <r>
    <x v="176"/>
    <m/>
    <x v="2515"/>
    <d v="2025-08-20T00:00:00"/>
    <d v="2025-09-19T00:00:00"/>
    <n v="1.27"/>
    <s v="‭112120501010‬"/>
    <s v="Serviços de Assessoria e Consultoria"/>
    <m/>
    <s v="CD021566"/>
    <m/>
    <x v="2"/>
    <x v="170"/>
  </r>
  <r>
    <x v="176"/>
    <m/>
    <x v="2515"/>
    <d v="2025-08-20T00:00:00"/>
    <d v="2025-09-19T00:00:00"/>
    <n v="0.14000000000000001"/>
    <s v="‭112120501010‬"/>
    <s v="Serviços de Assessoria e Consultoria"/>
    <m/>
    <s v="CD021566"/>
    <m/>
    <x v="2"/>
    <x v="170"/>
  </r>
  <r>
    <x v="176"/>
    <m/>
    <x v="2515"/>
    <d v="2025-08-20T00:00:00"/>
    <d v="2025-09-19T00:00:00"/>
    <n v="1.27"/>
    <s v="‭112120501010‬"/>
    <s v="Serviços de Assessoria e Consultoria"/>
    <m/>
    <s v="CD022631"/>
    <m/>
    <x v="2"/>
    <x v="186"/>
  </r>
  <r>
    <x v="176"/>
    <m/>
    <x v="2515"/>
    <d v="2025-08-20T00:00:00"/>
    <d v="2025-09-19T00:00:00"/>
    <n v="1.27"/>
    <s v="‭112120501010‬"/>
    <s v="Serviços de Assessoria e Consultoria"/>
    <m/>
    <s v="CD022667"/>
    <m/>
    <x v="2"/>
    <x v="90"/>
  </r>
  <r>
    <x v="176"/>
    <m/>
    <x v="2515"/>
    <d v="2025-08-20T00:00:00"/>
    <d v="2025-09-19T00:00:00"/>
    <n v="43.58"/>
    <s v="‭112120501010‬"/>
    <s v="Serviços de Assessoria e Consultoria"/>
    <m/>
    <s v="CD001321"/>
    <m/>
    <x v="2"/>
    <x v="22"/>
  </r>
  <r>
    <x v="176"/>
    <m/>
    <x v="2515"/>
    <d v="2025-08-20T00:00:00"/>
    <d v="2025-09-19T00:00:00"/>
    <n v="7.78"/>
    <s v="‭112120501010‬"/>
    <s v="Serviços de Assessoria e Consultoria"/>
    <m/>
    <s v="CD001139"/>
    <m/>
    <x v="2"/>
    <x v="134"/>
  </r>
  <r>
    <x v="176"/>
    <m/>
    <x v="2515"/>
    <d v="2025-08-20T00:00:00"/>
    <d v="2025-09-19T00:00:00"/>
    <n v="14.01"/>
    <s v="‭112120501010‬"/>
    <s v="Serviços de Assessoria e Consultoria"/>
    <m/>
    <s v="CD001317"/>
    <m/>
    <x v="2"/>
    <x v="142"/>
  </r>
  <r>
    <x v="176"/>
    <m/>
    <x v="2515"/>
    <d v="2025-08-20T00:00:00"/>
    <d v="2025-09-19T00:00:00"/>
    <n v="1.27"/>
    <s v="‭112120501010‬"/>
    <s v="Serviços de Assessoria e Consultoria"/>
    <m/>
    <s v="CD020557"/>
    <m/>
    <x v="2"/>
    <x v="155"/>
  </r>
  <r>
    <x v="176"/>
    <m/>
    <x v="2515"/>
    <d v="2025-08-20T00:00:00"/>
    <d v="2025-09-19T00:00:00"/>
    <n v="2.41"/>
    <s v="‭112120501010‬"/>
    <s v="Serviços de Assessoria e Consultoria"/>
    <m/>
    <s v="CD021581"/>
    <m/>
    <x v="2"/>
    <x v="193"/>
  </r>
  <r>
    <x v="176"/>
    <m/>
    <x v="2515"/>
    <d v="2025-08-20T00:00:00"/>
    <d v="2025-09-19T00:00:00"/>
    <n v="1.56"/>
    <s v="‭112120501010‬"/>
    <s v="Serviços de Assessoria e Consultoria"/>
    <m/>
    <s v="CD022637"/>
    <m/>
    <x v="2"/>
    <x v="86"/>
  </r>
  <r>
    <x v="176"/>
    <m/>
    <x v="2515"/>
    <d v="2025-08-20T00:00:00"/>
    <d v="2025-09-19T00:00:00"/>
    <n v="1.56"/>
    <s v="‭112120501010‬"/>
    <s v="Serviços de Assessoria e Consultoria"/>
    <m/>
    <s v="CD022639"/>
    <m/>
    <x v="2"/>
    <x v="125"/>
  </r>
  <r>
    <x v="176"/>
    <m/>
    <x v="2515"/>
    <d v="2025-08-20T00:00:00"/>
    <d v="2025-09-19T00:00:00"/>
    <n v="5.8"/>
    <s v="‭112120501010‬"/>
    <s v="Serviços de Assessoria e Consultoria"/>
    <m/>
    <s v="CD000979"/>
    <m/>
    <x v="2"/>
    <x v="103"/>
  </r>
  <r>
    <x v="176"/>
    <m/>
    <x v="2515"/>
    <d v="2025-08-20T00:00:00"/>
    <d v="2025-09-19T00:00:00"/>
    <n v="1.84"/>
    <s v="‭112120501010‬"/>
    <s v="Serviços de Assessoria e Consultoria"/>
    <m/>
    <s v="CD022556"/>
    <m/>
    <x v="2"/>
    <x v="70"/>
  </r>
  <r>
    <x v="176"/>
    <m/>
    <x v="2515"/>
    <d v="2025-08-20T00:00:00"/>
    <d v="2025-09-19T00:00:00"/>
    <n v="2.12"/>
    <s v="‭112120501010‬"/>
    <s v="Serviços de Assessoria e Consultoria"/>
    <m/>
    <s v="CD021612"/>
    <m/>
    <x v="2"/>
    <x v="68"/>
  </r>
  <r>
    <x v="176"/>
    <m/>
    <x v="2515"/>
    <d v="2025-08-20T00:00:00"/>
    <d v="2025-09-19T00:00:00"/>
    <n v="0.71"/>
    <s v="‭112120501010‬"/>
    <s v="Serviços de Assessoria e Consultoria"/>
    <m/>
    <s v="CD022656"/>
    <m/>
    <x v="2"/>
    <x v="66"/>
  </r>
  <r>
    <x v="176"/>
    <m/>
    <x v="2515"/>
    <d v="2025-08-20T00:00:00"/>
    <d v="2025-09-19T00:00:00"/>
    <n v="0.28000000000000003"/>
    <s v="‭112120501010‬"/>
    <s v="Serviços de Assessoria e Consultoria"/>
    <m/>
    <s v="CD020556"/>
    <m/>
    <x v="2"/>
    <x v="65"/>
  </r>
  <r>
    <x v="176"/>
    <m/>
    <x v="2515"/>
    <d v="2025-08-20T00:00:00"/>
    <d v="2025-09-19T00:00:00"/>
    <n v="0.28000000000000003"/>
    <s v="‭112120501010‬"/>
    <s v="Serviços de Assessoria e Consultoria"/>
    <m/>
    <s v="CD022584"/>
    <m/>
    <x v="2"/>
    <x v="64"/>
  </r>
  <r>
    <x v="176"/>
    <m/>
    <x v="2515"/>
    <d v="2025-08-20T00:00:00"/>
    <d v="2025-09-19T00:00:00"/>
    <n v="0.14000000000000001"/>
    <s v="‭112120501010‬"/>
    <s v="Serviços de Assessoria e Consultoria"/>
    <m/>
    <s v="CD022601"/>
    <m/>
    <x v="2"/>
    <x v="81"/>
  </r>
  <r>
    <x v="176"/>
    <m/>
    <x v="2515"/>
    <d v="2025-08-20T00:00:00"/>
    <d v="2025-09-19T00:00:00"/>
    <n v="1.41"/>
    <s v="‭112120501010‬"/>
    <s v="Serviços de Assessoria e Consultoria"/>
    <m/>
    <s v="CD021604"/>
    <m/>
    <x v="2"/>
    <x v="204"/>
  </r>
  <r>
    <x v="176"/>
    <m/>
    <x v="2515"/>
    <d v="2025-08-20T00:00:00"/>
    <d v="2025-09-19T00:00:00"/>
    <n v="0.28000000000000003"/>
    <s v="‭112120501010‬"/>
    <s v="Serviços de Assessoria e Consultoria"/>
    <m/>
    <s v="CD022557"/>
    <m/>
    <x v="2"/>
    <x v="50"/>
  </r>
  <r>
    <x v="176"/>
    <m/>
    <x v="2515"/>
    <d v="2025-08-20T00:00:00"/>
    <d v="2025-09-19T00:00:00"/>
    <n v="4.53"/>
    <s v="‭112120501010‬"/>
    <s v="Serviços de Assessoria e Consultoria"/>
    <m/>
    <s v="CD003970"/>
    <m/>
    <x v="2"/>
    <x v="38"/>
  </r>
  <r>
    <x v="176"/>
    <m/>
    <x v="2515"/>
    <d v="2025-08-20T00:00:00"/>
    <d v="2025-09-19T00:00:00"/>
    <n v="1.1299999999999999"/>
    <s v="‭112120501010‬"/>
    <s v="Serviços de Assessoria e Consultoria"/>
    <m/>
    <s v="CD022576"/>
    <m/>
    <x v="2"/>
    <x v="78"/>
  </r>
  <r>
    <x v="176"/>
    <m/>
    <x v="2515"/>
    <d v="2025-08-20T00:00:00"/>
    <d v="2025-09-19T00:00:00"/>
    <n v="1.27"/>
    <s v="‭112120501010‬"/>
    <s v="Serviços de Assessoria e Consultoria"/>
    <m/>
    <s v="CD022644"/>
    <m/>
    <x v="2"/>
    <x v="239"/>
  </r>
  <r>
    <x v="176"/>
    <m/>
    <x v="2515"/>
    <d v="2025-08-20T00:00:00"/>
    <d v="2025-09-19T00:00:00"/>
    <n v="11.88"/>
    <s v="‭112120501010‬"/>
    <s v="Serviços de Assessoria e Consultoria"/>
    <m/>
    <s v="CD002952"/>
    <m/>
    <x v="2"/>
    <x v="102"/>
  </r>
  <r>
    <x v="176"/>
    <m/>
    <x v="2515"/>
    <d v="2025-08-20T00:00:00"/>
    <d v="2025-09-19T00:00:00"/>
    <n v="14.71"/>
    <s v="‭112120501010‬"/>
    <s v="Serviços de Assessoria e Consultoria"/>
    <m/>
    <s v="CD000976"/>
    <m/>
    <x v="2"/>
    <x v="106"/>
  </r>
  <r>
    <x v="176"/>
    <m/>
    <x v="2515"/>
    <d v="2025-08-20T00:00:00"/>
    <d v="2025-09-19T00:00:00"/>
    <n v="1.1299999999999999"/>
    <s v="‭112120501010‬"/>
    <s v="Serviços de Assessoria e Consultoria"/>
    <m/>
    <s v="CD022658"/>
    <m/>
    <x v="2"/>
    <x v="84"/>
  </r>
  <r>
    <x v="176"/>
    <m/>
    <x v="2515"/>
    <d v="2025-08-20T00:00:00"/>
    <d v="2025-09-19T00:00:00"/>
    <n v="3.4"/>
    <s v="‭112120501010‬"/>
    <s v="Serviços de Assessoria e Consultoria"/>
    <m/>
    <s v="CD001316"/>
    <m/>
    <x v="2"/>
    <x v="244"/>
  </r>
  <r>
    <x v="176"/>
    <m/>
    <x v="2515"/>
    <d v="2025-08-20T00:00:00"/>
    <d v="2025-09-19T00:00:00"/>
    <n v="0.42"/>
    <s v="‭112120501010‬"/>
    <s v="Serviços de Assessoria e Consultoria"/>
    <m/>
    <s v="CD003962"/>
    <m/>
    <x v="2"/>
    <x v="104"/>
  </r>
  <r>
    <x v="176"/>
    <m/>
    <x v="2515"/>
    <d v="2025-08-20T00:00:00"/>
    <d v="2025-09-19T00:00:00"/>
    <n v="2.12"/>
    <s v="‭112120501010‬"/>
    <s v="Serviços de Assessoria e Consultoria"/>
    <m/>
    <s v="CD021619"/>
    <m/>
    <x v="2"/>
    <x v="13"/>
  </r>
  <r>
    <x v="176"/>
    <m/>
    <x v="2515"/>
    <d v="2025-08-20T00:00:00"/>
    <d v="2025-09-19T00:00:00"/>
    <n v="5.09"/>
    <s v="‭112120501010‬"/>
    <s v="Serviços de Assessoria e Consultoria"/>
    <m/>
    <s v="CD003954"/>
    <m/>
    <x v="2"/>
    <x v="76"/>
  </r>
  <r>
    <x v="176"/>
    <m/>
    <x v="2515"/>
    <d v="2025-08-20T00:00:00"/>
    <d v="2025-09-19T00:00:00"/>
    <n v="1.27"/>
    <s v="‭112120501010‬"/>
    <s v="Serviços de Assessoria e Consultoria"/>
    <m/>
    <s v="CD022617"/>
    <m/>
    <x v="2"/>
    <x v="242"/>
  </r>
  <r>
    <x v="176"/>
    <m/>
    <x v="2515"/>
    <d v="2025-08-20T00:00:00"/>
    <d v="2025-09-19T00:00:00"/>
    <n v="14.15"/>
    <s v="‭112120501010‬"/>
    <s v="Serviços de Assessoria e Consultoria"/>
    <m/>
    <s v="CD001322"/>
    <m/>
    <x v="2"/>
    <x v="237"/>
  </r>
  <r>
    <x v="176"/>
    <m/>
    <x v="2515"/>
    <d v="2025-08-20T00:00:00"/>
    <d v="2025-09-19T00:00:00"/>
    <n v="1.27"/>
    <s v="‭112120501010‬"/>
    <s v="Serviços de Assessoria e Consultoria"/>
    <m/>
    <s v="CD022572"/>
    <m/>
    <x v="2"/>
    <x v="198"/>
  </r>
  <r>
    <x v="176"/>
    <m/>
    <x v="2515"/>
    <d v="2025-08-20T00:00:00"/>
    <d v="2025-09-19T00:00:00"/>
    <n v="0.14000000000000001"/>
    <s v="‭112120501010‬"/>
    <s v="Serviços de Assessoria e Consultoria"/>
    <m/>
    <s v="CD021599"/>
    <m/>
    <x v="2"/>
    <x v="211"/>
  </r>
  <r>
    <x v="176"/>
    <m/>
    <x v="2515"/>
    <d v="2025-08-20T00:00:00"/>
    <d v="2025-09-19T00:00:00"/>
    <n v="1.27"/>
    <s v="‭112120501010‬"/>
    <s v="Serviços de Assessoria e Consultoria"/>
    <m/>
    <s v="CD022620"/>
    <m/>
    <x v="2"/>
    <x v="178"/>
  </r>
  <r>
    <x v="176"/>
    <m/>
    <x v="2515"/>
    <d v="2025-08-20T00:00:00"/>
    <d v="2025-09-19T00:00:00"/>
    <n v="1.27"/>
    <s v="‭112120501010‬"/>
    <s v="Serviços de Assessoria e Consultoria"/>
    <m/>
    <s v="CD021564"/>
    <m/>
    <x v="2"/>
    <x v="112"/>
  </r>
  <r>
    <x v="176"/>
    <m/>
    <x v="2515"/>
    <d v="2025-08-20T00:00:00"/>
    <d v="2025-09-19T00:00:00"/>
    <n v="1.27"/>
    <s v="‭112120501010‬"/>
    <s v="Serviços de Assessoria e Consultoria"/>
    <m/>
    <s v="CD022573"/>
    <m/>
    <x v="2"/>
    <x v="247"/>
  </r>
  <r>
    <x v="176"/>
    <m/>
    <x v="2515"/>
    <d v="2025-08-20T00:00:00"/>
    <d v="2025-09-19T00:00:00"/>
    <n v="0.99"/>
    <s v="‭112120501010‬"/>
    <s v="Serviços de Assessoria e Consultoria"/>
    <m/>
    <s v="CD022552"/>
    <m/>
    <x v="2"/>
    <x v="189"/>
  </r>
  <r>
    <x v="176"/>
    <m/>
    <x v="2515"/>
    <d v="2025-08-20T00:00:00"/>
    <d v="2025-09-19T00:00:00"/>
    <n v="0.71"/>
    <s v="‭112120501010‬"/>
    <s v="Serviços de Assessoria e Consultoria"/>
    <m/>
    <s v="CD003959"/>
    <m/>
    <x v="2"/>
    <x v="148"/>
  </r>
  <r>
    <x v="176"/>
    <m/>
    <x v="2515"/>
    <d v="2025-08-20T00:00:00"/>
    <d v="2025-09-19T00:00:00"/>
    <n v="1.41"/>
    <s v="‭112120501010‬"/>
    <s v="Serviços de Assessoria e Consultoria"/>
    <m/>
    <s v="CD022630"/>
    <m/>
    <x v="2"/>
    <x v="250"/>
  </r>
  <r>
    <x v="176"/>
    <m/>
    <x v="2515"/>
    <d v="2025-08-20T00:00:00"/>
    <d v="2025-09-19T00:00:00"/>
    <n v="5.52"/>
    <s v="‭112120501010‬"/>
    <s v="Serviços de Assessoria e Consultoria"/>
    <m/>
    <s v="CD003957"/>
    <m/>
    <x v="2"/>
    <x v="164"/>
  </r>
  <r>
    <x v="176"/>
    <m/>
    <x v="2515"/>
    <d v="2025-08-20T00:00:00"/>
    <d v="2025-09-19T00:00:00"/>
    <n v="1.27"/>
    <s v="‭112120501010‬"/>
    <s v="Serviços de Assessoria e Consultoria"/>
    <m/>
    <s v="CD000973"/>
    <m/>
    <x v="2"/>
    <x v="162"/>
  </r>
  <r>
    <x v="176"/>
    <m/>
    <x v="2515"/>
    <d v="2025-08-20T00:00:00"/>
    <d v="2025-09-19T00:00:00"/>
    <n v="39.9"/>
    <s v="‭112120501010‬"/>
    <s v="Serviços de Assessoria e Consultoria"/>
    <m/>
    <s v="CD000983"/>
    <m/>
    <x v="2"/>
    <x v="6"/>
  </r>
  <r>
    <x v="176"/>
    <m/>
    <x v="2515"/>
    <d v="2025-08-20T00:00:00"/>
    <d v="2025-09-19T00:00:00"/>
    <n v="69.61"/>
    <s v="‭112120501010‬"/>
    <s v="Serviços de Assessoria e Consultoria"/>
    <m/>
    <s v="CD001319"/>
    <m/>
    <x v="2"/>
    <x v="11"/>
  </r>
  <r>
    <x v="176"/>
    <m/>
    <x v="2515"/>
    <d v="2025-08-20T00:00:00"/>
    <d v="2025-09-19T00:00:00"/>
    <n v="2.83"/>
    <s v="‭112120501010‬"/>
    <s v="Serviços de Assessoria e Consultoria"/>
    <m/>
    <s v="CD021593"/>
    <m/>
    <x v="2"/>
    <x v="240"/>
  </r>
  <r>
    <x v="176"/>
    <m/>
    <x v="2515"/>
    <d v="2025-08-20T00:00:00"/>
    <d v="2025-09-19T00:00:00"/>
    <n v="13.44"/>
    <s v="‭112120501010‬"/>
    <s v="Serviços de Assessoria e Consultoria"/>
    <m/>
    <s v="CD000984"/>
    <m/>
    <x v="2"/>
    <x v="158"/>
  </r>
  <r>
    <x v="176"/>
    <m/>
    <x v="2515"/>
    <d v="2025-08-20T00:00:00"/>
    <d v="2025-09-19T00:00:00"/>
    <n v="5.09"/>
    <s v="‭112120501010‬"/>
    <s v="Serviços de Assessoria e Consultoria"/>
    <m/>
    <s v="CD004961"/>
    <m/>
    <x v="2"/>
    <x v="157"/>
  </r>
  <r>
    <x v="176"/>
    <m/>
    <x v="2515"/>
    <d v="2025-08-20T00:00:00"/>
    <d v="2025-09-19T00:00:00"/>
    <n v="4.8099999999999996"/>
    <s v="‭112120501010‬"/>
    <s v="Serviços de Assessoria e Consultoria"/>
    <m/>
    <s v="CD003974"/>
    <m/>
    <x v="2"/>
    <x v="152"/>
  </r>
  <r>
    <x v="176"/>
    <m/>
    <x v="2515"/>
    <d v="2025-08-20T00:00:00"/>
    <d v="2025-09-19T00:00:00"/>
    <n v="9.1999999999999993"/>
    <s v="‭112120501010‬"/>
    <s v="Serviços de Assessoria e Consultoria"/>
    <m/>
    <s v="CD004960"/>
    <m/>
    <x v="2"/>
    <x v="96"/>
  </r>
  <r>
    <x v="176"/>
    <m/>
    <x v="2515"/>
    <d v="2025-08-20T00:00:00"/>
    <d v="2025-09-19T00:00:00"/>
    <n v="4.24"/>
    <s v="‭112120501010‬"/>
    <s v="Serviços de Assessoria e Consultoria"/>
    <m/>
    <s v="CD003972"/>
    <m/>
    <x v="2"/>
    <x v="92"/>
  </r>
  <r>
    <x v="176"/>
    <m/>
    <x v="2515"/>
    <d v="2025-08-20T00:00:00"/>
    <d v="2025-09-19T00:00:00"/>
    <n v="1.1299999999999999"/>
    <s v="‭112120501010‬"/>
    <s v="Serviços de Assessoria e Consultoria"/>
    <m/>
    <s v="CD021610"/>
    <m/>
    <x v="2"/>
    <x v="196"/>
  </r>
  <r>
    <x v="176"/>
    <m/>
    <x v="2515"/>
    <d v="2025-08-20T00:00:00"/>
    <d v="2025-09-19T00:00:00"/>
    <n v="0.14000000000000001"/>
    <s v="‭112120501010‬"/>
    <s v="Serviços de Assessoria e Consultoria"/>
    <m/>
    <s v="CD022566"/>
    <m/>
    <x v="2"/>
    <x v="24"/>
  </r>
  <r>
    <x v="176"/>
    <m/>
    <x v="2515"/>
    <d v="2025-08-20T00:00:00"/>
    <d v="2025-09-19T00:00:00"/>
    <n v="1.27"/>
    <s v="‭112120501010‬"/>
    <s v="Serviços de Assessoria e Consultoria"/>
    <m/>
    <s v="CD021576"/>
    <m/>
    <x v="2"/>
    <x v="113"/>
  </r>
  <r>
    <x v="176"/>
    <m/>
    <x v="2515"/>
    <d v="2025-08-20T00:00:00"/>
    <d v="2025-09-19T00:00:00"/>
    <n v="1.84"/>
    <s v="‭112120501010‬"/>
    <s v="Serviços de Assessoria e Consultoria"/>
    <m/>
    <s v="CD021580"/>
    <m/>
    <x v="2"/>
    <x v="138"/>
  </r>
  <r>
    <x v="176"/>
    <m/>
    <x v="2515"/>
    <d v="2025-08-20T00:00:00"/>
    <d v="2025-09-19T00:00:00"/>
    <n v="1.1299999999999999"/>
    <s v="‭112120501010‬"/>
    <s v="Serviços de Assessoria e Consultoria"/>
    <m/>
    <s v="CD022614"/>
    <m/>
    <x v="2"/>
    <x v="124"/>
  </r>
  <r>
    <x v="176"/>
    <m/>
    <x v="2515"/>
    <d v="2025-08-20T00:00:00"/>
    <d v="2025-09-19T00:00:00"/>
    <n v="1.7"/>
    <s v="‭112120501010‬"/>
    <s v="Serviços de Assessoria e Consultoria"/>
    <m/>
    <s v="CD021602"/>
    <m/>
    <x v="2"/>
    <x v="137"/>
  </r>
  <r>
    <x v="176"/>
    <m/>
    <x v="2515"/>
    <d v="2025-08-20T00:00:00"/>
    <d v="2025-09-19T00:00:00"/>
    <n v="0.99"/>
    <s v="‭112120501010‬"/>
    <s v="Serviços de Assessoria e Consultoria"/>
    <m/>
    <s v="CD022654"/>
    <m/>
    <x v="2"/>
    <x v="72"/>
  </r>
  <r>
    <x v="176"/>
    <m/>
    <x v="2515"/>
    <d v="2025-08-20T00:00:00"/>
    <d v="2025-09-19T00:00:00"/>
    <n v="1.1299999999999999"/>
    <s v="‭112120501010‬"/>
    <s v="Serviços de Assessoria e Consultoria"/>
    <m/>
    <s v="CD020556"/>
    <m/>
    <x v="2"/>
    <x v="65"/>
  </r>
  <r>
    <x v="176"/>
    <m/>
    <x v="2515"/>
    <d v="2025-08-20T00:00:00"/>
    <d v="2025-09-19T00:00:00"/>
    <n v="1.27"/>
    <s v="‭112120501010‬"/>
    <s v="Serviços de Assessoria e Consultoria"/>
    <m/>
    <s v="CD022601"/>
    <m/>
    <x v="2"/>
    <x v="81"/>
  </r>
  <r>
    <x v="176"/>
    <m/>
    <x v="2515"/>
    <d v="2025-08-20T00:00:00"/>
    <d v="2025-09-19T00:00:00"/>
    <n v="3.96"/>
    <s v="‭112120501010‬"/>
    <s v="Serviços de Assessoria e Consultoria"/>
    <m/>
    <s v="CD003977"/>
    <m/>
    <x v="2"/>
    <x v="48"/>
  </r>
  <r>
    <x v="176"/>
    <m/>
    <x v="2515"/>
    <d v="2025-08-20T00:00:00"/>
    <d v="2025-09-19T00:00:00"/>
    <n v="0.28000000000000003"/>
    <s v="‭112120501010‬"/>
    <s v="Serviços de Assessoria e Consultoria"/>
    <m/>
    <s v="CD021606"/>
    <m/>
    <x v="2"/>
    <x v="47"/>
  </r>
  <r>
    <x v="176"/>
    <m/>
    <x v="2515"/>
    <d v="2025-08-20T00:00:00"/>
    <d v="2025-09-19T00:00:00"/>
    <n v="0.56999999999999995"/>
    <s v="‭112120501010‬"/>
    <s v="Serviços de Assessoria e Consultoria"/>
    <m/>
    <s v="CD022681"/>
    <m/>
    <x v="2"/>
    <x v="46"/>
  </r>
  <r>
    <x v="176"/>
    <m/>
    <x v="2515"/>
    <d v="2025-08-20T00:00:00"/>
    <d v="2025-09-19T00:00:00"/>
    <n v="4.24"/>
    <s v="‭112120501010‬"/>
    <s v="Serviços de Assessoria e Consultoria"/>
    <m/>
    <s v="CD003971"/>
    <m/>
    <x v="2"/>
    <x v="151"/>
  </r>
  <r>
    <x v="176"/>
    <m/>
    <x v="2515"/>
    <d v="2025-08-20T00:00:00"/>
    <d v="2025-09-19T00:00:00"/>
    <n v="1.1299999999999999"/>
    <s v="‭112120501010‬"/>
    <s v="Serviços de Assessoria e Consultoria"/>
    <m/>
    <s v="CD022624"/>
    <m/>
    <x v="2"/>
    <x v="190"/>
  </r>
  <r>
    <x v="176"/>
    <m/>
    <x v="2515"/>
    <d v="2025-08-20T00:00:00"/>
    <d v="2025-09-19T00:00:00"/>
    <n v="1.84"/>
    <s v="‭112120501010‬"/>
    <s v="Serviços de Assessoria e Consultoria"/>
    <m/>
    <s v="CD021562"/>
    <m/>
    <x v="2"/>
    <x v="27"/>
  </r>
  <r>
    <x v="176"/>
    <m/>
    <x v="2515"/>
    <d v="2025-08-20T00:00:00"/>
    <d v="2025-09-19T00:00:00"/>
    <n v="3.25"/>
    <s v="‭112120501010‬"/>
    <s v="Serviços de Assessoria e Consultoria"/>
    <m/>
    <s v="CD003985"/>
    <m/>
    <x v="2"/>
    <x v="160"/>
  </r>
  <r>
    <x v="176"/>
    <m/>
    <x v="2515"/>
    <d v="2025-08-20T00:00:00"/>
    <d v="2025-09-19T00:00:00"/>
    <n v="1.27"/>
    <s v="‭112120501010‬"/>
    <s v="Serviços de Assessoria e Consultoria"/>
    <m/>
    <s v="CD022568"/>
    <m/>
    <x v="2"/>
    <x v="169"/>
  </r>
  <r>
    <x v="176"/>
    <m/>
    <x v="2515"/>
    <d v="2025-08-20T00:00:00"/>
    <d v="2025-09-19T00:00:00"/>
    <n v="1.1299999999999999"/>
    <s v="‭112120501010‬"/>
    <s v="Serviços de Assessoria e Consultoria"/>
    <m/>
    <s v="CD022553"/>
    <m/>
    <x v="2"/>
    <x v="206"/>
  </r>
  <r>
    <x v="176"/>
    <m/>
    <x v="2515"/>
    <d v="2025-08-20T00:00:00"/>
    <d v="2025-09-19T00:00:00"/>
    <n v="7.5"/>
    <s v="‭112120501010‬"/>
    <s v="Serviços de Assessoria e Consultoria"/>
    <m/>
    <s v="CD000971"/>
    <m/>
    <x v="2"/>
    <x v="119"/>
  </r>
  <r>
    <x v="176"/>
    <m/>
    <x v="2515"/>
    <d v="2025-08-20T00:00:00"/>
    <d v="2025-09-19T00:00:00"/>
    <n v="14.71"/>
    <s v="‭112120501010‬"/>
    <s v="Serviços de Assessoria e Consultoria"/>
    <m/>
    <s v="CD021556"/>
    <m/>
    <x v="2"/>
    <x v="259"/>
  </r>
  <r>
    <x v="176"/>
    <m/>
    <x v="2515"/>
    <d v="2025-08-20T00:00:00"/>
    <d v="2025-09-19T00:00:00"/>
    <n v="36.93"/>
    <s v="‭112120501010‬"/>
    <s v="Serviços de Assessoria e Consultoria"/>
    <m/>
    <s v="CD023559"/>
    <m/>
    <x v="2"/>
    <x v="1"/>
  </r>
  <r>
    <x v="176"/>
    <m/>
    <x v="2515"/>
    <d v="2025-08-20T00:00:00"/>
    <d v="2025-09-19T00:00:00"/>
    <n v="1.98"/>
    <s v="‭112120501010‬"/>
    <s v="Serviços de Assessoria e Consultoria"/>
    <m/>
    <s v="CD022640"/>
    <m/>
    <x v="2"/>
    <x v="167"/>
  </r>
  <r>
    <x v="176"/>
    <m/>
    <x v="2515"/>
    <d v="2025-08-20T00:00:00"/>
    <d v="2025-09-19T00:00:00"/>
    <n v="0.99"/>
    <s v="‭112120501010‬"/>
    <s v="Serviços de Assessoria e Consultoria"/>
    <m/>
    <s v="CD022633"/>
    <m/>
    <x v="2"/>
    <x v="121"/>
  </r>
  <r>
    <x v="176"/>
    <m/>
    <x v="2515"/>
    <d v="2025-08-20T00:00:00"/>
    <d v="2025-09-19T00:00:00"/>
    <n v="1.27"/>
    <s v="‭112120501010‬"/>
    <s v="Serviços de Assessoria e Consultoria"/>
    <m/>
    <s v="CD022588"/>
    <m/>
    <x v="2"/>
    <x v="188"/>
  </r>
  <r>
    <x v="176"/>
    <m/>
    <x v="2515"/>
    <d v="2025-08-20T00:00:00"/>
    <d v="2025-09-19T00:00:00"/>
    <n v="46.12"/>
    <s v="‭112120501010‬"/>
    <s v="Serviços de Assessoria e Consultoria"/>
    <m/>
    <s v="CD001316"/>
    <m/>
    <x v="2"/>
    <x v="244"/>
  </r>
  <r>
    <x v="176"/>
    <m/>
    <x v="2515"/>
    <d v="2025-08-20T00:00:00"/>
    <d v="2025-09-19T00:00:00"/>
    <n v="0.14000000000000001"/>
    <s v="‭112120501010‬"/>
    <s v="Serviços de Assessoria e Consultoria"/>
    <m/>
    <s v="CD022621"/>
    <m/>
    <x v="2"/>
    <x v="180"/>
  </r>
  <r>
    <x v="176"/>
    <m/>
    <x v="2515"/>
    <d v="2025-08-20T00:00:00"/>
    <d v="2025-09-19T00:00:00"/>
    <n v="1.27"/>
    <s v="‭112120501010‬"/>
    <s v="Serviços de Assessoria e Consultoria"/>
    <m/>
    <s v="CD022600"/>
    <m/>
    <x v="2"/>
    <x v="238"/>
  </r>
  <r>
    <x v="176"/>
    <m/>
    <x v="2515"/>
    <d v="2025-08-20T00:00:00"/>
    <d v="2025-09-19T00:00:00"/>
    <n v="6.08"/>
    <s v="‭112120501010‬"/>
    <s v="Serviços de Assessoria e Consultoria"/>
    <m/>
    <s v="CD000980"/>
    <m/>
    <x v="2"/>
    <x v="130"/>
  </r>
  <r>
    <x v="176"/>
    <m/>
    <x v="2515"/>
    <d v="2025-08-20T00:00:00"/>
    <d v="2025-09-19T00:00:00"/>
    <n v="31.55"/>
    <s v="‭112120501010‬"/>
    <s v="Serviços de Assessoria e Consultoria"/>
    <m/>
    <s v="CD021551"/>
    <m/>
    <x v="2"/>
    <x v="261"/>
  </r>
  <r>
    <x v="176"/>
    <m/>
    <x v="2515"/>
    <d v="2025-08-20T00:00:00"/>
    <d v="2025-09-19T00:00:00"/>
    <n v="1.27"/>
    <s v="‭112120501010‬"/>
    <s v="Serviços de Assessoria e Consultoria"/>
    <m/>
    <s v="CD022586"/>
    <m/>
    <x v="2"/>
    <x v="233"/>
  </r>
  <r>
    <x v="176"/>
    <m/>
    <x v="2515"/>
    <d v="2025-08-20T00:00:00"/>
    <d v="2025-09-19T00:00:00"/>
    <n v="1.56"/>
    <s v="‭112120501010‬"/>
    <s v="Serviços de Assessoria e Consultoria"/>
    <m/>
    <s v="CD022564"/>
    <m/>
    <x v="2"/>
    <x v="187"/>
  </r>
  <r>
    <x v="176"/>
    <m/>
    <x v="2515"/>
    <d v="2025-08-20T00:00:00"/>
    <d v="2025-09-19T00:00:00"/>
    <n v="1.1299999999999999"/>
    <s v="‭112120501010‬"/>
    <s v="Serviços de Assessoria e Consultoria"/>
    <m/>
    <s v="CD022563"/>
    <m/>
    <x v="2"/>
    <x v="226"/>
  </r>
  <r>
    <x v="176"/>
    <m/>
    <x v="2515"/>
    <d v="2025-08-20T00:00:00"/>
    <d v="2025-09-19T00:00:00"/>
    <n v="0.56999999999999995"/>
    <s v="‭112120501010‬"/>
    <s v="Serviços de Assessoria e Consultoria"/>
    <m/>
    <s v="CD003953"/>
    <m/>
    <x v="2"/>
    <x v="145"/>
  </r>
  <r>
    <x v="176"/>
    <m/>
    <x v="2515"/>
    <d v="2025-08-20T00:00:00"/>
    <d v="2025-09-19T00:00:00"/>
    <n v="1.27"/>
    <s v="‭112120501010‬"/>
    <s v="Serviços de Assessoria e Consultoria"/>
    <m/>
    <s v="CD022680"/>
    <m/>
    <x v="2"/>
    <x v="15"/>
  </r>
  <r>
    <x v="176"/>
    <m/>
    <x v="2514"/>
    <d v="2025-08-20T00:00:00"/>
    <d v="2025-09-19T00:00:00"/>
    <n v="169.24"/>
    <s v="‭112120501010‬"/>
    <s v="Serviços de Assessoria e Consultoria"/>
    <m/>
    <s v="CD001313"/>
    <m/>
    <x v="2"/>
    <x v="0"/>
  </r>
  <r>
    <x v="176"/>
    <m/>
    <x v="2515"/>
    <d v="2025-08-20T00:00:00"/>
    <d v="2025-09-19T00:00:00"/>
    <n v="561.82000000000005"/>
    <s v="‭112120501010‬"/>
    <s v="Serviços de Assessoria e Consultoria"/>
    <m/>
    <s v="CD001313"/>
    <m/>
    <x v="2"/>
    <x v="0"/>
  </r>
  <r>
    <x v="240"/>
    <s v="PRO.000.8024"/>
    <x v="2516"/>
    <d v="2025-08-19T00:00:00"/>
    <d v="2025-09-22T00:00:00"/>
    <n v="303.26"/>
    <s v="‭112120501010‬"/>
    <s v="Serviços de Assessoria e Consultoria"/>
    <m/>
    <s v="CD000976"/>
    <m/>
    <x v="2"/>
    <x v="106"/>
  </r>
  <r>
    <x v="240"/>
    <s v="PRO.000.8024"/>
    <x v="2516"/>
    <d v="2025-08-19T00:00:00"/>
    <d v="2025-09-22T00:00:00"/>
    <n v="212.86"/>
    <s v="‭112120501010‬"/>
    <s v="Serviços de Assessoria e Consultoria"/>
    <m/>
    <s v="CD003965"/>
    <m/>
    <x v="2"/>
    <x v="108"/>
  </r>
  <r>
    <x v="240"/>
    <s v="PRO.000.8024"/>
    <x v="2516"/>
    <d v="2025-08-19T00:00:00"/>
    <d v="2025-09-22T00:00:00"/>
    <n v="61.23"/>
    <s v="‭112120501010‬"/>
    <s v="Serviços de Assessoria e Consultoria"/>
    <m/>
    <s v="CD003966"/>
    <m/>
    <x v="2"/>
    <x v="150"/>
  </r>
  <r>
    <x v="240"/>
    <s v="PRO.000.8024"/>
    <x v="2516"/>
    <d v="2025-08-19T00:00:00"/>
    <d v="2025-09-22T00:00:00"/>
    <n v="55.4"/>
    <s v="‭112120501010‬"/>
    <s v="Serviços de Assessoria e Consultoria"/>
    <m/>
    <s v="CD021579"/>
    <m/>
    <x v="2"/>
    <x v="114"/>
  </r>
  <r>
    <x v="240"/>
    <s v="PRO.000.8024"/>
    <x v="2516"/>
    <d v="2025-08-19T00:00:00"/>
    <d v="2025-09-22T00:00:00"/>
    <n v="17.5"/>
    <s v="‭112120501010‬"/>
    <s v="Serviços de Assessoria e Consultoria"/>
    <m/>
    <s v="CD021594"/>
    <m/>
    <x v="2"/>
    <x v="127"/>
  </r>
  <r>
    <x v="240"/>
    <s v="PRO.000.8024"/>
    <x v="2516"/>
    <d v="2025-08-19T00:00:00"/>
    <d v="2025-09-22T00:00:00"/>
    <n v="17.5"/>
    <s v="‭112120501010‬"/>
    <s v="Serviços de Assessoria e Consultoria"/>
    <m/>
    <s v="CD022642"/>
    <m/>
    <x v="2"/>
    <x v="182"/>
  </r>
  <r>
    <x v="240"/>
    <s v="PRO.000.8024"/>
    <x v="2516"/>
    <d v="2025-08-19T00:00:00"/>
    <d v="2025-09-22T00:00:00"/>
    <n v="20.41"/>
    <s v="‭112120501010‬"/>
    <s v="Serviços de Assessoria e Consultoria"/>
    <m/>
    <s v="CD022643"/>
    <m/>
    <x v="2"/>
    <x v="222"/>
  </r>
  <r>
    <x v="240"/>
    <s v="PRO.000.8024"/>
    <x v="2516"/>
    <d v="2025-08-19T00:00:00"/>
    <d v="2025-09-22T00:00:00"/>
    <n v="192.45"/>
    <s v="‭112120501010‬"/>
    <s v="Serviços de Assessoria e Consultoria"/>
    <m/>
    <s v="CD003976"/>
    <m/>
    <x v="2"/>
    <x v="116"/>
  </r>
  <r>
    <x v="240"/>
    <s v="PRO.000.8024"/>
    <x v="2516"/>
    <d v="2025-08-19T00:00:00"/>
    <d v="2025-09-22T00:00:00"/>
    <n v="26.24"/>
    <s v="‭112120501010‬"/>
    <s v="Serviços de Assessoria e Consultoria"/>
    <m/>
    <s v="CD022635"/>
    <m/>
    <x v="2"/>
    <x v="232"/>
  </r>
  <r>
    <x v="240"/>
    <s v="PRO.000.8024"/>
    <x v="2516"/>
    <d v="2025-08-19T00:00:00"/>
    <d v="2025-09-22T00:00:00"/>
    <n v="40.82"/>
    <s v="‭112120501010‬"/>
    <s v="Serviços de Assessoria e Consultoria"/>
    <m/>
    <s v="CD022640"/>
    <m/>
    <x v="2"/>
    <x v="167"/>
  </r>
  <r>
    <x v="240"/>
    <s v="PRO.000.8024"/>
    <x v="2516"/>
    <d v="2025-08-19T00:00:00"/>
    <d v="2025-09-22T00:00:00"/>
    <n v="285.76"/>
    <s v="‭112120501010‬"/>
    <s v="Serviços de Assessoria e Consultoria"/>
    <m/>
    <s v="CD021556"/>
    <m/>
    <x v="2"/>
    <x v="259"/>
  </r>
  <r>
    <x v="240"/>
    <s v="PRO.000.8024"/>
    <x v="2516"/>
    <d v="2025-08-19T00:00:00"/>
    <d v="2025-09-22T00:00:00"/>
    <n v="26.24"/>
    <s v="‭112120501010‬"/>
    <s v="Serviços de Assessoria e Consultoria"/>
    <m/>
    <s v="CD021601"/>
    <m/>
    <x v="2"/>
    <x v="205"/>
  </r>
  <r>
    <x v="240"/>
    <s v="PRO.000.8024"/>
    <x v="2516"/>
    <d v="2025-08-19T00:00:00"/>
    <d v="2025-09-22T00:00:00"/>
    <n v="169.13"/>
    <s v="‭112120501010‬"/>
    <s v="Serviços de Assessoria e Consultoria"/>
    <m/>
    <s v="CD000971"/>
    <m/>
    <x v="2"/>
    <x v="119"/>
  </r>
  <r>
    <x v="240"/>
    <s v="PRO.000.8024"/>
    <x v="2516"/>
    <d v="2025-08-19T00:00:00"/>
    <d v="2025-09-22T00:00:00"/>
    <n v="23.33"/>
    <s v="‭112120501010‬"/>
    <s v="Serviços de Assessoria e Consultoria"/>
    <m/>
    <s v="CD022553"/>
    <m/>
    <x v="2"/>
    <x v="206"/>
  </r>
  <r>
    <x v="240"/>
    <s v="PRO.000.8024"/>
    <x v="2516"/>
    <d v="2025-08-19T00:00:00"/>
    <d v="2025-09-22T00:00:00"/>
    <n v="20.41"/>
    <s v="‭112120501010‬"/>
    <s v="Serviços de Assessoria e Consultoria"/>
    <m/>
    <s v="CD022676"/>
    <m/>
    <x v="2"/>
    <x v="236"/>
  </r>
  <r>
    <x v="240"/>
    <s v="PRO.000.8024"/>
    <x v="2516"/>
    <d v="2025-08-19T00:00:00"/>
    <d v="2025-09-22T00:00:00"/>
    <n v="26.24"/>
    <s v="‭112120501010‬"/>
    <s v="Serviços de Assessoria e Consultoria"/>
    <m/>
    <s v="CD022568"/>
    <m/>
    <x v="2"/>
    <x v="169"/>
  </r>
  <r>
    <x v="240"/>
    <s v="PRO.000.8024"/>
    <x v="2516"/>
    <d v="2025-08-19T00:00:00"/>
    <d v="2025-09-22T00:00:00"/>
    <n v="29.16"/>
    <s v="‭112120501010‬"/>
    <s v="Serviços de Assessoria e Consultoria"/>
    <m/>
    <s v="CD022641"/>
    <m/>
    <x v="2"/>
    <x v="245"/>
  </r>
  <r>
    <x v="240"/>
    <s v="PRO.000.8024"/>
    <x v="2516"/>
    <d v="2025-08-19T00:00:00"/>
    <d v="2025-09-22T00:00:00"/>
    <n v="242.02"/>
    <s v="‭112120501010‬"/>
    <s v="Serviços de Assessoria e Consultoria"/>
    <m/>
    <s v="CD002952"/>
    <m/>
    <x v="2"/>
    <x v="102"/>
  </r>
  <r>
    <x v="240"/>
    <s v="PRO.000.8024"/>
    <x v="2516"/>
    <d v="2025-08-19T00:00:00"/>
    <d v="2025-09-22T00:00:00"/>
    <n v="507.38"/>
    <s v="‭112120501010‬"/>
    <s v="Serviços de Assessoria e Consultoria"/>
    <m/>
    <s v="CD001320"/>
    <m/>
    <x v="2"/>
    <x v="2"/>
  </r>
  <r>
    <x v="240"/>
    <s v="PRO.000.8024"/>
    <x v="2516"/>
    <d v="2025-08-19T00:00:00"/>
    <d v="2025-09-22T00:00:00"/>
    <n v="151.63"/>
    <s v="‭112120501010‬"/>
    <s v="Serviços de Assessoria e Consultoria"/>
    <m/>
    <s v="CD002951"/>
    <m/>
    <x v="2"/>
    <x v="159"/>
  </r>
  <r>
    <x v="240"/>
    <s v="PRO.000.8024"/>
    <x v="2516"/>
    <d v="2025-08-19T00:00:00"/>
    <d v="2025-09-22T00:00:00"/>
    <n v="26.24"/>
    <s v="‭112120501010‬"/>
    <s v="Serviços de Assessoria e Consultoria"/>
    <m/>
    <s v="CD021555"/>
    <m/>
    <x v="2"/>
    <x v="255"/>
  </r>
  <r>
    <x v="240"/>
    <s v="PRO.000.8024"/>
    <x v="2516"/>
    <d v="2025-08-19T00:00:00"/>
    <d v="2025-09-22T00:00:00"/>
    <n v="67.069999999999993"/>
    <s v="‭112120501010‬"/>
    <s v="Serviços de Assessoria e Consultoria"/>
    <m/>
    <s v="CD003985"/>
    <m/>
    <x v="2"/>
    <x v="160"/>
  </r>
  <r>
    <x v="240"/>
    <s v="PRO.000.8024"/>
    <x v="2516"/>
    <d v="2025-08-19T00:00:00"/>
    <d v="2025-09-22T00:00:00"/>
    <n v="20.41"/>
    <s v="‭112120501010‬"/>
    <s v="Serviços de Assessoria e Consultoria"/>
    <m/>
    <s v="CD022662"/>
    <m/>
    <x v="2"/>
    <x v="215"/>
  </r>
  <r>
    <x v="240"/>
    <s v="PRO.000.8024"/>
    <x v="2516"/>
    <d v="2025-08-19T00:00:00"/>
    <d v="2025-09-22T00:00:00"/>
    <n v="37.909999999999997"/>
    <s v="‭112120501010‬"/>
    <s v="Serviços de Assessoria e Consultoria"/>
    <m/>
    <s v="CD023559"/>
    <m/>
    <x v="2"/>
    <x v="1"/>
  </r>
  <r>
    <x v="240"/>
    <s v="PRO.000.8024"/>
    <x v="2516"/>
    <d v="2025-08-19T00:00:00"/>
    <d v="2025-09-22T00:00:00"/>
    <n v="46.66"/>
    <s v="‭112120501010‬"/>
    <s v="Serviços de Assessoria e Consultoria"/>
    <m/>
    <s v="CD021590"/>
    <m/>
    <x v="2"/>
    <x v="40"/>
  </r>
  <r>
    <x v="240"/>
    <s v="PRO.000.8024"/>
    <x v="2516"/>
    <d v="2025-08-19T00:00:00"/>
    <d v="2025-09-22T00:00:00"/>
    <n v="20.41"/>
    <s v="‭112120501010‬"/>
    <s v="Serviços de Assessoria e Consultoria"/>
    <m/>
    <s v="CD022655"/>
    <m/>
    <x v="2"/>
    <x v="41"/>
  </r>
  <r>
    <x v="240"/>
    <s v="PRO.000.8024"/>
    <x v="2516"/>
    <d v="2025-08-19T00:00:00"/>
    <d v="2025-09-22T00:00:00"/>
    <n v="23.33"/>
    <s v="‭112120501010‬"/>
    <s v="Serviços de Assessoria e Consultoria"/>
    <m/>
    <s v="CD021614"/>
    <m/>
    <x v="2"/>
    <x v="42"/>
  </r>
  <r>
    <x v="240"/>
    <s v="PRO.000.8024"/>
    <x v="2516"/>
    <d v="2025-08-19T00:00:00"/>
    <d v="2025-09-22T00:00:00"/>
    <n v="72.900000000000006"/>
    <s v="‭112120501010‬"/>
    <s v="Serviços de Assessoria e Consultoria"/>
    <m/>
    <s v="CD004957"/>
    <m/>
    <x v="2"/>
    <x v="120"/>
  </r>
  <r>
    <x v="240"/>
    <s v="PRO.000.8024"/>
    <x v="2516"/>
    <d v="2025-08-19T00:00:00"/>
    <d v="2025-09-22T00:00:00"/>
    <n v="23.33"/>
    <s v="‭112120501010‬"/>
    <s v="Serviços de Assessoria e Consultoria"/>
    <m/>
    <s v="CD022613"/>
    <m/>
    <x v="2"/>
    <x v="43"/>
  </r>
  <r>
    <x v="240"/>
    <s v="PRO.000.8024"/>
    <x v="2516"/>
    <d v="2025-08-19T00:00:00"/>
    <d v="2025-09-22T00:00:00"/>
    <n v="23.33"/>
    <s v="‭112120501010‬"/>
    <s v="Serviços de Assessoria e Consultoria"/>
    <m/>
    <s v="CD001137"/>
    <m/>
    <x v="2"/>
    <x v="44"/>
  </r>
  <r>
    <x v="240"/>
    <s v="PRO.000.8024"/>
    <x v="2516"/>
    <d v="2025-08-19T00:00:00"/>
    <d v="2025-09-22T00:00:00"/>
    <n v="34.99"/>
    <s v="‭112120501010‬"/>
    <s v="Serviços de Assessoria e Consultoria"/>
    <m/>
    <s v="CD019956"/>
    <m/>
    <x v="2"/>
    <x v="97"/>
  </r>
  <r>
    <x v="240"/>
    <s v="PRO.000.8024"/>
    <x v="2516"/>
    <d v="2025-08-19T00:00:00"/>
    <d v="2025-09-22T00:00:00"/>
    <n v="110.81"/>
    <s v="‭112120501010‬"/>
    <s v="Serviços de Assessoria e Consultoria"/>
    <m/>
    <s v="CD004956"/>
    <m/>
    <x v="2"/>
    <x v="45"/>
  </r>
  <r>
    <x v="240"/>
    <s v="PRO.000.8024"/>
    <x v="2516"/>
    <d v="2025-08-19T00:00:00"/>
    <d v="2025-09-22T00:00:00"/>
    <n v="20.41"/>
    <s v="‭112120501010‬"/>
    <s v="Serviços de Assessoria e Consultoria"/>
    <m/>
    <s v="CD022681"/>
    <m/>
    <x v="2"/>
    <x v="46"/>
  </r>
  <r>
    <x v="240"/>
    <s v="PRO.000.8024"/>
    <x v="2516"/>
    <d v="2025-08-19T00:00:00"/>
    <d v="2025-09-22T00:00:00"/>
    <n v="26.24"/>
    <s v="‭112120501010‬"/>
    <s v="Serviços de Assessoria e Consultoria"/>
    <m/>
    <s v="CD021606"/>
    <m/>
    <x v="2"/>
    <x v="47"/>
  </r>
  <r>
    <x v="240"/>
    <s v="PRO.000.8024"/>
    <x v="2516"/>
    <d v="2025-08-19T00:00:00"/>
    <d v="2025-09-22T00:00:00"/>
    <n v="81.650000000000006"/>
    <s v="‭112120501010‬"/>
    <s v="Serviços de Assessoria e Consultoria"/>
    <m/>
    <s v="CD003977"/>
    <m/>
    <x v="2"/>
    <x v="48"/>
  </r>
  <r>
    <x v="240"/>
    <s v="PRO.000.8024"/>
    <x v="2516"/>
    <d v="2025-08-19T00:00:00"/>
    <d v="2025-09-22T00:00:00"/>
    <n v="23.33"/>
    <s v="‭112120501010‬"/>
    <s v="Serviços de Assessoria e Consultoria"/>
    <m/>
    <s v="CD021586"/>
    <m/>
    <x v="2"/>
    <x v="49"/>
  </r>
  <r>
    <x v="240"/>
    <s v="PRO.000.8024"/>
    <x v="2516"/>
    <d v="2025-08-19T00:00:00"/>
    <d v="2025-09-22T00:00:00"/>
    <n v="29.16"/>
    <s v="‭112120501010‬"/>
    <s v="Serviços de Assessoria e Consultoria"/>
    <m/>
    <s v="CD022557"/>
    <m/>
    <x v="2"/>
    <x v="50"/>
  </r>
  <r>
    <x v="240"/>
    <s v="PRO.000.8024"/>
    <x v="2516"/>
    <d v="2025-08-19T00:00:00"/>
    <d v="2025-09-22T00:00:00"/>
    <n v="20.41"/>
    <s v="‭112120501010‬"/>
    <s v="Serviços de Assessoria e Consultoria"/>
    <m/>
    <s v="CD022665"/>
    <m/>
    <x v="2"/>
    <x v="51"/>
  </r>
  <r>
    <x v="240"/>
    <s v="PRO.000.8024"/>
    <x v="2516"/>
    <d v="2025-08-19T00:00:00"/>
    <d v="2025-09-22T00:00:00"/>
    <n v="8.75"/>
    <s v="‭112120501010‬"/>
    <s v="Serviços de Assessoria e Consultoria"/>
    <m/>
    <s v="CD020555"/>
    <m/>
    <x v="2"/>
    <x v="52"/>
  </r>
  <r>
    <x v="240"/>
    <s v="PRO.000.8024"/>
    <x v="2516"/>
    <d v="2025-08-19T00:00:00"/>
    <d v="2025-09-22T00:00:00"/>
    <n v="52.49"/>
    <s v="‭112120501010‬"/>
    <s v="Serviços de Assessoria e Consultoria"/>
    <m/>
    <s v="CD021572"/>
    <m/>
    <x v="2"/>
    <x v="53"/>
  </r>
  <r>
    <x v="240"/>
    <s v="PRO.000.8024"/>
    <x v="2516"/>
    <d v="2025-08-19T00:00:00"/>
    <d v="2025-09-22T00:00:00"/>
    <n v="26.24"/>
    <s v="‭112120501010‬"/>
    <s v="Serviços de Assessoria e Consultoria"/>
    <m/>
    <s v="CD021604"/>
    <m/>
    <x v="2"/>
    <x v="204"/>
  </r>
  <r>
    <x v="240"/>
    <s v="PRO.000.8024"/>
    <x v="2516"/>
    <d v="2025-08-19T00:00:00"/>
    <d v="2025-09-22T00:00:00"/>
    <n v="29.16"/>
    <s v="‭112120501010‬"/>
    <s v="Serviços de Assessoria e Consultoria"/>
    <m/>
    <s v="CD022601"/>
    <m/>
    <x v="2"/>
    <x v="81"/>
  </r>
  <r>
    <x v="240"/>
    <s v="PRO.000.8024"/>
    <x v="2516"/>
    <d v="2025-08-19T00:00:00"/>
    <d v="2025-09-22T00:00:00"/>
    <n v="224.53"/>
    <s v="‭112120501010‬"/>
    <s v="Serviços de Assessoria e Consultoria"/>
    <m/>
    <s v="CD001138"/>
    <m/>
    <x v="2"/>
    <x v="54"/>
  </r>
  <r>
    <x v="240"/>
    <s v="PRO.000.8024"/>
    <x v="2516"/>
    <d v="2025-08-19T00:00:00"/>
    <d v="2025-09-22T00:00:00"/>
    <n v="40.82"/>
    <s v="‭112120501010‬"/>
    <s v="Serviços de Assessoria e Consultoria"/>
    <m/>
    <s v="CD021573"/>
    <m/>
    <x v="2"/>
    <x v="55"/>
  </r>
  <r>
    <x v="240"/>
    <s v="PRO.000.8024"/>
    <x v="2516"/>
    <d v="2025-08-19T00:00:00"/>
    <d v="2025-09-22T00:00:00"/>
    <n v="37.909999999999997"/>
    <s v="‭112120501010‬"/>
    <s v="Serviços de Assessoria e Consultoria"/>
    <m/>
    <s v="CD021553"/>
    <m/>
    <x v="2"/>
    <x v="260"/>
  </r>
  <r>
    <x v="240"/>
    <s v="PRO.000.8024"/>
    <x v="2516"/>
    <d v="2025-08-19T00:00:00"/>
    <d v="2025-09-22T00:00:00"/>
    <n v="134.13"/>
    <s v="‭112120501010‬"/>
    <s v="Serviços de Assessoria e Consultoria"/>
    <m/>
    <s v="CD000974"/>
    <m/>
    <x v="2"/>
    <x v="56"/>
  </r>
  <r>
    <x v="240"/>
    <s v="PRO.000.8024"/>
    <x v="2516"/>
    <d v="2025-08-19T00:00:00"/>
    <d v="2025-09-22T00:00:00"/>
    <n v="23.33"/>
    <s v="‭112120501010‬"/>
    <s v="Serviços de Assessoria e Consultoria"/>
    <m/>
    <s v="CD022625"/>
    <m/>
    <x v="2"/>
    <x v="82"/>
  </r>
  <r>
    <x v="240"/>
    <s v="PRO.000.8024"/>
    <x v="2516"/>
    <d v="2025-08-19T00:00:00"/>
    <d v="2025-09-22T00:00:00"/>
    <n v="52.49"/>
    <s v="‭112120501010‬"/>
    <s v="Serviços de Assessoria e Consultoria"/>
    <m/>
    <s v="CD020551"/>
    <m/>
    <x v="2"/>
    <x v="58"/>
  </r>
  <r>
    <x v="240"/>
    <s v="PRO.000.8024"/>
    <x v="2516"/>
    <d v="2025-08-19T00:00:00"/>
    <d v="2025-09-22T00:00:00"/>
    <n v="26.24"/>
    <s v="‭112120501010‬"/>
    <s v="Serviços de Assessoria e Consultoria"/>
    <m/>
    <s v="CD022647"/>
    <m/>
    <x v="2"/>
    <x v="59"/>
  </r>
  <r>
    <x v="240"/>
    <s v="PRO.000.8024"/>
    <x v="2516"/>
    <d v="2025-08-19T00:00:00"/>
    <d v="2025-09-22T00:00:00"/>
    <n v="26.24"/>
    <s v="‭112120501010‬"/>
    <s v="Serviços de Assessoria e Consultoria"/>
    <m/>
    <s v="CD021569"/>
    <m/>
    <x v="2"/>
    <x v="200"/>
  </r>
  <r>
    <x v="240"/>
    <s v="PRO.000.8024"/>
    <x v="2516"/>
    <d v="2025-08-19T00:00:00"/>
    <d v="2025-09-22T00:00:00"/>
    <n v="32.08"/>
    <s v="‭112120501010‬"/>
    <s v="Serviços de Assessoria e Consultoria"/>
    <m/>
    <s v="CD022583"/>
    <m/>
    <x v="2"/>
    <x v="60"/>
  </r>
  <r>
    <x v="240"/>
    <s v="PRO.000.8024"/>
    <x v="2516"/>
    <d v="2025-08-19T00:00:00"/>
    <d v="2025-09-22T00:00:00"/>
    <n v="23.33"/>
    <s v="‭112120501010‬"/>
    <s v="Serviços de Assessoria e Consultoria"/>
    <m/>
    <s v="CD022610"/>
    <m/>
    <x v="2"/>
    <x v="61"/>
  </r>
  <r>
    <x v="240"/>
    <s v="PRO.000.8024"/>
    <x v="2516"/>
    <d v="2025-08-19T00:00:00"/>
    <d v="2025-09-22T00:00:00"/>
    <n v="93.31"/>
    <s v="‭112120501010‬"/>
    <s v="Serviços de Assessoria e Consultoria"/>
    <m/>
    <s v="CD003983"/>
    <m/>
    <x v="2"/>
    <x v="62"/>
  </r>
  <r>
    <x v="240"/>
    <s v="PRO.000.8024"/>
    <x v="2516"/>
    <d v="2025-08-19T00:00:00"/>
    <d v="2025-09-22T00:00:00"/>
    <n v="29.16"/>
    <s v="‭112120501010‬"/>
    <s v="Serviços de Assessoria e Consultoria"/>
    <m/>
    <s v="CD022664"/>
    <m/>
    <x v="2"/>
    <x v="63"/>
  </r>
  <r>
    <x v="240"/>
    <s v="PRO.000.8024"/>
    <x v="2516"/>
    <d v="2025-08-19T00:00:00"/>
    <d v="2025-09-22T00:00:00"/>
    <n v="23.33"/>
    <s v="‭112120501010‬"/>
    <s v="Serviços de Assessoria e Consultoria"/>
    <m/>
    <s v="CD022661"/>
    <m/>
    <x v="2"/>
    <x v="185"/>
  </r>
  <r>
    <x v="240"/>
    <s v="PRO.000.8024"/>
    <x v="2516"/>
    <d v="2025-08-19T00:00:00"/>
    <d v="2025-09-22T00:00:00"/>
    <n v="32.08"/>
    <s v="‭112120501010‬"/>
    <s v="Serviços de Assessoria e Consultoria"/>
    <m/>
    <s v="CD022584"/>
    <m/>
    <x v="2"/>
    <x v="64"/>
  </r>
  <r>
    <x v="240"/>
    <s v="PRO.000.8024"/>
    <x v="2516"/>
    <d v="2025-08-19T00:00:00"/>
    <d v="2025-09-22T00:00:00"/>
    <n v="32.08"/>
    <s v="‭112120501010‬"/>
    <s v="Serviços de Assessoria e Consultoria"/>
    <m/>
    <s v="CD020556"/>
    <m/>
    <x v="2"/>
    <x v="65"/>
  </r>
  <r>
    <x v="240"/>
    <s v="PRO.000.8024"/>
    <x v="2516"/>
    <d v="2025-08-19T00:00:00"/>
    <d v="2025-09-22T00:00:00"/>
    <n v="17.5"/>
    <s v="‭112120501010‬"/>
    <s v="Serviços de Assessoria e Consultoria"/>
    <m/>
    <s v="CD022656"/>
    <m/>
    <x v="2"/>
    <x v="66"/>
  </r>
  <r>
    <x v="240"/>
    <s v="PRO.000.8024"/>
    <x v="2516"/>
    <d v="2025-08-19T00:00:00"/>
    <d v="2025-09-22T00:00:00"/>
    <n v="75.81"/>
    <s v="‭112120501010‬"/>
    <s v="Serviços de Assessoria e Consultoria"/>
    <m/>
    <s v="CD020553"/>
    <m/>
    <x v="2"/>
    <x v="67"/>
  </r>
  <r>
    <x v="240"/>
    <s v="PRO.000.8024"/>
    <x v="2516"/>
    <d v="2025-08-19T00:00:00"/>
    <d v="2025-09-22T00:00:00"/>
    <n v="20.41"/>
    <s v="‭112120501010‬"/>
    <s v="Serviços de Assessoria e Consultoria"/>
    <m/>
    <s v="CD022654"/>
    <m/>
    <x v="2"/>
    <x v="72"/>
  </r>
  <r>
    <x v="240"/>
    <s v="PRO.000.8024"/>
    <x v="2516"/>
    <d v="2025-08-19T00:00:00"/>
    <d v="2025-09-22T00:00:00"/>
    <n v="40.82"/>
    <s v="‭112120501010‬"/>
    <s v="Serviços de Assessoria e Consultoria"/>
    <m/>
    <s v="CD021612"/>
    <m/>
    <x v="2"/>
    <x v="68"/>
  </r>
  <r>
    <x v="240"/>
    <s v="PRO.000.8024"/>
    <x v="2516"/>
    <d v="2025-08-19T00:00:00"/>
    <d v="2025-09-22T00:00:00"/>
    <n v="29.16"/>
    <s v="‭112120501010‬"/>
    <s v="Serviços de Assessoria e Consultoria"/>
    <m/>
    <s v="CD021605"/>
    <m/>
    <x v="2"/>
    <x v="69"/>
  </r>
  <r>
    <x v="240"/>
    <s v="PRO.000.8024"/>
    <x v="2516"/>
    <d v="2025-08-19T00:00:00"/>
    <d v="2025-09-22T00:00:00"/>
    <n v="43.74"/>
    <s v="‭112120501010‬"/>
    <s v="Serviços de Assessoria e Consultoria"/>
    <m/>
    <s v="CD022556"/>
    <m/>
    <x v="2"/>
    <x v="70"/>
  </r>
  <r>
    <x v="240"/>
    <s v="PRO.000.8024"/>
    <x v="2516"/>
    <d v="2025-08-19T00:00:00"/>
    <d v="2025-09-22T00:00:00"/>
    <n v="32.08"/>
    <s v="‭112120501010‬"/>
    <s v="Serviços de Assessoria e Consultoria"/>
    <m/>
    <s v="CD022657"/>
    <m/>
    <x v="2"/>
    <x v="71"/>
  </r>
  <r>
    <x v="240"/>
    <s v="PRO.000.8024"/>
    <x v="2516"/>
    <d v="2025-08-19T00:00:00"/>
    <d v="2025-09-22T00:00:00"/>
    <n v="26.24"/>
    <s v="‭112120501010‬"/>
    <s v="Serviços de Assessoria e Consultoria"/>
    <m/>
    <s v="CD022627"/>
    <m/>
    <x v="2"/>
    <x v="122"/>
  </r>
  <r>
    <x v="240"/>
    <s v="PRO.000.8024"/>
    <x v="2516"/>
    <d v="2025-08-19T00:00:00"/>
    <d v="2025-09-22T00:00:00"/>
    <n v="17.5"/>
    <s v="‭112120501010‬"/>
    <s v="Serviços de Assessoria e Consultoria"/>
    <m/>
    <s v="CD022615"/>
    <m/>
    <x v="2"/>
    <x v="136"/>
  </r>
  <r>
    <x v="240"/>
    <s v="PRO.000.8024"/>
    <x v="2516"/>
    <d v="2025-08-19T00:00:00"/>
    <d v="2025-09-22T00:00:00"/>
    <n v="26.24"/>
    <s v="‭112120501010‬"/>
    <s v="Serviços de Assessoria e Consultoria"/>
    <m/>
    <s v="CD022602"/>
    <m/>
    <x v="2"/>
    <x v="223"/>
  </r>
  <r>
    <x v="240"/>
    <s v="PRO.000.8024"/>
    <x v="2516"/>
    <d v="2025-08-19T00:00:00"/>
    <d v="2025-09-22T00:00:00"/>
    <n v="17.5"/>
    <s v="‭112120501010‬"/>
    <s v="Serviços de Assessoria e Consultoria"/>
    <m/>
    <s v="CD022663"/>
    <m/>
    <x v="2"/>
    <x v="83"/>
  </r>
  <r>
    <x v="240"/>
    <s v="PRO.000.8024"/>
    <x v="2516"/>
    <d v="2025-08-19T00:00:00"/>
    <d v="2025-09-22T00:00:00"/>
    <n v="23.33"/>
    <s v="‭112120501010‬"/>
    <s v="Serviços de Assessoria e Consultoria"/>
    <m/>
    <s v="CD022672"/>
    <m/>
    <x v="2"/>
    <x v="177"/>
  </r>
  <r>
    <x v="240"/>
    <s v="PRO.000.8024"/>
    <x v="2516"/>
    <d v="2025-08-19T00:00:00"/>
    <d v="2025-09-22T00:00:00"/>
    <n v="32.08"/>
    <s v="‭112120501010‬"/>
    <s v="Serviços de Assessoria e Consultoria"/>
    <m/>
    <s v="CD021608"/>
    <m/>
    <x v="2"/>
    <x v="249"/>
  </r>
  <r>
    <x v="240"/>
    <s v="PRO.000.8024"/>
    <x v="2516"/>
    <d v="2025-08-19T00:00:00"/>
    <d v="2025-09-22T00:00:00"/>
    <n v="55.4"/>
    <s v="‭112120501010‬"/>
    <s v="Serviços de Assessoria e Consultoria"/>
    <m/>
    <s v="CD022683"/>
    <m/>
    <x v="2"/>
    <x v="30"/>
  </r>
  <r>
    <x v="240"/>
    <s v="PRO.000.8024"/>
    <x v="2516"/>
    <d v="2025-08-19T00:00:00"/>
    <d v="2025-09-22T00:00:00"/>
    <n v="26.24"/>
    <s v="‭112120501010‬"/>
    <s v="Serviços de Assessoria e Consultoria"/>
    <m/>
    <s v="CD021553"/>
    <m/>
    <x v="2"/>
    <x v="260"/>
  </r>
  <r>
    <x v="240"/>
    <s v="PRO.000.8024"/>
    <x v="2516"/>
    <d v="2025-08-19T00:00:00"/>
    <d v="2025-09-22T00:00:00"/>
    <n v="34.99"/>
    <s v="‭112120501010‬"/>
    <s v="Serviços de Assessoria e Consultoria"/>
    <m/>
    <s v="CD021602"/>
    <m/>
    <x v="2"/>
    <x v="137"/>
  </r>
  <r>
    <x v="240"/>
    <s v="PRO.000.8024"/>
    <x v="2516"/>
    <d v="2025-08-19T00:00:00"/>
    <d v="2025-09-22T00:00:00"/>
    <n v="104.97"/>
    <s v="‭112120501010‬"/>
    <s v="Serviços de Assessoria e Consultoria"/>
    <m/>
    <s v="CD000978"/>
    <m/>
    <x v="2"/>
    <x v="149"/>
  </r>
  <r>
    <x v="240"/>
    <s v="PRO.000.8024"/>
    <x v="2516"/>
    <d v="2025-08-19T00:00:00"/>
    <d v="2025-09-22T00:00:00"/>
    <n v="23.33"/>
    <s v="‭112120501010‬"/>
    <s v="Serviços de Assessoria e Consultoria"/>
    <m/>
    <s v="CD020551"/>
    <m/>
    <x v="2"/>
    <x v="58"/>
  </r>
  <r>
    <x v="240"/>
    <s v="PRO.000.8024"/>
    <x v="2516"/>
    <d v="2025-08-19T00:00:00"/>
    <d v="2025-09-22T00:00:00"/>
    <n v="40.82"/>
    <s v="‭112120501010‬"/>
    <s v="Serviços de Assessoria e Consultoria"/>
    <m/>
    <s v="CD021580"/>
    <m/>
    <x v="2"/>
    <x v="138"/>
  </r>
  <r>
    <x v="240"/>
    <s v="PRO.000.8024"/>
    <x v="2516"/>
    <d v="2025-08-19T00:00:00"/>
    <d v="2025-09-22T00:00:00"/>
    <n v="23.33"/>
    <s v="‭112120501010‬"/>
    <s v="Serviços de Assessoria e Consultoria"/>
    <m/>
    <s v="CD022629"/>
    <m/>
    <x v="2"/>
    <x v="174"/>
  </r>
  <r>
    <x v="240"/>
    <s v="PRO.000.8024"/>
    <x v="2516"/>
    <d v="2025-08-19T00:00:00"/>
    <d v="2025-09-22T00:00:00"/>
    <n v="20.41"/>
    <s v="‭112120501010‬"/>
    <s v="Serviços de Assessoria e Consultoria"/>
    <m/>
    <s v="CD022638"/>
    <m/>
    <x v="2"/>
    <x v="251"/>
  </r>
  <r>
    <x v="240"/>
    <s v="PRO.000.8024"/>
    <x v="2516"/>
    <d v="2025-08-19T00:00:00"/>
    <d v="2025-09-22T00:00:00"/>
    <n v="26.24"/>
    <s v="‭112120501010‬"/>
    <s v="Serviços de Assessoria e Consultoria"/>
    <m/>
    <s v="CD021576"/>
    <m/>
    <x v="2"/>
    <x v="113"/>
  </r>
  <r>
    <x v="240"/>
    <s v="PRO.000.8024"/>
    <x v="2516"/>
    <d v="2025-08-19T00:00:00"/>
    <d v="2025-09-22T00:00:00"/>
    <n v="20.41"/>
    <s v="‭112120501010‬"/>
    <s v="Serviços de Assessoria e Consultoria"/>
    <m/>
    <s v="CD022652"/>
    <m/>
    <x v="2"/>
    <x v="89"/>
  </r>
  <r>
    <x v="240"/>
    <s v="PRO.000.8024"/>
    <x v="2516"/>
    <d v="2025-08-19T00:00:00"/>
    <d v="2025-09-22T00:00:00"/>
    <n v="110.81"/>
    <s v="‭112120501010‬"/>
    <s v="Serviços de Assessoria e Consultoria"/>
    <m/>
    <s v="CD000979"/>
    <m/>
    <x v="2"/>
    <x v="103"/>
  </r>
  <r>
    <x v="240"/>
    <s v="PRO.000.8024"/>
    <x v="2516"/>
    <d v="2025-08-19T00:00:00"/>
    <d v="2025-09-22T00:00:00"/>
    <n v="90.39"/>
    <s v="‭112120501010‬"/>
    <s v="Serviços de Assessoria e Consultoria"/>
    <m/>
    <s v="CD022603"/>
    <m/>
    <x v="2"/>
    <x v="85"/>
  </r>
  <r>
    <x v="240"/>
    <s v="PRO.000.8024"/>
    <x v="2516"/>
    <d v="2025-08-19T00:00:00"/>
    <d v="2025-09-22T00:00:00"/>
    <n v="34.99"/>
    <s v="‭112120501010‬"/>
    <s v="Serviços de Assessoria e Consultoria"/>
    <m/>
    <s v="CD021620"/>
    <m/>
    <x v="2"/>
    <x v="199"/>
  </r>
  <r>
    <x v="240"/>
    <s v="PRO.000.8024"/>
    <x v="2516"/>
    <d v="2025-08-19T00:00:00"/>
    <d v="2025-09-22T00:00:00"/>
    <n v="43.74"/>
    <s v="‭112120501010‬"/>
    <s v="Serviços de Assessoria e Consultoria"/>
    <m/>
    <s v="CD022558"/>
    <m/>
    <x v="2"/>
    <x v="224"/>
  </r>
  <r>
    <x v="240"/>
    <s v="PRO.000.8024"/>
    <x v="2516"/>
    <d v="2025-08-19T00:00:00"/>
    <d v="2025-09-22T00:00:00"/>
    <n v="26.24"/>
    <s v="‭112120501010‬"/>
    <s v="Serviços de Assessoria e Consultoria"/>
    <m/>
    <s v="CD022646"/>
    <m/>
    <x v="2"/>
    <x v="225"/>
  </r>
  <r>
    <x v="240"/>
    <s v="PRO.000.8024"/>
    <x v="2516"/>
    <d v="2025-08-19T00:00:00"/>
    <d v="2025-09-22T00:00:00"/>
    <n v="32.08"/>
    <s v="‭112120501010‬"/>
    <s v="Serviços de Assessoria e Consultoria"/>
    <m/>
    <s v="CD022639"/>
    <m/>
    <x v="2"/>
    <x v="125"/>
  </r>
  <r>
    <x v="240"/>
    <s v="PRO.000.8024"/>
    <x v="2516"/>
    <d v="2025-08-19T00:00:00"/>
    <d v="2025-09-22T00:00:00"/>
    <n v="93.31"/>
    <s v="‭112120501010‬"/>
    <s v="Serviços de Assessoria e Consultoria"/>
    <m/>
    <s v="CD003968"/>
    <m/>
    <x v="2"/>
    <x v="94"/>
  </r>
  <r>
    <x v="240"/>
    <s v="PRO.000.8024"/>
    <x v="2516"/>
    <d v="2025-08-19T00:00:00"/>
    <d v="2025-09-22T00:00:00"/>
    <n v="128.30000000000001"/>
    <s v="‭112120501010‬"/>
    <s v="Serviços de Assessoria e Consultoria"/>
    <m/>
    <s v="CD003969"/>
    <m/>
    <x v="2"/>
    <x v="95"/>
  </r>
  <r>
    <x v="240"/>
    <s v="PRO.000.8024"/>
    <x v="2516"/>
    <d v="2025-08-19T00:00:00"/>
    <d v="2025-09-22T00:00:00"/>
    <n v="29.16"/>
    <s v="‭112120501010‬"/>
    <s v="Serviços de Assessoria e Consultoria"/>
    <m/>
    <s v="CD022566"/>
    <m/>
    <x v="2"/>
    <x v="24"/>
  </r>
  <r>
    <x v="240"/>
    <s v="PRO.000.8024"/>
    <x v="2516"/>
    <d v="2025-08-19T00:00:00"/>
    <d v="2025-09-22T00:00:00"/>
    <n v="32.08"/>
    <s v="‭112120501010‬"/>
    <s v="Serviços de Assessoria e Consultoria"/>
    <m/>
    <s v="CD022637"/>
    <m/>
    <x v="2"/>
    <x v="86"/>
  </r>
  <r>
    <x v="240"/>
    <s v="PRO.000.8024"/>
    <x v="2516"/>
    <d v="2025-08-19T00:00:00"/>
    <d v="2025-09-22T00:00:00"/>
    <n v="23.33"/>
    <s v="‭112120501010‬"/>
    <s v="Serviços de Assessoria e Consultoria"/>
    <m/>
    <s v="CD021610"/>
    <m/>
    <x v="2"/>
    <x v="196"/>
  </r>
  <r>
    <x v="240"/>
    <s v="PRO.000.8024"/>
    <x v="2516"/>
    <d v="2025-08-19T00:00:00"/>
    <d v="2025-09-22T00:00:00"/>
    <n v="43.74"/>
    <s v="‭112120501010‬"/>
    <s v="Serviços de Assessoria e Consultoria"/>
    <m/>
    <s v="CD021581"/>
    <m/>
    <x v="2"/>
    <x v="193"/>
  </r>
  <r>
    <x v="240"/>
    <s v="PRO.000.8024"/>
    <x v="2516"/>
    <d v="2025-08-19T00:00:00"/>
    <d v="2025-09-22T00:00:00"/>
    <n v="90.39"/>
    <s v="‭112120501010‬"/>
    <s v="Serviços de Assessoria e Consultoria"/>
    <m/>
    <s v="CD003972"/>
    <m/>
    <x v="2"/>
    <x v="92"/>
  </r>
  <r>
    <x v="240"/>
    <s v="PRO.000.8024"/>
    <x v="2516"/>
    <d v="2025-08-19T00:00:00"/>
    <d v="2025-09-22T00:00:00"/>
    <n v="195.37"/>
    <s v="‭112120501010‬"/>
    <s v="Serviços de Assessoria e Consultoria"/>
    <m/>
    <s v="CD004960"/>
    <m/>
    <x v="2"/>
    <x v="96"/>
  </r>
  <r>
    <x v="240"/>
    <s v="PRO.000.8024"/>
    <x v="2516"/>
    <d v="2025-08-19T00:00:00"/>
    <d v="2025-09-22T00:00:00"/>
    <n v="23.33"/>
    <s v="‭112120501010‬"/>
    <s v="Serviços de Assessoria e Consultoria"/>
    <m/>
    <s v="CD021575"/>
    <m/>
    <x v="2"/>
    <x v="139"/>
  </r>
  <r>
    <x v="240"/>
    <s v="PRO.000.8024"/>
    <x v="2516"/>
    <d v="2025-08-19T00:00:00"/>
    <d v="2025-09-22T00:00:00"/>
    <n v="20.41"/>
    <s v="‭112120501010‬"/>
    <s v="Serviços de Assessoria e Consultoria"/>
    <m/>
    <s v="CD021561"/>
    <m/>
    <x v="2"/>
    <x v="219"/>
  </r>
  <r>
    <x v="240"/>
    <s v="PRO.000.8024"/>
    <x v="2516"/>
    <d v="2025-08-19T00:00:00"/>
    <d v="2025-09-22T00:00:00"/>
    <n v="84.56"/>
    <s v="‭112120501010‬"/>
    <s v="Serviços de Assessoria e Consultoria"/>
    <m/>
    <s v="CD003973"/>
    <m/>
    <x v="2"/>
    <x v="220"/>
  </r>
  <r>
    <x v="240"/>
    <s v="PRO.000.8024"/>
    <x v="2516"/>
    <d v="2025-08-19T00:00:00"/>
    <d v="2025-09-22T00:00:00"/>
    <n v="102.06"/>
    <s v="‭112120501010‬"/>
    <s v="Serviços de Assessoria e Consultoria"/>
    <m/>
    <s v="CD003974"/>
    <m/>
    <x v="2"/>
    <x v="152"/>
  </r>
  <r>
    <x v="240"/>
    <s v="PRO.000.8024"/>
    <x v="2516"/>
    <d v="2025-08-19T00:00:00"/>
    <d v="2025-09-22T00:00:00"/>
    <n v="23.33"/>
    <s v="‭112120501010‬"/>
    <s v="Serviços de Assessoria e Consultoria"/>
    <m/>
    <s v="CD021589"/>
    <m/>
    <x v="2"/>
    <x v="207"/>
  </r>
  <r>
    <x v="240"/>
    <s v="PRO.000.8024"/>
    <x v="2516"/>
    <d v="2025-08-19T00:00:00"/>
    <d v="2025-09-22T00:00:00"/>
    <n v="209.95"/>
    <s v="‭112120501010‬"/>
    <s v="Serviços de Assessoria e Consultoria"/>
    <m/>
    <s v="CD000985"/>
    <m/>
    <x v="2"/>
    <x v="117"/>
  </r>
  <r>
    <x v="240"/>
    <s v="PRO.000.8024"/>
    <x v="2516"/>
    <d v="2025-08-19T00:00:00"/>
    <d v="2025-09-22T00:00:00"/>
    <n v="26.24"/>
    <s v="‭112120501010‬"/>
    <s v="Serviços de Assessoria e Consultoria"/>
    <m/>
    <s v="CD022626"/>
    <m/>
    <x v="2"/>
    <x v="228"/>
  </r>
  <r>
    <x v="240"/>
    <s v="PRO.000.8024"/>
    <x v="2516"/>
    <d v="2025-08-19T00:00:00"/>
    <d v="2025-09-22T00:00:00"/>
    <n v="23.33"/>
    <s v="‭112120501010‬"/>
    <s v="Serviços de Assessoria e Consultoria"/>
    <m/>
    <s v="CD022684"/>
    <m/>
    <x v="2"/>
    <x v="230"/>
  </r>
  <r>
    <x v="240"/>
    <s v="PRO.000.8024"/>
    <x v="2516"/>
    <d v="2025-08-19T00:00:00"/>
    <d v="2025-09-22T00:00:00"/>
    <n v="26.24"/>
    <s v="‭112120501010‬"/>
    <s v="Serviços de Assessoria e Consultoria"/>
    <m/>
    <s v="CD022609"/>
    <m/>
    <x v="2"/>
    <x v="25"/>
  </r>
  <r>
    <x v="240"/>
    <s v="PRO.000.8024"/>
    <x v="2516"/>
    <d v="2025-08-19T00:00:00"/>
    <d v="2025-09-22T00:00:00"/>
    <n v="84.56"/>
    <s v="‭112120501010‬"/>
    <s v="Serviços de Assessoria e Consultoria"/>
    <m/>
    <s v="CD003979"/>
    <m/>
    <x v="2"/>
    <x v="154"/>
  </r>
  <r>
    <x v="240"/>
    <s v="PRO.000.8024"/>
    <x v="2516"/>
    <d v="2025-08-19T00:00:00"/>
    <d v="2025-09-22T00:00:00"/>
    <n v="26.24"/>
    <s v="‭112120501010‬"/>
    <s v="Serviços de Assessoria e Consultoria"/>
    <m/>
    <s v="CD020557"/>
    <m/>
    <x v="2"/>
    <x v="155"/>
  </r>
  <r>
    <x v="240"/>
    <s v="PRO.000.8024"/>
    <x v="2516"/>
    <d v="2025-08-19T00:00:00"/>
    <d v="2025-09-22T00:00:00"/>
    <n v="20.41"/>
    <s v="‭112120501010‬"/>
    <s v="Serviços de Assessoria e Consultoria"/>
    <m/>
    <s v="CD021568"/>
    <m/>
    <x v="2"/>
    <x v="234"/>
  </r>
  <r>
    <x v="240"/>
    <s v="PRO.000.8024"/>
    <x v="2516"/>
    <d v="2025-08-19T00:00:00"/>
    <d v="2025-09-22T00:00:00"/>
    <n v="29.16"/>
    <s v="‭112120501010‬"/>
    <s v="Serviços de Assessoria e Consultoria"/>
    <m/>
    <s v="CD022628"/>
    <m/>
    <x v="2"/>
    <x v="87"/>
  </r>
  <r>
    <x v="240"/>
    <s v="PRO.000.8024"/>
    <x v="2516"/>
    <d v="2025-08-19T00:00:00"/>
    <d v="2025-09-22T00:00:00"/>
    <n v="209.95"/>
    <s v="‭112120501010‬"/>
    <s v="Serviços de Assessoria e Consultoria"/>
    <m/>
    <s v="CD021554"/>
    <m/>
    <x v="2"/>
    <x v="256"/>
  </r>
  <r>
    <x v="240"/>
    <s v="PRO.000.8024"/>
    <x v="2516"/>
    <d v="2025-08-19T00:00:00"/>
    <d v="2025-09-22T00:00:00"/>
    <n v="134.13"/>
    <s v="‭112120501010‬"/>
    <s v="Serviços de Assessoria e Consultoria"/>
    <m/>
    <s v="CD003980"/>
    <m/>
    <x v="2"/>
    <x v="118"/>
  </r>
  <r>
    <x v="240"/>
    <s v="PRO.000.8024"/>
    <x v="2516"/>
    <d v="2025-08-19T00:00:00"/>
    <d v="2025-09-22T00:00:00"/>
    <n v="75.81"/>
    <s v="‭112120501010‬"/>
    <s v="Serviços de Assessoria e Consultoria"/>
    <m/>
    <s v="CD003981"/>
    <m/>
    <x v="2"/>
    <x v="99"/>
  </r>
  <r>
    <x v="240"/>
    <s v="PRO.000.8024"/>
    <x v="2516"/>
    <d v="2025-08-19T00:00:00"/>
    <d v="2025-09-22T00:00:00"/>
    <n v="46.66"/>
    <s v="‭112120501010‬"/>
    <s v="Serviços de Assessoria e Consultoria"/>
    <m/>
    <s v="CD019955"/>
    <m/>
    <x v="2"/>
    <x v="57"/>
  </r>
  <r>
    <x v="240"/>
    <s v="PRO.000.8024"/>
    <x v="2516"/>
    <d v="2025-08-19T00:00:00"/>
    <d v="2025-09-22T00:00:00"/>
    <n v="20.41"/>
    <s v="‭112120501010‬"/>
    <s v="Serviços de Assessoria e Consultoria"/>
    <m/>
    <s v="CD021597"/>
    <m/>
    <x v="2"/>
    <x v="168"/>
  </r>
  <r>
    <x v="240"/>
    <s v="PRO.000.8024"/>
    <x v="2516"/>
    <d v="2025-08-19T00:00:00"/>
    <d v="2025-09-22T00:00:00"/>
    <n v="224.53"/>
    <s v="‭112120501010‬"/>
    <s v="Serviços de Assessoria e Consultoria"/>
    <m/>
    <s v="CD001172"/>
    <m/>
    <x v="2"/>
    <x v="140"/>
  </r>
  <r>
    <x v="240"/>
    <s v="PRO.000.8024"/>
    <x v="2516"/>
    <d v="2025-08-19T00:00:00"/>
    <d v="2025-09-22T00:00:00"/>
    <n v="291.60000000000002"/>
    <s v="‭112120501010‬"/>
    <s v="Serviços de Assessoria e Consultoria"/>
    <m/>
    <s v="CD001317"/>
    <m/>
    <x v="2"/>
    <x v="142"/>
  </r>
  <r>
    <x v="240"/>
    <s v="PRO.000.8024"/>
    <x v="2516"/>
    <d v="2025-08-19T00:00:00"/>
    <d v="2025-09-22T00:00:00"/>
    <n v="26.24"/>
    <s v="‭112120501010‬"/>
    <s v="Serviços de Assessoria e Consultoria"/>
    <m/>
    <s v="CD022679"/>
    <m/>
    <x v="2"/>
    <x v="216"/>
  </r>
  <r>
    <x v="240"/>
    <s v="PRO.000.8024"/>
    <x v="2516"/>
    <d v="2025-08-19T00:00:00"/>
    <d v="2025-09-22T00:00:00"/>
    <n v="34.99"/>
    <s v="‭112120501010‬"/>
    <s v="Serviços de Assessoria e Consultoria"/>
    <m/>
    <s v="CD021603"/>
    <m/>
    <x v="2"/>
    <x v="23"/>
  </r>
  <r>
    <x v="240"/>
    <s v="PRO.000.8024"/>
    <x v="2516"/>
    <d v="2025-08-19T00:00:00"/>
    <d v="2025-09-22T00:00:00"/>
    <n v="104.97"/>
    <s v="‭112120501010‬"/>
    <s v="Serviços de Assessoria e Consultoria"/>
    <m/>
    <s v="CD004961"/>
    <m/>
    <x v="2"/>
    <x v="157"/>
  </r>
  <r>
    <x v="240"/>
    <s v="PRO.000.8024"/>
    <x v="2516"/>
    <d v="2025-08-19T00:00:00"/>
    <d v="2025-09-22T00:00:00"/>
    <n v="294.51"/>
    <s v="‭112120501010‬"/>
    <s v="Serviços de Assessoria e Consultoria"/>
    <m/>
    <s v="CD000984"/>
    <m/>
    <x v="2"/>
    <x v="158"/>
  </r>
  <r>
    <x v="240"/>
    <s v="PRO.000.8024"/>
    <x v="2516"/>
    <d v="2025-08-19T00:00:00"/>
    <d v="2025-09-22T00:00:00"/>
    <n v="23.33"/>
    <s v="‭112120501010‬"/>
    <s v="Serviços de Assessoria e Consultoria"/>
    <m/>
    <s v="CD022578"/>
    <m/>
    <x v="2"/>
    <x v="181"/>
  </r>
  <r>
    <x v="240"/>
    <s v="PRO.000.8024"/>
    <x v="2516"/>
    <d v="2025-08-19T00:00:00"/>
    <d v="2025-09-22T00:00:00"/>
    <n v="107.89"/>
    <s v="‭112120501010‬"/>
    <s v="Serviços de Assessoria e Consultoria"/>
    <m/>
    <s v="CD000977"/>
    <m/>
    <x v="2"/>
    <x v="133"/>
  </r>
  <r>
    <x v="240"/>
    <s v="PRO.000.8024"/>
    <x v="2516"/>
    <d v="2025-08-19T00:00:00"/>
    <d v="2025-09-22T00:00:00"/>
    <n v="157.46"/>
    <s v="‭112120501010‬"/>
    <s v="Serviços de Assessoria e Consultoria"/>
    <m/>
    <s v="CD001139"/>
    <m/>
    <x v="2"/>
    <x v="134"/>
  </r>
  <r>
    <x v="240"/>
    <s v="PRO.000.8024"/>
    <x v="2516"/>
    <d v="2025-08-19T00:00:00"/>
    <d v="2025-09-22T00:00:00"/>
    <n v="26.24"/>
    <s v="‭112120501010‬"/>
    <s v="Serviços de Assessoria e Consultoria"/>
    <m/>
    <s v="CD021609"/>
    <m/>
    <x v="2"/>
    <x v="241"/>
  </r>
  <r>
    <x v="240"/>
    <s v="PRO.000.8024"/>
    <x v="2516"/>
    <d v="2025-08-19T00:00:00"/>
    <d v="2025-09-22T00:00:00"/>
    <n v="58.32"/>
    <s v="‭112120501010‬"/>
    <s v="Serviços de Assessoria e Consultoria"/>
    <m/>
    <s v="CD021593"/>
    <m/>
    <x v="2"/>
    <x v="240"/>
  </r>
  <r>
    <x v="240"/>
    <s v="PRO.000.8024"/>
    <x v="2516"/>
    <d v="2025-08-19T00:00:00"/>
    <d v="2025-09-22T00:00:00"/>
    <n v="46.66"/>
    <s v="‭112120501010‬"/>
    <s v="Serviços de Assessoria e Consultoria"/>
    <m/>
    <s v="CD021611"/>
    <m/>
    <x v="2"/>
    <x v="202"/>
  </r>
  <r>
    <x v="240"/>
    <s v="PRO.000.8024"/>
    <x v="2516"/>
    <d v="2025-08-19T00:00:00"/>
    <d v="2025-09-22T00:00:00"/>
    <n v="107.89"/>
    <s v="‭112120501010‬"/>
    <s v="Serviços de Assessoria e Consultoria"/>
    <m/>
    <s v="CD003955"/>
    <m/>
    <x v="2"/>
    <x v="10"/>
  </r>
  <r>
    <x v="240"/>
    <s v="PRO.000.8024"/>
    <x v="2516"/>
    <d v="2025-08-19T00:00:00"/>
    <d v="2025-09-22T00:00:00"/>
    <n v="99.14"/>
    <s v="‭112120501010‬"/>
    <s v="Serviços de Assessoria e Consultoria"/>
    <m/>
    <s v="CD003961"/>
    <m/>
    <x v="2"/>
    <x v="20"/>
  </r>
  <r>
    <x v="240"/>
    <s v="PRO.000.8024"/>
    <x v="2516"/>
    <d v="2025-08-19T00:00:00"/>
    <d v="2025-09-22T00:00:00"/>
    <n v="37.909999999999997"/>
    <s v="‭112120501010‬"/>
    <s v="Serviços de Assessoria e Consultoria"/>
    <m/>
    <s v="CD022649"/>
    <m/>
    <x v="2"/>
    <x v="21"/>
  </r>
  <r>
    <x v="240"/>
    <s v="PRO.000.8024"/>
    <x v="2516"/>
    <d v="2025-08-19T00:00:00"/>
    <d v="2025-09-22T00:00:00"/>
    <n v="26.24"/>
    <s v="‭112120501010‬"/>
    <s v="Serviços de Assessoria e Consultoria"/>
    <m/>
    <s v="CD022680"/>
    <m/>
    <x v="2"/>
    <x v="15"/>
  </r>
  <r>
    <x v="240"/>
    <s v="PRO.000.8024"/>
    <x v="2516"/>
    <d v="2025-08-19T00:00:00"/>
    <d v="2025-09-22T00:00:00"/>
    <n v="215.78"/>
    <s v="‭112120501010‬"/>
    <s v="Serviços de Assessoria e Consultoria"/>
    <m/>
    <s v="CD022666"/>
    <m/>
    <x v="2"/>
    <x v="3"/>
  </r>
  <r>
    <x v="240"/>
    <s v="PRO.000.8024"/>
    <x v="2516"/>
    <d v="2025-08-19T00:00:00"/>
    <d v="2025-09-22T00:00:00"/>
    <n v="23.33"/>
    <s v="‭112120501010‬"/>
    <s v="Serviços de Assessoria e Consultoria"/>
    <m/>
    <s v="CD021567"/>
    <m/>
    <x v="2"/>
    <x v="191"/>
  </r>
  <r>
    <x v="240"/>
    <s v="PRO.000.8024"/>
    <x v="2516"/>
    <d v="2025-08-19T00:00:00"/>
    <d v="2025-09-22T00:00:00"/>
    <n v="58.32"/>
    <s v="‭112120501010‬"/>
    <s v="Serviços de Assessoria e Consultoria"/>
    <m/>
    <s v="CD021618"/>
    <m/>
    <x v="2"/>
    <x v="4"/>
  </r>
  <r>
    <x v="240"/>
    <s v="PRO.000.8024"/>
    <x v="2516"/>
    <d v="2025-08-19T00:00:00"/>
    <d v="2025-09-22T00:00:00"/>
    <n v="58.32"/>
    <s v="‭112120501010‬"/>
    <s v="Serviços de Assessoria e Consultoria"/>
    <m/>
    <s v="CD020554"/>
    <m/>
    <x v="2"/>
    <x v="5"/>
  </r>
  <r>
    <x v="240"/>
    <s v="PRO.000.8024"/>
    <x v="2516"/>
    <d v="2025-08-19T00:00:00"/>
    <d v="2025-09-22T00:00:00"/>
    <n v="37.909999999999997"/>
    <s v="‭112120501010‬"/>
    <s v="Serviços de Assessoria e Consultoria"/>
    <m/>
    <s v="CD022636"/>
    <m/>
    <x v="2"/>
    <x v="7"/>
  </r>
  <r>
    <x v="240"/>
    <s v="PRO.000.8024"/>
    <x v="2516"/>
    <d v="2025-08-19T00:00:00"/>
    <d v="2025-09-22T00:00:00"/>
    <n v="918.52"/>
    <s v="‭112120501010‬"/>
    <s v="Serviços de Assessoria e Consultoria"/>
    <m/>
    <s v="CD001321"/>
    <m/>
    <x v="2"/>
    <x v="22"/>
  </r>
  <r>
    <x v="240"/>
    <s v="PRO.000.8024"/>
    <x v="2516"/>
    <d v="2025-08-19T00:00:00"/>
    <d v="2025-09-22T00:00:00"/>
    <n v="1525.04"/>
    <s v="‭112120501010‬"/>
    <s v="Serviços de Assessoria e Consultoria"/>
    <m/>
    <s v="CD001319"/>
    <m/>
    <x v="2"/>
    <x v="11"/>
  </r>
  <r>
    <x v="240"/>
    <s v="PRO.000.8024"/>
    <x v="2516"/>
    <d v="2025-08-19T00:00:00"/>
    <d v="2025-09-22T00:00:00"/>
    <n v="877.7"/>
    <s v="‭112120501010‬"/>
    <s v="Serviços de Assessoria e Consultoria"/>
    <m/>
    <s v="CD000983"/>
    <m/>
    <x v="2"/>
    <x v="6"/>
  </r>
  <r>
    <x v="240"/>
    <s v="PRO.000.8024"/>
    <x v="2516"/>
    <d v="2025-08-19T00:00:00"/>
    <d v="2025-09-22T00:00:00"/>
    <n v="29.16"/>
    <s v="‭112120501010‬"/>
    <s v="Serviços de Assessoria e Consultoria"/>
    <m/>
    <s v="CD022634"/>
    <m/>
    <x v="2"/>
    <x v="19"/>
  </r>
  <r>
    <x v="240"/>
    <s v="PRO.000.8024"/>
    <x v="2516"/>
    <d v="2025-08-19T00:00:00"/>
    <d v="2025-09-22T00:00:00"/>
    <n v="40.82"/>
    <s v="‭112120501010‬"/>
    <s v="Serviços de Assessoria e Consultoria"/>
    <m/>
    <s v="CD021619"/>
    <m/>
    <x v="2"/>
    <x v="13"/>
  </r>
  <r>
    <x v="240"/>
    <s v="PRO.000.8024"/>
    <x v="2516"/>
    <d v="2025-08-19T00:00:00"/>
    <d v="2025-09-22T00:00:00"/>
    <n v="209.95"/>
    <s v="‭112120501010‬"/>
    <s v="Serviços de Assessoria e Consultoria"/>
    <m/>
    <s v="CD000972"/>
    <m/>
    <x v="2"/>
    <x v="12"/>
  </r>
  <r>
    <x v="240"/>
    <s v="PRO.000.8024"/>
    <x v="2516"/>
    <d v="2025-08-19T00:00:00"/>
    <d v="2025-09-22T00:00:00"/>
    <n v="26.24"/>
    <s v="‭112120501010‬"/>
    <s v="Serviços de Assessoria e Consultoria"/>
    <m/>
    <s v="CD022622"/>
    <m/>
    <x v="2"/>
    <x v="17"/>
  </r>
  <r>
    <x v="240"/>
    <s v="PRO.000.8024"/>
    <x v="2516"/>
    <d v="2025-08-19T00:00:00"/>
    <d v="2025-09-22T00:00:00"/>
    <n v="102.06"/>
    <s v="‭112120501010‬"/>
    <s v="Serviços de Assessoria e Consultoria"/>
    <m/>
    <s v="CD003978"/>
    <m/>
    <x v="2"/>
    <x v="111"/>
  </r>
  <r>
    <x v="240"/>
    <s v="PRO.000.8024"/>
    <x v="2516"/>
    <d v="2025-08-19T00:00:00"/>
    <d v="2025-09-22T00:00:00"/>
    <n v="32.08"/>
    <s v="‭112120501010‬"/>
    <s v="Serviços de Assessoria e Consultoria"/>
    <m/>
    <s v="CD021570"/>
    <m/>
    <x v="2"/>
    <x v="14"/>
  </r>
  <r>
    <x v="240"/>
    <s v="PRO.000.8024"/>
    <x v="2516"/>
    <d v="2025-08-19T00:00:00"/>
    <d v="2025-09-22T00:00:00"/>
    <n v="23.33"/>
    <s v="‭112120501010‬"/>
    <s v="Serviços de Assessoria e Consultoria"/>
    <m/>
    <s v="CD021588"/>
    <m/>
    <x v="2"/>
    <x v="16"/>
  </r>
  <r>
    <x v="240"/>
    <s v="PRO.000.8024"/>
    <x v="2516"/>
    <d v="2025-08-19T00:00:00"/>
    <d v="2025-09-22T00:00:00"/>
    <n v="90.39"/>
    <s v="‭112120501010‬"/>
    <s v="Serviços de Assessoria e Consultoria"/>
    <m/>
    <s v="CD021554"/>
    <m/>
    <x v="2"/>
    <x v="256"/>
  </r>
  <r>
    <x v="240"/>
    <s v="PRO.000.8024"/>
    <x v="2516"/>
    <d v="2025-08-19T00:00:00"/>
    <d v="2025-09-22T00:00:00"/>
    <n v="29.16"/>
    <s v="‭112120501010‬"/>
    <s v="Serviços de Assessoria e Consultoria"/>
    <m/>
    <s v="CD022612"/>
    <m/>
    <x v="2"/>
    <x v="8"/>
  </r>
  <r>
    <x v="240"/>
    <s v="PRO.000.8024"/>
    <x v="2516"/>
    <d v="2025-08-19T00:00:00"/>
    <d v="2025-09-22T00:00:00"/>
    <n v="46.66"/>
    <s v="‭112120501010‬"/>
    <s v="Serviços de Assessoria e Consultoria"/>
    <m/>
    <s v="CD021555"/>
    <m/>
    <x v="2"/>
    <x v="255"/>
  </r>
  <r>
    <x v="240"/>
    <s v="PRO.000.8024"/>
    <x v="2516"/>
    <d v="2025-08-19T00:00:00"/>
    <d v="2025-09-22T00:00:00"/>
    <n v="37.909999999999997"/>
    <s v="‭112120501010‬"/>
    <s v="Serviços de Assessoria e Consultoria"/>
    <m/>
    <s v="CD022562"/>
    <m/>
    <x v="2"/>
    <x v="9"/>
  </r>
  <r>
    <x v="240"/>
    <s v="PRO.000.8024"/>
    <x v="2516"/>
    <d v="2025-08-19T00:00:00"/>
    <d v="2025-09-22T00:00:00"/>
    <n v="5.83"/>
    <s v="‭112120501010‬"/>
    <s v="Serviços de Assessoria e Consultoria"/>
    <m/>
    <s v="CD021558"/>
    <m/>
    <x v="2"/>
    <x v="144"/>
  </r>
  <r>
    <x v="240"/>
    <s v="PRO.000.8024"/>
    <x v="2516"/>
    <d v="2025-08-19T00:00:00"/>
    <d v="2025-09-22T00:00:00"/>
    <n v="2.92"/>
    <s v="‭112120501010‬"/>
    <s v="Serviços de Assessoria e Consultoria"/>
    <m/>
    <s v="CD001313"/>
    <m/>
    <x v="2"/>
    <x v="0"/>
  </r>
  <r>
    <x v="240"/>
    <s v="PRO.000.8024"/>
    <x v="2516"/>
    <d v="2025-08-19T00:00:00"/>
    <d v="2025-09-22T00:00:00"/>
    <n v="358.66"/>
    <s v="‭112120501010‬"/>
    <s v="Serviços de Assessoria e Consultoria"/>
    <m/>
    <s v="CD003962"/>
    <m/>
    <x v="2"/>
    <x v="104"/>
  </r>
  <r>
    <x v="240"/>
    <s v="PRO.000.8024"/>
    <x v="2516"/>
    <d v="2025-08-19T00:00:00"/>
    <d v="2025-09-22T00:00:00"/>
    <n v="131.22"/>
    <s v="‭112120501010‬"/>
    <s v="Serviços de Assessoria e Consultoria"/>
    <m/>
    <s v="CD003964"/>
    <m/>
    <x v="2"/>
    <x v="107"/>
  </r>
  <r>
    <x v="240"/>
    <s v="PRO.000.8024"/>
    <x v="2516"/>
    <d v="2025-08-19T00:00:00"/>
    <d v="2025-09-22T00:00:00"/>
    <n v="2.92"/>
    <s v="‭112120501010‬"/>
    <s v="Serviços de Assessoria e Consultoria"/>
    <m/>
    <s v="CD021587"/>
    <m/>
    <x v="2"/>
    <x v="192"/>
  </r>
  <r>
    <x v="240"/>
    <s v="PRO.000.8024"/>
    <x v="2516"/>
    <d v="2025-08-19T00:00:00"/>
    <d v="2025-09-22T00:00:00"/>
    <n v="40.82"/>
    <s v="‭112120501010‬"/>
    <s v="Serviços de Assessoria e Consultoria"/>
    <m/>
    <s v="CD022559"/>
    <m/>
    <x v="2"/>
    <x v="172"/>
  </r>
  <r>
    <x v="240"/>
    <s v="PRO.000.8024"/>
    <x v="2516"/>
    <d v="2025-08-19T00:00:00"/>
    <d v="2025-09-22T00:00:00"/>
    <n v="527.79"/>
    <s v="‭112120501010‬"/>
    <s v="Serviços de Assessoria e Consultoria"/>
    <m/>
    <s v="CD001173"/>
    <m/>
    <x v="2"/>
    <x v="98"/>
  </r>
  <r>
    <x v="240"/>
    <s v="PRO.000.8024"/>
    <x v="2516"/>
    <d v="2025-08-19T00:00:00"/>
    <d v="2025-09-22T00:00:00"/>
    <n v="29.16"/>
    <s v="‭112120501010‬"/>
    <s v="Serviços de Assessoria e Consultoria"/>
    <m/>
    <s v="CD021600"/>
    <m/>
    <x v="2"/>
    <x v="212"/>
  </r>
  <r>
    <x v="240"/>
    <s v="PRO.000.8024"/>
    <x v="2516"/>
    <d v="2025-08-19T00:00:00"/>
    <d v="2025-09-22T00:00:00"/>
    <n v="26.24"/>
    <s v="‭112120501010‬"/>
    <s v="Serviços de Assessoria e Consultoria"/>
    <m/>
    <s v="CD022572"/>
    <m/>
    <x v="2"/>
    <x v="198"/>
  </r>
  <r>
    <x v="240"/>
    <s v="PRO.000.8024"/>
    <x v="2516"/>
    <d v="2025-08-19T00:00:00"/>
    <d v="2025-09-22T00:00:00"/>
    <n v="2.92"/>
    <s v="‭112120501010‬"/>
    <s v="Serviços de Assessoria e Consultoria"/>
    <m/>
    <s v="CD022675"/>
    <m/>
    <x v="2"/>
    <x v="231"/>
  </r>
  <r>
    <x v="240"/>
    <s v="PRO.000.8024"/>
    <x v="2516"/>
    <d v="2025-08-19T00:00:00"/>
    <d v="2025-09-22T00:00:00"/>
    <n v="29.16"/>
    <s v="‭112120501010‬"/>
    <s v="Serviços de Assessoria e Consultoria"/>
    <m/>
    <s v="CD022551"/>
    <m/>
    <x v="2"/>
    <x v="210"/>
  </r>
  <r>
    <x v="240"/>
    <s v="PRO.000.8024"/>
    <x v="2516"/>
    <d v="2025-08-19T00:00:00"/>
    <d v="2025-09-22T00:00:00"/>
    <n v="29.16"/>
    <s v="‭112120501010‬"/>
    <s v="Serviços de Assessoria e Consultoria"/>
    <m/>
    <s v="CD022586"/>
    <m/>
    <x v="2"/>
    <x v="233"/>
  </r>
  <r>
    <x v="240"/>
    <s v="PRO.000.8024"/>
    <x v="2516"/>
    <d v="2025-08-19T00:00:00"/>
    <d v="2025-09-22T00:00:00"/>
    <n v="26.24"/>
    <s v="‭112120501010‬"/>
    <s v="Serviços de Assessoria e Consultoria"/>
    <m/>
    <s v="CD021559"/>
    <m/>
    <x v="2"/>
    <x v="156"/>
  </r>
  <r>
    <x v="240"/>
    <s v="PRO.000.8024"/>
    <x v="2516"/>
    <d v="2025-08-19T00:00:00"/>
    <d v="2025-09-22T00:00:00"/>
    <n v="656.09"/>
    <s v="‭112120501010‬"/>
    <s v="Serviços de Assessoria e Consultoria"/>
    <m/>
    <s v="CD021551"/>
    <m/>
    <x v="2"/>
    <x v="261"/>
  </r>
  <r>
    <x v="240"/>
    <s v="PRO.000.8024"/>
    <x v="2516"/>
    <d v="2025-08-19T00:00:00"/>
    <d v="2025-09-22T00:00:00"/>
    <n v="26.24"/>
    <s v="‭112120501010‬"/>
    <s v="Serviços de Assessoria e Consultoria"/>
    <m/>
    <s v="CD022619"/>
    <m/>
    <x v="2"/>
    <x v="235"/>
  </r>
  <r>
    <x v="240"/>
    <s v="PRO.000.8024"/>
    <x v="2516"/>
    <d v="2025-08-19T00:00:00"/>
    <d v="2025-09-22T00:00:00"/>
    <n v="2.92"/>
    <s v="‭112120501010‬"/>
    <s v="Serviços de Assessoria e Consultoria"/>
    <m/>
    <s v="CD022554"/>
    <m/>
    <x v="2"/>
    <x v="208"/>
  </r>
  <r>
    <x v="240"/>
    <s v="PRO.000.8024"/>
    <x v="2516"/>
    <d v="2025-08-19T00:00:00"/>
    <d v="2025-09-22T00:00:00"/>
    <n v="300.33999999999997"/>
    <s v="‭112120501010‬"/>
    <s v="Serviços de Assessoria e Consultoria"/>
    <m/>
    <s v="CD001322"/>
    <m/>
    <x v="2"/>
    <x v="237"/>
  </r>
  <r>
    <x v="240"/>
    <s v="PRO.000.8024"/>
    <x v="2516"/>
    <d v="2025-08-19T00:00:00"/>
    <d v="2025-09-22T00:00:00"/>
    <n v="26.24"/>
    <s v="‭112120501010‬"/>
    <s v="Serviços de Assessoria e Consultoria"/>
    <m/>
    <s v="CD022617"/>
    <m/>
    <x v="2"/>
    <x v="242"/>
  </r>
  <r>
    <x v="240"/>
    <s v="PRO.000.8024"/>
    <x v="2516"/>
    <d v="2025-08-19T00:00:00"/>
    <d v="2025-09-22T00:00:00"/>
    <n v="23.33"/>
    <s v="‭112120501010‬"/>
    <s v="Serviços de Assessoria e Consultoria"/>
    <m/>
    <s v="CD022632"/>
    <m/>
    <x v="2"/>
    <x v="243"/>
  </r>
  <r>
    <x v="240"/>
    <s v="PRO.000.8024"/>
    <x v="2516"/>
    <d v="2025-08-19T00:00:00"/>
    <d v="2025-09-22T00:00:00"/>
    <n v="26.24"/>
    <s v="‭112120501010‬"/>
    <s v="Serviços de Assessoria e Consultoria"/>
    <m/>
    <s v="CD022616"/>
    <m/>
    <x v="2"/>
    <x v="135"/>
  </r>
  <r>
    <x v="240"/>
    <s v="PRO.000.8024"/>
    <x v="2516"/>
    <d v="2025-08-19T00:00:00"/>
    <d v="2025-09-22T00:00:00"/>
    <n v="122.47"/>
    <s v="‭112120501010‬"/>
    <s v="Serviços de Assessoria e Consultoria"/>
    <m/>
    <s v="CD021551"/>
    <m/>
    <x v="2"/>
    <x v="261"/>
  </r>
  <r>
    <x v="240"/>
    <s v="PRO.000.8024"/>
    <x v="2516"/>
    <d v="2025-08-19T00:00:00"/>
    <d v="2025-09-22T00:00:00"/>
    <n v="29.16"/>
    <s v="‭112120501010‬"/>
    <s v="Serviços de Assessoria e Consultoria"/>
    <m/>
    <s v="CD021566"/>
    <m/>
    <x v="2"/>
    <x v="170"/>
  </r>
  <r>
    <x v="240"/>
    <s v="PRO.000.8024"/>
    <x v="2516"/>
    <d v="2025-08-19T00:00:00"/>
    <d v="2025-09-22T00:00:00"/>
    <n v="387.82"/>
    <s v="‭112120501010‬"/>
    <s v="Serviços de Assessoria e Consultoria"/>
    <m/>
    <s v="CD007250"/>
    <m/>
    <x v="2"/>
    <x v="141"/>
  </r>
  <r>
    <x v="240"/>
    <s v="PRO.000.8024"/>
    <x v="2516"/>
    <d v="2025-08-19T00:00:00"/>
    <d v="2025-09-22T00:00:00"/>
    <n v="26.24"/>
    <s v="‭112120501010‬"/>
    <s v="Serviços de Assessoria e Consultoria"/>
    <m/>
    <s v="CD021598"/>
    <m/>
    <x v="2"/>
    <x v="213"/>
  </r>
  <r>
    <x v="240"/>
    <s v="PRO.000.8024"/>
    <x v="2516"/>
    <d v="2025-08-19T00:00:00"/>
    <d v="2025-09-22T00:00:00"/>
    <n v="90.39"/>
    <s v="‭112120501010‬"/>
    <s v="Serviços de Assessoria e Consultoria"/>
    <m/>
    <s v="CD004959"/>
    <m/>
    <x v="2"/>
    <x v="131"/>
  </r>
  <r>
    <x v="240"/>
    <s v="PRO.000.8024"/>
    <x v="2516"/>
    <d v="2025-08-19T00:00:00"/>
    <d v="2025-09-22T00:00:00"/>
    <n v="29.16"/>
    <s v="‭112120501010‬"/>
    <s v="Serviços de Assessoria e Consultoria"/>
    <m/>
    <s v="CD022669"/>
    <m/>
    <x v="2"/>
    <x v="165"/>
  </r>
  <r>
    <x v="240"/>
    <s v="PRO.000.8024"/>
    <x v="2516"/>
    <d v="2025-08-19T00:00:00"/>
    <d v="2025-09-22T00:00:00"/>
    <n v="26.24"/>
    <s v="‭112120501010‬"/>
    <s v="Serviços de Assessoria e Consultoria"/>
    <m/>
    <s v="CD022600"/>
    <m/>
    <x v="2"/>
    <x v="238"/>
  </r>
  <r>
    <x v="240"/>
    <s v="PRO.000.8024"/>
    <x v="2516"/>
    <d v="2025-08-19T00:00:00"/>
    <d v="2025-09-22T00:00:00"/>
    <n v="32.08"/>
    <s v="‭112120501010‬"/>
    <s v="Serviços de Assessoria e Consultoria"/>
    <m/>
    <s v="CD021613"/>
    <m/>
    <x v="2"/>
    <x v="171"/>
  </r>
  <r>
    <x v="240"/>
    <s v="PRO.000.8024"/>
    <x v="2516"/>
    <d v="2025-08-19T00:00:00"/>
    <d v="2025-09-22T00:00:00"/>
    <n v="2.92"/>
    <s v="‭112120501010‬"/>
    <s v="Serviços de Assessoria e Consultoria"/>
    <m/>
    <s v="CD022621"/>
    <m/>
    <x v="2"/>
    <x v="180"/>
  </r>
  <r>
    <x v="240"/>
    <s v="PRO.000.8024"/>
    <x v="2516"/>
    <d v="2025-08-19T00:00:00"/>
    <d v="2025-09-22T00:00:00"/>
    <n v="93.31"/>
    <s v="‭112120501010‬"/>
    <s v="Serviços de Assessoria e Consultoria"/>
    <m/>
    <s v="CD003986"/>
    <m/>
    <x v="2"/>
    <x v="161"/>
  </r>
  <r>
    <x v="240"/>
    <s v="PRO.000.8024"/>
    <x v="2516"/>
    <d v="2025-08-19T00:00:00"/>
    <d v="2025-09-22T00:00:00"/>
    <n v="67.069999999999993"/>
    <s v="‭112120501010‬"/>
    <s v="Serviços de Assessoria e Consultoria"/>
    <m/>
    <s v="CD019952"/>
    <m/>
    <x v="2"/>
    <x v="73"/>
  </r>
  <r>
    <x v="240"/>
    <s v="PRO.000.8024"/>
    <x v="2516"/>
    <d v="2025-08-19T00:00:00"/>
    <d v="2025-09-22T00:00:00"/>
    <n v="26.24"/>
    <s v="‭112120501010‬"/>
    <s v="Serviços de Assessoria e Consultoria"/>
    <m/>
    <s v="CD022688"/>
    <m/>
    <x v="2"/>
    <x v="195"/>
  </r>
  <r>
    <x v="240"/>
    <s v="PRO.000.8024"/>
    <x v="2516"/>
    <d v="2025-08-19T00:00:00"/>
    <d v="2025-09-22T00:00:00"/>
    <n v="142.88"/>
    <s v="‭112120501010‬"/>
    <s v="Serviços de Assessoria e Consultoria"/>
    <m/>
    <s v="CD003952"/>
    <m/>
    <x v="2"/>
    <x v="74"/>
  </r>
  <r>
    <x v="240"/>
    <s v="PRO.000.8024"/>
    <x v="2516"/>
    <d v="2025-08-19T00:00:00"/>
    <d v="2025-09-22T00:00:00"/>
    <n v="29.16"/>
    <s v="‭112120501010‬"/>
    <s v="Serviços de Assessoria e Consultoria"/>
    <m/>
    <s v="CD022555"/>
    <m/>
    <x v="2"/>
    <x v="75"/>
  </r>
  <r>
    <x v="240"/>
    <s v="PRO.000.8024"/>
    <x v="2516"/>
    <d v="2025-08-19T00:00:00"/>
    <d v="2025-09-22T00:00:00"/>
    <n v="107.89"/>
    <s v="‭112120501010‬"/>
    <s v="Serviços de Assessoria e Consultoria"/>
    <m/>
    <s v="CD003954"/>
    <m/>
    <x v="2"/>
    <x v="76"/>
  </r>
  <r>
    <x v="240"/>
    <s v="PRO.000.8024"/>
    <x v="2516"/>
    <d v="2025-08-19T00:00:00"/>
    <d v="2025-09-22T00:00:00"/>
    <n v="20.41"/>
    <s v="‭112120501010‬"/>
    <s v="Serviços de Assessoria e Consultoria"/>
    <m/>
    <s v="CD021571"/>
    <m/>
    <x v="2"/>
    <x v="26"/>
  </r>
  <r>
    <x v="240"/>
    <s v="PRO.000.8024"/>
    <x v="2516"/>
    <d v="2025-08-19T00:00:00"/>
    <d v="2025-09-22T00:00:00"/>
    <n v="52.49"/>
    <s v="‭112120501010‬"/>
    <s v="Serviços de Assessoria e Consultoria"/>
    <m/>
    <s v="CD021562"/>
    <m/>
    <x v="2"/>
    <x v="27"/>
  </r>
  <r>
    <x v="240"/>
    <s v="PRO.000.8024"/>
    <x v="2516"/>
    <d v="2025-08-19T00:00:00"/>
    <d v="2025-09-22T00:00:00"/>
    <n v="23.33"/>
    <s v="‭112120501010‬"/>
    <s v="Serviços de Assessoria e Consultoria"/>
    <m/>
    <s v="CD022624"/>
    <m/>
    <x v="2"/>
    <x v="190"/>
  </r>
  <r>
    <x v="240"/>
    <s v="PRO.000.8024"/>
    <x v="2516"/>
    <d v="2025-08-19T00:00:00"/>
    <d v="2025-09-22T00:00:00"/>
    <n v="291.60000000000002"/>
    <s v="‭112120501010‬"/>
    <s v="Serviços de Assessoria e Consultoria"/>
    <m/>
    <s v="CD001332"/>
    <m/>
    <x v="2"/>
    <x v="91"/>
  </r>
  <r>
    <x v="240"/>
    <s v="PRO.000.8024"/>
    <x v="2516"/>
    <d v="2025-08-19T00:00:00"/>
    <d v="2025-09-22T00:00:00"/>
    <n v="32.08"/>
    <s v="‭112120501010‬"/>
    <s v="Serviços de Assessoria e Consultoria"/>
    <m/>
    <s v="CD022682"/>
    <m/>
    <x v="2"/>
    <x v="28"/>
  </r>
  <r>
    <x v="240"/>
    <s v="PRO.000.8024"/>
    <x v="2516"/>
    <d v="2025-08-19T00:00:00"/>
    <d v="2025-09-22T00:00:00"/>
    <n v="131.22"/>
    <s v="‭112120501010‬"/>
    <s v="Serviços de Assessoria e Consultoria"/>
    <m/>
    <s v="CD003960"/>
    <m/>
    <x v="2"/>
    <x v="29"/>
  </r>
  <r>
    <x v="240"/>
    <s v="PRO.000.8024"/>
    <x v="2516"/>
    <d v="2025-08-19T00:00:00"/>
    <d v="2025-09-22T00:00:00"/>
    <n v="11.66"/>
    <s v="‭112120501010‬"/>
    <s v="Serviços de Assessoria e Consultoria"/>
    <m/>
    <s v="CD022683"/>
    <m/>
    <x v="2"/>
    <x v="30"/>
  </r>
  <r>
    <x v="240"/>
    <s v="PRO.000.8024"/>
    <x v="2516"/>
    <d v="2025-08-19T00:00:00"/>
    <d v="2025-09-22T00:00:00"/>
    <n v="29.16"/>
    <s v="‭112120501010‬"/>
    <s v="Serviços de Assessoria e Consultoria"/>
    <m/>
    <s v="CD021574"/>
    <m/>
    <x v="2"/>
    <x v="31"/>
  </r>
  <r>
    <x v="240"/>
    <s v="PRO.000.8024"/>
    <x v="2516"/>
    <d v="2025-08-19T00:00:00"/>
    <d v="2025-09-22T00:00:00"/>
    <n v="17.5"/>
    <s v="‭112120501010‬"/>
    <s v="Serviços de Assessoria e Consultoria"/>
    <m/>
    <s v="CD001323"/>
    <m/>
    <x v="2"/>
    <x v="33"/>
  </r>
  <r>
    <x v="240"/>
    <s v="PRO.000.8024"/>
    <x v="2516"/>
    <d v="2025-08-19T00:00:00"/>
    <d v="2025-09-22T00:00:00"/>
    <n v="708.58"/>
    <s v="‭112120501010‬"/>
    <s v="Serviços de Assessoria e Consultoria"/>
    <m/>
    <s v="CD001323"/>
    <m/>
    <x v="2"/>
    <x v="33"/>
  </r>
  <r>
    <x v="240"/>
    <s v="PRO.000.8024"/>
    <x v="2516"/>
    <d v="2025-08-19T00:00:00"/>
    <d v="2025-09-22T00:00:00"/>
    <n v="23.33"/>
    <s v="‭112120501010‬"/>
    <s v="Serviços de Assessoria e Consultoria"/>
    <m/>
    <s v="CD022653"/>
    <m/>
    <x v="2"/>
    <x v="77"/>
  </r>
  <r>
    <x v="240"/>
    <s v="PRO.000.8024"/>
    <x v="2516"/>
    <d v="2025-08-19T00:00:00"/>
    <d v="2025-09-22T00:00:00"/>
    <n v="32.08"/>
    <s v="‭112120501010‬"/>
    <s v="Serviços de Assessoria e Consultoria"/>
    <m/>
    <s v="CD022582"/>
    <m/>
    <x v="2"/>
    <x v="34"/>
  </r>
  <r>
    <x v="240"/>
    <s v="PRO.000.8024"/>
    <x v="2516"/>
    <d v="2025-08-19T00:00:00"/>
    <d v="2025-09-22T00:00:00"/>
    <n v="32.08"/>
    <s v="‭112120501010‬"/>
    <s v="Serviços de Assessoria e Consultoria"/>
    <m/>
    <s v="CD022567"/>
    <m/>
    <x v="2"/>
    <x v="35"/>
  </r>
  <r>
    <x v="240"/>
    <s v="PRO.000.8024"/>
    <x v="2516"/>
    <d v="2025-08-19T00:00:00"/>
    <d v="2025-09-22T00:00:00"/>
    <n v="26.24"/>
    <s v="‭112120501010‬"/>
    <s v="Serviços de Assessoria e Consultoria"/>
    <m/>
    <s v="CD022645"/>
    <m/>
    <x v="2"/>
    <x v="36"/>
  </r>
  <r>
    <x v="240"/>
    <s v="PRO.000.8024"/>
    <x v="2516"/>
    <d v="2025-08-19T00:00:00"/>
    <d v="2025-09-22T00:00:00"/>
    <n v="29.16"/>
    <s v="‭112120501010‬"/>
    <s v="Serviços de Assessoria e Consultoria"/>
    <m/>
    <s v="CD022648"/>
    <m/>
    <x v="2"/>
    <x v="37"/>
  </r>
  <r>
    <x v="240"/>
    <s v="PRO.000.8024"/>
    <x v="2516"/>
    <d v="2025-08-19T00:00:00"/>
    <d v="2025-09-22T00:00:00"/>
    <n v="23.33"/>
    <s v="‭112120501010‬"/>
    <s v="Serviços de Assessoria e Consultoria"/>
    <m/>
    <s v="CD022623"/>
    <m/>
    <x v="2"/>
    <x v="246"/>
  </r>
  <r>
    <x v="240"/>
    <s v="PRO.000.8024"/>
    <x v="2516"/>
    <d v="2025-08-19T00:00:00"/>
    <d v="2025-09-22T00:00:00"/>
    <n v="23.33"/>
    <s v="‭112120501010‬"/>
    <s v="Serviços de Assessoria e Consultoria"/>
    <m/>
    <s v="CD022576"/>
    <m/>
    <x v="2"/>
    <x v="78"/>
  </r>
  <r>
    <x v="240"/>
    <s v="PRO.000.8024"/>
    <x v="2516"/>
    <d v="2025-08-19T00:00:00"/>
    <d v="2025-09-22T00:00:00"/>
    <n v="81.650000000000006"/>
    <s v="‭112120501010‬"/>
    <s v="Serviços de Assessoria e Consultoria"/>
    <m/>
    <s v="CD020552"/>
    <m/>
    <x v="2"/>
    <x v="79"/>
  </r>
  <r>
    <x v="240"/>
    <s v="PRO.000.8024"/>
    <x v="2516"/>
    <d v="2025-08-19T00:00:00"/>
    <d v="2025-09-22T00:00:00"/>
    <n v="102.06"/>
    <s v="‭112120501010‬"/>
    <s v="Serviços de Assessoria e Consultoria"/>
    <m/>
    <s v="CD003970"/>
    <m/>
    <x v="2"/>
    <x v="38"/>
  </r>
  <r>
    <x v="240"/>
    <s v="PRO.000.8024"/>
    <x v="2516"/>
    <d v="2025-08-19T00:00:00"/>
    <d v="2025-09-22T00:00:00"/>
    <n v="26.24"/>
    <s v="‭112120501010‬"/>
    <s v="Serviços de Assessoria e Consultoria"/>
    <m/>
    <s v="CD022575"/>
    <m/>
    <x v="2"/>
    <x v="39"/>
  </r>
  <r>
    <x v="240"/>
    <s v="PRO.000.8024"/>
    <x v="2516"/>
    <d v="2025-08-19T00:00:00"/>
    <d v="2025-09-22T00:00:00"/>
    <n v="87.48"/>
    <s v="‭112120501010‬"/>
    <s v="Serviços de Assessoria e Consultoria"/>
    <m/>
    <s v="CD003971"/>
    <m/>
    <x v="2"/>
    <x v="151"/>
  </r>
  <r>
    <x v="240"/>
    <s v="PRO.000.8024"/>
    <x v="2516"/>
    <d v="2025-08-19T00:00:00"/>
    <d v="2025-09-22T00:00:00"/>
    <n v="32.08"/>
    <s v="‭112120501010‬"/>
    <s v="Serviços de Assessoria e Consultoria"/>
    <m/>
    <s v="CD022574"/>
    <m/>
    <x v="2"/>
    <x v="32"/>
  </r>
  <r>
    <x v="240"/>
    <s v="PRO.000.8024"/>
    <x v="2516"/>
    <d v="2025-08-19T00:00:00"/>
    <d v="2025-09-22T00:00:00"/>
    <n v="29.16"/>
    <s v="‭112120501010‬"/>
    <s v="Serviços de Assessoria e Consultoria"/>
    <m/>
    <s v="CD021617"/>
    <m/>
    <x v="2"/>
    <x v="203"/>
  </r>
  <r>
    <x v="240"/>
    <s v="PRO.000.8024"/>
    <x v="2516"/>
    <d v="2025-08-19T00:00:00"/>
    <d v="2025-09-22T00:00:00"/>
    <n v="11.66"/>
    <s v="‭112120501010‬"/>
    <s v="Serviços de Assessoria e Consultoria"/>
    <m/>
    <s v="CD003953"/>
    <m/>
    <x v="2"/>
    <x v="145"/>
  </r>
  <r>
    <x v="240"/>
    <s v="PRO.000.8024"/>
    <x v="2516"/>
    <d v="2025-08-19T00:00:00"/>
    <d v="2025-09-22T00:00:00"/>
    <n v="26.24"/>
    <s v="‭112120501010‬"/>
    <s v="Serviços de Assessoria e Consultoria"/>
    <m/>
    <s v="CD000973"/>
    <m/>
    <x v="2"/>
    <x v="162"/>
  </r>
  <r>
    <x v="240"/>
    <s v="PRO.000.8024"/>
    <x v="2516"/>
    <d v="2025-08-19T00:00:00"/>
    <d v="2025-09-22T00:00:00"/>
    <n v="186.62"/>
    <s v="‭112120501010‬"/>
    <s v="Serviços de Assessoria e Consultoria"/>
    <m/>
    <s v="CD000981"/>
    <m/>
    <x v="2"/>
    <x v="163"/>
  </r>
  <r>
    <x v="240"/>
    <s v="PRO.000.8024"/>
    <x v="2516"/>
    <d v="2025-08-19T00:00:00"/>
    <d v="2025-09-22T00:00:00"/>
    <n v="99.14"/>
    <s v="‭112120501010‬"/>
    <s v="Serviços de Assessoria e Consultoria"/>
    <m/>
    <s v="CD003957"/>
    <m/>
    <x v="2"/>
    <x v="164"/>
  </r>
  <r>
    <x v="240"/>
    <s v="PRO.000.8024"/>
    <x v="2516"/>
    <d v="2025-08-19T00:00:00"/>
    <d v="2025-09-22T00:00:00"/>
    <n v="29.16"/>
    <s v="‭112120501010‬"/>
    <s v="Serviços de Assessoria e Consultoria"/>
    <m/>
    <s v="CD022630"/>
    <m/>
    <x v="2"/>
    <x v="250"/>
  </r>
  <r>
    <x v="240"/>
    <s v="PRO.000.8024"/>
    <x v="2516"/>
    <d v="2025-08-19T00:00:00"/>
    <d v="2025-09-22T00:00:00"/>
    <n v="84.56"/>
    <s v="‭112120501010‬"/>
    <s v="Serviços de Assessoria e Consultoria"/>
    <m/>
    <s v="CD003958"/>
    <m/>
    <x v="2"/>
    <x v="147"/>
  </r>
  <r>
    <x v="240"/>
    <s v="PRO.000.8024"/>
    <x v="2516"/>
    <d v="2025-08-19T00:00:00"/>
    <d v="2025-09-22T00:00:00"/>
    <n v="14.58"/>
    <s v="‭112120501010‬"/>
    <s v="Serviços de Assessoria e Consultoria"/>
    <m/>
    <s v="CD003959"/>
    <m/>
    <x v="2"/>
    <x v="148"/>
  </r>
  <r>
    <x v="240"/>
    <s v="PRO.000.8024"/>
    <x v="2516"/>
    <d v="2025-08-19T00:00:00"/>
    <d v="2025-09-22T00:00:00"/>
    <n v="125.39"/>
    <s v="‭112120501010‬"/>
    <s v="Serviços de Assessoria e Consultoria"/>
    <m/>
    <s v="CD003963"/>
    <m/>
    <x v="2"/>
    <x v="105"/>
  </r>
  <r>
    <x v="240"/>
    <s v="PRO.000.8024"/>
    <x v="2516"/>
    <d v="2025-08-19T00:00:00"/>
    <d v="2025-09-22T00:00:00"/>
    <n v="20.41"/>
    <s v="‭112120501010‬"/>
    <s v="Serviços de Assessoria e Consultoria"/>
    <m/>
    <s v="CD022552"/>
    <m/>
    <x v="2"/>
    <x v="189"/>
  </r>
  <r>
    <x v="240"/>
    <s v="PRO.000.8024"/>
    <x v="2516"/>
    <d v="2025-08-19T00:00:00"/>
    <d v="2025-09-22T00:00:00"/>
    <n v="23.33"/>
    <s v="‭112120501010‬"/>
    <s v="Serviços de Assessoria e Consultoria"/>
    <m/>
    <s v="CD022563"/>
    <m/>
    <x v="2"/>
    <x v="226"/>
  </r>
  <r>
    <x v="240"/>
    <s v="PRO.000.8024"/>
    <x v="2516"/>
    <d v="2025-08-19T00:00:00"/>
    <d v="2025-09-22T00:00:00"/>
    <n v="113.72"/>
    <s v="‭112120501010‬"/>
    <s v="Serviços de Assessoria e Consultoria"/>
    <m/>
    <s v="CD003967"/>
    <m/>
    <x v="2"/>
    <x v="109"/>
  </r>
  <r>
    <x v="240"/>
    <s v="PRO.000.8024"/>
    <x v="2516"/>
    <d v="2025-08-19T00:00:00"/>
    <d v="2025-09-22T00:00:00"/>
    <n v="224.53"/>
    <s v="‭112120501010‬"/>
    <s v="Serviços de Assessoria e Consultoria"/>
    <m/>
    <s v="CD000982"/>
    <m/>
    <x v="2"/>
    <x v="110"/>
  </r>
  <r>
    <x v="240"/>
    <s v="PRO.000.8024"/>
    <x v="2516"/>
    <d v="2025-08-19T00:00:00"/>
    <d v="2025-09-22T00:00:00"/>
    <n v="26.24"/>
    <s v="‭112120501010‬"/>
    <s v="Serviços de Assessoria e Consultoria"/>
    <m/>
    <s v="CD022667"/>
    <m/>
    <x v="2"/>
    <x v="90"/>
  </r>
  <r>
    <x v="240"/>
    <s v="PRO.000.8024"/>
    <x v="2516"/>
    <d v="2025-08-19T00:00:00"/>
    <d v="2025-09-22T00:00:00"/>
    <n v="29.16"/>
    <s v="‭112120501010‬"/>
    <s v="Serviços de Assessoria e Consultoria"/>
    <m/>
    <s v="CD022573"/>
    <m/>
    <x v="2"/>
    <x v="247"/>
  </r>
  <r>
    <x v="240"/>
    <s v="PRO.000.8024"/>
    <x v="2516"/>
    <d v="2025-08-19T00:00:00"/>
    <d v="2025-09-22T00:00:00"/>
    <n v="2.92"/>
    <s v="‭112120501010‬"/>
    <s v="Serviços de Assessoria e Consultoria"/>
    <m/>
    <s v="CD022651"/>
    <m/>
    <x v="2"/>
    <x v="175"/>
  </r>
  <r>
    <x v="240"/>
    <s v="PRO.000.8024"/>
    <x v="2516"/>
    <d v="2025-08-19T00:00:00"/>
    <d v="2025-09-22T00:00:00"/>
    <n v="26.24"/>
    <s v="‭112120501010‬"/>
    <s v="Serviços de Assessoria e Consultoria"/>
    <m/>
    <s v="CD022631"/>
    <m/>
    <x v="2"/>
    <x v="186"/>
  </r>
  <r>
    <x v="240"/>
    <s v="PRO.000.8024"/>
    <x v="2516"/>
    <d v="2025-08-19T00:00:00"/>
    <d v="2025-09-22T00:00:00"/>
    <n v="29.16"/>
    <s v="‭112120501010‬"/>
    <s v="Serviços de Assessoria e Consultoria"/>
    <m/>
    <s v="CD021578"/>
    <m/>
    <x v="2"/>
    <x v="248"/>
  </r>
  <r>
    <x v="240"/>
    <s v="PRO.000.8024"/>
    <x v="2516"/>
    <d v="2025-08-19T00:00:00"/>
    <d v="2025-09-22T00:00:00"/>
    <n v="26.24"/>
    <s v="‭112120501010‬"/>
    <s v="Serviços de Assessoria e Consultoria"/>
    <m/>
    <s v="CD021564"/>
    <m/>
    <x v="2"/>
    <x v="112"/>
  </r>
  <r>
    <x v="240"/>
    <s v="PRO.000.8024"/>
    <x v="2516"/>
    <d v="2025-08-19T00:00:00"/>
    <d v="2025-09-22T00:00:00"/>
    <n v="26.24"/>
    <s v="‭112120501010‬"/>
    <s v="Serviços de Assessoria e Consultoria"/>
    <m/>
    <s v="CD022620"/>
    <m/>
    <x v="2"/>
    <x v="178"/>
  </r>
  <r>
    <x v="240"/>
    <s v="PRO.000.8024"/>
    <x v="2516"/>
    <d v="2025-08-19T00:00:00"/>
    <d v="2025-09-22T00:00:00"/>
    <n v="26.24"/>
    <s v="‭112120501010‬"/>
    <s v="Serviços de Assessoria e Consultoria"/>
    <m/>
    <s v="CD021616"/>
    <m/>
    <x v="2"/>
    <x v="218"/>
  </r>
  <r>
    <x v="240"/>
    <s v="PRO.000.8024"/>
    <x v="2516"/>
    <d v="2025-08-19T00:00:00"/>
    <d v="2025-09-22T00:00:00"/>
    <n v="32.08"/>
    <s v="‭112120501010‬"/>
    <s v="Serviços de Assessoria e Consultoria"/>
    <m/>
    <s v="CD022611"/>
    <m/>
    <x v="2"/>
    <x v="115"/>
  </r>
  <r>
    <x v="240"/>
    <s v="PRO.000.8024"/>
    <x v="2516"/>
    <d v="2025-08-19T00:00:00"/>
    <d v="2025-09-22T00:00:00"/>
    <n v="34.99"/>
    <s v="‭112120501010‬"/>
    <s v="Serviços de Assessoria e Consultoria"/>
    <m/>
    <s v="CD021599"/>
    <m/>
    <x v="2"/>
    <x v="211"/>
  </r>
  <r>
    <x v="240"/>
    <s v="PRO.000.8024"/>
    <x v="2516"/>
    <d v="2025-08-19T00:00:00"/>
    <d v="2025-09-22T00:00:00"/>
    <n v="52.49"/>
    <s v="‭112120501010‬"/>
    <s v="Serviços de Assessoria e Consultoria"/>
    <m/>
    <s v="CD019953"/>
    <m/>
    <x v="2"/>
    <x v="221"/>
  </r>
  <r>
    <x v="240"/>
    <s v="PRO.000.8024"/>
    <x v="2516"/>
    <d v="2025-08-19T00:00:00"/>
    <d v="2025-09-22T00:00:00"/>
    <n v="32.08"/>
    <s v="‭112120501010‬"/>
    <s v="Serviços de Assessoria e Consultoria"/>
    <m/>
    <s v="CD022564"/>
    <m/>
    <x v="2"/>
    <x v="187"/>
  </r>
  <r>
    <x v="240"/>
    <s v="PRO.000.8024"/>
    <x v="2516"/>
    <d v="2025-08-19T00:00:00"/>
    <d v="2025-09-22T00:00:00"/>
    <n v="8.75"/>
    <s v="‭112120501010‬"/>
    <s v="Serviços de Assessoria e Consultoria"/>
    <m/>
    <s v="CD003975"/>
    <m/>
    <x v="2"/>
    <x v="153"/>
  </r>
  <r>
    <x v="240"/>
    <s v="PRO.000.8024"/>
    <x v="2516"/>
    <d v="2025-08-19T00:00:00"/>
    <d v="2025-09-22T00:00:00"/>
    <n v="40.82"/>
    <s v="‭112120501010‬"/>
    <s v="Serviços de Assessoria e Consultoria"/>
    <m/>
    <s v="CD021565"/>
    <m/>
    <x v="2"/>
    <x v="201"/>
  </r>
  <r>
    <x v="240"/>
    <s v="PRO.000.8024"/>
    <x v="2516"/>
    <d v="2025-08-19T00:00:00"/>
    <d v="2025-09-22T00:00:00"/>
    <n v="2.92"/>
    <s v="‭112120501010‬"/>
    <s v="Serviços de Assessoria e Consultoria"/>
    <m/>
    <s v="CD022670"/>
    <m/>
    <x v="2"/>
    <x v="128"/>
  </r>
  <r>
    <x v="240"/>
    <s v="PRO.000.8024"/>
    <x v="2516"/>
    <d v="2025-08-19T00:00:00"/>
    <d v="2025-09-22T00:00:00"/>
    <n v="2.92"/>
    <s v="‭112120501010‬"/>
    <s v="Serviços de Assessoria e Consultoria"/>
    <m/>
    <s v="CD022587"/>
    <m/>
    <x v="2"/>
    <x v="129"/>
  </r>
  <r>
    <x v="240"/>
    <s v="PRO.000.8024"/>
    <x v="2516"/>
    <d v="2025-08-19T00:00:00"/>
    <d v="2025-09-22T00:00:00"/>
    <n v="26.24"/>
    <s v="‭112120501010‬"/>
    <s v="Serviços de Assessoria e Consultoria"/>
    <m/>
    <s v="CD022585"/>
    <m/>
    <x v="2"/>
    <x v="214"/>
  </r>
  <r>
    <x v="240"/>
    <s v="PRO.000.8024"/>
    <x v="2516"/>
    <d v="2025-08-19T00:00:00"/>
    <d v="2025-09-22T00:00:00"/>
    <n v="17.5"/>
    <s v="‭112120501010‬"/>
    <s v="Serviços de Assessoria e Consultoria"/>
    <m/>
    <s v="CD022650"/>
    <m/>
    <x v="2"/>
    <x v="229"/>
  </r>
  <r>
    <x v="240"/>
    <s v="PRO.000.8024"/>
    <x v="2516"/>
    <d v="2025-08-19T00:00:00"/>
    <d v="2025-09-22T00:00:00"/>
    <n v="29.16"/>
    <s v="‭112120501010‬"/>
    <s v="Serviços de Assessoria e Consultoria"/>
    <m/>
    <s v="CD021563"/>
    <m/>
    <x v="2"/>
    <x v="217"/>
  </r>
  <r>
    <x v="240"/>
    <s v="PRO.000.8024"/>
    <x v="2516"/>
    <d v="2025-08-19T00:00:00"/>
    <d v="2025-09-22T00:00:00"/>
    <n v="23.33"/>
    <s v="‭112120501010‬"/>
    <s v="Serviços de Assessoria e Consultoria"/>
    <m/>
    <s v="CD022571"/>
    <m/>
    <x v="2"/>
    <x v="184"/>
  </r>
  <r>
    <x v="240"/>
    <s v="PRO.000.8024"/>
    <x v="2516"/>
    <d v="2025-08-19T00:00:00"/>
    <d v="2025-09-22T00:00:00"/>
    <n v="37.909999999999997"/>
    <s v="‭112120501010‬"/>
    <s v="Serviços de Assessoria e Consultoria"/>
    <m/>
    <s v="CD021584"/>
    <m/>
    <x v="2"/>
    <x v="197"/>
  </r>
  <r>
    <x v="240"/>
    <s v="PRO.000.8024"/>
    <x v="2516"/>
    <d v="2025-08-19T00:00:00"/>
    <d v="2025-09-22T00:00:00"/>
    <n v="23.33"/>
    <s v="‭112120501010‬"/>
    <s v="Serviços de Assessoria e Consultoria"/>
    <m/>
    <s v="CD022658"/>
    <m/>
    <x v="2"/>
    <x v="84"/>
  </r>
  <r>
    <x v="240"/>
    <s v="PRO.000.8024"/>
    <x v="2516"/>
    <d v="2025-08-19T00:00:00"/>
    <d v="2025-09-22T00:00:00"/>
    <n v="148.71"/>
    <s v="‭112120501010‬"/>
    <s v="Serviços de Assessoria e Consultoria"/>
    <m/>
    <s v="CD021556"/>
    <m/>
    <x v="2"/>
    <x v="259"/>
  </r>
  <r>
    <x v="240"/>
    <s v="PRO.000.8024"/>
    <x v="2516"/>
    <d v="2025-08-19T00:00:00"/>
    <d v="2025-09-22T00:00:00"/>
    <n v="985.59"/>
    <s v="‭112120501010‬"/>
    <s v="Serviços de Assessoria e Consultoria"/>
    <m/>
    <s v="CD001316"/>
    <m/>
    <x v="2"/>
    <x v="244"/>
  </r>
  <r>
    <x v="240"/>
    <s v="PRO.000.8024"/>
    <x v="2516"/>
    <d v="2025-08-19T00:00:00"/>
    <d v="2025-09-22T00:00:00"/>
    <n v="985.59"/>
    <s v="‭112120501010‬"/>
    <s v="Serviços de Assessoria e Consultoria"/>
    <m/>
    <s v="CD003984"/>
    <m/>
    <x v="2"/>
    <x v="132"/>
  </r>
  <r>
    <x v="240"/>
    <s v="PRO.000.8024"/>
    <x v="2516"/>
    <d v="2025-08-19T00:00:00"/>
    <d v="2025-09-22T00:00:00"/>
    <n v="26.24"/>
    <s v="‭112120501010‬"/>
    <s v="Serviços de Assessoria e Consultoria"/>
    <m/>
    <s v="CD022588"/>
    <m/>
    <x v="2"/>
    <x v="188"/>
  </r>
  <r>
    <x v="240"/>
    <s v="PRO.000.8024"/>
    <x v="2516"/>
    <d v="2025-08-19T00:00:00"/>
    <d v="2025-09-22T00:00:00"/>
    <n v="20.41"/>
    <s v="‭112120501010‬"/>
    <s v="Serviços de Assessoria e Consultoria"/>
    <m/>
    <s v="CD022633"/>
    <m/>
    <x v="2"/>
    <x v="121"/>
  </r>
  <r>
    <x v="240"/>
    <s v="PRO.000.8024"/>
    <x v="2516"/>
    <d v="2025-08-19T00:00:00"/>
    <d v="2025-09-22T00:00:00"/>
    <n v="20.41"/>
    <s v="‭112120501010‬"/>
    <s v="Serviços de Assessoria e Consultoria"/>
    <m/>
    <s v="CD022618"/>
    <m/>
    <x v="2"/>
    <x v="183"/>
  </r>
  <r>
    <x v="240"/>
    <s v="PRO.000.8024"/>
    <x v="2516"/>
    <d v="2025-08-19T00:00:00"/>
    <d v="2025-09-22T00:00:00"/>
    <n v="489.45"/>
    <s v="‭112120501010‬"/>
    <s v="Serviços de Assessoria e Consultoria"/>
    <m/>
    <s v="CD003984"/>
    <m/>
    <x v="2"/>
    <x v="132"/>
  </r>
  <r>
    <x v="240"/>
    <s v="PRO.000.8024"/>
    <x v="2516"/>
    <d v="2025-08-19T00:00:00"/>
    <d v="2025-09-22T00:00:00"/>
    <n v="11.58"/>
    <s v="‭112120501010‬"/>
    <s v="Serviços de Assessoria e Consultoria"/>
    <m/>
    <s v="CD022658"/>
    <m/>
    <x v="2"/>
    <x v="84"/>
  </r>
  <r>
    <x v="240"/>
    <s v="PRO.000.8024"/>
    <x v="2516"/>
    <d v="2025-08-19T00:00:00"/>
    <d v="2025-09-22T00:00:00"/>
    <n v="73.849999999999994"/>
    <s v="‭112120501010‬"/>
    <s v="Serviços de Assessoria e Consultoria"/>
    <m/>
    <s v="CD021556"/>
    <m/>
    <x v="2"/>
    <x v="259"/>
  </r>
  <r>
    <x v="240"/>
    <s v="PRO.000.8024"/>
    <x v="2516"/>
    <d v="2025-08-19T00:00:00"/>
    <d v="2025-09-22T00:00:00"/>
    <n v="489.45"/>
    <s v="‭112120501010‬"/>
    <s v="Serviços de Assessoria e Consultoria"/>
    <m/>
    <s v="CD001316"/>
    <m/>
    <x v="2"/>
    <x v="244"/>
  </r>
  <r>
    <x v="240"/>
    <s v="PRO.000.8024"/>
    <x v="2516"/>
    <d v="2025-08-19T00:00:00"/>
    <d v="2025-09-22T00:00:00"/>
    <n v="13.03"/>
    <s v="‭112120501010‬"/>
    <s v="Serviços de Assessoria e Consultoria"/>
    <m/>
    <s v="CD022588"/>
    <m/>
    <x v="2"/>
    <x v="188"/>
  </r>
  <r>
    <x v="240"/>
    <s v="PRO.000.8024"/>
    <x v="2516"/>
    <d v="2025-08-19T00:00:00"/>
    <d v="2025-09-22T00:00:00"/>
    <n v="10.14"/>
    <s v="‭112120501010‬"/>
    <s v="Serviços de Assessoria e Consultoria"/>
    <m/>
    <s v="CD022633"/>
    <m/>
    <x v="2"/>
    <x v="121"/>
  </r>
  <r>
    <x v="240"/>
    <s v="PRO.000.8024"/>
    <x v="2516"/>
    <d v="2025-08-19T00:00:00"/>
    <d v="2025-09-22T00:00:00"/>
    <n v="10.14"/>
    <s v="‭112120501010‬"/>
    <s v="Serviços de Assessoria e Consultoria"/>
    <m/>
    <s v="CD022618"/>
    <m/>
    <x v="2"/>
    <x v="183"/>
  </r>
  <r>
    <x v="240"/>
    <s v="PRO.000.8024"/>
    <x v="2516"/>
    <d v="2025-08-19T00:00:00"/>
    <d v="2025-09-22T00:00:00"/>
    <n v="150.6"/>
    <s v="‭112120501010‬"/>
    <s v="Serviços de Assessoria e Consultoria"/>
    <m/>
    <s v="CD000976"/>
    <m/>
    <x v="2"/>
    <x v="106"/>
  </r>
  <r>
    <x v="240"/>
    <s v="PRO.000.8024"/>
    <x v="2516"/>
    <d v="2025-08-19T00:00:00"/>
    <d v="2025-09-22T00:00:00"/>
    <n v="105.71"/>
    <s v="‭112120501010‬"/>
    <s v="Serviços de Assessoria e Consultoria"/>
    <m/>
    <s v="CD003965"/>
    <m/>
    <x v="2"/>
    <x v="108"/>
  </r>
  <r>
    <x v="240"/>
    <s v="PRO.000.8024"/>
    <x v="2516"/>
    <d v="2025-08-19T00:00:00"/>
    <d v="2025-09-22T00:00:00"/>
    <n v="30.41"/>
    <s v="‭112120501010‬"/>
    <s v="Serviços de Assessoria e Consultoria"/>
    <m/>
    <s v="CD003966"/>
    <m/>
    <x v="2"/>
    <x v="150"/>
  </r>
  <r>
    <x v="240"/>
    <s v="PRO.000.8024"/>
    <x v="2516"/>
    <d v="2025-08-19T00:00:00"/>
    <d v="2025-09-22T00:00:00"/>
    <n v="27.51"/>
    <s v="‭112120501010‬"/>
    <s v="Serviços de Assessoria e Consultoria"/>
    <m/>
    <s v="CD021579"/>
    <m/>
    <x v="2"/>
    <x v="114"/>
  </r>
  <r>
    <x v="240"/>
    <s v="PRO.000.8024"/>
    <x v="2516"/>
    <d v="2025-08-19T00:00:00"/>
    <d v="2025-09-22T00:00:00"/>
    <n v="8.69"/>
    <s v="‭112120501010‬"/>
    <s v="Serviços de Assessoria e Consultoria"/>
    <m/>
    <s v="CD021594"/>
    <m/>
    <x v="2"/>
    <x v="127"/>
  </r>
  <r>
    <x v="240"/>
    <s v="PRO.000.8024"/>
    <x v="2516"/>
    <d v="2025-08-19T00:00:00"/>
    <d v="2025-09-22T00:00:00"/>
    <n v="8.69"/>
    <s v="‭112120501010‬"/>
    <s v="Serviços de Assessoria e Consultoria"/>
    <m/>
    <s v="CD022642"/>
    <m/>
    <x v="2"/>
    <x v="182"/>
  </r>
  <r>
    <x v="240"/>
    <s v="PRO.000.8024"/>
    <x v="2516"/>
    <d v="2025-08-19T00:00:00"/>
    <d v="2025-09-22T00:00:00"/>
    <n v="20.27"/>
    <s v="‭112120501010‬"/>
    <s v="Serviços de Assessoria e Consultoria"/>
    <m/>
    <s v="CD022640"/>
    <m/>
    <x v="2"/>
    <x v="167"/>
  </r>
  <r>
    <x v="240"/>
    <s v="PRO.000.8024"/>
    <x v="2516"/>
    <d v="2025-08-19T00:00:00"/>
    <d v="2025-09-22T00:00:00"/>
    <n v="10.14"/>
    <s v="‭112120501010‬"/>
    <s v="Serviços de Assessoria e Consultoria"/>
    <m/>
    <s v="CD022643"/>
    <m/>
    <x v="2"/>
    <x v="222"/>
  </r>
  <r>
    <x v="240"/>
    <s v="PRO.000.8024"/>
    <x v="2516"/>
    <d v="2025-08-19T00:00:00"/>
    <d v="2025-09-22T00:00:00"/>
    <n v="95.57"/>
    <s v="‭112120501010‬"/>
    <s v="Serviços de Assessoria e Consultoria"/>
    <m/>
    <s v="CD003976"/>
    <m/>
    <x v="2"/>
    <x v="116"/>
  </r>
  <r>
    <x v="240"/>
    <s v="PRO.000.8024"/>
    <x v="2516"/>
    <d v="2025-08-19T00:00:00"/>
    <d v="2025-09-22T00:00:00"/>
    <n v="13.03"/>
    <s v="‭112120501010‬"/>
    <s v="Serviços de Assessoria e Consultoria"/>
    <m/>
    <s v="CD022635"/>
    <m/>
    <x v="2"/>
    <x v="232"/>
  </r>
  <r>
    <x v="240"/>
    <s v="PRO.000.8024"/>
    <x v="2516"/>
    <d v="2025-08-19T00:00:00"/>
    <d v="2025-09-22T00:00:00"/>
    <n v="396.77"/>
    <s v="‭112120501010‬"/>
    <s v="Serviços de Assessoria e Consultoria"/>
    <m/>
    <s v="CD023559"/>
    <m/>
    <x v="2"/>
    <x v="1"/>
  </r>
  <r>
    <x v="240"/>
    <s v="PRO.000.8024"/>
    <x v="2516"/>
    <d v="2025-08-19T00:00:00"/>
    <d v="2025-09-22T00:00:00"/>
    <n v="141.91"/>
    <s v="‭112120501010‬"/>
    <s v="Serviços de Assessoria e Consultoria"/>
    <m/>
    <s v="CD021556"/>
    <m/>
    <x v="2"/>
    <x v="259"/>
  </r>
  <r>
    <x v="240"/>
    <s v="PRO.000.8024"/>
    <x v="2516"/>
    <d v="2025-08-19T00:00:00"/>
    <d v="2025-09-22T00:00:00"/>
    <n v="13.03"/>
    <s v="‭112120501010‬"/>
    <s v="Serviços de Assessoria e Consultoria"/>
    <m/>
    <s v="CD021601"/>
    <m/>
    <x v="2"/>
    <x v="205"/>
  </r>
  <r>
    <x v="240"/>
    <s v="PRO.000.8024"/>
    <x v="2516"/>
    <d v="2025-08-19T00:00:00"/>
    <d v="2025-09-22T00:00:00"/>
    <n v="83.99"/>
    <s v="‭112120501010‬"/>
    <s v="Serviços de Assessoria e Consultoria"/>
    <m/>
    <s v="CD000971"/>
    <m/>
    <x v="2"/>
    <x v="119"/>
  </r>
  <r>
    <x v="240"/>
    <s v="PRO.000.8024"/>
    <x v="2516"/>
    <d v="2025-08-19T00:00:00"/>
    <d v="2025-09-22T00:00:00"/>
    <n v="11.58"/>
    <s v="‭112120501010‬"/>
    <s v="Serviços de Assessoria e Consultoria"/>
    <m/>
    <s v="CD022553"/>
    <m/>
    <x v="2"/>
    <x v="206"/>
  </r>
  <r>
    <x v="240"/>
    <s v="PRO.000.8024"/>
    <x v="2516"/>
    <d v="2025-08-19T00:00:00"/>
    <d v="2025-09-22T00:00:00"/>
    <n v="10.14"/>
    <s v="‭112120501010‬"/>
    <s v="Serviços de Assessoria e Consultoria"/>
    <m/>
    <s v="CD022676"/>
    <m/>
    <x v="2"/>
    <x v="236"/>
  </r>
  <r>
    <x v="240"/>
    <s v="PRO.000.8024"/>
    <x v="2516"/>
    <d v="2025-08-19T00:00:00"/>
    <d v="2025-09-22T00:00:00"/>
    <n v="13.03"/>
    <s v="‭112120501010‬"/>
    <s v="Serviços de Assessoria e Consultoria"/>
    <m/>
    <s v="CD022568"/>
    <m/>
    <x v="2"/>
    <x v="169"/>
  </r>
  <r>
    <x v="240"/>
    <s v="PRO.000.8024"/>
    <x v="2516"/>
    <d v="2025-08-19T00:00:00"/>
    <d v="2025-09-22T00:00:00"/>
    <n v="14.48"/>
    <s v="‭112120501010‬"/>
    <s v="Serviços de Assessoria e Consultoria"/>
    <m/>
    <s v="CD022641"/>
    <m/>
    <x v="2"/>
    <x v="245"/>
  </r>
  <r>
    <x v="240"/>
    <s v="PRO.000.8024"/>
    <x v="2516"/>
    <d v="2025-08-19T00:00:00"/>
    <d v="2025-09-22T00:00:00"/>
    <n v="120.19"/>
    <s v="‭112120501010‬"/>
    <s v="Serviços de Assessoria e Consultoria"/>
    <m/>
    <s v="CD002952"/>
    <m/>
    <x v="2"/>
    <x v="102"/>
  </r>
  <r>
    <x v="240"/>
    <s v="PRO.000.8024"/>
    <x v="2516"/>
    <d v="2025-08-19T00:00:00"/>
    <d v="2025-09-22T00:00:00"/>
    <n v="33.31"/>
    <s v="‭112120501010‬"/>
    <s v="Serviços de Assessoria e Consultoria"/>
    <m/>
    <s v="CD003985"/>
    <m/>
    <x v="2"/>
    <x v="160"/>
  </r>
  <r>
    <x v="240"/>
    <s v="PRO.000.8024"/>
    <x v="2516"/>
    <d v="2025-08-19T00:00:00"/>
    <d v="2025-09-22T00:00:00"/>
    <n v="251.96"/>
    <s v="‭112120501010‬"/>
    <s v="Serviços de Assessoria e Consultoria"/>
    <m/>
    <s v="CD001320"/>
    <m/>
    <x v="2"/>
    <x v="2"/>
  </r>
  <r>
    <x v="240"/>
    <s v="PRO.000.8024"/>
    <x v="2516"/>
    <d v="2025-08-19T00:00:00"/>
    <d v="2025-09-22T00:00:00"/>
    <n v="75.3"/>
    <s v="‭112120501010‬"/>
    <s v="Serviços de Assessoria e Consultoria"/>
    <m/>
    <s v="CD002951"/>
    <m/>
    <x v="2"/>
    <x v="159"/>
  </r>
  <r>
    <x v="240"/>
    <s v="PRO.000.8024"/>
    <x v="2516"/>
    <d v="2025-08-19T00:00:00"/>
    <d v="2025-09-22T00:00:00"/>
    <n v="13.03"/>
    <s v="‭112120501010‬"/>
    <s v="Serviços de Assessoria e Consultoria"/>
    <m/>
    <s v="CD021555"/>
    <m/>
    <x v="2"/>
    <x v="255"/>
  </r>
  <r>
    <x v="240"/>
    <s v="PRO.000.8024"/>
    <x v="2516"/>
    <d v="2025-08-19T00:00:00"/>
    <d v="2025-09-22T00:00:00"/>
    <n v="10.14"/>
    <s v="‭112120501010‬"/>
    <s v="Serviços de Assessoria e Consultoria"/>
    <m/>
    <s v="CD022662"/>
    <m/>
    <x v="2"/>
    <x v="215"/>
  </r>
  <r>
    <x v="240"/>
    <s v="PRO.000.8024"/>
    <x v="2516"/>
    <d v="2025-08-19T00:00:00"/>
    <d v="2025-09-22T00:00:00"/>
    <n v="18.82"/>
    <s v="‭112120501010‬"/>
    <s v="Serviços de Assessoria e Consultoria"/>
    <m/>
    <s v="CD023559"/>
    <m/>
    <x v="2"/>
    <x v="1"/>
  </r>
  <r>
    <x v="240"/>
    <s v="PRO.000.8024"/>
    <x v="2516"/>
    <d v="2025-08-19T00:00:00"/>
    <d v="2025-09-22T00:00:00"/>
    <n v="11.58"/>
    <s v="‭112120501010‬"/>
    <s v="Serviços de Assessoria e Consultoria"/>
    <m/>
    <s v="CD022613"/>
    <m/>
    <x v="2"/>
    <x v="43"/>
  </r>
  <r>
    <x v="240"/>
    <s v="PRO.000.8024"/>
    <x v="2516"/>
    <d v="2025-08-19T00:00:00"/>
    <d v="2025-09-22T00:00:00"/>
    <n v="23.17"/>
    <s v="‭112120501010‬"/>
    <s v="Serviços de Assessoria e Consultoria"/>
    <m/>
    <s v="CD021590"/>
    <m/>
    <x v="2"/>
    <x v="40"/>
  </r>
  <r>
    <x v="240"/>
    <s v="PRO.000.8024"/>
    <x v="2516"/>
    <d v="2025-08-19T00:00:00"/>
    <d v="2025-09-22T00:00:00"/>
    <n v="10.14"/>
    <s v="‭112120501010‬"/>
    <s v="Serviços de Assessoria e Consultoria"/>
    <m/>
    <s v="CD022655"/>
    <m/>
    <x v="2"/>
    <x v="41"/>
  </r>
  <r>
    <x v="240"/>
    <s v="PRO.000.8024"/>
    <x v="2516"/>
    <d v="2025-08-19T00:00:00"/>
    <d v="2025-09-22T00:00:00"/>
    <n v="11.58"/>
    <s v="‭112120501010‬"/>
    <s v="Serviços de Assessoria e Consultoria"/>
    <m/>
    <s v="CD021614"/>
    <m/>
    <x v="2"/>
    <x v="42"/>
  </r>
  <r>
    <x v="240"/>
    <s v="PRO.000.8024"/>
    <x v="2516"/>
    <d v="2025-08-19T00:00:00"/>
    <d v="2025-09-22T00:00:00"/>
    <n v="36.200000000000003"/>
    <s v="‭112120501010‬"/>
    <s v="Serviços de Assessoria e Consultoria"/>
    <m/>
    <s v="CD004957"/>
    <m/>
    <x v="2"/>
    <x v="120"/>
  </r>
  <r>
    <x v="240"/>
    <s v="PRO.000.8024"/>
    <x v="2516"/>
    <d v="2025-08-19T00:00:00"/>
    <d v="2025-09-22T00:00:00"/>
    <n v="11.58"/>
    <s v="‭112120501010‬"/>
    <s v="Serviços de Assessoria e Consultoria"/>
    <m/>
    <s v="CD001137"/>
    <m/>
    <x v="2"/>
    <x v="44"/>
  </r>
  <r>
    <x v="240"/>
    <s v="PRO.000.8024"/>
    <x v="2516"/>
    <d v="2025-08-19T00:00:00"/>
    <d v="2025-09-22T00:00:00"/>
    <n v="17.38"/>
    <s v="‭112120501010‬"/>
    <s v="Serviços de Assessoria e Consultoria"/>
    <m/>
    <s v="CD019956"/>
    <m/>
    <x v="2"/>
    <x v="97"/>
  </r>
  <r>
    <x v="240"/>
    <s v="PRO.000.8024"/>
    <x v="2516"/>
    <d v="2025-08-19T00:00:00"/>
    <d v="2025-09-22T00:00:00"/>
    <n v="55.03"/>
    <s v="‭112120501010‬"/>
    <s v="Serviços de Assessoria e Consultoria"/>
    <m/>
    <s v="CD004956"/>
    <m/>
    <x v="2"/>
    <x v="45"/>
  </r>
  <r>
    <x v="240"/>
    <s v="PRO.000.8024"/>
    <x v="2516"/>
    <d v="2025-08-19T00:00:00"/>
    <d v="2025-09-22T00:00:00"/>
    <n v="10.14"/>
    <s v="‭112120501010‬"/>
    <s v="Serviços de Assessoria e Consultoria"/>
    <m/>
    <s v="CD022681"/>
    <m/>
    <x v="2"/>
    <x v="46"/>
  </r>
  <r>
    <x v="240"/>
    <s v="PRO.000.8024"/>
    <x v="2516"/>
    <d v="2025-08-19T00:00:00"/>
    <d v="2025-09-22T00:00:00"/>
    <n v="13.03"/>
    <s v="‭112120501010‬"/>
    <s v="Serviços de Assessoria e Consultoria"/>
    <m/>
    <s v="CD021606"/>
    <m/>
    <x v="2"/>
    <x v="47"/>
  </r>
  <r>
    <x v="240"/>
    <s v="PRO.000.8024"/>
    <x v="2516"/>
    <d v="2025-08-19T00:00:00"/>
    <d v="2025-09-22T00:00:00"/>
    <n v="40.549999999999997"/>
    <s v="‭112120501010‬"/>
    <s v="Serviços de Assessoria e Consultoria"/>
    <m/>
    <s v="CD003977"/>
    <m/>
    <x v="2"/>
    <x v="48"/>
  </r>
  <r>
    <x v="240"/>
    <s v="PRO.000.8024"/>
    <x v="2516"/>
    <d v="2025-08-19T00:00:00"/>
    <d v="2025-09-22T00:00:00"/>
    <n v="11.58"/>
    <s v="‭112120501010‬"/>
    <s v="Serviços de Assessoria e Consultoria"/>
    <m/>
    <s v="CD021586"/>
    <m/>
    <x v="2"/>
    <x v="49"/>
  </r>
  <r>
    <x v="240"/>
    <s v="PRO.000.8024"/>
    <x v="2516"/>
    <d v="2025-08-19T00:00:00"/>
    <d v="2025-09-22T00:00:00"/>
    <n v="14.48"/>
    <s v="‭112120501010‬"/>
    <s v="Serviços de Assessoria e Consultoria"/>
    <m/>
    <s v="CD022557"/>
    <m/>
    <x v="2"/>
    <x v="50"/>
  </r>
  <r>
    <x v="240"/>
    <s v="PRO.000.8024"/>
    <x v="2516"/>
    <d v="2025-08-19T00:00:00"/>
    <d v="2025-09-22T00:00:00"/>
    <n v="13.03"/>
    <s v="‭112120501010‬"/>
    <s v="Serviços de Assessoria e Consultoria"/>
    <m/>
    <s v="CD021604"/>
    <m/>
    <x v="2"/>
    <x v="204"/>
  </r>
  <r>
    <x v="240"/>
    <s v="PRO.000.8024"/>
    <x v="2516"/>
    <d v="2025-08-19T00:00:00"/>
    <d v="2025-09-22T00:00:00"/>
    <n v="10.14"/>
    <s v="‭112120501010‬"/>
    <s v="Serviços de Assessoria e Consultoria"/>
    <m/>
    <s v="CD022665"/>
    <m/>
    <x v="2"/>
    <x v="51"/>
  </r>
  <r>
    <x v="240"/>
    <s v="PRO.000.8024"/>
    <x v="2516"/>
    <d v="2025-08-19T00:00:00"/>
    <d v="2025-09-22T00:00:00"/>
    <n v="4.34"/>
    <s v="‭112120501010‬"/>
    <s v="Serviços de Assessoria e Consultoria"/>
    <m/>
    <s v="CD020555"/>
    <m/>
    <x v="2"/>
    <x v="52"/>
  </r>
  <r>
    <x v="240"/>
    <s v="PRO.000.8024"/>
    <x v="2516"/>
    <d v="2025-08-19T00:00:00"/>
    <d v="2025-09-22T00:00:00"/>
    <n v="26.07"/>
    <s v="‭112120501010‬"/>
    <s v="Serviços de Assessoria e Consultoria"/>
    <m/>
    <s v="CD021572"/>
    <m/>
    <x v="2"/>
    <x v="53"/>
  </r>
  <r>
    <x v="240"/>
    <s v="PRO.000.8024"/>
    <x v="2516"/>
    <d v="2025-08-19T00:00:00"/>
    <d v="2025-09-22T00:00:00"/>
    <n v="14.48"/>
    <s v="‭112120501010‬"/>
    <s v="Serviços de Assessoria e Consultoria"/>
    <m/>
    <s v="CD022601"/>
    <m/>
    <x v="2"/>
    <x v="81"/>
  </r>
  <r>
    <x v="240"/>
    <s v="PRO.000.8024"/>
    <x v="2516"/>
    <d v="2025-08-19T00:00:00"/>
    <d v="2025-09-22T00:00:00"/>
    <n v="111.5"/>
    <s v="‭112120501010‬"/>
    <s v="Serviços de Assessoria e Consultoria"/>
    <m/>
    <s v="CD001138"/>
    <m/>
    <x v="2"/>
    <x v="54"/>
  </r>
  <r>
    <x v="240"/>
    <s v="PRO.000.8024"/>
    <x v="2516"/>
    <d v="2025-08-19T00:00:00"/>
    <d v="2025-09-22T00:00:00"/>
    <n v="20.27"/>
    <s v="‭112120501010‬"/>
    <s v="Serviços de Assessoria e Consultoria"/>
    <m/>
    <s v="CD021573"/>
    <m/>
    <x v="2"/>
    <x v="55"/>
  </r>
  <r>
    <x v="240"/>
    <s v="PRO.000.8024"/>
    <x v="2516"/>
    <d v="2025-08-19T00:00:00"/>
    <d v="2025-09-22T00:00:00"/>
    <n v="18.82"/>
    <s v="‭112120501010‬"/>
    <s v="Serviços de Assessoria e Consultoria"/>
    <m/>
    <s v="CD021553"/>
    <m/>
    <x v="2"/>
    <x v="260"/>
  </r>
  <r>
    <x v="240"/>
    <s v="PRO.000.8024"/>
    <x v="2516"/>
    <d v="2025-08-19T00:00:00"/>
    <d v="2025-09-22T00:00:00"/>
    <n v="66.61"/>
    <s v="‭112120501010‬"/>
    <s v="Serviços de Assessoria e Consultoria"/>
    <m/>
    <s v="CD000974"/>
    <m/>
    <x v="2"/>
    <x v="56"/>
  </r>
  <r>
    <x v="240"/>
    <s v="PRO.000.8024"/>
    <x v="2516"/>
    <d v="2025-08-19T00:00:00"/>
    <d v="2025-09-22T00:00:00"/>
    <n v="11.58"/>
    <s v="‭112120501010‬"/>
    <s v="Serviços de Assessoria e Consultoria"/>
    <m/>
    <s v="CD022625"/>
    <m/>
    <x v="2"/>
    <x v="82"/>
  </r>
  <r>
    <x v="240"/>
    <s v="PRO.000.8024"/>
    <x v="2516"/>
    <d v="2025-08-19T00:00:00"/>
    <d v="2025-09-22T00:00:00"/>
    <n v="26.07"/>
    <s v="‭112120501010‬"/>
    <s v="Serviços de Assessoria e Consultoria"/>
    <m/>
    <s v="CD020551"/>
    <m/>
    <x v="2"/>
    <x v="58"/>
  </r>
  <r>
    <x v="240"/>
    <s v="PRO.000.8024"/>
    <x v="2516"/>
    <d v="2025-08-19T00:00:00"/>
    <d v="2025-09-22T00:00:00"/>
    <n v="13.03"/>
    <s v="‭112120501010‬"/>
    <s v="Serviços de Assessoria e Consultoria"/>
    <m/>
    <s v="CD022647"/>
    <m/>
    <x v="2"/>
    <x v="59"/>
  </r>
  <r>
    <x v="240"/>
    <s v="PRO.000.8024"/>
    <x v="2516"/>
    <d v="2025-08-19T00:00:00"/>
    <d v="2025-09-22T00:00:00"/>
    <n v="13.03"/>
    <s v="‭112120501010‬"/>
    <s v="Serviços de Assessoria e Consultoria"/>
    <m/>
    <s v="CD021569"/>
    <m/>
    <x v="2"/>
    <x v="200"/>
  </r>
  <r>
    <x v="240"/>
    <s v="PRO.000.8024"/>
    <x v="2516"/>
    <d v="2025-08-19T00:00:00"/>
    <d v="2025-09-22T00:00:00"/>
    <n v="14.48"/>
    <s v="‭112120501010‬"/>
    <s v="Serviços de Assessoria e Consultoria"/>
    <m/>
    <s v="CD022664"/>
    <m/>
    <x v="2"/>
    <x v="63"/>
  </r>
  <r>
    <x v="240"/>
    <s v="PRO.000.8024"/>
    <x v="2516"/>
    <d v="2025-08-19T00:00:00"/>
    <d v="2025-09-22T00:00:00"/>
    <n v="15.93"/>
    <s v="‭112120501010‬"/>
    <s v="Serviços de Assessoria e Consultoria"/>
    <m/>
    <s v="CD022583"/>
    <m/>
    <x v="2"/>
    <x v="60"/>
  </r>
  <r>
    <x v="240"/>
    <s v="PRO.000.8024"/>
    <x v="2516"/>
    <d v="2025-08-19T00:00:00"/>
    <d v="2025-09-22T00:00:00"/>
    <n v="11.58"/>
    <s v="‭112120501010‬"/>
    <s v="Serviços de Assessoria e Consultoria"/>
    <m/>
    <s v="CD022610"/>
    <m/>
    <x v="2"/>
    <x v="61"/>
  </r>
  <r>
    <x v="240"/>
    <s v="PRO.000.8024"/>
    <x v="2516"/>
    <d v="2025-08-19T00:00:00"/>
    <d v="2025-09-22T00:00:00"/>
    <n v="46.34"/>
    <s v="‭112120501010‬"/>
    <s v="Serviços de Assessoria e Consultoria"/>
    <m/>
    <s v="CD003983"/>
    <m/>
    <x v="2"/>
    <x v="62"/>
  </r>
  <r>
    <x v="240"/>
    <s v="PRO.000.8024"/>
    <x v="2516"/>
    <d v="2025-08-19T00:00:00"/>
    <d v="2025-09-22T00:00:00"/>
    <n v="11.58"/>
    <s v="‭112120501010‬"/>
    <s v="Serviços de Assessoria e Consultoria"/>
    <m/>
    <s v="CD022661"/>
    <m/>
    <x v="2"/>
    <x v="185"/>
  </r>
  <r>
    <x v="240"/>
    <s v="PRO.000.8024"/>
    <x v="2516"/>
    <d v="2025-08-19T00:00:00"/>
    <d v="2025-09-22T00:00:00"/>
    <n v="15.93"/>
    <s v="‭112120501010‬"/>
    <s v="Serviços de Assessoria e Consultoria"/>
    <m/>
    <s v="CD022584"/>
    <m/>
    <x v="2"/>
    <x v="64"/>
  </r>
  <r>
    <x v="240"/>
    <s v="PRO.000.8024"/>
    <x v="2516"/>
    <d v="2025-08-19T00:00:00"/>
    <d v="2025-09-22T00:00:00"/>
    <n v="15.93"/>
    <s v="‭112120501010‬"/>
    <s v="Serviços de Assessoria e Consultoria"/>
    <m/>
    <s v="CD020556"/>
    <m/>
    <x v="2"/>
    <x v="65"/>
  </r>
  <r>
    <x v="240"/>
    <s v="PRO.000.8024"/>
    <x v="2516"/>
    <d v="2025-08-19T00:00:00"/>
    <d v="2025-09-22T00:00:00"/>
    <n v="8.69"/>
    <s v="‭112120501010‬"/>
    <s v="Serviços de Assessoria e Consultoria"/>
    <m/>
    <s v="CD022656"/>
    <m/>
    <x v="2"/>
    <x v="66"/>
  </r>
  <r>
    <x v="240"/>
    <s v="PRO.000.8024"/>
    <x v="2516"/>
    <d v="2025-08-19T00:00:00"/>
    <d v="2025-09-22T00:00:00"/>
    <n v="37.65"/>
    <s v="‭112120501010‬"/>
    <s v="Serviços de Assessoria e Consultoria"/>
    <m/>
    <s v="CD020553"/>
    <m/>
    <x v="2"/>
    <x v="67"/>
  </r>
  <r>
    <x v="240"/>
    <s v="PRO.000.8024"/>
    <x v="2516"/>
    <d v="2025-08-19T00:00:00"/>
    <d v="2025-09-22T00:00:00"/>
    <n v="10.14"/>
    <s v="‭112120501010‬"/>
    <s v="Serviços de Assessoria e Consultoria"/>
    <m/>
    <s v="CD022654"/>
    <m/>
    <x v="2"/>
    <x v="72"/>
  </r>
  <r>
    <x v="240"/>
    <s v="PRO.000.8024"/>
    <x v="2516"/>
    <d v="2025-08-19T00:00:00"/>
    <d v="2025-09-22T00:00:00"/>
    <n v="20.27"/>
    <s v="‭112120501010‬"/>
    <s v="Serviços de Assessoria e Consultoria"/>
    <m/>
    <s v="CD021612"/>
    <m/>
    <x v="2"/>
    <x v="68"/>
  </r>
  <r>
    <x v="240"/>
    <s v="PRO.000.8024"/>
    <x v="2516"/>
    <d v="2025-08-19T00:00:00"/>
    <d v="2025-09-22T00:00:00"/>
    <n v="14.48"/>
    <s v="‭112120501010‬"/>
    <s v="Serviços de Assessoria e Consultoria"/>
    <m/>
    <s v="CD021605"/>
    <m/>
    <x v="2"/>
    <x v="69"/>
  </r>
  <r>
    <x v="240"/>
    <s v="PRO.000.8024"/>
    <x v="2516"/>
    <d v="2025-08-19T00:00:00"/>
    <d v="2025-09-22T00:00:00"/>
    <n v="21.72"/>
    <s v="‭112120501010‬"/>
    <s v="Serviços de Assessoria e Consultoria"/>
    <m/>
    <s v="CD022556"/>
    <m/>
    <x v="2"/>
    <x v="70"/>
  </r>
  <r>
    <x v="240"/>
    <s v="PRO.000.8024"/>
    <x v="2516"/>
    <d v="2025-08-19T00:00:00"/>
    <d v="2025-09-22T00:00:00"/>
    <n v="13.03"/>
    <s v="‭112120501010‬"/>
    <s v="Serviços de Assessoria e Consultoria"/>
    <m/>
    <s v="CD022602"/>
    <m/>
    <x v="2"/>
    <x v="223"/>
  </r>
  <r>
    <x v="240"/>
    <s v="PRO.000.8024"/>
    <x v="2516"/>
    <d v="2025-08-19T00:00:00"/>
    <d v="2025-09-22T00:00:00"/>
    <n v="15.93"/>
    <s v="‭112120501010‬"/>
    <s v="Serviços de Assessoria e Consultoria"/>
    <m/>
    <s v="CD022657"/>
    <m/>
    <x v="2"/>
    <x v="71"/>
  </r>
  <r>
    <x v="240"/>
    <s v="PRO.000.8024"/>
    <x v="2516"/>
    <d v="2025-08-19T00:00:00"/>
    <d v="2025-09-22T00:00:00"/>
    <n v="13.03"/>
    <s v="‭112120501010‬"/>
    <s v="Serviços de Assessoria e Consultoria"/>
    <m/>
    <s v="CD022627"/>
    <m/>
    <x v="2"/>
    <x v="122"/>
  </r>
  <r>
    <x v="240"/>
    <s v="PRO.000.8024"/>
    <x v="2516"/>
    <d v="2025-08-19T00:00:00"/>
    <d v="2025-09-22T00:00:00"/>
    <n v="8.69"/>
    <s v="‭112120501010‬"/>
    <s v="Serviços de Assessoria e Consultoria"/>
    <m/>
    <s v="CD022615"/>
    <m/>
    <x v="2"/>
    <x v="136"/>
  </r>
  <r>
    <x v="240"/>
    <s v="PRO.000.8024"/>
    <x v="2516"/>
    <d v="2025-08-19T00:00:00"/>
    <d v="2025-09-22T00:00:00"/>
    <n v="8.69"/>
    <s v="‭112120501010‬"/>
    <s v="Serviços de Assessoria e Consultoria"/>
    <m/>
    <s v="CD022663"/>
    <m/>
    <x v="2"/>
    <x v="83"/>
  </r>
  <r>
    <x v="240"/>
    <s v="PRO.000.8024"/>
    <x v="2516"/>
    <d v="2025-08-19T00:00:00"/>
    <d v="2025-09-22T00:00:00"/>
    <n v="11.58"/>
    <s v="‭112120501010‬"/>
    <s v="Serviços de Assessoria e Consultoria"/>
    <m/>
    <s v="CD022672"/>
    <m/>
    <x v="2"/>
    <x v="177"/>
  </r>
  <r>
    <x v="240"/>
    <s v="PRO.000.8024"/>
    <x v="2516"/>
    <d v="2025-08-19T00:00:00"/>
    <d v="2025-09-22T00:00:00"/>
    <n v="15.93"/>
    <s v="‭112120501010‬"/>
    <s v="Serviços de Assessoria e Consultoria"/>
    <m/>
    <s v="CD021608"/>
    <m/>
    <x v="2"/>
    <x v="249"/>
  </r>
  <r>
    <x v="240"/>
    <s v="PRO.000.8024"/>
    <x v="2516"/>
    <d v="2025-08-19T00:00:00"/>
    <d v="2025-09-22T00:00:00"/>
    <n v="27.51"/>
    <s v="‭112120501010‬"/>
    <s v="Serviços de Assessoria e Consultoria"/>
    <m/>
    <s v="CD022683"/>
    <m/>
    <x v="2"/>
    <x v="30"/>
  </r>
  <r>
    <x v="240"/>
    <s v="PRO.000.8024"/>
    <x v="2516"/>
    <d v="2025-08-19T00:00:00"/>
    <d v="2025-09-22T00:00:00"/>
    <n v="13.03"/>
    <s v="‭112120501010‬"/>
    <s v="Serviços de Assessoria e Consultoria"/>
    <m/>
    <s v="CD021553"/>
    <m/>
    <x v="2"/>
    <x v="260"/>
  </r>
  <r>
    <x v="240"/>
    <s v="PRO.000.8024"/>
    <x v="2516"/>
    <d v="2025-08-19T00:00:00"/>
    <d v="2025-09-22T00:00:00"/>
    <n v="17.38"/>
    <s v="‭112120501010‬"/>
    <s v="Serviços de Assessoria e Consultoria"/>
    <m/>
    <s v="CD021602"/>
    <m/>
    <x v="2"/>
    <x v="137"/>
  </r>
  <r>
    <x v="240"/>
    <s v="PRO.000.8024"/>
    <x v="2516"/>
    <d v="2025-08-19T00:00:00"/>
    <d v="2025-09-22T00:00:00"/>
    <n v="52.13"/>
    <s v="‭112120501010‬"/>
    <s v="Serviços de Assessoria e Consultoria"/>
    <m/>
    <s v="CD000978"/>
    <m/>
    <x v="2"/>
    <x v="149"/>
  </r>
  <r>
    <x v="240"/>
    <s v="PRO.000.8024"/>
    <x v="2516"/>
    <d v="2025-08-19T00:00:00"/>
    <d v="2025-09-22T00:00:00"/>
    <n v="11.58"/>
    <s v="‭112120501010‬"/>
    <s v="Serviços de Assessoria e Consultoria"/>
    <m/>
    <s v="CD020551"/>
    <m/>
    <x v="2"/>
    <x v="58"/>
  </r>
  <r>
    <x v="240"/>
    <s v="PRO.000.8024"/>
    <x v="2516"/>
    <d v="2025-08-19T00:00:00"/>
    <d v="2025-09-22T00:00:00"/>
    <n v="20.27"/>
    <s v="‭112120501010‬"/>
    <s v="Serviços de Assessoria e Consultoria"/>
    <m/>
    <s v="CD021580"/>
    <m/>
    <x v="2"/>
    <x v="138"/>
  </r>
  <r>
    <x v="240"/>
    <s v="PRO.000.8024"/>
    <x v="2516"/>
    <d v="2025-08-19T00:00:00"/>
    <d v="2025-09-22T00:00:00"/>
    <n v="10.14"/>
    <s v="‭112120501010‬"/>
    <s v="Serviços de Assessoria e Consultoria"/>
    <m/>
    <s v="CD022652"/>
    <m/>
    <x v="2"/>
    <x v="89"/>
  </r>
  <r>
    <x v="240"/>
    <s v="PRO.000.8024"/>
    <x v="2516"/>
    <d v="2025-08-19T00:00:00"/>
    <d v="2025-09-22T00:00:00"/>
    <n v="11.58"/>
    <s v="‭112120501010‬"/>
    <s v="Serviços de Assessoria e Consultoria"/>
    <m/>
    <s v="CD022629"/>
    <m/>
    <x v="2"/>
    <x v="174"/>
  </r>
  <r>
    <x v="240"/>
    <s v="PRO.000.8024"/>
    <x v="2516"/>
    <d v="2025-08-19T00:00:00"/>
    <d v="2025-09-22T00:00:00"/>
    <n v="10.14"/>
    <s v="‭112120501010‬"/>
    <s v="Serviços de Assessoria e Consultoria"/>
    <m/>
    <s v="CD022638"/>
    <m/>
    <x v="2"/>
    <x v="251"/>
  </r>
  <r>
    <x v="240"/>
    <s v="PRO.000.8024"/>
    <x v="2516"/>
    <d v="2025-08-19T00:00:00"/>
    <d v="2025-09-22T00:00:00"/>
    <n v="13.03"/>
    <s v="‭112120501010‬"/>
    <s v="Serviços de Assessoria e Consultoria"/>
    <m/>
    <s v="CD021576"/>
    <m/>
    <x v="2"/>
    <x v="113"/>
  </r>
  <r>
    <x v="240"/>
    <s v="PRO.000.8024"/>
    <x v="2516"/>
    <d v="2025-08-19T00:00:00"/>
    <d v="2025-09-22T00:00:00"/>
    <n v="55.03"/>
    <s v="‭112120501010‬"/>
    <s v="Serviços de Assessoria e Consultoria"/>
    <m/>
    <s v="CD000979"/>
    <m/>
    <x v="2"/>
    <x v="103"/>
  </r>
  <r>
    <x v="240"/>
    <s v="PRO.000.8024"/>
    <x v="2516"/>
    <d v="2025-08-19T00:00:00"/>
    <d v="2025-09-22T00:00:00"/>
    <n v="44.89"/>
    <s v="‭112120501010‬"/>
    <s v="Serviços de Assessoria e Consultoria"/>
    <m/>
    <s v="CD022603"/>
    <m/>
    <x v="2"/>
    <x v="85"/>
  </r>
  <r>
    <x v="240"/>
    <s v="PRO.000.8024"/>
    <x v="2516"/>
    <d v="2025-08-19T00:00:00"/>
    <d v="2025-09-22T00:00:00"/>
    <n v="17.38"/>
    <s v="‭112120501010‬"/>
    <s v="Serviços de Assessoria e Consultoria"/>
    <m/>
    <s v="CD021620"/>
    <m/>
    <x v="2"/>
    <x v="199"/>
  </r>
  <r>
    <x v="240"/>
    <s v="PRO.000.8024"/>
    <x v="2516"/>
    <d v="2025-08-19T00:00:00"/>
    <d v="2025-09-22T00:00:00"/>
    <n v="21.72"/>
    <s v="‭112120501010‬"/>
    <s v="Serviços de Assessoria e Consultoria"/>
    <m/>
    <s v="CD022558"/>
    <m/>
    <x v="2"/>
    <x v="224"/>
  </r>
  <r>
    <x v="240"/>
    <s v="PRO.000.8024"/>
    <x v="2516"/>
    <d v="2025-08-19T00:00:00"/>
    <d v="2025-09-22T00:00:00"/>
    <n v="13.03"/>
    <s v="‭112120501010‬"/>
    <s v="Serviços de Assessoria e Consultoria"/>
    <m/>
    <s v="CD022646"/>
    <m/>
    <x v="2"/>
    <x v="225"/>
  </r>
  <r>
    <x v="240"/>
    <s v="PRO.000.8024"/>
    <x v="2516"/>
    <d v="2025-08-19T00:00:00"/>
    <d v="2025-09-22T00:00:00"/>
    <n v="15.93"/>
    <s v="‭112120501010‬"/>
    <s v="Serviços de Assessoria e Consultoria"/>
    <m/>
    <s v="CD022639"/>
    <m/>
    <x v="2"/>
    <x v="125"/>
  </r>
  <r>
    <x v="240"/>
    <s v="PRO.000.8024"/>
    <x v="2516"/>
    <d v="2025-08-19T00:00:00"/>
    <d v="2025-09-22T00:00:00"/>
    <n v="46.34"/>
    <s v="‭112120501010‬"/>
    <s v="Serviços de Assessoria e Consultoria"/>
    <m/>
    <s v="CD003968"/>
    <m/>
    <x v="2"/>
    <x v="94"/>
  </r>
  <r>
    <x v="240"/>
    <s v="PRO.000.8024"/>
    <x v="2516"/>
    <d v="2025-08-19T00:00:00"/>
    <d v="2025-09-22T00:00:00"/>
    <n v="63.72"/>
    <s v="‭112120501010‬"/>
    <s v="Serviços de Assessoria e Consultoria"/>
    <m/>
    <s v="CD003969"/>
    <m/>
    <x v="2"/>
    <x v="95"/>
  </r>
  <r>
    <x v="240"/>
    <s v="PRO.000.8024"/>
    <x v="2516"/>
    <d v="2025-08-19T00:00:00"/>
    <d v="2025-09-22T00:00:00"/>
    <n v="14.48"/>
    <s v="‭112120501010‬"/>
    <s v="Serviços de Assessoria e Consultoria"/>
    <m/>
    <s v="CD022566"/>
    <m/>
    <x v="2"/>
    <x v="24"/>
  </r>
  <r>
    <x v="240"/>
    <s v="PRO.000.8024"/>
    <x v="2516"/>
    <d v="2025-08-19T00:00:00"/>
    <d v="2025-09-22T00:00:00"/>
    <n v="11.58"/>
    <s v="‭112120501010‬"/>
    <s v="Serviços de Assessoria e Consultoria"/>
    <m/>
    <s v="CD021610"/>
    <m/>
    <x v="2"/>
    <x v="196"/>
  </r>
  <r>
    <x v="240"/>
    <s v="PRO.000.8024"/>
    <x v="2516"/>
    <d v="2025-08-19T00:00:00"/>
    <d v="2025-09-22T00:00:00"/>
    <n v="15.93"/>
    <s v="‭112120501010‬"/>
    <s v="Serviços de Assessoria e Consultoria"/>
    <m/>
    <s v="CD022637"/>
    <m/>
    <x v="2"/>
    <x v="86"/>
  </r>
  <r>
    <x v="240"/>
    <s v="PRO.000.8024"/>
    <x v="2516"/>
    <d v="2025-08-19T00:00:00"/>
    <d v="2025-09-22T00:00:00"/>
    <n v="21.72"/>
    <s v="‭112120501010‬"/>
    <s v="Serviços de Assessoria e Consultoria"/>
    <m/>
    <s v="CD021581"/>
    <m/>
    <x v="2"/>
    <x v="193"/>
  </r>
  <r>
    <x v="240"/>
    <s v="PRO.000.8024"/>
    <x v="2516"/>
    <d v="2025-08-19T00:00:00"/>
    <d v="2025-09-22T00:00:00"/>
    <n v="44.89"/>
    <s v="‭112120501010‬"/>
    <s v="Serviços de Assessoria e Consultoria"/>
    <m/>
    <s v="CD003972"/>
    <m/>
    <x v="2"/>
    <x v="92"/>
  </r>
  <r>
    <x v="240"/>
    <s v="PRO.000.8024"/>
    <x v="2516"/>
    <d v="2025-08-19T00:00:00"/>
    <d v="2025-09-22T00:00:00"/>
    <n v="97.02"/>
    <s v="‭112120501010‬"/>
    <s v="Serviços de Assessoria e Consultoria"/>
    <m/>
    <s v="CD004960"/>
    <m/>
    <x v="2"/>
    <x v="96"/>
  </r>
  <r>
    <x v="240"/>
    <s v="PRO.000.8024"/>
    <x v="2516"/>
    <d v="2025-08-19T00:00:00"/>
    <d v="2025-09-22T00:00:00"/>
    <n v="11.58"/>
    <s v="‭112120501010‬"/>
    <s v="Serviços de Assessoria e Consultoria"/>
    <m/>
    <s v="CD021575"/>
    <m/>
    <x v="2"/>
    <x v="139"/>
  </r>
  <r>
    <x v="240"/>
    <s v="PRO.000.8024"/>
    <x v="2516"/>
    <d v="2025-08-19T00:00:00"/>
    <d v="2025-09-22T00:00:00"/>
    <n v="10.14"/>
    <s v="‭112120501010‬"/>
    <s v="Serviços de Assessoria e Consultoria"/>
    <m/>
    <s v="CD021561"/>
    <m/>
    <x v="2"/>
    <x v="219"/>
  </r>
  <r>
    <x v="240"/>
    <s v="PRO.000.8024"/>
    <x v="2516"/>
    <d v="2025-08-19T00:00:00"/>
    <d v="2025-09-22T00:00:00"/>
    <n v="41.99"/>
    <s v="‭112120501010‬"/>
    <s v="Serviços de Assessoria e Consultoria"/>
    <m/>
    <s v="CD003973"/>
    <m/>
    <x v="2"/>
    <x v="220"/>
  </r>
  <r>
    <x v="240"/>
    <s v="PRO.000.8024"/>
    <x v="2516"/>
    <d v="2025-08-19T00:00:00"/>
    <d v="2025-09-22T00:00:00"/>
    <n v="50.68"/>
    <s v="‭112120501010‬"/>
    <s v="Serviços de Assessoria e Consultoria"/>
    <m/>
    <s v="CD003974"/>
    <m/>
    <x v="2"/>
    <x v="152"/>
  </r>
  <r>
    <x v="240"/>
    <s v="PRO.000.8024"/>
    <x v="2516"/>
    <d v="2025-08-19T00:00:00"/>
    <d v="2025-09-22T00:00:00"/>
    <n v="11.58"/>
    <s v="‭112120501010‬"/>
    <s v="Serviços de Assessoria e Consultoria"/>
    <m/>
    <s v="CD021589"/>
    <m/>
    <x v="2"/>
    <x v="207"/>
  </r>
  <r>
    <x v="240"/>
    <s v="PRO.000.8024"/>
    <x v="2516"/>
    <d v="2025-08-19T00:00:00"/>
    <d v="2025-09-22T00:00:00"/>
    <n v="104.26"/>
    <s v="‭112120501010‬"/>
    <s v="Serviços de Assessoria e Consultoria"/>
    <m/>
    <s v="CD000985"/>
    <m/>
    <x v="2"/>
    <x v="117"/>
  </r>
  <r>
    <x v="240"/>
    <s v="PRO.000.8024"/>
    <x v="2516"/>
    <d v="2025-08-19T00:00:00"/>
    <d v="2025-09-22T00:00:00"/>
    <n v="13.03"/>
    <s v="‭112120501010‬"/>
    <s v="Serviços de Assessoria e Consultoria"/>
    <m/>
    <s v="CD022626"/>
    <m/>
    <x v="2"/>
    <x v="228"/>
  </r>
  <r>
    <x v="240"/>
    <s v="PRO.000.8024"/>
    <x v="2516"/>
    <d v="2025-08-19T00:00:00"/>
    <d v="2025-09-22T00:00:00"/>
    <n v="11.58"/>
    <s v="‭112120501010‬"/>
    <s v="Serviços de Assessoria e Consultoria"/>
    <m/>
    <s v="CD022684"/>
    <m/>
    <x v="2"/>
    <x v="230"/>
  </r>
  <r>
    <x v="240"/>
    <s v="PRO.000.8024"/>
    <x v="2516"/>
    <d v="2025-08-19T00:00:00"/>
    <d v="2025-09-22T00:00:00"/>
    <n v="13.03"/>
    <s v="‭112120501010‬"/>
    <s v="Serviços de Assessoria e Consultoria"/>
    <m/>
    <s v="CD022609"/>
    <m/>
    <x v="2"/>
    <x v="25"/>
  </r>
  <r>
    <x v="240"/>
    <s v="PRO.000.8024"/>
    <x v="2516"/>
    <d v="2025-08-19T00:00:00"/>
    <d v="2025-09-22T00:00:00"/>
    <n v="41.99"/>
    <s v="‭112120501010‬"/>
    <s v="Serviços de Assessoria e Consultoria"/>
    <m/>
    <s v="CD003979"/>
    <m/>
    <x v="2"/>
    <x v="154"/>
  </r>
  <r>
    <x v="240"/>
    <s v="PRO.000.8024"/>
    <x v="2516"/>
    <d v="2025-08-19T00:00:00"/>
    <d v="2025-09-22T00:00:00"/>
    <n v="13.03"/>
    <s v="‭112120501010‬"/>
    <s v="Serviços de Assessoria e Consultoria"/>
    <m/>
    <s v="CD020557"/>
    <m/>
    <x v="2"/>
    <x v="155"/>
  </r>
  <r>
    <x v="240"/>
    <s v="PRO.000.8024"/>
    <x v="2516"/>
    <d v="2025-08-19T00:00:00"/>
    <d v="2025-09-22T00:00:00"/>
    <n v="10.14"/>
    <s v="‭112120501010‬"/>
    <s v="Serviços de Assessoria e Consultoria"/>
    <m/>
    <s v="CD021568"/>
    <m/>
    <x v="2"/>
    <x v="234"/>
  </r>
  <r>
    <x v="240"/>
    <s v="PRO.000.8024"/>
    <x v="2516"/>
    <d v="2025-08-19T00:00:00"/>
    <d v="2025-09-22T00:00:00"/>
    <n v="14.48"/>
    <s v="‭112120501010‬"/>
    <s v="Serviços de Assessoria e Consultoria"/>
    <m/>
    <s v="CD022628"/>
    <m/>
    <x v="2"/>
    <x v="87"/>
  </r>
  <r>
    <x v="240"/>
    <s v="PRO.000.8024"/>
    <x v="2516"/>
    <d v="2025-08-19T00:00:00"/>
    <d v="2025-09-22T00:00:00"/>
    <n v="104.26"/>
    <s v="‭112120501010‬"/>
    <s v="Serviços de Assessoria e Consultoria"/>
    <m/>
    <s v="CD021554"/>
    <m/>
    <x v="2"/>
    <x v="256"/>
  </r>
  <r>
    <x v="240"/>
    <s v="PRO.000.8024"/>
    <x v="2516"/>
    <d v="2025-08-19T00:00:00"/>
    <d v="2025-09-22T00:00:00"/>
    <n v="66.61"/>
    <s v="‭112120501010‬"/>
    <s v="Serviços de Assessoria e Consultoria"/>
    <m/>
    <s v="CD003980"/>
    <m/>
    <x v="2"/>
    <x v="118"/>
  </r>
  <r>
    <x v="240"/>
    <s v="PRO.000.8024"/>
    <x v="2516"/>
    <d v="2025-08-19T00:00:00"/>
    <d v="2025-09-22T00:00:00"/>
    <n v="37.65"/>
    <s v="‭112120501010‬"/>
    <s v="Serviços de Assessoria e Consultoria"/>
    <m/>
    <s v="CD003981"/>
    <m/>
    <x v="2"/>
    <x v="99"/>
  </r>
  <r>
    <x v="240"/>
    <s v="PRO.000.8024"/>
    <x v="2516"/>
    <d v="2025-08-19T00:00:00"/>
    <d v="2025-09-22T00:00:00"/>
    <n v="23.17"/>
    <s v="‭112120501010‬"/>
    <s v="Serviços de Assessoria e Consultoria"/>
    <m/>
    <s v="CD019955"/>
    <m/>
    <x v="2"/>
    <x v="57"/>
  </r>
  <r>
    <x v="240"/>
    <s v="PRO.000.8024"/>
    <x v="2516"/>
    <d v="2025-08-19T00:00:00"/>
    <d v="2025-09-22T00:00:00"/>
    <n v="10.14"/>
    <s v="‭112120501010‬"/>
    <s v="Serviços de Assessoria e Consultoria"/>
    <m/>
    <s v="CD021597"/>
    <m/>
    <x v="2"/>
    <x v="168"/>
  </r>
  <r>
    <x v="240"/>
    <s v="PRO.000.8024"/>
    <x v="2516"/>
    <d v="2025-08-19T00:00:00"/>
    <d v="2025-09-22T00:00:00"/>
    <n v="111.5"/>
    <s v="‭112120501010‬"/>
    <s v="Serviços de Assessoria e Consultoria"/>
    <m/>
    <s v="CD001172"/>
    <m/>
    <x v="2"/>
    <x v="140"/>
  </r>
  <r>
    <x v="240"/>
    <s v="PRO.000.8024"/>
    <x v="2516"/>
    <d v="2025-08-19T00:00:00"/>
    <d v="2025-09-22T00:00:00"/>
    <n v="144.81"/>
    <s v="‭112120501010‬"/>
    <s v="Serviços de Assessoria e Consultoria"/>
    <m/>
    <s v="CD001317"/>
    <m/>
    <x v="2"/>
    <x v="142"/>
  </r>
  <r>
    <x v="240"/>
    <s v="PRO.000.8024"/>
    <x v="2516"/>
    <d v="2025-08-19T00:00:00"/>
    <d v="2025-09-22T00:00:00"/>
    <n v="13.03"/>
    <s v="‭112120501010‬"/>
    <s v="Serviços de Assessoria e Consultoria"/>
    <m/>
    <s v="CD022679"/>
    <m/>
    <x v="2"/>
    <x v="216"/>
  </r>
  <r>
    <x v="240"/>
    <s v="PRO.000.8024"/>
    <x v="2516"/>
    <d v="2025-08-19T00:00:00"/>
    <d v="2025-09-22T00:00:00"/>
    <n v="17.38"/>
    <s v="‭112120501010‬"/>
    <s v="Serviços de Assessoria e Consultoria"/>
    <m/>
    <s v="CD021603"/>
    <m/>
    <x v="2"/>
    <x v="23"/>
  </r>
  <r>
    <x v="240"/>
    <s v="PRO.000.8024"/>
    <x v="2516"/>
    <d v="2025-08-19T00:00:00"/>
    <d v="2025-09-22T00:00:00"/>
    <n v="52.13"/>
    <s v="‭112120501010‬"/>
    <s v="Serviços de Assessoria e Consultoria"/>
    <m/>
    <s v="CD004961"/>
    <m/>
    <x v="2"/>
    <x v="157"/>
  </r>
  <r>
    <x v="240"/>
    <s v="PRO.000.8024"/>
    <x v="2516"/>
    <d v="2025-08-19T00:00:00"/>
    <d v="2025-09-22T00:00:00"/>
    <n v="146.26"/>
    <s v="‭112120501010‬"/>
    <s v="Serviços de Assessoria e Consultoria"/>
    <m/>
    <s v="CD000984"/>
    <m/>
    <x v="2"/>
    <x v="158"/>
  </r>
  <r>
    <x v="240"/>
    <s v="PRO.000.8024"/>
    <x v="2516"/>
    <d v="2025-08-19T00:00:00"/>
    <d v="2025-09-22T00:00:00"/>
    <n v="11.58"/>
    <s v="‭112120501010‬"/>
    <s v="Serviços de Assessoria e Consultoria"/>
    <m/>
    <s v="CD022578"/>
    <m/>
    <x v="2"/>
    <x v="181"/>
  </r>
  <r>
    <x v="240"/>
    <s v="PRO.000.8024"/>
    <x v="2516"/>
    <d v="2025-08-19T00:00:00"/>
    <d v="2025-09-22T00:00:00"/>
    <n v="53.58"/>
    <s v="‭112120501010‬"/>
    <s v="Serviços de Assessoria e Consultoria"/>
    <m/>
    <s v="CD000977"/>
    <m/>
    <x v="2"/>
    <x v="133"/>
  </r>
  <r>
    <x v="240"/>
    <s v="PRO.000.8024"/>
    <x v="2516"/>
    <d v="2025-08-19T00:00:00"/>
    <d v="2025-09-22T00:00:00"/>
    <n v="78.2"/>
    <s v="‭112120501010‬"/>
    <s v="Serviços de Assessoria e Consultoria"/>
    <m/>
    <s v="CD001139"/>
    <m/>
    <x v="2"/>
    <x v="134"/>
  </r>
  <r>
    <x v="240"/>
    <s v="PRO.000.8024"/>
    <x v="2516"/>
    <d v="2025-08-19T00:00:00"/>
    <d v="2025-09-22T00:00:00"/>
    <n v="13.03"/>
    <s v="‭112120501010‬"/>
    <s v="Serviços de Assessoria e Consultoria"/>
    <m/>
    <s v="CD021609"/>
    <m/>
    <x v="2"/>
    <x v="241"/>
  </r>
  <r>
    <x v="240"/>
    <s v="PRO.000.8024"/>
    <x v="2516"/>
    <d v="2025-08-19T00:00:00"/>
    <d v="2025-09-22T00:00:00"/>
    <n v="28.96"/>
    <s v="‭112120501010‬"/>
    <s v="Serviços de Assessoria e Consultoria"/>
    <m/>
    <s v="CD021593"/>
    <m/>
    <x v="2"/>
    <x v="240"/>
  </r>
  <r>
    <x v="240"/>
    <s v="PRO.000.8024"/>
    <x v="2516"/>
    <d v="2025-08-19T00:00:00"/>
    <d v="2025-09-22T00:00:00"/>
    <n v="23.17"/>
    <s v="‭112120501010‬"/>
    <s v="Serviços de Assessoria e Consultoria"/>
    <m/>
    <s v="CD021611"/>
    <m/>
    <x v="2"/>
    <x v="202"/>
  </r>
  <r>
    <x v="240"/>
    <s v="PRO.000.8024"/>
    <x v="2516"/>
    <d v="2025-08-19T00:00:00"/>
    <d v="2025-09-22T00:00:00"/>
    <n v="53.58"/>
    <s v="‭112120501010‬"/>
    <s v="Serviços de Assessoria e Consultoria"/>
    <m/>
    <s v="CD003955"/>
    <m/>
    <x v="2"/>
    <x v="10"/>
  </r>
  <r>
    <x v="240"/>
    <s v="PRO.000.8024"/>
    <x v="2516"/>
    <d v="2025-08-19T00:00:00"/>
    <d v="2025-09-22T00:00:00"/>
    <n v="49.23"/>
    <s v="‭112120501010‬"/>
    <s v="Serviços de Assessoria e Consultoria"/>
    <m/>
    <s v="CD003961"/>
    <m/>
    <x v="2"/>
    <x v="20"/>
  </r>
  <r>
    <x v="240"/>
    <s v="PRO.000.8024"/>
    <x v="2516"/>
    <d v="2025-08-19T00:00:00"/>
    <d v="2025-09-22T00:00:00"/>
    <n v="18.82"/>
    <s v="‭112120501010‬"/>
    <s v="Serviços de Assessoria e Consultoria"/>
    <m/>
    <s v="CD022649"/>
    <m/>
    <x v="2"/>
    <x v="21"/>
  </r>
  <r>
    <x v="240"/>
    <s v="PRO.000.8024"/>
    <x v="2516"/>
    <d v="2025-08-19T00:00:00"/>
    <d v="2025-09-22T00:00:00"/>
    <n v="13.03"/>
    <s v="‭112120501010‬"/>
    <s v="Serviços de Assessoria e Consultoria"/>
    <m/>
    <s v="CD022680"/>
    <m/>
    <x v="2"/>
    <x v="15"/>
  </r>
  <r>
    <x v="240"/>
    <s v="PRO.000.8024"/>
    <x v="2516"/>
    <d v="2025-08-19T00:00:00"/>
    <d v="2025-09-22T00:00:00"/>
    <n v="107.16"/>
    <s v="‭112120501010‬"/>
    <s v="Serviços de Assessoria e Consultoria"/>
    <m/>
    <s v="CD022666"/>
    <m/>
    <x v="2"/>
    <x v="3"/>
  </r>
  <r>
    <x v="240"/>
    <s v="PRO.000.8024"/>
    <x v="2516"/>
    <d v="2025-08-19T00:00:00"/>
    <d v="2025-09-22T00:00:00"/>
    <n v="11.58"/>
    <s v="‭112120501010‬"/>
    <s v="Serviços de Assessoria e Consultoria"/>
    <m/>
    <s v="CD021567"/>
    <m/>
    <x v="2"/>
    <x v="191"/>
  </r>
  <r>
    <x v="240"/>
    <s v="PRO.000.8024"/>
    <x v="2516"/>
    <d v="2025-08-19T00:00:00"/>
    <d v="2025-09-22T00:00:00"/>
    <n v="28.96"/>
    <s v="‭112120501010‬"/>
    <s v="Serviços de Assessoria e Consultoria"/>
    <m/>
    <s v="CD021618"/>
    <m/>
    <x v="2"/>
    <x v="4"/>
  </r>
  <r>
    <x v="240"/>
    <s v="PRO.000.8024"/>
    <x v="2516"/>
    <d v="2025-08-19T00:00:00"/>
    <d v="2025-09-22T00:00:00"/>
    <n v="28.96"/>
    <s v="‭112120501010‬"/>
    <s v="Serviços de Assessoria e Consultoria"/>
    <m/>
    <s v="CD020554"/>
    <m/>
    <x v="2"/>
    <x v="5"/>
  </r>
  <r>
    <x v="240"/>
    <s v="PRO.000.8024"/>
    <x v="2516"/>
    <d v="2025-08-19T00:00:00"/>
    <d v="2025-09-22T00:00:00"/>
    <n v="18.82"/>
    <s v="‭112120501010‬"/>
    <s v="Serviços de Assessoria e Consultoria"/>
    <m/>
    <s v="CD022636"/>
    <m/>
    <x v="2"/>
    <x v="7"/>
  </r>
  <r>
    <x v="240"/>
    <s v="PRO.000.8024"/>
    <x v="2516"/>
    <d v="2025-08-19T00:00:00"/>
    <d v="2025-09-22T00:00:00"/>
    <n v="456.14"/>
    <s v="‭112120501010‬"/>
    <s v="Serviços de Assessoria e Consultoria"/>
    <m/>
    <s v="CD001321"/>
    <m/>
    <x v="2"/>
    <x v="22"/>
  </r>
  <r>
    <x v="240"/>
    <s v="PRO.000.8024"/>
    <x v="2516"/>
    <d v="2025-08-19T00:00:00"/>
    <d v="2025-09-22T00:00:00"/>
    <n v="757.34"/>
    <s v="‭112120501010‬"/>
    <s v="Serviços de Assessoria e Consultoria"/>
    <m/>
    <s v="CD001319"/>
    <m/>
    <x v="2"/>
    <x v="11"/>
  </r>
  <r>
    <x v="240"/>
    <s v="PRO.000.8024"/>
    <x v="2516"/>
    <d v="2025-08-19T00:00:00"/>
    <d v="2025-09-22T00:00:00"/>
    <n v="435.87"/>
    <s v="‭112120501010‬"/>
    <s v="Serviços de Assessoria e Consultoria"/>
    <m/>
    <s v="CD000983"/>
    <m/>
    <x v="2"/>
    <x v="6"/>
  </r>
  <r>
    <x v="240"/>
    <s v="PRO.000.8024"/>
    <x v="2516"/>
    <d v="2025-08-19T00:00:00"/>
    <d v="2025-09-22T00:00:00"/>
    <n v="14.48"/>
    <s v="‭112120501010‬"/>
    <s v="Serviços de Assessoria e Consultoria"/>
    <m/>
    <s v="CD022634"/>
    <m/>
    <x v="2"/>
    <x v="19"/>
  </r>
  <r>
    <x v="240"/>
    <s v="PRO.000.8024"/>
    <x v="2516"/>
    <d v="2025-08-19T00:00:00"/>
    <d v="2025-09-22T00:00:00"/>
    <n v="20.27"/>
    <s v="‭112120501010‬"/>
    <s v="Serviços de Assessoria e Consultoria"/>
    <m/>
    <s v="CD021619"/>
    <m/>
    <x v="2"/>
    <x v="13"/>
  </r>
  <r>
    <x v="240"/>
    <s v="PRO.000.8024"/>
    <x v="2516"/>
    <d v="2025-08-19T00:00:00"/>
    <d v="2025-09-22T00:00:00"/>
    <n v="104.26"/>
    <s v="‭112120501010‬"/>
    <s v="Serviços de Assessoria e Consultoria"/>
    <m/>
    <s v="CD000972"/>
    <m/>
    <x v="2"/>
    <x v="12"/>
  </r>
  <r>
    <x v="240"/>
    <s v="PRO.000.8024"/>
    <x v="2516"/>
    <d v="2025-08-19T00:00:00"/>
    <d v="2025-09-22T00:00:00"/>
    <n v="13.03"/>
    <s v="‭112120501010‬"/>
    <s v="Serviços de Assessoria e Consultoria"/>
    <m/>
    <s v="CD022622"/>
    <m/>
    <x v="2"/>
    <x v="17"/>
  </r>
  <r>
    <x v="240"/>
    <s v="PRO.000.8024"/>
    <x v="2516"/>
    <d v="2025-08-19T00:00:00"/>
    <d v="2025-09-22T00:00:00"/>
    <n v="50.68"/>
    <s v="‭112120501010‬"/>
    <s v="Serviços de Assessoria e Consultoria"/>
    <m/>
    <s v="CD003978"/>
    <m/>
    <x v="2"/>
    <x v="111"/>
  </r>
  <r>
    <x v="240"/>
    <s v="PRO.000.8024"/>
    <x v="2516"/>
    <d v="2025-08-19T00:00:00"/>
    <d v="2025-09-22T00:00:00"/>
    <n v="15.93"/>
    <s v="‭112120501010‬"/>
    <s v="Serviços de Assessoria e Consultoria"/>
    <m/>
    <s v="CD021570"/>
    <m/>
    <x v="2"/>
    <x v="14"/>
  </r>
  <r>
    <x v="240"/>
    <s v="PRO.000.8024"/>
    <x v="2516"/>
    <d v="2025-08-19T00:00:00"/>
    <d v="2025-09-22T00:00:00"/>
    <n v="11.58"/>
    <s v="‭112120501010‬"/>
    <s v="Serviços de Assessoria e Consultoria"/>
    <m/>
    <s v="CD021588"/>
    <m/>
    <x v="2"/>
    <x v="16"/>
  </r>
  <r>
    <x v="240"/>
    <s v="PRO.000.8024"/>
    <x v="2516"/>
    <d v="2025-08-19T00:00:00"/>
    <d v="2025-09-22T00:00:00"/>
    <n v="44.89"/>
    <s v="‭112120501010‬"/>
    <s v="Serviços de Assessoria e Consultoria"/>
    <m/>
    <s v="CD021554"/>
    <m/>
    <x v="2"/>
    <x v="256"/>
  </r>
  <r>
    <x v="240"/>
    <s v="PRO.000.8024"/>
    <x v="2516"/>
    <d v="2025-08-19T00:00:00"/>
    <d v="2025-09-22T00:00:00"/>
    <n v="14.48"/>
    <s v="‭112120501010‬"/>
    <s v="Serviços de Assessoria e Consultoria"/>
    <m/>
    <s v="CD022612"/>
    <m/>
    <x v="2"/>
    <x v="8"/>
  </r>
  <r>
    <x v="240"/>
    <s v="PRO.000.8024"/>
    <x v="2516"/>
    <d v="2025-08-19T00:00:00"/>
    <d v="2025-09-22T00:00:00"/>
    <n v="23.17"/>
    <s v="‭112120501010‬"/>
    <s v="Serviços de Assessoria e Consultoria"/>
    <m/>
    <s v="CD021555"/>
    <m/>
    <x v="2"/>
    <x v="255"/>
  </r>
  <r>
    <x v="240"/>
    <s v="PRO.000.8024"/>
    <x v="2516"/>
    <d v="2025-08-19T00:00:00"/>
    <d v="2025-09-22T00:00:00"/>
    <n v="18.82"/>
    <s v="‭112120501010‬"/>
    <s v="Serviços de Assessoria e Consultoria"/>
    <m/>
    <s v="CD022562"/>
    <m/>
    <x v="2"/>
    <x v="9"/>
  </r>
  <r>
    <x v="240"/>
    <s v="PRO.000.8024"/>
    <x v="2516"/>
    <d v="2025-08-19T00:00:00"/>
    <d v="2025-09-22T00:00:00"/>
    <n v="2.9"/>
    <s v="‭112120501010‬"/>
    <s v="Serviços de Assessoria e Consultoria"/>
    <m/>
    <s v="CD021558"/>
    <m/>
    <x v="2"/>
    <x v="144"/>
  </r>
  <r>
    <x v="240"/>
    <s v="PRO.000.8024"/>
    <x v="2516"/>
    <d v="2025-08-19T00:00:00"/>
    <d v="2025-09-22T00:00:00"/>
    <n v="1.98"/>
    <s v="‭112120501010‬"/>
    <s v="Serviços de Assessoria e Consultoria"/>
    <m/>
    <s v="CD001313"/>
    <m/>
    <x v="2"/>
    <x v="0"/>
  </r>
  <r>
    <x v="240"/>
    <s v="PRO.000.8024"/>
    <x v="2516"/>
    <d v="2025-08-19T00:00:00"/>
    <d v="2025-09-22T00:00:00"/>
    <n v="178.11"/>
    <s v="‭112120501010‬"/>
    <s v="Serviços de Assessoria e Consultoria"/>
    <m/>
    <s v="CD003962"/>
    <m/>
    <x v="2"/>
    <x v="104"/>
  </r>
  <r>
    <x v="240"/>
    <s v="PRO.000.8024"/>
    <x v="2516"/>
    <d v="2025-08-19T00:00:00"/>
    <d v="2025-09-22T00:00:00"/>
    <n v="65.16"/>
    <s v="‭112120501010‬"/>
    <s v="Serviços de Assessoria e Consultoria"/>
    <m/>
    <s v="CD003964"/>
    <m/>
    <x v="2"/>
    <x v="107"/>
  </r>
  <r>
    <x v="240"/>
    <s v="PRO.000.8024"/>
    <x v="2516"/>
    <d v="2025-08-19T00:00:00"/>
    <d v="2025-09-22T00:00:00"/>
    <n v="1.45"/>
    <s v="‭112120501010‬"/>
    <s v="Serviços de Assessoria e Consultoria"/>
    <m/>
    <s v="CD021587"/>
    <m/>
    <x v="2"/>
    <x v="192"/>
  </r>
  <r>
    <x v="240"/>
    <s v="PRO.000.8024"/>
    <x v="2516"/>
    <d v="2025-08-19T00:00:00"/>
    <d v="2025-09-22T00:00:00"/>
    <n v="20.27"/>
    <s v="‭112120501010‬"/>
    <s v="Serviços de Assessoria e Consultoria"/>
    <m/>
    <s v="CD022559"/>
    <m/>
    <x v="2"/>
    <x v="172"/>
  </r>
  <r>
    <x v="240"/>
    <s v="PRO.000.8024"/>
    <x v="2516"/>
    <d v="2025-08-19T00:00:00"/>
    <d v="2025-09-22T00:00:00"/>
    <n v="262.10000000000002"/>
    <s v="‭112120501010‬"/>
    <s v="Serviços de Assessoria e Consultoria"/>
    <m/>
    <s v="CD001173"/>
    <m/>
    <x v="2"/>
    <x v="98"/>
  </r>
  <r>
    <x v="240"/>
    <s v="PRO.000.8024"/>
    <x v="2516"/>
    <d v="2025-08-19T00:00:00"/>
    <d v="2025-09-22T00:00:00"/>
    <n v="14.48"/>
    <s v="‭112120501010‬"/>
    <s v="Serviços de Assessoria e Consultoria"/>
    <m/>
    <s v="CD021600"/>
    <m/>
    <x v="2"/>
    <x v="212"/>
  </r>
  <r>
    <x v="240"/>
    <s v="PRO.000.8024"/>
    <x v="2516"/>
    <d v="2025-08-19T00:00:00"/>
    <d v="2025-09-22T00:00:00"/>
    <n v="13.03"/>
    <s v="‭112120501010‬"/>
    <s v="Serviços de Assessoria e Consultoria"/>
    <m/>
    <s v="CD022572"/>
    <m/>
    <x v="2"/>
    <x v="198"/>
  </r>
  <r>
    <x v="240"/>
    <s v="PRO.000.8024"/>
    <x v="2516"/>
    <d v="2025-08-19T00:00:00"/>
    <d v="2025-09-22T00:00:00"/>
    <n v="1.45"/>
    <s v="‭112120501010‬"/>
    <s v="Serviços de Assessoria e Consultoria"/>
    <m/>
    <s v="CD022675"/>
    <m/>
    <x v="2"/>
    <x v="231"/>
  </r>
  <r>
    <x v="240"/>
    <s v="PRO.000.8024"/>
    <x v="2516"/>
    <d v="2025-08-19T00:00:00"/>
    <d v="2025-09-22T00:00:00"/>
    <n v="14.48"/>
    <s v="‭112120501010‬"/>
    <s v="Serviços de Assessoria e Consultoria"/>
    <m/>
    <s v="CD022551"/>
    <m/>
    <x v="2"/>
    <x v="210"/>
  </r>
  <r>
    <x v="240"/>
    <s v="PRO.000.8024"/>
    <x v="2516"/>
    <d v="2025-08-19T00:00:00"/>
    <d v="2025-09-22T00:00:00"/>
    <n v="14.48"/>
    <s v="‭112120501010‬"/>
    <s v="Serviços de Assessoria e Consultoria"/>
    <m/>
    <s v="CD022586"/>
    <m/>
    <x v="2"/>
    <x v="233"/>
  </r>
  <r>
    <x v="240"/>
    <s v="PRO.000.8024"/>
    <x v="2516"/>
    <d v="2025-08-19T00:00:00"/>
    <d v="2025-09-22T00:00:00"/>
    <n v="13.03"/>
    <s v="‭112120501010‬"/>
    <s v="Serviços de Assessoria e Consultoria"/>
    <m/>
    <s v="CD021559"/>
    <m/>
    <x v="2"/>
    <x v="156"/>
  </r>
  <r>
    <x v="240"/>
    <s v="PRO.000.8024"/>
    <x v="2516"/>
    <d v="2025-08-19T00:00:00"/>
    <d v="2025-09-22T00:00:00"/>
    <n v="325.82"/>
    <s v="‭112120501010‬"/>
    <s v="Serviços de Assessoria e Consultoria"/>
    <m/>
    <s v="CD021551"/>
    <m/>
    <x v="2"/>
    <x v="261"/>
  </r>
  <r>
    <x v="240"/>
    <s v="PRO.000.8024"/>
    <x v="2516"/>
    <d v="2025-08-19T00:00:00"/>
    <d v="2025-09-22T00:00:00"/>
    <n v="13.03"/>
    <s v="‭112120501010‬"/>
    <s v="Serviços de Assessoria e Consultoria"/>
    <m/>
    <s v="CD022619"/>
    <m/>
    <x v="2"/>
    <x v="235"/>
  </r>
  <r>
    <x v="240"/>
    <s v="PRO.000.8024"/>
    <x v="2516"/>
    <d v="2025-08-19T00:00:00"/>
    <d v="2025-09-22T00:00:00"/>
    <n v="1.45"/>
    <s v="‭112120501010‬"/>
    <s v="Serviços de Assessoria e Consultoria"/>
    <m/>
    <s v="CD022554"/>
    <m/>
    <x v="2"/>
    <x v="208"/>
  </r>
  <r>
    <x v="240"/>
    <s v="PRO.000.8024"/>
    <x v="2516"/>
    <d v="2025-08-19T00:00:00"/>
    <d v="2025-09-22T00:00:00"/>
    <n v="149.15"/>
    <s v="‭112120501010‬"/>
    <s v="Serviços de Assessoria e Consultoria"/>
    <m/>
    <s v="CD001322"/>
    <m/>
    <x v="2"/>
    <x v="237"/>
  </r>
  <r>
    <x v="240"/>
    <s v="PRO.000.8024"/>
    <x v="2516"/>
    <d v="2025-08-19T00:00:00"/>
    <d v="2025-09-22T00:00:00"/>
    <n v="13.03"/>
    <s v="‭112120501010‬"/>
    <s v="Serviços de Assessoria e Consultoria"/>
    <m/>
    <s v="CD022617"/>
    <m/>
    <x v="2"/>
    <x v="242"/>
  </r>
  <r>
    <x v="240"/>
    <s v="PRO.000.8024"/>
    <x v="2516"/>
    <d v="2025-08-19T00:00:00"/>
    <d v="2025-09-22T00:00:00"/>
    <n v="11.58"/>
    <s v="‭112120501010‬"/>
    <s v="Serviços de Assessoria e Consultoria"/>
    <m/>
    <s v="CD022632"/>
    <m/>
    <x v="2"/>
    <x v="243"/>
  </r>
  <r>
    <x v="240"/>
    <s v="PRO.000.8024"/>
    <x v="2516"/>
    <d v="2025-08-19T00:00:00"/>
    <d v="2025-09-22T00:00:00"/>
    <n v="13.03"/>
    <s v="‭112120501010‬"/>
    <s v="Serviços de Assessoria e Consultoria"/>
    <m/>
    <s v="CD022616"/>
    <m/>
    <x v="2"/>
    <x v="135"/>
  </r>
  <r>
    <x v="240"/>
    <s v="PRO.000.8024"/>
    <x v="2516"/>
    <d v="2025-08-19T00:00:00"/>
    <d v="2025-09-22T00:00:00"/>
    <n v="60.82"/>
    <s v="‭112120501010‬"/>
    <s v="Serviços de Assessoria e Consultoria"/>
    <m/>
    <s v="CD021551"/>
    <m/>
    <x v="2"/>
    <x v="261"/>
  </r>
  <r>
    <x v="240"/>
    <s v="PRO.000.8024"/>
    <x v="2516"/>
    <d v="2025-08-19T00:00:00"/>
    <d v="2025-09-22T00:00:00"/>
    <n v="14.48"/>
    <s v="‭112120501010‬"/>
    <s v="Serviços de Assessoria e Consultoria"/>
    <m/>
    <s v="CD021566"/>
    <m/>
    <x v="2"/>
    <x v="170"/>
  </r>
  <r>
    <x v="240"/>
    <s v="PRO.000.8024"/>
    <x v="2516"/>
    <d v="2025-08-19T00:00:00"/>
    <d v="2025-09-22T00:00:00"/>
    <n v="192.59"/>
    <s v="‭112120501010‬"/>
    <s v="Serviços de Assessoria e Consultoria"/>
    <m/>
    <s v="CD007250"/>
    <m/>
    <x v="2"/>
    <x v="141"/>
  </r>
  <r>
    <x v="240"/>
    <s v="PRO.000.8024"/>
    <x v="2516"/>
    <d v="2025-08-19T00:00:00"/>
    <d v="2025-09-22T00:00:00"/>
    <n v="13.03"/>
    <s v="‭112120501010‬"/>
    <s v="Serviços de Assessoria e Consultoria"/>
    <m/>
    <s v="CD021598"/>
    <m/>
    <x v="2"/>
    <x v="213"/>
  </r>
  <r>
    <x v="240"/>
    <s v="PRO.000.8024"/>
    <x v="2516"/>
    <d v="2025-08-19T00:00:00"/>
    <d v="2025-09-22T00:00:00"/>
    <n v="44.89"/>
    <s v="‭112120501010‬"/>
    <s v="Serviços de Assessoria e Consultoria"/>
    <m/>
    <s v="CD004959"/>
    <m/>
    <x v="2"/>
    <x v="131"/>
  </r>
  <r>
    <x v="240"/>
    <s v="PRO.000.8024"/>
    <x v="2516"/>
    <d v="2025-08-19T00:00:00"/>
    <d v="2025-09-22T00:00:00"/>
    <n v="14.48"/>
    <s v="‭112120501010‬"/>
    <s v="Serviços de Assessoria e Consultoria"/>
    <m/>
    <s v="CD022669"/>
    <m/>
    <x v="2"/>
    <x v="165"/>
  </r>
  <r>
    <x v="240"/>
    <s v="PRO.000.8024"/>
    <x v="2516"/>
    <d v="2025-08-19T00:00:00"/>
    <d v="2025-09-22T00:00:00"/>
    <n v="13.03"/>
    <s v="‭112120501010‬"/>
    <s v="Serviços de Assessoria e Consultoria"/>
    <m/>
    <s v="CD022600"/>
    <m/>
    <x v="2"/>
    <x v="238"/>
  </r>
  <r>
    <x v="240"/>
    <s v="PRO.000.8024"/>
    <x v="2516"/>
    <d v="2025-08-19T00:00:00"/>
    <d v="2025-09-22T00:00:00"/>
    <n v="15.93"/>
    <s v="‭112120501010‬"/>
    <s v="Serviços de Assessoria e Consultoria"/>
    <m/>
    <s v="CD021613"/>
    <m/>
    <x v="2"/>
    <x v="171"/>
  </r>
  <r>
    <x v="240"/>
    <s v="PRO.000.8024"/>
    <x v="2516"/>
    <d v="2025-08-19T00:00:00"/>
    <d v="2025-09-22T00:00:00"/>
    <n v="1.45"/>
    <s v="‭112120501010‬"/>
    <s v="Serviços de Assessoria e Consultoria"/>
    <m/>
    <s v="CD022621"/>
    <m/>
    <x v="2"/>
    <x v="180"/>
  </r>
  <r>
    <x v="240"/>
    <s v="PRO.000.8024"/>
    <x v="2516"/>
    <d v="2025-08-19T00:00:00"/>
    <d v="2025-09-22T00:00:00"/>
    <n v="46.34"/>
    <s v="‭112120501010‬"/>
    <s v="Serviços de Assessoria e Consultoria"/>
    <m/>
    <s v="CD003986"/>
    <m/>
    <x v="2"/>
    <x v="161"/>
  </r>
  <r>
    <x v="240"/>
    <s v="PRO.000.8024"/>
    <x v="2516"/>
    <d v="2025-08-19T00:00:00"/>
    <d v="2025-09-22T00:00:00"/>
    <n v="33.31"/>
    <s v="‭112120501010‬"/>
    <s v="Serviços de Assessoria e Consultoria"/>
    <m/>
    <s v="CD019952"/>
    <m/>
    <x v="2"/>
    <x v="73"/>
  </r>
  <r>
    <x v="240"/>
    <s v="PRO.000.8024"/>
    <x v="2516"/>
    <d v="2025-08-19T00:00:00"/>
    <d v="2025-09-22T00:00:00"/>
    <n v="13.03"/>
    <s v="‭112120501010‬"/>
    <s v="Serviços de Assessoria e Consultoria"/>
    <m/>
    <s v="CD022688"/>
    <m/>
    <x v="2"/>
    <x v="195"/>
  </r>
  <r>
    <x v="240"/>
    <s v="PRO.000.8024"/>
    <x v="2516"/>
    <d v="2025-08-19T00:00:00"/>
    <d v="2025-09-22T00:00:00"/>
    <n v="70.959999999999994"/>
    <s v="‭112120501010‬"/>
    <s v="Serviços de Assessoria e Consultoria"/>
    <m/>
    <s v="CD003952"/>
    <m/>
    <x v="2"/>
    <x v="74"/>
  </r>
  <r>
    <x v="240"/>
    <s v="PRO.000.8024"/>
    <x v="2516"/>
    <d v="2025-08-19T00:00:00"/>
    <d v="2025-09-22T00:00:00"/>
    <n v="14.48"/>
    <s v="‭112120501010‬"/>
    <s v="Serviços de Assessoria e Consultoria"/>
    <m/>
    <s v="CD022555"/>
    <m/>
    <x v="2"/>
    <x v="75"/>
  </r>
  <r>
    <x v="240"/>
    <s v="PRO.000.8024"/>
    <x v="2516"/>
    <d v="2025-08-19T00:00:00"/>
    <d v="2025-09-22T00:00:00"/>
    <n v="53.58"/>
    <s v="‭112120501010‬"/>
    <s v="Serviços de Assessoria e Consultoria"/>
    <m/>
    <s v="CD003954"/>
    <m/>
    <x v="2"/>
    <x v="76"/>
  </r>
  <r>
    <x v="240"/>
    <s v="PRO.000.8024"/>
    <x v="2516"/>
    <d v="2025-08-19T00:00:00"/>
    <d v="2025-09-22T00:00:00"/>
    <n v="10.14"/>
    <s v="‭112120501010‬"/>
    <s v="Serviços de Assessoria e Consultoria"/>
    <m/>
    <s v="CD021571"/>
    <m/>
    <x v="2"/>
    <x v="26"/>
  </r>
  <r>
    <x v="240"/>
    <s v="PRO.000.8024"/>
    <x v="2516"/>
    <d v="2025-08-19T00:00:00"/>
    <d v="2025-09-22T00:00:00"/>
    <n v="26.07"/>
    <s v="‭112120501010‬"/>
    <s v="Serviços de Assessoria e Consultoria"/>
    <m/>
    <s v="CD021562"/>
    <m/>
    <x v="2"/>
    <x v="27"/>
  </r>
  <r>
    <x v="240"/>
    <s v="PRO.000.8024"/>
    <x v="2516"/>
    <d v="2025-08-19T00:00:00"/>
    <d v="2025-09-22T00:00:00"/>
    <n v="11.58"/>
    <s v="‭112120501010‬"/>
    <s v="Serviços de Assessoria e Consultoria"/>
    <m/>
    <s v="CD022624"/>
    <m/>
    <x v="2"/>
    <x v="190"/>
  </r>
  <r>
    <x v="240"/>
    <s v="PRO.000.8024"/>
    <x v="2516"/>
    <d v="2025-08-19T00:00:00"/>
    <d v="2025-09-22T00:00:00"/>
    <n v="144.81"/>
    <s v="‭112120501010‬"/>
    <s v="Serviços de Assessoria e Consultoria"/>
    <m/>
    <s v="CD001332"/>
    <m/>
    <x v="2"/>
    <x v="91"/>
  </r>
  <r>
    <x v="240"/>
    <s v="PRO.000.8024"/>
    <x v="2516"/>
    <d v="2025-08-19T00:00:00"/>
    <d v="2025-09-22T00:00:00"/>
    <n v="15.93"/>
    <s v="‭112120501010‬"/>
    <s v="Serviços de Assessoria e Consultoria"/>
    <m/>
    <s v="CD022682"/>
    <m/>
    <x v="2"/>
    <x v="28"/>
  </r>
  <r>
    <x v="240"/>
    <s v="PRO.000.8024"/>
    <x v="2516"/>
    <d v="2025-08-19T00:00:00"/>
    <d v="2025-09-22T00:00:00"/>
    <n v="65.16"/>
    <s v="‭112120501010‬"/>
    <s v="Serviços de Assessoria e Consultoria"/>
    <m/>
    <s v="CD003960"/>
    <m/>
    <x v="2"/>
    <x v="29"/>
  </r>
  <r>
    <x v="240"/>
    <s v="PRO.000.8024"/>
    <x v="2516"/>
    <d v="2025-08-19T00:00:00"/>
    <d v="2025-09-22T00:00:00"/>
    <n v="5.79"/>
    <s v="‭112120501010‬"/>
    <s v="Serviços de Assessoria e Consultoria"/>
    <m/>
    <s v="CD022683"/>
    <m/>
    <x v="2"/>
    <x v="30"/>
  </r>
  <r>
    <x v="240"/>
    <s v="PRO.000.8024"/>
    <x v="2516"/>
    <d v="2025-08-19T00:00:00"/>
    <d v="2025-09-22T00:00:00"/>
    <n v="14.48"/>
    <s v="‭112120501010‬"/>
    <s v="Serviços de Assessoria e Consultoria"/>
    <m/>
    <s v="CD021574"/>
    <m/>
    <x v="2"/>
    <x v="31"/>
  </r>
  <r>
    <x v="240"/>
    <s v="PRO.000.8024"/>
    <x v="2516"/>
    <d v="2025-08-19T00:00:00"/>
    <d v="2025-09-22T00:00:00"/>
    <n v="8.69"/>
    <s v="‭112120501010‬"/>
    <s v="Serviços de Assessoria e Consultoria"/>
    <m/>
    <s v="CD001323"/>
    <m/>
    <x v="2"/>
    <x v="33"/>
  </r>
  <r>
    <x v="240"/>
    <s v="PRO.000.8024"/>
    <x v="2516"/>
    <d v="2025-08-19T00:00:00"/>
    <d v="2025-09-22T00:00:00"/>
    <n v="351.88"/>
    <s v="‭112120501010‬"/>
    <s v="Serviços de Assessoria e Consultoria"/>
    <m/>
    <s v="CD001323"/>
    <m/>
    <x v="2"/>
    <x v="33"/>
  </r>
  <r>
    <x v="240"/>
    <s v="PRO.000.8024"/>
    <x v="2516"/>
    <d v="2025-08-19T00:00:00"/>
    <d v="2025-09-22T00:00:00"/>
    <n v="11.58"/>
    <s v="‭112120501010‬"/>
    <s v="Serviços de Assessoria e Consultoria"/>
    <m/>
    <s v="CD022653"/>
    <m/>
    <x v="2"/>
    <x v="77"/>
  </r>
  <r>
    <x v="240"/>
    <s v="PRO.000.8024"/>
    <x v="2516"/>
    <d v="2025-08-19T00:00:00"/>
    <d v="2025-09-22T00:00:00"/>
    <n v="15.93"/>
    <s v="‭112120501010‬"/>
    <s v="Serviços de Assessoria e Consultoria"/>
    <m/>
    <s v="CD022582"/>
    <m/>
    <x v="2"/>
    <x v="34"/>
  </r>
  <r>
    <x v="240"/>
    <s v="PRO.000.8024"/>
    <x v="2516"/>
    <d v="2025-08-19T00:00:00"/>
    <d v="2025-09-22T00:00:00"/>
    <n v="15.93"/>
    <s v="‭112120501010‬"/>
    <s v="Serviços de Assessoria e Consultoria"/>
    <m/>
    <s v="CD022567"/>
    <m/>
    <x v="2"/>
    <x v="35"/>
  </r>
  <r>
    <x v="240"/>
    <s v="PRO.000.8024"/>
    <x v="2516"/>
    <d v="2025-08-19T00:00:00"/>
    <d v="2025-09-22T00:00:00"/>
    <n v="13.03"/>
    <s v="‭112120501010‬"/>
    <s v="Serviços de Assessoria e Consultoria"/>
    <m/>
    <s v="CD022645"/>
    <m/>
    <x v="2"/>
    <x v="36"/>
  </r>
  <r>
    <x v="240"/>
    <s v="PRO.000.8024"/>
    <x v="2516"/>
    <d v="2025-08-19T00:00:00"/>
    <d v="2025-09-22T00:00:00"/>
    <n v="14.48"/>
    <s v="‭112120501010‬"/>
    <s v="Serviços de Assessoria e Consultoria"/>
    <m/>
    <s v="CD022648"/>
    <m/>
    <x v="2"/>
    <x v="37"/>
  </r>
  <r>
    <x v="240"/>
    <s v="PRO.000.8024"/>
    <x v="2516"/>
    <d v="2025-08-19T00:00:00"/>
    <d v="2025-09-22T00:00:00"/>
    <n v="11.58"/>
    <s v="‭112120501010‬"/>
    <s v="Serviços de Assessoria e Consultoria"/>
    <m/>
    <s v="CD022623"/>
    <m/>
    <x v="2"/>
    <x v="246"/>
  </r>
  <r>
    <x v="240"/>
    <s v="PRO.000.8024"/>
    <x v="2516"/>
    <d v="2025-08-19T00:00:00"/>
    <d v="2025-09-22T00:00:00"/>
    <n v="11.58"/>
    <s v="‭112120501010‬"/>
    <s v="Serviços de Assessoria e Consultoria"/>
    <m/>
    <s v="CD022576"/>
    <m/>
    <x v="2"/>
    <x v="78"/>
  </r>
  <r>
    <x v="240"/>
    <s v="PRO.000.8024"/>
    <x v="2516"/>
    <d v="2025-08-19T00:00:00"/>
    <d v="2025-09-22T00:00:00"/>
    <n v="40.549999999999997"/>
    <s v="‭112120501010‬"/>
    <s v="Serviços de Assessoria e Consultoria"/>
    <m/>
    <s v="CD020552"/>
    <m/>
    <x v="2"/>
    <x v="79"/>
  </r>
  <r>
    <x v="240"/>
    <s v="PRO.000.8024"/>
    <x v="2516"/>
    <d v="2025-08-19T00:00:00"/>
    <d v="2025-09-22T00:00:00"/>
    <n v="50.68"/>
    <s v="‭112120501010‬"/>
    <s v="Serviços de Assessoria e Consultoria"/>
    <m/>
    <s v="CD003970"/>
    <m/>
    <x v="2"/>
    <x v="38"/>
  </r>
  <r>
    <x v="240"/>
    <s v="PRO.000.8024"/>
    <x v="2516"/>
    <d v="2025-08-19T00:00:00"/>
    <d v="2025-09-22T00:00:00"/>
    <n v="13.03"/>
    <s v="‭112120501010‬"/>
    <s v="Serviços de Assessoria e Consultoria"/>
    <m/>
    <s v="CD022575"/>
    <m/>
    <x v="2"/>
    <x v="39"/>
  </r>
  <r>
    <x v="240"/>
    <s v="PRO.000.8024"/>
    <x v="2516"/>
    <d v="2025-08-19T00:00:00"/>
    <d v="2025-09-22T00:00:00"/>
    <n v="43.44"/>
    <s v="‭112120501010‬"/>
    <s v="Serviços de Assessoria e Consultoria"/>
    <m/>
    <s v="CD003971"/>
    <m/>
    <x v="2"/>
    <x v="151"/>
  </r>
  <r>
    <x v="240"/>
    <s v="PRO.000.8024"/>
    <x v="2516"/>
    <d v="2025-08-19T00:00:00"/>
    <d v="2025-09-22T00:00:00"/>
    <n v="15.93"/>
    <s v="‭112120501010‬"/>
    <s v="Serviços de Assessoria e Consultoria"/>
    <m/>
    <s v="CD022574"/>
    <m/>
    <x v="2"/>
    <x v="32"/>
  </r>
  <r>
    <x v="240"/>
    <s v="PRO.000.8024"/>
    <x v="2516"/>
    <d v="2025-08-19T00:00:00"/>
    <d v="2025-09-22T00:00:00"/>
    <n v="14.48"/>
    <s v="‭112120501010‬"/>
    <s v="Serviços de Assessoria e Consultoria"/>
    <m/>
    <s v="CD021617"/>
    <m/>
    <x v="2"/>
    <x v="203"/>
  </r>
  <r>
    <x v="240"/>
    <s v="PRO.000.8024"/>
    <x v="2516"/>
    <d v="2025-08-19T00:00:00"/>
    <d v="2025-09-22T00:00:00"/>
    <n v="5.79"/>
    <s v="‭112120501010‬"/>
    <s v="Serviços de Assessoria e Consultoria"/>
    <m/>
    <s v="CD003953"/>
    <m/>
    <x v="2"/>
    <x v="145"/>
  </r>
  <r>
    <x v="240"/>
    <s v="PRO.000.8024"/>
    <x v="2516"/>
    <d v="2025-08-19T00:00:00"/>
    <d v="2025-09-22T00:00:00"/>
    <n v="13.03"/>
    <s v="‭112120501010‬"/>
    <s v="Serviços de Assessoria e Consultoria"/>
    <m/>
    <s v="CD000973"/>
    <m/>
    <x v="2"/>
    <x v="162"/>
  </r>
  <r>
    <x v="240"/>
    <s v="PRO.000.8024"/>
    <x v="2516"/>
    <d v="2025-08-19T00:00:00"/>
    <d v="2025-09-22T00:00:00"/>
    <n v="92.68"/>
    <s v="‭112120501010‬"/>
    <s v="Serviços de Assessoria e Consultoria"/>
    <m/>
    <s v="CD000981"/>
    <m/>
    <x v="2"/>
    <x v="163"/>
  </r>
  <r>
    <x v="240"/>
    <s v="PRO.000.8024"/>
    <x v="2516"/>
    <d v="2025-08-19T00:00:00"/>
    <d v="2025-09-22T00:00:00"/>
    <n v="49.23"/>
    <s v="‭112120501010‬"/>
    <s v="Serviços de Assessoria e Consultoria"/>
    <m/>
    <s v="CD003957"/>
    <m/>
    <x v="2"/>
    <x v="164"/>
  </r>
  <r>
    <x v="240"/>
    <s v="PRO.000.8024"/>
    <x v="2516"/>
    <d v="2025-08-19T00:00:00"/>
    <d v="2025-09-22T00:00:00"/>
    <n v="14.48"/>
    <s v="‭112120501010‬"/>
    <s v="Serviços de Assessoria e Consultoria"/>
    <m/>
    <s v="CD022630"/>
    <m/>
    <x v="2"/>
    <x v="250"/>
  </r>
  <r>
    <x v="240"/>
    <s v="PRO.000.8024"/>
    <x v="2516"/>
    <d v="2025-08-19T00:00:00"/>
    <d v="2025-09-22T00:00:00"/>
    <n v="41.99"/>
    <s v="‭112120501010‬"/>
    <s v="Serviços de Assessoria e Consultoria"/>
    <m/>
    <s v="CD003958"/>
    <m/>
    <x v="2"/>
    <x v="147"/>
  </r>
  <r>
    <x v="240"/>
    <s v="PRO.000.8024"/>
    <x v="2516"/>
    <d v="2025-08-19T00:00:00"/>
    <d v="2025-09-22T00:00:00"/>
    <n v="7.24"/>
    <s v="‭112120501010‬"/>
    <s v="Serviços de Assessoria e Consultoria"/>
    <m/>
    <s v="CD003959"/>
    <m/>
    <x v="2"/>
    <x v="148"/>
  </r>
  <r>
    <x v="240"/>
    <s v="PRO.000.8024"/>
    <x v="2516"/>
    <d v="2025-08-19T00:00:00"/>
    <d v="2025-09-22T00:00:00"/>
    <n v="62.27"/>
    <s v="‭112120501010‬"/>
    <s v="Serviços de Assessoria e Consultoria"/>
    <m/>
    <s v="CD003963"/>
    <m/>
    <x v="2"/>
    <x v="105"/>
  </r>
  <r>
    <x v="240"/>
    <s v="PRO.000.8024"/>
    <x v="2516"/>
    <d v="2025-08-19T00:00:00"/>
    <d v="2025-09-22T00:00:00"/>
    <n v="10.14"/>
    <s v="‭112120501010‬"/>
    <s v="Serviços de Assessoria e Consultoria"/>
    <m/>
    <s v="CD022552"/>
    <m/>
    <x v="2"/>
    <x v="189"/>
  </r>
  <r>
    <x v="240"/>
    <s v="PRO.000.8024"/>
    <x v="2516"/>
    <d v="2025-08-19T00:00:00"/>
    <d v="2025-09-22T00:00:00"/>
    <n v="11.58"/>
    <s v="‭112120501010‬"/>
    <s v="Serviços de Assessoria e Consultoria"/>
    <m/>
    <s v="CD022563"/>
    <m/>
    <x v="2"/>
    <x v="226"/>
  </r>
  <r>
    <x v="240"/>
    <s v="PRO.000.8024"/>
    <x v="2516"/>
    <d v="2025-08-19T00:00:00"/>
    <d v="2025-09-22T00:00:00"/>
    <n v="56.47"/>
    <s v="‭112120501010‬"/>
    <s v="Serviços de Assessoria e Consultoria"/>
    <m/>
    <s v="CD003967"/>
    <m/>
    <x v="2"/>
    <x v="109"/>
  </r>
  <r>
    <x v="240"/>
    <s v="PRO.000.8024"/>
    <x v="2516"/>
    <d v="2025-08-19T00:00:00"/>
    <d v="2025-09-22T00:00:00"/>
    <n v="111.5"/>
    <s v="‭112120501010‬"/>
    <s v="Serviços de Assessoria e Consultoria"/>
    <m/>
    <s v="CD000982"/>
    <m/>
    <x v="2"/>
    <x v="110"/>
  </r>
  <r>
    <x v="240"/>
    <s v="PRO.000.8024"/>
    <x v="2516"/>
    <d v="2025-08-19T00:00:00"/>
    <d v="2025-09-22T00:00:00"/>
    <n v="13.03"/>
    <s v="‭112120501010‬"/>
    <s v="Serviços de Assessoria e Consultoria"/>
    <m/>
    <s v="CD022667"/>
    <m/>
    <x v="2"/>
    <x v="90"/>
  </r>
  <r>
    <x v="240"/>
    <s v="PRO.000.8024"/>
    <x v="2516"/>
    <d v="2025-08-19T00:00:00"/>
    <d v="2025-09-22T00:00:00"/>
    <n v="14.48"/>
    <s v="‭112120501010‬"/>
    <s v="Serviços de Assessoria e Consultoria"/>
    <m/>
    <s v="CD022573"/>
    <m/>
    <x v="2"/>
    <x v="247"/>
  </r>
  <r>
    <x v="240"/>
    <s v="PRO.000.8024"/>
    <x v="2516"/>
    <d v="2025-08-19T00:00:00"/>
    <d v="2025-09-22T00:00:00"/>
    <n v="1.45"/>
    <s v="‭112120501010‬"/>
    <s v="Serviços de Assessoria e Consultoria"/>
    <m/>
    <s v="CD022651"/>
    <m/>
    <x v="2"/>
    <x v="175"/>
  </r>
  <r>
    <x v="240"/>
    <s v="PRO.000.8024"/>
    <x v="2516"/>
    <d v="2025-08-19T00:00:00"/>
    <d v="2025-09-22T00:00:00"/>
    <n v="13.03"/>
    <s v="‭112120501010‬"/>
    <s v="Serviços de Assessoria e Consultoria"/>
    <m/>
    <s v="CD022631"/>
    <m/>
    <x v="2"/>
    <x v="186"/>
  </r>
  <r>
    <x v="240"/>
    <s v="PRO.000.8024"/>
    <x v="2516"/>
    <d v="2025-08-19T00:00:00"/>
    <d v="2025-09-22T00:00:00"/>
    <n v="14.48"/>
    <s v="‭112120501010‬"/>
    <s v="Serviços de Assessoria e Consultoria"/>
    <m/>
    <s v="CD021578"/>
    <m/>
    <x v="2"/>
    <x v="248"/>
  </r>
  <r>
    <x v="240"/>
    <s v="PRO.000.8024"/>
    <x v="2516"/>
    <d v="2025-08-19T00:00:00"/>
    <d v="2025-09-22T00:00:00"/>
    <n v="13.03"/>
    <s v="‭112120501010‬"/>
    <s v="Serviços de Assessoria e Consultoria"/>
    <m/>
    <s v="CD021564"/>
    <m/>
    <x v="2"/>
    <x v="112"/>
  </r>
  <r>
    <x v="240"/>
    <s v="PRO.000.8024"/>
    <x v="2516"/>
    <d v="2025-08-19T00:00:00"/>
    <d v="2025-09-22T00:00:00"/>
    <n v="13.03"/>
    <s v="‭112120501010‬"/>
    <s v="Serviços de Assessoria e Consultoria"/>
    <m/>
    <s v="CD022620"/>
    <m/>
    <x v="2"/>
    <x v="178"/>
  </r>
  <r>
    <x v="240"/>
    <s v="PRO.000.8024"/>
    <x v="2516"/>
    <d v="2025-08-19T00:00:00"/>
    <d v="2025-09-22T00:00:00"/>
    <n v="13.03"/>
    <s v="‭112120501010‬"/>
    <s v="Serviços de Assessoria e Consultoria"/>
    <m/>
    <s v="CD021616"/>
    <m/>
    <x v="2"/>
    <x v="218"/>
  </r>
  <r>
    <x v="240"/>
    <s v="PRO.000.8024"/>
    <x v="2516"/>
    <d v="2025-08-19T00:00:00"/>
    <d v="2025-09-22T00:00:00"/>
    <n v="15.93"/>
    <s v="‭112120501010‬"/>
    <s v="Serviços de Assessoria e Consultoria"/>
    <m/>
    <s v="CD022611"/>
    <m/>
    <x v="2"/>
    <x v="115"/>
  </r>
  <r>
    <x v="240"/>
    <s v="PRO.000.8024"/>
    <x v="2516"/>
    <d v="2025-08-19T00:00:00"/>
    <d v="2025-09-22T00:00:00"/>
    <n v="17.38"/>
    <s v="‭112120501010‬"/>
    <s v="Serviços de Assessoria e Consultoria"/>
    <m/>
    <s v="CD021599"/>
    <m/>
    <x v="2"/>
    <x v="211"/>
  </r>
  <r>
    <x v="240"/>
    <s v="PRO.000.8024"/>
    <x v="2516"/>
    <d v="2025-08-19T00:00:00"/>
    <d v="2025-09-22T00:00:00"/>
    <n v="26.07"/>
    <s v="‭112120501010‬"/>
    <s v="Serviços de Assessoria e Consultoria"/>
    <m/>
    <s v="CD019953"/>
    <m/>
    <x v="2"/>
    <x v="221"/>
  </r>
  <r>
    <x v="240"/>
    <s v="PRO.000.8024"/>
    <x v="2516"/>
    <d v="2025-08-19T00:00:00"/>
    <d v="2025-09-22T00:00:00"/>
    <n v="15.93"/>
    <s v="‭112120501010‬"/>
    <s v="Serviços de Assessoria e Consultoria"/>
    <m/>
    <s v="CD022564"/>
    <m/>
    <x v="2"/>
    <x v="187"/>
  </r>
  <r>
    <x v="240"/>
    <s v="PRO.000.8024"/>
    <x v="2516"/>
    <d v="2025-08-19T00:00:00"/>
    <d v="2025-09-22T00:00:00"/>
    <n v="4.34"/>
    <s v="‭112120501010‬"/>
    <s v="Serviços de Assessoria e Consultoria"/>
    <m/>
    <s v="CD003975"/>
    <m/>
    <x v="2"/>
    <x v="153"/>
  </r>
  <r>
    <x v="240"/>
    <s v="PRO.000.8024"/>
    <x v="2516"/>
    <d v="2025-08-19T00:00:00"/>
    <d v="2025-09-22T00:00:00"/>
    <n v="20.27"/>
    <s v="‭112120501010‬"/>
    <s v="Serviços de Assessoria e Consultoria"/>
    <m/>
    <s v="CD021565"/>
    <m/>
    <x v="2"/>
    <x v="201"/>
  </r>
  <r>
    <x v="240"/>
    <s v="PRO.000.8024"/>
    <x v="2516"/>
    <d v="2025-08-19T00:00:00"/>
    <d v="2025-09-22T00:00:00"/>
    <n v="1.45"/>
    <s v="‭112120501010‬"/>
    <s v="Serviços de Assessoria e Consultoria"/>
    <m/>
    <s v="CD022670"/>
    <m/>
    <x v="2"/>
    <x v="128"/>
  </r>
  <r>
    <x v="240"/>
    <s v="PRO.000.8024"/>
    <x v="2516"/>
    <d v="2025-08-19T00:00:00"/>
    <d v="2025-09-22T00:00:00"/>
    <n v="1.45"/>
    <s v="‭112120501010‬"/>
    <s v="Serviços de Assessoria e Consultoria"/>
    <m/>
    <s v="CD022587"/>
    <m/>
    <x v="2"/>
    <x v="129"/>
  </r>
  <r>
    <x v="240"/>
    <s v="PRO.000.8024"/>
    <x v="2516"/>
    <d v="2025-08-19T00:00:00"/>
    <d v="2025-09-22T00:00:00"/>
    <n v="13.03"/>
    <s v="‭112120501010‬"/>
    <s v="Serviços de Assessoria e Consultoria"/>
    <m/>
    <s v="CD022585"/>
    <m/>
    <x v="2"/>
    <x v="214"/>
  </r>
  <r>
    <x v="240"/>
    <s v="PRO.000.8024"/>
    <x v="2516"/>
    <d v="2025-08-19T00:00:00"/>
    <d v="2025-09-22T00:00:00"/>
    <n v="8.69"/>
    <s v="‭112120501010‬"/>
    <s v="Serviços de Assessoria e Consultoria"/>
    <m/>
    <s v="CD022650"/>
    <m/>
    <x v="2"/>
    <x v="229"/>
  </r>
  <r>
    <x v="240"/>
    <s v="PRO.000.8024"/>
    <x v="2516"/>
    <d v="2025-08-19T00:00:00"/>
    <d v="2025-09-22T00:00:00"/>
    <n v="14.48"/>
    <s v="‭112120501010‬"/>
    <s v="Serviços de Assessoria e Consultoria"/>
    <m/>
    <s v="CD021563"/>
    <m/>
    <x v="2"/>
    <x v="217"/>
  </r>
  <r>
    <x v="240"/>
    <s v="PRO.000.8024"/>
    <x v="2516"/>
    <d v="2025-08-19T00:00:00"/>
    <d v="2025-09-22T00:00:00"/>
    <n v="11.58"/>
    <s v="‭112120501010‬"/>
    <s v="Serviços de Assessoria e Consultoria"/>
    <m/>
    <s v="CD022571"/>
    <m/>
    <x v="2"/>
    <x v="184"/>
  </r>
  <r>
    <x v="240"/>
    <s v="PRO.000.8024"/>
    <x v="2516"/>
    <d v="2025-08-19T00:00:00"/>
    <d v="2025-09-22T00:00:00"/>
    <n v="18.82"/>
    <s v="‭112120501010‬"/>
    <s v="Serviços de Assessoria e Consultoria"/>
    <m/>
    <s v="CD021584"/>
    <m/>
    <x v="2"/>
    <x v="197"/>
  </r>
  <r>
    <x v="239"/>
    <m/>
    <x v="2517"/>
    <d v="2025-09-25T00:00:00"/>
    <d v="2025-09-25T00:00:00"/>
    <n v="441"/>
    <s v="‭112120105010‬"/>
    <s v="Viagens e estadas Nacionais"/>
    <m/>
    <s v="CD001313"/>
    <m/>
    <x v="2"/>
    <x v="0"/>
  </r>
  <r>
    <x v="239"/>
    <m/>
    <x v="2517"/>
    <d v="2025-09-25T00:00:00"/>
    <d v="2025-09-25T00:00:00"/>
    <n v="882"/>
    <s v="‭112120105010‬"/>
    <s v="Viagens e estadas Nacionais"/>
    <m/>
    <s v="CD022560"/>
    <m/>
    <x v="2"/>
    <x v="254"/>
  </r>
  <r>
    <x v="239"/>
    <m/>
    <x v="2517"/>
    <d v="2025-09-25T00:00:00"/>
    <d v="2025-09-25T00:00:00"/>
    <n v="1323"/>
    <s v="‭112120105010‬"/>
    <s v="Viagens e estadas Nacionais"/>
    <m/>
    <s v="CD001313"/>
    <m/>
    <x v="2"/>
    <x v="0"/>
  </r>
  <r>
    <x v="239"/>
    <m/>
    <x v="2517"/>
    <d v="2025-09-25T00:00:00"/>
    <d v="2025-09-25T00:00:00"/>
    <n v="882"/>
    <s v="‭112120105010‬"/>
    <s v="Viagens e estadas Nacionais"/>
    <m/>
    <s v="CD022560"/>
    <m/>
    <x v="2"/>
    <x v="254"/>
  </r>
  <r>
    <x v="239"/>
    <m/>
    <x v="2517"/>
    <d v="2025-09-25T00:00:00"/>
    <d v="2025-09-25T00:00:00"/>
    <n v="882"/>
    <s v="‭112120105010‬"/>
    <s v="Viagens e estadas Nacionais"/>
    <m/>
    <s v="CD022560"/>
    <m/>
    <x v="2"/>
    <x v="254"/>
  </r>
  <r>
    <x v="75"/>
    <m/>
    <x v="2518"/>
    <d v="2025-09-22T00:00:00"/>
    <d v="2025-09-26T00:00:00"/>
    <n v="13.38"/>
    <s v="‭112120702010‬"/>
    <s v="Outros Impostos e Taxas"/>
    <m/>
    <s v="CD022583"/>
    <m/>
    <x v="2"/>
    <x v="60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  <r>
    <x v="241"/>
    <m/>
    <x v="2519"/>
    <m/>
    <m/>
    <m/>
    <m/>
    <m/>
    <m/>
    <m/>
    <m/>
    <x v="3"/>
    <x v="26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96">
  <r>
    <x v="0"/>
    <s v="00.000.368/0001-50"/>
    <s v="NF SERVICOS"/>
    <n v="193083"/>
    <d v="2025-09-08T00:00:00"/>
    <n v="2024717"/>
    <d v="2025-09-09T00:00:00"/>
    <d v="2025-08-01T00:00:00"/>
    <n v="164.04"/>
    <d v="2025-10-08T00:00:00"/>
    <s v="E0240456"/>
    <s v="PD024316"/>
    <s v="SAM ESTOQUE"/>
    <n v="156.16999999999999"/>
    <d v="2025-08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193096"/>
    <d v="2025-09-08T00:00:00"/>
    <n v="2024730"/>
    <d v="2025-09-09T00:00:00"/>
    <d v="2025-08-01T00:00:00"/>
    <n v="164.69"/>
    <d v="2025-10-08T00:00:00"/>
    <s v="E0230463"/>
    <s v="PD023380"/>
    <s v="PROGRAMA SP SEM PAPEL"/>
    <n v="156.78"/>
    <d v="2025-08-01T00:00:00"/>
    <x v="0"/>
    <s v="037/2023"/>
    <s v="003.00002997/2023-52"/>
    <s v="359.00005182/2023-41- APPS"/>
    <s v="2 - FATURADO"/>
    <n v="0"/>
    <x v="0"/>
    <x v="0"/>
    <m/>
  </r>
  <r>
    <x v="0"/>
    <s v="00.000.368/0001-50"/>
    <s v="NF SERVICOS"/>
    <n v="193104"/>
    <d v="2025-09-08T00:00:00"/>
    <n v="2024738"/>
    <d v="2025-09-09T00:00:00"/>
    <d v="2025-08-01T00:00:00"/>
    <n v="146.44999999999999"/>
    <d v="2025-10-08T00:00:00"/>
    <s v="E0240457"/>
    <s v="PD024316"/>
    <s v="SAM PATRIMONIO"/>
    <n v="139.41999999999999"/>
    <d v="2025-08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193105"/>
    <d v="2025-09-08T00:00:00"/>
    <n v="2024739"/>
    <d v="2025-09-09T00:00:00"/>
    <d v="2025-08-01T00:00:00"/>
    <n v="1658.83"/>
    <d v="2025-10-08T00:00:00"/>
    <s v="E0240457"/>
    <s v="PD024316"/>
    <s v="SAM PATRIMONIO"/>
    <n v="1579.21"/>
    <d v="2025-08-01T00:00:00"/>
    <x v="0"/>
    <s v="057/2024"/>
    <s v="003.00003221/2024-31"/>
    <s v="359.00006334/2024-11-APPS"/>
    <s v="2 - FATURADO"/>
    <n v="0"/>
    <x v="0"/>
    <x v="0"/>
    <m/>
  </r>
  <r>
    <x v="0"/>
    <s v="00.000.368/0001-50"/>
    <s v="NF SERVICOS"/>
    <n v="193106"/>
    <d v="2025-09-08T00:00:00"/>
    <n v="2024740"/>
    <d v="2025-09-09T00:00:00"/>
    <d v="2025-08-01T00:00:00"/>
    <n v="17.59"/>
    <d v="2025-10-08T00:00:00"/>
    <s v="E0240457"/>
    <s v="PD024316"/>
    <s v="SAM PATRIMONIO"/>
    <n v="16.75"/>
    <d v="2025-08-01T00:00:00"/>
    <x v="0"/>
    <s v="057/2024"/>
    <s v="003.00003221/2024-31"/>
    <s v="359.00006334/2024-11-APPS"/>
    <s v="2 - FATURADO"/>
    <n v="0"/>
    <x v="0"/>
    <x v="0"/>
    <m/>
  </r>
  <r>
    <x v="1"/>
    <s v="00.000.724/0001-35"/>
    <s v="NF SERVICOS DO"/>
    <n v="290380"/>
    <d v="2024-10-04T00:00:00"/>
    <n v="296730"/>
    <d v="2024-10-04T00:00:00"/>
    <m/>
    <n v="75"/>
    <d v="2024-11-03T00:00:00"/>
    <m/>
    <m/>
    <s v="Boletim_e-Negócios Públicos Informa"/>
    <n v="75"/>
    <m/>
    <x v="0"/>
    <m/>
    <m/>
    <m/>
    <s v="4 - FATURADO eNEGOCIOS INFORMA"/>
    <n v="331"/>
    <x v="1"/>
    <x v="1"/>
    <m/>
  </r>
  <r>
    <x v="1"/>
    <s v="00.000.724/0001-35"/>
    <s v="NF SERVICOS DO"/>
    <n v="294906"/>
    <d v="2024-11-04T00:00:00"/>
    <n v="301311"/>
    <d v="2024-11-04T00:00:00"/>
    <m/>
    <n v="75"/>
    <d v="2024-12-04T00:00:00"/>
    <m/>
    <m/>
    <s v="Boletim_e-Negócios Públicos Informa"/>
    <n v="75"/>
    <m/>
    <x v="0"/>
    <m/>
    <m/>
    <m/>
    <s v="4 - FATURADO eNEGOCIOS INFORMA"/>
    <n v="300"/>
    <x v="1"/>
    <x v="1"/>
    <m/>
  </r>
  <r>
    <x v="2"/>
    <s v="00.060.981/0001-62"/>
    <s v="NF SERVICOS DO"/>
    <n v="359109"/>
    <d v="2025-09-26T00:00:00"/>
    <n v="365924"/>
    <d v="2025-09-29T00:00:00"/>
    <m/>
    <n v="516.26"/>
    <d v="2025-09-29T00:00:00"/>
    <m/>
    <m/>
    <s v="Serviços de Publicidade Eletrônica"/>
    <n v="28.77"/>
    <m/>
    <x v="0"/>
    <m/>
    <m/>
    <m/>
    <s v="1 - VENDA A VISTA"/>
    <n v="1"/>
    <x v="2"/>
    <x v="1"/>
    <m/>
  </r>
  <r>
    <x v="3"/>
    <s v="00.286.550/0001-19"/>
    <s v="ND-JUROS RECEBIMENTO"/>
    <s v="294853-1-NDJ1"/>
    <d v="2024-12-16T00:00:00"/>
    <n v="301258"/>
    <m/>
    <m/>
    <n v="0.06"/>
    <d v="2025-01-15T00:00:00"/>
    <m/>
    <m/>
    <s v="Nota de Debito Juros"/>
    <n v="0.06"/>
    <m/>
    <x v="0"/>
    <m/>
    <m/>
    <m/>
    <s v="2 - FATURADO"/>
    <n v="258"/>
    <x v="1"/>
    <x v="2"/>
    <m/>
  </r>
  <r>
    <x v="4"/>
    <s v="00.326.036/0001-60"/>
    <s v="ND-LOCACAO BENS MOVE"/>
    <n v="1363"/>
    <d v="2025-08-08T00:00:00"/>
    <m/>
    <m/>
    <m/>
    <n v="15185"/>
    <d v="2025-09-07T00:00:00"/>
    <s v="E0210062"/>
    <s v="PDC21047"/>
    <s v="Locação de Bens Móveis - Desktop Basic - 36 ms"/>
    <n v="728.88"/>
    <m/>
    <x v="0"/>
    <m/>
    <m/>
    <m/>
    <s v="2 - FATURADO"/>
    <n v="23"/>
    <x v="2"/>
    <x v="3"/>
    <m/>
  </r>
  <r>
    <x v="5"/>
    <s v="00.438.795/0001-14"/>
    <s v="NF SERVICOS E_GOV"/>
    <n v="158514"/>
    <d v="2024-04-19T00:00:00"/>
    <n v="1771177"/>
    <d v="2024-04-19T00:00:00"/>
    <m/>
    <n v="109.89"/>
    <d v="2024-05-19T00:00:00"/>
    <m/>
    <m/>
    <s v="Certificado e-CPF A3 (renovação) - 36 meses Gov"/>
    <n v="109.89"/>
    <m/>
    <x v="0"/>
    <m/>
    <m/>
    <m/>
    <s v="2 - FATURADO"/>
    <n v="499"/>
    <x v="3"/>
    <x v="1"/>
    <m/>
  </r>
  <r>
    <x v="6"/>
    <s v="00.533.003/0001-90"/>
    <s v="NF SERVICOS DO"/>
    <n v="26741"/>
    <d v="2021-10-26T00:00:00"/>
    <n v="30875"/>
    <d v="2021-10-27T00:00:00"/>
    <m/>
    <n v="553.14"/>
    <d v="2021-11-26T00:00:00"/>
    <s v="E0201312"/>
    <s v="PD201312"/>
    <s v="Serviços de Publicidade Eletrônica"/>
    <n v="553.14"/>
    <m/>
    <x v="0"/>
    <m/>
    <m/>
    <m/>
    <s v="2 - FATURADO"/>
    <n v="1404"/>
    <x v="3"/>
    <x v="1"/>
    <m/>
  </r>
  <r>
    <x v="6"/>
    <s v="00.533.003/0001-90"/>
    <s v="NF SERVICOS DO"/>
    <n v="168390"/>
    <d v="2023-02-16T00:00:00"/>
    <n v="173629"/>
    <d v="2023-02-16T00:00:00"/>
    <m/>
    <n v="460.95"/>
    <d v="2023-03-18T00:00:00"/>
    <s v="E0201312"/>
    <s v="PD201312"/>
    <s v="Serviços de Publicidade Eletrônica"/>
    <n v="460.95"/>
    <m/>
    <x v="0"/>
    <m/>
    <m/>
    <m/>
    <s v="2 - FATURADO"/>
    <n v="927"/>
    <x v="3"/>
    <x v="1"/>
    <m/>
  </r>
  <r>
    <x v="7"/>
    <s v="00.662.315/0001-02"/>
    <s v="ND-JUROS RECEBIMENTO"/>
    <s v="306131-1-NDJ1"/>
    <d v="2025-03-05T00:00:00"/>
    <n v="312716"/>
    <m/>
    <m/>
    <n v="0.98"/>
    <d v="2025-04-04T00:00:00"/>
    <m/>
    <m/>
    <s v="Nota de Debito Juros"/>
    <n v="0.98"/>
    <m/>
    <x v="0"/>
    <m/>
    <m/>
    <m/>
    <s v="2 - FATURADO"/>
    <n v="179"/>
    <x v="4"/>
    <x v="2"/>
    <m/>
  </r>
  <r>
    <x v="7"/>
    <s v="00.662.315/0001-02"/>
    <s v="NF SERVICOS DO"/>
    <n v="353170"/>
    <d v="2025-09-08T00:00:00"/>
    <n v="359979"/>
    <d v="2025-09-08T00:00:00"/>
    <m/>
    <n v="1050.97"/>
    <d v="2025-10-08T00:00:00"/>
    <s v="E0201971"/>
    <s v="PD201971"/>
    <s v="Serviços de Publicidade Eletrônica"/>
    <n v="1050.97"/>
    <m/>
    <x v="0"/>
    <m/>
    <m/>
    <m/>
    <s v="2 - FATURADO"/>
    <n v="0"/>
    <x v="0"/>
    <x v="1"/>
    <m/>
  </r>
  <r>
    <x v="7"/>
    <s v="00.662.315/0001-02"/>
    <s v="NF SERVICOS DO"/>
    <n v="353231"/>
    <d v="2025-09-08T00:00:00"/>
    <n v="360040"/>
    <d v="2025-09-08T00:00:00"/>
    <m/>
    <n v="525.48"/>
    <d v="2025-10-0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53526"/>
    <d v="2025-09-08T00:00:00"/>
    <n v="360335"/>
    <d v="2025-09-08T00:00:00"/>
    <m/>
    <n v="525.48"/>
    <d v="2025-10-0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53617"/>
    <d v="2025-09-08T00:00:00"/>
    <n v="360426"/>
    <d v="2025-09-08T00:00:00"/>
    <m/>
    <n v="350.32"/>
    <d v="2025-10-08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53623"/>
    <d v="2025-09-08T00:00:00"/>
    <n v="360432"/>
    <d v="2025-09-08T00:00:00"/>
    <m/>
    <n v="350.32"/>
    <d v="2025-10-08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53625"/>
    <d v="2025-09-08T00:00:00"/>
    <n v="360434"/>
    <d v="2025-09-08T00:00:00"/>
    <m/>
    <n v="613.05999999999995"/>
    <d v="2025-10-08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7"/>
    <s v="00.662.315/0001-02"/>
    <s v="NF SERVICOS DO"/>
    <n v="353698"/>
    <d v="2025-09-08T00:00:00"/>
    <n v="360507"/>
    <d v="2025-09-08T00:00:00"/>
    <m/>
    <n v="3415.64"/>
    <d v="2025-10-08T00:00:00"/>
    <s v="E0201971"/>
    <s v="PD201971"/>
    <s v="Serviços de Publicidade Eletrônica"/>
    <n v="3415.64"/>
    <m/>
    <x v="0"/>
    <m/>
    <m/>
    <m/>
    <s v="2 - FATURADO"/>
    <n v="0"/>
    <x v="0"/>
    <x v="1"/>
    <m/>
  </r>
  <r>
    <x v="7"/>
    <s v="00.662.315/0001-02"/>
    <s v="NF SERVICOS DO"/>
    <n v="353728"/>
    <d v="2025-09-08T00:00:00"/>
    <n v="360537"/>
    <d v="2025-09-08T00:00:00"/>
    <m/>
    <n v="437.9"/>
    <d v="2025-10-0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3857"/>
    <d v="2025-09-08T00:00:00"/>
    <n v="360666"/>
    <d v="2025-09-08T00:00:00"/>
    <m/>
    <n v="525.48"/>
    <d v="2025-10-0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53897"/>
    <d v="2025-09-08T00:00:00"/>
    <n v="360706"/>
    <d v="2025-09-08T00:00:00"/>
    <m/>
    <n v="525.48"/>
    <d v="2025-10-08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53913"/>
    <d v="2025-09-08T00:00:00"/>
    <n v="360722"/>
    <d v="2025-09-08T00:00:00"/>
    <m/>
    <n v="788.22"/>
    <d v="2025-10-08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7"/>
    <s v="00.662.315/0001-02"/>
    <s v="NF SERVICOS DO"/>
    <n v="353966"/>
    <d v="2025-09-08T00:00:00"/>
    <n v="360775"/>
    <d v="2025-09-08T00:00:00"/>
    <m/>
    <n v="788.22"/>
    <d v="2025-10-08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7"/>
    <s v="00.662.315/0001-02"/>
    <s v="NF SERVICOS DO"/>
    <n v="354106"/>
    <d v="2025-09-09T00:00:00"/>
    <n v="360916"/>
    <d v="2025-09-09T00:00:00"/>
    <m/>
    <n v="700.64"/>
    <d v="2025-10-09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7"/>
    <s v="00.662.315/0001-02"/>
    <s v="NF SERVICOS DO"/>
    <n v="354201"/>
    <d v="2025-09-09T00:00:00"/>
    <n v="361011"/>
    <d v="2025-09-09T00:00:00"/>
    <m/>
    <n v="875.8"/>
    <d v="2025-10-09T00:00:00"/>
    <s v="E0201971"/>
    <s v="PD201971"/>
    <s v="Serviços de Publicidade Eletrônica"/>
    <n v="875.8"/>
    <m/>
    <x v="0"/>
    <m/>
    <m/>
    <m/>
    <s v="2 - FATURADO"/>
    <n v="0"/>
    <x v="0"/>
    <x v="1"/>
    <m/>
  </r>
  <r>
    <x v="7"/>
    <s v="00.662.315/0001-02"/>
    <s v="NF SERVICOS DO"/>
    <n v="354291"/>
    <d v="2025-09-10T00:00:00"/>
    <n v="361101"/>
    <d v="2025-09-10T00:00:00"/>
    <m/>
    <n v="788.22"/>
    <d v="2025-10-10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7"/>
    <s v="00.662.315/0001-02"/>
    <s v="NF SERVICOS DO"/>
    <n v="354504"/>
    <d v="2025-09-10T00:00:00"/>
    <n v="361314"/>
    <d v="2025-09-10T00:00:00"/>
    <m/>
    <n v="963.39"/>
    <d v="2025-10-10T00:00:00"/>
    <s v="E0201971"/>
    <s v="PD201971"/>
    <s v="Serviços de Publicidade Eletrônica"/>
    <n v="963.39"/>
    <m/>
    <x v="0"/>
    <m/>
    <m/>
    <m/>
    <s v="2 - FATURADO"/>
    <n v="0"/>
    <x v="0"/>
    <x v="1"/>
    <m/>
  </r>
  <r>
    <x v="7"/>
    <s v="00.662.315/0001-02"/>
    <s v="NF SERVICOS DO"/>
    <n v="354830"/>
    <d v="2025-09-10T00:00:00"/>
    <n v="361640"/>
    <d v="2025-09-10T00:00:00"/>
    <m/>
    <n v="700.64"/>
    <d v="2025-10-1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7"/>
    <s v="00.662.315/0001-02"/>
    <s v="NF SERVICOS DO"/>
    <n v="354978"/>
    <d v="2025-09-10T00:00:00"/>
    <n v="361788"/>
    <d v="2025-09-10T00:00:00"/>
    <m/>
    <n v="437.9"/>
    <d v="2025-10-1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5092"/>
    <d v="2025-09-10T00:00:00"/>
    <n v="361902"/>
    <d v="2025-09-10T00:00:00"/>
    <m/>
    <n v="525.48"/>
    <d v="2025-10-10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55127"/>
    <d v="2025-09-10T00:00:00"/>
    <n v="361937"/>
    <d v="2025-09-10T00:00:00"/>
    <m/>
    <n v="350.32"/>
    <d v="2025-10-10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55232"/>
    <d v="2025-09-10T00:00:00"/>
    <n v="362042"/>
    <d v="2025-09-10T00:00:00"/>
    <m/>
    <n v="788.22"/>
    <d v="2025-10-10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7"/>
    <s v="00.662.315/0001-02"/>
    <s v="NF SERVICOS DO"/>
    <n v="355261"/>
    <d v="2025-09-10T00:00:00"/>
    <n v="362071"/>
    <d v="2025-09-10T00:00:00"/>
    <m/>
    <n v="437.9"/>
    <d v="2025-10-10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5581"/>
    <d v="2025-09-10T00:00:00"/>
    <n v="362391"/>
    <d v="2025-09-11T00:00:00"/>
    <m/>
    <n v="525.48"/>
    <d v="2025-10-11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55639"/>
    <d v="2025-09-10T00:00:00"/>
    <n v="362449"/>
    <d v="2025-09-11T00:00:00"/>
    <m/>
    <n v="350.32"/>
    <d v="2025-10-11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55713"/>
    <d v="2025-09-10T00:00:00"/>
    <n v="362523"/>
    <d v="2025-09-11T00:00:00"/>
    <m/>
    <n v="700.64"/>
    <d v="2025-10-11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7"/>
    <s v="00.662.315/0001-02"/>
    <s v="NF SERVICOS DO"/>
    <n v="355730"/>
    <d v="2025-09-10T00:00:00"/>
    <n v="362540"/>
    <d v="2025-09-11T00:00:00"/>
    <m/>
    <n v="437.9"/>
    <d v="2025-10-11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5761"/>
    <d v="2025-09-11T00:00:00"/>
    <n v="362574"/>
    <d v="2025-09-12T00:00:00"/>
    <m/>
    <n v="437.9"/>
    <d v="2025-10-12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5841"/>
    <d v="2025-09-11T00:00:00"/>
    <n v="362654"/>
    <d v="2025-09-12T00:00:00"/>
    <m/>
    <n v="437.9"/>
    <d v="2025-10-12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5861"/>
    <d v="2025-09-11T00:00:00"/>
    <n v="362674"/>
    <d v="2025-09-12T00:00:00"/>
    <m/>
    <n v="1348.05"/>
    <d v="2025-10-12T00:00:00"/>
    <s v="E0201971"/>
    <s v="PD201971"/>
    <s v="Serviços de Publicidade Eletrônica"/>
    <n v="1348.05"/>
    <m/>
    <x v="0"/>
    <m/>
    <m/>
    <m/>
    <s v="2 - FATURADO"/>
    <n v="0"/>
    <x v="0"/>
    <x v="1"/>
    <m/>
  </r>
  <r>
    <x v="7"/>
    <s v="00.662.315/0001-02"/>
    <s v="NF SERVICOS DO"/>
    <n v="356021"/>
    <d v="2025-09-12T00:00:00"/>
    <n v="362834"/>
    <d v="2025-09-15T00:00:00"/>
    <m/>
    <n v="437.9"/>
    <d v="2025-10-1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6044"/>
    <d v="2025-09-12T00:00:00"/>
    <n v="362857"/>
    <d v="2025-09-15T00:00:00"/>
    <m/>
    <n v="350.32"/>
    <d v="2025-10-15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56075"/>
    <d v="2025-09-12T00:00:00"/>
    <n v="362888"/>
    <d v="2025-09-15T00:00:00"/>
    <m/>
    <n v="437.9"/>
    <d v="2025-10-1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6120"/>
    <d v="2025-09-12T00:00:00"/>
    <n v="362933"/>
    <d v="2025-09-15T00:00:00"/>
    <m/>
    <n v="437.9"/>
    <d v="2025-10-1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6152"/>
    <d v="2025-09-12T00:00:00"/>
    <n v="362965"/>
    <d v="2025-09-15T00:00:00"/>
    <m/>
    <n v="437.9"/>
    <d v="2025-10-15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6459"/>
    <d v="2025-09-15T00:00:00"/>
    <n v="363272"/>
    <d v="2025-09-16T00:00:00"/>
    <m/>
    <n v="437.9"/>
    <d v="2025-10-1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6605"/>
    <d v="2025-09-16T00:00:00"/>
    <n v="363419"/>
    <d v="2025-09-17T00:00:00"/>
    <m/>
    <n v="700.64"/>
    <d v="2025-10-17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7"/>
    <s v="00.662.315/0001-02"/>
    <s v="NF SERVICOS DO"/>
    <n v="356703"/>
    <d v="2025-09-16T00:00:00"/>
    <n v="363517"/>
    <d v="2025-09-17T00:00:00"/>
    <m/>
    <n v="788.22"/>
    <d v="2025-10-17T00:00:00"/>
    <s v="E0201971"/>
    <s v="PD201971"/>
    <s v="Serviços de Publicidade Eletrônica"/>
    <n v="788.22"/>
    <m/>
    <x v="0"/>
    <m/>
    <m/>
    <m/>
    <s v="2 - FATURADO"/>
    <n v="0"/>
    <x v="0"/>
    <x v="1"/>
    <m/>
  </r>
  <r>
    <x v="7"/>
    <s v="00.662.315/0001-02"/>
    <s v="NF SERVICOS DO"/>
    <n v="356711"/>
    <d v="2025-09-16T00:00:00"/>
    <n v="363525"/>
    <d v="2025-09-17T00:00:00"/>
    <m/>
    <n v="437.9"/>
    <d v="2025-10-1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6755"/>
    <d v="2025-09-16T00:00:00"/>
    <n v="363569"/>
    <d v="2025-09-17T00:00:00"/>
    <m/>
    <n v="437.9"/>
    <d v="2025-10-17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6977"/>
    <d v="2025-09-17T00:00:00"/>
    <n v="363790"/>
    <d v="2025-09-18T00:00:00"/>
    <m/>
    <n v="1138.55"/>
    <d v="2025-10-18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7"/>
    <s v="00.662.315/0001-02"/>
    <s v="NF SERVICOS DO"/>
    <n v="356997"/>
    <d v="2025-09-17T00:00:00"/>
    <n v="363810"/>
    <d v="2025-09-18T00:00:00"/>
    <m/>
    <n v="613.05999999999995"/>
    <d v="2025-10-18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7"/>
    <s v="00.662.315/0001-02"/>
    <s v="NF SERVICOS DO"/>
    <n v="357017"/>
    <d v="2025-09-17T00:00:00"/>
    <n v="363830"/>
    <d v="2025-09-18T00:00:00"/>
    <m/>
    <n v="437.9"/>
    <d v="2025-10-1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7161"/>
    <d v="2025-09-17T00:00:00"/>
    <n v="363974"/>
    <d v="2025-09-18T00:00:00"/>
    <m/>
    <n v="437.9"/>
    <d v="2025-10-1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7185"/>
    <d v="2025-09-17T00:00:00"/>
    <n v="363998"/>
    <d v="2025-09-18T00:00:00"/>
    <m/>
    <n v="437.9"/>
    <d v="2025-10-18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7236"/>
    <d v="2025-09-18T00:00:00"/>
    <n v="364049"/>
    <d v="2025-09-19T00:00:00"/>
    <m/>
    <n v="613.05999999999995"/>
    <d v="2025-10-19T00:00:00"/>
    <s v="E0201971"/>
    <s v="PD201971"/>
    <s v="Serviços de Publicidade Eletrônica"/>
    <n v="613.05999999999995"/>
    <m/>
    <x v="0"/>
    <m/>
    <m/>
    <m/>
    <s v="2 - FATURADO"/>
    <n v="0"/>
    <x v="0"/>
    <x v="1"/>
    <m/>
  </r>
  <r>
    <x v="7"/>
    <s v="00.662.315/0001-02"/>
    <s v="NF SERVICOS DO"/>
    <n v="357340"/>
    <d v="2025-09-18T00:00:00"/>
    <n v="364153"/>
    <d v="2025-09-19T00:00:00"/>
    <m/>
    <n v="350.32"/>
    <d v="2025-10-19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57574"/>
    <d v="2025-09-19T00:00:00"/>
    <n v="364387"/>
    <d v="2025-09-22T00:00:00"/>
    <m/>
    <n v="1138.55"/>
    <d v="2025-10-22T00:00:00"/>
    <s v="E0201971"/>
    <s v="PD201971"/>
    <s v="Serviços de Publicidade Eletrônica"/>
    <n v="1138.55"/>
    <m/>
    <x v="0"/>
    <m/>
    <m/>
    <m/>
    <s v="2 - FATURADO"/>
    <n v="0"/>
    <x v="0"/>
    <x v="1"/>
    <m/>
  </r>
  <r>
    <x v="7"/>
    <s v="00.662.315/0001-02"/>
    <s v="NF SERVICOS DO"/>
    <n v="357648"/>
    <d v="2025-09-19T00:00:00"/>
    <n v="364461"/>
    <d v="2025-09-22T00:00:00"/>
    <m/>
    <n v="350.32"/>
    <d v="2025-10-22T00:00:00"/>
    <s v="E0201971"/>
    <s v="PD201971"/>
    <s v="Serviços de Publicidade Eletrônica"/>
    <n v="350.32"/>
    <m/>
    <x v="0"/>
    <m/>
    <m/>
    <m/>
    <s v="2 - FATURADO"/>
    <n v="0"/>
    <x v="0"/>
    <x v="1"/>
    <m/>
  </r>
  <r>
    <x v="7"/>
    <s v="00.662.315/0001-02"/>
    <s v="NF SERVICOS DO"/>
    <n v="357850"/>
    <d v="2025-09-22T00:00:00"/>
    <n v="364665"/>
    <d v="2025-09-23T00:00:00"/>
    <m/>
    <n v="525.48"/>
    <d v="2025-10-23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57979"/>
    <d v="2025-09-22T00:00:00"/>
    <n v="364794"/>
    <d v="2025-09-23T00:00:00"/>
    <m/>
    <n v="437.9"/>
    <d v="2025-10-23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8439"/>
    <d v="2025-09-25T00:00:00"/>
    <n v="365254"/>
    <d v="2025-09-25T00:00:00"/>
    <m/>
    <n v="700.64"/>
    <d v="2025-10-25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7"/>
    <s v="00.662.315/0001-02"/>
    <s v="NF SERVICOS DO"/>
    <n v="358507"/>
    <d v="2025-09-25T00:00:00"/>
    <n v="365322"/>
    <d v="2025-09-25T00:00:00"/>
    <m/>
    <n v="525.48"/>
    <d v="2025-10-25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58553"/>
    <d v="2025-09-25T00:00:00"/>
    <n v="365368"/>
    <d v="2025-09-25T00:00:00"/>
    <m/>
    <n v="262.74"/>
    <d v="2025-10-25T00:00:00"/>
    <s v="E0201971"/>
    <s v="PD201971"/>
    <s v="Serviços de Publicidade Eletrônica"/>
    <n v="262.74"/>
    <m/>
    <x v="0"/>
    <m/>
    <m/>
    <m/>
    <s v="2 - FATURADO"/>
    <n v="0"/>
    <x v="0"/>
    <x v="1"/>
    <m/>
  </r>
  <r>
    <x v="7"/>
    <s v="00.662.315/0001-02"/>
    <s v="NF SERVICOS DO"/>
    <n v="358623"/>
    <d v="2025-09-25T00:00:00"/>
    <n v="365438"/>
    <d v="2025-09-26T00:00:00"/>
    <m/>
    <n v="437.9"/>
    <d v="2025-10-2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8644"/>
    <d v="2025-09-25T00:00:00"/>
    <n v="365459"/>
    <d v="2025-09-26T00:00:00"/>
    <m/>
    <n v="1102.95"/>
    <d v="2025-10-26T00:00:00"/>
    <s v="E0201971"/>
    <s v="PD201971"/>
    <s v="Serviços de Publicidade Eletrônica"/>
    <n v="1102.95"/>
    <m/>
    <x v="0"/>
    <m/>
    <m/>
    <m/>
    <s v="2 - FATURADO"/>
    <n v="0"/>
    <x v="0"/>
    <x v="1"/>
    <m/>
  </r>
  <r>
    <x v="7"/>
    <s v="00.662.315/0001-02"/>
    <s v="NF SERVICOS DO"/>
    <n v="358711"/>
    <d v="2025-09-25T00:00:00"/>
    <n v="365526"/>
    <d v="2025-09-26T00:00:00"/>
    <m/>
    <n v="437.9"/>
    <d v="2025-10-2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8722"/>
    <d v="2025-09-25T00:00:00"/>
    <n v="365537"/>
    <d v="2025-09-26T00:00:00"/>
    <m/>
    <n v="437.9"/>
    <d v="2025-10-2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8729"/>
    <d v="2025-09-25T00:00:00"/>
    <n v="365544"/>
    <d v="2025-09-26T00:00:00"/>
    <m/>
    <n v="525.48"/>
    <d v="2025-10-26T00:00:00"/>
    <s v="E0201971"/>
    <s v="PD201971"/>
    <s v="Serviços de Publicidade Eletrônica"/>
    <n v="525.48"/>
    <m/>
    <x v="0"/>
    <m/>
    <m/>
    <m/>
    <s v="2 - FATURADO"/>
    <n v="0"/>
    <x v="0"/>
    <x v="1"/>
    <m/>
  </r>
  <r>
    <x v="7"/>
    <s v="00.662.315/0001-02"/>
    <s v="NF SERVICOS DO"/>
    <n v="358784"/>
    <d v="2025-09-25T00:00:00"/>
    <n v="365599"/>
    <d v="2025-09-26T00:00:00"/>
    <m/>
    <n v="437.9"/>
    <d v="2025-10-26T00:00:00"/>
    <s v="E0201971"/>
    <s v="PD201971"/>
    <s v="Serviços de Publicidade Eletrônica"/>
    <n v="437.9"/>
    <m/>
    <x v="0"/>
    <m/>
    <m/>
    <m/>
    <s v="2 - FATURADO"/>
    <n v="0"/>
    <x v="0"/>
    <x v="1"/>
    <m/>
  </r>
  <r>
    <x v="7"/>
    <s v="00.662.315/0001-02"/>
    <s v="NF SERVICOS DO"/>
    <n v="358788"/>
    <d v="2025-09-25T00:00:00"/>
    <n v="365603"/>
    <d v="2025-09-26T00:00:00"/>
    <m/>
    <n v="735.3"/>
    <d v="2025-10-26T00:00:00"/>
    <s v="E0201971"/>
    <s v="PD201971"/>
    <s v="Serviços de Publicidade Eletrônica"/>
    <n v="735.3"/>
    <m/>
    <x v="0"/>
    <m/>
    <m/>
    <m/>
    <s v="2 - FATURADO"/>
    <n v="0"/>
    <x v="0"/>
    <x v="1"/>
    <m/>
  </r>
  <r>
    <x v="7"/>
    <s v="00.662.315/0001-02"/>
    <s v="NF SERVICOS DO"/>
    <n v="359067"/>
    <d v="2025-09-26T00:00:00"/>
    <n v="365882"/>
    <d v="2025-09-29T00:00:00"/>
    <m/>
    <n v="1401.29"/>
    <d v="2025-10-29T00:00:00"/>
    <s v="E0201971"/>
    <s v="PD201971"/>
    <s v="Serviços de Publicidade Eletrônica"/>
    <n v="1401.29"/>
    <m/>
    <x v="0"/>
    <m/>
    <m/>
    <m/>
    <s v="2 - FATURADO"/>
    <n v="0"/>
    <x v="0"/>
    <x v="1"/>
    <m/>
  </r>
  <r>
    <x v="7"/>
    <s v="00.662.315/0001-02"/>
    <s v="NF SERVICOS DO"/>
    <n v="359271"/>
    <d v="2025-09-29T00:00:00"/>
    <n v="366086"/>
    <d v="2025-09-30T00:00:00"/>
    <m/>
    <n v="700.64"/>
    <d v="2025-10-30T00:00:00"/>
    <s v="E0201971"/>
    <s v="PD201971"/>
    <s v="Serviços de Publicidade Eletrônica"/>
    <n v="700.64"/>
    <m/>
    <x v="0"/>
    <m/>
    <m/>
    <m/>
    <s v="2 - FATURADO"/>
    <n v="0"/>
    <x v="0"/>
    <x v="1"/>
    <m/>
  </r>
  <r>
    <x v="8"/>
    <s v="00.723.345/0001-73"/>
    <s v="5114 Venda A.T.CONSI"/>
    <n v="777"/>
    <d v="2025-09-26T00:00:00"/>
    <m/>
    <s v="ACERTO REF NF DEV SIMB 14524"/>
    <m/>
    <n v="50"/>
    <d v="2025-11-25T00:00:00"/>
    <m/>
    <m/>
    <s v="MAPAS DE UM MUNDO DE FERES LOURENCO KHOURY - PORTUGUES"/>
    <n v="50"/>
    <m/>
    <x v="0"/>
    <m/>
    <m/>
    <m/>
    <s v="60 DIAS"/>
    <n v="0"/>
    <x v="0"/>
    <x v="4"/>
    <m/>
  </r>
  <r>
    <x v="9"/>
    <s v="00.745.812/0001-66"/>
    <s v="NF SERVICOS"/>
    <n v="192979"/>
    <d v="2025-09-04T00:00:00"/>
    <n v="2024613"/>
    <d v="2025-09-04T00:00:00"/>
    <d v="2025-08-01T00:00:00"/>
    <n v="5919.22"/>
    <d v="2025-10-04T00:00:00"/>
    <s v="E0240543"/>
    <s v="PD024395"/>
    <s v="HOSPEDAGEM DE ROTEADOR"/>
    <n v="5919.22"/>
    <d v="2025-08-01T00:00:00"/>
    <x v="0"/>
    <m/>
    <m/>
    <s v="359.00007593/2024-51  ITO"/>
    <s v="2 - FATURADO"/>
    <n v="0"/>
    <x v="0"/>
    <x v="0"/>
    <m/>
  </r>
  <r>
    <x v="10"/>
    <s v="00.880.230/0001-92"/>
    <s v="ND-OPERADORA CIELO"/>
    <n v="26793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11"/>
    <s v="00.955.107/0001-93"/>
    <s v="ND-JUROS RECEBIMENTO"/>
    <s v="290900-1-NDJ1"/>
    <d v="2024-11-27T00:00:00"/>
    <n v="297250"/>
    <m/>
    <m/>
    <n v="2.81"/>
    <d v="2024-12-27T00:00:00"/>
    <m/>
    <m/>
    <s v="Nota de Debito Juros"/>
    <n v="2.81"/>
    <m/>
    <x v="0"/>
    <m/>
    <m/>
    <m/>
    <s v="2 - FATURADO"/>
    <n v="277"/>
    <x v="1"/>
    <x v="2"/>
    <m/>
  </r>
  <r>
    <x v="11"/>
    <s v="00.955.107/0001-93"/>
    <s v="ND-JUROS RECEBIMENTO"/>
    <s v="291262-1-NDJ1"/>
    <d v="2024-11-27T00:00:00"/>
    <n v="297612"/>
    <m/>
    <m/>
    <n v="2.46"/>
    <d v="2024-12-27T00:00:00"/>
    <m/>
    <m/>
    <s v="Nota de Debito Juros"/>
    <n v="2.46"/>
    <m/>
    <x v="0"/>
    <m/>
    <m/>
    <m/>
    <s v="2 - FATURADO"/>
    <n v="277"/>
    <x v="1"/>
    <x v="2"/>
    <m/>
  </r>
  <r>
    <x v="11"/>
    <s v="00.955.107/0001-93"/>
    <s v="ND-JUROS RECEBIMENTO"/>
    <s v="291531-1-NDJ1"/>
    <d v="2024-11-27T00:00:00"/>
    <n v="297882"/>
    <m/>
    <m/>
    <n v="3.51"/>
    <d v="2024-12-27T00:00:00"/>
    <m/>
    <m/>
    <s v="Nota de Debito Juros"/>
    <n v="3.51"/>
    <m/>
    <x v="0"/>
    <m/>
    <m/>
    <m/>
    <s v="2 - FATURADO"/>
    <n v="277"/>
    <x v="1"/>
    <x v="2"/>
    <m/>
  </r>
  <r>
    <x v="11"/>
    <s v="00.955.107/0001-93"/>
    <s v="ND-JUROS RECEBIMENTO"/>
    <s v="292686-1-NDJ1"/>
    <d v="2024-12-30T00:00:00"/>
    <n v="299078"/>
    <m/>
    <m/>
    <n v="3.86"/>
    <d v="2025-01-29T00:00:00"/>
    <m/>
    <m/>
    <s v="Nota de Debito Juros"/>
    <n v="3.86"/>
    <m/>
    <x v="0"/>
    <m/>
    <m/>
    <m/>
    <s v="2 - FATURADO"/>
    <n v="244"/>
    <x v="1"/>
    <x v="2"/>
    <m/>
  </r>
  <r>
    <x v="11"/>
    <s v="00.955.107/0001-93"/>
    <s v="ND-JUROS RECEBIMENTO"/>
    <s v="294269-1-NDJ1"/>
    <d v="2024-12-30T00:00:00"/>
    <n v="300674"/>
    <m/>
    <m/>
    <n v="3.86"/>
    <d v="2025-01-29T00:00:00"/>
    <m/>
    <m/>
    <s v="Nota de Debito Juros"/>
    <n v="3.86"/>
    <m/>
    <x v="0"/>
    <m/>
    <m/>
    <m/>
    <s v="2 - FATURADO"/>
    <n v="244"/>
    <x v="1"/>
    <x v="2"/>
    <m/>
  </r>
  <r>
    <x v="11"/>
    <s v="00.955.107/0001-93"/>
    <s v="ND-JUROS RECEBIMENTO"/>
    <s v="297562-1-NDJ1"/>
    <d v="2024-12-30T00:00:00"/>
    <n v="303992"/>
    <m/>
    <m/>
    <n v="3.74"/>
    <d v="2025-01-29T00:00:00"/>
    <m/>
    <m/>
    <s v="Nota de Debito Juros"/>
    <n v="3.74"/>
    <m/>
    <x v="0"/>
    <m/>
    <m/>
    <m/>
    <s v="2 - FATURADO"/>
    <n v="244"/>
    <x v="1"/>
    <x v="2"/>
    <m/>
  </r>
  <r>
    <x v="11"/>
    <s v="00.955.107/0001-93"/>
    <s v="ND-JUROS RECEBIMENTO"/>
    <s v="297878-1-NDJ1"/>
    <d v="2024-12-30T00:00:00"/>
    <n v="304313"/>
    <m/>
    <m/>
    <n v="1.4"/>
    <d v="2025-01-29T00:00:00"/>
    <m/>
    <m/>
    <s v="Nota de Debito Juros"/>
    <n v="1.4"/>
    <m/>
    <x v="0"/>
    <m/>
    <m/>
    <m/>
    <s v="2 - FATURADO"/>
    <n v="244"/>
    <x v="1"/>
    <x v="2"/>
    <m/>
  </r>
  <r>
    <x v="11"/>
    <s v="00.955.107/0001-93"/>
    <s v="ND-JUROS RECEBIMENTO"/>
    <s v="299674-1-NDJ1"/>
    <d v="2025-01-22T00:00:00"/>
    <n v="306124"/>
    <m/>
    <m/>
    <n v="5.85"/>
    <d v="2025-02-21T00:00:00"/>
    <m/>
    <m/>
    <s v="Nota de Debito Juros"/>
    <n v="5.85"/>
    <m/>
    <x v="0"/>
    <m/>
    <m/>
    <m/>
    <s v="2 - FATURADO"/>
    <n v="221"/>
    <x v="1"/>
    <x v="2"/>
    <m/>
  </r>
  <r>
    <x v="11"/>
    <s v="00.955.107/0001-93"/>
    <s v="NF SERVICOS DO"/>
    <n v="342902"/>
    <d v="2025-07-17T00:00:00"/>
    <n v="349664"/>
    <d v="2025-07-17T00:00:00"/>
    <m/>
    <n v="368.76"/>
    <d v="2025-08-16T00:00:00"/>
    <s v="E0231111"/>
    <s v="PD231092"/>
    <s v="Serviços de Publicidade Eletrônica"/>
    <n v="351.06"/>
    <m/>
    <x v="0"/>
    <m/>
    <m/>
    <m/>
    <s v="2 - FATURADO"/>
    <n v="45"/>
    <x v="5"/>
    <x v="1"/>
    <m/>
  </r>
  <r>
    <x v="11"/>
    <s v="00.955.107/0001-93"/>
    <s v="NF SERVICOS DO"/>
    <n v="345428"/>
    <d v="2025-07-24T00:00:00"/>
    <n v="352204"/>
    <d v="2025-07-25T00:00:00"/>
    <m/>
    <n v="460.95"/>
    <d v="2025-08-24T00:00:00"/>
    <s v="E0231111"/>
    <s v="PD231092"/>
    <s v="Serviços de Publicidade Eletrônica"/>
    <n v="438.82"/>
    <m/>
    <x v="0"/>
    <m/>
    <m/>
    <m/>
    <s v="2 - FATURADO"/>
    <n v="37"/>
    <x v="5"/>
    <x v="1"/>
    <m/>
  </r>
  <r>
    <x v="11"/>
    <s v="00.955.107/0001-93"/>
    <s v="NF SERVICOS DO"/>
    <n v="347613"/>
    <d v="2025-08-08T00:00:00"/>
    <n v="354401"/>
    <d v="2025-08-08T00:00:00"/>
    <m/>
    <n v="553.14"/>
    <d v="2025-09-07T00:00:00"/>
    <s v="E0231111"/>
    <s v="PD231092"/>
    <s v="Serviços de Publicidade Eletrônica"/>
    <n v="526.59"/>
    <m/>
    <x v="0"/>
    <m/>
    <m/>
    <m/>
    <s v="2 - FATURADO"/>
    <n v="23"/>
    <x v="2"/>
    <x v="1"/>
    <m/>
  </r>
  <r>
    <x v="11"/>
    <s v="00.955.107/0001-93"/>
    <s v="NF SERVICOS DO"/>
    <n v="349980"/>
    <d v="2025-08-14T00:00:00"/>
    <n v="356774"/>
    <d v="2025-08-15T00:00:00"/>
    <m/>
    <n v="553.14"/>
    <d v="2025-09-14T00:00:00"/>
    <s v="E0231111"/>
    <s v="PD231092"/>
    <s v="Serviços de Publicidade Eletrônica"/>
    <n v="526.59"/>
    <m/>
    <x v="0"/>
    <m/>
    <m/>
    <m/>
    <s v="2 - FATURADO"/>
    <n v="16"/>
    <x v="2"/>
    <x v="1"/>
    <m/>
  </r>
  <r>
    <x v="11"/>
    <s v="00.955.107/0001-93"/>
    <s v="NF SERVICOS DO"/>
    <n v="350836"/>
    <d v="2025-08-19T00:00:00"/>
    <n v="357639"/>
    <d v="2025-08-20T00:00:00"/>
    <m/>
    <n v="460.95"/>
    <d v="2025-09-19T00:00:00"/>
    <s v="E0231111"/>
    <s v="PD231092"/>
    <s v="Serviços de Publicidade Eletrônica"/>
    <n v="438.82"/>
    <m/>
    <x v="0"/>
    <m/>
    <m/>
    <m/>
    <s v="2 - FATURADO"/>
    <n v="11"/>
    <x v="2"/>
    <x v="1"/>
    <m/>
  </r>
  <r>
    <x v="11"/>
    <s v="00.955.107/0001-93"/>
    <s v="NF SERVICOS DO"/>
    <n v="352920"/>
    <d v="2025-08-28T00:00:00"/>
    <n v="359727"/>
    <d v="2025-08-29T00:00:00"/>
    <m/>
    <n v="553.14"/>
    <d v="2025-09-28T00:00:00"/>
    <s v="E0231111"/>
    <s v="PD231092"/>
    <s v="Serviços de Publicidade Eletrônica"/>
    <n v="526.59"/>
    <m/>
    <x v="0"/>
    <m/>
    <m/>
    <m/>
    <s v="2 - FATURADO"/>
    <n v="2"/>
    <x v="2"/>
    <x v="1"/>
    <m/>
  </r>
  <r>
    <x v="11"/>
    <s v="00.955.107/0001-93"/>
    <s v="NF SERVICOS DO"/>
    <n v="352921"/>
    <d v="2025-08-28T00:00:00"/>
    <n v="359728"/>
    <d v="2025-08-29T00:00:00"/>
    <m/>
    <n v="553.14"/>
    <d v="2025-09-28T00:00:00"/>
    <s v="E0231111"/>
    <s v="PD231092"/>
    <s v="Serviços de Publicidade Eletrônica"/>
    <n v="526.59"/>
    <m/>
    <x v="0"/>
    <m/>
    <m/>
    <m/>
    <s v="2 - FATURADO"/>
    <n v="2"/>
    <x v="2"/>
    <x v="1"/>
    <m/>
  </r>
  <r>
    <x v="11"/>
    <s v="00.955.107/0001-93"/>
    <s v="NF SERVICOS DO"/>
    <n v="353853"/>
    <d v="2025-09-08T00:00:00"/>
    <n v="360662"/>
    <d v="2025-09-08T00:00:00"/>
    <m/>
    <n v="460.95"/>
    <d v="2025-10-08T00:00:00"/>
    <s v="E0231111"/>
    <s v="PD231092"/>
    <s v="Serviços de Publicidade Eletrônica"/>
    <n v="438.82"/>
    <m/>
    <x v="0"/>
    <m/>
    <m/>
    <m/>
    <s v="2 - FATURADO"/>
    <n v="0"/>
    <x v="0"/>
    <x v="1"/>
    <m/>
  </r>
  <r>
    <x v="11"/>
    <s v="00.955.107/0001-93"/>
    <s v="NF SERVICOS DO"/>
    <n v="355877"/>
    <d v="2025-09-11T00:00:00"/>
    <n v="362690"/>
    <d v="2025-09-12T00:00:00"/>
    <m/>
    <n v="553.14"/>
    <d v="2025-10-12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11"/>
    <s v="00.955.107/0001-93"/>
    <s v="NF SERVICOS DO"/>
    <n v="357397"/>
    <d v="2025-09-18T00:00:00"/>
    <n v="364210"/>
    <d v="2025-09-19T00:00:00"/>
    <m/>
    <n v="460.95"/>
    <d v="2025-10-19T00:00:00"/>
    <s v="E0231111"/>
    <s v="PD231092"/>
    <s v="Serviços de Publicidade Eletrônica"/>
    <n v="438.82"/>
    <m/>
    <x v="0"/>
    <m/>
    <m/>
    <m/>
    <s v="2 - FATURADO"/>
    <n v="0"/>
    <x v="0"/>
    <x v="1"/>
    <m/>
  </r>
  <r>
    <x v="11"/>
    <s v="00.955.107/0001-93"/>
    <s v="NF SERVICOS DO"/>
    <n v="359201"/>
    <d v="2025-09-26T00:00:00"/>
    <n v="366016"/>
    <d v="2025-09-29T00:00:00"/>
    <m/>
    <n v="553.14"/>
    <d v="2025-10-29T00:00:00"/>
    <s v="E0231111"/>
    <s v="PD231092"/>
    <s v="Serviços de Publicidade Eletrônica"/>
    <n v="526.59"/>
    <m/>
    <x v="0"/>
    <m/>
    <m/>
    <m/>
    <s v="2 - FATURADO"/>
    <n v="0"/>
    <x v="0"/>
    <x v="1"/>
    <m/>
  </r>
  <r>
    <x v="11"/>
    <s v="00.955.107/0001-93"/>
    <s v="NF SERVICOS DO"/>
    <n v="359202"/>
    <d v="2025-09-26T00:00:00"/>
    <n v="366017"/>
    <d v="2025-09-29T00:00:00"/>
    <m/>
    <n v="368.76"/>
    <d v="2025-10-29T00:00:00"/>
    <s v="E0231111"/>
    <s v="PD231092"/>
    <s v="Serviços de Publicidade Eletrônica"/>
    <n v="351.06"/>
    <m/>
    <x v="0"/>
    <m/>
    <m/>
    <m/>
    <s v="2 - FATURADO"/>
    <n v="0"/>
    <x v="0"/>
    <x v="1"/>
    <m/>
  </r>
  <r>
    <x v="12"/>
    <s v="000.624.868-37"/>
    <s v="ND-OPERADORA CIELO"/>
    <n v="26768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13"/>
    <s v="001.775.991-97"/>
    <s v="ND-AMAZON"/>
    <n v="3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236"/>
    <x v="1"/>
    <x v="6"/>
    <m/>
  </r>
  <r>
    <x v="14"/>
    <s v="002.630.946-77"/>
    <s v="ND-AMAZON"/>
    <n v="65"/>
    <d v="2025-01-07T00:00:00"/>
    <m/>
    <m/>
    <m/>
    <n v="28.5"/>
    <d v="2025-02-06T00:00:00"/>
    <m/>
    <m/>
    <s v="COL. APL. ESPECIAL: CARLOS ZARA"/>
    <n v="28.5"/>
    <m/>
    <x v="0"/>
    <m/>
    <m/>
    <m/>
    <s v="2 - FATURADO"/>
    <n v="236"/>
    <x v="1"/>
    <x v="6"/>
    <m/>
  </r>
  <r>
    <x v="15"/>
    <s v="003.840.810-45"/>
    <s v="ND-AMAZON"/>
    <n v="169"/>
    <d v="2025-01-31T00:00:00"/>
    <m/>
    <m/>
    <m/>
    <n v="195.07"/>
    <d v="2025-03-02T00:00:00"/>
    <m/>
    <m/>
    <s v="PASSAGENS - 3A REIMPRESSAO"/>
    <n v="195.07"/>
    <m/>
    <x v="0"/>
    <m/>
    <m/>
    <m/>
    <s v="2 - FATURADO"/>
    <n v="212"/>
    <x v="1"/>
    <x v="6"/>
    <m/>
  </r>
  <r>
    <x v="16"/>
    <s v="003.998.583-00"/>
    <s v="ND-AMAZON"/>
    <n v="106"/>
    <d v="2025-01-07T00:00:00"/>
    <m/>
    <m/>
    <m/>
    <n v="25.5"/>
    <d v="2025-02-06T00:00:00"/>
    <m/>
    <m/>
    <s v="ALEXANDRE DE GUSMAO: ESTADISTA E LITERATO - COLECAO APL V. 3"/>
    <n v="25.5"/>
    <m/>
    <x v="0"/>
    <m/>
    <m/>
    <m/>
    <s v="2 - FATURADO"/>
    <n v="236"/>
    <x v="1"/>
    <x v="6"/>
    <m/>
  </r>
  <r>
    <x v="17"/>
    <s v="004.594.118-10"/>
    <s v="ND-BENEF AFASTADOS"/>
    <n v="1007"/>
    <d v="2025-08-04T00:00:00"/>
    <m/>
    <m/>
    <m/>
    <n v="582.6"/>
    <d v="2025-09-04T00:00:00"/>
    <m/>
    <m/>
    <s v="PLANO DE SAUDE FUNC AFASTADOS"/>
    <n v="582.6"/>
    <m/>
    <x v="0"/>
    <m/>
    <m/>
    <m/>
    <s v="31 DIAS"/>
    <n v="26"/>
    <x v="2"/>
    <x v="7"/>
    <m/>
  </r>
  <r>
    <x v="17"/>
    <s v="004.594.118-10"/>
    <s v="ND-BENEF AFASTADOS"/>
    <n v="1031"/>
    <d v="2025-09-03T00:00:00"/>
    <m/>
    <m/>
    <m/>
    <n v="582.6"/>
    <d v="2025-10-03T00:00:00"/>
    <m/>
    <m/>
    <s v="PLANO DE SAUDE FUNC AFASTADOS"/>
    <n v="582.6"/>
    <m/>
    <x v="0"/>
    <m/>
    <m/>
    <m/>
    <s v="2 - FATURADO"/>
    <n v="0"/>
    <x v="0"/>
    <x v="7"/>
    <m/>
  </r>
  <r>
    <x v="18"/>
    <s v="006.121.408-65"/>
    <s v="ND-AMAZON"/>
    <n v="130"/>
    <d v="2025-01-07T00:00:00"/>
    <m/>
    <m/>
    <m/>
    <n v="21.67"/>
    <d v="2025-02-06T00:00:00"/>
    <m/>
    <m/>
    <s v="POETA, ABOLICIONISTA, PESCADOR; VICENTE DE CARVALHO - COLECAO APL V. 4"/>
    <n v="21.67"/>
    <m/>
    <x v="0"/>
    <m/>
    <m/>
    <m/>
    <s v="2 - FATURADO"/>
    <n v="236"/>
    <x v="1"/>
    <x v="6"/>
    <m/>
  </r>
  <r>
    <x v="19"/>
    <s v="007.390.533-02"/>
    <s v="ND-AMAZON"/>
    <n v="246"/>
    <d v="2025-03-27T00:00:00"/>
    <m/>
    <m/>
    <m/>
    <n v="15"/>
    <d v="2025-04-26T00:00:00"/>
    <m/>
    <m/>
    <s v="AFRANIO PEIXOTO - COLECAO SERIE ESSENCIAL NO 75"/>
    <n v="15"/>
    <m/>
    <x v="0"/>
    <m/>
    <m/>
    <m/>
    <s v="2 - FATURADO"/>
    <n v="157"/>
    <x v="4"/>
    <x v="6"/>
    <m/>
  </r>
  <r>
    <x v="20"/>
    <s v="007.704.568-80"/>
    <s v="ND-OPERADORA CIELO"/>
    <n v="26618"/>
    <d v="2025-09-02T00:00:00"/>
    <m/>
    <m/>
    <m/>
    <n v="156.24"/>
    <d v="2025-09-02T00:00:00"/>
    <m/>
    <m/>
    <s v="Certificado e-CPF A3 (renovação) - 24 meses"/>
    <n v="156.24"/>
    <m/>
    <x v="0"/>
    <m/>
    <m/>
    <m/>
    <s v="1 - VENDA A VISTA"/>
    <n v="28"/>
    <x v="2"/>
    <x v="5"/>
    <m/>
  </r>
  <r>
    <x v="21"/>
    <s v="007.711.833-21"/>
    <s v="ND-AMAZON"/>
    <n v="235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157"/>
    <x v="4"/>
    <x v="6"/>
    <m/>
  </r>
  <r>
    <x v="22"/>
    <s v="007.854.277-40"/>
    <s v="ND-BENEF AFASTADOS"/>
    <n v="27"/>
    <d v="2022-03-07T00:00:00"/>
    <m/>
    <m/>
    <m/>
    <n v="180.39"/>
    <d v="2022-03-22T00:00:00"/>
    <m/>
    <m/>
    <s v="PLANO DE SAUDE FUNC AFASTADOS"/>
    <n v="180.39"/>
    <m/>
    <x v="0"/>
    <m/>
    <m/>
    <m/>
    <s v="15 DIAS"/>
    <n v="1288"/>
    <x v="3"/>
    <x v="7"/>
    <m/>
  </r>
  <r>
    <x v="23"/>
    <s v="01.003.702/0001-91"/>
    <s v="NF-CARGA IMESP"/>
    <s v="097743/01"/>
    <d v="2021-06-29T00:00:00"/>
    <m/>
    <m/>
    <m/>
    <n v="695.5"/>
    <d v="2025-11-26T00:00:00"/>
    <m/>
    <m/>
    <s v="UM OLHAR SOBRE O PASSADO - HISTORIA DAS CIENCIAS NA AMERICA LATINA  (CO-ED)"/>
    <n v="695.5"/>
    <m/>
    <x v="0"/>
    <m/>
    <m/>
    <m/>
    <s v="2 - FATURADO"/>
    <n v="0"/>
    <x v="0"/>
    <x v="1"/>
    <m/>
  </r>
  <r>
    <x v="23"/>
    <s v="01.003.702/0001-91"/>
    <s v="6114 Venda A.T.CONSI"/>
    <n v="171"/>
    <d v="2022-12-20T00:00:00"/>
    <m/>
    <s v="Acerto ref. NF dev simb 473"/>
    <m/>
    <n v="1160.5"/>
    <d v="2025-11-26T00:00:00"/>
    <m/>
    <m/>
    <s v="VOTO FEMININO E FEMINISMO"/>
    <n v="1160.5"/>
    <m/>
    <x v="0"/>
    <m/>
    <m/>
    <m/>
    <s v="60 DIAS"/>
    <n v="0"/>
    <x v="0"/>
    <x v="4"/>
    <m/>
  </r>
  <r>
    <x v="24"/>
    <s v="01.126.751/0001-11"/>
    <s v="NF SERVICOS DO"/>
    <n v="6555"/>
    <d v="2021-08-31T00:00:00"/>
    <n v="10711"/>
    <d v="2021-08-31T00:00:00"/>
    <m/>
    <n v="45"/>
    <d v="2021-09-30T00:00:00"/>
    <m/>
    <m/>
    <s v="Boletim_e-Negócios Públicos Informa"/>
    <n v="45"/>
    <m/>
    <x v="0"/>
    <m/>
    <m/>
    <m/>
    <s v="4 - FATURADO eNEGOCIOS INFORMA"/>
    <n v="1461"/>
    <x v="3"/>
    <x v="1"/>
    <m/>
  </r>
  <r>
    <x v="24"/>
    <s v="01.126.751/0001-11"/>
    <s v="NF SERVICOS DO"/>
    <n v="16741"/>
    <d v="2021-09-29T00:00:00"/>
    <n v="20955"/>
    <d v="2021-09-29T00:00:00"/>
    <m/>
    <n v="45"/>
    <d v="2021-10-29T00:00:00"/>
    <m/>
    <m/>
    <s v="Boletim_e-Negócios Públicos Informa"/>
    <n v="45"/>
    <m/>
    <x v="0"/>
    <m/>
    <m/>
    <m/>
    <s v="4 - FATURADO eNEGOCIOS INFORMA"/>
    <n v="1432"/>
    <x v="3"/>
    <x v="1"/>
    <m/>
  </r>
  <r>
    <x v="24"/>
    <s v="01.126.751/0001-11"/>
    <s v="NF SERVICOS DO"/>
    <n v="38001"/>
    <d v="2021-11-26T00:00:00"/>
    <n v="42257"/>
    <d v="2021-11-29T00:00:00"/>
    <m/>
    <n v="45"/>
    <d v="2021-12-29T00:00:00"/>
    <m/>
    <m/>
    <s v="Boletim_e-Negócios Públicos Informa"/>
    <n v="45"/>
    <m/>
    <x v="0"/>
    <m/>
    <m/>
    <m/>
    <s v="4 - FATURADO eNEGOCIOS INFORMA"/>
    <n v="1371"/>
    <x v="3"/>
    <x v="1"/>
    <m/>
  </r>
  <r>
    <x v="24"/>
    <s v="01.126.751/0001-11"/>
    <s v="NF SERVICOS DO"/>
    <n v="49107"/>
    <d v="2021-12-30T00:00:00"/>
    <n v="53432"/>
    <d v="2021-12-30T00:00:00"/>
    <m/>
    <n v="45"/>
    <d v="2022-01-29T00:00:00"/>
    <m/>
    <m/>
    <s v="Boletim_e-Negócios Públicos Informa"/>
    <n v="45"/>
    <m/>
    <x v="0"/>
    <m/>
    <m/>
    <m/>
    <s v="4 - FATURADO eNEGOCIOS INFORMA"/>
    <n v="1340"/>
    <x v="3"/>
    <x v="1"/>
    <m/>
  </r>
  <r>
    <x v="24"/>
    <s v="01.126.751/0001-11"/>
    <s v="NF SERVICOS DO"/>
    <n v="57751"/>
    <d v="2022-02-14T00:00:00"/>
    <n v="62160"/>
    <d v="2022-02-14T00:00:00"/>
    <m/>
    <n v="45"/>
    <d v="2022-03-16T00:00:00"/>
    <m/>
    <m/>
    <s v="Boletim_e-Negócios Públicos Informa"/>
    <n v="45"/>
    <m/>
    <x v="0"/>
    <m/>
    <m/>
    <m/>
    <s v="4 - FATURADO eNEGOCIOS INFORMA"/>
    <n v="1294"/>
    <x v="3"/>
    <x v="1"/>
    <m/>
  </r>
  <r>
    <x v="24"/>
    <s v="01.126.751/0001-11"/>
    <s v="NF SERVICOS DO"/>
    <n v="66280"/>
    <d v="2022-02-28T00:00:00"/>
    <n v="70705"/>
    <d v="2022-03-02T00:00:00"/>
    <m/>
    <n v="45"/>
    <d v="2022-04-01T00:00:00"/>
    <m/>
    <m/>
    <s v="Boletim_e-Negócios Públicos Informa"/>
    <n v="45"/>
    <m/>
    <x v="0"/>
    <m/>
    <m/>
    <m/>
    <s v="4 - FATURADO eNEGOCIOS INFORMA"/>
    <n v="1278"/>
    <x v="3"/>
    <x v="1"/>
    <m/>
  </r>
  <r>
    <x v="24"/>
    <s v="01.126.751/0001-11"/>
    <s v="NF SERVICOS DO"/>
    <n v="77296"/>
    <d v="2022-03-31T00:00:00"/>
    <n v="81783"/>
    <d v="2022-04-04T00:00:00"/>
    <m/>
    <n v="45"/>
    <d v="2022-05-04T00:00:00"/>
    <m/>
    <m/>
    <s v="Boletim_e-Negócios Públicos Informa"/>
    <n v="45"/>
    <m/>
    <x v="0"/>
    <m/>
    <m/>
    <m/>
    <s v="4 - FATURADO eNEGOCIOS INFORMA"/>
    <n v="1245"/>
    <x v="3"/>
    <x v="1"/>
    <m/>
  </r>
  <r>
    <x v="24"/>
    <s v="01.126.751/0001-11"/>
    <s v="NF SERVICOS DO"/>
    <n v="86042"/>
    <d v="2022-04-30T00:00:00"/>
    <n v="90570"/>
    <d v="2022-05-02T00:00:00"/>
    <m/>
    <n v="45"/>
    <d v="2022-06-01T00:00:00"/>
    <m/>
    <m/>
    <s v="Boletim_e-Negócios Públicos Informa"/>
    <n v="45"/>
    <m/>
    <x v="0"/>
    <m/>
    <m/>
    <m/>
    <s v="4 - FATURADO eNEGOCIOS INFORMA"/>
    <n v="1217"/>
    <x v="3"/>
    <x v="1"/>
    <m/>
  </r>
  <r>
    <x v="24"/>
    <s v="01.126.751/0001-11"/>
    <s v="NF SERVICOS DO"/>
    <n v="95197"/>
    <d v="2022-05-26T00:00:00"/>
    <n v="99789"/>
    <d v="2022-05-28T00:00:00"/>
    <m/>
    <n v="45"/>
    <d v="2022-06-27T00:00:00"/>
    <m/>
    <m/>
    <s v="Boletim_e-Negócios Públicos Informa"/>
    <n v="45"/>
    <m/>
    <x v="0"/>
    <m/>
    <m/>
    <m/>
    <s v="4 - FATURADO eNEGOCIOS INFORMA"/>
    <n v="1191"/>
    <x v="3"/>
    <x v="1"/>
    <m/>
  </r>
  <r>
    <x v="24"/>
    <s v="01.126.751/0001-11"/>
    <s v="NF SERVICOS DO"/>
    <n v="105851"/>
    <d v="2022-06-30T00:00:00"/>
    <n v="110509"/>
    <d v="2022-07-01T00:00:00"/>
    <m/>
    <n v="45"/>
    <d v="2022-07-31T00:00:00"/>
    <m/>
    <m/>
    <s v="Boletim_e-Negócios Públicos Informa"/>
    <n v="45"/>
    <m/>
    <x v="0"/>
    <m/>
    <m/>
    <m/>
    <s v="4 - FATURADO eNEGOCIOS INFORMA"/>
    <n v="1157"/>
    <x v="3"/>
    <x v="1"/>
    <m/>
  </r>
  <r>
    <x v="24"/>
    <s v="01.126.751/0001-11"/>
    <s v="NF SERVICOS DO"/>
    <n v="115221"/>
    <d v="2022-07-31T00:00:00"/>
    <n v="119952"/>
    <d v="2022-08-04T00:00:00"/>
    <m/>
    <n v="45"/>
    <d v="2022-09-03T00:00:00"/>
    <m/>
    <m/>
    <s v="Boletim_e-Negócios Públicos Informa"/>
    <n v="45"/>
    <m/>
    <x v="0"/>
    <m/>
    <m/>
    <m/>
    <s v="4 - FATURADO eNEGOCIOS INFORMA"/>
    <n v="1123"/>
    <x v="3"/>
    <x v="1"/>
    <m/>
  </r>
  <r>
    <x v="24"/>
    <s v="01.126.751/0001-11"/>
    <s v="NF SERVICOS DO"/>
    <n v="122847"/>
    <d v="2022-08-29T00:00:00"/>
    <n v="127640"/>
    <d v="2022-08-29T00:00:00"/>
    <m/>
    <n v="45"/>
    <d v="2022-09-28T00:00:00"/>
    <m/>
    <m/>
    <s v="Boletim_e-Negócios Públicos Informa"/>
    <n v="45"/>
    <m/>
    <x v="0"/>
    <m/>
    <m/>
    <m/>
    <s v="4 - FATURADO eNEGOCIOS INFORMA"/>
    <n v="1098"/>
    <x v="3"/>
    <x v="1"/>
    <m/>
  </r>
  <r>
    <x v="25"/>
    <s v="01.308.567/0001-92"/>
    <s v="NF SERVICOS DO"/>
    <n v="354709"/>
    <d v="2025-09-10T00:00:00"/>
    <n v="361519"/>
    <d v="2025-09-10T00:00:00"/>
    <m/>
    <n v="2818.65"/>
    <d v="2025-10-10T00:00:00"/>
    <s v="E0201973"/>
    <s v="PD201973"/>
    <s v="Serviços de Publicidade Eletrônica"/>
    <n v="2818.65"/>
    <m/>
    <x v="0"/>
    <m/>
    <m/>
    <m/>
    <s v="2 - FATURADO"/>
    <n v="0"/>
    <x v="0"/>
    <x v="1"/>
    <m/>
  </r>
  <r>
    <x v="26"/>
    <s v="01.335.616/0001-86"/>
    <s v="NF SERVICOS E_GOV"/>
    <n v="155514"/>
    <d v="2024-03-13T00:00:00"/>
    <n v="1755407"/>
    <d v="2024-03-13T00:00:00"/>
    <m/>
    <n v="277.10000000000002"/>
    <d v="2024-04-12T00:00:00"/>
    <m/>
    <m/>
    <s v="Certificado e-CPF A3 em token - 36 meses Gov"/>
    <n v="263.8"/>
    <m/>
    <x v="0"/>
    <m/>
    <m/>
    <m/>
    <s v="2 - FATURADO"/>
    <n v="536"/>
    <x v="3"/>
    <x v="1"/>
    <m/>
  </r>
  <r>
    <x v="27"/>
    <s v="01.468.760/0001-90"/>
    <s v="NF SERVICOS E_GOV"/>
    <n v="191832"/>
    <d v="2025-08-12T00:00:00"/>
    <n v="2010707"/>
    <d v="2025-08-12T00:00:00"/>
    <m/>
    <n v="109.89"/>
    <d v="2025-09-11T00:00:00"/>
    <m/>
    <m/>
    <s v="Certificado e-CPF A3 (renovação) - 36 meses Gov"/>
    <n v="104.62"/>
    <m/>
    <x v="0"/>
    <m/>
    <m/>
    <m/>
    <s v="2 - FATURADO"/>
    <n v="19"/>
    <x v="2"/>
    <x v="1"/>
    <m/>
  </r>
  <r>
    <x v="27"/>
    <s v="01.468.760/0001-90"/>
    <s v="NF SERVICOS"/>
    <n v="194529"/>
    <d v="2025-09-19T00:00:00"/>
    <n v="2026163"/>
    <d v="2025-09-19T00:00:00"/>
    <d v="2025-08-01T00:00:00"/>
    <n v="868839.51"/>
    <d v="2025-10-19T00:00:00"/>
    <s v="E0250107"/>
    <s v="PD025092"/>
    <s v="SERVIÇO ESPECIALIZADO DE GERENCIAMENTO"/>
    <n v="827135.21"/>
    <d v="2025-08-01T00:00:00"/>
    <x v="0"/>
    <s v="41/2025"/>
    <s v="144/25-DG/MP"/>
    <s v="359.00000529/2025-21 APPS/ITO"/>
    <s v="2 - FATURADO"/>
    <n v="0"/>
    <x v="0"/>
    <x v="0"/>
    <m/>
  </r>
  <r>
    <x v="27"/>
    <s v="01.468.760/0001-90"/>
    <s v="NF SERVICOS"/>
    <n v="194530"/>
    <d v="2025-09-19T00:00:00"/>
    <n v="2026164"/>
    <d v="2025-09-19T00:00:00"/>
    <d v="2025-08-01T00:00:00"/>
    <n v="29742"/>
    <d v="2025-10-19T00:00:00"/>
    <s v="E0250107"/>
    <s v="PD025092"/>
    <s v="SERVIÇO ESPECIALIZADO DE GERENCIAMENTO"/>
    <n v="28314.38"/>
    <d v="2025-08-01T00:00:00"/>
    <x v="0"/>
    <s v="41/2025"/>
    <s v="144/25-DG/MP"/>
    <s v="359.00000529/2025-21 APPS/ITO"/>
    <s v="2 - FATURADO"/>
    <n v="0"/>
    <x v="0"/>
    <x v="0"/>
    <m/>
  </r>
  <r>
    <x v="27"/>
    <s v="01.468.760/0001-90"/>
    <s v="NF SERVICOS"/>
    <n v="194531"/>
    <d v="2025-09-19T00:00:00"/>
    <n v="2026165"/>
    <d v="2025-09-19T00:00:00"/>
    <d v="2025-08-01T00:00:00"/>
    <n v="56252.639999999999"/>
    <d v="2025-10-19T00:00:00"/>
    <s v="E0250107"/>
    <s v="PD025092"/>
    <s v="SERVIÇO ESPECIALIZADO DE GERENCIAMENTO"/>
    <n v="53552.51"/>
    <d v="2025-08-01T00:00:00"/>
    <x v="0"/>
    <s v="41/2025"/>
    <s v="144/25-DG/MP"/>
    <s v="359.00000529/2025-21 APPS/ITO"/>
    <s v="2 - FATURADO"/>
    <n v="0"/>
    <x v="0"/>
    <x v="0"/>
    <m/>
  </r>
  <r>
    <x v="27"/>
    <s v="01.468.760/0001-90"/>
    <s v="NF SERVICOS"/>
    <n v="194532"/>
    <d v="2025-09-19T00:00:00"/>
    <n v="2026166"/>
    <d v="2025-09-19T00:00:00"/>
    <d v="2025-08-01T00:00:00"/>
    <n v="3368.89"/>
    <d v="2025-10-19T00:00:00"/>
    <s v="E0250107"/>
    <s v="PD025092"/>
    <s v="SERVIÇO ESPECIALIZADO DE GERENCIAMENTO"/>
    <n v="3207.18"/>
    <d v="2025-08-01T00:00:00"/>
    <x v="0"/>
    <s v="41/2025"/>
    <s v="144/25-DG/MP"/>
    <s v="359.00000529/2025-21 APPS/ITO"/>
    <s v="2 - FATURADO"/>
    <n v="0"/>
    <x v="0"/>
    <x v="0"/>
    <m/>
  </r>
  <r>
    <x v="27"/>
    <s v="01.468.760/0001-90"/>
    <s v="NF SERVICOS"/>
    <n v="194536"/>
    <d v="2025-09-19T00:00:00"/>
    <n v="2026170"/>
    <d v="2025-09-19T00:00:00"/>
    <d v="2025-08-01T00:00:00"/>
    <n v="434368.48"/>
    <d v="2025-10-19T00:00:00"/>
    <s v="E0240513"/>
    <s v="PD024366"/>
    <s v="MIDDLEWARE E NUVEM PÚBLICA"/>
    <n v="413518.79"/>
    <d v="2025-08-01T00:00:00"/>
    <x v="0"/>
    <s v="41/2024"/>
    <s v="41/2024-FED"/>
    <s v="359.00007133/2024-23-ITO"/>
    <s v="2 - FATURADO"/>
    <n v="0"/>
    <x v="0"/>
    <x v="0"/>
    <m/>
  </r>
  <r>
    <x v="27"/>
    <s v="01.468.760/0001-90"/>
    <s v="NF SERVICOS"/>
    <n v="194537"/>
    <d v="2025-09-19T00:00:00"/>
    <n v="2026171"/>
    <d v="2025-09-19T00:00:00"/>
    <d v="2025-08-01T00:00:00"/>
    <n v="249998.7"/>
    <d v="2025-10-19T00:00:00"/>
    <s v="E0240513"/>
    <s v="PD024366"/>
    <s v="MIDDLEWARE E NUVEM PÚBLICA"/>
    <n v="237998.76"/>
    <d v="2025-08-01T00:00:00"/>
    <x v="0"/>
    <s v="41/2024"/>
    <s v="41/2024-FED"/>
    <s v="359.00007133/2024-23-ITO"/>
    <s v="2 - FATURADO"/>
    <n v="0"/>
    <x v="0"/>
    <x v="0"/>
    <m/>
  </r>
  <r>
    <x v="27"/>
    <s v="01.468.760/0001-90"/>
    <s v="NF SERVICOS"/>
    <n v="194538"/>
    <d v="2025-09-19T00:00:00"/>
    <n v="2026172"/>
    <d v="2025-09-19T00:00:00"/>
    <d v="2025-08-01T00:00:00"/>
    <n v="8541.5400000000009"/>
    <d v="2025-10-19T00:00:00"/>
    <s v="E0240594"/>
    <s v="PD024429"/>
    <s v="PROCESSAMENTO UNISYS - RPM"/>
    <n v="8131.55"/>
    <d v="2025-08-01T00:00:00"/>
    <x v="0"/>
    <s v="042/2024"/>
    <s v="269/24 - DG/MP"/>
    <s v="359.00009122/2024-88  ITO"/>
    <s v="2 - FATURADO"/>
    <n v="0"/>
    <x v="0"/>
    <x v="0"/>
    <m/>
  </r>
  <r>
    <x v="27"/>
    <s v="01.468.760/0001-90"/>
    <s v="NF SERVICOS"/>
    <n v="194546"/>
    <d v="2025-09-19T00:00:00"/>
    <n v="2026180"/>
    <d v="2025-09-19T00:00:00"/>
    <d v="2025-08-01T00:00:00"/>
    <n v="4865.8999999999996"/>
    <d v="2025-10-19T00:00:00"/>
    <s v="E0230446"/>
    <s v="PD023365"/>
    <s v="SAM ESTOQUE - SAM PATRIMONIO"/>
    <n v="4632.34"/>
    <d v="2025-08-01T00:00:00"/>
    <x v="0"/>
    <s v="107/2023"/>
    <s v="308/23-DG/MP"/>
    <s v="359.00004966/2023-51  APPS"/>
    <s v="2 - FATURADO"/>
    <n v="0"/>
    <x v="0"/>
    <x v="0"/>
    <m/>
  </r>
  <r>
    <x v="27"/>
    <s v="01.468.760/0001-90"/>
    <s v="NF SERVICOS"/>
    <n v="194548"/>
    <d v="2025-09-19T00:00:00"/>
    <n v="2026182"/>
    <d v="2025-09-19T00:00:00"/>
    <d v="2025-08-01T00:00:00"/>
    <n v="2519.9"/>
    <d v="2025-10-19T00:00:00"/>
    <s v="E0230447"/>
    <s v="PD023365"/>
    <s v="SAM PATRIMONIO"/>
    <n v="2398.94"/>
    <d v="2025-08-01T00:00:00"/>
    <x v="0"/>
    <s v="107/2023"/>
    <s v="308/23-DG/MP"/>
    <s v="359.00004966/2023-51  APPS"/>
    <s v="2 - FATURADO"/>
    <n v="0"/>
    <x v="0"/>
    <x v="0"/>
    <m/>
  </r>
  <r>
    <x v="27"/>
    <s v="01.468.760/0001-90"/>
    <s v="NF SERVICOS"/>
    <n v="194551"/>
    <d v="2025-09-19T00:00:00"/>
    <n v="2026185"/>
    <d v="2025-09-19T00:00:00"/>
    <d v="2025-08-01T00:00:00"/>
    <n v="136464.09"/>
    <d v="2025-10-19T00:00:00"/>
    <s v="E0230134"/>
    <s v="PD023115"/>
    <s v="FOLHA DE PAGAMENTO"/>
    <n v="129913.81"/>
    <d v="2025-08-01T00:00:00"/>
    <x v="0"/>
    <s v="57/2023"/>
    <s v="189/2023"/>
    <s v="359.00002922/2023-97-APPS"/>
    <s v="2 - FATURADO"/>
    <n v="0"/>
    <x v="0"/>
    <x v="0"/>
    <m/>
  </r>
  <r>
    <x v="27"/>
    <s v="01.468.760/0001-90"/>
    <s v="NF SERVICOS"/>
    <n v="194969"/>
    <d v="2025-09-26T00:00:00"/>
    <n v="2026603"/>
    <d v="2025-09-26T00:00:00"/>
    <d v="2025-08-01T00:00:00"/>
    <n v="1215166.78"/>
    <d v="2025-10-26T00:00:00"/>
    <s v="E0240468"/>
    <s v="PD024325"/>
    <s v="OFFICE  BASICO  E INTERMEDIARIO"/>
    <n v="1156838.77"/>
    <d v="2025-08-01T00:00:00"/>
    <x v="0"/>
    <s v="23/2024"/>
    <s v="32/2024  FED"/>
    <s v="359.00007051/2024-89  ITO"/>
    <s v="2 - FATURADO"/>
    <n v="0"/>
    <x v="0"/>
    <x v="0"/>
    <m/>
  </r>
  <r>
    <x v="28"/>
    <s v="01.483.360/0001-54"/>
    <s v="NF SERVICOS DO"/>
    <n v="148933"/>
    <d v="2022-11-30T00:00:00"/>
    <n v="153958"/>
    <d v="2022-12-01T00:00:00"/>
    <m/>
    <n v="21.77"/>
    <d v="2022-12-31T00:00:00"/>
    <m/>
    <m/>
    <s v="Boletim - Diário Oficial Informa"/>
    <n v="21.77"/>
    <m/>
    <x v="0"/>
    <m/>
    <m/>
    <m/>
    <s v="3 - FATURADO DO INFORMA"/>
    <n v="1004"/>
    <x v="3"/>
    <x v="1"/>
    <m/>
  </r>
  <r>
    <x v="28"/>
    <s v="01.483.360/0001-54"/>
    <s v="NF SERVICOS DO"/>
    <n v="156125"/>
    <d v="2022-12-29T00:00:00"/>
    <n v="161199"/>
    <d v="2022-12-29T00:00:00"/>
    <m/>
    <n v="27"/>
    <d v="2023-01-28T00:00:00"/>
    <m/>
    <m/>
    <s v="Boletim - Diário Oficial Informa"/>
    <n v="27"/>
    <m/>
    <x v="0"/>
    <m/>
    <m/>
    <m/>
    <s v="3 - FATURADO DO INFORMA"/>
    <n v="976"/>
    <x v="3"/>
    <x v="1"/>
    <m/>
  </r>
  <r>
    <x v="28"/>
    <s v="01.483.360/0001-54"/>
    <s v="NF SERVICOS DO"/>
    <n v="162935"/>
    <d v="2023-01-27T00:00:00"/>
    <n v="168102"/>
    <d v="2023-01-27T00:00:00"/>
    <m/>
    <n v="27"/>
    <d v="2023-02-26T00:00:00"/>
    <m/>
    <m/>
    <s v="Boletim - Diário Oficial Informa"/>
    <n v="27"/>
    <m/>
    <x v="0"/>
    <m/>
    <m/>
    <m/>
    <s v="3 - FATURADO DO INFORMA"/>
    <n v="947"/>
    <x v="3"/>
    <x v="1"/>
    <m/>
  </r>
  <r>
    <x v="28"/>
    <s v="01.483.360/0001-54"/>
    <s v="NF SERVICOS DO"/>
    <n v="171323"/>
    <d v="2023-02-28T00:00:00"/>
    <n v="176594"/>
    <d v="2023-03-08T00:00:00"/>
    <m/>
    <n v="27"/>
    <d v="2023-04-07T00:00:00"/>
    <m/>
    <m/>
    <s v="Boletim - Diário Oficial Informa"/>
    <n v="27"/>
    <m/>
    <x v="0"/>
    <m/>
    <m/>
    <m/>
    <s v="3 - FATURADO DO INFORMA"/>
    <n v="907"/>
    <x v="3"/>
    <x v="1"/>
    <m/>
  </r>
  <r>
    <x v="28"/>
    <s v="01.483.360/0001-54"/>
    <s v="NF SERVICOS DO"/>
    <n v="180819"/>
    <d v="2023-03-31T00:00:00"/>
    <n v="186123"/>
    <d v="2023-04-03T00:00:00"/>
    <m/>
    <n v="27"/>
    <d v="2023-05-03T00:00:00"/>
    <m/>
    <m/>
    <s v="Boletim - Diário Oficial Informa"/>
    <n v="27"/>
    <m/>
    <x v="0"/>
    <m/>
    <m/>
    <m/>
    <s v="3 - FATURADO DO INFORMA"/>
    <n v="881"/>
    <x v="3"/>
    <x v="1"/>
    <m/>
  </r>
  <r>
    <x v="28"/>
    <s v="01.483.360/0001-54"/>
    <s v="NF SERVICOS DO"/>
    <n v="187203"/>
    <d v="2023-04-27T00:00:00"/>
    <n v="192573"/>
    <d v="2023-04-27T00:00:00"/>
    <m/>
    <n v="27"/>
    <d v="2023-05-27T00:00:00"/>
    <m/>
    <m/>
    <s v="Boletim - Diário Oficial Informa"/>
    <n v="27"/>
    <m/>
    <x v="0"/>
    <m/>
    <m/>
    <m/>
    <s v="3 - FATURADO DO INFORMA"/>
    <n v="857"/>
    <x v="3"/>
    <x v="1"/>
    <m/>
  </r>
  <r>
    <x v="28"/>
    <s v="01.483.360/0001-54"/>
    <s v="NF SERVICOS DO"/>
    <n v="196701"/>
    <d v="2023-06-05T00:00:00"/>
    <n v="202176"/>
    <d v="2023-06-14T00:00:00"/>
    <m/>
    <n v="27"/>
    <d v="2023-07-14T00:00:00"/>
    <m/>
    <m/>
    <s v="Boletim - Diário Oficial Informa"/>
    <n v="27"/>
    <m/>
    <x v="0"/>
    <m/>
    <m/>
    <m/>
    <s v="3 - FATURADO DO INFORMA"/>
    <n v="809"/>
    <x v="3"/>
    <x v="1"/>
    <m/>
  </r>
  <r>
    <x v="28"/>
    <s v="01.483.360/0001-54"/>
    <s v="NF SERVICOS DO"/>
    <n v="202741"/>
    <d v="2023-06-27T00:00:00"/>
    <n v="208201"/>
    <d v="2023-06-27T00:00:00"/>
    <m/>
    <n v="27"/>
    <d v="2023-07-27T00:00:00"/>
    <m/>
    <m/>
    <s v="Boletim - Diário Oficial Informa"/>
    <n v="27"/>
    <m/>
    <x v="0"/>
    <m/>
    <m/>
    <m/>
    <s v="3 - FATURADO DO INFORMA"/>
    <n v="796"/>
    <x v="3"/>
    <x v="1"/>
    <m/>
  </r>
  <r>
    <x v="28"/>
    <s v="01.483.360/0001-54"/>
    <s v="NF SERVICOS DO"/>
    <n v="211950"/>
    <d v="2023-07-31T00:00:00"/>
    <n v="217488"/>
    <d v="2023-08-01T00:00:00"/>
    <m/>
    <n v="27"/>
    <d v="2023-08-31T00:00:00"/>
    <m/>
    <m/>
    <s v="Boletim - Diário Oficial Informa"/>
    <n v="27"/>
    <m/>
    <x v="0"/>
    <m/>
    <m/>
    <m/>
    <s v="3 - FATURADO DO INFORMA"/>
    <n v="761"/>
    <x v="3"/>
    <x v="1"/>
    <m/>
  </r>
  <r>
    <x v="28"/>
    <s v="01.483.360/0001-54"/>
    <s v="NF SERVICOS DO"/>
    <n v="218951"/>
    <d v="2023-08-30T00:00:00"/>
    <n v="224512"/>
    <d v="2023-08-31T00:00:00"/>
    <m/>
    <n v="27"/>
    <d v="2023-09-30T00:00:00"/>
    <m/>
    <m/>
    <s v="Boletim - Diário Oficial Informa"/>
    <n v="27"/>
    <m/>
    <x v="0"/>
    <m/>
    <m/>
    <m/>
    <s v="3 - FATURADO DO INFORMA"/>
    <n v="731"/>
    <x v="3"/>
    <x v="1"/>
    <m/>
  </r>
  <r>
    <x v="28"/>
    <s v="01.483.360/0001-54"/>
    <s v="NF SERVICOS DO"/>
    <n v="225166"/>
    <d v="2023-09-30T00:00:00"/>
    <n v="230821"/>
    <d v="2023-10-02T00:00:00"/>
    <m/>
    <n v="27"/>
    <d v="2023-11-01T00:00:00"/>
    <m/>
    <m/>
    <s v="Boletim - Diário Oficial Informa"/>
    <n v="27"/>
    <m/>
    <x v="0"/>
    <m/>
    <m/>
    <m/>
    <s v="3 - FATURADO DO INFORMA"/>
    <n v="699"/>
    <x v="3"/>
    <x v="1"/>
    <m/>
  </r>
  <r>
    <x v="28"/>
    <s v="01.483.360/0001-54"/>
    <s v="NF SERVICOS DO"/>
    <n v="231274"/>
    <d v="2023-10-27T00:00:00"/>
    <n v="236986"/>
    <d v="2023-10-30T00:00:00"/>
    <m/>
    <n v="27"/>
    <d v="2023-11-29T00:00:00"/>
    <m/>
    <m/>
    <s v="Boletim - Diário Oficial Informa"/>
    <n v="27"/>
    <m/>
    <x v="0"/>
    <m/>
    <m/>
    <m/>
    <s v="3 - FATURADO DO INFORMA"/>
    <n v="671"/>
    <x v="3"/>
    <x v="1"/>
    <m/>
  </r>
  <r>
    <x v="28"/>
    <s v="01.483.360/0001-54"/>
    <s v="NF SERVICOS DO"/>
    <n v="236861"/>
    <d v="2023-11-30T00:00:00"/>
    <n v="242632"/>
    <d v="2023-11-30T00:00:00"/>
    <m/>
    <n v="27"/>
    <d v="2023-12-30T00:00:00"/>
    <m/>
    <m/>
    <s v="Boletim - Diário Oficial Informa"/>
    <n v="27"/>
    <m/>
    <x v="0"/>
    <m/>
    <m/>
    <m/>
    <s v="3 - FATURADO DO INFORMA"/>
    <n v="640"/>
    <x v="3"/>
    <x v="1"/>
    <m/>
  </r>
  <r>
    <x v="28"/>
    <s v="01.483.360/0001-54"/>
    <s v="NF SERVICOS DO"/>
    <n v="243810"/>
    <d v="2023-12-31T00:00:00"/>
    <n v="249631"/>
    <d v="2024-01-03T00:00:00"/>
    <m/>
    <n v="27"/>
    <d v="2024-02-02T00:00:00"/>
    <m/>
    <m/>
    <s v="Boletim - Diário Oficial Informa"/>
    <n v="27"/>
    <m/>
    <x v="0"/>
    <m/>
    <m/>
    <m/>
    <s v="3 - FATURADO DO INFORMA"/>
    <n v="606"/>
    <x v="3"/>
    <x v="1"/>
    <m/>
  </r>
  <r>
    <x v="28"/>
    <s v="01.483.360/0001-54"/>
    <s v="NF SERVICOS DO"/>
    <n v="247438"/>
    <d v="2024-01-29T00:00:00"/>
    <n v="253305"/>
    <d v="2024-01-30T00:00:00"/>
    <m/>
    <n v="27"/>
    <d v="2024-02-29T00:00:00"/>
    <m/>
    <m/>
    <s v="Boletim - Diário Oficial Informa"/>
    <n v="27"/>
    <m/>
    <x v="0"/>
    <m/>
    <m/>
    <m/>
    <s v="3 - FATURADO DO INFORMA"/>
    <n v="579"/>
    <x v="3"/>
    <x v="1"/>
    <m/>
  </r>
  <r>
    <x v="28"/>
    <s v="01.483.360/0001-54"/>
    <s v="NF SERVICOS DO"/>
    <n v="247439"/>
    <d v="2024-01-29T00:00:00"/>
    <n v="253306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79"/>
    <x v="3"/>
    <x v="1"/>
    <m/>
  </r>
  <r>
    <x v="28"/>
    <s v="01.483.360/0001-54"/>
    <s v="NF SERVICOS DO"/>
    <n v="252854"/>
    <d v="2024-02-25T00:00:00"/>
    <n v="258755"/>
    <d v="2024-02-28T00:00:00"/>
    <m/>
    <n v="27"/>
    <d v="2024-03-29T00:00:00"/>
    <m/>
    <m/>
    <s v="Boletim - Diário Oficial Informa"/>
    <n v="27"/>
    <m/>
    <x v="0"/>
    <m/>
    <m/>
    <m/>
    <s v="3 - FATURADO DO INFORMA"/>
    <n v="550"/>
    <x v="3"/>
    <x v="1"/>
    <m/>
  </r>
  <r>
    <x v="29"/>
    <s v="01.527.405/0001-45"/>
    <s v="NF SERVICOS DO"/>
    <n v="357606"/>
    <d v="2025-09-19T00:00:00"/>
    <n v="364419"/>
    <d v="2025-09-22T00:00:00"/>
    <m/>
    <n v="3308.85"/>
    <d v="2025-10-22T00:00:00"/>
    <s v="E0201995"/>
    <s v="PD201995"/>
    <s v="Serviços de Publicidade Eletrônica"/>
    <n v="3308.85"/>
    <m/>
    <x v="0"/>
    <m/>
    <m/>
    <m/>
    <s v="2 - FATURADO"/>
    <n v="0"/>
    <x v="0"/>
    <x v="1"/>
    <m/>
  </r>
  <r>
    <x v="30"/>
    <s v="01.528.506/0001-30"/>
    <s v="NF SERVICOS DO"/>
    <n v="349219"/>
    <d v="2025-08-11T00:00:00"/>
    <n v="356009"/>
    <d v="2025-08-12T00:00:00"/>
    <m/>
    <n v="553.14"/>
    <d v="2025-09-11T00:00:00"/>
    <s v="E0230862"/>
    <s v="PD023862"/>
    <s v="Serviços de Publicidade Eletrônica"/>
    <n v="526.59"/>
    <m/>
    <x v="0"/>
    <m/>
    <m/>
    <m/>
    <s v="2 - FATURADO"/>
    <n v="19"/>
    <x v="2"/>
    <x v="1"/>
    <m/>
  </r>
  <r>
    <x v="30"/>
    <s v="01.528.506/0001-30"/>
    <s v="NF SERVICOS DO"/>
    <n v="350681"/>
    <d v="2025-08-18T00:00:00"/>
    <n v="357481"/>
    <d v="2025-08-19T00:00:00"/>
    <m/>
    <n v="460.95"/>
    <d v="2025-09-18T00:00:00"/>
    <s v="E0230862"/>
    <s v="PD023862"/>
    <s v="Serviços de Publicidade Eletrônica"/>
    <n v="438.82"/>
    <m/>
    <x v="0"/>
    <m/>
    <m/>
    <m/>
    <s v="2 - FATURADO"/>
    <n v="12"/>
    <x v="2"/>
    <x v="1"/>
    <m/>
  </r>
  <r>
    <x v="30"/>
    <s v="01.528.506/0001-30"/>
    <s v="NF SERVICOS"/>
    <n v="193754"/>
    <d v="2025-09-11T00:00:00"/>
    <n v="2025388"/>
    <d v="2025-09-11T00:00:00"/>
    <d v="2025-08-01T00:00:00"/>
    <n v="483.3"/>
    <d v="2025-10-11T00:00:00"/>
    <s v="E0240725"/>
    <s v="PD024725"/>
    <s v="PREFEITURA SIM"/>
    <n v="460.1"/>
    <d v="2025-08-01T00:00:00"/>
    <x v="0"/>
    <s v="79/2019"/>
    <s v="66/2019"/>
    <s v="359.00011276/2024-30 APPS\ITO"/>
    <s v="2 - FATURADO"/>
    <n v="0"/>
    <x v="0"/>
    <x v="0"/>
    <m/>
  </r>
  <r>
    <x v="31"/>
    <s v="01.576.782/0001-74"/>
    <s v="NF SERVICOS DO"/>
    <n v="355419"/>
    <d v="2025-09-10T00:00:00"/>
    <n v="362229"/>
    <d v="2025-09-10T00:00:00"/>
    <m/>
    <n v="138.28"/>
    <d v="2025-10-10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1"/>
    <s v="01.576.782/0001-74"/>
    <s v="NF SERVICOS DO"/>
    <n v="356054"/>
    <d v="2025-09-12T00:00:00"/>
    <n v="362867"/>
    <d v="2025-09-15T00:00:00"/>
    <m/>
    <n v="184.38"/>
    <d v="2025-10-15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1"/>
    <s v="01.576.782/0001-74"/>
    <s v="NF SERVICOS DO"/>
    <n v="356551"/>
    <d v="2025-09-16T00:00:00"/>
    <n v="363365"/>
    <d v="2025-09-17T00:00:00"/>
    <m/>
    <n v="184.38"/>
    <d v="2025-10-17T00:00:00"/>
    <s v="E0230826"/>
    <s v="PD023826"/>
    <s v="Serviços de Publicidade Eletrônica"/>
    <n v="175.53"/>
    <m/>
    <x v="0"/>
    <m/>
    <m/>
    <m/>
    <s v="2 - FATURADO"/>
    <n v="0"/>
    <x v="0"/>
    <x v="1"/>
    <m/>
  </r>
  <r>
    <x v="31"/>
    <s v="01.576.782/0001-74"/>
    <s v="NF SERVICOS DO"/>
    <n v="358127"/>
    <d v="2025-09-23T00:00:00"/>
    <n v="364942"/>
    <d v="2025-09-24T00:00:00"/>
    <m/>
    <n v="138.28"/>
    <d v="2025-10-24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1"/>
    <s v="01.576.782/0001-74"/>
    <s v="NF SERVICOS DO"/>
    <n v="358649"/>
    <d v="2025-09-25T00:00:00"/>
    <n v="365464"/>
    <d v="2025-09-26T00:00:00"/>
    <m/>
    <n v="138.28"/>
    <d v="2025-10-26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1"/>
    <s v="01.576.782/0001-74"/>
    <s v="NF SERVICOS DO"/>
    <n v="359274"/>
    <d v="2025-09-29T00:00:00"/>
    <n v="366089"/>
    <d v="2025-09-30T00:00:00"/>
    <m/>
    <n v="138.28"/>
    <d v="2025-10-30T00:00:00"/>
    <s v="E0230826"/>
    <s v="PD023826"/>
    <s v="Serviços de Publicidade Eletrônica"/>
    <n v="131.63999999999999"/>
    <m/>
    <x v="0"/>
    <m/>
    <m/>
    <m/>
    <s v="2 - FATURADO"/>
    <n v="0"/>
    <x v="0"/>
    <x v="1"/>
    <m/>
  </r>
  <r>
    <x v="32"/>
    <s v="01.610.390/0001-84"/>
    <s v="ND-JUROS RECEBIMENTO"/>
    <s v="295319-1-NDJ1"/>
    <d v="2025-02-18T00:00:00"/>
    <n v="301724"/>
    <m/>
    <m/>
    <n v="6.67"/>
    <d v="2025-03-20T00:00:00"/>
    <m/>
    <m/>
    <s v="Nota de Debito Juros"/>
    <n v="6.67"/>
    <m/>
    <x v="0"/>
    <m/>
    <m/>
    <m/>
    <s v="2 - FATURADO"/>
    <n v="194"/>
    <x v="1"/>
    <x v="2"/>
    <m/>
  </r>
  <r>
    <x v="32"/>
    <s v="01.610.390/0001-84"/>
    <s v="ND-JUROS RECEBIMENTO"/>
    <s v="295609-1-NDJ1"/>
    <d v="2025-02-18T00:00:00"/>
    <n v="302014"/>
    <m/>
    <m/>
    <n v="5.56"/>
    <d v="2025-03-20T00:00:00"/>
    <m/>
    <m/>
    <s v="Nota de Debito Juros"/>
    <n v="5.56"/>
    <m/>
    <x v="0"/>
    <m/>
    <m/>
    <m/>
    <s v="2 - FATURADO"/>
    <n v="194"/>
    <x v="1"/>
    <x v="2"/>
    <m/>
  </r>
  <r>
    <x v="32"/>
    <s v="01.610.390/0001-84"/>
    <s v="NF SERVICOS DO"/>
    <n v="355707"/>
    <d v="2025-09-10T00:00:00"/>
    <n v="362517"/>
    <d v="2025-09-11T00:00:00"/>
    <m/>
    <n v="368.76"/>
    <d v="2025-10-11T00:00:00"/>
    <s v="E0220738"/>
    <s v="PD022738"/>
    <s v="Serviços de Publicidade Eletrônica"/>
    <n v="351.06"/>
    <m/>
    <x v="0"/>
    <m/>
    <m/>
    <m/>
    <s v="2 - FATURADO"/>
    <n v="0"/>
    <x v="0"/>
    <x v="1"/>
    <m/>
  </r>
  <r>
    <x v="32"/>
    <s v="01.610.390/0001-84"/>
    <s v="NF SERVICOS DO"/>
    <n v="358736"/>
    <d v="2025-09-25T00:00:00"/>
    <n v="365551"/>
    <d v="2025-09-26T00:00:00"/>
    <m/>
    <n v="322.67"/>
    <d v="2025-10-26T00:00:00"/>
    <s v="E0220738"/>
    <s v="PD022738"/>
    <s v="Serviços de Publicidade Eletrônica"/>
    <n v="307.18"/>
    <m/>
    <x v="0"/>
    <m/>
    <m/>
    <m/>
    <s v="2 - FATURADO"/>
    <n v="0"/>
    <x v="0"/>
    <x v="1"/>
    <m/>
  </r>
  <r>
    <x v="33"/>
    <s v="01.611.007/0001-02"/>
    <s v="ND-JUROS RECEBIMENTO"/>
    <s v="295209-1-NDJ1"/>
    <d v="2024-12-05T00:00:00"/>
    <n v="301614"/>
    <m/>
    <m/>
    <n v="0.28999999999999998"/>
    <d v="2025-01-04T00:00:00"/>
    <m/>
    <m/>
    <s v="Nota de Debito Juros"/>
    <n v="0.28999999999999998"/>
    <m/>
    <x v="0"/>
    <m/>
    <m/>
    <m/>
    <s v="2 - FATURADO"/>
    <n v="269"/>
    <x v="1"/>
    <x v="2"/>
    <m/>
  </r>
  <r>
    <x v="33"/>
    <s v="01.611.007/0001-02"/>
    <s v="ND-JUROS RECEBIMENTO"/>
    <s v="342193-1-NDJ1"/>
    <d v="2025-08-19T00:00:00"/>
    <n v="348955"/>
    <m/>
    <m/>
    <n v="0.39"/>
    <d v="2025-09-18T00:00:00"/>
    <m/>
    <m/>
    <s v="Nota de Debito Juros"/>
    <n v="0.39"/>
    <m/>
    <x v="0"/>
    <m/>
    <m/>
    <m/>
    <s v="2 - FATURADO"/>
    <n v="12"/>
    <x v="2"/>
    <x v="2"/>
    <m/>
  </r>
  <r>
    <x v="33"/>
    <s v="01.611.007/0001-02"/>
    <s v="ND-JUROS RECEBIMENTO"/>
    <s v="342763-1-NDJ1"/>
    <d v="2025-08-19T00:00:00"/>
    <n v="349525"/>
    <m/>
    <m/>
    <n v="0.83"/>
    <d v="2025-09-18T00:00:00"/>
    <m/>
    <m/>
    <s v="Nota de Debito Juros"/>
    <n v="0.83"/>
    <m/>
    <x v="0"/>
    <m/>
    <m/>
    <m/>
    <s v="2 - FATURADO"/>
    <n v="12"/>
    <x v="2"/>
    <x v="2"/>
    <m/>
  </r>
  <r>
    <x v="33"/>
    <s v="01.611.007/0001-02"/>
    <s v="ND-JUROS RECEBIMENTO"/>
    <s v="343719-1-NDJ1"/>
    <d v="2025-08-19T00:00:00"/>
    <n v="350481"/>
    <m/>
    <m/>
    <n v="0.26"/>
    <d v="2025-09-18T00:00:00"/>
    <m/>
    <m/>
    <s v="Nota de Debito Juros"/>
    <n v="0.26"/>
    <m/>
    <x v="0"/>
    <m/>
    <m/>
    <m/>
    <s v="2 - FATURADO"/>
    <n v="12"/>
    <x v="2"/>
    <x v="2"/>
    <m/>
  </r>
  <r>
    <x v="33"/>
    <s v="01.611.007/0001-02"/>
    <s v="ND-JUROS RECEBIMENTO"/>
    <s v="343842-1-NDJ1"/>
    <d v="2025-08-19T00:00:00"/>
    <n v="350604"/>
    <m/>
    <m/>
    <n v="0.32"/>
    <d v="2025-09-18T00:00:00"/>
    <m/>
    <m/>
    <s v="Nota de Debito Juros"/>
    <n v="0.32"/>
    <m/>
    <x v="0"/>
    <m/>
    <m/>
    <m/>
    <s v="2 - FATURADO"/>
    <n v="12"/>
    <x v="2"/>
    <x v="2"/>
    <m/>
  </r>
  <r>
    <x v="33"/>
    <s v="01.611.007/0001-02"/>
    <s v="NF SERVICOS DO"/>
    <n v="354222"/>
    <d v="2025-09-09T00:00:00"/>
    <n v="361032"/>
    <d v="2025-09-09T00:00:00"/>
    <m/>
    <n v="276.57"/>
    <d v="2025-10-09T00:00:00"/>
    <s v="E0240909"/>
    <s v="PD024909"/>
    <s v="Serviços de Publicidade Eletrônica"/>
    <n v="263.29000000000002"/>
    <m/>
    <x v="0"/>
    <m/>
    <m/>
    <m/>
    <s v="2 - FATURADO"/>
    <n v="0"/>
    <x v="0"/>
    <x v="1"/>
    <m/>
  </r>
  <r>
    <x v="33"/>
    <s v="01.611.007/0001-02"/>
    <s v="NF SERVICOS DO"/>
    <n v="354363"/>
    <d v="2025-09-10T00:00:00"/>
    <n v="361173"/>
    <d v="2025-09-10T00:00:00"/>
    <m/>
    <n v="368.76"/>
    <d v="2025-10-10T00:00:00"/>
    <s v="E0240909"/>
    <s v="PD024909"/>
    <s v="Serviços de Publicidade Eletrônica"/>
    <n v="351.06"/>
    <m/>
    <x v="0"/>
    <m/>
    <m/>
    <m/>
    <s v="2 - FATURADO"/>
    <n v="0"/>
    <x v="0"/>
    <x v="1"/>
    <m/>
  </r>
  <r>
    <x v="33"/>
    <s v="01.611.007/0001-02"/>
    <s v="NF SERVICOS DO"/>
    <n v="354785"/>
    <d v="2025-09-10T00:00:00"/>
    <n v="361595"/>
    <d v="2025-09-10T00:00:00"/>
    <m/>
    <n v="230.47"/>
    <d v="2025-10-10T00:00:00"/>
    <s v="E0240909"/>
    <s v="PD024909"/>
    <s v="Serviços de Publicidade Eletrônica"/>
    <n v="219.41"/>
    <m/>
    <x v="0"/>
    <m/>
    <m/>
    <m/>
    <s v="2 - FATURADO"/>
    <n v="0"/>
    <x v="0"/>
    <x v="1"/>
    <m/>
  </r>
  <r>
    <x v="33"/>
    <s v="01.611.007/0001-02"/>
    <s v="NF SERVICOS DO"/>
    <n v="355086"/>
    <d v="2025-09-10T00:00:00"/>
    <n v="361896"/>
    <d v="2025-09-10T00:00:00"/>
    <m/>
    <n v="322.67"/>
    <d v="2025-10-10T00:00:00"/>
    <s v="E0240909"/>
    <s v="PD024909"/>
    <s v="Serviços de Publicidade Eletrônica"/>
    <n v="307.18"/>
    <m/>
    <x v="0"/>
    <m/>
    <m/>
    <m/>
    <s v="2 - FATURADO"/>
    <n v="0"/>
    <x v="0"/>
    <x v="1"/>
    <m/>
  </r>
  <r>
    <x v="33"/>
    <s v="01.611.007/0001-02"/>
    <s v="NF SERVICOS DO"/>
    <n v="356700"/>
    <d v="2025-09-16T00:00:00"/>
    <n v="363514"/>
    <d v="2025-09-17T00:00:00"/>
    <m/>
    <n v="783.61"/>
    <d v="2025-10-17T00:00:00"/>
    <s v="E0240909"/>
    <s v="PD024909"/>
    <s v="Serviços de Publicidade Eletrônica"/>
    <n v="746"/>
    <m/>
    <x v="0"/>
    <m/>
    <m/>
    <m/>
    <s v="2 - FATURADO"/>
    <n v="0"/>
    <x v="0"/>
    <x v="1"/>
    <m/>
  </r>
  <r>
    <x v="33"/>
    <s v="01.611.007/0001-02"/>
    <s v="NF SERVICOS DO"/>
    <n v="356735"/>
    <d v="2025-09-16T00:00:00"/>
    <n v="363549"/>
    <d v="2025-09-17T00:00:00"/>
    <m/>
    <n v="599.23"/>
    <d v="2025-10-17T00:00:00"/>
    <s v="E0240909"/>
    <s v="PD024909"/>
    <s v="Serviços de Publicidade Eletrônica"/>
    <n v="570.47"/>
    <m/>
    <x v="0"/>
    <m/>
    <m/>
    <m/>
    <s v="2 - FATURADO"/>
    <n v="0"/>
    <x v="0"/>
    <x v="1"/>
    <m/>
  </r>
  <r>
    <x v="33"/>
    <s v="01.611.007/0001-02"/>
    <s v="NF SERVICOS DO"/>
    <n v="357709"/>
    <d v="2025-09-19T00:00:00"/>
    <n v="364522"/>
    <d v="2025-09-22T00:00:00"/>
    <m/>
    <n v="2996.17"/>
    <d v="2025-10-22T00:00:00"/>
    <s v="E0240909"/>
    <s v="PD024909"/>
    <s v="Serviços de Publicidade Eletrônica"/>
    <n v="2852.35"/>
    <m/>
    <x v="0"/>
    <m/>
    <m/>
    <m/>
    <s v="2 - FATURADO"/>
    <n v="0"/>
    <x v="0"/>
    <x v="1"/>
    <m/>
  </r>
  <r>
    <x v="33"/>
    <s v="01.611.007/0001-02"/>
    <s v="NF SERVICOS DO"/>
    <n v="357981"/>
    <d v="2025-09-22T00:00:00"/>
    <n v="364796"/>
    <d v="2025-09-23T00:00:00"/>
    <m/>
    <n v="414.85"/>
    <d v="2025-10-23T00:00:00"/>
    <s v="E0240909"/>
    <s v="PD024909"/>
    <s v="Serviços de Publicidade Eletrônica"/>
    <n v="394.94"/>
    <m/>
    <x v="0"/>
    <m/>
    <m/>
    <m/>
    <s v="2 - FATURADO"/>
    <n v="0"/>
    <x v="0"/>
    <x v="1"/>
    <m/>
  </r>
  <r>
    <x v="33"/>
    <s v="01.611.007/0001-02"/>
    <s v="NF SERVICOS DO"/>
    <n v="357986"/>
    <d v="2025-09-22T00:00:00"/>
    <n v="364801"/>
    <d v="2025-09-23T00:00:00"/>
    <m/>
    <n v="2120.37"/>
    <d v="2025-10-23T00:00:00"/>
    <s v="E0240909"/>
    <s v="PD024909"/>
    <s v="Serviços de Publicidade Eletrônica"/>
    <n v="2018.59"/>
    <m/>
    <x v="0"/>
    <m/>
    <m/>
    <m/>
    <s v="2 - FATURADO"/>
    <n v="0"/>
    <x v="0"/>
    <x v="1"/>
    <m/>
  </r>
  <r>
    <x v="33"/>
    <s v="01.611.007/0001-02"/>
    <s v="NF SERVICOS DO"/>
    <n v="358111"/>
    <d v="2025-09-22T00:00:00"/>
    <n v="364926"/>
    <d v="2025-09-23T00:00:00"/>
    <m/>
    <n v="507.05"/>
    <d v="2025-10-23T00:00:00"/>
    <s v="E0240909"/>
    <s v="PD024909"/>
    <s v="Serviços de Publicidade Eletrônica"/>
    <n v="482.71"/>
    <m/>
    <x v="0"/>
    <m/>
    <m/>
    <m/>
    <s v="2 - FATURADO"/>
    <n v="0"/>
    <x v="0"/>
    <x v="1"/>
    <m/>
  </r>
  <r>
    <x v="34"/>
    <s v="01.611.210/0001-89"/>
    <s v="NF SERVICOS DO"/>
    <n v="353773"/>
    <d v="2025-09-08T00:00:00"/>
    <n v="360582"/>
    <d v="2025-09-08T00:00:00"/>
    <m/>
    <n v="276.57"/>
    <d v="2025-10-08T00:00:00"/>
    <s v="E0230910"/>
    <s v="PD023910"/>
    <s v="Serviços de Publicidade Eletrônica"/>
    <n v="263.29000000000002"/>
    <m/>
    <x v="0"/>
    <m/>
    <m/>
    <m/>
    <s v="2 - FATURADO"/>
    <n v="0"/>
    <x v="0"/>
    <x v="1"/>
    <m/>
  </r>
  <r>
    <x v="34"/>
    <s v="01.611.210/0001-89"/>
    <s v="NF SERVICOS DO"/>
    <n v="355712"/>
    <d v="2025-09-10T00:00:00"/>
    <n v="362522"/>
    <d v="2025-09-11T00:00:00"/>
    <m/>
    <n v="276.57"/>
    <d v="2025-10-11T00:00:00"/>
    <s v="E0230910"/>
    <s v="PD023910"/>
    <s v="Serviços de Publicidade Eletrônica"/>
    <n v="263.29000000000002"/>
    <m/>
    <x v="0"/>
    <m/>
    <m/>
    <m/>
    <s v="2 - FATURADO"/>
    <n v="0"/>
    <x v="0"/>
    <x v="1"/>
    <m/>
  </r>
  <r>
    <x v="34"/>
    <s v="01.611.210/0001-89"/>
    <s v="NF SERVICOS DO"/>
    <n v="356276"/>
    <d v="2025-09-12T00:00:00"/>
    <n v="363089"/>
    <d v="2025-09-15T00:00:00"/>
    <m/>
    <n v="276.57"/>
    <d v="2025-10-15T00:00:00"/>
    <s v="E0230910"/>
    <s v="PD023910"/>
    <s v="Serviços de Publicidade Eletrônica"/>
    <n v="263.29000000000002"/>
    <m/>
    <x v="0"/>
    <m/>
    <m/>
    <m/>
    <s v="2 - FATURADO"/>
    <n v="0"/>
    <x v="0"/>
    <x v="1"/>
    <m/>
  </r>
  <r>
    <x v="34"/>
    <s v="01.611.210/0001-89"/>
    <s v="NF SERVICOS DO"/>
    <n v="356979"/>
    <d v="2025-09-17T00:00:00"/>
    <n v="363792"/>
    <d v="2025-09-18T00:00:00"/>
    <m/>
    <n v="230.47"/>
    <d v="2025-10-18T00:00:00"/>
    <s v="E0230910"/>
    <s v="PD023910"/>
    <s v="Serviços de Publicidade Eletrônica"/>
    <n v="219.41"/>
    <m/>
    <x v="0"/>
    <m/>
    <m/>
    <m/>
    <s v="2 - FATURADO"/>
    <n v="0"/>
    <x v="0"/>
    <x v="1"/>
    <m/>
  </r>
  <r>
    <x v="34"/>
    <s v="01.611.210/0001-89"/>
    <s v="NF SERVICOS DO"/>
    <n v="359467"/>
    <d v="2025-09-29T00:00:00"/>
    <n v="366282"/>
    <d v="2025-09-30T00:00:00"/>
    <m/>
    <n v="691.42"/>
    <d v="2025-10-30T00:00:00"/>
    <s v="E0230910"/>
    <s v="PD023910"/>
    <s v="Serviços de Publicidade Eletrônica"/>
    <n v="658.23"/>
    <m/>
    <x v="0"/>
    <m/>
    <m/>
    <m/>
    <s v="2 - FATURADO"/>
    <n v="0"/>
    <x v="0"/>
    <x v="1"/>
    <m/>
  </r>
  <r>
    <x v="35"/>
    <s v="01.611.211/0001-23"/>
    <s v="ND-JUROS RECEBIMENTO"/>
    <s v="297909-1-NDJ1"/>
    <d v="2024-12-19T00:00:00"/>
    <n v="304344"/>
    <m/>
    <m/>
    <n v="7.0000000000000007E-2"/>
    <d v="2025-01-18T00:00:00"/>
    <m/>
    <m/>
    <s v="Nota de Debito Juros"/>
    <n v="7.0000000000000007E-2"/>
    <m/>
    <x v="0"/>
    <m/>
    <m/>
    <m/>
    <s v="2 - FATURADO"/>
    <n v="255"/>
    <x v="1"/>
    <x v="2"/>
    <m/>
  </r>
  <r>
    <x v="35"/>
    <s v="01.611.211/0001-23"/>
    <s v="ND-JUROS RECEBIMENTO"/>
    <s v="294114-1-NDJ1"/>
    <d v="2025-02-14T00:00:00"/>
    <n v="300519"/>
    <m/>
    <m/>
    <n v="7.28"/>
    <d v="2025-03-16T00:00:00"/>
    <m/>
    <m/>
    <s v="Nota de Debito Juros"/>
    <n v="7.28"/>
    <m/>
    <x v="0"/>
    <m/>
    <m/>
    <m/>
    <s v="2 - FATURADO"/>
    <n v="198"/>
    <x v="1"/>
    <x v="2"/>
    <m/>
  </r>
  <r>
    <x v="35"/>
    <s v="01.611.211/0001-23"/>
    <s v="NF SERVICOS DO"/>
    <n v="355205"/>
    <d v="2025-09-10T00:00:00"/>
    <n v="362015"/>
    <d v="2025-09-10T00:00:00"/>
    <m/>
    <n v="230.47"/>
    <d v="2025-10-10T00:00:00"/>
    <s v="E0240863"/>
    <s v="PD024863"/>
    <s v="Serviços de Publicidade Eletrônica"/>
    <n v="219.41"/>
    <m/>
    <x v="0"/>
    <m/>
    <m/>
    <m/>
    <s v="2 - FATURADO"/>
    <n v="0"/>
    <x v="0"/>
    <x v="1"/>
    <m/>
  </r>
  <r>
    <x v="35"/>
    <s v="01.611.211/0001-23"/>
    <s v="NF SERVICOS DO"/>
    <n v="356297"/>
    <d v="2025-09-12T00:00:00"/>
    <n v="363110"/>
    <d v="2025-09-15T00:00:00"/>
    <m/>
    <n v="276.57"/>
    <d v="2025-10-15T00:00:00"/>
    <s v="E0240863"/>
    <s v="PD024863"/>
    <s v="Serviços de Publicidade Eletrônica"/>
    <n v="263.29000000000002"/>
    <m/>
    <x v="0"/>
    <m/>
    <m/>
    <m/>
    <s v="2 - FATURADO"/>
    <n v="0"/>
    <x v="0"/>
    <x v="1"/>
    <m/>
  </r>
  <r>
    <x v="35"/>
    <s v="01.611.211/0001-23"/>
    <s v="NF SERVICOS DO"/>
    <n v="358708"/>
    <d v="2025-09-25T00:00:00"/>
    <n v="365523"/>
    <d v="2025-09-26T00:00:00"/>
    <m/>
    <n v="414.85"/>
    <d v="2025-10-26T00:00:00"/>
    <s v="E0240863"/>
    <s v="PD024863"/>
    <s v="Serviços de Publicidade Eletrônica"/>
    <n v="394.94"/>
    <m/>
    <x v="0"/>
    <m/>
    <m/>
    <m/>
    <s v="2 - FATURADO"/>
    <n v="0"/>
    <x v="0"/>
    <x v="1"/>
    <m/>
  </r>
  <r>
    <x v="36"/>
    <s v="01.611.213/0001-12"/>
    <s v="ND-JUROS RECEBIMENTO"/>
    <s v="290763-1-NDJ1"/>
    <d v="2024-12-09T00:00:00"/>
    <n v="297113"/>
    <m/>
    <m/>
    <n v="9.48"/>
    <d v="2025-01-08T00:00:00"/>
    <m/>
    <m/>
    <s v="Nota de Debito Juros"/>
    <n v="9.48"/>
    <m/>
    <x v="0"/>
    <m/>
    <m/>
    <m/>
    <s v="2 - FATURADO"/>
    <n v="265"/>
    <x v="1"/>
    <x v="2"/>
    <m/>
  </r>
  <r>
    <x v="36"/>
    <s v="01.611.213/0001-12"/>
    <s v="ND-JUROS RECEBIMENTO"/>
    <s v="291067-1-NDJ1"/>
    <d v="2024-12-09T00:00:00"/>
    <n v="297417"/>
    <m/>
    <m/>
    <n v="10.62"/>
    <d v="2025-01-08T00:00:00"/>
    <m/>
    <m/>
    <s v="Nota de Debito Juros"/>
    <n v="10.62"/>
    <m/>
    <x v="0"/>
    <m/>
    <m/>
    <m/>
    <s v="2 - FATURADO"/>
    <n v="265"/>
    <x v="1"/>
    <x v="2"/>
    <m/>
  </r>
  <r>
    <x v="36"/>
    <s v="01.611.213/0001-12"/>
    <s v="ND-JUROS RECEBIMENTO"/>
    <s v="291709-1-NDJ1"/>
    <d v="2024-12-09T00:00:00"/>
    <n v="298070"/>
    <m/>
    <m/>
    <n v="8.6199999999999992"/>
    <d v="2025-01-08T00:00:00"/>
    <m/>
    <m/>
    <s v="Nota de Debito Juros"/>
    <n v="8.6199999999999992"/>
    <m/>
    <x v="0"/>
    <m/>
    <m/>
    <m/>
    <s v="2 - FATURADO"/>
    <n v="265"/>
    <x v="1"/>
    <x v="2"/>
    <m/>
  </r>
  <r>
    <x v="36"/>
    <s v="01.611.213/0001-12"/>
    <s v="ND-JUROS RECEBIMENTO"/>
    <s v="292137-1-NDJ1"/>
    <d v="2024-12-09T00:00:00"/>
    <n v="298520"/>
    <m/>
    <m/>
    <n v="2.97"/>
    <d v="2025-01-08T00:00:00"/>
    <m/>
    <m/>
    <s v="Nota de Debito Juros"/>
    <n v="2.97"/>
    <m/>
    <x v="0"/>
    <m/>
    <m/>
    <m/>
    <s v="2 - FATURADO"/>
    <n v="265"/>
    <x v="1"/>
    <x v="2"/>
    <m/>
  </r>
  <r>
    <x v="36"/>
    <s v="01.611.213/0001-12"/>
    <s v="ND-JUROS RECEBIMENTO"/>
    <s v="292253-1-NDJ1"/>
    <d v="2024-12-09T00:00:00"/>
    <n v="298642"/>
    <m/>
    <m/>
    <n v="2.66"/>
    <d v="2025-01-08T00:00:00"/>
    <m/>
    <m/>
    <s v="Nota de Debito Juros"/>
    <n v="2.66"/>
    <m/>
    <x v="0"/>
    <m/>
    <m/>
    <m/>
    <s v="2 - FATURADO"/>
    <n v="265"/>
    <x v="1"/>
    <x v="2"/>
    <m/>
  </r>
  <r>
    <x v="36"/>
    <s v="01.611.213/0001-12"/>
    <s v="ND-JUROS RECEBIMENTO"/>
    <s v="293076-1-NDJ1"/>
    <d v="2024-12-09T00:00:00"/>
    <n v="299467"/>
    <m/>
    <m/>
    <n v="2.35"/>
    <d v="2025-01-08T00:00:00"/>
    <m/>
    <m/>
    <s v="Nota de Debito Juros"/>
    <n v="2.35"/>
    <m/>
    <x v="0"/>
    <m/>
    <m/>
    <m/>
    <s v="2 - FATURADO"/>
    <n v="265"/>
    <x v="1"/>
    <x v="2"/>
    <m/>
  </r>
  <r>
    <x v="36"/>
    <s v="01.611.213/0001-12"/>
    <s v="ND-JUROS RECEBIMENTO"/>
    <s v="293172-1-NDJ1"/>
    <d v="2024-12-09T00:00:00"/>
    <n v="299568"/>
    <m/>
    <m/>
    <n v="2.25"/>
    <d v="2025-01-08T00:00:00"/>
    <m/>
    <m/>
    <s v="Nota de Debito Juros"/>
    <n v="2.25"/>
    <m/>
    <x v="0"/>
    <m/>
    <m/>
    <m/>
    <s v="2 - FATURADO"/>
    <n v="265"/>
    <x v="1"/>
    <x v="2"/>
    <m/>
  </r>
  <r>
    <x v="36"/>
    <s v="01.611.213/0001-12"/>
    <s v="ND-JUROS RECEBIMENTO"/>
    <s v="293941-1-NDJ1"/>
    <d v="2024-12-09T00:00:00"/>
    <n v="300346"/>
    <m/>
    <m/>
    <n v="1.49"/>
    <d v="2025-01-08T00:00:00"/>
    <m/>
    <m/>
    <s v="Nota de Debito Juros"/>
    <n v="1.49"/>
    <m/>
    <x v="0"/>
    <m/>
    <m/>
    <m/>
    <s v="2 - FATURADO"/>
    <n v="265"/>
    <x v="1"/>
    <x v="2"/>
    <m/>
  </r>
  <r>
    <x v="36"/>
    <s v="01.611.213/0001-12"/>
    <s v="NF SERVICOS DO"/>
    <n v="346579"/>
    <d v="2025-07-31T00:00:00"/>
    <n v="353364"/>
    <d v="2025-08-01T00:00:00"/>
    <m/>
    <n v="322.67"/>
    <d v="2025-08-31T00:00:00"/>
    <s v="E0220672"/>
    <s v="PD022672"/>
    <s v="Serviços de Publicidade Eletrônica"/>
    <n v="307.18"/>
    <m/>
    <x v="0"/>
    <m/>
    <m/>
    <m/>
    <s v="2 - FATURADO"/>
    <n v="30"/>
    <x v="2"/>
    <x v="1"/>
    <m/>
  </r>
  <r>
    <x v="36"/>
    <s v="01.611.213/0001-12"/>
    <s v="NF SERVICOS DO"/>
    <n v="346634"/>
    <d v="2025-07-31T00:00:00"/>
    <n v="353419"/>
    <d v="2025-08-01T00:00:00"/>
    <m/>
    <n v="368.76"/>
    <d v="2025-08-31T00:00:00"/>
    <s v="E0220672"/>
    <s v="PD022672"/>
    <s v="Serviços de Publicidade Eletrônica"/>
    <n v="351.06"/>
    <m/>
    <x v="0"/>
    <m/>
    <m/>
    <m/>
    <s v="2 - FATURADO"/>
    <n v="30"/>
    <x v="2"/>
    <x v="1"/>
    <m/>
  </r>
  <r>
    <x v="36"/>
    <s v="01.611.213/0001-12"/>
    <s v="NF SERVICOS DO"/>
    <n v="347257"/>
    <d v="2025-08-08T00:00:00"/>
    <n v="354045"/>
    <d v="2025-08-08T00:00:00"/>
    <m/>
    <n v="368.76"/>
    <d v="2025-09-07T00:00:00"/>
    <s v="E0220672"/>
    <s v="PD022672"/>
    <s v="Serviços de Publicidade Eletrônica"/>
    <n v="351.06"/>
    <m/>
    <x v="0"/>
    <m/>
    <m/>
    <m/>
    <s v="2 - FATURADO"/>
    <n v="23"/>
    <x v="2"/>
    <x v="1"/>
    <m/>
  </r>
  <r>
    <x v="36"/>
    <s v="01.611.213/0001-12"/>
    <s v="NF SERVICOS DO"/>
    <n v="349053"/>
    <d v="2025-08-11T00:00:00"/>
    <n v="355843"/>
    <d v="2025-08-12T00:00:00"/>
    <m/>
    <n v="276.57"/>
    <d v="2025-09-11T00:00:00"/>
    <s v="E0220672"/>
    <s v="PD022672"/>
    <s v="Serviços de Publicidade Eletrônica"/>
    <n v="263.29000000000002"/>
    <m/>
    <x v="0"/>
    <m/>
    <m/>
    <m/>
    <s v="2 - FATURADO"/>
    <n v="19"/>
    <x v="2"/>
    <x v="1"/>
    <m/>
  </r>
  <r>
    <x v="36"/>
    <s v="01.611.213/0001-12"/>
    <s v="NF SERVICOS DO"/>
    <n v="349385"/>
    <d v="2025-08-12T00:00:00"/>
    <n v="356175"/>
    <d v="2025-08-13T00:00:00"/>
    <m/>
    <n v="276.57"/>
    <d v="2025-09-12T00:00:00"/>
    <s v="E0220672"/>
    <s v="PD022672"/>
    <s v="Serviços de Publicidade Eletrônica"/>
    <n v="263.29000000000002"/>
    <m/>
    <x v="0"/>
    <m/>
    <m/>
    <m/>
    <s v="2 - FATURADO"/>
    <n v="18"/>
    <x v="2"/>
    <x v="1"/>
    <m/>
  </r>
  <r>
    <x v="36"/>
    <s v="01.611.213/0001-12"/>
    <s v="NF SERVICOS DO"/>
    <n v="350378"/>
    <d v="2025-08-15T00:00:00"/>
    <n v="357177"/>
    <d v="2025-08-18T00:00:00"/>
    <m/>
    <n v="276.57"/>
    <d v="2025-09-17T00:00:00"/>
    <s v="E0220672"/>
    <s v="PD022672"/>
    <s v="Serviços de Publicidade Eletrônica"/>
    <n v="263.29000000000002"/>
    <m/>
    <x v="0"/>
    <m/>
    <m/>
    <m/>
    <s v="2 - FATURADO"/>
    <n v="13"/>
    <x v="2"/>
    <x v="1"/>
    <m/>
  </r>
  <r>
    <x v="36"/>
    <s v="01.611.213/0001-12"/>
    <s v="NF SERVICOS DO"/>
    <n v="351110"/>
    <d v="2025-08-20T00:00:00"/>
    <n v="357916"/>
    <d v="2025-08-21T00:00:00"/>
    <m/>
    <n v="368.76"/>
    <d v="2025-09-20T00:00:00"/>
    <s v="E0220672"/>
    <s v="PD022672"/>
    <s v="Serviços de Publicidade Eletrônica"/>
    <n v="351.06"/>
    <m/>
    <x v="0"/>
    <m/>
    <m/>
    <m/>
    <s v="2 - FATURADO"/>
    <n v="10"/>
    <x v="2"/>
    <x v="1"/>
    <m/>
  </r>
  <r>
    <x v="36"/>
    <s v="01.611.213/0001-12"/>
    <s v="NF SERVICOS DO"/>
    <n v="351571"/>
    <d v="2025-08-21T00:00:00"/>
    <n v="358378"/>
    <d v="2025-08-22T00:00:00"/>
    <m/>
    <n v="414.85"/>
    <d v="2025-09-21T00:00:00"/>
    <s v="E0220672"/>
    <s v="PD022672"/>
    <s v="Serviços de Publicidade Eletrônica"/>
    <n v="394.94"/>
    <m/>
    <x v="0"/>
    <m/>
    <m/>
    <m/>
    <s v="2 - FATURADO"/>
    <n v="9"/>
    <x v="2"/>
    <x v="1"/>
    <m/>
  </r>
  <r>
    <x v="36"/>
    <s v="01.611.213/0001-12"/>
    <s v="NF SERVICOS DO"/>
    <n v="351720"/>
    <d v="2025-08-22T00:00:00"/>
    <n v="358527"/>
    <d v="2025-08-25T00:00:00"/>
    <m/>
    <n v="322.67"/>
    <d v="2025-09-24T00:00:00"/>
    <s v="E0220672"/>
    <s v="PD022672"/>
    <s v="Serviços de Publicidade Eletrônica"/>
    <n v="307.18"/>
    <m/>
    <x v="0"/>
    <m/>
    <m/>
    <m/>
    <s v="2 - FATURADO"/>
    <n v="6"/>
    <x v="2"/>
    <x v="1"/>
    <m/>
  </r>
  <r>
    <x v="36"/>
    <s v="01.611.213/0001-12"/>
    <s v="NF SERVICOS DO"/>
    <n v="352147"/>
    <d v="2025-08-25T00:00:00"/>
    <n v="358954"/>
    <d v="2025-08-26T00:00:00"/>
    <m/>
    <n v="276.57"/>
    <d v="2025-09-25T00:00:00"/>
    <s v="E0220672"/>
    <s v="PD022672"/>
    <s v="Serviços de Publicidade Eletrônica"/>
    <n v="263.29000000000002"/>
    <m/>
    <x v="0"/>
    <m/>
    <m/>
    <m/>
    <s v="2 - FATURADO"/>
    <n v="5"/>
    <x v="2"/>
    <x v="1"/>
    <m/>
  </r>
  <r>
    <x v="36"/>
    <s v="01.611.213/0001-12"/>
    <s v="NF SERVICOS DO"/>
    <n v="352148"/>
    <d v="2025-08-25T00:00:00"/>
    <n v="358955"/>
    <d v="2025-08-26T00:00:00"/>
    <m/>
    <n v="368.76"/>
    <d v="2025-09-25T00:00:00"/>
    <s v="E0220672"/>
    <s v="PD022672"/>
    <s v="Serviços de Publicidade Eletrônica"/>
    <n v="351.06"/>
    <m/>
    <x v="0"/>
    <m/>
    <m/>
    <m/>
    <s v="2 - FATURADO"/>
    <n v="5"/>
    <x v="2"/>
    <x v="1"/>
    <m/>
  </r>
  <r>
    <x v="36"/>
    <s v="01.611.213/0001-12"/>
    <s v="NF SERVICOS DO"/>
    <n v="352742"/>
    <d v="2025-08-27T00:00:00"/>
    <n v="359549"/>
    <d v="2025-08-28T00:00:00"/>
    <m/>
    <n v="507.05"/>
    <d v="2025-09-27T00:00:00"/>
    <s v="E0220672"/>
    <s v="PD022672"/>
    <s v="Serviços de Publicidade Eletrônica"/>
    <n v="482.71"/>
    <m/>
    <x v="0"/>
    <m/>
    <m/>
    <m/>
    <s v="2 - FATURADO"/>
    <n v="3"/>
    <x v="2"/>
    <x v="1"/>
    <m/>
  </r>
  <r>
    <x v="36"/>
    <s v="01.611.213/0001-12"/>
    <s v="NF SERVICOS DO"/>
    <n v="353661"/>
    <d v="2025-09-08T00:00:00"/>
    <n v="360470"/>
    <d v="2025-09-08T00:00:00"/>
    <m/>
    <n v="322.67"/>
    <d v="2025-10-08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36"/>
    <s v="01.611.213/0001-12"/>
    <s v="NF SERVICOS DO"/>
    <n v="354680"/>
    <d v="2025-09-10T00:00:00"/>
    <n v="361490"/>
    <d v="2025-09-10T00:00:00"/>
    <m/>
    <n v="414.85"/>
    <d v="2025-10-10T00:00:00"/>
    <s v="E0220672"/>
    <s v="PD022672"/>
    <s v="Serviços de Publicidade Eletrônica"/>
    <n v="394.94"/>
    <m/>
    <x v="0"/>
    <m/>
    <m/>
    <m/>
    <s v="2 - FATURADO"/>
    <n v="0"/>
    <x v="0"/>
    <x v="1"/>
    <m/>
  </r>
  <r>
    <x v="36"/>
    <s v="01.611.213/0001-12"/>
    <s v="NF SERVICOS DO"/>
    <n v="355325"/>
    <d v="2025-09-10T00:00:00"/>
    <n v="362135"/>
    <d v="2025-09-10T00:00:00"/>
    <m/>
    <n v="368.76"/>
    <d v="2025-10-10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36"/>
    <s v="01.611.213/0001-12"/>
    <s v="NF SERVICOS DO"/>
    <n v="356694"/>
    <d v="2025-09-16T00:00:00"/>
    <n v="363508"/>
    <d v="2025-09-17T00:00:00"/>
    <m/>
    <n v="322.67"/>
    <d v="2025-10-17T00:00:00"/>
    <s v="E0220672"/>
    <s v="PD022672"/>
    <s v="Serviços de Publicidade Eletrônica"/>
    <n v="307.18"/>
    <m/>
    <x v="0"/>
    <m/>
    <m/>
    <m/>
    <s v="2 - FATURADO"/>
    <n v="0"/>
    <x v="0"/>
    <x v="1"/>
    <m/>
  </r>
  <r>
    <x v="36"/>
    <s v="01.611.213/0001-12"/>
    <s v="NF SERVICOS DO"/>
    <n v="356812"/>
    <d v="2025-09-16T00:00:00"/>
    <n v="363626"/>
    <d v="2025-09-17T00:00:00"/>
    <m/>
    <n v="368.76"/>
    <d v="2025-10-17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36"/>
    <s v="01.611.213/0001-12"/>
    <s v="NF SERVICOS DO"/>
    <n v="358214"/>
    <d v="2025-09-23T00:00:00"/>
    <n v="365029"/>
    <d v="2025-09-24T00:00:00"/>
    <m/>
    <n v="460.95"/>
    <d v="2025-10-24T00:00:00"/>
    <s v="E0220672"/>
    <s v="PD022672"/>
    <s v="Serviços de Publicidade Eletrônica"/>
    <n v="438.82"/>
    <m/>
    <x v="0"/>
    <m/>
    <m/>
    <m/>
    <s v="2 - FATURADO"/>
    <n v="0"/>
    <x v="0"/>
    <x v="1"/>
    <m/>
  </r>
  <r>
    <x v="36"/>
    <s v="01.611.213/0001-12"/>
    <s v="NF SERVICOS DO"/>
    <n v="358750"/>
    <d v="2025-09-25T00:00:00"/>
    <n v="365565"/>
    <d v="2025-09-26T00:00:00"/>
    <m/>
    <n v="368.76"/>
    <d v="2025-10-26T00:00:00"/>
    <s v="E0220672"/>
    <s v="PD022672"/>
    <s v="Serviços de Publicidade Eletrônica"/>
    <n v="351.06"/>
    <m/>
    <x v="0"/>
    <m/>
    <m/>
    <m/>
    <s v="2 - FATURADO"/>
    <n v="0"/>
    <x v="0"/>
    <x v="1"/>
    <m/>
  </r>
  <r>
    <x v="37"/>
    <s v="01.612.145/0001-06"/>
    <s v="NF SERVICOS DO"/>
    <n v="359535"/>
    <d v="2025-09-29T00:00:00"/>
    <n v="366350"/>
    <d v="2025-09-30T00:00:00"/>
    <m/>
    <n v="230.47"/>
    <d v="2025-10-30T00:00:00"/>
    <s v="E0230944"/>
    <s v="PD023944"/>
    <s v="Serviços de Publicidade Eletrônica"/>
    <n v="219.41"/>
    <m/>
    <x v="0"/>
    <m/>
    <m/>
    <m/>
    <s v="2 - FATURADO"/>
    <n v="0"/>
    <x v="0"/>
    <x v="1"/>
    <m/>
  </r>
  <r>
    <x v="38"/>
    <s v="01.612.853/0001-47"/>
    <s v="NF SERVICOS DO"/>
    <n v="356553"/>
    <d v="2025-09-16T00:00:00"/>
    <n v="363367"/>
    <d v="2025-09-17T00:00:00"/>
    <m/>
    <n v="276.57"/>
    <d v="2025-10-17T00:00:00"/>
    <s v="E0240831"/>
    <s v="PD024831"/>
    <s v="Serviços de Publicidade Eletrônica"/>
    <n v="263.29000000000002"/>
    <m/>
    <x v="0"/>
    <m/>
    <m/>
    <m/>
    <s v="2 - FATURADO"/>
    <n v="0"/>
    <x v="0"/>
    <x v="1"/>
    <m/>
  </r>
  <r>
    <x v="38"/>
    <s v="01.612.853/0001-47"/>
    <s v="NF SERVICOS DO"/>
    <n v="357406"/>
    <d v="2025-09-18T00:00:00"/>
    <n v="364219"/>
    <d v="2025-09-19T00:00:00"/>
    <m/>
    <n v="276.57"/>
    <d v="2025-10-19T00:00:00"/>
    <s v="E0240831"/>
    <s v="PD024831"/>
    <s v="Serviços de Publicidade Eletrônica"/>
    <n v="263.29000000000002"/>
    <m/>
    <x v="0"/>
    <m/>
    <m/>
    <m/>
    <s v="2 - FATURADO"/>
    <n v="0"/>
    <x v="0"/>
    <x v="1"/>
    <m/>
  </r>
  <r>
    <x v="38"/>
    <s v="01.612.853/0001-47"/>
    <s v="NF SERVICOS DO"/>
    <n v="358766"/>
    <d v="2025-09-25T00:00:00"/>
    <n v="365581"/>
    <d v="2025-09-26T00:00:00"/>
    <m/>
    <n v="138.28"/>
    <d v="2025-10-26T00:00:00"/>
    <s v="E0240831"/>
    <s v="PD024831"/>
    <s v="Serviços de Publicidade Eletrônica"/>
    <n v="131.63999999999999"/>
    <m/>
    <x v="0"/>
    <m/>
    <m/>
    <m/>
    <s v="2 - FATURADO"/>
    <n v="0"/>
    <x v="0"/>
    <x v="1"/>
    <m/>
  </r>
  <r>
    <x v="39"/>
    <s v="01.614.826/0001-03"/>
    <s v="NF SERVICOS DO"/>
    <n v="354449"/>
    <d v="2025-09-10T00:00:00"/>
    <n v="361259"/>
    <d v="2025-09-10T00:00:00"/>
    <m/>
    <n v="276.57"/>
    <d v="2025-10-10T00:00:00"/>
    <s v="E0231063"/>
    <s v="PD231044"/>
    <s v="Serviços de Publicidade Eletrônica"/>
    <n v="263.29000000000002"/>
    <m/>
    <x v="0"/>
    <m/>
    <m/>
    <m/>
    <s v="2 - FATURADO"/>
    <n v="0"/>
    <x v="0"/>
    <x v="1"/>
    <m/>
  </r>
  <r>
    <x v="39"/>
    <s v="01.614.826/0001-03"/>
    <s v="NF SERVICOS DO"/>
    <n v="355430"/>
    <d v="2025-09-10T00:00:00"/>
    <n v="362240"/>
    <d v="2025-09-10T00:00:00"/>
    <m/>
    <n v="276.57"/>
    <d v="2025-10-10T00:00:00"/>
    <s v="E0231063"/>
    <s v="PD231044"/>
    <s v="Serviços de Publicidade Eletrônica"/>
    <n v="263.29000000000002"/>
    <m/>
    <x v="0"/>
    <m/>
    <m/>
    <m/>
    <s v="2 - FATURADO"/>
    <n v="0"/>
    <x v="0"/>
    <x v="1"/>
    <m/>
  </r>
  <r>
    <x v="39"/>
    <s v="01.614.826/0001-03"/>
    <s v="NF SERVICOS DO"/>
    <n v="357075"/>
    <d v="2025-09-17T00:00:00"/>
    <n v="363888"/>
    <d v="2025-09-18T00:00:00"/>
    <m/>
    <n v="276.57"/>
    <d v="2025-10-18T00:00:00"/>
    <s v="E0231063"/>
    <s v="PD231044"/>
    <s v="Serviços de Publicidade Eletrônica"/>
    <n v="263.29000000000002"/>
    <m/>
    <x v="0"/>
    <m/>
    <m/>
    <m/>
    <s v="2 - FATURADO"/>
    <n v="0"/>
    <x v="0"/>
    <x v="1"/>
    <m/>
  </r>
  <r>
    <x v="39"/>
    <s v="01.614.826/0001-03"/>
    <s v="NF SERVICOS DO"/>
    <n v="358846"/>
    <d v="2025-09-25T00:00:00"/>
    <n v="365661"/>
    <d v="2025-09-26T00:00:00"/>
    <m/>
    <n v="322.67"/>
    <d v="2025-10-26T00:00:00"/>
    <s v="E0231063"/>
    <s v="PD231044"/>
    <s v="Serviços de Publicidade Eletrônica"/>
    <n v="307.18"/>
    <m/>
    <x v="0"/>
    <m/>
    <m/>
    <m/>
    <s v="2 - FATURADO"/>
    <n v="0"/>
    <x v="0"/>
    <x v="1"/>
    <m/>
  </r>
  <r>
    <x v="40"/>
    <s v="01.619.207/0001-01"/>
    <s v="ND-JUROS RECEBIMENTO"/>
    <s v="292024-1-NDJ1"/>
    <d v="2024-12-10T00:00:00"/>
    <n v="298405"/>
    <m/>
    <m/>
    <n v="6.8"/>
    <d v="2025-01-09T00:00:00"/>
    <m/>
    <m/>
    <s v="Nota de Debito Juros"/>
    <n v="6.8"/>
    <m/>
    <x v="0"/>
    <m/>
    <m/>
    <m/>
    <s v="2 - FATURADO"/>
    <n v="264"/>
    <x v="1"/>
    <x v="2"/>
    <m/>
  </r>
  <r>
    <x v="40"/>
    <s v="01.619.207/0001-01"/>
    <s v="ND-JUROS RECEBIMENTO"/>
    <s v="294401-1-NDJ1"/>
    <d v="2024-12-10T00:00:00"/>
    <n v="300806"/>
    <m/>
    <m/>
    <n v="1.52"/>
    <d v="2025-01-09T00:00:00"/>
    <m/>
    <m/>
    <s v="Nota de Debito Juros"/>
    <n v="1.52"/>
    <m/>
    <x v="0"/>
    <m/>
    <m/>
    <m/>
    <s v="2 - FATURADO"/>
    <n v="264"/>
    <x v="1"/>
    <x v="2"/>
    <m/>
  </r>
  <r>
    <x v="40"/>
    <s v="01.619.207/0001-01"/>
    <s v="ND-JUROS RECEBIMENTO"/>
    <s v="294787-1-NDJ1"/>
    <d v="2024-12-10T00:00:00"/>
    <n v="301192"/>
    <m/>
    <m/>
    <n v="0.44"/>
    <d v="2025-01-09T00:00:00"/>
    <m/>
    <m/>
    <s v="Nota de Debito Juros"/>
    <n v="0.44"/>
    <m/>
    <x v="0"/>
    <m/>
    <m/>
    <m/>
    <s v="2 - FATURADO"/>
    <n v="264"/>
    <x v="1"/>
    <x v="2"/>
    <m/>
  </r>
  <r>
    <x v="40"/>
    <s v="01.619.207/0001-01"/>
    <s v="NF SERVICOS"/>
    <n v="194021"/>
    <d v="2025-09-12T00:00:00"/>
    <n v="2025655"/>
    <d v="2025-09-12T00:00:00"/>
    <d v="2025-08-01T00:00:00"/>
    <n v="593.6"/>
    <d v="2025-10-12T00:00:00"/>
    <s v="E0241070"/>
    <s v="PD024492"/>
    <s v="EMAIL COMO SERVIÇO"/>
    <n v="565.11"/>
    <d v="2025-08-01T00:00:00"/>
    <x v="0"/>
    <d v="2025-01-01T00:00:00"/>
    <s v="01a-2025"/>
    <s v="359.00009753/2024-05-ITO"/>
    <s v="2 - FATURADO"/>
    <n v="0"/>
    <x v="0"/>
    <x v="0"/>
    <m/>
  </r>
  <r>
    <x v="40"/>
    <s v="01.619.207/0001-01"/>
    <s v="NF SERVICOS DO"/>
    <n v="356827"/>
    <d v="2025-09-16T00:00:00"/>
    <n v="363641"/>
    <d v="2025-09-17T00:00:00"/>
    <m/>
    <n v="276.57"/>
    <d v="2025-10-17T00:00:00"/>
    <s v="E0201951"/>
    <s v="PD201951"/>
    <s v="Serviços de Publicidade Eletrônica"/>
    <n v="263.29000000000002"/>
    <m/>
    <x v="0"/>
    <m/>
    <m/>
    <m/>
    <s v="2 - FATURADO"/>
    <n v="0"/>
    <x v="0"/>
    <x v="1"/>
    <m/>
  </r>
  <r>
    <x v="40"/>
    <s v="01.619.207/0001-01"/>
    <s v="NF SERVICOS DO"/>
    <n v="357053"/>
    <d v="2025-09-17T00:00:00"/>
    <n v="363866"/>
    <d v="2025-09-18T00:00:00"/>
    <m/>
    <n v="368.76"/>
    <d v="2025-10-18T00:00:00"/>
    <s v="E0201951"/>
    <s v="PD201951"/>
    <s v="Serviços de Publicidade Eletrônica"/>
    <n v="351.06"/>
    <m/>
    <x v="0"/>
    <m/>
    <m/>
    <m/>
    <s v="2 - FATURADO"/>
    <n v="0"/>
    <x v="0"/>
    <x v="1"/>
    <m/>
  </r>
  <r>
    <x v="41"/>
    <s v="01.661.527/0001-20"/>
    <s v="ND-JUROS RECEBIMENTO"/>
    <s v="297217-1-NDJ1"/>
    <d v="2024-12-19T00:00:00"/>
    <n v="303644"/>
    <m/>
    <m/>
    <n v="2.11"/>
    <d v="2025-01-18T00:00:00"/>
    <m/>
    <m/>
    <s v="Nota de Debito Juros"/>
    <n v="2.11"/>
    <m/>
    <x v="0"/>
    <m/>
    <m/>
    <m/>
    <s v="2 - FATURADO"/>
    <n v="255"/>
    <x v="1"/>
    <x v="2"/>
    <m/>
  </r>
  <r>
    <x v="41"/>
    <s v="01.661.527/0001-20"/>
    <s v="NF SERVICOS DO"/>
    <n v="353792"/>
    <d v="2025-09-08T00:00:00"/>
    <n v="360601"/>
    <d v="2025-09-08T00:00:00"/>
    <m/>
    <n v="663.77"/>
    <d v="2025-10-08T00:00:00"/>
    <s v="E0231129"/>
    <s v="PD231110"/>
    <s v="Serviços de Publicidade Eletrônica"/>
    <n v="631.91"/>
    <m/>
    <x v="0"/>
    <m/>
    <m/>
    <m/>
    <s v="2 - FATURADO"/>
    <n v="0"/>
    <x v="0"/>
    <x v="1"/>
    <m/>
  </r>
  <r>
    <x v="41"/>
    <s v="01.661.527/0001-20"/>
    <s v="NF SERVICOS DO"/>
    <n v="354580"/>
    <d v="2025-09-10T00:00:00"/>
    <n v="361390"/>
    <d v="2025-09-10T00:00:00"/>
    <m/>
    <n v="442.51"/>
    <d v="2025-10-10T00:00:00"/>
    <s v="E0231129"/>
    <s v="PD231110"/>
    <s v="Serviços de Publicidade Eletrônica"/>
    <n v="421.27"/>
    <m/>
    <x v="0"/>
    <m/>
    <m/>
    <m/>
    <s v="2 - FATURADO"/>
    <n v="0"/>
    <x v="0"/>
    <x v="1"/>
    <m/>
  </r>
  <r>
    <x v="41"/>
    <s v="01.661.527/0001-20"/>
    <s v="NF SERVICOS DO"/>
    <n v="355194"/>
    <d v="2025-09-10T00:00:00"/>
    <n v="362004"/>
    <d v="2025-09-10T00:00:00"/>
    <m/>
    <n v="368.76"/>
    <d v="2025-10-10T00:00:00"/>
    <s v="E0231129"/>
    <s v="PD231110"/>
    <s v="Serviços de Publicidade Eletrônica"/>
    <n v="351.06"/>
    <m/>
    <x v="0"/>
    <m/>
    <m/>
    <m/>
    <s v="2 - FATURADO"/>
    <n v="0"/>
    <x v="0"/>
    <x v="1"/>
    <m/>
  </r>
  <r>
    <x v="42"/>
    <s v="01.739.541/0001-07"/>
    <s v="ND-JUROS RECEBIMENTO"/>
    <s v="290223-1-NDJ1"/>
    <d v="2024-11-07T00:00:00"/>
    <n v="296573"/>
    <m/>
    <m/>
    <n v="0.84"/>
    <d v="2024-12-07T00:00:00"/>
    <m/>
    <m/>
    <s v="Nota de Debito Juros"/>
    <n v="0.84"/>
    <m/>
    <x v="0"/>
    <m/>
    <m/>
    <m/>
    <s v="2 - FATURADO"/>
    <n v="297"/>
    <x v="1"/>
    <x v="2"/>
    <m/>
  </r>
  <r>
    <x v="42"/>
    <s v="01.739.541/0001-07"/>
    <s v="ND-JUROS RECEBIMENTO"/>
    <s v="290861-1-NDJ1"/>
    <d v="2024-11-07T00:00:00"/>
    <n v="297211"/>
    <m/>
    <m/>
    <n v="0.94"/>
    <d v="2024-12-07T00:00:00"/>
    <m/>
    <m/>
    <s v="Nota de Debito Juros"/>
    <n v="0.94"/>
    <m/>
    <x v="0"/>
    <m/>
    <m/>
    <m/>
    <s v="2 - FATURADO"/>
    <n v="297"/>
    <x v="1"/>
    <x v="2"/>
    <m/>
  </r>
  <r>
    <x v="42"/>
    <s v="01.739.541/0001-07"/>
    <s v="NF SERVICOS DO"/>
    <n v="358486"/>
    <d v="2025-09-25T00:00:00"/>
    <n v="365301"/>
    <d v="2025-09-25T00:00:00"/>
    <m/>
    <n v="737.52"/>
    <d v="2025-10-25T00:00:00"/>
    <s v="E0220776"/>
    <s v="PD022776"/>
    <s v="Serviços de Publicidade Eletrônica"/>
    <n v="702.12"/>
    <m/>
    <x v="0"/>
    <m/>
    <m/>
    <m/>
    <s v="2 - FATURADO"/>
    <n v="0"/>
    <x v="0"/>
    <x v="1"/>
    <m/>
  </r>
  <r>
    <x v="42"/>
    <s v="01.739.541/0001-07"/>
    <s v="NF SERVICOS DO"/>
    <n v="358695"/>
    <d v="2025-09-25T00:00:00"/>
    <n v="365510"/>
    <d v="2025-09-26T00:00:00"/>
    <m/>
    <n v="442.51"/>
    <d v="2025-10-26T00:00:00"/>
    <s v="E0220776"/>
    <s v="PD022776"/>
    <s v="Serviços de Publicidade Eletrônica"/>
    <n v="421.27"/>
    <m/>
    <x v="0"/>
    <m/>
    <m/>
    <m/>
    <s v="2 - FATURADO"/>
    <n v="0"/>
    <x v="0"/>
    <x v="1"/>
    <m/>
  </r>
  <r>
    <x v="42"/>
    <s v="01.739.541/0001-07"/>
    <s v="NF SERVICOS DO"/>
    <n v="359045"/>
    <d v="2025-09-26T00:00:00"/>
    <n v="365860"/>
    <d v="2025-09-29T00:00:00"/>
    <m/>
    <n v="811.27"/>
    <d v="2025-10-29T00:00:00"/>
    <s v="E0220776"/>
    <s v="PD022776"/>
    <s v="Serviços de Publicidade Eletrônica"/>
    <n v="772.33"/>
    <m/>
    <x v="0"/>
    <m/>
    <m/>
    <m/>
    <s v="2 - FATURADO"/>
    <n v="0"/>
    <x v="0"/>
    <x v="1"/>
    <m/>
  </r>
  <r>
    <x v="43"/>
    <s v="01.777.892/0001-02"/>
    <s v="NF SERVICOS DO"/>
    <n v="358162"/>
    <d v="2025-09-23T00:00:00"/>
    <n v="364977"/>
    <d v="2025-09-24T00:00:00"/>
    <m/>
    <n v="230.47"/>
    <d v="2025-10-24T00:00:00"/>
    <s v="E0231124"/>
    <s v="PD231105"/>
    <s v="Serviços de Publicidade Eletrônica"/>
    <n v="219.41"/>
    <m/>
    <x v="0"/>
    <m/>
    <m/>
    <m/>
    <s v="2 - FATURADO"/>
    <n v="0"/>
    <x v="0"/>
    <x v="1"/>
    <m/>
  </r>
  <r>
    <x v="44"/>
    <s v="01.782.907/0001-12"/>
    <s v="6102 VENDA MERC.ADQ"/>
    <n v="779"/>
    <d v="2025-09-26T00:00:00"/>
    <m/>
    <s v="PEDIDO EMAIL 26/09/25"/>
    <m/>
    <n v="205"/>
    <d v="2025-11-25T00:00:00"/>
    <m/>
    <m/>
    <s v="Desconto de Vendas"/>
    <n v="205"/>
    <m/>
    <x v="0"/>
    <m/>
    <m/>
    <m/>
    <s v="60 DIAS"/>
    <n v="0"/>
    <x v="0"/>
    <x v="4"/>
    <m/>
  </r>
  <r>
    <x v="45"/>
    <s v="01.905.733/0001-38"/>
    <s v="ND-JUROS RECEBIMENTO"/>
    <s v="299371-1-NDJ1"/>
    <d v="2025-01-20T00:00:00"/>
    <n v="305821"/>
    <m/>
    <m/>
    <n v="1.01"/>
    <d v="2025-02-19T00:00:00"/>
    <m/>
    <m/>
    <s v="Nota de Debito Juros"/>
    <n v="1.01"/>
    <m/>
    <x v="0"/>
    <m/>
    <m/>
    <m/>
    <s v="2 - FATURADO"/>
    <n v="223"/>
    <x v="1"/>
    <x v="2"/>
    <m/>
  </r>
  <r>
    <x v="45"/>
    <s v="01.905.733/0001-38"/>
    <s v="NF SERVICOS DO"/>
    <n v="353975"/>
    <d v="2025-09-08T00:00:00"/>
    <n v="360784"/>
    <d v="2025-09-08T00:00:00"/>
    <m/>
    <n v="138.28"/>
    <d v="2025-10-08T00:00:00"/>
    <s v="E0231127"/>
    <s v="PD231108"/>
    <s v="Serviços de Publicidade Eletrônica"/>
    <n v="131.63999999999999"/>
    <m/>
    <x v="0"/>
    <m/>
    <m/>
    <m/>
    <s v="2 - FATURADO"/>
    <n v="0"/>
    <x v="0"/>
    <x v="1"/>
    <m/>
  </r>
  <r>
    <x v="45"/>
    <s v="01.905.733/0001-38"/>
    <s v="NF SERVICOS DO"/>
    <n v="355561"/>
    <d v="2025-09-10T00:00:00"/>
    <n v="362371"/>
    <d v="2025-09-11T00:00:00"/>
    <m/>
    <n v="138.28"/>
    <d v="2025-10-11T00:00:00"/>
    <s v="E0231127"/>
    <s v="PD231108"/>
    <s v="Serviços de Publicidade Eletrônica"/>
    <n v="131.63999999999999"/>
    <m/>
    <x v="0"/>
    <m/>
    <m/>
    <m/>
    <s v="2 - FATURADO"/>
    <n v="0"/>
    <x v="0"/>
    <x v="1"/>
    <m/>
  </r>
  <r>
    <x v="46"/>
    <s v="01.976.049/0001-47"/>
    <s v="NF SERVICOS E_GOV"/>
    <n v="176008"/>
    <d v="2024-12-19T00:00:00"/>
    <n v="1891996"/>
    <d v="2024-12-19T00:00:00"/>
    <m/>
    <n v="167.26"/>
    <d v="2025-01-18T00:00:00"/>
    <m/>
    <m/>
    <s v="Certificado e-CPF A3 (somente certificado) - 36 meses Gov"/>
    <n v="159.22999999999999"/>
    <m/>
    <x v="0"/>
    <m/>
    <m/>
    <m/>
    <s v="2 - FATURADO"/>
    <n v="255"/>
    <x v="1"/>
    <x v="1"/>
    <m/>
  </r>
  <r>
    <x v="46"/>
    <s v="01.976.049/0001-47"/>
    <s v="NF SERVICOS DO"/>
    <n v="355003"/>
    <d v="2025-09-10T00:00:00"/>
    <n v="361813"/>
    <d v="2025-09-10T00:00:00"/>
    <m/>
    <n v="414.85"/>
    <d v="2025-10-10T00:00:00"/>
    <s v="E0250854"/>
    <s v="PD025854"/>
    <s v="Serviços de Publicidade Eletrônica"/>
    <n v="394.94"/>
    <m/>
    <x v="0"/>
    <m/>
    <m/>
    <m/>
    <s v="2 - FATURADO"/>
    <n v="0"/>
    <x v="0"/>
    <x v="1"/>
    <m/>
  </r>
  <r>
    <x v="46"/>
    <s v="01.976.049/0001-47"/>
    <s v="NF SERVICOS DO"/>
    <n v="357245"/>
    <d v="2025-09-18T00:00:00"/>
    <n v="364058"/>
    <d v="2025-09-19T00:00:00"/>
    <m/>
    <n v="368.76"/>
    <d v="2025-10-19T00:00:00"/>
    <s v="E0250854"/>
    <s v="PD025854"/>
    <s v="Serviços de Publicidade Eletrônica"/>
    <n v="351.06"/>
    <m/>
    <x v="0"/>
    <m/>
    <m/>
    <m/>
    <s v="2 - FATURADO"/>
    <n v="0"/>
    <x v="0"/>
    <x v="1"/>
    <m/>
  </r>
  <r>
    <x v="46"/>
    <s v="01.976.049/0001-47"/>
    <s v="NF SERVICOS DO"/>
    <n v="357764"/>
    <d v="2025-09-19T00:00:00"/>
    <n v="364577"/>
    <d v="2025-09-22T00:00:00"/>
    <m/>
    <n v="414.85"/>
    <d v="2025-10-22T00:00:00"/>
    <s v="E0250854"/>
    <s v="PD025854"/>
    <s v="Serviços de Publicidade Eletrônica"/>
    <n v="394.94"/>
    <m/>
    <x v="0"/>
    <m/>
    <m/>
    <m/>
    <s v="2 - FATURADO"/>
    <n v="0"/>
    <x v="0"/>
    <x v="1"/>
    <m/>
  </r>
  <r>
    <x v="47"/>
    <s v="011.538.823-02"/>
    <s v="ND-AMAZON"/>
    <n v="244"/>
    <d v="2025-03-27T00:00:00"/>
    <m/>
    <m/>
    <m/>
    <n v="15"/>
    <d v="2025-04-26T00:00:00"/>
    <m/>
    <m/>
    <s v="MEDEIROS E ALBUQUERQUE - COLECAO SERIE ESSENCIAL NO 78"/>
    <n v="15"/>
    <m/>
    <x v="0"/>
    <m/>
    <m/>
    <m/>
    <s v="2 - FATURADO"/>
    <n v="157"/>
    <x v="4"/>
    <x v="6"/>
    <m/>
  </r>
  <r>
    <x v="48"/>
    <s v="012.224.718-33"/>
    <s v="ND-OPERADORA CIELO"/>
    <n v="26595"/>
    <d v="2025-09-01T00:00:00"/>
    <m/>
    <m/>
    <m/>
    <n v="187.49"/>
    <d v="2025-09-01T00:00:00"/>
    <m/>
    <m/>
    <s v="Certificado e-CNPJ A1 em Software (12 meses)"/>
    <n v="187.49"/>
    <m/>
    <x v="0"/>
    <m/>
    <m/>
    <m/>
    <s v="1 - VENDA A VISTA"/>
    <n v="29"/>
    <x v="2"/>
    <x v="5"/>
    <m/>
  </r>
  <r>
    <x v="49"/>
    <s v="012.310.251-07"/>
    <s v="ND-OPERADORA CIELO"/>
    <n v="26647"/>
    <d v="2025-09-04T00:00:00"/>
    <m/>
    <m/>
    <m/>
    <n v="124.99"/>
    <d v="2025-09-04T00:00:00"/>
    <m/>
    <m/>
    <s v="Certificado e-CPF A1 em Software (12 meses)"/>
    <n v="124.99"/>
    <m/>
    <x v="0"/>
    <m/>
    <m/>
    <m/>
    <s v="1 - VENDA A VISTA"/>
    <n v="26"/>
    <x v="2"/>
    <x v="5"/>
    <m/>
  </r>
  <r>
    <x v="50"/>
    <s v="012.843.628-09"/>
    <s v="ND-BENEF AFASTADOS"/>
    <n v="1043"/>
    <d v="2025-09-03T00:00:00"/>
    <m/>
    <m/>
    <m/>
    <n v="344.24"/>
    <d v="2025-10-03T00:00:00"/>
    <m/>
    <m/>
    <s v="PLANO DE SAUDE FUNC AFASTADOS"/>
    <n v="344.24"/>
    <m/>
    <x v="0"/>
    <m/>
    <m/>
    <m/>
    <s v="2 - FATURADO"/>
    <n v="0"/>
    <x v="0"/>
    <x v="7"/>
    <m/>
  </r>
  <r>
    <x v="51"/>
    <s v="012.897.458-38"/>
    <s v="5102 VENDA MERC.ADQ"/>
    <n v="757"/>
    <d v="2025-09-08T00:00:00"/>
    <m/>
    <s v="Destinat: neiva | CP"/>
    <n v="0"/>
    <n v="69.53"/>
    <d v="2025-09-10T00:00:00"/>
    <n v="631"/>
    <m/>
    <s v="ME ESQUECI COMPLETAMENTE DE MIM, SOU UM DEPARTAMENTO DE CULTURA"/>
    <n v="69.53"/>
    <n v="0"/>
    <x v="0"/>
    <m/>
    <m/>
    <m/>
    <s v="1 - VENDA A VISTA"/>
    <n v="20"/>
    <x v="2"/>
    <x v="4"/>
    <m/>
  </r>
  <r>
    <x v="52"/>
    <s v="013.194.928-43"/>
    <s v="ND-OPERADORA CIELO"/>
    <n v="23631"/>
    <d v="2024-12-13T00:00:00"/>
    <m/>
    <m/>
    <m/>
    <n v="124.99"/>
    <d v="2024-12-13T00:00:00"/>
    <m/>
    <m/>
    <s v="e-CPF A1 (renovacao) em Software (12 meses) "/>
    <n v="79.7"/>
    <m/>
    <x v="0"/>
    <m/>
    <m/>
    <m/>
    <s v="1 - VENDA A VISTA"/>
    <n v="291"/>
    <x v="1"/>
    <x v="5"/>
    <m/>
  </r>
  <r>
    <x v="53"/>
    <s v="013.745.568-23"/>
    <s v="ND-BENEF AFASTADOS"/>
    <n v="1039"/>
    <d v="2025-09-03T00:00:00"/>
    <m/>
    <m/>
    <m/>
    <n v="582.6"/>
    <d v="2025-10-03T00:00:00"/>
    <m/>
    <m/>
    <s v="PLANO DE SAUDE FUNC AFASTADOS"/>
    <n v="582.6"/>
    <m/>
    <x v="0"/>
    <m/>
    <m/>
    <m/>
    <s v="2 - FATURADO"/>
    <n v="0"/>
    <x v="0"/>
    <x v="7"/>
    <m/>
  </r>
  <r>
    <x v="54"/>
    <s v="014.409.947-06"/>
    <s v="ND-AMAZON"/>
    <n v="85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36"/>
    <x v="1"/>
    <x v="6"/>
    <m/>
  </r>
  <r>
    <x v="55"/>
    <s v="016.907.546-05"/>
    <s v="ND-AMAZON"/>
    <n v="128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56"/>
    <s v="016.988.308-66"/>
    <s v="NF SERVICOS KIT"/>
    <n v="180230"/>
    <d v="2025-02-18T00:00:00"/>
    <n v="1922118"/>
    <d v="2025-02-18T00:00:00"/>
    <m/>
    <n v="194.24"/>
    <d v="2025-03-05T00:00:00"/>
    <m/>
    <m/>
    <s v="SISTEMA E-CRV"/>
    <n v="194.24"/>
    <m/>
    <x v="0"/>
    <m/>
    <m/>
    <m/>
    <s v="15 DIAS"/>
    <n v="209"/>
    <x v="1"/>
    <x v="1"/>
    <m/>
  </r>
  <r>
    <x v="57"/>
    <s v="017.244.028-97"/>
    <s v="ND-AMAZON"/>
    <n v="179"/>
    <d v="2025-01-18T00:00:00"/>
    <m/>
    <m/>
    <m/>
    <n v="57.8"/>
    <d v="2025-02-17T00:00:00"/>
    <m/>
    <m/>
    <s v="ESCRITOR POR ESCRITOR - MACHADO DE ASSIS SEGUNDO SEUS PARES 1908-1939 - VL. 1"/>
    <n v="10.9"/>
    <m/>
    <x v="0"/>
    <m/>
    <m/>
    <m/>
    <s v="2 - FATURADO"/>
    <n v="225"/>
    <x v="1"/>
    <x v="6"/>
    <m/>
  </r>
  <r>
    <x v="58"/>
    <s v="019.815.475-50"/>
    <s v="ND-AMAZON"/>
    <n v="3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59"/>
    <s v="02.051.863/0001-13"/>
    <s v="NF SERVICOS"/>
    <n v="192923"/>
    <d v="2025-09-04T00:00:00"/>
    <n v="2024557"/>
    <d v="2025-09-04T00:00:00"/>
    <d v="2025-08-01T00:00:00"/>
    <n v="2959.61"/>
    <d v="2025-10-04T00:00:00"/>
    <s v="E0250108"/>
    <s v="PD025093"/>
    <s v="HOSPEDAGEM DE ROTEADOR"/>
    <n v="2959.61"/>
    <d v="2025-08-01T00:00:00"/>
    <x v="0"/>
    <m/>
    <m/>
    <s v="359.00000554/2025-12  ITO"/>
    <s v="2 - FATURADO"/>
    <n v="0"/>
    <x v="0"/>
    <x v="0"/>
    <m/>
  </r>
  <r>
    <x v="60"/>
    <s v="02.117.348/0001-99"/>
    <s v="NF SERVICOS"/>
    <n v="192944"/>
    <d v="2025-09-04T00:00:00"/>
    <n v="2024578"/>
    <d v="2025-09-04T00:00:00"/>
    <d v="2025-08-01T00:00:00"/>
    <n v="2959.61"/>
    <d v="2025-10-04T00:00:00"/>
    <s v="E0250049"/>
    <s v="PD025040"/>
    <s v="HOSPEDAGEM DE ROTEADOR"/>
    <n v="2959.61"/>
    <d v="2025-08-01T00:00:00"/>
    <x v="0"/>
    <m/>
    <m/>
    <s v="359.00011001/2024-04  - ITO"/>
    <s v="2 - FATURADO"/>
    <n v="0"/>
    <x v="0"/>
    <x v="0"/>
    <m/>
  </r>
  <r>
    <x v="61"/>
    <s v="02.228.089/0001-73"/>
    <s v="ND-JUROS RECEBIMENTO"/>
    <s v="178766-1-NDJ1"/>
    <d v="2025-03-05T00:00:00"/>
    <n v="1907705"/>
    <m/>
    <m/>
    <n v="0.13"/>
    <d v="2025-04-04T00:00:00"/>
    <m/>
    <m/>
    <s v="Nota de Debito Juros"/>
    <n v="0.13"/>
    <m/>
    <x v="0"/>
    <m/>
    <m/>
    <m/>
    <s v="2 - FATURADO"/>
    <n v="179"/>
    <x v="4"/>
    <x v="2"/>
    <m/>
  </r>
  <r>
    <x v="62"/>
    <s v="02.260.630/0001-20"/>
    <s v="ND-JUROS RECEBIMENTO"/>
    <s v="292756-1-NDJ1"/>
    <d v="2025-01-15T00:00:00"/>
    <n v="299148"/>
    <m/>
    <m/>
    <n v="8.7799999999999994"/>
    <d v="2025-02-14T00:00:00"/>
    <m/>
    <m/>
    <s v="Nota de Debito Juros"/>
    <n v="8.7799999999999994"/>
    <m/>
    <x v="0"/>
    <m/>
    <m/>
    <m/>
    <s v="2 - FATURADO"/>
    <n v="228"/>
    <x v="1"/>
    <x v="2"/>
    <m/>
  </r>
  <r>
    <x v="63"/>
    <s v="02.266.834/0001-79"/>
    <s v="ND-JUROS RECEBIMENTO"/>
    <s v="293297-1-NDJ1"/>
    <d v="2024-11-19T00:00:00"/>
    <n v="299693"/>
    <m/>
    <m/>
    <n v="0.09"/>
    <d v="2024-12-19T00:00:00"/>
    <m/>
    <m/>
    <s v="Nota de Debito Juros"/>
    <n v="0.09"/>
    <m/>
    <x v="0"/>
    <m/>
    <m/>
    <m/>
    <s v="2 - FATURADO"/>
    <n v="285"/>
    <x v="1"/>
    <x v="2"/>
    <m/>
  </r>
  <r>
    <x v="64"/>
    <s v="02.404.006/0001-50"/>
    <s v="ND-JUROS RECEBIMENTO"/>
    <s v="347304-1-NDJ1"/>
    <d v="2025-09-09T00:00:00"/>
    <n v="354092"/>
    <m/>
    <m/>
    <n v="0.23"/>
    <d v="2025-10-09T00:00:00"/>
    <m/>
    <m/>
    <s v="Nota de Debito Juros"/>
    <n v="0.23"/>
    <m/>
    <x v="0"/>
    <m/>
    <m/>
    <m/>
    <s v="2 - FATURADO"/>
    <n v="0"/>
    <x v="0"/>
    <x v="2"/>
    <m/>
  </r>
  <r>
    <x v="64"/>
    <s v="02.404.006/0001-50"/>
    <s v="NF SERVICOS DO"/>
    <n v="354927"/>
    <d v="2025-09-10T00:00:00"/>
    <n v="361737"/>
    <d v="2025-09-10T00:00:00"/>
    <m/>
    <n v="663.77"/>
    <d v="2025-10-10T00:00:00"/>
    <s v="E0240822"/>
    <s v="PD024822"/>
    <s v="Serviços de Publicidade Eletrônica"/>
    <n v="631.91"/>
    <m/>
    <x v="0"/>
    <m/>
    <m/>
    <m/>
    <s v="2 - FATURADO"/>
    <n v="0"/>
    <x v="0"/>
    <x v="1"/>
    <m/>
  </r>
  <r>
    <x v="64"/>
    <s v="02.404.006/0001-50"/>
    <s v="NF SERVICOS DO"/>
    <n v="356404"/>
    <d v="2025-09-15T00:00:00"/>
    <n v="363217"/>
    <d v="2025-09-16T00:00:00"/>
    <m/>
    <n v="221.26"/>
    <d v="2025-10-16T00:00:00"/>
    <s v="E0240822"/>
    <s v="PD024822"/>
    <s v="Serviços de Publicidade Eletrônica"/>
    <n v="210.64"/>
    <m/>
    <x v="0"/>
    <m/>
    <m/>
    <m/>
    <s v="2 - FATURADO"/>
    <n v="0"/>
    <x v="0"/>
    <x v="1"/>
    <m/>
  </r>
  <r>
    <x v="64"/>
    <s v="02.404.006/0001-50"/>
    <s v="NF SERVICOS DO"/>
    <n v="359301"/>
    <d v="2025-09-29T00:00:00"/>
    <n v="366116"/>
    <d v="2025-09-30T00:00:00"/>
    <m/>
    <n v="590.02"/>
    <d v="2025-10-30T00:00:00"/>
    <s v="E0240822"/>
    <s v="PD024822"/>
    <s v="Serviços de Publicidade Eletrônica"/>
    <n v="561.70000000000005"/>
    <m/>
    <x v="0"/>
    <m/>
    <m/>
    <m/>
    <s v="2 - FATURADO"/>
    <n v="0"/>
    <x v="0"/>
    <x v="1"/>
    <m/>
  </r>
  <r>
    <x v="65"/>
    <s v="02.538.438/0001-53"/>
    <s v="NF SERVICOS E_GOV"/>
    <n v="193387"/>
    <d v="2025-09-11T00:00:00"/>
    <n v="2025021"/>
    <d v="2025-09-11T00:00:00"/>
    <m/>
    <n v="124.99"/>
    <d v="2025-10-11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3425"/>
    <d v="2025-09-11T00:00:00"/>
    <n v="2025059"/>
    <d v="2025-09-11T00:00:00"/>
    <m/>
    <n v="124.99"/>
    <d v="2025-10-11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3467"/>
    <d v="2025-09-11T00:00:00"/>
    <n v="2025101"/>
    <d v="2025-09-11T00:00:00"/>
    <m/>
    <n v="124.99"/>
    <d v="2025-10-11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3468"/>
    <d v="2025-09-11T00:00:00"/>
    <n v="2025102"/>
    <d v="2025-09-11T00:00:00"/>
    <m/>
    <n v="124.99"/>
    <d v="2025-10-11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4108"/>
    <d v="2025-09-15T00:00:00"/>
    <n v="2025742"/>
    <d v="2025-09-15T00:00:00"/>
    <m/>
    <n v="124.99"/>
    <d v="2025-10-15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"/>
    <n v="194215"/>
    <d v="2025-09-15T00:00:00"/>
    <n v="2025849"/>
    <d v="2025-09-15T00:00:00"/>
    <d v="2025-08-01T00:00:00"/>
    <n v="55961.7"/>
    <d v="2025-10-15T00:00:00"/>
    <s v="E0230202"/>
    <s v="PD023174"/>
    <s v="EMAIL COMO SERVIÇO - OFFICE INTERMEDIARIO"/>
    <n v="53275.54"/>
    <d v="2025-08-01T00:00:00"/>
    <x v="0"/>
    <s v="ARSESP/52/2023"/>
    <s v="133.00000409/2023-98"/>
    <s v="359.00005956/2023-33  ITO"/>
    <s v="2 - FATURADO"/>
    <n v="0"/>
    <x v="0"/>
    <x v="0"/>
    <m/>
  </r>
  <r>
    <x v="65"/>
    <s v="02.538.438/0001-53"/>
    <s v="NF SERVICOS"/>
    <n v="194216"/>
    <d v="2025-09-15T00:00:00"/>
    <n v="2025850"/>
    <d v="2025-09-15T00:00:00"/>
    <d v="2025-08-01T00:00:00"/>
    <n v="9887.69"/>
    <d v="2025-10-15T00:00:00"/>
    <s v="E0230045"/>
    <s v="PD023038"/>
    <s v="PAAS MIDDLEWARE COM SERVIÇO DE GESTÃO"/>
    <n v="9413.08"/>
    <d v="2025-08-01T00:00:00"/>
    <x v="0"/>
    <s v="ARSESP-DL/15/2022"/>
    <s v="ARSESP-PRC-2022/00168"/>
    <s v="PD-PRC-2022/04640 ITO"/>
    <s v="2 - FATURADO"/>
    <n v="0"/>
    <x v="0"/>
    <x v="0"/>
    <m/>
  </r>
  <r>
    <x v="65"/>
    <s v="02.538.438/0001-53"/>
    <s v="NF SERVICOS"/>
    <n v="194217"/>
    <d v="2025-09-15T00:00:00"/>
    <n v="2025851"/>
    <d v="2025-09-15T00:00:00"/>
    <d v="2025-08-01T00:00:00"/>
    <n v="72341.97"/>
    <d v="2025-10-15T00:00:00"/>
    <s v="E0240449"/>
    <s v="PD024310"/>
    <s v="NUVEM PRODESP - HOSPEDAGEM - INFRAESTRUTURA VIRTUALIZADA ON PREMISES"/>
    <n v="68869.56"/>
    <d v="2025-08-01T00:00:00"/>
    <x v="0"/>
    <s v="DL/04/2024"/>
    <s v="133.00002392/2024-94"/>
    <s v="359.00005878/2024-58  ITO"/>
    <s v="2 - FATURADO"/>
    <n v="0"/>
    <x v="0"/>
    <x v="0"/>
    <m/>
  </r>
  <r>
    <x v="65"/>
    <s v="02.538.438/0001-53"/>
    <s v="NF SERVICOS"/>
    <n v="194235"/>
    <d v="2025-09-15T00:00:00"/>
    <n v="2025869"/>
    <d v="2025-09-15T00:00:00"/>
    <d v="2025-08-01T00:00:00"/>
    <n v="82.21"/>
    <d v="2025-10-15T00:00:00"/>
    <s v="E0240050"/>
    <s v="PD024038"/>
    <s v="PROGRAMA SP SEM PAPEL"/>
    <n v="78.260000000000005"/>
    <d v="2025-08-01T00:00:00"/>
    <x v="0"/>
    <d v="2024-01-01T00:00:00"/>
    <s v="133.00002553/2023-69"/>
    <s v="359.00001980/2024-84 -APPS"/>
    <s v="2 - FATURADO"/>
    <n v="0"/>
    <x v="0"/>
    <x v="0"/>
    <m/>
  </r>
  <r>
    <x v="65"/>
    <s v="02.538.438/0001-53"/>
    <s v="NF SERVICOS"/>
    <n v="194239"/>
    <d v="2025-09-15T00:00:00"/>
    <n v="2025873"/>
    <d v="2025-09-16T00:00:00"/>
    <d v="2025-08-01T00:00:00"/>
    <n v="1538.11"/>
    <d v="2025-10-16T00:00:00"/>
    <s v="E0210284"/>
    <s v="PD021220"/>
    <s v="DaaS - NOTEBOOK PADRÃO"/>
    <n v="1464.28"/>
    <d v="2025-08-01T00:00:00"/>
    <x v="0"/>
    <s v="ARSESP/DL/012/2021"/>
    <s v="133.00000284/2023-"/>
    <s v="PD-PRC-2021/02562 - ITO"/>
    <s v="2 - FATURADO"/>
    <n v="0"/>
    <x v="0"/>
    <x v="0"/>
    <m/>
  </r>
  <r>
    <x v="65"/>
    <s v="02.538.438/0001-53"/>
    <s v="ND-LOCACAO BENS MOVE"/>
    <n v="1398"/>
    <d v="2025-09-16T00:00:00"/>
    <m/>
    <m/>
    <m/>
    <n v="7198.63"/>
    <d v="2025-10-16T00:00:00"/>
    <s v="E0210284"/>
    <s v="PD021220"/>
    <s v="Locação de Bens Móveis - Notebook Padrão - 36 ms"/>
    <n v="7198.63"/>
    <m/>
    <x v="0"/>
    <m/>
    <m/>
    <m/>
    <s v="2 - FATURADO"/>
    <n v="0"/>
    <x v="0"/>
    <x v="3"/>
    <m/>
  </r>
  <r>
    <x v="65"/>
    <s v="02.538.438/0001-53"/>
    <s v="NF SERVICOS E_GOV"/>
    <n v="194268"/>
    <d v="2025-09-16T00:00:00"/>
    <n v="2025902"/>
    <d v="2025-09-16T00:00:00"/>
    <m/>
    <n v="124.99"/>
    <d v="2025-10-16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"/>
    <n v="194329"/>
    <d v="2025-09-17T00:00:00"/>
    <n v="2025963"/>
    <d v="2025-09-17T00:00:00"/>
    <d v="2025-08-01T00:00:00"/>
    <n v="30632.86"/>
    <d v="2025-10-17T00:00:00"/>
    <s v="E0230409"/>
    <s v="PD023337"/>
    <s v="GERENCIAMENTO ANTIVIRUS - SUPORTE TECNICO"/>
    <n v="29162.48"/>
    <d v="2025-08-01T00:00:00"/>
    <x v="0"/>
    <s v="53/2023"/>
    <s v="133.00001066/2023-89"/>
    <s v="359.00006431/2023-15  ITO"/>
    <s v="2 - FATURADO"/>
    <n v="0"/>
    <x v="0"/>
    <x v="0"/>
    <m/>
  </r>
  <r>
    <x v="65"/>
    <s v="02.538.438/0001-53"/>
    <s v="NF SERVICOS"/>
    <n v="194330"/>
    <d v="2025-09-17T00:00:00"/>
    <n v="2025964"/>
    <d v="2025-09-17T00:00:00"/>
    <d v="2025-08-01T00:00:00"/>
    <n v="8913.6"/>
    <d v="2025-10-17T00:00:00"/>
    <s v="E0230409"/>
    <s v="PD023337"/>
    <s v="GERENCIAMENTO ANTIVIRUS - SUPORTE TECNICO"/>
    <n v="8485.75"/>
    <d v="2025-08-01T00:00:00"/>
    <x v="0"/>
    <s v="53/2023"/>
    <s v="133.00001066/2023-89"/>
    <s v="359.00006431/2023-15  ITO"/>
    <s v="2 - FATURADO"/>
    <n v="0"/>
    <x v="0"/>
    <x v="0"/>
    <m/>
  </r>
  <r>
    <x v="65"/>
    <s v="02.538.438/0001-53"/>
    <s v="NF SERVICOS"/>
    <n v="194526"/>
    <d v="2025-09-19T00:00:00"/>
    <n v="2026160"/>
    <d v="2025-09-19T00:00:00"/>
    <d v="2025-08-01T00:00:00"/>
    <n v="2078.98"/>
    <d v="2025-10-19T00:00:00"/>
    <s v="E0230280"/>
    <s v="PD023248"/>
    <s v="FOLHA DE PAGAMENTO"/>
    <n v="1979.19"/>
    <d v="2025-08-01T00:00:00"/>
    <x v="0"/>
    <s v="45/2023"/>
    <s v="ARSESP-PRC-2023/00053"/>
    <s v="359.00003915/2023-11 APPS"/>
    <s v="2 - FATURADO"/>
    <n v="0"/>
    <x v="0"/>
    <x v="0"/>
    <m/>
  </r>
  <r>
    <x v="65"/>
    <s v="02.538.438/0001-53"/>
    <s v="NF SERVICOS"/>
    <n v="194539"/>
    <d v="2025-09-19T00:00:00"/>
    <n v="2026173"/>
    <d v="2025-09-19T00:00:00"/>
    <d v="2025-08-01T00:00:00"/>
    <n v="27914.1"/>
    <d v="2025-10-19T00:00:00"/>
    <s v="E0240111"/>
    <s v="PD024075"/>
    <s v="AMBIENTE DE PRODUÇÃO, HOMOLOGAÇÃO, DESENVOLVIMENTO, SMTP E SMS,"/>
    <n v="26574.22"/>
    <d v="2025-08-01T00:00:00"/>
    <x v="0"/>
    <d v="2024-03-01T00:00:00"/>
    <s v="133.00002756/2023-55"/>
    <s v="359.00001270/2024-54-ITO"/>
    <s v="2 - FATURADO"/>
    <n v="0"/>
    <x v="0"/>
    <x v="0"/>
    <m/>
  </r>
  <r>
    <x v="65"/>
    <s v="02.538.438/0001-53"/>
    <s v="NF SERVICOS"/>
    <n v="194540"/>
    <d v="2025-09-19T00:00:00"/>
    <n v="2026174"/>
    <d v="2025-09-19T00:00:00"/>
    <d v="2025-08-01T00:00:00"/>
    <n v="1901.85"/>
    <d v="2025-10-19T00:00:00"/>
    <s v="E0240111"/>
    <s v="PD024075"/>
    <s v="AMBIENTE DE PRODUÇÃO, HOMOLOGAÇÃO, DESENVOLVIMENTO, SMTP E SMS,"/>
    <n v="1810.56"/>
    <d v="2025-08-01T00:00:00"/>
    <x v="0"/>
    <d v="2024-03-01T00:00:00"/>
    <s v="133.00002756/2023-55"/>
    <s v="359.00001270/2024-54-ITO"/>
    <s v="2 - FATURADO"/>
    <n v="0"/>
    <x v="0"/>
    <x v="0"/>
    <m/>
  </r>
  <r>
    <x v="65"/>
    <s v="02.538.438/0001-53"/>
    <s v="NF SERVICOS"/>
    <n v="194549"/>
    <d v="2025-09-19T00:00:00"/>
    <n v="2026183"/>
    <d v="2025-09-19T00:00:00"/>
    <d v="2025-08-01T00:00:00"/>
    <n v="282121.49"/>
    <d v="2025-10-19T00:00:00"/>
    <s v="E0240110"/>
    <s v="PD024075"/>
    <s v="MANUTENÇÃO DO SISTEMA DE APOIO AS FISCALIZAÇÕES - SIAFI"/>
    <n v="268579.65999999997"/>
    <d v="2025-08-01T00:00:00"/>
    <x v="0"/>
    <d v="2024-03-01T00:00:00"/>
    <s v="133.00002756/2023-55"/>
    <s v="359.00001270/2024-54-ITO"/>
    <s v="2 - FATURADO"/>
    <n v="0"/>
    <x v="0"/>
    <x v="0"/>
    <m/>
  </r>
  <r>
    <x v="65"/>
    <s v="02.538.438/0001-53"/>
    <s v="NF SERVICOS E_GOV"/>
    <n v="194608"/>
    <d v="2025-09-22T00:00:00"/>
    <n v="2026242"/>
    <d v="2025-09-22T00:00:00"/>
    <m/>
    <n v="124.99"/>
    <d v="2025-10-22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4610"/>
    <d v="2025-09-22T00:00:00"/>
    <n v="2026244"/>
    <d v="2025-09-22T00:00:00"/>
    <m/>
    <n v="124.99"/>
    <d v="2025-10-22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4613"/>
    <d v="2025-09-22T00:00:00"/>
    <n v="2026247"/>
    <d v="2025-09-22T00:00:00"/>
    <m/>
    <n v="124.99"/>
    <d v="2025-10-22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4906"/>
    <d v="2025-09-26T00:00:00"/>
    <n v="2026540"/>
    <d v="2025-09-26T00:00:00"/>
    <m/>
    <n v="124.99"/>
    <d v="2025-10-26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4913"/>
    <d v="2025-09-26T00:00:00"/>
    <n v="2026547"/>
    <d v="2025-09-26T00:00:00"/>
    <m/>
    <n v="124.99"/>
    <d v="2025-10-26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4914"/>
    <d v="2025-09-26T00:00:00"/>
    <n v="2026548"/>
    <d v="2025-09-26T00:00:00"/>
    <m/>
    <n v="124.99"/>
    <d v="2025-10-26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4991"/>
    <d v="2025-09-29T00:00:00"/>
    <n v="2026625"/>
    <d v="2025-09-29T00:00:00"/>
    <m/>
    <n v="124.99"/>
    <d v="2025-10-29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4997"/>
    <d v="2025-09-29T00:00:00"/>
    <n v="2026631"/>
    <d v="2025-09-29T00:00:00"/>
    <m/>
    <n v="124.99"/>
    <d v="2025-10-29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5016"/>
    <d v="2025-09-30T00:00:00"/>
    <n v="2026650"/>
    <d v="2025-09-30T00:00:00"/>
    <m/>
    <n v="124.99"/>
    <d v="2025-10-30T00:00:00"/>
    <m/>
    <m/>
    <s v="Certificado e-CPF A3 (somente certificado) - 12 meses Gov"/>
    <n v="118.99"/>
    <m/>
    <x v="0"/>
    <m/>
    <m/>
    <m/>
    <s v="2 - FATURADO"/>
    <n v="0"/>
    <x v="0"/>
    <x v="1"/>
    <m/>
  </r>
  <r>
    <x v="65"/>
    <s v="02.538.438/0001-53"/>
    <s v="NF SERVICOS E_GOV"/>
    <n v="195028"/>
    <d v="2025-09-30T00:00:00"/>
    <n v="2026662"/>
    <d v="2025-09-30T00:00:00"/>
    <m/>
    <n v="124.99"/>
    <d v="2025-10-30T00:00:00"/>
    <m/>
    <m/>
    <s v="Certificado e-CPF A3 (somente certificado) - 12 meses Gov"/>
    <n v="118.99"/>
    <m/>
    <x v="0"/>
    <m/>
    <m/>
    <m/>
    <s v="2 - FATURADO"/>
    <n v="0"/>
    <x v="0"/>
    <x v="1"/>
    <m/>
  </r>
  <r>
    <x v="66"/>
    <s v="02.700.836/0001-24"/>
    <s v="ND-OPERADORA CIELO"/>
    <n v="26632"/>
    <d v="2025-09-02T00:00:00"/>
    <m/>
    <m/>
    <m/>
    <n v="293.73"/>
    <d v="2025-09-02T00:00:00"/>
    <m/>
    <m/>
    <s v="e-CNPJ A3 (somente certificado) - 36 meses "/>
    <n v="293.73"/>
    <m/>
    <x v="0"/>
    <m/>
    <m/>
    <m/>
    <s v="1 - VENDA A VISTA"/>
    <n v="28"/>
    <x v="2"/>
    <x v="5"/>
    <m/>
  </r>
  <r>
    <x v="67"/>
    <s v="02.968.119/0001-88"/>
    <s v="NF SERVICOS"/>
    <n v="192930"/>
    <d v="2025-09-04T00:00:00"/>
    <n v="2024564"/>
    <d v="2025-09-04T00:00:00"/>
    <d v="2025-08-01T00:00:00"/>
    <n v="2959.61"/>
    <d v="2025-10-04T00:00:00"/>
    <s v="E0250132"/>
    <s v="PD025114"/>
    <s v="HOSPEDAGEM DE ROTEADOR"/>
    <n v="2959.61"/>
    <d v="2025-08-01T00:00:00"/>
    <x v="0"/>
    <m/>
    <m/>
    <s v="ITO"/>
    <s v="2 - FATURADO"/>
    <n v="0"/>
    <x v="0"/>
    <x v="0"/>
    <m/>
  </r>
  <r>
    <x v="68"/>
    <s v="020.314.388-40"/>
    <s v="ND-AMAZON"/>
    <n v="94"/>
    <d v="2025-01-07T00:00:00"/>
    <m/>
    <m/>
    <m/>
    <n v="15"/>
    <d v="2025-02-06T00:00:00"/>
    <m/>
    <m/>
    <s v="COL. APL. PERFIL: CARMEM VERONICA"/>
    <n v="15"/>
    <m/>
    <x v="0"/>
    <m/>
    <m/>
    <m/>
    <s v="2 - FATURADO"/>
    <n v="236"/>
    <x v="1"/>
    <x v="6"/>
    <m/>
  </r>
  <r>
    <x v="69"/>
    <s v="022.658.088-14"/>
    <s v="ND-OPERADORA CIELO"/>
    <n v="26654"/>
    <d v="2025-09-04T00:00:00"/>
    <m/>
    <m/>
    <m/>
    <n v="187.49"/>
    <d v="2025-09-04T00:00:00"/>
    <m/>
    <m/>
    <s v="Certificado e-CPF A3 (renovação) - 36 meses"/>
    <n v="187.49"/>
    <m/>
    <x v="0"/>
    <m/>
    <m/>
    <m/>
    <s v="1 - VENDA A VISTA"/>
    <n v="26"/>
    <x v="2"/>
    <x v="5"/>
    <m/>
  </r>
  <r>
    <x v="70"/>
    <s v="022.714.839-80"/>
    <s v="ND-AMAZON"/>
    <n v="100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236"/>
    <x v="1"/>
    <x v="6"/>
    <m/>
  </r>
  <r>
    <x v="71"/>
    <s v="023.096.739-60"/>
    <s v="ND-AMAZON"/>
    <n v="99"/>
    <d v="2025-01-07T00:00:00"/>
    <m/>
    <m/>
    <m/>
    <n v="46"/>
    <d v="2025-02-06T00:00:00"/>
    <m/>
    <m/>
    <s v="1932 -  REVOLUCAO- CONSTITUICAO E CIDADANIA - LIVRO ALUNO"/>
    <n v="46"/>
    <m/>
    <x v="0"/>
    <m/>
    <m/>
    <m/>
    <s v="2 - FATURADO"/>
    <n v="236"/>
    <x v="1"/>
    <x v="6"/>
    <m/>
  </r>
  <r>
    <x v="72"/>
    <s v="024.364.996-75"/>
    <s v="ND-AMAZON"/>
    <n v="7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236"/>
    <x v="1"/>
    <x v="6"/>
    <m/>
  </r>
  <r>
    <x v="73"/>
    <s v="024.860.701-41"/>
    <s v="ND-AMAZON"/>
    <n v="75"/>
    <d v="2025-01-07T00:00:00"/>
    <m/>
    <m/>
    <m/>
    <n v="82"/>
    <d v="2025-02-06T00:00:00"/>
    <m/>
    <m/>
    <s v="ARTE AFRICANA"/>
    <n v="82"/>
    <m/>
    <x v="0"/>
    <m/>
    <m/>
    <m/>
    <s v="2 - FATURADO"/>
    <n v="236"/>
    <x v="1"/>
    <x v="6"/>
    <m/>
  </r>
  <r>
    <x v="74"/>
    <s v="027.943.726-96"/>
    <s v="ND-OPERADORA CIELO"/>
    <n v="26669"/>
    <d v="2025-09-05T00:00:00"/>
    <m/>
    <m/>
    <m/>
    <n v="187.49"/>
    <d v="2025-09-05T00:00:00"/>
    <m/>
    <m/>
    <s v="Certificado e-CPF A3 (somente certificado) - 36 meses"/>
    <n v="187.49"/>
    <m/>
    <x v="0"/>
    <m/>
    <m/>
    <m/>
    <s v="1 - VENDA A VISTA"/>
    <n v="25"/>
    <x v="2"/>
    <x v="5"/>
    <m/>
  </r>
  <r>
    <x v="75"/>
    <s v="027.958.879-83"/>
    <s v="ND-OPERADORA CIELO"/>
    <n v="26750"/>
    <d v="2025-09-25T00:00:00"/>
    <m/>
    <m/>
    <m/>
    <n v="187.49"/>
    <d v="2025-09-25T00:00:00"/>
    <m/>
    <m/>
    <s v="Certificado e-CPF A3 (renovação) - 36 meses"/>
    <n v="187.49"/>
    <m/>
    <x v="0"/>
    <m/>
    <m/>
    <m/>
    <s v="1 - VENDA A VISTA"/>
    <n v="5"/>
    <x v="2"/>
    <x v="5"/>
    <m/>
  </r>
  <r>
    <x v="76"/>
    <s v="028.383.445-52"/>
    <s v="ND-OPERADORA CIELO"/>
    <n v="26747"/>
    <d v="2025-09-25T00:00:00"/>
    <m/>
    <m/>
    <m/>
    <n v="231.23"/>
    <d v="2025-09-25T00:00:00"/>
    <m/>
    <m/>
    <s v="Certificado e-CPF A3 em cartão - 36 meses"/>
    <n v="231.23"/>
    <m/>
    <x v="0"/>
    <m/>
    <m/>
    <m/>
    <s v="1 - VENDA A VISTA"/>
    <n v="5"/>
    <x v="2"/>
    <x v="5"/>
    <m/>
  </r>
  <r>
    <x v="77"/>
    <s v="028.710.541-50"/>
    <s v="ND-AMAZON"/>
    <n v="9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236"/>
    <x v="1"/>
    <x v="6"/>
    <m/>
  </r>
  <r>
    <x v="78"/>
    <s v="03.061.303/0001-02"/>
    <s v="NF SERVICOS DO"/>
    <n v="353473"/>
    <d v="2025-09-08T00:00:00"/>
    <n v="360282"/>
    <d v="2025-09-08T00:00:00"/>
    <m/>
    <n v="368.76"/>
    <d v="2025-10-08T00:00:00"/>
    <s v="E0201924"/>
    <s v="PD201924"/>
    <s v="Serviços de Publicidade Eletrônica"/>
    <n v="351.06"/>
    <m/>
    <x v="0"/>
    <m/>
    <m/>
    <m/>
    <s v="2 - FATURADO"/>
    <n v="0"/>
    <x v="0"/>
    <x v="1"/>
    <m/>
  </r>
  <r>
    <x v="78"/>
    <s v="03.061.303/0001-02"/>
    <s v="NF SERVICOS DO"/>
    <n v="354117"/>
    <d v="2025-09-09T00:00:00"/>
    <n v="360927"/>
    <d v="2025-09-09T00:00:00"/>
    <m/>
    <n v="460.95"/>
    <d v="2025-10-09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78"/>
    <s v="03.061.303/0001-02"/>
    <s v="NF SERVICOS DO"/>
    <n v="356300"/>
    <d v="2025-09-12T00:00:00"/>
    <n v="363113"/>
    <d v="2025-09-15T00:00:00"/>
    <m/>
    <n v="460.95"/>
    <d v="2025-10-15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78"/>
    <s v="03.061.303/0001-02"/>
    <s v="NF SERVICOS DO"/>
    <n v="356312"/>
    <d v="2025-09-15T00:00:00"/>
    <n v="363125"/>
    <d v="2025-09-16T00:00:00"/>
    <m/>
    <n v="368.76"/>
    <d v="2025-10-16T00:00:00"/>
    <s v="E0201924"/>
    <s v="PD201924"/>
    <s v="Serviços de Publicidade Eletrônica"/>
    <n v="351.06"/>
    <m/>
    <x v="0"/>
    <m/>
    <m/>
    <m/>
    <s v="2 - FATURADO"/>
    <n v="0"/>
    <x v="0"/>
    <x v="1"/>
    <m/>
  </r>
  <r>
    <x v="78"/>
    <s v="03.061.303/0001-02"/>
    <s v="NF SERVICOS DO"/>
    <n v="356546"/>
    <d v="2025-09-16T00:00:00"/>
    <n v="363360"/>
    <d v="2025-09-17T00:00:00"/>
    <m/>
    <n v="460.95"/>
    <d v="2025-10-17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78"/>
    <s v="03.061.303/0001-02"/>
    <s v="NF SERVICOS DO"/>
    <n v="357807"/>
    <d v="2025-09-19T00:00:00"/>
    <n v="364620"/>
    <d v="2025-09-22T00:00:00"/>
    <m/>
    <n v="368.76"/>
    <d v="2025-10-22T00:00:00"/>
    <s v="E0201924"/>
    <s v="PD201924"/>
    <s v="Serviços de Publicidade Eletrônica"/>
    <n v="351.06"/>
    <m/>
    <x v="0"/>
    <m/>
    <m/>
    <m/>
    <s v="2 - FATURADO"/>
    <n v="0"/>
    <x v="0"/>
    <x v="1"/>
    <m/>
  </r>
  <r>
    <x v="78"/>
    <s v="03.061.303/0001-02"/>
    <s v="NF SERVICOS DO"/>
    <n v="358152"/>
    <d v="2025-09-23T00:00:00"/>
    <n v="364967"/>
    <d v="2025-09-24T00:00:00"/>
    <m/>
    <n v="460.95"/>
    <d v="2025-10-24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78"/>
    <s v="03.061.303/0001-02"/>
    <s v="NF SERVICOS DO"/>
    <n v="358619"/>
    <d v="2025-09-25T00:00:00"/>
    <n v="365434"/>
    <d v="2025-09-25T00:00:00"/>
    <m/>
    <n v="460.95"/>
    <d v="2025-10-25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78"/>
    <s v="03.061.303/0001-02"/>
    <s v="NF SERVICOS DO"/>
    <n v="359203"/>
    <d v="2025-09-26T00:00:00"/>
    <n v="366018"/>
    <d v="2025-09-29T00:00:00"/>
    <m/>
    <n v="460.95"/>
    <d v="2025-10-29T00:00:00"/>
    <s v="E0201924"/>
    <s v="PD201924"/>
    <s v="Serviços de Publicidade Eletrônica"/>
    <n v="438.82"/>
    <m/>
    <x v="0"/>
    <m/>
    <m/>
    <m/>
    <s v="2 - FATURADO"/>
    <n v="0"/>
    <x v="0"/>
    <x v="1"/>
    <m/>
  </r>
  <r>
    <x v="78"/>
    <s v="03.061.303/0001-02"/>
    <s v="NF SERVICOS DO"/>
    <n v="359283"/>
    <d v="2025-09-29T00:00:00"/>
    <n v="366098"/>
    <d v="2025-09-30T00:00:00"/>
    <m/>
    <n v="553.14"/>
    <d v="2025-10-30T00:00:00"/>
    <s v="E0201924"/>
    <s v="PD201924"/>
    <s v="Serviços de Publicidade Eletrônica"/>
    <n v="526.59"/>
    <m/>
    <x v="0"/>
    <m/>
    <m/>
    <m/>
    <s v="2 - FATURADO"/>
    <n v="0"/>
    <x v="0"/>
    <x v="1"/>
    <m/>
  </r>
  <r>
    <x v="79"/>
    <s v="03.100.645/0001-94"/>
    <s v="ND-JUROS RECEBIMENTO"/>
    <s v="298951-1-NDJ1"/>
    <d v="2025-02-11T00:00:00"/>
    <n v="305398"/>
    <m/>
    <m/>
    <n v="4.4000000000000004"/>
    <d v="2025-03-13T00:00:00"/>
    <m/>
    <m/>
    <s v="Nota de Debito Juros"/>
    <n v="4.4000000000000004"/>
    <m/>
    <x v="0"/>
    <m/>
    <m/>
    <m/>
    <s v="2 - FATURADO"/>
    <n v="201"/>
    <x v="1"/>
    <x v="2"/>
    <m/>
  </r>
  <r>
    <x v="79"/>
    <s v="03.100.645/0001-94"/>
    <s v="NF SERVICOS DO"/>
    <n v="353419"/>
    <d v="2025-09-08T00:00:00"/>
    <n v="360228"/>
    <d v="2025-09-08T00:00:00"/>
    <m/>
    <n v="368.76"/>
    <d v="2025-10-08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79"/>
    <s v="03.100.645/0001-94"/>
    <s v="NF SERVICOS DO"/>
    <n v="354749"/>
    <d v="2025-09-10T00:00:00"/>
    <n v="361559"/>
    <d v="2025-09-10T00:00:00"/>
    <m/>
    <n v="368.76"/>
    <d v="2025-10-10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79"/>
    <s v="03.100.645/0001-94"/>
    <s v="NF SERVICOS DO"/>
    <n v="354836"/>
    <d v="2025-09-10T00:00:00"/>
    <n v="361646"/>
    <d v="2025-09-10T00:00:00"/>
    <m/>
    <n v="295.01"/>
    <d v="2025-10-10T00:00:00"/>
    <s v="E0231131"/>
    <s v="PD231112"/>
    <s v="Serviços de Publicidade Eletrônica"/>
    <n v="280.85000000000002"/>
    <m/>
    <x v="0"/>
    <m/>
    <m/>
    <m/>
    <s v="2 - FATURADO"/>
    <n v="0"/>
    <x v="0"/>
    <x v="1"/>
    <m/>
  </r>
  <r>
    <x v="79"/>
    <s v="03.100.645/0001-94"/>
    <s v="NF SERVICOS DO"/>
    <n v="356031"/>
    <d v="2025-09-12T00:00:00"/>
    <n v="362844"/>
    <d v="2025-09-15T00:00:00"/>
    <m/>
    <n v="368.76"/>
    <d v="2025-10-15T00:00:00"/>
    <s v="E0231131"/>
    <s v="PD231112"/>
    <s v="Serviços de Publicidade Eletrônica"/>
    <n v="351.06"/>
    <m/>
    <x v="0"/>
    <m/>
    <m/>
    <m/>
    <s v="2 - FATURADO"/>
    <n v="0"/>
    <x v="0"/>
    <x v="1"/>
    <m/>
  </r>
  <r>
    <x v="80"/>
    <s v="03.241.738/0001-39"/>
    <s v="NF SERVICOS DO"/>
    <n v="328109"/>
    <d v="2025-05-08T00:00:00"/>
    <n v="334802"/>
    <d v="2025-05-08T00:00:00"/>
    <m/>
    <n v="741.61"/>
    <d v="2025-06-07T00:00:00"/>
    <m/>
    <m/>
    <s v="Publicidade - TRT 2 Região"/>
    <n v="706.01"/>
    <m/>
    <x v="0"/>
    <m/>
    <m/>
    <m/>
    <s v="2 - FATURADO"/>
    <n v="115"/>
    <x v="6"/>
    <x v="1"/>
    <m/>
  </r>
  <r>
    <x v="81"/>
    <s v="03.274.615/0001-02"/>
    <s v="NF SERVICOS"/>
    <n v="192943"/>
    <d v="2025-09-04T00:00:00"/>
    <n v="2024577"/>
    <d v="2025-09-04T00:00:00"/>
    <d v="2025-08-01T00:00:00"/>
    <n v="5919.22"/>
    <d v="2025-10-04T00:00:00"/>
    <s v="E0240405"/>
    <s v="PD024270"/>
    <s v="HOSPEDAGEM FISICA DE EQUIPAMENTOS"/>
    <n v="5919.22"/>
    <d v="2025-08-01T00:00:00"/>
    <x v="0"/>
    <s v="005/2024"/>
    <s v="140.00066486/2023-58"/>
    <s v="359.00004558/2024-81  ITO"/>
    <s v="2 - FATURADO"/>
    <n v="0"/>
    <x v="0"/>
    <x v="0"/>
    <m/>
  </r>
  <r>
    <x v="82"/>
    <s v="03.426.989/0001-98"/>
    <s v="NF SERVICOS E_GOV"/>
    <n v="193424"/>
    <d v="2025-09-11T00:00:00"/>
    <n v="2025058"/>
    <d v="2025-09-11T00:00:00"/>
    <m/>
    <n v="124.99"/>
    <d v="2025-10-11T00:00:00"/>
    <m/>
    <m/>
    <s v="e-CNPJ A1 - Renovação - GOV 12 meses"/>
    <n v="118.99"/>
    <m/>
    <x v="0"/>
    <m/>
    <m/>
    <m/>
    <s v="2 - FATURADO"/>
    <n v="0"/>
    <x v="0"/>
    <x v="1"/>
    <m/>
  </r>
  <r>
    <x v="82"/>
    <s v="03.426.989/0001-98"/>
    <s v="NF SERVICOS"/>
    <n v="194453"/>
    <d v="2025-09-18T00:00:00"/>
    <n v="2026087"/>
    <d v="2025-09-18T00:00:00"/>
    <d v="2025-08-01T00:00:00"/>
    <n v="14.62"/>
    <d v="2025-10-18T00:00:00"/>
    <s v="E0210293"/>
    <s v="PD021229"/>
    <s v="FOLHA DE PAGAMENTO"/>
    <n v="13.92"/>
    <d v="2025-08-01T00:00:00"/>
    <x v="0"/>
    <s v="AGEM 007/2021"/>
    <s v="Sei 130.00000049/2023-17"/>
    <s v="PD-PRC-2022/03941  359.00002536/2024-86  APPS"/>
    <s v="2 - FATURADO"/>
    <n v="0"/>
    <x v="0"/>
    <x v="0"/>
    <m/>
  </r>
  <r>
    <x v="83"/>
    <s v="03.478.389/0001-73"/>
    <s v="NF SERVICOS DO"/>
    <n v="86036"/>
    <d v="2022-04-30T00:00:00"/>
    <n v="90564"/>
    <d v="2022-05-02T00:00:00"/>
    <m/>
    <n v="27"/>
    <d v="2022-06-01T00:00:00"/>
    <m/>
    <m/>
    <s v="Boletim - Diário Oficial Informa"/>
    <n v="27"/>
    <m/>
    <x v="0"/>
    <m/>
    <m/>
    <m/>
    <s v="3 - FATURADO DO INFORMA"/>
    <n v="1217"/>
    <x v="3"/>
    <x v="1"/>
    <m/>
  </r>
  <r>
    <x v="83"/>
    <s v="03.478.389/0001-73"/>
    <s v="NF SERVICOS DO"/>
    <n v="156171"/>
    <d v="2022-12-29T00:00:00"/>
    <n v="161245"/>
    <d v="2022-12-29T00:00:00"/>
    <m/>
    <n v="27"/>
    <d v="2023-01-28T00:00:00"/>
    <m/>
    <m/>
    <s v="Boletim - Diário Oficial Informa"/>
    <n v="27"/>
    <m/>
    <x v="0"/>
    <m/>
    <m/>
    <m/>
    <s v="3 - FATURADO DO INFORMA"/>
    <n v="976"/>
    <x v="3"/>
    <x v="1"/>
    <m/>
  </r>
  <r>
    <x v="83"/>
    <s v="03.478.389/0001-73"/>
    <s v="NF SERVICOS DO"/>
    <n v="225212"/>
    <d v="2023-09-30T00:00:00"/>
    <n v="230867"/>
    <d v="2023-10-02T00:00:00"/>
    <m/>
    <n v="27"/>
    <d v="2023-11-01T00:00:00"/>
    <m/>
    <m/>
    <s v="Boletim - Diário Oficial Informa"/>
    <n v="27"/>
    <m/>
    <x v="0"/>
    <m/>
    <m/>
    <m/>
    <s v="3 - FATURADO DO INFORMA"/>
    <n v="699"/>
    <x v="3"/>
    <x v="1"/>
    <m/>
  </r>
  <r>
    <x v="83"/>
    <s v="03.478.389/0001-73"/>
    <s v="NF SERVICOS DO"/>
    <n v="243222"/>
    <d v="2023-12-31T00:00:00"/>
    <n v="249043"/>
    <d v="2024-01-03T00:00:00"/>
    <m/>
    <n v="27"/>
    <d v="2024-02-02T00:00:00"/>
    <m/>
    <m/>
    <s v="Boletim - Diário Oficial Informa"/>
    <n v="27"/>
    <m/>
    <x v="0"/>
    <m/>
    <m/>
    <m/>
    <s v="3 - FATURADO DO INFORMA"/>
    <n v="606"/>
    <x v="3"/>
    <x v="1"/>
    <m/>
  </r>
  <r>
    <x v="83"/>
    <s v="03.478.389/0001-73"/>
    <s v="NF SERVICOS DO"/>
    <n v="304356"/>
    <d v="2025-01-06T00:00:00"/>
    <n v="310936"/>
    <d v="2025-01-14T00:00:00"/>
    <m/>
    <n v="27"/>
    <d v="2025-02-13T00:00:00"/>
    <m/>
    <m/>
    <s v="Boletim - Diário Oficial Informa"/>
    <n v="27"/>
    <m/>
    <x v="0"/>
    <m/>
    <m/>
    <m/>
    <s v="3 - FATURADO DO INFORMA"/>
    <n v="229"/>
    <x v="1"/>
    <x v="1"/>
    <m/>
  </r>
  <r>
    <x v="84"/>
    <s v="03.529.285/0001-40"/>
    <s v="ND-OPERADORA CIELO"/>
    <n v="26900"/>
    <d v="2025-09-30T00:00:00"/>
    <m/>
    <m/>
    <m/>
    <n v="139.38999999999999"/>
    <d v="2025-09-30T00:00:00"/>
    <m/>
    <m/>
    <s v="e-CNPJ A1 - Renovação 12 meses"/>
    <n v="139.38999999999999"/>
    <m/>
    <x v="0"/>
    <m/>
    <m/>
    <m/>
    <s v="1 - VENDA A VISTA"/>
    <n v="1"/>
    <x v="2"/>
    <x v="5"/>
    <m/>
  </r>
  <r>
    <x v="85"/>
    <s v="03.578.597/0001-44"/>
    <s v="ND-JUROS RECEBIMENTO"/>
    <s v="294848-1-NDJ1"/>
    <d v="2025-01-06T00:00:00"/>
    <n v="301253"/>
    <m/>
    <m/>
    <n v="0.33"/>
    <d v="2025-02-05T00:00:00"/>
    <m/>
    <m/>
    <s v="Nota de Debito Juros"/>
    <n v="0.33"/>
    <m/>
    <x v="0"/>
    <m/>
    <m/>
    <m/>
    <s v="2 - FATURADO"/>
    <n v="237"/>
    <x v="1"/>
    <x v="2"/>
    <m/>
  </r>
  <r>
    <x v="86"/>
    <s v="03.582.243/0001-73"/>
    <s v="ND-JUROS RECEBIMENTO"/>
    <s v="277207-1-NDJ1"/>
    <d v="2024-08-16T00:00:00"/>
    <n v="283384"/>
    <m/>
    <m/>
    <n v="0.12"/>
    <d v="2024-09-15T00:00:00"/>
    <m/>
    <m/>
    <s v="Nota de Debito Juros"/>
    <n v="0.12"/>
    <m/>
    <x v="0"/>
    <m/>
    <m/>
    <m/>
    <s v="2 - FATURADO"/>
    <n v="380"/>
    <x v="3"/>
    <x v="2"/>
    <m/>
  </r>
  <r>
    <x v="86"/>
    <s v="03.582.243/0001-73"/>
    <s v="ND-RATEIO CONDOM PPT"/>
    <n v="21017"/>
    <d v="2025-09-30T00:00:00"/>
    <m/>
    <m/>
    <m/>
    <n v="7874.11"/>
    <d v="2025-10-31T00:00:00"/>
    <s v="CARGA INICIAL RATEIO CONDOM PPT"/>
    <m/>
    <s v="CARGA INICIAL RATEIO CONDOM PPT"/>
    <n v="7874.11"/>
    <m/>
    <x v="0"/>
    <m/>
    <m/>
    <m/>
    <s v="31 DIAS"/>
    <n v="0"/>
    <x v="0"/>
    <x v="8"/>
    <m/>
  </r>
  <r>
    <x v="87"/>
    <s v="03.597.700/0001-01"/>
    <s v="ND-OPERADORA CIELO"/>
    <n v="26842"/>
    <d v="2025-09-25T00:00:00"/>
    <m/>
    <m/>
    <m/>
    <n v="251.97"/>
    <d v="2025-09-25T00:00:00"/>
    <m/>
    <m/>
    <s v="e-CNPJ A3 - Renovação 36 meses"/>
    <n v="251.97"/>
    <m/>
    <x v="0"/>
    <m/>
    <m/>
    <m/>
    <s v="1 - VENDA A VISTA"/>
    <n v="5"/>
    <x v="2"/>
    <x v="5"/>
    <m/>
  </r>
  <r>
    <x v="88"/>
    <s v="03.598.715/0001-86"/>
    <s v="NF SERVICOS KIT"/>
    <n v="25959"/>
    <d v="2021-10-25T00:00:00"/>
    <n v="30163"/>
    <d v="2021-10-25T00:00:00"/>
    <m/>
    <n v="3494.5"/>
    <d v="2021-11-24T00:00:00"/>
    <m/>
    <m/>
    <s v="Certificado e-CPF A3 em token - 36 meses Gov"/>
    <n v="142.46"/>
    <m/>
    <x v="1"/>
    <m/>
    <m/>
    <m/>
    <s v="2 - FATURADO"/>
    <n v="1406"/>
    <x v="3"/>
    <x v="1"/>
    <m/>
  </r>
  <r>
    <x v="88"/>
    <s v="03.598.715/0001-86"/>
    <s v="NF SERVICOS E_GOV"/>
    <n v="189315"/>
    <d v="2025-07-10T00:00:00"/>
    <n v="1995533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52"/>
    <x v="5"/>
    <x v="1"/>
    <m/>
  </r>
  <r>
    <x v="88"/>
    <s v="03.598.715/0001-86"/>
    <s v="NF SERVICOS"/>
    <n v="189975"/>
    <d v="2025-07-16T00:00:00"/>
    <n v="1996193"/>
    <d v="2025-07-16T00:00:00"/>
    <d v="2025-06-01T00:00:00"/>
    <n v="209.45"/>
    <d v="2025-08-15T00:00:00"/>
    <s v="E0240271"/>
    <s v="PD024163"/>
    <s v="PROGRAMA SP SEM PAPEL"/>
    <n v="199.4"/>
    <d v="2025-06-01T00:00:00"/>
    <x v="0"/>
    <s v="015/2024"/>
    <s v="163.00001093/2024-21"/>
    <s v="359.00002086/2023-41-APPS"/>
    <s v="2 - FATURADO"/>
    <n v="46"/>
    <x v="5"/>
    <x v="0"/>
    <m/>
  </r>
  <r>
    <x v="88"/>
    <s v="03.598.715/0001-86"/>
    <s v="NF SERVICOS E_GOV"/>
    <n v="192308"/>
    <d v="2025-08-19T00:00:00"/>
    <n v="2011183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12"/>
    <x v="2"/>
    <x v="1"/>
    <m/>
  </r>
  <r>
    <x v="88"/>
    <s v="03.598.715/0001-86"/>
    <s v="NF SERVICOS E_GOV"/>
    <n v="192309"/>
    <d v="2025-08-19T00:00:00"/>
    <n v="2011184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12"/>
    <x v="2"/>
    <x v="1"/>
    <m/>
  </r>
  <r>
    <x v="88"/>
    <s v="03.598.715/0001-86"/>
    <s v="NF SERVICOS E_GOV"/>
    <n v="192310"/>
    <d v="2025-08-19T00:00:00"/>
    <n v="2011185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12"/>
    <x v="2"/>
    <x v="1"/>
    <m/>
  </r>
  <r>
    <x v="88"/>
    <s v="03.598.715/0001-86"/>
    <s v="NF SERVICOS E_GOV"/>
    <n v="192311"/>
    <d v="2025-08-19T00:00:00"/>
    <n v="2011186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12"/>
    <x v="2"/>
    <x v="1"/>
    <m/>
  </r>
  <r>
    <x v="88"/>
    <s v="03.598.715/0001-86"/>
    <s v="NF SERVICOS E_GOV"/>
    <n v="192566"/>
    <d v="2025-08-22T00:00:00"/>
    <n v="2011441"/>
    <d v="2025-08-22T00:00:00"/>
    <m/>
    <n v="167.26"/>
    <d v="2025-09-21T00:00:00"/>
    <m/>
    <m/>
    <s v="Certificado e-CPF A3 (somente certificado) - 36 meses Gov"/>
    <n v="159.22999999999999"/>
    <m/>
    <x v="0"/>
    <m/>
    <m/>
    <m/>
    <s v="2 - FATURADO"/>
    <n v="9"/>
    <x v="2"/>
    <x v="1"/>
    <m/>
  </r>
  <r>
    <x v="88"/>
    <s v="03.598.715/0001-86"/>
    <s v="NF SERVICOS E_GOV"/>
    <n v="192586"/>
    <d v="2025-08-22T00:00:00"/>
    <n v="2011461"/>
    <d v="2025-08-22T00:00:00"/>
    <m/>
    <n v="167.26"/>
    <d v="2025-09-21T00:00:00"/>
    <m/>
    <m/>
    <s v="Certificado e-CPF A3 (somente certificado) - 36 meses Gov"/>
    <n v="159.22999999999999"/>
    <m/>
    <x v="0"/>
    <m/>
    <m/>
    <m/>
    <s v="2 - FATURADO"/>
    <n v="9"/>
    <x v="2"/>
    <x v="1"/>
    <m/>
  </r>
  <r>
    <x v="88"/>
    <s v="03.598.715/0001-86"/>
    <s v="NF SERVICOS E_GOV"/>
    <n v="192739"/>
    <d v="2025-08-25T00:00:00"/>
    <n v="2011614"/>
    <d v="2025-08-25T00:00:00"/>
    <m/>
    <n v="167.26"/>
    <d v="2025-09-24T00:00:00"/>
    <m/>
    <m/>
    <s v="Certificado e-CPF A3 (somente certificado) - 36 meses Gov"/>
    <n v="159.22999999999999"/>
    <m/>
    <x v="0"/>
    <m/>
    <m/>
    <m/>
    <s v="2 - FATURADO"/>
    <n v="6"/>
    <x v="2"/>
    <x v="1"/>
    <m/>
  </r>
  <r>
    <x v="88"/>
    <s v="03.598.715/0001-86"/>
    <s v="NF SERVICOS E_GOV"/>
    <n v="192807"/>
    <d v="2025-08-27T00:00:00"/>
    <n v="2011682"/>
    <d v="2025-08-27T00:00:00"/>
    <m/>
    <n v="329.43"/>
    <d v="2025-09-26T00:00:00"/>
    <m/>
    <m/>
    <s v="Certificado e-CPF A3 em cartão e leitora - 36 meses Gov"/>
    <n v="313.62"/>
    <m/>
    <x v="0"/>
    <m/>
    <m/>
    <m/>
    <s v="2 - FATURADO"/>
    <n v="4"/>
    <x v="2"/>
    <x v="1"/>
    <m/>
  </r>
  <r>
    <x v="88"/>
    <s v="03.598.715/0001-86"/>
    <s v="NF SERVICOS"/>
    <n v="194196"/>
    <d v="2025-09-15T00:00:00"/>
    <n v="2025830"/>
    <d v="2025-09-15T00:00:00"/>
    <d v="2025-08-01T00:00:00"/>
    <n v="872.97"/>
    <d v="2025-10-15T00:00:00"/>
    <s v="E0240549"/>
    <s v="PD024247"/>
    <s v="SAM ESTOQUE E PATRIMONIO"/>
    <n v="831.07"/>
    <d v="2025-08-01T00:00:00"/>
    <x v="0"/>
    <s v="27/2024"/>
    <s v="163.00002952/2024-07"/>
    <s v="SEI :  359.00007670/2024-73 APPS"/>
    <s v="2 - FATURADO"/>
    <n v="0"/>
    <x v="0"/>
    <x v="0"/>
    <m/>
  </r>
  <r>
    <x v="88"/>
    <s v="03.598.715/0001-86"/>
    <s v="NF SERVICOS"/>
    <n v="194200"/>
    <d v="2025-09-15T00:00:00"/>
    <n v="2025834"/>
    <d v="2025-09-15T00:00:00"/>
    <d v="2025-08-01T00:00:00"/>
    <n v="209.45"/>
    <d v="2025-10-15T00:00:00"/>
    <s v="E0240271"/>
    <s v="PD024163"/>
    <s v="PROGRAMA SP SEM PAPEL"/>
    <n v="199.4"/>
    <d v="2025-08-01T00:00:00"/>
    <x v="0"/>
    <s v="015/2024"/>
    <s v="163.00001093/2024-21"/>
    <s v="359.00002086/2023-41-APPS"/>
    <s v="2 - FATURADO"/>
    <n v="0"/>
    <x v="0"/>
    <x v="0"/>
    <m/>
  </r>
  <r>
    <x v="88"/>
    <s v="03.598.715/0001-86"/>
    <s v="NF SERVICOS"/>
    <n v="194205"/>
    <d v="2025-09-15T00:00:00"/>
    <n v="2025839"/>
    <d v="2025-09-15T00:00:00"/>
    <d v="2025-08-01T00:00:00"/>
    <n v="234.4"/>
    <d v="2025-10-15T00:00:00"/>
    <s v="E0240377"/>
    <s v="PD024247"/>
    <s v="SAM ESTOQUE E PATRIMONIO"/>
    <n v="223.15"/>
    <d v="2025-08-01T00:00:00"/>
    <x v="0"/>
    <s v="27/2024"/>
    <s v="163.00002952/2024-07"/>
    <s v="SEI :  359.00007670/2024-73 APPS"/>
    <s v="2 - FATURADO"/>
    <n v="0"/>
    <x v="0"/>
    <x v="0"/>
    <m/>
  </r>
  <r>
    <x v="88"/>
    <s v="03.598.715/0001-86"/>
    <s v="NF SERVICOS"/>
    <n v="194206"/>
    <d v="2025-09-15T00:00:00"/>
    <n v="2025840"/>
    <d v="2025-09-15T00:00:00"/>
    <d v="2025-08-01T00:00:00"/>
    <n v="44047.9"/>
    <d v="2025-10-15T00:00:00"/>
    <s v="E0240364"/>
    <s v="PD024239"/>
    <s v="E- MAIL COMO SERVIÇO"/>
    <n v="41933.599999999999"/>
    <d v="2025-08-01T00:00:00"/>
    <x v="0"/>
    <s v="018/2024"/>
    <s v="163.00001257/2023-39"/>
    <s v="359.00008119/2024-47  ITO"/>
    <s v="2 - FATURADO"/>
    <n v="0"/>
    <x v="0"/>
    <x v="0"/>
    <m/>
  </r>
  <r>
    <x v="88"/>
    <s v="03.598.715/0001-86"/>
    <s v="NF SERVICOS KIT"/>
    <n v="194278"/>
    <d v="2025-09-16T00:00:00"/>
    <n v="2025912"/>
    <d v="2025-09-16T00:00:00"/>
    <m/>
    <n v="277.10000000000002"/>
    <d v="2025-10-16T00:00:00"/>
    <m/>
    <m/>
    <s v="Certificado e-CPF A3 em token - 36 meses Gov"/>
    <n v="263.8"/>
    <m/>
    <x v="0"/>
    <m/>
    <m/>
    <m/>
    <s v="2 - FATURADO"/>
    <n v="0"/>
    <x v="0"/>
    <x v="1"/>
    <m/>
  </r>
  <r>
    <x v="88"/>
    <s v="03.598.715/0001-86"/>
    <s v="NF SERVICOS E_GOV"/>
    <n v="194606"/>
    <d v="2025-09-22T00:00:00"/>
    <n v="2026240"/>
    <d v="2025-09-22T00:00:00"/>
    <m/>
    <n v="277.10000000000002"/>
    <d v="2025-10-22T00:00:00"/>
    <m/>
    <m/>
    <s v="Certificado e-CPF A3 em token - 36 meses Gov"/>
    <n v="263.8"/>
    <m/>
    <x v="0"/>
    <m/>
    <m/>
    <m/>
    <s v="2 - FATURADO"/>
    <n v="0"/>
    <x v="0"/>
    <x v="1"/>
    <m/>
  </r>
  <r>
    <x v="89"/>
    <s v="03.675.797/0001-15"/>
    <s v="ND-OPERADORA CIELO"/>
    <n v="26801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90"/>
    <s v="03.724.654/0001-56"/>
    <s v="ND-OPERADORA CIELO"/>
    <n v="26848"/>
    <d v="2025-09-25T00:00:00"/>
    <m/>
    <m/>
    <m/>
    <n v="312.48"/>
    <d v="2025-09-25T00:00:00"/>
    <m/>
    <m/>
    <s v="e-CNPJ A3 em cartão - 36 meses "/>
    <n v="312.48"/>
    <m/>
    <x v="0"/>
    <m/>
    <m/>
    <m/>
    <s v="1 - VENDA A VISTA"/>
    <n v="5"/>
    <x v="2"/>
    <x v="5"/>
    <m/>
  </r>
  <r>
    <x v="91"/>
    <s v="03.753.263/0001-60"/>
    <s v="NF SERVICOS DO"/>
    <n v="355016"/>
    <d v="2025-09-10T00:00:00"/>
    <n v="361826"/>
    <d v="2025-09-10T00:00:00"/>
    <m/>
    <n v="553.14"/>
    <d v="2025-10-10T00:00:00"/>
    <s v="E0220717"/>
    <s v="PD022717"/>
    <s v="Serviços de Publicidade Eletrônica"/>
    <n v="526.59"/>
    <m/>
    <x v="0"/>
    <m/>
    <m/>
    <m/>
    <s v="2 - FATURADO"/>
    <n v="0"/>
    <x v="0"/>
    <x v="1"/>
    <m/>
  </r>
  <r>
    <x v="91"/>
    <s v="03.753.263/0001-60"/>
    <s v="NF SERVICOS DO"/>
    <n v="357367"/>
    <d v="2025-09-18T00:00:00"/>
    <n v="364180"/>
    <d v="2025-09-19T00:00:00"/>
    <m/>
    <n v="553.14"/>
    <d v="2025-10-19T00:00:00"/>
    <s v="E0220717"/>
    <s v="PD022717"/>
    <s v="Serviços de Publicidade Eletrônica"/>
    <n v="526.59"/>
    <m/>
    <x v="0"/>
    <m/>
    <m/>
    <m/>
    <s v="2 - FATURADO"/>
    <n v="0"/>
    <x v="0"/>
    <x v="1"/>
    <m/>
  </r>
  <r>
    <x v="91"/>
    <s v="03.753.263/0001-60"/>
    <s v="NF SERVICOS DO"/>
    <n v="357965"/>
    <d v="2025-09-22T00:00:00"/>
    <n v="364780"/>
    <d v="2025-09-23T00:00:00"/>
    <m/>
    <n v="553.14"/>
    <d v="2025-10-23T00:00:00"/>
    <s v="E0220717"/>
    <s v="PD022717"/>
    <s v="Serviços de Publicidade Eletrônica"/>
    <n v="526.59"/>
    <m/>
    <x v="0"/>
    <m/>
    <m/>
    <m/>
    <s v="2 - FATURADO"/>
    <n v="0"/>
    <x v="0"/>
    <x v="1"/>
    <m/>
  </r>
  <r>
    <x v="91"/>
    <s v="03.753.263/0001-60"/>
    <s v="NF SERVICOS DO"/>
    <n v="358566"/>
    <d v="2025-09-25T00:00:00"/>
    <n v="365381"/>
    <d v="2025-09-25T00:00:00"/>
    <m/>
    <n v="829.71"/>
    <d v="2025-10-25T00:00:00"/>
    <s v="E0220717"/>
    <s v="PD022717"/>
    <s v="Serviços de Publicidade Eletrônica"/>
    <n v="789.88"/>
    <m/>
    <x v="0"/>
    <m/>
    <m/>
    <m/>
    <s v="2 - FATURADO"/>
    <n v="0"/>
    <x v="0"/>
    <x v="1"/>
    <m/>
  </r>
  <r>
    <x v="91"/>
    <s v="03.753.263/0001-60"/>
    <s v="NF SERVICOS DO"/>
    <n v="359360"/>
    <d v="2025-09-29T00:00:00"/>
    <n v="366175"/>
    <d v="2025-09-30T00:00:00"/>
    <m/>
    <n v="829.71"/>
    <d v="2025-10-30T00:00:00"/>
    <s v="E0220717"/>
    <s v="PD022717"/>
    <s v="Serviços de Publicidade Eletrônica"/>
    <n v="789.88"/>
    <m/>
    <x v="0"/>
    <m/>
    <m/>
    <m/>
    <s v="2 - FATURADO"/>
    <n v="0"/>
    <x v="0"/>
    <x v="1"/>
    <m/>
  </r>
  <r>
    <x v="92"/>
    <s v="03.773.524/0001-03"/>
    <s v="NF SERVICOS DO"/>
    <n v="328108"/>
    <d v="2025-05-08T00:00:00"/>
    <n v="334801"/>
    <d v="2025-05-08T00:00:00"/>
    <m/>
    <n v="680.38"/>
    <d v="2025-06-07T00:00:00"/>
    <m/>
    <m/>
    <s v="Publicidade - TRT 15 Região"/>
    <n v="647.72"/>
    <m/>
    <x v="0"/>
    <m/>
    <m/>
    <m/>
    <s v="2 - FATURADO"/>
    <n v="115"/>
    <x v="6"/>
    <x v="1"/>
    <m/>
  </r>
  <r>
    <x v="93"/>
    <s v="030.438.222-18"/>
    <s v="ND-AMAZON"/>
    <n v="248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157"/>
    <x v="4"/>
    <x v="6"/>
    <m/>
  </r>
  <r>
    <x v="94"/>
    <s v="030.595.061-40"/>
    <s v="ND-AMAZON"/>
    <n v="174"/>
    <d v="2025-01-31T00:00:00"/>
    <m/>
    <m/>
    <m/>
    <n v="32.51"/>
    <d v="2025-03-02T00:00:00"/>
    <m/>
    <m/>
    <s v="ESCRITOS SOBRE ARTE - 3A EDICAO"/>
    <n v="32.51"/>
    <m/>
    <x v="0"/>
    <m/>
    <m/>
    <m/>
    <s v="2 - FATURADO"/>
    <n v="212"/>
    <x v="1"/>
    <x v="6"/>
    <m/>
  </r>
  <r>
    <x v="95"/>
    <s v="031.033.021-18"/>
    <s v="NF SERVICOS DO"/>
    <n v="149121"/>
    <d v="2022-11-30T00:00:00"/>
    <n v="154146"/>
    <d v="2022-12-01T00:00:00"/>
    <m/>
    <n v="105"/>
    <d v="2022-12-31T00:00:00"/>
    <m/>
    <m/>
    <s v="Boletim_e-Negócios Públicos Informa"/>
    <n v="105"/>
    <m/>
    <x v="0"/>
    <m/>
    <m/>
    <m/>
    <s v="4 - FATURADO eNEGOCIOS INFORMA"/>
    <n v="1004"/>
    <x v="3"/>
    <x v="1"/>
    <m/>
  </r>
  <r>
    <x v="95"/>
    <s v="031.033.021-18"/>
    <s v="NF SERVICOS DO"/>
    <n v="156201"/>
    <d v="2022-12-29T00:00:00"/>
    <n v="161275"/>
    <d v="2022-12-29T00:00:00"/>
    <m/>
    <n v="105"/>
    <d v="2023-01-28T00:00:00"/>
    <m/>
    <m/>
    <s v="Boletim_e-Negócios Públicos Informa"/>
    <n v="105"/>
    <m/>
    <x v="0"/>
    <m/>
    <m/>
    <m/>
    <s v="4 - FATURADO eNEGOCIOS INFORMA"/>
    <n v="976"/>
    <x v="3"/>
    <x v="1"/>
    <m/>
  </r>
  <r>
    <x v="95"/>
    <s v="031.033.021-18"/>
    <s v="NF SERVICOS DO"/>
    <n v="162810"/>
    <d v="2023-01-27T00:00:00"/>
    <n v="167977"/>
    <d v="2023-01-27T00:00:00"/>
    <m/>
    <n v="105"/>
    <d v="2023-02-26T00:00:00"/>
    <m/>
    <m/>
    <s v="Boletim_e-Negócios Públicos Informa"/>
    <n v="105"/>
    <m/>
    <x v="0"/>
    <m/>
    <m/>
    <m/>
    <s v="4 - FATURADO eNEGOCIOS INFORMA"/>
    <n v="947"/>
    <x v="3"/>
    <x v="1"/>
    <m/>
  </r>
  <r>
    <x v="95"/>
    <s v="031.033.021-18"/>
    <s v="NF SERVICOS DO"/>
    <n v="171357"/>
    <d v="2023-02-28T00:00:00"/>
    <n v="176628"/>
    <d v="2023-03-08T00:00:00"/>
    <m/>
    <n v="105"/>
    <d v="2023-04-07T00:00:00"/>
    <m/>
    <m/>
    <s v="Boletim_e-Negócios Públicos Informa"/>
    <n v="105"/>
    <m/>
    <x v="0"/>
    <m/>
    <m/>
    <m/>
    <s v="4 - FATURADO eNEGOCIOS INFORMA"/>
    <n v="907"/>
    <x v="3"/>
    <x v="1"/>
    <m/>
  </r>
  <r>
    <x v="95"/>
    <s v="031.033.021-18"/>
    <s v="NF SERVICOS DO"/>
    <n v="180786"/>
    <d v="2023-03-31T00:00:00"/>
    <n v="186090"/>
    <d v="2023-04-03T00:00:00"/>
    <m/>
    <n v="105"/>
    <d v="2023-05-03T00:00:00"/>
    <m/>
    <m/>
    <s v="Boletim_e-Negócios Públicos Informa"/>
    <n v="105"/>
    <m/>
    <x v="0"/>
    <m/>
    <m/>
    <m/>
    <s v="4 - FATURADO eNEGOCIOS INFORMA"/>
    <n v="881"/>
    <x v="3"/>
    <x v="1"/>
    <m/>
  </r>
  <r>
    <x v="95"/>
    <s v="031.033.021-18"/>
    <s v="NF SERVICOS DO"/>
    <n v="187066"/>
    <d v="2023-04-27T00:00:00"/>
    <n v="192436"/>
    <d v="2023-04-27T00:00:00"/>
    <m/>
    <n v="105"/>
    <d v="2023-05-27T00:00:00"/>
    <m/>
    <m/>
    <s v="Boletim_e-Negócios Públicos Informa"/>
    <n v="105"/>
    <m/>
    <x v="0"/>
    <m/>
    <m/>
    <m/>
    <s v="4 - FATURADO eNEGOCIOS INFORMA"/>
    <n v="857"/>
    <x v="3"/>
    <x v="1"/>
    <m/>
  </r>
  <r>
    <x v="95"/>
    <s v="031.033.021-18"/>
    <s v="NF SERVICOS DO"/>
    <n v="196648"/>
    <d v="2023-06-05T00:00:00"/>
    <n v="202123"/>
    <d v="2023-06-14T00:00:00"/>
    <m/>
    <n v="105"/>
    <d v="2023-07-14T00:00:00"/>
    <m/>
    <m/>
    <s v="Boletim_e-Negócios Públicos Informa"/>
    <n v="105"/>
    <m/>
    <x v="0"/>
    <m/>
    <m/>
    <m/>
    <s v="4 - FATURADO eNEGOCIOS INFORMA"/>
    <n v="809"/>
    <x v="3"/>
    <x v="1"/>
    <m/>
  </r>
  <r>
    <x v="95"/>
    <s v="031.033.021-18"/>
    <s v="NF SERVICOS DO"/>
    <n v="202719"/>
    <d v="2023-06-27T00:00:00"/>
    <n v="208179"/>
    <d v="2023-06-27T00:00:00"/>
    <m/>
    <n v="105"/>
    <d v="2023-07-27T00:00:00"/>
    <m/>
    <m/>
    <s v="Boletim_e-Negócios Públicos Informa"/>
    <n v="105"/>
    <m/>
    <x v="0"/>
    <m/>
    <m/>
    <m/>
    <s v="4 - FATURADO eNEGOCIOS INFORMA"/>
    <n v="796"/>
    <x v="3"/>
    <x v="1"/>
    <m/>
  </r>
  <r>
    <x v="95"/>
    <s v="031.033.021-18"/>
    <s v="NF SERVICOS DO"/>
    <n v="211857"/>
    <d v="2023-07-31T00:00:00"/>
    <n v="217395"/>
    <d v="2023-08-01T00:00:00"/>
    <m/>
    <n v="105"/>
    <d v="2023-08-31T00:00:00"/>
    <m/>
    <m/>
    <s v="Boletim_e-Negócios Públicos Informa"/>
    <n v="105"/>
    <m/>
    <x v="0"/>
    <m/>
    <m/>
    <m/>
    <s v="4 - FATURADO eNEGOCIOS INFORMA"/>
    <n v="761"/>
    <x v="3"/>
    <x v="1"/>
    <m/>
  </r>
  <r>
    <x v="95"/>
    <s v="031.033.021-18"/>
    <s v="NF SERVICOS DO"/>
    <n v="218637"/>
    <d v="2023-08-30T00:00:00"/>
    <n v="224198"/>
    <d v="2023-08-31T00:00:00"/>
    <m/>
    <n v="105"/>
    <d v="2023-09-30T00:00:00"/>
    <m/>
    <m/>
    <s v="Boletim_e-Negócios Públicos Informa"/>
    <n v="105"/>
    <m/>
    <x v="0"/>
    <m/>
    <m/>
    <m/>
    <s v="4 - FATURADO eNEGOCIOS INFORMA"/>
    <n v="731"/>
    <x v="3"/>
    <x v="1"/>
    <m/>
  </r>
  <r>
    <x v="95"/>
    <s v="031.033.021-18"/>
    <s v="NF SERVICOS DO"/>
    <n v="225081"/>
    <d v="2023-09-30T00:00:00"/>
    <n v="230736"/>
    <d v="2023-10-02T00:00:00"/>
    <m/>
    <n v="105"/>
    <d v="2023-11-01T00:00:00"/>
    <m/>
    <m/>
    <s v="Boletim_e-Negócios Públicos Informa"/>
    <n v="105"/>
    <m/>
    <x v="0"/>
    <m/>
    <m/>
    <m/>
    <s v="4 - FATURADO eNEGOCIOS INFORMA"/>
    <n v="699"/>
    <x v="3"/>
    <x v="1"/>
    <m/>
  </r>
  <r>
    <x v="95"/>
    <s v="031.033.021-18"/>
    <s v="NF SERVICOS DO"/>
    <n v="231332"/>
    <d v="2023-10-27T00:00:00"/>
    <n v="237044"/>
    <d v="2023-10-30T00:00:00"/>
    <m/>
    <n v="105"/>
    <d v="2023-11-29T00:00:00"/>
    <m/>
    <m/>
    <s v="Boletim_e-Negócios Públicos Informa"/>
    <n v="105"/>
    <m/>
    <x v="0"/>
    <m/>
    <m/>
    <m/>
    <s v="4 - FATURADO eNEGOCIOS INFORMA"/>
    <n v="671"/>
    <x v="3"/>
    <x v="1"/>
    <m/>
  </r>
  <r>
    <x v="95"/>
    <s v="031.033.021-18"/>
    <s v="NF SERVICOS DO"/>
    <n v="236919"/>
    <d v="2023-11-30T00:00:00"/>
    <n v="242690"/>
    <d v="2023-11-30T00:00:00"/>
    <m/>
    <n v="105"/>
    <d v="2023-12-30T00:00:00"/>
    <m/>
    <m/>
    <s v="Boletim_e-Negócios Públicos Informa"/>
    <n v="105"/>
    <m/>
    <x v="0"/>
    <m/>
    <m/>
    <m/>
    <s v="4 - FATURADO eNEGOCIOS INFORMA"/>
    <n v="640"/>
    <x v="3"/>
    <x v="1"/>
    <m/>
  </r>
  <r>
    <x v="95"/>
    <s v="031.033.021-18"/>
    <s v="NF SERVICOS DO"/>
    <n v="243865"/>
    <d v="2023-12-31T00:00:00"/>
    <n v="249686"/>
    <d v="2024-01-03T00:00:00"/>
    <m/>
    <n v="105"/>
    <d v="2024-02-02T00:00:00"/>
    <m/>
    <m/>
    <s v="Boletim_e-Negócios Públicos Informa"/>
    <n v="105"/>
    <m/>
    <x v="0"/>
    <m/>
    <m/>
    <m/>
    <s v="4 - FATURADO eNEGOCIOS INFORMA"/>
    <n v="606"/>
    <x v="3"/>
    <x v="1"/>
    <m/>
  </r>
  <r>
    <x v="95"/>
    <s v="031.033.021-18"/>
    <s v="NF SERVICOS DO"/>
    <n v="247238"/>
    <d v="2024-01-29T00:00:00"/>
    <n v="253105"/>
    <d v="2024-01-30T00:00:00"/>
    <m/>
    <n v="105"/>
    <d v="2024-02-29T00:00:00"/>
    <m/>
    <m/>
    <s v="Boletim_e-Negócios Públicos Informa"/>
    <n v="105"/>
    <m/>
    <x v="0"/>
    <m/>
    <m/>
    <m/>
    <s v="4 - FATURADO eNEGOCIOS INFORMA"/>
    <n v="579"/>
    <x v="3"/>
    <x v="1"/>
    <m/>
  </r>
  <r>
    <x v="95"/>
    <s v="031.033.021-18"/>
    <s v="NF SERVICOS DO"/>
    <n v="252797"/>
    <d v="2024-02-25T00:00:00"/>
    <n v="258698"/>
    <d v="2024-02-28T00:00:00"/>
    <m/>
    <n v="105"/>
    <d v="2024-03-29T00:00:00"/>
    <m/>
    <m/>
    <s v="Boletim_e-Negócios Públicos Informa"/>
    <n v="105"/>
    <m/>
    <x v="0"/>
    <m/>
    <m/>
    <m/>
    <s v="4 - FATURADO eNEGOCIOS INFORMA"/>
    <n v="550"/>
    <x v="3"/>
    <x v="1"/>
    <m/>
  </r>
  <r>
    <x v="95"/>
    <s v="031.033.021-18"/>
    <s v="NF SERVICOS DO"/>
    <n v="263363"/>
    <d v="2024-04-25T00:00:00"/>
    <n v="269405"/>
    <d v="2024-04-29T00:00:00"/>
    <m/>
    <n v="105"/>
    <d v="2024-05-29T00:00:00"/>
    <m/>
    <m/>
    <s v="Boletim_e-Negócios Públicos Informa"/>
    <n v="105"/>
    <m/>
    <x v="0"/>
    <m/>
    <m/>
    <m/>
    <s v="4 - FATURADO eNEGOCIOS INFORMA"/>
    <n v="489"/>
    <x v="3"/>
    <x v="1"/>
    <m/>
  </r>
  <r>
    <x v="95"/>
    <s v="031.033.021-18"/>
    <s v="NF SERVICOS DO"/>
    <n v="276018"/>
    <d v="2024-07-11T00:00:00"/>
    <n v="282180"/>
    <d v="2024-07-11T00:00:00"/>
    <m/>
    <n v="105"/>
    <d v="2024-08-10T00:00:00"/>
    <m/>
    <m/>
    <s v="Boletim_e-Negócios Públicos Informa"/>
    <n v="105"/>
    <m/>
    <x v="0"/>
    <m/>
    <m/>
    <m/>
    <s v="4 - FATURADO eNEGOCIOS INFORMA"/>
    <n v="416"/>
    <x v="3"/>
    <x v="1"/>
    <m/>
  </r>
  <r>
    <x v="95"/>
    <s v="031.033.021-18"/>
    <s v="NF SERVICOS DO"/>
    <n v="280621"/>
    <d v="2024-08-08T00:00:00"/>
    <n v="286845"/>
    <d v="2024-08-08T00:00:00"/>
    <m/>
    <n v="120"/>
    <d v="2024-09-07T00:00:00"/>
    <m/>
    <m/>
    <s v="Boletim_e-Negócios Públicos Informa"/>
    <n v="120"/>
    <m/>
    <x v="0"/>
    <m/>
    <m/>
    <m/>
    <s v="4 - FATURADO eNEGOCIOS INFORMA"/>
    <n v="388"/>
    <x v="3"/>
    <x v="1"/>
    <m/>
  </r>
  <r>
    <x v="95"/>
    <s v="031.033.021-18"/>
    <s v="NF SERVICOS DO"/>
    <n v="280654"/>
    <d v="2024-08-08T00:00:00"/>
    <n v="286878"/>
    <d v="2024-08-08T00:00:00"/>
    <m/>
    <n v="105"/>
    <d v="2024-09-07T00:00:00"/>
    <m/>
    <m/>
    <s v="Boletim_e-Negócios Públicos Informa"/>
    <n v="105"/>
    <m/>
    <x v="0"/>
    <m/>
    <m/>
    <m/>
    <s v="4 - FATURADO eNEGOCIOS INFORMA"/>
    <n v="388"/>
    <x v="3"/>
    <x v="1"/>
    <m/>
  </r>
  <r>
    <x v="95"/>
    <s v="031.033.021-18"/>
    <s v="NF SERVICOS DO"/>
    <n v="288865"/>
    <d v="2024-09-24T00:00:00"/>
    <n v="295207"/>
    <d v="2024-09-24T00:00:00"/>
    <m/>
    <n v="120"/>
    <d v="2024-10-24T00:00:00"/>
    <m/>
    <m/>
    <s v="Boletim_e-Negócios Públicos Informa"/>
    <n v="120"/>
    <m/>
    <x v="0"/>
    <m/>
    <m/>
    <m/>
    <s v="4 - FATURADO eNEGOCIOS INFORMA"/>
    <n v="341"/>
    <x v="1"/>
    <x v="1"/>
    <m/>
  </r>
  <r>
    <x v="95"/>
    <s v="031.033.021-18"/>
    <s v="NF SERVICOS DO"/>
    <n v="290293"/>
    <d v="2024-10-04T00:00:00"/>
    <n v="296643"/>
    <d v="2024-10-04T00:00:00"/>
    <m/>
    <n v="120"/>
    <d v="2024-11-03T00:00:00"/>
    <m/>
    <m/>
    <s v="Boletim_e-Negócios Públicos Informa"/>
    <n v="120"/>
    <m/>
    <x v="0"/>
    <m/>
    <m/>
    <m/>
    <s v="4 - FATURADO eNEGOCIOS INFORMA"/>
    <n v="331"/>
    <x v="1"/>
    <x v="1"/>
    <m/>
  </r>
  <r>
    <x v="95"/>
    <s v="031.033.021-18"/>
    <s v="NF SERVICOS DO"/>
    <n v="294850"/>
    <d v="2024-11-04T00:00:00"/>
    <n v="301255"/>
    <d v="2024-11-04T00:00:00"/>
    <m/>
    <n v="120"/>
    <d v="2024-12-04T00:00:00"/>
    <m/>
    <m/>
    <s v="Boletim_e-Negócios Públicos Informa"/>
    <n v="120"/>
    <m/>
    <x v="0"/>
    <m/>
    <m/>
    <m/>
    <s v="4 - FATURADO eNEGOCIOS INFORMA"/>
    <n v="300"/>
    <x v="1"/>
    <x v="1"/>
    <m/>
  </r>
  <r>
    <x v="96"/>
    <s v="032.488.628-40"/>
    <s v="ND-BENEF AFASTADOS"/>
    <n v="837"/>
    <d v="2024-12-03T00:00:00"/>
    <m/>
    <m/>
    <m/>
    <n v="1072.4000000000001"/>
    <d v="2025-01-03T00:00:00"/>
    <m/>
    <m/>
    <s v="PLANO DE SAUDE FUNC AFASTADOS"/>
    <n v="1072.4000000000001"/>
    <m/>
    <x v="0"/>
    <m/>
    <m/>
    <m/>
    <s v="31 DIAS"/>
    <n v="270"/>
    <x v="1"/>
    <x v="7"/>
    <m/>
  </r>
  <r>
    <x v="97"/>
    <s v="035.742.232-50"/>
    <s v="ND-AMAZON"/>
    <n v="39"/>
    <d v="2025-01-07T00:00:00"/>
    <m/>
    <m/>
    <m/>
    <n v="21.67"/>
    <d v="2025-02-06T00:00:00"/>
    <m/>
    <m/>
    <s v="RETRATOS DA LEITURA  3 PESQUISA 2012"/>
    <n v="21.67"/>
    <m/>
    <x v="0"/>
    <m/>
    <m/>
    <m/>
    <s v="2 - FATURADO"/>
    <n v="236"/>
    <x v="1"/>
    <x v="6"/>
    <m/>
  </r>
  <r>
    <x v="98"/>
    <s v="036.636.395-68"/>
    <s v="ND-AMAZON"/>
    <n v="115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236"/>
    <x v="1"/>
    <x v="6"/>
    <m/>
  </r>
  <r>
    <x v="99"/>
    <s v="038.024.294-00"/>
    <s v="ND-AMAZON"/>
    <n v="55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100"/>
    <s v="04.099.948/0001-05"/>
    <s v="NF SERVICOS"/>
    <n v="192917"/>
    <d v="2025-09-04T00:00:00"/>
    <n v="2024551"/>
    <d v="2025-09-04T00:00:00"/>
    <d v="2025-08-01T00:00:00"/>
    <n v="5919.22"/>
    <d v="2025-10-04T00:00:00"/>
    <s v="E0241058"/>
    <s v="PD024481"/>
    <s v="HOSPEDAGEM DE ROTEADOR"/>
    <n v="5919.22"/>
    <d v="2025-08-01T00:00:00"/>
    <x v="0"/>
    <m/>
    <m/>
    <s v="359.00009396/2024-77 -ITO"/>
    <s v="2 - FATURADO"/>
    <n v="0"/>
    <x v="0"/>
    <x v="0"/>
    <m/>
  </r>
  <r>
    <x v="101"/>
    <s v="04.112.800/0001-55"/>
    <s v="ND-OPERADORA CIELO"/>
    <n v="26683"/>
    <d v="2025-09-08T00:00:00"/>
    <m/>
    <m/>
    <m/>
    <n v="251.97"/>
    <d v="2025-09-08T00:00:00"/>
    <m/>
    <m/>
    <s v="e-CNPJ A3 - Renovação 36 meses"/>
    <n v="251.97"/>
    <m/>
    <x v="0"/>
    <m/>
    <m/>
    <m/>
    <s v="1 - VENDA A VISTA"/>
    <n v="22"/>
    <x v="2"/>
    <x v="5"/>
    <m/>
  </r>
  <r>
    <x v="102"/>
    <s v="04.198.514/0001-54"/>
    <s v="NF SERVICOS E_GOV"/>
    <n v="159960"/>
    <d v="2023-01-16T00:00:00"/>
    <n v="165109"/>
    <d v="2023-01-16T00:00:00"/>
    <m/>
    <n v="277.10000000000002"/>
    <d v="2023-02-15T00:00:00"/>
    <m/>
    <m/>
    <s v="Certificado e-CPF A3 em token - 36 meses Gov"/>
    <n v="277.10000000000002"/>
    <m/>
    <x v="0"/>
    <m/>
    <m/>
    <m/>
    <s v="2 - FATURADO"/>
    <n v="958"/>
    <x v="3"/>
    <x v="1"/>
    <m/>
  </r>
  <r>
    <x v="102"/>
    <s v="04.198.514/0001-54"/>
    <s v="NF SERVICOS E_GOV"/>
    <n v="166673"/>
    <d v="2024-08-16T00:00:00"/>
    <n v="1830539"/>
    <d v="2024-08-16T00:00:00"/>
    <m/>
    <n v="172.05"/>
    <d v="2024-09-15T00:00:00"/>
    <m/>
    <m/>
    <s v="Certificado e-CPF A3 em cartão - 12 meses Gov"/>
    <n v="163.79"/>
    <m/>
    <x v="0"/>
    <m/>
    <m/>
    <m/>
    <s v="2 - FATURADO"/>
    <n v="380"/>
    <x v="3"/>
    <x v="1"/>
    <m/>
  </r>
  <r>
    <x v="102"/>
    <s v="04.198.514/0001-54"/>
    <s v="NF SERVICOS E_GOV"/>
    <n v="176009"/>
    <d v="2024-12-19T00:00:00"/>
    <n v="1891997"/>
    <d v="2024-12-19T00:00:00"/>
    <m/>
    <n v="73.260000000000005"/>
    <d v="2025-01-18T00:00:00"/>
    <m/>
    <m/>
    <s v="Certificado e-CPF A3 (renovação) - 12 meses Gov"/>
    <n v="69.739999999999995"/>
    <m/>
    <x v="0"/>
    <m/>
    <m/>
    <m/>
    <s v="2 - FATURADO"/>
    <n v="255"/>
    <x v="1"/>
    <x v="1"/>
    <m/>
  </r>
  <r>
    <x v="102"/>
    <s v="04.198.514/0001-54"/>
    <s v="NF SERVICOS E_GOV"/>
    <n v="176931"/>
    <d v="2024-12-30T00:00:00"/>
    <n v="1892919"/>
    <d v="2024-12-30T00:00:00"/>
    <m/>
    <n v="167.26"/>
    <d v="2025-01-29T00:00:00"/>
    <m/>
    <m/>
    <s v="Certificado e-CPF A3 (somente certificado) - 36 meses Gov"/>
    <n v="159.22999999999999"/>
    <m/>
    <x v="0"/>
    <m/>
    <m/>
    <m/>
    <s v="2 - FATURADO"/>
    <n v="244"/>
    <x v="1"/>
    <x v="1"/>
    <m/>
  </r>
  <r>
    <x v="102"/>
    <s v="04.198.514/0001-54"/>
    <s v="NF SERVICOS E_GOV"/>
    <n v="177784"/>
    <d v="2025-01-16T00:00:00"/>
    <n v="1906723"/>
    <d v="2025-01-16T00:00:00"/>
    <m/>
    <n v="167.26"/>
    <d v="2025-02-15T00:00:00"/>
    <m/>
    <m/>
    <s v="Certificado e-CPF A3 (somente certificado) - 36 meses Gov"/>
    <n v="159.22999999999999"/>
    <m/>
    <x v="0"/>
    <m/>
    <m/>
    <m/>
    <s v="2 - FATURADO"/>
    <n v="227"/>
    <x v="1"/>
    <x v="1"/>
    <m/>
  </r>
  <r>
    <x v="102"/>
    <s v="04.198.514/0001-54"/>
    <s v="NF SERVICOS E_GOV"/>
    <n v="180479"/>
    <d v="2025-02-21T00:00:00"/>
    <n v="1922367"/>
    <d v="2025-02-21T00:00:00"/>
    <m/>
    <n v="167.26"/>
    <d v="2025-03-23T00:00:00"/>
    <m/>
    <m/>
    <s v="Certificado e-CPF A3 (somente certificado) - 36 meses Gov"/>
    <n v="159.22999999999999"/>
    <m/>
    <x v="0"/>
    <m/>
    <m/>
    <m/>
    <s v="2 - FATURADO"/>
    <n v="191"/>
    <x v="1"/>
    <x v="1"/>
    <m/>
  </r>
  <r>
    <x v="102"/>
    <s v="04.198.514/0001-54"/>
    <s v="NF SERVICOS E_GOV"/>
    <n v="184527"/>
    <d v="2025-04-23T00:00:00"/>
    <n v="1952282"/>
    <d v="2025-04-23T00:00:00"/>
    <m/>
    <n v="277.10000000000002"/>
    <d v="2025-05-23T00:00:00"/>
    <m/>
    <m/>
    <s v="Certificado e-CPF A3 em token - 36 meses Gov"/>
    <n v="263.8"/>
    <m/>
    <x v="0"/>
    <m/>
    <m/>
    <m/>
    <s v="2 - FATURADO"/>
    <n v="130"/>
    <x v="7"/>
    <x v="1"/>
    <m/>
  </r>
  <r>
    <x v="102"/>
    <s v="04.198.514/0001-54"/>
    <s v="NF SERVICOS E_GOV"/>
    <n v="184594"/>
    <d v="2025-04-24T00:00:00"/>
    <n v="1952349"/>
    <d v="2025-04-24T00:00:00"/>
    <m/>
    <n v="109.89"/>
    <d v="2025-05-24T00:00:00"/>
    <m/>
    <m/>
    <s v="Certificado e-CPF A3 (renovação) - 36 meses Gov"/>
    <n v="104.62"/>
    <m/>
    <x v="0"/>
    <m/>
    <m/>
    <m/>
    <s v="2 - FATURADO"/>
    <n v="129"/>
    <x v="7"/>
    <x v="1"/>
    <m/>
  </r>
  <r>
    <x v="102"/>
    <s v="04.198.514/0001-54"/>
    <s v="NF SERVICOS E_GOV"/>
    <n v="186437"/>
    <d v="2025-05-19T00:00:00"/>
    <n v="1967071"/>
    <d v="2025-05-19T00:00:00"/>
    <m/>
    <n v="261.26"/>
    <d v="2025-06-18T00:00:00"/>
    <m/>
    <m/>
    <s v="Certificado e-CPF A3 em token - 24 meses Gov"/>
    <n v="248.72"/>
    <m/>
    <x v="0"/>
    <m/>
    <m/>
    <m/>
    <s v="2 - FATURADO"/>
    <n v="104"/>
    <x v="6"/>
    <x v="1"/>
    <m/>
  </r>
  <r>
    <x v="102"/>
    <s v="04.198.514/0001-54"/>
    <s v="NF SERVICOS E_GOV"/>
    <n v="186743"/>
    <d v="2025-05-26T00:00:00"/>
    <n v="1967377"/>
    <d v="2025-05-26T00:00:00"/>
    <m/>
    <n v="261.26"/>
    <d v="2025-06-25T00:00:00"/>
    <m/>
    <m/>
    <s v="Certificado e-CPF A3 em token - 24 meses Gov"/>
    <n v="248.72"/>
    <m/>
    <x v="0"/>
    <m/>
    <m/>
    <m/>
    <s v="2 - FATURADO"/>
    <n v="97"/>
    <x v="6"/>
    <x v="1"/>
    <m/>
  </r>
  <r>
    <x v="102"/>
    <s v="04.198.514/0001-54"/>
    <s v="NF SERVICOS E_GOV"/>
    <n v="191837"/>
    <d v="2025-08-12T00:00:00"/>
    <n v="2010712"/>
    <d v="2025-08-12T00:00:00"/>
    <m/>
    <n v="277.10000000000002"/>
    <d v="2025-09-11T00:00:00"/>
    <m/>
    <m/>
    <s v="Certificado e-CPF A3 em token - 36 meses Gov"/>
    <n v="5.54"/>
    <m/>
    <x v="0"/>
    <m/>
    <m/>
    <m/>
    <s v="2 - FATURADO"/>
    <n v="19"/>
    <x v="2"/>
    <x v="1"/>
    <m/>
  </r>
  <r>
    <x v="102"/>
    <s v="04.198.514/0001-54"/>
    <s v="NF SERVICOS E_GOV"/>
    <n v="192862"/>
    <d v="2025-08-28T00:00:00"/>
    <n v="2011737"/>
    <d v="2025-08-28T00:00:00"/>
    <m/>
    <n v="261.26"/>
    <d v="2025-09-27T00:00:00"/>
    <m/>
    <m/>
    <s v="Certificado e-CPF A3 em token - 24 meses Gov"/>
    <n v="248.72"/>
    <m/>
    <x v="0"/>
    <m/>
    <m/>
    <m/>
    <s v="2 - FATURADO"/>
    <n v="3"/>
    <x v="2"/>
    <x v="1"/>
    <m/>
  </r>
  <r>
    <x v="102"/>
    <s v="04.198.514/0001-54"/>
    <s v="NF SERVICOS KIT"/>
    <n v="194687"/>
    <d v="2025-09-23T00:00:00"/>
    <n v="2026321"/>
    <d v="2025-09-23T00:00:00"/>
    <m/>
    <n v="73.260000000000005"/>
    <d v="2025-10-23T00:00:00"/>
    <m/>
    <m/>
    <s v="Certificado e-CPF A3 (renovação) - 12 meses Gov"/>
    <n v="69.739999999999995"/>
    <m/>
    <x v="0"/>
    <m/>
    <m/>
    <m/>
    <s v="2 - FATURADO"/>
    <n v="0"/>
    <x v="0"/>
    <x v="1"/>
    <m/>
  </r>
  <r>
    <x v="102"/>
    <s v="04.198.514/0015-50"/>
    <s v="NF SERVICOS E_GOV"/>
    <n v="187411"/>
    <d v="2025-06-06T00:00:00"/>
    <n v="1980896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86"/>
    <x v="8"/>
    <x v="1"/>
    <m/>
  </r>
  <r>
    <x v="102"/>
    <s v="04.198.514/0026-02"/>
    <s v="NF SERVICOS"/>
    <n v="121744"/>
    <d v="2022-04-26T00:00:00"/>
    <n v="1431121"/>
    <d v="2022-04-26T00:00:00"/>
    <d v="2022-03-01T00:00:00"/>
    <n v="2596.4299999999998"/>
    <d v="2022-05-26T00:00:00"/>
    <s v="E0170012"/>
    <s v="PD017005"/>
    <s v="MANUTENÇÃO SIGH-LAB"/>
    <n v="2557.48"/>
    <d v="2022-03-01T00:00:00"/>
    <x v="0"/>
    <s v="CMed-012/543/18"/>
    <n v="2018220216"/>
    <s v="20181504 APPS"/>
    <s v="2 - FATURADO"/>
    <n v="1223"/>
    <x v="3"/>
    <x v="0"/>
    <m/>
  </r>
  <r>
    <x v="102"/>
    <s v="04.198.514/0026-02"/>
    <s v="NF SERVICOS"/>
    <n v="171281"/>
    <d v="2024-11-12T00:00:00"/>
    <n v="1874296"/>
    <d v="2024-11-12T00:00:00"/>
    <d v="2022-03-01T00:00:00"/>
    <n v="3798.99"/>
    <d v="2024-12-12T00:00:00"/>
    <s v="E0170012"/>
    <s v="PD017005"/>
    <s v="MANUTENÇÃO SIGH-LAB"/>
    <n v="3616.64"/>
    <d v="2022-03-01T00:00:00"/>
    <x v="0"/>
    <s v="CMed-012/543/18"/>
    <n v="2018220216"/>
    <s v="20181504 APPS"/>
    <s v="2 - FATURADO"/>
    <n v="292"/>
    <x v="1"/>
    <x v="0"/>
    <m/>
  </r>
  <r>
    <x v="102"/>
    <s v="04.198.514/0026-02"/>
    <s v="NF SERVICOS"/>
    <n v="179061"/>
    <d v="2025-02-11T00:00:00"/>
    <n v="1920949"/>
    <d v="2025-02-11T00:00:00"/>
    <d v="2025-01-01T00:00:00"/>
    <n v="13440.72"/>
    <d v="2025-03-13T00:00:00"/>
    <s v="E0230152"/>
    <s v="PD023129"/>
    <s v="MANUTENÇÃO SIGH-LAB"/>
    <n v="12795.57"/>
    <d v="2025-01-01T00:00:00"/>
    <x v="0"/>
    <s v="Cmed-001/543/23"/>
    <s v="20230459701 PRC-202349275"/>
    <s v="359.00000024/2023-02 APPS"/>
    <s v="2 - FATURADO"/>
    <n v="201"/>
    <x v="1"/>
    <x v="0"/>
    <m/>
  </r>
  <r>
    <x v="102"/>
    <s v="04.198.514/0026-02"/>
    <s v="NF SERVICOS"/>
    <n v="193166"/>
    <d v="2025-09-09T00:00:00"/>
    <n v="2024800"/>
    <d v="2025-09-09T00:00:00"/>
    <d v="2025-08-01T00:00:00"/>
    <n v="13440.72"/>
    <d v="2025-10-09T00:00:00"/>
    <s v="E0230152"/>
    <s v="PD023129"/>
    <s v="MANUTENÇÃO SIGH-LAB"/>
    <n v="12795.57"/>
    <d v="2025-08-01T00:00:00"/>
    <x v="0"/>
    <s v="Cmed-001/543/23"/>
    <s v="20230459701 PRC-202349275"/>
    <s v="359.00000024/2023-02 APPS"/>
    <s v="2 - FATURADO"/>
    <n v="0"/>
    <x v="0"/>
    <x v="0"/>
    <m/>
  </r>
  <r>
    <x v="102"/>
    <s v="04.198.514/0032-50"/>
    <s v="NF SERVICOS E_GOV"/>
    <n v="186899"/>
    <d v="2025-05-28T00:00:00"/>
    <n v="1967533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95"/>
    <x v="6"/>
    <x v="1"/>
    <m/>
  </r>
  <r>
    <x v="102"/>
    <s v="04.198.514/0032-50"/>
    <s v="NF SERVICOS E_GOV"/>
    <n v="186922"/>
    <d v="2025-05-28T00:00:00"/>
    <n v="1967556"/>
    <d v="2025-05-28T00:00:00"/>
    <m/>
    <n v="277.10000000000002"/>
    <d v="2025-06-27T00:00:00"/>
    <m/>
    <m/>
    <s v="Certificado e-CPF A3 em token - 36 meses Gov"/>
    <n v="263.8"/>
    <m/>
    <x v="0"/>
    <m/>
    <m/>
    <m/>
    <s v="2 - FATURADO"/>
    <n v="95"/>
    <x v="6"/>
    <x v="1"/>
    <m/>
  </r>
  <r>
    <x v="102"/>
    <s v="04.198.514/0038-46"/>
    <s v="NF SERVICOS E_GOV"/>
    <n v="155811"/>
    <d v="2024-03-13T00:00:00"/>
    <n v="175570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12"/>
    <d v="2024-03-13T00:00:00"/>
    <n v="175570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13"/>
    <d v="2024-03-13T00:00:00"/>
    <n v="1755706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14"/>
    <d v="2024-03-13T00:00:00"/>
    <n v="1755707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15"/>
    <d v="2024-03-13T00:00:00"/>
    <n v="1755708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16"/>
    <d v="2024-03-13T00:00:00"/>
    <n v="1755709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17"/>
    <d v="2024-03-13T00:00:00"/>
    <n v="1755710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18"/>
    <d v="2024-03-13T00:00:00"/>
    <n v="175571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19"/>
    <d v="2024-03-13T00:00:00"/>
    <n v="175571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38"/>
    <d v="2024-03-13T00:00:00"/>
    <n v="1755731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39"/>
    <d v="2024-03-13T00:00:00"/>
    <n v="1755732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40"/>
    <d v="2024-03-13T00:00:00"/>
    <n v="1755733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41"/>
    <d v="2024-03-13T00:00:00"/>
    <n v="1755734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5842"/>
    <d v="2024-03-13T00:00:00"/>
    <n v="1755735"/>
    <d v="2024-03-13T00:00:00"/>
    <m/>
    <n v="202.73"/>
    <d v="2024-04-12T00:00:00"/>
    <m/>
    <m/>
    <s v="Certificado e-CPF A3 em cartão e leitora - 12 meses Gov"/>
    <n v="193"/>
    <m/>
    <x v="0"/>
    <m/>
    <m/>
    <m/>
    <s v="2 - FATURADO"/>
    <n v="536"/>
    <x v="3"/>
    <x v="1"/>
    <m/>
  </r>
  <r>
    <x v="102"/>
    <s v="04.198.514/0038-46"/>
    <s v="NF SERVICOS E_GOV"/>
    <n v="156117"/>
    <d v="2024-03-20T00:00:00"/>
    <n v="1756010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529"/>
    <x v="3"/>
    <x v="1"/>
    <m/>
  </r>
  <r>
    <x v="102"/>
    <s v="04.198.514/0038-46"/>
    <s v="NF SERVICOS E_GOV"/>
    <n v="156118"/>
    <d v="2024-03-20T00:00:00"/>
    <n v="1756011"/>
    <d v="2024-03-20T00:00:00"/>
    <m/>
    <n v="202.73"/>
    <d v="2024-04-19T00:00:00"/>
    <m/>
    <m/>
    <s v="Certificado e-CPF A3 em cartão e leitora - 12 meses Gov"/>
    <n v="193"/>
    <m/>
    <x v="0"/>
    <m/>
    <m/>
    <m/>
    <s v="2 - FATURADO"/>
    <n v="529"/>
    <x v="3"/>
    <x v="1"/>
    <m/>
  </r>
  <r>
    <x v="102"/>
    <s v="04.198.514/0038-46"/>
    <s v="NF SERVICOS E_GOV"/>
    <n v="160683"/>
    <d v="2024-05-20T00:00:00"/>
    <n v="1786132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68"/>
    <x v="3"/>
    <x v="1"/>
    <m/>
  </r>
  <r>
    <x v="102"/>
    <s v="04.198.514/0038-46"/>
    <s v="NF SERVICOS E_GOV"/>
    <n v="160687"/>
    <d v="2024-05-20T00:00:00"/>
    <n v="1786136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68"/>
    <x v="3"/>
    <x v="1"/>
    <m/>
  </r>
  <r>
    <x v="102"/>
    <s v="04.198.514/0038-46"/>
    <s v="NF SERVICOS E_GOV"/>
    <n v="160701"/>
    <d v="2024-05-20T00:00:00"/>
    <n v="1786150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68"/>
    <x v="3"/>
    <x v="1"/>
    <m/>
  </r>
  <r>
    <x v="102"/>
    <s v="04.198.514/0038-46"/>
    <s v="NF SERVICOS E_GOV"/>
    <n v="160750"/>
    <d v="2024-05-20T00:00:00"/>
    <n v="1786199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68"/>
    <x v="3"/>
    <x v="1"/>
    <m/>
  </r>
  <r>
    <x v="102"/>
    <s v="04.198.514/0038-46"/>
    <s v="NF SERVICOS E_GOV"/>
    <n v="160758"/>
    <d v="2024-05-20T00:00:00"/>
    <n v="178620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68"/>
    <x v="3"/>
    <x v="1"/>
    <m/>
  </r>
  <r>
    <x v="102"/>
    <s v="04.198.514/0038-46"/>
    <s v="NF SERVICOS E_GOV"/>
    <n v="160798"/>
    <d v="2024-05-20T00:00:00"/>
    <n v="1786247"/>
    <d v="2024-05-20T00:00:00"/>
    <m/>
    <n v="202.73"/>
    <d v="2024-06-19T00:00:00"/>
    <m/>
    <m/>
    <s v="Certificado e-CPF A3 em cartão e leitora - 12 meses Gov"/>
    <n v="193"/>
    <m/>
    <x v="0"/>
    <m/>
    <m/>
    <m/>
    <s v="2 - FATURADO"/>
    <n v="468"/>
    <x v="3"/>
    <x v="1"/>
    <m/>
  </r>
  <r>
    <x v="102"/>
    <s v="04.198.514/0038-46"/>
    <s v="NF SERVICOS E_GOV"/>
    <n v="160991"/>
    <d v="2024-05-23T00:00:00"/>
    <n v="1786440"/>
    <d v="2024-05-23T00:00:00"/>
    <m/>
    <n v="202.73"/>
    <d v="2024-06-22T00:00:00"/>
    <m/>
    <m/>
    <s v="Certificado e-CPF A3 em cartão e leitora - 12 meses Gov"/>
    <n v="193"/>
    <m/>
    <x v="0"/>
    <m/>
    <m/>
    <m/>
    <s v="2 - FATURADO"/>
    <n v="465"/>
    <x v="3"/>
    <x v="1"/>
    <m/>
  </r>
  <r>
    <x v="102"/>
    <s v="04.198.514/0038-46"/>
    <s v="NF SERVICOS E_GOV"/>
    <n v="161082"/>
    <d v="2024-05-24T00:00:00"/>
    <n v="1786531"/>
    <d v="2024-05-24T00:00:00"/>
    <m/>
    <n v="202.73"/>
    <d v="2024-06-23T00:00:00"/>
    <m/>
    <m/>
    <s v="Certificado e-CPF A3 em cartão e leitora - 12 meses Gov"/>
    <n v="193"/>
    <m/>
    <x v="0"/>
    <m/>
    <m/>
    <m/>
    <s v="2 - FATURADO"/>
    <n v="464"/>
    <x v="3"/>
    <x v="1"/>
    <m/>
  </r>
  <r>
    <x v="102"/>
    <s v="04.198.514/0038-46"/>
    <s v="NF SERVICOS E_GOV"/>
    <n v="161167"/>
    <d v="2024-05-28T00:00:00"/>
    <n v="178661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460"/>
    <x v="3"/>
    <x v="1"/>
    <m/>
  </r>
  <r>
    <x v="102"/>
    <s v="04.198.514/0038-46"/>
    <s v="NF SERVICOS E_GOV"/>
    <n v="161177"/>
    <d v="2024-05-28T00:00:00"/>
    <n v="1786626"/>
    <d v="2024-05-28T00:00:00"/>
    <m/>
    <n v="202.73"/>
    <d v="2024-06-27T00:00:00"/>
    <m/>
    <m/>
    <s v="Certificado e-CPF A3 em cartão e leitora - 12 meses Gov"/>
    <n v="193"/>
    <m/>
    <x v="0"/>
    <m/>
    <m/>
    <m/>
    <s v="2 - FATURADO"/>
    <n v="460"/>
    <x v="3"/>
    <x v="1"/>
    <m/>
  </r>
  <r>
    <x v="102"/>
    <s v="04.198.514/0038-46"/>
    <s v="NF SERVICOS E_GOV"/>
    <n v="161346"/>
    <d v="2024-06-06T00:00:00"/>
    <n v="1799587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451"/>
    <x v="3"/>
    <x v="1"/>
    <m/>
  </r>
  <r>
    <x v="102"/>
    <s v="04.198.514/0038-46"/>
    <s v="NF SERVICOS E_GOV"/>
    <n v="161348"/>
    <d v="2024-06-06T00:00:00"/>
    <n v="1799589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451"/>
    <x v="3"/>
    <x v="1"/>
    <m/>
  </r>
  <r>
    <x v="102"/>
    <s v="04.198.514/0038-46"/>
    <s v="NF SERVICOS E_GOV"/>
    <n v="161349"/>
    <d v="2024-06-06T00:00:00"/>
    <n v="1799590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451"/>
    <x v="3"/>
    <x v="1"/>
    <m/>
  </r>
  <r>
    <x v="102"/>
    <s v="04.198.514/0038-46"/>
    <s v="NF SERVICOS E_GOV"/>
    <n v="161350"/>
    <d v="2024-06-06T00:00:00"/>
    <n v="1799591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451"/>
    <x v="3"/>
    <x v="1"/>
    <m/>
  </r>
  <r>
    <x v="102"/>
    <s v="04.198.514/0038-46"/>
    <s v="NF SERVICOS E_GOV"/>
    <n v="161351"/>
    <d v="2024-06-06T00:00:00"/>
    <n v="1799592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451"/>
    <x v="3"/>
    <x v="1"/>
    <m/>
  </r>
  <r>
    <x v="102"/>
    <s v="04.198.514/0038-46"/>
    <s v="NF SERVICOS E_GOV"/>
    <n v="161352"/>
    <d v="2024-06-06T00:00:00"/>
    <n v="1799593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451"/>
    <x v="3"/>
    <x v="1"/>
    <m/>
  </r>
  <r>
    <x v="102"/>
    <s v="04.198.514/0038-46"/>
    <s v="NF SERVICOS E_GOV"/>
    <n v="161353"/>
    <d v="2024-06-06T00:00:00"/>
    <n v="1799594"/>
    <d v="2024-06-06T00:00:00"/>
    <m/>
    <n v="202.73"/>
    <d v="2024-07-06T00:00:00"/>
    <m/>
    <m/>
    <s v="Certificado e-CPF A3 em cartão e leitora - 12 meses Gov"/>
    <n v="193"/>
    <m/>
    <x v="0"/>
    <m/>
    <m/>
    <m/>
    <s v="2 - FATURADO"/>
    <n v="451"/>
    <x v="3"/>
    <x v="1"/>
    <m/>
  </r>
  <r>
    <x v="102"/>
    <s v="04.198.514/0038-46"/>
    <s v="NF SERVICOS E_GOV"/>
    <n v="162388"/>
    <d v="2024-06-13T00:00:00"/>
    <n v="1800629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444"/>
    <x v="3"/>
    <x v="1"/>
    <m/>
  </r>
  <r>
    <x v="102"/>
    <s v="04.198.514/0038-46"/>
    <s v="NF SERVICOS E_GOV"/>
    <n v="162394"/>
    <d v="2024-06-13T00:00:00"/>
    <n v="1800635"/>
    <d v="2024-06-13T00:00:00"/>
    <m/>
    <n v="202.73"/>
    <d v="2024-07-13T00:00:00"/>
    <m/>
    <m/>
    <s v="Certificado e-CPF A3 em cartão e leitora - 12 meses Gov"/>
    <n v="193"/>
    <m/>
    <x v="0"/>
    <m/>
    <m/>
    <m/>
    <s v="2 - FATURADO"/>
    <n v="444"/>
    <x v="3"/>
    <x v="1"/>
    <m/>
  </r>
  <r>
    <x v="102"/>
    <s v="04.198.514/0038-46"/>
    <s v="NF SERVICOS E_GOV"/>
    <n v="162677"/>
    <d v="2024-06-17T00:00:00"/>
    <n v="1800918"/>
    <d v="2024-06-17T00:00:00"/>
    <m/>
    <n v="202.73"/>
    <d v="2024-07-17T00:00:00"/>
    <m/>
    <m/>
    <s v="Certificado e-CPF A3 em cartão e leitora - 12 meses Gov"/>
    <n v="193"/>
    <m/>
    <x v="0"/>
    <m/>
    <m/>
    <m/>
    <s v="2 - FATURADO"/>
    <n v="440"/>
    <x v="3"/>
    <x v="1"/>
    <m/>
  </r>
  <r>
    <x v="102"/>
    <s v="04.198.514/0038-46"/>
    <s v="NF SERVICOS E_GOV"/>
    <n v="162892"/>
    <d v="2024-06-19T00:00:00"/>
    <n v="1801133"/>
    <d v="2024-06-19T00:00:00"/>
    <m/>
    <n v="202.73"/>
    <d v="2024-07-19T00:00:00"/>
    <m/>
    <m/>
    <s v="Certificado e-CPF A3 em cartão e leitora - 12 meses Gov"/>
    <n v="193"/>
    <m/>
    <x v="0"/>
    <m/>
    <m/>
    <m/>
    <s v="2 - FATURADO"/>
    <n v="438"/>
    <x v="3"/>
    <x v="1"/>
    <m/>
  </r>
  <r>
    <x v="102"/>
    <s v="04.198.514/0038-46"/>
    <s v="NF SERVICOS E_GOV"/>
    <n v="163019"/>
    <d v="2024-06-21T00:00:00"/>
    <n v="1801260"/>
    <d v="2024-06-21T00:00:00"/>
    <m/>
    <n v="202.73"/>
    <d v="2024-07-21T00:00:00"/>
    <m/>
    <m/>
    <s v="Certificado e-CPF A3 em cartão e leitora - 12 meses Gov"/>
    <n v="193"/>
    <m/>
    <x v="0"/>
    <m/>
    <m/>
    <m/>
    <s v="2 - FATURADO"/>
    <n v="436"/>
    <x v="3"/>
    <x v="1"/>
    <m/>
  </r>
  <r>
    <x v="102"/>
    <s v="04.198.514/0038-46"/>
    <s v="NF SERVICOS E_GOV"/>
    <n v="163110"/>
    <d v="2024-06-24T00:00:00"/>
    <n v="1801351"/>
    <d v="2024-06-24T00:00:00"/>
    <m/>
    <n v="202.73"/>
    <d v="2024-07-24T00:00:00"/>
    <m/>
    <m/>
    <s v="Certificado e-CPF A3 em cartão e leitora - 12 meses Gov"/>
    <n v="193"/>
    <m/>
    <x v="0"/>
    <m/>
    <m/>
    <m/>
    <s v="2 - FATURADO"/>
    <n v="433"/>
    <x v="3"/>
    <x v="1"/>
    <m/>
  </r>
  <r>
    <x v="102"/>
    <s v="04.198.514/0038-46"/>
    <s v="NF SERVICOS E_GOV"/>
    <n v="163647"/>
    <d v="2024-07-08T00:00:00"/>
    <n v="181466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419"/>
    <x v="3"/>
    <x v="1"/>
    <m/>
  </r>
  <r>
    <x v="102"/>
    <s v="04.198.514/0038-46"/>
    <s v="NF SERVICOS E_GOV"/>
    <n v="163707"/>
    <d v="2024-07-08T00:00:00"/>
    <n v="1814727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419"/>
    <x v="3"/>
    <x v="1"/>
    <m/>
  </r>
  <r>
    <x v="102"/>
    <s v="04.198.514/0038-46"/>
    <s v="NF SERVICOS E_GOV"/>
    <n v="163839"/>
    <d v="2024-07-08T00:00:00"/>
    <n v="1814859"/>
    <d v="2024-07-08T00:00:00"/>
    <m/>
    <n v="202.73"/>
    <d v="2024-08-07T00:00:00"/>
    <m/>
    <m/>
    <s v="Certificado e-CPF A3 em cartão e leitora - 12 meses Gov"/>
    <n v="193"/>
    <m/>
    <x v="0"/>
    <m/>
    <m/>
    <m/>
    <s v="2 - FATURADO"/>
    <n v="419"/>
    <x v="3"/>
    <x v="1"/>
    <m/>
  </r>
  <r>
    <x v="102"/>
    <s v="04.198.514/0038-46"/>
    <s v="NF SERVICOS E_GOV"/>
    <n v="164372"/>
    <d v="2024-07-12T00:00:00"/>
    <n v="1815392"/>
    <d v="2024-07-12T00:00:00"/>
    <m/>
    <n v="202.73"/>
    <d v="2024-08-11T00:00:00"/>
    <m/>
    <m/>
    <s v="Certificado e-CPF A3 em cartão e leitora - 12 meses Gov"/>
    <n v="193"/>
    <m/>
    <x v="0"/>
    <m/>
    <m/>
    <m/>
    <s v="2 - FATURADO"/>
    <n v="415"/>
    <x v="3"/>
    <x v="1"/>
    <m/>
  </r>
  <r>
    <x v="102"/>
    <s v="04.198.514/0038-46"/>
    <s v="NF SERVICOS E_GOV"/>
    <n v="165380"/>
    <d v="2024-08-06T00:00:00"/>
    <n v="1829246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390"/>
    <x v="3"/>
    <x v="1"/>
    <m/>
  </r>
  <r>
    <x v="102"/>
    <s v="04.198.514/0038-46"/>
    <s v="NF SERVICOS E_GOV"/>
    <n v="165381"/>
    <d v="2024-08-06T00:00:00"/>
    <n v="1829247"/>
    <d v="2024-08-06T00:00:00"/>
    <m/>
    <n v="202.73"/>
    <d v="2024-09-05T00:00:00"/>
    <m/>
    <m/>
    <s v="Certificado e-CPF A3 em cartão e leitora - 12 meses Gov"/>
    <n v="193"/>
    <m/>
    <x v="0"/>
    <m/>
    <m/>
    <m/>
    <s v="2 - FATURADO"/>
    <n v="390"/>
    <x v="3"/>
    <x v="1"/>
    <m/>
  </r>
  <r>
    <x v="102"/>
    <s v="04.198.514/0038-46"/>
    <s v="NF SERVICOS E_GOV"/>
    <n v="165833"/>
    <d v="2024-08-12T00:00:00"/>
    <n v="1829699"/>
    <d v="2024-08-12T00:00:00"/>
    <m/>
    <n v="202.73"/>
    <d v="2024-09-11T00:00:00"/>
    <m/>
    <m/>
    <s v="Certificado e-CPF A3 em cartão e leitora - 12 meses Gov"/>
    <n v="193"/>
    <m/>
    <x v="0"/>
    <m/>
    <m/>
    <m/>
    <s v="2 - FATURADO"/>
    <n v="384"/>
    <x v="3"/>
    <x v="1"/>
    <m/>
  </r>
  <r>
    <x v="102"/>
    <s v="04.198.514/0038-46"/>
    <s v="NF SERVICOS E_GOV"/>
    <n v="167083"/>
    <d v="2024-08-23T00:00:00"/>
    <n v="1830949"/>
    <d v="2024-08-23T00:00:00"/>
    <m/>
    <n v="202.73"/>
    <d v="2024-09-22T00:00:00"/>
    <m/>
    <m/>
    <s v="Certificado e-CPF A3 em cartão e leitora - 12 meses Gov"/>
    <n v="193"/>
    <m/>
    <x v="0"/>
    <m/>
    <m/>
    <m/>
    <s v="2 - FATURADO"/>
    <n v="373"/>
    <x v="3"/>
    <x v="1"/>
    <m/>
  </r>
  <r>
    <x v="102"/>
    <s v="04.198.514/0038-46"/>
    <s v="NF SERVICOS E_GOV"/>
    <n v="167147"/>
    <d v="2024-08-26T00:00:00"/>
    <n v="1831013"/>
    <d v="2024-08-26T00:00:00"/>
    <m/>
    <n v="202.73"/>
    <d v="2024-09-25T00:00:00"/>
    <m/>
    <m/>
    <s v="Certificado e-CPF A3 em cartão e leitora - 12 meses Gov"/>
    <n v="193"/>
    <m/>
    <x v="0"/>
    <m/>
    <m/>
    <m/>
    <s v="2 - FATURADO"/>
    <n v="370"/>
    <x v="3"/>
    <x v="1"/>
    <m/>
  </r>
  <r>
    <x v="102"/>
    <s v="04.198.514/0038-46"/>
    <s v="NF SERVICOS E_GOV"/>
    <n v="167560"/>
    <d v="2024-09-06T00:00:00"/>
    <n v="1844345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359"/>
    <x v="1"/>
    <x v="1"/>
    <m/>
  </r>
  <r>
    <x v="102"/>
    <s v="04.198.514/0038-46"/>
    <s v="NF SERVICOS E_GOV"/>
    <n v="167561"/>
    <d v="2024-09-06T00:00:00"/>
    <n v="1844346"/>
    <d v="2024-09-06T00:00:00"/>
    <m/>
    <n v="202.73"/>
    <d v="2024-10-06T00:00:00"/>
    <m/>
    <m/>
    <s v="Certificado e-CPF A3 em cartão e leitora - 12 meses Gov"/>
    <n v="193"/>
    <m/>
    <x v="0"/>
    <m/>
    <m/>
    <m/>
    <s v="2 - FATURADO"/>
    <n v="359"/>
    <x v="1"/>
    <x v="1"/>
    <m/>
  </r>
  <r>
    <x v="102"/>
    <s v="04.198.514/0038-46"/>
    <s v="NF SERVICOS E_GOV"/>
    <n v="168202"/>
    <d v="2024-09-12T00:00:00"/>
    <n v="1844987"/>
    <d v="2024-09-12T00:00:00"/>
    <m/>
    <n v="202.73"/>
    <d v="2024-10-12T00:00:00"/>
    <m/>
    <m/>
    <s v="Certificado e-CPF A3 em cartão e leitora - 12 meses Gov"/>
    <n v="193"/>
    <m/>
    <x v="0"/>
    <m/>
    <m/>
    <m/>
    <s v="2 - FATURADO"/>
    <n v="353"/>
    <x v="1"/>
    <x v="1"/>
    <m/>
  </r>
  <r>
    <x v="102"/>
    <s v="04.198.514/0038-46"/>
    <s v="NF SERVICOS E_GOV"/>
    <n v="168808"/>
    <d v="2024-09-17T00:00:00"/>
    <n v="1845593"/>
    <d v="2024-09-17T00:00:00"/>
    <m/>
    <n v="202.73"/>
    <d v="2024-10-17T00:00:00"/>
    <m/>
    <m/>
    <s v="Certificado e-CPF A3 em cartão e leitora - 12 meses Gov"/>
    <n v="193"/>
    <m/>
    <x v="0"/>
    <m/>
    <m/>
    <m/>
    <s v="2 - FATURADO"/>
    <n v="348"/>
    <x v="1"/>
    <x v="1"/>
    <m/>
  </r>
  <r>
    <x v="102"/>
    <s v="04.198.514/0038-46"/>
    <s v="NF SERVICOS E_GOV"/>
    <n v="169826"/>
    <d v="2024-10-14T00:00:00"/>
    <n v="1859571"/>
    <d v="2024-10-14T00:00:00"/>
    <m/>
    <n v="202.73"/>
    <d v="2024-11-13T00:00:00"/>
    <m/>
    <m/>
    <s v="Certificado e-CPF A3 em cartão e leitora - 12 meses Gov"/>
    <n v="193"/>
    <m/>
    <x v="0"/>
    <m/>
    <m/>
    <m/>
    <s v="2 - FATURADO"/>
    <n v="321"/>
    <x v="1"/>
    <x v="1"/>
    <m/>
  </r>
  <r>
    <x v="102"/>
    <s v="04.198.514/0038-46"/>
    <s v="NF SERVICOS E_GOV"/>
    <n v="170293"/>
    <d v="2024-10-16T00:00:00"/>
    <n v="1860038"/>
    <d v="2024-10-16T00:00:00"/>
    <m/>
    <n v="202.73"/>
    <d v="2024-11-15T00:00:00"/>
    <m/>
    <m/>
    <s v="Certificado e-CPF A3 em cartão e leitora - 12 meses Gov"/>
    <n v="193"/>
    <m/>
    <x v="0"/>
    <m/>
    <m/>
    <m/>
    <s v="2 - FATURADO"/>
    <n v="319"/>
    <x v="1"/>
    <x v="1"/>
    <m/>
  </r>
  <r>
    <x v="102"/>
    <s v="04.198.514/0038-46"/>
    <s v="NF SERVICOS E_GOV"/>
    <n v="170635"/>
    <d v="2024-10-25T00:00:00"/>
    <n v="1860380"/>
    <d v="2024-10-25T00:00:00"/>
    <m/>
    <n v="202.73"/>
    <d v="2024-11-24T00:00:00"/>
    <m/>
    <m/>
    <s v="Certificado e-CPF A3 em cartão e leitora - 12 meses Gov"/>
    <n v="193"/>
    <m/>
    <x v="0"/>
    <m/>
    <m/>
    <m/>
    <s v="2 - FATURADO"/>
    <n v="310"/>
    <x v="1"/>
    <x v="1"/>
    <m/>
  </r>
  <r>
    <x v="102"/>
    <s v="04.198.514/0038-46"/>
    <s v="NF SERVICOS E_GOV"/>
    <n v="172470"/>
    <d v="2024-11-18T00:00:00"/>
    <n v="1875485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286"/>
    <x v="1"/>
    <x v="1"/>
    <m/>
  </r>
  <r>
    <x v="102"/>
    <s v="04.198.514/0038-46"/>
    <s v="NF SERVICOS E_GOV"/>
    <n v="172583"/>
    <d v="2024-11-18T00:00:00"/>
    <n v="1875598"/>
    <d v="2024-11-18T00:00:00"/>
    <m/>
    <n v="202.73"/>
    <d v="2024-12-18T00:00:00"/>
    <m/>
    <m/>
    <s v="Certificado e-CPF A3 em cartão e leitora - 12 meses Gov"/>
    <n v="193"/>
    <m/>
    <x v="0"/>
    <m/>
    <m/>
    <m/>
    <s v="2 - FATURADO"/>
    <n v="286"/>
    <x v="1"/>
    <x v="1"/>
    <m/>
  </r>
  <r>
    <x v="102"/>
    <s v="04.198.514/0038-46"/>
    <s v="NF SERVICOS E_GOV"/>
    <n v="173539"/>
    <d v="2024-11-29T00:00:00"/>
    <n v="1876554"/>
    <d v="2024-11-29T00:00:00"/>
    <m/>
    <n v="202.73"/>
    <d v="2024-12-29T00:00:00"/>
    <m/>
    <m/>
    <s v="Certificado e-CPF A3 em cartão e leitora - 12 meses Gov"/>
    <n v="193"/>
    <m/>
    <x v="0"/>
    <m/>
    <m/>
    <m/>
    <s v="2 - FATURADO"/>
    <n v="275"/>
    <x v="1"/>
    <x v="1"/>
    <m/>
  </r>
  <r>
    <x v="102"/>
    <s v="04.198.514/0038-46"/>
    <s v="NF SERVICOS E_GOV"/>
    <n v="175602"/>
    <d v="2024-12-16T00:00:00"/>
    <n v="1891590"/>
    <d v="2024-12-16T00:00:00"/>
    <m/>
    <n v="202.73"/>
    <d v="2025-01-15T00:00:00"/>
    <m/>
    <m/>
    <s v="Certificado e-CPF A3 em cartão e leitora - 12 meses Gov"/>
    <n v="193"/>
    <m/>
    <x v="0"/>
    <m/>
    <m/>
    <m/>
    <s v="2 - FATURADO"/>
    <n v="258"/>
    <x v="1"/>
    <x v="1"/>
    <m/>
  </r>
  <r>
    <x v="102"/>
    <s v="04.198.514/0038-46"/>
    <s v="NF SERVICOS E_GOV"/>
    <n v="176074"/>
    <d v="2024-12-20T00:00:00"/>
    <n v="1892062"/>
    <d v="2024-12-20T00:00:00"/>
    <m/>
    <n v="202.73"/>
    <d v="2025-01-19T00:00:00"/>
    <m/>
    <m/>
    <s v="Certificado e-CPF A3 em cartão e leitora - 12 meses Gov"/>
    <n v="193"/>
    <m/>
    <x v="0"/>
    <m/>
    <m/>
    <m/>
    <s v="2 - FATURADO"/>
    <n v="254"/>
    <x v="1"/>
    <x v="1"/>
    <m/>
  </r>
  <r>
    <x v="102"/>
    <s v="04.198.514/0038-46"/>
    <s v="NF SERVICOS E_GOV"/>
    <n v="178534"/>
    <d v="2025-01-24T00:00:00"/>
    <n v="1907473"/>
    <d v="2025-01-24T00:00:00"/>
    <m/>
    <n v="202.73"/>
    <d v="2025-02-23T00:00:00"/>
    <m/>
    <m/>
    <s v="Certificado e-CPF A3 em cartão e leitora - 12 meses Gov"/>
    <n v="193"/>
    <m/>
    <x v="0"/>
    <m/>
    <m/>
    <m/>
    <s v="2 - FATURADO"/>
    <n v="219"/>
    <x v="1"/>
    <x v="1"/>
    <m/>
  </r>
  <r>
    <x v="102"/>
    <s v="04.198.514/0038-46"/>
    <s v="NF SERVICOS E_GOV"/>
    <n v="179937"/>
    <d v="2025-02-14T00:00:00"/>
    <n v="1921825"/>
    <d v="2025-02-14T00:00:00"/>
    <m/>
    <n v="202.73"/>
    <d v="2025-03-16T00:00:00"/>
    <m/>
    <m/>
    <s v="Certificado e-CPF A3 em cartão e leitora - 12 meses Gov"/>
    <n v="193"/>
    <m/>
    <x v="0"/>
    <m/>
    <m/>
    <m/>
    <s v="2 - FATURADO"/>
    <n v="198"/>
    <x v="1"/>
    <x v="1"/>
    <m/>
  </r>
  <r>
    <x v="102"/>
    <s v="04.198.514/0038-46"/>
    <s v="NF SERVICOS E_GOV"/>
    <n v="187983"/>
    <d v="2025-06-12T00:00:00"/>
    <n v="1981468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80"/>
    <x v="8"/>
    <x v="1"/>
    <m/>
  </r>
  <r>
    <x v="102"/>
    <s v="04.198.514/0038-46"/>
    <s v="NF SERVICOS E_GOV"/>
    <n v="188068"/>
    <d v="2025-06-12T00:00:00"/>
    <n v="1981553"/>
    <d v="2025-06-12T00:00:00"/>
    <m/>
    <n v="167.26"/>
    <d v="2025-07-12T00:00:00"/>
    <m/>
    <m/>
    <s v="Certificado e-CPF A3 (somente certificado) - 36 meses Gov"/>
    <n v="159.22999999999999"/>
    <m/>
    <x v="0"/>
    <m/>
    <m/>
    <m/>
    <s v="2 - FATURADO"/>
    <n v="80"/>
    <x v="8"/>
    <x v="1"/>
    <m/>
  </r>
  <r>
    <x v="102"/>
    <s v="04.198.514/0038-46"/>
    <s v="NF SERVICOS E_GOV"/>
    <n v="188626"/>
    <d v="2025-06-23T00:00:00"/>
    <n v="1982111"/>
    <d v="2025-06-23T00:00:00"/>
    <m/>
    <n v="277.10000000000002"/>
    <d v="2025-07-23T00:00:00"/>
    <m/>
    <m/>
    <s v="Certificado e-CPF A3 em token - 36 meses Gov"/>
    <n v="263.8"/>
    <m/>
    <x v="0"/>
    <m/>
    <m/>
    <m/>
    <s v="2 - FATURADO"/>
    <n v="69"/>
    <x v="8"/>
    <x v="1"/>
    <m/>
  </r>
  <r>
    <x v="102"/>
    <s v="04.198.514/0038-46"/>
    <s v="NF SERVICOS E_GOV"/>
    <n v="191799"/>
    <d v="2025-08-12T00:00:00"/>
    <n v="2010674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19"/>
    <x v="2"/>
    <x v="1"/>
    <m/>
  </r>
  <r>
    <x v="102"/>
    <s v="04.198.514/0038-46"/>
    <s v="NF SERVICOS"/>
    <n v="194316"/>
    <d v="2025-09-17T00:00:00"/>
    <n v="2025950"/>
    <d v="2025-09-17T00:00:00"/>
    <d v="2025-08-01T00:00:00"/>
    <n v="2337.64"/>
    <d v="2025-10-17T00:00:00"/>
    <s v="E0230131"/>
    <s v="PD023112"/>
    <s v="NUVEM PÚBLICA"/>
    <n v="2225.4299999999998"/>
    <d v="2025-08-01T00:00:00"/>
    <x v="0"/>
    <s v="023/183/23"/>
    <s v="2023061551-4"/>
    <s v="359.00006593/2023-53-ITO"/>
    <s v="2 - FATURADO"/>
    <n v="0"/>
    <x v="0"/>
    <x v="0"/>
    <m/>
  </r>
  <r>
    <x v="102"/>
    <s v="04.198.514/0038-46"/>
    <s v="NF SERVICOS"/>
    <n v="194317"/>
    <d v="2025-09-17T00:00:00"/>
    <n v="2025951"/>
    <d v="2025-09-17T00:00:00"/>
    <d v="2025-08-01T00:00:00"/>
    <n v="166799.57"/>
    <d v="2025-10-17T00:00:00"/>
    <s v="E0230218"/>
    <s v="PD023189"/>
    <s v="NUVEM PUBLICA"/>
    <n v="158793.19"/>
    <d v="2025-08-01T00:00:00"/>
    <x v="0"/>
    <s v="DTIC-030/183/23"/>
    <s v="DTIC Nº 2023063075-3"/>
    <s v="359.00008302/2023-61  ITO"/>
    <s v="2 - FATURADO"/>
    <n v="0"/>
    <x v="0"/>
    <x v="0"/>
    <m/>
  </r>
  <r>
    <x v="102"/>
    <s v="04.198.514/0038-46"/>
    <s v="NF SERVICOS"/>
    <n v="194328"/>
    <d v="2025-09-17T00:00:00"/>
    <n v="2025962"/>
    <d v="2025-09-17T00:00:00"/>
    <d v="2025-08-01T00:00:00"/>
    <n v="6641.08"/>
    <d v="2025-10-17T00:00:00"/>
    <s v="E0240373"/>
    <s v="PD024244"/>
    <s v="PROGRAMA SP SEM PAPEL"/>
    <n v="6322.31"/>
    <d v="2025-08-01T00:00:00"/>
    <x v="0"/>
    <s v="013/183/24"/>
    <s v="057.00384500/2024-03"/>
    <s v="359.00009250/2024-21-APPS"/>
    <s v="2 - FATURADO"/>
    <n v="0"/>
    <x v="0"/>
    <x v="0"/>
    <m/>
  </r>
  <r>
    <x v="102"/>
    <s v="04.198.514/0039-27"/>
    <s v="NF SERVICOS E_GOV"/>
    <n v="146399"/>
    <d v="2023-11-14T00:00:00"/>
    <n v="1695108"/>
    <d v="2023-11-14T00:00:00"/>
    <m/>
    <n v="329.43"/>
    <d v="2023-12-14T00:00:00"/>
    <m/>
    <m/>
    <s v="Certificado e-CPF A3 em cartão e leitora - 36 meses Gov"/>
    <n v="313.62"/>
    <m/>
    <x v="0"/>
    <m/>
    <m/>
    <m/>
    <s v="2 - FATURADO"/>
    <n v="656"/>
    <x v="3"/>
    <x v="1"/>
    <m/>
  </r>
  <r>
    <x v="102"/>
    <s v="04.198.514/0040-60"/>
    <s v="NF SERVICOS E_GOV"/>
    <n v="194611"/>
    <d v="2025-09-22T00:00:00"/>
    <n v="2026245"/>
    <d v="2025-09-22T00:00:00"/>
    <m/>
    <n v="329.43"/>
    <d v="2025-10-22T00:00:00"/>
    <m/>
    <m/>
    <s v="Certificado e-CPF A3 em cartão e leitora - 36 meses Gov"/>
    <n v="313.62"/>
    <m/>
    <x v="0"/>
    <m/>
    <m/>
    <m/>
    <s v="2 - FATURADO"/>
    <n v="0"/>
    <x v="0"/>
    <x v="1"/>
    <m/>
  </r>
  <r>
    <x v="102"/>
    <s v="04.198.514/0040-60"/>
    <s v="NF SERVICOS E_GOV"/>
    <n v="194612"/>
    <d v="2025-09-22T00:00:00"/>
    <n v="2026246"/>
    <d v="2025-09-22T00:00:00"/>
    <m/>
    <n v="329.43"/>
    <d v="2025-10-22T00:00:00"/>
    <m/>
    <m/>
    <s v="Certificado e-CPF A3 em cartão e leitora - 36 meses Gov"/>
    <n v="313.62"/>
    <m/>
    <x v="0"/>
    <m/>
    <m/>
    <m/>
    <s v="2 - FATURADO"/>
    <n v="0"/>
    <x v="0"/>
    <x v="1"/>
    <m/>
  </r>
  <r>
    <x v="102"/>
    <s v="04.198.514/0040-60"/>
    <s v="NF SERVICOS KIT"/>
    <n v="194692"/>
    <d v="2025-09-23T00:00:00"/>
    <n v="2026326"/>
    <d v="2025-09-23T00:00:00"/>
    <m/>
    <n v="109.89"/>
    <d v="2025-10-23T00:00:00"/>
    <m/>
    <m/>
    <s v="Certificado e-CPF A3 (renovação) - 36 meses Gov"/>
    <n v="104.62"/>
    <m/>
    <x v="0"/>
    <m/>
    <m/>
    <m/>
    <s v="2 - FATURADO"/>
    <n v="0"/>
    <x v="0"/>
    <x v="1"/>
    <m/>
  </r>
  <r>
    <x v="102"/>
    <s v="04.198.514/0040-60"/>
    <s v="NF SERVICOS E_GOV"/>
    <n v="194824"/>
    <d v="2025-09-24T00:00:00"/>
    <n v="2026458"/>
    <d v="2025-09-24T00:00:00"/>
    <m/>
    <n v="329.43"/>
    <d v="2025-10-24T00:00:00"/>
    <m/>
    <m/>
    <s v="Certificado e-CPF A3 em cartão e leitora - 36 meses Gov"/>
    <n v="313.62"/>
    <m/>
    <x v="0"/>
    <m/>
    <m/>
    <m/>
    <s v="2 - FATURADO"/>
    <n v="0"/>
    <x v="0"/>
    <x v="1"/>
    <m/>
  </r>
  <r>
    <x v="102"/>
    <s v="04.198.514/0048-18"/>
    <s v="NF SERVICOS E_GOV"/>
    <n v="171517"/>
    <d v="2024-11-12T00:00:00"/>
    <n v="1874532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92"/>
    <x v="1"/>
    <x v="1"/>
    <m/>
  </r>
  <r>
    <x v="102"/>
    <s v="04.198.514/0048-18"/>
    <s v="NF SERVICOS E_GOV"/>
    <n v="171518"/>
    <d v="2024-11-12T00:00:00"/>
    <n v="1874533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92"/>
    <x v="1"/>
    <x v="1"/>
    <m/>
  </r>
  <r>
    <x v="102"/>
    <s v="04.198.514/0048-18"/>
    <s v="NF SERVICOS E_GOV"/>
    <n v="171519"/>
    <d v="2024-11-12T00:00:00"/>
    <n v="1874534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92"/>
    <x v="1"/>
    <x v="1"/>
    <m/>
  </r>
  <r>
    <x v="102"/>
    <s v="04.198.514/0048-18"/>
    <s v="NF SERVICOS E_GOV"/>
    <n v="172448"/>
    <d v="2024-11-18T00:00:00"/>
    <n v="1875463"/>
    <d v="2024-11-18T00:00:00"/>
    <m/>
    <n v="277.10000000000002"/>
    <d v="2024-12-18T00:00:00"/>
    <m/>
    <m/>
    <s v="Certificado e-CPF A3 em token - 36 meses Gov"/>
    <n v="263.8"/>
    <m/>
    <x v="0"/>
    <m/>
    <m/>
    <m/>
    <s v="2 - FATURADO"/>
    <n v="286"/>
    <x v="1"/>
    <x v="1"/>
    <m/>
  </r>
  <r>
    <x v="102"/>
    <s v="04.198.514/0048-18"/>
    <s v="NF SERVICOS E_GOV"/>
    <n v="189220"/>
    <d v="2025-07-10T00:00:00"/>
    <n v="1995438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52"/>
    <x v="5"/>
    <x v="1"/>
    <m/>
  </r>
  <r>
    <x v="102"/>
    <s v="04.198.514/0055-47"/>
    <s v="NF SERVICOS E_GOV"/>
    <n v="163015"/>
    <d v="2024-06-21T00:00:00"/>
    <n v="1801256"/>
    <d v="2024-06-21T00:00:00"/>
    <m/>
    <n v="167.26"/>
    <d v="2024-07-21T00:00:00"/>
    <m/>
    <m/>
    <s v="Certificado e-CPF A3 (somente certificado) - 36 meses Gov"/>
    <n v="159.22999999999999"/>
    <m/>
    <x v="0"/>
    <m/>
    <m/>
    <m/>
    <s v="2 - FATURADO"/>
    <n v="436"/>
    <x v="3"/>
    <x v="1"/>
    <m/>
  </r>
  <r>
    <x v="102"/>
    <s v="04.198.514/0071-67"/>
    <s v="NF SERVICOS KIT"/>
    <n v="194688"/>
    <d v="2025-09-23T00:00:00"/>
    <n v="2026322"/>
    <d v="2025-09-23T00:00:00"/>
    <m/>
    <n v="73.260000000000005"/>
    <d v="2025-10-23T00:00:00"/>
    <m/>
    <m/>
    <s v="e-CNPJ A3 - Renovação - GOV 12 meses"/>
    <n v="69.739999999999995"/>
    <m/>
    <x v="0"/>
    <m/>
    <m/>
    <m/>
    <s v="2 - FATURADO"/>
    <n v="0"/>
    <x v="0"/>
    <x v="1"/>
    <m/>
  </r>
  <r>
    <x v="102"/>
    <s v="04.198.514/0073-29"/>
    <s v="NF SERVICOS E_GOV"/>
    <n v="146083"/>
    <d v="2023-11-14T00:00:00"/>
    <n v="1694792"/>
    <d v="2023-11-14T00:00:00"/>
    <m/>
    <n v="73.260000000000005"/>
    <d v="2023-12-14T00:00:00"/>
    <m/>
    <m/>
    <s v="Certificado e-CPF A1 (renovacao) em Software (12 meses) Gov"/>
    <n v="69.739999999999995"/>
    <m/>
    <x v="0"/>
    <m/>
    <m/>
    <m/>
    <s v="2 - FATURADO"/>
    <n v="656"/>
    <x v="3"/>
    <x v="1"/>
    <m/>
  </r>
  <r>
    <x v="102"/>
    <s v="04.198.514/0073-29"/>
    <s v="NF SERVICOS E_GOV"/>
    <n v="177904"/>
    <d v="2025-01-16T00:00:00"/>
    <n v="1906843"/>
    <d v="2025-01-16T00:00:00"/>
    <m/>
    <n v="124.99"/>
    <d v="2025-02-15T00:00:00"/>
    <m/>
    <m/>
    <s v="e-CPF A1 - 12 meses (Gov)"/>
    <n v="118.99"/>
    <m/>
    <x v="0"/>
    <m/>
    <m/>
    <m/>
    <s v="2 - FATURADO"/>
    <n v="227"/>
    <x v="1"/>
    <x v="1"/>
    <m/>
  </r>
  <r>
    <x v="102"/>
    <s v="04.198.514/0073-29"/>
    <s v="NF SERVICOS E_GOV"/>
    <n v="177927"/>
    <d v="2025-01-16T00:00:00"/>
    <n v="1906866"/>
    <d v="2025-01-16T00:00:00"/>
    <m/>
    <n v="124.99"/>
    <d v="2025-02-15T00:00:00"/>
    <m/>
    <m/>
    <s v="e-CPF A1 - 12 meses (Gov)"/>
    <n v="118.99"/>
    <m/>
    <x v="0"/>
    <m/>
    <m/>
    <m/>
    <s v="2 - FATURADO"/>
    <n v="227"/>
    <x v="1"/>
    <x v="1"/>
    <m/>
  </r>
  <r>
    <x v="102"/>
    <s v="04.198.514/0073-29"/>
    <s v="NF SERVICOS E_GOV"/>
    <n v="178156"/>
    <d v="2025-01-16T00:00:00"/>
    <n v="1907095"/>
    <d v="2025-01-16T00:00:00"/>
    <m/>
    <n v="124.99"/>
    <d v="2025-02-15T00:00:00"/>
    <m/>
    <m/>
    <s v="e-CPF A1 - 12 meses (Gov)"/>
    <n v="118.99"/>
    <m/>
    <x v="0"/>
    <m/>
    <m/>
    <m/>
    <s v="2 - FATURADO"/>
    <n v="227"/>
    <x v="1"/>
    <x v="1"/>
    <m/>
  </r>
  <r>
    <x v="102"/>
    <s v="04.198.514/0073-29"/>
    <s v="NF SERVICOS E_GOV"/>
    <n v="178319"/>
    <d v="2025-01-20T00:00:00"/>
    <n v="1907258"/>
    <d v="2025-01-20T00:00:00"/>
    <m/>
    <n v="124.99"/>
    <d v="2025-02-19T00:00:00"/>
    <m/>
    <m/>
    <s v="Certificado e-CPF A3 (somente certificado) - 12 meses Gov"/>
    <n v="118.99"/>
    <m/>
    <x v="0"/>
    <m/>
    <m/>
    <m/>
    <s v="2 - FATURADO"/>
    <n v="223"/>
    <x v="1"/>
    <x v="1"/>
    <m/>
  </r>
  <r>
    <x v="102"/>
    <s v="04.198.514/0073-29"/>
    <s v="NF SERVICOS E_GOV"/>
    <n v="178398"/>
    <d v="2025-01-22T00:00:00"/>
    <n v="1907337"/>
    <d v="2025-01-22T00:00:00"/>
    <m/>
    <n v="124.99"/>
    <d v="2025-02-21T00:00:00"/>
    <m/>
    <m/>
    <s v="e-CPF A1 - 12 meses (Gov)"/>
    <n v="118.99"/>
    <m/>
    <x v="0"/>
    <m/>
    <m/>
    <m/>
    <s v="2 - FATURADO"/>
    <n v="221"/>
    <x v="1"/>
    <x v="1"/>
    <m/>
  </r>
  <r>
    <x v="102"/>
    <s v="04.198.514/0073-29"/>
    <s v="NF SERVICOS E_GOV"/>
    <n v="178408"/>
    <d v="2025-01-22T00:00:00"/>
    <n v="1907347"/>
    <d v="2025-01-22T00:00:00"/>
    <m/>
    <n v="124.99"/>
    <d v="2025-02-21T00:00:00"/>
    <m/>
    <m/>
    <s v="e-CPF A1 - 12 meses (Gov)"/>
    <n v="118.99"/>
    <m/>
    <x v="0"/>
    <m/>
    <m/>
    <m/>
    <s v="2 - FATURADO"/>
    <n v="221"/>
    <x v="1"/>
    <x v="1"/>
    <m/>
  </r>
  <r>
    <x v="102"/>
    <s v="04.198.514/0073-29"/>
    <s v="NF SERVICOS E_GOV"/>
    <n v="178570"/>
    <d v="2025-01-28T00:00:00"/>
    <n v="1907509"/>
    <d v="2025-01-28T00:00:00"/>
    <m/>
    <n v="124.99"/>
    <d v="2025-02-27T00:00:00"/>
    <m/>
    <m/>
    <s v="Certificado e-CPF A3 (somente certificado) - 12 meses Gov"/>
    <n v="118.99"/>
    <m/>
    <x v="0"/>
    <m/>
    <m/>
    <m/>
    <s v="2 - FATURADO"/>
    <n v="215"/>
    <x v="1"/>
    <x v="1"/>
    <m/>
  </r>
  <r>
    <x v="102"/>
    <s v="04.198.514/0073-29"/>
    <s v="NF SERVICOS E_GOV"/>
    <n v="178637"/>
    <d v="2025-01-29T00:00:00"/>
    <n v="1907576"/>
    <d v="2025-01-29T00:00:00"/>
    <m/>
    <n v="124.99"/>
    <d v="2025-02-28T00:00:00"/>
    <m/>
    <m/>
    <s v="e-CPF A1 - 12 meses (Gov)"/>
    <n v="118.99"/>
    <m/>
    <x v="0"/>
    <m/>
    <m/>
    <m/>
    <s v="2 - FATURADO"/>
    <n v="214"/>
    <x v="1"/>
    <x v="1"/>
    <m/>
  </r>
  <r>
    <x v="102"/>
    <s v="04.198.514/0080-58"/>
    <s v="NF SERVICOS E_GOV"/>
    <n v="180111"/>
    <d v="2025-02-17T00:00:00"/>
    <n v="1921999"/>
    <d v="2025-02-17T00:00:00"/>
    <m/>
    <n v="329.43"/>
    <d v="2025-03-19T00:00:00"/>
    <m/>
    <m/>
    <s v="Certificado e-CPF A3 em cartão e leitora - 36 meses Gov"/>
    <n v="313.62"/>
    <m/>
    <x v="0"/>
    <m/>
    <m/>
    <m/>
    <s v="2 - FATURADO"/>
    <n v="195"/>
    <x v="1"/>
    <x v="1"/>
    <m/>
  </r>
  <r>
    <x v="102"/>
    <s v="04.198.514/0080-58"/>
    <s v="NF SERVICOS E_GOV"/>
    <n v="180697"/>
    <d v="2025-02-25T00:00:00"/>
    <n v="1922585"/>
    <d v="2025-02-25T00:00:00"/>
    <m/>
    <n v="277.10000000000002"/>
    <d v="2025-03-27T00:00:00"/>
    <m/>
    <m/>
    <s v="Certificado e-CPF A3 em token - 36 meses Gov"/>
    <n v="263.8"/>
    <m/>
    <x v="0"/>
    <m/>
    <m/>
    <m/>
    <s v="2 - FATURADO"/>
    <n v="187"/>
    <x v="1"/>
    <x v="1"/>
    <m/>
  </r>
  <r>
    <x v="102"/>
    <s v="04.198.514/0080-58"/>
    <s v="NF SERVICOS E_GOV"/>
    <n v="192736"/>
    <d v="2025-08-25T00:00:00"/>
    <n v="2011611"/>
    <d v="2025-08-25T00:00:00"/>
    <m/>
    <n v="227.35"/>
    <d v="2025-09-24T00:00:00"/>
    <m/>
    <m/>
    <s v="Certificado e-CPF A3 em cartão - 36 meses Gov"/>
    <n v="216.44"/>
    <m/>
    <x v="0"/>
    <m/>
    <m/>
    <m/>
    <s v="2 - FATURADO"/>
    <n v="6"/>
    <x v="2"/>
    <x v="1"/>
    <m/>
  </r>
  <r>
    <x v="102"/>
    <s v="04.198.514/0081-39"/>
    <s v="NF SERVICOS E_GOV"/>
    <n v="193443"/>
    <d v="2025-09-11T00:00:00"/>
    <n v="2025077"/>
    <d v="2025-09-11T00:00:00"/>
    <m/>
    <n v="329.43"/>
    <d v="2025-10-11T00:00:00"/>
    <m/>
    <m/>
    <s v="Certificado e-CPF A3 em cartão e leitora - 36 meses Gov"/>
    <n v="313.62"/>
    <m/>
    <x v="0"/>
    <m/>
    <m/>
    <m/>
    <s v="2 - FATURADO"/>
    <n v="0"/>
    <x v="0"/>
    <x v="1"/>
    <m/>
  </r>
  <r>
    <x v="102"/>
    <s v="04.198.514/0115-12"/>
    <s v="NF SERVICOS E_GOV"/>
    <n v="194115"/>
    <d v="2025-09-15T00:00:00"/>
    <n v="2025749"/>
    <d v="2025-09-15T00:00:00"/>
    <m/>
    <n v="329.43"/>
    <d v="2025-10-15T00:00:00"/>
    <m/>
    <m/>
    <s v="Certificado e-CPF A3 em cartão e leitora - 36 meses Gov"/>
    <n v="313.62"/>
    <m/>
    <x v="0"/>
    <m/>
    <m/>
    <m/>
    <s v="2 - FATURADO"/>
    <n v="0"/>
    <x v="0"/>
    <x v="1"/>
    <m/>
  </r>
  <r>
    <x v="102"/>
    <s v="04.198.514/0115-12"/>
    <s v="NF SERVICOS E_GOV"/>
    <n v="194116"/>
    <d v="2025-09-15T00:00:00"/>
    <n v="2025750"/>
    <d v="2025-09-15T00:00:00"/>
    <m/>
    <n v="329.43"/>
    <d v="2025-10-15T00:00:00"/>
    <m/>
    <m/>
    <s v="Certificado e-CPF A3 em cartão e leitora - 36 meses Gov"/>
    <n v="313.62"/>
    <m/>
    <x v="0"/>
    <m/>
    <m/>
    <m/>
    <s v="2 - FATURADO"/>
    <n v="0"/>
    <x v="0"/>
    <x v="1"/>
    <m/>
  </r>
  <r>
    <x v="102"/>
    <s v="04.198.514/0116-01"/>
    <s v="NF SERVICOS E_GOV"/>
    <n v="100376"/>
    <d v="2022-06-14T00:00:00"/>
    <n v="104997"/>
    <d v="2022-06-14T00:00:00"/>
    <m/>
    <n v="287"/>
    <d v="2022-07-14T00:00:00"/>
    <m/>
    <m/>
    <s v="Certificado e-CPF A3 em token - 36 meses Gov"/>
    <n v="287"/>
    <m/>
    <x v="0"/>
    <m/>
    <m/>
    <m/>
    <s v="2 - FATURADO"/>
    <n v="1174"/>
    <x v="3"/>
    <x v="1"/>
    <m/>
  </r>
  <r>
    <x v="102"/>
    <s v="04.198.514/0116-01"/>
    <s v="NF SERVICOS E_GOV"/>
    <n v="100377"/>
    <d v="2022-06-14T00:00:00"/>
    <n v="104998"/>
    <d v="2022-06-14T00:00:00"/>
    <m/>
    <n v="287"/>
    <d v="2022-07-14T00:00:00"/>
    <m/>
    <m/>
    <s v="Certificado e-CPF A3 em token - 36 meses Gov"/>
    <n v="287"/>
    <m/>
    <x v="0"/>
    <m/>
    <m/>
    <m/>
    <s v="2 - FATURADO"/>
    <n v="1174"/>
    <x v="3"/>
    <x v="1"/>
    <m/>
  </r>
  <r>
    <x v="102"/>
    <s v="04.198.514/0130-51"/>
    <s v="NF SERVICOS E_GOV"/>
    <n v="194423"/>
    <d v="2025-09-18T00:00:00"/>
    <n v="2026057"/>
    <d v="2025-09-18T00:00:00"/>
    <m/>
    <n v="329.43"/>
    <d v="2025-10-18T00:00:00"/>
    <m/>
    <m/>
    <s v="Certificado e-CPF A3 em cartão e leitora - 36 meses Gov"/>
    <n v="313.62"/>
    <m/>
    <x v="0"/>
    <m/>
    <m/>
    <m/>
    <s v="2 - FATURADO"/>
    <n v="0"/>
    <x v="0"/>
    <x v="1"/>
    <m/>
  </r>
  <r>
    <x v="102"/>
    <s v="04.198.514/0134-85"/>
    <s v="NF SERVICOS E_GOV"/>
    <n v="194113"/>
    <d v="2025-09-15T00:00:00"/>
    <n v="2025747"/>
    <d v="2025-09-15T00:00:00"/>
    <m/>
    <n v="277.10000000000002"/>
    <d v="2025-10-15T00:00:00"/>
    <m/>
    <m/>
    <s v="Certificado e-CPF A3 em token - 36 meses Gov"/>
    <n v="263.8"/>
    <m/>
    <x v="0"/>
    <m/>
    <m/>
    <m/>
    <s v="2 - FATURADO"/>
    <n v="0"/>
    <x v="0"/>
    <x v="1"/>
    <m/>
  </r>
  <r>
    <x v="103"/>
    <s v="04.236.548/0001-96"/>
    <s v="NF SERVICOS E_GOV"/>
    <n v="183612"/>
    <d v="2023-04-13T00:00:00"/>
    <n v="188970"/>
    <d v="2023-04-13T00:00:00"/>
    <m/>
    <n v="202.73"/>
    <d v="2023-05-13T00:00:00"/>
    <m/>
    <m/>
    <s v="Certificado e-CPF A3 em cartão e leitora - 12 meses Gov"/>
    <n v="202.73"/>
    <m/>
    <x v="2"/>
    <m/>
    <m/>
    <m/>
    <s v="2 - FATURADO"/>
    <n v="871"/>
    <x v="3"/>
    <x v="1"/>
    <m/>
  </r>
  <r>
    <x v="103"/>
    <s v="04.236.548/0001-96"/>
    <s v="NF SERVICOS E_GOV"/>
    <n v="158107"/>
    <d v="2024-04-17T00:00:00"/>
    <n v="1770770"/>
    <d v="2024-04-17T00:00:00"/>
    <m/>
    <n v="227.35"/>
    <d v="2024-05-17T00:00:00"/>
    <m/>
    <m/>
    <s v="Certificado e-CPF A3 em cartão - 36 meses Gov"/>
    <n v="216.44"/>
    <m/>
    <x v="2"/>
    <m/>
    <m/>
    <m/>
    <s v="2 - FATURADO"/>
    <n v="501"/>
    <x v="3"/>
    <x v="1"/>
    <m/>
  </r>
  <r>
    <x v="103"/>
    <s v="04.236.548/0001-96"/>
    <s v="NF SERVICOS E_GOV"/>
    <n v="179299"/>
    <d v="2025-02-12T00:00:00"/>
    <n v="1921187"/>
    <d v="2025-02-12T00:00:00"/>
    <m/>
    <n v="109.89"/>
    <d v="2025-03-14T00:00:00"/>
    <m/>
    <m/>
    <s v="Certificado e-CPF A3 (renovação) - 36 meses Gov"/>
    <n v="104.62"/>
    <m/>
    <x v="3"/>
    <m/>
    <m/>
    <m/>
    <s v="2 - FATURADO"/>
    <n v="200"/>
    <x v="1"/>
    <x v="1"/>
    <m/>
  </r>
  <r>
    <x v="103"/>
    <s v="04.236.548/0001-96"/>
    <s v="NF SERVICOS E_GOV"/>
    <n v="182586"/>
    <d v="2025-03-25T00:00:00"/>
    <n v="1937409"/>
    <d v="2025-03-25T00:00:00"/>
    <m/>
    <n v="202.77"/>
    <d v="2025-04-24T00:00:00"/>
    <m/>
    <m/>
    <s v="Certificado e-CPF A3 em cartão - 24 meses Gov"/>
    <n v="193.04"/>
    <m/>
    <x v="0"/>
    <m/>
    <m/>
    <m/>
    <s v="2 - FATURADO"/>
    <n v="159"/>
    <x v="4"/>
    <x v="1"/>
    <m/>
  </r>
  <r>
    <x v="103"/>
    <s v="04.236.548/0001-96"/>
    <s v="NF SERVICOS E_GOV"/>
    <n v="193516"/>
    <d v="2025-09-11T00:00:00"/>
    <n v="2025150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03"/>
    <s v="04.236.548/0001-96"/>
    <s v="NF SERVICOS E_GOV"/>
    <n v="193524"/>
    <d v="2025-09-11T00:00:00"/>
    <n v="2025158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03"/>
    <s v="04.236.548/0001-96"/>
    <s v="NF SERVICOS E_GOV"/>
    <n v="194112"/>
    <d v="2025-09-15T00:00:00"/>
    <n v="2025746"/>
    <d v="2025-09-15T00:00:00"/>
    <m/>
    <n v="285.14999999999998"/>
    <d v="2025-10-15T00:00:00"/>
    <m/>
    <m/>
    <s v="Certificado e-CNPJ A3 em token - 36 meses Gov"/>
    <n v="271.45999999999998"/>
    <m/>
    <x v="0"/>
    <m/>
    <m/>
    <m/>
    <s v="2 - FATURADO"/>
    <n v="0"/>
    <x v="0"/>
    <x v="1"/>
    <m/>
  </r>
  <r>
    <x v="103"/>
    <s v="04.236.548/0002-77"/>
    <s v="NF SERVICOS E_GOV"/>
    <n v="162420"/>
    <d v="2023-01-26T00:00:00"/>
    <n v="167586"/>
    <d v="2023-01-26T00:00:00"/>
    <m/>
    <n v="277.10000000000002"/>
    <d v="2023-02-25T00:00:00"/>
    <m/>
    <m/>
    <s v="Certificado e-CPF A3 em token - 36 meses Gov"/>
    <n v="277.10000000000002"/>
    <m/>
    <x v="2"/>
    <m/>
    <m/>
    <m/>
    <s v="2 - FATURADO"/>
    <n v="948"/>
    <x v="3"/>
    <x v="1"/>
    <m/>
  </r>
  <r>
    <x v="103"/>
    <s v="04.236.548/0002-77"/>
    <s v="NF SERVICOS E_GOV"/>
    <n v="189081"/>
    <d v="2025-07-10T00:00:00"/>
    <n v="199529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52"/>
    <x v="5"/>
    <x v="1"/>
    <m/>
  </r>
  <r>
    <x v="103"/>
    <s v="04.236.548/0002-77"/>
    <s v="NF SERVICOS E_GOV"/>
    <n v="189181"/>
    <d v="2025-07-10T00:00:00"/>
    <n v="199539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52"/>
    <x v="5"/>
    <x v="1"/>
    <m/>
  </r>
  <r>
    <x v="103"/>
    <s v="04.236.548/0002-77"/>
    <s v="NF SERVICOS E_GOV"/>
    <n v="189190"/>
    <d v="2025-07-10T00:00:00"/>
    <n v="1995408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52"/>
    <x v="5"/>
    <x v="1"/>
    <m/>
  </r>
  <r>
    <x v="103"/>
    <s v="04.236.548/0002-77"/>
    <s v="NF SERVICOS E_GOV"/>
    <n v="189196"/>
    <d v="2025-07-10T00:00:00"/>
    <n v="1995414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52"/>
    <x v="5"/>
    <x v="1"/>
    <m/>
  </r>
  <r>
    <x v="103"/>
    <s v="04.236.548/0002-77"/>
    <s v="NF SERVICOS E_GOV"/>
    <n v="189244"/>
    <d v="2025-07-10T00:00:00"/>
    <n v="1995462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52"/>
    <x v="5"/>
    <x v="1"/>
    <m/>
  </r>
  <r>
    <x v="103"/>
    <s v="04.236.548/0002-77"/>
    <s v="NF SERVICOS E_GOV"/>
    <n v="189311"/>
    <d v="2025-07-10T00:00:00"/>
    <n v="1995529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52"/>
    <x v="5"/>
    <x v="1"/>
    <m/>
  </r>
  <r>
    <x v="103"/>
    <s v="04.236.548/0002-77"/>
    <s v="NF SERVICOS E_GOV"/>
    <n v="189317"/>
    <d v="2025-07-10T00:00:00"/>
    <n v="1995535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52"/>
    <x v="5"/>
    <x v="1"/>
    <m/>
  </r>
  <r>
    <x v="103"/>
    <s v="04.236.548/0002-77"/>
    <s v="NF SERVICOS E_GOV"/>
    <n v="189343"/>
    <d v="2025-07-10T00:00:00"/>
    <n v="1995561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52"/>
    <x v="5"/>
    <x v="1"/>
    <m/>
  </r>
  <r>
    <x v="103"/>
    <s v="04.236.548/0002-77"/>
    <s v="NF SERVICOS E_GOV"/>
    <n v="189352"/>
    <d v="2025-07-10T00:00:00"/>
    <n v="1995570"/>
    <d v="2025-07-10T00:00:00"/>
    <m/>
    <n v="277.10000000000002"/>
    <d v="2025-08-09T00:00:00"/>
    <m/>
    <m/>
    <s v="Certificado e-CPF A3 em token - 36 meses Gov"/>
    <n v="5.54"/>
    <m/>
    <x v="0"/>
    <m/>
    <m/>
    <m/>
    <s v="2 - FATURADO"/>
    <n v="52"/>
    <x v="5"/>
    <x v="1"/>
    <m/>
  </r>
  <r>
    <x v="103"/>
    <s v="04.236.548/0002-77"/>
    <s v="NF SERVICOS E_GOV"/>
    <n v="189575"/>
    <d v="2025-07-14T00:00:00"/>
    <n v="1995793"/>
    <d v="2025-07-14T00:00:00"/>
    <m/>
    <n v="277.10000000000002"/>
    <d v="2025-08-13T00:00:00"/>
    <m/>
    <m/>
    <s v="Certificado e-CPF A3 em token - 36 meses Gov"/>
    <n v="5.54"/>
    <m/>
    <x v="0"/>
    <m/>
    <m/>
    <m/>
    <s v="2 - FATURADO"/>
    <n v="48"/>
    <x v="5"/>
    <x v="1"/>
    <m/>
  </r>
  <r>
    <x v="103"/>
    <s v="04.236.548/0002-77"/>
    <s v="NF SERVICOS E_GOV"/>
    <n v="189576"/>
    <d v="2025-07-14T00:00:00"/>
    <n v="1995794"/>
    <d v="2025-07-14T00:00:00"/>
    <m/>
    <n v="277.10000000000002"/>
    <d v="2025-08-13T00:00:00"/>
    <m/>
    <m/>
    <s v="Certificado e-CPF A3 em token - 36 meses Gov"/>
    <n v="5.54"/>
    <m/>
    <x v="0"/>
    <m/>
    <m/>
    <m/>
    <s v="2 - FATURADO"/>
    <n v="48"/>
    <x v="5"/>
    <x v="1"/>
    <m/>
  </r>
  <r>
    <x v="103"/>
    <s v="04.236.548/0002-77"/>
    <s v="NF SERVICOS E_GOV"/>
    <n v="190179"/>
    <d v="2025-07-17T00:00:00"/>
    <n v="1996397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45"/>
    <x v="5"/>
    <x v="1"/>
    <m/>
  </r>
  <r>
    <x v="103"/>
    <s v="04.236.548/0002-77"/>
    <s v="NF SERVICOS E_GOV"/>
    <n v="190180"/>
    <d v="2025-07-17T00:00:00"/>
    <n v="1996398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45"/>
    <x v="5"/>
    <x v="1"/>
    <m/>
  </r>
  <r>
    <x v="103"/>
    <s v="04.236.548/0002-77"/>
    <s v="NF SERVICOS E_GOV"/>
    <n v="190181"/>
    <d v="2025-07-17T00:00:00"/>
    <n v="1996399"/>
    <d v="2025-07-17T00:00:00"/>
    <m/>
    <n v="277.10000000000002"/>
    <d v="2025-08-16T00:00:00"/>
    <m/>
    <m/>
    <s v="Certificado e-CPF A3 em token - 36 meses Gov"/>
    <n v="5.54"/>
    <m/>
    <x v="0"/>
    <m/>
    <m/>
    <m/>
    <s v="2 - FATURADO"/>
    <n v="45"/>
    <x v="5"/>
    <x v="1"/>
    <m/>
  </r>
  <r>
    <x v="103"/>
    <s v="04.236.548/0008-62"/>
    <s v="NF SERVICOS E_GOV"/>
    <n v="191635"/>
    <d v="2025-08-12T00:00:00"/>
    <n v="2010510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19"/>
    <x v="2"/>
    <x v="1"/>
    <m/>
  </r>
  <r>
    <x v="103"/>
    <s v="04.236.548/0013-20"/>
    <s v="NF SERVICOS E_GOV"/>
    <n v="193444"/>
    <d v="2025-09-11T00:00:00"/>
    <n v="2025078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3"/>
    <s v="04.236.548/0014-00"/>
    <s v="NF SERVICOS E_GOV"/>
    <n v="140365"/>
    <d v="2022-10-31T00:00:00"/>
    <n v="145307"/>
    <d v="2022-10-31T00:00:00"/>
    <m/>
    <n v="277.10000000000002"/>
    <d v="2022-11-30T00:00:00"/>
    <m/>
    <m/>
    <s v="Certificado e-CPF A3 em token - 36 meses Gov"/>
    <n v="277.10000000000002"/>
    <m/>
    <x v="2"/>
    <m/>
    <m/>
    <m/>
    <s v="2 - FATURADO"/>
    <n v="1035"/>
    <x v="3"/>
    <x v="1"/>
    <m/>
  </r>
  <r>
    <x v="103"/>
    <s v="04.236.548/0020-59"/>
    <s v="NF SERVICOS E_GOV"/>
    <n v="121771"/>
    <d v="2022-08-24T00:00:00"/>
    <n v="126559"/>
    <d v="2022-08-24T00:00:00"/>
    <m/>
    <n v="227.35"/>
    <d v="2022-09-23T00:00:00"/>
    <m/>
    <m/>
    <s v="Certificado e-CPF A3 em cartão - 36 meses Gov"/>
    <n v="227.35"/>
    <m/>
    <x v="2"/>
    <m/>
    <m/>
    <m/>
    <s v="2 - FATURADO"/>
    <n v="1103"/>
    <x v="3"/>
    <x v="1"/>
    <m/>
  </r>
  <r>
    <x v="103"/>
    <s v="04.236.548/0020-59"/>
    <s v="NF SERVICOS E_GOV"/>
    <n v="161009"/>
    <d v="2024-05-23T00:00:00"/>
    <n v="1786458"/>
    <d v="2024-05-23T00:00:00"/>
    <m/>
    <n v="109.89"/>
    <d v="2024-06-22T00:00:00"/>
    <m/>
    <m/>
    <s v="Certificado e-CPF A3 (renovação) - 36 meses Gov"/>
    <n v="104.62"/>
    <m/>
    <x v="2"/>
    <m/>
    <m/>
    <m/>
    <s v="2 - FATURADO"/>
    <n v="465"/>
    <x v="3"/>
    <x v="1"/>
    <m/>
  </r>
  <r>
    <x v="103"/>
    <s v="04.236.548/0034-54"/>
    <s v="NF SERVICOS E_GOV"/>
    <n v="122225"/>
    <d v="2022-08-25T00:00:00"/>
    <n v="127017"/>
    <d v="2022-08-25T00:00:00"/>
    <m/>
    <n v="167.26"/>
    <d v="2022-09-24T00:00:00"/>
    <m/>
    <m/>
    <s v="Certificado e-CPF A3 (somente certificado) - 36 meses Gov"/>
    <n v="167.26"/>
    <m/>
    <x v="2"/>
    <m/>
    <m/>
    <m/>
    <s v="2 - FATURADO"/>
    <n v="1102"/>
    <x v="3"/>
    <x v="1"/>
    <m/>
  </r>
  <r>
    <x v="103"/>
    <s v="04.236.548/0034-54"/>
    <s v="NF SERVICOS E_GOV"/>
    <n v="122582"/>
    <d v="2022-08-26T00:00:00"/>
    <n v="127374"/>
    <d v="2022-08-26T00:00:00"/>
    <m/>
    <n v="167.26"/>
    <d v="2022-09-25T00:00:00"/>
    <m/>
    <m/>
    <s v="Certificado e-CPF A3 (somente certificado) - 36 meses Gov"/>
    <n v="167.26"/>
    <m/>
    <x v="2"/>
    <m/>
    <m/>
    <m/>
    <s v="2 - FATURADO"/>
    <n v="1101"/>
    <x v="3"/>
    <x v="1"/>
    <m/>
  </r>
  <r>
    <x v="103"/>
    <s v="04.236.548/0034-54"/>
    <s v="NF SERVICOS E_GOV"/>
    <n v="145193"/>
    <d v="2022-11-17T00:00:00"/>
    <n v="150207"/>
    <d v="2022-11-17T00:00:00"/>
    <m/>
    <n v="167.26"/>
    <d v="2022-12-17T00:00:00"/>
    <m/>
    <m/>
    <s v="Certificado e-CPF A3 (somente certificado) - 36 meses Gov"/>
    <n v="167.26"/>
    <m/>
    <x v="2"/>
    <m/>
    <m/>
    <m/>
    <s v="2 - FATURADO"/>
    <n v="1018"/>
    <x v="3"/>
    <x v="1"/>
    <m/>
  </r>
  <r>
    <x v="103"/>
    <s v="04.236.548/0034-54"/>
    <s v="NF SERVICOS E_GOV"/>
    <n v="179097"/>
    <d v="2025-02-12T00:00:00"/>
    <n v="1920985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200"/>
    <x v="1"/>
    <x v="1"/>
    <m/>
  </r>
  <r>
    <x v="103"/>
    <s v="04.236.548/0034-54"/>
    <s v="NF SERVICOS E_GOV"/>
    <n v="179098"/>
    <d v="2025-02-12T00:00:00"/>
    <n v="1920986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200"/>
    <x v="1"/>
    <x v="1"/>
    <m/>
  </r>
  <r>
    <x v="103"/>
    <s v="04.236.548/0034-54"/>
    <s v="NF SERVICOS E_GOV"/>
    <n v="179195"/>
    <d v="2025-02-12T00:00:00"/>
    <n v="1921083"/>
    <d v="2025-02-12T00:00:00"/>
    <m/>
    <n v="277.10000000000002"/>
    <d v="2025-03-14T00:00:00"/>
    <m/>
    <m/>
    <s v="Certificado e-CPF A3 em token - 36 meses Gov"/>
    <n v="263.8"/>
    <m/>
    <x v="3"/>
    <m/>
    <m/>
    <m/>
    <s v="2 - FATURADO"/>
    <n v="200"/>
    <x v="1"/>
    <x v="1"/>
    <m/>
  </r>
  <r>
    <x v="103"/>
    <s v="04.236.548/0038-88"/>
    <s v="NF SERVICOS E_GOV"/>
    <n v="153240"/>
    <d v="2024-02-16T00:00:00"/>
    <n v="1740341"/>
    <d v="2024-02-16T00:00:00"/>
    <m/>
    <n v="277.10000000000002"/>
    <d v="2024-03-17T00:00:00"/>
    <m/>
    <m/>
    <s v="Certificado e-CPF A3 em token - 36 meses Gov"/>
    <n v="263.8"/>
    <m/>
    <x v="2"/>
    <m/>
    <m/>
    <m/>
    <s v="2 - FATURADO"/>
    <n v="562"/>
    <x v="3"/>
    <x v="1"/>
    <m/>
  </r>
  <r>
    <x v="103"/>
    <s v="04.236.548/0042-64"/>
    <s v="NF SERVICOS E_GOV"/>
    <n v="194266"/>
    <d v="2025-09-16T00:00:00"/>
    <n v="2025900"/>
    <d v="2025-09-16T00:00:00"/>
    <m/>
    <n v="329.43"/>
    <d v="2025-10-16T00:00:00"/>
    <m/>
    <m/>
    <s v="Certificado e-CPF A3 em cartão e leitora - 36 meses Gov"/>
    <n v="313.62"/>
    <m/>
    <x v="0"/>
    <m/>
    <m/>
    <m/>
    <s v="2 - FATURADO"/>
    <n v="0"/>
    <x v="0"/>
    <x v="1"/>
    <m/>
  </r>
  <r>
    <x v="103"/>
    <s v="04.236.548/0043-45"/>
    <s v="NF SERVICOS E_GOV"/>
    <n v="77497"/>
    <d v="2022-04-12T00:00:00"/>
    <n v="82019"/>
    <d v="2022-04-13T00:00:00"/>
    <m/>
    <n v="112.5"/>
    <d v="2022-05-12T00:00:00"/>
    <m/>
    <m/>
    <s v="Certificado e-CPF A3 (somente certificado) - 36 meses Gov"/>
    <n v="112.5"/>
    <m/>
    <x v="4"/>
    <m/>
    <m/>
    <m/>
    <s v="1 - VENDA A VISTA"/>
    <n v="1237"/>
    <x v="3"/>
    <x v="1"/>
    <m/>
  </r>
  <r>
    <x v="103"/>
    <s v="04.236.548/0047-79"/>
    <s v="NF SERVICOS KIT"/>
    <n v="154180"/>
    <d v="2024-02-26T00:00:00"/>
    <n v="1741281"/>
    <d v="2024-02-26T00:00:00"/>
    <m/>
    <n v="109.89"/>
    <d v="2024-03-27T00:00:00"/>
    <m/>
    <m/>
    <s v="Certificado e-CPF A3 (renovação) - 36 meses Gov"/>
    <n v="104.62"/>
    <m/>
    <x v="2"/>
    <m/>
    <m/>
    <m/>
    <s v="2 - FATURADO"/>
    <n v="552"/>
    <x v="3"/>
    <x v="1"/>
    <m/>
  </r>
  <r>
    <x v="103"/>
    <s v="04.236.548/0047-79"/>
    <s v="NF SERVICOS KIT"/>
    <n v="194696"/>
    <d v="2025-09-23T00:00:00"/>
    <n v="2026330"/>
    <d v="2025-09-23T00:00:00"/>
    <m/>
    <n v="109.89"/>
    <d v="2025-10-23T00:00:00"/>
    <m/>
    <m/>
    <s v="Certificado e-CPF A3 (renovação) - 36 meses Gov"/>
    <n v="104.62"/>
    <m/>
    <x v="0"/>
    <m/>
    <m/>
    <m/>
    <s v="2 - FATURADO"/>
    <n v="0"/>
    <x v="0"/>
    <x v="1"/>
    <m/>
  </r>
  <r>
    <x v="103"/>
    <s v="04.236.548/0048-50"/>
    <s v="NF SERVICOS"/>
    <n v="157601"/>
    <d v="2024-03-31T00:00:00"/>
    <n v="1770264"/>
    <d v="2024-04-10T00:00:00"/>
    <d v="2023-08-01T00:00:00"/>
    <n v="106.76"/>
    <d v="2024-05-10T00:00:00"/>
    <s v="E0220171"/>
    <s v="PD022057"/>
    <s v="PROGRAMA SP SEM PAPEL"/>
    <n v="101.64"/>
    <d v="2023-08-01T00:00:00"/>
    <x v="3"/>
    <s v="DIPOL nº 01/2022"/>
    <s v="PCSP-PRC-2022/04963"/>
    <s v="PD-PRC-2022/01772 - 359.00004746/2024-17 - APPS"/>
    <s v="2 - FATURADO"/>
    <n v="508"/>
    <x v="3"/>
    <x v="0"/>
    <m/>
  </r>
  <r>
    <x v="103"/>
    <s v="04.236.548/0048-50"/>
    <s v="NF SERVICOS"/>
    <n v="157606"/>
    <d v="2024-03-31T00:00:00"/>
    <n v="1770269"/>
    <d v="2024-04-10T00:00:00"/>
    <d v="2023-10-01T00:00:00"/>
    <n v="106.78"/>
    <d v="2024-05-10T00:00:00"/>
    <s v="E0220171"/>
    <s v="PD022057"/>
    <s v="PROGRAMA SP SEM PAPEL"/>
    <n v="101.65"/>
    <d v="2023-10-01T00:00:00"/>
    <x v="3"/>
    <s v="DIPOL nº 01/2022"/>
    <s v="PCSP-PRC-2022/04963"/>
    <s v="PD-PRC-2022/01772 - 359.00004746/2024-17 - APPS"/>
    <s v="2 - FATURADO"/>
    <n v="508"/>
    <x v="3"/>
    <x v="0"/>
    <m/>
  </r>
  <r>
    <x v="103"/>
    <s v="04.236.548/0048-50"/>
    <s v="NF SERVICOS"/>
    <n v="157607"/>
    <d v="2024-03-31T00:00:00"/>
    <n v="1770270"/>
    <d v="2024-04-10T00:00:00"/>
    <d v="2023-09-01T00:00:00"/>
    <n v="106.77"/>
    <d v="2024-05-10T00:00:00"/>
    <s v="E0220171"/>
    <s v="PD022057"/>
    <s v="PROGRAMA SP SEM PAPEL"/>
    <n v="101.65"/>
    <d v="2023-09-01T00:00:00"/>
    <x v="3"/>
    <s v="DIPOL nº 01/2022"/>
    <s v="PCSP-PRC-2022/04963"/>
    <s v="PD-PRC-2022/01772 - 359.00004746/2024-17 - APPS"/>
    <s v="2 - FATURADO"/>
    <n v="508"/>
    <x v="3"/>
    <x v="0"/>
    <m/>
  </r>
  <r>
    <x v="103"/>
    <s v="04.236.548/0048-50"/>
    <s v="NF SERVICOS"/>
    <n v="157608"/>
    <d v="2024-03-31T00:00:00"/>
    <n v="1770271"/>
    <d v="2024-04-10T00:00:00"/>
    <d v="2023-04-01T00:00:00"/>
    <n v="100.98"/>
    <d v="2024-05-10T00:00:00"/>
    <s v="E0220171"/>
    <s v="PD022057"/>
    <s v="PROGRAMA SP SEM PAPEL"/>
    <n v="96.13"/>
    <d v="2023-04-01T00:00:00"/>
    <x v="3"/>
    <s v="DIPOL nº 01/2022"/>
    <s v="PCSP-PRC-2022/04963"/>
    <s v="PD-PRC-2022/01772 - 359.00004746/2024-17 - APPS"/>
    <s v="2 - FATURADO"/>
    <n v="508"/>
    <x v="3"/>
    <x v="0"/>
    <m/>
  </r>
  <r>
    <x v="103"/>
    <s v="04.236.548/0048-50"/>
    <s v="NF SERVICOS"/>
    <n v="157609"/>
    <d v="2024-03-31T00:00:00"/>
    <n v="1770272"/>
    <d v="2024-04-10T00:00:00"/>
    <d v="2023-07-01T00:00:00"/>
    <n v="106.75"/>
    <d v="2024-05-10T00:00:00"/>
    <s v="E0220171"/>
    <s v="PD022057"/>
    <s v="PROGRAMA SP SEM PAPEL"/>
    <n v="101.63"/>
    <d v="2023-07-01T00:00:00"/>
    <x v="3"/>
    <s v="DIPOL nº 01/2022"/>
    <s v="PCSP-PRC-2022/04963"/>
    <s v="PD-PRC-2022/01772 - 359.00004746/2024-17 - APPS"/>
    <s v="2 - FATURADO"/>
    <n v="508"/>
    <x v="3"/>
    <x v="0"/>
    <m/>
  </r>
  <r>
    <x v="103"/>
    <s v="04.236.548/0048-50"/>
    <s v="NF SERVICOS"/>
    <n v="157610"/>
    <d v="2024-03-31T00:00:00"/>
    <n v="1770273"/>
    <d v="2024-04-10T00:00:00"/>
    <d v="2023-03-01T00:00:00"/>
    <n v="94.68"/>
    <d v="2024-05-10T00:00:00"/>
    <s v="E0220171"/>
    <s v="PD022057"/>
    <s v="PROGRAMA SP SEM PAPEL"/>
    <n v="90.14"/>
    <d v="2023-03-01T00:00:00"/>
    <x v="3"/>
    <s v="DIPOL nº 01/2022"/>
    <s v="PCSP-PRC-2022/04963"/>
    <s v="PD-PRC-2022/01772 - 359.00004746/2024-17 - APPS"/>
    <s v="2 - FATURADO"/>
    <n v="508"/>
    <x v="3"/>
    <x v="0"/>
    <m/>
  </r>
  <r>
    <x v="103"/>
    <s v="04.236.548/0048-50"/>
    <s v="NF SERVICOS"/>
    <n v="157611"/>
    <d v="2024-03-31T00:00:00"/>
    <n v="1770274"/>
    <d v="2024-04-10T00:00:00"/>
    <d v="2023-06-01T00:00:00"/>
    <n v="106.42"/>
    <d v="2024-05-10T00:00:00"/>
    <s v="E0220171"/>
    <s v="PD022057"/>
    <s v="PROGRAMA SP SEM PAPEL"/>
    <n v="101.31"/>
    <d v="2023-06-01T00:00:00"/>
    <x v="3"/>
    <s v="DIPOL nº 01/2022"/>
    <s v="PCSP-PRC-2022/04963"/>
    <s v="PD-PRC-2022/01772 - 359.00004746/2024-17 - APPS"/>
    <s v="2 - FATURADO"/>
    <n v="508"/>
    <x v="3"/>
    <x v="0"/>
    <m/>
  </r>
  <r>
    <x v="103"/>
    <s v="04.236.548/0048-50"/>
    <s v="NF SERVICOS"/>
    <n v="157612"/>
    <d v="2024-03-31T00:00:00"/>
    <n v="1770275"/>
    <d v="2024-04-10T00:00:00"/>
    <d v="2023-05-01T00:00:00"/>
    <n v="104.74"/>
    <d v="2024-05-10T00:00:00"/>
    <s v="E0220171"/>
    <s v="PD022057"/>
    <s v="PROGRAMA SP SEM PAPEL"/>
    <n v="99.71"/>
    <d v="2023-05-01T00:00:00"/>
    <x v="3"/>
    <s v="DIPOL nº 01/2022"/>
    <s v="PCSP-PRC-2022/04963"/>
    <s v="PD-PRC-2022/01772 - 359.00004746/2024-17 - APPS"/>
    <s v="2 - FATURADO"/>
    <n v="508"/>
    <x v="3"/>
    <x v="0"/>
    <m/>
  </r>
  <r>
    <x v="103"/>
    <s v="04.236.548/0048-50"/>
    <s v="NF SERVICOS"/>
    <n v="157736"/>
    <d v="2024-03-31T00:00:00"/>
    <n v="1770399"/>
    <d v="2024-04-10T00:00:00"/>
    <d v="2023-06-01T00:00:00"/>
    <n v="14690"/>
    <d v="2024-05-10T00:00:00"/>
    <s v="ET220078"/>
    <s v="PD022057"/>
    <s v="INFRAESTRUTURA DIPOL"/>
    <n v="72.7"/>
    <d v="2023-06-01T00:00:00"/>
    <x v="3"/>
    <s v="DIPOL nº 01/2022"/>
    <s v="PCSP-PRC-2022/04963"/>
    <s v="PD-PRC-2022/01772  ITO"/>
    <s v="2 - FATURADO"/>
    <n v="508"/>
    <x v="3"/>
    <x v="0"/>
    <m/>
  </r>
  <r>
    <x v="103"/>
    <s v="04.236.548/0048-50"/>
    <s v="NF SERVICOS"/>
    <n v="158989"/>
    <d v="2024-04-29T00:00:00"/>
    <n v="1771652"/>
    <d v="2024-04-29T00:00:00"/>
    <d v="2024-02-01T00:00:00"/>
    <n v="2033"/>
    <d v="2024-05-29T00:00:00"/>
    <s v="E0220146"/>
    <s v="PD022057"/>
    <s v="NUVEM PÚBLICA"/>
    <n v="1935.42"/>
    <d v="2024-02-01T00:00:00"/>
    <x v="3"/>
    <s v="DIPOL nº 01/2022"/>
    <s v="PCSP-PRC-2022/04963"/>
    <s v="PD-PRC-2022/01772   359.00004746/2024-17  ITO"/>
    <s v="2 - FATURADO"/>
    <n v="489"/>
    <x v="3"/>
    <x v="0"/>
    <m/>
  </r>
  <r>
    <x v="103"/>
    <s v="04.236.548/0048-50"/>
    <s v="NF SERVICOS"/>
    <n v="180514"/>
    <d v="2025-02-21T00:00:00"/>
    <n v="1922402"/>
    <d v="2025-02-21T00:00:00"/>
    <d v="2024-12-01T00:00:00"/>
    <n v="1750052.7"/>
    <d v="2025-03-23T00:00:00"/>
    <s v="E0220078"/>
    <s v="PD022057"/>
    <s v="INFRAESTRUTURA DIPOL"/>
    <n v="1666050.17"/>
    <d v="2024-12-01T00:00:00"/>
    <x v="3"/>
    <s v="DIPOL nº 01/2022"/>
    <s v="PCSP-PRC-2022/04963"/>
    <s v="PD-PRC-2022/01772-359.00004746/2024-17-APPS"/>
    <s v="2 - FATURADO"/>
    <n v="191"/>
    <x v="1"/>
    <x v="0"/>
    <m/>
  </r>
  <r>
    <x v="103"/>
    <s v="04.236.548/0048-50"/>
    <s v="NF SERVICOS"/>
    <n v="180515"/>
    <d v="2025-02-21T00:00:00"/>
    <n v="1922403"/>
    <d v="2025-02-21T00:00:00"/>
    <d v="2024-12-01T00:00:00"/>
    <n v="136882.84"/>
    <d v="2025-03-23T00:00:00"/>
    <s v="E0220078"/>
    <s v="PD022057"/>
    <s v="INFRAESTRUTURA DIPOL"/>
    <n v="130312.46"/>
    <d v="2024-12-01T00:00:00"/>
    <x v="3"/>
    <s v="DIPOL nº 01/2022"/>
    <s v="PCSP-PRC-2022/04963"/>
    <s v="PD-PRC-2022/01772-359.00004746/2024-17-APPS"/>
    <s v="2 - FATURADO"/>
    <n v="191"/>
    <x v="1"/>
    <x v="0"/>
    <m/>
  </r>
  <r>
    <x v="103"/>
    <s v="04.236.548/0048-50"/>
    <s v="NF SERVICOS"/>
    <n v="180516"/>
    <d v="2025-02-21T00:00:00"/>
    <n v="1922404"/>
    <d v="2025-02-21T00:00:00"/>
    <d v="2024-12-01T00:00:00"/>
    <n v="54220.32"/>
    <d v="2025-03-23T00:00:00"/>
    <s v="E0220078"/>
    <s v="PD022057"/>
    <s v="INFRAESTRUTURA DIPOL"/>
    <n v="51617.74"/>
    <d v="2024-12-01T00:00:00"/>
    <x v="3"/>
    <s v="DIPOL nº 01/2022"/>
    <s v="PCSP-PRC-2022/04963"/>
    <s v="PD-PRC-2022/01772-359.00004746/2024-17-APPS"/>
    <s v="2 - FATURADO"/>
    <n v="191"/>
    <x v="1"/>
    <x v="0"/>
    <m/>
  </r>
  <r>
    <x v="103"/>
    <s v="04.236.548/0048-50"/>
    <s v="NF SERVICOS"/>
    <n v="180517"/>
    <d v="2025-02-21T00:00:00"/>
    <n v="1922405"/>
    <d v="2025-02-21T00:00:00"/>
    <d v="2024-12-01T00:00:00"/>
    <n v="77572.800000000003"/>
    <d v="2025-03-23T00:00:00"/>
    <s v="E0220078"/>
    <s v="PD022057"/>
    <s v="INFRAESTRUTURA DIPOL"/>
    <n v="73849.31"/>
    <d v="2024-12-01T00:00:00"/>
    <x v="3"/>
    <s v="DIPOL nº 01/2022"/>
    <s v="PCSP-PRC-2022/04963"/>
    <s v="PD-PRC-2022/01772-359.00004746/2024-17-APPS"/>
    <s v="2 - FATURADO"/>
    <n v="191"/>
    <x v="1"/>
    <x v="0"/>
    <m/>
  </r>
  <r>
    <x v="103"/>
    <s v="04.236.548/0048-50"/>
    <s v="NF SERVICOS"/>
    <n v="180521"/>
    <d v="2025-02-21T00:00:00"/>
    <n v="1922409"/>
    <d v="2025-02-21T00:00:00"/>
    <d v="2024-12-01T00:00:00"/>
    <n v="38868.94"/>
    <d v="2025-03-23T00:00:00"/>
    <s v="E0220022"/>
    <s v="PD022057"/>
    <s v="DESENVOLVIMENTO DE SISTEMAS PARA CADEIRA DE CUSTÓDIA"/>
    <n v="37003.230000000003"/>
    <d v="2024-12-01T00:00:00"/>
    <x v="3"/>
    <s v="DIPOL nº 01/2022"/>
    <s v="PCSP-PRC-2022/04963"/>
    <s v="PD-PRC-2022/01772 - 359.00004746/2024-17- APPS"/>
    <s v="2 - FATURADO"/>
    <n v="191"/>
    <x v="1"/>
    <x v="0"/>
    <m/>
  </r>
  <r>
    <x v="103"/>
    <s v="04.236.548/0048-50"/>
    <s v="NF SERVICOS"/>
    <n v="180522"/>
    <d v="2025-02-21T00:00:00"/>
    <n v="1922410"/>
    <d v="2025-02-21T00:00:00"/>
    <d v="2024-12-01T00:00:00"/>
    <n v="1868.98"/>
    <d v="2025-03-23T00:00:00"/>
    <s v="E0220171"/>
    <s v="PD022057"/>
    <s v="PROGRAMA SP SEM PAPEL"/>
    <n v="1779.27"/>
    <d v="2024-12-01T00:00:00"/>
    <x v="3"/>
    <s v="DIPOL nº 01/2022"/>
    <s v="PCSP-PRC-2022/04963"/>
    <s v="PD-PRC-2022/01772 - 359.00004746/2024-17 - APPS"/>
    <s v="2 - FATURADO"/>
    <n v="191"/>
    <x v="1"/>
    <x v="0"/>
    <m/>
  </r>
  <r>
    <x v="103"/>
    <s v="04.236.548/0048-50"/>
    <s v="NF SERVICOS"/>
    <n v="180532"/>
    <d v="2025-02-21T00:00:00"/>
    <n v="1922420"/>
    <d v="2025-02-21T00:00:00"/>
    <d v="2024-12-01T00:00:00"/>
    <n v="87591.9"/>
    <d v="2025-03-23T00:00:00"/>
    <s v="ET220077"/>
    <s v="PD022057"/>
    <s v="SAM ESTOQUE E PATRIMÔNIO"/>
    <n v="83387.490000000005"/>
    <d v="2024-12-01T00:00:00"/>
    <x v="3"/>
    <s v="DIPOL nº 01/2022"/>
    <s v="058.00012172/2023-29"/>
    <s v="PD-PRC-2022/01772  359.00004746/2024-17 APPS"/>
    <s v="2 - FATURADO"/>
    <n v="191"/>
    <x v="1"/>
    <x v="0"/>
    <m/>
  </r>
  <r>
    <x v="103"/>
    <s v="04.236.548/0048-50"/>
    <s v="NF SERVICOS"/>
    <n v="180533"/>
    <d v="2025-02-21T00:00:00"/>
    <n v="1922421"/>
    <d v="2025-02-21T00:00:00"/>
    <d v="2024-12-01T00:00:00"/>
    <n v="155938.48000000001"/>
    <d v="2025-03-23T00:00:00"/>
    <s v="ET220022"/>
    <s v="PD022057"/>
    <s v="PaaS MIDDLEWARE"/>
    <n v="148453.43"/>
    <d v="2024-12-01T00:00:00"/>
    <x v="3"/>
    <s v="DIPOL nº 01/2022"/>
    <s v="PCSP-PRC-2022/04963"/>
    <s v="PD-PRC-2022/01772 - 359.00004746/2024-17 - ITO"/>
    <s v="2 - FATURADO"/>
    <n v="191"/>
    <x v="1"/>
    <x v="0"/>
    <m/>
  </r>
  <r>
    <x v="103"/>
    <s v="04.236.548/0048-50"/>
    <s v="NF SERVICOS"/>
    <n v="180534"/>
    <d v="2025-02-21T00:00:00"/>
    <n v="1922422"/>
    <d v="2025-02-21T00:00:00"/>
    <d v="2024-12-01T00:00:00"/>
    <n v="248899.9"/>
    <d v="2025-03-23T00:00:00"/>
    <s v="E0220146"/>
    <s v="PD022057"/>
    <s v="NUVEM PÚBLICA"/>
    <n v="236952.7"/>
    <d v="2024-12-01T00:00:00"/>
    <x v="3"/>
    <s v="DIPOL nº 01/2022"/>
    <s v="PCSP-PRC-2022/04963"/>
    <s v="PD-PRC-2022/01772   359.00004746/2024-17  ITO"/>
    <s v="2 - FATURADO"/>
    <n v="191"/>
    <x v="1"/>
    <x v="0"/>
    <m/>
  </r>
  <r>
    <x v="103"/>
    <s v="04.236.548/0048-50"/>
    <s v="NF SERVICOS"/>
    <n v="180536"/>
    <d v="2025-02-21T00:00:00"/>
    <n v="1922424"/>
    <d v="2025-02-21T00:00:00"/>
    <d v="2024-12-01T00:00:00"/>
    <n v="131196.49"/>
    <d v="2025-03-23T00:00:00"/>
    <s v="ET220078"/>
    <s v="PD022057"/>
    <s v="INFRAESTRUTURA DIPOL"/>
    <n v="124899.06"/>
    <d v="2024-12-01T00:00:00"/>
    <x v="3"/>
    <s v="DIPOL nº 01/2022"/>
    <s v="PCSP-PRC-2022/04963"/>
    <s v="PD-PRC-2022/01772  ITO"/>
    <s v="2 - FATURADO"/>
    <n v="191"/>
    <x v="1"/>
    <x v="0"/>
    <m/>
  </r>
  <r>
    <x v="103"/>
    <s v="04.236.548/0048-50"/>
    <s v="NF SERVICOS"/>
    <n v="180540"/>
    <d v="2025-02-21T00:00:00"/>
    <n v="1922428"/>
    <d v="2025-02-21T00:00:00"/>
    <d v="2024-12-01T00:00:00"/>
    <n v="313881.34000000003"/>
    <d v="2025-03-23T00:00:00"/>
    <s v="E0220139"/>
    <s v="PD022057"/>
    <s v="SUPORTE TECNICO"/>
    <n v="298815.03999999998"/>
    <d v="2024-12-01T00:00:00"/>
    <x v="3"/>
    <s v="DIPOL nº 01/2022"/>
    <s v="PCSP-PRC-2022/04963"/>
    <s v="PD-PRC-2022/01772   359.00004746/2024-17- ITO"/>
    <s v="2 - FATURADO"/>
    <n v="191"/>
    <x v="1"/>
    <x v="0"/>
    <m/>
  </r>
  <r>
    <x v="103"/>
    <s v="04.236.548/0048-50"/>
    <s v="NF SERVICOS"/>
    <n v="192685"/>
    <d v="2025-08-25T00:00:00"/>
    <n v="2011560"/>
    <d v="2025-08-25T00:00:00"/>
    <d v="2025-07-01T00:00:00"/>
    <n v="3578700.33"/>
    <d v="2025-09-24T00:00:00"/>
    <s v="ET220078"/>
    <s v="PD022057"/>
    <s v="INFRAESTRUTURA DIPOL"/>
    <n v="285600"/>
    <d v="2025-07-01T00:00:00"/>
    <x v="0"/>
    <s v="DIPOL nº 01/2022"/>
    <s v="PCSP-PRC-2022/04963"/>
    <s v="PD-PRC-2022/01772  ITO"/>
    <s v="2 - FATURADO"/>
    <n v="6"/>
    <x v="2"/>
    <x v="0"/>
    <m/>
  </r>
  <r>
    <x v="103"/>
    <s v="04.236.548/0048-50"/>
    <s v="NF SERVICOS"/>
    <n v="193228"/>
    <d v="2025-09-09T00:00:00"/>
    <n v="2024862"/>
    <d v="2025-09-10T00:00:00"/>
    <d v="2025-05-01T00:00:00"/>
    <n v="174327.94"/>
    <d v="2025-10-10T00:00:00"/>
    <s v="E0220078"/>
    <s v="PD022057"/>
    <s v="INFRAESTRUTURA DIPOL"/>
    <n v="165960.20000000001"/>
    <d v="2025-05-01T00:00:00"/>
    <x v="0"/>
    <s v="DIPOL nº 01/2022"/>
    <s v="PCSP-PRC-2022/04963"/>
    <s v="PD-PRC-2022/01772-359.00004746/2024-17-APPS"/>
    <s v="2 - FATURADO"/>
    <n v="0"/>
    <x v="0"/>
    <x v="0"/>
    <m/>
  </r>
  <r>
    <x v="103"/>
    <s v="04.236.548/0048-50"/>
    <s v="NF SERVICOS"/>
    <n v="193240"/>
    <d v="2025-09-09T00:00:00"/>
    <n v="2024874"/>
    <d v="2025-09-10T00:00:00"/>
    <d v="2025-06-01T00:00:00"/>
    <n v="187981.22"/>
    <d v="2025-10-10T00:00:00"/>
    <s v="E0220078"/>
    <s v="PD022057"/>
    <s v="INFRAESTRUTURA DIPOL"/>
    <n v="178958.12"/>
    <d v="2025-06-01T00:00:00"/>
    <x v="0"/>
    <s v="DIPOL nº 01/2022"/>
    <s v="PCSP-PRC-2022/04963"/>
    <s v="PD-PRC-2022/01772-359.00004746/2024-17-APPS"/>
    <s v="2 - FATURADO"/>
    <n v="0"/>
    <x v="0"/>
    <x v="0"/>
    <m/>
  </r>
  <r>
    <x v="103"/>
    <s v="04.236.548/0048-50"/>
    <s v="NF SERVICOS"/>
    <n v="193241"/>
    <d v="2025-09-09T00:00:00"/>
    <n v="2024875"/>
    <d v="2025-09-10T00:00:00"/>
    <d v="2025-06-01T00:00:00"/>
    <n v="23515.200000000001"/>
    <d v="2025-10-10T00:00:00"/>
    <s v="E0220139"/>
    <s v="PD022057"/>
    <s v="SUPORTE TECNICO"/>
    <n v="22386.47"/>
    <d v="2025-06-01T00:00:00"/>
    <x v="0"/>
    <s v="DIPOL nº 01/2022"/>
    <s v="PCSP-PRC-2022/04963"/>
    <s v="PD-PRC-2022/01772   359.00004746/2024-17- ITO"/>
    <s v="2 - FATURADO"/>
    <n v="0"/>
    <x v="0"/>
    <x v="0"/>
    <m/>
  </r>
  <r>
    <x v="103"/>
    <s v="04.236.548/0048-50"/>
    <s v="NF SERVICOS"/>
    <n v="193242"/>
    <d v="2025-09-09T00:00:00"/>
    <n v="2024876"/>
    <d v="2025-09-10T00:00:00"/>
    <d v="2025-05-01T00:00:00"/>
    <n v="24690.959999999999"/>
    <d v="2025-10-10T00:00:00"/>
    <s v="E0220139"/>
    <s v="PD022057"/>
    <s v="SUPORTE TECNICO"/>
    <n v="23505.79"/>
    <d v="2025-05-01T00:00:00"/>
    <x v="0"/>
    <s v="DIPOL nº 01/2022"/>
    <s v="PCSP-PRC-2022/04963"/>
    <s v="PD-PRC-2022/01772   359.00004746/2024-17- ITO"/>
    <s v="2 - FATURADO"/>
    <n v="0"/>
    <x v="0"/>
    <x v="0"/>
    <m/>
  </r>
  <r>
    <x v="103"/>
    <s v="04.236.548/0048-50"/>
    <s v="NF SERVICOS"/>
    <n v="194355"/>
    <d v="2025-09-17T00:00:00"/>
    <n v="2025989"/>
    <d v="2025-09-17T00:00:00"/>
    <d v="2025-07-01T00:00:00"/>
    <n v="118303.98"/>
    <d v="2025-10-17T00:00:00"/>
    <s v="ET220078"/>
    <s v="PD022057"/>
    <s v="INFRAESTRUTURA DIPOL"/>
    <n v="112625.39"/>
    <d v="2025-07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37"/>
    <d v="2025-09-24T00:00:00"/>
    <n v="2026471"/>
    <d v="2025-09-24T00:00:00"/>
    <d v="2025-08-01T00:00:00"/>
    <n v="96847.5"/>
    <d v="2025-10-24T00:00:00"/>
    <s v="E0220139"/>
    <s v="PD022057"/>
    <s v="SUPORTE TECNICO"/>
    <n v="92198.82"/>
    <d v="2025-08-01T00:00:00"/>
    <x v="0"/>
    <s v="DIPOL nº 01/2022"/>
    <s v="PCSP-PRC-2022/04963"/>
    <s v="PD-PRC-2022/01772   359.00004746/2024-17- ITO"/>
    <s v="2 - FATURADO"/>
    <n v="0"/>
    <x v="0"/>
    <x v="0"/>
    <m/>
  </r>
  <r>
    <x v="103"/>
    <s v="04.236.548/0048-50"/>
    <s v="NF SERVICOS"/>
    <n v="194838"/>
    <d v="2025-09-24T00:00:00"/>
    <n v="2026472"/>
    <d v="2025-09-24T00:00:00"/>
    <d v="2025-08-01T00:00:00"/>
    <n v="2629261.42"/>
    <d v="2025-10-24T00:00:00"/>
    <s v="E0220077"/>
    <s v="PD022057"/>
    <s v="MODERNIZAÇÃO DO PORTAL DIPOL, MANUTENÇÃO E SUPORTE AOS SISTEMAS."/>
    <n v="2503056.87"/>
    <d v="2025-08-01T00:00:00"/>
    <x v="0"/>
    <s v="DIPOL nº 01/2022"/>
    <s v="058.00012172/2023-29"/>
    <s v="PD-PRC-2022/01772  359.00004746/2024-17 APPS"/>
    <s v="2 - FATURADO"/>
    <n v="0"/>
    <x v="0"/>
    <x v="0"/>
    <m/>
  </r>
  <r>
    <x v="103"/>
    <s v="04.236.548/0048-50"/>
    <s v="NF SERVICOS"/>
    <n v="194839"/>
    <d v="2025-09-24T00:00:00"/>
    <n v="2026473"/>
    <d v="2025-09-24T00:00:00"/>
    <d v="2025-08-01T00:00:00"/>
    <n v="40043.599999999999"/>
    <d v="2025-10-24T00:00:00"/>
    <s v="E0220077"/>
    <s v="PD022057"/>
    <s v="MODERNIZAÇÃO DO PORTAL DIPOL, MANUTENÇÃO E SUPORTE AOS SISTEMAS."/>
    <n v="38121.51"/>
    <d v="2025-08-01T00:00:00"/>
    <x v="0"/>
    <s v="DIPOL nº 01/2022"/>
    <s v="058.00012172/2023-29"/>
    <s v="PD-PRC-2022/01772  359.00004746/2024-17 APPS"/>
    <s v="2 - FATURADO"/>
    <n v="0"/>
    <x v="0"/>
    <x v="0"/>
    <m/>
  </r>
  <r>
    <x v="103"/>
    <s v="04.236.548/0048-50"/>
    <s v="NF SERVICOS"/>
    <n v="194842"/>
    <d v="2025-09-24T00:00:00"/>
    <n v="2026476"/>
    <d v="2025-09-24T00:00:00"/>
    <d v="2025-08-01T00:00:00"/>
    <n v="239078.21"/>
    <d v="2025-10-24T00:00:00"/>
    <s v="E0220078"/>
    <s v="PD022057"/>
    <s v="INFRAESTRUTURA DIPOL"/>
    <n v="227602.46"/>
    <d v="2025-08-01T00:00:00"/>
    <x v="0"/>
    <s v="DIPOL nº 01/2022"/>
    <s v="PCSP-PRC-2022/04963"/>
    <s v="PD-PRC-2022/01772-359.00004746/2024-17-APPS"/>
    <s v="2 - FATURADO"/>
    <n v="0"/>
    <x v="0"/>
    <x v="0"/>
    <m/>
  </r>
  <r>
    <x v="103"/>
    <s v="04.236.548/0048-50"/>
    <s v="NF SERVICOS"/>
    <n v="194843"/>
    <d v="2025-09-24T00:00:00"/>
    <n v="2026477"/>
    <d v="2025-09-24T00:00:00"/>
    <d v="2025-08-01T00:00:00"/>
    <n v="54220.32"/>
    <d v="2025-10-24T00:00:00"/>
    <s v="E0220078"/>
    <s v="PD022057"/>
    <s v="INFRAESTRUTURA DIPOL"/>
    <n v="51617.74"/>
    <d v="2025-08-01T00:00:00"/>
    <x v="0"/>
    <s v="DIPOL nº 01/2022"/>
    <s v="PCSP-PRC-2022/04963"/>
    <s v="PD-PRC-2022/01772-359.00004746/2024-17-APPS"/>
    <s v="2 - FATURADO"/>
    <n v="0"/>
    <x v="0"/>
    <x v="0"/>
    <m/>
  </r>
  <r>
    <x v="103"/>
    <s v="04.236.548/0048-50"/>
    <s v="NF SERVICOS"/>
    <n v="194844"/>
    <d v="2025-09-24T00:00:00"/>
    <n v="2026478"/>
    <d v="2025-09-24T00:00:00"/>
    <d v="2025-08-01T00:00:00"/>
    <n v="1571349.12"/>
    <d v="2025-10-24T00:00:00"/>
    <s v="E0220078"/>
    <s v="PD022057"/>
    <s v="INFRAESTRUTURA DIPOL"/>
    <n v="1495924.36"/>
    <d v="2025-08-01T00:00:00"/>
    <x v="0"/>
    <s v="DIPOL nº 01/2022"/>
    <s v="PCSP-PRC-2022/04963"/>
    <s v="PD-PRC-2022/01772-359.00004746/2024-17-APPS"/>
    <s v="2 - FATURADO"/>
    <n v="0"/>
    <x v="0"/>
    <x v="0"/>
    <m/>
  </r>
  <r>
    <x v="103"/>
    <s v="04.236.548/0048-50"/>
    <s v="NF SERVICOS"/>
    <n v="194845"/>
    <d v="2025-09-24T00:00:00"/>
    <n v="2026479"/>
    <d v="2025-09-24T00:00:00"/>
    <d v="2025-08-01T00:00:00"/>
    <n v="103144.96000000001"/>
    <d v="2025-10-24T00:00:00"/>
    <s v="E0220078"/>
    <s v="PD022057"/>
    <s v="INFRAESTRUTURA DIPOL"/>
    <n v="98194"/>
    <d v="2025-08-01T00:00:00"/>
    <x v="0"/>
    <s v="DIPOL nº 01/2022"/>
    <s v="PCSP-PRC-2022/04963"/>
    <s v="PD-PRC-2022/01772-359.00004746/2024-17-APPS"/>
    <s v="2 - FATURADO"/>
    <n v="0"/>
    <x v="0"/>
    <x v="0"/>
    <m/>
  </r>
  <r>
    <x v="103"/>
    <s v="04.236.548/0048-50"/>
    <s v="NF SERVICOS"/>
    <n v="194846"/>
    <d v="2025-09-24T00:00:00"/>
    <n v="2026480"/>
    <d v="2025-09-24T00:00:00"/>
    <d v="2025-08-01T00:00:00"/>
    <n v="548653.31000000006"/>
    <d v="2025-10-24T00:00:00"/>
    <s v="E0220146"/>
    <s v="PD022057"/>
    <s v="NUVEM PÚBLICA"/>
    <n v="522317.95"/>
    <d v="2025-08-01T00:00:00"/>
    <x v="0"/>
    <s v="DIPOL nº 01/2022"/>
    <s v="PCSP-PRC-2022/04963"/>
    <s v="PD-PRC-2022/01772   359.00004746/2024-17  ITO"/>
    <s v="2 - FATURADO"/>
    <n v="0"/>
    <x v="0"/>
    <x v="0"/>
    <m/>
  </r>
  <r>
    <x v="103"/>
    <s v="04.236.548/0048-50"/>
    <s v="NF SERVICOS"/>
    <n v="194847"/>
    <d v="2025-09-24T00:00:00"/>
    <n v="2026481"/>
    <d v="2025-09-24T00:00:00"/>
    <d v="2025-08-01T00:00:00"/>
    <n v="87591.9"/>
    <d v="2025-10-24T00:00:00"/>
    <s v="ET220077"/>
    <s v="PD022057"/>
    <s v="SAM ESTOQUE E PATRIMÔNIO"/>
    <n v="83387.490000000005"/>
    <d v="2025-08-01T00:00:00"/>
    <x v="0"/>
    <s v="DIPOL nº 01/2022"/>
    <s v="058.00012172/2023-29"/>
    <s v="PD-PRC-2022/01772  359.00004746/2024-17 APPS"/>
    <s v="2 - FATURADO"/>
    <n v="0"/>
    <x v="0"/>
    <x v="0"/>
    <m/>
  </r>
  <r>
    <x v="103"/>
    <s v="04.236.548/0048-50"/>
    <s v="NF SERVICOS"/>
    <n v="194850"/>
    <d v="2025-09-24T00:00:00"/>
    <n v="2026484"/>
    <d v="2025-09-24T00:00:00"/>
    <d v="2025-08-01T00:00:00"/>
    <n v="1869.11"/>
    <d v="2025-10-24T00:00:00"/>
    <s v="E0220171"/>
    <s v="PD022057"/>
    <s v="PROGRAMA SP SEM PAPEL"/>
    <n v="1779.39"/>
    <d v="2025-08-01T00:00:00"/>
    <x v="0"/>
    <s v="DIPOL nº 01/2022"/>
    <s v="PCSP-PRC-2022/04963"/>
    <s v="PD-PRC-2022/01772 - 359.00004746/2024-17 - APPS"/>
    <s v="2 - FATURADO"/>
    <n v="0"/>
    <x v="0"/>
    <x v="0"/>
    <m/>
  </r>
  <r>
    <x v="103"/>
    <s v="04.236.548/0048-50"/>
    <s v="NF SERVICOS"/>
    <n v="194851"/>
    <d v="2025-09-24T00:00:00"/>
    <n v="2026485"/>
    <d v="2025-09-24T00:00:00"/>
    <d v="2025-08-01T00:00:00"/>
    <n v="128345.16"/>
    <d v="2025-10-24T00:00:00"/>
    <s v="ET220078"/>
    <s v="PD022057"/>
    <s v="INFRAESTRUTURA DIPOL"/>
    <n v="122184.59"/>
    <d v="2025-08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52"/>
    <d v="2025-09-24T00:00:00"/>
    <n v="2026486"/>
    <d v="2025-09-24T00:00:00"/>
    <d v="2025-08-01T00:00:00"/>
    <n v="1185883.56"/>
    <d v="2025-10-24T00:00:00"/>
    <s v="ET220078"/>
    <s v="PD022057"/>
    <s v="INFRAESTRUTURA DIPOL"/>
    <n v="1128961.1499999999"/>
    <d v="2025-08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53"/>
    <d v="2025-09-24T00:00:00"/>
    <n v="2026487"/>
    <d v="2025-09-24T00:00:00"/>
    <d v="2025-08-01T00:00:00"/>
    <n v="3068168.67"/>
    <d v="2025-10-24T00:00:00"/>
    <s v="ET220078"/>
    <s v="PD022057"/>
    <s v="INFRAESTRUTURA DIPOL"/>
    <n v="2920896.57"/>
    <d v="2025-08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54"/>
    <d v="2025-09-24T00:00:00"/>
    <n v="2026488"/>
    <d v="2025-09-24T00:00:00"/>
    <d v="2025-08-01T00:00:00"/>
    <n v="916605.5"/>
    <d v="2025-10-24T00:00:00"/>
    <s v="ET220078"/>
    <s v="PD022057"/>
    <s v="INFRAESTRUTURA DIPOL"/>
    <n v="872608.44"/>
    <d v="2025-08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55"/>
    <d v="2025-09-24T00:00:00"/>
    <n v="2026489"/>
    <d v="2025-09-24T00:00:00"/>
    <d v="2025-08-01T00:00:00"/>
    <n v="251929.97"/>
    <d v="2025-10-24T00:00:00"/>
    <s v="ET220078"/>
    <s v="PD022057"/>
    <s v="INFRAESTRUTURA DIPOL"/>
    <n v="239837.33"/>
    <d v="2025-08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56"/>
    <d v="2025-09-24T00:00:00"/>
    <n v="2026490"/>
    <d v="2025-09-24T00:00:00"/>
    <d v="2025-08-01T00:00:00"/>
    <n v="63427.17"/>
    <d v="2025-10-24T00:00:00"/>
    <s v="ET220078"/>
    <s v="PD022057"/>
    <s v="INFRAESTRUTURA DIPOL"/>
    <n v="60382.67"/>
    <d v="2025-08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57"/>
    <d v="2025-09-24T00:00:00"/>
    <n v="2026491"/>
    <d v="2025-09-24T00:00:00"/>
    <d v="2025-08-01T00:00:00"/>
    <n v="268783.98"/>
    <d v="2025-10-24T00:00:00"/>
    <s v="ET220078"/>
    <s v="PD022057"/>
    <s v="INFRAESTRUTURA DIPOL"/>
    <n v="255882.35"/>
    <d v="2025-08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58"/>
    <d v="2025-09-24T00:00:00"/>
    <n v="2026492"/>
    <d v="2025-09-24T00:00:00"/>
    <d v="2025-08-01T00:00:00"/>
    <n v="234042.17"/>
    <d v="2025-10-24T00:00:00"/>
    <s v="ET220078"/>
    <s v="PD022057"/>
    <s v="INFRAESTRUTURA DIPOL"/>
    <n v="222808.15"/>
    <d v="2025-08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59"/>
    <d v="2025-09-24T00:00:00"/>
    <n v="2026493"/>
    <d v="2025-09-24T00:00:00"/>
    <d v="2025-08-01T00:00:00"/>
    <n v="23406.240000000002"/>
    <d v="2025-10-24T00:00:00"/>
    <s v="ET220078"/>
    <s v="PD022057"/>
    <s v="INFRAESTRUTURA DIPOL"/>
    <n v="22282.74"/>
    <d v="2025-08-01T00:00:00"/>
    <x v="0"/>
    <s v="DIPOL nº 01/2022"/>
    <s v="PCSP-PRC-2022/04963"/>
    <s v="PD-PRC-2022/01772  ITO"/>
    <s v="2 - FATURADO"/>
    <n v="0"/>
    <x v="0"/>
    <x v="0"/>
    <m/>
  </r>
  <r>
    <x v="103"/>
    <s v="04.236.548/0048-50"/>
    <s v="NF SERVICOS"/>
    <n v="194864"/>
    <d v="2025-09-24T00:00:00"/>
    <n v="2026498"/>
    <d v="2025-09-24T00:00:00"/>
    <d v="2025-08-01T00:00:00"/>
    <n v="155938.48000000001"/>
    <d v="2025-10-24T00:00:00"/>
    <s v="ET220022"/>
    <s v="PD022057"/>
    <s v="PaaS MIDDLEWARE"/>
    <n v="148453.43"/>
    <d v="2025-08-01T00:00:00"/>
    <x v="0"/>
    <s v="DIPOL nº 01/2022"/>
    <s v="PCSP-PRC-2022/04963"/>
    <s v="PD-PRC-2022/01772 - 359.00004746/2024-17 - ITO"/>
    <s v="2 - FATURADO"/>
    <n v="0"/>
    <x v="0"/>
    <x v="0"/>
    <m/>
  </r>
  <r>
    <x v="103"/>
    <s v="04.236.548/0053-17"/>
    <s v="NF SERVICOS KIT"/>
    <n v="57604"/>
    <d v="2022-02-11T00:00:00"/>
    <n v="62007"/>
    <d v="2022-02-11T00:00:00"/>
    <m/>
    <n v="112.5"/>
    <d v="2022-03-13T00:00:00"/>
    <m/>
    <m/>
    <s v="Certificado e-CPF A3 (renovação) - 36 meses Gov"/>
    <n v="112.5"/>
    <m/>
    <x v="2"/>
    <m/>
    <m/>
    <m/>
    <s v="2 - FATURADO"/>
    <n v="1297"/>
    <x v="3"/>
    <x v="1"/>
    <m/>
  </r>
  <r>
    <x v="103"/>
    <s v="04.236.548/0054-06"/>
    <s v="NF SERVICOS E_GOV"/>
    <n v="77509"/>
    <d v="2022-04-12T00:00:00"/>
    <n v="82031"/>
    <d v="2022-04-13T00:00:00"/>
    <m/>
    <n v="287"/>
    <d v="2022-05-12T00:00:00"/>
    <m/>
    <m/>
    <s v="Certificado e-CPF A3 em token - 36 meses Gov"/>
    <n v="287"/>
    <m/>
    <x v="4"/>
    <m/>
    <m/>
    <m/>
    <s v="1 - VENDA A VISTA"/>
    <n v="1237"/>
    <x v="3"/>
    <x v="1"/>
    <m/>
  </r>
  <r>
    <x v="103"/>
    <s v="04.236.548/0054-06"/>
    <s v="NF SERVICOS E_GOV"/>
    <n v="81684"/>
    <d v="2022-04-18T00:00:00"/>
    <n v="86203"/>
    <d v="2022-04-18T00:00:00"/>
    <m/>
    <n v="287"/>
    <d v="2022-04-18T00:00:00"/>
    <m/>
    <m/>
    <s v="Certificado e-CPF A3 em token - 36 meses Gov"/>
    <n v="287"/>
    <m/>
    <x v="4"/>
    <m/>
    <m/>
    <m/>
    <s v="1 - VENDA A VISTA"/>
    <n v="1261"/>
    <x v="3"/>
    <x v="1"/>
    <m/>
  </r>
  <r>
    <x v="103"/>
    <s v="04.236.548/0054-06"/>
    <s v="NF SERVICOS E_GOV"/>
    <n v="140800"/>
    <d v="2022-10-31T00:00:00"/>
    <n v="145742"/>
    <d v="2022-10-31T00:00:00"/>
    <m/>
    <n v="277.10000000000002"/>
    <d v="2022-11-30T00:00:00"/>
    <m/>
    <m/>
    <s v="Certificado e-CPF A3 em token - 36 meses Gov"/>
    <n v="277.10000000000002"/>
    <m/>
    <x v="2"/>
    <m/>
    <m/>
    <m/>
    <s v="2 - FATURADO"/>
    <n v="1035"/>
    <x v="3"/>
    <x v="1"/>
    <m/>
  </r>
  <r>
    <x v="103"/>
    <s v="04.236.548/0055-89"/>
    <s v="NF SERVICOS E_GOV"/>
    <n v="193589"/>
    <d v="2025-09-11T00:00:00"/>
    <n v="2025223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0"/>
    <x v="0"/>
    <x v="1"/>
    <m/>
  </r>
  <r>
    <x v="103"/>
    <s v="04.236.548/0060-46"/>
    <s v="NF SERVICOS E_GOV"/>
    <n v="194413"/>
    <d v="2025-09-18T00:00:00"/>
    <n v="2026047"/>
    <d v="2025-09-18T00:00:00"/>
    <m/>
    <n v="329.43"/>
    <d v="2025-10-18T00:00:00"/>
    <m/>
    <m/>
    <s v="Certificado e-CPF A3 em cartão e leitora - 36 meses Gov"/>
    <n v="313.62"/>
    <m/>
    <x v="0"/>
    <m/>
    <m/>
    <m/>
    <s v="2 - FATURADO"/>
    <n v="0"/>
    <x v="0"/>
    <x v="1"/>
    <m/>
  </r>
  <r>
    <x v="103"/>
    <s v="04.236.548/0060-46"/>
    <s v="NF SERVICOS E_GOV"/>
    <n v="194417"/>
    <d v="2025-09-18T00:00:00"/>
    <n v="2026051"/>
    <d v="2025-09-18T00:00:00"/>
    <m/>
    <n v="277.10000000000002"/>
    <d v="2025-10-18T00:00:00"/>
    <m/>
    <m/>
    <s v="Certificado e-CPF A3 em token - 36 meses Gov"/>
    <n v="263.8"/>
    <m/>
    <x v="0"/>
    <m/>
    <m/>
    <m/>
    <s v="2 - FATURADO"/>
    <n v="0"/>
    <x v="0"/>
    <x v="1"/>
    <m/>
  </r>
  <r>
    <x v="103"/>
    <s v="04.236.548/0060-46"/>
    <s v="NF SERVICOS E_GOV"/>
    <n v="194418"/>
    <d v="2025-09-18T00:00:00"/>
    <n v="2026052"/>
    <d v="2025-09-18T00:00:00"/>
    <m/>
    <n v="277.10000000000002"/>
    <d v="2025-10-18T00:00:00"/>
    <m/>
    <m/>
    <s v="Certificado e-CPF A3 em token - 36 meses Gov"/>
    <n v="263.8"/>
    <m/>
    <x v="0"/>
    <m/>
    <m/>
    <m/>
    <s v="2 - FATURADO"/>
    <n v="0"/>
    <x v="0"/>
    <x v="1"/>
    <m/>
  </r>
  <r>
    <x v="103"/>
    <s v="04.236.548/0064-70"/>
    <s v="NF SERVICOS KIT"/>
    <n v="139955"/>
    <d v="2022-10-31T00:00:00"/>
    <n v="144898"/>
    <d v="2022-10-31T00:00:00"/>
    <m/>
    <n v="109.89"/>
    <d v="2022-11-30T00:00:00"/>
    <m/>
    <m/>
    <s v="Certificado e-CPF A3 (renovação) - 36 meses Gov"/>
    <n v="109.89"/>
    <m/>
    <x v="2"/>
    <m/>
    <m/>
    <m/>
    <s v="2 - FATURADO"/>
    <n v="1035"/>
    <x v="3"/>
    <x v="1"/>
    <m/>
  </r>
  <r>
    <x v="103"/>
    <s v="04.236.548/0064-70"/>
    <s v="NF SERVICOS E_GOV"/>
    <n v="192865"/>
    <d v="2025-08-28T00:00:00"/>
    <n v="2011740"/>
    <d v="2025-08-28T00:00:00"/>
    <m/>
    <n v="167.26"/>
    <d v="2025-09-27T00:00:00"/>
    <m/>
    <m/>
    <s v="Certificado e-CPF A3 (somente certificado) - 36 meses Gov"/>
    <n v="159.22999999999999"/>
    <m/>
    <x v="0"/>
    <m/>
    <m/>
    <m/>
    <s v="2 - FATURADO"/>
    <n v="3"/>
    <x v="2"/>
    <x v="1"/>
    <m/>
  </r>
  <r>
    <x v="103"/>
    <s v="04.236.548/0064-70"/>
    <s v="NF SERVICOS E_GOV"/>
    <n v="193389"/>
    <d v="2025-09-11T00:00:00"/>
    <n v="2025023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3"/>
    <s v="04.236.548/0064-70"/>
    <s v="NF SERVICOS E_GOV"/>
    <n v="195035"/>
    <d v="2025-09-30T00:00:00"/>
    <n v="2026669"/>
    <d v="2025-09-30T00:00:00"/>
    <m/>
    <n v="167.26"/>
    <d v="2025-10-30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3"/>
    <s v="04.236.548/0065-50"/>
    <s v="NF SERVICOS KIT"/>
    <n v="27836"/>
    <d v="2021-10-28T00:00:00"/>
    <n v="32044"/>
    <d v="2021-10-28T00:00:00"/>
    <m/>
    <n v="525"/>
    <d v="2021-11-27T00:00:00"/>
    <m/>
    <m/>
    <s v="Certificado e-CPF A3 (renovação) - 12 meses Gov"/>
    <n v="525"/>
    <m/>
    <x v="2"/>
    <m/>
    <m/>
    <m/>
    <s v="2 - FATURADO"/>
    <n v="1403"/>
    <x v="3"/>
    <x v="1"/>
    <m/>
  </r>
  <r>
    <x v="103"/>
    <s v="04.236.548/0068-01"/>
    <s v="NF SERVICOS KIT"/>
    <n v="101860"/>
    <d v="2022-06-20T00:00:00"/>
    <n v="106493"/>
    <d v="2022-06-20T00:00:00"/>
    <m/>
    <n v="450"/>
    <d v="2022-07-20T00:00:00"/>
    <m/>
    <m/>
    <s v="Certificado e-CPF A3 (renovação) - 36 meses Gov"/>
    <n v="450"/>
    <m/>
    <x v="2"/>
    <m/>
    <m/>
    <m/>
    <s v="2 - FATURADO"/>
    <n v="1168"/>
    <x v="3"/>
    <x v="1"/>
    <m/>
  </r>
  <r>
    <x v="103"/>
    <s v="04.236.548/0068-01"/>
    <s v="NF SERVICOS E_GOV"/>
    <n v="190176"/>
    <d v="2025-07-17T00:00:00"/>
    <n v="1996394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45"/>
    <x v="5"/>
    <x v="1"/>
    <m/>
  </r>
  <r>
    <x v="103"/>
    <s v="04.236.548/0069-84"/>
    <s v="NF SERVICOS KIT"/>
    <n v="178430"/>
    <d v="2025-01-24T00:00:00"/>
    <n v="1907369"/>
    <d v="2025-01-24T00:00:00"/>
    <m/>
    <n v="109.89"/>
    <d v="2025-02-23T00:00:00"/>
    <m/>
    <m/>
    <s v="Certificado e-CPF A3 (renovação) - 36 meses Gov"/>
    <n v="104.62"/>
    <m/>
    <x v="3"/>
    <m/>
    <m/>
    <m/>
    <s v="2 - FATURADO"/>
    <n v="219"/>
    <x v="1"/>
    <x v="1"/>
    <m/>
  </r>
  <r>
    <x v="103"/>
    <s v="04.236.548/0069-84"/>
    <s v="NF SERVICOS KIT"/>
    <n v="178432"/>
    <d v="2025-01-24T00:00:00"/>
    <n v="1907371"/>
    <d v="2025-01-24T00:00:00"/>
    <m/>
    <n v="109.89"/>
    <d v="2025-02-23T00:00:00"/>
    <m/>
    <m/>
    <s v="Certificado e-CPF A3 (renovação) - 36 meses Gov"/>
    <n v="104.62"/>
    <m/>
    <x v="3"/>
    <m/>
    <m/>
    <m/>
    <s v="2 - FATURADO"/>
    <n v="219"/>
    <x v="1"/>
    <x v="1"/>
    <m/>
  </r>
  <r>
    <x v="103"/>
    <s v="04.236.548/0070-18"/>
    <s v="NF SERVICOS E_GOV"/>
    <n v="193394"/>
    <d v="2025-09-11T00:00:00"/>
    <n v="2025028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3"/>
    <s v="04.236.548/0070-18"/>
    <s v="NF SERVICOS E_GOV"/>
    <n v="194822"/>
    <d v="2025-09-24T00:00:00"/>
    <n v="2026456"/>
    <d v="2025-09-24T00:00:00"/>
    <m/>
    <n v="167.26"/>
    <d v="2025-10-24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3"/>
    <s v="04.236.548/0086-85"/>
    <s v="NFS INSS RET"/>
    <n v="83630"/>
    <d v="2022-04-25T00:00:00"/>
    <n v="88154"/>
    <d v="2022-04-25T00:00:00"/>
    <m/>
    <n v="675"/>
    <d v="2022-05-25T00:00:00"/>
    <m/>
    <m/>
    <s v="Certificado e-CPF A3 (renovação) - 36 meses Gov"/>
    <n v="600.75"/>
    <m/>
    <x v="3"/>
    <m/>
    <m/>
    <m/>
    <s v="2 - FATURADO"/>
    <n v="1224"/>
    <x v="3"/>
    <x v="0"/>
    <m/>
  </r>
  <r>
    <x v="103"/>
    <s v="04.236.548/0086-85"/>
    <s v="NF SERVICOS E_GOV"/>
    <n v="86900"/>
    <d v="2022-05-12T00:00:00"/>
    <n v="91452"/>
    <d v="2022-05-12T00:00:00"/>
    <m/>
    <n v="250"/>
    <d v="2022-06-11T00:00:00"/>
    <m/>
    <m/>
    <s v="Certificado e-CPF A3 em cartão e leitora - 36 meses Gov"/>
    <n v="250"/>
    <m/>
    <x v="2"/>
    <m/>
    <m/>
    <m/>
    <s v="2 - FATURADO"/>
    <n v="1207"/>
    <x v="3"/>
    <x v="1"/>
    <m/>
  </r>
  <r>
    <x v="103"/>
    <s v="04.236.548/0088-47"/>
    <s v="NF SERVICOS E_GOV"/>
    <n v="194910"/>
    <d v="2025-09-26T00:00:00"/>
    <n v="2026544"/>
    <d v="2025-09-26T00:00:00"/>
    <m/>
    <n v="277.10000000000002"/>
    <d v="2025-10-26T00:00:00"/>
    <m/>
    <m/>
    <s v="Certificado e-CPF A3 em token - 36 meses Gov"/>
    <n v="263.8"/>
    <m/>
    <x v="0"/>
    <m/>
    <m/>
    <m/>
    <s v="2 - FATURADO"/>
    <n v="0"/>
    <x v="0"/>
    <x v="1"/>
    <m/>
  </r>
  <r>
    <x v="103"/>
    <s v="04.236.548/0091-42"/>
    <s v="NF SERVICOS E_GOV"/>
    <n v="152074"/>
    <d v="2022-12-13T00:00:00"/>
    <n v="157146"/>
    <d v="2022-12-13T00:00:00"/>
    <m/>
    <n v="227.35"/>
    <d v="2023-01-12T00:00:00"/>
    <m/>
    <m/>
    <s v="Certificado e-CPF A3 em cartão - 36 meses Gov"/>
    <n v="227.35"/>
    <m/>
    <x v="2"/>
    <m/>
    <m/>
    <m/>
    <s v="2 - FATURADO"/>
    <n v="992"/>
    <x v="3"/>
    <x v="1"/>
    <m/>
  </r>
  <r>
    <x v="103"/>
    <s v="04.236.548/0093-04"/>
    <s v="NF SERVICOS E_GOV"/>
    <n v="187897"/>
    <d v="2023-04-28T00:00:00"/>
    <n v="193269"/>
    <d v="2023-04-28T00:00:00"/>
    <m/>
    <n v="277.10000000000002"/>
    <d v="2023-05-28T00:00:00"/>
    <m/>
    <m/>
    <s v="Certificado e-CPF A3 em token - 36 meses Gov"/>
    <n v="277.10000000000002"/>
    <m/>
    <x v="5"/>
    <m/>
    <m/>
    <m/>
    <s v="2 - FATURADO"/>
    <n v="856"/>
    <x v="3"/>
    <x v="1"/>
    <m/>
  </r>
  <r>
    <x v="103"/>
    <s v="04.236.548/0096-57"/>
    <s v="NF SERVICOS E_GOV"/>
    <n v="194752"/>
    <d v="2023-05-26T00:00:00"/>
    <n v="200176"/>
    <d v="2023-05-26T00:00:00"/>
    <m/>
    <n v="277.10000000000002"/>
    <d v="2023-06-25T00:00:00"/>
    <m/>
    <m/>
    <s v="Certificado e-CPF A3 em token - 36 meses Gov"/>
    <n v="277.10000000000002"/>
    <m/>
    <x v="2"/>
    <m/>
    <m/>
    <m/>
    <s v="2 - FATURADO"/>
    <n v="828"/>
    <x v="3"/>
    <x v="1"/>
    <m/>
  </r>
  <r>
    <x v="103"/>
    <s v="04.236.548/0096-57"/>
    <s v="NF SERVICOS E_GOV"/>
    <n v="170707"/>
    <d v="2024-10-25T00:00:00"/>
    <n v="1860452"/>
    <d v="2024-10-25T00:00:00"/>
    <m/>
    <n v="167.26"/>
    <d v="2024-11-24T00:00:00"/>
    <m/>
    <m/>
    <s v="Certificado e-CPF A3 (somente certificado) - 36 meses Gov"/>
    <n v="159.22999999999999"/>
    <m/>
    <x v="3"/>
    <m/>
    <m/>
    <m/>
    <s v="2 - FATURADO"/>
    <n v="310"/>
    <x v="1"/>
    <x v="1"/>
    <m/>
  </r>
  <r>
    <x v="103"/>
    <s v="04.236.548/0096-57"/>
    <s v="NF SERVICOS E_GOV"/>
    <n v="172610"/>
    <d v="2024-11-18T00:00:00"/>
    <n v="1875625"/>
    <d v="2024-11-18T00:00:00"/>
    <m/>
    <n v="277.10000000000002"/>
    <d v="2024-12-18T00:00:00"/>
    <m/>
    <m/>
    <s v="Certificado e-CPF A3 em token - 36 meses Gov"/>
    <n v="22.16"/>
    <m/>
    <x v="3"/>
    <m/>
    <m/>
    <m/>
    <s v="2 - FATURADO"/>
    <n v="286"/>
    <x v="1"/>
    <x v="1"/>
    <m/>
  </r>
  <r>
    <x v="104"/>
    <s v="04.356.822/0001-60"/>
    <s v="NF SERVICOS DO"/>
    <n v="162809"/>
    <d v="2023-01-27T00:00:00"/>
    <n v="167976"/>
    <d v="2023-01-27T00:00:00"/>
    <m/>
    <n v="8.7100000000000009"/>
    <d v="2023-02-26T00:00:00"/>
    <m/>
    <m/>
    <s v="Boletim_e-Negócios Públicos Informa"/>
    <n v="8.7100000000000009"/>
    <m/>
    <x v="0"/>
    <m/>
    <m/>
    <m/>
    <s v="4 - FATURADO eNEGOCIOS INFORMA"/>
    <n v="947"/>
    <x v="3"/>
    <x v="1"/>
    <m/>
  </r>
  <r>
    <x v="104"/>
    <s v="04.356.822/0001-60"/>
    <s v="NF SERVICOS DO"/>
    <n v="171364"/>
    <d v="2023-02-28T00:00:00"/>
    <n v="17663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907"/>
    <x v="3"/>
    <x v="1"/>
    <m/>
  </r>
  <r>
    <x v="104"/>
    <s v="04.356.822/0001-60"/>
    <s v="NF SERVICOS DO"/>
    <n v="180785"/>
    <d v="2023-03-31T00:00:00"/>
    <n v="186089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881"/>
    <x v="3"/>
    <x v="1"/>
    <m/>
  </r>
  <r>
    <x v="104"/>
    <s v="04.356.822/0001-60"/>
    <s v="NF SERVICOS DO"/>
    <n v="187065"/>
    <d v="2023-04-27T00:00:00"/>
    <n v="192435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857"/>
    <x v="3"/>
    <x v="1"/>
    <m/>
  </r>
  <r>
    <x v="104"/>
    <s v="04.356.822/0001-60"/>
    <s v="NF SERVICOS DO"/>
    <n v="196647"/>
    <d v="2023-06-05T00:00:00"/>
    <n v="202122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809"/>
    <x v="3"/>
    <x v="1"/>
    <m/>
  </r>
  <r>
    <x v="104"/>
    <s v="04.356.822/0001-60"/>
    <s v="NF SERVICOS DO"/>
    <n v="202718"/>
    <d v="2023-06-27T00:00:00"/>
    <n v="208178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796"/>
    <x v="3"/>
    <x v="1"/>
    <m/>
  </r>
  <r>
    <x v="104"/>
    <s v="04.356.822/0001-60"/>
    <s v="NF SERVICOS DO"/>
    <n v="211856"/>
    <d v="2023-07-31T00:00:00"/>
    <n v="217394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761"/>
    <x v="3"/>
    <x v="1"/>
    <m/>
  </r>
  <r>
    <x v="104"/>
    <s v="04.356.822/0001-60"/>
    <s v="NF SERVICOS DO"/>
    <n v="218636"/>
    <d v="2023-08-30T00:00:00"/>
    <n v="224197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731"/>
    <x v="3"/>
    <x v="1"/>
    <m/>
  </r>
  <r>
    <x v="104"/>
    <s v="04.356.822/0001-60"/>
    <s v="NF SERVICOS DO"/>
    <n v="225080"/>
    <d v="2023-09-30T00:00:00"/>
    <n v="23073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699"/>
    <x v="3"/>
    <x v="1"/>
    <m/>
  </r>
  <r>
    <x v="104"/>
    <s v="04.356.822/0001-60"/>
    <s v="NF SERVICOS DO"/>
    <n v="231331"/>
    <d v="2023-10-27T00:00:00"/>
    <n v="23704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671"/>
    <x v="3"/>
    <x v="1"/>
    <m/>
  </r>
  <r>
    <x v="104"/>
    <s v="04.356.822/0001-60"/>
    <s v="NF SERVICOS DO"/>
    <n v="236918"/>
    <d v="2023-11-30T00:00:00"/>
    <n v="242689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640"/>
    <x v="3"/>
    <x v="1"/>
    <m/>
  </r>
  <r>
    <x v="104"/>
    <s v="04.356.822/0001-60"/>
    <s v="NF SERVICOS DO"/>
    <n v="247237"/>
    <d v="2024-01-29T00:00:00"/>
    <n v="253104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579"/>
    <x v="3"/>
    <x v="1"/>
    <m/>
  </r>
  <r>
    <x v="105"/>
    <s v="04.378.330/0002-57"/>
    <s v="NF SERVICOS"/>
    <n v="193723"/>
    <d v="2025-09-11T00:00:00"/>
    <n v="2025357"/>
    <d v="2025-09-11T00:00:00"/>
    <d v="2025-08-01T00:00:00"/>
    <n v="1180.47"/>
    <d v="2025-10-11T00:00:00"/>
    <s v="E0220919"/>
    <s v="PD022475"/>
    <s v="IAAS AVANÇADA - PAAS - SMTP - CERTIFICADO SSL STANDAR - OV"/>
    <n v="1123.81"/>
    <d v="2025-08-01T00:00:00"/>
    <x v="0"/>
    <s v="CCB-057/421/2023"/>
    <s v="SEI 057.00019350/2023-71"/>
    <s v="359.00006583/2023-18   ITO"/>
    <s v="2 - FATURADO"/>
    <n v="0"/>
    <x v="0"/>
    <x v="0"/>
    <m/>
  </r>
  <r>
    <x v="105"/>
    <s v="04.378.330/0002-57"/>
    <s v="NF SERVICOS"/>
    <n v="193724"/>
    <d v="2025-09-11T00:00:00"/>
    <n v="2025358"/>
    <d v="2025-09-11T00:00:00"/>
    <d v="2025-08-01T00:00:00"/>
    <n v="130867.27"/>
    <d v="2025-10-11T00:00:00"/>
    <s v="E0220919"/>
    <s v="PD022475"/>
    <s v="IAAS AVANÇADA - PAAS - SMTP - CERTIFICADO SSL STANDAR - OV"/>
    <n v="124585.64"/>
    <d v="2025-08-01T00:00:00"/>
    <x v="0"/>
    <s v="CCB-057/421/2023"/>
    <s v="SEI 057.00019350/2023-71"/>
    <s v="359.00006583/2023-18   ITO"/>
    <s v="2 - FATURADO"/>
    <n v="0"/>
    <x v="0"/>
    <x v="0"/>
    <m/>
  </r>
  <r>
    <x v="105"/>
    <s v="04.378.330/0002-57"/>
    <s v="NF SERVICOS"/>
    <n v="193726"/>
    <d v="2025-09-11T00:00:00"/>
    <n v="2025360"/>
    <d v="2025-09-11T00:00:00"/>
    <d v="2025-08-01T00:00:00"/>
    <n v="267950.88"/>
    <d v="2025-10-11T00:00:00"/>
    <s v="E0220921"/>
    <s v="PD022475"/>
    <s v="MANUTENÇÃO SISTEMA SGSCI - VIA FACIL - BOMBEIROS"/>
    <n v="255089.24"/>
    <d v="2025-08-01T00:00:00"/>
    <x v="0"/>
    <s v="CCB-057/421/2023"/>
    <s v="SEI 057.00019350/2023-71"/>
    <s v="359.00006583/2023-18 APPS"/>
    <s v="2 - FATURADO"/>
    <n v="0"/>
    <x v="0"/>
    <x v="0"/>
    <m/>
  </r>
  <r>
    <x v="105"/>
    <s v="04.378.330/0002-57"/>
    <s v="NF SERVICOS E_GOV"/>
    <n v="194911"/>
    <d v="2025-09-26T00:00:00"/>
    <n v="2026545"/>
    <d v="2025-09-26T00:00:00"/>
    <m/>
    <n v="277.10000000000002"/>
    <d v="2025-10-26T00:00:00"/>
    <m/>
    <m/>
    <s v="Certificado e-CPF A3 em token - 36 meses Gov"/>
    <n v="263.8"/>
    <m/>
    <x v="0"/>
    <m/>
    <m/>
    <m/>
    <s v="2 - FATURADO"/>
    <n v="0"/>
    <x v="0"/>
    <x v="1"/>
    <m/>
  </r>
  <r>
    <x v="105"/>
    <s v="04.378.330/0004-19"/>
    <s v="NF SERVICOS E_GOV"/>
    <n v="178073"/>
    <d v="2025-01-16T00:00:00"/>
    <n v="1907012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227"/>
    <x v="1"/>
    <x v="1"/>
    <m/>
  </r>
  <r>
    <x v="105"/>
    <s v="04.378.330/0005-08"/>
    <s v="NF SERVICOS KIT"/>
    <n v="194689"/>
    <d v="2025-09-23T00:00:00"/>
    <n v="2026323"/>
    <d v="2025-09-23T00:00:00"/>
    <m/>
    <n v="167.26"/>
    <d v="2025-10-23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5"/>
    <s v="04.378.330/0011-48"/>
    <s v="NF SERVICOS E_GOV"/>
    <n v="189271"/>
    <d v="2025-07-10T00:00:00"/>
    <n v="1995489"/>
    <d v="2025-07-10T00:00:00"/>
    <m/>
    <n v="227.35"/>
    <d v="2025-08-09T00:00:00"/>
    <m/>
    <m/>
    <s v="Certificado e-CPF A3 em cartão - 36 meses Gov"/>
    <n v="216.44"/>
    <m/>
    <x v="0"/>
    <m/>
    <m/>
    <m/>
    <s v="2 - FATURADO"/>
    <n v="52"/>
    <x v="5"/>
    <x v="1"/>
    <m/>
  </r>
  <r>
    <x v="106"/>
    <s v="04.642.232/0001-02"/>
    <s v="ND-OPERADORA CIELO"/>
    <n v="26769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107"/>
    <s v="04.740.911/0001-06"/>
    <s v="ND-OPERADORA CIELO"/>
    <n v="26843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08"/>
    <s v="04.774.358/0001-22"/>
    <s v="5102 VENDA MERC.ADQ"/>
    <n v="750"/>
    <d v="2025-08-21T00:00:00"/>
    <m/>
    <s v="COMPRA PARA COMERCIALIZAÇÃO 195977"/>
    <m/>
    <n v="124"/>
    <d v="2025-10-20T00:00:00"/>
    <m/>
    <m/>
    <s v="ETIQUETA DE LIVROS NO BRASIL, A"/>
    <n v="124"/>
    <m/>
    <x v="0"/>
    <m/>
    <m/>
    <m/>
    <s v="60 DIAS"/>
    <n v="0"/>
    <x v="0"/>
    <x v="4"/>
    <m/>
  </r>
  <r>
    <x v="109"/>
    <s v="04.835.476/0001-01"/>
    <s v="NF SERVICOS KIT"/>
    <n v="5666"/>
    <d v="2023-09-20T00:00:00"/>
    <n v="228423"/>
    <d v="2023-09-20T00:00:00"/>
    <d v="2023-07-01T00:00:00"/>
    <n v="1910"/>
    <d v="2023-10-20T00:00:00"/>
    <s v="E0201897"/>
    <s v="PD201897"/>
    <s v="CERTIFICADO DIGITAL - AR"/>
    <n v="1818.32"/>
    <d v="2023-07-01T00:00:00"/>
    <x v="0"/>
    <m/>
    <m/>
    <s v="ITO"/>
    <s v="2 - FATURADO"/>
    <n v="711"/>
    <x v="3"/>
    <x v="1"/>
    <m/>
  </r>
  <r>
    <x v="109"/>
    <s v="04.835.476/0001-01"/>
    <s v="NF SERVICOS KIT"/>
    <n v="5738"/>
    <d v="2023-09-30T00:00:00"/>
    <n v="231259"/>
    <d v="2023-10-09T00:00:00"/>
    <d v="2023-09-01T00:00:00"/>
    <n v="1065"/>
    <d v="2023-11-08T00:00:00"/>
    <s v="E0201897"/>
    <s v="PD201897"/>
    <s v="CERTIFICADO DIGITAL - AR"/>
    <n v="1013.88"/>
    <d v="2023-09-01T00:00:00"/>
    <x v="0"/>
    <m/>
    <m/>
    <s v="ITO"/>
    <s v="2 - FATURADO"/>
    <n v="692"/>
    <x v="3"/>
    <x v="1"/>
    <m/>
  </r>
  <r>
    <x v="110"/>
    <s v="04.846.092/0001-86"/>
    <s v="ND-OPERADORA CIELO"/>
    <n v="26664"/>
    <d v="2025-09-05T00:00:00"/>
    <m/>
    <m/>
    <m/>
    <n v="139.38999999999999"/>
    <d v="2025-09-05T00:00:00"/>
    <m/>
    <m/>
    <s v="e-CNPJ A1 - Renovação 12 meses"/>
    <n v="139.38999999999999"/>
    <m/>
    <x v="0"/>
    <m/>
    <m/>
    <m/>
    <s v="1 - VENDA A VISTA"/>
    <n v="25"/>
    <x v="2"/>
    <x v="5"/>
    <m/>
  </r>
  <r>
    <x v="111"/>
    <s v="04.859.936/0001-23"/>
    <s v="NF SERVICOS"/>
    <n v="123849"/>
    <d v="2022-06-30T00:00:00"/>
    <n v="1470335"/>
    <d v="2022-07-06T00:00:00"/>
    <d v="2022-06-01T00:00:00"/>
    <n v="2468.2600000000002"/>
    <d v="2022-08-05T00:00:00"/>
    <s v="E0190138"/>
    <s v="PD019100"/>
    <s v="HOSPEDAGEM DE ROTEADOR"/>
    <n v="2468.2600000000002"/>
    <d v="2022-06-01T00:00:00"/>
    <x v="6"/>
    <s v="NAO INFORMADO"/>
    <s v="NAO INFORMADO"/>
    <s v="20181763/0001 ITO"/>
    <s v="2 - FATURADO"/>
    <n v="1152"/>
    <x v="3"/>
    <x v="0"/>
    <m/>
  </r>
  <r>
    <x v="111"/>
    <s v="04.859.936/0001-23"/>
    <s v="NF SERVICOS"/>
    <n v="125121"/>
    <d v="2022-07-31T00:00:00"/>
    <n v="1484075"/>
    <d v="2022-08-09T00:00:00"/>
    <d v="2022-07-01T00:00:00"/>
    <n v="2468.2600000000002"/>
    <d v="2022-09-08T00:00:00"/>
    <s v="E0190138"/>
    <s v="PD019100"/>
    <s v="HOSPEDAGEM DE ROTEADOR"/>
    <n v="2468.2600000000002"/>
    <d v="2022-07-01T00:00:00"/>
    <x v="6"/>
    <s v="NAO INFORMADO"/>
    <s v="NAO INFORMADO"/>
    <s v="20181763/0001 ITO"/>
    <s v="2 - FATURADO"/>
    <n v="1118"/>
    <x v="3"/>
    <x v="0"/>
    <m/>
  </r>
  <r>
    <x v="111"/>
    <s v="04.859.936/0001-23"/>
    <s v="NF SERVICOS"/>
    <n v="126261"/>
    <d v="2022-08-31T00:00:00"/>
    <n v="1497730"/>
    <d v="2022-09-09T00:00:00"/>
    <d v="2022-08-01T00:00:00"/>
    <n v="2468.2600000000002"/>
    <d v="2022-10-09T00:00:00"/>
    <s v="E0190138"/>
    <s v="PD019100"/>
    <s v="HOSPEDAGEM DE ROTEADOR"/>
    <n v="2468.2600000000002"/>
    <d v="2022-08-01T00:00:00"/>
    <x v="6"/>
    <s v="NAO INFORMADO"/>
    <s v="NAO INFORMADO"/>
    <s v="20181763/0001 ITO"/>
    <s v="2 - FATURADO"/>
    <n v="1087"/>
    <x v="3"/>
    <x v="0"/>
    <m/>
  </r>
  <r>
    <x v="111"/>
    <s v="04.859.936/0001-23"/>
    <s v="NF SERVICOS"/>
    <n v="126910"/>
    <d v="2022-09-27T00:00:00"/>
    <n v="1498379"/>
    <d v="2022-09-27T00:00:00"/>
    <d v="2022-08-01T00:00:00"/>
    <n v="264.83999999999997"/>
    <d v="2022-10-27T00:00:00"/>
    <s v="E0190138"/>
    <s v="PD019100"/>
    <s v="HOSPEDAGEM DE ROTEADOR"/>
    <n v="252.52"/>
    <d v="2022-08-01T00:00:00"/>
    <x v="6"/>
    <s v="NAO INFORMADO"/>
    <s v="NAO INFORMADO"/>
    <s v="20181763/0001 ITO"/>
    <s v="2 - FATURADO"/>
    <n v="1069"/>
    <x v="3"/>
    <x v="0"/>
    <m/>
  </r>
  <r>
    <x v="111"/>
    <s v="04.859.936/0001-23"/>
    <s v="NF SERVICOS"/>
    <n v="127171"/>
    <d v="2022-09-30T00:00:00"/>
    <n v="1511195"/>
    <d v="2022-10-06T00:00:00"/>
    <d v="2022-09-01T00:00:00"/>
    <n v="2733.1"/>
    <d v="2022-11-05T00:00:00"/>
    <s v="E0190138"/>
    <s v="PD019100"/>
    <s v="HOSPEDAGEM DE ROTEADOR"/>
    <n v="2733.1"/>
    <d v="2022-09-01T00:00:00"/>
    <x v="6"/>
    <s v="NAO INFORMADO"/>
    <s v="NAO INFORMADO"/>
    <s v="20181763/0001 ITO"/>
    <s v="2 - FATURADO"/>
    <n v="1060"/>
    <x v="3"/>
    <x v="0"/>
    <m/>
  </r>
  <r>
    <x v="111"/>
    <s v="04.859.936/0001-23"/>
    <s v="NF SERVICOS"/>
    <n v="128923"/>
    <d v="2022-10-31T00:00:00"/>
    <n v="1525517"/>
    <d v="2022-11-10T00:00:00"/>
    <d v="2022-10-01T00:00:00"/>
    <n v="2733.1"/>
    <d v="2022-12-10T00:00:00"/>
    <s v="E0190138"/>
    <s v="PD019100"/>
    <s v="HOSPEDAGEM DE ROTEADOR"/>
    <n v="2733.1"/>
    <d v="2022-10-01T00:00:00"/>
    <x v="6"/>
    <s v="NAO INFORMADO"/>
    <s v="NAO INFORMADO"/>
    <s v="20181763/0001 ITO"/>
    <s v="2 - FATURADO"/>
    <n v="1025"/>
    <x v="3"/>
    <x v="0"/>
    <m/>
  </r>
  <r>
    <x v="111"/>
    <s v="04.859.936/0001-23"/>
    <s v="NF SERVICOS"/>
    <n v="129472"/>
    <d v="2022-11-30T00:00:00"/>
    <n v="1526206"/>
    <d v="2022-12-06T00:00:00"/>
    <d v="2022-11-01T00:00:00"/>
    <n v="2733.1"/>
    <d v="2023-01-05T00:00:00"/>
    <s v="E0190138"/>
    <s v="PD019100"/>
    <s v="HOSPEDAGEM DE ROTEADOR"/>
    <n v="2733.1"/>
    <d v="2022-11-01T00:00:00"/>
    <x v="6"/>
    <s v="NAO INFORMADO"/>
    <s v="NAO INFORMADO"/>
    <s v="20181763/0001 ITO"/>
    <s v="2 - FATURADO"/>
    <n v="999"/>
    <x v="3"/>
    <x v="0"/>
    <m/>
  </r>
  <r>
    <x v="111"/>
    <s v="04.859.936/0001-23"/>
    <s v="NF SERVICOS"/>
    <n v="131433"/>
    <d v="2022-12-31T00:00:00"/>
    <n v="1553245"/>
    <d v="2023-01-10T00:00:00"/>
    <d v="2022-12-01T00:00:00"/>
    <n v="2733.1"/>
    <d v="2023-02-09T00:00:00"/>
    <s v="E0190138"/>
    <s v="PD019100"/>
    <s v="HOSPEDAGEM DE ROTEADOR"/>
    <n v="2733.1"/>
    <d v="2022-12-01T00:00:00"/>
    <x v="6"/>
    <s v="NAO INFORMADO"/>
    <s v="NAO INFORMADO"/>
    <s v="20181763/0001 ITO"/>
    <s v="2 - FATURADO"/>
    <n v="964"/>
    <x v="3"/>
    <x v="0"/>
    <m/>
  </r>
  <r>
    <x v="112"/>
    <s v="04.879.828/0001-12"/>
    <s v="ND-OPERADORA CIELO"/>
    <n v="26709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13"/>
    <s v="04.894.776/0001-53"/>
    <s v="ND-JUROS RECEBIMENTO"/>
    <s v="296612-1-NDJ1"/>
    <d v="2024-12-17T00:00:00"/>
    <n v="303022"/>
    <m/>
    <m/>
    <n v="1.46"/>
    <d v="2025-01-16T00:00:00"/>
    <m/>
    <m/>
    <s v="Nota de Debito Juros"/>
    <n v="1.46"/>
    <m/>
    <x v="0"/>
    <m/>
    <m/>
    <m/>
    <s v="2 - FATURADO"/>
    <n v="257"/>
    <x v="1"/>
    <x v="2"/>
    <m/>
  </r>
  <r>
    <x v="113"/>
    <s v="04.894.776/0001-53"/>
    <s v="NF SERVICOS DO"/>
    <n v="358410"/>
    <d v="2025-09-25T00:00:00"/>
    <n v="365225"/>
    <d v="2025-09-25T00:00:00"/>
    <m/>
    <n v="645.33000000000004"/>
    <d v="2025-10-25T00:00:00"/>
    <s v="E0250768"/>
    <s v="PD025768"/>
    <s v="Serviços de Publicidade Eletrônica"/>
    <n v="614.35"/>
    <m/>
    <x v="0"/>
    <m/>
    <m/>
    <m/>
    <s v="2 - FATURADO"/>
    <n v="0"/>
    <x v="0"/>
    <x v="1"/>
    <m/>
  </r>
  <r>
    <x v="114"/>
    <s v="04.956.954/0001-23"/>
    <s v="ND-JUROS RECEBIMENTO"/>
    <s v="294849-1-NDJ1"/>
    <d v="2024-12-23T00:00:00"/>
    <n v="301254"/>
    <m/>
    <m/>
    <n v="0.17"/>
    <d v="2025-01-22T00:00:00"/>
    <m/>
    <m/>
    <s v="Nota de Debito Juros"/>
    <n v="0.17"/>
    <m/>
    <x v="0"/>
    <m/>
    <m/>
    <m/>
    <s v="2 - FATURADO"/>
    <n v="251"/>
    <x v="1"/>
    <x v="2"/>
    <m/>
  </r>
  <r>
    <x v="115"/>
    <s v="041.720.468-00"/>
    <s v="ND-OPERADORA CIELO"/>
    <n v="26579"/>
    <d v="2025-08-29T00:00:00"/>
    <m/>
    <m/>
    <m/>
    <n v="124.99"/>
    <d v="2025-08-29T00:00:00"/>
    <m/>
    <m/>
    <s v="Certificado e-CPF A1 em Software (12 meses)"/>
    <n v="119.69"/>
    <m/>
    <x v="0"/>
    <m/>
    <m/>
    <m/>
    <s v="1 - VENDA A VISTA"/>
    <n v="32"/>
    <x v="5"/>
    <x v="5"/>
    <m/>
  </r>
  <r>
    <x v="116"/>
    <s v="042.031.548-98"/>
    <s v="ND-AMAZON"/>
    <n v="70"/>
    <d v="2025-01-07T00:00:00"/>
    <m/>
    <m/>
    <m/>
    <n v="15"/>
    <d v="2025-02-06T00:00:00"/>
    <m/>
    <m/>
    <s v="COL. APL. PERFIL: LOLITA RODRIGUES"/>
    <n v="15"/>
    <m/>
    <x v="0"/>
    <m/>
    <m/>
    <m/>
    <s v="2 - FATURADO"/>
    <n v="236"/>
    <x v="1"/>
    <x v="6"/>
    <m/>
  </r>
  <r>
    <x v="117"/>
    <s v="042.934.387-69"/>
    <s v="6102 VENDA MERC.ADQ"/>
    <n v="183"/>
    <d v="2022-12-21T00:00:00"/>
    <m/>
    <s v="Destinario: Laura |"/>
    <n v="0"/>
    <n v="79.8"/>
    <d v="2022-12-21T00:00:00"/>
    <n v="109"/>
    <m/>
    <s v="FRETE LIVRARIA"/>
    <n v="79.8"/>
    <n v="0"/>
    <x v="0"/>
    <m/>
    <m/>
    <m/>
    <s v="1 - VENDA A VISTA"/>
    <n v="1014"/>
    <x v="3"/>
    <x v="4"/>
    <m/>
  </r>
  <r>
    <x v="118"/>
    <s v="044.428.698-55"/>
    <s v="ND-AMAZON"/>
    <n v="403"/>
    <d v="2025-05-08T00:00:00"/>
    <m/>
    <m/>
    <m/>
    <n v="42.5"/>
    <d v="2025-06-07T00:00:00"/>
    <m/>
    <m/>
    <s v="JANAINA TSCHAPE"/>
    <n v="42.5"/>
    <m/>
    <x v="0"/>
    <m/>
    <m/>
    <m/>
    <s v="2 - FATURADO"/>
    <n v="115"/>
    <x v="6"/>
    <x v="6"/>
    <m/>
  </r>
  <r>
    <x v="119"/>
    <s v="044.783.168-21"/>
    <s v="ND-AMAZON"/>
    <n v="76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236"/>
    <x v="1"/>
    <x v="6"/>
    <m/>
  </r>
  <r>
    <x v="120"/>
    <s v="044.797.316-95"/>
    <s v="NF SERVICOS DO"/>
    <n v="37921"/>
    <d v="2021-11-26T00:00:00"/>
    <n v="42177"/>
    <d v="2021-11-29T00:00:00"/>
    <m/>
    <n v="13.94"/>
    <d v="2021-12-29T00:00:00"/>
    <m/>
    <m/>
    <s v="Boletim - Diário Oficial Informa"/>
    <n v="13.94"/>
    <m/>
    <x v="0"/>
    <m/>
    <m/>
    <m/>
    <s v="3 - FATURADO DO INFORMA"/>
    <n v="1371"/>
    <x v="3"/>
    <x v="1"/>
    <m/>
  </r>
  <r>
    <x v="120"/>
    <s v="044.797.316-95"/>
    <s v="NF SERVICOS DO"/>
    <n v="49437"/>
    <d v="2021-12-30T00:00:00"/>
    <n v="53762"/>
    <d v="2021-12-30T00:00:00"/>
    <m/>
    <n v="27"/>
    <d v="2022-01-29T00:00:00"/>
    <m/>
    <m/>
    <s v="Boletim - Diário Oficial Informa"/>
    <n v="27"/>
    <m/>
    <x v="0"/>
    <m/>
    <m/>
    <m/>
    <s v="3 - FATURADO DO INFORMA"/>
    <n v="1340"/>
    <x v="3"/>
    <x v="1"/>
    <m/>
  </r>
  <r>
    <x v="120"/>
    <s v="044.797.316-95"/>
    <s v="NF SERVICOS DO"/>
    <n v="57707"/>
    <d v="2022-02-14T00:00:00"/>
    <n v="62116"/>
    <d v="2022-02-14T00:00:00"/>
    <m/>
    <n v="27"/>
    <d v="2022-03-16T00:00:00"/>
    <m/>
    <m/>
    <s v="Boletim - Diário Oficial Informa"/>
    <n v="27"/>
    <m/>
    <x v="0"/>
    <m/>
    <m/>
    <m/>
    <s v="3 - FATURADO DO INFORMA"/>
    <n v="1294"/>
    <x v="3"/>
    <x v="1"/>
    <m/>
  </r>
  <r>
    <x v="120"/>
    <s v="044.797.316-95"/>
    <s v="NF SERVICOS DO"/>
    <n v="66552"/>
    <d v="2022-02-28T00:00:00"/>
    <n v="70977"/>
    <d v="2022-03-02T00:00:00"/>
    <m/>
    <n v="45.29"/>
    <d v="2022-04-01T00:00:00"/>
    <m/>
    <m/>
    <s v="Boletim - Diário Oficial Informa"/>
    <n v="45.29"/>
    <m/>
    <x v="0"/>
    <m/>
    <m/>
    <m/>
    <s v="3 - FATURADO DO INFORMA"/>
    <n v="1278"/>
    <x v="3"/>
    <x v="1"/>
    <m/>
  </r>
  <r>
    <x v="120"/>
    <s v="044.797.316-95"/>
    <s v="NF SERVICOS DO"/>
    <n v="77338"/>
    <d v="2022-03-31T00:00:00"/>
    <n v="81825"/>
    <d v="2022-04-04T00:00:00"/>
    <m/>
    <n v="54"/>
    <d v="2022-05-04T00:00:00"/>
    <m/>
    <m/>
    <s v="Boletim - Diário Oficial Informa"/>
    <n v="54"/>
    <m/>
    <x v="0"/>
    <m/>
    <m/>
    <m/>
    <s v="3 - FATURADO DO INFORMA"/>
    <n v="1245"/>
    <x v="3"/>
    <x v="1"/>
    <m/>
  </r>
  <r>
    <x v="120"/>
    <s v="044.797.316-95"/>
    <s v="NF SERVICOS DO"/>
    <n v="85993"/>
    <d v="2022-04-30T00:00:00"/>
    <n v="90521"/>
    <d v="2022-05-02T00:00:00"/>
    <m/>
    <n v="54"/>
    <d v="2022-06-01T00:00:00"/>
    <m/>
    <m/>
    <s v="Boletim - Diário Oficial Informa"/>
    <n v="54"/>
    <m/>
    <x v="0"/>
    <m/>
    <m/>
    <m/>
    <s v="3 - FATURADO DO INFORMA"/>
    <n v="1217"/>
    <x v="3"/>
    <x v="1"/>
    <m/>
  </r>
  <r>
    <x v="120"/>
    <s v="044.797.316-95"/>
    <s v="NF SERVICOS DO"/>
    <n v="95149"/>
    <d v="2022-05-26T00:00:00"/>
    <n v="99741"/>
    <d v="2022-05-28T00:00:00"/>
    <m/>
    <n v="54"/>
    <d v="2022-06-27T00:00:00"/>
    <m/>
    <m/>
    <s v="Boletim - Diário Oficial Informa"/>
    <n v="54"/>
    <m/>
    <x v="0"/>
    <m/>
    <m/>
    <m/>
    <s v="3 - FATURADO DO INFORMA"/>
    <n v="1191"/>
    <x v="3"/>
    <x v="1"/>
    <m/>
  </r>
  <r>
    <x v="120"/>
    <s v="044.797.316-95"/>
    <s v="NF SERVICOS DO"/>
    <n v="105988"/>
    <d v="2022-06-30T00:00:00"/>
    <n v="110646"/>
    <d v="2022-07-01T00:00:00"/>
    <m/>
    <n v="54"/>
    <d v="2022-07-31T00:00:00"/>
    <m/>
    <m/>
    <s v="Boletim - Diário Oficial Informa"/>
    <n v="54"/>
    <m/>
    <x v="0"/>
    <m/>
    <m/>
    <m/>
    <s v="3 - FATURADO DO INFORMA"/>
    <n v="1157"/>
    <x v="3"/>
    <x v="1"/>
    <m/>
  </r>
  <r>
    <x v="120"/>
    <s v="044.797.316-95"/>
    <s v="NF SERVICOS DO"/>
    <n v="115306"/>
    <d v="2022-07-31T00:00:00"/>
    <n v="120037"/>
    <d v="2022-08-04T00:00:00"/>
    <m/>
    <n v="54"/>
    <d v="2022-09-03T00:00:00"/>
    <m/>
    <m/>
    <s v="Boletim - Diário Oficial Informa"/>
    <n v="54"/>
    <m/>
    <x v="0"/>
    <m/>
    <m/>
    <m/>
    <s v="3 - FATURADO DO INFORMA"/>
    <n v="1123"/>
    <x v="3"/>
    <x v="1"/>
    <m/>
  </r>
  <r>
    <x v="120"/>
    <s v="044.797.316-95"/>
    <s v="NF SERVICOS DO"/>
    <n v="122721"/>
    <d v="2022-08-29T00:00:00"/>
    <n v="127514"/>
    <d v="2022-08-29T00:00:00"/>
    <m/>
    <n v="54"/>
    <d v="2022-09-28T00:00:00"/>
    <m/>
    <m/>
    <s v="Boletim - Diário Oficial Informa"/>
    <n v="54"/>
    <m/>
    <x v="0"/>
    <m/>
    <m/>
    <m/>
    <s v="3 - FATURADO DO INFORMA"/>
    <n v="1098"/>
    <x v="3"/>
    <x v="1"/>
    <m/>
  </r>
  <r>
    <x v="120"/>
    <s v="044.797.316-95"/>
    <s v="NF SERVICOS DO"/>
    <n v="131981"/>
    <d v="2022-09-27T00:00:00"/>
    <n v="136856"/>
    <d v="2022-09-28T00:00:00"/>
    <m/>
    <n v="54"/>
    <d v="2022-10-28T00:00:00"/>
    <m/>
    <m/>
    <s v="Boletim - Diário Oficial Informa"/>
    <n v="54"/>
    <m/>
    <x v="0"/>
    <m/>
    <m/>
    <m/>
    <s v="3 - FATURADO DO INFORMA"/>
    <n v="1068"/>
    <x v="3"/>
    <x v="1"/>
    <m/>
  </r>
  <r>
    <x v="120"/>
    <s v="044.797.316-95"/>
    <s v="NF SERVICOS DO"/>
    <n v="139375"/>
    <d v="2022-10-25T00:00:00"/>
    <n v="144318"/>
    <d v="2022-10-27T00:00:00"/>
    <m/>
    <n v="54"/>
    <d v="2022-11-26T00:00:00"/>
    <m/>
    <m/>
    <s v="Boletim - Diário Oficial Informa"/>
    <n v="54"/>
    <m/>
    <x v="0"/>
    <m/>
    <m/>
    <m/>
    <s v="3 - FATURADO DO INFORMA"/>
    <n v="1039"/>
    <x v="3"/>
    <x v="1"/>
    <m/>
  </r>
  <r>
    <x v="120"/>
    <s v="044.797.316-95"/>
    <s v="NF SERVICOS DO"/>
    <n v="148949"/>
    <d v="2022-11-30T00:00:00"/>
    <n v="153974"/>
    <d v="2022-12-01T00:00:00"/>
    <m/>
    <n v="54"/>
    <d v="2022-12-31T00:00:00"/>
    <m/>
    <m/>
    <s v="Boletim - Diário Oficial Informa"/>
    <n v="54"/>
    <m/>
    <x v="0"/>
    <m/>
    <m/>
    <m/>
    <s v="3 - FATURADO DO INFORMA"/>
    <n v="1004"/>
    <x v="3"/>
    <x v="1"/>
    <m/>
  </r>
  <r>
    <x v="120"/>
    <s v="044.797.316-95"/>
    <s v="NF SERVICOS DO"/>
    <n v="156521"/>
    <d v="2022-12-29T00:00:00"/>
    <n v="161447"/>
    <d v="2022-12-29T00:00:00"/>
    <m/>
    <n v="54"/>
    <d v="2023-01-28T00:00:00"/>
    <m/>
    <m/>
    <s v="Boletim - Diário Oficial Informa"/>
    <n v="54"/>
    <m/>
    <x v="0"/>
    <m/>
    <m/>
    <m/>
    <s v="3 - FATURADO DO INFORMA"/>
    <n v="976"/>
    <x v="3"/>
    <x v="1"/>
    <m/>
  </r>
  <r>
    <x v="120"/>
    <s v="044.797.316-95"/>
    <s v="NF SERVICOS DO"/>
    <n v="162934"/>
    <d v="2023-01-27T00:00:00"/>
    <n v="168101"/>
    <d v="2023-01-27T00:00:00"/>
    <m/>
    <n v="54"/>
    <d v="2023-02-26T00:00:00"/>
    <m/>
    <m/>
    <s v="Boletim - Diário Oficial Informa"/>
    <n v="54"/>
    <m/>
    <x v="0"/>
    <m/>
    <m/>
    <m/>
    <s v="3 - FATURADO DO INFORMA"/>
    <n v="947"/>
    <x v="3"/>
    <x v="1"/>
    <m/>
  </r>
  <r>
    <x v="120"/>
    <s v="044.797.316-95"/>
    <s v="NF SERVICOS DO"/>
    <n v="171329"/>
    <d v="2023-02-28T00:00:00"/>
    <n v="176600"/>
    <d v="2023-03-08T00:00:00"/>
    <m/>
    <n v="54"/>
    <d v="2023-04-07T00:00:00"/>
    <m/>
    <m/>
    <s v="Boletim - Diário Oficial Informa"/>
    <n v="54"/>
    <m/>
    <x v="0"/>
    <m/>
    <m/>
    <m/>
    <s v="3 - FATURADO DO INFORMA"/>
    <n v="907"/>
    <x v="3"/>
    <x v="1"/>
    <m/>
  </r>
  <r>
    <x v="120"/>
    <s v="044.797.316-95"/>
    <s v="NF SERVICOS DO"/>
    <n v="180327"/>
    <d v="2023-03-31T00:00:00"/>
    <n v="185631"/>
    <d v="2023-04-03T00:00:00"/>
    <m/>
    <n v="54"/>
    <d v="2023-05-03T00:00:00"/>
    <m/>
    <m/>
    <s v="Boletim - Diário Oficial Informa"/>
    <n v="54"/>
    <m/>
    <x v="0"/>
    <m/>
    <m/>
    <m/>
    <s v="3 - FATURADO DO INFORMA"/>
    <n v="881"/>
    <x v="3"/>
    <x v="1"/>
    <m/>
  </r>
  <r>
    <x v="120"/>
    <s v="044.797.316-95"/>
    <s v="NF SERVICOS DO"/>
    <n v="187211"/>
    <d v="2023-04-27T00:00:00"/>
    <n v="192581"/>
    <d v="2023-04-27T00:00:00"/>
    <m/>
    <n v="54"/>
    <d v="2023-05-27T00:00:00"/>
    <m/>
    <m/>
    <s v="Boletim - Diário Oficial Informa"/>
    <n v="54"/>
    <m/>
    <x v="0"/>
    <m/>
    <m/>
    <m/>
    <s v="3 - FATURADO DO INFORMA"/>
    <n v="857"/>
    <x v="3"/>
    <x v="1"/>
    <m/>
  </r>
  <r>
    <x v="120"/>
    <s v="044.797.316-95"/>
    <s v="NF SERVICOS DO"/>
    <n v="196715"/>
    <d v="2023-06-05T00:00:00"/>
    <n v="202190"/>
    <d v="2023-06-14T00:00:00"/>
    <m/>
    <n v="54"/>
    <d v="2023-07-14T00:00:00"/>
    <m/>
    <m/>
    <s v="Boletim - Diário Oficial Informa"/>
    <n v="54"/>
    <m/>
    <x v="0"/>
    <m/>
    <m/>
    <m/>
    <s v="3 - FATURADO DO INFORMA"/>
    <n v="809"/>
    <x v="3"/>
    <x v="1"/>
    <m/>
  </r>
  <r>
    <x v="120"/>
    <s v="044.797.316-95"/>
    <s v="NF SERVICOS DO"/>
    <n v="202749"/>
    <d v="2023-06-27T00:00:00"/>
    <n v="208209"/>
    <d v="2023-06-27T00:00:00"/>
    <m/>
    <n v="54"/>
    <d v="2023-07-27T00:00:00"/>
    <m/>
    <m/>
    <s v="Boletim - Diário Oficial Informa"/>
    <n v="54"/>
    <m/>
    <x v="0"/>
    <m/>
    <m/>
    <m/>
    <s v="3 - FATURADO DO INFORMA"/>
    <n v="796"/>
    <x v="3"/>
    <x v="1"/>
    <m/>
  </r>
  <r>
    <x v="120"/>
    <s v="044.797.316-95"/>
    <s v="NF SERVICOS DO"/>
    <n v="211957"/>
    <d v="2023-07-31T00:00:00"/>
    <n v="217495"/>
    <d v="2023-08-01T00:00:00"/>
    <m/>
    <n v="54"/>
    <d v="2023-08-31T00:00:00"/>
    <m/>
    <m/>
    <s v="Boletim - Diário Oficial Informa"/>
    <n v="54"/>
    <m/>
    <x v="0"/>
    <m/>
    <m/>
    <m/>
    <s v="3 - FATURADO DO INFORMA"/>
    <n v="761"/>
    <x v="3"/>
    <x v="1"/>
    <m/>
  </r>
  <r>
    <x v="120"/>
    <s v="044.797.316-95"/>
    <s v="NF SERVICOS DO"/>
    <n v="218958"/>
    <d v="2023-08-30T00:00:00"/>
    <n v="224519"/>
    <d v="2023-08-31T00:00:00"/>
    <m/>
    <n v="54"/>
    <d v="2023-09-30T00:00:00"/>
    <m/>
    <m/>
    <s v="Boletim - Diário Oficial Informa"/>
    <n v="54"/>
    <m/>
    <x v="0"/>
    <m/>
    <m/>
    <m/>
    <s v="3 - FATURADO DO INFORMA"/>
    <n v="731"/>
    <x v="3"/>
    <x v="1"/>
    <m/>
  </r>
  <r>
    <x v="120"/>
    <s v="044.797.316-95"/>
    <s v="NF SERVICOS DO"/>
    <n v="225174"/>
    <d v="2023-09-30T00:00:00"/>
    <n v="230829"/>
    <d v="2023-10-02T00:00:00"/>
    <m/>
    <n v="54"/>
    <d v="2023-11-01T00:00:00"/>
    <m/>
    <m/>
    <s v="Boletim - Diário Oficial Informa"/>
    <n v="54"/>
    <m/>
    <x v="0"/>
    <m/>
    <m/>
    <m/>
    <s v="3 - FATURADO DO INFORMA"/>
    <n v="699"/>
    <x v="3"/>
    <x v="1"/>
    <m/>
  </r>
  <r>
    <x v="120"/>
    <s v="044.797.316-95"/>
    <s v="NF SERVICOS DO"/>
    <n v="231282"/>
    <d v="2023-10-27T00:00:00"/>
    <n v="236994"/>
    <d v="2023-10-30T00:00:00"/>
    <m/>
    <n v="54"/>
    <d v="2023-11-29T00:00:00"/>
    <m/>
    <m/>
    <s v="Boletim - Diário Oficial Informa"/>
    <n v="54"/>
    <m/>
    <x v="0"/>
    <m/>
    <m/>
    <m/>
    <s v="3 - FATURADO DO INFORMA"/>
    <n v="671"/>
    <x v="3"/>
    <x v="1"/>
    <m/>
  </r>
  <r>
    <x v="120"/>
    <s v="044.797.316-95"/>
    <s v="NF SERVICOS DO"/>
    <n v="236869"/>
    <d v="2023-11-30T00:00:00"/>
    <n v="242640"/>
    <d v="2023-11-30T00:00:00"/>
    <m/>
    <n v="54"/>
    <d v="2023-12-30T00:00:00"/>
    <m/>
    <m/>
    <s v="Boletim - Diário Oficial Informa"/>
    <n v="54"/>
    <m/>
    <x v="0"/>
    <m/>
    <m/>
    <m/>
    <s v="3 - FATURADO DO INFORMA"/>
    <n v="640"/>
    <x v="3"/>
    <x v="1"/>
    <m/>
  </r>
  <r>
    <x v="120"/>
    <s v="044.797.316-95"/>
    <s v="NF SERVICOS DO"/>
    <n v="243773"/>
    <d v="2023-12-31T00:00:00"/>
    <n v="249594"/>
    <d v="2024-01-03T00:00:00"/>
    <m/>
    <n v="54"/>
    <d v="2024-02-02T00:00:00"/>
    <m/>
    <m/>
    <s v="Boletim - Diário Oficial Informa"/>
    <n v="54"/>
    <m/>
    <x v="0"/>
    <m/>
    <m/>
    <m/>
    <s v="3 - FATURADO DO INFORMA"/>
    <n v="606"/>
    <x v="3"/>
    <x v="1"/>
    <m/>
  </r>
  <r>
    <x v="120"/>
    <s v="044.797.316-95"/>
    <s v="NF SERVICOS DO"/>
    <n v="247446"/>
    <d v="2024-01-29T00:00:00"/>
    <n v="253313"/>
    <d v="2024-01-30T00:00:00"/>
    <m/>
    <n v="54"/>
    <d v="2024-02-29T00:00:00"/>
    <m/>
    <m/>
    <s v="Boletim - Diário Oficial Informa"/>
    <n v="54"/>
    <m/>
    <x v="0"/>
    <m/>
    <m/>
    <m/>
    <s v="3 - FATURADO DO INFORMA"/>
    <n v="579"/>
    <x v="3"/>
    <x v="1"/>
    <m/>
  </r>
  <r>
    <x v="120"/>
    <s v="044.797.316-95"/>
    <s v="NF SERVICOS DO"/>
    <n v="252862"/>
    <d v="2024-02-25T00:00:00"/>
    <n v="258763"/>
    <d v="2024-02-28T00:00:00"/>
    <m/>
    <n v="54"/>
    <d v="2024-03-29T00:00:00"/>
    <m/>
    <m/>
    <s v="Boletim - Diário Oficial Informa"/>
    <n v="54"/>
    <m/>
    <x v="0"/>
    <m/>
    <m/>
    <m/>
    <s v="3 - FATURADO DO INFORMA"/>
    <n v="550"/>
    <x v="3"/>
    <x v="1"/>
    <m/>
  </r>
  <r>
    <x v="121"/>
    <s v="044.929.925-29"/>
    <s v="ND-AMAZON"/>
    <n v="378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107"/>
    <x v="6"/>
    <x v="6"/>
    <m/>
  </r>
  <r>
    <x v="122"/>
    <s v="047.524.744-25"/>
    <s v="ND-OPERADORA CIELO"/>
    <n v="26745"/>
    <d v="2025-09-25T00:00:00"/>
    <m/>
    <m/>
    <m/>
    <n v="231.23"/>
    <d v="2025-09-25T00:00:00"/>
    <m/>
    <m/>
    <s v="Certificado e-CPF A3 em cartão - 36 meses"/>
    <n v="231.23"/>
    <m/>
    <x v="0"/>
    <m/>
    <m/>
    <m/>
    <s v="1 - VENDA A VISTA"/>
    <n v="5"/>
    <x v="2"/>
    <x v="5"/>
    <m/>
  </r>
  <r>
    <x v="123"/>
    <s v="05.012.725/0001-13"/>
    <s v="NF SERVICOS DO"/>
    <n v="353870"/>
    <d v="2025-09-08T00:00:00"/>
    <n v="360679"/>
    <d v="2025-09-08T00:00:00"/>
    <m/>
    <n v="737.52"/>
    <d v="2025-10-08T00:00:00"/>
    <s v="E0230844"/>
    <s v="PD023844"/>
    <s v="Serviços de Publicidade Eletrônica"/>
    <n v="737.52"/>
    <m/>
    <x v="0"/>
    <m/>
    <m/>
    <m/>
    <s v="2 - FATURADO"/>
    <n v="0"/>
    <x v="0"/>
    <x v="1"/>
    <m/>
  </r>
  <r>
    <x v="123"/>
    <s v="05.012.725/0001-13"/>
    <s v="NF SERVICOS DO"/>
    <n v="354584"/>
    <d v="2025-09-10T00:00:00"/>
    <n v="361394"/>
    <d v="2025-09-10T00:00:00"/>
    <m/>
    <n v="645.33000000000004"/>
    <d v="2025-10-10T00:00:00"/>
    <s v="E0230844"/>
    <s v="PD023844"/>
    <s v="Serviços de Publicidade Eletrônica"/>
    <n v="645.33000000000004"/>
    <m/>
    <x v="0"/>
    <m/>
    <m/>
    <m/>
    <s v="2 - FATURADO"/>
    <n v="0"/>
    <x v="0"/>
    <x v="1"/>
    <m/>
  </r>
  <r>
    <x v="123"/>
    <s v="05.012.725/0001-13"/>
    <s v="NF SERVICOS DO"/>
    <n v="358721"/>
    <d v="2025-09-25T00:00:00"/>
    <n v="365536"/>
    <d v="2025-09-26T00:00:00"/>
    <m/>
    <n v="460.95"/>
    <d v="2025-10-26T00:00:00"/>
    <s v="E0230844"/>
    <s v="PD023844"/>
    <s v="Serviços de Publicidade Eletrônica"/>
    <n v="460.95"/>
    <m/>
    <x v="0"/>
    <m/>
    <m/>
    <m/>
    <s v="2 - FATURADO"/>
    <n v="0"/>
    <x v="0"/>
    <x v="1"/>
    <m/>
  </r>
  <r>
    <x v="123"/>
    <s v="05.012.725/0001-13"/>
    <s v="NF SERVICOS DO"/>
    <n v="359257"/>
    <d v="2025-09-29T00:00:00"/>
    <n v="366072"/>
    <d v="2025-09-30T00:00:00"/>
    <m/>
    <n v="553.14"/>
    <d v="2025-10-30T00:00:00"/>
    <s v="E0230844"/>
    <s v="PD023844"/>
    <s v="Serviços de Publicidade Eletrônica"/>
    <n v="553.14"/>
    <m/>
    <x v="0"/>
    <m/>
    <m/>
    <m/>
    <s v="2 - FATURADO"/>
    <n v="0"/>
    <x v="0"/>
    <x v="1"/>
    <m/>
  </r>
  <r>
    <x v="124"/>
    <s v="05.051.955/0001-91"/>
    <s v="NF SERVICOS"/>
    <n v="192061"/>
    <d v="2025-08-14T00:00:00"/>
    <n v="2010936"/>
    <d v="2025-08-14T00:00:00"/>
    <d v="2025-07-01T00:00:00"/>
    <n v="140931.76"/>
    <d v="2025-09-13T00:00:00"/>
    <s v="E0240020"/>
    <s v="PD024015"/>
    <s v="INFRAESTRUTURA DE TI - OUTSOURCING"/>
    <n v="134167.04000000001"/>
    <d v="2025-07-01T00:00:00"/>
    <x v="0"/>
    <m/>
    <s v="134.00025403/2023-03"/>
    <s v="359.00004799/2024-20-ITO"/>
    <s v="2 - FATURADO"/>
    <n v="17"/>
    <x v="2"/>
    <x v="0"/>
    <m/>
  </r>
  <r>
    <x v="124"/>
    <s v="05.051.955/0001-91"/>
    <s v="NF SERVICOS"/>
    <n v="192062"/>
    <d v="2025-08-14T00:00:00"/>
    <n v="2010937"/>
    <d v="2025-08-14T00:00:00"/>
    <d v="2025-07-01T00:00:00"/>
    <n v="71514.86"/>
    <d v="2025-09-13T00:00:00"/>
    <s v="E0240020"/>
    <s v="PD024015"/>
    <s v="INFRAESTRUTURA DE TI - OUTSOURCING"/>
    <n v="68082.149999999994"/>
    <d v="2025-07-01T00:00:00"/>
    <x v="0"/>
    <m/>
    <s v="134.00025403/2023-03"/>
    <s v="359.00004799/2024-20-ITO"/>
    <s v="2 - FATURADO"/>
    <n v="17"/>
    <x v="2"/>
    <x v="0"/>
    <m/>
  </r>
  <r>
    <x v="124"/>
    <s v="05.051.955/0001-91"/>
    <s v="NF SERVICOS"/>
    <n v="192099"/>
    <d v="2025-08-14T00:00:00"/>
    <n v="2010974"/>
    <d v="2025-08-14T00:00:00"/>
    <d v="2025-07-01T00:00:00"/>
    <n v="194437.4"/>
    <d v="2025-09-13T00:00:00"/>
    <s v="E0251161"/>
    <s v="PD251078"/>
    <s v="PLATAFORMA COLABORATIVA I - PLUS E3 - PCTO ADICIONAL SEGURANÇA/COPILOT/PROJECT"/>
    <n v="185104.4"/>
    <d v="2025-07-01T00:00:00"/>
    <x v="0"/>
    <s v="0552/ARTESP/2025"/>
    <s v="134.00012138/2025-57"/>
    <s v="359.00002453/2025-78 - APPS/ITO"/>
    <s v="2 - FATURADO"/>
    <n v="17"/>
    <x v="2"/>
    <x v="0"/>
    <m/>
  </r>
  <r>
    <x v="124"/>
    <s v="05.051.955/0001-91"/>
    <s v="NF SERVICOS"/>
    <n v="194225"/>
    <d v="2025-09-15T00:00:00"/>
    <n v="2025859"/>
    <d v="2025-09-15T00:00:00"/>
    <d v="2025-08-01T00:00:00"/>
    <n v="2418.69"/>
    <d v="2025-10-15T00:00:00"/>
    <s v="E0240307"/>
    <s v="PD024189"/>
    <s v="FOLHA PAGAMENTO"/>
    <n v="2302.59"/>
    <d v="2025-08-01T00:00:00"/>
    <x v="0"/>
    <s v="0537/ARTESP/2024"/>
    <s v="134.00009456/2024-50"/>
    <s v="359.00005731/2024-68 APPS"/>
    <s v="2 - FATURADO"/>
    <n v="0"/>
    <x v="0"/>
    <x v="0"/>
    <m/>
  </r>
  <r>
    <x v="124"/>
    <s v="05.051.955/0001-91"/>
    <s v="NF SERVICOS"/>
    <n v="194325"/>
    <d v="2025-09-17T00:00:00"/>
    <n v="2025959"/>
    <d v="2025-09-17T00:00:00"/>
    <d v="2025-08-01T00:00:00"/>
    <n v="119102.19"/>
    <d v="2025-10-17T00:00:00"/>
    <s v="E0250233"/>
    <s v="PD025200"/>
    <s v="NUVEM PRODESP E PLATAFORMA COMO SERVIÇO - PAAS BANCO DE DADOS ORACLE ENTERPRISE"/>
    <n v="113385.28"/>
    <d v="2025-08-01T00:00:00"/>
    <x v="0"/>
    <s v="0551/ARTESP/2025"/>
    <s v="134.00013834/2025-81"/>
    <s v="359.00003680/2025-11 - ITO"/>
    <s v="2 - FATURADO"/>
    <n v="0"/>
    <x v="0"/>
    <x v="0"/>
    <m/>
  </r>
  <r>
    <x v="124"/>
    <s v="05.051.955/0001-91"/>
    <s v="NF SERVICOS"/>
    <n v="194327"/>
    <d v="2025-09-17T00:00:00"/>
    <n v="2025961"/>
    <d v="2025-09-17T00:00:00"/>
    <d v="2025-08-01T00:00:00"/>
    <n v="2550.0500000000002"/>
    <d v="2025-10-17T00:00:00"/>
    <s v="E0240467"/>
    <s v="PD024324"/>
    <s v="PROGRAMA SP SEM PAPEL"/>
    <n v="2427.65"/>
    <d v="2025-08-01T00:00:00"/>
    <x v="0"/>
    <s v="0545/ARTESP/2024"/>
    <s v="134.00022324/2024-13"/>
    <s v="359.00006288/2024-42 - APPS"/>
    <s v="2 - FATURADO"/>
    <n v="0"/>
    <x v="0"/>
    <x v="0"/>
    <m/>
  </r>
  <r>
    <x v="124"/>
    <s v="05.051.955/0001-91"/>
    <s v="NF SERVICOS"/>
    <n v="194331"/>
    <d v="2025-09-17T00:00:00"/>
    <n v="2025965"/>
    <d v="2025-09-17T00:00:00"/>
    <d v="2025-08-01T00:00:00"/>
    <n v="68778.39"/>
    <d v="2025-10-17T00:00:00"/>
    <s v="EC240099"/>
    <s v="PD024068"/>
    <s v="NUVEM PUBLICA"/>
    <n v="65477.03"/>
    <d v="2025-08-01T00:00:00"/>
    <x v="0"/>
    <s v="003/2024"/>
    <s v="381.00003007/2025-94"/>
    <s v="359.00001593/2024-48  ITO"/>
    <s v="2 - FATURADO"/>
    <n v="0"/>
    <x v="0"/>
    <x v="0"/>
    <m/>
  </r>
  <r>
    <x v="124"/>
    <s v="05.051.955/0001-91"/>
    <s v="NF SERVICOS"/>
    <n v="194336"/>
    <d v="2025-09-17T00:00:00"/>
    <n v="2025970"/>
    <d v="2025-09-17T00:00:00"/>
    <d v="2025-08-01T00:00:00"/>
    <n v="142.74"/>
    <d v="2025-10-17T00:00:00"/>
    <s v="EC240003"/>
    <s v="PD024003"/>
    <s v="PROGRAMA SP SEM PAPEL"/>
    <n v="135.88999999999999"/>
    <d v="2025-08-01T00:00:00"/>
    <x v="0"/>
    <d v="2024-02-01T00:00:00"/>
    <m/>
    <s v="359.00008411/2023-89-APPS"/>
    <s v="2 - FATURADO"/>
    <n v="0"/>
    <x v="0"/>
    <x v="0"/>
    <m/>
  </r>
  <r>
    <x v="124"/>
    <s v="05.051.955/0001-91"/>
    <s v="NF SERVICOS"/>
    <n v="194448"/>
    <d v="2025-09-18T00:00:00"/>
    <n v="2026082"/>
    <d v="2025-09-18T00:00:00"/>
    <d v="2025-08-01T00:00:00"/>
    <n v="350.42"/>
    <d v="2025-10-18T00:00:00"/>
    <s v="E0240307"/>
    <s v="PD024189"/>
    <s v="FOLHA PAGAMENTO"/>
    <n v="333.6"/>
    <d v="2025-08-01T00:00:00"/>
    <x v="0"/>
    <s v="0537/ARTESP/2024"/>
    <s v="134.00009456/2024-50"/>
    <s v="359.00005731/2024-68 APPS"/>
    <s v="2 - FATURADO"/>
    <n v="0"/>
    <x v="0"/>
    <x v="0"/>
    <m/>
  </r>
  <r>
    <x v="124"/>
    <s v="05.051.955/0001-91"/>
    <s v="NF SERVICOS"/>
    <n v="194885"/>
    <d v="2025-09-25T00:00:00"/>
    <n v="2026519"/>
    <d v="2025-09-25T00:00:00"/>
    <d v="2025-08-01T00:00:00"/>
    <n v="133314.48000000001"/>
    <d v="2025-10-25T00:00:00"/>
    <s v="E0240020"/>
    <s v="PD024015"/>
    <s v="INFRAESTRUTURA DE TI - OUTSOURCING"/>
    <n v="126915.38"/>
    <d v="2025-08-01T00:00:00"/>
    <x v="0"/>
    <m/>
    <s v="134.00025403/2023-03"/>
    <s v="359.00004799/2024-20-ITO"/>
    <s v="2 - FATURADO"/>
    <n v="0"/>
    <x v="0"/>
    <x v="0"/>
    <m/>
  </r>
  <r>
    <x v="124"/>
    <s v="05.051.955/0001-91"/>
    <s v="NF SERVICOS"/>
    <n v="194886"/>
    <d v="2025-09-25T00:00:00"/>
    <n v="2026520"/>
    <d v="2025-09-25T00:00:00"/>
    <d v="2025-08-01T00:00:00"/>
    <n v="67686.92"/>
    <d v="2025-10-25T00:00:00"/>
    <s v="E0240020"/>
    <s v="PD024015"/>
    <s v="INFRAESTRUTURA DE TI - OUTSOURCING"/>
    <n v="64437.95"/>
    <d v="2025-08-01T00:00:00"/>
    <x v="0"/>
    <m/>
    <s v="134.00025403/2023-03"/>
    <s v="359.00004799/2024-20-ITO"/>
    <s v="2 - FATURADO"/>
    <n v="0"/>
    <x v="0"/>
    <x v="0"/>
    <m/>
  </r>
  <r>
    <x v="124"/>
    <s v="05.051.955/0001-91"/>
    <s v="NF SERVICOS"/>
    <n v="194888"/>
    <d v="2025-09-25T00:00:00"/>
    <n v="2026522"/>
    <d v="2025-09-25T00:00:00"/>
    <d v="2025-08-01T00:00:00"/>
    <n v="201138.9"/>
    <d v="2025-10-25T00:00:00"/>
    <s v="E0251161"/>
    <s v="PD251078"/>
    <s v="PLATAFORMA COLABORATIVA I - PLUS E3 - PCTO ADICIONAL SEGURANÇA/COPILOT/PROJECT"/>
    <n v="191484.23"/>
    <d v="2025-08-01T00:00:00"/>
    <x v="0"/>
    <s v="0552/ARTESP/2025"/>
    <s v="134.00012138/2025-57"/>
    <s v="359.00002453/2025-78 - APPS/ITO"/>
    <s v="2 - FATURADO"/>
    <n v="0"/>
    <x v="0"/>
    <x v="0"/>
    <m/>
  </r>
  <r>
    <x v="124"/>
    <s v="05.051.955/0001-91"/>
    <s v="NF SERVICOS"/>
    <n v="194892"/>
    <d v="2025-09-25T00:00:00"/>
    <n v="2026526"/>
    <d v="2025-09-25T00:00:00"/>
    <d v="2025-08-01T00:00:00"/>
    <n v="12901.03"/>
    <d v="2025-10-25T00:00:00"/>
    <s v="EC220478"/>
    <s v="PD022369"/>
    <s v="INFRAESTRUTURA VIRTUALIZADA ON PREMISES"/>
    <n v="12281.78"/>
    <d v="2025-08-01T00:00:00"/>
    <x v="0"/>
    <s v="022/2023"/>
    <s v="381.00009941/2024-39"/>
    <s v="359.00002240/2023-84-ITO"/>
    <s v="2 - FATURADO"/>
    <n v="0"/>
    <x v="0"/>
    <x v="0"/>
    <m/>
  </r>
  <r>
    <x v="124"/>
    <s v="05.051.955/0001-91"/>
    <s v="NF SERVICOS"/>
    <n v="194893"/>
    <d v="2025-09-25T00:00:00"/>
    <n v="2026527"/>
    <d v="2025-09-25T00:00:00"/>
    <d v="2025-08-01T00:00:00"/>
    <n v="1231.8900000000001"/>
    <d v="2025-10-25T00:00:00"/>
    <s v="EC220478"/>
    <s v="PD022369"/>
    <s v="INFRAESTRUTURA VIRTUALIZADA ON PREMISES"/>
    <n v="1172.76"/>
    <d v="2025-08-01T00:00:00"/>
    <x v="0"/>
    <s v="022/2023"/>
    <s v="381.00009941/2024-39"/>
    <s v="359.00002240/2023-84-ITO"/>
    <s v="2 - FATURADO"/>
    <n v="0"/>
    <x v="0"/>
    <x v="0"/>
    <m/>
  </r>
  <r>
    <x v="125"/>
    <s v="05.115.127/0001-70"/>
    <s v="ND-OPERADORA CIELO"/>
    <n v="26840"/>
    <d v="2025-09-25T00:00:00"/>
    <m/>
    <m/>
    <m/>
    <n v="251.97"/>
    <d v="2025-09-25T00:00:00"/>
    <m/>
    <m/>
    <s v="e-CNPJ A3 - Renovação 36 meses"/>
    <n v="251.97"/>
    <m/>
    <x v="0"/>
    <m/>
    <m/>
    <m/>
    <s v="1 - VENDA A VISTA"/>
    <n v="5"/>
    <x v="2"/>
    <x v="5"/>
    <m/>
  </r>
  <r>
    <x v="126"/>
    <s v="05.211.356/0001-98"/>
    <s v="ND-JUROS RECEBIMENTO"/>
    <s v="293292-1-NDJ1"/>
    <d v="2024-11-27T00:00:00"/>
    <n v="299688"/>
    <m/>
    <m/>
    <n v="3.51"/>
    <d v="2024-12-27T00:00:00"/>
    <m/>
    <m/>
    <s v="Nota de Debito Juros"/>
    <n v="3.51"/>
    <m/>
    <x v="0"/>
    <m/>
    <m/>
    <m/>
    <s v="2 - FATURADO"/>
    <n v="277"/>
    <x v="1"/>
    <x v="2"/>
    <m/>
  </r>
  <r>
    <x v="126"/>
    <s v="05.211.356/0001-98"/>
    <s v="ND-JUROS RECEBIMENTO"/>
    <s v="292998-1-NDJ1"/>
    <d v="2025-02-10T00:00:00"/>
    <n v="299389"/>
    <m/>
    <m/>
    <n v="17.61"/>
    <d v="2025-03-12T00:00:00"/>
    <m/>
    <m/>
    <s v="Nota de Debito Juros"/>
    <n v="17.61"/>
    <m/>
    <x v="0"/>
    <m/>
    <m/>
    <m/>
    <s v="2 - FATURADO"/>
    <n v="202"/>
    <x v="1"/>
    <x v="2"/>
    <m/>
  </r>
  <r>
    <x v="126"/>
    <s v="05.211.356/0001-98"/>
    <s v="NF SERVICOS DO"/>
    <n v="354644"/>
    <d v="2025-09-10T00:00:00"/>
    <n v="361454"/>
    <d v="2025-09-10T00:00:00"/>
    <m/>
    <n v="645.33000000000004"/>
    <d v="2025-10-10T00:00:00"/>
    <s v="E0240828"/>
    <s v="PD024828"/>
    <s v="Serviços de Publicidade Eletrônica"/>
    <n v="614.35"/>
    <m/>
    <x v="0"/>
    <m/>
    <m/>
    <m/>
    <s v="2 - FATURADO"/>
    <n v="0"/>
    <x v="0"/>
    <x v="1"/>
    <m/>
  </r>
  <r>
    <x v="126"/>
    <s v="05.211.356/0001-98"/>
    <s v="NF SERVICOS DO"/>
    <n v="357234"/>
    <d v="2025-09-18T00:00:00"/>
    <n v="364047"/>
    <d v="2025-09-19T00:00:00"/>
    <m/>
    <n v="553.14"/>
    <d v="2025-10-19T00:00:00"/>
    <s v="E0240828"/>
    <s v="PD024828"/>
    <s v="Serviços de Publicidade Eletrônica"/>
    <n v="526.59"/>
    <m/>
    <x v="0"/>
    <m/>
    <m/>
    <m/>
    <s v="2 - FATURADO"/>
    <n v="0"/>
    <x v="0"/>
    <x v="1"/>
    <m/>
  </r>
  <r>
    <x v="126"/>
    <s v="05.211.356/0001-98"/>
    <s v="NF SERVICOS DO"/>
    <n v="358344"/>
    <d v="2025-09-25T00:00:00"/>
    <n v="365159"/>
    <d v="2025-09-25T00:00:00"/>
    <m/>
    <n v="645.33000000000004"/>
    <d v="2025-10-25T00:00:00"/>
    <s v="E0240828"/>
    <s v="PD024828"/>
    <s v="Serviços de Publicidade Eletrônica"/>
    <n v="614.35"/>
    <m/>
    <x v="0"/>
    <m/>
    <m/>
    <m/>
    <s v="2 - FATURADO"/>
    <n v="0"/>
    <x v="0"/>
    <x v="1"/>
    <m/>
  </r>
  <r>
    <x v="127"/>
    <s v="05.212.703/0001-05"/>
    <s v="NF SERVICOS DO"/>
    <n v="149048"/>
    <d v="2022-11-30T00:00:00"/>
    <n v="154073"/>
    <d v="2022-12-01T00:00:00"/>
    <m/>
    <n v="27"/>
    <d v="2022-12-31T00:00:00"/>
    <m/>
    <m/>
    <s v="Boletim - Diário Oficial Informa"/>
    <n v="27"/>
    <m/>
    <x v="0"/>
    <m/>
    <m/>
    <m/>
    <s v="3 - FATURADO DO INFORMA"/>
    <n v="1004"/>
    <x v="3"/>
    <x v="1"/>
    <m/>
  </r>
  <r>
    <x v="127"/>
    <s v="05.212.703/0001-05"/>
    <s v="NF SERVICOS DO"/>
    <n v="156602"/>
    <d v="2022-12-29T00:00:00"/>
    <n v="161528"/>
    <d v="2022-12-29T00:00:00"/>
    <m/>
    <n v="27"/>
    <d v="2023-01-28T00:00:00"/>
    <m/>
    <m/>
    <s v="Boletim - Diário Oficial Informa"/>
    <n v="27"/>
    <m/>
    <x v="0"/>
    <m/>
    <m/>
    <m/>
    <s v="3 - FATURADO DO INFORMA"/>
    <n v="976"/>
    <x v="3"/>
    <x v="1"/>
    <m/>
  </r>
  <r>
    <x v="127"/>
    <s v="05.212.703/0001-05"/>
    <s v="NF SERVICOS DO"/>
    <n v="162526"/>
    <d v="2023-01-27T00:00:00"/>
    <n v="167693"/>
    <d v="2023-01-27T00:00:00"/>
    <m/>
    <n v="27"/>
    <d v="2023-02-26T00:00:00"/>
    <m/>
    <m/>
    <s v="Boletim - Diário Oficial Informa"/>
    <n v="27"/>
    <m/>
    <x v="0"/>
    <m/>
    <m/>
    <m/>
    <s v="3 - FATURADO DO INFORMA"/>
    <n v="947"/>
    <x v="3"/>
    <x v="1"/>
    <m/>
  </r>
  <r>
    <x v="127"/>
    <s v="05.212.703/0001-05"/>
    <s v="NF SERVICOS DO"/>
    <n v="171253"/>
    <d v="2023-02-28T00:00:00"/>
    <n v="176524"/>
    <d v="2023-03-08T00:00:00"/>
    <m/>
    <n v="27"/>
    <d v="2023-04-07T00:00:00"/>
    <m/>
    <m/>
    <s v="Boletim - Diário Oficial Informa"/>
    <n v="27"/>
    <m/>
    <x v="0"/>
    <m/>
    <m/>
    <m/>
    <s v="3 - FATURADO DO INFORMA"/>
    <n v="907"/>
    <x v="3"/>
    <x v="1"/>
    <m/>
  </r>
  <r>
    <x v="127"/>
    <s v="05.212.703/0001-05"/>
    <s v="NF SERVICOS DO"/>
    <n v="180337"/>
    <d v="2023-03-31T00:00:00"/>
    <n v="185641"/>
    <d v="2023-04-03T00:00:00"/>
    <m/>
    <n v="27"/>
    <d v="2023-05-03T00:00:00"/>
    <m/>
    <m/>
    <s v="Boletim - Diário Oficial Informa"/>
    <n v="27"/>
    <m/>
    <x v="0"/>
    <m/>
    <m/>
    <m/>
    <s v="3 - FATURADO DO INFORMA"/>
    <n v="881"/>
    <x v="3"/>
    <x v="1"/>
    <m/>
  </r>
  <r>
    <x v="127"/>
    <s v="05.212.703/0001-05"/>
    <s v="NF SERVICOS DO"/>
    <n v="187398"/>
    <d v="2023-04-27T00:00:00"/>
    <n v="192768"/>
    <d v="2023-04-27T00:00:00"/>
    <m/>
    <n v="27"/>
    <d v="2023-05-27T00:00:00"/>
    <m/>
    <m/>
    <s v="Boletim - Diário Oficial Informa"/>
    <n v="27"/>
    <m/>
    <x v="0"/>
    <m/>
    <m/>
    <m/>
    <s v="3 - FATURADO DO INFORMA"/>
    <n v="857"/>
    <x v="3"/>
    <x v="1"/>
    <m/>
  </r>
  <r>
    <x v="127"/>
    <s v="05.212.703/0001-05"/>
    <s v="NF SERVICOS DO"/>
    <n v="196598"/>
    <d v="2023-06-05T00:00:00"/>
    <n v="202073"/>
    <d v="2023-06-14T00:00:00"/>
    <m/>
    <n v="27"/>
    <d v="2023-07-14T00:00:00"/>
    <m/>
    <m/>
    <s v="Boletim - Diário Oficial Informa"/>
    <n v="27"/>
    <m/>
    <x v="0"/>
    <m/>
    <m/>
    <m/>
    <s v="3 - FATURADO DO INFORMA"/>
    <n v="809"/>
    <x v="3"/>
    <x v="1"/>
    <m/>
  </r>
  <r>
    <x v="127"/>
    <s v="05.212.703/0001-05"/>
    <s v="NF SERVICOS DO"/>
    <n v="202636"/>
    <d v="2023-06-27T00:00:00"/>
    <n v="209101"/>
    <d v="2023-06-29T00:00:00"/>
    <m/>
    <n v="27"/>
    <d v="2023-07-27T00:00:00"/>
    <m/>
    <m/>
    <s v="Boletim - Diário Oficial Informa"/>
    <n v="27"/>
    <m/>
    <x v="0"/>
    <m/>
    <m/>
    <m/>
    <s v="3 - FATURADO DO INFORMA"/>
    <n v="796"/>
    <x v="3"/>
    <x v="1"/>
    <m/>
  </r>
  <r>
    <x v="127"/>
    <s v="05.212.703/0001-05"/>
    <s v="NF SERVICOS DO"/>
    <n v="211706"/>
    <d v="2023-07-31T00:00:00"/>
    <n v="217244"/>
    <d v="2023-08-01T00:00:00"/>
    <m/>
    <n v="27"/>
    <d v="2023-08-31T00:00:00"/>
    <m/>
    <m/>
    <s v="Boletim - Diário Oficial Informa"/>
    <n v="27"/>
    <m/>
    <x v="0"/>
    <m/>
    <m/>
    <m/>
    <s v="3 - FATURADO DO INFORMA"/>
    <n v="761"/>
    <x v="3"/>
    <x v="1"/>
    <m/>
  </r>
  <r>
    <x v="127"/>
    <s v="05.212.703/0001-05"/>
    <s v="NF SERVICOS DO"/>
    <n v="218664"/>
    <d v="2023-08-30T00:00:00"/>
    <n v="224225"/>
    <d v="2023-08-31T00:00:00"/>
    <m/>
    <n v="27"/>
    <d v="2023-09-30T00:00:00"/>
    <m/>
    <m/>
    <s v="Boletim - Diário Oficial Informa"/>
    <n v="27"/>
    <m/>
    <x v="0"/>
    <m/>
    <m/>
    <m/>
    <s v="3 - FATURADO DO INFORMA"/>
    <n v="731"/>
    <x v="3"/>
    <x v="1"/>
    <m/>
  </r>
  <r>
    <x v="127"/>
    <s v="05.212.703/0001-05"/>
    <s v="NF SERVICOS DO"/>
    <n v="225446"/>
    <d v="2023-09-30T00:00:00"/>
    <n v="231101"/>
    <d v="2023-10-02T00:00:00"/>
    <m/>
    <n v="27"/>
    <d v="2023-11-01T00:00:00"/>
    <m/>
    <m/>
    <s v="Boletim - Diário Oficial Informa"/>
    <n v="27"/>
    <m/>
    <x v="0"/>
    <m/>
    <m/>
    <m/>
    <s v="3 - FATURADO DO INFORMA"/>
    <n v="699"/>
    <x v="3"/>
    <x v="1"/>
    <m/>
  </r>
  <r>
    <x v="127"/>
    <s v="05.212.703/0001-05"/>
    <s v="NF SERVICOS DO"/>
    <n v="231358"/>
    <d v="2023-10-27T00:00:00"/>
    <n v="237070"/>
    <d v="2023-10-30T00:00:00"/>
    <m/>
    <n v="27"/>
    <d v="2023-11-29T00:00:00"/>
    <m/>
    <m/>
    <s v="Boletim - Diário Oficial Informa"/>
    <n v="27"/>
    <m/>
    <x v="0"/>
    <m/>
    <m/>
    <m/>
    <s v="3 - FATURADO DO INFORMA"/>
    <n v="671"/>
    <x v="3"/>
    <x v="1"/>
    <m/>
  </r>
  <r>
    <x v="127"/>
    <s v="05.212.703/0001-05"/>
    <s v="NF SERVICOS DO"/>
    <n v="236945"/>
    <d v="2023-11-30T00:00:00"/>
    <n v="242716"/>
    <d v="2023-11-30T00:00:00"/>
    <m/>
    <n v="27"/>
    <d v="2023-12-30T00:00:00"/>
    <m/>
    <m/>
    <s v="Boletim - Diário Oficial Informa"/>
    <n v="27"/>
    <m/>
    <x v="0"/>
    <m/>
    <m/>
    <m/>
    <s v="3 - FATURADO DO INFORMA"/>
    <n v="640"/>
    <x v="3"/>
    <x v="1"/>
    <m/>
  </r>
  <r>
    <x v="127"/>
    <s v="05.212.703/0001-05"/>
    <s v="NF SERVICOS DO"/>
    <n v="243939"/>
    <d v="2023-12-31T00:00:00"/>
    <n v="249760"/>
    <d v="2024-01-03T00:00:00"/>
    <m/>
    <n v="27"/>
    <d v="2024-02-02T00:00:00"/>
    <m/>
    <m/>
    <s v="Boletim - Diário Oficial Informa"/>
    <n v="27"/>
    <m/>
    <x v="0"/>
    <m/>
    <m/>
    <m/>
    <s v="3 - FATURADO DO INFORMA"/>
    <n v="606"/>
    <x v="3"/>
    <x v="1"/>
    <m/>
  </r>
  <r>
    <x v="127"/>
    <s v="05.212.703/0001-05"/>
    <s v="NF SERVICOS DO"/>
    <n v="247265"/>
    <d v="2024-01-29T00:00:00"/>
    <n v="253132"/>
    <d v="2024-01-30T00:00:00"/>
    <m/>
    <n v="27"/>
    <d v="2024-02-29T00:00:00"/>
    <m/>
    <m/>
    <s v="Boletim - Diário Oficial Informa"/>
    <n v="27"/>
    <m/>
    <x v="0"/>
    <m/>
    <m/>
    <m/>
    <s v="3 - FATURADO DO INFORMA"/>
    <n v="579"/>
    <x v="3"/>
    <x v="1"/>
    <m/>
  </r>
  <r>
    <x v="127"/>
    <s v="05.212.703/0001-05"/>
    <s v="NF SERVICOS DO"/>
    <n v="252823"/>
    <d v="2024-02-25T00:00:00"/>
    <n v="258724"/>
    <d v="2024-02-28T00:00:00"/>
    <m/>
    <n v="27"/>
    <d v="2024-03-29T00:00:00"/>
    <m/>
    <m/>
    <s v="Boletim - Diário Oficial Informa"/>
    <n v="27"/>
    <m/>
    <x v="0"/>
    <m/>
    <m/>
    <m/>
    <s v="3 - FATURADO DO INFORMA"/>
    <n v="550"/>
    <x v="3"/>
    <x v="1"/>
    <m/>
  </r>
  <r>
    <x v="128"/>
    <s v="05.222.612/0001-42"/>
    <s v="ND-OPERADORA CIELO"/>
    <n v="26778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129"/>
    <s v="05.364.904/0001-10"/>
    <s v="ND-JUROS RECEBIMENTO"/>
    <s v="294990-1-NDJ1"/>
    <d v="2024-12-10T00:00:00"/>
    <n v="301395"/>
    <m/>
    <m/>
    <n v="0.05"/>
    <d v="2025-01-09T00:00:00"/>
    <m/>
    <m/>
    <s v="Nota de Debito Juros"/>
    <n v="0.05"/>
    <m/>
    <x v="0"/>
    <m/>
    <m/>
    <m/>
    <s v="2 - FATURADO"/>
    <n v="264"/>
    <x v="1"/>
    <x v="2"/>
    <m/>
  </r>
  <r>
    <x v="130"/>
    <s v="05.380.441/0001-80"/>
    <s v="ND-RATEIO CONDOM PPT"/>
    <n v="20943"/>
    <d v="2025-09-30T00:00:00"/>
    <m/>
    <m/>
    <m/>
    <n v="6539.2"/>
    <d v="2025-10-31T00:00:00"/>
    <s v="CARGA INICIAL RATEIO CONDOM PPT"/>
    <m/>
    <s v="CARGA INICIAL RATEIO CONDOM PPT"/>
    <n v="6539.2"/>
    <m/>
    <x v="0"/>
    <m/>
    <m/>
    <m/>
    <s v="31 DIAS"/>
    <n v="0"/>
    <x v="0"/>
    <x v="8"/>
    <m/>
  </r>
  <r>
    <x v="131"/>
    <s v="05.441.789/0001-30"/>
    <s v="NF SERVICOS"/>
    <n v="192975"/>
    <d v="2025-09-04T00:00:00"/>
    <n v="2024609"/>
    <d v="2025-09-04T00:00:00"/>
    <d v="2025-08-01T00:00:00"/>
    <n v="5919.22"/>
    <d v="2025-10-04T00:00:00"/>
    <s v="E0240437"/>
    <s v="PD024299"/>
    <s v="HOSPEDAGEM DE ROTEADOR"/>
    <n v="5919.22"/>
    <d v="2025-08-01T00:00:00"/>
    <x v="0"/>
    <m/>
    <m/>
    <s v="359.00006848/2024-69-ITO"/>
    <s v="2 - FATURADO"/>
    <n v="0"/>
    <x v="0"/>
    <x v="0"/>
    <m/>
  </r>
  <r>
    <x v="132"/>
    <s v="05.652.983/0001-64"/>
    <s v="NF SERVICOS DO"/>
    <n v="355166"/>
    <d v="2025-09-10T00:00:00"/>
    <n v="361976"/>
    <d v="2025-09-10T00:00:00"/>
    <m/>
    <n v="1225.5"/>
    <d v="2025-10-10T00:00:00"/>
    <s v="E0201777"/>
    <s v="PD201777"/>
    <s v="Serviços de Publicidade Eletrônica"/>
    <n v="1225.5"/>
    <m/>
    <x v="0"/>
    <m/>
    <m/>
    <m/>
    <s v="2 - FATURADO"/>
    <n v="0"/>
    <x v="0"/>
    <x v="1"/>
    <m/>
  </r>
  <r>
    <x v="133"/>
    <s v="05.667.941/0001-05"/>
    <s v="NF SERVICOS KIT"/>
    <n v="15842"/>
    <d v="2021-09-27T00:00:00"/>
    <n v="20002"/>
    <d v="2021-09-28T00:00:00"/>
    <m/>
    <n v="287"/>
    <d v="2021-10-27T00:00:00"/>
    <m/>
    <m/>
    <s v="Certificado e-CNPJ A3 em token - 36 meses Gov"/>
    <n v="287"/>
    <m/>
    <x v="0"/>
    <m/>
    <m/>
    <m/>
    <s v="1 - VENDA A VISTA"/>
    <n v="1434"/>
    <x v="3"/>
    <x v="1"/>
    <m/>
  </r>
  <r>
    <x v="134"/>
    <s v="05.694.998/0001-95"/>
    <s v="ND-OPERADORA CIELO"/>
    <n v="26692"/>
    <d v="2025-09-09T00:00:00"/>
    <m/>
    <m/>
    <m/>
    <n v="293.73"/>
    <d v="2025-09-09T00:00:00"/>
    <m/>
    <m/>
    <s v="e-CNPJ A3 (somente certificado) - 36 meses "/>
    <n v="293.73"/>
    <m/>
    <x v="0"/>
    <m/>
    <m/>
    <m/>
    <s v="1 - VENDA A VISTA"/>
    <n v="21"/>
    <x v="2"/>
    <x v="5"/>
    <m/>
  </r>
  <r>
    <x v="135"/>
    <s v="05.702.124/0001-32"/>
    <s v="ND-JUROS RECEBIMENTO"/>
    <s v="298071-1-NDJ1"/>
    <d v="2024-12-23T00:00:00"/>
    <n v="304506"/>
    <m/>
    <m/>
    <n v="0.49"/>
    <d v="2025-01-22T00:00:00"/>
    <m/>
    <m/>
    <s v="Nota de Debito Juros"/>
    <n v="0.49"/>
    <m/>
    <x v="0"/>
    <m/>
    <m/>
    <m/>
    <s v="2 - FATURADO"/>
    <n v="251"/>
    <x v="1"/>
    <x v="2"/>
    <m/>
  </r>
  <r>
    <x v="135"/>
    <s v="05.702.124/0001-32"/>
    <s v="ND-JUROS RECEBIMENTO"/>
    <s v="298204-1-NDJ1"/>
    <d v="2024-12-23T00:00:00"/>
    <n v="304639"/>
    <m/>
    <m/>
    <n v="1.47"/>
    <d v="2025-01-22T00:00:00"/>
    <m/>
    <m/>
    <s v="Nota de Debito Juros"/>
    <n v="1.47"/>
    <m/>
    <x v="0"/>
    <m/>
    <m/>
    <m/>
    <s v="2 - FATURADO"/>
    <n v="251"/>
    <x v="1"/>
    <x v="2"/>
    <m/>
  </r>
  <r>
    <x v="135"/>
    <s v="05.702.124/0001-32"/>
    <s v="ND-JUROS RECEBIMENTO"/>
    <s v="298211-1-NDJ1"/>
    <d v="2024-12-23T00:00:00"/>
    <n v="304646"/>
    <m/>
    <m/>
    <n v="0.82"/>
    <d v="2025-01-22T00:00:00"/>
    <m/>
    <m/>
    <s v="Nota de Debito Juros"/>
    <n v="0.82"/>
    <m/>
    <x v="0"/>
    <m/>
    <m/>
    <m/>
    <s v="2 - FATURADO"/>
    <n v="251"/>
    <x v="1"/>
    <x v="2"/>
    <m/>
  </r>
  <r>
    <x v="135"/>
    <s v="05.702.124/0001-32"/>
    <s v="ND-JUROS RECEBIMENTO"/>
    <s v="306149-1-NDJ1"/>
    <d v="2025-03-05T00:00:00"/>
    <n v="312734"/>
    <m/>
    <m/>
    <n v="0.74"/>
    <d v="2025-04-04T00:00:00"/>
    <m/>
    <m/>
    <s v="Nota de Debito Juros"/>
    <n v="0.74"/>
    <m/>
    <x v="0"/>
    <m/>
    <m/>
    <m/>
    <s v="2 - FATURADO"/>
    <n v="179"/>
    <x v="4"/>
    <x v="2"/>
    <m/>
  </r>
  <r>
    <x v="135"/>
    <s v="05.702.124/0001-32"/>
    <s v="NF SERVICOS DO"/>
    <n v="353257"/>
    <d v="2025-09-08T00:00:00"/>
    <n v="360066"/>
    <d v="2025-09-08T00:00:00"/>
    <m/>
    <n v="3186.3"/>
    <d v="2025-10-08T00:00:00"/>
    <s v="E0201961"/>
    <s v="PD201961"/>
    <s v="Serviços de Publicidade Eletrônica"/>
    <n v="3186.3"/>
    <m/>
    <x v="0"/>
    <m/>
    <m/>
    <m/>
    <s v="2 - FATURADO"/>
    <n v="0"/>
    <x v="0"/>
    <x v="1"/>
    <m/>
  </r>
  <r>
    <x v="135"/>
    <s v="05.702.124/0001-32"/>
    <s v="NF SERVICOS DO"/>
    <n v="353274"/>
    <d v="2025-09-08T00:00:00"/>
    <n v="360083"/>
    <d v="2025-09-08T00:00:00"/>
    <m/>
    <n v="3676.5"/>
    <d v="2025-10-08T00:00:00"/>
    <s v="E0201961"/>
    <s v="PD201961"/>
    <s v="Serviços de Publicidade Eletrônica"/>
    <n v="3676.5"/>
    <m/>
    <x v="0"/>
    <m/>
    <m/>
    <m/>
    <s v="2 - FATURADO"/>
    <n v="0"/>
    <x v="0"/>
    <x v="1"/>
    <m/>
  </r>
  <r>
    <x v="135"/>
    <s v="05.702.124/0001-32"/>
    <s v="NF SERVICOS DO"/>
    <n v="353275"/>
    <d v="2025-09-08T00:00:00"/>
    <n v="360084"/>
    <d v="2025-09-08T00:00:00"/>
    <m/>
    <n v="5882.4"/>
    <d v="2025-10-08T00:00:00"/>
    <s v="E0201961"/>
    <s v="PD201961"/>
    <s v="Serviços de Publicidade Eletrônica"/>
    <n v="5882.4"/>
    <m/>
    <x v="0"/>
    <m/>
    <m/>
    <m/>
    <s v="2 - FATURADO"/>
    <n v="0"/>
    <x v="0"/>
    <x v="1"/>
    <m/>
  </r>
  <r>
    <x v="135"/>
    <s v="05.702.124/0001-32"/>
    <s v="NF SERVICOS DO"/>
    <n v="353708"/>
    <d v="2025-09-08T00:00:00"/>
    <n v="360517"/>
    <d v="2025-09-08T00:00:00"/>
    <m/>
    <n v="367.65"/>
    <d v="2025-10-08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4346"/>
    <d v="2025-09-10T00:00:00"/>
    <n v="361156"/>
    <d v="2025-09-10T00:00:00"/>
    <m/>
    <n v="2205.9"/>
    <d v="2025-10-10T00:00:00"/>
    <s v="E0201961"/>
    <s v="PD201961"/>
    <s v="Serviços de Publicidade Eletrônica"/>
    <n v="2205.9"/>
    <m/>
    <x v="0"/>
    <m/>
    <m/>
    <m/>
    <s v="2 - FATURADO"/>
    <n v="0"/>
    <x v="0"/>
    <x v="1"/>
    <m/>
  </r>
  <r>
    <x v="135"/>
    <s v="05.702.124/0001-32"/>
    <s v="NF SERVICOS DO"/>
    <n v="354434"/>
    <d v="2025-09-10T00:00:00"/>
    <n v="361244"/>
    <d v="2025-09-10T00:00:00"/>
    <m/>
    <n v="490.2"/>
    <d v="2025-10-10T00:00:00"/>
    <s v="E0201961"/>
    <s v="PD201961"/>
    <s v="Serviços de Publicidade Eletrônica"/>
    <n v="490.2"/>
    <m/>
    <x v="0"/>
    <m/>
    <m/>
    <m/>
    <s v="2 - FATURADO"/>
    <n v="0"/>
    <x v="0"/>
    <x v="1"/>
    <m/>
  </r>
  <r>
    <x v="135"/>
    <s v="05.702.124/0001-32"/>
    <s v="NF SERVICOS DO"/>
    <n v="354512"/>
    <d v="2025-09-10T00:00:00"/>
    <n v="361322"/>
    <d v="2025-09-10T00:00:00"/>
    <m/>
    <n v="367.65"/>
    <d v="2025-10-10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4758"/>
    <d v="2025-09-10T00:00:00"/>
    <n v="361568"/>
    <d v="2025-09-10T00:00:00"/>
    <m/>
    <n v="612.75"/>
    <d v="2025-10-10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35"/>
    <s v="05.702.124/0001-32"/>
    <s v="NF SERVICOS DO"/>
    <n v="354764"/>
    <d v="2025-09-10T00:00:00"/>
    <n v="361574"/>
    <d v="2025-09-10T00:00:00"/>
    <m/>
    <n v="367.65"/>
    <d v="2025-10-10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4825"/>
    <d v="2025-09-10T00:00:00"/>
    <n v="361635"/>
    <d v="2025-09-10T00:00:00"/>
    <m/>
    <n v="1960.8"/>
    <d v="2025-10-10T00:00:00"/>
    <s v="E0201961"/>
    <s v="PD201961"/>
    <s v="Serviços de Publicidade Eletrônica"/>
    <n v="1960.8"/>
    <m/>
    <x v="0"/>
    <m/>
    <m/>
    <m/>
    <s v="2 - FATURADO"/>
    <n v="0"/>
    <x v="0"/>
    <x v="1"/>
    <m/>
  </r>
  <r>
    <x v="135"/>
    <s v="05.702.124/0001-32"/>
    <s v="NF SERVICOS DO"/>
    <n v="354942"/>
    <d v="2025-09-10T00:00:00"/>
    <n v="361752"/>
    <d v="2025-09-10T00:00:00"/>
    <m/>
    <n v="367.65"/>
    <d v="2025-10-10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5585"/>
    <d v="2025-09-10T00:00:00"/>
    <n v="362395"/>
    <d v="2025-09-11T00:00:00"/>
    <m/>
    <n v="1960.8"/>
    <d v="2025-10-11T00:00:00"/>
    <s v="E0201961"/>
    <s v="PD201961"/>
    <s v="Serviços de Publicidade Eletrônica"/>
    <n v="1960.8"/>
    <m/>
    <x v="0"/>
    <m/>
    <m/>
    <m/>
    <s v="2 - FATURADO"/>
    <n v="0"/>
    <x v="0"/>
    <x v="1"/>
    <m/>
  </r>
  <r>
    <x v="135"/>
    <s v="05.702.124/0001-32"/>
    <s v="NF SERVICOS DO"/>
    <n v="355974"/>
    <d v="2025-09-11T00:00:00"/>
    <n v="362787"/>
    <d v="2025-09-12T00:00:00"/>
    <m/>
    <n v="735.3"/>
    <d v="2025-10-12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35"/>
    <s v="05.702.124/0001-32"/>
    <s v="NF SERVICOS DO"/>
    <n v="356042"/>
    <d v="2025-09-12T00:00:00"/>
    <n v="362855"/>
    <d v="2025-09-15T00:00:00"/>
    <m/>
    <n v="735.3"/>
    <d v="2025-10-15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35"/>
    <s v="05.702.124/0001-32"/>
    <s v="NF SERVICOS DO"/>
    <n v="356068"/>
    <d v="2025-09-12T00:00:00"/>
    <n v="362881"/>
    <d v="2025-09-15T00:00:00"/>
    <m/>
    <n v="612.75"/>
    <d v="2025-10-15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35"/>
    <s v="05.702.124/0001-32"/>
    <s v="NF SERVICOS DO"/>
    <n v="356380"/>
    <d v="2025-09-15T00:00:00"/>
    <n v="363193"/>
    <d v="2025-09-16T00:00:00"/>
    <m/>
    <n v="735.3"/>
    <d v="2025-10-16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35"/>
    <s v="05.702.124/0001-32"/>
    <s v="NF SERVICOS DO"/>
    <n v="356720"/>
    <d v="2025-09-16T00:00:00"/>
    <n v="363534"/>
    <d v="2025-09-17T00:00:00"/>
    <m/>
    <n v="1715.7"/>
    <d v="2025-10-17T00:00:00"/>
    <s v="E0201961"/>
    <s v="PD201961"/>
    <s v="Serviços de Publicidade Eletrônica"/>
    <n v="1715.7"/>
    <m/>
    <x v="0"/>
    <m/>
    <m/>
    <m/>
    <s v="2 - FATURADO"/>
    <n v="0"/>
    <x v="0"/>
    <x v="1"/>
    <m/>
  </r>
  <r>
    <x v="135"/>
    <s v="05.702.124/0001-32"/>
    <s v="NF SERVICOS DO"/>
    <n v="356733"/>
    <d v="2025-09-16T00:00:00"/>
    <n v="363547"/>
    <d v="2025-09-17T00:00:00"/>
    <m/>
    <n v="367.65"/>
    <d v="2025-10-17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6754"/>
    <d v="2025-09-16T00:00:00"/>
    <n v="363568"/>
    <d v="2025-09-17T00:00:00"/>
    <m/>
    <n v="367.65"/>
    <d v="2025-10-17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6901"/>
    <d v="2025-09-17T00:00:00"/>
    <n v="363714"/>
    <d v="2025-09-18T00:00:00"/>
    <m/>
    <n v="367.65"/>
    <d v="2025-10-18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6945"/>
    <d v="2025-09-17T00:00:00"/>
    <n v="363758"/>
    <d v="2025-09-18T00:00:00"/>
    <m/>
    <n v="367.65"/>
    <d v="2025-10-18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7248"/>
    <d v="2025-09-18T00:00:00"/>
    <n v="364061"/>
    <d v="2025-09-19T00:00:00"/>
    <m/>
    <n v="367.65"/>
    <d v="2025-10-19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7510"/>
    <d v="2025-09-19T00:00:00"/>
    <n v="364323"/>
    <d v="2025-09-22T00:00:00"/>
    <m/>
    <n v="367.65"/>
    <d v="2025-10-22T00:00:00"/>
    <s v="E0201961"/>
    <s v="PD201961"/>
    <s v="Serviços de Publicidade Eletrônica"/>
    <n v="367.65"/>
    <m/>
    <x v="0"/>
    <m/>
    <m/>
    <m/>
    <s v="2 - FATURADO"/>
    <n v="0"/>
    <x v="0"/>
    <x v="1"/>
    <m/>
  </r>
  <r>
    <x v="135"/>
    <s v="05.702.124/0001-32"/>
    <s v="NF SERVICOS DO"/>
    <n v="357920"/>
    <d v="2025-09-22T00:00:00"/>
    <n v="364735"/>
    <d v="2025-09-23T00:00:00"/>
    <m/>
    <n v="2573.5500000000002"/>
    <d v="2025-10-23T00:00:00"/>
    <s v="E0201961"/>
    <s v="PD201961"/>
    <s v="Serviços de Publicidade Eletrônica"/>
    <n v="2573.5500000000002"/>
    <m/>
    <x v="0"/>
    <m/>
    <m/>
    <m/>
    <s v="2 - FATURADO"/>
    <n v="0"/>
    <x v="0"/>
    <x v="1"/>
    <m/>
  </r>
  <r>
    <x v="135"/>
    <s v="05.702.124/0001-32"/>
    <s v="NF SERVICOS DO"/>
    <n v="358077"/>
    <d v="2025-09-22T00:00:00"/>
    <n v="364892"/>
    <d v="2025-09-23T00:00:00"/>
    <m/>
    <n v="612.75"/>
    <d v="2025-10-23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35"/>
    <s v="05.702.124/0001-32"/>
    <s v="NF SERVICOS DO"/>
    <n v="358555"/>
    <d v="2025-09-25T00:00:00"/>
    <n v="365370"/>
    <d v="2025-09-25T00:00:00"/>
    <m/>
    <n v="1593.15"/>
    <d v="2025-10-25T00:00:00"/>
    <s v="E0201961"/>
    <s v="PD201961"/>
    <s v="Serviços de Publicidade Eletrônica"/>
    <n v="1593.15"/>
    <m/>
    <x v="0"/>
    <m/>
    <m/>
    <m/>
    <s v="2 - FATURADO"/>
    <n v="0"/>
    <x v="0"/>
    <x v="1"/>
    <m/>
  </r>
  <r>
    <x v="135"/>
    <s v="05.702.124/0001-32"/>
    <s v="NF SERVICOS DO"/>
    <n v="358587"/>
    <d v="2025-09-25T00:00:00"/>
    <n v="365402"/>
    <d v="2025-09-25T00:00:00"/>
    <m/>
    <n v="857.85"/>
    <d v="2025-10-25T00:00:00"/>
    <s v="E0201961"/>
    <s v="PD201961"/>
    <s v="Serviços de Publicidade Eletrônica"/>
    <n v="857.85"/>
    <m/>
    <x v="0"/>
    <m/>
    <m/>
    <m/>
    <s v="2 - FATURADO"/>
    <n v="0"/>
    <x v="0"/>
    <x v="1"/>
    <m/>
  </r>
  <r>
    <x v="135"/>
    <s v="05.702.124/0001-32"/>
    <s v="NF SERVICOS DO"/>
    <n v="359052"/>
    <d v="2025-09-26T00:00:00"/>
    <n v="365867"/>
    <d v="2025-09-29T00:00:00"/>
    <m/>
    <n v="612.75"/>
    <d v="2025-10-29T00:00:00"/>
    <s v="E0201961"/>
    <s v="PD201961"/>
    <s v="Serviços de Publicidade Eletrônica"/>
    <n v="612.75"/>
    <m/>
    <x v="0"/>
    <m/>
    <m/>
    <m/>
    <s v="2 - FATURADO"/>
    <n v="0"/>
    <x v="0"/>
    <x v="1"/>
    <m/>
  </r>
  <r>
    <x v="135"/>
    <s v="05.702.124/0001-32"/>
    <s v="NF SERVICOS DO"/>
    <n v="359076"/>
    <d v="2025-09-26T00:00:00"/>
    <n v="365891"/>
    <d v="2025-09-29T00:00:00"/>
    <m/>
    <n v="735.3"/>
    <d v="2025-10-29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35"/>
    <s v="05.702.124/0001-32"/>
    <s v="NF SERVICOS DO"/>
    <n v="359263"/>
    <d v="2025-09-29T00:00:00"/>
    <n v="366078"/>
    <d v="2025-09-30T00:00:00"/>
    <m/>
    <n v="735.3"/>
    <d v="2025-10-30T00:00:00"/>
    <s v="E0201961"/>
    <s v="PD201961"/>
    <s v="Serviços de Publicidade Eletrônica"/>
    <n v="735.3"/>
    <m/>
    <x v="0"/>
    <m/>
    <m/>
    <m/>
    <s v="2 - FATURADO"/>
    <n v="0"/>
    <x v="0"/>
    <x v="1"/>
    <m/>
  </r>
  <r>
    <x v="135"/>
    <s v="05.702.124/0001-32"/>
    <s v="NF SERVICOS DO"/>
    <n v="359269"/>
    <d v="2025-09-29T00:00:00"/>
    <n v="366084"/>
    <d v="2025-09-30T00:00:00"/>
    <m/>
    <n v="1470.6"/>
    <d v="2025-10-30T00:00:00"/>
    <s v="E0201961"/>
    <s v="PD201961"/>
    <s v="Serviços de Publicidade Eletrônica"/>
    <n v="1470.6"/>
    <m/>
    <x v="0"/>
    <m/>
    <m/>
    <m/>
    <s v="2 - FATURADO"/>
    <n v="0"/>
    <x v="0"/>
    <x v="1"/>
    <m/>
  </r>
  <r>
    <x v="136"/>
    <s v="05.799.453/0001-43"/>
    <s v="NF SERVICOS"/>
    <n v="163366"/>
    <d v="2024-07-03T00:00:00"/>
    <n v="1814386"/>
    <d v="2024-07-03T00:00:00"/>
    <d v="2024-06-01T00:00:00"/>
    <n v="5109.8"/>
    <d v="2024-08-02T00:00:00"/>
    <s v="E0220475"/>
    <s v="PD022366"/>
    <s v="HOSPEDAGEM DE ROTEADORES"/>
    <n v="5109.8"/>
    <d v="2024-06-01T00:00:00"/>
    <x v="6"/>
    <m/>
    <m/>
    <s v="ITO"/>
    <s v="2 - FATURADO"/>
    <n v="424"/>
    <x v="3"/>
    <x v="0"/>
    <m/>
  </r>
  <r>
    <x v="136"/>
    <s v="05.799.453/0001-43"/>
    <s v="NF SERVICOS"/>
    <n v="165196"/>
    <d v="2024-08-02T00:00:00"/>
    <n v="1829062"/>
    <d v="2024-08-06T00:00:00"/>
    <d v="2024-07-01T00:00:00"/>
    <n v="5109.8"/>
    <d v="2024-09-04T00:00:00"/>
    <s v="E0220475"/>
    <s v="PD022366"/>
    <s v="HOSPEDAGEM DE ROTEADORES"/>
    <n v="5109.8"/>
    <d v="2024-07-01T00:00:00"/>
    <x v="6"/>
    <m/>
    <m/>
    <s v="ITO"/>
    <s v="2 - FATURADO"/>
    <n v="391"/>
    <x v="3"/>
    <x v="0"/>
    <m/>
  </r>
  <r>
    <x v="137"/>
    <s v="05.843.389/0001-50"/>
    <s v="NF SERVICOS DO"/>
    <n v="225169"/>
    <d v="2023-09-30T00:00:00"/>
    <n v="230824"/>
    <d v="2023-10-02T00:00:00"/>
    <m/>
    <n v="2.9"/>
    <d v="2023-11-01T00:00:00"/>
    <m/>
    <m/>
    <s v="Boletim_e-Negócios Públicos Informa"/>
    <n v="2.9"/>
    <m/>
    <x v="0"/>
    <m/>
    <m/>
    <m/>
    <s v="4 - FATURADO eNEGOCIOS INFORMA"/>
    <n v="699"/>
    <x v="3"/>
    <x v="1"/>
    <m/>
  </r>
  <r>
    <x v="137"/>
    <s v="05.843.389/0001-50"/>
    <s v="NF SERVICOS DO"/>
    <n v="231277"/>
    <d v="2023-10-27T00:00:00"/>
    <n v="23698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71"/>
    <x v="3"/>
    <x v="1"/>
    <m/>
  </r>
  <r>
    <x v="138"/>
    <s v="05.974.557/0001-47"/>
    <s v="NF SERVICOS"/>
    <n v="123452"/>
    <d v="2022-05-31T00:00:00"/>
    <n v="1457520"/>
    <d v="2022-06-10T00:00:00"/>
    <d v="2022-04-01T00:00:00"/>
    <n v="1094.21"/>
    <d v="2022-07-10T00:00:00"/>
    <s v="E0200256"/>
    <s v="PD020202"/>
    <s v="HOSPEDAGEM DE ROTEADOR"/>
    <n v="1094.21"/>
    <d v="2022-04-01T00:00:00"/>
    <x v="0"/>
    <s v="NAO INFORMADO"/>
    <s v="NAO INFORMADO"/>
    <s v="PD-PRC-2021/00233 ITO"/>
    <s v="2 - FATURADO"/>
    <n v="1178"/>
    <x v="3"/>
    <x v="0"/>
    <m/>
  </r>
  <r>
    <x v="138"/>
    <s v="05.974.557/0001-47"/>
    <s v="NF SERVICOS"/>
    <n v="123477"/>
    <d v="2022-05-31T00:00:00"/>
    <n v="1457545"/>
    <d v="2022-06-10T00:00:00"/>
    <d v="2022-03-01T00:00:00"/>
    <n v="1094.21"/>
    <d v="2022-07-10T00:00:00"/>
    <s v="E0200256"/>
    <s v="PD020202"/>
    <s v="HOSPEDAGEM DE ROTEADOR"/>
    <n v="1094.21"/>
    <d v="2022-03-01T00:00:00"/>
    <x v="0"/>
    <s v="NAO INFORMADO"/>
    <s v="NAO INFORMADO"/>
    <s v="PD-PRC-2021/00233 ITO"/>
    <s v="2 - FATURADO"/>
    <n v="1178"/>
    <x v="3"/>
    <x v="0"/>
    <m/>
  </r>
  <r>
    <x v="138"/>
    <s v="05.974.557/0001-47"/>
    <s v="NF SERVICOS"/>
    <n v="123479"/>
    <d v="2022-05-31T00:00:00"/>
    <n v="1457547"/>
    <d v="2022-06-10T00:00:00"/>
    <d v="2022-01-01T00:00:00"/>
    <n v="1094.21"/>
    <d v="2022-07-10T00:00:00"/>
    <s v="E0200256"/>
    <s v="PD020202"/>
    <s v="HOSPEDAGEM DE ROTEADOR"/>
    <n v="1094.21"/>
    <d v="2022-01-01T00:00:00"/>
    <x v="0"/>
    <s v="NAO INFORMADO"/>
    <s v="NAO INFORMADO"/>
    <s v="PD-PRC-2021/00233 ITO"/>
    <s v="2 - FATURADO"/>
    <n v="1178"/>
    <x v="3"/>
    <x v="0"/>
    <m/>
  </r>
  <r>
    <x v="138"/>
    <s v="05.974.557/0001-47"/>
    <s v="NF SERVICOS"/>
    <n v="192950"/>
    <d v="2025-09-04T00:00:00"/>
    <n v="2024584"/>
    <d v="2025-09-04T00:00:00"/>
    <d v="2025-08-01T00:00:00"/>
    <n v="263682.95"/>
    <d v="2025-10-04T00:00:00"/>
    <s v="E0240447"/>
    <s v="PD024308"/>
    <s v="e-TRANSITO"/>
    <n v="263682.95"/>
    <d v="2025-08-01T00:00:00"/>
    <x v="0"/>
    <m/>
    <m/>
    <s v="359.00005596/2024-51 ITO"/>
    <s v="2 - FATURADO"/>
    <n v="0"/>
    <x v="0"/>
    <x v="0"/>
    <m/>
  </r>
  <r>
    <x v="138"/>
    <s v="05.974.557/0001-47"/>
    <s v="NF SERVICOS"/>
    <n v="192974"/>
    <d v="2025-09-04T00:00:00"/>
    <n v="2024608"/>
    <d v="2025-09-04T00:00:00"/>
    <d v="2025-08-01T00:00:00"/>
    <n v="2959.61"/>
    <d v="2025-10-04T00:00:00"/>
    <s v="E0250030"/>
    <s v="PD025025"/>
    <s v="HOSPEDAGEM DE ROTEADOR"/>
    <n v="2959.61"/>
    <d v="2025-08-01T00:00:00"/>
    <x v="0"/>
    <m/>
    <m/>
    <s v="359.00010631/2024-53  ITO"/>
    <s v="2 - FATURADO"/>
    <n v="0"/>
    <x v="0"/>
    <x v="0"/>
    <m/>
  </r>
  <r>
    <x v="139"/>
    <s v="050.880.126-59"/>
    <s v="ND-AMAZON"/>
    <n v="13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140"/>
    <s v="050.954.581-52"/>
    <s v="ND-AMAZON"/>
    <n v="151"/>
    <d v="2025-01-10T00:00:00"/>
    <m/>
    <m/>
    <m/>
    <n v="34"/>
    <d v="2025-02-09T00:00:00"/>
    <m/>
    <m/>
    <s v="TRILOGIA DO COPAN: A HISTORIA DO ED COPAN VL. 1 - 1A REIMPRESSAO"/>
    <n v="34"/>
    <m/>
    <x v="0"/>
    <m/>
    <m/>
    <m/>
    <s v="2 - FATURADO"/>
    <n v="233"/>
    <x v="1"/>
    <x v="6"/>
    <m/>
  </r>
  <r>
    <x v="141"/>
    <s v="051.905.356-73"/>
    <s v="ND-OPERADORA CIELO"/>
    <n v="26785"/>
    <d v="2025-09-25T00:00:00"/>
    <m/>
    <m/>
    <m/>
    <n v="124.99"/>
    <d v="2025-09-25T00:00:00"/>
    <m/>
    <m/>
    <s v="e-CPF A1 (renovacao) em Software (12 meses) "/>
    <n v="124.99"/>
    <m/>
    <x v="0"/>
    <m/>
    <m/>
    <m/>
    <s v="1 - VENDA A VISTA"/>
    <n v="5"/>
    <x v="2"/>
    <x v="5"/>
    <m/>
  </r>
  <r>
    <x v="142"/>
    <s v="053.252.138-22"/>
    <s v="ND-BENEF AFASTADOS"/>
    <n v="813"/>
    <d v="2024-10-02T00:00:00"/>
    <m/>
    <m/>
    <m/>
    <n v="506.61"/>
    <d v="2024-11-01T00:00:00"/>
    <m/>
    <m/>
    <s v="PLANO DE SAUDE FUNC AFASTADOS"/>
    <n v="506.61"/>
    <m/>
    <x v="0"/>
    <m/>
    <m/>
    <m/>
    <s v="2 - FATURADO"/>
    <n v="333"/>
    <x v="1"/>
    <x v="7"/>
    <m/>
  </r>
  <r>
    <x v="142"/>
    <s v="053.252.138-22"/>
    <s v="ND-BENEF AFASTADOS"/>
    <n v="894"/>
    <d v="2025-02-04T00:00:00"/>
    <m/>
    <m/>
    <m/>
    <n v="582.6"/>
    <d v="2025-03-06T00:00:00"/>
    <m/>
    <m/>
    <s v="PLANO DE SAUDE FUNC AFASTADOS"/>
    <n v="582.6"/>
    <m/>
    <x v="0"/>
    <m/>
    <m/>
    <m/>
    <s v="2 - FATURADO"/>
    <n v="208"/>
    <x v="1"/>
    <x v="7"/>
    <m/>
  </r>
  <r>
    <x v="142"/>
    <s v="053.252.138-22"/>
    <s v="ND-BENEF AFASTADOS"/>
    <n v="956"/>
    <d v="2025-05-02T00:00:00"/>
    <m/>
    <m/>
    <m/>
    <n v="582.6"/>
    <d v="2025-06-03T00:00:00"/>
    <m/>
    <m/>
    <s v="PLANO DE SAUDE FUNC AFASTADOS"/>
    <n v="582.6"/>
    <m/>
    <x v="0"/>
    <m/>
    <m/>
    <m/>
    <s v="32 DIAS"/>
    <n v="119"/>
    <x v="6"/>
    <x v="7"/>
    <m/>
  </r>
  <r>
    <x v="142"/>
    <s v="053.252.138-22"/>
    <s v="ND-BENEF AFASTADOS"/>
    <n v="975"/>
    <d v="2025-06-03T00:00:00"/>
    <m/>
    <m/>
    <m/>
    <n v="582.6"/>
    <d v="2025-07-04T00:00:00"/>
    <m/>
    <m/>
    <s v="PLANO DE SAUDE FUNC AFASTADOS"/>
    <n v="582.6"/>
    <m/>
    <x v="0"/>
    <m/>
    <m/>
    <m/>
    <s v="31 DIAS"/>
    <n v="88"/>
    <x v="8"/>
    <x v="7"/>
    <m/>
  </r>
  <r>
    <x v="142"/>
    <s v="053.252.138-22"/>
    <s v="ND-BENEF AFASTADOS"/>
    <n v="1024"/>
    <d v="2025-08-04T00:00:00"/>
    <m/>
    <m/>
    <m/>
    <n v="601.17999999999995"/>
    <d v="2025-09-04T00:00:00"/>
    <m/>
    <m/>
    <s v="PLANO DE SAUDE FUNC AFASTADOS"/>
    <n v="601.17999999999995"/>
    <m/>
    <x v="0"/>
    <m/>
    <m/>
    <m/>
    <s v="31 DIAS"/>
    <n v="26"/>
    <x v="2"/>
    <x v="7"/>
    <m/>
  </r>
  <r>
    <x v="142"/>
    <s v="053.252.138-22"/>
    <s v="ND-BENEF AFASTADOS"/>
    <n v="1049"/>
    <d v="2025-09-03T00:00:00"/>
    <m/>
    <m/>
    <m/>
    <n v="582.6"/>
    <d v="2025-10-03T00:00:00"/>
    <m/>
    <m/>
    <s v="PLANO DE SAUDE FUNC AFASTADOS"/>
    <n v="582.6"/>
    <m/>
    <x v="0"/>
    <m/>
    <m/>
    <m/>
    <s v="2 - FATURADO"/>
    <n v="0"/>
    <x v="0"/>
    <x v="7"/>
    <m/>
  </r>
  <r>
    <x v="143"/>
    <s v="054.812.991-60"/>
    <s v="ND-AMAZON"/>
    <n v="412"/>
    <d v="2025-05-18T00:00:00"/>
    <m/>
    <m/>
    <m/>
    <n v="32.51"/>
    <d v="2025-06-17T00:00:00"/>
    <m/>
    <m/>
    <s v="ESCRITOS SOBRE ARTE - 3A EDICAO"/>
    <n v="32.51"/>
    <m/>
    <x v="0"/>
    <m/>
    <m/>
    <m/>
    <s v="2 - FATURADO"/>
    <n v="105"/>
    <x v="6"/>
    <x v="6"/>
    <m/>
  </r>
  <r>
    <x v="144"/>
    <s v="054.987.008-30"/>
    <s v="ND-OPERADORA CIELO"/>
    <n v="26681"/>
    <d v="2025-09-08T00:00:00"/>
    <m/>
    <m/>
    <m/>
    <n v="187.49"/>
    <d v="2025-09-08T00:00:00"/>
    <m/>
    <m/>
    <s v="Certificado e-CPF A3 (renovação) - 36 meses"/>
    <n v="187.49"/>
    <m/>
    <x v="0"/>
    <m/>
    <m/>
    <m/>
    <s v="1 - VENDA A VISTA"/>
    <n v="22"/>
    <x v="2"/>
    <x v="5"/>
    <m/>
  </r>
  <r>
    <x v="145"/>
    <s v="056.182.299-94"/>
    <s v="ND-AMAZON"/>
    <n v="111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146"/>
    <s v="056.750.648-77"/>
    <s v="ND-BENEF AFASTADOS"/>
    <n v="213"/>
    <d v="2022-10-05T00:00:00"/>
    <m/>
    <m/>
    <m/>
    <n v="1100.21"/>
    <d v="2022-10-25T00:00:00"/>
    <m/>
    <m/>
    <s v="PLANO DE SAUDE FUNC AFASTADOS"/>
    <n v="1100.21"/>
    <m/>
    <x v="0"/>
    <m/>
    <m/>
    <m/>
    <s v="20 DIAS"/>
    <n v="1071"/>
    <x v="3"/>
    <x v="7"/>
    <m/>
  </r>
  <r>
    <x v="146"/>
    <s v="056.750.648-77"/>
    <s v="ND-BENEF AFASTADOS"/>
    <n v="292"/>
    <d v="2023-01-04T00:00:00"/>
    <m/>
    <m/>
    <m/>
    <n v="1154.47"/>
    <d v="2023-01-29T00:00:00"/>
    <m/>
    <m/>
    <s v="PLANO DE SAUDE FUNC AFASTADOS"/>
    <n v="1154.47"/>
    <m/>
    <x v="0"/>
    <m/>
    <m/>
    <m/>
    <s v="25 DIAS"/>
    <n v="975"/>
    <x v="3"/>
    <x v="7"/>
    <m/>
  </r>
  <r>
    <x v="146"/>
    <s v="056.750.648-77"/>
    <s v="ND-BENEF AFASTADOS"/>
    <n v="315"/>
    <d v="2023-02-07T00:00:00"/>
    <m/>
    <m/>
    <m/>
    <n v="1230.69"/>
    <d v="2023-02-27T00:00:00"/>
    <m/>
    <m/>
    <s v="PLANO DE SAUDE FUNC AFASTADOS"/>
    <n v="1230.69"/>
    <m/>
    <x v="0"/>
    <m/>
    <m/>
    <m/>
    <s v="20 DIAS"/>
    <n v="946"/>
    <x v="3"/>
    <x v="7"/>
    <m/>
  </r>
  <r>
    <x v="146"/>
    <s v="056.750.648-77"/>
    <s v="ND-BENEF AFASTADOS"/>
    <n v="338"/>
    <d v="2023-03-08T00:00:00"/>
    <m/>
    <m/>
    <m/>
    <n v="1222.93"/>
    <d v="2023-03-28T00:00:00"/>
    <m/>
    <m/>
    <s v="PLANO DE SAUDE FUNC AFASTADOS"/>
    <n v="1222.93"/>
    <m/>
    <x v="0"/>
    <m/>
    <m/>
    <m/>
    <s v="20 DIAS"/>
    <n v="917"/>
    <x v="3"/>
    <x v="7"/>
    <m/>
  </r>
  <r>
    <x v="146"/>
    <s v="056.750.648-77"/>
    <s v="ND-BENEF AFASTADOS"/>
    <n v="361"/>
    <d v="2023-04-18T00:00:00"/>
    <m/>
    <m/>
    <m/>
    <n v="1320.53"/>
    <d v="2023-04-28T00:00:00"/>
    <m/>
    <m/>
    <s v="PLANO DE SAUDE FUNC AFASTADOS"/>
    <n v="1320.53"/>
    <m/>
    <x v="0"/>
    <m/>
    <m/>
    <m/>
    <s v="10 DIAS"/>
    <n v="886"/>
    <x v="3"/>
    <x v="7"/>
    <m/>
  </r>
  <r>
    <x v="146"/>
    <s v="056.750.648-77"/>
    <s v="ND-BENEF AFASTADOS"/>
    <n v="383"/>
    <d v="2023-05-05T00:00:00"/>
    <m/>
    <m/>
    <m/>
    <n v="1359.29"/>
    <d v="2023-05-30T00:00:00"/>
    <m/>
    <m/>
    <s v="PLANO DE SAUDE FUNC AFASTADOS"/>
    <n v="1359.29"/>
    <m/>
    <x v="0"/>
    <m/>
    <m/>
    <m/>
    <s v="25 DIAS"/>
    <n v="854"/>
    <x v="3"/>
    <x v="7"/>
    <m/>
  </r>
  <r>
    <x v="146"/>
    <s v="056.750.648-77"/>
    <s v="ND-BENEF AFASTADOS"/>
    <n v="405"/>
    <d v="2023-06-07T00:00:00"/>
    <m/>
    <m/>
    <m/>
    <n v="1226.68"/>
    <d v="2023-06-27T00:00:00"/>
    <m/>
    <m/>
    <s v="PLANO DE SAUDE FUNC AFASTADOS"/>
    <n v="1226.68"/>
    <m/>
    <x v="0"/>
    <m/>
    <m/>
    <m/>
    <s v="20 DIAS"/>
    <n v="826"/>
    <x v="3"/>
    <x v="7"/>
    <m/>
  </r>
  <r>
    <x v="146"/>
    <s v="056.750.648-77"/>
    <s v="ND-BENEF AFASTADOS"/>
    <n v="433"/>
    <d v="2023-07-12T00:00:00"/>
    <m/>
    <m/>
    <m/>
    <n v="1271.81"/>
    <d v="2023-08-01T00:00:00"/>
    <m/>
    <m/>
    <s v="PLANO DE SAUDE FUNC AFASTADOS"/>
    <n v="1271.81"/>
    <m/>
    <x v="0"/>
    <m/>
    <m/>
    <m/>
    <s v="20 DIAS"/>
    <n v="791"/>
    <x v="3"/>
    <x v="7"/>
    <m/>
  </r>
  <r>
    <x v="146"/>
    <s v="056.750.648-77"/>
    <s v="ND-BENEF AFASTADOS"/>
    <n v="459"/>
    <d v="2023-08-11T00:00:00"/>
    <m/>
    <m/>
    <m/>
    <n v="1244.0899999999999"/>
    <d v="2023-08-31T00:00:00"/>
    <m/>
    <m/>
    <s v="PLANO DE SAUDE FUNC AFASTADOS"/>
    <n v="1244.0899999999999"/>
    <m/>
    <x v="0"/>
    <m/>
    <m/>
    <m/>
    <s v="20 DIAS"/>
    <n v="761"/>
    <x v="3"/>
    <x v="7"/>
    <m/>
  </r>
  <r>
    <x v="146"/>
    <s v="056.750.648-77"/>
    <s v="ND-BENEF AFASTADOS"/>
    <n v="486"/>
    <d v="2023-09-15T00:00:00"/>
    <m/>
    <m/>
    <m/>
    <n v="1243.19"/>
    <d v="2023-09-25T00:00:00"/>
    <m/>
    <m/>
    <s v="PLANO DE SAUDE FUNC AFASTADOS"/>
    <n v="1243.19"/>
    <m/>
    <x v="0"/>
    <m/>
    <m/>
    <m/>
    <s v="10 DIAS"/>
    <n v="736"/>
    <x v="3"/>
    <x v="7"/>
    <m/>
  </r>
  <r>
    <x v="146"/>
    <s v="056.750.648-77"/>
    <s v="ND-BENEF AFASTADOS"/>
    <n v="516"/>
    <d v="2023-10-18T00:00:00"/>
    <m/>
    <m/>
    <m/>
    <n v="1222.93"/>
    <d v="2023-10-28T00:00:00"/>
    <m/>
    <m/>
    <s v="PLANO DE SAUDE FUNC AFASTADOS"/>
    <n v="1222.93"/>
    <m/>
    <x v="0"/>
    <m/>
    <m/>
    <m/>
    <s v="10 DIAS"/>
    <n v="703"/>
    <x v="3"/>
    <x v="7"/>
    <m/>
  </r>
  <r>
    <x v="146"/>
    <s v="056.750.648-77"/>
    <s v="ND-BENEF AFASTADOS"/>
    <n v="547"/>
    <d v="2023-11-14T00:00:00"/>
    <m/>
    <m/>
    <m/>
    <n v="1222.93"/>
    <d v="2023-12-04T00:00:00"/>
    <m/>
    <m/>
    <s v="PLANO DE SAUDE FUNC AFASTADOS"/>
    <n v="1222.93"/>
    <m/>
    <x v="0"/>
    <m/>
    <m/>
    <m/>
    <s v="20 DIAS"/>
    <n v="666"/>
    <x v="3"/>
    <x v="7"/>
    <m/>
  </r>
  <r>
    <x v="146"/>
    <s v="056.750.648-77"/>
    <s v="ND-BENEF AFASTADOS"/>
    <n v="573"/>
    <d v="2023-12-12T00:00:00"/>
    <m/>
    <m/>
    <m/>
    <n v="1564.05"/>
    <d v="2024-01-01T00:00:00"/>
    <m/>
    <m/>
    <s v="PLANO DE SAUDE FUNC AFASTADOS"/>
    <n v="1564.05"/>
    <m/>
    <x v="0"/>
    <m/>
    <m/>
    <m/>
    <s v="20 DIAS"/>
    <n v="638"/>
    <x v="3"/>
    <x v="7"/>
    <m/>
  </r>
  <r>
    <x v="146"/>
    <s v="056.750.648-77"/>
    <s v="ND-BENEF AFASTADOS"/>
    <n v="596"/>
    <d v="2024-01-12T00:00:00"/>
    <m/>
    <m/>
    <m/>
    <n v="1242.1099999999999"/>
    <d v="2024-02-01T00:00:00"/>
    <m/>
    <m/>
    <s v="PLANO DE SAUDE FUNC AFASTADOS"/>
    <n v="1242.1099999999999"/>
    <m/>
    <x v="0"/>
    <m/>
    <m/>
    <m/>
    <s v="20 DIAS"/>
    <n v="607"/>
    <x v="3"/>
    <x v="7"/>
    <m/>
  </r>
  <r>
    <x v="146"/>
    <s v="056.750.648-77"/>
    <s v="ND-BENEF AFASTADOS"/>
    <n v="620"/>
    <d v="2024-02-16T00:00:00"/>
    <m/>
    <m/>
    <m/>
    <n v="1241.74"/>
    <d v="2024-03-07T00:00:00"/>
    <m/>
    <m/>
    <s v="PLANO DE SAUDE FUNC AFASTADOS"/>
    <n v="1241.74"/>
    <m/>
    <x v="0"/>
    <m/>
    <m/>
    <m/>
    <s v="20 DIAS"/>
    <n v="572"/>
    <x v="3"/>
    <x v="7"/>
    <m/>
  </r>
  <r>
    <x v="146"/>
    <s v="056.750.648-77"/>
    <s v="ND-BENEF AFASTADOS"/>
    <n v="644"/>
    <d v="2024-03-26T00:00:00"/>
    <m/>
    <m/>
    <m/>
    <n v="2327.54"/>
    <d v="2024-04-05T00:00:00"/>
    <m/>
    <m/>
    <s v="PLANO DE SAUDE FUNC AFASTADOS"/>
    <n v="2327.54"/>
    <m/>
    <x v="0"/>
    <m/>
    <m/>
    <m/>
    <s v="10 DIAS"/>
    <n v="543"/>
    <x v="3"/>
    <x v="7"/>
    <m/>
  </r>
  <r>
    <x v="146"/>
    <s v="056.750.648-77"/>
    <s v="ND-BENEF AFASTADOS"/>
    <n v="667"/>
    <d v="2024-04-16T00:00:00"/>
    <m/>
    <m/>
    <m/>
    <n v="3148.87"/>
    <d v="2024-05-06T00:00:00"/>
    <m/>
    <m/>
    <s v="PLANO DE SAUDE FUNC AFASTADOS"/>
    <n v="3148.87"/>
    <m/>
    <x v="0"/>
    <m/>
    <m/>
    <m/>
    <s v="20 DIAS"/>
    <n v="512"/>
    <x v="3"/>
    <x v="7"/>
    <m/>
  </r>
  <r>
    <x v="146"/>
    <s v="056.750.648-77"/>
    <s v="ND-BENEF AFASTADOS"/>
    <n v="690"/>
    <d v="2024-05-15T00:00:00"/>
    <m/>
    <m/>
    <m/>
    <n v="2383.2199999999998"/>
    <d v="2024-06-04T00:00:00"/>
    <m/>
    <m/>
    <s v="PLANO DE SAUDE FUNC AFASTADOS"/>
    <n v="2383.2199999999998"/>
    <m/>
    <x v="0"/>
    <m/>
    <m/>
    <m/>
    <s v="20 DIAS"/>
    <n v="483"/>
    <x v="3"/>
    <x v="7"/>
    <m/>
  </r>
  <r>
    <x v="146"/>
    <s v="056.750.648-77"/>
    <s v="ND-BENEF AFASTADOS"/>
    <n v="715"/>
    <d v="2024-06-03T00:00:00"/>
    <m/>
    <m/>
    <m/>
    <n v="2657.5"/>
    <d v="2024-07-04T00:00:00"/>
    <m/>
    <m/>
    <s v="PLANO DE SAUDE FUNC AFASTADOS"/>
    <n v="2657.5"/>
    <m/>
    <x v="0"/>
    <m/>
    <m/>
    <m/>
    <s v="2 - FATURADO"/>
    <n v="453"/>
    <x v="3"/>
    <x v="7"/>
    <m/>
  </r>
  <r>
    <x v="146"/>
    <s v="056.750.648-77"/>
    <s v="ND-BENEF AFASTADOS"/>
    <n v="740"/>
    <d v="2024-07-02T00:00:00"/>
    <m/>
    <m/>
    <m/>
    <n v="2744.65"/>
    <d v="2024-08-01T00:00:00"/>
    <m/>
    <m/>
    <s v="PLANO DE SAUDE FUNC AFASTADOS"/>
    <n v="2744.65"/>
    <m/>
    <x v="0"/>
    <m/>
    <m/>
    <m/>
    <s v="2 - FATURADO"/>
    <n v="425"/>
    <x v="3"/>
    <x v="7"/>
    <m/>
  </r>
  <r>
    <x v="146"/>
    <s v="056.750.648-77"/>
    <s v="ND-BENEF AFASTADOS"/>
    <n v="760"/>
    <d v="2024-08-02T00:00:00"/>
    <m/>
    <m/>
    <m/>
    <n v="2644.45"/>
    <d v="2024-09-01T00:00:00"/>
    <m/>
    <m/>
    <s v="PLANO DE SAUDE FUNC AFASTADOS"/>
    <n v="2644.45"/>
    <m/>
    <x v="0"/>
    <m/>
    <m/>
    <m/>
    <s v="2 - FATURADO"/>
    <n v="394"/>
    <x v="3"/>
    <x v="7"/>
    <m/>
  </r>
  <r>
    <x v="146"/>
    <s v="056.750.648-77"/>
    <s v="ND-BENEF AFASTADOS"/>
    <n v="780"/>
    <d v="2024-09-02T00:00:00"/>
    <m/>
    <m/>
    <m/>
    <n v="2644.45"/>
    <d v="2024-10-02T00:00:00"/>
    <m/>
    <m/>
    <s v="PLANO DE SAUDE FUNC AFASTADOS"/>
    <n v="2644.45"/>
    <m/>
    <x v="0"/>
    <m/>
    <m/>
    <m/>
    <s v="2 - FATURADO"/>
    <n v="363"/>
    <x v="1"/>
    <x v="7"/>
    <m/>
  </r>
  <r>
    <x v="146"/>
    <s v="056.750.648-77"/>
    <s v="ND-BENEF AFASTADOS"/>
    <n v="802"/>
    <d v="2024-10-02T00:00:00"/>
    <m/>
    <m/>
    <m/>
    <n v="2312.37"/>
    <d v="2024-11-01T00:00:00"/>
    <m/>
    <m/>
    <s v="PLANO DE SAUDE FUNC AFASTADOS"/>
    <n v="2312.37"/>
    <m/>
    <x v="0"/>
    <m/>
    <m/>
    <m/>
    <s v="2 - FATURADO"/>
    <n v="333"/>
    <x v="1"/>
    <x v="7"/>
    <m/>
  </r>
  <r>
    <x v="146"/>
    <s v="056.750.648-77"/>
    <s v="ND-BENEF AFASTADOS"/>
    <n v="822"/>
    <d v="2024-11-05T00:00:00"/>
    <m/>
    <m/>
    <m/>
    <n v="2312.37"/>
    <d v="2024-12-05T00:00:00"/>
    <m/>
    <m/>
    <s v="PLANO DE SAUDE FUNC AFASTADOS"/>
    <n v="2312.37"/>
    <m/>
    <x v="0"/>
    <m/>
    <m/>
    <m/>
    <s v="2 - FATURADO"/>
    <n v="299"/>
    <x v="1"/>
    <x v="7"/>
    <m/>
  </r>
  <r>
    <x v="146"/>
    <s v="056.750.648-77"/>
    <s v="ND-BENEF AFASTADOS"/>
    <n v="841"/>
    <d v="2024-12-03T00:00:00"/>
    <m/>
    <m/>
    <m/>
    <n v="2712.22"/>
    <d v="2025-01-03T00:00:00"/>
    <m/>
    <m/>
    <s v="PLANO DE SAUDE FUNC AFASTADOS"/>
    <n v="2712.22"/>
    <m/>
    <x v="0"/>
    <m/>
    <m/>
    <m/>
    <s v="31 DIAS"/>
    <n v="270"/>
    <x v="1"/>
    <x v="7"/>
    <m/>
  </r>
  <r>
    <x v="146"/>
    <s v="056.750.648-77"/>
    <s v="ND-BENEF AFASTADOS"/>
    <n v="861"/>
    <d v="2025-01-06T00:00:00"/>
    <m/>
    <m/>
    <m/>
    <n v="2468.58"/>
    <d v="2025-02-05T00:00:00"/>
    <m/>
    <m/>
    <s v="PLANO DE SAUDE FUNC AFASTADOS"/>
    <n v="2468.58"/>
    <m/>
    <x v="0"/>
    <m/>
    <m/>
    <m/>
    <s v="2 - FATURADO"/>
    <n v="237"/>
    <x v="1"/>
    <x v="7"/>
    <m/>
  </r>
  <r>
    <x v="146"/>
    <s v="056.750.648-77"/>
    <s v="ND-BENEF AFASTADOS"/>
    <n v="883"/>
    <d v="2025-02-04T00:00:00"/>
    <m/>
    <m/>
    <m/>
    <n v="1766.27"/>
    <d v="2025-03-06T00:00:00"/>
    <m/>
    <m/>
    <s v="PLANO DE SAUDE FUNC AFASTADOS"/>
    <n v="1766.27"/>
    <m/>
    <x v="0"/>
    <m/>
    <m/>
    <m/>
    <s v="2 - FATURADO"/>
    <n v="208"/>
    <x v="1"/>
    <x v="7"/>
    <m/>
  </r>
  <r>
    <x v="147"/>
    <s v="057.270.418-64"/>
    <s v="ND-OPERADORA CIELO"/>
    <n v="26809"/>
    <d v="2025-09-25T00:00:00"/>
    <m/>
    <m/>
    <m/>
    <n v="124.99"/>
    <d v="2025-09-25T00:00:00"/>
    <m/>
    <m/>
    <s v="e-CPF A1 (renovacao) em Software (12 meses) "/>
    <n v="124.99"/>
    <m/>
    <x v="0"/>
    <m/>
    <m/>
    <m/>
    <s v="1 - VENDA A VISTA"/>
    <n v="5"/>
    <x v="2"/>
    <x v="5"/>
    <m/>
  </r>
  <r>
    <x v="148"/>
    <s v="057.602.061-33"/>
    <s v="ND-AMAZON"/>
    <n v="140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149"/>
    <s v="057.800.947-13"/>
    <s v="ND-AMAZON"/>
    <n v="309"/>
    <d v="2025-04-17T00:00:00"/>
    <m/>
    <m/>
    <m/>
    <n v="12.75"/>
    <d v="2025-05-17T00:00:00"/>
    <m/>
    <m/>
    <s v="PARDAL MALLET - COLECAO SERIE ESSENCIAL NO 53"/>
    <n v="12.75"/>
    <m/>
    <x v="0"/>
    <m/>
    <m/>
    <m/>
    <s v="2 - FATURADO"/>
    <n v="136"/>
    <x v="7"/>
    <x v="6"/>
    <m/>
  </r>
  <r>
    <x v="150"/>
    <s v="059.096.279-53"/>
    <s v="ND-OPERADORA CIELO"/>
    <n v="26751"/>
    <d v="2025-09-25T00:00:00"/>
    <m/>
    <m/>
    <m/>
    <n v="187.49"/>
    <d v="2025-09-25T00:00:00"/>
    <m/>
    <m/>
    <s v="Certificado e-CPF A3 (renovação) - 36 meses"/>
    <n v="187.49"/>
    <m/>
    <x v="0"/>
    <m/>
    <m/>
    <m/>
    <s v="1 - VENDA A VISTA"/>
    <n v="5"/>
    <x v="2"/>
    <x v="5"/>
    <m/>
  </r>
  <r>
    <x v="151"/>
    <s v="06.032.507/0001-03"/>
    <s v="NF SERVICOS"/>
    <n v="192976"/>
    <d v="2025-09-04T00:00:00"/>
    <n v="2024610"/>
    <d v="2025-09-04T00:00:00"/>
    <d v="2025-08-01T00:00:00"/>
    <n v="5919.22"/>
    <d v="2025-10-04T00:00:00"/>
    <s v="E0240536"/>
    <s v="PD024384"/>
    <s v="HOSPEDAGEM DE ROTEADOR"/>
    <n v="5919.22"/>
    <d v="2025-08-01T00:00:00"/>
    <x v="0"/>
    <m/>
    <m/>
    <s v="359.00007689/2024-10-ITO"/>
    <s v="2 - FATURADO"/>
    <n v="0"/>
    <x v="0"/>
    <x v="0"/>
    <m/>
  </r>
  <r>
    <x v="152"/>
    <s v="06.097.889/0001-53"/>
    <s v="ND-JUROS RECEBIMENTO"/>
    <s v="291253-1-NDJ1"/>
    <d v="2024-11-26T00:00:00"/>
    <n v="297603"/>
    <m/>
    <m/>
    <n v="0.94"/>
    <d v="2024-12-26T00:00:00"/>
    <m/>
    <m/>
    <s v="Nota de Debito Juros"/>
    <n v="0.94"/>
    <m/>
    <x v="0"/>
    <m/>
    <m/>
    <m/>
    <s v="2 - FATURADO"/>
    <n v="278"/>
    <x v="1"/>
    <x v="2"/>
    <m/>
  </r>
  <r>
    <x v="152"/>
    <s v="06.097.889/0001-53"/>
    <s v="ND-JUROS RECEBIMENTO"/>
    <s v="291474-1-NDJ1"/>
    <d v="2024-11-26T00:00:00"/>
    <n v="297825"/>
    <m/>
    <m/>
    <n v="1.33"/>
    <d v="2024-12-26T00:00:00"/>
    <m/>
    <m/>
    <s v="Nota de Debito Juros"/>
    <n v="1.33"/>
    <m/>
    <x v="0"/>
    <m/>
    <m/>
    <m/>
    <s v="2 - FATURADO"/>
    <n v="278"/>
    <x v="1"/>
    <x v="2"/>
    <m/>
  </r>
  <r>
    <x v="152"/>
    <s v="06.097.889/0001-53"/>
    <s v="ND-JUROS RECEBIMENTO"/>
    <s v="294012-1-NDJ1"/>
    <d v="2024-11-26T00:00:00"/>
    <n v="300417"/>
    <m/>
    <m/>
    <n v="0.37"/>
    <d v="2024-12-26T00:00:00"/>
    <m/>
    <m/>
    <s v="Nota de Debito Juros"/>
    <n v="0.37"/>
    <m/>
    <x v="0"/>
    <m/>
    <m/>
    <m/>
    <s v="2 - FATURADO"/>
    <n v="278"/>
    <x v="1"/>
    <x v="2"/>
    <m/>
  </r>
  <r>
    <x v="152"/>
    <s v="06.097.889/0001-53"/>
    <s v="NF SERVICOS DO"/>
    <n v="353129"/>
    <d v="2025-09-08T00:00:00"/>
    <n v="359938"/>
    <d v="2025-09-08T00:00:00"/>
    <m/>
    <n v="295.01"/>
    <d v="2025-10-08T00:00:00"/>
    <s v="E0250882"/>
    <s v="PD025882"/>
    <s v="Serviços de Publicidade Eletrônica"/>
    <n v="280.85000000000002"/>
    <m/>
    <x v="0"/>
    <m/>
    <m/>
    <m/>
    <s v="2 - FATURADO"/>
    <n v="0"/>
    <x v="0"/>
    <x v="1"/>
    <m/>
  </r>
  <r>
    <x v="152"/>
    <s v="06.097.889/0001-53"/>
    <s v="NF SERVICOS DO"/>
    <n v="353206"/>
    <d v="2025-09-08T00:00:00"/>
    <n v="360015"/>
    <d v="2025-09-08T00:00:00"/>
    <m/>
    <n v="221.26"/>
    <d v="2025-10-08T00:00:00"/>
    <s v="E0250882"/>
    <s v="PD025882"/>
    <s v="Serviços de Publicidade Eletrônica"/>
    <n v="210.64"/>
    <m/>
    <x v="0"/>
    <m/>
    <m/>
    <m/>
    <s v="2 - FATURADO"/>
    <n v="0"/>
    <x v="0"/>
    <x v="1"/>
    <m/>
  </r>
  <r>
    <x v="152"/>
    <s v="06.097.889/0001-53"/>
    <s v="NF SERVICOS DO"/>
    <n v="353981"/>
    <d v="2025-09-09T00:00:00"/>
    <n v="360791"/>
    <d v="2025-09-09T00:00:00"/>
    <m/>
    <n v="221.26"/>
    <d v="2025-10-09T00:00:00"/>
    <s v="E0250882"/>
    <s v="PD025882"/>
    <s v="Serviços de Publicidade Eletrônica"/>
    <n v="210.64"/>
    <m/>
    <x v="0"/>
    <m/>
    <m/>
    <m/>
    <s v="2 - FATURADO"/>
    <n v="0"/>
    <x v="0"/>
    <x v="1"/>
    <m/>
  </r>
  <r>
    <x v="152"/>
    <s v="06.097.889/0001-53"/>
    <s v="NF SERVICOS DO"/>
    <n v="354873"/>
    <d v="2025-09-10T00:00:00"/>
    <n v="361683"/>
    <d v="2025-09-10T00:00:00"/>
    <m/>
    <n v="221.26"/>
    <d v="2025-10-10T00:00:00"/>
    <s v="E0250882"/>
    <s v="PD025882"/>
    <s v="Serviços de Publicidade Eletrônica"/>
    <n v="210.64"/>
    <m/>
    <x v="0"/>
    <m/>
    <m/>
    <m/>
    <s v="2 - FATURADO"/>
    <n v="0"/>
    <x v="0"/>
    <x v="1"/>
    <m/>
  </r>
  <r>
    <x v="152"/>
    <s v="06.097.889/0001-53"/>
    <s v="NF SERVICOS DO"/>
    <n v="355078"/>
    <d v="2025-09-10T00:00:00"/>
    <n v="361888"/>
    <d v="2025-09-10T00:00:00"/>
    <m/>
    <n v="368.76"/>
    <d v="2025-10-10T00:00:00"/>
    <s v="E0250882"/>
    <s v="PD025882"/>
    <s v="Serviços de Publicidade Eletrônica"/>
    <n v="351.06"/>
    <m/>
    <x v="0"/>
    <m/>
    <m/>
    <m/>
    <s v="2 - FATURADO"/>
    <n v="0"/>
    <x v="0"/>
    <x v="1"/>
    <m/>
  </r>
  <r>
    <x v="152"/>
    <s v="06.097.889/0001-53"/>
    <s v="NF SERVICOS DO"/>
    <n v="356039"/>
    <d v="2025-09-12T00:00:00"/>
    <n v="362852"/>
    <d v="2025-09-15T00:00:00"/>
    <m/>
    <n v="295.01"/>
    <d v="2025-10-15T00:00:00"/>
    <s v="E0250882"/>
    <s v="PD025882"/>
    <s v="Serviços de Publicidade Eletrônica"/>
    <n v="280.85000000000002"/>
    <m/>
    <x v="0"/>
    <m/>
    <m/>
    <m/>
    <s v="2 - FATURADO"/>
    <n v="0"/>
    <x v="0"/>
    <x v="1"/>
    <m/>
  </r>
  <r>
    <x v="152"/>
    <s v="06.097.889/0001-53"/>
    <s v="NF SERVICOS DO"/>
    <n v="356227"/>
    <d v="2025-09-12T00:00:00"/>
    <n v="363040"/>
    <d v="2025-09-15T00:00:00"/>
    <m/>
    <n v="221.26"/>
    <d v="2025-10-15T00:00:00"/>
    <s v="E0250882"/>
    <s v="PD025882"/>
    <s v="Serviços de Publicidade Eletrônica"/>
    <n v="210.64"/>
    <m/>
    <x v="0"/>
    <m/>
    <m/>
    <m/>
    <s v="2 - FATURADO"/>
    <n v="0"/>
    <x v="0"/>
    <x v="1"/>
    <m/>
  </r>
  <r>
    <x v="153"/>
    <s v="06.104.322/0001-67"/>
    <s v="ND-OPERADORA CIELO"/>
    <n v="26906"/>
    <d v="2025-09-30T00:00:00"/>
    <m/>
    <m/>
    <m/>
    <n v="293.73"/>
    <d v="2025-09-30T00:00:00"/>
    <m/>
    <m/>
    <s v="e-CNPJ A3 (somente certificado) - 36 meses "/>
    <n v="293.73"/>
    <m/>
    <x v="0"/>
    <m/>
    <m/>
    <m/>
    <s v="1 - VENDA A VISTA"/>
    <n v="1"/>
    <x v="2"/>
    <x v="5"/>
    <m/>
  </r>
  <r>
    <x v="154"/>
    <s v="06.104.585/0001-76"/>
    <s v="NF SERVICOS DO"/>
    <n v="148948"/>
    <d v="2022-11-30T00:00:00"/>
    <n v="153973"/>
    <d v="2022-12-01T00:00:00"/>
    <m/>
    <n v="54"/>
    <d v="2022-12-31T00:00:00"/>
    <m/>
    <m/>
    <s v="Boletim - Diário Oficial Informa"/>
    <n v="54"/>
    <m/>
    <x v="0"/>
    <m/>
    <m/>
    <m/>
    <s v="3 - FATURADO DO INFORMA"/>
    <n v="1004"/>
    <x v="3"/>
    <x v="1"/>
    <m/>
  </r>
  <r>
    <x v="154"/>
    <s v="06.104.585/0001-76"/>
    <s v="NF SERVICOS DO"/>
    <n v="156122"/>
    <d v="2022-12-29T00:00:00"/>
    <n v="161196"/>
    <d v="2022-12-29T00:00:00"/>
    <m/>
    <n v="54"/>
    <d v="2023-01-28T00:00:00"/>
    <m/>
    <m/>
    <s v="Boletim - Diário Oficial Informa"/>
    <n v="54"/>
    <m/>
    <x v="0"/>
    <m/>
    <m/>
    <m/>
    <s v="3 - FATURADO DO INFORMA"/>
    <n v="976"/>
    <x v="3"/>
    <x v="1"/>
    <m/>
  </r>
  <r>
    <x v="154"/>
    <s v="06.104.585/0001-76"/>
    <s v="NF SERVICOS DO"/>
    <n v="162933"/>
    <d v="2023-01-27T00:00:00"/>
    <n v="168100"/>
    <d v="2023-01-27T00:00:00"/>
    <m/>
    <n v="54"/>
    <d v="2023-02-26T00:00:00"/>
    <m/>
    <m/>
    <s v="Boletim - Diário Oficial Informa"/>
    <n v="54"/>
    <m/>
    <x v="0"/>
    <m/>
    <m/>
    <m/>
    <s v="3 - FATURADO DO INFORMA"/>
    <n v="947"/>
    <x v="3"/>
    <x v="1"/>
    <m/>
  </r>
  <r>
    <x v="154"/>
    <s v="06.104.585/0001-76"/>
    <s v="NF SERVICOS DO"/>
    <n v="171328"/>
    <d v="2023-02-28T00:00:00"/>
    <n v="176599"/>
    <d v="2023-03-08T00:00:00"/>
    <m/>
    <n v="54"/>
    <d v="2023-04-07T00:00:00"/>
    <m/>
    <m/>
    <s v="Boletim - Diário Oficial Informa"/>
    <n v="54"/>
    <m/>
    <x v="0"/>
    <m/>
    <m/>
    <m/>
    <s v="3 - FATURADO DO INFORMA"/>
    <n v="907"/>
    <x v="3"/>
    <x v="1"/>
    <m/>
  </r>
  <r>
    <x v="154"/>
    <s v="06.104.585/0001-76"/>
    <s v="NF SERVICOS DO"/>
    <n v="180333"/>
    <d v="2023-03-31T00:00:00"/>
    <n v="185637"/>
    <d v="2023-04-03T00:00:00"/>
    <m/>
    <n v="54"/>
    <d v="2023-05-03T00:00:00"/>
    <m/>
    <m/>
    <s v="Boletim - Diário Oficial Informa"/>
    <n v="54"/>
    <m/>
    <x v="0"/>
    <m/>
    <m/>
    <m/>
    <s v="3 - FATURADO DO INFORMA"/>
    <n v="881"/>
    <x v="3"/>
    <x v="1"/>
    <m/>
  </r>
  <r>
    <x v="154"/>
    <s v="06.104.585/0001-76"/>
    <s v="NF SERVICOS DO"/>
    <n v="187201"/>
    <d v="2023-04-27T00:00:00"/>
    <n v="192571"/>
    <d v="2023-04-27T00:00:00"/>
    <m/>
    <n v="54"/>
    <d v="2023-05-27T00:00:00"/>
    <m/>
    <m/>
    <s v="Boletim - Diário Oficial Informa"/>
    <n v="54"/>
    <m/>
    <x v="0"/>
    <m/>
    <m/>
    <m/>
    <s v="3 - FATURADO DO INFORMA"/>
    <n v="857"/>
    <x v="3"/>
    <x v="1"/>
    <m/>
  </r>
  <r>
    <x v="154"/>
    <s v="06.104.585/0001-76"/>
    <s v="NF SERVICOS DO"/>
    <n v="196713"/>
    <d v="2023-06-05T00:00:00"/>
    <n v="202188"/>
    <d v="2023-06-14T00:00:00"/>
    <m/>
    <n v="54"/>
    <d v="2023-07-14T00:00:00"/>
    <m/>
    <m/>
    <s v="Boletim - Diário Oficial Informa"/>
    <n v="54"/>
    <m/>
    <x v="0"/>
    <m/>
    <m/>
    <m/>
    <s v="3 - FATURADO DO INFORMA"/>
    <n v="809"/>
    <x v="3"/>
    <x v="1"/>
    <m/>
  </r>
  <r>
    <x v="154"/>
    <s v="06.104.585/0001-76"/>
    <s v="NF SERVICOS DO"/>
    <n v="202747"/>
    <d v="2023-06-27T00:00:00"/>
    <n v="208207"/>
    <d v="2023-06-27T00:00:00"/>
    <m/>
    <n v="54"/>
    <d v="2023-07-27T00:00:00"/>
    <m/>
    <m/>
    <s v="Boletim - Diário Oficial Informa"/>
    <n v="54"/>
    <m/>
    <x v="0"/>
    <m/>
    <m/>
    <m/>
    <s v="3 - FATURADO DO INFORMA"/>
    <n v="796"/>
    <x v="3"/>
    <x v="1"/>
    <m/>
  </r>
  <r>
    <x v="154"/>
    <s v="06.104.585/0001-76"/>
    <s v="NF SERVICOS DO"/>
    <n v="211955"/>
    <d v="2023-07-31T00:00:00"/>
    <n v="217493"/>
    <d v="2023-08-01T00:00:00"/>
    <m/>
    <n v="54"/>
    <d v="2023-08-31T00:00:00"/>
    <m/>
    <m/>
    <s v="Boletim - Diário Oficial Informa"/>
    <n v="54"/>
    <m/>
    <x v="0"/>
    <m/>
    <m/>
    <m/>
    <s v="3 - FATURADO DO INFORMA"/>
    <n v="761"/>
    <x v="3"/>
    <x v="1"/>
    <m/>
  </r>
  <r>
    <x v="154"/>
    <s v="06.104.585/0001-76"/>
    <s v="NF SERVICOS DO"/>
    <n v="218956"/>
    <d v="2023-08-30T00:00:00"/>
    <n v="224517"/>
    <d v="2023-08-31T00:00:00"/>
    <m/>
    <n v="54"/>
    <d v="2023-09-30T00:00:00"/>
    <m/>
    <m/>
    <s v="Boletim - Diário Oficial Informa"/>
    <n v="54"/>
    <m/>
    <x v="0"/>
    <m/>
    <m/>
    <m/>
    <s v="3 - FATURADO DO INFORMA"/>
    <n v="731"/>
    <x v="3"/>
    <x v="1"/>
    <m/>
  </r>
  <r>
    <x v="154"/>
    <s v="06.104.585/0001-76"/>
    <s v="NF SERVICOS DO"/>
    <n v="225172"/>
    <d v="2023-09-30T00:00:00"/>
    <n v="230827"/>
    <d v="2023-10-02T00:00:00"/>
    <m/>
    <n v="54"/>
    <d v="2023-11-01T00:00:00"/>
    <m/>
    <m/>
    <s v="Boletim - Diário Oficial Informa"/>
    <n v="54"/>
    <m/>
    <x v="0"/>
    <m/>
    <m/>
    <m/>
    <s v="3 - FATURADO DO INFORMA"/>
    <n v="699"/>
    <x v="3"/>
    <x v="1"/>
    <m/>
  </r>
  <r>
    <x v="154"/>
    <s v="06.104.585/0001-76"/>
    <s v="NF SERVICOS DO"/>
    <n v="231280"/>
    <d v="2023-10-27T00:00:00"/>
    <n v="236992"/>
    <d v="2023-10-30T00:00:00"/>
    <m/>
    <n v="54"/>
    <d v="2023-11-29T00:00:00"/>
    <m/>
    <m/>
    <s v="Boletim - Diário Oficial Informa"/>
    <n v="54"/>
    <m/>
    <x v="0"/>
    <m/>
    <m/>
    <m/>
    <s v="3 - FATURADO DO INFORMA"/>
    <n v="671"/>
    <x v="3"/>
    <x v="1"/>
    <m/>
  </r>
  <r>
    <x v="154"/>
    <s v="06.104.585/0001-76"/>
    <s v="NF SERVICOS DO"/>
    <n v="236867"/>
    <d v="2023-11-30T00:00:00"/>
    <n v="242638"/>
    <d v="2023-11-30T00:00:00"/>
    <m/>
    <n v="54"/>
    <d v="2023-12-30T00:00:00"/>
    <m/>
    <m/>
    <s v="Boletim - Diário Oficial Informa"/>
    <n v="54"/>
    <m/>
    <x v="0"/>
    <m/>
    <m/>
    <m/>
    <s v="3 - FATURADO DO INFORMA"/>
    <n v="640"/>
    <x v="3"/>
    <x v="1"/>
    <m/>
  </r>
  <r>
    <x v="154"/>
    <s v="06.104.585/0001-76"/>
    <s v="NF SERVICOS DO"/>
    <n v="243816"/>
    <d v="2023-12-31T00:00:00"/>
    <n v="249637"/>
    <d v="2024-01-03T00:00:00"/>
    <m/>
    <n v="54"/>
    <d v="2024-02-02T00:00:00"/>
    <m/>
    <m/>
    <s v="Boletim - Diário Oficial Informa"/>
    <n v="54"/>
    <m/>
    <x v="0"/>
    <m/>
    <m/>
    <m/>
    <s v="3 - FATURADO DO INFORMA"/>
    <n v="606"/>
    <x v="3"/>
    <x v="1"/>
    <m/>
  </r>
  <r>
    <x v="154"/>
    <s v="06.104.585/0001-76"/>
    <s v="NF SERVICOS DO"/>
    <n v="247444"/>
    <d v="2024-01-29T00:00:00"/>
    <n v="253311"/>
    <d v="2024-01-30T00:00:00"/>
    <m/>
    <n v="54"/>
    <d v="2024-02-29T00:00:00"/>
    <m/>
    <m/>
    <s v="Boletim - Diário Oficial Informa"/>
    <n v="54"/>
    <m/>
    <x v="0"/>
    <m/>
    <m/>
    <m/>
    <s v="3 - FATURADO DO INFORMA"/>
    <n v="579"/>
    <x v="3"/>
    <x v="1"/>
    <m/>
  </r>
  <r>
    <x v="154"/>
    <s v="06.104.585/0001-76"/>
    <s v="NF SERVICOS DO"/>
    <n v="252860"/>
    <d v="2024-02-25T00:00:00"/>
    <n v="258761"/>
    <d v="2024-02-28T00:00:00"/>
    <m/>
    <n v="54"/>
    <d v="2024-03-29T00:00:00"/>
    <m/>
    <m/>
    <s v="Boletim - Diário Oficial Informa"/>
    <n v="54"/>
    <m/>
    <x v="0"/>
    <m/>
    <m/>
    <m/>
    <s v="3 - FATURADO DO INFORMA"/>
    <n v="550"/>
    <x v="3"/>
    <x v="1"/>
    <m/>
  </r>
  <r>
    <x v="155"/>
    <s v="06.164.879/0001-93"/>
    <s v="ND-OPERADORA CIELO"/>
    <n v="26718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56"/>
    <s v="06.216.475/0001-04"/>
    <s v="ND-OPERADORA CIELO"/>
    <n v="26777"/>
    <d v="2025-09-25T00:00:00"/>
    <m/>
    <m/>
    <m/>
    <n v="293.73"/>
    <d v="2025-09-25T00:00:00"/>
    <m/>
    <m/>
    <s v="e-CNPJ A3 (somente certificado) - 36 meses "/>
    <n v="293.73"/>
    <m/>
    <x v="0"/>
    <m/>
    <m/>
    <m/>
    <s v="1 - VENDA A VISTA"/>
    <n v="5"/>
    <x v="2"/>
    <x v="5"/>
    <m/>
  </r>
  <r>
    <x v="157"/>
    <s v="06.252.986/0001-73"/>
    <s v="ND-JUROS RECEBIMENTO"/>
    <s v="299600-1-NDJ1"/>
    <d v="2025-01-06T00:00:00"/>
    <n v="306050"/>
    <m/>
    <m/>
    <n v="3.95"/>
    <d v="2025-02-05T00:00:00"/>
    <m/>
    <m/>
    <s v="Nota de Debito Juros"/>
    <n v="3.95"/>
    <m/>
    <x v="0"/>
    <m/>
    <m/>
    <m/>
    <s v="2 - FATURADO"/>
    <n v="237"/>
    <x v="1"/>
    <x v="2"/>
    <m/>
  </r>
  <r>
    <x v="157"/>
    <s v="06.252.986/0001-73"/>
    <s v="NF SERVICOS DO"/>
    <n v="353234"/>
    <d v="2025-09-08T00:00:00"/>
    <n v="360043"/>
    <d v="2025-09-08T00:00:00"/>
    <m/>
    <n v="460.95"/>
    <d v="2025-10-08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157"/>
    <s v="06.252.986/0001-73"/>
    <s v="NF SERVICOS DO"/>
    <n v="353236"/>
    <d v="2025-09-08T00:00:00"/>
    <n v="360045"/>
    <d v="2025-09-08T00:00:00"/>
    <m/>
    <n v="460.95"/>
    <d v="2025-10-08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157"/>
    <s v="06.252.986/0001-73"/>
    <s v="NF SERVICOS DO"/>
    <n v="353249"/>
    <d v="2025-09-08T00:00:00"/>
    <n v="360058"/>
    <d v="2025-09-08T00:00:00"/>
    <m/>
    <n v="553.14"/>
    <d v="2025-10-08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57"/>
    <s v="06.252.986/0001-73"/>
    <s v="NF SERVICOS DO"/>
    <n v="353270"/>
    <d v="2025-09-08T00:00:00"/>
    <n v="360079"/>
    <d v="2025-09-08T00:00:00"/>
    <m/>
    <n v="276.57"/>
    <d v="2025-10-08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57"/>
    <s v="06.252.986/0001-73"/>
    <s v="NF SERVICOS DO"/>
    <n v="353272"/>
    <d v="2025-09-08T00:00:00"/>
    <n v="360081"/>
    <d v="2025-09-08T00:00:00"/>
    <m/>
    <n v="368.76"/>
    <d v="2025-10-08T00:00:00"/>
    <s v="E0220780"/>
    <s v="PD022780"/>
    <s v="Serviços de Publicidade Eletrônica"/>
    <n v="351.06"/>
    <m/>
    <x v="0"/>
    <m/>
    <m/>
    <m/>
    <s v="2 - FATURADO"/>
    <n v="0"/>
    <x v="0"/>
    <x v="1"/>
    <m/>
  </r>
  <r>
    <x v="157"/>
    <s v="06.252.986/0001-73"/>
    <s v="NF SERVICOS DO"/>
    <n v="353380"/>
    <d v="2025-09-08T00:00:00"/>
    <n v="360189"/>
    <d v="2025-09-08T00:00:00"/>
    <m/>
    <n v="276.57"/>
    <d v="2025-10-08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57"/>
    <s v="06.252.986/0001-73"/>
    <s v="NF SERVICOS DO"/>
    <n v="353523"/>
    <d v="2025-09-08T00:00:00"/>
    <n v="360332"/>
    <d v="2025-09-08T00:00:00"/>
    <m/>
    <n v="645.33000000000004"/>
    <d v="2025-10-08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157"/>
    <s v="06.252.986/0001-73"/>
    <s v="NF SERVICOS DO"/>
    <n v="354588"/>
    <d v="2025-09-10T00:00:00"/>
    <n v="361398"/>
    <d v="2025-09-10T00:00:00"/>
    <m/>
    <n v="276.57"/>
    <d v="2025-10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57"/>
    <s v="06.252.986/0001-73"/>
    <s v="NF SERVICOS DO"/>
    <n v="354875"/>
    <d v="2025-09-10T00:00:00"/>
    <n v="361685"/>
    <d v="2025-09-10T00:00:00"/>
    <m/>
    <n v="2673.51"/>
    <d v="2025-10-10T00:00:00"/>
    <s v="E0220780"/>
    <s v="PD022780"/>
    <s v="Serviços de Publicidade Eletrônica"/>
    <n v="2545.1799999999998"/>
    <m/>
    <x v="0"/>
    <m/>
    <m/>
    <m/>
    <s v="2 - FATURADO"/>
    <n v="0"/>
    <x v="0"/>
    <x v="1"/>
    <m/>
  </r>
  <r>
    <x v="157"/>
    <s v="06.252.986/0001-73"/>
    <s v="NF SERVICOS DO"/>
    <n v="354890"/>
    <d v="2025-09-10T00:00:00"/>
    <n v="361700"/>
    <d v="2025-09-10T00:00:00"/>
    <m/>
    <n v="276.57"/>
    <d v="2025-10-10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57"/>
    <s v="06.252.986/0001-73"/>
    <s v="NF SERVICOS DO"/>
    <n v="354892"/>
    <d v="2025-09-10T00:00:00"/>
    <n v="361702"/>
    <d v="2025-09-10T00:00:00"/>
    <m/>
    <n v="460.95"/>
    <d v="2025-10-10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157"/>
    <s v="06.252.986/0001-73"/>
    <s v="NF SERVICOS DO"/>
    <n v="356600"/>
    <d v="2025-09-16T00:00:00"/>
    <n v="363414"/>
    <d v="2025-09-17T00:00:00"/>
    <m/>
    <n v="553.14"/>
    <d v="2025-10-17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57"/>
    <s v="06.252.986/0001-73"/>
    <s v="NF SERVICOS DO"/>
    <n v="356683"/>
    <d v="2025-09-16T00:00:00"/>
    <n v="363497"/>
    <d v="2025-09-17T00:00:00"/>
    <m/>
    <n v="276.57"/>
    <d v="2025-10-17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57"/>
    <s v="06.252.986/0001-73"/>
    <s v="NF SERVICOS DO"/>
    <n v="356783"/>
    <d v="2025-09-16T00:00:00"/>
    <n v="363597"/>
    <d v="2025-09-17T00:00:00"/>
    <m/>
    <n v="553.14"/>
    <d v="2025-10-17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57"/>
    <s v="06.252.986/0001-73"/>
    <s v="NF SERVICOS DO"/>
    <n v="357031"/>
    <d v="2025-09-17T00:00:00"/>
    <n v="363844"/>
    <d v="2025-09-18T00:00:00"/>
    <m/>
    <n v="829.71"/>
    <d v="2025-10-18T00:00:00"/>
    <s v="E0220780"/>
    <s v="PD022780"/>
    <s v="Serviços de Publicidade Eletrônica"/>
    <n v="789.88"/>
    <m/>
    <x v="0"/>
    <m/>
    <m/>
    <m/>
    <s v="2 - FATURADO"/>
    <n v="0"/>
    <x v="0"/>
    <x v="1"/>
    <m/>
  </r>
  <r>
    <x v="157"/>
    <s v="06.252.986/0001-73"/>
    <s v="NF SERVICOS DO"/>
    <n v="357531"/>
    <d v="2025-09-19T00:00:00"/>
    <n v="364344"/>
    <d v="2025-09-22T00:00:00"/>
    <m/>
    <n v="276.57"/>
    <d v="2025-10-22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57"/>
    <s v="06.252.986/0001-73"/>
    <s v="NF SERVICOS DO"/>
    <n v="357532"/>
    <d v="2025-09-19T00:00:00"/>
    <n v="364345"/>
    <d v="2025-09-22T00:00:00"/>
    <m/>
    <n v="276.57"/>
    <d v="2025-10-22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57"/>
    <s v="06.252.986/0001-73"/>
    <s v="NF SERVICOS DO"/>
    <n v="357539"/>
    <d v="2025-09-19T00:00:00"/>
    <n v="364352"/>
    <d v="2025-09-22T00:00:00"/>
    <m/>
    <n v="276.57"/>
    <d v="2025-10-22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57"/>
    <s v="06.252.986/0001-73"/>
    <s v="NF SERVICOS DO"/>
    <n v="359156"/>
    <d v="2025-09-26T00:00:00"/>
    <n v="365971"/>
    <d v="2025-09-29T00:00:00"/>
    <m/>
    <n v="460.95"/>
    <d v="2025-10-29T00:00:00"/>
    <s v="E0220780"/>
    <s v="PD022780"/>
    <s v="Serviços de Publicidade Eletrônica"/>
    <n v="438.82"/>
    <m/>
    <x v="0"/>
    <m/>
    <m/>
    <m/>
    <s v="2 - FATURADO"/>
    <n v="0"/>
    <x v="0"/>
    <x v="1"/>
    <m/>
  </r>
  <r>
    <x v="157"/>
    <s v="06.252.986/0001-73"/>
    <s v="NF SERVICOS DO"/>
    <n v="359157"/>
    <d v="2025-09-26T00:00:00"/>
    <n v="365972"/>
    <d v="2025-09-29T00:00:00"/>
    <m/>
    <n v="276.57"/>
    <d v="2025-10-29T00:00:00"/>
    <s v="E0220780"/>
    <s v="PD022780"/>
    <s v="Serviços de Publicidade Eletrônica"/>
    <n v="263.29000000000002"/>
    <m/>
    <x v="0"/>
    <m/>
    <m/>
    <m/>
    <s v="2 - FATURADO"/>
    <n v="0"/>
    <x v="0"/>
    <x v="1"/>
    <m/>
  </r>
  <r>
    <x v="157"/>
    <s v="06.252.986/0001-73"/>
    <s v="NF SERVICOS DO"/>
    <n v="359158"/>
    <d v="2025-09-26T00:00:00"/>
    <n v="365973"/>
    <d v="2025-09-29T00:00:00"/>
    <m/>
    <n v="553.14"/>
    <d v="2025-10-29T00:00:00"/>
    <s v="E0220780"/>
    <s v="PD022780"/>
    <s v="Serviços de Publicidade Eletrônica"/>
    <n v="526.59"/>
    <m/>
    <x v="0"/>
    <m/>
    <m/>
    <m/>
    <s v="2 - FATURADO"/>
    <n v="0"/>
    <x v="0"/>
    <x v="1"/>
    <m/>
  </r>
  <r>
    <x v="157"/>
    <s v="06.252.986/0001-73"/>
    <s v="NF SERVICOS DO"/>
    <n v="359374"/>
    <d v="2025-09-29T00:00:00"/>
    <n v="366189"/>
    <d v="2025-09-30T00:00:00"/>
    <m/>
    <n v="645.33000000000004"/>
    <d v="2025-10-30T00:00:00"/>
    <s v="E0220780"/>
    <s v="PD022780"/>
    <s v="Serviços de Publicidade Eletrônica"/>
    <n v="614.35"/>
    <m/>
    <x v="0"/>
    <m/>
    <m/>
    <m/>
    <s v="2 - FATURADO"/>
    <n v="0"/>
    <x v="0"/>
    <x v="1"/>
    <m/>
  </r>
  <r>
    <x v="158"/>
    <s v="06.289.000/0001-30"/>
    <s v="NF SERVICOS DO"/>
    <n v="353467"/>
    <d v="2025-09-08T00:00:00"/>
    <n v="360276"/>
    <d v="2025-09-08T00:00:00"/>
    <m/>
    <n v="516.26"/>
    <d v="2025-10-08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58"/>
    <s v="06.289.000/0001-30"/>
    <s v="NF SERVICOS DO"/>
    <n v="354615"/>
    <d v="2025-09-10T00:00:00"/>
    <n v="361425"/>
    <d v="2025-09-10T00:00:00"/>
    <m/>
    <n v="516.26"/>
    <d v="2025-10-10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58"/>
    <s v="06.289.000/0001-30"/>
    <s v="NF SERVICOS DO"/>
    <n v="354755"/>
    <d v="2025-09-10T00:00:00"/>
    <n v="361565"/>
    <d v="2025-09-10T00:00:00"/>
    <m/>
    <n v="516.26"/>
    <d v="2025-10-10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58"/>
    <s v="06.289.000/0001-30"/>
    <s v="NF SERVICOS DO"/>
    <n v="354796"/>
    <d v="2025-09-10T00:00:00"/>
    <n v="361606"/>
    <d v="2025-09-10T00:00:00"/>
    <m/>
    <n v="516.26"/>
    <d v="2025-10-10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58"/>
    <s v="06.289.000/0001-30"/>
    <s v="NF SERVICOS DO"/>
    <n v="355105"/>
    <d v="2025-09-10T00:00:00"/>
    <n v="361915"/>
    <d v="2025-09-10T00:00:00"/>
    <m/>
    <n v="590.02"/>
    <d v="2025-10-10T00:00:00"/>
    <s v="E0211013"/>
    <s v="PD211013"/>
    <s v="Serviços de Publicidade Eletrônica"/>
    <n v="561.70000000000005"/>
    <m/>
    <x v="0"/>
    <m/>
    <m/>
    <m/>
    <s v="2 - FATURADO"/>
    <n v="0"/>
    <x v="0"/>
    <x v="1"/>
    <m/>
  </r>
  <r>
    <x v="158"/>
    <s v="06.289.000/0001-30"/>
    <s v="NF SERVICOS DO"/>
    <n v="355112"/>
    <d v="2025-09-10T00:00:00"/>
    <n v="361922"/>
    <d v="2025-09-10T00:00:00"/>
    <m/>
    <n v="590.02"/>
    <d v="2025-10-10T00:00:00"/>
    <s v="E0211013"/>
    <s v="PD211013"/>
    <s v="Serviços de Publicidade Eletrônica"/>
    <n v="561.70000000000005"/>
    <m/>
    <x v="0"/>
    <m/>
    <m/>
    <m/>
    <s v="2 - FATURADO"/>
    <n v="0"/>
    <x v="0"/>
    <x v="1"/>
    <m/>
  </r>
  <r>
    <x v="158"/>
    <s v="06.289.000/0001-30"/>
    <s v="NF SERVICOS DO"/>
    <n v="355969"/>
    <d v="2025-09-11T00:00:00"/>
    <n v="362782"/>
    <d v="2025-09-12T00:00:00"/>
    <m/>
    <n v="368.76"/>
    <d v="2025-10-12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58"/>
    <s v="06.289.000/0001-30"/>
    <s v="NF SERVICOS DO"/>
    <n v="356537"/>
    <d v="2025-09-16T00:00:00"/>
    <n v="363351"/>
    <d v="2025-09-17T00:00:00"/>
    <m/>
    <n v="368.76"/>
    <d v="2025-10-17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58"/>
    <s v="06.289.000/0001-30"/>
    <s v="NF SERVICOS DO"/>
    <n v="357033"/>
    <d v="2025-09-17T00:00:00"/>
    <n v="363846"/>
    <d v="2025-09-18T00:00:00"/>
    <m/>
    <n v="516.26"/>
    <d v="2025-10-18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58"/>
    <s v="06.289.000/0001-30"/>
    <s v="NF SERVICOS DO"/>
    <n v="357452"/>
    <d v="2025-09-18T00:00:00"/>
    <n v="364265"/>
    <d v="2025-09-19T00:00:00"/>
    <m/>
    <n v="663.77"/>
    <d v="2025-10-19T00:00:00"/>
    <s v="E0211013"/>
    <s v="PD211013"/>
    <s v="Serviços de Publicidade Eletrônica"/>
    <n v="631.91"/>
    <m/>
    <x v="0"/>
    <m/>
    <m/>
    <m/>
    <s v="2 - FATURADO"/>
    <n v="0"/>
    <x v="0"/>
    <x v="1"/>
    <m/>
  </r>
  <r>
    <x v="158"/>
    <s v="06.289.000/0001-30"/>
    <s v="NF SERVICOS DO"/>
    <n v="357841"/>
    <d v="2025-09-22T00:00:00"/>
    <n v="364656"/>
    <d v="2025-09-23T00:00:00"/>
    <m/>
    <n v="442.51"/>
    <d v="2025-10-23T00:00:00"/>
    <s v="E0211013"/>
    <s v="PD211013"/>
    <s v="Serviços de Publicidade Eletrônica"/>
    <n v="421.27"/>
    <m/>
    <x v="0"/>
    <m/>
    <m/>
    <m/>
    <s v="2 - FATURADO"/>
    <n v="0"/>
    <x v="0"/>
    <x v="1"/>
    <m/>
  </r>
  <r>
    <x v="158"/>
    <s v="06.289.000/0001-30"/>
    <s v="NF SERVICOS DO"/>
    <n v="358128"/>
    <d v="2025-09-23T00:00:00"/>
    <n v="364943"/>
    <d v="2025-09-24T00:00:00"/>
    <m/>
    <n v="368.76"/>
    <d v="2025-10-24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58"/>
    <s v="06.289.000/0001-30"/>
    <s v="NF SERVICOS DO"/>
    <n v="358998"/>
    <d v="2025-09-26T00:00:00"/>
    <n v="365813"/>
    <d v="2025-09-29T00:00:00"/>
    <m/>
    <n v="368.76"/>
    <d v="2025-10-29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58"/>
    <s v="06.289.000/0001-30"/>
    <s v="NF SERVICOS DO"/>
    <n v="358999"/>
    <d v="2025-09-26T00:00:00"/>
    <n v="365814"/>
    <d v="2025-09-29T00:00:00"/>
    <m/>
    <n v="368.76"/>
    <d v="2025-10-29T00:00:00"/>
    <s v="E0211013"/>
    <s v="PD211013"/>
    <s v="Serviços de Publicidade Eletrônica"/>
    <n v="351.06"/>
    <m/>
    <x v="0"/>
    <m/>
    <m/>
    <m/>
    <s v="2 - FATURADO"/>
    <n v="0"/>
    <x v="0"/>
    <x v="1"/>
    <m/>
  </r>
  <r>
    <x v="158"/>
    <s v="06.289.000/0001-30"/>
    <s v="NF SERVICOS DO"/>
    <n v="359474"/>
    <d v="2025-09-29T00:00:00"/>
    <n v="366289"/>
    <d v="2025-09-30T00:00:00"/>
    <m/>
    <n v="516.26"/>
    <d v="2025-10-30T00:00:00"/>
    <s v="E0211013"/>
    <s v="PD211013"/>
    <s v="Serviços de Publicidade Eletrônica"/>
    <n v="491.48"/>
    <m/>
    <x v="0"/>
    <m/>
    <m/>
    <m/>
    <s v="2 - FATURADO"/>
    <n v="0"/>
    <x v="0"/>
    <x v="1"/>
    <m/>
  </r>
  <r>
    <x v="158"/>
    <s v="06.289.000/0001-30"/>
    <s v="NF SERVICOS DO"/>
    <n v="359475"/>
    <d v="2025-09-29T00:00:00"/>
    <n v="366290"/>
    <d v="2025-09-30T00:00:00"/>
    <m/>
    <n v="442.51"/>
    <d v="2025-10-30T00:00:00"/>
    <s v="E0211013"/>
    <s v="PD211013"/>
    <s v="Serviços de Publicidade Eletrônica"/>
    <n v="421.27"/>
    <m/>
    <x v="0"/>
    <m/>
    <m/>
    <m/>
    <s v="2 - FATURADO"/>
    <n v="0"/>
    <x v="0"/>
    <x v="1"/>
    <m/>
  </r>
  <r>
    <x v="159"/>
    <s v="06.292.001/0001-33"/>
    <s v="ND-OPERADORA CIELO"/>
    <n v="26859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60"/>
    <s v="06.302.492/0001-56"/>
    <s v="ND-RATEIO CONDOM PPT"/>
    <n v="18718"/>
    <d v="2023-12-29T00:00:00"/>
    <m/>
    <m/>
    <m/>
    <n v="6225.78"/>
    <d v="2024-01-31T00:00:00"/>
    <s v="CARGA INICIAL RATEIO CONDOM PPT"/>
    <m/>
    <s v="CARGA INICIAL RATEIO CONDOM PPT"/>
    <n v="6225.78"/>
    <m/>
    <x v="0"/>
    <m/>
    <m/>
    <m/>
    <s v="33 DIAS"/>
    <n v="608"/>
    <x v="3"/>
    <x v="8"/>
    <m/>
  </r>
  <r>
    <x v="160"/>
    <s v="06.302.492/0001-56"/>
    <s v="ND-RATEIO CONDOM PPT"/>
    <n v="18901"/>
    <d v="2024-02-29T00:00:00"/>
    <m/>
    <m/>
    <m/>
    <n v="56543.01"/>
    <d v="2024-04-20T00:00:00"/>
    <s v="CARGA INICIAL RATEIO CONDOM PPT"/>
    <m/>
    <s v="CARGA INICIAL RATEIO CONDOM PPT"/>
    <n v="56543.01"/>
    <m/>
    <x v="0"/>
    <m/>
    <m/>
    <m/>
    <s v="31 DIAS"/>
    <n v="528"/>
    <x v="3"/>
    <x v="8"/>
    <m/>
  </r>
  <r>
    <x v="160"/>
    <s v="06.302.492/0001-56"/>
    <s v="ND-RATEIO CONDOM PPT"/>
    <n v="18948"/>
    <d v="2024-02-29T00:00:00"/>
    <m/>
    <m/>
    <m/>
    <n v="56516.639999999999"/>
    <d v="2024-03-31T00:00:00"/>
    <s v="CARGA INICIAL RATEIO CONDOM PPT"/>
    <m/>
    <s v="CARGA INICIAL RATEIO CONDOM PPT"/>
    <n v="56516.639999999999"/>
    <m/>
    <x v="0"/>
    <m/>
    <m/>
    <m/>
    <s v="31 DIAS"/>
    <n v="548"/>
    <x v="3"/>
    <x v="8"/>
    <m/>
  </r>
  <r>
    <x v="160"/>
    <s v="06.302.492/0001-56"/>
    <s v="ND-RATEIO CONDOM PPT"/>
    <n v="19003"/>
    <d v="2024-03-31T00:00:00"/>
    <m/>
    <m/>
    <m/>
    <n v="56537.8"/>
    <d v="2024-04-30T00:00:00"/>
    <s v="CARGA INICIAL RATEIO CONDOM PPT"/>
    <m/>
    <s v="CARGA INICIAL RATEIO CONDOM PPT"/>
    <n v="39657.33"/>
    <m/>
    <x v="0"/>
    <m/>
    <m/>
    <m/>
    <s v="2 - FATURADO"/>
    <n v="518"/>
    <x v="3"/>
    <x v="8"/>
    <m/>
  </r>
  <r>
    <x v="160"/>
    <s v="06.302.492/0001-56"/>
    <s v="ND-RATEIO CONDOM PPT"/>
    <n v="19108"/>
    <d v="2024-04-30T00:00:00"/>
    <m/>
    <m/>
    <m/>
    <n v="56637.94"/>
    <d v="2024-05-31T00:00:00"/>
    <s v="CARGA INICIAL RATEIO CONDOM PPT"/>
    <m/>
    <s v="CARGA INICIAL RATEIO CONDOM PPT"/>
    <n v="39657.33"/>
    <m/>
    <x v="0"/>
    <m/>
    <m/>
    <m/>
    <s v="31 DIAS"/>
    <n v="487"/>
    <x v="3"/>
    <x v="8"/>
    <m/>
  </r>
  <r>
    <x v="160"/>
    <s v="06.302.492/0001-56"/>
    <s v="ND-RATEIO CONDOM PPT"/>
    <n v="19209"/>
    <d v="2024-06-01T00:00:00"/>
    <m/>
    <m/>
    <m/>
    <n v="56636.13"/>
    <d v="2024-07-01T00:00:00"/>
    <s v="CARGA INICIAL RATEIO CONDOM PPT"/>
    <m/>
    <s v="CARGA INICIAL RATEIO CONDOM PPT"/>
    <n v="39657.33"/>
    <m/>
    <x v="0"/>
    <m/>
    <m/>
    <m/>
    <s v="2 - FATURADO"/>
    <n v="456"/>
    <x v="3"/>
    <x v="8"/>
    <m/>
  </r>
  <r>
    <x v="160"/>
    <s v="06.302.492/0001-56"/>
    <s v="ND-RATEIO CONDOM PPT"/>
    <n v="19310"/>
    <d v="2024-06-30T00:00:00"/>
    <m/>
    <m/>
    <m/>
    <n v="56757.37"/>
    <d v="2024-07-31T00:00:00"/>
    <s v="CARGA INICIAL RATEIO CONDOM PPT"/>
    <m/>
    <s v="CARGA INICIAL RATEIO CONDOM PPT"/>
    <n v="39657.33"/>
    <m/>
    <x v="0"/>
    <m/>
    <m/>
    <m/>
    <s v="31 DIAS"/>
    <n v="426"/>
    <x v="3"/>
    <x v="8"/>
    <m/>
  </r>
  <r>
    <x v="160"/>
    <s v="06.302.492/0001-56"/>
    <s v="ND-RATEIO CONDOM PPT"/>
    <n v="19412"/>
    <d v="2024-07-31T00:00:00"/>
    <m/>
    <m/>
    <m/>
    <n v="56698.49"/>
    <d v="2024-08-31T00:00:00"/>
    <s v="CARGA INICIAL RATEIO CONDOM PPT"/>
    <m/>
    <s v="CARGA INICIAL RATEIO CONDOM PPT"/>
    <n v="39657.33"/>
    <m/>
    <x v="0"/>
    <m/>
    <m/>
    <m/>
    <s v="31 DIAS"/>
    <n v="395"/>
    <x v="3"/>
    <x v="8"/>
    <m/>
  </r>
  <r>
    <x v="160"/>
    <s v="06.302.492/0001-56"/>
    <s v="ND-RATEIO CONDOM PPT"/>
    <n v="19514"/>
    <d v="2024-08-31T00:00:00"/>
    <m/>
    <m/>
    <m/>
    <n v="37589.83"/>
    <d v="2024-09-30T00:00:00"/>
    <s v="CARGA INICIAL RATEIO CONDOM PPT"/>
    <m/>
    <s v="CARGA INICIAL RATEIO CONDOM PPT"/>
    <n v="20484.990000000002"/>
    <m/>
    <x v="0"/>
    <m/>
    <m/>
    <m/>
    <s v="2 - FATURADO"/>
    <n v="365"/>
    <x v="1"/>
    <x v="8"/>
    <m/>
  </r>
  <r>
    <x v="160"/>
    <s v="06.302.492/0001-56"/>
    <s v="ND-RATEIO CONDOM PPT"/>
    <n v="19617"/>
    <d v="2024-09-30T00:00:00"/>
    <m/>
    <m/>
    <m/>
    <n v="34046.68"/>
    <d v="2024-10-31T00:00:00"/>
    <s v="CARGA INICIAL RATEIO CONDOM PPT"/>
    <m/>
    <s v="CARGA INICIAL RATEIO CONDOM PPT"/>
    <n v="19897.36"/>
    <m/>
    <x v="0"/>
    <m/>
    <m/>
    <m/>
    <s v="31 DIAS"/>
    <n v="334"/>
    <x v="1"/>
    <x v="8"/>
    <m/>
  </r>
  <r>
    <x v="160"/>
    <s v="06.302.492/0001-56"/>
    <s v="ND-RATEIO CONDOM PPT"/>
    <n v="19718"/>
    <d v="2024-10-31T00:00:00"/>
    <m/>
    <m/>
    <m/>
    <n v="32513.08"/>
    <d v="2024-11-30T00:00:00"/>
    <s v="CARGA INICIAL RATEIO CONDOM PPT"/>
    <m/>
    <s v="CARGA INICIAL RATEIO CONDOM PPT"/>
    <n v="20484.990000000002"/>
    <m/>
    <x v="0"/>
    <m/>
    <m/>
    <m/>
    <s v="2 - FATURADO"/>
    <n v="304"/>
    <x v="1"/>
    <x v="8"/>
    <m/>
  </r>
  <r>
    <x v="160"/>
    <s v="06.302.492/0001-56"/>
    <s v="ND-RATEIO CONDOM PPT"/>
    <n v="19823"/>
    <d v="2024-11-30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 - FATURADO"/>
    <n v="274"/>
    <x v="1"/>
    <x v="8"/>
    <m/>
  </r>
  <r>
    <x v="160"/>
    <s v="06.302.492/0001-56"/>
    <s v="ND-RATEIO CONDOM PPT"/>
    <n v="19886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274"/>
    <x v="1"/>
    <x v="8"/>
    <m/>
  </r>
  <r>
    <x v="160"/>
    <s v="06.302.492/0001-56"/>
    <s v="ND-RATEIO CONDOM PPT"/>
    <n v="19899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274"/>
    <x v="1"/>
    <x v="8"/>
    <m/>
  </r>
  <r>
    <x v="160"/>
    <s v="06.302.492/0001-56"/>
    <s v="ND-RATEIO CONDOM PPT"/>
    <n v="19912"/>
    <d v="2024-12-01T00:00:00"/>
    <m/>
    <m/>
    <m/>
    <n v="31918.7"/>
    <d v="2024-12-30T00:00:00"/>
    <s v="CARGA INICIAL RATEIO CONDOM PPT"/>
    <m/>
    <s v="CARGA INICIAL RATEIO CONDOM PPT"/>
    <n v="20484.990000000002"/>
    <m/>
    <x v="0"/>
    <m/>
    <m/>
    <m/>
    <s v="29 DIAS"/>
    <n v="274"/>
    <x v="1"/>
    <x v="8"/>
    <m/>
  </r>
  <r>
    <x v="161"/>
    <s v="06.316.183/0001-35"/>
    <s v="NF SERVICOS"/>
    <n v="128948"/>
    <d v="2022-10-31T00:00:00"/>
    <n v="1525542"/>
    <d v="2022-11-10T00:00:00"/>
    <d v="2022-10-01T00:00:00"/>
    <n v="2850.5"/>
    <d v="2022-12-10T00:00:00"/>
    <s v="E0180138"/>
    <s v="PD018094"/>
    <s v="HOSPEDAGEM DE ROTEADORES"/>
    <n v="2850.5"/>
    <d v="2022-10-01T00:00:00"/>
    <x v="6"/>
    <s v="NAO INFORMADO"/>
    <s v="NAO INFORMADO"/>
    <s v="2017780/0001 ITO"/>
    <s v="2 - FATURADO"/>
    <n v="1025"/>
    <x v="3"/>
    <x v="0"/>
    <m/>
  </r>
  <r>
    <x v="161"/>
    <s v="06.316.183/0001-35"/>
    <s v="NF SERVICOS"/>
    <n v="128960"/>
    <d v="2022-10-31T00:00:00"/>
    <n v="1525554"/>
    <d v="2022-11-10T00:00:00"/>
    <d v="2022-07-01T00:00:00"/>
    <n v="5701"/>
    <d v="2022-12-10T00:00:00"/>
    <s v="E0180138"/>
    <s v="PD018094"/>
    <s v="HOSPEDAGEM DE ROTEADORES"/>
    <n v="5701"/>
    <d v="2022-07-01T00:00:00"/>
    <x v="6"/>
    <s v="NAO INFORMADO"/>
    <s v="NAO INFORMADO"/>
    <s v="2017780/0001 ITO"/>
    <s v="2 - FATURADO"/>
    <n v="1025"/>
    <x v="3"/>
    <x v="0"/>
    <m/>
  </r>
  <r>
    <x v="161"/>
    <s v="06.316.183/0001-35"/>
    <s v="NF SERVICOS"/>
    <n v="128961"/>
    <d v="2022-10-31T00:00:00"/>
    <n v="1525555"/>
    <d v="2022-11-10T00:00:00"/>
    <d v="2022-08-01T00:00:00"/>
    <n v="2850.5"/>
    <d v="2022-12-10T00:00:00"/>
    <s v="E0180138"/>
    <s v="PD018094"/>
    <s v="HOSPEDAGEM DE ROTEADORES"/>
    <n v="2850.5"/>
    <d v="2022-08-01T00:00:00"/>
    <x v="6"/>
    <s v="NAO INFORMADO"/>
    <s v="NAO INFORMADO"/>
    <s v="2017780/0001 ITO"/>
    <s v="2 - FATURADO"/>
    <n v="1025"/>
    <x v="3"/>
    <x v="0"/>
    <m/>
  </r>
  <r>
    <x v="161"/>
    <s v="06.316.183/0001-35"/>
    <s v="NF SERVICOS"/>
    <n v="128962"/>
    <d v="2022-10-31T00:00:00"/>
    <n v="1525556"/>
    <d v="2022-11-10T00:00:00"/>
    <d v="2022-04-01T00:00:00"/>
    <n v="2850.5"/>
    <d v="2022-12-10T00:00:00"/>
    <s v="E0180138"/>
    <s v="PD018094"/>
    <s v="HOSPEDAGEM DE ROTEADORES"/>
    <n v="2850.5"/>
    <d v="2022-04-01T00:00:00"/>
    <x v="6"/>
    <s v="NAO INFORMADO"/>
    <s v="NAO INFORMADO"/>
    <s v="2017780/0001 ITO"/>
    <s v="2 - FATURADO"/>
    <n v="1025"/>
    <x v="3"/>
    <x v="0"/>
    <m/>
  </r>
  <r>
    <x v="161"/>
    <s v="06.316.183/0001-35"/>
    <s v="NF SERVICOS"/>
    <n v="128963"/>
    <d v="2022-10-31T00:00:00"/>
    <n v="1525557"/>
    <d v="2022-11-10T00:00:00"/>
    <d v="2022-06-01T00:00:00"/>
    <n v="2850.5"/>
    <d v="2022-12-10T00:00:00"/>
    <s v="E0180138"/>
    <s v="PD018094"/>
    <s v="HOSPEDAGEM DE ROTEADORES"/>
    <n v="2850.5"/>
    <d v="2022-06-01T00:00:00"/>
    <x v="6"/>
    <s v="NAO INFORMADO"/>
    <s v="NAO INFORMADO"/>
    <s v="2017780/0001 ITO"/>
    <s v="2 - FATURADO"/>
    <n v="1025"/>
    <x v="3"/>
    <x v="0"/>
    <m/>
  </r>
  <r>
    <x v="161"/>
    <s v="06.316.183/0001-35"/>
    <s v="NF SERVICOS"/>
    <n v="128964"/>
    <d v="2022-10-31T00:00:00"/>
    <n v="1525558"/>
    <d v="2022-11-10T00:00:00"/>
    <d v="2022-05-01T00:00:00"/>
    <n v="2850.5"/>
    <d v="2022-12-10T00:00:00"/>
    <s v="E0180138"/>
    <s v="PD018094"/>
    <s v="HOSPEDAGEM DE ROTEADORES"/>
    <n v="2850.5"/>
    <d v="2022-05-01T00:00:00"/>
    <x v="6"/>
    <s v="NAO INFORMADO"/>
    <s v="NAO INFORMADO"/>
    <s v="2017780/0001 ITO"/>
    <s v="2 - FATURADO"/>
    <n v="1025"/>
    <x v="3"/>
    <x v="0"/>
    <m/>
  </r>
  <r>
    <x v="161"/>
    <s v="06.316.183/0001-35"/>
    <s v="NF SERVICOS"/>
    <n v="129475"/>
    <d v="2022-11-30T00:00:00"/>
    <n v="1526209"/>
    <d v="2022-12-06T00:00:00"/>
    <d v="2022-11-01T00:00:00"/>
    <n v="2850.5"/>
    <d v="2023-01-05T00:00:00"/>
    <s v="E0180138"/>
    <s v="PD018094"/>
    <s v="HOSPEDAGEM DE ROTEADORES"/>
    <n v="2850.5"/>
    <d v="2022-11-01T00:00:00"/>
    <x v="6"/>
    <s v="NAO INFORMADO"/>
    <s v="NAO INFORMADO"/>
    <s v="2017780/0001 ITO"/>
    <s v="2 - FATURADO"/>
    <n v="999"/>
    <x v="3"/>
    <x v="0"/>
    <m/>
  </r>
  <r>
    <x v="161"/>
    <s v="06.316.183/0001-35"/>
    <s v="NF SERVICOS"/>
    <n v="131449"/>
    <d v="2022-12-31T00:00:00"/>
    <n v="1553261"/>
    <d v="2023-01-10T00:00:00"/>
    <d v="2022-12-01T00:00:00"/>
    <n v="2850.5"/>
    <d v="2023-01-30T00:00:00"/>
    <s v="E0180138"/>
    <s v="PD018094"/>
    <s v="HOSPEDAGEM DE ROTEADORES"/>
    <n v="2850.5"/>
    <d v="2022-12-01T00:00:00"/>
    <x v="6"/>
    <s v="NAO INFORMADO"/>
    <s v="NAO INFORMADO"/>
    <s v="2017780/0001 ITO"/>
    <s v="2 - FATURADO"/>
    <n v="974"/>
    <x v="3"/>
    <x v="0"/>
    <m/>
  </r>
  <r>
    <x v="161"/>
    <s v="06.316.183/0001-35"/>
    <s v="NF SERVICOS"/>
    <n v="132022"/>
    <d v="2023-01-31T00:00:00"/>
    <n v="1566442"/>
    <d v="2023-02-08T00:00:00"/>
    <d v="2023-01-01T00:00:00"/>
    <n v="2850.5"/>
    <d v="2023-03-10T00:00:00"/>
    <s v="E0180138"/>
    <s v="PD018094"/>
    <s v="HOSPEDAGEM DE ROTEADORES"/>
    <n v="2850.5"/>
    <d v="2023-01-01T00:00:00"/>
    <x v="6"/>
    <s v="NAO INFORMADO"/>
    <s v="NAO INFORMADO"/>
    <s v="2017780/0001 ITO"/>
    <s v="2 - FATURADO"/>
    <n v="935"/>
    <x v="3"/>
    <x v="0"/>
    <m/>
  </r>
  <r>
    <x v="161"/>
    <s v="06.316.183/0001-35"/>
    <s v="NF SERVICOS"/>
    <n v="133195"/>
    <d v="2023-02-28T00:00:00"/>
    <n v="1580241"/>
    <d v="2023-03-08T00:00:00"/>
    <d v="2023-02-01T00:00:00"/>
    <n v="2850.5"/>
    <d v="2023-04-07T00:00:00"/>
    <s v="E0180138"/>
    <s v="PD018094"/>
    <s v="HOSPEDAGEM DE ROTEADORES"/>
    <n v="2850.5"/>
    <d v="2023-02-01T00:00:00"/>
    <x v="6"/>
    <s v="NAO INFORMADO"/>
    <s v="NAO INFORMADO"/>
    <s v="2017780/0001 ITO"/>
    <s v="2 - FATURADO"/>
    <n v="907"/>
    <x v="3"/>
    <x v="0"/>
    <m/>
  </r>
  <r>
    <x v="161"/>
    <s v="06.316.183/0001-35"/>
    <s v="NF SERVICOS"/>
    <n v="133898"/>
    <d v="2023-03-31T00:00:00"/>
    <n v="1580947"/>
    <d v="2023-04-03T00:00:00"/>
    <d v="2023-03-01T00:00:00"/>
    <n v="2850.5"/>
    <d v="2023-05-03T00:00:00"/>
    <s v="E0180138"/>
    <s v="PD018094"/>
    <s v="HOSPEDAGEM DE ROTEADORES"/>
    <n v="2850.5"/>
    <d v="2023-03-01T00:00:00"/>
    <x v="6"/>
    <s v="NAO INFORMADO"/>
    <s v="NAO INFORMADO"/>
    <s v="2017780/0001 ITO"/>
    <s v="2 - FATURADO"/>
    <n v="881"/>
    <x v="3"/>
    <x v="0"/>
    <m/>
  </r>
  <r>
    <x v="162"/>
    <s v="06.540.857/0001-80"/>
    <s v="ND-JUROS RECEBIMENTO"/>
    <s v="290313-1-NDJ1"/>
    <d v="2024-11-05T00:00:00"/>
    <n v="296663"/>
    <m/>
    <m/>
    <n v="0.05"/>
    <d v="2024-12-05T00:00:00"/>
    <m/>
    <m/>
    <s v="Nota de Debito Juros"/>
    <n v="0.05"/>
    <m/>
    <x v="0"/>
    <m/>
    <m/>
    <m/>
    <s v="2 - FATURADO"/>
    <n v="299"/>
    <x v="1"/>
    <x v="2"/>
    <m/>
  </r>
  <r>
    <x v="163"/>
    <s v="06.995.362/0001-46"/>
    <s v="NF SERVICOS"/>
    <n v="193173"/>
    <d v="2025-09-09T00:00:00"/>
    <n v="2024807"/>
    <d v="2025-09-09T00:00:00"/>
    <d v="2025-08-01T00:00:00"/>
    <n v="7756"/>
    <d v="2025-10-09T00:00:00"/>
    <s v="E0250112"/>
    <s v="PD025097"/>
    <s v="PLATAFORMA DE COLABORAÇÃO E PRODUTIVIDADE - INTERMEDIÁRIO"/>
    <n v="7756"/>
    <d v="2025-08-01T00:00:00"/>
    <x v="0"/>
    <n v="70564962"/>
    <s v="378.00000070/2025-19"/>
    <s v="359.00003075/2025-40 - APPS"/>
    <s v="2 - FATURADO"/>
    <n v="0"/>
    <x v="0"/>
    <x v="0"/>
    <m/>
  </r>
  <r>
    <x v="163"/>
    <s v="06.995.362/0001-46"/>
    <s v="NF SERVICOS DO"/>
    <n v="355506"/>
    <d v="2025-09-10T00:00:00"/>
    <n v="362316"/>
    <d v="2025-09-11T00:00:00"/>
    <m/>
    <n v="980.4"/>
    <d v="2025-10-11T00:00:00"/>
    <s v="E0230831"/>
    <s v="PD023831"/>
    <s v="Serviços de Publicidade Eletrônica"/>
    <n v="980.4"/>
    <m/>
    <x v="0"/>
    <m/>
    <m/>
    <m/>
    <s v="2 - FATURADO"/>
    <n v="0"/>
    <x v="0"/>
    <x v="1"/>
    <m/>
  </r>
  <r>
    <x v="163"/>
    <s v="06.995.362/0001-46"/>
    <s v="NF SERVICOS DO"/>
    <n v="355978"/>
    <d v="2025-09-11T00:00:00"/>
    <n v="362791"/>
    <d v="2025-09-12T00:00:00"/>
    <m/>
    <n v="857.85"/>
    <d v="2025-10-12T00:00:00"/>
    <s v="E0230831"/>
    <s v="PD023831"/>
    <s v="Serviços de Publicidade Eletrônica"/>
    <n v="857.85"/>
    <m/>
    <x v="0"/>
    <m/>
    <m/>
    <m/>
    <s v="2 - FATURADO"/>
    <n v="0"/>
    <x v="0"/>
    <x v="1"/>
    <m/>
  </r>
  <r>
    <x v="163"/>
    <s v="06.995.362/0001-46"/>
    <s v="NF SERVICOS DO"/>
    <n v="357201"/>
    <d v="2025-09-18T00:00:00"/>
    <n v="364014"/>
    <d v="2025-09-19T00:00:00"/>
    <m/>
    <n v="1348.05"/>
    <d v="2025-10-19T00:00:00"/>
    <s v="E0230831"/>
    <s v="PD023831"/>
    <s v="Serviços de Publicidade Eletrônica"/>
    <n v="1348.05"/>
    <m/>
    <x v="0"/>
    <m/>
    <m/>
    <m/>
    <s v="2 - FATURADO"/>
    <n v="0"/>
    <x v="0"/>
    <x v="1"/>
    <m/>
  </r>
  <r>
    <x v="163"/>
    <s v="06.995.362/0001-46"/>
    <s v="NF SERVICOS DO"/>
    <n v="359176"/>
    <d v="2025-09-26T00:00:00"/>
    <n v="365991"/>
    <d v="2025-09-29T00:00:00"/>
    <m/>
    <n v="1102.95"/>
    <d v="2025-10-29T00:00:00"/>
    <s v="E0230831"/>
    <s v="PD023831"/>
    <s v="Serviços de Publicidade Eletrônica"/>
    <n v="1102.95"/>
    <m/>
    <x v="0"/>
    <m/>
    <m/>
    <m/>
    <s v="2 - FATURADO"/>
    <n v="0"/>
    <x v="0"/>
    <x v="1"/>
    <m/>
  </r>
  <r>
    <x v="163"/>
    <s v="06.995.362/0001-46"/>
    <s v="NF SERVICOS DO"/>
    <n v="359404"/>
    <d v="2025-09-29T00:00:00"/>
    <n v="366219"/>
    <d v="2025-09-30T00:00:00"/>
    <m/>
    <n v="1102.95"/>
    <d v="2025-10-30T00:00:00"/>
    <s v="E0230831"/>
    <s v="PD023831"/>
    <s v="Serviços de Publicidade Eletrônica"/>
    <n v="1102.95"/>
    <m/>
    <x v="0"/>
    <m/>
    <m/>
    <m/>
    <s v="2 - FATURADO"/>
    <n v="0"/>
    <x v="0"/>
    <x v="1"/>
    <m/>
  </r>
  <r>
    <x v="164"/>
    <s v="060.536.588-12"/>
    <s v="ND-OPERADORA CIELO"/>
    <n v="26794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165"/>
    <s v="060.665.328-71"/>
    <s v="ND-OPERADORA CIELO"/>
    <n v="26619"/>
    <d v="2025-09-02T00:00:00"/>
    <m/>
    <m/>
    <m/>
    <n v="187.49"/>
    <d v="2025-09-02T00:00:00"/>
    <m/>
    <m/>
    <s v="Certificado e-CPF A3 (somente certificado) - 36 meses"/>
    <n v="187.49"/>
    <m/>
    <x v="0"/>
    <m/>
    <m/>
    <m/>
    <s v="1 - VENDA A VISTA"/>
    <n v="28"/>
    <x v="2"/>
    <x v="5"/>
    <m/>
  </r>
  <r>
    <x v="166"/>
    <s v="061.315.608-03"/>
    <s v="ND-AMAZON"/>
    <n v="379"/>
    <d v="2025-05-16T00:00:00"/>
    <m/>
    <m/>
    <m/>
    <n v="25.5"/>
    <d v="2025-06-15T00:00:00"/>
    <m/>
    <m/>
    <s v="TEMPOS DE CABO DE PAULO VANZOLINI"/>
    <n v="25.5"/>
    <m/>
    <x v="0"/>
    <m/>
    <m/>
    <m/>
    <s v="2 - FATURADO"/>
    <n v="107"/>
    <x v="6"/>
    <x v="6"/>
    <m/>
  </r>
  <r>
    <x v="167"/>
    <s v="061.926.285-05"/>
    <s v="ND-OPERADORA CIELO"/>
    <n v="26862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168"/>
    <s v="062.887.954-70"/>
    <s v="ND-AMAZON"/>
    <n v="20"/>
    <d v="2025-01-07T00:00:00"/>
    <m/>
    <m/>
    <m/>
    <n v="23"/>
    <d v="2025-02-06T00:00:00"/>
    <m/>
    <m/>
    <s v="1932 -  REVOLUCAO- CONSTITUICAO E CIDADANIA - LIVRO ALUNO"/>
    <n v="23"/>
    <m/>
    <x v="0"/>
    <m/>
    <m/>
    <m/>
    <s v="2 - FATURADO"/>
    <n v="236"/>
    <x v="1"/>
    <x v="6"/>
    <m/>
  </r>
  <r>
    <x v="169"/>
    <s v="063.022.658-00"/>
    <s v="ND-JUROS RECEBIMENTO"/>
    <s v="290403-1-NDJ1"/>
    <d v="2024-11-05T00:00:00"/>
    <n v="296753"/>
    <m/>
    <m/>
    <n v="0.05"/>
    <d v="2024-12-05T00:00:00"/>
    <m/>
    <m/>
    <s v="Nota de Debito Juros"/>
    <n v="0.05"/>
    <m/>
    <x v="0"/>
    <m/>
    <m/>
    <m/>
    <s v="2 - FATURADO"/>
    <n v="299"/>
    <x v="1"/>
    <x v="2"/>
    <m/>
  </r>
  <r>
    <x v="170"/>
    <s v="063.809.148-97"/>
    <s v="ND-BENEF AFASTADOS"/>
    <n v="879"/>
    <d v="2025-01-09T00:00:00"/>
    <m/>
    <m/>
    <m/>
    <n v="528.46"/>
    <d v="2025-02-05T00:00:00"/>
    <m/>
    <m/>
    <s v="PLANO DE SAUDE FUNC AFASTADOS"/>
    <n v="528.46"/>
    <m/>
    <x v="0"/>
    <m/>
    <m/>
    <m/>
    <s v="25 DIAS"/>
    <n v="237"/>
    <x v="1"/>
    <x v="7"/>
    <m/>
  </r>
  <r>
    <x v="170"/>
    <s v="063.809.148-97"/>
    <s v="ND-BENEF AFASTADOS"/>
    <n v="901"/>
    <d v="2025-02-04T00:00:00"/>
    <m/>
    <m/>
    <m/>
    <n v="528.46"/>
    <d v="2025-03-06T00:00:00"/>
    <m/>
    <m/>
    <s v="PLANO DE SAUDE FUNC AFASTADOS"/>
    <n v="528.46"/>
    <m/>
    <x v="0"/>
    <m/>
    <m/>
    <m/>
    <s v="2 - FATURADO"/>
    <n v="208"/>
    <x v="1"/>
    <x v="7"/>
    <m/>
  </r>
  <r>
    <x v="171"/>
    <s v="064.071.836-18"/>
    <s v="ND-LIVRARIA  CARTAO"/>
    <n v="64"/>
    <d v="2025-09-04T00:00:00"/>
    <m/>
    <m/>
    <m/>
    <n v="34.6"/>
    <d v="2025-09-04T00:00:00"/>
    <m/>
    <m/>
    <s v="MANUAL DE MANEJO DE PELICULAS CINEMATOGRAFICAS - ED. ESPANHOL"/>
    <n v="34.6"/>
    <m/>
    <x v="0"/>
    <m/>
    <m/>
    <m/>
    <s v="1 - VENDA A VISTA"/>
    <n v="26"/>
    <x v="2"/>
    <x v="9"/>
    <m/>
  </r>
  <r>
    <x v="172"/>
    <s v="065.596.066-00"/>
    <s v="ND-AMAZON"/>
    <n v="175"/>
    <d v="2025-01-31T00:00:00"/>
    <m/>
    <m/>
    <m/>
    <n v="92.51"/>
    <d v="2025-03-02T00:00:00"/>
    <m/>
    <m/>
    <s v="IMPERADOR CIDADAO - 1A REIMPRESSAO"/>
    <n v="92.51"/>
    <m/>
    <x v="0"/>
    <m/>
    <m/>
    <m/>
    <s v="2 - FATURADO"/>
    <n v="212"/>
    <x v="1"/>
    <x v="6"/>
    <m/>
  </r>
  <r>
    <x v="173"/>
    <s v="066.537.098-92"/>
    <s v="ND-OPERADORA CIELO"/>
    <n v="25551"/>
    <d v="2025-05-25T00:00:00"/>
    <m/>
    <m/>
    <m/>
    <n v="437.47"/>
    <d v="2025-05-25T00:00:00"/>
    <m/>
    <m/>
    <s v="Certificado e-CPF A3 em token - 36 meses"/>
    <n v="119.69"/>
    <m/>
    <x v="0"/>
    <m/>
    <m/>
    <m/>
    <s v="1 - VENDA A VISTA"/>
    <n v="128"/>
    <x v="7"/>
    <x v="5"/>
    <m/>
  </r>
  <r>
    <x v="174"/>
    <s v="066.608.909-47"/>
    <s v="ND-AMAZON"/>
    <n v="241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157"/>
    <x v="4"/>
    <x v="6"/>
    <m/>
  </r>
  <r>
    <x v="175"/>
    <s v="066.782.624-68"/>
    <s v="ND-OPERADORA CIELO"/>
    <n v="26734"/>
    <d v="2025-09-25T00:00:00"/>
    <m/>
    <m/>
    <m/>
    <n v="231.23"/>
    <d v="2025-09-25T00:00:00"/>
    <m/>
    <m/>
    <s v="Certificado e-CPF A3 em cartão - 36 meses"/>
    <n v="231.23"/>
    <m/>
    <x v="0"/>
    <m/>
    <m/>
    <m/>
    <s v="1 - VENDA A VISTA"/>
    <n v="5"/>
    <x v="2"/>
    <x v="5"/>
    <m/>
  </r>
  <r>
    <x v="176"/>
    <s v="067.208.236-55"/>
    <s v="ND-OPERADORA CIELO"/>
    <n v="26899"/>
    <d v="2025-09-29T00:00:00"/>
    <m/>
    <m/>
    <m/>
    <n v="124.99"/>
    <d v="2025-09-29T00:00:00"/>
    <m/>
    <m/>
    <s v="Certificado e-CPF A1 em Software (12 meses)"/>
    <n v="124.99"/>
    <m/>
    <x v="0"/>
    <m/>
    <m/>
    <m/>
    <s v="1 - VENDA A VISTA"/>
    <n v="1"/>
    <x v="2"/>
    <x v="5"/>
    <m/>
  </r>
  <r>
    <x v="177"/>
    <s v="068.024.393-36"/>
    <s v="ND-OPERADORA CIELO"/>
    <n v="26836"/>
    <d v="2025-09-25T00:00:00"/>
    <m/>
    <m/>
    <m/>
    <n v="124.99"/>
    <d v="2025-09-25T00:00:00"/>
    <m/>
    <m/>
    <s v="Certificado e-CPF A3 (somente certificado) - 12 meses"/>
    <n v="124.99"/>
    <m/>
    <x v="0"/>
    <m/>
    <m/>
    <m/>
    <s v="1 - VENDA A VISTA"/>
    <n v="5"/>
    <x v="2"/>
    <x v="5"/>
    <m/>
  </r>
  <r>
    <x v="178"/>
    <s v="068.114.668-04"/>
    <s v="NF SERVICOS KIT"/>
    <n v="201982"/>
    <d v="2023-06-23T00:00:00"/>
    <n v="207470"/>
    <d v="2023-06-23T00:00:00"/>
    <m/>
    <n v="124.99"/>
    <d v="2023-07-23T00:00:00"/>
    <m/>
    <m/>
    <s v="Certificado e-CPF A1 em Software (12 meses)"/>
    <n v="124.99"/>
    <m/>
    <x v="0"/>
    <m/>
    <m/>
    <m/>
    <s v="2 - FATURADO"/>
    <n v="800"/>
    <x v="3"/>
    <x v="1"/>
    <m/>
  </r>
  <r>
    <x v="178"/>
    <s v="068.114.668-04"/>
    <s v="NF SERVICOS KIT"/>
    <n v="201983"/>
    <d v="2023-06-23T00:00:00"/>
    <n v="207471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800"/>
    <x v="3"/>
    <x v="1"/>
    <m/>
  </r>
  <r>
    <x v="178"/>
    <s v="068.114.668-04"/>
    <s v="NF SERVICOS KIT"/>
    <n v="201984"/>
    <d v="2023-06-23T00:00:00"/>
    <n v="207472"/>
    <d v="2023-06-23T00:00:00"/>
    <m/>
    <n v="187.49"/>
    <d v="2023-07-23T00:00:00"/>
    <m/>
    <m/>
    <s v="Certificado e-CNPJ A1 em Software (12 meses)"/>
    <n v="187.49"/>
    <m/>
    <x v="0"/>
    <m/>
    <m/>
    <m/>
    <s v="2 - FATURADO"/>
    <n v="800"/>
    <x v="3"/>
    <x v="1"/>
    <m/>
  </r>
  <r>
    <x v="179"/>
    <s v="068.234.013-89"/>
    <s v="ND-AMAZON"/>
    <n v="26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236"/>
    <x v="1"/>
    <x v="6"/>
    <m/>
  </r>
  <r>
    <x v="180"/>
    <s v="07.019.105/0001-31"/>
    <s v="NF SERVICOS"/>
    <n v="194197"/>
    <d v="2025-09-15T00:00:00"/>
    <n v="2025831"/>
    <d v="2025-09-15T00:00:00"/>
    <d v="2025-08-01T00:00:00"/>
    <n v="1578.25"/>
    <d v="2025-10-15T00:00:00"/>
    <s v="E0240092"/>
    <s v="PD024061"/>
    <s v="OFFICE  BASICO"/>
    <n v="1502.49"/>
    <d v="2025-08-01T00:00:00"/>
    <x v="0"/>
    <s v="006/2023"/>
    <s v="131.00000116/2023-067"/>
    <s v="359.00000822/2024-15  ITO"/>
    <s v="2 - FATURADO"/>
    <n v="0"/>
    <x v="0"/>
    <x v="0"/>
    <m/>
  </r>
  <r>
    <x v="180"/>
    <s v="07.019.105/0001-31"/>
    <s v="NF SERVICOS"/>
    <n v="194204"/>
    <d v="2025-09-15T00:00:00"/>
    <n v="2025838"/>
    <d v="2025-09-15T00:00:00"/>
    <d v="2025-08-01T00:00:00"/>
    <n v="106.08"/>
    <d v="2025-10-15T00:00:00"/>
    <s v="E0210287"/>
    <s v="PD021223"/>
    <s v="FOLHA DE PAGAMENTO"/>
    <n v="100.99"/>
    <d v="2025-08-01T00:00:00"/>
    <x v="0"/>
    <s v="003/2021"/>
    <s v="SEI 131.00000045/2023-01"/>
    <s v="PD-PRC-2021/02669 359.00005167/2023-01 APPS"/>
    <s v="2 - FATURADO"/>
    <n v="0"/>
    <x v="0"/>
    <x v="0"/>
    <m/>
  </r>
  <r>
    <x v="181"/>
    <s v="07.077.276/0001-17"/>
    <s v="NF SERVICOS"/>
    <n v="192940"/>
    <d v="2025-09-04T00:00:00"/>
    <n v="2024574"/>
    <d v="2025-09-04T00:00:00"/>
    <d v="2025-08-01T00:00:00"/>
    <n v="5919.22"/>
    <d v="2025-10-04T00:00:00"/>
    <s v="E0250216"/>
    <s v="PD025186"/>
    <s v="HOSPEDAGEM DE ROTEADOR"/>
    <n v="5919.22"/>
    <d v="2025-08-01T00:00:00"/>
    <x v="0"/>
    <m/>
    <m/>
    <s v="359.00003246/2025-31-ITO"/>
    <s v="2 - FATURADO"/>
    <n v="0"/>
    <x v="0"/>
    <x v="0"/>
    <m/>
  </r>
  <r>
    <x v="182"/>
    <s v="07.109.660/0001-54"/>
    <s v="ND-JUROS RECEBIMENTO"/>
    <s v="290362-1-NDJ1"/>
    <d v="2024-11-07T00:00:00"/>
    <n v="296712"/>
    <m/>
    <m/>
    <n v="0.04"/>
    <d v="2024-12-07T00:00:00"/>
    <m/>
    <m/>
    <s v="Nota de Debito Juros"/>
    <n v="0.04"/>
    <m/>
    <x v="0"/>
    <m/>
    <m/>
    <m/>
    <s v="2 - FATURADO"/>
    <n v="297"/>
    <x v="1"/>
    <x v="2"/>
    <m/>
  </r>
  <r>
    <x v="183"/>
    <s v="07.339.703/0001-98"/>
    <s v="NF SERVICOS E_GOV"/>
    <n v="158089"/>
    <d v="2024-04-17T00:00:00"/>
    <n v="1770752"/>
    <d v="2024-04-17T00:00:00"/>
    <m/>
    <n v="251.97"/>
    <d v="2024-05-17T00:00:00"/>
    <m/>
    <m/>
    <s v="Certificado e-CNPJ A3 (somente certificado) - 36 meses Gov"/>
    <n v="239.88"/>
    <m/>
    <x v="0"/>
    <m/>
    <m/>
    <m/>
    <s v="2 - FATURADO"/>
    <n v="501"/>
    <x v="3"/>
    <x v="1"/>
    <m/>
  </r>
  <r>
    <x v="184"/>
    <s v="07.544.655/0001-70"/>
    <s v="NF SERVICOS E_GOV"/>
    <n v="173537"/>
    <d v="2024-11-29T00:00:00"/>
    <n v="1876552"/>
    <d v="2024-11-29T00:00:00"/>
    <m/>
    <n v="109.89"/>
    <d v="2024-12-29T00:00:00"/>
    <m/>
    <m/>
    <s v="Certificado e-CPF A3 (renovação) - 36 meses Gov"/>
    <n v="104.62"/>
    <m/>
    <x v="0"/>
    <m/>
    <m/>
    <m/>
    <s v="2 - FATURADO"/>
    <n v="275"/>
    <x v="1"/>
    <x v="1"/>
    <m/>
  </r>
  <r>
    <x v="184"/>
    <s v="07.544.655/0001-70"/>
    <s v="NF SERVICOS DO"/>
    <n v="353493"/>
    <d v="2025-09-08T00:00:00"/>
    <n v="360302"/>
    <d v="2025-09-08T00:00:00"/>
    <m/>
    <n v="276.57"/>
    <d v="2025-10-08T00:00:00"/>
    <s v="E0250824"/>
    <s v="PD025824"/>
    <s v="Serviços de Publicidade Eletrônica"/>
    <n v="263.29000000000002"/>
    <m/>
    <x v="0"/>
    <m/>
    <m/>
    <m/>
    <s v="2 - FATURADO"/>
    <n v="0"/>
    <x v="0"/>
    <x v="1"/>
    <m/>
  </r>
  <r>
    <x v="184"/>
    <s v="07.544.655/0001-70"/>
    <s v="NF SERVICOS DO"/>
    <n v="354392"/>
    <d v="2025-09-10T00:00:00"/>
    <n v="361202"/>
    <d v="2025-09-10T00:00:00"/>
    <m/>
    <n v="3318.84"/>
    <d v="2025-10-10T00:00:00"/>
    <s v="E0250824"/>
    <s v="PD025824"/>
    <s v="Serviços de Publicidade Eletrônica"/>
    <n v="3159.54"/>
    <m/>
    <x v="0"/>
    <m/>
    <m/>
    <m/>
    <s v="2 - FATURADO"/>
    <n v="0"/>
    <x v="0"/>
    <x v="1"/>
    <m/>
  </r>
  <r>
    <x v="185"/>
    <s v="07.628.919/0001-73"/>
    <s v="ND-JUROS RECEBIMENTO"/>
    <s v="334241-1-NDJ1"/>
    <d v="2025-07-08T00:00:00"/>
    <n v="340964"/>
    <m/>
    <m/>
    <n v="1.39"/>
    <d v="2025-08-07T00:00:00"/>
    <m/>
    <m/>
    <s v="Nota de Debito Juros"/>
    <n v="1.39"/>
    <m/>
    <x v="0"/>
    <m/>
    <m/>
    <m/>
    <s v="2 - FATURADO"/>
    <n v="54"/>
    <x v="5"/>
    <x v="2"/>
    <m/>
  </r>
  <r>
    <x v="186"/>
    <s v="07.714.731/0001-48"/>
    <s v="ND-OPERADORA CIELO"/>
    <n v="26699"/>
    <d v="2025-09-09T00:00:00"/>
    <m/>
    <m/>
    <m/>
    <n v="139.38999999999999"/>
    <d v="2025-09-09T00:00:00"/>
    <m/>
    <m/>
    <s v="e-CNPJ A1 - Renovação 12 meses"/>
    <n v="139.38999999999999"/>
    <m/>
    <x v="0"/>
    <m/>
    <m/>
    <m/>
    <s v="1 - VENDA A VISTA"/>
    <n v="21"/>
    <x v="2"/>
    <x v="5"/>
    <m/>
  </r>
  <r>
    <x v="187"/>
    <s v="07.750.478/0001-88"/>
    <s v="ND-JUROS RECEBIMENTO"/>
    <s v="296727-1-NDJ1"/>
    <d v="2024-12-12T00:00:00"/>
    <n v="303140"/>
    <m/>
    <m/>
    <n v="0.12"/>
    <d v="2025-01-11T00:00:00"/>
    <m/>
    <m/>
    <s v="Nota de Debito Juros"/>
    <n v="0.12"/>
    <m/>
    <x v="0"/>
    <m/>
    <m/>
    <m/>
    <s v="2 - FATURADO"/>
    <n v="262"/>
    <x v="1"/>
    <x v="2"/>
    <m/>
  </r>
  <r>
    <x v="187"/>
    <s v="07.750.478/0001-88"/>
    <s v="NF SERVICOS DO"/>
    <n v="353736"/>
    <d v="2025-09-08T00:00:00"/>
    <n v="360545"/>
    <d v="2025-09-08T00:00:00"/>
    <m/>
    <n v="553.14"/>
    <d v="2025-10-08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87"/>
    <s v="07.750.478/0001-88"/>
    <s v="NF SERVICOS DO"/>
    <n v="353840"/>
    <d v="2025-09-08T00:00:00"/>
    <n v="360649"/>
    <d v="2025-09-08T00:00:00"/>
    <m/>
    <n v="645.33000000000004"/>
    <d v="2025-10-08T00:00:00"/>
    <s v="E0250786"/>
    <s v="PD025786"/>
    <s v="Serviços de Publicidade Eletrônica"/>
    <n v="614.35"/>
    <m/>
    <x v="0"/>
    <m/>
    <m/>
    <m/>
    <s v="2 - FATURADO"/>
    <n v="0"/>
    <x v="0"/>
    <x v="1"/>
    <m/>
  </r>
  <r>
    <x v="187"/>
    <s v="07.750.478/0001-88"/>
    <s v="NF SERVICOS DO"/>
    <n v="354897"/>
    <d v="2025-09-10T00:00:00"/>
    <n v="361707"/>
    <d v="2025-09-10T00:00:00"/>
    <m/>
    <n v="368.76"/>
    <d v="2025-10-10T00:00:00"/>
    <s v="E0250786"/>
    <s v="PD025786"/>
    <s v="Serviços de Publicidade Eletrônica"/>
    <n v="351.06"/>
    <m/>
    <x v="0"/>
    <m/>
    <m/>
    <m/>
    <s v="2 - FATURADO"/>
    <n v="0"/>
    <x v="0"/>
    <x v="1"/>
    <m/>
  </r>
  <r>
    <x v="187"/>
    <s v="07.750.478/0001-88"/>
    <s v="NF SERVICOS DO"/>
    <n v="355546"/>
    <d v="2025-09-10T00:00:00"/>
    <n v="362356"/>
    <d v="2025-09-11T00:00:00"/>
    <m/>
    <n v="368.76"/>
    <d v="2025-10-11T00:00:00"/>
    <s v="E0250786"/>
    <s v="PD025786"/>
    <s v="Serviços de Publicidade Eletrônica"/>
    <n v="351.06"/>
    <m/>
    <x v="0"/>
    <m/>
    <m/>
    <m/>
    <s v="2 - FATURADO"/>
    <n v="0"/>
    <x v="0"/>
    <x v="1"/>
    <m/>
  </r>
  <r>
    <x v="187"/>
    <s v="07.750.478/0001-88"/>
    <s v="NF SERVICOS DO"/>
    <n v="356370"/>
    <d v="2025-09-15T00:00:00"/>
    <n v="363183"/>
    <d v="2025-09-16T00:00:00"/>
    <m/>
    <n v="368.76"/>
    <d v="2025-10-16T00:00:00"/>
    <s v="E0250786"/>
    <s v="PD025786"/>
    <s v="Serviços de Publicidade Eletrônica"/>
    <n v="351.06"/>
    <m/>
    <x v="0"/>
    <m/>
    <m/>
    <m/>
    <s v="2 - FATURADO"/>
    <n v="0"/>
    <x v="0"/>
    <x v="1"/>
    <m/>
  </r>
  <r>
    <x v="187"/>
    <s v="07.750.478/0001-88"/>
    <s v="NF SERVICOS DO"/>
    <n v="356397"/>
    <d v="2025-09-15T00:00:00"/>
    <n v="363210"/>
    <d v="2025-09-16T00:00:00"/>
    <m/>
    <n v="737.52"/>
    <d v="2025-10-16T00:00:00"/>
    <s v="E0250786"/>
    <s v="PD025786"/>
    <s v="Serviços de Publicidade Eletrônica"/>
    <n v="702.12"/>
    <m/>
    <x v="0"/>
    <m/>
    <m/>
    <m/>
    <s v="2 - FATURADO"/>
    <n v="0"/>
    <x v="0"/>
    <x v="1"/>
    <m/>
  </r>
  <r>
    <x v="187"/>
    <s v="07.750.478/0001-88"/>
    <s v="NF SERVICOS DO"/>
    <n v="356876"/>
    <d v="2025-09-16T00:00:00"/>
    <n v="363689"/>
    <d v="2025-09-17T00:00:00"/>
    <m/>
    <n v="553.14"/>
    <d v="2025-10-17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87"/>
    <s v="07.750.478/0001-88"/>
    <s v="NF SERVICOS DO"/>
    <n v="356994"/>
    <d v="2025-09-17T00:00:00"/>
    <n v="363807"/>
    <d v="2025-09-18T00:00:00"/>
    <m/>
    <n v="553.14"/>
    <d v="2025-10-18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87"/>
    <s v="07.750.478/0001-88"/>
    <s v="NF SERVICOS DO"/>
    <n v="357615"/>
    <d v="2025-09-19T00:00:00"/>
    <n v="364428"/>
    <d v="2025-09-22T00:00:00"/>
    <m/>
    <n v="553.14"/>
    <d v="2025-10-22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87"/>
    <s v="07.750.478/0001-88"/>
    <s v="NF SERVICOS DO"/>
    <n v="358468"/>
    <d v="2025-09-25T00:00:00"/>
    <n v="365283"/>
    <d v="2025-09-25T00:00:00"/>
    <m/>
    <n v="553.14"/>
    <d v="2025-10-25T00:00:00"/>
    <s v="E0250786"/>
    <s v="PD025786"/>
    <s v="Serviços de Publicidade Eletrônica"/>
    <n v="526.59"/>
    <m/>
    <x v="0"/>
    <m/>
    <m/>
    <m/>
    <s v="2 - FATURADO"/>
    <n v="0"/>
    <x v="0"/>
    <x v="1"/>
    <m/>
  </r>
  <r>
    <x v="188"/>
    <s v="07.788.280/0001-93"/>
    <s v="ND-JUROS RECEBIMENTO"/>
    <s v="306175-1-NDJ1"/>
    <d v="2025-03-05T00:00:00"/>
    <n v="312760"/>
    <m/>
    <m/>
    <n v="4.78"/>
    <d v="2025-04-04T00:00:00"/>
    <m/>
    <m/>
    <s v="Nota de Debito Juros"/>
    <n v="4.78"/>
    <m/>
    <x v="0"/>
    <m/>
    <m/>
    <m/>
    <s v="2 - FATURADO"/>
    <n v="179"/>
    <x v="4"/>
    <x v="2"/>
    <m/>
  </r>
  <r>
    <x v="188"/>
    <s v="07.788.280/0001-93"/>
    <s v="ND-JUROS RECEBIMENTO"/>
    <s v="306176-1-NDJ1"/>
    <d v="2025-03-05T00:00:00"/>
    <n v="312761"/>
    <m/>
    <m/>
    <n v="1.72"/>
    <d v="2025-04-04T00:00:00"/>
    <m/>
    <m/>
    <s v="Nota de Debito Juros"/>
    <n v="1.72"/>
    <m/>
    <x v="0"/>
    <m/>
    <m/>
    <m/>
    <s v="2 - FATURADO"/>
    <n v="179"/>
    <x v="4"/>
    <x v="2"/>
    <m/>
  </r>
  <r>
    <x v="188"/>
    <s v="07.788.280/0001-93"/>
    <s v="NF SERVICOS DO"/>
    <n v="355183"/>
    <d v="2025-09-10T00:00:00"/>
    <n v="361993"/>
    <d v="2025-09-10T00:00:00"/>
    <m/>
    <n v="1715.7"/>
    <d v="2025-10-10T00:00:00"/>
    <s v="E0201986"/>
    <s v="PD201986"/>
    <s v="Serviços de Publicidade Eletrônica"/>
    <n v="1715.7"/>
    <m/>
    <x v="0"/>
    <m/>
    <m/>
    <m/>
    <s v="2 - FATURADO"/>
    <n v="0"/>
    <x v="0"/>
    <x v="1"/>
    <m/>
  </r>
  <r>
    <x v="188"/>
    <s v="07.788.280/0001-93"/>
    <s v="NF SERVICOS DO"/>
    <n v="355184"/>
    <d v="2025-09-10T00:00:00"/>
    <n v="361994"/>
    <d v="2025-09-10T00:00:00"/>
    <m/>
    <n v="1593.15"/>
    <d v="2025-10-10T00:00:00"/>
    <s v="E0201986"/>
    <s v="PD201986"/>
    <s v="Serviços de Publicidade Eletrônica"/>
    <n v="1593.15"/>
    <m/>
    <x v="0"/>
    <m/>
    <m/>
    <m/>
    <s v="2 - FATURADO"/>
    <n v="0"/>
    <x v="0"/>
    <x v="1"/>
    <m/>
  </r>
  <r>
    <x v="188"/>
    <s v="07.788.280/0001-93"/>
    <s v="NF SERVICOS DO"/>
    <n v="357156"/>
    <d v="2025-09-17T00:00:00"/>
    <n v="363969"/>
    <d v="2025-09-18T00:00:00"/>
    <m/>
    <n v="857.85"/>
    <d v="2025-10-18T00:00:00"/>
    <s v="E0201986"/>
    <s v="PD201986"/>
    <s v="Serviços de Publicidade Eletrônica"/>
    <n v="857.85"/>
    <m/>
    <x v="0"/>
    <m/>
    <m/>
    <m/>
    <s v="2 - FATURADO"/>
    <n v="0"/>
    <x v="0"/>
    <x v="1"/>
    <m/>
  </r>
  <r>
    <x v="188"/>
    <s v="07.788.280/0001-93"/>
    <s v="NF SERVICOS DO"/>
    <n v="357330"/>
    <d v="2025-09-18T00:00:00"/>
    <n v="364143"/>
    <d v="2025-09-19T00:00:00"/>
    <m/>
    <n v="612.75"/>
    <d v="2025-10-19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188"/>
    <s v="07.788.280/0001-93"/>
    <s v="NF SERVICOS DO"/>
    <n v="357331"/>
    <d v="2025-09-18T00:00:00"/>
    <n v="364144"/>
    <d v="2025-09-19T00:00:00"/>
    <m/>
    <n v="612.75"/>
    <d v="2025-10-19T00:00:00"/>
    <s v="E0201986"/>
    <s v="PD201986"/>
    <s v="Serviços de Publicidade Eletrônica"/>
    <n v="612.75"/>
    <m/>
    <x v="0"/>
    <m/>
    <m/>
    <m/>
    <s v="2 - FATURADO"/>
    <n v="0"/>
    <x v="0"/>
    <x v="1"/>
    <m/>
  </r>
  <r>
    <x v="188"/>
    <s v="07.788.280/0001-93"/>
    <s v="NF SERVICOS DO"/>
    <n v="357942"/>
    <d v="2025-09-22T00:00:00"/>
    <n v="364757"/>
    <d v="2025-09-23T00:00:00"/>
    <m/>
    <n v="1715.7"/>
    <d v="2025-10-23T00:00:00"/>
    <s v="E0201986"/>
    <s v="PD201986"/>
    <s v="Serviços de Publicidade Eletrônica"/>
    <n v="1715.7"/>
    <m/>
    <x v="0"/>
    <m/>
    <m/>
    <m/>
    <s v="2 - FATURADO"/>
    <n v="0"/>
    <x v="0"/>
    <x v="1"/>
    <m/>
  </r>
  <r>
    <x v="189"/>
    <s v="07.882.572/0001-90"/>
    <s v="ND-OPERADORA CIELO"/>
    <n v="26593"/>
    <d v="2025-09-01T00:00:00"/>
    <m/>
    <m/>
    <m/>
    <n v="187.49"/>
    <d v="2025-09-01T00:00:00"/>
    <m/>
    <m/>
    <s v="Certificado e-CNPJ A1 em Software (12 meses)"/>
    <n v="187.49"/>
    <m/>
    <x v="0"/>
    <m/>
    <m/>
    <m/>
    <s v="1 - VENDA A VISTA"/>
    <n v="29"/>
    <x v="2"/>
    <x v="5"/>
    <m/>
  </r>
  <r>
    <x v="190"/>
    <s v="07.885.917/0001-60"/>
    <s v="ND-JUROS RECEBIMENTO"/>
    <s v="275913-1-NDJ1"/>
    <d v="2024-09-05T00:00:00"/>
    <n v="282075"/>
    <m/>
    <m/>
    <n v="0.13"/>
    <d v="2024-10-05T00:00:00"/>
    <m/>
    <m/>
    <s v="Nota de Debito Juros"/>
    <n v="0.13"/>
    <m/>
    <x v="0"/>
    <m/>
    <m/>
    <m/>
    <s v="2 - FATURADO"/>
    <n v="360"/>
    <x v="1"/>
    <x v="2"/>
    <m/>
  </r>
  <r>
    <x v="191"/>
    <s v="072.282.076-37"/>
    <s v="ND-AMAZON"/>
    <n v="6"/>
    <d v="2025-01-07T00:00:00"/>
    <m/>
    <m/>
    <m/>
    <n v="79.47"/>
    <d v="2025-02-06T00:00:00"/>
    <m/>
    <m/>
    <s v="CLARICE LISPECTOR COM A PONTA DOS DEDOS: A TRAMA DO TEMPO"/>
    <n v="79.47"/>
    <m/>
    <x v="0"/>
    <m/>
    <m/>
    <m/>
    <s v="2 - FATURADO"/>
    <n v="236"/>
    <x v="1"/>
    <x v="6"/>
    <m/>
  </r>
  <r>
    <x v="192"/>
    <s v="073.199.156-77"/>
    <s v="ND-AMAZON"/>
    <n v="73"/>
    <d v="2025-01-07T00:00:00"/>
    <m/>
    <m/>
    <m/>
    <n v="41.72"/>
    <d v="2025-02-06T00:00:00"/>
    <m/>
    <m/>
    <s v="BENZIMENTOS TUKANOS - NIRO KAHSE UKURI TURI"/>
    <n v="41.72"/>
    <m/>
    <x v="0"/>
    <m/>
    <m/>
    <m/>
    <s v="2 - FATURADO"/>
    <n v="236"/>
    <x v="1"/>
    <x v="6"/>
    <m/>
  </r>
  <r>
    <x v="193"/>
    <s v="076.716.038-05"/>
    <s v="NF SERVICOS KIT"/>
    <n v="93429"/>
    <d v="2022-05-23T00:00:00"/>
    <n v="98009"/>
    <d v="2022-05-23T00:00:00"/>
    <m/>
    <n v="118.74"/>
    <d v="2024-03-18T00:00:00"/>
    <m/>
    <m/>
    <s v="Certificado e-CNPJ A1 em Software (12 meses)"/>
    <n v="146.11000000000001"/>
    <m/>
    <x v="0"/>
    <m/>
    <m/>
    <m/>
    <s v="2 - FATURADO"/>
    <n v="561"/>
    <x v="3"/>
    <x v="1"/>
    <m/>
  </r>
  <r>
    <x v="193"/>
    <s v="076.716.038-05"/>
    <s v="NF SERVICOS KIT"/>
    <n v="155910"/>
    <d v="2024-03-14T00:00:00"/>
    <n v="1755803"/>
    <d v="2024-03-14T00:00:00"/>
    <m/>
    <n v="124.99"/>
    <d v="2024-04-13T00:00:00"/>
    <m/>
    <m/>
    <s v="Certificado e-CPF A1 em Software (12 meses)"/>
    <n v="124.99"/>
    <m/>
    <x v="0"/>
    <m/>
    <m/>
    <m/>
    <s v="2 - FATURADO"/>
    <n v="535"/>
    <x v="3"/>
    <x v="1"/>
    <m/>
  </r>
  <r>
    <x v="194"/>
    <s v="077.234.898-70"/>
    <s v="ND-BENEF AFASTADOS"/>
    <n v="1030"/>
    <d v="2025-08-05T00:00:00"/>
    <m/>
    <m/>
    <m/>
    <n v="5312.4"/>
    <d v="2025-09-04T00:00:00"/>
    <m/>
    <m/>
    <s v="PLANO DE SAUDE FUNC AFASTADOS"/>
    <n v="5312.4"/>
    <m/>
    <x v="0"/>
    <m/>
    <m/>
    <m/>
    <s v="2 - FATURADO"/>
    <n v="26"/>
    <x v="2"/>
    <x v="7"/>
    <m/>
  </r>
  <r>
    <x v="194"/>
    <s v="077.234.898-70"/>
    <s v="ND-BENEF AFASTADOS"/>
    <n v="1034"/>
    <d v="2025-09-03T00:00:00"/>
    <m/>
    <m/>
    <m/>
    <n v="582.6"/>
    <d v="2025-10-03T00:00:00"/>
    <m/>
    <m/>
    <s v="PLANO DE SAUDE FUNC AFASTADOS"/>
    <n v="582.6"/>
    <m/>
    <x v="0"/>
    <m/>
    <m/>
    <m/>
    <s v="2 - FATURADO"/>
    <n v="0"/>
    <x v="0"/>
    <x v="7"/>
    <m/>
  </r>
  <r>
    <x v="195"/>
    <s v="078.816.827-44"/>
    <s v="ND-AMAZON"/>
    <n v="397"/>
    <d v="2025-05-06T00:00:00"/>
    <m/>
    <m/>
    <m/>
    <n v="23.8"/>
    <d v="2025-06-05T00:00:00"/>
    <m/>
    <m/>
    <s v="Outras Receitas de Livraria"/>
    <n v="23.8"/>
    <m/>
    <x v="0"/>
    <m/>
    <m/>
    <m/>
    <s v="2 - FATURADO"/>
    <n v="117"/>
    <x v="6"/>
    <x v="6"/>
    <m/>
  </r>
  <r>
    <x v="195"/>
    <s v="078.816.827-44"/>
    <s v="ND-AMAZON"/>
    <n v="404"/>
    <d v="2025-05-08T00:00:00"/>
    <m/>
    <m/>
    <m/>
    <n v="22.29"/>
    <d v="2025-06-07T00:00:00"/>
    <m/>
    <m/>
    <s v="Outras Receitas de Livraria"/>
    <n v="22.29"/>
    <m/>
    <x v="0"/>
    <m/>
    <m/>
    <m/>
    <s v="2 - FATURADO"/>
    <n v="115"/>
    <x v="6"/>
    <x v="6"/>
    <m/>
  </r>
  <r>
    <x v="196"/>
    <s v="08.036.157/0001-89"/>
    <s v="NF SERVICOS"/>
    <n v="6810"/>
    <d v="2025-06-25T00:00:00"/>
    <n v="345588"/>
    <d v="2025-06-25T00:00:00"/>
    <d v="2025-05-01T00:00:00"/>
    <n v="756970.83"/>
    <d v="2025-07-25T00:00:00"/>
    <s v="E0230261"/>
    <s v="PD023238"/>
    <s v="SERVIÇOS DE MANUTENÇÃO E DESENVOLVIMENTO - SISTEMA SPA,  SISTEMA SPP, SISTEMA SGF,  PORTAL LIFERAY, APOIO OERACIONAL  E MICROFILMAGEM"/>
    <n v="0.2"/>
    <d v="2025-05-01T00:00:00"/>
    <x v="0"/>
    <s v="024/2023"/>
    <s v="2023/0002581"/>
    <s v="SEI  359.00001498/2023-63  APPS"/>
    <s v="2 - FATURADO"/>
    <n v="67"/>
    <x v="8"/>
    <x v="0"/>
    <m/>
  </r>
  <r>
    <x v="196"/>
    <s v="08.036.157/0001-89"/>
    <s v="NF SERVICOS"/>
    <n v="193121"/>
    <d v="2025-09-08T00:00:00"/>
    <n v="2024755"/>
    <d v="2025-09-09T00:00:00"/>
    <d v="2025-08-01T00:00:00"/>
    <n v="5452.7"/>
    <d v="2025-10-09T00:00:00"/>
    <s v="E0240530"/>
    <s v="PD024378"/>
    <s v="NUVEM PRODESP"/>
    <n v="5190.97"/>
    <d v="2025-08-01T00:00:00"/>
    <x v="0"/>
    <s v="042/2024"/>
    <s v="2024/0016326"/>
    <s v="359.00009518/2024-25 ITO"/>
    <s v="2 - FATURADO"/>
    <n v="0"/>
    <x v="0"/>
    <x v="0"/>
    <m/>
  </r>
  <r>
    <x v="196"/>
    <s v="08.036.157/0001-89"/>
    <s v="NF SERVICOS"/>
    <n v="193131"/>
    <d v="2025-09-08T00:00:00"/>
    <n v="2024765"/>
    <d v="2025-09-09T00:00:00"/>
    <d v="2025-08-01T00:00:00"/>
    <n v="29480.7"/>
    <d v="2025-10-09T00:00:00"/>
    <s v="E0230397"/>
    <s v="PD023326"/>
    <s v="MONITORAMENTO"/>
    <n v="28065.63"/>
    <d v="2025-08-01T00:00:00"/>
    <x v="0"/>
    <s v="045/2023"/>
    <s v="2023/0017012  D.L.026/2023"/>
    <s v="359.00007958/2023-67  ITO"/>
    <s v="2 - FATURADO"/>
    <n v="0"/>
    <x v="0"/>
    <x v="0"/>
    <m/>
  </r>
  <r>
    <x v="196"/>
    <s v="08.036.157/0001-89"/>
    <s v="NF SERVICOS KIT"/>
    <n v="193343"/>
    <d v="2025-09-11T00:00:00"/>
    <n v="2024977"/>
    <d v="2025-09-11T00:00:00"/>
    <d v="2025-08-01T00:00:00"/>
    <n v="914.93"/>
    <d v="2025-10-11T00:00:00"/>
    <s v="E0230596"/>
    <s v="PD023473"/>
    <s v="CERTIFICADO SSL STANDARD  RAIZ INTERNACIONAL"/>
    <n v="871.01"/>
    <d v="2025-08-01T00:00:00"/>
    <x v="0"/>
    <s v="053/2023"/>
    <s v="2023/0024509"/>
    <s v="359.00000472/2024-89  ITO"/>
    <s v="2 - FATURADO"/>
    <n v="0"/>
    <x v="0"/>
    <x v="1"/>
    <m/>
  </r>
  <r>
    <x v="196"/>
    <s v="08.036.157/0001-89"/>
    <s v="NF SERVICOS"/>
    <n v="193345"/>
    <d v="2025-09-11T00:00:00"/>
    <n v="2024979"/>
    <d v="2025-09-11T00:00:00"/>
    <d v="2025-08-01T00:00:00"/>
    <n v="12724.71"/>
    <d v="2025-10-11T00:00:00"/>
    <s v="E0240254"/>
    <s v="PD024153"/>
    <s v="IAAS - HOSPEDAGEM DE SERVIDORES VIRTUALIZADOS NA MODALIDADE GERENCIADA PARA SISTEMAS SGF(GESTÃO E FLAGRANTES , SPP(PAGAMENTO DE PERITOS E SPA(PAGAMENTO DE ADVO)GADOS"/>
    <n v="12113.92"/>
    <d v="2025-08-01T00:00:00"/>
    <x v="0"/>
    <s v="013/2024  D.L. 004/2024"/>
    <s v="2023/0031639"/>
    <s v="359.00004432/2024-14  ITO"/>
    <s v="2 - FATURADO"/>
    <n v="0"/>
    <x v="0"/>
    <x v="0"/>
    <m/>
  </r>
  <r>
    <x v="196"/>
    <s v="08.036.157/0001-89"/>
    <s v="NF SERVICOS"/>
    <n v="193346"/>
    <d v="2025-09-11T00:00:00"/>
    <n v="2024980"/>
    <d v="2025-09-11T00:00:00"/>
    <d v="2025-08-01T00:00:00"/>
    <n v="760.74"/>
    <d v="2025-10-11T00:00:00"/>
    <s v="E0240254"/>
    <s v="PD024153"/>
    <s v="IAAS - HOSPEDAGEM DE SERVIDORES VIRTUALIZADOS NA MODALIDADE GERENCIADA PARA SISTEMAS SGF(GESTÃO E FLAGRANTES , SPP(PAGAMENTO DE PERITOS E SPA(PAGAMENTO DE ADVO)GADOS"/>
    <n v="724.22"/>
    <d v="2025-08-01T00:00:00"/>
    <x v="0"/>
    <s v="013/2024  D.L. 004/2024"/>
    <s v="2023/0031639"/>
    <s v="359.00004432/2024-14  ITO"/>
    <s v="2 - FATURADO"/>
    <n v="0"/>
    <x v="0"/>
    <x v="0"/>
    <m/>
  </r>
  <r>
    <x v="196"/>
    <s v="08.036.157/0001-89"/>
    <s v="NF SERVICOS"/>
    <n v="193988"/>
    <d v="2025-09-11T00:00:00"/>
    <n v="2025622"/>
    <d v="2025-09-11T00:00:00"/>
    <d v="2025-08-01T00:00:00"/>
    <n v="153631.01999999999"/>
    <d v="2025-10-11T00:00:00"/>
    <s v="E0240407"/>
    <s v="PD024272"/>
    <s v="CHATBOT, MANUTENÇÃO E AMBIENTE"/>
    <n v="146256.73000000001"/>
    <d v="2025-08-01T00:00:00"/>
    <x v="0"/>
    <s v="027/2024"/>
    <s v="2024/0014307  D.L.019/2024"/>
    <s v="359.00006121/2024-81 APPS"/>
    <s v="2 - FATURADO"/>
    <n v="0"/>
    <x v="0"/>
    <x v="0"/>
    <m/>
  </r>
  <r>
    <x v="196"/>
    <s v="08.036.157/0001-89"/>
    <s v="NF SERVICOS"/>
    <n v="193989"/>
    <d v="2025-09-11T00:00:00"/>
    <n v="2025623"/>
    <d v="2025-09-11T00:00:00"/>
    <d v="2025-08-01T00:00:00"/>
    <n v="42870.96"/>
    <d v="2025-10-11T00:00:00"/>
    <s v="E0240407"/>
    <s v="PD024272"/>
    <s v="CHATBOT, MANUTENÇÃO E AMBIENTE"/>
    <n v="40813.15"/>
    <d v="2025-08-01T00:00:00"/>
    <x v="0"/>
    <s v="027/2024"/>
    <s v="2024/0014307  D.L.019/2024"/>
    <s v="359.00006121/2024-81 APPS"/>
    <s v="2 - FATURADO"/>
    <n v="0"/>
    <x v="0"/>
    <x v="0"/>
    <m/>
  </r>
  <r>
    <x v="196"/>
    <s v="08.036.157/0001-89"/>
    <s v="NF SERVICOS"/>
    <n v="193995"/>
    <d v="2025-09-11T00:00:00"/>
    <n v="2025629"/>
    <d v="2025-09-11T00:00:00"/>
    <d v="2025-08-01T00:00:00"/>
    <n v="380656.79"/>
    <d v="2025-10-11T00:00:00"/>
    <s v="E0240500"/>
    <s v="PD024354"/>
    <s v="NUVEM PUBLICA, RECURSOS  DE IaaS, PaaS, SaaS e OUTSOURCING"/>
    <n v="362385.26"/>
    <d v="2025-08-01T00:00:00"/>
    <x v="0"/>
    <s v="035/2024"/>
    <s v="2024/0012973"/>
    <s v="359.0000969P8/2024-45  APPS/ITO"/>
    <s v="2 - FATURADO"/>
    <n v="0"/>
    <x v="0"/>
    <x v="0"/>
    <m/>
  </r>
  <r>
    <x v="196"/>
    <s v="08.036.157/0001-89"/>
    <s v="NF SERVICOS"/>
    <n v="194586"/>
    <d v="2025-09-22T00:00:00"/>
    <n v="2026220"/>
    <d v="2025-09-22T00:00:00"/>
    <d v="2025-08-01T00:00:00"/>
    <n v="17738.88"/>
    <d v="2025-10-22T00:00:00"/>
    <s v="E0250261"/>
    <s v="PD025222"/>
    <s v="SOLUÇAO INTEGRADA - CRM E ITSM + OUTSOURCING"/>
    <n v="16887.41"/>
    <d v="2025-08-01T00:00:00"/>
    <x v="0"/>
    <s v="025/2025"/>
    <s v="2025/0013917 / DL 004/2025"/>
    <s v="359.00004764/2025-71 APPS e  ITO"/>
    <s v="2 - FATURADO"/>
    <n v="0"/>
    <x v="0"/>
    <x v="0"/>
    <m/>
  </r>
  <r>
    <x v="196"/>
    <s v="08.036.157/0001-89"/>
    <s v="NF SERVICOS"/>
    <n v="194587"/>
    <d v="2025-09-22T00:00:00"/>
    <n v="2026221"/>
    <d v="2025-09-22T00:00:00"/>
    <d v="2025-08-01T00:00:00"/>
    <n v="27471.54"/>
    <d v="2025-10-22T00:00:00"/>
    <s v="E0250261"/>
    <s v="PD025222"/>
    <s v="SOLUÇAO INTEGRADA - CRM E ITSM + OUTSOURCING"/>
    <n v="26152.91"/>
    <d v="2025-08-01T00:00:00"/>
    <x v="0"/>
    <s v="025/2025"/>
    <s v="2025/0013917 / DL 004/2025"/>
    <s v="359.00004764/2025-71 APPS e  ITO"/>
    <s v="2 - FATURADO"/>
    <n v="0"/>
    <x v="0"/>
    <x v="0"/>
    <m/>
  </r>
  <r>
    <x v="196"/>
    <s v="08.036.157/0001-89"/>
    <s v="NF SERVICOS"/>
    <n v="194588"/>
    <d v="2025-09-22T00:00:00"/>
    <n v="2026222"/>
    <d v="2025-09-22T00:00:00"/>
    <d v="2025-08-01T00:00:00"/>
    <n v="842541.99"/>
    <d v="2025-10-22T00:00:00"/>
    <s v="E0230261"/>
    <s v="PD023238"/>
    <s v="SERVIÇOS DE MANUTENÇÃO E DESENVOLVIMENTO - SISTEMA SPA,  SISTEMA SPP, SISTEMA SGF,  PORTAL LIFERAY, APOIO OERACIONAL  E MICROFILMAGEM"/>
    <n v="802099.97"/>
    <d v="2025-08-01T00:00:00"/>
    <x v="0"/>
    <s v="024/2023"/>
    <s v="2023/0002581"/>
    <s v="SEI  359.00001498/2023-63  APPS"/>
    <s v="2 - FATURADO"/>
    <n v="0"/>
    <x v="0"/>
    <x v="0"/>
    <m/>
  </r>
  <r>
    <x v="196"/>
    <s v="08.036.157/0001-89"/>
    <s v="NF SERVICOS"/>
    <n v="194592"/>
    <d v="2025-09-22T00:00:00"/>
    <n v="2026226"/>
    <d v="2025-09-22T00:00:00"/>
    <d v="2025-08-01T00:00:00"/>
    <n v="64197.73"/>
    <d v="2025-10-22T00:00:00"/>
    <s v="E0230270"/>
    <s v="PD023238"/>
    <s v="DESENVOLVIMENTO  E MANUTENÇÃO  DO PORTAL LIFERAY"/>
    <n v="61116.24"/>
    <d v="2025-08-01T00:00:00"/>
    <x v="0"/>
    <s v="024/2023"/>
    <s v="2023/0002581"/>
    <s v="SEI  359.00001498/2023-63  APPS"/>
    <s v="2 - FATURADO"/>
    <n v="0"/>
    <x v="0"/>
    <x v="0"/>
    <m/>
  </r>
  <r>
    <x v="196"/>
    <s v="08.036.157/0001-89"/>
    <s v="NFS INSS RET"/>
    <n v="194593"/>
    <d v="2025-09-22T00:00:00"/>
    <n v="2026227"/>
    <d v="2025-09-22T00:00:00"/>
    <d v="2025-08-01T00:00:00"/>
    <n v="61728.23"/>
    <d v="2025-10-22T00:00:00"/>
    <s v="E0230271"/>
    <s v="PD023238"/>
    <s v="APOIO OPERACIONAL- PREPARAÇÃO  DE DADOS, DIGITAÇÃO, SUPERVISOR, MICROFILMAGEM CONVENCIONAL(a4) PLANETARIA E ROTATIVA"/>
    <n v="51975.17"/>
    <d v="2025-08-01T00:00:00"/>
    <x v="0"/>
    <s v="024/2023"/>
    <s v="2023/0002581"/>
    <s v="SEI  359.00001498/2023-63  ITO"/>
    <s v="2 - FATURADO"/>
    <n v="0"/>
    <x v="0"/>
    <x v="0"/>
    <m/>
  </r>
  <r>
    <x v="196"/>
    <s v="08.036.157/0001-89"/>
    <s v="NF SERVICOS"/>
    <n v="194832"/>
    <d v="2025-09-24T00:00:00"/>
    <n v="2026466"/>
    <d v="2025-09-24T00:00:00"/>
    <d v="2025-08-01T00:00:00"/>
    <n v="1757.8"/>
    <d v="2025-10-24T00:00:00"/>
    <s v="E0251305"/>
    <s v="PD251173"/>
    <s v="SAM PATRIMÔNIO"/>
    <n v="1673.43"/>
    <d v="2025-08-01T00:00:00"/>
    <x v="0"/>
    <s v="028/2025"/>
    <s v="Processo nº 2025/0006180"/>
    <s v="359.00006246/2025-92 - APPS/ITO"/>
    <s v="2 - FATURADO"/>
    <n v="0"/>
    <x v="0"/>
    <x v="0"/>
    <m/>
  </r>
  <r>
    <x v="196"/>
    <s v="08.036.157/0001-89"/>
    <s v="NF SERVICOS"/>
    <n v="194835"/>
    <d v="2025-09-24T00:00:00"/>
    <n v="2026469"/>
    <d v="2025-09-24T00:00:00"/>
    <d v="2025-08-01T00:00:00"/>
    <n v="380.85"/>
    <d v="2025-10-24T00:00:00"/>
    <s v="E0251308"/>
    <s v="PD251173"/>
    <s v="SAM ESTOQUE"/>
    <n v="362.57"/>
    <d v="2025-08-01T00:00:00"/>
    <x v="0"/>
    <s v="028/2025"/>
    <s v="Processo nº 2025/0006180"/>
    <s v="359.00006246/2025-92 - APPS/ITO"/>
    <s v="2 - FATURADO"/>
    <n v="0"/>
    <x v="0"/>
    <x v="0"/>
    <m/>
  </r>
  <r>
    <x v="197"/>
    <s v="08.065.700/0001-76"/>
    <s v="5102 VENDA MERC.ADQ"/>
    <n v="639"/>
    <d v="2025-03-13T00:00:00"/>
    <m/>
    <s v="ORDEM DE FORNECIMENTO 41192"/>
    <m/>
    <n v="90"/>
    <d v="2025-05-12T00:00:00"/>
    <m/>
    <m/>
    <s v="Desconto de Vendas"/>
    <n v="90"/>
    <m/>
    <x v="0"/>
    <m/>
    <m/>
    <m/>
    <s v="60 DIAS"/>
    <n v="141"/>
    <x v="7"/>
    <x v="4"/>
    <m/>
  </r>
  <r>
    <x v="197"/>
    <s v="08.065.700/0001-76"/>
    <s v="5102 VENDA MERC.ADQ"/>
    <n v="760"/>
    <d v="2025-09-08T00:00:00"/>
    <m/>
    <s v="ORDEM DE FORNECIMENTO 46298"/>
    <m/>
    <n v="120"/>
    <d v="2025-11-07T00:00:00"/>
    <m/>
    <m/>
    <s v="HISTORIA ECONOMICA E SOCIAL DE SAO PAULO 1850-1950"/>
    <n v="120"/>
    <m/>
    <x v="0"/>
    <m/>
    <m/>
    <m/>
    <s v="60 DIAS"/>
    <n v="0"/>
    <x v="0"/>
    <x v="4"/>
    <m/>
  </r>
  <r>
    <x v="197"/>
    <s v="08.065.700/0001-76"/>
    <s v="5102 VENDA MERC.ADQ"/>
    <n v="774"/>
    <d v="2025-09-24T00:00:00"/>
    <m/>
    <s v="ORDEM DE FORNECIMENTO 46905"/>
    <m/>
    <n v="45"/>
    <d v="2025-11-23T00:00:00"/>
    <m/>
    <m/>
    <s v="HISTORIA ECONOMICA E SOCIAL DE SAO PAULO 1850-1950"/>
    <n v="45"/>
    <m/>
    <x v="0"/>
    <m/>
    <m/>
    <m/>
    <s v="60 DIAS"/>
    <n v="0"/>
    <x v="0"/>
    <x v="4"/>
    <m/>
  </r>
  <r>
    <x v="198"/>
    <s v="08.082.743/0001-60"/>
    <s v="NF SERVICOS E_GOV"/>
    <n v="162483"/>
    <d v="2024-06-13T00:00:00"/>
    <n v="1800724"/>
    <d v="2024-06-13T00:00:00"/>
    <m/>
    <n v="124.99"/>
    <d v="2024-07-13T00:00:00"/>
    <m/>
    <m/>
    <s v="e-CPF A1 - 12 meses (Gov)"/>
    <n v="118.99"/>
    <m/>
    <x v="0"/>
    <m/>
    <m/>
    <m/>
    <s v="2 - FATURADO"/>
    <n v="444"/>
    <x v="3"/>
    <x v="1"/>
    <m/>
  </r>
  <r>
    <x v="199"/>
    <s v="08.173.011/0001-85"/>
    <s v="NF SERVICOS DO"/>
    <n v="86006"/>
    <d v="2022-04-30T00:00:00"/>
    <n v="90534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217"/>
    <x v="3"/>
    <x v="1"/>
    <m/>
  </r>
  <r>
    <x v="199"/>
    <s v="08.173.011/0001-85"/>
    <s v="NF SERVICOS DO"/>
    <n v="95162"/>
    <d v="2022-05-26T00:00:00"/>
    <n v="99754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191"/>
    <x v="3"/>
    <x v="1"/>
    <m/>
  </r>
  <r>
    <x v="199"/>
    <s v="08.173.011/0001-85"/>
    <s v="NF SERVICOS DO"/>
    <n v="106025"/>
    <d v="2022-06-30T00:00:00"/>
    <n v="11068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157"/>
    <x v="3"/>
    <x v="1"/>
    <m/>
  </r>
  <r>
    <x v="199"/>
    <s v="08.173.011/0001-85"/>
    <s v="NF SERVICOS DO"/>
    <n v="115329"/>
    <d v="2022-07-31T00:00:00"/>
    <n v="120060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123"/>
    <x v="3"/>
    <x v="1"/>
    <m/>
  </r>
  <r>
    <x v="199"/>
    <s v="08.173.011/0001-85"/>
    <s v="NF SERVICOS DO"/>
    <n v="122750"/>
    <d v="2022-08-29T00:00:00"/>
    <n v="127543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98"/>
    <x v="3"/>
    <x v="1"/>
    <m/>
  </r>
  <r>
    <x v="199"/>
    <s v="08.173.011/0001-85"/>
    <s v="NF SERVICOS DO"/>
    <n v="131846"/>
    <d v="2022-09-27T00:00:00"/>
    <n v="136721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068"/>
    <x v="3"/>
    <x v="1"/>
    <m/>
  </r>
  <r>
    <x v="199"/>
    <s v="08.173.011/0001-85"/>
    <s v="NF SERVICOS DO"/>
    <n v="139390"/>
    <d v="2022-10-25T00:00:00"/>
    <n v="144333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039"/>
    <x v="3"/>
    <x v="1"/>
    <m/>
  </r>
  <r>
    <x v="199"/>
    <s v="08.173.011/0001-85"/>
    <s v="NF SERVICOS DO"/>
    <n v="148971"/>
    <d v="2022-11-30T00:00:00"/>
    <n v="153996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004"/>
    <x v="3"/>
    <x v="1"/>
    <m/>
  </r>
  <r>
    <x v="199"/>
    <s v="08.173.011/0001-85"/>
    <s v="NF SERVICOS DO"/>
    <n v="156544"/>
    <d v="2022-12-29T00:00:00"/>
    <n v="16147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976"/>
    <x v="3"/>
    <x v="1"/>
    <m/>
  </r>
  <r>
    <x v="199"/>
    <s v="08.173.011/0001-85"/>
    <s v="NF SERVICOS DO"/>
    <n v="162611"/>
    <d v="2023-01-27T00:00:00"/>
    <n v="167778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947"/>
    <x v="3"/>
    <x v="1"/>
    <m/>
  </r>
  <r>
    <x v="199"/>
    <s v="08.173.011/0001-85"/>
    <s v="NF SERVICOS DO"/>
    <n v="171196"/>
    <d v="2023-02-28T00:00:00"/>
    <n v="176467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907"/>
    <x v="3"/>
    <x v="1"/>
    <m/>
  </r>
  <r>
    <x v="199"/>
    <s v="08.173.011/0001-85"/>
    <s v="NF SERVICOS DO"/>
    <n v="180467"/>
    <d v="2023-03-31T00:00:00"/>
    <n v="1857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881"/>
    <x v="3"/>
    <x v="1"/>
    <m/>
  </r>
  <r>
    <x v="199"/>
    <s v="08.173.011/0001-85"/>
    <s v="NF SERVICOS DO"/>
    <n v="187217"/>
    <d v="2023-04-27T00:00:00"/>
    <n v="192587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857"/>
    <x v="3"/>
    <x v="1"/>
    <m/>
  </r>
  <r>
    <x v="199"/>
    <s v="08.173.011/0001-85"/>
    <s v="NF SERVICOS DO"/>
    <n v="196559"/>
    <d v="2023-06-05T00:00:00"/>
    <n v="202034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809"/>
    <x v="3"/>
    <x v="1"/>
    <m/>
  </r>
  <r>
    <x v="199"/>
    <s v="08.173.011/0001-85"/>
    <s v="NF SERVICOS DO"/>
    <n v="202763"/>
    <d v="2023-06-27T00:00:00"/>
    <n v="20822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96"/>
    <x v="3"/>
    <x v="1"/>
    <m/>
  </r>
  <r>
    <x v="199"/>
    <s v="08.173.011/0001-85"/>
    <s v="NF SERVICOS DO"/>
    <n v="211971"/>
    <d v="2023-07-31T00:00:00"/>
    <n v="21750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61"/>
    <x v="3"/>
    <x v="1"/>
    <m/>
  </r>
  <r>
    <x v="199"/>
    <s v="08.173.011/0001-85"/>
    <s v="NF SERVICOS DO"/>
    <n v="218895"/>
    <d v="2023-08-30T00:00:00"/>
    <n v="224456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731"/>
    <x v="3"/>
    <x v="1"/>
    <m/>
  </r>
  <r>
    <x v="199"/>
    <s v="08.173.011/0001-85"/>
    <s v="NF SERVICOS DO"/>
    <n v="225186"/>
    <d v="2023-09-30T00:00:00"/>
    <n v="230841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99"/>
    <x v="3"/>
    <x v="1"/>
    <m/>
  </r>
  <r>
    <x v="199"/>
    <s v="08.173.011/0001-85"/>
    <s v="NF SERVICOS DO"/>
    <n v="231294"/>
    <d v="2023-10-27T00:00:00"/>
    <n v="237006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71"/>
    <x v="3"/>
    <x v="1"/>
    <m/>
  </r>
  <r>
    <x v="199"/>
    <s v="08.173.011/0001-85"/>
    <s v="NF SERVICOS DO"/>
    <n v="236881"/>
    <d v="2023-11-30T00:00:00"/>
    <n v="2426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640"/>
    <x v="3"/>
    <x v="1"/>
    <m/>
  </r>
  <r>
    <x v="199"/>
    <s v="08.173.011/0001-85"/>
    <s v="NF SERVICOS DO"/>
    <n v="244020"/>
    <d v="2023-12-31T00:00:00"/>
    <n v="24984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06"/>
    <x v="3"/>
    <x v="1"/>
    <m/>
  </r>
  <r>
    <x v="199"/>
    <s v="08.173.011/0001-85"/>
    <s v="NF SERVICOS DO"/>
    <n v="247462"/>
    <d v="2024-01-29T00:00:00"/>
    <n v="25332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79"/>
    <x v="3"/>
    <x v="1"/>
    <m/>
  </r>
  <r>
    <x v="199"/>
    <s v="08.173.011/0001-85"/>
    <s v="NF SERVICOS DO"/>
    <n v="252876"/>
    <d v="2024-02-25T00:00:00"/>
    <n v="25877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550"/>
    <x v="3"/>
    <x v="1"/>
    <m/>
  </r>
  <r>
    <x v="200"/>
    <s v="08.212.332/0001-41"/>
    <s v="ND-JUROS RECEBIMENTO"/>
    <s v="294929-1-NDJ1"/>
    <d v="2024-12-06T00:00:00"/>
    <n v="301334"/>
    <m/>
    <m/>
    <n v="0.18"/>
    <d v="2025-01-05T00:00:00"/>
    <m/>
    <m/>
    <s v="Nota de Debito Juros"/>
    <n v="0.18"/>
    <m/>
    <x v="0"/>
    <m/>
    <m/>
    <m/>
    <s v="2 - FATURADO"/>
    <n v="268"/>
    <x v="1"/>
    <x v="2"/>
    <m/>
  </r>
  <r>
    <x v="201"/>
    <s v="08.228.946/0001-11"/>
    <s v="ND-OPERADORA CIELO"/>
    <n v="26838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202"/>
    <s v="08.293.848/0001-68"/>
    <s v="NF-CARGA IMESP"/>
    <s v="1531776/01"/>
    <d v="2021-07-19T00:00:00"/>
    <m/>
    <m/>
    <m/>
    <n v="3676.5"/>
    <d v="2021-09-05T00:00:00"/>
    <m/>
    <m/>
    <s v="PUBL D O EMPRESARIAL"/>
    <n v="3676.5"/>
    <m/>
    <x v="6"/>
    <m/>
    <m/>
    <m/>
    <s v="2 - FATURADO"/>
    <n v="1486"/>
    <x v="3"/>
    <x v="1"/>
    <m/>
  </r>
  <r>
    <x v="202"/>
    <s v="08.293.848/0001-68"/>
    <s v="NF SERVICOS DO"/>
    <n v="968"/>
    <d v="2021-08-03T00:00:00"/>
    <n v="973"/>
    <d v="2021-08-11T00:00:00"/>
    <m/>
    <n v="6250.05"/>
    <d v="2021-09-02T00:00:00"/>
    <s v="E0201959"/>
    <s v="PD201959"/>
    <s v="Serviços de Publicidade Eletrônica"/>
    <n v="6250.05"/>
    <m/>
    <x v="6"/>
    <m/>
    <m/>
    <m/>
    <s v="2 - FATURADO"/>
    <n v="1489"/>
    <x v="3"/>
    <x v="1"/>
    <m/>
  </r>
  <r>
    <x v="202"/>
    <s v="08.293.848/0001-68"/>
    <s v="NF SERVICOS DO"/>
    <n v="1717"/>
    <d v="2021-08-05T00:00:00"/>
    <n v="1721"/>
    <d v="2021-08-11T00:00:00"/>
    <m/>
    <n v="857.85"/>
    <d v="2021-09-04T00:00:00"/>
    <s v="E0201959"/>
    <s v="PD201959"/>
    <s v="Serviços de Publicidade Eletrônica"/>
    <n v="857.85"/>
    <m/>
    <x v="6"/>
    <m/>
    <m/>
    <m/>
    <s v="2 - FATURADO"/>
    <n v="1487"/>
    <x v="3"/>
    <x v="1"/>
    <m/>
  </r>
  <r>
    <x v="202"/>
    <s v="08.293.848/0001-68"/>
    <s v="NF SERVICOS DO"/>
    <n v="1943"/>
    <d v="2021-08-06T00:00:00"/>
    <n v="1947"/>
    <d v="2021-08-11T00:00:00"/>
    <m/>
    <n v="612.75"/>
    <d v="2021-09-05T00:00:00"/>
    <s v="E0201959"/>
    <s v="PD201959"/>
    <s v="Serviços de Publicidade Eletrônica"/>
    <n v="612.75"/>
    <m/>
    <x v="6"/>
    <m/>
    <m/>
    <m/>
    <s v="2 - FATURADO"/>
    <n v="1486"/>
    <x v="3"/>
    <x v="1"/>
    <m/>
  </r>
  <r>
    <x v="202"/>
    <s v="08.293.848/0001-68"/>
    <s v="NF SERVICOS DO"/>
    <n v="2565"/>
    <d v="2021-08-09T00:00:00"/>
    <n v="2569"/>
    <d v="2021-08-11T00:00:00"/>
    <m/>
    <n v="4656.8999999999996"/>
    <d v="2021-09-08T00:00:00"/>
    <s v="E0201959"/>
    <s v="PD201959"/>
    <s v="Serviços de Publicidade Eletrônica"/>
    <n v="4656.8999999999996"/>
    <m/>
    <x v="6"/>
    <m/>
    <m/>
    <m/>
    <s v="2 - FATURADO"/>
    <n v="1483"/>
    <x v="3"/>
    <x v="1"/>
    <m/>
  </r>
  <r>
    <x v="202"/>
    <s v="08.293.848/0001-68"/>
    <s v="NF SERVICOS DO"/>
    <n v="24433"/>
    <d v="2021-10-20T00:00:00"/>
    <n v="28629"/>
    <d v="2021-10-21T00:00:00"/>
    <m/>
    <n v="367.65"/>
    <d v="2021-11-20T00:00:00"/>
    <s v="E0201959"/>
    <s v="PD201959"/>
    <s v="Serviços de Publicidade Eletrônica"/>
    <n v="367.65"/>
    <m/>
    <x v="6"/>
    <m/>
    <m/>
    <m/>
    <s v="2 - FATURADO"/>
    <n v="1410"/>
    <x v="3"/>
    <x v="1"/>
    <m/>
  </r>
  <r>
    <x v="202"/>
    <s v="08.293.848/0001-68"/>
    <s v="NF SERVICOS DO"/>
    <n v="24434"/>
    <d v="2021-10-20T00:00:00"/>
    <n v="28630"/>
    <d v="2021-10-21T00:00:00"/>
    <m/>
    <n v="367.65"/>
    <d v="2021-11-20T00:00:00"/>
    <s v="E0201959"/>
    <s v="PD201959"/>
    <s v="Serviços de Publicidade Eletrônica"/>
    <n v="367.65"/>
    <m/>
    <x v="6"/>
    <m/>
    <m/>
    <m/>
    <s v="2 - FATURADO"/>
    <n v="1410"/>
    <x v="3"/>
    <x v="1"/>
    <m/>
  </r>
  <r>
    <x v="202"/>
    <s v="08.293.848/0001-68"/>
    <s v="NF SERVICOS DO"/>
    <n v="24856"/>
    <d v="2021-10-22T00:00:00"/>
    <n v="29055"/>
    <d v="2021-10-22T00:00:00"/>
    <m/>
    <n v="367.65"/>
    <d v="2021-11-21T00:00:00"/>
    <s v="E0201959"/>
    <s v="PD201959"/>
    <s v="Serviços de Publicidade Eletrônica"/>
    <n v="367.65"/>
    <m/>
    <x v="6"/>
    <m/>
    <m/>
    <m/>
    <s v="2 - FATURADO"/>
    <n v="1409"/>
    <x v="3"/>
    <x v="1"/>
    <m/>
  </r>
  <r>
    <x v="202"/>
    <s v="08.293.848/0001-68"/>
    <s v="NF SERVICOS DO"/>
    <n v="24857"/>
    <d v="2021-10-22T00:00:00"/>
    <n v="29056"/>
    <d v="2021-10-22T00:00:00"/>
    <m/>
    <n v="857.85"/>
    <d v="2021-11-21T00:00:00"/>
    <s v="E0201959"/>
    <s v="PD201959"/>
    <s v="Serviços de Publicidade Eletrônica"/>
    <n v="857.85"/>
    <m/>
    <x v="6"/>
    <m/>
    <m/>
    <m/>
    <s v="2 - FATURADO"/>
    <n v="1409"/>
    <x v="3"/>
    <x v="1"/>
    <m/>
  </r>
  <r>
    <x v="202"/>
    <s v="08.293.848/0001-68"/>
    <s v="NF SERVICOS DO"/>
    <n v="24858"/>
    <d v="2021-10-22T00:00:00"/>
    <n v="29057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409"/>
    <x v="3"/>
    <x v="1"/>
    <m/>
  </r>
  <r>
    <x v="202"/>
    <s v="08.293.848/0001-68"/>
    <s v="NF SERVICOS DO"/>
    <n v="24859"/>
    <d v="2021-10-22T00:00:00"/>
    <n v="29058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409"/>
    <x v="3"/>
    <x v="1"/>
    <m/>
  </r>
  <r>
    <x v="202"/>
    <s v="08.293.848/0001-68"/>
    <s v="NF SERVICOS DO"/>
    <n v="24860"/>
    <d v="2021-10-22T00:00:00"/>
    <n v="29059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409"/>
    <x v="3"/>
    <x v="1"/>
    <m/>
  </r>
  <r>
    <x v="202"/>
    <s v="08.293.848/0001-68"/>
    <s v="NF SERVICOS DO"/>
    <n v="24861"/>
    <d v="2021-10-22T00:00:00"/>
    <n v="29060"/>
    <d v="2021-10-22T00:00:00"/>
    <m/>
    <n v="490.2"/>
    <d v="2021-11-21T00:00:00"/>
    <s v="E0201959"/>
    <s v="PD201959"/>
    <s v="Serviços de Publicidade Eletrônica"/>
    <n v="490.2"/>
    <m/>
    <x v="6"/>
    <m/>
    <m/>
    <m/>
    <s v="2 - FATURADO"/>
    <n v="1409"/>
    <x v="3"/>
    <x v="1"/>
    <m/>
  </r>
  <r>
    <x v="202"/>
    <s v="08.293.848/0001-68"/>
    <s v="NF SERVICOS DO"/>
    <n v="24862"/>
    <d v="2021-10-22T00:00:00"/>
    <n v="29061"/>
    <d v="2021-10-22T00:00:00"/>
    <m/>
    <n v="4534.3500000000004"/>
    <d v="2021-11-21T00:00:00"/>
    <s v="E0201959"/>
    <s v="PD201959"/>
    <s v="Serviços de Publicidade Eletrônica"/>
    <n v="4534.3500000000004"/>
    <m/>
    <x v="6"/>
    <m/>
    <m/>
    <m/>
    <s v="2 - FATURADO"/>
    <n v="1409"/>
    <x v="3"/>
    <x v="1"/>
    <m/>
  </r>
  <r>
    <x v="202"/>
    <s v="08.293.848/0001-68"/>
    <s v="NF SERVICOS DO"/>
    <n v="31768"/>
    <d v="2021-11-12T00:00:00"/>
    <n v="36006"/>
    <d v="2021-11-19T00:00:00"/>
    <m/>
    <n v="735.3"/>
    <d v="2021-12-19T00:00:00"/>
    <s v="E0201959"/>
    <s v="PD201959"/>
    <s v="Serviços de Publicidade Eletrônica"/>
    <n v="735.3"/>
    <m/>
    <x v="6"/>
    <m/>
    <m/>
    <m/>
    <s v="2 - FATURADO"/>
    <n v="1381"/>
    <x v="3"/>
    <x v="1"/>
    <m/>
  </r>
  <r>
    <x v="202"/>
    <s v="08.293.848/0001-68"/>
    <s v="NF SERVICOS DO"/>
    <n v="31863"/>
    <d v="2021-11-12T00:00:00"/>
    <n v="36101"/>
    <d v="2021-11-19T00:00:00"/>
    <m/>
    <n v="1576.45"/>
    <d v="2021-12-19T00:00:00"/>
    <s v="E0201959"/>
    <s v="PD201959"/>
    <s v="Serviços de Publicidade Eletrônica"/>
    <n v="1576.45"/>
    <m/>
    <x v="6"/>
    <m/>
    <m/>
    <m/>
    <s v="2 - FATURADO"/>
    <n v="1381"/>
    <x v="3"/>
    <x v="1"/>
    <m/>
  </r>
  <r>
    <x v="202"/>
    <s v="08.293.848/0001-68"/>
    <s v="NF SERVICOS DO"/>
    <n v="31895"/>
    <d v="2021-11-12T00:00:00"/>
    <n v="36133"/>
    <d v="2021-11-19T00:00:00"/>
    <m/>
    <n v="735.3"/>
    <d v="2021-12-19T00:00:00"/>
    <s v="E0201959"/>
    <s v="PD201959"/>
    <s v="Serviços de Publicidade Eletrônica"/>
    <n v="735.3"/>
    <m/>
    <x v="6"/>
    <m/>
    <m/>
    <m/>
    <s v="2 - FATURADO"/>
    <n v="1381"/>
    <x v="3"/>
    <x v="1"/>
    <m/>
  </r>
  <r>
    <x v="202"/>
    <s v="08.293.848/0001-68"/>
    <s v="NF SERVICOS DO"/>
    <n v="32223"/>
    <d v="2021-11-18T00:00:00"/>
    <n v="36461"/>
    <d v="2021-11-19T00:00:00"/>
    <m/>
    <n v="735.3"/>
    <d v="2021-12-19T00:00:00"/>
    <s v="E0201959"/>
    <s v="PD201959"/>
    <s v="Serviços de Publicidade Eletrônica"/>
    <n v="735.3"/>
    <m/>
    <x v="6"/>
    <m/>
    <m/>
    <m/>
    <s v="2 - FATURADO"/>
    <n v="1381"/>
    <x v="3"/>
    <x v="1"/>
    <m/>
  </r>
  <r>
    <x v="202"/>
    <s v="08.293.848/0001-68"/>
    <s v="NF SERVICOS DO"/>
    <n v="32498"/>
    <d v="2021-11-18T00:00:00"/>
    <n v="36736"/>
    <d v="2021-11-19T00:00:00"/>
    <m/>
    <n v="612.75"/>
    <d v="2021-12-19T00:00:00"/>
    <s v="E0201959"/>
    <s v="PD201959"/>
    <s v="Serviços de Publicidade Eletrônica"/>
    <n v="612.75"/>
    <m/>
    <x v="6"/>
    <m/>
    <m/>
    <m/>
    <s v="2 - FATURADO"/>
    <n v="1381"/>
    <x v="3"/>
    <x v="1"/>
    <m/>
  </r>
  <r>
    <x v="202"/>
    <s v="08.293.848/0001-68"/>
    <s v="NF SERVICOS DO"/>
    <n v="32707"/>
    <d v="2021-11-18T00:00:00"/>
    <n v="36945"/>
    <d v="2021-11-19T00:00:00"/>
    <m/>
    <n v="2328.4499999999998"/>
    <d v="2021-12-19T00:00:00"/>
    <s v="E0201959"/>
    <s v="PD201959"/>
    <s v="Serviços de Publicidade Eletrônica"/>
    <n v="2328.4499999999998"/>
    <m/>
    <x v="6"/>
    <m/>
    <m/>
    <m/>
    <s v="2 - FATURADO"/>
    <n v="1381"/>
    <x v="3"/>
    <x v="1"/>
    <m/>
  </r>
  <r>
    <x v="202"/>
    <s v="08.293.848/0001-68"/>
    <s v="NF SERVICOS DO"/>
    <n v="32837"/>
    <d v="2021-11-18T00:00:00"/>
    <n v="37075"/>
    <d v="2021-11-19T00:00:00"/>
    <m/>
    <n v="3431.4"/>
    <d v="2021-12-19T00:00:00"/>
    <s v="E0201959"/>
    <s v="PD201959"/>
    <s v="Serviços de Publicidade Eletrônica"/>
    <n v="3431.4"/>
    <m/>
    <x v="6"/>
    <m/>
    <m/>
    <m/>
    <s v="2 - FATURADO"/>
    <n v="1381"/>
    <x v="3"/>
    <x v="1"/>
    <m/>
  </r>
  <r>
    <x v="202"/>
    <s v="08.293.848/0001-68"/>
    <s v="NF SERVICOS DO"/>
    <n v="32838"/>
    <d v="2021-11-18T00:00:00"/>
    <n v="37076"/>
    <d v="2021-11-19T00:00:00"/>
    <m/>
    <n v="2328.4499999999998"/>
    <d v="2021-12-19T00:00:00"/>
    <s v="E0201959"/>
    <s v="PD201959"/>
    <s v="Serviços de Publicidade Eletrônica"/>
    <n v="2328.4499999999998"/>
    <m/>
    <x v="6"/>
    <m/>
    <m/>
    <m/>
    <s v="2 - FATURADO"/>
    <n v="1381"/>
    <x v="3"/>
    <x v="1"/>
    <m/>
  </r>
  <r>
    <x v="202"/>
    <s v="08.293.848/0001-68"/>
    <s v="NF SERVICOS DO"/>
    <n v="32839"/>
    <d v="2021-11-18T00:00:00"/>
    <n v="37077"/>
    <d v="2021-11-19T00:00:00"/>
    <m/>
    <n v="612.75"/>
    <d v="2021-12-19T00:00:00"/>
    <s v="E0201959"/>
    <s v="PD201959"/>
    <s v="Serviços de Publicidade Eletrônica"/>
    <n v="612.75"/>
    <m/>
    <x v="6"/>
    <m/>
    <m/>
    <m/>
    <s v="2 - FATURADO"/>
    <n v="1381"/>
    <x v="3"/>
    <x v="1"/>
    <m/>
  </r>
  <r>
    <x v="202"/>
    <s v="08.293.848/0001-68"/>
    <s v="NF SERVICOS DO"/>
    <n v="32840"/>
    <d v="2021-11-18T00:00:00"/>
    <n v="37078"/>
    <d v="2021-11-19T00:00:00"/>
    <m/>
    <n v="1593.15"/>
    <d v="2021-12-19T00:00:00"/>
    <s v="E0201959"/>
    <s v="PD201959"/>
    <s v="Serviços de Publicidade Eletrônica"/>
    <n v="1593.15"/>
    <m/>
    <x v="6"/>
    <m/>
    <m/>
    <m/>
    <s v="2 - FATURADO"/>
    <n v="1381"/>
    <x v="3"/>
    <x v="1"/>
    <m/>
  </r>
  <r>
    <x v="202"/>
    <s v="08.293.848/0001-68"/>
    <s v="NF SERVICOS DO"/>
    <n v="35072"/>
    <d v="2021-11-23T00:00:00"/>
    <n v="39323"/>
    <d v="2021-11-23T00:00:00"/>
    <m/>
    <n v="2328.4499999999998"/>
    <d v="2021-12-23T00:00:00"/>
    <s v="E0201959"/>
    <s v="PD201959"/>
    <s v="Serviços de Publicidade Eletrônica"/>
    <n v="2328.4499999999998"/>
    <m/>
    <x v="6"/>
    <m/>
    <m/>
    <m/>
    <s v="2 - FATURADO"/>
    <n v="1377"/>
    <x v="3"/>
    <x v="1"/>
    <m/>
  </r>
  <r>
    <x v="202"/>
    <s v="08.293.848/0001-68"/>
    <s v="NF SERVICOS DO"/>
    <n v="35073"/>
    <d v="2021-11-23T00:00:00"/>
    <n v="39324"/>
    <d v="2021-11-23T00:00:00"/>
    <m/>
    <n v="612.75"/>
    <d v="2021-12-23T00:00:00"/>
    <s v="E0201959"/>
    <s v="PD201959"/>
    <s v="Serviços de Publicidade Eletrônica"/>
    <n v="612.75"/>
    <m/>
    <x v="6"/>
    <m/>
    <m/>
    <m/>
    <s v="2 - FATURADO"/>
    <n v="1377"/>
    <x v="3"/>
    <x v="1"/>
    <m/>
  </r>
  <r>
    <x v="202"/>
    <s v="08.293.848/0001-68"/>
    <s v="NF SERVICOS DO"/>
    <n v="35074"/>
    <d v="2021-11-23T00:00:00"/>
    <n v="39325"/>
    <d v="2021-11-23T00:00:00"/>
    <m/>
    <n v="612.75"/>
    <d v="2021-12-23T00:00:00"/>
    <s v="E0201959"/>
    <s v="PD201959"/>
    <s v="Serviços de Publicidade Eletrônica"/>
    <n v="612.75"/>
    <m/>
    <x v="6"/>
    <m/>
    <m/>
    <m/>
    <s v="2 - FATURADO"/>
    <n v="1377"/>
    <x v="3"/>
    <x v="1"/>
    <m/>
  </r>
  <r>
    <x v="202"/>
    <s v="08.293.848/0001-68"/>
    <s v="NF SERVICOS DO"/>
    <n v="35500"/>
    <d v="2021-11-23T00:00:00"/>
    <n v="39751"/>
    <d v="2021-11-23T00:00:00"/>
    <m/>
    <n v="612.75"/>
    <d v="2021-12-23T00:00:00"/>
    <s v="E0201959"/>
    <s v="PD201959"/>
    <s v="Serviços de Publicidade Eletrônica"/>
    <n v="612.75"/>
    <m/>
    <x v="6"/>
    <m/>
    <m/>
    <m/>
    <s v="2 - FATURADO"/>
    <n v="1377"/>
    <x v="3"/>
    <x v="1"/>
    <m/>
  </r>
  <r>
    <x v="202"/>
    <s v="08.293.848/0001-68"/>
    <s v="NF SERVICOS DO"/>
    <n v="36236"/>
    <d v="2021-11-25T00:00:00"/>
    <n v="40490"/>
    <d v="2021-11-25T00:00:00"/>
    <m/>
    <n v="1593.15"/>
    <d v="2021-12-25T00:00:00"/>
    <s v="E0201959"/>
    <s v="PD201959"/>
    <s v="Serviços de Publicidade Eletrônica"/>
    <n v="1593.15"/>
    <m/>
    <x v="6"/>
    <m/>
    <m/>
    <m/>
    <s v="2 - FATURADO"/>
    <n v="1375"/>
    <x v="3"/>
    <x v="1"/>
    <m/>
  </r>
  <r>
    <x v="202"/>
    <s v="08.293.848/0001-68"/>
    <s v="NF SERVICOS DO"/>
    <n v="36237"/>
    <d v="2021-11-25T00:00:00"/>
    <n v="40491"/>
    <d v="2021-11-25T00:00:00"/>
    <m/>
    <n v="1348.05"/>
    <d v="2021-12-25T00:00:00"/>
    <s v="E0201959"/>
    <s v="PD201959"/>
    <s v="Serviços de Publicidade Eletrônica"/>
    <n v="1348.05"/>
    <m/>
    <x v="6"/>
    <m/>
    <m/>
    <m/>
    <s v="2 - FATURADO"/>
    <n v="1375"/>
    <x v="3"/>
    <x v="1"/>
    <m/>
  </r>
  <r>
    <x v="202"/>
    <s v="08.293.848/0001-68"/>
    <s v="NF SERVICOS DO"/>
    <n v="36238"/>
    <d v="2021-11-25T00:00:00"/>
    <n v="40492"/>
    <d v="2021-11-25T00:00:00"/>
    <m/>
    <n v="1593.15"/>
    <d v="2021-12-25T00:00:00"/>
    <s v="E0201959"/>
    <s v="PD201959"/>
    <s v="Serviços de Publicidade Eletrônica"/>
    <n v="1593.15"/>
    <m/>
    <x v="6"/>
    <m/>
    <m/>
    <m/>
    <s v="2 - FATURADO"/>
    <n v="1375"/>
    <x v="3"/>
    <x v="1"/>
    <m/>
  </r>
  <r>
    <x v="202"/>
    <s v="08.293.848/0001-68"/>
    <s v="NF SERVICOS DO"/>
    <n v="36239"/>
    <d v="2021-11-25T00:00:00"/>
    <n v="40493"/>
    <d v="2021-11-25T00:00:00"/>
    <m/>
    <n v="1348.05"/>
    <d v="2021-12-25T00:00:00"/>
    <s v="E0201959"/>
    <s v="PD201959"/>
    <s v="Serviços de Publicidade Eletrônica"/>
    <n v="1348.05"/>
    <m/>
    <x v="6"/>
    <m/>
    <m/>
    <m/>
    <s v="2 - FATURADO"/>
    <n v="1375"/>
    <x v="3"/>
    <x v="1"/>
    <m/>
  </r>
  <r>
    <x v="202"/>
    <s v="08.293.848/0001-68"/>
    <s v="NF SERVICOS DO"/>
    <n v="36251"/>
    <d v="2021-11-25T00:00:00"/>
    <n v="40505"/>
    <d v="2021-11-25T00:00:00"/>
    <m/>
    <n v="4902"/>
    <d v="2021-12-25T00:00:00"/>
    <s v="E0201959"/>
    <s v="PD201959"/>
    <s v="Serviços de Publicidade Eletrônica"/>
    <n v="4902"/>
    <m/>
    <x v="6"/>
    <m/>
    <m/>
    <m/>
    <s v="2 - FATURADO"/>
    <n v="1375"/>
    <x v="3"/>
    <x v="1"/>
    <m/>
  </r>
  <r>
    <x v="202"/>
    <s v="08.293.848/0001-68"/>
    <s v="NF SERVICOS DO"/>
    <n v="36366"/>
    <d v="2021-11-25T00:00:00"/>
    <n v="40620"/>
    <d v="2021-11-25T00:00:00"/>
    <m/>
    <n v="1593.15"/>
    <d v="2021-12-25T00:00:00"/>
    <s v="E0201959"/>
    <s v="PD201959"/>
    <s v="Serviços de Publicidade Eletrônica"/>
    <n v="1593.15"/>
    <m/>
    <x v="6"/>
    <m/>
    <m/>
    <m/>
    <s v="2 - FATURADO"/>
    <n v="1375"/>
    <x v="3"/>
    <x v="1"/>
    <m/>
  </r>
  <r>
    <x v="202"/>
    <s v="08.293.848/0001-68"/>
    <s v="NF SERVICOS DO"/>
    <n v="36367"/>
    <d v="2021-11-25T00:00:00"/>
    <n v="40621"/>
    <d v="2021-11-25T00:00:00"/>
    <m/>
    <n v="1225.5"/>
    <d v="2021-12-25T00:00:00"/>
    <s v="E0201959"/>
    <s v="PD201959"/>
    <s v="Serviços de Publicidade Eletrônica"/>
    <n v="1225.5"/>
    <m/>
    <x v="6"/>
    <m/>
    <m/>
    <m/>
    <s v="2 - FATURADO"/>
    <n v="1375"/>
    <x v="3"/>
    <x v="1"/>
    <m/>
  </r>
  <r>
    <x v="202"/>
    <s v="08.293.848/0001-68"/>
    <s v="NF SERVICOS DO"/>
    <n v="37110"/>
    <d v="2021-11-25T00:00:00"/>
    <n v="41366"/>
    <d v="2021-11-26T00:00:00"/>
    <m/>
    <n v="490.2"/>
    <d v="2021-12-26T00:00:00"/>
    <s v="E0201959"/>
    <s v="PD201959"/>
    <s v="Serviços de Publicidade Eletrônica"/>
    <n v="490.2"/>
    <m/>
    <x v="6"/>
    <m/>
    <m/>
    <m/>
    <s v="2 - FATURADO"/>
    <n v="1374"/>
    <x v="3"/>
    <x v="1"/>
    <m/>
  </r>
  <r>
    <x v="202"/>
    <s v="08.293.848/0001-68"/>
    <s v="NF SERVICOS DO"/>
    <n v="37111"/>
    <d v="2021-11-25T00:00:00"/>
    <n v="41367"/>
    <d v="2021-11-26T00:00:00"/>
    <m/>
    <n v="1593.15"/>
    <d v="2021-12-26T00:00:00"/>
    <s v="E0201959"/>
    <s v="PD201959"/>
    <s v="Serviços de Publicidade Eletrônica"/>
    <n v="1593.15"/>
    <m/>
    <x v="6"/>
    <m/>
    <m/>
    <m/>
    <s v="2 - FATURADO"/>
    <n v="1374"/>
    <x v="3"/>
    <x v="1"/>
    <m/>
  </r>
  <r>
    <x v="202"/>
    <s v="08.293.848/0001-68"/>
    <s v="NF SERVICOS DO"/>
    <n v="37112"/>
    <d v="2021-11-25T00:00:00"/>
    <n v="41368"/>
    <d v="2021-11-26T00:00:00"/>
    <m/>
    <n v="980.4"/>
    <d v="2021-12-26T00:00:00"/>
    <s v="E0201959"/>
    <s v="PD201959"/>
    <s v="Serviços de Publicidade Eletrônica"/>
    <n v="980.4"/>
    <m/>
    <x v="6"/>
    <m/>
    <m/>
    <m/>
    <s v="2 - FATURADO"/>
    <n v="1374"/>
    <x v="3"/>
    <x v="1"/>
    <m/>
  </r>
  <r>
    <x v="202"/>
    <s v="08.293.848/0001-68"/>
    <s v="NF SERVICOS DO"/>
    <n v="38654"/>
    <d v="2021-11-30T00:00:00"/>
    <n v="42910"/>
    <d v="2021-11-30T00:00:00"/>
    <m/>
    <n v="1401.29"/>
    <d v="2021-12-30T00:00:00"/>
    <s v="E0201959"/>
    <s v="PD201959"/>
    <s v="Serviços de Publicidade Eletrônica"/>
    <n v="1401.29"/>
    <m/>
    <x v="6"/>
    <m/>
    <m/>
    <m/>
    <s v="2 - FATURADO"/>
    <n v="1370"/>
    <x v="3"/>
    <x v="1"/>
    <m/>
  </r>
  <r>
    <x v="202"/>
    <s v="08.293.848/0001-68"/>
    <s v="NF SERVICOS DO"/>
    <n v="39600"/>
    <d v="2021-12-13T00:00:00"/>
    <n v="43899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357"/>
    <x v="3"/>
    <x v="1"/>
    <m/>
  </r>
  <r>
    <x v="202"/>
    <s v="08.293.848/0001-68"/>
    <s v="NF SERVICOS DO"/>
    <n v="40450"/>
    <d v="2021-12-13T00:00:00"/>
    <n v="44749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357"/>
    <x v="3"/>
    <x v="1"/>
    <m/>
  </r>
  <r>
    <x v="202"/>
    <s v="08.293.848/0001-68"/>
    <s v="NF SERVICOS DO"/>
    <n v="40451"/>
    <d v="2021-12-13T00:00:00"/>
    <n v="44750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357"/>
    <x v="3"/>
    <x v="1"/>
    <m/>
  </r>
  <r>
    <x v="202"/>
    <s v="08.293.848/0001-68"/>
    <s v="NF SERVICOS DO"/>
    <n v="40863"/>
    <d v="2021-12-13T00:00:00"/>
    <n v="45162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357"/>
    <x v="3"/>
    <x v="1"/>
    <m/>
  </r>
  <r>
    <x v="202"/>
    <s v="08.293.848/0001-68"/>
    <s v="NF SERVICOS DO"/>
    <n v="42155"/>
    <d v="2021-12-13T00:00:00"/>
    <n v="46454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357"/>
    <x v="3"/>
    <x v="1"/>
    <m/>
  </r>
  <r>
    <x v="202"/>
    <s v="08.293.848/0001-68"/>
    <s v="NF SERVICOS DO"/>
    <n v="42156"/>
    <d v="2021-12-13T00:00:00"/>
    <n v="46455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357"/>
    <x v="3"/>
    <x v="1"/>
    <m/>
  </r>
  <r>
    <x v="202"/>
    <s v="08.293.848/0001-68"/>
    <s v="NF SERVICOS DO"/>
    <n v="42157"/>
    <d v="2021-12-13T00:00:00"/>
    <n v="46456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357"/>
    <x v="3"/>
    <x v="1"/>
    <m/>
  </r>
  <r>
    <x v="202"/>
    <s v="08.293.848/0001-68"/>
    <s v="NF SERVICOS DO"/>
    <n v="42158"/>
    <d v="2021-12-13T00:00:00"/>
    <n v="46457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357"/>
    <x v="3"/>
    <x v="1"/>
    <m/>
  </r>
  <r>
    <x v="202"/>
    <s v="08.293.848/0001-68"/>
    <s v="NF SERVICOS DO"/>
    <n v="42159"/>
    <d v="2021-12-13T00:00:00"/>
    <n v="46458"/>
    <d v="2021-12-13T00:00:00"/>
    <m/>
    <n v="735.3"/>
    <d v="2022-01-12T00:00:00"/>
    <s v="E0201959"/>
    <s v="PD201959"/>
    <s v="Serviços de Publicidade Eletrônica"/>
    <n v="735.3"/>
    <m/>
    <x v="6"/>
    <m/>
    <m/>
    <m/>
    <s v="2 - FATURADO"/>
    <n v="1357"/>
    <x v="3"/>
    <x v="1"/>
    <m/>
  </r>
  <r>
    <x v="202"/>
    <s v="08.293.848/0001-68"/>
    <s v="NF SERVICOS DO"/>
    <n v="42160"/>
    <d v="2021-12-13T00:00:00"/>
    <n v="46459"/>
    <d v="2021-12-13T00:00:00"/>
    <m/>
    <n v="857.85"/>
    <d v="2022-01-12T00:00:00"/>
    <s v="E0201959"/>
    <s v="PD201959"/>
    <s v="Serviços de Publicidade Eletrônica"/>
    <n v="857.85"/>
    <m/>
    <x v="6"/>
    <m/>
    <m/>
    <m/>
    <s v="2 - FATURADO"/>
    <n v="1357"/>
    <x v="3"/>
    <x v="1"/>
    <m/>
  </r>
  <r>
    <x v="202"/>
    <s v="08.293.848/0001-68"/>
    <s v="NF SERVICOS DO"/>
    <n v="44369"/>
    <d v="2021-12-15T00:00:00"/>
    <n v="47835"/>
    <d v="2021-12-15T00:00:00"/>
    <m/>
    <n v="1838.25"/>
    <d v="2022-01-14T00:00:00"/>
    <s v="E0201959"/>
    <s v="PD201959"/>
    <s v="Serviços de Publicidade Eletrônica"/>
    <n v="1838.25"/>
    <m/>
    <x v="6"/>
    <m/>
    <m/>
    <m/>
    <s v="2 - FATURADO"/>
    <n v="1355"/>
    <x v="3"/>
    <x v="1"/>
    <m/>
  </r>
  <r>
    <x v="202"/>
    <s v="08.293.848/0001-68"/>
    <s v="NF SERVICOS DO"/>
    <n v="44370"/>
    <d v="2021-12-15T00:00:00"/>
    <n v="47836"/>
    <d v="2021-12-15T00:00:00"/>
    <m/>
    <n v="367.65"/>
    <d v="2022-01-14T00:00:00"/>
    <s v="E0201959"/>
    <s v="PD201959"/>
    <s v="Serviços de Publicidade Eletrônica"/>
    <n v="367.65"/>
    <m/>
    <x v="6"/>
    <m/>
    <m/>
    <m/>
    <s v="2 - FATURADO"/>
    <n v="1355"/>
    <x v="3"/>
    <x v="1"/>
    <m/>
  </r>
  <r>
    <x v="202"/>
    <s v="08.293.848/0001-68"/>
    <s v="NF SERVICOS DO"/>
    <n v="44371"/>
    <d v="2021-12-15T00:00:00"/>
    <n v="47837"/>
    <d v="2021-12-15T00:00:00"/>
    <m/>
    <n v="1470.6"/>
    <d v="2022-01-14T00:00:00"/>
    <s v="E0201959"/>
    <s v="PD201959"/>
    <s v="Serviços de Publicidade Eletrônica"/>
    <n v="1470.6"/>
    <m/>
    <x v="6"/>
    <m/>
    <m/>
    <m/>
    <s v="2 - FATURADO"/>
    <n v="1355"/>
    <x v="3"/>
    <x v="1"/>
    <m/>
  </r>
  <r>
    <x v="202"/>
    <s v="08.293.848/0001-68"/>
    <s v="NF SERVICOS DO"/>
    <n v="45334"/>
    <d v="2021-12-16T00:00:00"/>
    <n v="49636"/>
    <d v="2021-12-17T00:00:00"/>
    <m/>
    <n v="1102.95"/>
    <d v="2022-01-16T00:00:00"/>
    <s v="E0201959"/>
    <s v="PD201959"/>
    <s v="Serviços de Publicidade Eletrônica"/>
    <n v="1102.95"/>
    <m/>
    <x v="6"/>
    <m/>
    <m/>
    <m/>
    <s v="2 - FATURADO"/>
    <n v="1353"/>
    <x v="3"/>
    <x v="1"/>
    <m/>
  </r>
  <r>
    <x v="202"/>
    <s v="08.293.848/0001-68"/>
    <s v="NF SERVICOS DO"/>
    <n v="45940"/>
    <d v="2021-12-20T00:00:00"/>
    <n v="50244"/>
    <d v="2021-12-20T00:00:00"/>
    <m/>
    <n v="857.85"/>
    <d v="2022-01-19T00:00:00"/>
    <s v="E0201959"/>
    <s v="PD201959"/>
    <s v="Serviços de Publicidade Eletrônica"/>
    <n v="857.85"/>
    <m/>
    <x v="6"/>
    <m/>
    <m/>
    <m/>
    <s v="2 - FATURADO"/>
    <n v="1350"/>
    <x v="3"/>
    <x v="1"/>
    <m/>
  </r>
  <r>
    <x v="202"/>
    <s v="08.293.848/0001-68"/>
    <s v="NF SERVICOS DO"/>
    <n v="46955"/>
    <d v="2021-12-22T00:00:00"/>
    <n v="51272"/>
    <d v="2021-12-22T00:00:00"/>
    <m/>
    <n v="1348.05"/>
    <d v="2022-01-21T00:00:00"/>
    <s v="E0201959"/>
    <s v="PD201959"/>
    <s v="Serviços de Publicidade Eletrônica"/>
    <n v="1348.05"/>
    <m/>
    <x v="6"/>
    <m/>
    <m/>
    <m/>
    <s v="2 - FATURADO"/>
    <n v="1348"/>
    <x v="3"/>
    <x v="1"/>
    <m/>
  </r>
  <r>
    <x v="202"/>
    <s v="08.293.848/0001-68"/>
    <s v="NF SERVICOS DO"/>
    <n v="47953"/>
    <d v="2021-12-23T00:00:00"/>
    <n v="52270"/>
    <d v="2021-12-26T00:00:00"/>
    <m/>
    <n v="1348.05"/>
    <d v="2022-01-25T00:00:00"/>
    <s v="E0201959"/>
    <s v="PD201959"/>
    <s v="Serviços de Publicidade Eletrônica"/>
    <n v="1348.05"/>
    <m/>
    <x v="6"/>
    <m/>
    <m/>
    <m/>
    <s v="2 - FATURADO"/>
    <n v="1344"/>
    <x v="3"/>
    <x v="1"/>
    <m/>
  </r>
  <r>
    <x v="202"/>
    <s v="08.293.848/0001-68"/>
    <s v="NF SERVICOS DO"/>
    <n v="47990"/>
    <d v="2021-12-23T00:00:00"/>
    <n v="52307"/>
    <d v="2021-12-26T00:00:00"/>
    <m/>
    <n v="612.75"/>
    <d v="2022-01-25T00:00:00"/>
    <s v="E0201959"/>
    <s v="PD201959"/>
    <s v="Serviços de Publicidade Eletrônica"/>
    <n v="612.75"/>
    <m/>
    <x v="6"/>
    <m/>
    <m/>
    <m/>
    <s v="2 - FATURADO"/>
    <n v="1344"/>
    <x v="3"/>
    <x v="1"/>
    <m/>
  </r>
  <r>
    <x v="202"/>
    <s v="08.293.848/0001-68"/>
    <s v="NF SERVICOS DO"/>
    <n v="48260"/>
    <d v="2021-12-28T00:00:00"/>
    <n v="52581"/>
    <d v="2021-12-28T00:00:00"/>
    <m/>
    <n v="612.75"/>
    <d v="2022-01-27T00:00:00"/>
    <s v="E0201959"/>
    <s v="PD201959"/>
    <s v="Serviços de Publicidade Eletrônica"/>
    <n v="612.75"/>
    <m/>
    <x v="6"/>
    <m/>
    <m/>
    <m/>
    <s v="2 - FATURADO"/>
    <n v="1342"/>
    <x v="3"/>
    <x v="1"/>
    <m/>
  </r>
  <r>
    <x v="202"/>
    <s v="08.293.848/0001-68"/>
    <s v="NF SERVICOS DO"/>
    <n v="48543"/>
    <d v="2021-12-28T00:00:00"/>
    <n v="52864"/>
    <d v="2021-12-29T00:00:00"/>
    <m/>
    <n v="612.75"/>
    <d v="2022-01-28T00:00:00"/>
    <s v="E0201959"/>
    <s v="PD201959"/>
    <s v="Serviços de Publicidade Eletrônica"/>
    <n v="612.75"/>
    <m/>
    <x v="6"/>
    <m/>
    <m/>
    <m/>
    <s v="2 - FATURADO"/>
    <n v="1341"/>
    <x v="3"/>
    <x v="1"/>
    <m/>
  </r>
  <r>
    <x v="202"/>
    <s v="08.293.848/0001-68"/>
    <s v="NF SERVICOS DO"/>
    <n v="48544"/>
    <d v="2021-12-28T00:00:00"/>
    <n v="52865"/>
    <d v="2021-12-29T00:00:00"/>
    <m/>
    <n v="9926.5499999999993"/>
    <d v="2022-01-28T00:00:00"/>
    <s v="E0201959"/>
    <s v="PD201959"/>
    <s v="Serviços de Publicidade Eletrônica"/>
    <n v="9926.5499999999993"/>
    <m/>
    <x v="6"/>
    <m/>
    <m/>
    <m/>
    <s v="2 - FATURADO"/>
    <n v="1341"/>
    <x v="3"/>
    <x v="1"/>
    <m/>
  </r>
  <r>
    <x v="202"/>
    <s v="08.293.848/0001-68"/>
    <s v="NF SERVICOS DO"/>
    <n v="48545"/>
    <d v="2021-12-28T00:00:00"/>
    <n v="52866"/>
    <d v="2021-12-29T00:00:00"/>
    <m/>
    <n v="1225.5"/>
    <d v="2022-01-28T00:00:00"/>
    <s v="E0201959"/>
    <s v="PD201959"/>
    <s v="Serviços de Publicidade Eletrônica"/>
    <n v="1225.5"/>
    <m/>
    <x v="6"/>
    <m/>
    <m/>
    <m/>
    <s v="2 - FATURADO"/>
    <n v="1341"/>
    <x v="3"/>
    <x v="1"/>
    <m/>
  </r>
  <r>
    <x v="202"/>
    <s v="08.293.848/0001-68"/>
    <s v="NF SERVICOS DO"/>
    <n v="48546"/>
    <d v="2021-12-28T00:00:00"/>
    <n v="52867"/>
    <d v="2021-12-29T00:00:00"/>
    <m/>
    <n v="612.75"/>
    <d v="2022-01-28T00:00:00"/>
    <s v="E0201959"/>
    <s v="PD201959"/>
    <s v="Serviços de Publicidade Eletrônica"/>
    <n v="612.75"/>
    <m/>
    <x v="6"/>
    <m/>
    <m/>
    <m/>
    <s v="2 - FATURADO"/>
    <n v="1341"/>
    <x v="3"/>
    <x v="1"/>
    <m/>
  </r>
  <r>
    <x v="202"/>
    <s v="08.293.848/0001-68"/>
    <s v="NF SERVICOS DO"/>
    <n v="48813"/>
    <d v="2021-12-29T00:00:00"/>
    <n v="53138"/>
    <d v="2021-12-30T00:00:00"/>
    <m/>
    <n v="612.75"/>
    <d v="2022-01-29T00:00:00"/>
    <s v="E0201959"/>
    <s v="PD201959"/>
    <s v="Serviços de Publicidade Eletrônica"/>
    <n v="612.75"/>
    <m/>
    <x v="6"/>
    <m/>
    <m/>
    <m/>
    <s v="2 - FATURADO"/>
    <n v="1340"/>
    <x v="3"/>
    <x v="1"/>
    <m/>
  </r>
  <r>
    <x v="202"/>
    <s v="08.293.848/0001-68"/>
    <s v="NF SERVICOS DO"/>
    <n v="49317"/>
    <d v="2021-12-30T00:00:00"/>
    <n v="53642"/>
    <d v="2021-12-30T00:00:00"/>
    <m/>
    <n v="612.75"/>
    <d v="2022-01-29T00:00:00"/>
    <s v="E0201959"/>
    <s v="PD201959"/>
    <s v="Serviços de Publicidade Eletrônica"/>
    <n v="612.75"/>
    <m/>
    <x v="6"/>
    <m/>
    <m/>
    <m/>
    <s v="2 - FATURADO"/>
    <n v="1340"/>
    <x v="3"/>
    <x v="1"/>
    <m/>
  </r>
  <r>
    <x v="202"/>
    <s v="08.293.848/0001-68"/>
    <s v="NF SERVICOS DO"/>
    <n v="51587"/>
    <d v="2022-01-13T00:00:00"/>
    <n v="55955"/>
    <d v="2022-01-14T00:00:00"/>
    <m/>
    <n v="1715.7"/>
    <d v="2022-02-13T00:00:00"/>
    <s v="E0201959"/>
    <s v="PD201959"/>
    <s v="Serviços de Publicidade Eletrônica"/>
    <n v="1715.7"/>
    <m/>
    <x v="6"/>
    <m/>
    <m/>
    <m/>
    <s v="2 - FATURADO"/>
    <n v="1325"/>
    <x v="3"/>
    <x v="1"/>
    <m/>
  </r>
  <r>
    <x v="202"/>
    <s v="08.293.848/0001-68"/>
    <s v="NF SERVICOS DO"/>
    <n v="55302"/>
    <d v="2022-01-25T00:00:00"/>
    <n v="59677"/>
    <d v="2022-01-25T00:00:00"/>
    <m/>
    <n v="122.55"/>
    <d v="2022-02-24T00:00:00"/>
    <s v="E0201959"/>
    <s v="PD201959"/>
    <s v="Serviços de Publicidade Eletrônica"/>
    <n v="122.55"/>
    <m/>
    <x v="6"/>
    <m/>
    <m/>
    <m/>
    <s v="2 - FATURADO"/>
    <n v="1314"/>
    <x v="3"/>
    <x v="1"/>
    <m/>
  </r>
  <r>
    <x v="202"/>
    <s v="08.293.848/0001-68"/>
    <s v="NF SERVICOS DO"/>
    <n v="55303"/>
    <d v="2022-01-25T00:00:00"/>
    <n v="59678"/>
    <d v="2022-01-25T00:00:00"/>
    <m/>
    <n v="1838.25"/>
    <d v="2022-02-24T00:00:00"/>
    <s v="E0201959"/>
    <s v="PD201959"/>
    <s v="Serviços de Publicidade Eletrônica"/>
    <n v="1838.25"/>
    <m/>
    <x v="6"/>
    <m/>
    <m/>
    <m/>
    <s v="2 - FATURADO"/>
    <n v="1314"/>
    <x v="3"/>
    <x v="1"/>
    <m/>
  </r>
  <r>
    <x v="202"/>
    <s v="08.293.848/0001-68"/>
    <s v="NF SERVICOS DO"/>
    <n v="56224"/>
    <d v="2022-01-27T00:00:00"/>
    <n v="60600"/>
    <d v="2022-01-28T00:00:00"/>
    <m/>
    <n v="490.2"/>
    <d v="2022-02-27T00:00:00"/>
    <s v="E0201959"/>
    <s v="PD201959"/>
    <s v="Serviços de Publicidade Eletrônica"/>
    <n v="490.2"/>
    <m/>
    <x v="6"/>
    <m/>
    <m/>
    <m/>
    <s v="2 - FATURADO"/>
    <n v="1311"/>
    <x v="3"/>
    <x v="1"/>
    <m/>
  </r>
  <r>
    <x v="202"/>
    <s v="08.293.848/0001-68"/>
    <s v="NF SERVICOS DO"/>
    <n v="56243"/>
    <d v="2022-01-27T00:00:00"/>
    <n v="60619"/>
    <d v="2022-01-28T00:00:00"/>
    <m/>
    <n v="1593.15"/>
    <d v="2022-02-27T00:00:00"/>
    <s v="E0201959"/>
    <s v="PD201959"/>
    <s v="Serviços de Publicidade Eletrônica"/>
    <n v="1593.15"/>
    <m/>
    <x v="6"/>
    <m/>
    <m/>
    <m/>
    <s v="2 - FATURADO"/>
    <n v="1311"/>
    <x v="3"/>
    <x v="1"/>
    <m/>
  </r>
  <r>
    <x v="202"/>
    <s v="08.293.848/0001-68"/>
    <s v="NF SERVICOS DO"/>
    <n v="56706"/>
    <d v="2022-01-28T00:00:00"/>
    <n v="61082"/>
    <d v="2022-01-31T00:00:00"/>
    <m/>
    <n v="4656.8999999999996"/>
    <d v="2022-03-02T00:00:00"/>
    <s v="E0201959"/>
    <s v="PD201959"/>
    <s v="Serviços de Publicidade Eletrônica"/>
    <n v="4656.8999999999996"/>
    <m/>
    <x v="6"/>
    <m/>
    <m/>
    <m/>
    <s v="2 - FATURADO"/>
    <n v="1308"/>
    <x v="3"/>
    <x v="1"/>
    <m/>
  </r>
  <r>
    <x v="202"/>
    <s v="08.293.848/0001-68"/>
    <s v="NF SERVICOS DO"/>
    <n v="56708"/>
    <d v="2022-01-28T00:00:00"/>
    <n v="61084"/>
    <d v="2022-01-31T00:00:00"/>
    <m/>
    <n v="4411.8"/>
    <d v="2022-03-02T00:00:00"/>
    <s v="E0201959"/>
    <s v="PD201959"/>
    <s v="Serviços de Publicidade Eletrônica"/>
    <n v="4411.8"/>
    <m/>
    <x v="6"/>
    <m/>
    <m/>
    <m/>
    <s v="2 - FATURADO"/>
    <n v="1308"/>
    <x v="3"/>
    <x v="1"/>
    <m/>
  </r>
  <r>
    <x v="202"/>
    <s v="08.293.848/0001-68"/>
    <s v="NF SERVICOS DO"/>
    <n v="61050"/>
    <d v="2022-02-15T00:00:00"/>
    <n v="65461"/>
    <d v="2022-02-15T00:00:00"/>
    <m/>
    <n v="9926.5499999999993"/>
    <d v="2022-03-17T00:00:00"/>
    <s v="E0201959"/>
    <s v="PD201959"/>
    <s v="Serviços de Publicidade Eletrônica"/>
    <n v="9926.5499999999993"/>
    <m/>
    <x v="6"/>
    <m/>
    <m/>
    <m/>
    <s v="2 - FATURADO"/>
    <n v="1293"/>
    <x v="3"/>
    <x v="1"/>
    <m/>
  </r>
  <r>
    <x v="202"/>
    <s v="08.293.848/0001-68"/>
    <s v="NF SERVICOS DO"/>
    <n v="61051"/>
    <d v="2022-02-15T00:00:00"/>
    <n v="65462"/>
    <d v="2022-02-15T00:00:00"/>
    <m/>
    <n v="245.1"/>
    <d v="2022-03-17T00:00:00"/>
    <s v="E0201959"/>
    <s v="PD201959"/>
    <s v="Serviços de Publicidade Eletrônica"/>
    <n v="245.1"/>
    <m/>
    <x v="6"/>
    <m/>
    <m/>
    <m/>
    <s v="2 - FATURADO"/>
    <n v="1293"/>
    <x v="3"/>
    <x v="1"/>
    <m/>
  </r>
  <r>
    <x v="202"/>
    <s v="08.293.848/0001-68"/>
    <s v="NF SERVICOS DO"/>
    <n v="62847"/>
    <d v="2022-02-16T00:00:00"/>
    <n v="67261"/>
    <d v="2022-02-17T00:00:00"/>
    <m/>
    <n v="15441.3"/>
    <d v="2022-03-19T00:00:00"/>
    <s v="E0201959"/>
    <s v="PD201959"/>
    <s v="Serviços de Publicidade Eletrônica"/>
    <n v="15441.3"/>
    <m/>
    <x v="6"/>
    <m/>
    <m/>
    <m/>
    <s v="2 - FATURADO"/>
    <n v="1291"/>
    <x v="3"/>
    <x v="1"/>
    <m/>
  </r>
  <r>
    <x v="202"/>
    <s v="08.293.848/0001-68"/>
    <s v="NF SERVICOS DO"/>
    <n v="62848"/>
    <d v="2022-02-16T00:00:00"/>
    <n v="67262"/>
    <d v="2022-02-17T00:00:00"/>
    <m/>
    <n v="3553.95"/>
    <d v="2022-03-19T00:00:00"/>
    <s v="E0201959"/>
    <s v="PD201959"/>
    <s v="Serviços de Publicidade Eletrônica"/>
    <n v="3553.95"/>
    <m/>
    <x v="6"/>
    <m/>
    <m/>
    <m/>
    <s v="2 - FATURADO"/>
    <n v="1291"/>
    <x v="3"/>
    <x v="1"/>
    <m/>
  </r>
  <r>
    <x v="202"/>
    <s v="08.293.848/0001-68"/>
    <s v="NF SERVICOS DO"/>
    <n v="62862"/>
    <d v="2022-02-16T00:00:00"/>
    <n v="67276"/>
    <d v="2022-02-17T00:00:00"/>
    <m/>
    <n v="4289.25"/>
    <d v="2022-03-19T00:00:00"/>
    <s v="E0201959"/>
    <s v="PD201959"/>
    <s v="Serviços de Publicidade Eletrônica"/>
    <n v="4289.25"/>
    <m/>
    <x v="6"/>
    <m/>
    <m/>
    <m/>
    <s v="2 - FATURADO"/>
    <n v="1291"/>
    <x v="3"/>
    <x v="1"/>
    <m/>
  </r>
  <r>
    <x v="202"/>
    <s v="08.293.848/0001-68"/>
    <s v="NF SERVICOS DO"/>
    <n v="63022"/>
    <d v="2022-02-16T00:00:00"/>
    <n v="67436"/>
    <d v="2022-02-17T00:00:00"/>
    <m/>
    <n v="245.1"/>
    <d v="2022-03-19T00:00:00"/>
    <s v="E0201959"/>
    <s v="PD201959"/>
    <s v="Serviços de Publicidade Eletrônica"/>
    <n v="245.1"/>
    <m/>
    <x v="6"/>
    <m/>
    <m/>
    <m/>
    <s v="2 - FATURADO"/>
    <n v="1291"/>
    <x v="3"/>
    <x v="1"/>
    <m/>
  </r>
  <r>
    <x v="202"/>
    <s v="08.293.848/0001-68"/>
    <s v="NF SERVICOS DO"/>
    <n v="67556"/>
    <d v="2022-03-15T00:00:00"/>
    <n v="72016"/>
    <d v="2022-03-15T00:00:00"/>
    <m/>
    <n v="612.75"/>
    <d v="2022-04-14T00:00:00"/>
    <s v="E0201959"/>
    <s v="PD201959"/>
    <s v="Serviços de Publicidade Eletrônica"/>
    <n v="612.75"/>
    <m/>
    <x v="6"/>
    <m/>
    <m/>
    <m/>
    <s v="2 - FATURADO"/>
    <n v="1265"/>
    <x v="3"/>
    <x v="1"/>
    <m/>
  </r>
  <r>
    <x v="202"/>
    <s v="08.293.848/0001-68"/>
    <s v="NF SERVICOS DO"/>
    <n v="68138"/>
    <d v="2022-03-15T00:00:00"/>
    <n v="72597"/>
    <d v="2022-03-15T00:00:00"/>
    <m/>
    <n v="1960.8"/>
    <d v="2022-04-14T00:00:00"/>
    <s v="E0201959"/>
    <s v="PD201959"/>
    <s v="Serviços de Publicidade Eletrônica"/>
    <n v="1960.8"/>
    <m/>
    <x v="6"/>
    <m/>
    <m/>
    <m/>
    <s v="2 - FATURADO"/>
    <n v="1265"/>
    <x v="3"/>
    <x v="1"/>
    <m/>
  </r>
  <r>
    <x v="202"/>
    <s v="08.293.848/0001-68"/>
    <s v="NF SERVICOS DO"/>
    <n v="68620"/>
    <d v="2022-03-15T00:00:00"/>
    <n v="73079"/>
    <d v="2022-03-15T00:00:00"/>
    <m/>
    <n v="1960.8"/>
    <d v="2022-04-14T00:00:00"/>
    <s v="E0201959"/>
    <s v="PD201959"/>
    <s v="Serviços de Publicidade Eletrônica"/>
    <n v="1960.8"/>
    <m/>
    <x v="6"/>
    <m/>
    <m/>
    <m/>
    <s v="2 - FATURADO"/>
    <n v="1265"/>
    <x v="3"/>
    <x v="1"/>
    <m/>
  </r>
  <r>
    <x v="202"/>
    <s v="08.293.848/0001-68"/>
    <s v="NF SERVICOS DO"/>
    <n v="68962"/>
    <d v="2022-03-15T00:00:00"/>
    <n v="73421"/>
    <d v="2022-03-15T00:00:00"/>
    <m/>
    <n v="1960.8"/>
    <d v="2022-04-14T00:00:00"/>
    <s v="E0201959"/>
    <s v="PD201959"/>
    <s v="Serviços de Publicidade Eletrônica"/>
    <n v="1960.8"/>
    <m/>
    <x v="6"/>
    <m/>
    <m/>
    <m/>
    <s v="2 - FATURADO"/>
    <n v="1265"/>
    <x v="3"/>
    <x v="1"/>
    <m/>
  </r>
  <r>
    <x v="202"/>
    <s v="08.293.848/0001-68"/>
    <s v="NF SERVICOS DO"/>
    <n v="70087"/>
    <d v="2022-03-15T00:00:00"/>
    <n v="74543"/>
    <d v="2022-03-15T00:00:00"/>
    <m/>
    <n v="5147.1000000000004"/>
    <d v="2022-04-14T00:00:00"/>
    <s v="E0201959"/>
    <s v="PD201959"/>
    <s v="Serviços de Publicidade Eletrônica"/>
    <n v="5147.1000000000004"/>
    <m/>
    <x v="6"/>
    <m/>
    <m/>
    <m/>
    <s v="2 - FATURADO"/>
    <n v="1265"/>
    <x v="3"/>
    <x v="1"/>
    <m/>
  </r>
  <r>
    <x v="202"/>
    <s v="08.293.848/0001-68"/>
    <s v="NF SERVICOS DO"/>
    <n v="70104"/>
    <d v="2022-03-15T00:00:00"/>
    <n v="74560"/>
    <d v="2022-03-15T00:00:00"/>
    <m/>
    <n v="3308.85"/>
    <d v="2022-04-14T00:00:00"/>
    <s v="E0201959"/>
    <s v="PD201959"/>
    <s v="Serviços de Publicidade Eletrônica"/>
    <n v="3308.85"/>
    <m/>
    <x v="6"/>
    <m/>
    <m/>
    <m/>
    <s v="2 - FATURADO"/>
    <n v="1265"/>
    <x v="3"/>
    <x v="1"/>
    <m/>
  </r>
  <r>
    <x v="202"/>
    <s v="08.293.848/0001-68"/>
    <s v="NF SERVICOS DO"/>
    <n v="71387"/>
    <d v="2022-03-15T00:00:00"/>
    <n v="75775"/>
    <d v="2022-03-17T00:00:00"/>
    <m/>
    <n v="44265.06"/>
    <d v="2022-04-16T00:00:00"/>
    <s v="E0201959"/>
    <s v="PD201959"/>
    <s v="Serviços de Publicidade Eletrônica"/>
    <n v="44265.06"/>
    <m/>
    <x v="6"/>
    <m/>
    <m/>
    <m/>
    <s v="2 - FATURADO"/>
    <n v="1263"/>
    <x v="3"/>
    <x v="1"/>
    <m/>
  </r>
  <r>
    <x v="202"/>
    <s v="08.293.848/0001-68"/>
    <s v="NF SERVICOS DO"/>
    <n v="71388"/>
    <d v="2022-03-15T00:00:00"/>
    <n v="75776"/>
    <d v="2022-03-17T00:00:00"/>
    <m/>
    <n v="72574.11"/>
    <d v="2022-04-16T00:00:00"/>
    <s v="E0201959"/>
    <s v="PD201959"/>
    <s v="Serviços de Publicidade Eletrônica"/>
    <n v="72574.11"/>
    <m/>
    <x v="6"/>
    <m/>
    <m/>
    <m/>
    <s v="2 - FATURADO"/>
    <n v="1263"/>
    <x v="3"/>
    <x v="1"/>
    <m/>
  </r>
  <r>
    <x v="202"/>
    <s v="08.293.848/0001-68"/>
    <s v="NF SERVICOS DO"/>
    <n v="73565"/>
    <d v="2022-03-23T00:00:00"/>
    <n v="78041"/>
    <d v="2022-03-23T00:00:00"/>
    <m/>
    <n v="14044.23"/>
    <d v="2022-04-22T00:00:00"/>
    <s v="E0201959"/>
    <s v="PD201959"/>
    <s v="Serviços de Publicidade Eletrônica"/>
    <n v="14044.23"/>
    <m/>
    <x v="6"/>
    <m/>
    <m/>
    <m/>
    <s v="2 - FATURADO"/>
    <n v="1257"/>
    <x v="3"/>
    <x v="1"/>
    <m/>
  </r>
  <r>
    <x v="202"/>
    <s v="08.293.848/0001-68"/>
    <s v="NF SERVICOS DO"/>
    <n v="73566"/>
    <d v="2022-03-23T00:00:00"/>
    <n v="78042"/>
    <d v="2022-03-23T00:00:00"/>
    <m/>
    <n v="612.75"/>
    <d v="2022-04-22T00:00:00"/>
    <s v="E0201959"/>
    <s v="PD201959"/>
    <s v="Serviços de Publicidade Eletrônica"/>
    <n v="612.75"/>
    <m/>
    <x v="6"/>
    <m/>
    <m/>
    <m/>
    <s v="2 - FATURADO"/>
    <n v="1257"/>
    <x v="3"/>
    <x v="1"/>
    <m/>
  </r>
  <r>
    <x v="202"/>
    <s v="08.293.848/0001-68"/>
    <s v="NF SERVICOS DO"/>
    <n v="73567"/>
    <d v="2022-03-23T00:00:00"/>
    <n v="78043"/>
    <d v="2022-03-23T00:00:00"/>
    <m/>
    <n v="612.75"/>
    <d v="2022-04-22T00:00:00"/>
    <s v="E0201959"/>
    <s v="PD201959"/>
    <s v="Serviços de Publicidade Eletrônica"/>
    <n v="612.75"/>
    <m/>
    <x v="6"/>
    <m/>
    <m/>
    <m/>
    <s v="2 - FATURADO"/>
    <n v="1257"/>
    <x v="3"/>
    <x v="1"/>
    <m/>
  </r>
  <r>
    <x v="202"/>
    <s v="08.293.848/0001-68"/>
    <s v="NF SERVICOS DO"/>
    <n v="73726"/>
    <d v="2022-03-23T00:00:00"/>
    <n v="78202"/>
    <d v="2022-03-23T00:00:00"/>
    <m/>
    <n v="6250.05"/>
    <d v="2022-04-22T00:00:00"/>
    <s v="E0201959"/>
    <s v="PD201959"/>
    <s v="Serviços de Publicidade Eletrônica"/>
    <n v="6250.05"/>
    <m/>
    <x v="6"/>
    <m/>
    <m/>
    <m/>
    <s v="2 - FATURADO"/>
    <n v="1257"/>
    <x v="3"/>
    <x v="1"/>
    <m/>
  </r>
  <r>
    <x v="202"/>
    <s v="08.293.848/0001-68"/>
    <s v="NF SERVICOS DO"/>
    <n v="74408"/>
    <d v="2022-03-24T00:00:00"/>
    <n v="78885"/>
    <d v="2022-03-25T00:00:00"/>
    <m/>
    <n v="490.2"/>
    <d v="2022-04-24T00:00:00"/>
    <s v="E0201959"/>
    <s v="PD201959"/>
    <s v="Serviços de Publicidade Eletrônica"/>
    <n v="490.2"/>
    <m/>
    <x v="6"/>
    <m/>
    <m/>
    <m/>
    <s v="2 - FATURADO"/>
    <n v="1255"/>
    <x v="3"/>
    <x v="1"/>
    <m/>
  </r>
  <r>
    <x v="202"/>
    <s v="08.293.848/0001-68"/>
    <s v="NF SERVICOS DO"/>
    <n v="74418"/>
    <d v="2022-03-24T00:00:00"/>
    <n v="78895"/>
    <d v="2022-03-25T00:00:00"/>
    <m/>
    <n v="612.75"/>
    <d v="2022-04-24T00:00:00"/>
    <s v="E0201959"/>
    <s v="PD201959"/>
    <s v="Serviços de Publicidade Eletrônica"/>
    <n v="612.75"/>
    <m/>
    <x v="6"/>
    <m/>
    <m/>
    <m/>
    <s v="2 - FATURADO"/>
    <n v="1255"/>
    <x v="3"/>
    <x v="1"/>
    <m/>
  </r>
  <r>
    <x v="202"/>
    <s v="08.293.848/0001-68"/>
    <s v="NF SERVICOS DO"/>
    <n v="74419"/>
    <d v="2022-03-24T00:00:00"/>
    <n v="78896"/>
    <d v="2022-03-25T00:00:00"/>
    <m/>
    <n v="490.2"/>
    <d v="2022-04-24T00:00:00"/>
    <s v="E0201959"/>
    <s v="PD201959"/>
    <s v="Serviços de Publicidade Eletrônica"/>
    <n v="490.2"/>
    <m/>
    <x v="6"/>
    <m/>
    <m/>
    <m/>
    <s v="2 - FATURADO"/>
    <n v="1255"/>
    <x v="3"/>
    <x v="1"/>
    <m/>
  </r>
  <r>
    <x v="202"/>
    <s v="08.293.848/0001-68"/>
    <s v="NF SERVICOS DO"/>
    <n v="74420"/>
    <d v="2022-03-24T00:00:00"/>
    <n v="78897"/>
    <d v="2022-03-25T00:00:00"/>
    <m/>
    <n v="612.75"/>
    <d v="2022-04-24T00:00:00"/>
    <s v="E0201959"/>
    <s v="PD201959"/>
    <s v="Serviços de Publicidade Eletrônica"/>
    <n v="612.75"/>
    <m/>
    <x v="6"/>
    <m/>
    <m/>
    <m/>
    <s v="2 - FATURADO"/>
    <n v="1255"/>
    <x v="3"/>
    <x v="1"/>
    <m/>
  </r>
  <r>
    <x v="202"/>
    <s v="08.293.848/0001-68"/>
    <s v="NF SERVICOS DO"/>
    <n v="74487"/>
    <d v="2022-03-24T00:00:00"/>
    <n v="78964"/>
    <d v="2022-03-25T00:00:00"/>
    <m/>
    <n v="7353"/>
    <d v="2022-04-24T00:00:00"/>
    <s v="E0201959"/>
    <s v="PD201959"/>
    <s v="Serviços de Publicidade Eletrônica"/>
    <n v="7353"/>
    <m/>
    <x v="6"/>
    <m/>
    <m/>
    <m/>
    <s v="2 - FATURADO"/>
    <n v="1255"/>
    <x v="3"/>
    <x v="1"/>
    <m/>
  </r>
  <r>
    <x v="202"/>
    <s v="08.293.848/0001-68"/>
    <s v="NF SERVICOS DO"/>
    <n v="74698"/>
    <d v="2022-03-24T00:00:00"/>
    <n v="79175"/>
    <d v="2022-03-25T00:00:00"/>
    <m/>
    <n v="1838.25"/>
    <d v="2022-04-24T00:00:00"/>
    <s v="E0201959"/>
    <s v="PD201959"/>
    <s v="Serviços de Publicidade Eletrônica"/>
    <n v="1838.25"/>
    <m/>
    <x v="6"/>
    <m/>
    <m/>
    <m/>
    <s v="2 - FATURADO"/>
    <n v="1255"/>
    <x v="3"/>
    <x v="1"/>
    <m/>
  </r>
  <r>
    <x v="202"/>
    <s v="08.293.848/0001-68"/>
    <s v="NF SERVICOS DO"/>
    <n v="74922"/>
    <d v="2022-03-25T00:00:00"/>
    <n v="79402"/>
    <d v="2022-03-28T00:00:00"/>
    <m/>
    <n v="612.75"/>
    <d v="2022-04-27T00:00:00"/>
    <s v="E0201959"/>
    <s v="PD201959"/>
    <s v="Serviços de Publicidade Eletrônica"/>
    <n v="612.75"/>
    <m/>
    <x v="6"/>
    <m/>
    <m/>
    <m/>
    <s v="2 - FATURADO"/>
    <n v="1252"/>
    <x v="3"/>
    <x v="1"/>
    <m/>
  </r>
  <r>
    <x v="202"/>
    <s v="08.293.848/0001-68"/>
    <s v="NF SERVICOS DO"/>
    <n v="74923"/>
    <d v="2022-03-25T00:00:00"/>
    <n v="79403"/>
    <d v="2022-03-28T00:00:00"/>
    <m/>
    <n v="612.75"/>
    <d v="2022-04-27T00:00:00"/>
    <s v="E0201959"/>
    <s v="PD201959"/>
    <s v="Serviços de Publicidade Eletrônica"/>
    <n v="612.75"/>
    <m/>
    <x v="6"/>
    <m/>
    <m/>
    <m/>
    <s v="2 - FATURADO"/>
    <n v="1252"/>
    <x v="3"/>
    <x v="1"/>
    <m/>
  </r>
  <r>
    <x v="202"/>
    <s v="08.293.848/0001-68"/>
    <s v="NF SERVICOS DO"/>
    <n v="74924"/>
    <d v="2022-03-25T00:00:00"/>
    <n v="79404"/>
    <d v="2022-03-28T00:00:00"/>
    <m/>
    <n v="490.2"/>
    <d v="2022-04-27T00:00:00"/>
    <s v="E0201959"/>
    <s v="PD201959"/>
    <s v="Serviços de Publicidade Eletrônica"/>
    <n v="490.2"/>
    <m/>
    <x v="6"/>
    <m/>
    <m/>
    <m/>
    <s v="2 - FATURADO"/>
    <n v="1252"/>
    <x v="3"/>
    <x v="1"/>
    <m/>
  </r>
  <r>
    <x v="202"/>
    <s v="08.293.848/0001-68"/>
    <s v="NF SERVICOS DO"/>
    <n v="74925"/>
    <d v="2022-03-25T00:00:00"/>
    <n v="79405"/>
    <d v="2022-03-28T00:00:00"/>
    <m/>
    <n v="490.2"/>
    <d v="2022-04-27T00:00:00"/>
    <s v="E0201959"/>
    <s v="PD201959"/>
    <s v="Serviços de Publicidade Eletrônica"/>
    <n v="490.2"/>
    <m/>
    <x v="6"/>
    <m/>
    <m/>
    <m/>
    <s v="2 - FATURADO"/>
    <n v="1252"/>
    <x v="3"/>
    <x v="1"/>
    <m/>
  </r>
  <r>
    <x v="202"/>
    <s v="08.293.848/0001-68"/>
    <s v="NF SERVICOS DO"/>
    <n v="75314"/>
    <d v="2022-03-29T00:00:00"/>
    <n v="79794"/>
    <d v="2022-03-29T00:00:00"/>
    <m/>
    <n v="490.2"/>
    <d v="2022-04-28T00:00:00"/>
    <s v="E0201959"/>
    <s v="PD201959"/>
    <s v="Serviços de Publicidade Eletrônica"/>
    <n v="490.2"/>
    <m/>
    <x v="6"/>
    <m/>
    <m/>
    <m/>
    <s v="2 - FATURADO"/>
    <n v="1251"/>
    <x v="3"/>
    <x v="1"/>
    <m/>
  </r>
  <r>
    <x v="202"/>
    <s v="08.293.848/0001-68"/>
    <s v="NF SERVICOS DO"/>
    <n v="75315"/>
    <d v="2022-03-29T00:00:00"/>
    <n v="79795"/>
    <d v="2022-03-29T00:00:00"/>
    <m/>
    <n v="490.2"/>
    <d v="2022-04-28T00:00:00"/>
    <s v="E0201959"/>
    <s v="PD201959"/>
    <s v="Serviços de Publicidade Eletrônica"/>
    <n v="490.2"/>
    <m/>
    <x v="6"/>
    <m/>
    <m/>
    <m/>
    <s v="2 - FATURADO"/>
    <n v="1251"/>
    <x v="3"/>
    <x v="1"/>
    <m/>
  </r>
  <r>
    <x v="202"/>
    <s v="08.293.848/0001-68"/>
    <s v="NF SERVICOS DO"/>
    <n v="75316"/>
    <d v="2022-03-29T00:00:00"/>
    <n v="79796"/>
    <d v="2022-03-29T00:00:00"/>
    <m/>
    <n v="612.75"/>
    <d v="2022-04-28T00:00:00"/>
    <s v="E0201959"/>
    <s v="PD201959"/>
    <s v="Serviços de Publicidade Eletrônica"/>
    <n v="612.75"/>
    <m/>
    <x v="6"/>
    <m/>
    <m/>
    <m/>
    <s v="2 - FATURADO"/>
    <n v="1251"/>
    <x v="3"/>
    <x v="1"/>
    <m/>
  </r>
  <r>
    <x v="202"/>
    <s v="08.293.848/0001-68"/>
    <s v="NF SERVICOS DO"/>
    <n v="75317"/>
    <d v="2022-03-29T00:00:00"/>
    <n v="79797"/>
    <d v="2022-03-29T00:00:00"/>
    <m/>
    <n v="612.75"/>
    <d v="2022-04-28T00:00:00"/>
    <s v="E0201959"/>
    <s v="PD201959"/>
    <s v="Serviços de Publicidade Eletrônica"/>
    <n v="612.75"/>
    <m/>
    <x v="6"/>
    <m/>
    <m/>
    <m/>
    <s v="2 - FATURADO"/>
    <n v="1251"/>
    <x v="3"/>
    <x v="1"/>
    <m/>
  </r>
  <r>
    <x v="202"/>
    <s v="08.293.848/0001-68"/>
    <s v="NF SERVICOS DO"/>
    <n v="76147"/>
    <d v="2022-03-29T00:00:00"/>
    <n v="80627"/>
    <d v="2022-03-30T00:00:00"/>
    <m/>
    <n v="367.65"/>
    <d v="2022-04-29T00:00:00"/>
    <s v="E0201959"/>
    <s v="PD201959"/>
    <s v="Serviços de Publicidade Eletrônica"/>
    <n v="367.65"/>
    <m/>
    <x v="6"/>
    <m/>
    <m/>
    <m/>
    <s v="2 - FATURADO"/>
    <n v="1250"/>
    <x v="3"/>
    <x v="1"/>
    <m/>
  </r>
  <r>
    <x v="202"/>
    <s v="08.293.848/0001-68"/>
    <s v="NF SERVICOS DO"/>
    <n v="76593"/>
    <d v="2022-03-31T00:00:00"/>
    <n v="81077"/>
    <d v="2022-03-31T00:00:00"/>
    <m/>
    <n v="5882.4"/>
    <d v="2022-04-30T00:00:00"/>
    <s v="E0201959"/>
    <s v="PD201959"/>
    <s v="Serviços de Publicidade Eletrônica"/>
    <n v="5882.4"/>
    <m/>
    <x v="6"/>
    <m/>
    <m/>
    <m/>
    <s v="2 - FATURADO"/>
    <n v="1249"/>
    <x v="3"/>
    <x v="1"/>
    <m/>
  </r>
  <r>
    <x v="202"/>
    <s v="08.293.848/0001-68"/>
    <s v="NF SERVICOS DO"/>
    <n v="76594"/>
    <d v="2022-03-31T00:00:00"/>
    <n v="81078"/>
    <d v="2022-03-31T00:00:00"/>
    <m/>
    <n v="367.65"/>
    <d v="2022-04-30T00:00:00"/>
    <s v="E0201959"/>
    <s v="PD201959"/>
    <s v="Serviços de Publicidade Eletrônica"/>
    <n v="367.65"/>
    <m/>
    <x v="6"/>
    <m/>
    <m/>
    <m/>
    <s v="2 - FATURADO"/>
    <n v="1249"/>
    <x v="3"/>
    <x v="1"/>
    <m/>
  </r>
  <r>
    <x v="202"/>
    <s v="08.293.848/0001-68"/>
    <s v="NF SERVICOS DO"/>
    <n v="77069"/>
    <d v="2022-03-31T00:00:00"/>
    <n v="81553"/>
    <d v="2022-04-01T00:00:00"/>
    <m/>
    <n v="367.65"/>
    <d v="2022-05-01T00:00:00"/>
    <s v="E0201959"/>
    <s v="PD201959"/>
    <s v="Serviços de Publicidade Eletrônica"/>
    <n v="367.65"/>
    <m/>
    <x v="6"/>
    <m/>
    <m/>
    <m/>
    <s v="2 - FATURADO"/>
    <n v="1248"/>
    <x v="3"/>
    <x v="1"/>
    <m/>
  </r>
  <r>
    <x v="202"/>
    <s v="08.293.848/0001-68"/>
    <s v="NF SERVICOS DO"/>
    <n v="77570"/>
    <d v="2022-04-14T00:00:00"/>
    <n v="82088"/>
    <d v="2022-04-14T00:00:00"/>
    <m/>
    <n v="3431.4"/>
    <d v="2022-05-14T00:00:00"/>
    <s v="E0201959"/>
    <s v="PD201959"/>
    <s v="Serviços de Publicidade Eletrônica"/>
    <n v="3431.4"/>
    <m/>
    <x v="6"/>
    <m/>
    <m/>
    <m/>
    <s v="2 - FATURADO"/>
    <n v="1235"/>
    <x v="3"/>
    <x v="1"/>
    <m/>
  </r>
  <r>
    <x v="202"/>
    <s v="08.293.848/0001-68"/>
    <s v="NF SERVICOS DO"/>
    <n v="77652"/>
    <d v="2022-04-14T00:00:00"/>
    <n v="82170"/>
    <d v="2022-04-14T00:00:00"/>
    <m/>
    <n v="700.64"/>
    <d v="2022-05-14T00:00:00"/>
    <s v="E0201959"/>
    <s v="PD201959"/>
    <s v="Serviços de Publicidade Eletrônica"/>
    <n v="700.64"/>
    <m/>
    <x v="6"/>
    <m/>
    <m/>
    <m/>
    <s v="2 - FATURADO"/>
    <n v="1235"/>
    <x v="3"/>
    <x v="1"/>
    <m/>
  </r>
  <r>
    <x v="202"/>
    <s v="08.293.848/0001-68"/>
    <s v="NF SERVICOS DO"/>
    <n v="77760"/>
    <d v="2022-04-14T00:00:00"/>
    <n v="82278"/>
    <d v="2022-04-14T00:00:00"/>
    <m/>
    <n v="700.64"/>
    <d v="2022-05-14T00:00:00"/>
    <s v="E0201959"/>
    <s v="PD201959"/>
    <s v="Serviços de Publicidade Eletrônica"/>
    <n v="700.64"/>
    <m/>
    <x v="6"/>
    <m/>
    <m/>
    <m/>
    <s v="2 - FATURADO"/>
    <n v="1235"/>
    <x v="3"/>
    <x v="1"/>
    <m/>
  </r>
  <r>
    <x v="202"/>
    <s v="08.293.848/0001-68"/>
    <s v="NF SERVICOS DO"/>
    <n v="79309"/>
    <d v="2022-04-14T00:00:00"/>
    <n v="83827"/>
    <d v="2022-04-14T00:00:00"/>
    <m/>
    <n v="6470.64"/>
    <d v="2022-05-14T00:00:00"/>
    <s v="E0201959"/>
    <s v="PD201959"/>
    <s v="Serviços de Publicidade Eletrônica"/>
    <n v="6470.64"/>
    <m/>
    <x v="6"/>
    <m/>
    <m/>
    <m/>
    <s v="2 - FATURADO"/>
    <n v="1235"/>
    <x v="3"/>
    <x v="1"/>
    <m/>
  </r>
  <r>
    <x v="202"/>
    <s v="08.293.848/0001-68"/>
    <s v="NF SERVICOS DO"/>
    <n v="79313"/>
    <d v="2022-04-14T00:00:00"/>
    <n v="83831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35"/>
    <x v="3"/>
    <x v="1"/>
    <m/>
  </r>
  <r>
    <x v="202"/>
    <s v="08.293.848/0001-68"/>
    <s v="NF SERVICOS DO"/>
    <n v="79314"/>
    <d v="2022-04-14T00:00:00"/>
    <n v="83832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35"/>
    <x v="3"/>
    <x v="1"/>
    <m/>
  </r>
  <r>
    <x v="202"/>
    <s v="08.293.848/0001-68"/>
    <s v="NF SERVICOS DO"/>
    <n v="79315"/>
    <d v="2022-04-14T00:00:00"/>
    <n v="83833"/>
    <d v="2022-04-14T00:00:00"/>
    <m/>
    <n v="5147.1000000000004"/>
    <d v="2022-05-14T00:00:00"/>
    <s v="E0201959"/>
    <s v="PD201959"/>
    <s v="Serviços de Publicidade Eletrônica"/>
    <n v="5147.1000000000004"/>
    <m/>
    <x v="6"/>
    <m/>
    <m/>
    <m/>
    <s v="2 - FATURADO"/>
    <n v="1235"/>
    <x v="3"/>
    <x v="1"/>
    <m/>
  </r>
  <r>
    <x v="202"/>
    <s v="08.293.848/0001-68"/>
    <s v="NF SERVICOS DO"/>
    <n v="79316"/>
    <d v="2022-04-14T00:00:00"/>
    <n v="83834"/>
    <d v="2022-04-14T00:00:00"/>
    <m/>
    <n v="4779.45"/>
    <d v="2022-05-14T00:00:00"/>
    <s v="E0201959"/>
    <s v="PD201959"/>
    <s v="Serviços de Publicidade Eletrônica"/>
    <n v="4779.45"/>
    <m/>
    <x v="6"/>
    <m/>
    <m/>
    <m/>
    <s v="2 - FATURADO"/>
    <n v="1235"/>
    <x v="3"/>
    <x v="1"/>
    <m/>
  </r>
  <r>
    <x v="202"/>
    <s v="08.293.848/0001-68"/>
    <s v="NF SERVICOS DO"/>
    <n v="79574"/>
    <d v="2022-04-14T00:00:00"/>
    <n v="84092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35"/>
    <x v="3"/>
    <x v="1"/>
    <m/>
  </r>
  <r>
    <x v="202"/>
    <s v="08.293.848/0001-68"/>
    <s v="NF SERVICOS DO"/>
    <n v="79576"/>
    <d v="2022-04-14T00:00:00"/>
    <n v="84094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35"/>
    <x v="3"/>
    <x v="1"/>
    <m/>
  </r>
  <r>
    <x v="202"/>
    <s v="08.293.848/0001-68"/>
    <s v="NF SERVICOS DO"/>
    <n v="80138"/>
    <d v="2022-04-14T00:00:00"/>
    <n v="84656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35"/>
    <x v="3"/>
    <x v="1"/>
    <m/>
  </r>
  <r>
    <x v="202"/>
    <s v="08.293.848/0001-68"/>
    <s v="NF SERVICOS DO"/>
    <n v="80139"/>
    <d v="2022-04-14T00:00:00"/>
    <n v="84657"/>
    <d v="2022-04-14T00:00:00"/>
    <m/>
    <n v="490.2"/>
    <d v="2022-05-14T00:00:00"/>
    <s v="E0201959"/>
    <s v="PD201959"/>
    <s v="Serviços de Publicidade Eletrônica"/>
    <n v="490.2"/>
    <m/>
    <x v="6"/>
    <m/>
    <m/>
    <m/>
    <s v="2 - FATURADO"/>
    <n v="1235"/>
    <x v="3"/>
    <x v="1"/>
    <m/>
  </r>
  <r>
    <x v="202"/>
    <s v="08.293.848/0001-68"/>
    <s v="NF SERVICOS DO"/>
    <n v="80408"/>
    <d v="2022-04-14T00:00:00"/>
    <n v="84926"/>
    <d v="2022-04-14T00:00:00"/>
    <m/>
    <n v="4779.45"/>
    <d v="2022-05-14T00:00:00"/>
    <s v="E0201959"/>
    <s v="PD201959"/>
    <s v="Serviços de Publicidade Eletrônica"/>
    <n v="4779.45"/>
    <m/>
    <x v="6"/>
    <m/>
    <m/>
    <m/>
    <s v="2 - FATURADO"/>
    <n v="1235"/>
    <x v="3"/>
    <x v="1"/>
    <m/>
  </r>
  <r>
    <x v="202"/>
    <s v="08.293.848/0001-68"/>
    <s v="NF SERVICOS DO"/>
    <n v="80413"/>
    <d v="2022-04-14T00:00:00"/>
    <n v="84931"/>
    <d v="2022-04-14T00:00:00"/>
    <m/>
    <n v="1348.05"/>
    <d v="2022-05-14T00:00:00"/>
    <s v="E0201959"/>
    <s v="PD201959"/>
    <s v="Serviços de Publicidade Eletrônica"/>
    <n v="1348.05"/>
    <m/>
    <x v="6"/>
    <m/>
    <m/>
    <m/>
    <s v="2 - FATURADO"/>
    <n v="1235"/>
    <x v="3"/>
    <x v="1"/>
    <m/>
  </r>
  <r>
    <x v="202"/>
    <s v="08.293.848/0001-68"/>
    <s v="NF SERVICOS DO"/>
    <n v="80419"/>
    <d v="2022-04-14T00:00:00"/>
    <n v="84937"/>
    <d v="2022-04-14T00:00:00"/>
    <m/>
    <n v="612.75"/>
    <d v="2022-05-14T00:00:00"/>
    <s v="E0201959"/>
    <s v="PD201959"/>
    <s v="Serviços de Publicidade Eletrônica"/>
    <n v="612.75"/>
    <m/>
    <x v="6"/>
    <m/>
    <m/>
    <m/>
    <s v="2 - FATURADO"/>
    <n v="1235"/>
    <x v="3"/>
    <x v="1"/>
    <m/>
  </r>
  <r>
    <x v="202"/>
    <s v="08.293.848/0001-68"/>
    <s v="NF SERVICOS DO"/>
    <n v="80605"/>
    <d v="2022-04-14T00:00:00"/>
    <n v="85123"/>
    <d v="2022-04-14T00:00:00"/>
    <m/>
    <n v="612.75"/>
    <d v="2022-05-14T00:00:00"/>
    <s v="E0201959"/>
    <s v="PD201959"/>
    <s v="Serviços de Publicidade Eletrônica"/>
    <n v="612.75"/>
    <m/>
    <x v="6"/>
    <m/>
    <m/>
    <m/>
    <s v="2 - FATURADO"/>
    <n v="1235"/>
    <x v="3"/>
    <x v="1"/>
    <m/>
  </r>
  <r>
    <x v="202"/>
    <s v="08.293.848/0001-68"/>
    <s v="NF SERVICOS DO"/>
    <n v="80606"/>
    <d v="2022-04-14T00:00:00"/>
    <n v="85124"/>
    <d v="2022-04-14T00:00:00"/>
    <m/>
    <n v="612.75"/>
    <d v="2022-05-14T00:00:00"/>
    <s v="E0201959"/>
    <s v="PD201959"/>
    <s v="Serviços de Publicidade Eletrônica"/>
    <n v="612.75"/>
    <m/>
    <x v="6"/>
    <m/>
    <m/>
    <m/>
    <s v="2 - FATURADO"/>
    <n v="1235"/>
    <x v="3"/>
    <x v="1"/>
    <m/>
  </r>
  <r>
    <x v="202"/>
    <s v="08.293.848/0001-68"/>
    <s v="NF SERVICOS DO"/>
    <n v="80925"/>
    <d v="2022-04-14T00:00:00"/>
    <n v="85443"/>
    <d v="2022-04-18T00:00:00"/>
    <m/>
    <n v="1470.6"/>
    <d v="2022-05-18T00:00:00"/>
    <s v="E0201959"/>
    <s v="PD201959"/>
    <s v="Serviços de Publicidade Eletrônica"/>
    <n v="1470.6"/>
    <m/>
    <x v="6"/>
    <m/>
    <m/>
    <m/>
    <s v="2 - FATURADO"/>
    <n v="1231"/>
    <x v="3"/>
    <x v="1"/>
    <m/>
  </r>
  <r>
    <x v="202"/>
    <s v="08.293.848/0001-68"/>
    <s v="NF SERVICOS DO"/>
    <n v="81068"/>
    <d v="2022-04-14T00:00:00"/>
    <n v="85586"/>
    <d v="2022-04-18T00:00:00"/>
    <m/>
    <n v="612.75"/>
    <d v="2022-05-18T00:00:00"/>
    <s v="E0201959"/>
    <s v="PD201959"/>
    <s v="Serviços de Publicidade Eletrônica"/>
    <n v="612.75"/>
    <m/>
    <x v="6"/>
    <m/>
    <m/>
    <m/>
    <s v="2 - FATURADO"/>
    <n v="1231"/>
    <x v="3"/>
    <x v="1"/>
    <m/>
  </r>
  <r>
    <x v="202"/>
    <s v="08.293.848/0001-68"/>
    <s v="NF SERVICOS DO"/>
    <n v="81069"/>
    <d v="2022-04-14T00:00:00"/>
    <n v="85587"/>
    <d v="2022-04-18T00:00:00"/>
    <m/>
    <n v="367.65"/>
    <d v="2022-05-18T00:00:00"/>
    <s v="E0201959"/>
    <s v="PD201959"/>
    <s v="Serviços de Publicidade Eletrônica"/>
    <n v="367.65"/>
    <m/>
    <x v="6"/>
    <m/>
    <m/>
    <m/>
    <s v="2 - FATURADO"/>
    <n v="1231"/>
    <x v="3"/>
    <x v="1"/>
    <m/>
  </r>
  <r>
    <x v="202"/>
    <s v="08.293.848/0001-68"/>
    <s v="NF SERVICOS DO"/>
    <n v="81071"/>
    <d v="2022-04-14T00:00:00"/>
    <n v="85589"/>
    <d v="2022-04-18T00:00:00"/>
    <m/>
    <n v="612.75"/>
    <d v="2022-05-18T00:00:00"/>
    <s v="E0201959"/>
    <s v="PD201959"/>
    <s v="Serviços de Publicidade Eletrônica"/>
    <n v="612.75"/>
    <m/>
    <x v="6"/>
    <m/>
    <m/>
    <m/>
    <s v="2 - FATURADO"/>
    <n v="1231"/>
    <x v="3"/>
    <x v="1"/>
    <m/>
  </r>
  <r>
    <x v="202"/>
    <s v="08.293.848/0001-68"/>
    <s v="NF SERVICOS DO"/>
    <n v="81085"/>
    <d v="2022-04-14T00:00:00"/>
    <n v="85603"/>
    <d v="2022-04-18T00:00:00"/>
    <m/>
    <n v="367.65"/>
    <d v="2022-05-18T00:00:00"/>
    <s v="E0201959"/>
    <s v="PD201959"/>
    <s v="Serviços de Publicidade Eletrônica"/>
    <n v="367.65"/>
    <m/>
    <x v="6"/>
    <m/>
    <m/>
    <m/>
    <s v="2 - FATURADO"/>
    <n v="1231"/>
    <x v="3"/>
    <x v="1"/>
    <m/>
  </r>
  <r>
    <x v="202"/>
    <s v="08.293.848/0001-68"/>
    <s v="NF SERVICOS DO"/>
    <n v="82296"/>
    <d v="2022-04-19T00:00:00"/>
    <n v="86815"/>
    <d v="2022-04-19T00:00:00"/>
    <m/>
    <n v="612.75"/>
    <d v="2022-05-19T00:00:00"/>
    <s v="E0201959"/>
    <s v="PD201959"/>
    <s v="Serviços de Publicidade Eletrônica"/>
    <n v="612.75"/>
    <m/>
    <x v="6"/>
    <m/>
    <m/>
    <m/>
    <s v="2 - FATURADO"/>
    <n v="1230"/>
    <x v="3"/>
    <x v="1"/>
    <m/>
  </r>
  <r>
    <x v="202"/>
    <s v="08.293.848/0001-68"/>
    <s v="NF SERVICOS DO"/>
    <n v="82297"/>
    <d v="2022-04-19T00:00:00"/>
    <n v="86816"/>
    <d v="2022-04-19T00:00:00"/>
    <m/>
    <n v="857.85"/>
    <d v="2022-05-19T00:00:00"/>
    <s v="E0201959"/>
    <s v="PD201959"/>
    <s v="Serviços de Publicidade Eletrônica"/>
    <n v="857.85"/>
    <m/>
    <x v="6"/>
    <m/>
    <m/>
    <m/>
    <s v="2 - FATURADO"/>
    <n v="1230"/>
    <x v="3"/>
    <x v="1"/>
    <m/>
  </r>
  <r>
    <x v="202"/>
    <s v="08.293.848/0001-68"/>
    <s v="NF SERVICOS DO"/>
    <n v="82463"/>
    <d v="2022-04-19T00:00:00"/>
    <n v="86982"/>
    <d v="2022-04-19T00:00:00"/>
    <m/>
    <n v="612.75"/>
    <d v="2022-05-19T00:00:00"/>
    <s v="E0201959"/>
    <s v="PD201959"/>
    <s v="Serviços de Publicidade Eletrônica"/>
    <n v="612.75"/>
    <m/>
    <x v="6"/>
    <m/>
    <m/>
    <m/>
    <s v="2 - FATURADO"/>
    <n v="1230"/>
    <x v="3"/>
    <x v="1"/>
    <m/>
  </r>
  <r>
    <x v="202"/>
    <s v="08.293.848/0001-68"/>
    <s v="NF SERVICOS DO"/>
    <n v="82873"/>
    <d v="2022-04-19T00:00:00"/>
    <n v="87397"/>
    <d v="2022-04-20T00:00:00"/>
    <m/>
    <n v="367.65"/>
    <d v="2022-05-20T00:00:00"/>
    <s v="E0201959"/>
    <s v="PD201959"/>
    <s v="Serviços de Publicidade Eletrônica"/>
    <n v="367.65"/>
    <m/>
    <x v="6"/>
    <m/>
    <m/>
    <m/>
    <s v="2 - FATURADO"/>
    <n v="1229"/>
    <x v="3"/>
    <x v="1"/>
    <m/>
  </r>
  <r>
    <x v="202"/>
    <s v="08.293.848/0001-68"/>
    <s v="NF SERVICOS DO"/>
    <n v="82874"/>
    <d v="2022-04-19T00:00:00"/>
    <n v="87398"/>
    <d v="2022-04-20T00:00:00"/>
    <m/>
    <n v="367.65"/>
    <d v="2022-05-20T00:00:00"/>
    <s v="E0201959"/>
    <s v="PD201959"/>
    <s v="Serviços de Publicidade Eletrônica"/>
    <n v="367.65"/>
    <m/>
    <x v="6"/>
    <m/>
    <m/>
    <m/>
    <s v="2 - FATURADO"/>
    <n v="1229"/>
    <x v="3"/>
    <x v="1"/>
    <m/>
  </r>
  <r>
    <x v="202"/>
    <s v="08.293.848/0001-68"/>
    <s v="NF SERVICOS DO"/>
    <n v="82875"/>
    <d v="2022-04-19T00:00:00"/>
    <n v="87399"/>
    <d v="2022-04-20T00:00:00"/>
    <m/>
    <n v="1102.95"/>
    <d v="2022-05-20T00:00:00"/>
    <s v="E0201959"/>
    <s v="PD201959"/>
    <s v="Serviços de Publicidade Eletrônica"/>
    <n v="1102.95"/>
    <m/>
    <x v="6"/>
    <m/>
    <m/>
    <m/>
    <s v="2 - FATURADO"/>
    <n v="1229"/>
    <x v="3"/>
    <x v="1"/>
    <m/>
  </r>
  <r>
    <x v="202"/>
    <s v="08.293.848/0001-68"/>
    <s v="NF SERVICOS DO"/>
    <n v="83151"/>
    <d v="2022-04-25T00:00:00"/>
    <n v="87675"/>
    <d v="2022-04-25T00:00:00"/>
    <m/>
    <n v="367.65"/>
    <d v="2022-05-25T00:00:00"/>
    <s v="E0201959"/>
    <s v="PD201959"/>
    <s v="Serviços de Publicidade Eletrônica"/>
    <n v="367.65"/>
    <m/>
    <x v="6"/>
    <m/>
    <m/>
    <m/>
    <s v="2 - FATURADO"/>
    <n v="1224"/>
    <x v="3"/>
    <x v="1"/>
    <m/>
  </r>
  <r>
    <x v="202"/>
    <s v="08.293.848/0001-68"/>
    <s v="NF SERVICOS DO"/>
    <n v="83152"/>
    <d v="2022-04-25T00:00:00"/>
    <n v="87676"/>
    <d v="2022-04-25T00:00:00"/>
    <m/>
    <n v="367.65"/>
    <d v="2022-05-25T00:00:00"/>
    <s v="E0201959"/>
    <s v="PD201959"/>
    <s v="Serviços de Publicidade Eletrônica"/>
    <n v="367.65"/>
    <m/>
    <x v="6"/>
    <m/>
    <m/>
    <m/>
    <s v="2 - FATURADO"/>
    <n v="1224"/>
    <x v="3"/>
    <x v="1"/>
    <m/>
  </r>
  <r>
    <x v="202"/>
    <s v="08.293.848/0001-68"/>
    <s v="NF SERVICOS DO"/>
    <n v="83153"/>
    <d v="2022-04-25T00:00:00"/>
    <n v="87677"/>
    <d v="2022-04-25T00:00:00"/>
    <m/>
    <n v="9926.5499999999993"/>
    <d v="2022-05-25T00:00:00"/>
    <s v="E0201959"/>
    <s v="PD201959"/>
    <s v="Serviços de Publicidade Eletrônica"/>
    <n v="9926.5499999999993"/>
    <m/>
    <x v="6"/>
    <m/>
    <m/>
    <m/>
    <s v="2 - FATURADO"/>
    <n v="1224"/>
    <x v="3"/>
    <x v="1"/>
    <m/>
  </r>
  <r>
    <x v="202"/>
    <s v="08.293.848/0001-68"/>
    <s v="NF SERVICOS DO"/>
    <n v="83154"/>
    <d v="2022-04-25T00:00:00"/>
    <n v="87678"/>
    <d v="2022-04-25T00:00:00"/>
    <m/>
    <n v="612.75"/>
    <d v="2022-05-25T00:00:00"/>
    <s v="E0201959"/>
    <s v="PD201959"/>
    <s v="Serviços de Publicidade Eletrônica"/>
    <n v="612.75"/>
    <m/>
    <x v="6"/>
    <m/>
    <m/>
    <m/>
    <s v="2 - FATURADO"/>
    <n v="1224"/>
    <x v="3"/>
    <x v="1"/>
    <m/>
  </r>
  <r>
    <x v="202"/>
    <s v="08.293.848/0001-68"/>
    <s v="NF SERVICOS DO"/>
    <n v="83938"/>
    <d v="2022-04-26T00:00:00"/>
    <n v="88462"/>
    <d v="2022-04-26T00:00:00"/>
    <m/>
    <n v="612.75"/>
    <d v="2022-05-26T00:00:00"/>
    <s v="E0201959"/>
    <s v="PD201959"/>
    <s v="Serviços de Publicidade Eletrônica"/>
    <n v="612.75"/>
    <m/>
    <x v="6"/>
    <m/>
    <m/>
    <m/>
    <s v="2 - FATURADO"/>
    <n v="1223"/>
    <x v="3"/>
    <x v="1"/>
    <m/>
  </r>
  <r>
    <x v="202"/>
    <s v="08.293.848/0001-68"/>
    <s v="NF SERVICOS DO"/>
    <n v="83939"/>
    <d v="2022-04-26T00:00:00"/>
    <n v="88463"/>
    <d v="2022-04-26T00:00:00"/>
    <m/>
    <n v="612.75"/>
    <d v="2022-05-26T00:00:00"/>
    <s v="E0201959"/>
    <s v="PD201959"/>
    <s v="Serviços de Publicidade Eletrônica"/>
    <n v="612.75"/>
    <m/>
    <x v="6"/>
    <m/>
    <m/>
    <m/>
    <s v="2 - FATURADO"/>
    <n v="1223"/>
    <x v="3"/>
    <x v="1"/>
    <m/>
  </r>
  <r>
    <x v="202"/>
    <s v="08.293.848/0001-68"/>
    <s v="NF SERVICOS DO"/>
    <n v="83940"/>
    <d v="2022-04-26T00:00:00"/>
    <n v="88464"/>
    <d v="2022-04-26T00:00:00"/>
    <m/>
    <n v="490.2"/>
    <d v="2022-05-26T00:00:00"/>
    <s v="E0201959"/>
    <s v="PD201959"/>
    <s v="Serviços de Publicidade Eletrônica"/>
    <n v="490.2"/>
    <m/>
    <x v="6"/>
    <m/>
    <m/>
    <m/>
    <s v="2 - FATURADO"/>
    <n v="1223"/>
    <x v="3"/>
    <x v="1"/>
    <m/>
  </r>
  <r>
    <x v="202"/>
    <s v="08.293.848/0001-68"/>
    <s v="NF SERVICOS DO"/>
    <n v="84304"/>
    <d v="2022-04-27T00:00:00"/>
    <n v="88831"/>
    <d v="2022-04-27T00:00:00"/>
    <m/>
    <n v="490.2"/>
    <d v="2022-05-27T00:00:00"/>
    <s v="E0201959"/>
    <s v="PD201959"/>
    <s v="Serviços de Publicidade Eletrônica"/>
    <n v="490.2"/>
    <m/>
    <x v="6"/>
    <m/>
    <m/>
    <m/>
    <s v="2 - FATURADO"/>
    <n v="1222"/>
    <x v="3"/>
    <x v="1"/>
    <m/>
  </r>
  <r>
    <x v="202"/>
    <s v="08.293.848/0001-68"/>
    <s v="NF SERVICOS DO"/>
    <n v="84305"/>
    <d v="2022-04-27T00:00:00"/>
    <n v="88832"/>
    <d v="2022-04-27T00:00:00"/>
    <m/>
    <n v="612.75"/>
    <d v="2022-05-27T00:00:00"/>
    <s v="E0201959"/>
    <s v="PD201959"/>
    <s v="Serviços de Publicidade Eletrônica"/>
    <n v="612.75"/>
    <m/>
    <x v="6"/>
    <m/>
    <m/>
    <m/>
    <s v="2 - FATURADO"/>
    <n v="1222"/>
    <x v="3"/>
    <x v="1"/>
    <m/>
  </r>
  <r>
    <x v="202"/>
    <s v="08.293.848/0001-68"/>
    <s v="NF SERVICOS DO"/>
    <n v="84809"/>
    <d v="2022-04-27T00:00:00"/>
    <n v="89336"/>
    <d v="2022-04-28T00:00:00"/>
    <m/>
    <n v="490.2"/>
    <d v="2022-05-28T00:00:00"/>
    <s v="E0201959"/>
    <s v="PD201959"/>
    <s v="Serviços de Publicidade Eletrônica"/>
    <n v="490.2"/>
    <m/>
    <x v="6"/>
    <m/>
    <m/>
    <m/>
    <s v="2 - FATURADO"/>
    <n v="1221"/>
    <x v="3"/>
    <x v="1"/>
    <m/>
  </r>
  <r>
    <x v="202"/>
    <s v="08.293.848/0001-68"/>
    <s v="NF SERVICOS DO"/>
    <n v="84810"/>
    <d v="2022-04-27T00:00:00"/>
    <n v="89337"/>
    <d v="2022-04-28T00:00:00"/>
    <m/>
    <n v="612.75"/>
    <d v="2022-05-28T00:00:00"/>
    <s v="E0201959"/>
    <s v="PD201959"/>
    <s v="Serviços de Publicidade Eletrônica"/>
    <n v="612.75"/>
    <m/>
    <x v="6"/>
    <m/>
    <m/>
    <m/>
    <s v="2 - FATURADO"/>
    <n v="1221"/>
    <x v="3"/>
    <x v="1"/>
    <m/>
  </r>
  <r>
    <x v="202"/>
    <s v="08.293.848/0001-68"/>
    <s v="NF SERVICOS DO"/>
    <n v="84811"/>
    <d v="2022-04-27T00:00:00"/>
    <n v="89338"/>
    <d v="2022-04-28T00:00:00"/>
    <m/>
    <n v="5514.75"/>
    <d v="2022-05-28T00:00:00"/>
    <s v="E0201959"/>
    <s v="PD201959"/>
    <s v="Serviços de Publicidade Eletrônica"/>
    <n v="5514.75"/>
    <m/>
    <x v="6"/>
    <m/>
    <m/>
    <m/>
    <s v="2 - FATURADO"/>
    <n v="1221"/>
    <x v="3"/>
    <x v="1"/>
    <m/>
  </r>
  <r>
    <x v="202"/>
    <s v="08.293.848/0001-68"/>
    <s v="NF SERVICOS DO"/>
    <n v="85200"/>
    <d v="2022-04-28T00:00:00"/>
    <n v="89727"/>
    <d v="2022-04-29T00:00:00"/>
    <m/>
    <n v="5073.57"/>
    <d v="2022-05-29T00:00:00"/>
    <s v="E0201959"/>
    <s v="PD201959"/>
    <s v="Serviços de Publicidade Eletrônica"/>
    <n v="5073.57"/>
    <m/>
    <x v="6"/>
    <m/>
    <m/>
    <m/>
    <s v="2 - FATURADO"/>
    <n v="1220"/>
    <x v="3"/>
    <x v="1"/>
    <m/>
  </r>
  <r>
    <x v="202"/>
    <s v="08.293.848/0001-68"/>
    <s v="NF SERVICOS DO"/>
    <n v="85201"/>
    <d v="2022-04-28T00:00:00"/>
    <n v="89728"/>
    <d v="2022-04-29T00:00:00"/>
    <m/>
    <n v="6250.05"/>
    <d v="2022-05-29T00:00:00"/>
    <s v="E0201959"/>
    <s v="PD201959"/>
    <s v="Serviços de Publicidade Eletrônica"/>
    <n v="6250.05"/>
    <m/>
    <x v="6"/>
    <m/>
    <m/>
    <m/>
    <s v="2 - FATURADO"/>
    <n v="1220"/>
    <x v="3"/>
    <x v="1"/>
    <m/>
  </r>
  <r>
    <x v="202"/>
    <s v="08.293.848/0001-68"/>
    <s v="NF SERVICOS DO"/>
    <n v="85202"/>
    <d v="2022-04-28T00:00:00"/>
    <n v="89729"/>
    <d v="2022-04-29T00:00:00"/>
    <m/>
    <n v="7426.53"/>
    <d v="2022-05-29T00:00:00"/>
    <s v="E0201959"/>
    <s v="PD201959"/>
    <s v="Serviços de Publicidade Eletrônica"/>
    <n v="7426.53"/>
    <m/>
    <x v="6"/>
    <m/>
    <m/>
    <m/>
    <s v="2 - FATURADO"/>
    <n v="1220"/>
    <x v="3"/>
    <x v="1"/>
    <m/>
  </r>
  <r>
    <x v="202"/>
    <s v="08.293.848/0001-68"/>
    <s v="NF SERVICOS DO"/>
    <n v="85203"/>
    <d v="2022-04-28T00:00:00"/>
    <n v="89730"/>
    <d v="2022-04-29T00:00:00"/>
    <m/>
    <n v="6397.11"/>
    <d v="2022-05-29T00:00:00"/>
    <s v="E0201959"/>
    <s v="PD201959"/>
    <s v="Serviços de Publicidade Eletrônica"/>
    <n v="6397.11"/>
    <m/>
    <x v="6"/>
    <m/>
    <m/>
    <m/>
    <s v="2 - FATURADO"/>
    <n v="1220"/>
    <x v="3"/>
    <x v="1"/>
    <m/>
  </r>
  <r>
    <x v="202"/>
    <s v="08.293.848/0001-68"/>
    <s v="NF SERVICOS DO"/>
    <n v="85217"/>
    <d v="2022-04-28T00:00:00"/>
    <n v="89744"/>
    <d v="2022-04-29T00:00:00"/>
    <m/>
    <n v="7573.59"/>
    <d v="2022-05-29T00:00:00"/>
    <s v="E0201959"/>
    <s v="PD201959"/>
    <s v="Serviços de Publicidade Eletrônica"/>
    <n v="7573.59"/>
    <m/>
    <x v="6"/>
    <m/>
    <m/>
    <m/>
    <s v="2 - FATURADO"/>
    <n v="1220"/>
    <x v="3"/>
    <x v="1"/>
    <m/>
  </r>
  <r>
    <x v="202"/>
    <s v="08.293.848/0001-68"/>
    <s v="NF SERVICOS DO"/>
    <n v="85218"/>
    <d v="2022-04-28T00:00:00"/>
    <n v="89745"/>
    <d v="2022-04-29T00:00:00"/>
    <m/>
    <n v="5073.57"/>
    <d v="2022-05-29T00:00:00"/>
    <s v="E0201959"/>
    <s v="PD201959"/>
    <s v="Serviços de Publicidade Eletrônica"/>
    <n v="5073.57"/>
    <m/>
    <x v="6"/>
    <m/>
    <m/>
    <m/>
    <s v="2 - FATURADO"/>
    <n v="1220"/>
    <x v="3"/>
    <x v="1"/>
    <m/>
  </r>
  <r>
    <x v="202"/>
    <s v="08.293.848/0001-68"/>
    <s v="NF SERVICOS DO"/>
    <n v="85346"/>
    <d v="2022-04-28T00:00:00"/>
    <n v="89873"/>
    <d v="2022-04-29T00:00:00"/>
    <m/>
    <n v="6544.17"/>
    <d v="2022-05-29T00:00:00"/>
    <s v="E0201959"/>
    <s v="PD201959"/>
    <s v="Serviços de Publicidade Eletrônica"/>
    <n v="6544.17"/>
    <m/>
    <x v="6"/>
    <m/>
    <m/>
    <m/>
    <s v="2 - FATURADO"/>
    <n v="1220"/>
    <x v="3"/>
    <x v="1"/>
    <m/>
  </r>
  <r>
    <x v="202"/>
    <s v="08.293.848/0001-68"/>
    <s v="NF SERVICOS DO"/>
    <n v="85347"/>
    <d v="2022-04-28T00:00:00"/>
    <n v="89874"/>
    <d v="2022-04-29T00:00:00"/>
    <m/>
    <n v="6029.46"/>
    <d v="2022-05-29T00:00:00"/>
    <s v="E0201959"/>
    <s v="PD201959"/>
    <s v="Serviços de Publicidade Eletrônica"/>
    <n v="6029.46"/>
    <m/>
    <x v="6"/>
    <m/>
    <m/>
    <m/>
    <s v="2 - FATURADO"/>
    <n v="1220"/>
    <x v="3"/>
    <x v="1"/>
    <m/>
  </r>
  <r>
    <x v="202"/>
    <s v="08.293.848/0001-68"/>
    <s v="NF SERVICOS DO"/>
    <n v="85348"/>
    <d v="2022-04-28T00:00:00"/>
    <n v="89875"/>
    <d v="2022-04-29T00:00:00"/>
    <m/>
    <n v="7794.18"/>
    <d v="2022-05-29T00:00:00"/>
    <s v="E0201959"/>
    <s v="PD201959"/>
    <s v="Serviços de Publicidade Eletrônica"/>
    <n v="7794.18"/>
    <m/>
    <x v="6"/>
    <m/>
    <m/>
    <m/>
    <s v="2 - FATURADO"/>
    <n v="1220"/>
    <x v="3"/>
    <x v="1"/>
    <m/>
  </r>
  <r>
    <x v="202"/>
    <s v="08.293.848/0001-68"/>
    <s v="NF SERVICOS DO"/>
    <n v="85364"/>
    <d v="2022-04-28T00:00:00"/>
    <n v="89891"/>
    <d v="2022-04-29T00:00:00"/>
    <m/>
    <n v="3308.85"/>
    <d v="2022-05-29T00:00:00"/>
    <s v="E0201959"/>
    <s v="PD201959"/>
    <s v="Serviços de Publicidade Eletrônica"/>
    <n v="3308.85"/>
    <m/>
    <x v="6"/>
    <m/>
    <m/>
    <m/>
    <s v="2 - FATURADO"/>
    <n v="1220"/>
    <x v="3"/>
    <x v="1"/>
    <m/>
  </r>
  <r>
    <x v="202"/>
    <s v="08.293.848/0001-68"/>
    <s v="NF SERVICOS DO"/>
    <n v="85365"/>
    <d v="2022-04-28T00:00:00"/>
    <n v="89892"/>
    <d v="2022-04-29T00:00:00"/>
    <m/>
    <n v="6323.58"/>
    <d v="2022-05-29T00:00:00"/>
    <s v="E0201959"/>
    <s v="PD201959"/>
    <s v="Serviços de Publicidade Eletrônica"/>
    <n v="6323.58"/>
    <m/>
    <x v="6"/>
    <m/>
    <m/>
    <m/>
    <s v="2 - FATURADO"/>
    <n v="1220"/>
    <x v="3"/>
    <x v="1"/>
    <m/>
  </r>
  <r>
    <x v="202"/>
    <s v="08.293.848/0001-68"/>
    <s v="NF SERVICOS DO"/>
    <n v="85366"/>
    <d v="2022-04-28T00:00:00"/>
    <n v="89893"/>
    <d v="2022-04-29T00:00:00"/>
    <m/>
    <n v="6544.17"/>
    <d v="2022-05-29T00:00:00"/>
    <s v="E0201959"/>
    <s v="PD201959"/>
    <s v="Serviços de Publicidade Eletrônica"/>
    <n v="6544.17"/>
    <m/>
    <x v="6"/>
    <m/>
    <m/>
    <m/>
    <s v="2 - FATURADO"/>
    <n v="1220"/>
    <x v="3"/>
    <x v="1"/>
    <m/>
  </r>
  <r>
    <x v="202"/>
    <s v="08.293.848/0001-68"/>
    <s v="NF SERVICOS DO"/>
    <n v="85367"/>
    <d v="2022-04-28T00:00:00"/>
    <n v="89894"/>
    <d v="2022-04-29T00:00:00"/>
    <m/>
    <n v="6323.58"/>
    <d v="2022-05-29T00:00:00"/>
    <s v="E0201959"/>
    <s v="PD201959"/>
    <s v="Serviços de Publicidade Eletrônica"/>
    <n v="6323.58"/>
    <m/>
    <x v="6"/>
    <m/>
    <m/>
    <m/>
    <s v="2 - FATURADO"/>
    <n v="1220"/>
    <x v="3"/>
    <x v="1"/>
    <m/>
  </r>
  <r>
    <x v="202"/>
    <s v="08.293.848/0001-68"/>
    <s v="NF SERVICOS DO"/>
    <n v="85461"/>
    <d v="2022-04-28T00:00:00"/>
    <n v="89988"/>
    <d v="2022-04-29T00:00:00"/>
    <m/>
    <n v="6911.82"/>
    <d v="2022-05-29T00:00:00"/>
    <s v="E0201959"/>
    <s v="PD201959"/>
    <s v="Serviços de Publicidade Eletrônica"/>
    <n v="6911.82"/>
    <m/>
    <x v="6"/>
    <m/>
    <m/>
    <m/>
    <s v="2 - FATURADO"/>
    <n v="1220"/>
    <x v="3"/>
    <x v="1"/>
    <m/>
  </r>
  <r>
    <x v="202"/>
    <s v="08.293.848/0001-68"/>
    <s v="NF SERVICOS DO"/>
    <n v="85462"/>
    <d v="2022-04-28T00:00:00"/>
    <n v="89989"/>
    <d v="2022-04-29T00:00:00"/>
    <m/>
    <n v="6985.35"/>
    <d v="2022-05-29T00:00:00"/>
    <s v="E0201959"/>
    <s v="PD201959"/>
    <s v="Serviços de Publicidade Eletrônica"/>
    <n v="6985.35"/>
    <m/>
    <x v="6"/>
    <m/>
    <m/>
    <m/>
    <s v="2 - FATURADO"/>
    <n v="1220"/>
    <x v="3"/>
    <x v="1"/>
    <m/>
  </r>
  <r>
    <x v="202"/>
    <s v="08.293.848/0001-68"/>
    <s v="NF SERVICOS DO"/>
    <n v="85463"/>
    <d v="2022-04-28T00:00:00"/>
    <n v="89990"/>
    <d v="2022-04-29T00:00:00"/>
    <m/>
    <n v="7647.12"/>
    <d v="2022-05-29T00:00:00"/>
    <s v="E0201959"/>
    <s v="PD201959"/>
    <s v="Serviços de Publicidade Eletrônica"/>
    <n v="7647.12"/>
    <m/>
    <x v="6"/>
    <m/>
    <m/>
    <m/>
    <s v="2 - FATURADO"/>
    <n v="1220"/>
    <x v="3"/>
    <x v="1"/>
    <m/>
  </r>
  <r>
    <x v="202"/>
    <s v="08.293.848/0001-68"/>
    <s v="NF SERVICOS DO"/>
    <n v="85464"/>
    <d v="2022-04-28T00:00:00"/>
    <n v="89991"/>
    <d v="2022-04-29T00:00:00"/>
    <m/>
    <n v="6397.11"/>
    <d v="2022-05-29T00:00:00"/>
    <s v="E0201959"/>
    <s v="PD201959"/>
    <s v="Serviços de Publicidade Eletrônica"/>
    <n v="6397.11"/>
    <m/>
    <x v="6"/>
    <m/>
    <m/>
    <m/>
    <s v="2 - FATURADO"/>
    <n v="1220"/>
    <x v="3"/>
    <x v="1"/>
    <m/>
  </r>
  <r>
    <x v="202"/>
    <s v="08.293.848/0001-68"/>
    <s v="NF SERVICOS DO"/>
    <n v="85525"/>
    <d v="2022-04-28T00:00:00"/>
    <n v="90052"/>
    <d v="2022-04-29T00:00:00"/>
    <m/>
    <n v="5808.87"/>
    <d v="2022-05-29T00:00:00"/>
    <s v="E0201959"/>
    <s v="PD201959"/>
    <s v="Serviços de Publicidade Eletrônica"/>
    <n v="5808.87"/>
    <m/>
    <x v="6"/>
    <m/>
    <m/>
    <m/>
    <s v="2 - FATURADO"/>
    <n v="1220"/>
    <x v="3"/>
    <x v="1"/>
    <m/>
  </r>
  <r>
    <x v="202"/>
    <s v="08.293.848/0001-68"/>
    <s v="NF SERVICOS DO"/>
    <n v="85553"/>
    <d v="2022-04-28T00:00:00"/>
    <n v="90080"/>
    <d v="2022-04-29T00:00:00"/>
    <m/>
    <n v="6102.99"/>
    <d v="2022-05-29T00:00:00"/>
    <s v="E0201959"/>
    <s v="PD201959"/>
    <s v="Serviços de Publicidade Eletrônica"/>
    <n v="6102.99"/>
    <m/>
    <x v="6"/>
    <m/>
    <m/>
    <m/>
    <s v="2 - FATURADO"/>
    <n v="1220"/>
    <x v="3"/>
    <x v="1"/>
    <m/>
  </r>
  <r>
    <x v="202"/>
    <s v="08.293.848/0001-68"/>
    <s v="NF SERVICOS DO"/>
    <n v="85554"/>
    <d v="2022-04-28T00:00:00"/>
    <n v="90081"/>
    <d v="2022-04-29T00:00:00"/>
    <m/>
    <n v="6470.64"/>
    <d v="2022-05-29T00:00:00"/>
    <s v="E0201959"/>
    <s v="PD201959"/>
    <s v="Serviços de Publicidade Eletrônica"/>
    <n v="6470.64"/>
    <m/>
    <x v="6"/>
    <m/>
    <m/>
    <m/>
    <s v="2 - FATURADO"/>
    <n v="1220"/>
    <x v="3"/>
    <x v="1"/>
    <m/>
  </r>
  <r>
    <x v="202"/>
    <s v="08.293.848/0001-68"/>
    <s v="NF SERVICOS DO"/>
    <n v="86209"/>
    <d v="2022-04-30T00:00:00"/>
    <n v="90737"/>
    <d v="2022-05-02T00:00:00"/>
    <m/>
    <n v="47941.56"/>
    <d v="2022-06-01T00:00:00"/>
    <s v="E0201959"/>
    <s v="PD201959"/>
    <s v="Serviços de Publicidade Eletrônica"/>
    <n v="47941.56"/>
    <m/>
    <x v="6"/>
    <m/>
    <m/>
    <m/>
    <s v="2 - FATURADO"/>
    <n v="1217"/>
    <x v="3"/>
    <x v="1"/>
    <m/>
  </r>
  <r>
    <x v="202"/>
    <s v="08.293.848/0001-68"/>
    <s v="NF SERVICOS DO"/>
    <n v="86210"/>
    <d v="2022-04-30T00:00:00"/>
    <n v="90738"/>
    <d v="2022-05-02T00:00:00"/>
    <m/>
    <n v="6397.11"/>
    <d v="2022-06-01T00:00:00"/>
    <s v="E0201959"/>
    <s v="PD201959"/>
    <s v="Serviços de Publicidade Eletrônica"/>
    <n v="6397.11"/>
    <m/>
    <x v="6"/>
    <m/>
    <m/>
    <m/>
    <s v="2 - FATURADO"/>
    <n v="1217"/>
    <x v="3"/>
    <x v="1"/>
    <m/>
  </r>
  <r>
    <x v="202"/>
    <s v="08.293.848/0001-68"/>
    <s v="NF SERVICOS DO"/>
    <n v="86211"/>
    <d v="2022-04-30T00:00:00"/>
    <n v="90739"/>
    <d v="2022-05-02T00:00:00"/>
    <m/>
    <n v="5367.69"/>
    <d v="2022-06-01T00:00:00"/>
    <s v="E0201959"/>
    <s v="PD201959"/>
    <s v="Serviços de Publicidade Eletrônica"/>
    <n v="5367.69"/>
    <m/>
    <x v="6"/>
    <m/>
    <m/>
    <m/>
    <s v="2 - FATURADO"/>
    <n v="1217"/>
    <x v="3"/>
    <x v="1"/>
    <m/>
  </r>
  <r>
    <x v="202"/>
    <s v="08.293.848/0001-68"/>
    <s v="NF SERVICOS DO"/>
    <n v="86212"/>
    <d v="2022-04-30T00:00:00"/>
    <n v="90740"/>
    <d v="2022-05-02T00:00:00"/>
    <m/>
    <n v="6470.64"/>
    <d v="2022-06-01T00:00:00"/>
    <s v="E0201959"/>
    <s v="PD201959"/>
    <s v="Serviços de Publicidade Eletrônica"/>
    <n v="6470.64"/>
    <m/>
    <x v="6"/>
    <m/>
    <m/>
    <m/>
    <s v="2 - FATURADO"/>
    <n v="1217"/>
    <x v="3"/>
    <x v="1"/>
    <m/>
  </r>
  <r>
    <x v="202"/>
    <s v="08.293.848/0001-68"/>
    <s v="NF SERVICOS DO"/>
    <n v="86213"/>
    <d v="2022-04-30T00:00:00"/>
    <n v="90741"/>
    <d v="2022-05-02T00:00:00"/>
    <m/>
    <n v="6323.58"/>
    <d v="2022-06-01T00:00:00"/>
    <s v="E0201959"/>
    <s v="PD201959"/>
    <s v="Serviços de Publicidade Eletrônica"/>
    <n v="6323.58"/>
    <m/>
    <x v="6"/>
    <m/>
    <m/>
    <m/>
    <s v="2 - FATURADO"/>
    <n v="1217"/>
    <x v="3"/>
    <x v="1"/>
    <m/>
  </r>
  <r>
    <x v="202"/>
    <s v="08.293.848/0001-68"/>
    <s v="NF SERVICOS DO"/>
    <n v="86214"/>
    <d v="2022-04-30T00:00:00"/>
    <n v="90742"/>
    <d v="2022-05-02T00:00:00"/>
    <m/>
    <n v="7132.41"/>
    <d v="2022-06-01T00:00:00"/>
    <s v="E0201959"/>
    <s v="PD201959"/>
    <s v="Serviços de Publicidade Eletrônica"/>
    <n v="7132.41"/>
    <m/>
    <x v="6"/>
    <m/>
    <m/>
    <m/>
    <s v="2 - FATURADO"/>
    <n v="1217"/>
    <x v="3"/>
    <x v="1"/>
    <m/>
  </r>
  <r>
    <x v="202"/>
    <s v="08.293.848/0001-68"/>
    <s v="NF SERVICOS DO"/>
    <n v="86215"/>
    <d v="2022-04-30T00:00:00"/>
    <n v="90743"/>
    <d v="2022-05-02T00:00:00"/>
    <m/>
    <n v="6691.23"/>
    <d v="2022-06-01T00:00:00"/>
    <s v="E0201959"/>
    <s v="PD201959"/>
    <s v="Serviços de Publicidade Eletrônica"/>
    <n v="6691.23"/>
    <m/>
    <x v="6"/>
    <m/>
    <m/>
    <m/>
    <s v="2 - FATURADO"/>
    <n v="1217"/>
    <x v="3"/>
    <x v="1"/>
    <m/>
  </r>
  <r>
    <x v="202"/>
    <s v="08.293.848/0001-68"/>
    <s v="NF SERVICOS DO"/>
    <n v="86216"/>
    <d v="2022-04-30T00:00:00"/>
    <n v="90744"/>
    <d v="2022-05-02T00:00:00"/>
    <m/>
    <n v="4926.51"/>
    <d v="2022-06-01T00:00:00"/>
    <s v="E0201959"/>
    <s v="PD201959"/>
    <s v="Serviços de Publicidade Eletrônica"/>
    <n v="4926.51"/>
    <m/>
    <x v="6"/>
    <m/>
    <m/>
    <m/>
    <s v="2 - FATURADO"/>
    <n v="1217"/>
    <x v="3"/>
    <x v="1"/>
    <m/>
  </r>
  <r>
    <x v="202"/>
    <s v="08.293.848/0001-68"/>
    <s v="NF SERVICOS DO"/>
    <n v="86217"/>
    <d v="2022-04-30T00:00:00"/>
    <n v="90745"/>
    <d v="2022-05-02T00:00:00"/>
    <m/>
    <n v="6911.82"/>
    <d v="2022-06-01T00:00:00"/>
    <s v="E0201959"/>
    <s v="PD201959"/>
    <s v="Serviços de Publicidade Eletrônica"/>
    <n v="6911.82"/>
    <m/>
    <x v="6"/>
    <m/>
    <m/>
    <m/>
    <s v="2 - FATURADO"/>
    <n v="1217"/>
    <x v="3"/>
    <x v="1"/>
    <m/>
  </r>
  <r>
    <x v="202"/>
    <s v="08.293.848/0001-68"/>
    <s v="NF SERVICOS DO"/>
    <n v="86218"/>
    <d v="2022-04-30T00:00:00"/>
    <n v="90746"/>
    <d v="2022-05-02T00:00:00"/>
    <m/>
    <n v="6544.17"/>
    <d v="2022-06-01T00:00:00"/>
    <s v="E0201959"/>
    <s v="PD201959"/>
    <s v="Serviços de Publicidade Eletrônica"/>
    <n v="6544.17"/>
    <m/>
    <x v="6"/>
    <m/>
    <m/>
    <m/>
    <s v="2 - FATURADO"/>
    <n v="1217"/>
    <x v="3"/>
    <x v="1"/>
    <m/>
  </r>
  <r>
    <x v="202"/>
    <s v="08.293.848/0001-68"/>
    <s v="NF SERVICOS DO"/>
    <n v="86219"/>
    <d v="2022-04-30T00:00:00"/>
    <n v="90747"/>
    <d v="2022-05-02T00:00:00"/>
    <m/>
    <n v="6323.58"/>
    <d v="2022-06-01T00:00:00"/>
    <s v="E0201959"/>
    <s v="PD201959"/>
    <s v="Serviços de Publicidade Eletrônica"/>
    <n v="6323.58"/>
    <m/>
    <x v="6"/>
    <m/>
    <m/>
    <m/>
    <s v="2 - FATURADO"/>
    <n v="1217"/>
    <x v="3"/>
    <x v="1"/>
    <m/>
  </r>
  <r>
    <x v="202"/>
    <s v="08.293.848/0001-68"/>
    <s v="NF SERVICOS DO"/>
    <n v="86220"/>
    <d v="2022-04-30T00:00:00"/>
    <n v="90748"/>
    <d v="2022-05-02T00:00:00"/>
    <m/>
    <n v="5661.81"/>
    <d v="2022-06-01T00:00:00"/>
    <s v="E0201959"/>
    <s v="PD201959"/>
    <s v="Serviços de Publicidade Eletrônica"/>
    <n v="5661.81"/>
    <m/>
    <x v="6"/>
    <m/>
    <m/>
    <m/>
    <s v="2 - FATURADO"/>
    <n v="1217"/>
    <x v="3"/>
    <x v="1"/>
    <m/>
  </r>
  <r>
    <x v="202"/>
    <s v="08.293.848/0001-68"/>
    <s v="NF SERVICOS DO"/>
    <n v="86221"/>
    <d v="2022-04-30T00:00:00"/>
    <n v="90749"/>
    <d v="2022-05-02T00:00:00"/>
    <m/>
    <n v="4558.8599999999997"/>
    <d v="2022-06-01T00:00:00"/>
    <s v="E0201959"/>
    <s v="PD201959"/>
    <s v="Serviços de Publicidade Eletrônica"/>
    <n v="4558.8599999999997"/>
    <m/>
    <x v="6"/>
    <m/>
    <m/>
    <m/>
    <s v="2 - FATURADO"/>
    <n v="1217"/>
    <x v="3"/>
    <x v="1"/>
    <m/>
  </r>
  <r>
    <x v="202"/>
    <s v="08.293.848/0001-68"/>
    <s v="NF SERVICOS DO"/>
    <n v="86222"/>
    <d v="2022-04-30T00:00:00"/>
    <n v="90750"/>
    <d v="2022-05-02T00:00:00"/>
    <m/>
    <n v="5514.75"/>
    <d v="2022-06-01T00:00:00"/>
    <s v="E0201959"/>
    <s v="PD201959"/>
    <s v="Serviços de Publicidade Eletrônica"/>
    <n v="5514.75"/>
    <m/>
    <x v="6"/>
    <m/>
    <m/>
    <m/>
    <s v="2 - FATURADO"/>
    <n v="1217"/>
    <x v="3"/>
    <x v="1"/>
    <m/>
  </r>
  <r>
    <x v="202"/>
    <s v="08.293.848/0001-68"/>
    <s v="NF SERVICOS DO"/>
    <n v="86223"/>
    <d v="2022-04-30T00:00:00"/>
    <n v="90751"/>
    <d v="2022-05-02T00:00:00"/>
    <m/>
    <n v="18088.38"/>
    <d v="2022-06-01T00:00:00"/>
    <s v="E0201959"/>
    <s v="PD201959"/>
    <s v="Serviços de Publicidade Eletrônica"/>
    <n v="18088.38"/>
    <m/>
    <x v="6"/>
    <m/>
    <m/>
    <m/>
    <s v="2 - FATURADO"/>
    <n v="1217"/>
    <x v="3"/>
    <x v="1"/>
    <m/>
  </r>
  <r>
    <x v="202"/>
    <s v="08.293.848/0001-68"/>
    <s v="NF SERVICOS DO"/>
    <n v="86224"/>
    <d v="2022-04-30T00:00:00"/>
    <n v="90752"/>
    <d v="2022-05-02T00:00:00"/>
    <m/>
    <n v="7941.24"/>
    <d v="2022-06-01T00:00:00"/>
    <s v="E0201959"/>
    <s v="PD201959"/>
    <s v="Serviços de Publicidade Eletrônica"/>
    <n v="7941.24"/>
    <m/>
    <x v="6"/>
    <m/>
    <m/>
    <m/>
    <s v="2 - FATURADO"/>
    <n v="1217"/>
    <x v="3"/>
    <x v="1"/>
    <m/>
  </r>
  <r>
    <x v="202"/>
    <s v="08.293.848/0001-68"/>
    <s v="NF SERVICOS DO"/>
    <n v="86225"/>
    <d v="2022-04-30T00:00:00"/>
    <n v="90753"/>
    <d v="2022-05-02T00:00:00"/>
    <m/>
    <n v="8823.6"/>
    <d v="2022-06-01T00:00:00"/>
    <s v="E0201959"/>
    <s v="PD201959"/>
    <s v="Serviços de Publicidade Eletrônica"/>
    <n v="8823.6"/>
    <m/>
    <x v="6"/>
    <m/>
    <m/>
    <m/>
    <s v="2 - FATURADO"/>
    <n v="1217"/>
    <x v="3"/>
    <x v="1"/>
    <m/>
  </r>
  <r>
    <x v="202"/>
    <s v="08.293.848/0001-68"/>
    <s v="NF SERVICOS DO"/>
    <n v="86226"/>
    <d v="2022-04-30T00:00:00"/>
    <n v="90754"/>
    <d v="2022-05-02T00:00:00"/>
    <m/>
    <n v="10735.38"/>
    <d v="2022-06-01T00:00:00"/>
    <s v="E0201959"/>
    <s v="PD201959"/>
    <s v="Serviços de Publicidade Eletrônica"/>
    <n v="10735.38"/>
    <m/>
    <x v="6"/>
    <m/>
    <m/>
    <m/>
    <s v="2 - FATURADO"/>
    <n v="1217"/>
    <x v="3"/>
    <x v="1"/>
    <m/>
  </r>
  <r>
    <x v="202"/>
    <s v="08.293.848/0001-68"/>
    <s v="NF SERVICOS DO"/>
    <n v="86227"/>
    <d v="2022-04-30T00:00:00"/>
    <n v="90755"/>
    <d v="2022-05-02T00:00:00"/>
    <m/>
    <n v="8455.9500000000007"/>
    <d v="2022-06-01T00:00:00"/>
    <s v="E0201959"/>
    <s v="PD201959"/>
    <s v="Serviços de Publicidade Eletrônica"/>
    <n v="8455.9500000000007"/>
    <m/>
    <x v="6"/>
    <m/>
    <m/>
    <m/>
    <s v="2 - FATURADO"/>
    <n v="1217"/>
    <x v="3"/>
    <x v="1"/>
    <m/>
  </r>
  <r>
    <x v="202"/>
    <s v="08.293.848/0001-68"/>
    <s v="NF SERVICOS DO"/>
    <n v="86228"/>
    <d v="2022-04-30T00:00:00"/>
    <n v="90756"/>
    <d v="2022-05-02T00:00:00"/>
    <m/>
    <n v="10220.67"/>
    <d v="2022-06-01T00:00:00"/>
    <s v="E0201959"/>
    <s v="PD201959"/>
    <s v="Serviços de Publicidade Eletrônica"/>
    <n v="10220.67"/>
    <m/>
    <x v="6"/>
    <m/>
    <m/>
    <m/>
    <s v="2 - FATURADO"/>
    <n v="1217"/>
    <x v="3"/>
    <x v="1"/>
    <m/>
  </r>
  <r>
    <x v="202"/>
    <s v="08.293.848/0001-68"/>
    <s v="NF SERVICOS DO"/>
    <n v="86229"/>
    <d v="2022-04-30T00:00:00"/>
    <n v="90757"/>
    <d v="2022-05-02T00:00:00"/>
    <m/>
    <n v="8970.66"/>
    <d v="2022-06-01T00:00:00"/>
    <s v="E0201959"/>
    <s v="PD201959"/>
    <s v="Serviços de Publicidade Eletrônica"/>
    <n v="8970.66"/>
    <m/>
    <x v="6"/>
    <m/>
    <m/>
    <m/>
    <s v="2 - FATURADO"/>
    <n v="1217"/>
    <x v="3"/>
    <x v="1"/>
    <m/>
  </r>
  <r>
    <x v="202"/>
    <s v="08.293.848/0001-68"/>
    <s v="NF SERVICOS DO"/>
    <n v="86230"/>
    <d v="2022-04-30T00:00:00"/>
    <n v="90758"/>
    <d v="2022-05-02T00:00:00"/>
    <m/>
    <n v="8970.66"/>
    <d v="2022-06-01T00:00:00"/>
    <s v="E0201959"/>
    <s v="PD201959"/>
    <s v="Serviços de Publicidade Eletrônica"/>
    <n v="8970.66"/>
    <m/>
    <x v="6"/>
    <m/>
    <m/>
    <m/>
    <s v="2 - FATURADO"/>
    <n v="1217"/>
    <x v="3"/>
    <x v="1"/>
    <m/>
  </r>
  <r>
    <x v="202"/>
    <s v="08.293.848/0001-68"/>
    <s v="NF SERVICOS DO"/>
    <n v="86503"/>
    <d v="2022-04-30T00:00:00"/>
    <n v="91034"/>
    <d v="2022-05-03T00:00:00"/>
    <m/>
    <n v="980.4"/>
    <d v="2022-06-02T00:00:00"/>
    <s v="E0201959"/>
    <s v="PD201959"/>
    <s v="Serviços de Publicidade Eletrônica"/>
    <n v="980.4"/>
    <m/>
    <x v="6"/>
    <m/>
    <m/>
    <m/>
    <s v="2 - FATURADO"/>
    <n v="1216"/>
    <x v="3"/>
    <x v="1"/>
    <m/>
  </r>
  <r>
    <x v="202"/>
    <s v="08.293.848/0001-68"/>
    <s v="NF SERVICOS DO"/>
    <n v="86747"/>
    <d v="2022-04-30T00:00:00"/>
    <n v="91253"/>
    <d v="2022-05-03T00:00:00"/>
    <m/>
    <n v="42573.87"/>
    <d v="2022-06-02T00:00:00"/>
    <s v="E0201959"/>
    <s v="PD201959"/>
    <s v="Serviços de Publicidade Eletrônica"/>
    <n v="42573.87"/>
    <m/>
    <x v="6"/>
    <m/>
    <m/>
    <m/>
    <s v="2 - FATURADO"/>
    <n v="1216"/>
    <x v="3"/>
    <x v="1"/>
    <m/>
  </r>
  <r>
    <x v="202"/>
    <s v="08.293.848/0001-68"/>
    <s v="NF SERVICOS DO"/>
    <n v="86749"/>
    <d v="2022-04-30T00:00:00"/>
    <n v="91255"/>
    <d v="2022-05-03T00:00:00"/>
    <m/>
    <n v="37059.120000000003"/>
    <d v="2022-06-02T00:00:00"/>
    <s v="E0201959"/>
    <s v="PD201959"/>
    <s v="Serviços de Publicidade Eletrônica"/>
    <n v="37059.120000000003"/>
    <m/>
    <x v="6"/>
    <m/>
    <m/>
    <m/>
    <s v="2 - FATURADO"/>
    <n v="1216"/>
    <x v="3"/>
    <x v="1"/>
    <m/>
  </r>
  <r>
    <x v="202"/>
    <s v="08.293.848/0001-68"/>
    <s v="NF SERVICOS DO"/>
    <n v="86801"/>
    <d v="2022-04-30T00:00:00"/>
    <n v="91307"/>
    <d v="2022-05-03T00:00:00"/>
    <m/>
    <n v="4779.45"/>
    <d v="2022-06-02T00:00:00"/>
    <s v="E0201959"/>
    <s v="PD201959"/>
    <s v="Serviços de Publicidade Eletrônica"/>
    <n v="4779.45"/>
    <m/>
    <x v="6"/>
    <m/>
    <m/>
    <m/>
    <s v="2 - FATURADO"/>
    <n v="1216"/>
    <x v="3"/>
    <x v="1"/>
    <m/>
  </r>
  <r>
    <x v="202"/>
    <s v="08.293.848/0001-68"/>
    <s v="NF SERVICOS DO"/>
    <n v="86803"/>
    <d v="2022-04-30T00:00:00"/>
    <n v="91309"/>
    <d v="2022-05-03T00:00:00"/>
    <m/>
    <n v="11470.68"/>
    <d v="2022-06-02T00:00:00"/>
    <s v="E0201959"/>
    <s v="PD201959"/>
    <s v="Serviços de Publicidade Eletrônica"/>
    <n v="11470.68"/>
    <m/>
    <x v="6"/>
    <m/>
    <m/>
    <m/>
    <s v="2 - FATURADO"/>
    <n v="1216"/>
    <x v="3"/>
    <x v="1"/>
    <m/>
  </r>
  <r>
    <x v="202"/>
    <s v="08.293.848/0001-68"/>
    <s v="NF SERVICOS DO"/>
    <n v="87739"/>
    <d v="2022-05-13T00:00:00"/>
    <n v="92300"/>
    <d v="2022-05-13T00:00:00"/>
    <m/>
    <n v="612.75"/>
    <d v="2022-06-12T00:00:00"/>
    <s v="E0201959"/>
    <s v="PD201959"/>
    <s v="Serviços de Publicidade Eletrônica"/>
    <n v="612.75"/>
    <m/>
    <x v="6"/>
    <m/>
    <m/>
    <m/>
    <s v="2 - FATURADO"/>
    <n v="1206"/>
    <x v="3"/>
    <x v="1"/>
    <m/>
  </r>
  <r>
    <x v="202"/>
    <s v="08.293.848/0001-68"/>
    <s v="NF SERVICOS DO"/>
    <n v="91804"/>
    <d v="2022-05-17T00:00:00"/>
    <n v="96366"/>
    <d v="2022-05-18T00:00:00"/>
    <m/>
    <n v="700.64"/>
    <d v="2022-06-17T00:00:00"/>
    <s v="E0201959"/>
    <s v="PD201959"/>
    <s v="Serviços de Publicidade Eletrônica"/>
    <n v="700.64"/>
    <m/>
    <x v="6"/>
    <m/>
    <m/>
    <m/>
    <s v="2 - FATURADO"/>
    <n v="1201"/>
    <x v="3"/>
    <x v="1"/>
    <m/>
  </r>
  <r>
    <x v="202"/>
    <s v="08.293.848/0001-68"/>
    <s v="NF SERVICOS DO"/>
    <n v="93038"/>
    <d v="2022-05-20T00:00:00"/>
    <n v="97617"/>
    <d v="2022-05-23T00:00:00"/>
    <m/>
    <n v="700.64"/>
    <d v="2022-06-22T00:00:00"/>
    <s v="E0201959"/>
    <s v="PD201959"/>
    <s v="Serviços de Publicidade Eletrônica"/>
    <n v="700.64"/>
    <m/>
    <x v="6"/>
    <m/>
    <m/>
    <m/>
    <s v="2 - FATURADO"/>
    <n v="1196"/>
    <x v="3"/>
    <x v="1"/>
    <m/>
  </r>
  <r>
    <x v="202"/>
    <s v="08.293.848/0001-68"/>
    <s v="NF SERVICOS DO"/>
    <n v="97515"/>
    <d v="2022-06-02T00:00:00"/>
    <n v="102136"/>
    <d v="2022-06-14T00:00:00"/>
    <m/>
    <n v="612.75"/>
    <d v="2022-07-14T00:00:00"/>
    <s v="E0201959"/>
    <s v="PD201959"/>
    <s v="Serviços de Publicidade Eletrônica"/>
    <n v="612.75"/>
    <m/>
    <x v="6"/>
    <m/>
    <m/>
    <m/>
    <s v="2 - FATURADO"/>
    <n v="1174"/>
    <x v="3"/>
    <x v="1"/>
    <m/>
  </r>
  <r>
    <x v="202"/>
    <s v="08.293.848/0001-68"/>
    <s v="NF SERVICOS DO"/>
    <n v="97631"/>
    <d v="2022-06-03T00:00:00"/>
    <n v="102252"/>
    <d v="2022-06-14T00:00:00"/>
    <m/>
    <n v="2941.2"/>
    <d v="2022-07-14T00:00:00"/>
    <s v="E0201959"/>
    <s v="PD201959"/>
    <s v="Serviços de Publicidade Eletrônica"/>
    <n v="2941.2"/>
    <m/>
    <x v="6"/>
    <m/>
    <m/>
    <m/>
    <s v="2 - FATURADO"/>
    <n v="1174"/>
    <x v="3"/>
    <x v="1"/>
    <m/>
  </r>
  <r>
    <x v="202"/>
    <s v="08.293.848/0001-68"/>
    <s v="NF SERVICOS DO"/>
    <n v="98264"/>
    <d v="2022-06-04T00:00:00"/>
    <n v="102885"/>
    <d v="2022-06-14T00:00:00"/>
    <m/>
    <n v="16176.6"/>
    <d v="2022-07-14T00:00:00"/>
    <s v="E0201959"/>
    <s v="PD201959"/>
    <s v="Serviços de Publicidade Eletrônica"/>
    <n v="16176.6"/>
    <m/>
    <x v="6"/>
    <m/>
    <m/>
    <m/>
    <s v="2 - FATURADO"/>
    <n v="1174"/>
    <x v="3"/>
    <x v="1"/>
    <m/>
  </r>
  <r>
    <x v="202"/>
    <s v="08.293.848/0001-68"/>
    <s v="NF SERVICOS DO"/>
    <n v="98524"/>
    <d v="2022-06-07T00:00:00"/>
    <n v="103145"/>
    <d v="2022-06-14T00:00:00"/>
    <m/>
    <n v="788.22"/>
    <d v="2022-07-14T00:00:00"/>
    <s v="E0201959"/>
    <s v="PD201959"/>
    <s v="Serviços de Publicidade Eletrônica"/>
    <n v="788.22"/>
    <m/>
    <x v="6"/>
    <m/>
    <m/>
    <m/>
    <s v="2 - FATURADO"/>
    <n v="1174"/>
    <x v="3"/>
    <x v="1"/>
    <m/>
  </r>
  <r>
    <x v="202"/>
    <s v="08.293.848/0001-68"/>
    <s v="NF SERVICOS DO"/>
    <n v="99157"/>
    <d v="2022-06-09T00:00:00"/>
    <n v="103778"/>
    <d v="2022-06-14T00:00:00"/>
    <m/>
    <n v="1348.05"/>
    <d v="2022-07-14T00:00:00"/>
    <s v="E0201959"/>
    <s v="PD201959"/>
    <s v="Serviços de Publicidade Eletrônica"/>
    <n v="1348.05"/>
    <m/>
    <x v="6"/>
    <m/>
    <m/>
    <m/>
    <s v="2 - FATURADO"/>
    <n v="1174"/>
    <x v="3"/>
    <x v="1"/>
    <m/>
  </r>
  <r>
    <x v="202"/>
    <s v="08.293.848/0001-68"/>
    <s v="NF SERVICOS DO"/>
    <n v="99158"/>
    <d v="2022-06-09T00:00:00"/>
    <n v="103779"/>
    <d v="2022-06-14T00:00:00"/>
    <m/>
    <n v="8088.3"/>
    <d v="2022-07-14T00:00:00"/>
    <s v="E0201959"/>
    <s v="PD201959"/>
    <s v="Serviços de Publicidade Eletrônica"/>
    <n v="8088.3"/>
    <m/>
    <x v="6"/>
    <m/>
    <m/>
    <m/>
    <s v="2 - FATURADO"/>
    <n v="1174"/>
    <x v="3"/>
    <x v="1"/>
    <m/>
  </r>
  <r>
    <x v="202"/>
    <s v="08.293.848/0001-68"/>
    <s v="NF SERVICOS DO"/>
    <n v="101698"/>
    <d v="2022-06-15T00:00:00"/>
    <n v="106331"/>
    <d v="2022-06-20T00:00:00"/>
    <m/>
    <n v="245.1"/>
    <d v="2022-07-20T00:00:00"/>
    <s v="E0201959"/>
    <s v="PD201959"/>
    <s v="Serviços de Publicidade Eletrônica"/>
    <n v="245.1"/>
    <m/>
    <x v="6"/>
    <m/>
    <m/>
    <m/>
    <s v="2 - FATURADO"/>
    <n v="1168"/>
    <x v="3"/>
    <x v="1"/>
    <m/>
  </r>
  <r>
    <x v="202"/>
    <s v="08.293.848/0001-68"/>
    <s v="NF SERVICOS DO"/>
    <n v="101699"/>
    <d v="2022-06-15T00:00:00"/>
    <n v="106332"/>
    <d v="2022-06-20T00:00:00"/>
    <m/>
    <n v="1102.95"/>
    <d v="2022-07-20T00:00:00"/>
    <s v="E0201959"/>
    <s v="PD201959"/>
    <s v="Serviços de Publicidade Eletrônica"/>
    <n v="1102.95"/>
    <m/>
    <x v="6"/>
    <m/>
    <m/>
    <m/>
    <s v="2 - FATURADO"/>
    <n v="1168"/>
    <x v="3"/>
    <x v="1"/>
    <m/>
  </r>
  <r>
    <x v="202"/>
    <s v="08.293.848/0001-68"/>
    <s v="NF SERVICOS DO"/>
    <n v="101700"/>
    <d v="2022-06-15T00:00:00"/>
    <n v="106333"/>
    <d v="2022-06-20T00:00:00"/>
    <m/>
    <n v="2941.2"/>
    <d v="2022-07-20T00:00:00"/>
    <s v="E0201959"/>
    <s v="PD201959"/>
    <s v="Serviços de Publicidade Eletrônica"/>
    <n v="2941.2"/>
    <m/>
    <x v="6"/>
    <m/>
    <m/>
    <m/>
    <s v="2 - FATURADO"/>
    <n v="1168"/>
    <x v="3"/>
    <x v="1"/>
    <m/>
  </r>
  <r>
    <x v="202"/>
    <s v="08.293.848/0001-68"/>
    <s v="NF SERVICOS DO"/>
    <n v="103446"/>
    <d v="2022-06-23T00:00:00"/>
    <n v="108093"/>
    <d v="2022-06-24T00:00:00"/>
    <m/>
    <n v="6985.35"/>
    <d v="2022-07-24T00:00:00"/>
    <s v="E0201959"/>
    <s v="PD201959"/>
    <s v="Serviços de Publicidade Eletrônica"/>
    <n v="6985.35"/>
    <m/>
    <x v="6"/>
    <m/>
    <m/>
    <m/>
    <s v="2 - FATURADO"/>
    <n v="1164"/>
    <x v="3"/>
    <x v="1"/>
    <m/>
  </r>
  <r>
    <x v="202"/>
    <s v="08.293.848/0001-68"/>
    <s v="NF SERVICOS DO"/>
    <n v="103447"/>
    <d v="2022-06-23T00:00:00"/>
    <n v="108094"/>
    <d v="2022-06-24T00:00:00"/>
    <m/>
    <n v="6617.7"/>
    <d v="2022-07-24T00:00:00"/>
    <s v="E0201959"/>
    <s v="PD201959"/>
    <s v="Serviços de Publicidade Eletrônica"/>
    <n v="6617.7"/>
    <m/>
    <x v="6"/>
    <m/>
    <m/>
    <m/>
    <s v="2 - FATURADO"/>
    <n v="1164"/>
    <x v="3"/>
    <x v="1"/>
    <m/>
  </r>
  <r>
    <x v="202"/>
    <s v="08.293.848/0001-68"/>
    <s v="NF SERVICOS DO"/>
    <n v="103448"/>
    <d v="2022-06-23T00:00:00"/>
    <n v="108095"/>
    <d v="2022-06-24T00:00:00"/>
    <m/>
    <n v="4779.45"/>
    <d v="2022-07-24T00:00:00"/>
    <s v="E0201959"/>
    <s v="PD201959"/>
    <s v="Serviços de Publicidade Eletrônica"/>
    <n v="4779.45"/>
    <m/>
    <x v="6"/>
    <m/>
    <m/>
    <m/>
    <s v="2 - FATURADO"/>
    <n v="1164"/>
    <x v="3"/>
    <x v="1"/>
    <m/>
  </r>
  <r>
    <x v="202"/>
    <s v="08.293.848/0001-68"/>
    <s v="NF SERVICOS DO"/>
    <n v="103449"/>
    <d v="2022-06-23T00:00:00"/>
    <n v="108096"/>
    <d v="2022-06-24T00:00:00"/>
    <m/>
    <n v="8088.3"/>
    <d v="2022-07-24T00:00:00"/>
    <s v="E0201959"/>
    <s v="PD201959"/>
    <s v="Serviços de Publicidade Eletrônica"/>
    <n v="8088.3"/>
    <m/>
    <x v="6"/>
    <m/>
    <m/>
    <m/>
    <s v="2 - FATURADO"/>
    <n v="1164"/>
    <x v="3"/>
    <x v="1"/>
    <m/>
  </r>
  <r>
    <x v="202"/>
    <s v="08.293.848/0001-68"/>
    <s v="NF SERVICOS DO"/>
    <n v="103450"/>
    <d v="2022-06-23T00:00:00"/>
    <n v="108097"/>
    <d v="2022-06-24T00:00:00"/>
    <m/>
    <n v="6985.35"/>
    <d v="2022-07-24T00:00:00"/>
    <s v="E0201959"/>
    <s v="PD201959"/>
    <s v="Serviços de Publicidade Eletrônica"/>
    <n v="6985.35"/>
    <m/>
    <x v="6"/>
    <m/>
    <m/>
    <m/>
    <s v="2 - FATURADO"/>
    <n v="1164"/>
    <x v="3"/>
    <x v="1"/>
    <m/>
  </r>
  <r>
    <x v="202"/>
    <s v="08.293.848/0001-68"/>
    <s v="NF SERVICOS DO"/>
    <n v="103451"/>
    <d v="2022-06-23T00:00:00"/>
    <n v="108098"/>
    <d v="2022-06-24T00:00:00"/>
    <m/>
    <n v="6985.35"/>
    <d v="2022-07-24T00:00:00"/>
    <s v="E0201959"/>
    <s v="PD201959"/>
    <s v="Serviços de Publicidade Eletrônica"/>
    <n v="6985.35"/>
    <m/>
    <x v="6"/>
    <m/>
    <m/>
    <m/>
    <s v="2 - FATURADO"/>
    <n v="1164"/>
    <x v="3"/>
    <x v="1"/>
    <m/>
  </r>
  <r>
    <x v="202"/>
    <s v="08.293.848/0001-68"/>
    <s v="NF SERVICOS DO"/>
    <n v="106655"/>
    <d v="2022-07-12T00:00:00"/>
    <n v="111342"/>
    <d v="2022-07-12T00:00:00"/>
    <m/>
    <n v="735.3"/>
    <d v="2022-08-11T00:00:00"/>
    <s v="E0201959"/>
    <s v="PD201959"/>
    <s v="Serviços de Publicidade Eletrônica"/>
    <n v="735.3"/>
    <m/>
    <x v="6"/>
    <m/>
    <m/>
    <m/>
    <s v="2 - FATURADO"/>
    <n v="1146"/>
    <x v="3"/>
    <x v="1"/>
    <m/>
  </r>
  <r>
    <x v="202"/>
    <s v="08.293.848/0001-68"/>
    <s v="NF SERVICOS DO"/>
    <n v="106656"/>
    <d v="2022-07-12T00:00:00"/>
    <n v="111343"/>
    <d v="2022-07-12T00:00:00"/>
    <m/>
    <n v="857.85"/>
    <d v="2022-08-11T00:00:00"/>
    <s v="E0201959"/>
    <s v="PD201959"/>
    <s v="Serviços de Publicidade Eletrônica"/>
    <n v="857.85"/>
    <m/>
    <x v="6"/>
    <m/>
    <m/>
    <m/>
    <s v="2 - FATURADO"/>
    <n v="1146"/>
    <x v="3"/>
    <x v="1"/>
    <m/>
  </r>
  <r>
    <x v="202"/>
    <s v="08.293.848/0001-68"/>
    <s v="NF SERVICOS DO"/>
    <n v="106657"/>
    <d v="2022-07-12T00:00:00"/>
    <n v="111344"/>
    <d v="2022-07-12T00:00:00"/>
    <m/>
    <n v="857.85"/>
    <d v="2022-08-11T00:00:00"/>
    <s v="E0201959"/>
    <s v="PD201959"/>
    <s v="Serviços de Publicidade Eletrônica"/>
    <n v="857.85"/>
    <m/>
    <x v="6"/>
    <m/>
    <m/>
    <m/>
    <s v="2 - FATURADO"/>
    <n v="1146"/>
    <x v="3"/>
    <x v="1"/>
    <m/>
  </r>
  <r>
    <x v="203"/>
    <s v="08.339.612/0001-15"/>
    <s v="ND-OPERADORA CIELO"/>
    <n v="26639"/>
    <d v="2025-09-03T00:00:00"/>
    <m/>
    <m/>
    <m/>
    <n v="187.49"/>
    <d v="2025-09-03T00:00:00"/>
    <m/>
    <m/>
    <s v="Certificado e-CNPJ A1 em Software (12 meses)"/>
    <n v="187.49"/>
    <m/>
    <x v="0"/>
    <m/>
    <m/>
    <m/>
    <s v="1 - VENDA A VISTA"/>
    <n v="27"/>
    <x v="2"/>
    <x v="5"/>
    <m/>
  </r>
  <r>
    <x v="204"/>
    <s v="08.463.170/0003-86"/>
    <s v="5114 Venda A.T.CONSI"/>
    <n v="748"/>
    <d v="2025-08-19T00:00:00"/>
    <m/>
    <s v="ACERTO REF NF DEV SIMB 5416"/>
    <m/>
    <n v="109"/>
    <d v="2025-10-18T00:00:00"/>
    <m/>
    <m/>
    <s v="MONTEIRO LOBATO, LIVRO A LIVRO"/>
    <n v="109"/>
    <m/>
    <x v="0"/>
    <m/>
    <m/>
    <m/>
    <s v="60 DIAS"/>
    <n v="0"/>
    <x v="0"/>
    <x v="4"/>
    <m/>
  </r>
  <r>
    <x v="204"/>
    <s v="08.463.170/0003-86"/>
    <s v="5114 Venda A.T.CONSI"/>
    <n v="756"/>
    <d v="2025-08-28T00:00:00"/>
    <m/>
    <s v="ACERTO REF NF DEV SIMBOLICA 8069"/>
    <m/>
    <n v="75"/>
    <d v="2025-10-27T00:00:00"/>
    <m/>
    <m/>
    <s v="REVISTA DA BIBLIOTECA MARIO DE ANDRADE NO 72 - CLARICE LISPECTOR"/>
    <n v="75"/>
    <m/>
    <x v="0"/>
    <m/>
    <m/>
    <m/>
    <s v="60 DIAS"/>
    <n v="0"/>
    <x v="0"/>
    <x v="4"/>
    <m/>
  </r>
  <r>
    <x v="204"/>
    <s v="08.463.170/0004-67"/>
    <s v="5114 Venda A.T.CONSI"/>
    <n v="755"/>
    <d v="2025-08-27T00:00:00"/>
    <m/>
    <s v="ACERTO REF NF DEV SIMB 40955"/>
    <m/>
    <n v="55"/>
    <d v="2025-10-26T00:00:00"/>
    <m/>
    <m/>
    <s v="PAULO FRANCIS: POLEMISTA PROFISSIONAL - 1A REIMPRESSAO"/>
    <n v="55"/>
    <m/>
    <x v="0"/>
    <m/>
    <m/>
    <m/>
    <s v="60 DIAS"/>
    <n v="0"/>
    <x v="0"/>
    <x v="4"/>
    <m/>
  </r>
  <r>
    <x v="205"/>
    <s v="08.574.719/0001-48"/>
    <s v="NF SERVICOS"/>
    <n v="193711"/>
    <d v="2025-09-11T00:00:00"/>
    <n v="2025345"/>
    <d v="2025-09-11T00:00:00"/>
    <d v="2025-08-01T00:00:00"/>
    <n v="73.33"/>
    <d v="2025-10-11T00:00:00"/>
    <s v="E0230488"/>
    <s v="PD023399"/>
    <s v="PROGRAMA SP SEM PAPEL"/>
    <n v="69.81"/>
    <d v="2025-08-01T00:00:00"/>
    <x v="0"/>
    <m/>
    <m/>
    <s v="359.00009209/2023-74-APPS"/>
    <s v="2 - FATURADO"/>
    <n v="0"/>
    <x v="0"/>
    <x v="0"/>
    <m/>
  </r>
  <r>
    <x v="205"/>
    <s v="08.574.719/0001-48"/>
    <s v="NF SERVICOS"/>
    <n v="193712"/>
    <d v="2025-09-11T00:00:00"/>
    <n v="2025346"/>
    <d v="2025-09-11T00:00:00"/>
    <d v="2025-08-01T00:00:00"/>
    <n v="11557.56"/>
    <d v="2025-10-11T00:00:00"/>
    <s v="E0240165"/>
    <s v="PD024112"/>
    <s v="SERVIÇO DE GESTÃO CENTRALIZADA  - OUTSOURCING"/>
    <n v="11002.8"/>
    <d v="2025-08-01T00:00:00"/>
    <x v="0"/>
    <d v="2024-03-01T00:00:00"/>
    <s v="027.00000144/2024-80"/>
    <s v="359.00003903/2024-69-ITO"/>
    <s v="2 - FATURADO"/>
    <n v="0"/>
    <x v="0"/>
    <x v="0"/>
    <m/>
  </r>
  <r>
    <x v="205"/>
    <s v="08.574.719/0001-48"/>
    <s v="NF SERVICOS"/>
    <n v="193713"/>
    <d v="2025-09-11T00:00:00"/>
    <n v="2025347"/>
    <d v="2025-09-11T00:00:00"/>
    <d v="2025-08-01T00:00:00"/>
    <n v="6764.75"/>
    <d v="2025-10-11T00:00:00"/>
    <s v="E0240502"/>
    <s v="PD024356"/>
    <s v="OFFICE BASICO"/>
    <n v="6440.04"/>
    <d v="2025-08-01T00:00:00"/>
    <x v="0"/>
    <d v="2024-07-01T00:00:00"/>
    <s v="027.00000551-2024-97"/>
    <s v="359.00009204/2023-41 - ITO"/>
    <s v="2 - FATURADO"/>
    <n v="0"/>
    <x v="0"/>
    <x v="0"/>
    <m/>
  </r>
  <r>
    <x v="205"/>
    <s v="08.574.719/0001-48"/>
    <s v="NF SERVICOS"/>
    <n v="193717"/>
    <d v="2025-09-11T00:00:00"/>
    <n v="2025351"/>
    <d v="2025-09-11T00:00:00"/>
    <d v="2025-08-01T00:00:00"/>
    <n v="486.39"/>
    <d v="2025-10-11T00:00:00"/>
    <s v="E0241018"/>
    <s v="PD024449"/>
    <s v="SAM PATRIMONIO"/>
    <n v="463.04"/>
    <d v="2025-08-01T00:00:00"/>
    <x v="0"/>
    <d v="2024-07-01T00:00:00"/>
    <s v="027.00000828/2024-81"/>
    <s v="359.00011173/2024-70-APPS"/>
    <s v="2 - FATURADO"/>
    <n v="0"/>
    <x v="0"/>
    <x v="0"/>
    <m/>
  </r>
  <r>
    <x v="205"/>
    <s v="08.574.719/0001-48"/>
    <s v="NF SERVICOS"/>
    <n v="193718"/>
    <d v="2025-09-11T00:00:00"/>
    <n v="2025352"/>
    <d v="2025-09-11T00:00:00"/>
    <d v="2025-08-01T00:00:00"/>
    <n v="380.85"/>
    <d v="2025-10-11T00:00:00"/>
    <s v="E0241017"/>
    <s v="PD024449"/>
    <s v="SAM ESTOQUE"/>
    <n v="362.57"/>
    <d v="2025-08-01T00:00:00"/>
    <x v="0"/>
    <d v="2024-07-01T00:00:00"/>
    <s v="027.00000828/2024-81"/>
    <s v="359.00011173/2024-70-APPS"/>
    <s v="2 - FATURADO"/>
    <n v="0"/>
    <x v="0"/>
    <x v="0"/>
    <m/>
  </r>
  <r>
    <x v="206"/>
    <s v="08.583.300/0001-52"/>
    <s v="ND-JUROS RECEBIMENTO"/>
    <s v="306182-1-NDJ1"/>
    <d v="2025-03-05T00:00:00"/>
    <n v="312767"/>
    <m/>
    <m/>
    <n v="0.74"/>
    <d v="2025-04-04T00:00:00"/>
    <m/>
    <m/>
    <s v="Nota de Debito Juros"/>
    <n v="0.74"/>
    <m/>
    <x v="0"/>
    <m/>
    <m/>
    <m/>
    <s v="2 - FATURADO"/>
    <n v="179"/>
    <x v="4"/>
    <x v="2"/>
    <m/>
  </r>
  <r>
    <x v="206"/>
    <s v="08.583.300/0001-52"/>
    <s v="NF SERVICOS DO"/>
    <n v="354172"/>
    <d v="2025-09-09T00:00:00"/>
    <n v="360982"/>
    <d v="2025-09-09T00:00:00"/>
    <m/>
    <n v="367.65"/>
    <d v="2025-10-09T00:00:00"/>
    <s v="E0201962"/>
    <s v="PD201962"/>
    <s v="Serviços de Publicidade Eletrônica"/>
    <n v="367.65"/>
    <m/>
    <x v="0"/>
    <m/>
    <m/>
    <m/>
    <s v="2 - FATURADO"/>
    <n v="0"/>
    <x v="0"/>
    <x v="1"/>
    <m/>
  </r>
  <r>
    <x v="206"/>
    <s v="08.583.300/0001-52"/>
    <s v="NF SERVICOS DO"/>
    <n v="355685"/>
    <d v="2025-09-10T00:00:00"/>
    <n v="362495"/>
    <d v="2025-09-11T00:00:00"/>
    <m/>
    <n v="857.85"/>
    <d v="2025-10-11T00:00:00"/>
    <s v="E0201962"/>
    <s v="PD201962"/>
    <s v="Serviços de Publicidade Eletrônica"/>
    <n v="857.85"/>
    <m/>
    <x v="0"/>
    <m/>
    <m/>
    <m/>
    <s v="2 - FATURADO"/>
    <n v="0"/>
    <x v="0"/>
    <x v="1"/>
    <m/>
  </r>
  <r>
    <x v="207"/>
    <s v="08.592.975/0001-68"/>
    <s v="5114 Venda A.T.CONSI"/>
    <n v="684"/>
    <d v="2025-05-06T00:00:00"/>
    <m/>
    <s v="Acerto ref e-mail 24/04"/>
    <m/>
    <n v="1997"/>
    <d v="2025-10-15T00:00:00"/>
    <m/>
    <m/>
    <s v="VISOES DE GUERRA: LASAR SEGALL / VISIONS OF WAR: LASAR SEGALL - EDICAO BILINGUE"/>
    <n v="659.01"/>
    <m/>
    <x v="0"/>
    <m/>
    <m/>
    <m/>
    <s v="60/75/90"/>
    <n v="0"/>
    <x v="0"/>
    <x v="4"/>
    <m/>
  </r>
  <r>
    <x v="207"/>
    <s v="08.592.975/0001-68"/>
    <s v="5114 Venda A.T.CONSI"/>
    <n v="684"/>
    <d v="2025-05-06T00:00:00"/>
    <m/>
    <s v="Acerto ref e-mail 24/04"/>
    <m/>
    <n v="1997"/>
    <d v="2025-10-30T00:00:00"/>
    <m/>
    <m/>
    <s v="VISOES DE GUERRA: LASAR SEGALL / VISIONS OF WAR: LASAR SEGALL - EDICAO BILINGUE"/>
    <n v="659.01"/>
    <m/>
    <x v="0"/>
    <m/>
    <m/>
    <m/>
    <s v="60/75/90"/>
    <n v="0"/>
    <x v="0"/>
    <x v="4"/>
    <m/>
  </r>
  <r>
    <x v="208"/>
    <s v="08.678.541/0001-85"/>
    <s v="ND-FUNCIONARIO CEDID"/>
    <s v="1454A"/>
    <d v="2012-09-28T00:00:00"/>
    <m/>
    <m/>
    <m/>
    <n v="46087.94"/>
    <d v="2012-10-29T00:00:00"/>
    <s v="CARGA INICIAL FUNCIONARIO CEDI"/>
    <m/>
    <s v="CARGA INICIAL FUNCIONARIO CEDID"/>
    <n v="46087.94"/>
    <m/>
    <x v="0"/>
    <m/>
    <m/>
    <m/>
    <s v="1 - VENDA A VISTA"/>
    <n v="4719"/>
    <x v="3"/>
    <x v="10"/>
    <m/>
  </r>
  <r>
    <x v="208"/>
    <s v="08.678.541/0001-85"/>
    <s v="ND-FUNCIONARIO CEDID"/>
    <s v="1483A"/>
    <d v="2012-10-31T00:00:00"/>
    <m/>
    <m/>
    <m/>
    <n v="46083.44"/>
    <d v="2012-11-30T00:00:00"/>
    <s v="CARGA INICIAL FUNCIONARIO CEDID"/>
    <m/>
    <s v="CARGA INICIAL FUNCIONARIO CEDID"/>
    <n v="46083.44"/>
    <m/>
    <x v="0"/>
    <m/>
    <m/>
    <m/>
    <s v="1 - VENDA A VISTA"/>
    <n v="4687"/>
    <x v="3"/>
    <x v="10"/>
    <m/>
  </r>
  <r>
    <x v="208"/>
    <s v="08.678.541/0001-85"/>
    <s v="ND-FUNCIONARIO CEDID"/>
    <s v="1519A"/>
    <d v="2012-11-30T00:00:00"/>
    <m/>
    <m/>
    <m/>
    <n v="46128.74"/>
    <d v="2012-12-28T00:00:00"/>
    <s v="CARGA INICIAL FUNCIONARIO CEDID"/>
    <m/>
    <s v="CARGA INICIAL FUNCIONARIO CEDID"/>
    <n v="46128.74"/>
    <m/>
    <x v="0"/>
    <m/>
    <m/>
    <m/>
    <s v="1 - VENDA A VISTA"/>
    <n v="4659"/>
    <x v="3"/>
    <x v="10"/>
    <m/>
  </r>
  <r>
    <x v="208"/>
    <s v="08.678.541/0001-85"/>
    <s v="ND-FUNCIONARIO CEDID"/>
    <s v="1548A"/>
    <d v="2012-12-31T00:00:00"/>
    <m/>
    <m/>
    <m/>
    <n v="46082.239999999998"/>
    <d v="2013-01-30T00:00:00"/>
    <s v="CARGA INICIAL FUNCIONARIO CEDID"/>
    <m/>
    <s v="CARGA INICIAL FUNCIONARIO CEDID"/>
    <n v="46082.239999999998"/>
    <m/>
    <x v="0"/>
    <m/>
    <m/>
    <m/>
    <s v="1 - VENDA A VISTA"/>
    <n v="4626"/>
    <x v="3"/>
    <x v="10"/>
    <m/>
  </r>
  <r>
    <x v="209"/>
    <s v="08.755.269/0001-90"/>
    <s v="ND-FUNCIONARIO CEDID"/>
    <s v="1538A"/>
    <d v="2012-12-31T00:00:00"/>
    <m/>
    <m/>
    <m/>
    <n v="63844.79"/>
    <d v="2013-01-30T00:00:00"/>
    <s v="CARGA INICIAL FUNCIONARIO CEDID"/>
    <m/>
    <s v="CARGA INICIAL FUNCIONARIO CEDID"/>
    <n v="63844.79"/>
    <m/>
    <x v="0"/>
    <m/>
    <m/>
    <m/>
    <s v="1 - VENDA A VISTA"/>
    <n v="4626"/>
    <x v="3"/>
    <x v="10"/>
    <m/>
  </r>
  <r>
    <x v="209"/>
    <s v="08.755.269/0001-90"/>
    <s v="ND-FUNCIONARIO CEDID"/>
    <s v="1568A"/>
    <d v="2013-01-31T00:00:00"/>
    <m/>
    <m/>
    <m/>
    <n v="63941.15"/>
    <d v="2013-02-28T00:00:00"/>
    <s v="CARGA INICIAL FUNCIONARIO CEDID"/>
    <m/>
    <s v="CARGA INICIAL FUNCIONARIO CEDID"/>
    <n v="63941.15"/>
    <m/>
    <x v="0"/>
    <m/>
    <m/>
    <m/>
    <s v="1 - VENDA A VISTA"/>
    <n v="4597"/>
    <x v="3"/>
    <x v="10"/>
    <m/>
  </r>
  <r>
    <x v="209"/>
    <s v="08.755.269/0001-90"/>
    <s v="ND-FUNCIONARIO CEDID"/>
    <s v="1598A"/>
    <d v="2013-02-28T00:00:00"/>
    <m/>
    <m/>
    <m/>
    <n v="339126.92"/>
    <d v="2013-03-30T00:00:00"/>
    <s v="CARGA INICIAL FUNCIONARIO CEDID"/>
    <m/>
    <s v="CARGA INICIAL FUNCIONARIO CEDID"/>
    <n v="339126.92"/>
    <m/>
    <x v="0"/>
    <m/>
    <m/>
    <m/>
    <s v="1 - VENDA A VISTA"/>
    <n v="4567"/>
    <x v="3"/>
    <x v="10"/>
    <m/>
  </r>
  <r>
    <x v="209"/>
    <s v="08.755.269/0001-90"/>
    <s v="ND-FUNCIONARIO CEDID"/>
    <s v="1627A"/>
    <d v="2013-03-31T00:00:00"/>
    <m/>
    <m/>
    <m/>
    <n v="103300.71"/>
    <d v="2013-04-30T00:00:00"/>
    <s v="CARGA INICIAL FUNCIONARIO CEDID"/>
    <m/>
    <s v="CARGA INICIAL FUNCIONARIO CEDID"/>
    <n v="103300.71"/>
    <m/>
    <x v="0"/>
    <m/>
    <m/>
    <m/>
    <s v="1 - VENDA A VISTA"/>
    <n v="4536"/>
    <x v="3"/>
    <x v="10"/>
    <m/>
  </r>
  <r>
    <x v="209"/>
    <s v="08.755.269/0001-90"/>
    <s v="ND-FUNCIONARIO CEDID"/>
    <s v="1661A"/>
    <d v="2013-04-30T00:00:00"/>
    <m/>
    <m/>
    <m/>
    <n v="130024.54"/>
    <d v="2013-05-31T00:00:00"/>
    <s v="CARGA INICIAL FUNCIONARIO CEDID"/>
    <m/>
    <s v="CARGA INICIAL FUNCIONARIO CEDID"/>
    <n v="130024.54"/>
    <m/>
    <x v="0"/>
    <m/>
    <m/>
    <m/>
    <s v="1 - VENDA A VISTA"/>
    <n v="4505"/>
    <x v="3"/>
    <x v="10"/>
    <m/>
  </r>
  <r>
    <x v="209"/>
    <s v="08.755.269/0001-90"/>
    <s v="ND-FUNCIONARIO CEDID"/>
    <s v="1690A"/>
    <d v="2013-05-31T00:00:00"/>
    <m/>
    <m/>
    <m/>
    <n v="110740.65"/>
    <d v="2013-06-28T00:00:00"/>
    <s v="CARGA INICIAL FUNCIONARIO CEDID"/>
    <m/>
    <s v="CARGA INICIAL FUNCIONARIO CEDID"/>
    <n v="110740.65"/>
    <m/>
    <x v="0"/>
    <m/>
    <m/>
    <m/>
    <s v="1 - VENDA A VISTA"/>
    <n v="4477"/>
    <x v="3"/>
    <x v="10"/>
    <m/>
  </r>
  <r>
    <x v="209"/>
    <s v="08.755.269/0001-90"/>
    <s v="ND-FUNCIONARIO CEDID"/>
    <s v="1719A"/>
    <d v="2013-06-28T00:00:00"/>
    <m/>
    <m/>
    <m/>
    <n v="110735.46"/>
    <d v="2013-07-31T00:00:00"/>
    <s v="CARGA INICIAL FUNCIONARIO CEDID"/>
    <m/>
    <s v="CARGA INICIAL FUNCIONARIO CEDID"/>
    <n v="110735.46"/>
    <m/>
    <x v="0"/>
    <m/>
    <m/>
    <m/>
    <s v="1 - VENDA A VISTA"/>
    <n v="4444"/>
    <x v="3"/>
    <x v="10"/>
    <m/>
  </r>
  <r>
    <x v="209"/>
    <s v="08.755.269/0001-90"/>
    <s v="ND-FUNCIONARIO CEDID"/>
    <s v="1752A"/>
    <d v="2013-07-31T00:00:00"/>
    <m/>
    <m/>
    <m/>
    <n v="231439.08"/>
    <d v="2013-08-30T00:00:00"/>
    <s v="CARGA INICIAL FUNCIONARIO CEDID"/>
    <m/>
    <s v="CARGA INICIAL FUNCIONARIO CEDID"/>
    <n v="231439.08"/>
    <m/>
    <x v="0"/>
    <m/>
    <m/>
    <m/>
    <s v="1 - VENDA A VISTA"/>
    <n v="4414"/>
    <x v="3"/>
    <x v="10"/>
    <m/>
  </r>
  <r>
    <x v="209"/>
    <s v="08.755.269/0001-90"/>
    <s v="ND-FUNCIONARIO CEDID"/>
    <s v="1786A"/>
    <d v="2013-08-30T00:00:00"/>
    <m/>
    <m/>
    <m/>
    <n v="128122.51"/>
    <d v="2013-09-30T00:00:00"/>
    <s v="CARGA INICIAL FUNCIONARIO CEDID"/>
    <m/>
    <s v="CARGA INICIAL FUNCIONARIO CEDID"/>
    <n v="128122.51"/>
    <m/>
    <x v="0"/>
    <m/>
    <m/>
    <m/>
    <s v="1 - VENDA A VISTA"/>
    <n v="4383"/>
    <x v="3"/>
    <x v="10"/>
    <m/>
  </r>
  <r>
    <x v="209"/>
    <s v="08.755.269/0001-90"/>
    <s v="ND-FUNCIONARIO CEDID"/>
    <s v="1818A"/>
    <d v="2013-09-30T00:00:00"/>
    <m/>
    <m/>
    <m/>
    <n v="128122.37"/>
    <d v="2013-10-30T00:00:00"/>
    <s v="CARGA INICIAL FUNCIONARIO CEDID"/>
    <m/>
    <s v="CARGA INICIAL FUNCIONARIO CEDID"/>
    <n v="128122.37"/>
    <m/>
    <x v="0"/>
    <m/>
    <m/>
    <m/>
    <s v="1 - VENDA A VISTA"/>
    <n v="4353"/>
    <x v="3"/>
    <x v="10"/>
    <m/>
  </r>
  <r>
    <x v="209"/>
    <s v="08.755.269/0001-90"/>
    <s v="ND-FUNCIONARIO CEDID"/>
    <s v="1849A"/>
    <d v="2013-10-31T00:00:00"/>
    <m/>
    <m/>
    <m/>
    <n v="128124.19"/>
    <d v="2013-11-29T00:00:00"/>
    <s v="CARGA INICIAL FUNCIONARIO CEDID"/>
    <m/>
    <s v="CARGA INICIAL FUNCIONARIO CEDID"/>
    <n v="128124.19"/>
    <m/>
    <x v="0"/>
    <m/>
    <m/>
    <m/>
    <s v="1 - VENDA A VISTA"/>
    <n v="4323"/>
    <x v="3"/>
    <x v="10"/>
    <m/>
  </r>
  <r>
    <x v="209"/>
    <s v="08.755.269/0001-90"/>
    <s v="ND-FUNCIONARIO CEDID"/>
    <s v="1880A"/>
    <d v="2013-11-29T00:00:00"/>
    <m/>
    <m/>
    <m/>
    <n v="128324.67"/>
    <d v="2013-12-30T00:00:00"/>
    <s v="CARGA INICIAL FUNCIONARIO CEDID"/>
    <m/>
    <s v="CARGA INICIAL FUNCIONARIO CEDID"/>
    <n v="128324.67"/>
    <m/>
    <x v="0"/>
    <m/>
    <m/>
    <m/>
    <s v="1 - VENDA A VISTA"/>
    <n v="4292"/>
    <x v="3"/>
    <x v="10"/>
    <m/>
  </r>
  <r>
    <x v="209"/>
    <s v="08.755.269/0001-90"/>
    <s v="ND-FUNCIONARIO CEDID"/>
    <s v="1911A"/>
    <d v="2013-12-31T00:00:00"/>
    <m/>
    <m/>
    <m/>
    <n v="193096.44"/>
    <d v="2014-01-30T00:00:00"/>
    <s v="CARGA INICIAL FUNCIONARIO CEDID"/>
    <m/>
    <s v="CARGA INICIAL FUNCIONARIO CEDID"/>
    <n v="193096.44"/>
    <m/>
    <x v="0"/>
    <m/>
    <m/>
    <m/>
    <s v="1 - VENDA A VISTA"/>
    <n v="4261"/>
    <x v="3"/>
    <x v="10"/>
    <m/>
  </r>
  <r>
    <x v="209"/>
    <s v="08.755.269/0001-90"/>
    <s v="ND-FUNCIONARIO CEDID"/>
    <s v="1944A"/>
    <d v="2014-01-31T00:00:00"/>
    <m/>
    <m/>
    <m/>
    <n v="147337.18"/>
    <d v="2014-02-28T00:00:00"/>
    <s v="CARGA INICIAL FUNCIONARIO CEDID"/>
    <m/>
    <s v="CARGA INICIAL FUNCIONARIO CEDID"/>
    <n v="147337.18"/>
    <m/>
    <x v="0"/>
    <m/>
    <m/>
    <m/>
    <s v="1 - VENDA A VISTA"/>
    <n v="4232"/>
    <x v="3"/>
    <x v="10"/>
    <m/>
  </r>
  <r>
    <x v="209"/>
    <s v="08.755.269/0001-90"/>
    <s v="ND-FUNCIONARIO CEDID"/>
    <s v="1974A"/>
    <d v="2014-02-28T00:00:00"/>
    <m/>
    <m/>
    <m/>
    <n v="147250.03"/>
    <d v="2014-03-31T00:00:00"/>
    <s v="CARGA INICIAL FUNCIONARIO CEDID"/>
    <m/>
    <s v="CARGA INICIAL FUNCIONARIO CEDID"/>
    <n v="147250.03"/>
    <m/>
    <x v="0"/>
    <m/>
    <m/>
    <m/>
    <s v="1 - VENDA A VISTA"/>
    <n v="4201"/>
    <x v="3"/>
    <x v="10"/>
    <m/>
  </r>
  <r>
    <x v="209"/>
    <s v="08.755.269/0001-90"/>
    <s v="ND-FUNCIONARIO CEDID"/>
    <s v="2005A"/>
    <d v="2014-03-31T00:00:00"/>
    <m/>
    <m/>
    <m/>
    <n v="146730.29999999999"/>
    <d v="2014-04-30T00:00:00"/>
    <s v="CARGA INICIAL FUNCIONARIO CEDID"/>
    <m/>
    <s v="CARGA INICIAL FUNCIONARIO CEDID"/>
    <n v="146730.29999999999"/>
    <m/>
    <x v="0"/>
    <m/>
    <m/>
    <m/>
    <s v="1 - VENDA A VISTA"/>
    <n v="4171"/>
    <x v="3"/>
    <x v="10"/>
    <m/>
  </r>
  <r>
    <x v="209"/>
    <s v="08.755.269/0001-90"/>
    <s v="ND-FUNCIONARIO CEDID"/>
    <s v="2036A"/>
    <d v="2014-04-30T00:00:00"/>
    <m/>
    <m/>
    <m/>
    <n v="179210.49"/>
    <d v="2014-05-30T00:00:00"/>
    <s v="CARGA INICIAL FUNCIONARIO CEDID"/>
    <m/>
    <s v="CARGA INICIAL FUNCIONARIO CEDID"/>
    <n v="179210.49"/>
    <m/>
    <x v="0"/>
    <m/>
    <m/>
    <m/>
    <s v="1 - VENDA A VISTA"/>
    <n v="4141"/>
    <x v="3"/>
    <x v="10"/>
    <m/>
  </r>
  <r>
    <x v="209"/>
    <s v="08.755.269/0001-90"/>
    <s v="ND-FUNCIONARIO CEDID"/>
    <s v="2068A"/>
    <d v="2014-05-30T00:00:00"/>
    <m/>
    <m/>
    <m/>
    <n v="156383.76"/>
    <d v="2014-06-30T00:00:00"/>
    <s v="CARGA INICIAL FUNCIONARIO CEDID"/>
    <m/>
    <s v="CARGA INICIAL FUNCIONARIO CEDID"/>
    <n v="156383.76"/>
    <m/>
    <x v="0"/>
    <m/>
    <m/>
    <m/>
    <s v="1 - VENDA A VISTA"/>
    <n v="4110"/>
    <x v="3"/>
    <x v="10"/>
    <m/>
  </r>
  <r>
    <x v="209"/>
    <s v="08.755.269/0001-90"/>
    <s v="ND-FUNCIONARIO CEDID"/>
    <s v="2100A"/>
    <d v="2014-06-30T00:00:00"/>
    <m/>
    <m/>
    <m/>
    <n v="138100.10999999999"/>
    <d v="2014-07-30T00:00:00"/>
    <s v="CARGA INICIAL FUNCIONARIO CEDID"/>
    <m/>
    <s v="CARGA INICIAL FUNCIONARIO CEDID"/>
    <n v="138100.10999999999"/>
    <m/>
    <x v="0"/>
    <m/>
    <m/>
    <m/>
    <s v="1 - VENDA A VISTA"/>
    <n v="4080"/>
    <x v="3"/>
    <x v="10"/>
    <m/>
  </r>
  <r>
    <x v="209"/>
    <s v="08.755.269/0001-90"/>
    <s v="ND-FUNCIONARIO CEDID"/>
    <s v="2132A"/>
    <d v="2014-07-31T00:00:00"/>
    <m/>
    <m/>
    <m/>
    <n v="139027.38"/>
    <d v="2014-08-29T00:00:00"/>
    <s v="CARGA INICIAL FUNCIONARIO CEDID"/>
    <m/>
    <s v="CARGA INICIAL FUNCIONARIO CEDID"/>
    <n v="139027.38"/>
    <m/>
    <x v="0"/>
    <m/>
    <m/>
    <m/>
    <s v="1 - VENDA A VISTA"/>
    <n v="4050"/>
    <x v="3"/>
    <x v="10"/>
    <m/>
  </r>
  <r>
    <x v="209"/>
    <s v="08.755.269/0001-90"/>
    <s v="ND-FUNCIONARIO CEDID"/>
    <s v="2164A"/>
    <d v="2014-08-29T00:00:00"/>
    <m/>
    <m/>
    <m/>
    <n v="139325.31"/>
    <d v="2014-09-30T00:00:00"/>
    <s v="CARGA INICIAL FUNCIONARIO CEDID"/>
    <m/>
    <s v="CARGA INICIAL FUNCIONARIO CEDID"/>
    <n v="139325.31"/>
    <m/>
    <x v="0"/>
    <m/>
    <m/>
    <m/>
    <s v="1 - VENDA A VISTA"/>
    <n v="4018"/>
    <x v="3"/>
    <x v="10"/>
    <m/>
  </r>
  <r>
    <x v="209"/>
    <s v="08.755.269/0001-90"/>
    <s v="ND-FUNCIONARIO CEDID"/>
    <s v="2196A"/>
    <d v="2014-09-30T00:00:00"/>
    <m/>
    <m/>
    <m/>
    <n v="176501.45"/>
    <d v="2014-10-30T00:00:00"/>
    <s v="CARGA INICIAL FUNCIONARIO CEDID"/>
    <m/>
    <s v="CARGA INICIAL FUNCIONARIO CEDID"/>
    <n v="176501.45"/>
    <m/>
    <x v="0"/>
    <m/>
    <m/>
    <m/>
    <s v="1 - VENDA A VISTA"/>
    <n v="3988"/>
    <x v="3"/>
    <x v="10"/>
    <m/>
  </r>
  <r>
    <x v="209"/>
    <s v="08.755.269/0001-90"/>
    <s v="ND-FUNCIONARIO CEDID"/>
    <s v="2230A"/>
    <d v="2014-09-30T00:00:00"/>
    <m/>
    <m/>
    <m/>
    <n v="64197.14"/>
    <d v="2014-10-30T00:00:00"/>
    <s v="CARGA INICIAL FUNCIONARIO CEDID"/>
    <m/>
    <s v="CARGA INICIAL FUNCIONARIO CEDID"/>
    <n v="64197.14"/>
    <m/>
    <x v="0"/>
    <m/>
    <m/>
    <m/>
    <s v="1 - VENDA A VISTA"/>
    <n v="3988"/>
    <x v="3"/>
    <x v="10"/>
    <m/>
  </r>
  <r>
    <x v="209"/>
    <s v="08.755.269/0001-90"/>
    <s v="ND-FUNCIONARIO CEDID"/>
    <s v="2233A"/>
    <d v="2014-10-31T00:00:00"/>
    <m/>
    <m/>
    <m/>
    <n v="153189.25"/>
    <d v="2014-11-28T00:00:00"/>
    <s v="CARGA INICIAL FUNCIONARIO CEDID"/>
    <m/>
    <s v="CARGA INICIAL FUNCIONARIO CEDID"/>
    <n v="153189.25"/>
    <m/>
    <x v="0"/>
    <m/>
    <m/>
    <m/>
    <s v="1 - VENDA A VISTA"/>
    <n v="3959"/>
    <x v="3"/>
    <x v="10"/>
    <m/>
  </r>
  <r>
    <x v="209"/>
    <s v="08.755.269/0001-90"/>
    <s v="ND-FUNCIONARIO CEDID"/>
    <s v="2267A"/>
    <d v="2014-11-28T00:00:00"/>
    <m/>
    <m/>
    <m/>
    <n v="143117.60999999999"/>
    <d v="2014-12-30T00:00:00"/>
    <s v="CARGA INICIAL FUNCIONARIO CEDID"/>
    <m/>
    <s v="CARGA INICIAL FUNCIONARIO CEDID"/>
    <n v="143117.60999999999"/>
    <m/>
    <x v="0"/>
    <m/>
    <m/>
    <m/>
    <s v="1 - VENDA A VISTA"/>
    <n v="3927"/>
    <x v="3"/>
    <x v="10"/>
    <m/>
  </r>
  <r>
    <x v="209"/>
    <s v="08.755.269/0001-90"/>
    <s v="ND-FUNCIONARIO CEDID"/>
    <s v="2301A"/>
    <d v="2014-12-31T00:00:00"/>
    <m/>
    <m/>
    <m/>
    <n v="153471.67000000001"/>
    <d v="2015-01-30T00:00:00"/>
    <s v="CARGA INICIAL FUNCIONARIO CEDID"/>
    <m/>
    <s v="CARGA INICIAL FUNCIONARIO CEDID"/>
    <n v="153471.67000000001"/>
    <m/>
    <x v="0"/>
    <m/>
    <m/>
    <m/>
    <s v="1 - VENDA A VISTA"/>
    <n v="3896"/>
    <x v="3"/>
    <x v="10"/>
    <m/>
  </r>
  <r>
    <x v="209"/>
    <s v="08.755.269/0001-90"/>
    <s v="ND-FUNCIONARIO CEDID"/>
    <s v="2336A"/>
    <d v="2015-01-30T00:00:00"/>
    <m/>
    <m/>
    <m/>
    <n v="153985.04"/>
    <d v="2015-02-27T00:00:00"/>
    <s v="CARGA INICIAL FUNCIONARIO CEDID"/>
    <m/>
    <s v="CARGA INICIAL FUNCIONARIO CEDID"/>
    <n v="153985.04"/>
    <m/>
    <x v="0"/>
    <m/>
    <m/>
    <m/>
    <s v="1 - VENDA A VISTA"/>
    <n v="3868"/>
    <x v="3"/>
    <x v="10"/>
    <m/>
  </r>
  <r>
    <x v="209"/>
    <s v="08.755.269/0001-90"/>
    <s v="NF SERVICOS"/>
    <n v="525"/>
    <d v="2017-03-31T00:00:00"/>
    <n v="524"/>
    <d v="2017-04-07T00:00:00"/>
    <d v="2017-03-01T00:00:00"/>
    <n v="42405.02"/>
    <d v="2017-05-07T00:00:00"/>
    <s v="ET003094"/>
    <s v="PD013054"/>
    <s v="SERVIÇOS CONSULTORIA, DESENVOLVIMENTO E MANUTENCAO DE SISTEMAS,PROCESSAMENTO DE DADOS"/>
    <n v="42405.02"/>
    <d v="2017-03-01T00:00:00"/>
    <x v="7"/>
    <s v="SGP 09/2013"/>
    <s v="SGP 26507/2013"/>
    <s v="90342 APPS"/>
    <s v="2 - FATURADO"/>
    <n v="3068"/>
    <x v="3"/>
    <x v="0"/>
    <m/>
  </r>
  <r>
    <x v="209"/>
    <s v="08.755.269/0001-90"/>
    <s v="NF SERVICOS"/>
    <n v="75407"/>
    <d v="2017-03-31T00:00:00"/>
    <n v="718543"/>
    <d v="2017-04-13T00:00:00"/>
    <d v="2017-03-01T00:00:00"/>
    <n v="257808.4"/>
    <d v="2017-05-13T00:00:00"/>
    <s v="E0003094"/>
    <s v="PD013054"/>
    <s v="SERVIÇOS CONSULTORIA, DESENVOLVIMENTO E MANUTENCAO DE SISTEMAS,PROCESSAMENTO DE DADOS"/>
    <n v="257808.4"/>
    <d v="2017-03-01T00:00:00"/>
    <x v="7"/>
    <s v="SGP 09/2013"/>
    <s v="SGP 26507/2013"/>
    <s v="90342 APPS"/>
    <s v="2 - FATURADO"/>
    <n v="3062"/>
    <x v="3"/>
    <x v="0"/>
    <m/>
  </r>
  <r>
    <x v="209"/>
    <s v="08.755.269/0001-90"/>
    <s v="NF SERVICOS"/>
    <n v="75408"/>
    <d v="2017-03-31T00:00:00"/>
    <n v="718544"/>
    <d v="2017-04-13T00:00:00"/>
    <d v="2017-03-01T00:00:00"/>
    <n v="57874.400000000001"/>
    <d v="2017-05-13T00:00:00"/>
    <s v="E0003094"/>
    <s v="PD013054"/>
    <s v="SERVIÇOS CONSULTORIA, DESENVOLVIMENTO E MANUTENCAO DE SISTEMAS,PROCESSAMENTO DE DADOS"/>
    <n v="57874.400000000001"/>
    <d v="2017-03-01T00:00:00"/>
    <x v="7"/>
    <s v="SGP 09/2013"/>
    <s v="SGP 26507/2013"/>
    <s v="90342 APPS"/>
    <s v="2 - FATURADO"/>
    <n v="3062"/>
    <x v="3"/>
    <x v="0"/>
    <m/>
  </r>
  <r>
    <x v="209"/>
    <s v="08.755.269/0001-90"/>
    <s v="NF SERVICOS"/>
    <n v="75409"/>
    <d v="2017-03-31T00:00:00"/>
    <n v="718545"/>
    <d v="2017-04-13T00:00:00"/>
    <d v="2017-03-01T00:00:00"/>
    <n v="14993.38"/>
    <d v="2017-05-13T00:00:00"/>
    <s v="E0003094"/>
    <s v="PD013054"/>
    <s v="SERVIÇOS CONSULTORIA, DESENVOLVIMENTO E MANUTENCAO DE SISTEMAS,PROCESSAMENTO DE DADOS"/>
    <n v="14993.38"/>
    <d v="2017-03-01T00:00:00"/>
    <x v="7"/>
    <s v="SGP 09/2013"/>
    <s v="SGP 26507/2013"/>
    <s v="90342 APPS"/>
    <s v="2 - FATURADO"/>
    <n v="3062"/>
    <x v="3"/>
    <x v="0"/>
    <m/>
  </r>
  <r>
    <x v="209"/>
    <s v="08.755.269/0001-90"/>
    <s v="NF SERVICOS"/>
    <n v="75410"/>
    <d v="2017-03-31T00:00:00"/>
    <n v="718546"/>
    <d v="2017-04-13T00:00:00"/>
    <d v="2017-03-01T00:00:00"/>
    <n v="230.08"/>
    <d v="2017-05-13T00:00:00"/>
    <s v="E0003094"/>
    <s v="PD013054"/>
    <s v="SERVIÇOS CONSULTORIA, DESENVOLVIMENTO E MANUTENCAO DE SISTEMAS,PROCESSAMENTO DE DADOS"/>
    <n v="230.08"/>
    <d v="2017-03-01T00:00:00"/>
    <x v="7"/>
    <s v="SGP 09/2013"/>
    <s v="SGP 26507/2013"/>
    <s v="90342 APPS"/>
    <s v="2 - FATURADO"/>
    <n v="3062"/>
    <x v="3"/>
    <x v="0"/>
    <m/>
  </r>
  <r>
    <x v="209"/>
    <s v="08.755.269/0001-90"/>
    <s v="NF SERVICOS"/>
    <n v="77644"/>
    <d v="2017-07-24T00:00:00"/>
    <n v="754608"/>
    <d v="2017-07-24T00:00:00"/>
    <d v="2016-12-01T00:00:00"/>
    <n v="181973.61"/>
    <d v="2017-08-23T00:00:00"/>
    <s v="E0150154"/>
    <s v="PD015120"/>
    <s v="PONTOS DE REDE"/>
    <n v="181973.61"/>
    <d v="2016-12-01T00:00:00"/>
    <x v="7"/>
    <d v="2015-01-01T00:00:00"/>
    <s v="117224/2015"/>
    <s v="91342/01 ITO"/>
    <s v="2 - FATURADO"/>
    <n v="2960"/>
    <x v="3"/>
    <x v="0"/>
    <m/>
  </r>
  <r>
    <x v="209"/>
    <s v="08.755.269/0001-90"/>
    <s v="NF SERVICOS"/>
    <n v="91377"/>
    <d v="2019-01-31T00:00:00"/>
    <n v="982346"/>
    <d v="2019-02-08T00:00:00"/>
    <d v="2019-01-01T00:00:00"/>
    <n v="69944.25"/>
    <d v="2019-03-10T00:00:00"/>
    <s v="E0180211"/>
    <s v="PD018150"/>
    <s v="IMPLANTACAO DO SISTEMA SIGADOC"/>
    <n v="69944.25"/>
    <d v="2019-01-01T00:00:00"/>
    <x v="7"/>
    <d v="2018-05-01T00:00:00"/>
    <s v="1058752/2018"/>
    <s v="20182066 APPS"/>
    <s v="2 - FATURADO"/>
    <n v="2396"/>
    <x v="3"/>
    <x v="0"/>
    <m/>
  </r>
  <r>
    <x v="209"/>
    <s v="08.755.269/0001-90"/>
    <s v="NF SERVICOS"/>
    <n v="98086"/>
    <d v="2019-11-25T00:00:00"/>
    <n v="1090808"/>
    <d v="2019-11-26T00:00:00"/>
    <d v="2019-03-01T00:00:00"/>
    <n v="6920.28"/>
    <d v="2019-12-26T00:00:00"/>
    <s v="E0180072"/>
    <s v="PD018057"/>
    <s v="PONTOS DE REDE"/>
    <n v="6920.28"/>
    <d v="2019-03-01T00:00:00"/>
    <x v="7"/>
    <d v="2018-01-01T00:00:00"/>
    <s v="66082/2018"/>
    <s v="20181051 ITO"/>
    <s v="2 - FATURADO"/>
    <n v="2105"/>
    <x v="3"/>
    <x v="0"/>
    <m/>
  </r>
  <r>
    <x v="209"/>
    <s v="08.755.269/0001-90"/>
    <s v="NF SERVICOS"/>
    <n v="108539"/>
    <d v="2021-01-31T00:00:00"/>
    <n v="1240745"/>
    <d v="2021-02-08T00:00:00"/>
    <d v="2021-01-01T00:00:00"/>
    <n v="9050.15"/>
    <d v="2021-03-10T00:00:00"/>
    <s v="E0180101"/>
    <s v="PD018077"/>
    <s v="NUVEM PRODESP"/>
    <n v="9050.15"/>
    <d v="2021-01-01T00:00:00"/>
    <x v="7"/>
    <s v="No. 03/2019"/>
    <s v="SPDOC No. 24242/2019"/>
    <s v="20192868 ITO"/>
    <s v="2 - FATURADO"/>
    <n v="1665"/>
    <x v="3"/>
    <x v="0"/>
    <m/>
  </r>
  <r>
    <x v="209"/>
    <s v="08.755.269/0001-90"/>
    <s v="NF SERVICOS"/>
    <n v="4541"/>
    <d v="2022-03-28T00:00:00"/>
    <n v="80741"/>
    <d v="2022-03-31T00:00:00"/>
    <d v="2022-02-01T00:00:00"/>
    <n v="84428"/>
    <d v="2022-04-30T00:00:00"/>
    <s v="E0200401"/>
    <s v="PD020166"/>
    <s v="DESENVOLVIMENTO/MANUTENCAO - SISTEMA SGMC"/>
    <n v="81587.649999999994"/>
    <d v="2022-02-01T00:00:00"/>
    <x v="7"/>
    <s v="SG 01/2021"/>
    <s v="SEGOV-PRC-2020/03842"/>
    <s v="PD-PRC-2021/00629 APPS"/>
    <s v="2 - FATURADO"/>
    <n v="1249"/>
    <x v="3"/>
    <x v="0"/>
    <m/>
  </r>
  <r>
    <x v="209"/>
    <s v="08.755.269/0001-90"/>
    <s v="NF SERVICOS"/>
    <n v="4542"/>
    <d v="2022-03-28T00:00:00"/>
    <n v="80742"/>
    <d v="2022-03-31T00:00:00"/>
    <d v="2022-02-01T00:00:00"/>
    <n v="572436.86"/>
    <d v="2022-04-30T00:00:00"/>
    <s v="E0200202"/>
    <s v="PD020166"/>
    <s v="MANUTENCAO SISTEMAS POUPATEMPO 2ª  GERACAO"/>
    <n v="563850.30000000005"/>
    <d v="2022-02-01T00:00:00"/>
    <x v="7"/>
    <s v="SG 01/2021"/>
    <s v="SEGOV-PRC-2020/03842"/>
    <s v="PD-PRC-2021/00629 APPS"/>
    <s v="2 - FATURADO"/>
    <n v="1249"/>
    <x v="3"/>
    <x v="0"/>
    <m/>
  </r>
  <r>
    <x v="209"/>
    <s v="08.755.269/0001-90"/>
    <s v="NF SERVICOS"/>
    <n v="4543"/>
    <d v="2022-03-28T00:00:00"/>
    <n v="80743"/>
    <d v="2022-03-31T00:00:00"/>
    <d v="2022-02-01T00:00:00"/>
    <n v="85506.08"/>
    <d v="2022-04-30T00:00:00"/>
    <s v="E0200202"/>
    <s v="PD020166"/>
    <s v="MANUTENCAO SISTEMAS POUPATEMPO 2ª  GERACAO"/>
    <n v="84223.49"/>
    <d v="2022-02-01T00:00:00"/>
    <x v="7"/>
    <s v="SG 01/2021"/>
    <s v="SEGOV-PRC-2020/03842"/>
    <s v="PD-PRC-2021/00629 APPS"/>
    <s v="2 - FATURADO"/>
    <n v="1249"/>
    <x v="3"/>
    <x v="0"/>
    <m/>
  </r>
  <r>
    <x v="209"/>
    <s v="08.755.269/0001-90"/>
    <s v="NF SERVICOS"/>
    <n v="4544"/>
    <d v="2022-03-28T00:00:00"/>
    <n v="80744"/>
    <d v="2022-03-31T00:00:00"/>
    <d v="2022-02-01T00:00:00"/>
    <n v="23321.200000000001"/>
    <d v="2022-04-30T00:00:00"/>
    <s v="E0200202"/>
    <s v="PD020166"/>
    <s v="MANUTENCAO SISTEMAS POUPATEMPO 2ª  GERACAO"/>
    <n v="22971.38"/>
    <d v="2022-02-01T00:00:00"/>
    <x v="7"/>
    <s v="SG 01/2021"/>
    <s v="SEGOV-PRC-2020/03842"/>
    <s v="PD-PRC-2021/00629 APPS"/>
    <s v="2 - FATURADO"/>
    <n v="1249"/>
    <x v="3"/>
    <x v="0"/>
    <m/>
  </r>
  <r>
    <x v="209"/>
    <s v="08.755.269/0001-90"/>
    <s v="NF SERVICOS E_GOV"/>
    <n v="100554"/>
    <d v="2022-06-14T00:00:00"/>
    <n v="105175"/>
    <d v="2022-06-14T00:00:00"/>
    <m/>
    <n v="124.99"/>
    <d v="2022-07-14T00:00:00"/>
    <m/>
    <m/>
    <s v="e-CPF A1 - 12 meses (Gov)"/>
    <n v="124.99"/>
    <m/>
    <x v="7"/>
    <m/>
    <m/>
    <m/>
    <s v="2 - FATURADO"/>
    <n v="1174"/>
    <x v="3"/>
    <x v="1"/>
    <m/>
  </r>
  <r>
    <x v="209"/>
    <s v="08.755.269/0001-90"/>
    <s v="NF SERVICOS"/>
    <n v="131375"/>
    <d v="2022-12-31T00:00:00"/>
    <n v="1553187"/>
    <d v="2023-01-10T00:00:00"/>
    <d v="2022-08-01T00:00:00"/>
    <n v="15338.3"/>
    <d v="2023-02-09T00:00:00"/>
    <s v="EI200023"/>
    <s v="PD020014"/>
    <s v="NUVEM PRODESP, PLATAFORMA COMO PAAS E MIDLLEWARE"/>
    <n v="15338.3"/>
    <d v="2022-08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76"/>
    <d v="2022-12-31T00:00:00"/>
    <n v="1553188"/>
    <d v="2023-01-10T00:00:00"/>
    <d v="2022-08-01T00:00:00"/>
    <n v="265902.40000000002"/>
    <d v="2023-02-09T00:00:00"/>
    <s v="EI200023"/>
    <s v="PD020014"/>
    <s v="NUVEM PRODESP, PLATAFORMA COMO PAAS E MIDLLEWARE"/>
    <n v="265902.40000000002"/>
    <d v="2022-08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77"/>
    <d v="2022-12-31T00:00:00"/>
    <n v="1553189"/>
    <d v="2023-01-10T00:00:00"/>
    <d v="2022-07-01T00:00:00"/>
    <n v="244076.17"/>
    <d v="2023-02-09T00:00:00"/>
    <s v="EI200023"/>
    <s v="PD020014"/>
    <s v="NUVEM PRODESP, PLATAFORMA COMO PAAS E MIDLLEWARE"/>
    <n v="244076.17"/>
    <d v="2022-07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78"/>
    <d v="2022-12-31T00:00:00"/>
    <n v="1553190"/>
    <d v="2023-01-10T00:00:00"/>
    <d v="2022-07-01T00:00:00"/>
    <n v="265902.40000000002"/>
    <d v="2023-02-09T00:00:00"/>
    <s v="EI200023"/>
    <s v="PD020014"/>
    <s v="NUVEM PRODESP, PLATAFORMA COMO PAAS E MIDLLEWARE"/>
    <n v="265902.40000000002"/>
    <d v="2022-07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79"/>
    <d v="2022-12-31T00:00:00"/>
    <n v="1553191"/>
    <d v="2023-01-10T00:00:00"/>
    <d v="2022-07-01T00:00:00"/>
    <n v="42179.54"/>
    <d v="2023-02-09T00:00:00"/>
    <s v="EI200023"/>
    <s v="PD020014"/>
    <s v="NUVEM PRODESP, PLATAFORMA COMO PAAS E MIDLLEWARE"/>
    <n v="42179.54"/>
    <d v="2022-07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80"/>
    <d v="2022-12-31T00:00:00"/>
    <n v="1553192"/>
    <d v="2023-01-10T00:00:00"/>
    <d v="2022-07-01T00:00:00"/>
    <n v="15338.3"/>
    <d v="2023-02-09T00:00:00"/>
    <s v="EI200023"/>
    <s v="PD020014"/>
    <s v="NUVEM PRODESP, PLATAFORMA COMO PAAS E MIDLLEWARE"/>
    <n v="15338.3"/>
    <d v="2022-07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81"/>
    <d v="2022-12-31T00:00:00"/>
    <n v="1553193"/>
    <d v="2023-01-10T00:00:00"/>
    <d v="2022-06-01T00:00:00"/>
    <n v="276498.38"/>
    <d v="2023-02-09T00:00:00"/>
    <s v="EI200023"/>
    <s v="PD020014"/>
    <s v="NUVEM PRODESP, PLATAFORMA COMO PAAS E MIDLLEWARE"/>
    <n v="276498.38"/>
    <d v="2022-06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82"/>
    <d v="2022-12-31T00:00:00"/>
    <n v="1553194"/>
    <d v="2023-01-10T00:00:00"/>
    <d v="2022-06-01T00:00:00"/>
    <n v="265902.40000000002"/>
    <d v="2023-02-09T00:00:00"/>
    <s v="EI200023"/>
    <s v="PD020014"/>
    <s v="NUVEM PRODESP, PLATAFORMA COMO PAAS E MIDLLEWARE"/>
    <n v="265902.40000000002"/>
    <d v="2022-06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83"/>
    <d v="2022-12-31T00:00:00"/>
    <n v="1553195"/>
    <d v="2023-01-10T00:00:00"/>
    <d v="2022-06-01T00:00:00"/>
    <n v="2261.3000000000002"/>
    <d v="2023-02-09T00:00:00"/>
    <s v="EI200023"/>
    <s v="PD020014"/>
    <s v="NUVEM PRODESP, PLATAFORMA COMO PAAS E MIDLLEWARE"/>
    <n v="2261.3000000000002"/>
    <d v="2022-06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84"/>
    <d v="2022-12-31T00:00:00"/>
    <n v="1553196"/>
    <d v="2023-01-10T00:00:00"/>
    <d v="2022-06-01T00:00:00"/>
    <n v="76.88"/>
    <d v="2023-02-09T00:00:00"/>
    <s v="EI200023"/>
    <s v="PD020014"/>
    <s v="NUVEM PRODESP, PLATAFORMA COMO PAAS E MIDLLEWARE"/>
    <n v="76.88"/>
    <d v="2022-06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85"/>
    <d v="2022-12-31T00:00:00"/>
    <n v="1553197"/>
    <d v="2023-01-10T00:00:00"/>
    <d v="2022-06-01T00:00:00"/>
    <n v="15338.3"/>
    <d v="2023-02-09T00:00:00"/>
    <s v="EI200023"/>
    <s v="PD020014"/>
    <s v="NUVEM PRODESP, PLATAFORMA COMO PAAS E MIDLLEWARE"/>
    <n v="15338.3"/>
    <d v="2022-06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86"/>
    <d v="2022-12-31T00:00:00"/>
    <n v="1553198"/>
    <d v="2023-01-10T00:00:00"/>
    <d v="2022-06-01T00:00:00"/>
    <n v="8587.14"/>
    <d v="2023-02-09T00:00:00"/>
    <s v="EI200023"/>
    <s v="PD020014"/>
    <s v="NUVEM PRODESP, PLATAFORMA COMO PAAS E MIDLLEWARE"/>
    <n v="8587.14"/>
    <d v="2022-06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88"/>
    <d v="2022-12-31T00:00:00"/>
    <n v="1553200"/>
    <d v="2023-01-10T00:00:00"/>
    <d v="2022-06-01T00:00:00"/>
    <n v="86835.839999999997"/>
    <d v="2023-02-09T00:00:00"/>
    <s v="EL200022"/>
    <s v="PD020014"/>
    <s v="SAM ESTOQUE E PATRIMONIO/DESENV.MANUT.SIST.BI"/>
    <n v="86835.839999999997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31389"/>
    <d v="2022-12-31T00:00:00"/>
    <n v="1553201"/>
    <d v="2023-01-10T00:00:00"/>
    <d v="2022-06-01T00:00:00"/>
    <n v="10626.4"/>
    <d v="2023-02-09T00:00:00"/>
    <s v="EI200077"/>
    <s v="PD020014"/>
    <s v="PLATAFORMA DE COLABORAÇÃO, PRODUTIVIDADE PLUS GERENCIAMENTO INCLUSO"/>
    <n v="10626.4"/>
    <d v="2022-06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90"/>
    <d v="2022-12-31T00:00:00"/>
    <n v="1553202"/>
    <d v="2023-01-10T00:00:00"/>
    <d v="2022-08-01T00:00:00"/>
    <n v="243780.17"/>
    <d v="2023-02-09T00:00:00"/>
    <s v="EI200023"/>
    <s v="PD020014"/>
    <s v="NUVEM PRODESP, PLATAFORMA COMO PAAS E MIDLLEWARE"/>
    <n v="243780.17"/>
    <d v="2022-08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91"/>
    <d v="2022-12-31T00:00:00"/>
    <n v="1553203"/>
    <d v="2023-01-10T00:00:00"/>
    <d v="2022-08-01T00:00:00"/>
    <n v="40358.379999999997"/>
    <d v="2023-02-09T00:00:00"/>
    <s v="EI200023"/>
    <s v="PD020014"/>
    <s v="NUVEM PRODESP, PLATAFORMA COMO PAAS E MIDLLEWARE"/>
    <n v="40358.379999999997"/>
    <d v="2022-08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92"/>
    <d v="2022-12-31T00:00:00"/>
    <n v="1553204"/>
    <d v="2023-01-10T00:00:00"/>
    <d v="2022-08-01T00:00:00"/>
    <n v="2261.3000000000002"/>
    <d v="2023-02-09T00:00:00"/>
    <s v="EI200023"/>
    <s v="PD020014"/>
    <s v="NUVEM PRODESP, PLATAFORMA COMO PAAS E MIDLLEWARE"/>
    <n v="2261.3000000000002"/>
    <d v="2022-08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93"/>
    <d v="2022-12-31T00:00:00"/>
    <n v="1553205"/>
    <d v="2023-01-10T00:00:00"/>
    <d v="2022-07-01T00:00:00"/>
    <n v="2261.3000000000002"/>
    <d v="2023-02-09T00:00:00"/>
    <s v="EI200023"/>
    <s v="PD020014"/>
    <s v="NUVEM PRODESP, PLATAFORMA COMO PAAS E MIDLLEWARE"/>
    <n v="2261.3000000000002"/>
    <d v="2022-07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95"/>
    <d v="2022-12-31T00:00:00"/>
    <n v="1553207"/>
    <d v="2023-01-10T00:00:00"/>
    <d v="2022-08-01T00:00:00"/>
    <n v="86835.839999999997"/>
    <d v="2023-02-09T00:00:00"/>
    <s v="EL200022"/>
    <s v="PD020014"/>
    <s v="SAM ESTOQUE E PATRIMONIO/DESENV.MANUT.SIST.BI"/>
    <n v="86835.839999999997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31396"/>
    <d v="2022-12-31T00:00:00"/>
    <n v="1553208"/>
    <d v="2023-01-10T00:00:00"/>
    <d v="2022-08-01T00:00:00"/>
    <n v="173104.28"/>
    <d v="2023-02-09T00:00:00"/>
    <s v="EI200077"/>
    <s v="PD020014"/>
    <s v="PLATAFORMA DE COLABORAÇÃO, PRODUTIVIDADE PLUS GERENCIAMENTO INCLUSO"/>
    <n v="173104.28"/>
    <d v="2022-08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97"/>
    <d v="2022-12-31T00:00:00"/>
    <n v="1553209"/>
    <d v="2023-01-10T00:00:00"/>
    <d v="2022-07-01T00:00:00"/>
    <n v="173104.28"/>
    <d v="2023-02-09T00:00:00"/>
    <s v="EI200077"/>
    <s v="PD020014"/>
    <s v="PLATAFORMA DE COLABORAÇÃO, PRODUTIVIDADE PLUS GERENCIAMENTO INCLUSO"/>
    <n v="173104.28"/>
    <d v="2022-07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399"/>
    <d v="2022-12-31T00:00:00"/>
    <n v="1553211"/>
    <d v="2023-01-10T00:00:00"/>
    <d v="2022-07-01T00:00:00"/>
    <n v="86835.839999999997"/>
    <d v="2023-02-09T00:00:00"/>
    <s v="EL200022"/>
    <s v="PD020014"/>
    <s v="SAM ESTOQUE E PATRIMONIO/DESENV.MANUT.SIST.BI"/>
    <n v="86835.839999999997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31400"/>
    <d v="2022-12-31T00:00:00"/>
    <n v="1553212"/>
    <d v="2023-01-10T00:00:00"/>
    <d v="2022-10-01T00:00:00"/>
    <n v="86835.839999999997"/>
    <d v="2023-02-09T00:00:00"/>
    <s v="EL200022"/>
    <s v="PD020014"/>
    <s v="SAM ESTOQUE E PATRIMONIO/DESENV.MANUT.SIST.BI"/>
    <n v="86835.839999999997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31401"/>
    <d v="2022-12-31T00:00:00"/>
    <n v="1553213"/>
    <d v="2023-01-10T00:00:00"/>
    <d v="2022-10-01T00:00:00"/>
    <n v="173104.28"/>
    <d v="2023-02-09T00:00:00"/>
    <s v="EI200077"/>
    <s v="PD020014"/>
    <s v="PLATAFORMA DE COLABORAÇÃO, PRODUTIVIDADE PLUS GERENCIAMENTO INCLUSO"/>
    <n v="173104.28"/>
    <d v="2022-10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04"/>
    <d v="2022-12-31T00:00:00"/>
    <n v="1553216"/>
    <d v="2023-01-10T00:00:00"/>
    <d v="2022-09-01T00:00:00"/>
    <n v="173104.28"/>
    <d v="2023-02-09T00:00:00"/>
    <s v="EI200077"/>
    <s v="PD020014"/>
    <s v="PLATAFORMA DE COLABORAÇÃO, PRODUTIVIDADE PLUS GERENCIAMENTO INCLUSO"/>
    <n v="173104.28"/>
    <d v="2022-09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07"/>
    <d v="2022-12-31T00:00:00"/>
    <n v="1553219"/>
    <d v="2023-01-10T00:00:00"/>
    <d v="2022-09-01T00:00:00"/>
    <n v="362978.21"/>
    <d v="2023-02-09T00:00:00"/>
    <s v="EI200023"/>
    <s v="PD020014"/>
    <s v="NUVEM PRODESP, PLATAFORMA COMO PAAS E MIDLLEWARE"/>
    <n v="362978.21"/>
    <d v="2022-09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08"/>
    <d v="2022-12-31T00:00:00"/>
    <n v="1553220"/>
    <d v="2023-01-10T00:00:00"/>
    <d v="2022-09-01T00:00:00"/>
    <n v="42179.75"/>
    <d v="2023-02-09T00:00:00"/>
    <s v="EI200023"/>
    <s v="PD020014"/>
    <s v="NUVEM PRODESP, PLATAFORMA COMO PAAS E MIDLLEWARE"/>
    <n v="42179.75"/>
    <d v="2022-09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09"/>
    <d v="2022-12-31T00:00:00"/>
    <n v="1553221"/>
    <d v="2023-01-10T00:00:00"/>
    <d v="2022-09-01T00:00:00"/>
    <n v="15338.3"/>
    <d v="2023-02-09T00:00:00"/>
    <s v="EI200023"/>
    <s v="PD020014"/>
    <s v="NUVEM PRODESP, PLATAFORMA COMO PAAS E MIDLLEWARE"/>
    <n v="15338.3"/>
    <d v="2022-09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10"/>
    <d v="2022-12-31T00:00:00"/>
    <n v="1553222"/>
    <d v="2023-01-10T00:00:00"/>
    <d v="2022-09-01T00:00:00"/>
    <n v="5118.72"/>
    <d v="2023-02-09T00:00:00"/>
    <s v="EI200023"/>
    <s v="PD020014"/>
    <s v="NUVEM PRODESP, PLATAFORMA COMO PAAS E MIDLLEWARE"/>
    <n v="5118.72"/>
    <d v="2022-09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11"/>
    <d v="2022-12-31T00:00:00"/>
    <n v="1553223"/>
    <d v="2023-01-10T00:00:00"/>
    <d v="2022-09-01T00:00:00"/>
    <n v="2261.3000000000002"/>
    <d v="2023-02-09T00:00:00"/>
    <s v="EI200023"/>
    <s v="PD020014"/>
    <s v="NUVEM PRODESP, PLATAFORMA COMO PAAS E MIDLLEWARE"/>
    <n v="2261.3000000000002"/>
    <d v="2022-09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12"/>
    <d v="2022-12-31T00:00:00"/>
    <n v="1553224"/>
    <d v="2023-01-10T00:00:00"/>
    <d v="2022-09-01T00:00:00"/>
    <n v="284681.40000000002"/>
    <d v="2023-02-09T00:00:00"/>
    <s v="EI200023"/>
    <s v="PD020014"/>
    <s v="NUVEM PRODESP, PLATAFORMA COMO PAAS E MIDLLEWARE"/>
    <n v="284681.40000000002"/>
    <d v="2022-09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18"/>
    <d v="2022-12-31T00:00:00"/>
    <n v="1553230"/>
    <d v="2023-01-10T00:00:00"/>
    <d v="2022-09-01T00:00:00"/>
    <n v="57890.559999999998"/>
    <d v="2023-02-09T00:00:00"/>
    <s v="EL200022"/>
    <s v="PD020014"/>
    <s v="SAM ESTOQUE E PATRIMONIO/DESENV.MANUT.SIST.BI"/>
    <n v="57890.559999999998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31421"/>
    <d v="2022-12-31T00:00:00"/>
    <n v="1553233"/>
    <d v="2023-01-10T00:00:00"/>
    <d v="2022-10-01T00:00:00"/>
    <n v="286496.73"/>
    <d v="2023-02-09T00:00:00"/>
    <s v="EI200023"/>
    <s v="PD020014"/>
    <s v="NUVEM PRODESP, PLATAFORMA COMO PAAS E MIDLLEWARE"/>
    <n v="286496.73"/>
    <d v="2022-10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22"/>
    <d v="2022-12-31T00:00:00"/>
    <n v="1553234"/>
    <d v="2023-01-10T00:00:00"/>
    <d v="2022-10-01T00:00:00"/>
    <n v="15338.3"/>
    <d v="2023-02-09T00:00:00"/>
    <s v="EI200023"/>
    <s v="PD020014"/>
    <s v="NUVEM PRODESP, PLATAFORMA COMO PAAS E MIDLLEWARE"/>
    <n v="15338.3"/>
    <d v="2022-10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23"/>
    <d v="2022-12-31T00:00:00"/>
    <n v="1553235"/>
    <d v="2023-01-10T00:00:00"/>
    <d v="2022-10-01T00:00:00"/>
    <n v="1726.33"/>
    <d v="2023-02-09T00:00:00"/>
    <s v="EI200023"/>
    <s v="PD020014"/>
    <s v="NUVEM PRODESP, PLATAFORMA COMO PAAS E MIDLLEWARE"/>
    <n v="1726.33"/>
    <d v="2022-10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24"/>
    <d v="2022-12-31T00:00:00"/>
    <n v="1553236"/>
    <d v="2023-01-10T00:00:00"/>
    <d v="2022-10-01T00:00:00"/>
    <n v="265902.40000000002"/>
    <d v="2023-02-09T00:00:00"/>
    <s v="EI200023"/>
    <s v="PD020014"/>
    <s v="NUVEM PRODESP, PLATAFORMA COMO PAAS E MIDLLEWARE"/>
    <n v="265902.40000000002"/>
    <d v="2022-10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31425"/>
    <d v="2022-12-31T00:00:00"/>
    <n v="1553237"/>
    <d v="2023-01-10T00:00:00"/>
    <d v="2022-10-01T00:00:00"/>
    <n v="2261.3000000000002"/>
    <d v="2023-02-09T00:00:00"/>
    <s v="EI200023"/>
    <s v="PD020014"/>
    <s v="NUVEM PRODESP, PLATAFORMA COMO PAAS E MIDLLEWARE"/>
    <n v="2261.3000000000002"/>
    <d v="2022-10-01T00:00:00"/>
    <x v="8"/>
    <d v="2020-03-01T00:00:00"/>
    <s v="SG.PRC-2020/00969"/>
    <s v="PD-PRC-2020/00903 ITO"/>
    <s v="2 - FATURADO"/>
    <n v="964"/>
    <x v="3"/>
    <x v="0"/>
    <m/>
  </r>
  <r>
    <x v="209"/>
    <s v="08.755.269/0001-90"/>
    <s v="NF SERVICOS"/>
    <n v="1432"/>
    <d v="2022-12-31T00:00:00"/>
    <n v="1430"/>
    <d v="2023-01-10T00:00:00"/>
    <d v="2022-06-01T00:00:00"/>
    <n v="288778.56"/>
    <d v="2023-02-09T00:00:00"/>
    <s v="EI200022"/>
    <s v="PD020014"/>
    <s v="DESENV.MANUT.BI"/>
    <n v="288778.56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33"/>
    <d v="2022-12-31T00:00:00"/>
    <n v="1431"/>
    <d v="2023-01-10T00:00:00"/>
    <d v="2022-06-01T00:00:00"/>
    <n v="39149.040000000001"/>
    <d v="2023-02-09T00:00:00"/>
    <s v="EI200022"/>
    <s v="PD020014"/>
    <s v="DESENV.MANUT.BI"/>
    <n v="39149.040000000001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34"/>
    <d v="2022-12-31T00:00:00"/>
    <n v="1432"/>
    <d v="2023-01-10T00:00:00"/>
    <d v="2022-06-01T00:00:00"/>
    <n v="46992.959999999999"/>
    <d v="2023-02-09T00:00:00"/>
    <s v="EI200022"/>
    <s v="PD020014"/>
    <s v="DESENV.MANUT.BI"/>
    <n v="46992.959999999999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35"/>
    <d v="2022-12-31T00:00:00"/>
    <n v="1433"/>
    <d v="2023-01-10T00:00:00"/>
    <d v="2022-06-01T00:00:00"/>
    <n v="170931.6"/>
    <d v="2023-02-09T00:00:00"/>
    <s v="EI200022"/>
    <s v="PD020014"/>
    <s v="DESENV.MANUT.BI"/>
    <n v="170931.6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36"/>
    <d v="2022-12-31T00:00:00"/>
    <n v="1434"/>
    <d v="2023-01-10T00:00:00"/>
    <d v="2022-06-01T00:00:00"/>
    <n v="88685.52"/>
    <d v="2023-02-09T00:00:00"/>
    <s v="EI200022"/>
    <s v="PD020014"/>
    <s v="DESENV.MANUT.BI"/>
    <n v="88685.52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37"/>
    <d v="2022-12-31T00:00:00"/>
    <n v="1435"/>
    <d v="2023-01-10T00:00:00"/>
    <d v="2022-06-01T00:00:00"/>
    <n v="26611.200000000001"/>
    <d v="2023-02-09T00:00:00"/>
    <s v="EI200022"/>
    <s v="PD020014"/>
    <s v="DESENV.MANUT.BI"/>
    <n v="26611.200000000001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38"/>
    <d v="2022-12-31T00:00:00"/>
    <n v="1436"/>
    <d v="2023-01-10T00:00:00"/>
    <d v="2022-06-01T00:00:00"/>
    <n v="22326.51"/>
    <d v="2023-02-09T00:00:00"/>
    <s v="EI200021"/>
    <s v="PD020014"/>
    <s v="OUTSOURCING"/>
    <n v="22326.51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39"/>
    <d v="2022-12-31T00:00:00"/>
    <n v="1437"/>
    <d v="2023-01-10T00:00:00"/>
    <d v="2022-06-01T00:00:00"/>
    <n v="93947.48"/>
    <d v="2023-02-09T00:00:00"/>
    <s v="EI200021"/>
    <s v="PD020014"/>
    <s v="OUTSOURCING"/>
    <n v="93947.48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0"/>
    <d v="2022-12-31T00:00:00"/>
    <n v="1438"/>
    <d v="2023-01-10T00:00:00"/>
    <d v="2022-08-01T00:00:00"/>
    <n v="123119.41"/>
    <d v="2023-02-09T00:00:00"/>
    <s v="EI200021"/>
    <s v="PD020014"/>
    <s v="OUTSOURCING"/>
    <n v="123119.41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1"/>
    <d v="2022-12-31T00:00:00"/>
    <n v="1439"/>
    <d v="2023-01-10T00:00:00"/>
    <d v="2022-06-01T00:00:00"/>
    <n v="9647.6"/>
    <d v="2023-02-09T00:00:00"/>
    <s v="EI200021"/>
    <s v="PD020014"/>
    <s v="OUTSOURCING"/>
    <n v="9647.6"/>
    <d v="2022-06-01T00:00:00"/>
    <x v="9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2"/>
    <d v="2022-12-31T00:00:00"/>
    <n v="1440"/>
    <d v="2023-01-10T00:00:00"/>
    <d v="2022-06-01T00:00:00"/>
    <n v="111164.82"/>
    <d v="2023-02-09T00:00:00"/>
    <s v="EI200021"/>
    <s v="PD020014"/>
    <s v="OUTSOURCING"/>
    <n v="111164.82"/>
    <d v="2022-06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3"/>
    <d v="2022-12-31T00:00:00"/>
    <n v="1441"/>
    <d v="2023-01-10T00:00:00"/>
    <d v="2022-07-01T00:00:00"/>
    <n v="132332.15"/>
    <d v="2023-02-09T00:00:00"/>
    <s v="EI200021"/>
    <s v="PD020014"/>
    <s v="OUTSOURCING"/>
    <n v="132332.15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4"/>
    <d v="2022-12-31T00:00:00"/>
    <n v="1442"/>
    <d v="2023-01-10T00:00:00"/>
    <d v="2022-07-01T00:00:00"/>
    <n v="9410.86"/>
    <d v="2023-02-09T00:00:00"/>
    <s v="EI200021"/>
    <s v="PD020014"/>
    <s v="OUTSOURCING"/>
    <n v="9410.86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5"/>
    <d v="2022-12-31T00:00:00"/>
    <n v="1443"/>
    <d v="2023-01-10T00:00:00"/>
    <d v="2022-07-01T00:00:00"/>
    <n v="167719.28"/>
    <d v="2023-02-09T00:00:00"/>
    <s v="EI200021"/>
    <s v="PD020014"/>
    <s v="OUTSOURCING"/>
    <n v="167719.28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6"/>
    <d v="2022-12-31T00:00:00"/>
    <n v="1444"/>
    <d v="2023-01-10T00:00:00"/>
    <d v="2022-07-01T00:00:00"/>
    <n v="7787.15"/>
    <d v="2023-02-09T00:00:00"/>
    <s v="EI200021"/>
    <s v="PD020014"/>
    <s v="OUTSOURCING"/>
    <n v="7787.15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7"/>
    <d v="2022-12-31T00:00:00"/>
    <n v="1445"/>
    <d v="2023-01-10T00:00:00"/>
    <d v="2022-07-01T00:00:00"/>
    <n v="9647.6"/>
    <d v="2023-02-09T00:00:00"/>
    <s v="EI200021"/>
    <s v="PD020014"/>
    <s v="OUTSOURCING"/>
    <n v="9647.6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8"/>
    <d v="2022-12-31T00:00:00"/>
    <n v="1446"/>
    <d v="2023-01-10T00:00:00"/>
    <d v="2022-08-01T00:00:00"/>
    <n v="187128.48"/>
    <d v="2023-02-09T00:00:00"/>
    <s v="EI200022"/>
    <s v="PD020014"/>
    <s v="DESENV.MANUT.BI"/>
    <n v="187128.48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49"/>
    <d v="2022-12-31T00:00:00"/>
    <n v="1447"/>
    <d v="2023-01-10T00:00:00"/>
    <d v="2022-08-01T00:00:00"/>
    <n v="32872.559999999998"/>
    <d v="2023-02-09T00:00:00"/>
    <s v="EI200022"/>
    <s v="PD020014"/>
    <s v="DESENV.MANUT.BI"/>
    <n v="32872.559999999998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0"/>
    <d v="2022-12-31T00:00:00"/>
    <n v="1448"/>
    <d v="2023-01-10T00:00:00"/>
    <d v="2022-08-01T00:00:00"/>
    <n v="26611.200000000001"/>
    <d v="2023-02-09T00:00:00"/>
    <s v="EI200022"/>
    <s v="PD020014"/>
    <s v="DESENV.MANUT.BI"/>
    <n v="26611.200000000001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1"/>
    <d v="2022-12-31T00:00:00"/>
    <n v="1449"/>
    <d v="2023-01-10T00:00:00"/>
    <d v="2022-08-01T00:00:00"/>
    <n v="39616.080000000002"/>
    <d v="2023-02-09T00:00:00"/>
    <s v="EI200022"/>
    <s v="PD020014"/>
    <s v="DESENV.MANUT.BI"/>
    <n v="39616.080000000002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2"/>
    <d v="2022-12-31T00:00:00"/>
    <n v="1450"/>
    <d v="2023-01-10T00:00:00"/>
    <d v="2022-08-01T00:00:00"/>
    <n v="36284.61"/>
    <d v="2023-02-09T00:00:00"/>
    <s v="EI200021"/>
    <s v="PD020014"/>
    <s v="OUTSOURCING"/>
    <n v="36284.61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3"/>
    <d v="2022-12-31T00:00:00"/>
    <n v="1451"/>
    <d v="2023-01-10T00:00:00"/>
    <d v="2022-08-01T00:00:00"/>
    <n v="39462.559999999998"/>
    <d v="2023-02-09T00:00:00"/>
    <s v="EI200021"/>
    <s v="PD020014"/>
    <s v="OUTSOURCING"/>
    <n v="39462.559999999998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4"/>
    <d v="2022-12-31T00:00:00"/>
    <n v="1452"/>
    <d v="2023-01-10T00:00:00"/>
    <d v="2022-08-01T00:00:00"/>
    <n v="27509.61"/>
    <d v="2023-02-09T00:00:00"/>
    <s v="EI200021"/>
    <s v="PD020014"/>
    <s v="OUTSOURCING"/>
    <n v="27509.61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5"/>
    <d v="2022-12-31T00:00:00"/>
    <n v="1453"/>
    <d v="2023-01-10T00:00:00"/>
    <d v="2022-08-01T00:00:00"/>
    <n v="86142"/>
    <d v="2023-02-09T00:00:00"/>
    <s v="EI200022"/>
    <s v="PD020014"/>
    <s v="DESENV.MANUT.BI"/>
    <n v="86142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6"/>
    <d v="2022-12-31T00:00:00"/>
    <n v="1454"/>
    <d v="2023-01-10T00:00:00"/>
    <d v="2022-08-01T00:00:00"/>
    <n v="288778.56"/>
    <d v="2023-02-09T00:00:00"/>
    <s v="EI200022"/>
    <s v="PD020014"/>
    <s v="DESENV.MANUT.BI"/>
    <n v="288778.56"/>
    <d v="2022-08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7"/>
    <d v="2022-12-31T00:00:00"/>
    <n v="1455"/>
    <d v="2023-01-10T00:00:00"/>
    <d v="2022-07-01T00:00:00"/>
    <n v="288778.56"/>
    <d v="2023-02-09T00:00:00"/>
    <s v="EI200022"/>
    <s v="PD020014"/>
    <s v="DESENV.MANUT.BI"/>
    <n v="288778.56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8"/>
    <d v="2022-12-31T00:00:00"/>
    <n v="1456"/>
    <d v="2023-01-10T00:00:00"/>
    <d v="2022-07-01T00:00:00"/>
    <n v="39149.040000000001"/>
    <d v="2023-02-09T00:00:00"/>
    <s v="EI200022"/>
    <s v="PD020014"/>
    <s v="DESENV.MANUT.BI"/>
    <n v="39149.040000000001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59"/>
    <d v="2022-12-31T00:00:00"/>
    <n v="1457"/>
    <d v="2023-01-10T00:00:00"/>
    <d v="2022-07-01T00:00:00"/>
    <n v="86609.04"/>
    <d v="2023-02-09T00:00:00"/>
    <s v="EI200022"/>
    <s v="PD020014"/>
    <s v="DESENV.MANUT.BI"/>
    <n v="86609.04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0"/>
    <d v="2022-12-31T00:00:00"/>
    <n v="1458"/>
    <d v="2023-01-10T00:00:00"/>
    <d v="2022-07-01T00:00:00"/>
    <n v="187128.48"/>
    <d v="2023-02-09T00:00:00"/>
    <s v="EI200022"/>
    <s v="PD020014"/>
    <s v="DESENV.MANUT.BI"/>
    <n v="187128.48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1"/>
    <d v="2022-12-31T00:00:00"/>
    <n v="1459"/>
    <d v="2023-01-10T00:00:00"/>
    <d v="2022-07-01T00:00:00"/>
    <n v="32872.559999999998"/>
    <d v="2023-02-09T00:00:00"/>
    <s v="EI200022"/>
    <s v="PD020014"/>
    <s v="DESENV.MANUT.BI"/>
    <n v="32872.559999999998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2"/>
    <d v="2022-12-31T00:00:00"/>
    <n v="1460"/>
    <d v="2023-01-10T00:00:00"/>
    <d v="2022-07-01T00:00:00"/>
    <n v="26611.200000000001"/>
    <d v="2023-02-09T00:00:00"/>
    <s v="EI200022"/>
    <s v="PD020014"/>
    <s v="DESENV.MANUT.BI"/>
    <n v="26611.200000000001"/>
    <d v="2022-07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3"/>
    <d v="2022-12-31T00:00:00"/>
    <n v="1461"/>
    <d v="2023-01-10T00:00:00"/>
    <d v="2022-09-01T00:00:00"/>
    <n v="35867.17"/>
    <d v="2023-02-09T00:00:00"/>
    <s v="EI200021"/>
    <s v="PD020014"/>
    <s v="OUTSOURCING"/>
    <n v="35867.17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4"/>
    <d v="2022-12-31T00:00:00"/>
    <n v="1462"/>
    <d v="2023-01-10T00:00:00"/>
    <d v="2022-09-01T00:00:00"/>
    <n v="90571.71"/>
    <d v="2023-02-09T00:00:00"/>
    <s v="EI200021"/>
    <s v="PD020014"/>
    <s v="OUTSOURCING"/>
    <n v="90571.71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5"/>
    <d v="2022-12-31T00:00:00"/>
    <n v="1463"/>
    <d v="2023-01-10T00:00:00"/>
    <d v="2022-09-01T00:00:00"/>
    <n v="127091.2"/>
    <d v="2023-02-09T00:00:00"/>
    <s v="EI200021"/>
    <s v="PD020014"/>
    <s v="OUTSOURCING"/>
    <n v="127091.2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6"/>
    <d v="2022-12-31T00:00:00"/>
    <n v="1464"/>
    <d v="2023-01-10T00:00:00"/>
    <d v="2022-09-01T00:00:00"/>
    <n v="9647.6"/>
    <d v="2023-02-09T00:00:00"/>
    <s v="EI200021"/>
    <s v="PD020014"/>
    <s v="OUTSOURCING"/>
    <n v="9647.6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7"/>
    <d v="2022-12-31T00:00:00"/>
    <n v="1465"/>
    <d v="2023-01-10T00:00:00"/>
    <d v="2022-09-01T00:00:00"/>
    <n v="218618.4"/>
    <d v="2023-02-09T00:00:00"/>
    <s v="EI200022"/>
    <s v="PD020014"/>
    <s v="DESENV.MANUT.BI"/>
    <n v="218618.4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8"/>
    <d v="2022-12-31T00:00:00"/>
    <n v="1466"/>
    <d v="2023-01-10T00:00:00"/>
    <d v="2022-09-01T00:00:00"/>
    <n v="57739.360000000001"/>
    <d v="2023-02-09T00:00:00"/>
    <s v="EI200022"/>
    <s v="PD020014"/>
    <s v="DESENV.MANUT.BI"/>
    <n v="57739.360000000001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69"/>
    <d v="2022-12-31T00:00:00"/>
    <n v="1467"/>
    <d v="2023-01-10T00:00:00"/>
    <d v="2022-09-01T00:00:00"/>
    <n v="124752.32000000001"/>
    <d v="2023-02-09T00:00:00"/>
    <s v="EI200022"/>
    <s v="PD020014"/>
    <s v="DESENV.MANUT.BI"/>
    <n v="124752.32000000001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0"/>
    <d v="2022-12-31T00:00:00"/>
    <n v="1468"/>
    <d v="2023-01-10T00:00:00"/>
    <d v="2022-09-01T00:00:00"/>
    <n v="21915.040000000001"/>
    <d v="2023-02-09T00:00:00"/>
    <s v="EI200022"/>
    <s v="PD020014"/>
    <s v="DESENV.MANUT.BI"/>
    <n v="21915.040000000001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1"/>
    <d v="2022-12-31T00:00:00"/>
    <n v="1469"/>
    <d v="2023-01-10T00:00:00"/>
    <d v="2022-09-01T00:00:00"/>
    <n v="17740.8"/>
    <d v="2023-02-09T00:00:00"/>
    <s v="EI200022"/>
    <s v="PD020014"/>
    <s v="DESENV.MANUT.BI"/>
    <n v="17740.8"/>
    <d v="2022-09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2"/>
    <d v="2022-12-31T00:00:00"/>
    <n v="1470"/>
    <d v="2023-01-10T00:00:00"/>
    <d v="2022-10-01T00:00:00"/>
    <n v="9647.6"/>
    <d v="2023-02-09T00:00:00"/>
    <s v="EI200021"/>
    <s v="PD020014"/>
    <s v="OUTSOURCING"/>
    <n v="9647.6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3"/>
    <d v="2022-12-31T00:00:00"/>
    <n v="1471"/>
    <d v="2023-01-10T00:00:00"/>
    <d v="2022-10-01T00:00:00"/>
    <n v="122582.24"/>
    <d v="2023-02-09T00:00:00"/>
    <s v="EI200021"/>
    <s v="PD020014"/>
    <s v="OUTSOURCING"/>
    <n v="122582.24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4"/>
    <d v="2022-12-31T00:00:00"/>
    <n v="1472"/>
    <d v="2023-01-10T00:00:00"/>
    <d v="2022-10-01T00:00:00"/>
    <n v="36033.730000000003"/>
    <d v="2023-02-09T00:00:00"/>
    <s v="EI200021"/>
    <s v="PD020014"/>
    <s v="OUTSOURCING"/>
    <n v="36033.730000000003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5"/>
    <d v="2022-12-31T00:00:00"/>
    <n v="1473"/>
    <d v="2023-01-10T00:00:00"/>
    <d v="2022-10-01T00:00:00"/>
    <n v="89355.59"/>
    <d v="2023-02-09T00:00:00"/>
    <s v="EI200021"/>
    <s v="PD020014"/>
    <s v="OUTSOURCING"/>
    <n v="89355.59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6"/>
    <d v="2022-12-31T00:00:00"/>
    <n v="1474"/>
    <d v="2023-01-10T00:00:00"/>
    <d v="2022-10-01T00:00:00"/>
    <n v="86609.04"/>
    <d v="2023-02-09T00:00:00"/>
    <s v="EI200022"/>
    <s v="PD020014"/>
    <s v="DESENV.MANUT.BI"/>
    <n v="86609.04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7"/>
    <d v="2022-12-31T00:00:00"/>
    <n v="1475"/>
    <d v="2023-01-10T00:00:00"/>
    <d v="2022-10-01T00:00:00"/>
    <n v="187128.48"/>
    <d v="2023-02-09T00:00:00"/>
    <s v="EI200022"/>
    <s v="PD020014"/>
    <s v="DESENV.MANUT.BI"/>
    <n v="187128.48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8"/>
    <d v="2022-12-31T00:00:00"/>
    <n v="1476"/>
    <d v="2023-01-10T00:00:00"/>
    <d v="2022-10-01T00:00:00"/>
    <n v="26611.200000000001"/>
    <d v="2023-02-09T00:00:00"/>
    <s v="EI200022"/>
    <s v="PD020014"/>
    <s v="DESENV.MANUT.BI"/>
    <n v="26611.200000000001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79"/>
    <d v="2022-12-31T00:00:00"/>
    <n v="1477"/>
    <d v="2023-01-10T00:00:00"/>
    <d v="2022-10-01T00:00:00"/>
    <n v="32872.559999999998"/>
    <d v="2023-02-09T00:00:00"/>
    <s v="EI200022"/>
    <s v="PD020014"/>
    <s v="DESENV.MANUT.BI"/>
    <n v="32872.559999999998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480"/>
    <d v="2022-12-31T00:00:00"/>
    <n v="1478"/>
    <d v="2023-01-10T00:00:00"/>
    <d v="2022-10-01T00:00:00"/>
    <n v="327927.59999999998"/>
    <d v="2023-02-09T00:00:00"/>
    <s v="EI200022"/>
    <s v="PD020014"/>
    <s v="DESENV.MANUT.BI"/>
    <n v="327927.59999999998"/>
    <d v="2022-10-01T00:00:00"/>
    <x v="8"/>
    <d v="2020-03-01T00:00:00"/>
    <s v="SG.PRC-2020/00969"/>
    <s v="PD-PRC-2020/00903 APPS"/>
    <s v="2 - FATURADO"/>
    <n v="964"/>
    <x v="3"/>
    <x v="0"/>
    <m/>
  </r>
  <r>
    <x v="209"/>
    <s v="08.755.269/0001-90"/>
    <s v="NF SERVICOS"/>
    <n v="134081"/>
    <d v="2023-03-31T00:00:00"/>
    <n v="1581130"/>
    <d v="2023-04-05T00:00:00"/>
    <d v="2023-03-01T00:00:00"/>
    <n v="35934"/>
    <d v="2023-05-05T00:00:00"/>
    <s v="E0220248"/>
    <s v="PD022194"/>
    <s v="OFFICE PLUS"/>
    <n v="35934"/>
    <d v="2023-03-01T00:00:00"/>
    <x v="7"/>
    <s v="nº 05/2022"/>
    <s v="nº SEGOV-PRC-2022/02133"/>
    <s v="PD-PRC-2022/03090 APPS/ITO"/>
    <s v="2 - FATURADO"/>
    <n v="879"/>
    <x v="3"/>
    <x v="0"/>
    <m/>
  </r>
  <r>
    <x v="209"/>
    <s v="08.755.269/0001-90"/>
    <s v="NF SERVICOS"/>
    <n v="134087"/>
    <d v="2023-03-31T00:00:00"/>
    <n v="1581136"/>
    <d v="2023-04-05T00:00:00"/>
    <d v="2023-03-01T00:00:00"/>
    <n v="966.42"/>
    <d v="2023-05-05T00:00:00"/>
    <s v="E0220249"/>
    <s v="PD022194"/>
    <s v="GERENCIAMENTO ANTIVIRUS"/>
    <n v="966.42"/>
    <d v="2023-03-01T00:00:00"/>
    <x v="7"/>
    <s v="nº 05/2022"/>
    <s v="nº SEGOV-PRC-2022/02133"/>
    <s v="PD-PRC-2022/03090 APPS/ITO"/>
    <s v="2 - FATURADO"/>
    <n v="879"/>
    <x v="3"/>
    <x v="0"/>
    <m/>
  </r>
  <r>
    <x v="209"/>
    <s v="08.755.269/0001-90"/>
    <s v="NF SERVICOS"/>
    <n v="134090"/>
    <d v="2023-03-31T00:00:00"/>
    <n v="1581139"/>
    <d v="2023-04-05T00:00:00"/>
    <d v="2023-03-01T00:00:00"/>
    <n v="9157.18"/>
    <d v="2023-05-05T00:00:00"/>
    <s v="E0220247"/>
    <s v="PD022194"/>
    <s v="INFRAESTRUTURA FISICA"/>
    <n v="9157.18"/>
    <d v="2023-03-01T00:00:00"/>
    <x v="7"/>
    <s v="nº 05/2022"/>
    <s v="nº SEGOV-PRC-2022/02133"/>
    <s v="PD-PRC-2022/03090 APPS/ITO"/>
    <s v="2 - FATURADO"/>
    <n v="879"/>
    <x v="3"/>
    <x v="0"/>
    <m/>
  </r>
  <r>
    <x v="209"/>
    <s v="08.755.269/0001-90"/>
    <s v="NF SERVICOS"/>
    <n v="134091"/>
    <d v="2023-03-31T00:00:00"/>
    <n v="1581140"/>
    <d v="2023-04-05T00:00:00"/>
    <d v="2023-03-01T00:00:00"/>
    <n v="47343.519999999997"/>
    <d v="2023-05-05T00:00:00"/>
    <s v="E0220247"/>
    <s v="PD022194"/>
    <s v="INFRAESTRUTURA FISICA"/>
    <n v="47343.519999999997"/>
    <d v="2023-03-01T00:00:00"/>
    <x v="7"/>
    <s v="nº 05/2022"/>
    <s v="nº SEGOV-PRC-2022/02133"/>
    <s v="PD-PRC-2022/03090 APPS/ITO"/>
    <s v="2 - FATURADO"/>
    <n v="879"/>
    <x v="3"/>
    <x v="0"/>
    <m/>
  </r>
  <r>
    <x v="209"/>
    <s v="08.755.269/0001-90"/>
    <s v="NF SERVICOS"/>
    <n v="134092"/>
    <d v="2023-03-31T00:00:00"/>
    <n v="1581141"/>
    <d v="2023-04-05T00:00:00"/>
    <d v="2023-03-01T00:00:00"/>
    <n v="22914.61"/>
    <d v="2023-05-05T00:00:00"/>
    <s v="E0220247"/>
    <s v="PD022194"/>
    <s v="INFRAESTRUTURA FISICA"/>
    <n v="22914.61"/>
    <d v="2023-03-01T00:00:00"/>
    <x v="7"/>
    <s v="nº 05/2022"/>
    <s v="nº SEGOV-PRC-2022/02133"/>
    <s v="PD-PRC-2022/03090 APPS/ITO"/>
    <s v="2 - FATURADO"/>
    <n v="879"/>
    <x v="3"/>
    <x v="0"/>
    <m/>
  </r>
  <r>
    <x v="209"/>
    <s v="08.755.269/0001-90"/>
    <s v="NF SERVICOS E_GOV"/>
    <n v="146364"/>
    <d v="2023-11-14T00:00:00"/>
    <n v="1695073"/>
    <d v="2023-11-14T00:00:00"/>
    <m/>
    <n v="202.73"/>
    <d v="2023-12-14T00:00:00"/>
    <m/>
    <m/>
    <s v="Certificado e-CPF A3 em cartão e leitora - 12 meses Gov"/>
    <n v="193"/>
    <m/>
    <x v="7"/>
    <m/>
    <m/>
    <m/>
    <s v="2 - FATURADO"/>
    <n v="656"/>
    <x v="3"/>
    <x v="1"/>
    <m/>
  </r>
  <r>
    <x v="209"/>
    <s v="08.755.269/0001-90"/>
    <s v="NF SERVICOS E_GOV"/>
    <n v="172607"/>
    <d v="2024-11-18T00:00:00"/>
    <n v="1875622"/>
    <d v="2024-11-18T00:00:00"/>
    <m/>
    <n v="172.05"/>
    <d v="2024-12-18T00:00:00"/>
    <m/>
    <m/>
    <s v="Certificado e-CPF A3 em cartão - 12 meses Gov"/>
    <n v="163.79"/>
    <m/>
    <x v="7"/>
    <m/>
    <m/>
    <m/>
    <s v="2 - FATURADO"/>
    <n v="286"/>
    <x v="1"/>
    <x v="1"/>
    <m/>
  </r>
  <r>
    <x v="209"/>
    <s v="08.755.269/0001-90"/>
    <s v="NF SERVICOS"/>
    <n v="13871"/>
    <d v="2024-11-21T00:00:00"/>
    <n v="13868"/>
    <d v="2024-11-21T00:00:00"/>
    <d v="2024-10-01T00:00:00"/>
    <n v="258330.21"/>
    <d v="2024-12-21T00:00:00"/>
    <s v="EC190219"/>
    <s v="PD019165"/>
    <s v="SERVICOS TECNICOS ESPECIALIZADOS ON SITE"/>
    <n v="143455.32"/>
    <d v="2024-10-01T00:00:00"/>
    <x v="7"/>
    <s v="NR. 022/2019"/>
    <s v="SEI 002.00001176/2023-27"/>
    <s v="PD-PRC-2019/00750 APPS"/>
    <s v="2 - FATURADO"/>
    <n v="283"/>
    <x v="1"/>
    <x v="0"/>
    <m/>
  </r>
  <r>
    <x v="209"/>
    <s v="08.755.269/0001-90"/>
    <s v="NF SERVICOS"/>
    <n v="13883"/>
    <d v="2024-12-11T00:00:00"/>
    <n v="13880"/>
    <d v="2024-12-12T00:00:00"/>
    <d v="2024-11-01T00:00:00"/>
    <n v="257709.09"/>
    <d v="2025-01-11T00:00:00"/>
    <s v="EC190219"/>
    <s v="PD019165"/>
    <s v="SERVICOS TECNICOS ESPECIALIZADOS ON SITE"/>
    <n v="160332.91"/>
    <d v="2024-11-01T00:00:00"/>
    <x v="7"/>
    <s v="NR. 022/2019"/>
    <s v="SEI 002.00001176/2023-27"/>
    <s v="PD-PRC-2019/00750 APPS"/>
    <s v="2 - FATURADO"/>
    <n v="262"/>
    <x v="1"/>
    <x v="0"/>
    <m/>
  </r>
  <r>
    <x v="209"/>
    <s v="08.755.269/0001-90"/>
    <s v="NF SERVICOS"/>
    <n v="13897"/>
    <d v="2024-12-27T00:00:00"/>
    <n v="13894"/>
    <d v="2024-12-27T00:00:00"/>
    <d v="2024-12-01T00:00:00"/>
    <n v="175392.56"/>
    <d v="2025-01-26T00:00:00"/>
    <s v="EC190219"/>
    <s v="PD019165"/>
    <s v="SERVICOS TECNICOS ESPECIALIZADOS ON SITE"/>
    <n v="134764.04999999999"/>
    <d v="2024-12-01T00:00:00"/>
    <x v="7"/>
    <s v="NR. 022/2019"/>
    <s v="SEI 002.00001176/2023-27"/>
    <s v="PD-PRC-2019/00750 APPS"/>
    <s v="2 - FATURADO"/>
    <n v="247"/>
    <x v="1"/>
    <x v="0"/>
    <m/>
  </r>
  <r>
    <x v="209"/>
    <s v="08.755.269/0001-90"/>
    <s v="NF SERVICOS"/>
    <n v="182625"/>
    <d v="2025-03-25T00:00:00"/>
    <n v="1937448"/>
    <d v="2025-03-25T00:00:00"/>
    <d v="2024-12-01T00:00:00"/>
    <n v="5120.92"/>
    <d v="2025-04-24T00:00:00"/>
    <s v="EC190219"/>
    <s v="PD019165"/>
    <s v="SERVICOS TECNICOS ESPECIALIZADOS ON SITE"/>
    <n v="4875.12"/>
    <d v="2024-12-01T00:00:00"/>
    <x v="0"/>
    <s v="NR. 022/2019"/>
    <s v="SEI 002.00001176/2023-27"/>
    <s v="PD-PRC-2019/00750 APPS"/>
    <s v="2 - FATURADO"/>
    <n v="159"/>
    <x v="4"/>
    <x v="0"/>
    <m/>
  </r>
  <r>
    <x v="209"/>
    <s v="08.755.269/0001-90"/>
    <s v="NF SERVICOS"/>
    <n v="182626"/>
    <d v="2025-03-25T00:00:00"/>
    <n v="1937449"/>
    <d v="2025-03-25T00:00:00"/>
    <d v="2024-12-01T00:00:00"/>
    <n v="27550.25"/>
    <d v="2025-04-24T00:00:00"/>
    <s v="EC190219"/>
    <s v="PD019165"/>
    <s v="SERVICOS TECNICOS ESPECIALIZADOS ON SITE"/>
    <n v="26227.84"/>
    <d v="2024-12-01T00:00:00"/>
    <x v="0"/>
    <s v="NR. 022/2019"/>
    <s v="SEI 002.00001176/2023-27"/>
    <s v="PD-PRC-2019/00750 APPS"/>
    <s v="2 - FATURADO"/>
    <n v="159"/>
    <x v="4"/>
    <x v="0"/>
    <m/>
  </r>
  <r>
    <x v="209"/>
    <s v="08.755.269/0001-90"/>
    <s v="ND-FUNCIONARIO CEDID"/>
    <s v="3900A"/>
    <d v="2025-08-29T00:00:00"/>
    <m/>
    <m/>
    <m/>
    <n v="24570.89"/>
    <d v="2025-09-30T00:00:00"/>
    <s v="CARGA INICIAL FUNCIONARIO CEDID"/>
    <m/>
    <s v="CARGA INICIAL FUNCIONARIO CEDID"/>
    <n v="24570.89"/>
    <m/>
    <x v="0"/>
    <m/>
    <m/>
    <m/>
    <s v="32 DIAS"/>
    <n v="1"/>
    <x v="2"/>
    <x v="10"/>
    <m/>
  </r>
  <r>
    <x v="209"/>
    <s v="08.755.269/0001-90"/>
    <s v="ND-FUNCIONARIO CEDID"/>
    <s v="3901A"/>
    <d v="2025-08-29T00:00:00"/>
    <m/>
    <m/>
    <m/>
    <n v="24794.03"/>
    <d v="2025-09-30T00:00:00"/>
    <s v="CARGA INICIAL FUNCIONARIO CEDID"/>
    <m/>
    <s v="CARGA INICIAL FUNCIONARIO CEDID"/>
    <n v="24794.03"/>
    <m/>
    <x v="0"/>
    <m/>
    <m/>
    <m/>
    <s v="32 DIAS"/>
    <n v="1"/>
    <x v="2"/>
    <x v="10"/>
    <m/>
  </r>
  <r>
    <x v="209"/>
    <s v="08.755.269/0001-90"/>
    <s v="NF SERVICOS"/>
    <n v="194045"/>
    <d v="2025-09-12T00:00:00"/>
    <n v="2025679"/>
    <d v="2025-09-12T00:00:00"/>
    <d v="2025-08-01T00:00:00"/>
    <n v="931.47"/>
    <d v="2025-10-12T00:00:00"/>
    <s v="E0240090"/>
    <s v="PD024060"/>
    <s v="SAM PATRIMONIO"/>
    <n v="886.76"/>
    <d v="2025-08-01T00:00:00"/>
    <x v="0"/>
    <d v="2024-09-01T00:00:00"/>
    <s v="002.00000151/2024-97"/>
    <s v="359.00011269/2024-38- APPS"/>
    <s v="2 - FATURADO"/>
    <n v="0"/>
    <x v="0"/>
    <x v="0"/>
    <m/>
  </r>
  <r>
    <x v="209"/>
    <s v="08.755.269/0001-90"/>
    <s v="NF SERVICOS"/>
    <n v="194047"/>
    <d v="2025-09-12T00:00:00"/>
    <n v="2025681"/>
    <d v="2025-09-12T00:00:00"/>
    <d v="2025-08-01T00:00:00"/>
    <n v="791.15"/>
    <d v="2025-10-12T00:00:00"/>
    <s v="E0240091"/>
    <s v="PD024060"/>
    <s v="SAM ESTOQUE"/>
    <n v="753.17"/>
    <d v="2025-08-01T00:00:00"/>
    <x v="0"/>
    <d v="2024-09-01T00:00:00"/>
    <s v="002.00000151/2024-97"/>
    <s v="359.00011269/2024-38- APPS"/>
    <s v="2 - FATURADO"/>
    <n v="0"/>
    <x v="0"/>
    <x v="0"/>
    <m/>
  </r>
  <r>
    <x v="209"/>
    <s v="08.755.269/0001-90"/>
    <s v="NF SERVICOS"/>
    <n v="194054"/>
    <d v="2025-09-12T00:00:00"/>
    <n v="2025688"/>
    <d v="2025-09-12T00:00:00"/>
    <d v="2025-08-01T00:00:00"/>
    <n v="9570.6"/>
    <d v="2025-10-12T00:00:00"/>
    <s v="E0240482"/>
    <s v="PD024338"/>
    <s v="OFFICE BÁSICO"/>
    <n v="9111.2099999999991"/>
    <d v="2025-08-01T00:00:00"/>
    <x v="0"/>
    <d v="2024-07-01T00:00:00"/>
    <s v="002.0003737/2023-22"/>
    <s v="359.00006873/2024-42 -ITO"/>
    <s v="2 - FATURADO"/>
    <n v="0"/>
    <x v="0"/>
    <x v="0"/>
    <m/>
  </r>
  <r>
    <x v="209"/>
    <s v="08.755.269/0001-90"/>
    <s v="NF SERVICOS"/>
    <n v="194055"/>
    <d v="2025-09-12T00:00:00"/>
    <n v="2025689"/>
    <d v="2025-09-12T00:00:00"/>
    <d v="2025-08-01T00:00:00"/>
    <n v="20673.099999999999"/>
    <d v="2025-10-12T00:00:00"/>
    <s v="E0240506"/>
    <s v="PD024338"/>
    <s v="OFFICE PLUS"/>
    <n v="19680.79"/>
    <d v="2025-08-01T00:00:00"/>
    <x v="0"/>
    <d v="2024-07-01T00:00:00"/>
    <s v="002.0003737/2023-22"/>
    <s v="359.00006873/2024-42 -ITO"/>
    <s v="2 - FATURADO"/>
    <n v="0"/>
    <x v="0"/>
    <x v="0"/>
    <m/>
  </r>
  <r>
    <x v="209"/>
    <s v="08.755.269/0001-90"/>
    <s v="NF SERVICOS"/>
    <n v="194056"/>
    <d v="2025-09-12T00:00:00"/>
    <n v="2025690"/>
    <d v="2025-09-12T00:00:00"/>
    <d v="2025-08-01T00:00:00"/>
    <n v="296524.46000000002"/>
    <d v="2025-10-12T00:00:00"/>
    <s v="E0241052"/>
    <s v="PD024476"/>
    <s v="OUTSOURCING"/>
    <n v="282291.28999999998"/>
    <d v="2025-08-01T00:00:00"/>
    <x v="0"/>
    <s v="003/2025"/>
    <s v="002.00000472/2025-72"/>
    <s v="359.00009255/2024-54 - APPS"/>
    <s v="2 - FATURADO"/>
    <n v="0"/>
    <x v="0"/>
    <x v="0"/>
    <m/>
  </r>
  <r>
    <x v="209"/>
    <s v="08.755.269/0001-90"/>
    <s v="NF SERVICOS"/>
    <n v="194057"/>
    <d v="2025-09-12T00:00:00"/>
    <n v="2025691"/>
    <d v="2025-09-12T00:00:00"/>
    <d v="2025-08-01T00:00:00"/>
    <n v="56318.400000000001"/>
    <d v="2025-10-12T00:00:00"/>
    <s v="E0241052"/>
    <s v="PD024476"/>
    <s v="OUTSOURCING"/>
    <n v="53615.12"/>
    <d v="2025-08-01T00:00:00"/>
    <x v="0"/>
    <s v="003/2025"/>
    <s v="002.00000472/2025-72"/>
    <s v="359.00009255/2024-54 - APPS"/>
    <s v="2 - FATURADO"/>
    <n v="0"/>
    <x v="0"/>
    <x v="0"/>
    <m/>
  </r>
  <r>
    <x v="209"/>
    <s v="08.755.269/0001-90"/>
    <s v="NF SERVICOS"/>
    <n v="194060"/>
    <d v="2025-09-12T00:00:00"/>
    <n v="2025694"/>
    <d v="2025-09-12T00:00:00"/>
    <d v="2025-08-01T00:00:00"/>
    <n v="65339.48"/>
    <d v="2025-10-12T00:00:00"/>
    <s v="EC210236"/>
    <s v="PD021195"/>
    <s v="CO-LOCATION VIRTUALIZADO"/>
    <n v="62203.18"/>
    <d v="2025-08-01T00:00:00"/>
    <x v="0"/>
    <s v="20/2021"/>
    <s v="SEI 018.00001554/2023-76"/>
    <s v="PD-PRC-2021/02898   359.00005464/2024-29- ITO"/>
    <s v="2 - FATURADO"/>
    <n v="0"/>
    <x v="0"/>
    <x v="0"/>
    <m/>
  </r>
  <r>
    <x v="209"/>
    <s v="08.755.269/0001-90"/>
    <s v="NF SERVICOS"/>
    <n v="194061"/>
    <d v="2025-09-12T00:00:00"/>
    <n v="2025695"/>
    <d v="2025-09-12T00:00:00"/>
    <d v="2025-08-01T00:00:00"/>
    <n v="273.11"/>
    <d v="2025-10-12T00:00:00"/>
    <s v="EC210503"/>
    <s v="PD021388"/>
    <s v="PROGRAMA SP SEM PAPEL"/>
    <n v="260"/>
    <d v="2025-08-01T00:00:00"/>
    <x v="0"/>
    <s v="001/2022"/>
    <s v="SEI 002.00002753/2023-06"/>
    <s v="PD-PRC-2022/00309   359.00002232/2024-19  APPS"/>
    <s v="2 - FATURADO"/>
    <n v="0"/>
    <x v="0"/>
    <x v="0"/>
    <m/>
  </r>
  <r>
    <x v="209"/>
    <s v="08.755.269/0001-90"/>
    <s v="ND-FUNCIONARIO CEDID"/>
    <s v="3909A"/>
    <d v="2025-09-30T00:00:00"/>
    <m/>
    <m/>
    <m/>
    <n v="24570.89"/>
    <d v="2025-10-31T00:00:00"/>
    <s v="CARGA INICIAL FUNCIONARIO CEDID"/>
    <m/>
    <s v="CARGA INICIAL FUNCIONARIO CEDID"/>
    <n v="24570.89"/>
    <m/>
    <x v="0"/>
    <m/>
    <m/>
    <m/>
    <s v="31 DIAS"/>
    <n v="0"/>
    <x v="0"/>
    <x v="10"/>
    <m/>
  </r>
  <r>
    <x v="209"/>
    <s v="08.755.269/0001-90"/>
    <s v="ND-FUNCIONARIO CEDID"/>
    <s v="3910A"/>
    <d v="2025-09-30T00:00:00"/>
    <m/>
    <m/>
    <m/>
    <n v="24794.03"/>
    <d v="2025-10-31T00:00:00"/>
    <s v="CARGA INICIAL FUNCIONARIO CEDID"/>
    <m/>
    <s v="CARGA INICIAL FUNCIONARIO CEDID"/>
    <n v="24794.03"/>
    <m/>
    <x v="0"/>
    <m/>
    <m/>
    <m/>
    <s v="31 DIAS"/>
    <n v="0"/>
    <x v="0"/>
    <x v="10"/>
    <m/>
  </r>
  <r>
    <x v="210"/>
    <s v="08.853.487/0001-67"/>
    <s v="ND-JUROS RECEBIMENTO"/>
    <s v="290273-1-NDJ1"/>
    <d v="2024-11-11T00:00:00"/>
    <n v="296623"/>
    <m/>
    <m/>
    <n v="7.0000000000000007E-2"/>
    <d v="2024-12-11T00:00:00"/>
    <m/>
    <m/>
    <s v="Nota de Debito Juros"/>
    <n v="7.0000000000000007E-2"/>
    <m/>
    <x v="0"/>
    <m/>
    <m/>
    <m/>
    <s v="2 - FATURADO"/>
    <n v="293"/>
    <x v="1"/>
    <x v="2"/>
    <m/>
  </r>
  <r>
    <x v="211"/>
    <s v="08.920.673/0001-71"/>
    <s v="NF SERVICOS E_GOV"/>
    <n v="67120"/>
    <d v="2022-02-28T00:00:00"/>
    <n v="71548"/>
    <d v="2022-03-03T00:00:00"/>
    <m/>
    <n v="90"/>
    <d v="2022-02-28T00:00:00"/>
    <m/>
    <m/>
    <s v="e-CNPJ A1 - 12 meses (Gov)"/>
    <n v="90"/>
    <m/>
    <x v="10"/>
    <m/>
    <m/>
    <m/>
    <s v="1 - VENDA A VISTA"/>
    <n v="1310"/>
    <x v="3"/>
    <x v="1"/>
    <m/>
  </r>
  <r>
    <x v="211"/>
    <s v="08.920.673/0001-71"/>
    <s v="NF SERVICOS"/>
    <n v="172957"/>
    <d v="2024-11-25T00:00:00"/>
    <n v="1875972"/>
    <d v="2024-11-25T00:00:00"/>
    <d v="2024-08-01T00:00:00"/>
    <n v="1371219.98"/>
    <d v="2024-12-25T00:00:00"/>
    <s v="E0230590"/>
    <s v="PD023469"/>
    <s v="DESENVOLVIMENTO DE SISTEMAS"/>
    <n v="1305401.42"/>
    <d v="2024-08-01T00:00:00"/>
    <x v="10"/>
    <s v="17/2023"/>
    <s v="151.00004651/2023-12"/>
    <s v="359.00008865/2023-50-APPS"/>
    <s v="2 - FATURADO"/>
    <n v="279"/>
    <x v="1"/>
    <x v="0"/>
    <m/>
  </r>
  <r>
    <x v="211"/>
    <s v="08.920.673/0001-71"/>
    <s v="NF SERVICOS"/>
    <n v="172959"/>
    <d v="2024-11-25T00:00:00"/>
    <n v="1875974"/>
    <d v="2024-11-25T00:00:00"/>
    <d v="2024-09-01T00:00:00"/>
    <n v="1371219.98"/>
    <d v="2024-12-25T00:00:00"/>
    <s v="E0230590"/>
    <s v="PD023469"/>
    <s v="DESENVOLVIMENTO DE SISTEMAS"/>
    <n v="1305401.42"/>
    <d v="2024-09-01T00:00:00"/>
    <x v="10"/>
    <s v="17/2023"/>
    <s v="151.00004651/2023-12"/>
    <s v="359.00008865/2023-50-APPS"/>
    <s v="2 - FATURADO"/>
    <n v="279"/>
    <x v="1"/>
    <x v="0"/>
    <m/>
  </r>
  <r>
    <x v="211"/>
    <s v="08.920.673/0001-71"/>
    <s v="NF SERVICOS"/>
    <n v="173236"/>
    <d v="2024-11-27T00:00:00"/>
    <n v="1876251"/>
    <d v="2024-11-27T00:00:00"/>
    <d v="2022-10-01T00:00:00"/>
    <n v="66219.899999999994"/>
    <d v="2024-12-27T00:00:00"/>
    <s v="E0210086"/>
    <s v="PD021066"/>
    <s v="SOLUÇÃO DE BACKUP"/>
    <n v="63041.34"/>
    <d v="2022-10-01T00:00:00"/>
    <x v="10"/>
    <s v="JUCESP nº 17/2021"/>
    <s v="nº 038/2021"/>
    <s v="PD-PRC-2021/03163 ITO"/>
    <s v="2 - FATURADO"/>
    <n v="277"/>
    <x v="1"/>
    <x v="0"/>
    <m/>
  </r>
  <r>
    <x v="211"/>
    <s v="08.920.673/0001-71"/>
    <s v="NF SERVICOS"/>
    <n v="173237"/>
    <d v="2024-11-27T00:00:00"/>
    <n v="1876252"/>
    <d v="2024-11-27T00:00:00"/>
    <d v="2022-10-01T00:00:00"/>
    <n v="5275.09"/>
    <d v="2024-12-27T00:00:00"/>
    <s v="E0210086"/>
    <s v="PD021066"/>
    <s v="SOLUÇÃO DE BACKUP"/>
    <n v="5021.8900000000003"/>
    <d v="2022-10-01T00:00:00"/>
    <x v="10"/>
    <s v="JUCESP nº 17/2021"/>
    <s v="nº 038/2021"/>
    <s v="PD-PRC-2021/03163 ITO"/>
    <s v="2 - FATURADO"/>
    <n v="277"/>
    <x v="1"/>
    <x v="0"/>
    <m/>
  </r>
  <r>
    <x v="211"/>
    <s v="08.920.673/0001-71"/>
    <s v="NF SERVICOS"/>
    <n v="173263"/>
    <d v="2024-11-27T00:00:00"/>
    <n v="1876278"/>
    <d v="2024-11-27T00:00:00"/>
    <d v="2022-11-01T00:00:00"/>
    <n v="106329.93"/>
    <d v="2024-12-27T00:00:00"/>
    <s v="E0180204"/>
    <s v="PD018154"/>
    <s v="HOSPEDAGEM ON PREMISES"/>
    <n v="101226.09"/>
    <d v="2022-11-01T00:00:00"/>
    <x v="10"/>
    <s v="17/2018"/>
    <s v="240/2018"/>
    <s v="20182282 ITO"/>
    <s v="2 - FATURADO"/>
    <n v="277"/>
    <x v="1"/>
    <x v="0"/>
    <m/>
  </r>
  <r>
    <x v="211"/>
    <s v="08.920.673/0001-71"/>
    <s v="NF SERVICOS"/>
    <n v="173264"/>
    <d v="2024-11-27T00:00:00"/>
    <n v="1876279"/>
    <d v="2024-11-27T00:00:00"/>
    <d v="2022-11-01T00:00:00"/>
    <n v="9522.6"/>
    <d v="2024-12-27T00:00:00"/>
    <s v="E0180204"/>
    <s v="PD018154"/>
    <s v="HOSPEDAGEM ON PREMISES"/>
    <n v="9065.52"/>
    <d v="2022-11-01T00:00:00"/>
    <x v="10"/>
    <s v="17/2018"/>
    <s v="240/2018"/>
    <s v="20182282 ITO"/>
    <s v="2 - FATURADO"/>
    <n v="277"/>
    <x v="1"/>
    <x v="0"/>
    <m/>
  </r>
  <r>
    <x v="211"/>
    <s v="08.920.673/0001-71"/>
    <s v="NF SERVICOS"/>
    <n v="173265"/>
    <d v="2024-11-27T00:00:00"/>
    <n v="1876280"/>
    <d v="2024-11-27T00:00:00"/>
    <d v="2022-11-01T00:00:00"/>
    <n v="50956.73"/>
    <d v="2024-12-27T00:00:00"/>
    <s v="E0180204"/>
    <s v="PD018154"/>
    <s v="HOSPEDAGEM ON PREMISES"/>
    <n v="48510.81"/>
    <d v="2022-11-01T00:00:00"/>
    <x v="10"/>
    <s v="17/2018"/>
    <s v="240/2018"/>
    <s v="20182282 ITO"/>
    <s v="2 - FATURADO"/>
    <n v="277"/>
    <x v="1"/>
    <x v="0"/>
    <m/>
  </r>
  <r>
    <x v="211"/>
    <s v="08.920.673/0001-71"/>
    <s v="NF SERVICOS"/>
    <n v="173693"/>
    <d v="2024-11-29T00:00:00"/>
    <n v="1876708"/>
    <d v="2024-11-29T00:00:00"/>
    <m/>
    <n v="2036628.52"/>
    <d v="2024-12-29T00:00:00"/>
    <m/>
    <m/>
    <s v="MIDDLEWARE"/>
    <n v="1938870.35"/>
    <m/>
    <x v="10"/>
    <m/>
    <m/>
    <m/>
    <s v="2 - FATURADO"/>
    <n v="275"/>
    <x v="1"/>
    <x v="0"/>
    <m/>
  </r>
  <r>
    <x v="211"/>
    <s v="08.920.673/0001-71"/>
    <s v="NF SERVICOS"/>
    <n v="173694"/>
    <d v="2024-11-29T00:00:00"/>
    <n v="1876709"/>
    <d v="2024-11-29T00:00:00"/>
    <m/>
    <n v="510461.58"/>
    <d v="2024-12-29T00:00:00"/>
    <m/>
    <m/>
    <s v="NUVEM PÚBLICA - GESTÃO DE CONSUMO EM NUVEM"/>
    <n v="485959.42"/>
    <m/>
    <x v="10"/>
    <m/>
    <m/>
    <m/>
    <s v="2 - FATURADO"/>
    <n v="275"/>
    <x v="1"/>
    <x v="0"/>
    <m/>
  </r>
  <r>
    <x v="211"/>
    <s v="08.920.673/0001-71"/>
    <s v="NF SERVICOS"/>
    <n v="192146"/>
    <d v="2025-08-15T00:00:00"/>
    <n v="2011021"/>
    <d v="2025-08-15T00:00:00"/>
    <d v="2025-07-01T00:00:00"/>
    <n v="1.27"/>
    <d v="2025-09-14T00:00:00"/>
    <s v="E0200151"/>
    <s v="PD020129"/>
    <s v="SERVIÇOS SMS"/>
    <n v="1.21"/>
    <d v="2025-07-01T00:00:00"/>
    <x v="0"/>
    <d v="2020-10-01T00:00:00"/>
    <s v="151.00000070/2023-10"/>
    <s v="PD-PRC-2020/01961   359.00003131/2023-84 ITO"/>
    <s v="2 - FATURADO"/>
    <n v="16"/>
    <x v="2"/>
    <x v="0"/>
    <m/>
  </r>
  <r>
    <x v="211"/>
    <s v="08.920.673/0001-71"/>
    <s v="NF SERVICOS"/>
    <n v="193011"/>
    <d v="2025-09-05T00:00:00"/>
    <n v="2024645"/>
    <d v="2025-09-05T00:00:00"/>
    <d v="2025-07-01T00:00:00"/>
    <n v="3206.84"/>
    <d v="2025-10-05T00:00:00"/>
    <s v="E0220893"/>
    <s v="PD022450"/>
    <s v="VPN,GERENCIAMENTO ANTIVIRUS,INFRAESTRUTURA VIRTUALIZADA ON PREMISES,PAAS JBOSS, PAAS BANCO DE DADOS ORACLE,PAAS MIDDLEWARE, INTRAGOV E IMPRESSÃO"/>
    <n v="3052.91"/>
    <d v="2025-07-01T00:00:00"/>
    <x v="0"/>
    <s v="019/2022"/>
    <s v="151.00000124/2023-39"/>
    <s v="PD-PRC-2022/04295   359.00010250/2024-74  ITO"/>
    <s v="2 - FATURADO"/>
    <n v="0"/>
    <x v="0"/>
    <x v="0"/>
    <m/>
  </r>
  <r>
    <x v="211"/>
    <s v="08.920.673/0001-71"/>
    <s v="NF SERVICOS"/>
    <n v="193012"/>
    <d v="2025-09-05T00:00:00"/>
    <n v="2024646"/>
    <d v="2025-09-05T00:00:00"/>
    <d v="2025-07-01T00:00:00"/>
    <n v="3019.56"/>
    <d v="2025-10-05T00:00:00"/>
    <s v="E0220893"/>
    <s v="PD022450"/>
    <s v="VPN,GERENCIAMENTO ANTIVIRUS,INFRAESTRUTURA VIRTUALIZADA ON PREMISES,PAAS JBOSS, PAAS BANCO DE DADOS ORACLE,PAAS MIDDLEWARE, INTRAGOV E IMPRESSÃO"/>
    <n v="2874.62"/>
    <d v="2025-07-01T00:00:00"/>
    <x v="0"/>
    <s v="019/2022"/>
    <s v="151.00000124/2023-39"/>
    <s v="PD-PRC-2022/04295   359.00010250/2024-74  ITO"/>
    <s v="2 - FATURADO"/>
    <n v="0"/>
    <x v="0"/>
    <x v="0"/>
    <m/>
  </r>
  <r>
    <x v="211"/>
    <s v="08.920.673/0001-71"/>
    <s v="NF SERVICOS"/>
    <n v="193013"/>
    <d v="2025-09-05T00:00:00"/>
    <n v="2024647"/>
    <d v="2025-09-05T00:00:00"/>
    <d v="2025-07-01T00:00:00"/>
    <n v="89291.31"/>
    <d v="2025-10-05T00:00:00"/>
    <s v="E0220893"/>
    <s v="PD022450"/>
    <s v="VPN,GERENCIAMENTO ANTIVIRUS,INFRAESTRUTURA VIRTUALIZADA ON PREMISES,PAAS JBOSS, PAAS BANCO DE DADOS ORACLE,PAAS MIDDLEWARE, INTRAGOV E IMPRESSÃO"/>
    <n v="85005.33"/>
    <d v="2025-07-01T00:00:00"/>
    <x v="0"/>
    <s v="019/2022"/>
    <s v="151.00000124/2023-39"/>
    <s v="PD-PRC-2022/04295   359.00010250/2024-74  ITO"/>
    <s v="2 - FATURADO"/>
    <n v="0"/>
    <x v="0"/>
    <x v="0"/>
    <m/>
  </r>
  <r>
    <x v="211"/>
    <s v="08.920.673/0001-71"/>
    <s v="NF SERVICOS"/>
    <n v="193027"/>
    <d v="2025-09-08T00:00:00"/>
    <n v="2024661"/>
    <d v="2025-09-08T00:00:00"/>
    <d v="2025-08-01T00:00:00"/>
    <n v="210036.78"/>
    <d v="2025-10-08T00:00:00"/>
    <s v="E0230036"/>
    <s v="PD023029"/>
    <s v="INFRAESTRUTURA VIRTUALIZADA ON PREMISES - PAAS BANCO DE DADOS MICROSOFT  SQL"/>
    <n v="199955.01"/>
    <d v="2025-08-01T00:00:00"/>
    <x v="0"/>
    <s v="016/2023"/>
    <s v="151.00004564/2023-65"/>
    <s v="359.00008212/2023-71   ITO"/>
    <s v="2 - FATURADO"/>
    <n v="0"/>
    <x v="0"/>
    <x v="0"/>
    <m/>
  </r>
  <r>
    <x v="211"/>
    <s v="08.920.673/0001-71"/>
    <s v="NF SERVICOS"/>
    <n v="193028"/>
    <d v="2025-09-08T00:00:00"/>
    <n v="2024662"/>
    <d v="2025-09-08T00:00:00"/>
    <d v="2025-08-01T00:00:00"/>
    <n v="4381.96"/>
    <d v="2025-10-08T00:00:00"/>
    <s v="E0230036"/>
    <s v="PD023029"/>
    <s v="INFRAESTRUTURA VIRTUALIZADA ON PREMISES - PAAS BANCO DE DADOS MICROSOFT  SQL"/>
    <n v="4171.63"/>
    <d v="2025-08-01T00:00:00"/>
    <x v="0"/>
    <s v="016/2023"/>
    <s v="151.00004564/2023-65"/>
    <s v="359.00008212/2023-71   ITO"/>
    <s v="2 - FATURADO"/>
    <n v="0"/>
    <x v="0"/>
    <x v="0"/>
    <m/>
  </r>
  <r>
    <x v="211"/>
    <s v="08.920.673/0001-71"/>
    <s v="NF SERVICOS KIT"/>
    <n v="193029"/>
    <d v="2025-09-08T00:00:00"/>
    <n v="2024663"/>
    <d v="2025-09-08T00:00:00"/>
    <d v="2025-08-01T00:00:00"/>
    <n v="928.12"/>
    <d v="2025-10-08T00:00:00"/>
    <s v="E0230513"/>
    <s v="PD023029"/>
    <s v="CERTIFICADO DIGITAL - INFRAESTRUTURA VIRTUALIZADA ON PREMISES - PAAS BANCO DE DADOS MICROSOFT  SQL"/>
    <n v="883.57"/>
    <d v="2025-08-01T00:00:00"/>
    <x v="0"/>
    <s v="016/2023"/>
    <s v="151.00004564/2023-65"/>
    <s v="359.00008212/2023-71   ITO"/>
    <s v="2 - FATURADO"/>
    <n v="0"/>
    <x v="0"/>
    <x v="1"/>
    <m/>
  </r>
  <r>
    <x v="211"/>
    <s v="08.920.673/0001-71"/>
    <s v="NF SERVICOS"/>
    <n v="193030"/>
    <d v="2025-09-08T00:00:00"/>
    <n v="2024664"/>
    <d v="2025-09-08T00:00:00"/>
    <d v="2025-08-01T00:00:00"/>
    <n v="21425.25"/>
    <d v="2025-10-08T00:00:00"/>
    <s v="E0230291"/>
    <s v="PD023254"/>
    <s v="OFFICE PLUS"/>
    <n v="20396.84"/>
    <d v="2025-08-01T00:00:00"/>
    <x v="0"/>
    <d v="2023-09-01T00:00:00"/>
    <s v="151.00000104/2023-68"/>
    <s v="359.00005422/2023-15-ITO"/>
    <s v="2 - FATURADO"/>
    <n v="0"/>
    <x v="0"/>
    <x v="0"/>
    <m/>
  </r>
  <r>
    <x v="211"/>
    <s v="08.920.673/0001-71"/>
    <s v="NF SERVICOS"/>
    <n v="193031"/>
    <d v="2025-09-08T00:00:00"/>
    <n v="2024665"/>
    <d v="2025-09-08T00:00:00"/>
    <d v="2025-08-01T00:00:00"/>
    <n v="9446.2199999999993"/>
    <d v="2025-10-08T00:00:00"/>
    <s v="E0220893"/>
    <s v="PD022450"/>
    <s v="VPN,GERENCIAMENTO ANTIVIRUS,INFRAESTRUTURA VIRTUALIZADA ON PREMISES,PAAS JBOSS, PAAS BANCO DE DADOS ORACLE,PAAS MIDDLEWARE, INTRAGOV E IMPRESSÃO"/>
    <n v="8992.7999999999993"/>
    <d v="2025-08-01T00:00:00"/>
    <x v="0"/>
    <s v="019/2022"/>
    <s v="151.00000124/2023-39"/>
    <s v="PD-PRC-2022/04295   359.00010250/2024-74  ITO"/>
    <s v="2 - FATURADO"/>
    <n v="0"/>
    <x v="0"/>
    <x v="0"/>
    <m/>
  </r>
  <r>
    <x v="211"/>
    <s v="08.920.673/0001-71"/>
    <s v="NF SERVICOS"/>
    <n v="193032"/>
    <d v="2025-09-08T00:00:00"/>
    <n v="2024666"/>
    <d v="2025-09-08T00:00:00"/>
    <d v="2025-08-01T00:00:00"/>
    <n v="270383.46000000002"/>
    <d v="2025-10-08T00:00:00"/>
    <s v="E0220893"/>
    <s v="PD022450"/>
    <s v="VPN,GERENCIAMENTO ANTIVIRUS,INFRAESTRUTURA VIRTUALIZADA ON PREMISES,PAAS JBOSS, PAAS BANCO DE DADOS ORACLE,PAAS MIDDLEWARE, INTRAGOV E IMPRESSÃO"/>
    <n v="257405.05"/>
    <d v="2025-08-01T00:00:00"/>
    <x v="0"/>
    <s v="019/2022"/>
    <s v="151.00000124/2023-39"/>
    <s v="PD-PRC-2022/04295   359.00010250/2024-74  ITO"/>
    <s v="2 - FATURADO"/>
    <n v="0"/>
    <x v="0"/>
    <x v="0"/>
    <m/>
  </r>
  <r>
    <x v="211"/>
    <s v="08.920.673/0001-71"/>
    <s v="NF SERVICOS"/>
    <n v="193033"/>
    <d v="2025-09-08T00:00:00"/>
    <n v="2024667"/>
    <d v="2025-09-08T00:00:00"/>
    <d v="2025-08-01T00:00:00"/>
    <n v="3555.24"/>
    <d v="2025-10-08T00:00:00"/>
    <s v="E0220893"/>
    <s v="PD022450"/>
    <s v="VPN,GERENCIAMENTO ANTIVIRUS,INFRAESTRUTURA VIRTUALIZADA ON PREMISES,PAAS JBOSS, PAAS BANCO DE DADOS ORACLE,PAAS MIDDLEWARE, INTRAGOV E IMPRESSÃO"/>
    <n v="3384.59"/>
    <d v="2025-08-01T00:00:00"/>
    <x v="0"/>
    <s v="019/2022"/>
    <s v="151.00000124/2023-39"/>
    <s v="PD-PRC-2022/04295   359.00010250/2024-74  ITO"/>
    <s v="2 - FATURADO"/>
    <n v="0"/>
    <x v="0"/>
    <x v="0"/>
    <m/>
  </r>
  <r>
    <x v="211"/>
    <s v="08.920.673/0001-71"/>
    <s v="NF SERVICOS"/>
    <n v="193034"/>
    <d v="2025-09-08T00:00:00"/>
    <n v="2024668"/>
    <d v="2025-09-08T00:00:00"/>
    <d v="2025-08-01T00:00:00"/>
    <n v="8554.17"/>
    <d v="2025-10-08T00:00:00"/>
    <s v="E0220893"/>
    <s v="PD022450"/>
    <s v="VPN,GERENCIAMENTO ANTIVIRUS,INFRAESTRUTURA VIRTUALIZADA ON PREMISES,PAAS JBOSS, PAAS BANCO DE DADOS ORACLE,PAAS MIDDLEWARE, INTRAGOV E IMPRESSÃO"/>
    <n v="8143.57"/>
    <d v="2025-08-01T00:00:00"/>
    <x v="0"/>
    <s v="019/2022"/>
    <s v="151.00000124/2023-39"/>
    <s v="PD-PRC-2022/04295   359.00010250/2024-74  ITO"/>
    <s v="2 - FATURADO"/>
    <n v="0"/>
    <x v="0"/>
    <x v="0"/>
    <m/>
  </r>
  <r>
    <x v="211"/>
    <s v="08.920.673/0001-71"/>
    <s v="NF SERVICOS"/>
    <n v="193035"/>
    <d v="2025-09-08T00:00:00"/>
    <n v="2024669"/>
    <d v="2025-09-08T00:00:00"/>
    <d v="2025-08-01T00:00:00"/>
    <n v="923470.55"/>
    <d v="2025-10-08T00:00:00"/>
    <s v="E0250053"/>
    <s v="PD025043"/>
    <s v="HIPERAUTOMAÇÃO"/>
    <n v="879143.96"/>
    <d v="2025-08-01T00:00:00"/>
    <x v="0"/>
    <s v="003/2025"/>
    <s v="151.00000165/2025-97"/>
    <s v="359.00011103/2024-11  APPS/ITO"/>
    <s v="2 - FATURADO"/>
    <n v="0"/>
    <x v="0"/>
    <x v="0"/>
    <m/>
  </r>
  <r>
    <x v="211"/>
    <s v="08.920.673/0001-71"/>
    <s v="NF SERVICOS"/>
    <n v="193036"/>
    <d v="2025-09-08T00:00:00"/>
    <n v="2024670"/>
    <d v="2025-09-08T00:00:00"/>
    <d v="2025-08-01T00:00:00"/>
    <n v="183062.26"/>
    <d v="2025-10-08T00:00:00"/>
    <s v="E0250053"/>
    <s v="PD025043"/>
    <s v="HIPERAUTOMAÇÃO"/>
    <n v="174275.27"/>
    <d v="2025-08-01T00:00:00"/>
    <x v="0"/>
    <s v="003/2025"/>
    <s v="151.00000165/2025-97"/>
    <s v="359.00011103/2024-11  APPS/ITO"/>
    <s v="2 - FATURADO"/>
    <n v="0"/>
    <x v="0"/>
    <x v="0"/>
    <m/>
  </r>
  <r>
    <x v="211"/>
    <s v="08.920.673/0001-71"/>
    <s v="NF SERVICOS"/>
    <n v="193037"/>
    <d v="2025-09-08T00:00:00"/>
    <n v="2024671"/>
    <d v="2025-09-08T00:00:00"/>
    <d v="2025-08-01T00:00:00"/>
    <n v="22656.17"/>
    <d v="2025-10-08T00:00:00"/>
    <s v="E0230395"/>
    <s v="PD023324"/>
    <s v="NUVEM PÚBLICA E MIDDLEWARE"/>
    <n v="21568.67"/>
    <d v="2025-08-01T00:00:00"/>
    <x v="0"/>
    <s v="011/2023"/>
    <s v="151.00001752/2023-31"/>
    <s v="359.00003158/2023-77-ITO"/>
    <s v="2 - FATURADO"/>
    <n v="0"/>
    <x v="0"/>
    <x v="0"/>
    <m/>
  </r>
  <r>
    <x v="211"/>
    <s v="08.920.673/0001-71"/>
    <s v="NF SERVICOS"/>
    <n v="193038"/>
    <d v="2025-09-08T00:00:00"/>
    <n v="2024672"/>
    <d v="2025-09-08T00:00:00"/>
    <d v="2025-08-01T00:00:00"/>
    <n v="47877.8"/>
    <d v="2025-10-08T00:00:00"/>
    <s v="E0230395"/>
    <s v="PD023324"/>
    <s v="NUVEM PÚBLICA E MIDDLEWARE"/>
    <n v="45579.67"/>
    <d v="2025-08-01T00:00:00"/>
    <x v="0"/>
    <s v="011/2023"/>
    <s v="151.00001752/2023-31"/>
    <s v="359.00003158/2023-77-ITO"/>
    <s v="2 - FATURADO"/>
    <n v="0"/>
    <x v="0"/>
    <x v="0"/>
    <m/>
  </r>
  <r>
    <x v="211"/>
    <s v="08.920.673/0001-71"/>
    <s v="NF SERVICOS"/>
    <n v="193142"/>
    <d v="2025-09-09T00:00:00"/>
    <n v="2024776"/>
    <d v="2025-09-09T00:00:00"/>
    <d v="2025-08-01T00:00:00"/>
    <n v="1860.32"/>
    <d v="2025-10-09T00:00:00"/>
    <s v="E0220901"/>
    <s v="PD022457"/>
    <s v="FOLHA PAGAMENTO"/>
    <n v="1771.02"/>
    <d v="2025-08-01T00:00:00"/>
    <x v="0"/>
    <s v="020/2022"/>
    <s v=": 151.00000127/2023-72"/>
    <s v="PD-PRC-2022/04299 359.00010463/2024-04  APPS"/>
    <s v="2 - FATURADO"/>
    <n v="0"/>
    <x v="0"/>
    <x v="0"/>
    <m/>
  </r>
  <r>
    <x v="211"/>
    <s v="08.920.673/0001-71"/>
    <s v="NF SERVICOS"/>
    <n v="193257"/>
    <d v="2025-09-10T00:00:00"/>
    <n v="2024891"/>
    <d v="2025-09-10T00:00:00"/>
    <d v="2025-08-01T00:00:00"/>
    <n v="114687"/>
    <d v="2025-10-10T00:00:00"/>
    <s v="E0220091"/>
    <s v="PD022067"/>
    <s v="PAAS MIDDLEWARE COM SERVIÇOS DE GESTÃO AVANÇADO"/>
    <n v="109182.02"/>
    <d v="2025-08-01T00:00:00"/>
    <x v="0"/>
    <s v="009/2022"/>
    <s v="JUCESP-PRC-2022/00233"/>
    <s v="PD-PRC-2022/01894 / 359.00000283/2023-25 - ITO"/>
    <s v="2 - FATURADO"/>
    <n v="0"/>
    <x v="0"/>
    <x v="0"/>
    <m/>
  </r>
  <r>
    <x v="211"/>
    <s v="08.920.673/0001-71"/>
    <s v="NF SERVICOS"/>
    <n v="193258"/>
    <d v="2025-09-10T00:00:00"/>
    <n v="2024892"/>
    <d v="2025-09-10T00:00:00"/>
    <d v="2025-08-01T00:00:00"/>
    <n v="8877.1"/>
    <d v="2025-10-10T00:00:00"/>
    <s v="E0220091"/>
    <s v="PD022067"/>
    <s v="PAAS MIDDLEWARE COM SERVIÇOS DE GESTÃO AVANÇADO"/>
    <n v="8451"/>
    <d v="2025-08-01T00:00:00"/>
    <x v="0"/>
    <s v="009/2022"/>
    <s v="JUCESP-PRC-2022/00233"/>
    <s v="PD-PRC-2022/01894 / 359.00000283/2023-25 - ITO"/>
    <s v="2 - FATURADO"/>
    <n v="0"/>
    <x v="0"/>
    <x v="0"/>
    <m/>
  </r>
  <r>
    <x v="211"/>
    <s v="08.920.673/0001-71"/>
    <s v="NF SERVICOS"/>
    <n v="193264"/>
    <d v="2025-09-10T00:00:00"/>
    <n v="2024898"/>
    <d v="2025-09-10T00:00:00"/>
    <d v="2025-08-01T00:00:00"/>
    <n v="297843.09999999998"/>
    <d v="2025-10-10T00:00:00"/>
    <s v="E0220399"/>
    <s v="PD022305"/>
    <s v="RETENÇÃO DE DADOS E BACKUP"/>
    <n v="283546.63"/>
    <d v="2025-08-01T00:00:00"/>
    <x v="0"/>
    <s v="016/2022"/>
    <s v="151.00000174/2023-16"/>
    <s v="PD-PRC-2022/03658-359.00006746/2023-62 - ITO"/>
    <s v="2 - FATURADO"/>
    <n v="0"/>
    <x v="0"/>
    <x v="0"/>
    <m/>
  </r>
  <r>
    <x v="211"/>
    <s v="08.920.673/0001-71"/>
    <s v="NF SERVICOS"/>
    <n v="193265"/>
    <d v="2025-09-10T00:00:00"/>
    <n v="2024899"/>
    <d v="2025-09-10T00:00:00"/>
    <d v="2025-08-01T00:00:00"/>
    <n v="8010.45"/>
    <d v="2025-10-10T00:00:00"/>
    <s v="E0220399"/>
    <s v="PD022305"/>
    <s v="RETENÇÃO DE DADOS E BACKUP"/>
    <n v="7625.95"/>
    <d v="2025-08-01T00:00:00"/>
    <x v="0"/>
    <s v="016/2022"/>
    <s v="151.00000174/2023-16"/>
    <s v="PD-PRC-2022/03658-359.00006746/2023-62 - ITO"/>
    <s v="2 - FATURADO"/>
    <n v="0"/>
    <x v="0"/>
    <x v="0"/>
    <m/>
  </r>
  <r>
    <x v="211"/>
    <s v="08.920.673/0001-71"/>
    <s v="NF SERVICOS"/>
    <n v="193266"/>
    <d v="2025-09-10T00:00:00"/>
    <n v="2024900"/>
    <d v="2025-09-10T00:00:00"/>
    <d v="2025-08-01T00:00:00"/>
    <n v="2748.45"/>
    <d v="2025-10-10T00:00:00"/>
    <s v="E0220399"/>
    <s v="PD022305"/>
    <s v="RETENÇÃO DE DADOS E BACKUP"/>
    <n v="2616.52"/>
    <d v="2025-08-01T00:00:00"/>
    <x v="0"/>
    <s v="016/2022"/>
    <s v="151.00000174/2023-16"/>
    <s v="PD-PRC-2022/03658-359.00006746/2023-62 - ITO"/>
    <s v="2 - FATURADO"/>
    <n v="0"/>
    <x v="0"/>
    <x v="0"/>
    <m/>
  </r>
  <r>
    <x v="211"/>
    <s v="08.920.673/0001-71"/>
    <s v="NF SERVICOS"/>
    <n v="194071"/>
    <d v="2025-09-12T00:00:00"/>
    <n v="2025705"/>
    <d v="2025-09-12T00:00:00"/>
    <d v="2025-08-01T00:00:00"/>
    <n v="1436247.55"/>
    <d v="2025-10-12T00:00:00"/>
    <s v="E0230590"/>
    <s v="PD023469"/>
    <s v="DESENVOLVIMENTO DE SISTEMAS"/>
    <n v="1367307.67"/>
    <d v="2025-08-01T00:00:00"/>
    <x v="0"/>
    <s v="17/2023"/>
    <s v="151.00004651/2023-12"/>
    <s v="359.00008865/2023-50-APPS"/>
    <s v="2 - FATURADO"/>
    <n v="0"/>
    <x v="0"/>
    <x v="0"/>
    <m/>
  </r>
  <r>
    <x v="211"/>
    <s v="08.920.673/0001-71"/>
    <s v="NF SERVICOS"/>
    <n v="194078"/>
    <d v="2025-09-12T00:00:00"/>
    <n v="2025712"/>
    <d v="2025-09-12T00:00:00"/>
    <d v="2025-08-01T00:00:00"/>
    <n v="116774.39999999999"/>
    <d v="2025-10-12T00:00:00"/>
    <s v="E0230592"/>
    <s v="PD023469"/>
    <s v="CENTRAL DE ATENDIMENTO / OUTSOURGING E FERRAMENTA DE APLICAÇÕES"/>
    <n v="111169.23"/>
    <d v="2025-08-01T00:00:00"/>
    <x v="0"/>
    <s v="17/2023"/>
    <s v="151.00004651/2023-12"/>
    <s v="359.00008865/2023-50-ITO"/>
    <s v="2 - FATURADO"/>
    <n v="0"/>
    <x v="0"/>
    <x v="0"/>
    <m/>
  </r>
  <r>
    <x v="211"/>
    <s v="08.920.673/0001-71"/>
    <s v="NF SERVICOS"/>
    <n v="194079"/>
    <d v="2025-09-12T00:00:00"/>
    <n v="2025713"/>
    <d v="2025-09-12T00:00:00"/>
    <d v="2025-08-01T00:00:00"/>
    <n v="5813.21"/>
    <d v="2025-10-12T00:00:00"/>
    <s v="E0230592"/>
    <s v="PD023469"/>
    <s v="CENTRAL DE ATENDIMENTO / OUTSOURGING E FERRAMENTA DE APLICAÇÕES"/>
    <n v="5534.18"/>
    <d v="2025-08-01T00:00:00"/>
    <x v="0"/>
    <s v="17/2023"/>
    <s v="151.00004651/2023-12"/>
    <s v="359.00008865/2023-50-ITO"/>
    <s v="2 - FATURADO"/>
    <n v="0"/>
    <x v="0"/>
    <x v="0"/>
    <m/>
  </r>
  <r>
    <x v="211"/>
    <s v="08.920.673/0001-71"/>
    <s v="NF SERVICOS"/>
    <n v="194081"/>
    <d v="2025-09-12T00:00:00"/>
    <n v="2025715"/>
    <d v="2025-09-12T00:00:00"/>
    <d v="2025-08-01T00:00:00"/>
    <n v="904203.6"/>
    <d v="2025-10-12T00:00:00"/>
    <s v="E0230591"/>
    <s v="PD023469"/>
    <s v="CENTRAL DE ATENDIMENTO / OUTSOURGING, FERRAMENTA DE APLICAÇÕES, DESENVOLVIMENTO E MANUTENÇÃO"/>
    <n v="860801.83"/>
    <d v="2025-08-01T00:00:00"/>
    <x v="0"/>
    <s v="17/2023"/>
    <s v="151.00004651/2023-12"/>
    <s v="359.00008865/2023-50-ITO"/>
    <s v="2 - FATURADO"/>
    <n v="0"/>
    <x v="0"/>
    <x v="0"/>
    <m/>
  </r>
  <r>
    <x v="211"/>
    <s v="08.920.673/0001-71"/>
    <s v="NF SERVICOS"/>
    <n v="194083"/>
    <d v="2025-09-12T00:00:00"/>
    <n v="2025717"/>
    <d v="2025-09-12T00:00:00"/>
    <d v="2025-08-01T00:00:00"/>
    <n v="236054.36"/>
    <d v="2025-10-12T00:00:00"/>
    <s v="ET230592"/>
    <s v="PD023469"/>
    <s v="CENTRAL DE ATENDIMENTO / OUTSOURGING E FERRAMENTA DE APLICAÇÕES"/>
    <n v="224723.75"/>
    <d v="2025-08-01T00:00:00"/>
    <x v="0"/>
    <s v="17/2023"/>
    <s v="151.00004651/2023-12"/>
    <s v="359.00008865/2023-50-ITO"/>
    <s v="2 - FATURADO"/>
    <n v="0"/>
    <x v="0"/>
    <x v="0"/>
    <m/>
  </r>
  <r>
    <x v="211"/>
    <s v="08.920.673/0001-71"/>
    <s v="NF SERVICOS"/>
    <n v="194084"/>
    <d v="2025-09-12T00:00:00"/>
    <n v="2025718"/>
    <d v="2025-09-12T00:00:00"/>
    <d v="2025-08-01T00:00:00"/>
    <n v="55381.279999999999"/>
    <d v="2025-10-12T00:00:00"/>
    <s v="ET230592"/>
    <s v="PD023469"/>
    <s v="CENTRAL DE ATENDIMENTO / OUTSOURGING E FERRAMENTA DE APLICAÇÕES"/>
    <n v="52722.98"/>
    <d v="2025-08-01T00:00:00"/>
    <x v="0"/>
    <s v="17/2023"/>
    <s v="151.00004651/2023-12"/>
    <s v="359.00008865/2023-50-ITO"/>
    <s v="2 - FATURADO"/>
    <n v="0"/>
    <x v="0"/>
    <x v="0"/>
    <m/>
  </r>
  <r>
    <x v="211"/>
    <s v="08.920.673/0001-71"/>
    <s v="NF SERVICOS"/>
    <n v="194207"/>
    <d v="2025-09-15T00:00:00"/>
    <n v="2025841"/>
    <d v="2025-09-15T00:00:00"/>
    <d v="2025-08-01T00:00:00"/>
    <n v="1359068.8"/>
    <d v="2025-10-15T00:00:00"/>
    <s v="E0210471"/>
    <s v="PD021360"/>
    <s v="GED"/>
    <n v="1293833.5"/>
    <d v="2025-08-01T00:00:00"/>
    <x v="0"/>
    <s v="26/2021"/>
    <s v="151.00000107/2023-00"/>
    <s v="PD-PRC-2021/02825 - ITO"/>
    <s v="2 - FATURADO"/>
    <n v="0"/>
    <x v="0"/>
    <x v="0"/>
    <m/>
  </r>
  <r>
    <x v="211"/>
    <s v="08.920.673/0001-71"/>
    <s v="NF SERVICOS"/>
    <n v="194272"/>
    <d v="2025-09-16T00:00:00"/>
    <n v="2025906"/>
    <d v="2025-09-16T00:00:00"/>
    <d v="2025-08-01T00:00:00"/>
    <n v="238.19"/>
    <d v="2025-10-16T00:00:00"/>
    <s v="E0220880"/>
    <s v="PD022439"/>
    <s v="PROGRAMA  SP SEM PAPEL"/>
    <n v="226.76"/>
    <d v="2025-08-01T00:00:00"/>
    <x v="0"/>
    <s v="018/2022"/>
    <s v="JUCESP-PRC-2022/00492"/>
    <s v="PD-PRC-2022/04186  APPS"/>
    <s v="2 - FATURADO"/>
    <n v="0"/>
    <x v="0"/>
    <x v="0"/>
    <m/>
  </r>
  <r>
    <x v="211"/>
    <s v="08.920.673/0001-71"/>
    <s v="NF SERVICOS"/>
    <n v="194961"/>
    <d v="2025-09-26T00:00:00"/>
    <n v="2026595"/>
    <d v="2025-09-26T00:00:00"/>
    <d v="2025-08-01T00:00:00"/>
    <n v="15502.19"/>
    <d v="2025-10-26T00:00:00"/>
    <s v="E0230437"/>
    <s v="PD023359"/>
    <s v="CHATBOT"/>
    <n v="14758.08"/>
    <d v="2025-08-01T00:00:00"/>
    <x v="0"/>
    <s v="14/2023"/>
    <s v="151.00003318/2023-96"/>
    <s v="359.00004328/2023-31  APPS"/>
    <s v="2 - FATURADO"/>
    <n v="0"/>
    <x v="0"/>
    <x v="0"/>
    <m/>
  </r>
  <r>
    <x v="212"/>
    <s v="08.977.992/0001-13"/>
    <s v="ND-OPERADORA CIELO"/>
    <n v="26907"/>
    <d v="2025-09-30T00:00:00"/>
    <m/>
    <m/>
    <m/>
    <n v="187.49"/>
    <d v="2025-09-30T00:00:00"/>
    <m/>
    <m/>
    <s v="Certificado e-CNPJ A1 em Software (12 meses)"/>
    <n v="187.49"/>
    <m/>
    <x v="0"/>
    <m/>
    <m/>
    <m/>
    <s v="1 - VENDA A VISTA"/>
    <n v="1"/>
    <x v="2"/>
    <x v="5"/>
    <m/>
  </r>
  <r>
    <x v="213"/>
    <s v="08.996.838/0001-99"/>
    <s v="NF SERVICOS DO"/>
    <n v="77326"/>
    <d v="2022-03-31T00:00:00"/>
    <n v="81813"/>
    <d v="2022-04-04T00:00:00"/>
    <m/>
    <n v="27"/>
    <d v="2022-05-04T00:00:00"/>
    <m/>
    <m/>
    <s v="Boletim - Diário Oficial Informa"/>
    <n v="27"/>
    <m/>
    <x v="0"/>
    <m/>
    <m/>
    <m/>
    <s v="3 - FATURADO DO INFORMA"/>
    <n v="1245"/>
    <x v="3"/>
    <x v="1"/>
    <m/>
  </r>
  <r>
    <x v="214"/>
    <s v="080.023.205-49"/>
    <s v="ND-AMAZON"/>
    <n v="319"/>
    <d v="2025-04-17T00:00:00"/>
    <m/>
    <m/>
    <m/>
    <n v="36.9"/>
    <d v="2025-05-17T00:00:00"/>
    <m/>
    <m/>
    <s v="Outras Receitas de Livraria"/>
    <n v="36.9"/>
    <m/>
    <x v="0"/>
    <m/>
    <m/>
    <m/>
    <s v="2 - FATURADO"/>
    <n v="136"/>
    <x v="7"/>
    <x v="6"/>
    <m/>
  </r>
  <r>
    <x v="215"/>
    <s v="082.995.736-70"/>
    <s v="ND-AMAZON"/>
    <n v="398"/>
    <d v="2025-05-06T00:00:00"/>
    <m/>
    <m/>
    <m/>
    <n v="82"/>
    <d v="2025-06-05T00:00:00"/>
    <m/>
    <m/>
    <s v="ARTE AFRICANA"/>
    <n v="82"/>
    <m/>
    <x v="0"/>
    <m/>
    <m/>
    <m/>
    <s v="2 - FATURADO"/>
    <n v="117"/>
    <x v="6"/>
    <x v="6"/>
    <m/>
  </r>
  <r>
    <x v="216"/>
    <s v="083.106.628-82"/>
    <s v="ND-OPERADORA CIELO"/>
    <n v="25913"/>
    <d v="2025-06-23T00:00:00"/>
    <m/>
    <m/>
    <m/>
    <n v="124.99"/>
    <d v="2025-06-23T00:00:00"/>
    <m/>
    <m/>
    <s v="e-CPF A1 (renovacao) em Software (12 meses) "/>
    <n v="119.69"/>
    <m/>
    <x v="0"/>
    <m/>
    <m/>
    <m/>
    <s v="1 - VENDA A VISTA"/>
    <n v="99"/>
    <x v="6"/>
    <x v="5"/>
    <m/>
  </r>
  <r>
    <x v="217"/>
    <s v="084.339.633-41"/>
    <s v="ND-AMAZON"/>
    <n v="401"/>
    <d v="2025-05-09T00:00:00"/>
    <m/>
    <m/>
    <m/>
    <n v="52.25"/>
    <d v="2025-06-08T00:00:00"/>
    <m/>
    <m/>
    <s v="Outras Receitas de Livraria"/>
    <n v="52.25"/>
    <m/>
    <x v="0"/>
    <m/>
    <m/>
    <m/>
    <s v="2 - FATURADO"/>
    <n v="114"/>
    <x v="6"/>
    <x v="6"/>
    <m/>
  </r>
  <r>
    <x v="218"/>
    <s v="084.364.038-35"/>
    <s v="ND-AMAZON"/>
    <n v="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236"/>
    <x v="1"/>
    <x v="6"/>
    <m/>
  </r>
  <r>
    <x v="219"/>
    <s v="085.074.128-90"/>
    <s v="ND-BENEF AFASTADOS"/>
    <n v="961"/>
    <d v="2025-05-02T00:00:00"/>
    <m/>
    <m/>
    <m/>
    <n v="833.74"/>
    <d v="2025-06-03T00:00:00"/>
    <m/>
    <m/>
    <s v="PLANO DE SAUDE FUNC AFASTADOS"/>
    <n v="833.74"/>
    <m/>
    <x v="0"/>
    <m/>
    <m/>
    <m/>
    <s v="32 DIAS"/>
    <n v="119"/>
    <x v="6"/>
    <x v="7"/>
    <m/>
  </r>
  <r>
    <x v="220"/>
    <s v="085.553.888-05"/>
    <s v="ND-BENEF AFASTADOS"/>
    <n v="427"/>
    <d v="2023-07-12T00:00:00"/>
    <m/>
    <m/>
    <m/>
    <n v="379.99"/>
    <d v="2023-08-01T00:00:00"/>
    <m/>
    <m/>
    <s v="PLANO DE SAUDE FUNC AFASTADOS"/>
    <n v="379.99"/>
    <m/>
    <x v="0"/>
    <m/>
    <m/>
    <m/>
    <s v="20 DIAS"/>
    <n v="791"/>
    <x v="3"/>
    <x v="7"/>
    <m/>
  </r>
  <r>
    <x v="220"/>
    <s v="085.553.888-05"/>
    <s v="ND-BENEF AFASTADOS"/>
    <n v="453"/>
    <d v="2023-08-11T00:00:00"/>
    <m/>
    <m/>
    <m/>
    <n v="379.99"/>
    <d v="2023-08-31T00:00:00"/>
    <m/>
    <m/>
    <s v="PLANO DE SAUDE FUNC AFASTADOS"/>
    <n v="379.99"/>
    <m/>
    <x v="0"/>
    <m/>
    <m/>
    <m/>
    <s v="20 DIAS"/>
    <n v="761"/>
    <x v="3"/>
    <x v="7"/>
    <m/>
  </r>
  <r>
    <x v="221"/>
    <s v="085.643.544-97"/>
    <s v="6102 VENDA MERC.ADQ"/>
    <n v="729"/>
    <d v="2025-06-30T00:00:00"/>
    <m/>
    <s v="Destinat: Vivian Sousa | CPF/CNPJ: 08564354497 | Lograd: Rua Francisco Leopoldino 633 AP 504E Várzea 50980-060 RECIFE/PE | Cel:81999780472 | Email:viv"/>
    <m/>
    <n v="280"/>
    <d v="2025-06-30T00:00:00"/>
    <m/>
    <m/>
    <s v="VIAGEM PITORESCA E HISTORICA AO BRASIL - 2A REIMPRESSAO"/>
    <n v="280"/>
    <m/>
    <x v="0"/>
    <m/>
    <m/>
    <m/>
    <s v="1 - VENDA A VISTA"/>
    <n v="92"/>
    <x v="6"/>
    <x v="4"/>
    <m/>
  </r>
  <r>
    <x v="222"/>
    <s v="086.165.105-75"/>
    <s v="ND-AMAZON"/>
    <n v="153"/>
    <d v="2025-01-11T00:00:00"/>
    <m/>
    <m/>
    <m/>
    <n v="43.35"/>
    <d v="2025-02-10T00:00:00"/>
    <m/>
    <m/>
    <s v="MARCELO GRASSMANN - CADERNOS DE DESENHO"/>
    <n v="43.35"/>
    <m/>
    <x v="0"/>
    <m/>
    <m/>
    <m/>
    <s v="2 - FATURADO"/>
    <n v="232"/>
    <x v="1"/>
    <x v="6"/>
    <m/>
  </r>
  <r>
    <x v="223"/>
    <s v="088.345.114-09"/>
    <s v="ND-AMAZON"/>
    <n v="43"/>
    <d v="2025-01-07T00:00:00"/>
    <m/>
    <m/>
    <m/>
    <n v="32.51"/>
    <d v="2025-02-06T00:00:00"/>
    <m/>
    <m/>
    <s v="ESCRITOS SOBRE ARTE - 3A EDICAO"/>
    <n v="14.61"/>
    <m/>
    <x v="0"/>
    <m/>
    <m/>
    <m/>
    <s v="2 - FATURADO"/>
    <n v="236"/>
    <x v="1"/>
    <x v="6"/>
    <m/>
  </r>
  <r>
    <x v="224"/>
    <s v="088.536.108-32"/>
    <s v="ND-OPERADORA CIELO"/>
    <n v="26831"/>
    <d v="2025-09-25T00:00:00"/>
    <m/>
    <m/>
    <m/>
    <n v="187.49"/>
    <d v="2025-09-25T00:00:00"/>
    <m/>
    <m/>
    <s v="Certificado e-CPF A3 (somente certificado) - 36 meses"/>
    <n v="187.49"/>
    <m/>
    <x v="0"/>
    <m/>
    <m/>
    <m/>
    <s v="1 - VENDA A VISTA"/>
    <n v="5"/>
    <x v="2"/>
    <x v="5"/>
    <m/>
  </r>
  <r>
    <x v="225"/>
    <s v="088.834.164-49"/>
    <s v="ND-AMAZON"/>
    <n v="388"/>
    <d v="2025-05-05T00:00:00"/>
    <m/>
    <m/>
    <m/>
    <n v="57.8"/>
    <d v="2025-06-04T00:00:00"/>
    <m/>
    <m/>
    <s v="ESCRITOR POR ESCRITOR - MACHADO DE ASSIS SEGUNDO SEUS PARES 1908-1939 - VL. 1"/>
    <n v="57.8"/>
    <m/>
    <x v="0"/>
    <m/>
    <m/>
    <m/>
    <s v="2 - FATURADO"/>
    <n v="118"/>
    <x v="6"/>
    <x v="6"/>
    <m/>
  </r>
  <r>
    <x v="225"/>
    <s v="088.834.164-49"/>
    <s v="ND-AMAZON"/>
    <n v="409"/>
    <d v="2025-05-14T00:00:00"/>
    <m/>
    <m/>
    <m/>
    <n v="57.8"/>
    <d v="2025-06-13T00:00:00"/>
    <m/>
    <m/>
    <s v="ESCRITOR POR ESCRITOR - MACHADO DE ASSIS SEGUNDO SEUS PARES 1908-1939 - VL. 1"/>
    <n v="57.8"/>
    <m/>
    <x v="0"/>
    <m/>
    <m/>
    <m/>
    <s v="2 - FATURADO"/>
    <n v="109"/>
    <x v="6"/>
    <x v="6"/>
    <m/>
  </r>
  <r>
    <x v="226"/>
    <s v="09.041.213/0001-36"/>
    <s v="NF SERVICOS KIT"/>
    <n v="123268"/>
    <d v="2022-08-29T00:00:00"/>
    <n v="128061"/>
    <d v="2022-08-29T00:00:00"/>
    <m/>
    <n v="1332"/>
    <d v="2022-09-28T00:00:00"/>
    <m/>
    <m/>
    <s v="Certificados de Raiz Internacional SSL OV"/>
    <n v="1332"/>
    <m/>
    <x v="0"/>
    <m/>
    <m/>
    <m/>
    <s v="2 - FATURADO"/>
    <n v="1098"/>
    <x v="3"/>
    <x v="1"/>
    <m/>
  </r>
  <r>
    <x v="226"/>
    <s v="09.041.213/0001-36"/>
    <s v="NF SERVICOS E_GOV"/>
    <n v="178645"/>
    <d v="2025-01-29T00:00:00"/>
    <n v="1907584"/>
    <d v="2025-01-29T00:00:00"/>
    <m/>
    <n v="172.05"/>
    <d v="2025-02-28T00:00:00"/>
    <m/>
    <m/>
    <s v="Certificado e-CPF A3 em cartão - 12 meses Gov"/>
    <n v="163.79"/>
    <m/>
    <x v="0"/>
    <m/>
    <m/>
    <m/>
    <s v="2 - FATURADO"/>
    <n v="214"/>
    <x v="1"/>
    <x v="1"/>
    <m/>
  </r>
  <r>
    <x v="226"/>
    <s v="09.041.213/0001-36"/>
    <s v="NF SERVICOS"/>
    <n v="192220"/>
    <d v="2025-08-18T00:00:00"/>
    <n v="2011095"/>
    <d v="2025-08-18T00:00:00"/>
    <d v="2025-07-01T00:00:00"/>
    <n v="17187.189999999999"/>
    <d v="2025-09-17T00:00:00"/>
    <s v="E0211010"/>
    <s v="PD211010"/>
    <s v="GED"/>
    <n v="16362.2"/>
    <d v="2025-07-01T00:00:00"/>
    <x v="0"/>
    <s v="NR. 14/2021"/>
    <s v="SPPREV-PRC-2021/00232"/>
    <s v="359.00005501/2023-18-ITO"/>
    <s v="2 - FATURADO"/>
    <n v="13"/>
    <x v="2"/>
    <x v="0"/>
    <m/>
  </r>
  <r>
    <x v="226"/>
    <s v="09.041.213/0001-36"/>
    <s v="NF SERVICOS"/>
    <n v="193073"/>
    <d v="2025-09-08T00:00:00"/>
    <n v="2024707"/>
    <d v="2025-09-09T00:00:00"/>
    <d v="2025-08-01T00:00:00"/>
    <n v="908.15"/>
    <d v="2025-10-08T00:00:00"/>
    <s v="E0240288"/>
    <s v="PD024214"/>
    <s v="SAM ESTOQUE"/>
    <n v="864.56"/>
    <d v="2025-08-01T00:00:00"/>
    <x v="0"/>
    <s v="13/2014"/>
    <s v="152.00008821/2024-91"/>
    <s v="359.00005621/2024-04-APPS"/>
    <s v="2 - FATURADO"/>
    <n v="0"/>
    <x v="0"/>
    <x v="0"/>
    <m/>
  </r>
  <r>
    <x v="226"/>
    <s v="09.041.213/0001-36"/>
    <s v="NF SERVICOS KIT"/>
    <n v="193085"/>
    <d v="2025-09-08T00:00:00"/>
    <n v="2024719"/>
    <d v="2025-09-09T00:00:00"/>
    <d v="2025-08-01T00:00:00"/>
    <n v="1991.85"/>
    <d v="2025-10-08T00:00:00"/>
    <s v="E0240565"/>
    <s v="PD024408"/>
    <s v="CERTIFICADO   e-CPF - e-CNPJ"/>
    <n v="1896.24"/>
    <d v="2025-08-01T00:00:00"/>
    <x v="0"/>
    <d v="2025-02-01T00:00:00"/>
    <s v="152.00022142/2024-24"/>
    <s v="359.00007962/2024-14 ITO"/>
    <s v="2 - FATURADO"/>
    <n v="0"/>
    <x v="0"/>
    <x v="1"/>
    <m/>
  </r>
  <r>
    <x v="226"/>
    <s v="09.041.213/0001-36"/>
    <s v="NF SERVICOS"/>
    <n v="193090"/>
    <d v="2025-09-08T00:00:00"/>
    <n v="2024724"/>
    <d v="2025-09-09T00:00:00"/>
    <d v="2025-08-01T00:00:00"/>
    <n v="1781.06"/>
    <d v="2025-10-08T00:00:00"/>
    <s v="E0200447"/>
    <s v="PD020345"/>
    <s v="PROCESSAMENTO DE DADOS EM MAINFRAME IBM"/>
    <n v="1695.57"/>
    <d v="2025-08-01T00:00:00"/>
    <x v="0"/>
    <s v="SPPREV 02/2021"/>
    <s v="SEI.152.00004608/2023-29"/>
    <s v="PD-PRC-2021/00711   359.00006966/2023-96-359.00002590/2023-41- ITO"/>
    <s v="2 - FATURADO"/>
    <n v="0"/>
    <x v="0"/>
    <x v="0"/>
    <m/>
  </r>
  <r>
    <x v="226"/>
    <s v="09.041.213/0001-36"/>
    <s v="NF SERVICOS"/>
    <n v="193095"/>
    <d v="2025-09-08T00:00:00"/>
    <n v="2024729"/>
    <d v="2025-09-09T00:00:00"/>
    <d v="2025-08-01T00:00:00"/>
    <n v="27549.93"/>
    <d v="2025-10-08T00:00:00"/>
    <s v="E0200446"/>
    <s v="PD020345"/>
    <s v="OPERACAO, MANUTENCAO E CONSULTA DO SISTEMA DE CONSULTA DAS CONTRIBUICOES INDIVIDUAIS E ARRECADACAO-PKCA"/>
    <n v="26227.53"/>
    <d v="2025-08-01T00:00:00"/>
    <x v="0"/>
    <s v="SPREV-PRC-2020-00188"/>
    <s v="SEI.152.00004608-2023-29"/>
    <s v="PD-PRC-2021/00711- 359.00006966/2023-96-359.00002590/2023-41-APPS"/>
    <s v="2 - FATURADO"/>
    <n v="0"/>
    <x v="0"/>
    <x v="0"/>
    <m/>
  </r>
  <r>
    <x v="226"/>
    <s v="09.041.213/0001-36"/>
    <s v="NF SERVICOS"/>
    <n v="193098"/>
    <d v="2025-09-08T00:00:00"/>
    <n v="2024732"/>
    <d v="2025-09-09T00:00:00"/>
    <d v="2025-08-01T00:00:00"/>
    <n v="38.6"/>
    <d v="2025-10-08T00:00:00"/>
    <s v="E0250074"/>
    <s v="PD025061"/>
    <s v="MAINFRAME IBM"/>
    <n v="36.75"/>
    <d v="2025-08-01T00:00:00"/>
    <x v="0"/>
    <d v="2025-04-01T00:00:00"/>
    <s v="152.00034829/2024-11"/>
    <s v="SEI 359.00011527/2024-86  ITO"/>
    <s v="2 - FATURADO"/>
    <n v="0"/>
    <x v="0"/>
    <x v="0"/>
    <m/>
  </r>
  <r>
    <x v="226"/>
    <s v="09.041.213/0001-36"/>
    <s v="NF SERVICOS"/>
    <n v="193102"/>
    <d v="2025-09-08T00:00:00"/>
    <n v="2024736"/>
    <d v="2025-09-09T00:00:00"/>
    <d v="2025-08-01T00:00:00"/>
    <n v="492.17"/>
    <d v="2025-10-08T00:00:00"/>
    <s v="E0240588"/>
    <s v="PD024424"/>
    <s v="PROGRAMA SP SEM PAPEL"/>
    <n v="468.55"/>
    <d v="2025-08-01T00:00:00"/>
    <x v="0"/>
    <s v="26/2024-LICIT.532302-04/2024"/>
    <s v="152.00032062/2024-87"/>
    <s v="359.00008309/2024-64-APPS"/>
    <s v="2 - FATURADO"/>
    <n v="0"/>
    <x v="0"/>
    <x v="0"/>
    <m/>
  </r>
  <r>
    <x v="226"/>
    <s v="09.041.213/0001-36"/>
    <s v="NF SERVICOS"/>
    <n v="193126"/>
    <d v="2025-09-08T00:00:00"/>
    <n v="2024760"/>
    <d v="2025-09-09T00:00:00"/>
    <d v="2025-08-01T00:00:00"/>
    <n v="57087.56"/>
    <d v="2025-10-09T00:00:00"/>
    <s v="E0240480"/>
    <s v="PD024336"/>
    <s v="OFFICE BÁSICO E EMAIL COMO SERVIÇO"/>
    <n v="54347.360000000001"/>
    <d v="2025-08-01T00:00:00"/>
    <x v="0"/>
    <s v="20/2024"/>
    <s v="152.00019599/2024-51"/>
    <s v="359.00006753/2024-45-ITO"/>
    <s v="2 - FATURADO"/>
    <n v="0"/>
    <x v="0"/>
    <x v="0"/>
    <m/>
  </r>
  <r>
    <x v="226"/>
    <s v="09.041.213/0001-36"/>
    <s v="NF SERVICOS"/>
    <n v="193203"/>
    <d v="2025-09-09T00:00:00"/>
    <n v="2024837"/>
    <d v="2025-09-10T00:00:00"/>
    <d v="2025-08-01T00:00:00"/>
    <n v="908.15"/>
    <d v="2025-10-09T00:00:00"/>
    <s v="E0240289"/>
    <s v="PD024214"/>
    <s v="SAM PATRIMONIO"/>
    <n v="864.56"/>
    <d v="2025-08-01T00:00:00"/>
    <x v="0"/>
    <s v="13/2024"/>
    <s v="152.00008821/2024-91"/>
    <s v="359.00005621/2024-04-APPS"/>
    <s v="2 - FATURADO"/>
    <n v="0"/>
    <x v="0"/>
    <x v="0"/>
    <m/>
  </r>
  <r>
    <x v="226"/>
    <s v="09.041.213/0001-36"/>
    <s v="NF SERVICOS"/>
    <n v="193310"/>
    <d v="2025-09-10T00:00:00"/>
    <n v="2024944"/>
    <d v="2025-09-11T00:00:00"/>
    <d v="2025-08-01T00:00:00"/>
    <n v="75384.100000000006"/>
    <d v="2025-10-11T00:00:00"/>
    <s v="E0230006"/>
    <s v="PD023005"/>
    <s v="INFRAESTRUTURA VIRTUALIZADA ON PREMISES"/>
    <n v="71765.66"/>
    <d v="2025-08-01T00:00:00"/>
    <x v="0"/>
    <s v="31/2022"/>
    <s v="SPPREV-PRC-2022/00620"/>
    <s v="PD-PRC-2022/04664-359.00005012/2023-66-ITO"/>
    <s v="2 - FATURADO"/>
    <n v="0"/>
    <x v="0"/>
    <x v="0"/>
    <m/>
  </r>
  <r>
    <x v="226"/>
    <s v="09.041.213/0001-36"/>
    <s v="NF SERVICOS"/>
    <n v="193313"/>
    <d v="2025-09-10T00:00:00"/>
    <n v="2024947"/>
    <d v="2025-09-11T00:00:00"/>
    <d v="2025-08-01T00:00:00"/>
    <n v="824949.83"/>
    <d v="2025-10-11T00:00:00"/>
    <s v="E0250050"/>
    <s v="PD025041"/>
    <s v="NUVEM PUBLICA"/>
    <n v="785352.24"/>
    <d v="2025-08-01T00:00:00"/>
    <x v="0"/>
    <s v="05/2025 DL Nº 532302-12/2025"/>
    <s v="152.00035919/2024-11"/>
    <s v="359.00011210/2024-40 - ITO"/>
    <s v="2 - FATURADO"/>
    <n v="0"/>
    <x v="0"/>
    <x v="0"/>
    <m/>
  </r>
  <r>
    <x v="226"/>
    <s v="09.041.213/0001-36"/>
    <s v="NF SERVICOS"/>
    <n v="194049"/>
    <d v="2025-09-12T00:00:00"/>
    <n v="2025683"/>
    <d v="2025-09-12T00:00:00"/>
    <d v="2025-08-01T00:00:00"/>
    <n v="59434.97"/>
    <d v="2025-10-12T00:00:00"/>
    <s v="E0202008"/>
    <s v="PD202008"/>
    <s v="HOSPEDAGEM GED"/>
    <n v="56582.09"/>
    <d v="2025-08-01T00:00:00"/>
    <x v="0"/>
    <d v="2019-08-01T00:00:00"/>
    <s v="152.00004614/2023-86"/>
    <s v="359.00002889/2023-03 ITO"/>
    <s v="2 - FATURADO"/>
    <n v="0"/>
    <x v="0"/>
    <x v="0"/>
    <m/>
  </r>
  <r>
    <x v="226"/>
    <s v="09.041.213/0001-36"/>
    <s v="NF SERVICOS"/>
    <n v="194219"/>
    <d v="2025-09-15T00:00:00"/>
    <n v="2025853"/>
    <d v="2025-09-15T00:00:00"/>
    <d v="2025-08-01T00:00:00"/>
    <n v="15.01"/>
    <d v="2025-10-15T00:00:00"/>
    <s v="E0200213"/>
    <s v="PD020170"/>
    <s v="GUARDA DE DADOS DO HISTORICO DA FOLHA DE PAGAMENTO E SERVIÇOS DE PROCESSAMENTO DE DADOS EM MAINFRAME IBM NO DATA CENTER PRODESP, GUARDA DE DADOS  013"/>
    <n v="14.29"/>
    <d v="2025-08-01T00:00:00"/>
    <x v="0"/>
    <s v="22/2020"/>
    <s v="152.00000640/2023-35"/>
    <s v="PD-PRC-2020/02747  359.00002842/2023-31  APPS/ITO"/>
    <s v="2 - FATURADO"/>
    <n v="0"/>
    <x v="0"/>
    <x v="0"/>
    <m/>
  </r>
  <r>
    <x v="226"/>
    <s v="09.041.213/0001-36"/>
    <s v="NF SERVICOS"/>
    <n v="194222"/>
    <d v="2025-09-15T00:00:00"/>
    <n v="2025856"/>
    <d v="2025-09-15T00:00:00"/>
    <d v="2025-08-01T00:00:00"/>
    <n v="0.14000000000000001"/>
    <d v="2025-10-15T00:00:00"/>
    <s v="E0200282"/>
    <s v="PD020170"/>
    <s v="GUARDA DE DADOS DO HISTORICO DA FOLHA DE PAGAMENTO E SERVIÇOS DE PROCESSAMENTO DE DADOS EM MAINFRAME IBM NO DATA CENTER PRODESP, GUARDA DE DADOS  012"/>
    <n v="0.13"/>
    <d v="2025-08-01T00:00:00"/>
    <x v="0"/>
    <s v="22/2020"/>
    <s v="º 152.00000640/2023-35"/>
    <s v="PD-PRC-2020/02747  359.00002842/2023-31  APPS/ITO"/>
    <s v="2 - FATURADO"/>
    <n v="0"/>
    <x v="0"/>
    <x v="0"/>
    <m/>
  </r>
  <r>
    <x v="226"/>
    <s v="09.041.213/0001-36"/>
    <s v="NF SERVICOS"/>
    <n v="194223"/>
    <d v="2025-09-15T00:00:00"/>
    <n v="2025857"/>
    <d v="2025-09-15T00:00:00"/>
    <d v="2025-08-01T00:00:00"/>
    <n v="1265.44"/>
    <d v="2025-10-15T00:00:00"/>
    <s v="E0200212"/>
    <s v="PD020170"/>
    <s v="GUARDA DE DADOS DO HISTORICO DA FOLHA DE PAGAMENTO E SERVIÇOS DE PROCESSAMENTO DE DADOS EM MAINFRAME IBM NO DATA CENTER PRODESP GUARDA DE DADOS 081"/>
    <n v="1204.7"/>
    <d v="2025-08-01T00:00:00"/>
    <x v="0"/>
    <s v="22/2020"/>
    <s v="902570/2020"/>
    <s v="PD-PRC-2020/02747   359.00002842/2023-31  APPS"/>
    <s v="2 - FATURADO"/>
    <n v="0"/>
    <x v="0"/>
    <x v="0"/>
    <m/>
  </r>
  <r>
    <x v="226"/>
    <s v="09.041.213/0001-36"/>
    <s v="NF SERVICOS"/>
    <n v="194495"/>
    <d v="2025-09-19T00:00:00"/>
    <n v="2026129"/>
    <d v="2025-09-19T00:00:00"/>
    <d v="2025-08-01T00:00:00"/>
    <n v="16027.81"/>
    <d v="2025-10-19T00:00:00"/>
    <s v="E0250299"/>
    <s v="PD025246"/>
    <s v="DIGITALIZAÇÃO E GUARDA DE DOCUMENTOS, INFRAESTRUTURA VIRTUALIZADA ON PREMISES"/>
    <n v="15258.48"/>
    <d v="2025-08-01T00:00:00"/>
    <x v="0"/>
    <s v="20/2025"/>
    <s v="152.00009510/2025-20"/>
    <s v="359.00005716/2025-09 - ITO"/>
    <s v="2 - FATURADO"/>
    <n v="0"/>
    <x v="0"/>
    <x v="0"/>
    <m/>
  </r>
  <r>
    <x v="226"/>
    <s v="09.041.213/0001-36"/>
    <s v="NF SERVICOS"/>
    <n v="194496"/>
    <d v="2025-09-19T00:00:00"/>
    <n v="2026130"/>
    <d v="2025-09-19T00:00:00"/>
    <d v="2025-08-01T00:00:00"/>
    <n v="38803.65"/>
    <d v="2025-10-19T00:00:00"/>
    <s v="E0250299"/>
    <s v="PD025246"/>
    <s v="DIGITALIZAÇÃO E GUARDA DE DOCUMENTOS, INFRAESTRUTURA VIRTUALIZADA ON PREMISES"/>
    <n v="36941.07"/>
    <d v="2025-08-01T00:00:00"/>
    <x v="0"/>
    <s v="20/2025"/>
    <s v="152.00009510/2025-20"/>
    <s v="359.00005716/2025-09 - ITO"/>
    <s v="2 - FATURADO"/>
    <n v="0"/>
    <x v="0"/>
    <x v="0"/>
    <m/>
  </r>
  <r>
    <x v="226"/>
    <s v="09.041.213/0001-36"/>
    <s v="NF SERVICOS"/>
    <n v="194745"/>
    <d v="2025-09-23T00:00:00"/>
    <n v="2026379"/>
    <d v="2025-09-23T00:00:00"/>
    <d v="2025-08-01T00:00:00"/>
    <n v="642.66999999999996"/>
    <d v="2025-10-23T00:00:00"/>
    <s v="E0200447"/>
    <s v="PD020345"/>
    <s v="PROCESSAMENTO DE DADOS EM MAINFRAME IBM"/>
    <n v="611.82000000000005"/>
    <d v="2025-08-01T00:00:00"/>
    <x v="0"/>
    <s v="SPPREV 02/2021"/>
    <s v="SEI.152.00004608/2023-29"/>
    <s v="PD-PRC-2021/00711   359.00006966/2023-96-359.00002590/2023-41- ITO"/>
    <s v="2 - FATURADO"/>
    <n v="0"/>
    <x v="0"/>
    <x v="0"/>
    <m/>
  </r>
  <r>
    <x v="226"/>
    <s v="09.041.213/0001-36"/>
    <s v="NF SERVICOS"/>
    <n v="194748"/>
    <d v="2025-09-23T00:00:00"/>
    <n v="2026382"/>
    <d v="2025-09-23T00:00:00"/>
    <d v="2025-08-01T00:00:00"/>
    <n v="8085"/>
    <d v="2025-10-23T00:00:00"/>
    <s v="E0200446"/>
    <s v="PD020345"/>
    <s v="OPERACAO, MANUTENCAO E CONSULTA DO SISTEMA DE CONSULTA DAS CONTRIBUICOES INDIVIDUAIS E ARRECADACAO-PKCA"/>
    <n v="7696.92"/>
    <d v="2025-08-01T00:00:00"/>
    <x v="0"/>
    <s v="SPREV-PRC-2020-00188"/>
    <s v="SEI.152.00004608-2023-29"/>
    <s v="PD-PRC-2021/00711- 359.00006966/2023-96-359.00002590/2023-41-APPS"/>
    <s v="2 - FATURADO"/>
    <n v="0"/>
    <x v="0"/>
    <x v="0"/>
    <m/>
  </r>
  <r>
    <x v="226"/>
    <s v="09.041.213/0001-36"/>
    <s v="ND-RATEIO CONDOM PPT"/>
    <n v="21031"/>
    <d v="2025-09-30T00:00:00"/>
    <m/>
    <m/>
    <m/>
    <n v="4134.97"/>
    <d v="2025-10-31T00:00:00"/>
    <s v="CARGA INICIAL RATEIO CONDOM PPT"/>
    <m/>
    <s v="CARGA INICIAL RATEIO CONDOM PPT"/>
    <n v="4134.97"/>
    <m/>
    <x v="0"/>
    <m/>
    <m/>
    <m/>
    <s v="31 DIAS"/>
    <n v="0"/>
    <x v="0"/>
    <x v="8"/>
    <m/>
  </r>
  <r>
    <x v="226"/>
    <s v="09.041.213/0001-36"/>
    <s v="ND-RATEIO CONDOM PPT"/>
    <n v="21032"/>
    <d v="2025-09-30T00:00:00"/>
    <m/>
    <m/>
    <m/>
    <n v="4706.05"/>
    <d v="2025-10-31T00:00:00"/>
    <s v="CARGA INICIAL RATEIO CONDOM PPT"/>
    <m/>
    <s v="CARGA INICIAL RATEIO CONDOM PPT"/>
    <n v="4706.05"/>
    <m/>
    <x v="0"/>
    <m/>
    <m/>
    <m/>
    <s v="31 DIAS"/>
    <n v="0"/>
    <x v="0"/>
    <x v="8"/>
    <m/>
  </r>
  <r>
    <x v="226"/>
    <s v="09.041.213/0001-36"/>
    <s v="ND-RATEIO CONDOM PPT"/>
    <n v="21033"/>
    <d v="2025-09-30T00:00:00"/>
    <m/>
    <m/>
    <m/>
    <n v="2364.1799999999998"/>
    <d v="2025-10-31T00:00:00"/>
    <s v="CARGA INICIAL RATEIO CONDOM PPT"/>
    <m/>
    <s v="CARGA INICIAL RATEIO CONDOM PPT"/>
    <n v="2364.1799999999998"/>
    <m/>
    <x v="0"/>
    <m/>
    <m/>
    <m/>
    <s v="31 DIAS"/>
    <n v="0"/>
    <x v="0"/>
    <x v="8"/>
    <m/>
  </r>
  <r>
    <x v="227"/>
    <s v="09.055.141/0001-86"/>
    <s v="ND-OPERADORA CIELO"/>
    <n v="22486"/>
    <d v="2024-08-27T00:00:00"/>
    <m/>
    <m/>
    <m/>
    <n v="139.38999999999999"/>
    <d v="2024-08-27T00:00:00"/>
    <m/>
    <m/>
    <s v="e-CNPJ A1 - Renovação 12 meses"/>
    <n v="131.66"/>
    <m/>
    <x v="0"/>
    <m/>
    <m/>
    <m/>
    <s v="1 - VENDA A VISTA"/>
    <n v="399"/>
    <x v="3"/>
    <x v="5"/>
    <m/>
  </r>
  <r>
    <x v="228"/>
    <s v="09.062.893/0001-74"/>
    <s v="NF SERVICOS DO"/>
    <n v="353912"/>
    <d v="2025-09-08T00:00:00"/>
    <n v="360721"/>
    <d v="2025-09-08T00:00:00"/>
    <m/>
    <n v="3063.75"/>
    <d v="2025-10-09T00:00:00"/>
    <s v="E0230783"/>
    <s v="PD023783"/>
    <s v="Serviços de Publicidade Eletrônica"/>
    <n v="3063.75"/>
    <m/>
    <x v="0"/>
    <m/>
    <m/>
    <m/>
    <s v="2 - FATURADO"/>
    <n v="0"/>
    <x v="0"/>
    <x v="1"/>
    <m/>
  </r>
  <r>
    <x v="228"/>
    <s v="09.062.893/0001-74"/>
    <s v="NF SERVICOS"/>
    <n v="193135"/>
    <d v="2025-09-09T00:00:00"/>
    <n v="2024769"/>
    <d v="2025-09-09T00:00:00"/>
    <d v="2025-08-01T00:00:00"/>
    <n v="452.76"/>
    <d v="2025-10-09T00:00:00"/>
    <s v="E0240531"/>
    <s v="PD024379"/>
    <s v="OFFICE BÁSICO"/>
    <n v="452.76"/>
    <d v="2025-08-01T00:00:00"/>
    <x v="0"/>
    <s v="18/2024"/>
    <s v="CDSS-SEI 189.00000268/2024-49"/>
    <s v="359.00007687/2024-21-ITO"/>
    <s v="2 - FATURADO"/>
    <n v="0"/>
    <x v="0"/>
    <x v="0"/>
    <m/>
  </r>
  <r>
    <x v="228"/>
    <s v="09.062.893/0001-74"/>
    <s v="NF SERVICOS DO"/>
    <n v="354243"/>
    <d v="2025-09-09T00:00:00"/>
    <n v="361053"/>
    <d v="2025-09-09T00:00:00"/>
    <m/>
    <n v="1225.5"/>
    <d v="2025-10-09T00:00:00"/>
    <s v="E0230783"/>
    <s v="PD023783"/>
    <s v="Serviços de Publicidade Eletrônica"/>
    <n v="1225.5"/>
    <m/>
    <x v="0"/>
    <m/>
    <m/>
    <m/>
    <s v="2 - FATURADO"/>
    <n v="0"/>
    <x v="0"/>
    <x v="1"/>
    <m/>
  </r>
  <r>
    <x v="228"/>
    <s v="09.062.893/0001-74"/>
    <s v="NF SERVICOS DO"/>
    <n v="355163"/>
    <d v="2025-09-10T00:00:00"/>
    <n v="361973"/>
    <d v="2025-09-10T00:00:00"/>
    <m/>
    <n v="3308.85"/>
    <d v="2025-10-09T00:00:00"/>
    <s v="E0230783"/>
    <s v="PD023783"/>
    <s v="Serviços de Publicidade Eletrônica"/>
    <n v="3308.85"/>
    <m/>
    <x v="0"/>
    <m/>
    <m/>
    <m/>
    <s v="2 - FATURADO"/>
    <n v="0"/>
    <x v="0"/>
    <x v="1"/>
    <m/>
  </r>
  <r>
    <x v="228"/>
    <s v="09.062.893/0001-74"/>
    <s v="NF SERVICOS DO"/>
    <n v="356024"/>
    <d v="2025-09-12T00:00:00"/>
    <n v="362837"/>
    <d v="2025-09-15T00:00:00"/>
    <m/>
    <n v="2205.9"/>
    <d v="2025-10-15T00:00:00"/>
    <s v="E0230783"/>
    <s v="PD023783"/>
    <s v="Serviços de Publicidade Eletrônica"/>
    <n v="2205.9"/>
    <m/>
    <x v="0"/>
    <m/>
    <m/>
    <m/>
    <s v="2 - FATURADO"/>
    <n v="0"/>
    <x v="0"/>
    <x v="1"/>
    <m/>
  </r>
  <r>
    <x v="228"/>
    <s v="09.062.893/0001-74"/>
    <s v="NF SERVICOS DO"/>
    <n v="356473"/>
    <d v="2025-09-15T00:00:00"/>
    <n v="363286"/>
    <d v="2025-09-16T00:00:00"/>
    <m/>
    <n v="1102.95"/>
    <d v="2025-10-16T00:00:00"/>
    <s v="E0230783"/>
    <s v="PD023783"/>
    <s v="Serviços de Publicidade Eletrônica"/>
    <n v="1102.95"/>
    <m/>
    <x v="0"/>
    <m/>
    <m/>
    <m/>
    <s v="2 - FATURADO"/>
    <n v="0"/>
    <x v="0"/>
    <x v="1"/>
    <m/>
  </r>
  <r>
    <x v="228"/>
    <s v="09.062.893/0001-74"/>
    <s v="NF SERVICOS DO"/>
    <n v="356618"/>
    <d v="2025-09-16T00:00:00"/>
    <n v="363432"/>
    <d v="2025-09-17T00:00:00"/>
    <m/>
    <n v="2328.4499999999998"/>
    <d v="2025-10-16T00:00:00"/>
    <s v="E0230783"/>
    <s v="PD023783"/>
    <s v="Serviços de Publicidade Eletrônica"/>
    <n v="2328.4499999999998"/>
    <m/>
    <x v="0"/>
    <m/>
    <m/>
    <m/>
    <s v="2 - FATURADO"/>
    <n v="0"/>
    <x v="0"/>
    <x v="1"/>
    <m/>
  </r>
  <r>
    <x v="228"/>
    <s v="09.062.893/0001-74"/>
    <s v="NF SERVICOS DO"/>
    <n v="357183"/>
    <d v="2025-09-17T00:00:00"/>
    <n v="363996"/>
    <d v="2025-09-18T00:00:00"/>
    <m/>
    <n v="1348.05"/>
    <d v="2025-10-18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228"/>
    <s v="09.062.893/0001-74"/>
    <s v="NF SERVICOS DO"/>
    <n v="357203"/>
    <d v="2025-09-18T00:00:00"/>
    <n v="364016"/>
    <d v="2025-09-19T00:00:00"/>
    <m/>
    <n v="1715.7"/>
    <d v="2025-10-19T00:00:00"/>
    <s v="E0230783"/>
    <s v="PD023783"/>
    <s v="Serviços de Publicidade Eletrônica"/>
    <n v="1715.7"/>
    <m/>
    <x v="0"/>
    <m/>
    <m/>
    <m/>
    <s v="2 - FATURADO"/>
    <n v="0"/>
    <x v="0"/>
    <x v="1"/>
    <m/>
  </r>
  <r>
    <x v="228"/>
    <s v="09.062.893/0001-74"/>
    <s v="NF SERVICOS DO"/>
    <n v="357549"/>
    <d v="2025-09-19T00:00:00"/>
    <n v="364362"/>
    <d v="2025-09-22T00:00:00"/>
    <m/>
    <n v="1102.95"/>
    <d v="2025-10-21T00:00:00"/>
    <s v="E0230783"/>
    <s v="PD023783"/>
    <s v="Serviços de Publicidade Eletrônica"/>
    <n v="1102.95"/>
    <m/>
    <x v="0"/>
    <m/>
    <m/>
    <m/>
    <s v="2 - FATURADO"/>
    <n v="0"/>
    <x v="0"/>
    <x v="1"/>
    <m/>
  </r>
  <r>
    <x v="228"/>
    <s v="09.062.893/0001-74"/>
    <s v="NF SERVICOS DO"/>
    <n v="357832"/>
    <d v="2025-09-22T00:00:00"/>
    <n v="364647"/>
    <d v="2025-09-23T00:00:00"/>
    <m/>
    <n v="1348.05"/>
    <d v="2025-10-23T00:00:00"/>
    <s v="E0230783"/>
    <s v="PD023783"/>
    <s v="Serviços de Publicidade Eletrônica"/>
    <n v="1348.05"/>
    <m/>
    <x v="0"/>
    <m/>
    <m/>
    <m/>
    <s v="2 - FATURADO"/>
    <n v="0"/>
    <x v="0"/>
    <x v="1"/>
    <m/>
  </r>
  <r>
    <x v="228"/>
    <s v="09.062.893/0001-74"/>
    <s v="NF SERVICOS DO"/>
    <n v="359473"/>
    <d v="2025-09-29T00:00:00"/>
    <n v="366288"/>
    <d v="2025-09-30T00:00:00"/>
    <m/>
    <n v="3676.5"/>
    <d v="2025-10-30T00:00:00"/>
    <s v="E0230783"/>
    <s v="PD023783"/>
    <s v="Serviços de Publicidade Eletrônica"/>
    <n v="3676.5"/>
    <m/>
    <x v="0"/>
    <m/>
    <m/>
    <m/>
    <s v="2 - FATURADO"/>
    <n v="0"/>
    <x v="0"/>
    <x v="1"/>
    <m/>
  </r>
  <r>
    <x v="229"/>
    <s v="09.087.758/0001-83"/>
    <s v="NF SERVICOS"/>
    <n v="193176"/>
    <d v="2025-09-09T00:00:00"/>
    <n v="2024810"/>
    <d v="2025-09-10T00:00:00"/>
    <d v="2025-08-01T00:00:00"/>
    <n v="26.28"/>
    <d v="2025-10-09T00:00:00"/>
    <s v="E0250274"/>
    <s v="PD025231"/>
    <s v="CARIMBO TEMPO"/>
    <n v="26.28"/>
    <d v="2025-08-01T00:00:00"/>
    <x v="0"/>
    <n v="72190999"/>
    <m/>
    <s v="359.00004867/2025-31 - ITO"/>
    <s v="2 - FATURADO"/>
    <n v="0"/>
    <x v="0"/>
    <x v="0"/>
    <m/>
  </r>
  <r>
    <x v="230"/>
    <s v="09.119.767/0001-09"/>
    <s v="ND-OPERADORA CIELO"/>
    <n v="26908"/>
    <d v="2025-09-30T00:00:00"/>
    <m/>
    <m/>
    <m/>
    <n v="139.38999999999999"/>
    <d v="2025-09-30T00:00:00"/>
    <m/>
    <m/>
    <s v="e-CNPJ A1 - Renovação 12 meses"/>
    <n v="139.38999999999999"/>
    <m/>
    <x v="0"/>
    <m/>
    <m/>
    <m/>
    <s v="1 - VENDA A VISTA"/>
    <n v="1"/>
    <x v="2"/>
    <x v="5"/>
    <m/>
  </r>
  <r>
    <x v="231"/>
    <s v="09.134.807/0001-91"/>
    <s v="ND-JUROS RECEBIMENTO"/>
    <s v="290958-1-NDJ1"/>
    <d v="2024-11-14T00:00:00"/>
    <n v="297308"/>
    <m/>
    <m/>
    <n v="1.69"/>
    <d v="2024-12-14T00:00:00"/>
    <m/>
    <m/>
    <s v="Nota de Debito Juros"/>
    <n v="1.69"/>
    <m/>
    <x v="0"/>
    <m/>
    <m/>
    <m/>
    <s v="2 - FATURADO"/>
    <n v="290"/>
    <x v="1"/>
    <x v="2"/>
    <m/>
  </r>
  <r>
    <x v="231"/>
    <s v="09.134.807/0001-91"/>
    <s v="ND-JUROS RECEBIMENTO"/>
    <s v="291985-1-NDJ1"/>
    <d v="2024-11-14T00:00:00"/>
    <n v="298366"/>
    <m/>
    <m/>
    <n v="1.08"/>
    <d v="2024-12-14T00:00:00"/>
    <m/>
    <m/>
    <s v="Nota de Debito Juros"/>
    <n v="1.08"/>
    <m/>
    <x v="0"/>
    <m/>
    <m/>
    <m/>
    <s v="2 - FATURADO"/>
    <n v="290"/>
    <x v="1"/>
    <x v="2"/>
    <m/>
  </r>
  <r>
    <x v="231"/>
    <s v="09.134.807/0001-91"/>
    <s v="ND-JUROS RECEBIMENTO"/>
    <s v="296597-1-NDJ1"/>
    <d v="2024-12-10T00:00:00"/>
    <n v="303007"/>
    <m/>
    <m/>
    <n v="0.46"/>
    <d v="2025-01-09T00:00:00"/>
    <m/>
    <m/>
    <s v="Nota de Debito Juros"/>
    <n v="0.46"/>
    <m/>
    <x v="0"/>
    <m/>
    <m/>
    <m/>
    <s v="2 - FATURADO"/>
    <n v="264"/>
    <x v="1"/>
    <x v="2"/>
    <m/>
  </r>
  <r>
    <x v="231"/>
    <s v="09.134.807/0001-91"/>
    <s v="NF SERVICOS DO"/>
    <n v="354409"/>
    <d v="2025-09-10T00:00:00"/>
    <n v="361219"/>
    <d v="2025-09-10T00:00:00"/>
    <m/>
    <n v="460.95"/>
    <d v="2025-10-10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31"/>
    <s v="09.134.807/0001-91"/>
    <s v="NF SERVICOS DO"/>
    <n v="359558"/>
    <d v="2025-09-29T00:00:00"/>
    <n v="366373"/>
    <d v="2025-09-30T00:00:00"/>
    <m/>
    <n v="460.95"/>
    <d v="2025-10-30T00:00:00"/>
    <s v="E0231075"/>
    <s v="PD231056"/>
    <s v="Serviços de Publicidade Eletrônica"/>
    <n v="460.95"/>
    <m/>
    <x v="0"/>
    <m/>
    <m/>
    <m/>
    <s v="2 - FATURADO"/>
    <n v="0"/>
    <x v="0"/>
    <x v="1"/>
    <m/>
  </r>
  <r>
    <x v="232"/>
    <s v="09.161.265/0001-46"/>
    <s v="NF SERVICOS DO"/>
    <n v="355165"/>
    <d v="2025-09-10T00:00:00"/>
    <n v="361975"/>
    <d v="2025-09-10T00:00:00"/>
    <m/>
    <n v="857.85"/>
    <d v="2025-10-10T00:00:00"/>
    <s v="E0230861"/>
    <s v="PD023861"/>
    <s v="Serviços de Publicidade Eletrônica"/>
    <n v="857.85"/>
    <m/>
    <x v="0"/>
    <m/>
    <m/>
    <m/>
    <s v="2 - FATURADO"/>
    <n v="0"/>
    <x v="0"/>
    <x v="1"/>
    <m/>
  </r>
  <r>
    <x v="232"/>
    <s v="09.161.265/0001-46"/>
    <s v="NF SERVICOS DO"/>
    <n v="355976"/>
    <d v="2025-09-11T00:00:00"/>
    <n v="362789"/>
    <d v="2025-09-12T00:00:00"/>
    <m/>
    <n v="735.3"/>
    <d v="2025-10-11T00:00:00"/>
    <s v="E0230861"/>
    <s v="PD023861"/>
    <s v="Serviços de Publicidade Eletrônica"/>
    <n v="735.3"/>
    <m/>
    <x v="0"/>
    <m/>
    <m/>
    <m/>
    <s v="2 - FATURADO"/>
    <n v="0"/>
    <x v="0"/>
    <x v="1"/>
    <m/>
  </r>
  <r>
    <x v="232"/>
    <s v="09.161.265/0001-46"/>
    <s v="NF SERVICOS DO"/>
    <n v="356620"/>
    <d v="2025-09-16T00:00:00"/>
    <n v="363434"/>
    <d v="2025-09-17T00:00:00"/>
    <m/>
    <n v="857.85"/>
    <d v="2025-10-17T00:00:00"/>
    <s v="E0230861"/>
    <s v="PD023861"/>
    <s v="Serviços de Publicidade Eletrônica"/>
    <n v="857.85"/>
    <m/>
    <x v="0"/>
    <m/>
    <m/>
    <m/>
    <s v="2 - FATURADO"/>
    <n v="0"/>
    <x v="0"/>
    <x v="1"/>
    <m/>
  </r>
  <r>
    <x v="232"/>
    <s v="09.161.265/0001-46"/>
    <s v="NF SERVICOS DO"/>
    <n v="358572"/>
    <d v="2025-09-25T00:00:00"/>
    <n v="365387"/>
    <d v="2025-09-25T00:00:00"/>
    <m/>
    <n v="735.3"/>
    <d v="2025-10-25T00:00:00"/>
    <s v="E0230861"/>
    <s v="PD023861"/>
    <s v="Serviços de Publicidade Eletrônica"/>
    <n v="735.3"/>
    <m/>
    <x v="0"/>
    <m/>
    <m/>
    <m/>
    <s v="2 - FATURADO"/>
    <n v="0"/>
    <x v="0"/>
    <x v="1"/>
    <m/>
  </r>
  <r>
    <x v="232"/>
    <s v="09.161.265/0001-46"/>
    <s v="NF SERVICOS DO"/>
    <n v="358881"/>
    <d v="2025-09-25T00:00:00"/>
    <n v="365696"/>
    <d v="2025-09-26T00:00:00"/>
    <m/>
    <n v="1348.05"/>
    <d v="2025-10-26T00:00:00"/>
    <s v="E0230861"/>
    <s v="PD023861"/>
    <s v="Serviços de Publicidade Eletrônica"/>
    <n v="1348.05"/>
    <m/>
    <x v="0"/>
    <m/>
    <m/>
    <m/>
    <s v="2 - FATURADO"/>
    <n v="0"/>
    <x v="0"/>
    <x v="1"/>
    <m/>
  </r>
  <r>
    <x v="233"/>
    <s v="09.189.499/0001-00"/>
    <s v="NF SERVICOS"/>
    <n v="125144"/>
    <d v="2022-07-31T00:00:00"/>
    <n v="1484098"/>
    <d v="2022-08-09T00:00:00"/>
    <d v="2022-07-01T00:00:00"/>
    <n v="4501.22"/>
    <d v="2022-09-08T00:00:00"/>
    <s v="E0210365"/>
    <s v="PD021279"/>
    <s v="OFFICE BASICO"/>
    <n v="4501.22"/>
    <d v="2022-07-01T00:00:00"/>
    <x v="0"/>
    <m/>
    <m/>
    <s v="PD-PRC-2022/00111 ITO"/>
    <s v="2 - FATURADO"/>
    <n v="1118"/>
    <x v="3"/>
    <x v="0"/>
    <m/>
  </r>
  <r>
    <x v="233"/>
    <s v="09.189.499/0001-00"/>
    <s v="NF SERVICOS"/>
    <n v="168360"/>
    <d v="2024-09-12T00:00:00"/>
    <n v="1845145"/>
    <d v="2024-09-13T00:00:00"/>
    <d v="2024-08-01T00:00:00"/>
    <n v="31650"/>
    <d v="2024-10-13T00:00:00"/>
    <s v="E0240126"/>
    <s v="PD024081"/>
    <s v="OFFICE  BÁSICO - INTERMEDIÁRIO"/>
    <n v="31650"/>
    <d v="2024-08-01T00:00:00"/>
    <x v="0"/>
    <s v="008/2024"/>
    <s v="COD-PRC2024/00071"/>
    <s v="359.00003509/2024-21  ITO"/>
    <s v="2 - FATURADO"/>
    <n v="352"/>
    <x v="1"/>
    <x v="0"/>
    <m/>
  </r>
  <r>
    <x v="233"/>
    <s v="09.189.499/0001-00"/>
    <s v="NF SERVICOS"/>
    <n v="171957"/>
    <d v="2024-11-13T00:00:00"/>
    <n v="1874972"/>
    <d v="2024-11-13T00:00:00"/>
    <d v="2024-09-01T00:00:00"/>
    <n v="115990.15"/>
    <d v="2024-12-13T00:00:00"/>
    <s v="E0240126"/>
    <s v="PD024081"/>
    <s v="OFFICE  BÁSICO - INTERMEDIÁRIO"/>
    <n v="115990.15"/>
    <d v="2024-09-01T00:00:00"/>
    <x v="0"/>
    <s v="008/2024"/>
    <s v="COD-PRC2024/00071"/>
    <s v="359.00003509/2024-21  ITO"/>
    <s v="2 - FATURADO"/>
    <n v="291"/>
    <x v="1"/>
    <x v="0"/>
    <m/>
  </r>
  <r>
    <x v="233"/>
    <s v="09.189.499/0001-00"/>
    <s v="NF SERVICOS"/>
    <n v="171959"/>
    <d v="2024-11-13T00:00:00"/>
    <n v="1874974"/>
    <d v="2024-11-13T00:00:00"/>
    <d v="2024-10-01T00:00:00"/>
    <n v="121521.55"/>
    <d v="2024-12-13T00:00:00"/>
    <s v="E0240126"/>
    <s v="PD024081"/>
    <s v="OFFICE  BÁSICO - INTERMEDIÁRIO"/>
    <n v="121521.55"/>
    <d v="2024-10-01T00:00:00"/>
    <x v="0"/>
    <s v="008/2024"/>
    <s v="COD-PRC2024/00071"/>
    <s v="359.00003509/2024-21  ITO"/>
    <s v="2 - FATURADO"/>
    <n v="291"/>
    <x v="1"/>
    <x v="0"/>
    <m/>
  </r>
  <r>
    <x v="233"/>
    <s v="09.189.499/0001-00"/>
    <s v="NF SERVICOS"/>
    <n v="194478"/>
    <d v="2025-09-18T00:00:00"/>
    <n v="2026112"/>
    <d v="2025-09-19T00:00:00"/>
    <d v="2024-11-01T00:00:00"/>
    <n v="32790.870000000003"/>
    <d v="2025-10-19T00:00:00"/>
    <s v="E0240126"/>
    <s v="PD024081"/>
    <s v="OFFICE  BÁSICO - INTERMEDIÁRIO"/>
    <n v="32790.870000000003"/>
    <d v="2024-11-01T00:00:00"/>
    <x v="0"/>
    <s v="008/2024"/>
    <s v="COD-PRC2024/00071"/>
    <s v="359.00003509/2024-21  ITO"/>
    <s v="2 - FATURADO"/>
    <n v="0"/>
    <x v="0"/>
    <x v="0"/>
    <m/>
  </r>
  <r>
    <x v="233"/>
    <s v="09.189.499/0001-00"/>
    <s v="NF SERVICOS"/>
    <n v="194479"/>
    <d v="2025-09-18T00:00:00"/>
    <n v="2026113"/>
    <d v="2025-09-19T00:00:00"/>
    <d v="2024-12-01T00:00:00"/>
    <n v="36069.96"/>
    <d v="2025-10-19T00:00:00"/>
    <s v="E0240126"/>
    <s v="PD024081"/>
    <s v="OFFICE  BÁSICO - INTERMEDIÁRIO"/>
    <n v="36069.96"/>
    <d v="2024-12-01T00:00:00"/>
    <x v="0"/>
    <s v="008/2024"/>
    <s v="COD-PRC2024/00071"/>
    <s v="359.00003509/2024-21  ITO"/>
    <s v="2 - FATURADO"/>
    <n v="0"/>
    <x v="0"/>
    <x v="0"/>
    <m/>
  </r>
  <r>
    <x v="234"/>
    <s v="09.194.793/0001-00"/>
    <s v="NF SERVICOS"/>
    <n v="107610"/>
    <d v="2020-12-31T00:00:00"/>
    <n v="1228370"/>
    <d v="2021-01-05T00:00:00"/>
    <d v="2020-12-01T00:00:00"/>
    <n v="2188.42"/>
    <d v="2021-02-04T00:00:00"/>
    <s v="E0190317"/>
    <s v="PD019248"/>
    <s v="HOSPEDAGEM DE ROTEADOR"/>
    <n v="2188.42"/>
    <d v="2020-12-01T00:00:00"/>
    <x v="6"/>
    <s v="NAO INFORMADO"/>
    <s v="NAO INFORMADO"/>
    <s v="PD-PRC-2019/00565 ITO"/>
    <s v="2 - FATURADO"/>
    <n v="1699"/>
    <x v="3"/>
    <x v="0"/>
    <m/>
  </r>
  <r>
    <x v="234"/>
    <s v="09.194.793/0001-00"/>
    <s v="NF SERVICOS"/>
    <n v="123076"/>
    <d v="2022-05-31T00:00:00"/>
    <n v="1457144"/>
    <d v="2022-06-09T00:00:00"/>
    <d v="2022-05-01T00:00:00"/>
    <n v="2324.54"/>
    <d v="2022-07-09T00:00:00"/>
    <s v="E0190317"/>
    <s v="PD019248"/>
    <s v="HOSPEDAGEM DE ROTEADOR"/>
    <n v="2324.54"/>
    <d v="2022-05-01T00:00:00"/>
    <x v="6"/>
    <s v="NAO INFORMADO"/>
    <s v="NAO INFORMADO"/>
    <s v="PD-PRC-2019/00565 ITO"/>
    <s v="2 - FATURADO"/>
    <n v="1179"/>
    <x v="3"/>
    <x v="0"/>
    <m/>
  </r>
  <r>
    <x v="234"/>
    <s v="09.194.793/0001-00"/>
    <s v="NF SERVICOS"/>
    <n v="123111"/>
    <d v="2022-05-31T00:00:00"/>
    <n v="1457179"/>
    <d v="2022-06-09T00:00:00"/>
    <d v="2022-01-01T00:00:00"/>
    <n v="2324.54"/>
    <d v="2022-07-09T00:00:00"/>
    <s v="E0190317"/>
    <s v="PD019248"/>
    <s v="HOSPEDAGEM DE ROTEADOR"/>
    <n v="2324.54"/>
    <d v="2022-01-01T00:00:00"/>
    <x v="6"/>
    <s v="NAO INFORMADO"/>
    <s v="NAO INFORMADO"/>
    <s v="PD-PRC-2019/00565 ITO"/>
    <s v="2 - FATURADO"/>
    <n v="1179"/>
    <x v="3"/>
    <x v="0"/>
    <m/>
  </r>
  <r>
    <x v="234"/>
    <s v="09.194.793/0001-00"/>
    <s v="NF SERVICOS"/>
    <n v="123125"/>
    <d v="2022-05-31T00:00:00"/>
    <n v="1457193"/>
    <d v="2022-06-09T00:00:00"/>
    <d v="2022-02-01T00:00:00"/>
    <n v="2324.54"/>
    <d v="2022-07-09T00:00:00"/>
    <s v="E0190317"/>
    <s v="PD019248"/>
    <s v="HOSPEDAGEM DE ROTEADOR"/>
    <n v="2324.54"/>
    <d v="2022-02-01T00:00:00"/>
    <x v="6"/>
    <s v="NAO INFORMADO"/>
    <s v="NAO INFORMADO"/>
    <s v="PD-PRC-2019/00565 ITO"/>
    <s v="2 - FATURADO"/>
    <n v="1179"/>
    <x v="3"/>
    <x v="0"/>
    <m/>
  </r>
  <r>
    <x v="234"/>
    <s v="09.194.793/0001-00"/>
    <s v="NF SERVICOS"/>
    <n v="123248"/>
    <d v="2022-05-31T00:00:00"/>
    <n v="1457316"/>
    <d v="2022-06-10T00:00:00"/>
    <d v="2022-03-01T00:00:00"/>
    <n v="2324.54"/>
    <d v="2022-07-10T00:00:00"/>
    <s v="E0190317"/>
    <s v="PD019248"/>
    <s v="HOSPEDAGEM DE ROTEADOR"/>
    <n v="2324.54"/>
    <d v="2022-03-01T00:00:00"/>
    <x v="6"/>
    <s v="NAO INFORMADO"/>
    <s v="NAO INFORMADO"/>
    <s v="PD-PRC-2019/00565 ITO"/>
    <s v="2 - FATURADO"/>
    <n v="1178"/>
    <x v="3"/>
    <x v="0"/>
    <m/>
  </r>
  <r>
    <x v="234"/>
    <s v="09.194.793/0001-00"/>
    <s v="NF SERVICOS"/>
    <n v="123443"/>
    <d v="2022-05-31T00:00:00"/>
    <n v="1457511"/>
    <d v="2022-06-10T00:00:00"/>
    <d v="2022-04-01T00:00:00"/>
    <n v="2324.54"/>
    <d v="2022-07-10T00:00:00"/>
    <s v="E0190317"/>
    <s v="PD019248"/>
    <s v="HOSPEDAGEM DE ROTEADOR"/>
    <n v="2324.54"/>
    <d v="2022-04-01T00:00:00"/>
    <x v="6"/>
    <s v="NAO INFORMADO"/>
    <s v="NAO INFORMADO"/>
    <s v="PD-PRC-2019/00565 ITO"/>
    <s v="2 - FATURADO"/>
    <n v="1178"/>
    <x v="3"/>
    <x v="0"/>
    <m/>
  </r>
  <r>
    <x v="234"/>
    <s v="09.194.793/0001-00"/>
    <s v="NF SERVICOS"/>
    <n v="123827"/>
    <d v="2022-06-30T00:00:00"/>
    <n v="1470313"/>
    <d v="2022-07-06T00:00:00"/>
    <d v="2022-06-01T00:00:00"/>
    <n v="2324.54"/>
    <d v="2022-08-05T00:00:00"/>
    <s v="E0190317"/>
    <s v="PD019248"/>
    <s v="HOSPEDAGEM DE ROTEADOR"/>
    <n v="2324.54"/>
    <d v="2022-06-01T00:00:00"/>
    <x v="6"/>
    <s v="NAO INFORMADO"/>
    <s v="NAO INFORMADO"/>
    <s v="PD-PRC-2019/00565 ITO"/>
    <s v="2 - FATURADO"/>
    <n v="1152"/>
    <x v="3"/>
    <x v="0"/>
    <m/>
  </r>
  <r>
    <x v="234"/>
    <s v="09.194.793/0001-00"/>
    <s v="NF SERVICOS"/>
    <n v="124758"/>
    <d v="2022-07-31T00:00:00"/>
    <n v="1483573"/>
    <d v="2022-08-03T00:00:00"/>
    <d v="2022-06-01T00:00:00"/>
    <n v="1338.96"/>
    <d v="2022-09-02T00:00:00"/>
    <s v="E0190317"/>
    <s v="PD019248"/>
    <s v="HOSPEDAGEM DE ROTEADOR"/>
    <n v="1256.6199999999999"/>
    <d v="2022-06-01T00:00:00"/>
    <x v="6"/>
    <s v="NAO INFORMADO"/>
    <s v="NAO INFORMADO"/>
    <s v="PD-PRC-2019/00565 ITO"/>
    <s v="2 - FATURADO"/>
    <n v="1124"/>
    <x v="3"/>
    <x v="0"/>
    <m/>
  </r>
  <r>
    <x v="234"/>
    <s v="09.194.793/0001-00"/>
    <s v="NF SERVICOS"/>
    <n v="125122"/>
    <d v="2022-07-31T00:00:00"/>
    <n v="1484076"/>
    <d v="2022-08-09T00:00:00"/>
    <d v="2022-07-01T00:00:00"/>
    <n v="2547.6999999999998"/>
    <d v="2022-09-08T00:00:00"/>
    <s v="E0190317"/>
    <s v="PD019248"/>
    <s v="HOSPEDAGEM DE ROTEADOR"/>
    <n v="2547.6999999999998"/>
    <d v="2022-07-01T00:00:00"/>
    <x v="6"/>
    <s v="NAO INFORMADO"/>
    <s v="NAO INFORMADO"/>
    <s v="PD-PRC-2019/00565 ITO"/>
    <s v="2 - FATURADO"/>
    <n v="1118"/>
    <x v="3"/>
    <x v="0"/>
    <m/>
  </r>
  <r>
    <x v="234"/>
    <s v="09.194.793/0001-00"/>
    <s v="NF SERVICOS"/>
    <n v="126276"/>
    <d v="2022-08-31T00:00:00"/>
    <n v="1497745"/>
    <d v="2022-09-09T00:00:00"/>
    <d v="2022-08-01T00:00:00"/>
    <n v="2547.6999999999998"/>
    <d v="2022-10-09T00:00:00"/>
    <s v="E0190317"/>
    <s v="PD019248"/>
    <s v="HOSPEDAGEM DE ROTEADOR"/>
    <n v="2547.6999999999998"/>
    <d v="2022-08-01T00:00:00"/>
    <x v="6"/>
    <s v="NAO INFORMADO"/>
    <s v="NAO INFORMADO"/>
    <s v="PD-PRC-2019/00565 ITO"/>
    <s v="2 - FATURADO"/>
    <n v="1087"/>
    <x v="3"/>
    <x v="0"/>
    <m/>
  </r>
  <r>
    <x v="234"/>
    <s v="09.194.793/0001-00"/>
    <s v="NF SERVICOS"/>
    <n v="127217"/>
    <d v="2022-09-30T00:00:00"/>
    <n v="1511241"/>
    <d v="2022-10-07T00:00:00"/>
    <d v="2022-09-01T00:00:00"/>
    <n v="2547.6999999999998"/>
    <d v="2022-11-06T00:00:00"/>
    <s v="E0190317"/>
    <s v="PD019248"/>
    <s v="HOSPEDAGEM DE ROTEADOR"/>
    <n v="2547.6999999999998"/>
    <d v="2022-09-01T00:00:00"/>
    <x v="6"/>
    <s v="NAO INFORMADO"/>
    <s v="NAO INFORMADO"/>
    <s v="PD-PRC-2019/00565 ITO"/>
    <s v="2 - FATURADO"/>
    <n v="1059"/>
    <x v="3"/>
    <x v="0"/>
    <m/>
  </r>
  <r>
    <x v="234"/>
    <s v="09.194.793/0001-00"/>
    <s v="NF SERVICOS"/>
    <n v="128959"/>
    <d v="2022-10-31T00:00:00"/>
    <n v="1525553"/>
    <d v="2022-11-10T00:00:00"/>
    <d v="2022-10-01T00:00:00"/>
    <n v="2547.6999999999998"/>
    <d v="2022-12-10T00:00:00"/>
    <s v="E0190317"/>
    <s v="PD019248"/>
    <s v="HOSPEDAGEM DE ROTEADOR"/>
    <n v="2547.6999999999998"/>
    <d v="2022-10-01T00:00:00"/>
    <x v="6"/>
    <s v="NAO INFORMADO"/>
    <s v="NAO INFORMADO"/>
    <s v="PD-PRC-2019/00565 ITO"/>
    <s v="2 - FATURADO"/>
    <n v="1025"/>
    <x v="3"/>
    <x v="0"/>
    <m/>
  </r>
  <r>
    <x v="234"/>
    <s v="09.194.793/0001-00"/>
    <s v="NF SERVICOS"/>
    <n v="129515"/>
    <d v="2022-11-30T00:00:00"/>
    <n v="1526249"/>
    <d v="2022-12-07T00:00:00"/>
    <d v="2022-11-01T00:00:00"/>
    <n v="2547.6999999999998"/>
    <d v="2023-01-06T00:00:00"/>
    <s v="E0190317"/>
    <s v="PD019248"/>
    <s v="HOSPEDAGEM DE ROTEADOR"/>
    <n v="2547.6999999999998"/>
    <d v="2022-11-01T00:00:00"/>
    <x v="6"/>
    <s v="NAO INFORMADO"/>
    <s v="NAO INFORMADO"/>
    <s v="PD-PRC-2019/00565 ITO"/>
    <s v="2 - FATURADO"/>
    <n v="998"/>
    <x v="3"/>
    <x v="0"/>
    <m/>
  </r>
  <r>
    <x v="234"/>
    <s v="09.194.793/0001-00"/>
    <s v="NF SERVICOS"/>
    <n v="131454"/>
    <d v="2022-12-31T00:00:00"/>
    <n v="1553266"/>
    <d v="2023-01-10T00:00:00"/>
    <d v="2022-12-01T00:00:00"/>
    <n v="2547.6999999999998"/>
    <d v="2023-01-30T00:00:00"/>
    <s v="E0190317"/>
    <s v="PD019248"/>
    <s v="HOSPEDAGEM DE ROTEADOR"/>
    <n v="2547.6999999999998"/>
    <d v="2022-12-01T00:00:00"/>
    <x v="6"/>
    <s v="NAO INFORMADO"/>
    <s v="NAO INFORMADO"/>
    <s v="PD-PRC-2019/00565 ITO"/>
    <s v="2 - FATURADO"/>
    <n v="974"/>
    <x v="3"/>
    <x v="0"/>
    <m/>
  </r>
  <r>
    <x v="235"/>
    <s v="09.344.207/0001-58"/>
    <s v="ND-OPERADORA CIELO"/>
    <n v="26800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236"/>
    <s v="09.346.601/0001-25"/>
    <s v="NF SERVICOS"/>
    <n v="192942"/>
    <d v="2025-09-04T00:00:00"/>
    <n v="2024576"/>
    <d v="2025-09-04T00:00:00"/>
    <d v="2025-08-01T00:00:00"/>
    <n v="8878.83"/>
    <d v="2025-10-04T00:00:00"/>
    <s v="E0240438"/>
    <s v="PD024300"/>
    <s v="HOSPEDAGEM DE ROTEADOR"/>
    <n v="8878.83"/>
    <d v="2025-08-01T00:00:00"/>
    <x v="0"/>
    <m/>
    <m/>
    <s v="359.00006761/2024-91 - ITO"/>
    <s v="2 - FATURADO"/>
    <n v="0"/>
    <x v="0"/>
    <x v="0"/>
    <m/>
  </r>
  <r>
    <x v="237"/>
    <s v="09.419.444/0001-30"/>
    <s v="NF SERVICOS KIT"/>
    <n v="193069"/>
    <d v="2025-09-08T00:00:00"/>
    <n v="2024703"/>
    <d v="2025-09-08T00:00:00"/>
    <d v="2025-08-01T00:00:00"/>
    <n v="0.18"/>
    <d v="2025-10-08T00:00:00"/>
    <s v="E0251432"/>
    <s v="PD251325"/>
    <s v="Carimbo de Tempo"/>
    <n v="0.18"/>
    <d v="2025-08-01T00:00:00"/>
    <x v="0"/>
    <m/>
    <m/>
    <s v="359.00007015/2025-04 - ITO"/>
    <s v="2 - FATURADO"/>
    <n v="0"/>
    <x v="0"/>
    <x v="1"/>
    <m/>
  </r>
  <r>
    <x v="238"/>
    <s v="09.495.438/0001-62"/>
    <s v="NF SERVICOS"/>
    <n v="48513"/>
    <d v="2014-11-30T00:00:00"/>
    <n v="374440"/>
    <d v="2014-12-09T00:00:00"/>
    <d v="2014-06-01T00:00:00"/>
    <n v="1347.48"/>
    <d v="2015-01-08T00:00:00"/>
    <s v="E0003123"/>
    <s v="PD013086"/>
    <s v="SUPORTE TÉCNICO E ADMINISTRAÇÃO NOTES"/>
    <n v="1347.48"/>
    <d v="2014-06-01T00:00:00"/>
    <x v="0"/>
    <s v="SEDPcD 017/2013"/>
    <s v="59167/2013"/>
    <s v="90503 ITO"/>
    <s v="2 - FATURADO"/>
    <n v="3918"/>
    <x v="3"/>
    <x v="0"/>
    <m/>
  </r>
  <r>
    <x v="238"/>
    <s v="09.495.438/0001-62"/>
    <s v="NF SERVICOS"/>
    <n v="48514"/>
    <d v="2014-11-30T00:00:00"/>
    <n v="374441"/>
    <d v="2014-12-09T00:00:00"/>
    <d v="2014-10-01T00:00:00"/>
    <n v="3036.09"/>
    <d v="2015-01-08T00:00:00"/>
    <s v="E0003123"/>
    <s v="PD013086"/>
    <s v="SUPORTE TÉCNICO E ADMINISTRAÇÃO NOTES"/>
    <n v="3036.09"/>
    <d v="2014-10-01T00:00:00"/>
    <x v="0"/>
    <s v="SEDPcD 017/2013"/>
    <s v="59167/2013"/>
    <s v="90503 ITO"/>
    <s v="2 - FATURADO"/>
    <n v="3918"/>
    <x v="3"/>
    <x v="0"/>
    <m/>
  </r>
  <r>
    <x v="238"/>
    <s v="09.495.438/0001-62"/>
    <s v="NF SERVICOS"/>
    <n v="77080"/>
    <d v="2017-06-30T00:00:00"/>
    <n v="754043"/>
    <d v="2017-07-07T00:00:00"/>
    <d v="2017-06-01T00:00:00"/>
    <n v="1285.92"/>
    <d v="2017-08-06T00:00:00"/>
    <s v="E0140131"/>
    <s v="PD014085"/>
    <s v="MANUTENCAO E SUPORTE DOS SISTEMAS SCE E SCP"/>
    <n v="1285.92"/>
    <d v="2017-06-01T00:00:00"/>
    <x v="0"/>
    <m/>
    <s v="125164/2014"/>
    <s v="86432/02 APPS"/>
    <s v="2 - FATURADO"/>
    <n v="2977"/>
    <x v="3"/>
    <x v="0"/>
    <m/>
  </r>
  <r>
    <x v="238"/>
    <s v="09.495.438/0001-62"/>
    <s v="NF SERVICOS"/>
    <n v="78388"/>
    <d v="2017-08-29T00:00:00"/>
    <n v="766641"/>
    <d v="2017-08-29T00:00:00"/>
    <d v="2017-05-01T00:00:00"/>
    <n v="873.6"/>
    <d v="2017-09-28T00:00:00"/>
    <s v="E0170062"/>
    <s v="PD017045"/>
    <s v="INTEGRA PADRAO"/>
    <n v="873.6"/>
    <d v="2017-05-01T00:00:00"/>
    <x v="0"/>
    <s v="SEDPcD 008/2017"/>
    <s v="SEDPcD 143753/2017"/>
    <s v="2017352 - ITO"/>
    <s v="2 - FATURADO"/>
    <n v="2924"/>
    <x v="3"/>
    <x v="0"/>
    <m/>
  </r>
  <r>
    <x v="238"/>
    <s v="09.495.438/0001-62"/>
    <s v="NF SERVICOS"/>
    <n v="84047"/>
    <d v="2018-03-31T00:00:00"/>
    <n v="862772"/>
    <d v="2018-04-06T00:00:00"/>
    <d v="2018-02-01T00:00:00"/>
    <n v="48070.559999999998"/>
    <d v="2018-05-06T00:00:00"/>
    <s v="E0140291"/>
    <s v="PD014187"/>
    <s v="SERVICOS DE OUTSOURCING"/>
    <n v="48070.559999999998"/>
    <d v="2018-02-01T00:00:00"/>
    <x v="0"/>
    <s v="SEDPcD 003/2015"/>
    <s v="SEDPcD 2025/2015"/>
    <s v="91650 ITO"/>
    <s v="2 - FATURADO"/>
    <n v="2704"/>
    <x v="3"/>
    <x v="0"/>
    <m/>
  </r>
  <r>
    <x v="238"/>
    <s v="09.495.438/0001-62"/>
    <s v="NF SERVICOS"/>
    <n v="84048"/>
    <d v="2018-03-31T00:00:00"/>
    <n v="862773"/>
    <d v="2018-04-06T00:00:00"/>
    <d v="2018-02-01T00:00:00"/>
    <n v="16055.45"/>
    <d v="2018-05-06T00:00:00"/>
    <s v="E0140291"/>
    <s v="PD014187"/>
    <s v="SERVICOS DE OUTSOURCING"/>
    <n v="16055.45"/>
    <d v="2018-02-01T00:00:00"/>
    <x v="0"/>
    <s v="SEDPcD 003/2015"/>
    <s v="SEDPcD 2025/2015"/>
    <s v="91650 ITO"/>
    <s v="2 - FATURADO"/>
    <n v="2704"/>
    <x v="3"/>
    <x v="0"/>
    <m/>
  </r>
  <r>
    <x v="238"/>
    <s v="09.495.438/0001-62"/>
    <s v="NF SERVICOS"/>
    <n v="1115"/>
    <d v="2018-09-30T00:00:00"/>
    <n v="1104"/>
    <d v="2018-10-04T00:00:00"/>
    <d v="2018-09-01T00:00:00"/>
    <n v="15451.5"/>
    <d v="2018-11-03T00:00:00"/>
    <s v="E0180109"/>
    <s v="PD018083"/>
    <s v="SUPORTE TECNICO LOCAL"/>
    <n v="1376.45"/>
    <d v="2018-09-01T00:00:00"/>
    <x v="0"/>
    <d v="2018-10-01T00:00:00"/>
    <s v="150831/2018"/>
    <s v="91650/0001 ITO"/>
    <s v="2 - FATURADO"/>
    <n v="2523"/>
    <x v="3"/>
    <x v="0"/>
    <m/>
  </r>
  <r>
    <x v="238"/>
    <s v="09.495.438/0001-62"/>
    <s v="NF SERVICOS"/>
    <n v="1133"/>
    <d v="2018-10-31T00:00:00"/>
    <n v="1122"/>
    <d v="2018-11-06T00:00:00"/>
    <d v="2018-10-01T00:00:00"/>
    <n v="87051.06"/>
    <d v="2018-12-06T00:00:00"/>
    <s v="E0180109"/>
    <s v="PD018083"/>
    <s v="SUPORTE TECNICO LOCAL"/>
    <n v="87051.06"/>
    <d v="2018-10-01T00:00:00"/>
    <x v="0"/>
    <d v="2018-10-01T00:00:00"/>
    <s v="150831/2018"/>
    <s v="91650/0001 ITO"/>
    <s v="2 - FATURADO"/>
    <n v="2490"/>
    <x v="3"/>
    <x v="0"/>
    <m/>
  </r>
  <r>
    <x v="238"/>
    <s v="09.495.438/0001-62"/>
    <s v="NF SERVICOS"/>
    <n v="1134"/>
    <d v="2018-10-31T00:00:00"/>
    <n v="1123"/>
    <d v="2018-11-06T00:00:00"/>
    <d v="2018-10-01T00:00:00"/>
    <n v="12346.04"/>
    <d v="2018-12-06T00:00:00"/>
    <s v="E0180109"/>
    <s v="PD018083"/>
    <s v="SUPORTE TECNICO LOCAL"/>
    <n v="12346.04"/>
    <d v="2018-10-01T00:00:00"/>
    <x v="0"/>
    <d v="2018-10-01T00:00:00"/>
    <s v="150831/2018"/>
    <s v="91650/0001 ITO"/>
    <s v="2 - FATURADO"/>
    <n v="2490"/>
    <x v="3"/>
    <x v="0"/>
    <m/>
  </r>
  <r>
    <x v="238"/>
    <s v="09.495.438/0001-62"/>
    <s v="NF SERVICOS"/>
    <n v="88794"/>
    <d v="2018-10-31T00:00:00"/>
    <n v="934866"/>
    <d v="2018-11-05T00:00:00"/>
    <d v="2018-10-01T00:00:00"/>
    <n v="765.44"/>
    <d v="2018-12-05T00:00:00"/>
    <s v="E0170062"/>
    <s v="PD017045"/>
    <s v="INTEGRA PADRAO"/>
    <n v="765.44"/>
    <d v="2018-10-01T00:00:00"/>
    <x v="0"/>
    <s v="SEDPcD 008/2017"/>
    <s v="SEDPcD 143753/2017"/>
    <s v="2017352 - ITO"/>
    <s v="2 - FATURADO"/>
    <n v="2491"/>
    <x v="3"/>
    <x v="0"/>
    <m/>
  </r>
  <r>
    <x v="238"/>
    <s v="09.495.438/0001-62"/>
    <s v="NF SERVICOS"/>
    <n v="88884"/>
    <d v="2018-10-31T00:00:00"/>
    <n v="934956"/>
    <d v="2018-11-06T00:00:00"/>
    <d v="2018-10-01T00:00:00"/>
    <n v="21049.040000000001"/>
    <d v="2018-12-06T00:00:00"/>
    <s v="E0180168"/>
    <s v="PD018119"/>
    <s v="SERVICO DE SUPORTE TECNICO LOCAL PARA SECRETARIA DOS DIREITOS DA PESSSOA COM DEFICIENCIA"/>
    <n v="21049.040000000001"/>
    <d v="2018-10-01T00:00:00"/>
    <x v="0"/>
    <s v="012/2018"/>
    <s v="787613/2018"/>
    <s v="90503/0001 ITO"/>
    <s v="2 - FATURADO"/>
    <n v="2490"/>
    <x v="3"/>
    <x v="0"/>
    <m/>
  </r>
  <r>
    <x v="238"/>
    <s v="09.495.438/0001-62"/>
    <s v="NF SERVICOS"/>
    <n v="89245"/>
    <d v="2018-10-31T00:00:00"/>
    <n v="946536"/>
    <d v="2018-11-09T00:00:00"/>
    <d v="2018-11-01T00:00:00"/>
    <n v="116.48"/>
    <d v="2018-12-09T00:00:00"/>
    <s v="E0170062"/>
    <s v="PD017045"/>
    <s v="INTEGRA PADRAO"/>
    <n v="116.48"/>
    <d v="2018-11-01T00:00:00"/>
    <x v="0"/>
    <s v="SEDPcD 008/2017"/>
    <s v="SEDPcD 143753/2017"/>
    <s v="2017352 - ITO"/>
    <s v="2 - FATURADO"/>
    <n v="2487"/>
    <x v="3"/>
    <x v="0"/>
    <m/>
  </r>
  <r>
    <x v="238"/>
    <s v="09.495.438/0001-62"/>
    <s v="NF SERVICOS"/>
    <n v="148397"/>
    <d v="2023-12-12T00:00:00"/>
    <n v="1709923"/>
    <d v="2023-12-12T00:00:00"/>
    <d v="2023-11-01T00:00:00"/>
    <n v="196.08"/>
    <d v="2024-01-11T00:00:00"/>
    <s v="E0210173"/>
    <s v="PD021140"/>
    <s v="NUVEM PRODESP, PLATAFORMA COMO SERVIÇO - PaaS, BANCO DE DADOS MICROSOFT SQL SERVER ENTERPRIS E OUTSOURCING"/>
    <n v="186.67"/>
    <d v="2023-11-01T00:00:00"/>
    <x v="0"/>
    <s v="34/2021"/>
    <s v="014.00000065/2023-18"/>
    <s v="PD-PRC-2022/000213-359.00009742/2023-36 - ITO"/>
    <s v="2 - FATURADO"/>
    <n v="628"/>
    <x v="3"/>
    <x v="0"/>
    <m/>
  </r>
  <r>
    <x v="238"/>
    <s v="09.495.438/0001-62"/>
    <s v="NF SERVICOS"/>
    <n v="191966"/>
    <d v="2025-08-13T00:00:00"/>
    <n v="2010841"/>
    <d v="2025-08-13T00:00:00"/>
    <d v="2025-07-01T00:00:00"/>
    <n v="68.680000000000007"/>
    <d v="2025-09-12T00:00:00"/>
    <s v="E0240452"/>
    <s v="PD024313"/>
    <s v="PROGRAMA SP SEM PAPEL"/>
    <n v="65.38"/>
    <d v="2025-07-01T00:00:00"/>
    <x v="0"/>
    <s v="017/2024"/>
    <s v="014.00000573/2023-98"/>
    <s v="359.00008050/2024-51  APPS"/>
    <s v="2 - FATURADO"/>
    <n v="18"/>
    <x v="2"/>
    <x v="0"/>
    <m/>
  </r>
  <r>
    <x v="238"/>
    <s v="09.495.438/0001-62"/>
    <s v="ND-RATEIO CONDOM PPT"/>
    <n v="20913"/>
    <d v="2025-08-29T00:00:00"/>
    <m/>
    <m/>
    <m/>
    <n v="567.64"/>
    <d v="2025-09-30T00:00:00"/>
    <s v="CARGA INICIAL RATEIO CONDOM PPT"/>
    <m/>
    <s v="CARGA INICIAL RATEIO CONDOM PPT"/>
    <n v="567.64"/>
    <m/>
    <x v="0"/>
    <m/>
    <m/>
    <m/>
    <s v="32 DIAS"/>
    <n v="1"/>
    <x v="2"/>
    <x v="8"/>
    <m/>
  </r>
  <r>
    <x v="238"/>
    <s v="09.495.438/0001-62"/>
    <s v="ND-RATEIO CONDOM PPT"/>
    <n v="20914"/>
    <d v="2025-08-29T00:00:00"/>
    <m/>
    <m/>
    <m/>
    <n v="2204.9699999999998"/>
    <d v="2025-09-30T00:00:00"/>
    <s v="CARGA INICIAL RATEIO CONDOM PPT"/>
    <m/>
    <s v="CARGA INICIAL RATEIO CONDOM PPT"/>
    <n v="2204.9699999999998"/>
    <m/>
    <x v="0"/>
    <m/>
    <m/>
    <m/>
    <s v="32 DIAS"/>
    <n v="1"/>
    <x v="2"/>
    <x v="8"/>
    <m/>
  </r>
  <r>
    <x v="238"/>
    <s v="09.495.438/0001-62"/>
    <s v="ND-RATEIO CONDOM PPT"/>
    <n v="20915"/>
    <d v="2025-08-29T00:00:00"/>
    <m/>
    <m/>
    <m/>
    <n v="2388.21"/>
    <d v="2025-09-30T00:00:00"/>
    <s v="CARGA INICIAL RATEIO CONDOM PPT"/>
    <m/>
    <s v="CARGA INICIAL RATEIO CONDOM PPT"/>
    <n v="2388.21"/>
    <m/>
    <x v="0"/>
    <m/>
    <m/>
    <m/>
    <s v="32 DIAS"/>
    <n v="1"/>
    <x v="2"/>
    <x v="8"/>
    <m/>
  </r>
  <r>
    <x v="238"/>
    <s v="09.495.438/0001-62"/>
    <s v="ND-RATEIO CONDOM PPT"/>
    <n v="20916"/>
    <d v="2025-08-29T00:00:00"/>
    <m/>
    <m/>
    <m/>
    <n v="1235.57"/>
    <d v="2025-09-30T00:00:00"/>
    <s v="CARGA INICIAL RATEIO CONDOM PPT"/>
    <m/>
    <s v="CARGA INICIAL RATEIO CONDOM PPT"/>
    <n v="1235.57"/>
    <m/>
    <x v="0"/>
    <m/>
    <m/>
    <m/>
    <s v="32 DIAS"/>
    <n v="1"/>
    <x v="2"/>
    <x v="8"/>
    <m/>
  </r>
  <r>
    <x v="238"/>
    <s v="09.495.438/0001-62"/>
    <s v="ND-RATEIO CONDOM PPT"/>
    <n v="20917"/>
    <d v="2025-08-29T00:00:00"/>
    <m/>
    <m/>
    <m/>
    <n v="1776.36"/>
    <d v="2025-09-30T00:00:00"/>
    <s v="CARGA INICIAL RATEIO CONDOM PPT"/>
    <m/>
    <s v="CARGA INICIAL RATEIO CONDOM PPT"/>
    <n v="1776.36"/>
    <m/>
    <x v="0"/>
    <m/>
    <m/>
    <m/>
    <s v="32 DIAS"/>
    <n v="1"/>
    <x v="2"/>
    <x v="8"/>
    <m/>
  </r>
  <r>
    <x v="238"/>
    <s v="09.495.438/0001-62"/>
    <s v="ND-RATEIO CONDOM PPT"/>
    <n v="20918"/>
    <d v="2025-08-29T00:00:00"/>
    <m/>
    <m/>
    <m/>
    <n v="672.82"/>
    <d v="2025-09-30T00:00:00"/>
    <s v="CARGA INICIAL RATEIO CONDOM PPT"/>
    <m/>
    <s v="CARGA INICIAL RATEIO CONDOM PPT"/>
    <n v="672.82"/>
    <m/>
    <x v="0"/>
    <m/>
    <m/>
    <m/>
    <s v="32 DIAS"/>
    <n v="1"/>
    <x v="2"/>
    <x v="8"/>
    <m/>
  </r>
  <r>
    <x v="238"/>
    <s v="09.495.438/0001-62"/>
    <s v="ND-RATEIO CONDOM PPT"/>
    <n v="20919"/>
    <d v="2025-08-29T00:00:00"/>
    <m/>
    <m/>
    <m/>
    <n v="766.18"/>
    <d v="2025-09-30T00:00:00"/>
    <s v="CARGA INICIAL RATEIO CONDOM PPT"/>
    <m/>
    <s v="CARGA INICIAL RATEIO CONDOM PPT"/>
    <n v="766.18"/>
    <m/>
    <x v="0"/>
    <m/>
    <m/>
    <m/>
    <s v="32 DIAS"/>
    <n v="1"/>
    <x v="2"/>
    <x v="8"/>
    <m/>
  </r>
  <r>
    <x v="238"/>
    <s v="09.495.438/0001-62"/>
    <s v="ND-RATEIO CONDOM PPT"/>
    <n v="20920"/>
    <d v="2025-08-29T00:00:00"/>
    <m/>
    <m/>
    <m/>
    <n v="1287.02"/>
    <d v="2025-09-30T00:00:00"/>
    <s v="CARGA INICIAL RATEIO CONDOM PPT"/>
    <m/>
    <s v="CARGA INICIAL RATEIO CONDOM PPT"/>
    <n v="1287.02"/>
    <m/>
    <x v="0"/>
    <m/>
    <m/>
    <m/>
    <s v="32 DIAS"/>
    <n v="1"/>
    <x v="2"/>
    <x v="8"/>
    <m/>
  </r>
  <r>
    <x v="238"/>
    <s v="09.495.438/0001-62"/>
    <s v="ND-RATEIO CONDOM PPT"/>
    <n v="20921"/>
    <d v="2025-08-29T00:00:00"/>
    <m/>
    <m/>
    <m/>
    <n v="1394.26"/>
    <d v="2025-09-30T00:00:00"/>
    <s v="CARGA INICIAL RATEIO CONDOM PPT"/>
    <m/>
    <s v="CARGA INICIAL RATEIO CONDOM PPT"/>
    <n v="1394.26"/>
    <m/>
    <x v="0"/>
    <m/>
    <m/>
    <m/>
    <s v="32 DIAS"/>
    <n v="1"/>
    <x v="2"/>
    <x v="8"/>
    <m/>
  </r>
  <r>
    <x v="238"/>
    <s v="09.495.438/0001-62"/>
    <s v="ND-RATEIO CONDOM PPT"/>
    <n v="20922"/>
    <d v="2025-08-29T00:00:00"/>
    <m/>
    <m/>
    <m/>
    <n v="1358.54"/>
    <d v="2025-09-30T00:00:00"/>
    <s v="CARGA INICIAL RATEIO CONDOM PPT"/>
    <m/>
    <s v="CARGA INICIAL RATEIO CONDOM PPT"/>
    <n v="1358.54"/>
    <m/>
    <x v="0"/>
    <m/>
    <m/>
    <m/>
    <s v="32 DIAS"/>
    <n v="1"/>
    <x v="2"/>
    <x v="8"/>
    <m/>
  </r>
  <r>
    <x v="238"/>
    <s v="09.495.438/0001-62"/>
    <s v="ND-RATEIO CONDOM PPT"/>
    <n v="20923"/>
    <d v="2025-08-29T00:00:00"/>
    <m/>
    <m/>
    <m/>
    <n v="994.52"/>
    <d v="2025-09-30T00:00:00"/>
    <s v="CARGA INICIAL RATEIO CONDOM PPT"/>
    <m/>
    <s v="CARGA INICIAL RATEIO CONDOM PPT"/>
    <n v="994.52"/>
    <m/>
    <x v="0"/>
    <m/>
    <m/>
    <m/>
    <s v="32 DIAS"/>
    <n v="1"/>
    <x v="2"/>
    <x v="8"/>
    <m/>
  </r>
  <r>
    <x v="238"/>
    <s v="09.495.438/0001-62"/>
    <s v="ND-RATEIO CONDOM PPT"/>
    <n v="20924"/>
    <d v="2025-08-29T00:00:00"/>
    <m/>
    <m/>
    <m/>
    <n v="1993.53"/>
    <d v="2025-09-30T00:00:00"/>
    <s v="CARGA INICIAL RATEIO CONDOM PPT"/>
    <m/>
    <s v="CARGA INICIAL RATEIO CONDOM PPT"/>
    <n v="1993.53"/>
    <m/>
    <x v="0"/>
    <m/>
    <m/>
    <m/>
    <s v="32 DIAS"/>
    <n v="1"/>
    <x v="2"/>
    <x v="8"/>
    <m/>
  </r>
  <r>
    <x v="238"/>
    <s v="09.495.438/0001-62"/>
    <s v="ND-RATEIO CONDOM PPT"/>
    <n v="20925"/>
    <d v="2025-08-29T00:00:00"/>
    <m/>
    <m/>
    <m/>
    <n v="1968.22"/>
    <d v="2025-09-30T00:00:00"/>
    <s v="CARGA INICIAL RATEIO CONDOM PPT"/>
    <m/>
    <s v="CARGA INICIAL RATEIO CONDOM PPT"/>
    <n v="1968.22"/>
    <m/>
    <x v="0"/>
    <m/>
    <m/>
    <m/>
    <s v="32 DIAS"/>
    <n v="1"/>
    <x v="2"/>
    <x v="8"/>
    <m/>
  </r>
  <r>
    <x v="238"/>
    <s v="09.495.438/0001-62"/>
    <s v="ND-RATEIO CONDOM PPT"/>
    <n v="20926"/>
    <d v="2025-08-29T00:00:00"/>
    <m/>
    <m/>
    <m/>
    <n v="1957.49"/>
    <d v="2025-09-30T00:00:00"/>
    <s v="CARGA INICIAL RATEIO CONDOM PPT"/>
    <m/>
    <s v="CARGA INICIAL RATEIO CONDOM PPT"/>
    <n v="1957.49"/>
    <m/>
    <x v="0"/>
    <m/>
    <m/>
    <m/>
    <s v="32 DIAS"/>
    <n v="1"/>
    <x v="2"/>
    <x v="8"/>
    <m/>
  </r>
  <r>
    <x v="238"/>
    <s v="09.495.438/0001-62"/>
    <s v="ND-RATEIO CONDOM PPT"/>
    <n v="20927"/>
    <d v="2025-08-29T00:00:00"/>
    <m/>
    <m/>
    <m/>
    <n v="915.7"/>
    <d v="2025-09-30T00:00:00"/>
    <s v="CARGA INICIAL RATEIO CONDOM PPT"/>
    <m/>
    <s v="CARGA INICIAL RATEIO CONDOM PPT"/>
    <n v="915.7"/>
    <m/>
    <x v="0"/>
    <m/>
    <m/>
    <m/>
    <s v="32 DIAS"/>
    <n v="1"/>
    <x v="2"/>
    <x v="8"/>
    <m/>
  </r>
  <r>
    <x v="238"/>
    <s v="09.495.438/0001-62"/>
    <s v="ND-RATEIO CONDOM PPT"/>
    <n v="20928"/>
    <d v="2025-08-29T00:00:00"/>
    <m/>
    <m/>
    <m/>
    <n v="3786.48"/>
    <d v="2025-09-30T00:00:00"/>
    <s v="CARGA INICIAL RATEIO CONDOM PPT"/>
    <m/>
    <s v="CARGA INICIAL RATEIO CONDOM PPT"/>
    <n v="3786.48"/>
    <m/>
    <x v="0"/>
    <m/>
    <m/>
    <m/>
    <s v="32 DIAS"/>
    <n v="1"/>
    <x v="2"/>
    <x v="8"/>
    <m/>
  </r>
  <r>
    <x v="238"/>
    <s v="09.495.438/0001-62"/>
    <s v="ND-RATEIO CONDOM PPT"/>
    <n v="20929"/>
    <d v="2025-08-29T00:00:00"/>
    <m/>
    <m/>
    <m/>
    <n v="1054.3800000000001"/>
    <d v="2025-09-30T00:00:00"/>
    <s v="CARGA INICIAL RATEIO CONDOM PPT"/>
    <m/>
    <s v="CARGA INICIAL RATEIO CONDOM PPT"/>
    <n v="1054.3800000000001"/>
    <m/>
    <x v="0"/>
    <m/>
    <m/>
    <m/>
    <s v="32 DIAS"/>
    <n v="1"/>
    <x v="2"/>
    <x v="8"/>
    <m/>
  </r>
  <r>
    <x v="238"/>
    <s v="09.495.438/0001-62"/>
    <s v="ND-RATEIO CONDOM PPT"/>
    <n v="20930"/>
    <d v="2025-08-29T00:00:00"/>
    <m/>
    <m/>
    <m/>
    <n v="2873.24"/>
    <d v="2025-09-30T00:00:00"/>
    <s v="CARGA INICIAL RATEIO CONDOM PPT"/>
    <m/>
    <s v="CARGA INICIAL RATEIO CONDOM PPT"/>
    <n v="2873.24"/>
    <m/>
    <x v="0"/>
    <m/>
    <m/>
    <m/>
    <s v="32 DIAS"/>
    <n v="1"/>
    <x v="2"/>
    <x v="8"/>
    <m/>
  </r>
  <r>
    <x v="238"/>
    <s v="09.495.438/0001-62"/>
    <s v="ND-RATEIO CONDOM PPT"/>
    <n v="20931"/>
    <d v="2025-08-29T00:00:00"/>
    <m/>
    <m/>
    <m/>
    <n v="5333.47"/>
    <d v="2025-09-30T00:00:00"/>
    <s v="CARGA INICIAL RATEIO CONDOM PPT"/>
    <m/>
    <s v="CARGA INICIAL RATEIO CONDOM PPT"/>
    <n v="5333.47"/>
    <m/>
    <x v="0"/>
    <m/>
    <m/>
    <m/>
    <s v="32 DIAS"/>
    <n v="1"/>
    <x v="2"/>
    <x v="8"/>
    <m/>
  </r>
  <r>
    <x v="238"/>
    <s v="09.495.438/0001-62"/>
    <s v="ND-RATEIO CONDOM PPT"/>
    <n v="20932"/>
    <d v="2025-08-29T00:00:00"/>
    <m/>
    <m/>
    <m/>
    <n v="1464.76"/>
    <d v="2025-09-30T00:00:00"/>
    <s v="CARGA INICIAL RATEIO CONDOM PPT"/>
    <m/>
    <s v="CARGA INICIAL RATEIO CONDOM PPT"/>
    <n v="1464.76"/>
    <m/>
    <x v="0"/>
    <m/>
    <m/>
    <m/>
    <s v="32 DIAS"/>
    <n v="1"/>
    <x v="2"/>
    <x v="8"/>
    <m/>
  </r>
  <r>
    <x v="238"/>
    <s v="09.495.438/0001-62"/>
    <s v="ND-RATEIO CONDOM PPT"/>
    <n v="20933"/>
    <d v="2025-08-29T00:00:00"/>
    <m/>
    <m/>
    <m/>
    <n v="938.66"/>
    <d v="2025-09-30T00:00:00"/>
    <s v="CARGA INICIAL RATEIO CONDOM PPT"/>
    <m/>
    <s v="CARGA INICIAL RATEIO CONDOM PPT"/>
    <n v="938.66"/>
    <m/>
    <x v="0"/>
    <m/>
    <m/>
    <m/>
    <s v="32 DIAS"/>
    <n v="1"/>
    <x v="2"/>
    <x v="8"/>
    <m/>
  </r>
  <r>
    <x v="238"/>
    <s v="09.495.438/0001-62"/>
    <s v="ND-RATEIO CONDOM PPT"/>
    <n v="20934"/>
    <d v="2025-08-29T00:00:00"/>
    <m/>
    <m/>
    <m/>
    <n v="1135.06"/>
    <d v="2025-09-30T00:00:00"/>
    <s v="CARGA INICIAL RATEIO CONDOM PPT"/>
    <m/>
    <s v="CARGA INICIAL RATEIO CONDOM PPT"/>
    <n v="1135.06"/>
    <m/>
    <x v="0"/>
    <m/>
    <m/>
    <m/>
    <s v="32 DIAS"/>
    <n v="1"/>
    <x v="2"/>
    <x v="8"/>
    <m/>
  </r>
  <r>
    <x v="238"/>
    <s v="09.495.438/0001-62"/>
    <s v="ND-RATEIO CONDOM PPT"/>
    <n v="20935"/>
    <d v="2025-08-29T00:00:00"/>
    <m/>
    <m/>
    <m/>
    <n v="1204.0899999999999"/>
    <d v="2025-09-30T00:00:00"/>
    <s v="CARGA INICIAL RATEIO CONDOM PPT"/>
    <m/>
    <s v="CARGA INICIAL RATEIO CONDOM PPT"/>
    <n v="1204.0899999999999"/>
    <m/>
    <x v="0"/>
    <m/>
    <m/>
    <m/>
    <s v="32 DIAS"/>
    <n v="1"/>
    <x v="2"/>
    <x v="8"/>
    <m/>
  </r>
  <r>
    <x v="238"/>
    <s v="09.495.438/0001-62"/>
    <s v="ND-RATEIO CONDOM PPT"/>
    <n v="20936"/>
    <d v="2025-08-29T00:00:00"/>
    <m/>
    <m/>
    <m/>
    <n v="3773.71"/>
    <d v="2025-09-30T00:00:00"/>
    <s v="CARGA INICIAL RATEIO CONDOM PPT"/>
    <m/>
    <s v="CARGA INICIAL RATEIO CONDOM PPT"/>
    <n v="3773.71"/>
    <m/>
    <x v="0"/>
    <m/>
    <m/>
    <m/>
    <s v="32 DIAS"/>
    <n v="1"/>
    <x v="2"/>
    <x v="8"/>
    <m/>
  </r>
  <r>
    <x v="238"/>
    <s v="09.495.438/0001-62"/>
    <s v="ND-RATEIO CONDOM PPT"/>
    <n v="20937"/>
    <d v="2025-08-29T00:00:00"/>
    <m/>
    <m/>
    <m/>
    <n v="2558.81"/>
    <d v="2025-09-30T00:00:00"/>
    <s v="CARGA INICIAL RATEIO CONDOM PPT"/>
    <m/>
    <s v="CARGA INICIAL RATEIO CONDOM PPT"/>
    <n v="2558.81"/>
    <m/>
    <x v="0"/>
    <m/>
    <m/>
    <m/>
    <s v="32 DIAS"/>
    <n v="1"/>
    <x v="2"/>
    <x v="8"/>
    <m/>
  </r>
  <r>
    <x v="238"/>
    <s v="09.495.438/0001-62"/>
    <s v="ND-RATEIO CONDOM PPT"/>
    <n v="20938"/>
    <d v="2025-08-29T00:00:00"/>
    <m/>
    <m/>
    <m/>
    <n v="985.37"/>
    <d v="2025-09-30T00:00:00"/>
    <s v="CARGA INICIAL RATEIO CONDOM PPT"/>
    <m/>
    <s v="CARGA INICIAL RATEIO CONDOM PPT"/>
    <n v="985.37"/>
    <m/>
    <x v="0"/>
    <m/>
    <m/>
    <m/>
    <s v="32 DIAS"/>
    <n v="1"/>
    <x v="2"/>
    <x v="8"/>
    <m/>
  </r>
  <r>
    <x v="238"/>
    <s v="09.495.438/0001-62"/>
    <s v="ND-RATEIO CONDOM PPT"/>
    <n v="20939"/>
    <d v="2025-08-29T00:00:00"/>
    <m/>
    <m/>
    <m/>
    <n v="3057.01"/>
    <d v="2025-09-30T00:00:00"/>
    <s v="CARGA INICIAL RATEIO CONDOM PPT"/>
    <m/>
    <s v="CARGA INICIAL RATEIO CONDOM PPT"/>
    <n v="3057.01"/>
    <m/>
    <x v="0"/>
    <m/>
    <m/>
    <m/>
    <s v="32 DIAS"/>
    <n v="1"/>
    <x v="2"/>
    <x v="8"/>
    <m/>
  </r>
  <r>
    <x v="238"/>
    <s v="09.495.438/0001-62"/>
    <s v="NF SERVICOS"/>
    <n v="193077"/>
    <d v="2025-09-08T00:00:00"/>
    <n v="2024711"/>
    <d v="2025-09-09T00:00:00"/>
    <d v="2025-08-01T00:00:00"/>
    <n v="27964"/>
    <d v="2025-10-08T00:00:00"/>
    <s v="E0230172"/>
    <s v="PD023147"/>
    <s v="DESENVOLVIMENTO/IMPLANTAÇÃO, SUSTENTAÇÃO DO SISTEMA CIPTEA"/>
    <n v="26621.73"/>
    <d v="2025-08-01T00:00:00"/>
    <x v="0"/>
    <s v="009/2023"/>
    <s v="014.00000001/2023"/>
    <s v="359.00006444/2023-94 - ITO"/>
    <s v="2 - FATURADO"/>
    <n v="0"/>
    <x v="0"/>
    <x v="0"/>
    <m/>
  </r>
  <r>
    <x v="238"/>
    <s v="09.495.438/0001-62"/>
    <s v="NF SERVICOS"/>
    <n v="193078"/>
    <d v="2025-09-08T00:00:00"/>
    <n v="2024712"/>
    <d v="2025-09-09T00:00:00"/>
    <d v="2025-08-01T00:00:00"/>
    <n v="20723.599999999999"/>
    <d v="2025-10-08T00:00:00"/>
    <s v="E0230173"/>
    <s v="PD023147"/>
    <s v="INFRAESTRUTURA COMPUTACIOAL PARA O SISTEMA CIPTEA"/>
    <n v="19728.87"/>
    <d v="2025-08-01T00:00:00"/>
    <x v="0"/>
    <s v="009/2023"/>
    <s v="014.00000001/2023"/>
    <s v="359.00006444/2023-94-ITO"/>
    <s v="2 - FATURADO"/>
    <n v="0"/>
    <x v="0"/>
    <x v="0"/>
    <m/>
  </r>
  <r>
    <x v="238"/>
    <s v="09.495.438/0001-62"/>
    <s v="NF SERVICOS"/>
    <n v="193079"/>
    <d v="2025-09-08T00:00:00"/>
    <n v="2024713"/>
    <d v="2025-09-09T00:00:00"/>
    <d v="2025-08-01T00:00:00"/>
    <n v="681.28"/>
    <d v="2025-10-08T00:00:00"/>
    <s v="E0230173"/>
    <s v="PD023147"/>
    <s v="INFRAESTRUTURA COMPUTACIOAL PARA O SISTEMA CIPTEA"/>
    <n v="648.58000000000004"/>
    <d v="2025-08-01T00:00:00"/>
    <x v="0"/>
    <s v="009/2023"/>
    <s v="014.00000001/2023"/>
    <s v="359.00006444/2023-94-ITO"/>
    <s v="2 - FATURADO"/>
    <n v="0"/>
    <x v="0"/>
    <x v="0"/>
    <m/>
  </r>
  <r>
    <x v="238"/>
    <s v="09.495.438/0001-62"/>
    <s v="NF SERVICOS"/>
    <n v="193080"/>
    <d v="2025-09-08T00:00:00"/>
    <n v="2024714"/>
    <d v="2025-09-09T00:00:00"/>
    <d v="2025-08-01T00:00:00"/>
    <n v="47826.3"/>
    <d v="2025-10-08T00:00:00"/>
    <s v="E0230173"/>
    <s v="PD023147"/>
    <s v="INFRAESTRUTURA COMPUTACIOAL PARA O SISTEMA CIPTEA"/>
    <n v="45530.64"/>
    <d v="2025-08-01T00:00:00"/>
    <x v="0"/>
    <s v="009/2023"/>
    <s v="014.00000001/2023"/>
    <s v="359.00006444/2023-94-ITO"/>
    <s v="2 - FATURADO"/>
    <n v="0"/>
    <x v="0"/>
    <x v="0"/>
    <m/>
  </r>
  <r>
    <x v="238"/>
    <s v="09.495.438/0001-62"/>
    <s v="NF SERVICOS"/>
    <n v="193081"/>
    <d v="2025-09-08T00:00:00"/>
    <n v="2024715"/>
    <d v="2025-09-09T00:00:00"/>
    <d v="2025-08-01T00:00:00"/>
    <n v="2282.2199999999998"/>
    <d v="2025-10-08T00:00:00"/>
    <s v="E0230173"/>
    <s v="PD023147"/>
    <s v="INFRAESTRUTURA COMPUTACIOAL PARA O SISTEMA CIPTEA"/>
    <n v="2172.67"/>
    <d v="2025-08-01T00:00:00"/>
    <x v="0"/>
    <s v="009/2023"/>
    <s v="014.00000001/2023"/>
    <s v="359.00006444/2023-94-ITO"/>
    <s v="2 - FATURADO"/>
    <n v="0"/>
    <x v="0"/>
    <x v="0"/>
    <m/>
  </r>
  <r>
    <x v="238"/>
    <s v="09.495.438/0001-62"/>
    <s v="NF SERVICOS"/>
    <n v="193089"/>
    <d v="2025-09-08T00:00:00"/>
    <n v="2024723"/>
    <d v="2025-09-09T00:00:00"/>
    <d v="2025-08-01T00:00:00"/>
    <n v="726.52"/>
    <d v="2025-10-08T00:00:00"/>
    <s v="E0241023"/>
    <s v="PD024454"/>
    <s v="SAM ESTOQUE E PATRIMONIO"/>
    <n v="691.65"/>
    <d v="2025-08-01T00:00:00"/>
    <x v="0"/>
    <s v="002/2025"/>
    <s v="014.00000437/2024-89"/>
    <s v="359.00006444/2023-94 - APPS"/>
    <s v="2 - FATURADO"/>
    <n v="0"/>
    <x v="0"/>
    <x v="0"/>
    <m/>
  </r>
  <r>
    <x v="238"/>
    <s v="09.495.438/0001-62"/>
    <s v="NF SERVICOS"/>
    <n v="194067"/>
    <d v="2025-09-12T00:00:00"/>
    <n v="2025701"/>
    <d v="2025-09-12T00:00:00"/>
    <d v="2025-08-01T00:00:00"/>
    <n v="68.680000000000007"/>
    <d v="2025-10-12T00:00:00"/>
    <s v="E0240452"/>
    <s v="PD024313"/>
    <s v="PROGRAMA SP SEM PAPEL"/>
    <n v="60.44"/>
    <d v="2025-08-01T00:00:00"/>
    <x v="0"/>
    <s v="017/2024"/>
    <s v="014.00000573/2023-98"/>
    <s v="359.00008050/2024-51  APPS"/>
    <s v="2 - FATURADO"/>
    <n v="0"/>
    <x v="0"/>
    <x v="0"/>
    <m/>
  </r>
  <r>
    <x v="238"/>
    <s v="09.495.438/0001-62"/>
    <s v="NF SERVICOS"/>
    <n v="194074"/>
    <d v="2025-09-12T00:00:00"/>
    <n v="2025708"/>
    <d v="2025-09-12T00:00:00"/>
    <d v="2025-08-01T00:00:00"/>
    <n v="65379.33"/>
    <d v="2025-10-12T00:00:00"/>
    <s v="E0240379"/>
    <s v="PD024250"/>
    <s v="NUVEM PRODESP"/>
    <n v="62241.120000000003"/>
    <d v="2025-08-01T00:00:00"/>
    <x v="0"/>
    <s v="016/2024"/>
    <s v="014.00000318/2024-26"/>
    <s v="359.00008646/2024-51 ITO"/>
    <s v="2 - FATURADO"/>
    <n v="0"/>
    <x v="0"/>
    <x v="0"/>
    <m/>
  </r>
  <r>
    <x v="238"/>
    <s v="09.495.438/0001-62"/>
    <s v="NF SERVICOS"/>
    <n v="194075"/>
    <d v="2025-09-12T00:00:00"/>
    <n v="2025709"/>
    <d v="2025-09-12T00:00:00"/>
    <d v="2025-08-01T00:00:00"/>
    <n v="59188.800000000003"/>
    <d v="2025-10-12T00:00:00"/>
    <s v="E0240379"/>
    <s v="PD024250"/>
    <s v="NUVEM PRODESP"/>
    <n v="56347.74"/>
    <d v="2025-08-01T00:00:00"/>
    <x v="0"/>
    <s v="016/2024"/>
    <s v="014.00000318/2024-26"/>
    <s v="359.00008646/2024-51 ITO"/>
    <s v="2 - FATURADO"/>
    <n v="0"/>
    <x v="0"/>
    <x v="0"/>
    <m/>
  </r>
  <r>
    <x v="238"/>
    <s v="09.495.438/0001-62"/>
    <s v="NF SERVICOS"/>
    <n v="194076"/>
    <d v="2025-09-12T00:00:00"/>
    <n v="2025710"/>
    <d v="2025-09-12T00:00:00"/>
    <d v="2025-08-01T00:00:00"/>
    <n v="22844.66"/>
    <d v="2025-10-12T00:00:00"/>
    <s v="E0240379"/>
    <s v="PD024250"/>
    <s v="NUVEM PRODESP"/>
    <n v="21748.12"/>
    <d v="2025-08-01T00:00:00"/>
    <x v="0"/>
    <s v="016/2024"/>
    <s v="014.00000318/2024-26"/>
    <s v="359.00008646/2024-51 ITO"/>
    <s v="2 - FATURADO"/>
    <n v="0"/>
    <x v="0"/>
    <x v="0"/>
    <m/>
  </r>
  <r>
    <x v="238"/>
    <s v="09.495.438/0001-62"/>
    <s v="NF SERVICOS"/>
    <n v="194080"/>
    <d v="2025-09-12T00:00:00"/>
    <n v="2025714"/>
    <d v="2025-09-12T00:00:00"/>
    <d v="2025-08-01T00:00:00"/>
    <n v="5079"/>
    <d v="2025-10-12T00:00:00"/>
    <s v="E0230213"/>
    <s v="PD023185"/>
    <s v="OFFICE BÁSICO"/>
    <n v="4835.21"/>
    <d v="2025-08-01T00:00:00"/>
    <x v="0"/>
    <s v="020/2023"/>
    <s v="014.0000370/2023-00"/>
    <s v="359.00009459/2023-12-ITO"/>
    <s v="2 - FATURADO"/>
    <n v="0"/>
    <x v="0"/>
    <x v="0"/>
    <m/>
  </r>
  <r>
    <x v="238"/>
    <s v="09.495.438/0001-62"/>
    <s v="ND-RATEIO CONDOM PPT"/>
    <n v="21034"/>
    <d v="2025-09-30T00:00:00"/>
    <m/>
    <m/>
    <m/>
    <n v="582.98"/>
    <d v="2025-10-31T00:00:00"/>
    <s v="CARGA INICIAL RATEIO CONDOM PPT"/>
    <m/>
    <s v="CARGA INICIAL RATEIO CONDOM PPT"/>
    <n v="582.98"/>
    <m/>
    <x v="0"/>
    <m/>
    <m/>
    <m/>
    <s v="31 DIAS"/>
    <n v="0"/>
    <x v="0"/>
    <x v="8"/>
    <m/>
  </r>
  <r>
    <x v="238"/>
    <s v="09.495.438/0001-62"/>
    <s v="ND-RATEIO CONDOM PPT"/>
    <n v="21035"/>
    <d v="2025-09-30T00:00:00"/>
    <m/>
    <m/>
    <m/>
    <n v="1694.78"/>
    <d v="2025-10-31T00:00:00"/>
    <s v="CARGA INICIAL RATEIO CONDOM PPT"/>
    <m/>
    <s v="CARGA INICIAL RATEIO CONDOM PPT"/>
    <n v="1694.78"/>
    <m/>
    <x v="0"/>
    <m/>
    <m/>
    <m/>
    <s v="31 DIAS"/>
    <n v="0"/>
    <x v="0"/>
    <x v="8"/>
    <m/>
  </r>
  <r>
    <x v="238"/>
    <s v="09.495.438/0001-62"/>
    <s v="ND-RATEIO CONDOM PPT"/>
    <n v="21036"/>
    <d v="2025-09-30T00:00:00"/>
    <m/>
    <m/>
    <m/>
    <n v="2540.15"/>
    <d v="2025-10-31T00:00:00"/>
    <s v="CARGA INICIAL RATEIO CONDOM PPT"/>
    <m/>
    <s v="CARGA INICIAL RATEIO CONDOM PPT"/>
    <n v="2540.15"/>
    <m/>
    <x v="0"/>
    <m/>
    <m/>
    <m/>
    <s v="31 DIAS"/>
    <n v="0"/>
    <x v="0"/>
    <x v="8"/>
    <m/>
  </r>
  <r>
    <x v="238"/>
    <s v="09.495.438/0001-62"/>
    <s v="ND-RATEIO CONDOM PPT"/>
    <n v="21037"/>
    <d v="2025-09-30T00:00:00"/>
    <m/>
    <m/>
    <m/>
    <n v="1418.65"/>
    <d v="2025-10-31T00:00:00"/>
    <s v="CARGA INICIAL RATEIO CONDOM PPT"/>
    <m/>
    <s v="CARGA INICIAL RATEIO CONDOM PPT"/>
    <n v="1418.65"/>
    <m/>
    <x v="0"/>
    <m/>
    <m/>
    <m/>
    <s v="31 DIAS"/>
    <n v="0"/>
    <x v="0"/>
    <x v="8"/>
    <m/>
  </r>
  <r>
    <x v="238"/>
    <s v="09.495.438/0001-62"/>
    <s v="ND-RATEIO CONDOM PPT"/>
    <n v="21038"/>
    <d v="2025-09-30T00:00:00"/>
    <m/>
    <m/>
    <m/>
    <n v="2111.69"/>
    <d v="2025-10-31T00:00:00"/>
    <s v="CARGA INICIAL RATEIO CONDOM PPT"/>
    <m/>
    <s v="CARGA INICIAL RATEIO CONDOM PPT"/>
    <n v="2111.69"/>
    <m/>
    <x v="0"/>
    <m/>
    <m/>
    <m/>
    <s v="31 DIAS"/>
    <n v="0"/>
    <x v="0"/>
    <x v="8"/>
    <m/>
  </r>
  <r>
    <x v="238"/>
    <s v="09.495.438/0001-62"/>
    <s v="ND-RATEIO CONDOM PPT"/>
    <n v="21039"/>
    <d v="2025-09-30T00:00:00"/>
    <m/>
    <m/>
    <m/>
    <n v="656.87"/>
    <d v="2025-10-31T00:00:00"/>
    <s v="CARGA INICIAL RATEIO CONDOM PPT"/>
    <m/>
    <s v="CARGA INICIAL RATEIO CONDOM PPT"/>
    <n v="656.87"/>
    <m/>
    <x v="0"/>
    <m/>
    <m/>
    <m/>
    <s v="31 DIAS"/>
    <n v="0"/>
    <x v="0"/>
    <x v="8"/>
    <m/>
  </r>
  <r>
    <x v="238"/>
    <s v="09.495.438/0001-62"/>
    <s v="ND-RATEIO CONDOM PPT"/>
    <n v="21040"/>
    <d v="2025-09-30T00:00:00"/>
    <m/>
    <m/>
    <m/>
    <n v="1056.03"/>
    <d v="2025-10-31T00:00:00"/>
    <s v="CARGA INICIAL RATEIO CONDOM PPT"/>
    <m/>
    <s v="CARGA INICIAL RATEIO CONDOM PPT"/>
    <n v="1056.03"/>
    <m/>
    <x v="0"/>
    <m/>
    <m/>
    <m/>
    <s v="31 DIAS"/>
    <n v="0"/>
    <x v="0"/>
    <x v="8"/>
    <m/>
  </r>
  <r>
    <x v="238"/>
    <s v="09.495.438/0001-62"/>
    <s v="ND-RATEIO CONDOM PPT"/>
    <n v="21041"/>
    <d v="2025-09-30T00:00:00"/>
    <m/>
    <m/>
    <m/>
    <n v="1379.45"/>
    <d v="2025-10-31T00:00:00"/>
    <s v="CARGA INICIAL RATEIO CONDOM PPT"/>
    <m/>
    <s v="CARGA INICIAL RATEIO CONDOM PPT"/>
    <n v="1379.45"/>
    <m/>
    <x v="0"/>
    <m/>
    <m/>
    <m/>
    <s v="31 DIAS"/>
    <n v="0"/>
    <x v="0"/>
    <x v="8"/>
    <m/>
  </r>
  <r>
    <x v="238"/>
    <s v="09.495.438/0001-62"/>
    <s v="ND-RATEIO CONDOM PPT"/>
    <n v="21042"/>
    <d v="2025-09-30T00:00:00"/>
    <m/>
    <m/>
    <m/>
    <n v="1448.86"/>
    <d v="2025-10-31T00:00:00"/>
    <s v="CARGA INICIAL RATEIO CONDOM PPT"/>
    <m/>
    <s v="CARGA INICIAL RATEIO CONDOM PPT"/>
    <n v="1448.86"/>
    <m/>
    <x v="0"/>
    <m/>
    <m/>
    <m/>
    <s v="31 DIAS"/>
    <n v="0"/>
    <x v="0"/>
    <x v="8"/>
    <m/>
  </r>
  <r>
    <x v="238"/>
    <s v="09.495.438/0001-62"/>
    <s v="ND-RATEIO CONDOM PPT"/>
    <n v="21043"/>
    <d v="2025-09-30T00:00:00"/>
    <m/>
    <m/>
    <m/>
    <n v="1511.48"/>
    <d v="2025-10-31T00:00:00"/>
    <s v="CARGA INICIAL RATEIO CONDOM PPT"/>
    <m/>
    <s v="CARGA INICIAL RATEIO CONDOM PPT"/>
    <n v="1511.48"/>
    <m/>
    <x v="0"/>
    <m/>
    <m/>
    <m/>
    <s v="31 DIAS"/>
    <n v="0"/>
    <x v="0"/>
    <x v="8"/>
    <m/>
  </r>
  <r>
    <x v="238"/>
    <s v="09.495.438/0001-62"/>
    <s v="ND-RATEIO CONDOM PPT"/>
    <n v="21044"/>
    <d v="2025-09-30T00:00:00"/>
    <m/>
    <m/>
    <m/>
    <n v="844.28"/>
    <d v="2025-10-31T00:00:00"/>
    <s v="CARGA INICIAL RATEIO CONDOM PPT"/>
    <m/>
    <s v="CARGA INICIAL RATEIO CONDOM PPT"/>
    <n v="844.28"/>
    <m/>
    <x v="0"/>
    <m/>
    <m/>
    <m/>
    <s v="31 DIAS"/>
    <n v="0"/>
    <x v="0"/>
    <x v="8"/>
    <m/>
  </r>
  <r>
    <x v="238"/>
    <s v="09.495.438/0001-62"/>
    <s v="ND-RATEIO CONDOM PPT"/>
    <n v="21045"/>
    <d v="2025-09-30T00:00:00"/>
    <m/>
    <m/>
    <m/>
    <n v="2310.0500000000002"/>
    <d v="2025-10-31T00:00:00"/>
    <s v="CARGA INICIAL RATEIO CONDOM PPT"/>
    <m/>
    <s v="CARGA INICIAL RATEIO CONDOM PPT"/>
    <n v="2310.0500000000002"/>
    <m/>
    <x v="0"/>
    <m/>
    <m/>
    <m/>
    <s v="31 DIAS"/>
    <n v="0"/>
    <x v="0"/>
    <x v="8"/>
    <m/>
  </r>
  <r>
    <x v="238"/>
    <s v="09.495.438/0001-62"/>
    <s v="ND-RATEIO CONDOM PPT"/>
    <n v="21046"/>
    <d v="2025-09-30T00:00:00"/>
    <m/>
    <m/>
    <m/>
    <n v="2105.86"/>
    <d v="2025-10-31T00:00:00"/>
    <s v="CARGA INICIAL RATEIO CONDOM PPT"/>
    <m/>
    <s v="CARGA INICIAL RATEIO CONDOM PPT"/>
    <n v="2105.86"/>
    <m/>
    <x v="0"/>
    <m/>
    <m/>
    <m/>
    <s v="31 DIAS"/>
    <n v="0"/>
    <x v="0"/>
    <x v="8"/>
    <m/>
  </r>
  <r>
    <x v="238"/>
    <s v="09.495.438/0001-62"/>
    <s v="ND-RATEIO CONDOM PPT"/>
    <n v="21047"/>
    <d v="2025-09-30T00:00:00"/>
    <m/>
    <m/>
    <m/>
    <n v="1781.18"/>
    <d v="2025-10-31T00:00:00"/>
    <s v="CARGA INICIAL RATEIO CONDOM PPT"/>
    <m/>
    <s v="CARGA INICIAL RATEIO CONDOM PPT"/>
    <n v="1781.18"/>
    <m/>
    <x v="0"/>
    <m/>
    <m/>
    <m/>
    <s v="31 DIAS"/>
    <n v="0"/>
    <x v="0"/>
    <x v="8"/>
    <m/>
  </r>
  <r>
    <x v="238"/>
    <s v="09.495.438/0001-62"/>
    <s v="ND-RATEIO CONDOM PPT"/>
    <n v="21048"/>
    <d v="2025-09-30T00:00:00"/>
    <m/>
    <m/>
    <m/>
    <n v="1020.05"/>
    <d v="2025-10-31T00:00:00"/>
    <s v="CARGA INICIAL RATEIO CONDOM PPT"/>
    <m/>
    <s v="CARGA INICIAL RATEIO CONDOM PPT"/>
    <n v="1020.05"/>
    <m/>
    <x v="0"/>
    <m/>
    <m/>
    <m/>
    <s v="31 DIAS"/>
    <n v="0"/>
    <x v="0"/>
    <x v="8"/>
    <m/>
  </r>
  <r>
    <x v="238"/>
    <s v="09.495.438/0001-62"/>
    <s v="ND-RATEIO CONDOM PPT"/>
    <n v="21049"/>
    <d v="2025-09-30T00:00:00"/>
    <m/>
    <m/>
    <m/>
    <n v="4460.8"/>
    <d v="2025-10-31T00:00:00"/>
    <s v="CARGA INICIAL RATEIO CONDOM PPT"/>
    <m/>
    <s v="CARGA INICIAL RATEIO CONDOM PPT"/>
    <n v="4460.8"/>
    <m/>
    <x v="0"/>
    <m/>
    <m/>
    <m/>
    <s v="31 DIAS"/>
    <n v="0"/>
    <x v="0"/>
    <x v="8"/>
    <m/>
  </r>
  <r>
    <x v="238"/>
    <s v="09.495.438/0001-62"/>
    <s v="ND-RATEIO CONDOM PPT"/>
    <n v="21050"/>
    <d v="2025-09-30T00:00:00"/>
    <m/>
    <m/>
    <m/>
    <n v="1664.85"/>
    <d v="2025-10-31T00:00:00"/>
    <s v="CARGA INICIAL RATEIO CONDOM PPT"/>
    <m/>
    <s v="CARGA INICIAL RATEIO CONDOM PPT"/>
    <n v="1664.85"/>
    <m/>
    <x v="0"/>
    <m/>
    <m/>
    <m/>
    <s v="31 DIAS"/>
    <n v="0"/>
    <x v="0"/>
    <x v="8"/>
    <m/>
  </r>
  <r>
    <x v="238"/>
    <s v="09.495.438/0001-62"/>
    <s v="ND-RATEIO CONDOM PPT"/>
    <n v="21051"/>
    <d v="2025-09-30T00:00:00"/>
    <m/>
    <m/>
    <m/>
    <n v="2948.68"/>
    <d v="2025-10-31T00:00:00"/>
    <s v="CARGA INICIAL RATEIO CONDOM PPT"/>
    <m/>
    <s v="CARGA INICIAL RATEIO CONDOM PPT"/>
    <n v="2948.68"/>
    <m/>
    <x v="0"/>
    <m/>
    <m/>
    <m/>
    <s v="31 DIAS"/>
    <n v="0"/>
    <x v="0"/>
    <x v="8"/>
    <m/>
  </r>
  <r>
    <x v="238"/>
    <s v="09.495.438/0001-62"/>
    <s v="ND-RATEIO CONDOM PPT"/>
    <n v="21052"/>
    <d v="2025-09-30T00:00:00"/>
    <m/>
    <m/>
    <m/>
    <n v="4139.91"/>
    <d v="2025-10-31T00:00:00"/>
    <s v="CARGA INICIAL RATEIO CONDOM PPT"/>
    <m/>
    <s v="CARGA INICIAL RATEIO CONDOM PPT"/>
    <n v="4139.91"/>
    <m/>
    <x v="0"/>
    <m/>
    <m/>
    <m/>
    <s v="31 DIAS"/>
    <n v="0"/>
    <x v="0"/>
    <x v="8"/>
    <m/>
  </r>
  <r>
    <x v="238"/>
    <s v="09.495.438/0001-62"/>
    <s v="ND-RATEIO CONDOM PPT"/>
    <n v="21053"/>
    <d v="2025-09-30T00:00:00"/>
    <m/>
    <m/>
    <m/>
    <n v="2005.08"/>
    <d v="2025-10-31T00:00:00"/>
    <s v="CARGA INICIAL RATEIO CONDOM PPT"/>
    <m/>
    <s v="CARGA INICIAL RATEIO CONDOM PPT"/>
    <n v="2005.08"/>
    <m/>
    <x v="0"/>
    <m/>
    <m/>
    <m/>
    <s v="31 DIAS"/>
    <n v="0"/>
    <x v="0"/>
    <x v="8"/>
    <m/>
  </r>
  <r>
    <x v="238"/>
    <s v="09.495.438/0001-62"/>
    <s v="ND-RATEIO CONDOM PPT"/>
    <n v="21054"/>
    <d v="2025-09-30T00:00:00"/>
    <m/>
    <m/>
    <m/>
    <n v="1044.26"/>
    <d v="2025-10-31T00:00:00"/>
    <s v="CARGA INICIAL RATEIO CONDOM PPT"/>
    <m/>
    <s v="CARGA INICIAL RATEIO CONDOM PPT"/>
    <n v="1044.26"/>
    <m/>
    <x v="0"/>
    <m/>
    <m/>
    <m/>
    <s v="31 DIAS"/>
    <n v="0"/>
    <x v="0"/>
    <x v="8"/>
    <m/>
  </r>
  <r>
    <x v="238"/>
    <s v="09.495.438/0001-62"/>
    <s v="ND-RATEIO CONDOM PPT"/>
    <n v="21055"/>
    <d v="2025-09-30T00:00:00"/>
    <m/>
    <m/>
    <m/>
    <n v="1228.8499999999999"/>
    <d v="2025-10-31T00:00:00"/>
    <s v="CARGA INICIAL RATEIO CONDOM PPT"/>
    <m/>
    <s v="CARGA INICIAL RATEIO CONDOM PPT"/>
    <n v="1228.8499999999999"/>
    <m/>
    <x v="0"/>
    <m/>
    <m/>
    <m/>
    <s v="31 DIAS"/>
    <n v="0"/>
    <x v="0"/>
    <x v="8"/>
    <m/>
  </r>
  <r>
    <x v="238"/>
    <s v="09.495.438/0001-62"/>
    <s v="ND-RATEIO CONDOM PPT"/>
    <n v="21056"/>
    <d v="2025-09-30T00:00:00"/>
    <m/>
    <m/>
    <m/>
    <n v="1397.7"/>
    <d v="2025-10-31T00:00:00"/>
    <s v="CARGA INICIAL RATEIO CONDOM PPT"/>
    <m/>
    <s v="CARGA INICIAL RATEIO CONDOM PPT"/>
    <n v="1397.7"/>
    <m/>
    <x v="0"/>
    <m/>
    <m/>
    <m/>
    <s v="31 DIAS"/>
    <n v="0"/>
    <x v="0"/>
    <x v="8"/>
    <m/>
  </r>
  <r>
    <x v="238"/>
    <s v="09.495.438/0001-62"/>
    <s v="ND-RATEIO CONDOM PPT"/>
    <n v="21057"/>
    <d v="2025-09-30T00:00:00"/>
    <m/>
    <m/>
    <m/>
    <n v="3378.8"/>
    <d v="2025-10-31T00:00:00"/>
    <s v="CARGA INICIAL RATEIO CONDOM PPT"/>
    <m/>
    <s v="CARGA INICIAL RATEIO CONDOM PPT"/>
    <n v="3378.8"/>
    <m/>
    <x v="0"/>
    <m/>
    <m/>
    <m/>
    <s v="31 DIAS"/>
    <n v="0"/>
    <x v="0"/>
    <x v="8"/>
    <m/>
  </r>
  <r>
    <x v="238"/>
    <s v="09.495.438/0001-62"/>
    <s v="ND-RATEIO CONDOM PPT"/>
    <n v="21058"/>
    <d v="2025-09-30T00:00:00"/>
    <m/>
    <m/>
    <m/>
    <n v="2406.73"/>
    <d v="2025-10-31T00:00:00"/>
    <s v="CARGA INICIAL RATEIO CONDOM PPT"/>
    <m/>
    <s v="CARGA INICIAL RATEIO CONDOM PPT"/>
    <n v="2406.73"/>
    <m/>
    <x v="0"/>
    <m/>
    <m/>
    <m/>
    <s v="31 DIAS"/>
    <n v="0"/>
    <x v="0"/>
    <x v="8"/>
    <m/>
  </r>
  <r>
    <x v="238"/>
    <s v="09.495.438/0001-62"/>
    <s v="ND-RATEIO CONDOM PPT"/>
    <n v="21059"/>
    <d v="2025-09-30T00:00:00"/>
    <m/>
    <m/>
    <m/>
    <n v="1447.28"/>
    <d v="2025-10-31T00:00:00"/>
    <s v="CARGA INICIAL RATEIO CONDOM PPT"/>
    <m/>
    <s v="CARGA INICIAL RATEIO CONDOM PPT"/>
    <n v="1447.28"/>
    <m/>
    <x v="0"/>
    <m/>
    <m/>
    <m/>
    <s v="31 DIAS"/>
    <n v="0"/>
    <x v="0"/>
    <x v="8"/>
    <m/>
  </r>
  <r>
    <x v="238"/>
    <s v="09.495.438/0001-62"/>
    <s v="ND-RATEIO CONDOM PPT"/>
    <n v="21060"/>
    <d v="2025-09-30T00:00:00"/>
    <m/>
    <m/>
    <m/>
    <n v="3069.5"/>
    <d v="2025-10-31T00:00:00"/>
    <s v="CARGA INICIAL RATEIO CONDOM PPT"/>
    <m/>
    <s v="CARGA INICIAL RATEIO CONDOM PPT"/>
    <n v="3069.5"/>
    <m/>
    <x v="0"/>
    <m/>
    <m/>
    <m/>
    <s v="31 DIAS"/>
    <n v="0"/>
    <x v="0"/>
    <x v="8"/>
    <m/>
  </r>
  <r>
    <x v="238"/>
    <s v="09.495.438/0002-43"/>
    <s v="NF-CARGA IMESP"/>
    <s v="414186/01"/>
    <d v="2021-06-09T00:00:00"/>
    <m/>
    <m/>
    <m/>
    <n v="1800"/>
    <d v="2021-08-22T00:00:00"/>
    <m/>
    <m/>
    <s v="SSL RAIZ INTERNACIONAL ATE 256 BITS - 12 MESES"/>
    <n v="1800"/>
    <m/>
    <x v="0"/>
    <m/>
    <m/>
    <m/>
    <s v="2 - FATURADO"/>
    <n v="1500"/>
    <x v="3"/>
    <x v="1"/>
    <m/>
  </r>
  <r>
    <x v="238"/>
    <s v="09.495.438/0002-43"/>
    <s v="NF SERVICOS"/>
    <n v="4216"/>
    <d v="2021-09-30T00:00:00"/>
    <n v="22487"/>
    <d v="2021-10-04T00:00:00"/>
    <d v="2021-09-01T00:00:00"/>
    <n v="373.26"/>
    <d v="2021-11-03T00:00:00"/>
    <s v="E0202016"/>
    <s v="PD202016"/>
    <s v="HOSPEDAGEM DO SITE &quot;TODAS IN REDE&quot;"/>
    <n v="362.67"/>
    <d v="2021-09-01T00:00:00"/>
    <x v="0"/>
    <s v="SEDPcD 007/2020"/>
    <s v="SDPCD-PRC-2020/00068"/>
    <s v="PD-PRC-2022/03715-359.00008845/2023-89 - ITO"/>
    <s v="2 - FATURADO"/>
    <n v="1427"/>
    <x v="3"/>
    <x v="0"/>
    <m/>
  </r>
  <r>
    <x v="238"/>
    <s v="09.495.438/0002-43"/>
    <s v="NF SERVICOS KIT"/>
    <n v="4548"/>
    <d v="2022-03-31T00:00:00"/>
    <n v="81721"/>
    <d v="2022-04-01T00:00:00"/>
    <d v="2022-03-01T00:00:00"/>
    <n v="828.46"/>
    <d v="2022-05-01T00:00:00"/>
    <s v="E0202014"/>
    <s v="PD202014"/>
    <s v="HOSPEDAGEM E CERTIFICADO DIGITAL"/>
    <n v="828.46"/>
    <d v="2022-03-01T00:00:00"/>
    <x v="0"/>
    <s v="SEDPcD 018/2019"/>
    <s v="014.00000176/2023-16"/>
    <s v="168352    359.00008989/2023-35 ITO"/>
    <s v="2 - FATURADO"/>
    <n v="1248"/>
    <x v="3"/>
    <x v="1"/>
    <m/>
  </r>
  <r>
    <x v="238"/>
    <s v="09.495.438/0002-43"/>
    <s v="NF SERVICOS KIT"/>
    <n v="5143"/>
    <d v="2022-12-13T00:00:00"/>
    <n v="157454"/>
    <d v="2022-12-13T00:00:00"/>
    <d v="2022-11-01T00:00:00"/>
    <n v="828.46"/>
    <d v="2023-01-12T00:00:00"/>
    <s v="E0202014"/>
    <s v="PD202014"/>
    <s v="HOSPEDAGEM E CERTIFICADO DIGITAL"/>
    <n v="828.46"/>
    <d v="2022-11-01T00:00:00"/>
    <x v="0"/>
    <s v="SEDPcD 018/2019"/>
    <s v="014.00000176/2023-16"/>
    <s v="168352    359.00008989/2023-35 ITO"/>
    <s v="2 - FATURADO"/>
    <n v="992"/>
    <x v="3"/>
    <x v="1"/>
    <m/>
  </r>
  <r>
    <x v="238"/>
    <s v="09.495.438/0002-43"/>
    <s v="NF SERVICOS KIT"/>
    <n v="5177"/>
    <d v="2022-12-31T00:00:00"/>
    <n v="162410"/>
    <d v="2023-01-04T00:00:00"/>
    <d v="2022-12-01T00:00:00"/>
    <n v="828.46"/>
    <d v="2023-02-03T00:00:00"/>
    <s v="E0202014"/>
    <s v="PD202014"/>
    <s v="HOSPEDAGEM E CERTIFICADO DIGITAL"/>
    <n v="828.46"/>
    <d v="2022-12-01T00:00:00"/>
    <x v="0"/>
    <s v="SEDPcD 018/2019"/>
    <s v="014.00000176/2023-16"/>
    <s v="168352    359.00008989/2023-35 ITO"/>
    <s v="2 - FATURADO"/>
    <n v="970"/>
    <x v="3"/>
    <x v="1"/>
    <m/>
  </r>
  <r>
    <x v="238"/>
    <s v="09.495.438/0002-43"/>
    <s v="NF SERVICOS KIT"/>
    <n v="5280"/>
    <d v="2023-01-31T00:00:00"/>
    <n v="169499"/>
    <d v="2023-02-09T00:00:00"/>
    <d v="2023-01-01T00:00:00"/>
    <n v="828.46"/>
    <d v="2023-03-11T00:00:00"/>
    <s v="E0202014"/>
    <s v="PD202014"/>
    <s v="HOSPEDAGEM E CERTIFICADO DIGITAL"/>
    <n v="828.46"/>
    <d v="2023-01-01T00:00:00"/>
    <x v="0"/>
    <s v="SEDPcD 018/2019"/>
    <s v="014.00000176/2023-16"/>
    <s v="168352    359.00008989/2023-35 ITO"/>
    <s v="2 - FATURADO"/>
    <n v="934"/>
    <x v="3"/>
    <x v="1"/>
    <m/>
  </r>
  <r>
    <x v="238"/>
    <s v="09.495.438/0002-43"/>
    <s v="NF SERVICOS KIT"/>
    <n v="147869"/>
    <d v="2023-11-30T00:00:00"/>
    <n v="1709395"/>
    <d v="2023-12-08T00:00:00"/>
    <d v="2023-10-01T00:00:00"/>
    <n v="669.14"/>
    <d v="2024-01-07T00:00:00"/>
    <s v="E0202014"/>
    <s v="PD202014"/>
    <s v="HOSPEDAGEM E CERTIFICADO DIGITAL"/>
    <n v="637.02"/>
    <d v="2023-10-01T00:00:00"/>
    <x v="0"/>
    <s v="SEDPcD 018/2019"/>
    <s v="014.00000176/2023-16"/>
    <s v="168352    359.00008989/2023-35 ITO"/>
    <s v="2 - FATURADO"/>
    <n v="632"/>
    <x v="3"/>
    <x v="1"/>
    <m/>
  </r>
  <r>
    <x v="238"/>
    <s v="09.495.438/0002-43"/>
    <s v="NF SERVICOS KIT"/>
    <n v="147909"/>
    <d v="2023-11-30T00:00:00"/>
    <n v="1709435"/>
    <d v="2023-12-08T00:00:00"/>
    <d v="2023-11-01T00:00:00"/>
    <n v="669.14"/>
    <d v="2024-01-07T00:00:00"/>
    <s v="E0202014"/>
    <s v="PD202014"/>
    <s v="HOSPEDAGEM E CERTIFICADO DIGITAL"/>
    <n v="637.02"/>
    <d v="2023-11-01T00:00:00"/>
    <x v="0"/>
    <s v="SEDPcD 018/2019"/>
    <s v="014.00000176/2023-16"/>
    <s v="168352    359.00008989/2023-35 ITO"/>
    <s v="2 - FATURADO"/>
    <n v="632"/>
    <x v="3"/>
    <x v="1"/>
    <m/>
  </r>
  <r>
    <x v="238"/>
    <s v="09.495.438/0002-43"/>
    <s v="NF SERVICOS KIT"/>
    <n v="150288"/>
    <d v="2023-12-31T00:00:00"/>
    <n v="1724614"/>
    <d v="2024-01-08T00:00:00"/>
    <d v="2023-12-01T00:00:00"/>
    <n v="145.66"/>
    <d v="2024-02-07T00:00:00"/>
    <s v="E0202014"/>
    <s v="PD202014"/>
    <s v="HOSPEDAGEM E CERTIFICADO DIGITAL"/>
    <n v="138.66999999999999"/>
    <d v="2023-12-01T00:00:00"/>
    <x v="0"/>
    <s v="SEDPcD 018/2019"/>
    <s v="014.00000176/2023-16"/>
    <s v="168352    359.00008989/2023-35 ITO"/>
    <s v="2 - FATURADO"/>
    <n v="601"/>
    <x v="3"/>
    <x v="1"/>
    <m/>
  </r>
  <r>
    <x v="238"/>
    <s v="09.495.438/0002-43"/>
    <s v="NF SERVICOS KIT"/>
    <n v="152586"/>
    <d v="2024-01-31T00:00:00"/>
    <n v="1739687"/>
    <d v="2024-02-07T00:00:00"/>
    <d v="2024-01-01T00:00:00"/>
    <n v="145.66"/>
    <d v="2024-03-08T00:00:00"/>
    <s v="E0202014"/>
    <s v="PD202014"/>
    <s v="HOSPEDAGEM E CERTIFICADO DIGITAL"/>
    <n v="138.66999999999999"/>
    <d v="2024-01-01T00:00:00"/>
    <x v="0"/>
    <s v="SEDPcD 018/2019"/>
    <s v="014.00000176/2023-16"/>
    <s v="168352    359.00008989/2023-35 ITO"/>
    <s v="2 - FATURADO"/>
    <n v="571"/>
    <x v="3"/>
    <x v="1"/>
    <m/>
  </r>
  <r>
    <x v="238"/>
    <s v="09.495.438/0002-43"/>
    <s v="NF SERVICOS KIT"/>
    <n v="154988"/>
    <d v="2024-02-29T00:00:00"/>
    <n v="1754881"/>
    <d v="2024-03-08T00:00:00"/>
    <d v="2024-02-01T00:00:00"/>
    <n v="145.66"/>
    <d v="2024-04-06T00:00:00"/>
    <s v="E0202014"/>
    <s v="PD202014"/>
    <s v="HOSPEDAGEM E CERTIFICADO DIGITAL"/>
    <n v="138.66999999999999"/>
    <d v="2024-02-01T00:00:00"/>
    <x v="0"/>
    <s v="SEDPcD 018/2019"/>
    <s v="014.00000176/2023-16"/>
    <s v="168352    359.00008989/2023-35 ITO"/>
    <s v="2 - FATURADO"/>
    <n v="542"/>
    <x v="3"/>
    <x v="1"/>
    <m/>
  </r>
  <r>
    <x v="238"/>
    <s v="09.495.438/0002-43"/>
    <s v="NF SERVICOS KIT"/>
    <n v="157807"/>
    <d v="2024-04-16T00:00:00"/>
    <n v="1770470"/>
    <d v="2024-04-16T00:00:00"/>
    <d v="2024-03-01T00:00:00"/>
    <n v="145.66"/>
    <d v="2024-05-16T00:00:00"/>
    <s v="E0202014"/>
    <s v="PD202014"/>
    <s v="HOSPEDAGEM E CERTIFICADO DIGITAL"/>
    <n v="138.66999999999999"/>
    <d v="2024-03-01T00:00:00"/>
    <x v="0"/>
    <s v="SEDPcD 018/2019"/>
    <s v="014.00000176/2023-16"/>
    <s v="168352    359.00008989/2023-35 ITO"/>
    <s v="2 - FATURADO"/>
    <n v="502"/>
    <x v="3"/>
    <x v="1"/>
    <m/>
  </r>
  <r>
    <x v="238"/>
    <s v="09.495.438/0002-43"/>
    <s v="NF SERVICOS KIT"/>
    <n v="159564"/>
    <d v="2024-04-30T00:00:00"/>
    <n v="1785013"/>
    <d v="2024-05-10T00:00:00"/>
    <d v="2024-04-01T00:00:00"/>
    <n v="145.66"/>
    <d v="2024-06-09T00:00:00"/>
    <s v="E0202014"/>
    <s v="PD202014"/>
    <s v="HOSPEDAGEM E CERTIFICADO DIGITAL"/>
    <n v="138.66999999999999"/>
    <d v="2024-04-01T00:00:00"/>
    <x v="0"/>
    <s v="SEDPcD 018/2019"/>
    <s v="014.00000176/2023-16"/>
    <s v="168352    359.00008989/2023-35 ITO"/>
    <s v="2 - FATURADO"/>
    <n v="478"/>
    <x v="3"/>
    <x v="1"/>
    <m/>
  </r>
  <r>
    <x v="238"/>
    <s v="09.495.438/0002-43"/>
    <s v="NF SERVICOS KIT"/>
    <n v="161879"/>
    <d v="2024-06-10T00:00:00"/>
    <n v="1800120"/>
    <d v="2024-06-10T00:00:00"/>
    <d v="2024-05-01T00:00:00"/>
    <n v="145.66"/>
    <d v="2024-07-10T00:00:00"/>
    <s v="E0202014"/>
    <s v="PD202014"/>
    <s v="HOSPEDAGEM E CERTIFICADO DIGITAL"/>
    <n v="138.66999999999999"/>
    <d v="2024-05-01T00:00:00"/>
    <x v="0"/>
    <s v="SEDPcD 018/2019"/>
    <s v="014.00000176/2023-16"/>
    <s v="168352    359.00008989/2023-35 ITO"/>
    <s v="2 - FATURADO"/>
    <n v="447"/>
    <x v="3"/>
    <x v="1"/>
    <m/>
  </r>
  <r>
    <x v="238"/>
    <s v="09.495.438/0002-43"/>
    <s v="NF SERVICOS KIT"/>
    <n v="164704"/>
    <d v="2024-07-16T00:00:00"/>
    <n v="1815724"/>
    <d v="2024-07-16T00:00:00"/>
    <d v="2024-06-01T00:00:00"/>
    <n v="145.66"/>
    <d v="2024-08-15T00:00:00"/>
    <s v="E0202014"/>
    <s v="PD202014"/>
    <s v="HOSPEDAGEM E CERTIFICADO DIGITAL"/>
    <n v="138.66999999999999"/>
    <d v="2024-06-01T00:00:00"/>
    <x v="0"/>
    <s v="SEDPcD 018/2019"/>
    <s v="014.00000176/2023-16"/>
    <s v="168352    359.00008989/2023-35 ITO"/>
    <s v="2 - FATURADO"/>
    <n v="411"/>
    <x v="3"/>
    <x v="1"/>
    <m/>
  </r>
  <r>
    <x v="238"/>
    <s v="09.495.438/0002-43"/>
    <s v="NF SERVICOS KIT"/>
    <n v="166392"/>
    <d v="2024-08-13T00:00:00"/>
    <n v="1830258"/>
    <d v="2024-08-13T00:00:00"/>
    <d v="2024-07-01T00:00:00"/>
    <n v="145.66"/>
    <d v="2024-09-12T00:00:00"/>
    <s v="E0202014"/>
    <s v="PD202014"/>
    <s v="HOSPEDAGEM E CERTIFICADO DIGITAL"/>
    <n v="138.66999999999999"/>
    <d v="2024-07-01T00:00:00"/>
    <x v="0"/>
    <s v="SEDPcD 018/2019"/>
    <s v="014.00000176/2023-16"/>
    <s v="168352    359.00008989/2023-35 ITO"/>
    <s v="2 - FATURADO"/>
    <n v="383"/>
    <x v="3"/>
    <x v="1"/>
    <m/>
  </r>
  <r>
    <x v="238"/>
    <s v="09.495.438/0002-43"/>
    <s v="NF SERVICOS KIT"/>
    <n v="168698"/>
    <d v="2024-09-13T00:00:00"/>
    <n v="1845483"/>
    <d v="2024-09-13T00:00:00"/>
    <d v="2024-08-01T00:00:00"/>
    <n v="145.66"/>
    <d v="2024-10-13T00:00:00"/>
    <s v="E0202014"/>
    <s v="PD202014"/>
    <s v="HOSPEDAGEM E CERTIFICADO DIGITAL"/>
    <n v="138.66999999999999"/>
    <d v="2024-08-01T00:00:00"/>
    <x v="0"/>
    <s v="SEDPcD 018/2019"/>
    <s v="014.00000176/2023-16"/>
    <s v="168352    359.00008989/2023-35 ITO"/>
    <s v="2 - FATURADO"/>
    <n v="352"/>
    <x v="1"/>
    <x v="1"/>
    <m/>
  </r>
  <r>
    <x v="238"/>
    <s v="09.495.438/0002-43"/>
    <s v="NF SERVICOS"/>
    <n v="6856"/>
    <d v="2025-08-13T00:00:00"/>
    <n v="356376"/>
    <d v="2025-08-13T00:00:00"/>
    <d v="2025-07-01T00:00:00"/>
    <n v="145.66"/>
    <d v="2025-09-12T00:00:00"/>
    <s v="E0202016"/>
    <s v="PD202016"/>
    <s v="HOSPEDAGEM DO SITE &quot;TODAS IN REDE&quot;"/>
    <n v="138.66999999999999"/>
    <d v="2025-07-01T00:00:00"/>
    <x v="0"/>
    <s v="SEDPcD 007/2020"/>
    <s v="SDPCD-PRC-2020/00068"/>
    <s v="PD-PRC-2022/03715-359.00008845/2023-89 - ITO"/>
    <s v="2 - FATURADO"/>
    <n v="18"/>
    <x v="2"/>
    <x v="0"/>
    <m/>
  </r>
  <r>
    <x v="238"/>
    <s v="09.495.438/0002-43"/>
    <s v="NF SERVICOS"/>
    <n v="194073"/>
    <d v="2025-09-12T00:00:00"/>
    <n v="2025707"/>
    <d v="2025-09-12T00:00:00"/>
    <d v="2025-08-01T00:00:00"/>
    <n v="145.66"/>
    <d v="2025-10-12T00:00:00"/>
    <s v="E0202016"/>
    <s v="PD202016"/>
    <s v="HOSPEDAGEM DO SITE &quot;TODAS IN REDE&quot;"/>
    <n v="138.66999999999999"/>
    <d v="2025-08-01T00:00:00"/>
    <x v="0"/>
    <s v="SEDPcD 007/2020"/>
    <s v="SDPCD-PRC-2020/00068"/>
    <s v="PD-PRC-2022/03715-359.00008845/2023-89 - ITO"/>
    <s v="2 - FATURADO"/>
    <n v="0"/>
    <x v="0"/>
    <x v="0"/>
    <m/>
  </r>
  <r>
    <x v="239"/>
    <s v="09.583.958/0001-27"/>
    <s v="NF SERVICOS DO"/>
    <n v="353447"/>
    <d v="2025-09-08T00:00:00"/>
    <n v="360256"/>
    <d v="2025-09-08T00:00:00"/>
    <m/>
    <n v="553.14"/>
    <d v="2025-10-08T00:00:00"/>
    <s v="E0230954"/>
    <s v="PD023954"/>
    <s v="Serviços de Publicidade Eletrônica"/>
    <n v="526.59"/>
    <m/>
    <x v="0"/>
    <m/>
    <m/>
    <m/>
    <s v="2 - FATURADO"/>
    <n v="0"/>
    <x v="0"/>
    <x v="1"/>
    <m/>
  </r>
  <r>
    <x v="239"/>
    <s v="09.583.958/0001-27"/>
    <s v="NF SERVICOS DO"/>
    <n v="354828"/>
    <d v="2025-09-10T00:00:00"/>
    <n v="361638"/>
    <d v="2025-09-10T00:00:00"/>
    <m/>
    <n v="460.95"/>
    <d v="2025-10-10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239"/>
    <s v="09.583.958/0001-27"/>
    <s v="NF SERVICOS DO"/>
    <n v="355063"/>
    <d v="2025-09-10T00:00:00"/>
    <n v="361873"/>
    <d v="2025-09-10T00:00:00"/>
    <m/>
    <n v="460.95"/>
    <d v="2025-10-10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239"/>
    <s v="09.583.958/0001-27"/>
    <s v="NF SERVICOS DO"/>
    <n v="355214"/>
    <d v="2025-09-10T00:00:00"/>
    <n v="362024"/>
    <d v="2025-09-10T00:00:00"/>
    <m/>
    <n v="553.14"/>
    <d v="2025-10-10T00:00:00"/>
    <s v="E0230954"/>
    <s v="PD023954"/>
    <s v="Serviços de Publicidade Eletrônica"/>
    <n v="526.59"/>
    <m/>
    <x v="0"/>
    <m/>
    <m/>
    <m/>
    <s v="2 - FATURADO"/>
    <n v="0"/>
    <x v="0"/>
    <x v="1"/>
    <m/>
  </r>
  <r>
    <x v="239"/>
    <s v="09.583.958/0001-27"/>
    <s v="NF SERVICOS DO"/>
    <n v="355551"/>
    <d v="2025-09-10T00:00:00"/>
    <n v="362361"/>
    <d v="2025-09-11T00:00:00"/>
    <m/>
    <n v="460.95"/>
    <d v="2025-10-11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239"/>
    <s v="09.583.958/0001-27"/>
    <s v="NF SERVICOS DO"/>
    <n v="356856"/>
    <d v="2025-09-16T00:00:00"/>
    <n v="363669"/>
    <d v="2025-09-17T00:00:00"/>
    <m/>
    <n v="460.95"/>
    <d v="2025-10-21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239"/>
    <s v="09.583.958/0001-27"/>
    <s v="NF SERVICOS DO"/>
    <n v="358851"/>
    <d v="2025-09-25T00:00:00"/>
    <n v="365666"/>
    <d v="2025-09-26T00:00:00"/>
    <m/>
    <n v="829.71"/>
    <d v="2025-10-26T00:00:00"/>
    <s v="E0230954"/>
    <s v="PD023954"/>
    <s v="Serviços de Publicidade Eletrônica"/>
    <n v="789.88"/>
    <m/>
    <x v="0"/>
    <m/>
    <m/>
    <m/>
    <s v="2 - FATURADO"/>
    <n v="0"/>
    <x v="0"/>
    <x v="1"/>
    <m/>
  </r>
  <r>
    <x v="239"/>
    <s v="09.583.958/0001-27"/>
    <s v="NF SERVICOS DO"/>
    <n v="359513"/>
    <d v="2025-09-29T00:00:00"/>
    <n v="366328"/>
    <d v="2025-09-30T00:00:00"/>
    <m/>
    <n v="645.33000000000004"/>
    <d v="2025-10-30T00:00:00"/>
    <s v="E0230954"/>
    <s v="PD023954"/>
    <s v="Serviços de Publicidade Eletrônica"/>
    <n v="614.35"/>
    <m/>
    <x v="0"/>
    <m/>
    <m/>
    <m/>
    <s v="2 - FATURADO"/>
    <n v="0"/>
    <x v="0"/>
    <x v="1"/>
    <m/>
  </r>
  <r>
    <x v="239"/>
    <s v="09.583.958/0001-27"/>
    <s v="NF SERVICOS DO"/>
    <n v="359514"/>
    <d v="2025-09-29T00:00:00"/>
    <n v="366329"/>
    <d v="2025-09-30T00:00:00"/>
    <m/>
    <n v="460.95"/>
    <d v="2025-10-30T00:00:00"/>
    <s v="E0230954"/>
    <s v="PD023954"/>
    <s v="Serviços de Publicidade Eletrônica"/>
    <n v="438.82"/>
    <m/>
    <x v="0"/>
    <m/>
    <m/>
    <m/>
    <s v="2 - FATURADO"/>
    <n v="0"/>
    <x v="0"/>
    <x v="1"/>
    <m/>
  </r>
  <r>
    <x v="240"/>
    <s v="090.468.438-58"/>
    <s v="ND-AMAZON"/>
    <n v="113"/>
    <d v="2025-01-07T00:00:00"/>
    <m/>
    <m/>
    <m/>
    <n v="23.85"/>
    <d v="2025-02-06T00:00:00"/>
    <m/>
    <m/>
    <s v="COL. APL. ESPECIAL: MARCIO AURELIO: O QUE ESTAVA ATRAS DA CORTINA?"/>
    <n v="23.85"/>
    <m/>
    <x v="0"/>
    <m/>
    <m/>
    <m/>
    <s v="2 - FATURADO"/>
    <n v="236"/>
    <x v="1"/>
    <x v="6"/>
    <m/>
  </r>
  <r>
    <x v="241"/>
    <s v="091.706.518-25"/>
    <s v="ND-OPERADORA CIELO"/>
    <n v="26864"/>
    <d v="2025-09-25T00:00:00"/>
    <m/>
    <m/>
    <m/>
    <n v="124.99"/>
    <d v="2025-09-25T00:00:00"/>
    <m/>
    <m/>
    <s v="e-CPF A1 (renovacao) em Software (12 meses) "/>
    <n v="124.99"/>
    <m/>
    <x v="0"/>
    <m/>
    <m/>
    <m/>
    <s v="1 - VENDA A VISTA"/>
    <n v="5"/>
    <x v="2"/>
    <x v="5"/>
    <m/>
  </r>
  <r>
    <x v="242"/>
    <s v="092.018.177-54"/>
    <s v="ND-AMAZON"/>
    <n v="421"/>
    <d v="2025-05-13T00:00:00"/>
    <m/>
    <m/>
    <m/>
    <n v="26.77"/>
    <d v="2025-06-12T00:00:00"/>
    <m/>
    <m/>
    <s v="CARLOS DRUMMOND DE ANDRADE E RIBEIRO COUTO: CORRESPONDENCIA"/>
    <n v="26.77"/>
    <m/>
    <x v="0"/>
    <m/>
    <m/>
    <m/>
    <s v="2 - FATURADO"/>
    <n v="110"/>
    <x v="6"/>
    <x v="6"/>
    <m/>
  </r>
  <r>
    <x v="243"/>
    <s v="092.203.628-48"/>
    <s v="NF-CARGA IMESP"/>
    <s v="125934/01"/>
    <d v="2021-07-26T00:00:00"/>
    <m/>
    <m/>
    <m/>
    <n v="11.7"/>
    <d v="2021-09-03T00:00:00"/>
    <m/>
    <m/>
    <s v="D.O. INFORMA"/>
    <n v="11.7"/>
    <m/>
    <x v="0"/>
    <m/>
    <m/>
    <m/>
    <s v="2 - FATURADO"/>
    <n v="1488"/>
    <x v="3"/>
    <x v="1"/>
    <m/>
  </r>
  <r>
    <x v="243"/>
    <s v="092.203.628-48"/>
    <s v="NF SERVICOS DO"/>
    <n v="6585"/>
    <d v="2021-08-31T00:00:00"/>
    <n v="10740"/>
    <d v="2021-08-31T00:00:00"/>
    <m/>
    <n v="27"/>
    <d v="2021-09-30T00:00:00"/>
    <m/>
    <m/>
    <s v="Boletim - Diário Oficial Informa"/>
    <n v="27"/>
    <m/>
    <x v="0"/>
    <m/>
    <m/>
    <m/>
    <s v="3 - FATURADO DO INFORMA"/>
    <n v="1461"/>
    <x v="3"/>
    <x v="1"/>
    <m/>
  </r>
  <r>
    <x v="243"/>
    <s v="092.203.628-48"/>
    <s v="NF SERVICOS DO"/>
    <n v="16694"/>
    <d v="2021-09-29T00:00:00"/>
    <n v="20925"/>
    <d v="2021-09-29T00:00:00"/>
    <m/>
    <n v="27"/>
    <d v="2021-10-29T00:00:00"/>
    <m/>
    <m/>
    <s v="Boletim - Diário Oficial Informa"/>
    <n v="27"/>
    <m/>
    <x v="0"/>
    <m/>
    <m/>
    <m/>
    <s v="3 - FATURADO DO INFORMA"/>
    <n v="1432"/>
    <x v="3"/>
    <x v="1"/>
    <m/>
  </r>
  <r>
    <x v="243"/>
    <s v="092.203.628-48"/>
    <s v="NF SERVICOS DO"/>
    <n v="26556"/>
    <d v="2021-10-27T00:00:00"/>
    <n v="30928"/>
    <d v="2021-10-27T00:00:00"/>
    <m/>
    <n v="27"/>
    <d v="2021-11-26T00:00:00"/>
    <m/>
    <m/>
    <s v="Boletim - Diário Oficial Informa"/>
    <n v="27"/>
    <m/>
    <x v="0"/>
    <m/>
    <m/>
    <m/>
    <s v="3 - FATURADO DO INFORMA"/>
    <n v="1404"/>
    <x v="3"/>
    <x v="1"/>
    <m/>
  </r>
  <r>
    <x v="243"/>
    <s v="092.203.628-48"/>
    <s v="NF SERVICOS DO"/>
    <n v="37822"/>
    <d v="2021-11-26T00:00:00"/>
    <n v="42078"/>
    <d v="2021-11-29T00:00:00"/>
    <m/>
    <n v="27"/>
    <d v="2021-12-29T00:00:00"/>
    <m/>
    <m/>
    <s v="Boletim - Diário Oficial Informa"/>
    <n v="27"/>
    <m/>
    <x v="0"/>
    <m/>
    <m/>
    <m/>
    <s v="3 - FATURADO DO INFORMA"/>
    <n v="1371"/>
    <x v="3"/>
    <x v="1"/>
    <m/>
  </r>
  <r>
    <x v="243"/>
    <s v="092.203.628-48"/>
    <s v="NF SERVICOS DO"/>
    <n v="49098"/>
    <d v="2021-12-30T00:00:00"/>
    <n v="53423"/>
    <d v="2021-12-30T00:00:00"/>
    <m/>
    <n v="27"/>
    <d v="2022-01-29T00:00:00"/>
    <m/>
    <m/>
    <s v="Boletim - Diário Oficial Informa"/>
    <n v="27"/>
    <m/>
    <x v="0"/>
    <m/>
    <m/>
    <m/>
    <s v="3 - FATURADO DO INFORMA"/>
    <n v="1340"/>
    <x v="3"/>
    <x v="1"/>
    <m/>
  </r>
  <r>
    <x v="243"/>
    <s v="092.203.628-48"/>
    <s v="NF SERVICOS DO"/>
    <n v="57745"/>
    <d v="2022-02-14T00:00:00"/>
    <n v="62154"/>
    <d v="2022-02-14T00:00:00"/>
    <m/>
    <n v="27"/>
    <d v="2022-03-16T00:00:00"/>
    <m/>
    <m/>
    <s v="Boletim - Diário Oficial Informa"/>
    <n v="27"/>
    <m/>
    <x v="0"/>
    <m/>
    <m/>
    <m/>
    <s v="3 - FATURADO DO INFORMA"/>
    <n v="1294"/>
    <x v="3"/>
    <x v="1"/>
    <m/>
  </r>
  <r>
    <x v="243"/>
    <s v="092.203.628-48"/>
    <s v="NF SERVICOS DO"/>
    <n v="66524"/>
    <d v="2022-02-28T00:00:00"/>
    <n v="70949"/>
    <d v="2022-03-02T00:00:00"/>
    <m/>
    <n v="27"/>
    <d v="2022-04-01T00:00:00"/>
    <m/>
    <m/>
    <s v="Boletim - Diário Oficial Informa"/>
    <n v="27"/>
    <m/>
    <x v="0"/>
    <m/>
    <m/>
    <m/>
    <s v="3 - FATURADO DO INFORMA"/>
    <n v="1278"/>
    <x v="3"/>
    <x v="1"/>
    <m/>
  </r>
  <r>
    <x v="243"/>
    <s v="092.203.628-48"/>
    <s v="NF SERVICOS DO"/>
    <n v="77377"/>
    <d v="2022-03-31T00:00:00"/>
    <n v="81864"/>
    <d v="2022-04-04T00:00:00"/>
    <m/>
    <n v="27"/>
    <d v="2022-05-04T00:00:00"/>
    <m/>
    <m/>
    <s v="Boletim - Diário Oficial Informa"/>
    <n v="27"/>
    <m/>
    <x v="0"/>
    <m/>
    <m/>
    <m/>
    <s v="3 - FATURADO DO INFORMA"/>
    <n v="1245"/>
    <x v="3"/>
    <x v="1"/>
    <m/>
  </r>
  <r>
    <x v="243"/>
    <s v="092.203.628-48"/>
    <s v="NF SERVICOS DO"/>
    <n v="85638"/>
    <d v="2022-04-30T00:00:00"/>
    <n v="90166"/>
    <d v="2022-05-02T00:00:00"/>
    <m/>
    <n v="27"/>
    <d v="2022-06-01T00:00:00"/>
    <m/>
    <m/>
    <s v="Boletim - Diário Oficial Informa"/>
    <n v="27"/>
    <m/>
    <x v="0"/>
    <m/>
    <m/>
    <m/>
    <s v="3 - FATURADO DO INFORMA"/>
    <n v="1217"/>
    <x v="3"/>
    <x v="1"/>
    <m/>
  </r>
  <r>
    <x v="243"/>
    <s v="092.203.628-48"/>
    <s v="NF SERVICOS DO"/>
    <n v="94854"/>
    <d v="2022-05-26T00:00:00"/>
    <n v="99446"/>
    <d v="2022-05-28T00:00:00"/>
    <m/>
    <n v="27"/>
    <d v="2022-06-27T00:00:00"/>
    <m/>
    <m/>
    <s v="Boletim - Diário Oficial Informa"/>
    <n v="27"/>
    <m/>
    <x v="0"/>
    <m/>
    <m/>
    <m/>
    <s v="3 - FATURADO DO INFORMA"/>
    <n v="1191"/>
    <x v="3"/>
    <x v="1"/>
    <m/>
  </r>
  <r>
    <x v="243"/>
    <s v="092.203.628-48"/>
    <s v="NF SERVICOS DO"/>
    <n v="106092"/>
    <d v="2022-06-30T00:00:00"/>
    <n v="110750"/>
    <d v="2022-07-01T00:00:00"/>
    <m/>
    <n v="27"/>
    <d v="2022-07-31T00:00:00"/>
    <m/>
    <m/>
    <s v="Boletim - Diário Oficial Informa"/>
    <n v="27"/>
    <m/>
    <x v="0"/>
    <m/>
    <m/>
    <m/>
    <s v="3 - FATURADO DO INFORMA"/>
    <n v="1157"/>
    <x v="3"/>
    <x v="1"/>
    <m/>
  </r>
  <r>
    <x v="243"/>
    <s v="092.203.628-48"/>
    <s v="NF SERVICOS DO"/>
    <n v="115247"/>
    <d v="2022-07-31T00:00:00"/>
    <n v="119978"/>
    <d v="2022-08-04T00:00:00"/>
    <m/>
    <n v="27"/>
    <d v="2022-09-03T00:00:00"/>
    <m/>
    <m/>
    <s v="Boletim - Diário Oficial Informa"/>
    <n v="27"/>
    <m/>
    <x v="0"/>
    <m/>
    <m/>
    <m/>
    <s v="3 - FATURADO DO INFORMA"/>
    <n v="1123"/>
    <x v="3"/>
    <x v="1"/>
    <m/>
  </r>
  <r>
    <x v="243"/>
    <s v="092.203.628-48"/>
    <s v="NF SERVICOS DO"/>
    <n v="122951"/>
    <d v="2022-08-29T00:00:00"/>
    <n v="127744"/>
    <d v="2022-08-29T00:00:00"/>
    <m/>
    <n v="27"/>
    <d v="2022-09-28T00:00:00"/>
    <m/>
    <m/>
    <s v="Boletim - Diário Oficial Informa"/>
    <n v="27"/>
    <m/>
    <x v="0"/>
    <m/>
    <m/>
    <m/>
    <s v="3 - FATURADO DO INFORMA"/>
    <n v="1098"/>
    <x v="3"/>
    <x v="1"/>
    <m/>
  </r>
  <r>
    <x v="243"/>
    <s v="092.203.628-48"/>
    <s v="NF SERVICOS DO"/>
    <n v="132030"/>
    <d v="2022-09-27T00:00:00"/>
    <n v="136905"/>
    <d v="2022-09-28T00:00:00"/>
    <m/>
    <n v="27"/>
    <d v="2022-10-28T00:00:00"/>
    <m/>
    <m/>
    <s v="Boletim - Diário Oficial Informa"/>
    <n v="27"/>
    <m/>
    <x v="0"/>
    <m/>
    <m/>
    <m/>
    <s v="3 - FATURADO DO INFORMA"/>
    <n v="1068"/>
    <x v="3"/>
    <x v="1"/>
    <m/>
  </r>
  <r>
    <x v="243"/>
    <s v="092.203.628-48"/>
    <s v="NF SERVICOS DO"/>
    <n v="139434"/>
    <d v="2022-10-25T00:00:00"/>
    <n v="144377"/>
    <d v="2022-10-27T00:00:00"/>
    <m/>
    <n v="27"/>
    <d v="2022-11-26T00:00:00"/>
    <m/>
    <m/>
    <s v="Boletim - Diário Oficial Informa"/>
    <n v="27"/>
    <m/>
    <x v="0"/>
    <m/>
    <m/>
    <m/>
    <s v="3 - FATURADO DO INFORMA"/>
    <n v="1039"/>
    <x v="3"/>
    <x v="1"/>
    <m/>
  </r>
  <r>
    <x v="243"/>
    <s v="092.203.628-48"/>
    <s v="NF SERVICOS DO"/>
    <n v="149070"/>
    <d v="2022-11-30T00:00:00"/>
    <n v="154095"/>
    <d v="2022-12-01T00:00:00"/>
    <m/>
    <n v="27"/>
    <d v="2022-12-31T00:00:00"/>
    <m/>
    <m/>
    <s v="Boletim - Diário Oficial Informa"/>
    <n v="27"/>
    <m/>
    <x v="0"/>
    <m/>
    <m/>
    <m/>
    <s v="3 - FATURADO DO INFORMA"/>
    <n v="1004"/>
    <x v="3"/>
    <x v="1"/>
    <m/>
  </r>
  <r>
    <x v="243"/>
    <s v="092.203.628-48"/>
    <s v="NF SERVICOS DO"/>
    <n v="156508"/>
    <d v="2022-12-29T00:00:00"/>
    <n v="161434"/>
    <d v="2022-12-29T00:00:00"/>
    <m/>
    <n v="27"/>
    <d v="2023-01-28T00:00:00"/>
    <m/>
    <m/>
    <s v="Boletim - Diário Oficial Informa"/>
    <n v="27"/>
    <m/>
    <x v="0"/>
    <m/>
    <m/>
    <m/>
    <s v="3 - FATURADO DO INFORMA"/>
    <n v="976"/>
    <x v="3"/>
    <x v="1"/>
    <m/>
  </r>
  <r>
    <x v="243"/>
    <s v="092.203.628-48"/>
    <s v="NF SERVICOS DO"/>
    <n v="162854"/>
    <d v="2023-01-27T00:00:00"/>
    <n v="168021"/>
    <d v="2023-01-27T00:00:00"/>
    <m/>
    <n v="27"/>
    <d v="2023-02-26T00:00:00"/>
    <m/>
    <m/>
    <s v="Boletim - Diário Oficial Informa"/>
    <n v="27"/>
    <m/>
    <x v="0"/>
    <m/>
    <m/>
    <m/>
    <s v="3 - FATURADO DO INFORMA"/>
    <n v="947"/>
    <x v="3"/>
    <x v="1"/>
    <m/>
  </r>
  <r>
    <x v="243"/>
    <s v="092.203.628-48"/>
    <s v="NF SERVICOS DO"/>
    <n v="171342"/>
    <d v="2023-02-28T00:00:00"/>
    <n v="176613"/>
    <d v="2023-03-08T00:00:00"/>
    <m/>
    <n v="27"/>
    <d v="2023-04-07T00:00:00"/>
    <m/>
    <m/>
    <s v="Boletim - Diário Oficial Informa"/>
    <n v="27"/>
    <m/>
    <x v="0"/>
    <m/>
    <m/>
    <m/>
    <s v="3 - FATURADO DO INFORMA"/>
    <n v="907"/>
    <x v="3"/>
    <x v="1"/>
    <m/>
  </r>
  <r>
    <x v="243"/>
    <s v="092.203.628-48"/>
    <s v="NF SERVICOS DO"/>
    <n v="180321"/>
    <d v="2023-03-31T00:00:00"/>
    <n v="185625"/>
    <d v="2023-04-03T00:00:00"/>
    <m/>
    <n v="27"/>
    <d v="2023-05-03T00:00:00"/>
    <m/>
    <m/>
    <s v="Boletim - Diário Oficial Informa"/>
    <n v="27"/>
    <m/>
    <x v="0"/>
    <m/>
    <m/>
    <m/>
    <s v="3 - FATURADO DO INFORMA"/>
    <n v="881"/>
    <x v="3"/>
    <x v="1"/>
    <m/>
  </r>
  <r>
    <x v="243"/>
    <s v="092.203.628-48"/>
    <s v="NF SERVICOS DO"/>
    <n v="187244"/>
    <d v="2023-04-27T00:00:00"/>
    <n v="192614"/>
    <d v="2023-04-27T00:00:00"/>
    <m/>
    <n v="27"/>
    <d v="2023-05-27T00:00:00"/>
    <m/>
    <m/>
    <s v="Boletim - Diário Oficial Informa"/>
    <n v="27"/>
    <m/>
    <x v="0"/>
    <m/>
    <m/>
    <m/>
    <s v="3 - FATURADO DO INFORMA"/>
    <n v="857"/>
    <x v="3"/>
    <x v="1"/>
    <m/>
  </r>
  <r>
    <x v="243"/>
    <s v="092.203.628-48"/>
    <s v="NF SERVICOS DO"/>
    <n v="196638"/>
    <d v="2023-06-05T00:00:00"/>
    <n v="202113"/>
    <d v="2023-06-14T00:00:00"/>
    <m/>
    <n v="27"/>
    <d v="2023-07-14T00:00:00"/>
    <m/>
    <m/>
    <s v="Boletim - Diário Oficial Informa"/>
    <n v="27"/>
    <m/>
    <x v="0"/>
    <m/>
    <m/>
    <m/>
    <s v="3 - FATURADO DO INFORMA"/>
    <n v="809"/>
    <x v="3"/>
    <x v="1"/>
    <m/>
  </r>
  <r>
    <x v="243"/>
    <s v="092.203.628-48"/>
    <s v="NF SERVICOS DO"/>
    <n v="202794"/>
    <d v="2023-06-27T00:00:00"/>
    <n v="208254"/>
    <d v="2023-06-27T00:00:00"/>
    <m/>
    <n v="27"/>
    <d v="2023-07-27T00:00:00"/>
    <m/>
    <m/>
    <s v="Boletim - Diário Oficial Informa"/>
    <n v="27"/>
    <m/>
    <x v="0"/>
    <m/>
    <m/>
    <m/>
    <s v="3 - FATURADO DO INFORMA"/>
    <n v="796"/>
    <x v="3"/>
    <x v="1"/>
    <m/>
  </r>
  <r>
    <x v="243"/>
    <s v="092.203.628-48"/>
    <s v="NF SERVICOS DO"/>
    <n v="211877"/>
    <d v="2023-07-31T00:00:00"/>
    <n v="217415"/>
    <d v="2023-08-01T00:00:00"/>
    <m/>
    <n v="27"/>
    <d v="2023-08-31T00:00:00"/>
    <m/>
    <m/>
    <s v="Boletim - Diário Oficial Informa"/>
    <n v="27"/>
    <m/>
    <x v="0"/>
    <m/>
    <m/>
    <m/>
    <s v="3 - FATURADO DO INFORMA"/>
    <n v="761"/>
    <x v="3"/>
    <x v="1"/>
    <m/>
  </r>
  <r>
    <x v="243"/>
    <s v="092.203.628-48"/>
    <s v="NF SERVICOS DO"/>
    <n v="218933"/>
    <d v="2023-08-30T00:00:00"/>
    <n v="224494"/>
    <d v="2023-08-31T00:00:00"/>
    <m/>
    <n v="27"/>
    <d v="2023-09-30T00:00:00"/>
    <m/>
    <m/>
    <s v="Boletim - Diário Oficial Informa"/>
    <n v="27"/>
    <m/>
    <x v="0"/>
    <m/>
    <m/>
    <m/>
    <s v="3 - FATURADO DO INFORMA"/>
    <n v="731"/>
    <x v="3"/>
    <x v="1"/>
    <m/>
  </r>
  <r>
    <x v="243"/>
    <s v="092.203.628-48"/>
    <s v="NF SERVICOS DO"/>
    <n v="225092"/>
    <d v="2023-09-30T00:00:00"/>
    <n v="230747"/>
    <d v="2023-10-02T00:00:00"/>
    <m/>
    <n v="27"/>
    <d v="2023-11-01T00:00:00"/>
    <m/>
    <m/>
    <s v="Boletim - Diário Oficial Informa"/>
    <n v="27"/>
    <m/>
    <x v="0"/>
    <m/>
    <m/>
    <m/>
    <s v="3 - FATURADO DO INFORMA"/>
    <n v="699"/>
    <x v="3"/>
    <x v="1"/>
    <m/>
  </r>
  <r>
    <x v="243"/>
    <s v="092.203.628-48"/>
    <s v="NF SERVICOS DO"/>
    <n v="231178"/>
    <d v="2023-10-27T00:00:00"/>
    <n v="236890"/>
    <d v="2023-10-30T00:00:00"/>
    <m/>
    <n v="27"/>
    <d v="2023-11-29T00:00:00"/>
    <m/>
    <m/>
    <s v="Boletim - Diário Oficial Informa"/>
    <n v="27"/>
    <m/>
    <x v="0"/>
    <m/>
    <m/>
    <m/>
    <s v="3 - FATURADO DO INFORMA"/>
    <n v="671"/>
    <x v="3"/>
    <x v="1"/>
    <m/>
  </r>
  <r>
    <x v="243"/>
    <s v="092.203.628-48"/>
    <s v="NF SERVICOS DO"/>
    <n v="237014"/>
    <d v="2023-11-30T00:00:00"/>
    <n v="242785"/>
    <d v="2023-11-30T00:00:00"/>
    <m/>
    <n v="27"/>
    <d v="2023-12-30T00:00:00"/>
    <m/>
    <m/>
    <s v="Boletim - Diário Oficial Informa"/>
    <n v="27"/>
    <m/>
    <x v="0"/>
    <m/>
    <m/>
    <m/>
    <s v="3 - FATURADO DO INFORMA"/>
    <n v="640"/>
    <x v="3"/>
    <x v="1"/>
    <m/>
  </r>
  <r>
    <x v="243"/>
    <s v="092.203.628-48"/>
    <s v="NF SERVICOS DO"/>
    <n v="243858"/>
    <d v="2023-12-31T00:00:00"/>
    <n v="249679"/>
    <d v="2024-01-03T00:00:00"/>
    <m/>
    <n v="27"/>
    <d v="2024-02-02T00:00:00"/>
    <m/>
    <m/>
    <s v="Boletim - Diário Oficial Informa"/>
    <n v="27"/>
    <m/>
    <x v="0"/>
    <m/>
    <m/>
    <m/>
    <s v="3 - FATURADO DO INFORMA"/>
    <n v="606"/>
    <x v="3"/>
    <x v="1"/>
    <m/>
  </r>
  <r>
    <x v="243"/>
    <s v="092.203.628-48"/>
    <s v="NF SERVICOS DO"/>
    <n v="247481"/>
    <d v="2024-01-29T00:00:00"/>
    <n v="253348"/>
    <d v="2024-01-30T00:00:00"/>
    <m/>
    <n v="27"/>
    <d v="2024-02-29T00:00:00"/>
    <m/>
    <m/>
    <s v="Boletim - Diário Oficial Informa"/>
    <n v="27"/>
    <m/>
    <x v="0"/>
    <m/>
    <m/>
    <m/>
    <s v="3 - FATURADO DO INFORMA"/>
    <n v="579"/>
    <x v="3"/>
    <x v="1"/>
    <m/>
  </r>
  <r>
    <x v="243"/>
    <s v="092.203.628-48"/>
    <s v="NF SERVICOS DO"/>
    <n v="252890"/>
    <d v="2024-02-25T00:00:00"/>
    <n v="258791"/>
    <d v="2024-02-28T00:00:00"/>
    <m/>
    <n v="27"/>
    <d v="2024-03-29T00:00:00"/>
    <m/>
    <m/>
    <s v="Boletim - Diário Oficial Informa"/>
    <n v="27"/>
    <m/>
    <x v="0"/>
    <m/>
    <m/>
    <m/>
    <s v="3 - FATURADO DO INFORMA"/>
    <n v="550"/>
    <x v="3"/>
    <x v="1"/>
    <m/>
  </r>
  <r>
    <x v="244"/>
    <s v="092.357.823-41"/>
    <s v="ND-AMAZON"/>
    <n v="249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157"/>
    <x v="4"/>
    <x v="6"/>
    <m/>
  </r>
  <r>
    <x v="245"/>
    <s v="092.524.768-57"/>
    <s v="ND-AMAZON"/>
    <n v="127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236"/>
    <x v="1"/>
    <x v="6"/>
    <m/>
  </r>
  <r>
    <x v="246"/>
    <s v="093.621.396-50"/>
    <s v="ND-AMAZON"/>
    <n v="5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236"/>
    <x v="1"/>
    <x v="6"/>
    <m/>
  </r>
  <r>
    <x v="247"/>
    <s v="10.206.542/0001-79"/>
    <s v="ND-OPERADORA CIELO"/>
    <n v="25912"/>
    <d v="2025-06-23T00:00:00"/>
    <m/>
    <m/>
    <m/>
    <n v="187.49"/>
    <d v="2025-06-23T00:00:00"/>
    <m/>
    <m/>
    <s v="Certificado e-CNPJ A1 em Software (12 meses)"/>
    <n v="59.85"/>
    <m/>
    <x v="0"/>
    <m/>
    <m/>
    <m/>
    <s v="1 - VENDA A VISTA"/>
    <n v="99"/>
    <x v="6"/>
    <x v="5"/>
    <m/>
  </r>
  <r>
    <x v="248"/>
    <s v="10.257.382/0001-97"/>
    <s v="NF SERVICOS"/>
    <n v="185052"/>
    <d v="2025-05-06T00:00:00"/>
    <n v="1965686"/>
    <d v="2025-05-06T00:00:00"/>
    <d v="2025-04-01T00:00:00"/>
    <n v="2959.61"/>
    <d v="2025-06-05T00:00:00"/>
    <s v="E0250096"/>
    <s v="PD025082"/>
    <s v="HOSPEDAGEM DE ROTEADOR"/>
    <n v="2959.61"/>
    <d v="2025-04-01T00:00:00"/>
    <x v="0"/>
    <m/>
    <m/>
    <s v="ITO"/>
    <s v="2 - FATURADO"/>
    <n v="117"/>
    <x v="6"/>
    <x v="0"/>
    <m/>
  </r>
  <r>
    <x v="248"/>
    <s v="10.257.382/0001-97"/>
    <s v="NF SERVICOS"/>
    <n v="187001"/>
    <d v="2025-06-05T00:00:00"/>
    <n v="1980486"/>
    <d v="2025-06-05T00:00:00"/>
    <d v="2025-05-01T00:00:00"/>
    <n v="2959.61"/>
    <d v="2025-07-05T00:00:00"/>
    <s v="E0250096"/>
    <s v="PD025082"/>
    <s v="HOSPEDAGEM DE ROTEADOR"/>
    <n v="2959.61"/>
    <d v="2025-05-01T00:00:00"/>
    <x v="0"/>
    <m/>
    <m/>
    <s v="ITO"/>
    <s v="2 - FATURADO"/>
    <n v="87"/>
    <x v="8"/>
    <x v="0"/>
    <m/>
  </r>
  <r>
    <x v="248"/>
    <s v="10.257.382/0001-97"/>
    <s v="NF SERVICOS"/>
    <n v="188926"/>
    <d v="2025-07-04T00:00:00"/>
    <n v="1995144"/>
    <d v="2025-07-04T00:00:00"/>
    <d v="2025-06-01T00:00:00"/>
    <n v="2959.61"/>
    <d v="2025-08-03T00:00:00"/>
    <s v="E0250096"/>
    <s v="PD025082"/>
    <s v="HOSPEDAGEM DE ROTEADOR"/>
    <n v="2959.61"/>
    <d v="2025-06-01T00:00:00"/>
    <x v="0"/>
    <m/>
    <m/>
    <s v="ITO"/>
    <s v="2 - FATURADO"/>
    <n v="58"/>
    <x v="5"/>
    <x v="0"/>
    <m/>
  </r>
  <r>
    <x v="248"/>
    <s v="10.257.382/0001-97"/>
    <s v="NF SERVICOS"/>
    <n v="191030"/>
    <d v="2025-08-06T00:00:00"/>
    <n v="2009905"/>
    <d v="2025-08-07T00:00:00"/>
    <d v="2025-07-01T00:00:00"/>
    <n v="2959.61"/>
    <d v="2025-09-06T00:00:00"/>
    <s v="E0250096"/>
    <s v="PD025082"/>
    <s v="HOSPEDAGEM DE ROTEADOR"/>
    <n v="2959.61"/>
    <d v="2025-07-01T00:00:00"/>
    <x v="0"/>
    <m/>
    <m/>
    <s v="ITO"/>
    <s v="2 - FATURADO"/>
    <n v="24"/>
    <x v="2"/>
    <x v="0"/>
    <m/>
  </r>
  <r>
    <x v="248"/>
    <s v="10.257.382/0001-97"/>
    <s v="NF SERVICOS"/>
    <n v="192983"/>
    <d v="2025-09-04T00:00:00"/>
    <n v="2024617"/>
    <d v="2025-09-04T00:00:00"/>
    <d v="2025-08-01T00:00:00"/>
    <n v="2959.61"/>
    <d v="2025-10-04T00:00:00"/>
    <s v="E0250096"/>
    <s v="PD025082"/>
    <s v="HOSPEDAGEM DE ROTEADOR"/>
    <n v="2959.61"/>
    <d v="2025-08-01T00:00:00"/>
    <x v="0"/>
    <m/>
    <m/>
    <s v="ITO"/>
    <s v="2 - FATURADO"/>
    <n v="0"/>
    <x v="0"/>
    <x v="0"/>
    <m/>
  </r>
  <r>
    <x v="249"/>
    <s v="10.371.096/0001-58"/>
    <s v="ND-OPERADORA CIELO"/>
    <n v="26898"/>
    <d v="2025-09-29T00:00:00"/>
    <m/>
    <m/>
    <m/>
    <n v="139.38999999999999"/>
    <d v="2025-09-29T00:00:00"/>
    <m/>
    <m/>
    <s v="e-CNPJ A1 - Renovação 12 meses"/>
    <n v="139.38999999999999"/>
    <m/>
    <x v="0"/>
    <m/>
    <m/>
    <m/>
    <s v="1 - VENDA A VISTA"/>
    <n v="1"/>
    <x v="2"/>
    <x v="5"/>
    <m/>
  </r>
  <r>
    <x v="250"/>
    <s v="10.488.486/0001-02"/>
    <s v="ND-OPERADORA CIELO"/>
    <n v="26796"/>
    <d v="2025-09-25T00:00:00"/>
    <m/>
    <m/>
    <m/>
    <n v="251.97"/>
    <d v="2025-09-25T00:00:00"/>
    <m/>
    <m/>
    <s v="e-CNPJ A3 - Renovação 36 meses"/>
    <n v="251.97"/>
    <m/>
    <x v="0"/>
    <m/>
    <m/>
    <m/>
    <s v="1 - VENDA A VISTA"/>
    <n v="5"/>
    <x v="2"/>
    <x v="5"/>
    <m/>
  </r>
  <r>
    <x v="251"/>
    <s v="10.520.678/0001-59"/>
    <s v="ND-OPERADORA CIELO"/>
    <n v="26816"/>
    <d v="2025-09-25T00:00:00"/>
    <m/>
    <m/>
    <m/>
    <n v="293.73"/>
    <d v="2025-09-25T00:00:00"/>
    <m/>
    <m/>
    <s v="e-CNPJ A3 (somente certificado) - 36 meses "/>
    <n v="293.73"/>
    <m/>
    <x v="0"/>
    <m/>
    <m/>
    <m/>
    <s v="1 - VENDA A VISTA"/>
    <n v="5"/>
    <x v="2"/>
    <x v="5"/>
    <m/>
  </r>
  <r>
    <x v="252"/>
    <s v="10.586.948/0001-24"/>
    <s v="NF SERVICOS"/>
    <n v="185024"/>
    <d v="2025-05-06T00:00:00"/>
    <n v="1965658"/>
    <d v="2025-05-06T00:00:00"/>
    <d v="2025-04-01T00:00:00"/>
    <n v="46373.89"/>
    <d v="2025-06-05T00:00:00"/>
    <s v="E0240321"/>
    <s v="PD024206"/>
    <s v="e - TRÂNSITO"/>
    <n v="43783.56"/>
    <d v="2025-04-01T00:00:00"/>
    <x v="0"/>
    <m/>
    <m/>
    <s v="359.00003566/2024-18- 359.000003566/2024-12-APPS"/>
    <s v="2 - FATURADO"/>
    <n v="117"/>
    <x v="6"/>
    <x v="0"/>
    <m/>
  </r>
  <r>
    <x v="252"/>
    <s v="10.586.948/0001-24"/>
    <s v="NF SERVICOS"/>
    <n v="185060"/>
    <d v="2025-05-06T00:00:00"/>
    <n v="1965694"/>
    <d v="2025-05-06T00:00:00"/>
    <d v="2025-04-01T00:00:00"/>
    <n v="5919.22"/>
    <d v="2025-06-05T00:00:00"/>
    <s v="E0240432"/>
    <s v="PD024295"/>
    <s v="HOSPEDAGEM FISICA DE EQUIPAMENTOS"/>
    <n v="5919.22"/>
    <d v="2025-04-01T00:00:00"/>
    <x v="0"/>
    <m/>
    <m/>
    <s v="359.00006173/2024-58 - ITO"/>
    <s v="2 - FATURADO"/>
    <n v="117"/>
    <x v="6"/>
    <x v="0"/>
    <m/>
  </r>
  <r>
    <x v="252"/>
    <s v="10.586.948/0001-24"/>
    <s v="NF SERVICOS"/>
    <n v="186957"/>
    <d v="2025-06-05T00:00:00"/>
    <n v="1980442"/>
    <d v="2025-06-05T00:00:00"/>
    <d v="2025-05-01T00:00:00"/>
    <n v="45796.05"/>
    <d v="2025-07-05T00:00:00"/>
    <s v="E0240321"/>
    <s v="PD024206"/>
    <s v="e - TRÂNSITO"/>
    <n v="45796.05"/>
    <d v="2025-05-01T00:00:00"/>
    <x v="0"/>
    <m/>
    <m/>
    <s v="359.00003566/2024-18- 359.000003566/2024-12-APPS"/>
    <s v="2 - FATURADO"/>
    <n v="87"/>
    <x v="8"/>
    <x v="0"/>
    <m/>
  </r>
  <r>
    <x v="252"/>
    <s v="10.586.948/0001-24"/>
    <s v="NF SERVICOS"/>
    <n v="187233"/>
    <d v="2025-06-06T00:00:00"/>
    <n v="1980718"/>
    <d v="2025-06-06T00:00:00"/>
    <d v="2025-05-01T00:00:00"/>
    <n v="5919.22"/>
    <d v="2025-07-06T00:00:00"/>
    <s v="E0240432"/>
    <s v="PD024295"/>
    <s v="HOSPEDAGEM FISICA DE EQUIPAMENTOS"/>
    <n v="5919.22"/>
    <d v="2025-05-01T00:00:00"/>
    <x v="0"/>
    <m/>
    <m/>
    <s v="359.00006173/2024-58 - ITO"/>
    <s v="2 - FATURADO"/>
    <n v="86"/>
    <x v="8"/>
    <x v="0"/>
    <m/>
  </r>
  <r>
    <x v="252"/>
    <s v="10.586.948/0001-24"/>
    <s v="NF SERVICOS"/>
    <n v="188897"/>
    <d v="2025-07-04T00:00:00"/>
    <n v="1995115"/>
    <d v="2025-07-04T00:00:00"/>
    <d v="2025-06-01T00:00:00"/>
    <n v="5919.22"/>
    <d v="2025-08-03T00:00:00"/>
    <s v="E0240432"/>
    <s v="PD024295"/>
    <s v="HOSPEDAGEM FISICA DE EQUIPAMENTOS"/>
    <n v="5919.22"/>
    <d v="2025-06-01T00:00:00"/>
    <x v="0"/>
    <m/>
    <m/>
    <s v="359.00006173/2024-58 - ITO"/>
    <s v="2 - FATURADO"/>
    <n v="58"/>
    <x v="5"/>
    <x v="0"/>
    <m/>
  </r>
  <r>
    <x v="252"/>
    <s v="10.586.948/0001-24"/>
    <s v="NF SERVICOS"/>
    <n v="188954"/>
    <d v="2025-07-04T00:00:00"/>
    <n v="1995172"/>
    <d v="2025-07-04T00:00:00"/>
    <d v="2025-06-01T00:00:00"/>
    <n v="38807.64"/>
    <d v="2025-08-03T00:00:00"/>
    <s v="E0240321"/>
    <s v="PD024206"/>
    <s v="e - TRÂNSITO"/>
    <n v="38807.64"/>
    <d v="2025-06-01T00:00:00"/>
    <x v="0"/>
    <m/>
    <m/>
    <s v="359.00003566/2024-18- 359.000003566/2024-12-APPS"/>
    <s v="2 - FATURADO"/>
    <n v="58"/>
    <x v="5"/>
    <x v="0"/>
    <m/>
  </r>
  <r>
    <x v="252"/>
    <s v="10.586.948/0001-24"/>
    <s v="NF SERVICOS"/>
    <n v="191037"/>
    <d v="2025-08-06T00:00:00"/>
    <n v="2009912"/>
    <d v="2025-08-07T00:00:00"/>
    <d v="2025-07-01T00:00:00"/>
    <n v="5919.22"/>
    <d v="2025-09-06T00:00:00"/>
    <s v="E0240432"/>
    <s v="PD024295"/>
    <s v="HOSPEDAGEM FISICA DE EQUIPAMENTOS"/>
    <n v="5919.22"/>
    <d v="2025-07-01T00:00:00"/>
    <x v="0"/>
    <m/>
    <m/>
    <s v="359.00006173/2024-58 - ITO"/>
    <s v="2 - FATURADO"/>
    <n v="24"/>
    <x v="2"/>
    <x v="0"/>
    <m/>
  </r>
  <r>
    <x v="252"/>
    <s v="10.586.948/0001-24"/>
    <s v="NF SERVICOS"/>
    <n v="191103"/>
    <d v="2025-08-07T00:00:00"/>
    <n v="2009978"/>
    <d v="2025-08-07T00:00:00"/>
    <d v="2025-07-01T00:00:00"/>
    <n v="48999.51"/>
    <d v="2025-09-06T00:00:00"/>
    <s v="E0240321"/>
    <s v="PD024206"/>
    <s v="e - TRÂNSITO"/>
    <n v="48999.51"/>
    <d v="2025-07-01T00:00:00"/>
    <x v="0"/>
    <m/>
    <m/>
    <s v="359.00003566/2024-18- 359.000003566/2024-12-APPS"/>
    <s v="2 - FATURADO"/>
    <n v="24"/>
    <x v="2"/>
    <x v="0"/>
    <m/>
  </r>
  <r>
    <x v="252"/>
    <s v="10.586.948/0001-24"/>
    <s v="NF SERVICOS"/>
    <n v="192910"/>
    <d v="2025-09-04T00:00:00"/>
    <n v="2024544"/>
    <d v="2025-09-04T00:00:00"/>
    <d v="2025-08-01T00:00:00"/>
    <n v="5919.22"/>
    <d v="2025-10-04T00:00:00"/>
    <s v="E0240432"/>
    <s v="PD024295"/>
    <s v="HOSPEDAGEM FISICA DE EQUIPAMENTOS"/>
    <n v="5919.22"/>
    <d v="2025-08-01T00:00:00"/>
    <x v="0"/>
    <m/>
    <m/>
    <s v="359.00006173/2024-58 - ITO"/>
    <s v="2 - FATURADO"/>
    <n v="0"/>
    <x v="0"/>
    <x v="0"/>
    <m/>
  </r>
  <r>
    <x v="252"/>
    <s v="10.586.948/0001-24"/>
    <s v="NF SERVICOS"/>
    <n v="192931"/>
    <d v="2025-09-04T00:00:00"/>
    <n v="2024565"/>
    <d v="2025-09-04T00:00:00"/>
    <d v="2025-08-01T00:00:00"/>
    <n v="45246.13"/>
    <d v="2025-10-04T00:00:00"/>
    <s v="E0240321"/>
    <s v="PD024206"/>
    <s v="e - TRÂNSITO"/>
    <n v="45246.13"/>
    <d v="2025-08-01T00:00:00"/>
    <x v="0"/>
    <m/>
    <m/>
    <s v="359.00003566/2024-18- 359.000003566/2024-12-APPS"/>
    <s v="2 - FATURADO"/>
    <n v="0"/>
    <x v="0"/>
    <x v="0"/>
    <m/>
  </r>
  <r>
    <x v="253"/>
    <s v="10.662.944/0001-88"/>
    <s v="ND-JUROS RECEBIMENTO"/>
    <s v="276907-1-NDJ1"/>
    <d v="2024-08-19T00:00:00"/>
    <n v="283082"/>
    <m/>
    <m/>
    <n v="1.96"/>
    <d v="2024-09-18T00:00:00"/>
    <m/>
    <m/>
    <s v="Nota de Debito Juros"/>
    <n v="1.96"/>
    <m/>
    <x v="0"/>
    <m/>
    <m/>
    <m/>
    <s v="2 - FATURADO"/>
    <n v="377"/>
    <x v="3"/>
    <x v="2"/>
    <m/>
  </r>
  <r>
    <x v="253"/>
    <s v="10.662.944/0001-88"/>
    <s v="ND-JUROS RECEBIMENTO"/>
    <s v="277712-1-NDJ1"/>
    <d v="2024-08-19T00:00:00"/>
    <n v="283897"/>
    <m/>
    <m/>
    <n v="1.1000000000000001"/>
    <d v="2024-09-18T00:00:00"/>
    <m/>
    <m/>
    <s v="Nota de Debito Juros"/>
    <n v="1.1000000000000001"/>
    <m/>
    <x v="0"/>
    <m/>
    <m/>
    <m/>
    <s v="2 - FATURADO"/>
    <n v="377"/>
    <x v="3"/>
    <x v="2"/>
    <m/>
  </r>
  <r>
    <x v="253"/>
    <s v="10.662.944/0001-88"/>
    <s v="ND-JUROS RECEBIMENTO"/>
    <s v="292367-1-NDJ1"/>
    <d v="2024-11-26T00:00:00"/>
    <n v="298756"/>
    <m/>
    <m/>
    <n v="6.9"/>
    <d v="2024-12-26T00:00:00"/>
    <m/>
    <m/>
    <s v="Nota de Debito Juros"/>
    <n v="6.9"/>
    <m/>
    <x v="0"/>
    <m/>
    <m/>
    <m/>
    <s v="2 - FATURADO"/>
    <n v="278"/>
    <x v="1"/>
    <x v="2"/>
    <m/>
  </r>
  <r>
    <x v="253"/>
    <s v="10.662.944/0001-88"/>
    <s v="NF SERVICOS"/>
    <n v="193200"/>
    <d v="2025-09-09T00:00:00"/>
    <n v="2024834"/>
    <d v="2025-09-10T00:00:00"/>
    <d v="2025-08-01T00:00:00"/>
    <n v="124.74"/>
    <d v="2025-10-09T00:00:00"/>
    <s v="E0230234"/>
    <s v="PD023204"/>
    <s v="EMAIL COMO SERVIÇO - OFFICE BASICO"/>
    <n v="124.74"/>
    <d v="2025-08-01T00:00:00"/>
    <x v="0"/>
    <s v="179/2022"/>
    <s v="055/2022"/>
    <s v="359.00006938/2023-79  ITO"/>
    <s v="2 - FATURADO"/>
    <n v="0"/>
    <x v="0"/>
    <x v="0"/>
    <m/>
  </r>
  <r>
    <x v="253"/>
    <s v="10.662.944/0001-88"/>
    <s v="NF SERVICOS DO"/>
    <n v="356023"/>
    <d v="2025-09-12T00:00:00"/>
    <n v="362836"/>
    <d v="2025-09-15T00:00:00"/>
    <m/>
    <n v="1470.6"/>
    <d v="2025-10-15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253"/>
    <s v="10.662.944/0001-88"/>
    <s v="NF SERVICOS DO"/>
    <n v="356476"/>
    <d v="2025-09-15T00:00:00"/>
    <n v="363289"/>
    <d v="2025-09-16T00:00:00"/>
    <m/>
    <n v="1470.6"/>
    <d v="2025-10-16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253"/>
    <s v="10.662.944/0001-88"/>
    <s v="NF SERVICOS DO"/>
    <n v="357834"/>
    <d v="2025-09-22T00:00:00"/>
    <n v="364649"/>
    <d v="2025-09-23T00:00:00"/>
    <m/>
    <n v="1593.15"/>
    <d v="2025-10-23T00:00:00"/>
    <s v="E0211040"/>
    <s v="PD211040"/>
    <s v="Serviços de Publicidade Eletrônica"/>
    <n v="1593.15"/>
    <m/>
    <x v="0"/>
    <m/>
    <m/>
    <m/>
    <s v="2 - FATURADO"/>
    <n v="0"/>
    <x v="0"/>
    <x v="1"/>
    <m/>
  </r>
  <r>
    <x v="253"/>
    <s v="10.662.944/0001-88"/>
    <s v="NF SERVICOS DO"/>
    <n v="358997"/>
    <d v="2025-09-26T00:00:00"/>
    <n v="365812"/>
    <d v="2025-09-29T00:00:00"/>
    <m/>
    <n v="1470.6"/>
    <d v="2025-10-29T00:00:00"/>
    <s v="E0211040"/>
    <s v="PD211040"/>
    <s v="Serviços de Publicidade Eletrônica"/>
    <n v="1470.6"/>
    <m/>
    <x v="0"/>
    <m/>
    <m/>
    <m/>
    <s v="2 - FATURADO"/>
    <n v="0"/>
    <x v="0"/>
    <x v="1"/>
    <m/>
  </r>
  <r>
    <x v="254"/>
    <s v="10.663.610/0001-29"/>
    <s v="NF SERVICOS E_GOV"/>
    <n v="192568"/>
    <d v="2025-08-22T00:00:00"/>
    <n v="2011443"/>
    <d v="2025-08-22T00:00:00"/>
    <m/>
    <n v="277.10000000000002"/>
    <d v="2025-09-21T00:00:00"/>
    <m/>
    <m/>
    <s v="Certificado e-CPF A3 em token - 36 meses Gov"/>
    <n v="277.10000000000002"/>
    <m/>
    <x v="0"/>
    <m/>
    <m/>
    <m/>
    <s v="2 - FATURADO"/>
    <n v="9"/>
    <x v="2"/>
    <x v="1"/>
    <m/>
  </r>
  <r>
    <x v="254"/>
    <s v="10.663.610/0001-29"/>
    <s v="NF SERVICOS DO"/>
    <n v="354955"/>
    <d v="2025-09-10T00:00:00"/>
    <n v="361765"/>
    <d v="2025-09-10T00:00:00"/>
    <m/>
    <n v="2696.1"/>
    <d v="2025-10-10T00:00:00"/>
    <s v="E0240925"/>
    <s v="PD024925"/>
    <s v="Serviços de Publicidade Eletrônica"/>
    <n v="2696.1"/>
    <m/>
    <x v="0"/>
    <m/>
    <m/>
    <m/>
    <s v="2 - FATURADO"/>
    <n v="0"/>
    <x v="0"/>
    <x v="1"/>
    <m/>
  </r>
  <r>
    <x v="254"/>
    <s v="10.663.610/0001-29"/>
    <s v="NF SERVICOS DO"/>
    <n v="355505"/>
    <d v="2025-09-10T00:00:00"/>
    <n v="362315"/>
    <d v="2025-09-11T00:00:00"/>
    <m/>
    <n v="4411.8"/>
    <d v="2025-10-11T00:00:00"/>
    <s v="E0240925"/>
    <s v="PD024925"/>
    <s v="Serviços de Publicidade Eletrônica"/>
    <n v="4411.8"/>
    <m/>
    <x v="0"/>
    <m/>
    <m/>
    <m/>
    <s v="2 - FATURADO"/>
    <n v="0"/>
    <x v="0"/>
    <x v="1"/>
    <m/>
  </r>
  <r>
    <x v="254"/>
    <s v="10.663.610/0001-29"/>
    <s v="NF SERVICOS DO"/>
    <n v="356029"/>
    <d v="2025-09-12T00:00:00"/>
    <n v="362842"/>
    <d v="2025-09-15T00:00:00"/>
    <m/>
    <n v="1225.5"/>
    <d v="2025-10-15T00:00:00"/>
    <s v="E0240925"/>
    <s v="PD024925"/>
    <s v="Serviços de Publicidade Eletrônica"/>
    <n v="1225.5"/>
    <m/>
    <x v="0"/>
    <m/>
    <m/>
    <m/>
    <s v="2 - FATURADO"/>
    <n v="0"/>
    <x v="0"/>
    <x v="1"/>
    <m/>
  </r>
  <r>
    <x v="254"/>
    <s v="10.663.610/0001-29"/>
    <s v="NF SERVICOS E_GOV"/>
    <n v="194111"/>
    <d v="2025-09-15T00:00:00"/>
    <n v="2025745"/>
    <d v="2025-09-15T00:00:00"/>
    <m/>
    <n v="277.10000000000002"/>
    <d v="2025-10-15T00:00:00"/>
    <m/>
    <m/>
    <s v="Certificado e-CPF A3 em token - 36 meses Gov"/>
    <n v="277.10000000000002"/>
    <m/>
    <x v="0"/>
    <m/>
    <m/>
    <m/>
    <s v="2 - FATURADO"/>
    <n v="0"/>
    <x v="0"/>
    <x v="1"/>
    <m/>
  </r>
  <r>
    <x v="254"/>
    <s v="10.663.610/0001-29"/>
    <s v="NF SERVICOS DO"/>
    <n v="356364"/>
    <d v="2025-09-15T00:00:00"/>
    <n v="363177"/>
    <d v="2025-09-16T00:00:00"/>
    <m/>
    <n v="980.4"/>
    <d v="2025-10-16T00:00:00"/>
    <s v="E0240925"/>
    <s v="PD024925"/>
    <s v="Serviços de Publicidade Eletrônica"/>
    <n v="980.4"/>
    <m/>
    <x v="0"/>
    <m/>
    <m/>
    <m/>
    <s v="2 - FATURADO"/>
    <n v="0"/>
    <x v="0"/>
    <x v="1"/>
    <m/>
  </r>
  <r>
    <x v="254"/>
    <s v="10.663.610/0001-29"/>
    <s v="NF SERVICOS E_GOV"/>
    <n v="194264"/>
    <d v="2025-09-16T00:00:00"/>
    <n v="2025898"/>
    <d v="2025-09-16T00:00:00"/>
    <m/>
    <n v="277.10000000000002"/>
    <d v="2025-10-16T00:00:00"/>
    <m/>
    <m/>
    <s v="Certificado e-CPF A3 em token - 36 meses Gov"/>
    <n v="277.10000000000002"/>
    <m/>
    <x v="0"/>
    <m/>
    <m/>
    <m/>
    <s v="2 - FATURADO"/>
    <n v="0"/>
    <x v="0"/>
    <x v="1"/>
    <m/>
  </r>
  <r>
    <x v="254"/>
    <s v="10.663.610/0001-29"/>
    <s v="NF SERVICOS"/>
    <n v="194755"/>
    <d v="2025-09-23T00:00:00"/>
    <n v="2026389"/>
    <d v="2025-09-23T00:00:00"/>
    <d v="2025-08-01T00:00:00"/>
    <n v="629125.28"/>
    <d v="2025-10-23T00:00:00"/>
    <s v="E0240282"/>
    <s v="PD024172"/>
    <s v="PROJETO TRANSFORMAÇÃO DIGITAL  - DESENVOLVIMENTO/ SUSTENTAÇÃO DE APLICAÇÕES"/>
    <n v="590434.06999999995"/>
    <d v="2025-08-01T00:00:00"/>
    <x v="0"/>
    <s v="16/2024"/>
    <s v="ADM 097/2024"/>
    <s v="359.00003370/2024-15-ITO/APPS"/>
    <s v="2 - FATURADO"/>
    <n v="0"/>
    <x v="0"/>
    <x v="0"/>
    <m/>
  </r>
  <r>
    <x v="254"/>
    <s v="10.663.610/0001-29"/>
    <s v="NF SERVICOS"/>
    <n v="194775"/>
    <d v="2025-09-23T00:00:00"/>
    <n v="2026409"/>
    <d v="2025-09-24T00:00:00"/>
    <d v="2025-08-01T00:00:00"/>
    <n v="27501.72"/>
    <d v="2025-10-24T00:00:00"/>
    <s v="EC240282"/>
    <s v="PD024172"/>
    <s v="PROJETO TRANSFORMAÇÃO DIGITAL : AMBIENTE, INFRAESTRUTURA, SERVIÇOS OPERACIONAIS, SUSTENTAÇÃO DE APLICATIVOS E SOLUÇÕES DE TIC"/>
    <n v="25810.36"/>
    <d v="2025-08-01T00:00:00"/>
    <x v="0"/>
    <s v="16/2024"/>
    <s v="ADM 97/2024"/>
    <s v="359.00003370/2024-15-ITO/APPS"/>
    <s v="2 - FATURADO"/>
    <n v="0"/>
    <x v="0"/>
    <x v="0"/>
    <m/>
  </r>
  <r>
    <x v="254"/>
    <s v="10.663.610/0001-29"/>
    <s v="NF SERVICOS"/>
    <n v="194776"/>
    <d v="2025-09-23T00:00:00"/>
    <n v="2026410"/>
    <d v="2025-09-24T00:00:00"/>
    <d v="2025-08-01T00:00:00"/>
    <n v="905.65"/>
    <d v="2025-10-24T00:00:00"/>
    <s v="EC240282"/>
    <s v="PD024172"/>
    <s v="PROJETO TRANSFORMAÇÃO DIGITAL : AMBIENTE, INFRAESTRUTURA, SERVIÇOS OPERACIONAIS, SUSTENTAÇÃO DE APLICATIVOS E SOLUÇÕES DE TIC"/>
    <n v="849.95"/>
    <d v="2025-08-01T00:00:00"/>
    <x v="0"/>
    <s v="16/2024"/>
    <s v="ADM 97/2024"/>
    <s v="359.00003370/2024-15-ITO/APPS"/>
    <s v="2 - FATURADO"/>
    <n v="0"/>
    <x v="0"/>
    <x v="0"/>
    <m/>
  </r>
  <r>
    <x v="254"/>
    <s v="10.663.610/0001-29"/>
    <s v="NF SERVICOS"/>
    <n v="194777"/>
    <d v="2025-09-23T00:00:00"/>
    <n v="2026411"/>
    <d v="2025-09-24T00:00:00"/>
    <d v="2025-08-01T00:00:00"/>
    <n v="16287.57"/>
    <d v="2025-10-24T00:00:00"/>
    <s v="EC240282"/>
    <s v="PD024172"/>
    <s v="PROJETO TRANSFORMAÇÃO DIGITAL : AMBIENTE, INFRAESTRUTURA, SERVIÇOS OPERACIONAIS, SUSTENTAÇÃO DE APLICATIVOS E SOLUÇÕES DE TIC"/>
    <n v="16287.57"/>
    <d v="2025-08-01T00:00:00"/>
    <x v="0"/>
    <s v="16/2024"/>
    <s v="ADM 97/2024"/>
    <s v="359.00003370/2024-15-ITO/APPS"/>
    <s v="2 - FATURADO"/>
    <n v="0"/>
    <x v="0"/>
    <x v="0"/>
    <m/>
  </r>
  <r>
    <x v="254"/>
    <s v="10.663.610/0001-29"/>
    <s v="NF SERVICOS"/>
    <n v="194778"/>
    <d v="2025-09-23T00:00:00"/>
    <n v="2026412"/>
    <d v="2025-09-24T00:00:00"/>
    <d v="2025-08-01T00:00:00"/>
    <n v="5807.5"/>
    <d v="2025-10-24T00:00:00"/>
    <s v="EC240282"/>
    <s v="PD024172"/>
    <s v="PROJETO TRANSFORMAÇÃO DIGITAL : AMBIENTE, INFRAESTRUTURA, SERVIÇOS OPERACIONAIS, SUSTENTAÇÃO DE APLICATIVOS E SOLUÇÕES DE TIC"/>
    <n v="5450.33"/>
    <d v="2025-08-01T00:00:00"/>
    <x v="0"/>
    <s v="16/2024"/>
    <s v="ADM 97/2024"/>
    <s v="359.00003370/2024-15-ITO/APPS"/>
    <s v="2 - FATURADO"/>
    <n v="0"/>
    <x v="0"/>
    <x v="0"/>
    <m/>
  </r>
  <r>
    <x v="254"/>
    <s v="10.663.610/0001-29"/>
    <s v="ND-LOCACAO BENS MOVE"/>
    <n v="1406"/>
    <d v="2025-09-24T00:00:00"/>
    <m/>
    <m/>
    <m/>
    <n v="23082"/>
    <d v="2025-10-24T00:00:00"/>
    <s v="EC240282"/>
    <s v="PD024172"/>
    <s v="Locação de Bens Móveis - Desktop Avançado - 12 ms"/>
    <n v="23082"/>
    <m/>
    <x v="0"/>
    <m/>
    <m/>
    <m/>
    <s v="2 - FATURADO"/>
    <n v="0"/>
    <x v="0"/>
    <x v="3"/>
    <m/>
  </r>
  <r>
    <x v="254"/>
    <s v="10.663.610/0001-29"/>
    <s v="NF SERVICOS"/>
    <n v="194765"/>
    <d v="2025-09-24T00:00:00"/>
    <n v="2026399"/>
    <d v="2025-09-24T00:00:00"/>
    <d v="2025-08-01T00:00:00"/>
    <n v="157036.34"/>
    <d v="2025-10-24T00:00:00"/>
    <s v="EC240282"/>
    <s v="PD024172"/>
    <s v="PROJETO TRANSFORMAÇÃO DIGITAL : AMBIENTE, INFRAESTRUTURA, SERVIÇOS OPERACIONAIS, SUSTENTAÇÃO DE APLICATIVOS E SOLUÇÕES DE TIC"/>
    <n v="157036.34"/>
    <d v="2025-08-01T00:00:00"/>
    <x v="0"/>
    <s v="16/2024"/>
    <s v="ADM 97/2024"/>
    <s v="359.00003370/2024-15-ITO/APPS"/>
    <s v="2 - FATURADO"/>
    <n v="0"/>
    <x v="0"/>
    <x v="0"/>
    <m/>
  </r>
  <r>
    <x v="254"/>
    <s v="10.663.610/0001-29"/>
    <s v="NF SERVICOS"/>
    <n v="194766"/>
    <d v="2025-09-24T00:00:00"/>
    <n v="2026400"/>
    <d v="2025-09-24T00:00:00"/>
    <d v="2025-08-01T00:00:00"/>
    <n v="92662.74"/>
    <d v="2025-10-24T00:00:00"/>
    <s v="EC240282"/>
    <s v="PD024172"/>
    <s v="PROJETO TRANSFORMAÇÃO DIGITAL : AMBIENTE, INFRAESTRUTURA, SERVIÇOS OPERACIONAIS, SUSTENTAÇÃO DE APLICATIVOS E SOLUÇÕES DE TIC"/>
    <n v="86963.98"/>
    <d v="2025-08-01T00:00:00"/>
    <x v="0"/>
    <s v="16/2024"/>
    <s v="ADM 97/2024"/>
    <s v="359.00003370/2024-15-ITO/APPS"/>
    <s v="2 - FATURADO"/>
    <n v="0"/>
    <x v="0"/>
    <x v="0"/>
    <m/>
  </r>
  <r>
    <x v="254"/>
    <s v="10.663.610/0001-29"/>
    <s v="NF SERVICOS"/>
    <n v="194779"/>
    <d v="2025-09-24T00:00:00"/>
    <n v="2026413"/>
    <d v="2025-09-24T00:00:00"/>
    <d v="2025-08-01T00:00:00"/>
    <n v="1986"/>
    <d v="2025-10-24T00:00:00"/>
    <s v="EC240282"/>
    <s v="PD024172"/>
    <s v="PROJETO TRANSFORMAÇÃO DIGITAL : AMBIENTE, INFRAESTRUTURA, SERVIÇOS OPERACIONAIS, SUSTENTAÇÃO DE APLICATIVOS E SOLUÇÕES DE TIC"/>
    <n v="1863.86"/>
    <d v="2025-08-01T00:00:00"/>
    <x v="0"/>
    <s v="16/2024"/>
    <s v="ADM 97/2024"/>
    <s v="359.00003370/2024-15-ITO/APPS"/>
    <s v="2 - FATURADO"/>
    <n v="0"/>
    <x v="0"/>
    <x v="0"/>
    <m/>
  </r>
  <r>
    <x v="254"/>
    <s v="10.663.610/0001-29"/>
    <s v="NF SERVICOS"/>
    <n v="194780"/>
    <d v="2025-09-24T00:00:00"/>
    <n v="2026414"/>
    <d v="2025-09-24T00:00:00"/>
    <d v="2025-08-01T00:00:00"/>
    <n v="8648.67"/>
    <d v="2025-10-24T00:00:00"/>
    <s v="EC240282"/>
    <s v="PD024172"/>
    <s v="PROJETO TRANSFORMAÇÃO DIGITAL : AMBIENTE, INFRAESTRUTURA, SERVIÇOS OPERACIONAIS, SUSTENTAÇÃO DE APLICATIVOS E SOLUÇÕES DE TIC"/>
    <n v="8648.67"/>
    <d v="2025-08-01T00:00:00"/>
    <x v="0"/>
    <s v="16/2024"/>
    <s v="ADM 97/2024"/>
    <s v="359.00003370/2024-15-ITO/APPS"/>
    <s v="2 - FATURADO"/>
    <n v="0"/>
    <x v="0"/>
    <x v="0"/>
    <m/>
  </r>
  <r>
    <x v="255"/>
    <s v="10.693.290/0001-50"/>
    <s v="ND-OPERADORA CIELO"/>
    <n v="26805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256"/>
    <s v="10.736.710/0001-38"/>
    <s v="6114 Venda A.T.CONSI"/>
    <n v="215"/>
    <d v="2023-02-24T00:00:00"/>
    <m/>
    <s v="Acerto ref. NF Dev S"/>
    <n v="0"/>
    <n v="3930.5"/>
    <d v="2023-09-08T00:00:00"/>
    <n v="143"/>
    <m/>
    <s v="VIAGEM PITORESCA E HISTORICA AO BRASIL - 2A REIMPRESSAO"/>
    <n v="1374.8"/>
    <n v="0"/>
    <x v="11"/>
    <m/>
    <m/>
    <m/>
    <s v="60/75/90"/>
    <n v="753"/>
    <x v="3"/>
    <x v="4"/>
    <m/>
  </r>
  <r>
    <x v="257"/>
    <s v="10.867.697/0001-56"/>
    <s v="ND-OPERADORA CIELO"/>
    <n v="26770"/>
    <d v="2025-09-25T00:00:00"/>
    <m/>
    <m/>
    <m/>
    <n v="293.73"/>
    <d v="2025-09-25T00:00:00"/>
    <m/>
    <m/>
    <s v="e-CNPJ A3 (somente certificado) - 36 meses "/>
    <n v="293.73"/>
    <m/>
    <x v="0"/>
    <m/>
    <m/>
    <m/>
    <s v="1 - VENDA A VISTA"/>
    <n v="5"/>
    <x v="2"/>
    <x v="5"/>
    <m/>
  </r>
  <r>
    <x v="258"/>
    <s v="10.867.871/0001-60"/>
    <s v="NF SERVICOS DO"/>
    <n v="359289"/>
    <d v="2025-09-29T00:00:00"/>
    <n v="366104"/>
    <d v="2025-09-30T00:00:00"/>
    <m/>
    <n v="735.3"/>
    <d v="2025-10-30T00:00:00"/>
    <s v="E0201982"/>
    <s v="PD201982"/>
    <s v="Serviços de Publicidade Eletrônica"/>
    <n v="735.3"/>
    <m/>
    <x v="0"/>
    <m/>
    <m/>
    <m/>
    <s v="2 - FATURADO"/>
    <n v="0"/>
    <x v="0"/>
    <x v="1"/>
    <m/>
  </r>
  <r>
    <x v="258"/>
    <s v="10.867.871/0001-60"/>
    <s v="NF SERVICOS DO"/>
    <n v="359290"/>
    <d v="2025-09-29T00:00:00"/>
    <n v="366105"/>
    <d v="2025-09-30T00:00:00"/>
    <m/>
    <n v="122.55"/>
    <d v="2025-10-30T00:00:00"/>
    <s v="E0201982"/>
    <s v="PD201982"/>
    <s v="Serviços de Publicidade Eletrônica"/>
    <n v="122.55"/>
    <m/>
    <x v="0"/>
    <m/>
    <m/>
    <m/>
    <s v="2 - FATURADO"/>
    <n v="0"/>
    <x v="0"/>
    <x v="1"/>
    <m/>
  </r>
  <r>
    <x v="259"/>
    <s v="10.923.360/0001-19"/>
    <s v="NF SERVICOS DO"/>
    <n v="196556"/>
    <d v="2023-06-05T00:00:00"/>
    <n v="202031"/>
    <d v="2023-06-14T00:00:00"/>
    <m/>
    <n v="27"/>
    <d v="2023-07-14T00:00:00"/>
    <m/>
    <m/>
    <s v="Boletim - Diário Oficial Informa"/>
    <n v="27"/>
    <m/>
    <x v="0"/>
    <m/>
    <m/>
    <m/>
    <s v="3 - FATURADO DO INFORMA"/>
    <n v="809"/>
    <x v="3"/>
    <x v="1"/>
    <m/>
  </r>
  <r>
    <x v="260"/>
    <s v="10.979.446/0001-63"/>
    <s v="NF SERVICOS"/>
    <n v="193082"/>
    <d v="2025-09-08T00:00:00"/>
    <n v="2024716"/>
    <d v="2025-09-09T00:00:00"/>
    <d v="2025-07-01T00:00:00"/>
    <n v="1072.19"/>
    <d v="2025-10-08T00:00:00"/>
    <s v="E0250196"/>
    <s v="PD025170"/>
    <s v="DESENVOLVIMENTO/MANUTENÇÃO E SUPORTE DE SISTEMAS"/>
    <n v="1020.72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3100"/>
    <d v="2025-09-08T00:00:00"/>
    <n v="2024734"/>
    <d v="2025-09-09T00:00:00"/>
    <d v="2025-07-01T00:00:00"/>
    <n v="333583.28999999998"/>
    <d v="2025-10-08T00:00:00"/>
    <s v="E0250196"/>
    <s v="PD025170"/>
    <s v="DESENVOLVIMENTO/MANUTENÇÃO E SUPORTE DE SISTEMAS"/>
    <n v="317571.28999999998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3101"/>
    <d v="2025-09-08T00:00:00"/>
    <n v="2024735"/>
    <d v="2025-09-09T00:00:00"/>
    <d v="2025-07-01T00:00:00"/>
    <n v="84866.21"/>
    <d v="2025-10-08T00:00:00"/>
    <s v="E0250196"/>
    <s v="PD025170"/>
    <s v="DESENVOLVIMENTO/MANUTENÇÃO E SUPORTE DE SISTEMAS"/>
    <n v="80792.63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3107"/>
    <d v="2025-09-08T00:00:00"/>
    <n v="2024741"/>
    <d v="2025-09-09T00:00:00"/>
    <d v="2025-07-01T00:00:00"/>
    <n v="35090.54"/>
    <d v="2025-10-09T00:00:00"/>
    <s v="E0250197"/>
    <s v="PD025170"/>
    <s v="DESENVOLVIMENTO/MANUTENÇÃO E SUPORTE DE SISTEMAS"/>
    <n v="33406.19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3108"/>
    <d v="2025-09-08T00:00:00"/>
    <n v="2024742"/>
    <d v="2025-09-09T00:00:00"/>
    <d v="2025-07-01T00:00:00"/>
    <n v="246780.77"/>
    <d v="2025-10-09T00:00:00"/>
    <s v="E0250197"/>
    <s v="PD025170"/>
    <s v="DESENVOLVIMENTO/MANUTENÇÃO E SUPORTE DE SISTEMAS"/>
    <n v="234935.29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3109"/>
    <d v="2025-09-08T00:00:00"/>
    <n v="2024743"/>
    <d v="2025-09-09T00:00:00"/>
    <d v="2025-07-01T00:00:00"/>
    <n v="144068.45000000001"/>
    <d v="2025-10-09T00:00:00"/>
    <s v="E0250197"/>
    <s v="PD025170"/>
    <s v="DESENVOLVIMENTO/MANUTENÇÃO E SUPORTE DE SISTEMAS"/>
    <n v="137153.16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3111"/>
    <d v="2025-09-08T00:00:00"/>
    <n v="2024745"/>
    <d v="2025-09-09T00:00:00"/>
    <d v="2025-07-01T00:00:00"/>
    <n v="88082.45"/>
    <d v="2025-10-09T00:00:00"/>
    <s v="E0250197"/>
    <s v="PD025170"/>
    <s v="DESENVOLVIMENTO/MANUTENÇÃO E SUPORTE DE SISTEMAS"/>
    <n v="83854.490000000005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3114"/>
    <d v="2025-09-08T00:00:00"/>
    <n v="2024748"/>
    <d v="2025-09-09T00:00:00"/>
    <d v="2025-07-01T00:00:00"/>
    <n v="167362.62"/>
    <d v="2025-10-09T00:00:00"/>
    <s v="E0250198"/>
    <s v="PD025170"/>
    <s v="DESENVOLVIMENTO/MANUTENÇÃO E SUPORTE DE SISTEMAS"/>
    <n v="159329.21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 KIT"/>
    <n v="193115"/>
    <d v="2025-09-08T00:00:00"/>
    <n v="2024749"/>
    <d v="2025-09-09T00:00:00"/>
    <d v="2025-07-01T00:00:00"/>
    <n v="10064.23"/>
    <d v="2025-10-09T00:00:00"/>
    <s v="E0250198"/>
    <s v="PD025170"/>
    <s v="DESENVOLVIMENTO/MANUTENÇÃO E SUPORTE DE SISTEMAS"/>
    <n v="9581.15"/>
    <d v="2025-07-01T00:00:00"/>
    <x v="0"/>
    <s v="17/2025"/>
    <s v="001.00005323/2925-28"/>
    <s v="359.00002428/2025-94 - APPS/ITO"/>
    <s v="2 - FATURADO"/>
    <n v="0"/>
    <x v="0"/>
    <x v="1"/>
    <m/>
  </r>
  <r>
    <x v="260"/>
    <s v="10.979.446/0001-63"/>
    <s v="NF SERVICOS"/>
    <n v="193116"/>
    <d v="2025-09-08T00:00:00"/>
    <n v="2024750"/>
    <d v="2025-09-09T00:00:00"/>
    <d v="2025-07-01T00:00:00"/>
    <n v="12457.42"/>
    <d v="2025-10-09T00:00:00"/>
    <s v="E0250198"/>
    <s v="PD025170"/>
    <s v="DESENVOLVIMENTO/MANUTENÇÃO E SUPORTE DE SISTEMAS"/>
    <n v="11859.46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3117"/>
    <d v="2025-09-08T00:00:00"/>
    <n v="2024751"/>
    <d v="2025-09-09T00:00:00"/>
    <d v="2025-07-01T00:00:00"/>
    <n v="12171.84"/>
    <d v="2025-10-09T00:00:00"/>
    <s v="E0250198"/>
    <s v="PD025170"/>
    <s v="DESENVOLVIMENTO/MANUTENÇÃO E SUPORTE DE SISTEMAS"/>
    <n v="11587.59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3123"/>
    <d v="2025-09-08T00:00:00"/>
    <n v="2024757"/>
    <d v="2025-09-09T00:00:00"/>
    <d v="2025-07-01T00:00:00"/>
    <n v="268125.98"/>
    <d v="2025-10-09T00:00:00"/>
    <s v="E0250197"/>
    <s v="PD025170"/>
    <s v="DESENVOLVIMENTO/MANUTENÇÃO E SUPORTE DE SISTEMAS"/>
    <n v="255255.93"/>
    <d v="2025-07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 E_GOV"/>
    <n v="194421"/>
    <d v="2025-09-18T00:00:00"/>
    <n v="2026055"/>
    <d v="2025-09-18T00:00:00"/>
    <m/>
    <n v="109.89"/>
    <d v="2025-10-18T00:00:00"/>
    <m/>
    <m/>
    <s v="Certificado e-CPF A3 (renovação) - 36 meses Gov"/>
    <n v="104.62"/>
    <m/>
    <x v="0"/>
    <m/>
    <m/>
    <m/>
    <s v="2 - FATURADO"/>
    <n v="0"/>
    <x v="0"/>
    <x v="1"/>
    <m/>
  </r>
  <r>
    <x v="260"/>
    <s v="10.979.446/0001-63"/>
    <s v="NF SERVICOS E_GOV"/>
    <n v="194426"/>
    <d v="2025-09-18T00:00:00"/>
    <n v="2026060"/>
    <d v="2025-09-18T00:00:00"/>
    <m/>
    <n v="109.89"/>
    <d v="2025-10-18T00:00:00"/>
    <m/>
    <m/>
    <s v="Certificado e-CPF A3 (renovação) - 36 meses Gov"/>
    <n v="104.62"/>
    <m/>
    <x v="0"/>
    <m/>
    <m/>
    <m/>
    <s v="2 - FATURADO"/>
    <n v="0"/>
    <x v="0"/>
    <x v="1"/>
    <m/>
  </r>
  <r>
    <x v="260"/>
    <s v="10.979.446/0001-63"/>
    <s v="NF SERVICOS E_GOV"/>
    <n v="194427"/>
    <d v="2025-09-18T00:00:00"/>
    <n v="2026061"/>
    <d v="2025-09-18T00:00:00"/>
    <m/>
    <n v="109.89"/>
    <d v="2025-10-18T00:00:00"/>
    <m/>
    <m/>
    <s v="Certificado e-CPF A3 (renovação) - 36 meses Gov"/>
    <n v="104.62"/>
    <m/>
    <x v="0"/>
    <m/>
    <m/>
    <m/>
    <s v="2 - FATURADO"/>
    <n v="0"/>
    <x v="0"/>
    <x v="1"/>
    <m/>
  </r>
  <r>
    <x v="260"/>
    <s v="10.979.446/0001-63"/>
    <s v="NF SERVICOS E_GOV"/>
    <n v="194428"/>
    <d v="2025-09-18T00:00:00"/>
    <n v="2026062"/>
    <d v="2025-09-18T00:00:00"/>
    <m/>
    <n v="109.89"/>
    <d v="2025-10-18T00:00:00"/>
    <m/>
    <m/>
    <s v="Certificado e-CPF A3 (renovação) - 36 meses Gov"/>
    <n v="104.62"/>
    <m/>
    <x v="0"/>
    <m/>
    <m/>
    <m/>
    <s v="2 - FATURADO"/>
    <n v="0"/>
    <x v="0"/>
    <x v="1"/>
    <m/>
  </r>
  <r>
    <x v="260"/>
    <s v="10.979.446/0001-63"/>
    <s v="NF SERVICOS"/>
    <n v="194664"/>
    <d v="2025-09-22T00:00:00"/>
    <n v="2026298"/>
    <d v="2025-09-22T00:00:00"/>
    <d v="2025-07-01T00:00:00"/>
    <n v="192479.52"/>
    <d v="2025-10-22T00:00:00"/>
    <s v="EC220225"/>
    <s v="PD022177"/>
    <s v="DESENVOLVIMENTO, IMPLANTAÇÃO E MANUTENÇÃO DE SISTEMAS"/>
    <n v="183240.5"/>
    <d v="2025-07-01T00:00:00"/>
    <x v="0"/>
    <d v="2022-09-01T00:00:00"/>
    <s v="SEGOV-PRC-2022/02166"/>
    <s v="PD-PRC-2022/04176-359.00007987/2023-29-APPS"/>
    <s v="2 - FATURADO"/>
    <n v="0"/>
    <x v="0"/>
    <x v="0"/>
    <m/>
  </r>
  <r>
    <x v="260"/>
    <s v="10.979.446/0001-63"/>
    <s v="NF SERVICOS"/>
    <n v="194670"/>
    <d v="2025-09-22T00:00:00"/>
    <n v="2026304"/>
    <d v="2025-09-22T00:00:00"/>
    <d v="2025-07-01T00:00:00"/>
    <n v="65135.68"/>
    <d v="2025-10-22T00:00:00"/>
    <s v="EC220224"/>
    <s v="PD022177"/>
    <s v="SUPORTE A USUARIOS, ADMINISTRAÇÃO DE REDES E AMBIENTE E GESTÃO DE OPERAÇÕES DE T"/>
    <n v="62009.17"/>
    <d v="2025-07-01T00:00:00"/>
    <x v="0"/>
    <d v="2022-09-01T00:00:00"/>
    <s v="001.00000668/2023-23"/>
    <s v="PD-PRC-2022/04176-359.00007987/2023-29-ITO"/>
    <s v="2 - FATURADO"/>
    <n v="0"/>
    <x v="0"/>
    <x v="0"/>
    <m/>
  </r>
  <r>
    <x v="260"/>
    <s v="10.979.446/0001-63"/>
    <s v="NF SERVICOS"/>
    <n v="194671"/>
    <d v="2025-09-22T00:00:00"/>
    <n v="2026305"/>
    <d v="2025-09-22T00:00:00"/>
    <d v="2025-07-01T00:00:00"/>
    <n v="58998.69"/>
    <d v="2025-10-22T00:00:00"/>
    <s v="EC220224"/>
    <s v="PD022177"/>
    <s v="SUPORTE A USUARIOS, ADMINISTRAÇÃO DE REDES E AMBIENTE E GESTÃO DE OPERAÇÕES DE T"/>
    <n v="56166.75"/>
    <d v="2025-07-01T00:00:00"/>
    <x v="0"/>
    <d v="2022-09-01T00:00:00"/>
    <s v="001.00000668/2023-23"/>
    <s v="PD-PRC-2022/04176-359.00007987/2023-29-ITO"/>
    <s v="2 - FATURADO"/>
    <n v="0"/>
    <x v="0"/>
    <x v="0"/>
    <m/>
  </r>
  <r>
    <x v="260"/>
    <s v="10.979.446/0001-63"/>
    <s v="NF SERVICOS"/>
    <n v="194673"/>
    <d v="2025-09-22T00:00:00"/>
    <n v="2026307"/>
    <d v="2025-09-22T00:00:00"/>
    <d v="2025-07-01T00:00:00"/>
    <n v="197499.14"/>
    <d v="2025-10-22T00:00:00"/>
    <s v="EC220227"/>
    <s v="PD022177"/>
    <s v="AMBIENTE DOS SISTEMAS DA SEGOV"/>
    <n v="188019.18"/>
    <d v="2025-07-01T00:00:00"/>
    <x v="0"/>
    <d v="2022-09-01T00:00:00"/>
    <s v="001.00000668/2023-23"/>
    <s v="PD-PRC-2022/04176    359.00007987/2023-29 ITO"/>
    <s v="2 - FATURADO"/>
    <n v="0"/>
    <x v="0"/>
    <x v="0"/>
    <m/>
  </r>
  <r>
    <x v="260"/>
    <s v="10.979.446/0001-63"/>
    <s v="NF SERVICOS"/>
    <n v="194674"/>
    <d v="2025-09-22T00:00:00"/>
    <n v="2026308"/>
    <d v="2025-09-22T00:00:00"/>
    <d v="2025-07-01T00:00:00"/>
    <n v="12678.55"/>
    <d v="2025-10-22T00:00:00"/>
    <s v="EC220227"/>
    <s v="PD022177"/>
    <s v="AMBIENTE DOS SISTEMAS DA SEGOV"/>
    <n v="12069.98"/>
    <d v="2025-07-01T00:00:00"/>
    <x v="0"/>
    <d v="2022-09-01T00:00:00"/>
    <s v="001.00000668/2023-23"/>
    <s v="PD-PRC-2022/04176    359.00007987/2023-29 ITO"/>
    <s v="2 - FATURADO"/>
    <n v="0"/>
    <x v="0"/>
    <x v="0"/>
    <m/>
  </r>
  <r>
    <x v="260"/>
    <s v="10.979.446/0001-63"/>
    <s v="NF SERVICOS"/>
    <n v="194675"/>
    <d v="2025-09-22T00:00:00"/>
    <n v="2026309"/>
    <d v="2025-09-22T00:00:00"/>
    <d v="2025-07-01T00:00:00"/>
    <n v="72244.100000000006"/>
    <d v="2025-10-22T00:00:00"/>
    <s v="EC220227"/>
    <s v="PD022177"/>
    <s v="AMBIENTE DOS SISTEMAS DA SEGOV"/>
    <n v="68776.38"/>
    <d v="2025-07-01T00:00:00"/>
    <x v="0"/>
    <d v="2022-09-01T00:00:00"/>
    <s v="001.00000668/2023-23"/>
    <s v="PD-PRC-2022/04176    359.00007987/2023-29 ITO"/>
    <s v="2 - FATURADO"/>
    <n v="0"/>
    <x v="0"/>
    <x v="0"/>
    <m/>
  </r>
  <r>
    <x v="260"/>
    <s v="10.979.446/0001-63"/>
    <s v="NF SERVICOS"/>
    <n v="194676"/>
    <d v="2025-09-22T00:00:00"/>
    <n v="2026310"/>
    <d v="2025-09-22T00:00:00"/>
    <d v="2025-07-01T00:00:00"/>
    <n v="2161.4"/>
    <d v="2025-10-22T00:00:00"/>
    <s v="EC220227"/>
    <s v="PD022177"/>
    <s v="AMBIENTE DOS SISTEMAS DA SEGOV"/>
    <n v="2057.65"/>
    <d v="2025-07-01T00:00:00"/>
    <x v="0"/>
    <d v="2022-09-01T00:00:00"/>
    <s v="001.00000668/2023-23"/>
    <s v="PD-PRC-2022/04176    359.00007987/2023-29 ITO"/>
    <s v="2 - FATURADO"/>
    <n v="0"/>
    <x v="0"/>
    <x v="0"/>
    <m/>
  </r>
  <r>
    <x v="260"/>
    <s v="10.979.446/0001-63"/>
    <s v="NF SERVICOS"/>
    <n v="194677"/>
    <d v="2025-09-22T00:00:00"/>
    <n v="2026311"/>
    <d v="2025-09-22T00:00:00"/>
    <d v="2025-07-01T00:00:00"/>
    <n v="6205.89"/>
    <d v="2025-10-22T00:00:00"/>
    <s v="EC220227"/>
    <s v="PD022177"/>
    <s v="AMBIENTE DOS SISTEMAS DA SEGOV"/>
    <n v="5908.01"/>
    <d v="2025-07-01T00:00:00"/>
    <x v="0"/>
    <d v="2022-09-01T00:00:00"/>
    <s v="001.00000668/2023-23"/>
    <s v="PD-PRC-2022/04176    359.00007987/2023-29 ITO"/>
    <s v="2 - FATURADO"/>
    <n v="0"/>
    <x v="0"/>
    <x v="0"/>
    <m/>
  </r>
  <r>
    <x v="260"/>
    <s v="10.979.446/0001-63"/>
    <s v="NF SERVICOS"/>
    <n v="194678"/>
    <d v="2025-09-22T00:00:00"/>
    <n v="2026312"/>
    <d v="2025-09-22T00:00:00"/>
    <d v="2025-07-01T00:00:00"/>
    <n v="2120.4"/>
    <d v="2025-10-22T00:00:00"/>
    <s v="EC220227"/>
    <s v="PD022177"/>
    <s v="AMBIENTE DOS SISTEMAS DA SEGOV"/>
    <n v="2018.62"/>
    <d v="2025-07-01T00:00:00"/>
    <x v="0"/>
    <d v="2022-09-01T00:00:00"/>
    <s v="001.00000668/2023-23"/>
    <s v="PD-PRC-2022/04176    359.00007987/2023-29 ITO"/>
    <s v="2 - FATURADO"/>
    <n v="0"/>
    <x v="0"/>
    <x v="0"/>
    <m/>
  </r>
  <r>
    <x v="260"/>
    <s v="10.979.446/0001-63"/>
    <s v="NF SERVICOS"/>
    <n v="194679"/>
    <d v="2025-09-22T00:00:00"/>
    <n v="2026313"/>
    <d v="2025-09-22T00:00:00"/>
    <d v="2025-07-01T00:00:00"/>
    <n v="245637.88"/>
    <d v="2025-10-22T00:00:00"/>
    <s v="EC220226"/>
    <s v="PD022177"/>
    <s v="OFFICE PLANO PLUS"/>
    <n v="233847.26"/>
    <d v="2025-07-01T00:00:00"/>
    <x v="0"/>
    <d v="2022-09-01T00:00:00"/>
    <s v="001.00000668/2023-23"/>
    <s v="PD-PRC-2022/04176-359.00007987/2023-29-ITO"/>
    <s v="2 - FATURADO"/>
    <n v="0"/>
    <x v="0"/>
    <x v="0"/>
    <m/>
  </r>
  <r>
    <x v="260"/>
    <s v="10.979.446/0001-63"/>
    <s v="NF SERVICOS"/>
    <n v="194767"/>
    <d v="2025-09-24T00:00:00"/>
    <n v="2026401"/>
    <d v="2025-09-24T00:00:00"/>
    <d v="2025-08-01T00:00:00"/>
    <n v="65891.45"/>
    <d v="2025-10-24T00:00:00"/>
    <s v="E0250198"/>
    <s v="PD025170"/>
    <s v="DESENVOLVIMENTO/MANUTENÇÃO E SUPORTE DE SISTEMAS"/>
    <n v="62728.66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68"/>
    <d v="2025-09-24T00:00:00"/>
    <n v="2026402"/>
    <d v="2025-09-24T00:00:00"/>
    <d v="2025-08-01T00:00:00"/>
    <n v="12171.84"/>
    <d v="2025-10-24T00:00:00"/>
    <s v="E0250198"/>
    <s v="PD025170"/>
    <s v="DESENVOLVIMENTO/MANUTENÇÃO E SUPORTE DE SISTEMAS"/>
    <n v="11587.59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69"/>
    <d v="2025-09-24T00:00:00"/>
    <n v="2026403"/>
    <d v="2025-09-24T00:00:00"/>
    <d v="2025-08-01T00:00:00"/>
    <n v="158648.26999999999"/>
    <d v="2025-10-24T00:00:00"/>
    <s v="E0250198"/>
    <s v="PD025170"/>
    <s v="DESENVOLVIMENTO/MANUTENÇÃO E SUPORTE DE SISTEMAS"/>
    <n v="151033.15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70"/>
    <d v="2025-09-24T00:00:00"/>
    <n v="2026404"/>
    <d v="2025-09-24T00:00:00"/>
    <d v="2025-08-01T00:00:00"/>
    <n v="164483.43"/>
    <d v="2025-10-24T00:00:00"/>
    <s v="E0250197"/>
    <s v="PD025170"/>
    <s v="DESENVOLVIMENTO/MANUTENÇÃO E SUPORTE DE SISTEMAS"/>
    <n v="156588.23000000001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71"/>
    <d v="2025-09-24T00:00:00"/>
    <n v="2026405"/>
    <d v="2025-09-24T00:00:00"/>
    <d v="2025-08-01T00:00:00"/>
    <n v="293968.53999999998"/>
    <d v="2025-10-24T00:00:00"/>
    <s v="E0250197"/>
    <s v="PD025170"/>
    <s v="DESENVOLVIMENTO/MANUTENÇÃO E SUPORTE DE SISTEMAS"/>
    <n v="279858.05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72"/>
    <d v="2025-09-24T00:00:00"/>
    <n v="2026406"/>
    <d v="2025-09-24T00:00:00"/>
    <d v="2025-08-01T00:00:00"/>
    <n v="33696.44"/>
    <d v="2025-10-24T00:00:00"/>
    <s v="E0250197"/>
    <s v="PD025170"/>
    <s v="DESENVOLVIMENTO/MANUTENÇÃO E SUPORTE DE SISTEMAS"/>
    <n v="32079.01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73"/>
    <d v="2025-09-24T00:00:00"/>
    <n v="2026407"/>
    <d v="2025-09-24T00:00:00"/>
    <d v="2025-08-01T00:00:00"/>
    <n v="88082.45"/>
    <d v="2025-10-24T00:00:00"/>
    <s v="E0250197"/>
    <s v="PD025170"/>
    <s v="DESENVOLVIMENTO/MANUTENÇÃO E SUPORTE DE SISTEMAS"/>
    <n v="83854.490000000005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74"/>
    <d v="2025-09-24T00:00:00"/>
    <n v="2026408"/>
    <d v="2025-09-24T00:00:00"/>
    <d v="2025-08-01T00:00:00"/>
    <n v="274136.08"/>
    <d v="2025-10-24T00:00:00"/>
    <s v="E0250197"/>
    <s v="PD025170"/>
    <s v="DESENVOLVIMENTO/MANUTENÇÃO E SUPORTE DE SISTEMAS"/>
    <n v="260977.55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82"/>
    <d v="2025-09-24T00:00:00"/>
    <n v="2026416"/>
    <d v="2025-09-24T00:00:00"/>
    <d v="2025-08-01T00:00:00"/>
    <n v="458928"/>
    <d v="2025-10-24T00:00:00"/>
    <s v="E0250196"/>
    <s v="PD025170"/>
    <s v="DESENVOLVIMENTO/MANUTENÇÃO E SUPORTE DE SISTEMAS"/>
    <n v="436899.46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83"/>
    <d v="2025-09-24T00:00:00"/>
    <n v="2026417"/>
    <d v="2025-09-24T00:00:00"/>
    <d v="2025-08-01T00:00:00"/>
    <n v="1072.19"/>
    <d v="2025-10-24T00:00:00"/>
    <s v="E0250196"/>
    <s v="PD025170"/>
    <s v="DESENVOLVIMENTO/MANUTENÇÃO E SUPORTE DE SISTEMAS"/>
    <n v="1020.72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"/>
    <n v="194784"/>
    <d v="2025-09-24T00:00:00"/>
    <n v="2026418"/>
    <d v="2025-09-24T00:00:00"/>
    <d v="2025-08-01T00:00:00"/>
    <n v="84866.21"/>
    <d v="2025-10-24T00:00:00"/>
    <s v="E0250196"/>
    <s v="PD025170"/>
    <s v="DESENVOLVIMENTO/MANUTENÇÃO E SUPORTE DE SISTEMAS"/>
    <n v="80792.63"/>
    <d v="2025-08-01T00:00:00"/>
    <x v="0"/>
    <s v="17/2025"/>
    <s v="001.00005323/2925-28"/>
    <s v="359.00002428/2025-94 - APPS/ITO"/>
    <s v="2 - FATURADO"/>
    <n v="0"/>
    <x v="0"/>
    <x v="0"/>
    <m/>
  </r>
  <r>
    <x v="260"/>
    <s v="10.979.446/0001-63"/>
    <s v="NF SERVICOS E_GOV"/>
    <n v="194823"/>
    <d v="2025-09-24T00:00:00"/>
    <n v="2026457"/>
    <d v="2025-09-24T00:00:00"/>
    <m/>
    <n v="109.89"/>
    <d v="2025-10-24T00:00:00"/>
    <m/>
    <m/>
    <s v="Certificado e-CPF A3 (renovação) - 36 meses Gov"/>
    <n v="104.62"/>
    <m/>
    <x v="0"/>
    <m/>
    <m/>
    <m/>
    <s v="2 - FATURADO"/>
    <n v="0"/>
    <x v="0"/>
    <x v="1"/>
    <m/>
  </r>
  <r>
    <x v="260"/>
    <s v="10.979.446/0001-63"/>
    <s v="NF SERVICOS E_GOV"/>
    <n v="195036"/>
    <d v="2025-09-30T00:00:00"/>
    <n v="2026670"/>
    <d v="2025-09-30T00:00:00"/>
    <m/>
    <n v="329.43"/>
    <d v="2025-10-30T00:00:00"/>
    <m/>
    <m/>
    <s v="Certificado e-CPF A3 em cartão e leitora - 36 meses Gov"/>
    <n v="313.62"/>
    <m/>
    <x v="0"/>
    <m/>
    <m/>
    <m/>
    <s v="2 - FATURADO"/>
    <n v="0"/>
    <x v="0"/>
    <x v="1"/>
    <m/>
  </r>
  <r>
    <x v="260"/>
    <s v="10.979.446/0001-63"/>
    <s v="ND-FUNCIONARIO CEDID"/>
    <s v="3908A"/>
    <d v="2025-09-30T00:00:00"/>
    <m/>
    <m/>
    <m/>
    <n v="34790.18"/>
    <d v="2025-10-31T00:00:00"/>
    <s v="CARGA INICIAL FUNCIONARIO CEDID"/>
    <m/>
    <s v="CARGA INICIAL FUNCIONARIO CEDID"/>
    <n v="34790.18"/>
    <m/>
    <x v="0"/>
    <m/>
    <m/>
    <m/>
    <s v="31 DIAS"/>
    <n v="0"/>
    <x v="0"/>
    <x v="10"/>
    <m/>
  </r>
  <r>
    <x v="261"/>
    <s v="101.400.968-50"/>
    <s v="NF SERVICOS DO"/>
    <n v="295000"/>
    <d v="2024-11-04T00:00:00"/>
    <n v="301405"/>
    <d v="2024-11-04T00:00:00"/>
    <m/>
    <n v="45"/>
    <d v="2024-12-04T00:00:00"/>
    <m/>
    <m/>
    <s v="Boletim_e-Negócios Públicos Informa"/>
    <n v="45"/>
    <m/>
    <x v="0"/>
    <m/>
    <m/>
    <m/>
    <s v="4 - FATURADO eNEGOCIOS INFORMA"/>
    <n v="300"/>
    <x v="1"/>
    <x v="1"/>
    <m/>
  </r>
  <r>
    <x v="262"/>
    <s v="102.946.058-27"/>
    <s v="ND-OPERADORA CIELO"/>
    <n v="26844"/>
    <d v="2025-09-25T00:00:00"/>
    <m/>
    <m/>
    <m/>
    <n v="187.49"/>
    <d v="2025-09-25T00:00:00"/>
    <m/>
    <m/>
    <s v="Certificado e-CPF A3 (somente certificado) - 36 meses"/>
    <n v="187.49"/>
    <m/>
    <x v="0"/>
    <m/>
    <m/>
    <m/>
    <s v="1 - VENDA A VISTA"/>
    <n v="5"/>
    <x v="2"/>
    <x v="5"/>
    <m/>
  </r>
  <r>
    <x v="263"/>
    <s v="103.014.627-63"/>
    <s v="NF SERVICOS KIT"/>
    <n v="178767"/>
    <d v="2025-02-06T00:00:00"/>
    <n v="1920655"/>
    <d v="2025-02-10T00:00:00"/>
    <m/>
    <n v="241.32"/>
    <d v="2025-02-21T00:00:00"/>
    <m/>
    <m/>
    <s v="SISTEMA E-CNH"/>
    <n v="241.32"/>
    <m/>
    <x v="0"/>
    <m/>
    <m/>
    <m/>
    <s v="15 DIAS"/>
    <n v="221"/>
    <x v="1"/>
    <x v="1"/>
    <m/>
  </r>
  <r>
    <x v="264"/>
    <s v="103.212.526-83"/>
    <s v="ND-OPERADORA CIELO"/>
    <n v="26612"/>
    <d v="2025-09-01T00:00:00"/>
    <m/>
    <m/>
    <m/>
    <n v="124.99"/>
    <d v="2025-09-01T00:00:00"/>
    <m/>
    <m/>
    <s v="Certificado e-CPF A1 em Software (12 meses)"/>
    <n v="124.99"/>
    <m/>
    <x v="0"/>
    <m/>
    <m/>
    <m/>
    <s v="1 - VENDA A VISTA"/>
    <n v="29"/>
    <x v="2"/>
    <x v="5"/>
    <m/>
  </r>
  <r>
    <x v="265"/>
    <s v="103.263.258-59"/>
    <s v="ND-OPERADORA CIELO"/>
    <n v="26716"/>
    <d v="2025-09-25T00:00:00"/>
    <m/>
    <m/>
    <m/>
    <n v="124.99"/>
    <d v="2025-09-25T00:00:00"/>
    <m/>
    <m/>
    <s v="e-CPF A1 (renovacao) em Software (12 meses) "/>
    <n v="124.99"/>
    <m/>
    <x v="0"/>
    <m/>
    <m/>
    <m/>
    <s v="1 - VENDA A VISTA"/>
    <n v="5"/>
    <x v="2"/>
    <x v="5"/>
    <m/>
  </r>
  <r>
    <x v="266"/>
    <s v="103.694.667-30"/>
    <s v="ND-OPERADORA CIELO"/>
    <n v="26896"/>
    <d v="2025-09-29T00:00:00"/>
    <m/>
    <m/>
    <m/>
    <n v="187.49"/>
    <d v="2025-09-29T00:00:00"/>
    <m/>
    <m/>
    <s v="Certificado e-CPF A3 (renovação) - 36 meses"/>
    <n v="187.49"/>
    <m/>
    <x v="0"/>
    <m/>
    <m/>
    <m/>
    <s v="1 - VENDA A VISTA"/>
    <n v="1"/>
    <x v="2"/>
    <x v="5"/>
    <m/>
  </r>
  <r>
    <x v="267"/>
    <s v="103.708.196-08"/>
    <s v="ND-AMAZON"/>
    <n v="139"/>
    <d v="2025-01-07T00:00:00"/>
    <m/>
    <m/>
    <m/>
    <n v="25.5"/>
    <d v="2025-02-06T00:00:00"/>
    <m/>
    <m/>
    <s v="VIAGEM DE UM ALEMAO A ITALIA E ESCRITOS SOBRE TEORIA DA ARTE"/>
    <n v="25.5"/>
    <m/>
    <x v="0"/>
    <m/>
    <m/>
    <m/>
    <s v="2 - FATURADO"/>
    <n v="236"/>
    <x v="1"/>
    <x v="6"/>
    <m/>
  </r>
  <r>
    <x v="268"/>
    <s v="104.875.477-48"/>
    <s v="ND-AMAZON"/>
    <n v="66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36"/>
    <x v="1"/>
    <x v="6"/>
    <m/>
  </r>
  <r>
    <x v="269"/>
    <s v="107.411.768-90"/>
    <s v="ND-OPERADORA CIELO"/>
    <n v="26827"/>
    <d v="2025-09-25T00:00:00"/>
    <m/>
    <m/>
    <m/>
    <n v="156.24"/>
    <d v="2025-09-25T00:00:00"/>
    <m/>
    <m/>
    <s v="Certificado e-CPF A3 (renovação) - 24 meses"/>
    <n v="156.24"/>
    <m/>
    <x v="0"/>
    <m/>
    <m/>
    <m/>
    <s v="1 - VENDA A VISTA"/>
    <n v="5"/>
    <x v="2"/>
    <x v="5"/>
    <m/>
  </r>
  <r>
    <x v="270"/>
    <s v="107.577.675-91"/>
    <s v="ND-AMAZON"/>
    <n v="45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236"/>
    <x v="1"/>
    <x v="6"/>
    <m/>
  </r>
  <r>
    <x v="271"/>
    <s v="108.095.668-93"/>
    <s v="ND-AMAZON"/>
    <n v="225"/>
    <d v="2025-03-27T00:00:00"/>
    <m/>
    <m/>
    <m/>
    <n v="35.340000000000003"/>
    <d v="2025-04-26T00:00:00"/>
    <m/>
    <m/>
    <s v="FREY APOLLONIO: UM ROMANCE DO BRASIL"/>
    <n v="35.340000000000003"/>
    <m/>
    <x v="0"/>
    <m/>
    <m/>
    <m/>
    <s v="2 - FATURADO"/>
    <n v="157"/>
    <x v="4"/>
    <x v="6"/>
    <m/>
  </r>
  <r>
    <x v="272"/>
    <s v="109.615.037-93"/>
    <s v="ND-AMAZON"/>
    <n v="152"/>
    <d v="2025-01-10T00:00:00"/>
    <m/>
    <m/>
    <m/>
    <n v="85"/>
    <d v="2025-02-09T00:00:00"/>
    <m/>
    <m/>
    <s v="YEDAMARIA - EDICAO IO"/>
    <n v="85"/>
    <m/>
    <x v="0"/>
    <m/>
    <m/>
    <m/>
    <s v="2 - FATURADO"/>
    <n v="233"/>
    <x v="1"/>
    <x v="6"/>
    <m/>
  </r>
  <r>
    <x v="273"/>
    <s v="109.656.208-16"/>
    <s v="ND-OPERADORA CIELO"/>
    <n v="23665"/>
    <d v="2024-12-17T00:00:00"/>
    <m/>
    <m/>
    <m/>
    <n v="139.38999999999999"/>
    <d v="2024-12-17T00:00:00"/>
    <m/>
    <m/>
    <s v="e-CNPJ A1 - Renovação 12 meses"/>
    <n v="73.63"/>
    <m/>
    <x v="0"/>
    <m/>
    <m/>
    <m/>
    <s v="1 - VENDA A VISTA"/>
    <n v="287"/>
    <x v="1"/>
    <x v="5"/>
    <m/>
  </r>
  <r>
    <x v="274"/>
    <s v="109.966.237-01"/>
    <s v="ND-OPERADORA CIELO"/>
    <n v="26829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275"/>
    <s v="11.065.186/0001-83"/>
    <s v="NF SERVICOS DO"/>
    <n v="350377"/>
    <d v="2025-08-15T00:00:00"/>
    <n v="357176"/>
    <d v="2025-08-18T00:00:00"/>
    <m/>
    <n v="553.14"/>
    <d v="2025-09-17T00:00:00"/>
    <s v="E0220782"/>
    <s v="PD022782"/>
    <s v="Serviços de Publicidade Eletrônica"/>
    <n v="526.59"/>
    <m/>
    <x v="0"/>
    <m/>
    <m/>
    <m/>
    <s v="2 - FATURADO"/>
    <n v="13"/>
    <x v="2"/>
    <x v="1"/>
    <m/>
  </r>
  <r>
    <x v="275"/>
    <s v="11.065.186/0001-83"/>
    <s v="NF SERVICOS DO"/>
    <n v="350530"/>
    <d v="2025-08-18T00:00:00"/>
    <n v="357330"/>
    <d v="2025-08-19T00:00:00"/>
    <m/>
    <n v="553.14"/>
    <d v="2025-09-18T00:00:00"/>
    <s v="E0220782"/>
    <s v="PD022782"/>
    <s v="Serviços de Publicidade Eletrônica"/>
    <n v="526.59"/>
    <m/>
    <x v="0"/>
    <m/>
    <m/>
    <m/>
    <s v="2 - FATURADO"/>
    <n v="12"/>
    <x v="2"/>
    <x v="1"/>
    <m/>
  </r>
  <r>
    <x v="275"/>
    <s v="11.065.186/0001-83"/>
    <s v="NF SERVICOS DO"/>
    <n v="350665"/>
    <d v="2025-08-18T00:00:00"/>
    <n v="357465"/>
    <d v="2025-08-19T00:00:00"/>
    <m/>
    <n v="737.52"/>
    <d v="2025-09-18T00:00:00"/>
    <s v="E0220782"/>
    <s v="PD022782"/>
    <s v="Serviços de Publicidade Eletrônica"/>
    <n v="702.12"/>
    <m/>
    <x v="0"/>
    <m/>
    <m/>
    <m/>
    <s v="2 - FATURADO"/>
    <n v="12"/>
    <x v="2"/>
    <x v="1"/>
    <m/>
  </r>
  <r>
    <x v="275"/>
    <s v="11.065.186/0001-83"/>
    <s v="NF SERVICOS DO"/>
    <n v="350757"/>
    <d v="2025-08-18T00:00:00"/>
    <n v="357556"/>
    <d v="2025-08-19T00:00:00"/>
    <m/>
    <n v="829.71"/>
    <d v="2025-09-18T00:00:00"/>
    <s v="E0220782"/>
    <s v="PD022782"/>
    <s v="Serviços de Publicidade Eletrônica"/>
    <n v="789.88"/>
    <m/>
    <x v="0"/>
    <m/>
    <m/>
    <m/>
    <s v="2 - FATURADO"/>
    <n v="12"/>
    <x v="2"/>
    <x v="1"/>
    <m/>
  </r>
  <r>
    <x v="275"/>
    <s v="11.065.186/0001-83"/>
    <s v="NF SERVICOS DO"/>
    <n v="353158"/>
    <d v="2025-09-08T00:00:00"/>
    <n v="359967"/>
    <d v="2025-09-08T00:00:00"/>
    <m/>
    <n v="645.33000000000004"/>
    <d v="2025-10-08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275"/>
    <s v="11.065.186/0001-83"/>
    <s v="NF SERVICOS DO"/>
    <n v="356343"/>
    <d v="2025-09-15T00:00:00"/>
    <n v="363156"/>
    <d v="2025-09-16T00:00:00"/>
    <m/>
    <n v="645.33000000000004"/>
    <d v="2025-10-16T00:00:00"/>
    <s v="E0220782"/>
    <s v="PD022782"/>
    <s v="Serviços de Publicidade Eletrônica"/>
    <n v="614.35"/>
    <m/>
    <x v="0"/>
    <m/>
    <m/>
    <m/>
    <s v="2 - FATURADO"/>
    <n v="0"/>
    <x v="0"/>
    <x v="1"/>
    <m/>
  </r>
  <r>
    <x v="275"/>
    <s v="11.065.186/0001-83"/>
    <s v="NF SERVICOS DO"/>
    <n v="358164"/>
    <d v="2025-09-23T00:00:00"/>
    <n v="364979"/>
    <d v="2025-09-24T00:00:00"/>
    <m/>
    <n v="1014.09"/>
    <d v="2025-10-24T00:00:00"/>
    <s v="E0220782"/>
    <s v="PD022782"/>
    <s v="Serviços de Publicidade Eletrônica"/>
    <n v="965.41"/>
    <m/>
    <x v="0"/>
    <m/>
    <m/>
    <m/>
    <s v="2 - FATURADO"/>
    <n v="0"/>
    <x v="0"/>
    <x v="1"/>
    <m/>
  </r>
  <r>
    <x v="276"/>
    <s v="11.166.922/0001-90"/>
    <s v="NF SERVICOS DO"/>
    <n v="359305"/>
    <d v="2025-09-29T00:00:00"/>
    <n v="366120"/>
    <d v="2025-09-30T00:00:00"/>
    <m/>
    <n v="1106.28"/>
    <d v="2025-10-30T00:00:00"/>
    <s v="E0240891"/>
    <s v="PD024891"/>
    <s v="Serviços de Publicidade Eletrônica"/>
    <n v="1106.28"/>
    <m/>
    <x v="0"/>
    <m/>
    <m/>
    <m/>
    <s v="2 - FATURADO"/>
    <n v="0"/>
    <x v="0"/>
    <x v="1"/>
    <m/>
  </r>
  <r>
    <x v="277"/>
    <s v="11.297.989/0001-63"/>
    <s v="ND-OPERADORA CIELO"/>
    <n v="26673"/>
    <d v="2025-09-06T00:00:00"/>
    <m/>
    <m/>
    <m/>
    <n v="187.49"/>
    <d v="2025-09-06T00:00:00"/>
    <m/>
    <m/>
    <s v="Certificado e-CNPJ A1 em Software (12 meses)"/>
    <n v="187.49"/>
    <m/>
    <x v="0"/>
    <m/>
    <m/>
    <m/>
    <s v="1 - VENDA A VISTA"/>
    <n v="24"/>
    <x v="2"/>
    <x v="5"/>
    <m/>
  </r>
  <r>
    <x v="278"/>
    <s v="11.513.961/0001-16"/>
    <s v="NF SERVICOS DO"/>
    <n v="358573"/>
    <d v="2025-09-25T00:00:00"/>
    <n v="365388"/>
    <d v="2025-09-25T00:00:00"/>
    <m/>
    <n v="4656.8999999999996"/>
    <d v="2025-10-25T00:00:00"/>
    <s v="E0220734"/>
    <s v="PD022734"/>
    <s v="Serviços de Publicidade Eletrônica"/>
    <n v="4656.8999999999996"/>
    <m/>
    <x v="0"/>
    <m/>
    <m/>
    <m/>
    <s v="2 - FATURADO"/>
    <n v="0"/>
    <x v="0"/>
    <x v="1"/>
    <m/>
  </r>
  <r>
    <x v="279"/>
    <s v="11.521.508/0001-51"/>
    <s v="5114 Venda A.T.CONSI"/>
    <n v="759"/>
    <d v="2025-09-08T00:00:00"/>
    <m/>
    <s v="ACERTO REF NF DEV SIMB 287794"/>
    <m/>
    <n v="202.5"/>
    <d v="2025-11-07T00:00:00"/>
    <m/>
    <m/>
    <s v="TEATRO OFICINA- FOTOGRAFIAS LENISE PINHEIRO"/>
    <n v="202.5"/>
    <m/>
    <x v="0"/>
    <m/>
    <m/>
    <m/>
    <s v="60 DIAS"/>
    <n v="0"/>
    <x v="0"/>
    <x v="4"/>
    <m/>
  </r>
  <r>
    <x v="279"/>
    <s v="11.521.508/0001-51"/>
    <s v="5114 Venda A.T.CONSI"/>
    <n v="781"/>
    <d v="2025-09-29T00:00:00"/>
    <m/>
    <s v="REF NF DEV SIMB 290100"/>
    <m/>
    <n v="40"/>
    <d v="2025-11-28T00:00:00"/>
    <m/>
    <m/>
    <s v="MERCOSUL QUINZE ANOS"/>
    <n v="40"/>
    <m/>
    <x v="0"/>
    <m/>
    <m/>
    <m/>
    <s v="60 DIAS"/>
    <n v="0"/>
    <x v="0"/>
    <x v="4"/>
    <m/>
  </r>
  <r>
    <x v="280"/>
    <s v="11.668.146/0001-26"/>
    <s v="NF SERVICOS DO"/>
    <n v="38322"/>
    <d v="2021-11-30T00:00:00"/>
    <n v="42578"/>
    <d v="2021-11-30T00:00:00"/>
    <m/>
    <n v="645.33000000000004"/>
    <d v="2021-12-30T00:00:00"/>
    <s v="E0201956"/>
    <s v="PD201956"/>
    <s v="Serviços de Publicidade Eletrônica"/>
    <n v="645.33000000000004"/>
    <m/>
    <x v="0"/>
    <m/>
    <m/>
    <m/>
    <s v="2 - FATURADO"/>
    <n v="1370"/>
    <x v="3"/>
    <x v="1"/>
    <m/>
  </r>
  <r>
    <x v="281"/>
    <s v="11.762.687/0001-19"/>
    <s v="ND-OPERADORA CIELO"/>
    <n v="26616"/>
    <d v="2025-09-02T00:00:00"/>
    <m/>
    <m/>
    <m/>
    <n v="139.38999999999999"/>
    <d v="2025-09-02T00:00:00"/>
    <m/>
    <m/>
    <s v="e-CNPJ A1 - Renovação 12 meses"/>
    <n v="139.38999999999999"/>
    <m/>
    <x v="0"/>
    <m/>
    <m/>
    <m/>
    <s v="1 - VENDA A VISTA"/>
    <n v="28"/>
    <x v="2"/>
    <x v="5"/>
    <m/>
  </r>
  <r>
    <x v="282"/>
    <s v="11.958.828/0001-73"/>
    <s v="NF SERVICOS KIT"/>
    <n v="124524"/>
    <d v="2022-08-31T00:00:00"/>
    <n v="129321"/>
    <d v="2022-09-02T00:00:00"/>
    <m/>
    <n v="109.89"/>
    <d v="2022-10-02T00:00:00"/>
    <m/>
    <m/>
    <s v="Certificado e-CPF A3 (renovação) - 36 meses Gov"/>
    <n v="109.89"/>
    <m/>
    <x v="0"/>
    <m/>
    <m/>
    <m/>
    <s v="2 - FATURADO"/>
    <n v="1094"/>
    <x v="3"/>
    <x v="1"/>
    <m/>
  </r>
  <r>
    <x v="282"/>
    <s v="11.958.828/0001-73"/>
    <s v="NF SERVICOS KIT"/>
    <n v="201979"/>
    <d v="2023-06-23T00:00:00"/>
    <n v="207467"/>
    <d v="2023-06-23T00:00:00"/>
    <m/>
    <n v="167.26"/>
    <d v="2023-07-23T00:00:00"/>
    <m/>
    <m/>
    <s v="Certificado e-CPF A3 (somente certificado) - 36 meses Gov"/>
    <n v="167.26"/>
    <m/>
    <x v="0"/>
    <m/>
    <m/>
    <m/>
    <s v="2 - FATURADO"/>
    <n v="800"/>
    <x v="3"/>
    <x v="1"/>
    <m/>
  </r>
  <r>
    <x v="283"/>
    <s v="112.289.347-70"/>
    <s v="ND-AMAZON"/>
    <n v="6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36"/>
    <x v="1"/>
    <x v="6"/>
    <m/>
  </r>
  <r>
    <x v="284"/>
    <s v="112.663.171-04"/>
    <s v="ND-AMAZON"/>
    <n v="132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236"/>
    <x v="1"/>
    <x v="6"/>
    <m/>
  </r>
  <r>
    <x v="285"/>
    <s v="113.252.128-90"/>
    <s v="ND-AMAZON"/>
    <n v="385"/>
    <d v="2025-05-04T00:00:00"/>
    <m/>
    <m/>
    <m/>
    <n v="34"/>
    <d v="2025-06-03T00:00:00"/>
    <m/>
    <m/>
    <s v="TRILOGIA DO COPAN: A HISTORIA DO ED COPAN VL. 1 - 1A REIMPRESSAO"/>
    <n v="34"/>
    <m/>
    <x v="0"/>
    <m/>
    <m/>
    <m/>
    <s v="2 - FATURADO"/>
    <n v="119"/>
    <x v="6"/>
    <x v="6"/>
    <m/>
  </r>
  <r>
    <x v="286"/>
    <s v="114.893.658-00"/>
    <s v="ND-OPERADORA CIELO"/>
    <n v="22489"/>
    <d v="2024-08-27T00:00:00"/>
    <m/>
    <m/>
    <m/>
    <n v="174.99"/>
    <d v="2024-08-27T00:00:00"/>
    <m/>
    <m/>
    <s v="Certificado e-CPF A3 em cartão - 12 meses"/>
    <n v="167.57"/>
    <m/>
    <x v="0"/>
    <m/>
    <m/>
    <m/>
    <s v="1 - VENDA A VISTA"/>
    <n v="399"/>
    <x v="3"/>
    <x v="5"/>
    <m/>
  </r>
  <r>
    <x v="287"/>
    <s v="116.073.147-03"/>
    <s v="ND-AMAZON"/>
    <n v="86"/>
    <d v="2025-01-07T00:00:00"/>
    <m/>
    <m/>
    <m/>
    <n v="15"/>
    <d v="2025-02-06T00:00:00"/>
    <m/>
    <m/>
    <s v="COL. APL. CIN. BR: ORLANDO SENNA"/>
    <n v="15"/>
    <m/>
    <x v="0"/>
    <m/>
    <m/>
    <m/>
    <s v="2 - FATURADO"/>
    <n v="236"/>
    <x v="1"/>
    <x v="6"/>
    <m/>
  </r>
  <r>
    <x v="288"/>
    <s v="118.372.078-52"/>
    <s v="ND-BENEF AFASTADOS"/>
    <n v="1009"/>
    <d v="2025-08-04T00:00:00"/>
    <m/>
    <m/>
    <m/>
    <n v="249.39"/>
    <d v="2025-09-04T00:00:00"/>
    <m/>
    <m/>
    <s v="PLANO DE SAUDE FUNC AFASTADOS"/>
    <n v="249.39"/>
    <m/>
    <x v="0"/>
    <m/>
    <m/>
    <m/>
    <s v="31 DIAS"/>
    <n v="26"/>
    <x v="2"/>
    <x v="7"/>
    <m/>
  </r>
  <r>
    <x v="288"/>
    <s v="118.372.078-52"/>
    <s v="ND-BENEF AFASTADOS"/>
    <n v="1032"/>
    <d v="2025-09-03T00:00:00"/>
    <m/>
    <m/>
    <m/>
    <n v="326.14"/>
    <d v="2025-10-03T00:00:00"/>
    <m/>
    <m/>
    <s v="PLANO DE SAUDE FUNC AFASTADOS"/>
    <n v="326.14"/>
    <m/>
    <x v="0"/>
    <m/>
    <m/>
    <m/>
    <s v="2 - FATURADO"/>
    <n v="0"/>
    <x v="0"/>
    <x v="7"/>
    <m/>
  </r>
  <r>
    <x v="289"/>
    <s v="118.404.098-27"/>
    <s v="ND-OPERADORA CIELO"/>
    <n v="26852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290"/>
    <s v="118.470.108-30"/>
    <s v="ND-OPERADORA CIELO"/>
    <n v="23697"/>
    <d v="2024-12-21T00:00:00"/>
    <m/>
    <m/>
    <m/>
    <n v="156.24"/>
    <d v="2024-12-21T00:00:00"/>
    <m/>
    <m/>
    <s v="Certificado e-CPF A3 (somente certificado) - 24 meses"/>
    <n v="149.62"/>
    <m/>
    <x v="0"/>
    <m/>
    <m/>
    <m/>
    <s v="1 - VENDA A VISTA"/>
    <n v="283"/>
    <x v="1"/>
    <x v="5"/>
    <m/>
  </r>
  <r>
    <x v="291"/>
    <s v="119.877.178-05"/>
    <s v="ND-AMAZON"/>
    <n v="108"/>
    <d v="2025-01-07T00:00:00"/>
    <m/>
    <m/>
    <m/>
    <n v="138.96"/>
    <d v="2025-02-06T00:00:00"/>
    <m/>
    <m/>
    <s v="VIAGEM DE UM ALEMAO A ITALIA E ESCRITOS SOBRE TEORIA DA ARTE"/>
    <n v="138.96"/>
    <m/>
    <x v="0"/>
    <m/>
    <m/>
    <m/>
    <s v="2 - FATURADO"/>
    <n v="236"/>
    <x v="1"/>
    <x v="6"/>
    <m/>
  </r>
  <r>
    <x v="292"/>
    <s v="12.129.505/0001-30"/>
    <s v="ND-OPERADORA CIELO"/>
    <n v="25760"/>
    <d v="2025-06-09T00:00:00"/>
    <m/>
    <m/>
    <m/>
    <n v="187.49"/>
    <d v="2025-06-09T00:00:00"/>
    <m/>
    <m/>
    <s v="Certificado e-CNPJ A1 em Software (12 meses)"/>
    <n v="0"/>
    <m/>
    <x v="0"/>
    <m/>
    <m/>
    <m/>
    <s v="1 - VENDA A VISTA"/>
    <n v="113"/>
    <x v="6"/>
    <x v="5"/>
    <m/>
  </r>
  <r>
    <x v="293"/>
    <s v="12.244.431/0001-82"/>
    <s v="NF SERVICOS"/>
    <n v="192911"/>
    <d v="2025-09-04T00:00:00"/>
    <n v="2024545"/>
    <d v="2025-09-04T00:00:00"/>
    <d v="2025-08-01T00:00:00"/>
    <n v="5919.22"/>
    <d v="2025-10-04T00:00:00"/>
    <s v="E0240430"/>
    <s v="PD024293"/>
    <s v="HOSPEDAGEM DE ROTEADOR"/>
    <n v="5919.22"/>
    <d v="2025-08-01T00:00:00"/>
    <x v="0"/>
    <m/>
    <m/>
    <s v="359.00006361/2024-86 - ITO"/>
    <s v="2 - FATURADO"/>
    <n v="0"/>
    <x v="0"/>
    <x v="0"/>
    <m/>
  </r>
  <r>
    <x v="294"/>
    <s v="12.254.597/0001-80"/>
    <s v="ND-OPERADORA CIELO"/>
    <n v="26860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295"/>
    <s v="12.310.149/0001-56"/>
    <s v="ND-OPERADORA CIELO"/>
    <n v="26592"/>
    <d v="2025-09-01T00:00:00"/>
    <m/>
    <m/>
    <m/>
    <n v="139.38999999999999"/>
    <d v="2025-09-01T00:00:00"/>
    <m/>
    <m/>
    <s v="e-CNPJ A1 - Renovação 12 meses"/>
    <n v="139.38999999999999"/>
    <m/>
    <x v="0"/>
    <m/>
    <m/>
    <m/>
    <s v="1 - VENDA A VISTA"/>
    <n v="29"/>
    <x v="2"/>
    <x v="5"/>
    <m/>
  </r>
  <r>
    <x v="296"/>
    <s v="12.386.169/0001-00"/>
    <s v="ND-OPERADORA CIELO"/>
    <n v="24373"/>
    <d v="2025-02-17T00:00:00"/>
    <m/>
    <m/>
    <m/>
    <n v="437.47"/>
    <d v="2025-02-17T00:00:00"/>
    <m/>
    <m/>
    <s v="Certificado e-CPF A3 em token - 36 meses"/>
    <n v="418.92"/>
    <m/>
    <x v="0"/>
    <m/>
    <m/>
    <m/>
    <s v="1 - VENDA A VISTA"/>
    <n v="225"/>
    <x v="1"/>
    <x v="5"/>
    <m/>
  </r>
  <r>
    <x v="297"/>
    <s v="12.434.145/0001-80"/>
    <s v="ND-OPERADORA CIELO"/>
    <n v="26682"/>
    <d v="2025-09-08T00:00:00"/>
    <m/>
    <m/>
    <m/>
    <n v="187.49"/>
    <d v="2025-09-08T00:00:00"/>
    <m/>
    <m/>
    <s v="Certificado e-CNPJ A1 em Software (12 meses)"/>
    <n v="187.49"/>
    <m/>
    <x v="0"/>
    <m/>
    <m/>
    <m/>
    <s v="1 - VENDA A VISTA"/>
    <n v="22"/>
    <x v="2"/>
    <x v="5"/>
    <m/>
  </r>
  <r>
    <x v="298"/>
    <s v="12.436.520/0001-20"/>
    <s v="ND-OPERADORA CIELO"/>
    <n v="26605"/>
    <d v="2025-09-01T00:00:00"/>
    <m/>
    <m/>
    <m/>
    <n v="187.49"/>
    <d v="2025-09-01T00:00:00"/>
    <m/>
    <m/>
    <s v="Certificado e-CNPJ A1 em Software (12 meses)"/>
    <n v="187.49"/>
    <m/>
    <x v="0"/>
    <m/>
    <m/>
    <m/>
    <s v="1 - VENDA A VISTA"/>
    <n v="29"/>
    <x v="2"/>
    <x v="5"/>
    <m/>
  </r>
  <r>
    <x v="299"/>
    <s v="12.474.705/0001-20"/>
    <s v="NF SERVICOS"/>
    <n v="194025"/>
    <d v="2025-09-12T00:00:00"/>
    <n v="2025659"/>
    <d v="2025-09-12T00:00:00"/>
    <d v="2025-08-01T00:00:00"/>
    <n v="536.91"/>
    <d v="2025-10-12T00:00:00"/>
    <s v="E0240052"/>
    <s v="PD024040"/>
    <s v="PROGRAMA SP SEM PAPEL"/>
    <n v="511.14"/>
    <d v="2025-08-01T00:00:00"/>
    <x v="0"/>
    <m/>
    <s v="143.00005379/2024-50"/>
    <s v="359.00006138/2024-39-APPS"/>
    <s v="2 - FATURADO"/>
    <n v="0"/>
    <x v="0"/>
    <x v="0"/>
    <m/>
  </r>
  <r>
    <x v="299"/>
    <s v="12.474.705/0001-20"/>
    <s v="NF SERVICOS"/>
    <n v="194229"/>
    <d v="2025-09-15T00:00:00"/>
    <n v="2025863"/>
    <d v="2025-09-15T00:00:00"/>
    <d v="2025-08-01T00:00:00"/>
    <n v="13810.16"/>
    <d v="2025-10-15T00:00:00"/>
    <s v="E0240317"/>
    <s v="PD024202"/>
    <s v="FOLHA DE PAGAMENTO"/>
    <n v="13147.27"/>
    <d v="2025-08-01T00:00:00"/>
    <x v="0"/>
    <d v="2024-11-01T00:00:00"/>
    <s v="143.00012326/2024-95"/>
    <s v="359.00003181/2024-42-APPS"/>
    <s v="2 - FATURADO"/>
    <n v="0"/>
    <x v="0"/>
    <x v="0"/>
    <m/>
  </r>
  <r>
    <x v="300"/>
    <s v="12.694.639/0001-01"/>
    <s v="ND-OPERADORA CIELO"/>
    <n v="26724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301"/>
    <s v="12.837.349/0001-61"/>
    <s v="NF SERVICOS"/>
    <n v="192985"/>
    <d v="2025-09-04T00:00:00"/>
    <n v="2024619"/>
    <d v="2025-09-04T00:00:00"/>
    <d v="2025-08-01T00:00:00"/>
    <n v="5919.22"/>
    <d v="2025-10-04T00:00:00"/>
    <s v="E0241006"/>
    <s v="PD024440"/>
    <s v="HOSPEDAGEM DE ROTEADOR"/>
    <n v="5919.22"/>
    <d v="2025-08-01T00:00:00"/>
    <x v="0"/>
    <m/>
    <m/>
    <s v="359.00008494/2024-97-ITO"/>
    <s v="2 - FATURADO"/>
    <n v="0"/>
    <x v="0"/>
    <x v="0"/>
    <m/>
  </r>
  <r>
    <x v="302"/>
    <s v="120.202.368-18"/>
    <s v="NF SERVICOS DO"/>
    <n v="6665"/>
    <d v="2021-08-31T00:00:00"/>
    <n v="10820"/>
    <d v="2021-08-31T00:00:00"/>
    <m/>
    <n v="27"/>
    <d v="2021-09-30T00:00:00"/>
    <m/>
    <m/>
    <s v="Boletim - Diário Oficial Informa"/>
    <n v="27"/>
    <m/>
    <x v="0"/>
    <m/>
    <m/>
    <m/>
    <s v="3 - FATURADO DO INFORMA"/>
    <n v="1461"/>
    <x v="3"/>
    <x v="1"/>
    <m/>
  </r>
  <r>
    <x v="302"/>
    <s v="120.202.368-18"/>
    <s v="NF SERVICOS DO"/>
    <n v="16845"/>
    <d v="2021-09-29T00:00:00"/>
    <n v="21012"/>
    <d v="2021-09-29T00:00:00"/>
    <m/>
    <n v="27"/>
    <d v="2021-10-29T00:00:00"/>
    <m/>
    <m/>
    <s v="Boletim - Diário Oficial Informa"/>
    <n v="27"/>
    <m/>
    <x v="0"/>
    <m/>
    <m/>
    <m/>
    <s v="3 - FATURADO DO INFORMA"/>
    <n v="1432"/>
    <x v="3"/>
    <x v="1"/>
    <m/>
  </r>
  <r>
    <x v="302"/>
    <s v="120.202.368-18"/>
    <s v="NF SERVICOS DO"/>
    <n v="26677"/>
    <d v="2021-10-27T00:00:00"/>
    <n v="30966"/>
    <d v="2021-10-27T00:00:00"/>
    <m/>
    <n v="27"/>
    <d v="2021-11-26T00:00:00"/>
    <m/>
    <m/>
    <s v="Boletim - Diário Oficial Informa"/>
    <n v="27"/>
    <m/>
    <x v="0"/>
    <m/>
    <m/>
    <m/>
    <s v="3 - FATURADO DO INFORMA"/>
    <n v="1404"/>
    <x v="3"/>
    <x v="1"/>
    <m/>
  </r>
  <r>
    <x v="303"/>
    <s v="120.519.908-08"/>
    <s v="ND-OPERADORA CIELO"/>
    <n v="26741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304"/>
    <s v="124.728.177-97"/>
    <s v="ND-AMAZON"/>
    <n v="141"/>
    <d v="2025-01-07T00:00:00"/>
    <m/>
    <m/>
    <m/>
    <n v="12.75"/>
    <d v="2025-02-06T00:00:00"/>
    <m/>
    <m/>
    <s v="DINAH SILVEIRA DE QUEIROZ - COLECAO SERIE ESSENCIAL NO 83"/>
    <n v="12.75"/>
    <m/>
    <x v="0"/>
    <m/>
    <m/>
    <m/>
    <s v="2 - FATURADO"/>
    <n v="236"/>
    <x v="1"/>
    <x v="6"/>
    <m/>
  </r>
  <r>
    <x v="305"/>
    <s v="124.804.657-99"/>
    <s v="ND-AMAZON"/>
    <n v="391"/>
    <d v="2025-05-05T00:00:00"/>
    <m/>
    <m/>
    <m/>
    <n v="82"/>
    <d v="2025-06-04T00:00:00"/>
    <m/>
    <m/>
    <s v="ARTE AFRICANA"/>
    <n v="82"/>
    <m/>
    <x v="0"/>
    <m/>
    <m/>
    <m/>
    <s v="2 - FATURADO"/>
    <n v="118"/>
    <x v="6"/>
    <x v="6"/>
    <m/>
  </r>
  <r>
    <x v="306"/>
    <s v="125.337.498-85"/>
    <s v="ND-OPERADORA CIELO"/>
    <n v="26775"/>
    <d v="2025-09-25T00:00:00"/>
    <m/>
    <m/>
    <m/>
    <n v="187.49"/>
    <d v="2025-09-25T00:00:00"/>
    <m/>
    <m/>
    <s v="Certificado e-CPF A3 (somente certificado) - 36 meses"/>
    <n v="187.49"/>
    <m/>
    <x v="0"/>
    <m/>
    <m/>
    <m/>
    <s v="1 - VENDA A VISTA"/>
    <n v="5"/>
    <x v="2"/>
    <x v="5"/>
    <m/>
  </r>
  <r>
    <x v="307"/>
    <s v="125.408.458-43"/>
    <s v="ND-OPERADORA CIELO"/>
    <n v="26814"/>
    <d v="2025-09-25T00:00:00"/>
    <m/>
    <m/>
    <m/>
    <n v="187.49"/>
    <d v="2025-09-25T00:00:00"/>
    <m/>
    <m/>
    <s v="Certificado e-CPF A3 (somente certificado) - 36 meses"/>
    <n v="187.49"/>
    <m/>
    <x v="0"/>
    <m/>
    <m/>
    <m/>
    <s v="1 - VENDA A VISTA"/>
    <n v="5"/>
    <x v="2"/>
    <x v="5"/>
    <m/>
  </r>
  <r>
    <x v="308"/>
    <s v="126.117.258-29"/>
    <s v="ND-OPERADORA CIELO"/>
    <n v="26690"/>
    <d v="2025-09-09T00:00:00"/>
    <m/>
    <m/>
    <m/>
    <n v="124.99"/>
    <d v="2025-09-09T00:00:00"/>
    <m/>
    <m/>
    <s v="Certificado e-CPF A1 em Software (12 meses)"/>
    <n v="124.99"/>
    <m/>
    <x v="0"/>
    <m/>
    <m/>
    <m/>
    <s v="1 - VENDA A VISTA"/>
    <n v="21"/>
    <x v="2"/>
    <x v="5"/>
    <m/>
  </r>
  <r>
    <x v="309"/>
    <s v="126.695.778-22"/>
    <s v="ND-OPERADORA CIELO"/>
    <n v="26614"/>
    <d v="2025-09-01T00:00:00"/>
    <m/>
    <m/>
    <m/>
    <n v="187.49"/>
    <d v="2025-09-01T00:00:00"/>
    <m/>
    <m/>
    <s v="Certificado e-CPF A3 (somente certificado) - 36 meses"/>
    <n v="187.49"/>
    <m/>
    <x v="0"/>
    <m/>
    <m/>
    <m/>
    <s v="1 - VENDA A VISTA"/>
    <n v="29"/>
    <x v="2"/>
    <x v="5"/>
    <m/>
  </r>
  <r>
    <x v="310"/>
    <s v="127.102.357-14"/>
    <s v="ND-AMAZON"/>
    <n v="387"/>
    <d v="2025-05-04T00:00:00"/>
    <m/>
    <m/>
    <m/>
    <n v="130.05000000000001"/>
    <d v="2025-06-03T00:00:00"/>
    <m/>
    <m/>
    <s v="TARSILA DO AMARAL - CADERNOS DE DESENHO -1A REIMPRESSAO"/>
    <n v="130.05000000000001"/>
    <m/>
    <x v="0"/>
    <m/>
    <m/>
    <m/>
    <s v="2 - FATURADO"/>
    <n v="119"/>
    <x v="6"/>
    <x v="6"/>
    <m/>
  </r>
  <r>
    <x v="311"/>
    <s v="127.747.068-58"/>
    <s v="NF SERVICOS DO"/>
    <n v="268969"/>
    <d v="2024-06-06T00:00:00"/>
    <n v="275058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451"/>
    <x v="3"/>
    <x v="1"/>
    <m/>
  </r>
  <r>
    <x v="312"/>
    <s v="127.767.478-70"/>
    <s v="ND-OPERADORA CIELO"/>
    <n v="26732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313"/>
    <s v="129.847.088-90"/>
    <s v="ND-OPERADORA CIELO"/>
    <n v="26783"/>
    <d v="2025-09-25T00:00:00"/>
    <m/>
    <m/>
    <m/>
    <n v="156.24"/>
    <d v="2025-09-25T00:00:00"/>
    <m/>
    <m/>
    <s v="Certificado e-CPF A3 (renovação) - 24 meses"/>
    <n v="156.24"/>
    <m/>
    <x v="0"/>
    <m/>
    <m/>
    <m/>
    <s v="1 - VENDA A VISTA"/>
    <n v="5"/>
    <x v="2"/>
    <x v="5"/>
    <m/>
  </r>
  <r>
    <x v="313"/>
    <s v="129.847.088-90"/>
    <s v="ND-OPERADORA CIELO"/>
    <n v="26858"/>
    <d v="2025-09-25T00:00:00"/>
    <m/>
    <m/>
    <m/>
    <n v="124.99"/>
    <d v="2025-09-25T00:00:00"/>
    <m/>
    <m/>
    <s v="e-CPF A1 (renovacao) em Software (12 meses) "/>
    <n v="124.99"/>
    <m/>
    <x v="0"/>
    <m/>
    <m/>
    <m/>
    <s v="1 - VENDA A VISTA"/>
    <n v="5"/>
    <x v="2"/>
    <x v="5"/>
    <m/>
  </r>
  <r>
    <x v="314"/>
    <s v="13.085.519/0001-61"/>
    <s v="NF SERVICOS KIT"/>
    <n v="189514"/>
    <d v="2025-07-11T00:00:00"/>
    <n v="1995732"/>
    <d v="2025-07-11T00:00:00"/>
    <d v="2025-06-01T00:00:00"/>
    <n v="7032.88"/>
    <d v="2025-08-10T00:00:00"/>
    <s v="E0230163"/>
    <s v="PD023138"/>
    <s v="CERTIFICADOS AR"/>
    <n v="0.08"/>
    <d v="2025-06-01T00:00:00"/>
    <x v="0"/>
    <m/>
    <m/>
    <s v="PD-PRC-2023/01080 ITO"/>
    <s v="2 - FATURADO"/>
    <n v="51"/>
    <x v="5"/>
    <x v="1"/>
    <m/>
  </r>
  <r>
    <x v="314"/>
    <s v="13.085.519/0001-61"/>
    <s v="NF SERVICOS KIT"/>
    <n v="193053"/>
    <d v="2025-09-08T00:00:00"/>
    <n v="2024687"/>
    <d v="2025-09-08T00:00:00"/>
    <d v="2025-08-01T00:00:00"/>
    <n v="6815.05"/>
    <d v="2025-10-08T00:00:00"/>
    <s v="E0250218"/>
    <s v="PD025188"/>
    <s v="CERTIFICADOS E TREINAMENTOS"/>
    <n v="6815.05"/>
    <d v="2025-08-01T00:00:00"/>
    <x v="0"/>
    <m/>
    <m/>
    <s v="359.00003311/2025-28 - ITO"/>
    <s v="2 - FATURADO"/>
    <n v="0"/>
    <x v="0"/>
    <x v="1"/>
    <m/>
  </r>
  <r>
    <x v="314"/>
    <s v="13.085.519/0001-61"/>
    <s v="NF SERVICOS"/>
    <n v="193054"/>
    <d v="2025-09-08T00:00:00"/>
    <n v="2024688"/>
    <d v="2025-09-08T00:00:00"/>
    <d v="2025-08-01T00:00:00"/>
    <n v="2503.33"/>
    <d v="2025-10-08T00:00:00"/>
    <s v="E0250218"/>
    <s v="PD025188"/>
    <s v="CERTIFICADOS E TREINAMENTOS"/>
    <n v="2503.33"/>
    <d v="2025-08-01T00:00:00"/>
    <x v="0"/>
    <m/>
    <m/>
    <s v="359.00003311/2025-28 - ITO"/>
    <s v="2 - FATURADO"/>
    <n v="0"/>
    <x v="0"/>
    <x v="0"/>
    <m/>
  </r>
  <r>
    <x v="315"/>
    <s v="13.389.338/0001-29"/>
    <s v="ND-JUROS RECEBIMENTO"/>
    <s v="290460-1-NDJ1"/>
    <d v="2024-11-19T00:00:00"/>
    <n v="296810"/>
    <m/>
    <m/>
    <n v="0.28999999999999998"/>
    <d v="2024-12-19T00:00:00"/>
    <m/>
    <m/>
    <s v="Nota de Debito Juros"/>
    <n v="0.28999999999999998"/>
    <m/>
    <x v="0"/>
    <m/>
    <m/>
    <m/>
    <s v="2 - FATURADO"/>
    <n v="285"/>
    <x v="1"/>
    <x v="2"/>
    <m/>
  </r>
  <r>
    <x v="315"/>
    <s v="13.389.338/0001-29"/>
    <s v="NF SERVICOS DO"/>
    <n v="304347"/>
    <d v="2025-01-06T00:00:00"/>
    <n v="310927"/>
    <d v="2025-01-14T00:00:00"/>
    <m/>
    <n v="54"/>
    <d v="2025-02-13T00:00:00"/>
    <m/>
    <m/>
    <s v="Boletim - Diário Oficial Informa"/>
    <n v="54"/>
    <m/>
    <x v="0"/>
    <m/>
    <m/>
    <m/>
    <s v="3 - FATURADO DO INFORMA"/>
    <n v="229"/>
    <x v="1"/>
    <x v="1"/>
    <m/>
  </r>
  <r>
    <x v="316"/>
    <s v="13.499.747/0001-88"/>
    <s v="NF SERVICOS"/>
    <n v="170826"/>
    <d v="2024-11-06T00:00:00"/>
    <n v="1873841"/>
    <d v="2024-11-06T00:00:00"/>
    <d v="2024-10-01T00:00:00"/>
    <n v="155796.17000000001"/>
    <d v="2024-12-06T00:00:00"/>
    <s v="E0240297"/>
    <s v="PD024180"/>
    <s v="e - TRANSITO"/>
    <n v="86153.23"/>
    <d v="2024-10-01T00:00:00"/>
    <x v="12"/>
    <m/>
    <m/>
    <s v="359.00002857/2024-81 - APPS"/>
    <s v="2 - FATURADO"/>
    <n v="298"/>
    <x v="1"/>
    <x v="0"/>
    <m/>
  </r>
  <r>
    <x v="316"/>
    <s v="13.499.747/0001-88"/>
    <s v="NF SERVICOS"/>
    <n v="174788"/>
    <d v="2024-12-10T00:00:00"/>
    <n v="1890776"/>
    <d v="2024-12-10T00:00:00"/>
    <d v="2024-11-01T00:00:00"/>
    <n v="5919.22"/>
    <d v="2025-01-09T00:00:00"/>
    <s v="E0240409"/>
    <s v="PD024274"/>
    <s v="HOSPEDAGEM DE ROTEADOR"/>
    <n v="5919.22"/>
    <d v="2024-11-01T00:00:00"/>
    <x v="12"/>
    <m/>
    <m/>
    <s v="359.00005730/2024-13 - ITO"/>
    <s v="2 - FATURADO"/>
    <n v="264"/>
    <x v="1"/>
    <x v="0"/>
    <m/>
  </r>
  <r>
    <x v="316"/>
    <s v="13.499.747/0001-88"/>
    <s v="NF SERVICOS"/>
    <n v="174823"/>
    <d v="2024-12-10T00:00:00"/>
    <n v="1890811"/>
    <d v="2024-12-10T00:00:00"/>
    <d v="2024-11-01T00:00:00"/>
    <n v="121172.75"/>
    <d v="2025-01-09T00:00:00"/>
    <s v="E0240297"/>
    <s v="PD024180"/>
    <s v="e - TRANSITO"/>
    <n v="121172.75"/>
    <d v="2024-11-01T00:00:00"/>
    <x v="12"/>
    <m/>
    <m/>
    <s v="359.00002857/2024-81 - APPS"/>
    <s v="2 - FATURADO"/>
    <n v="264"/>
    <x v="1"/>
    <x v="0"/>
    <m/>
  </r>
  <r>
    <x v="316"/>
    <s v="13.499.747/0001-88"/>
    <s v="NF SERVICOS"/>
    <n v="176163"/>
    <d v="2024-12-23T00:00:00"/>
    <n v="1892151"/>
    <d v="2024-12-23T00:00:00"/>
    <d v="2024-12-01T00:00:00"/>
    <n v="5919.22"/>
    <d v="2025-01-22T00:00:00"/>
    <s v="E0240409"/>
    <s v="PD024274"/>
    <s v="HOSPEDAGEM DE ROTEADOR"/>
    <n v="5919.22"/>
    <d v="2024-12-01T00:00:00"/>
    <x v="12"/>
    <m/>
    <m/>
    <s v="359.00005730/2024-13 - ITO"/>
    <s v="2 - FATURADO"/>
    <n v="251"/>
    <x v="1"/>
    <x v="0"/>
    <m/>
  </r>
  <r>
    <x v="316"/>
    <s v="13.499.747/0001-88"/>
    <s v="NF SERVICOS"/>
    <n v="177200"/>
    <d v="2024-12-31T00:00:00"/>
    <n v="1893188"/>
    <d v="2025-01-02T00:00:00"/>
    <d v="2024-12-01T00:00:00"/>
    <n v="97955.53"/>
    <d v="2025-01-30T00:00:00"/>
    <s v="E0240297"/>
    <s v="PD024180"/>
    <s v="e - TRANSITO"/>
    <n v="97955.53"/>
    <d v="2024-12-01T00:00:00"/>
    <x v="12"/>
    <m/>
    <m/>
    <s v="359.00002857/2024-81 - APPS"/>
    <s v="2 - FATURADO"/>
    <n v="243"/>
    <x v="1"/>
    <x v="0"/>
    <m/>
  </r>
  <r>
    <x v="316"/>
    <s v="13.499.747/0001-88"/>
    <s v="NF SERVICOS"/>
    <n v="178810"/>
    <d v="2025-02-10T00:00:00"/>
    <n v="1920698"/>
    <d v="2025-02-10T00:00:00"/>
    <d v="2025-01-01T00:00:00"/>
    <n v="117526.39999999999"/>
    <d v="2025-03-12T00:00:00"/>
    <s v="E0240297"/>
    <s v="PD024180"/>
    <s v="e - TRANSITO"/>
    <n v="117526.39999999999"/>
    <d v="2025-01-01T00:00:00"/>
    <x v="12"/>
    <m/>
    <m/>
    <s v="359.00002857/2024-81 - APPS"/>
    <s v="2 - FATURADO"/>
    <n v="202"/>
    <x v="1"/>
    <x v="0"/>
    <m/>
  </r>
  <r>
    <x v="316"/>
    <s v="13.499.747/0001-88"/>
    <s v="NF SERVICOS"/>
    <n v="178917"/>
    <d v="2025-02-10T00:00:00"/>
    <n v="1920805"/>
    <d v="2025-02-10T00:00:00"/>
    <d v="2025-01-01T00:00:00"/>
    <n v="5919.22"/>
    <d v="2025-03-12T00:00:00"/>
    <s v="E0240409"/>
    <s v="PD024274"/>
    <s v="HOSPEDAGEM DE ROTEADOR"/>
    <n v="5919.22"/>
    <d v="2025-01-01T00:00:00"/>
    <x v="12"/>
    <m/>
    <m/>
    <s v="359.00005730/2024-13 - ITO"/>
    <s v="2 - FATURADO"/>
    <n v="202"/>
    <x v="1"/>
    <x v="0"/>
    <m/>
  </r>
  <r>
    <x v="316"/>
    <s v="13.499.747/0001-88"/>
    <s v="NF SERVICOS"/>
    <n v="180914"/>
    <d v="2025-03-10T00:00:00"/>
    <n v="1935737"/>
    <d v="2025-03-11T00:00:00"/>
    <d v="2025-02-01T00:00:00"/>
    <n v="176108.28"/>
    <d v="2025-04-09T00:00:00"/>
    <s v="E0240297"/>
    <s v="PD024180"/>
    <s v="e - TRANSITO"/>
    <n v="176108.28"/>
    <d v="2025-02-01T00:00:00"/>
    <x v="12"/>
    <m/>
    <m/>
    <s v="359.00002857/2024-81 - APPS"/>
    <s v="2 - FATURADO"/>
    <n v="174"/>
    <x v="4"/>
    <x v="0"/>
    <m/>
  </r>
  <r>
    <x v="316"/>
    <s v="13.499.747/0001-88"/>
    <s v="NF SERVICOS"/>
    <n v="181107"/>
    <d v="2025-03-11T00:00:00"/>
    <n v="1935930"/>
    <d v="2025-03-12T00:00:00"/>
    <d v="2025-02-01T00:00:00"/>
    <n v="5919.22"/>
    <d v="2025-04-10T00:00:00"/>
    <s v="E0240409"/>
    <s v="PD024274"/>
    <s v="HOSPEDAGEM DE ROTEADOR"/>
    <n v="5919.22"/>
    <d v="2025-02-01T00:00:00"/>
    <x v="12"/>
    <m/>
    <m/>
    <s v="359.00005730/2024-13 - ITO"/>
    <s v="2 - FATURADO"/>
    <n v="173"/>
    <x v="4"/>
    <x v="0"/>
    <m/>
  </r>
  <r>
    <x v="316"/>
    <s v="13.499.747/0001-88"/>
    <s v="NF SERVICOS"/>
    <n v="183015"/>
    <d v="2025-04-03T00:00:00"/>
    <n v="1950770"/>
    <d v="2025-04-04T00:00:00"/>
    <d v="2025-03-01T00:00:00"/>
    <n v="155741.75"/>
    <d v="2025-05-04T00:00:00"/>
    <s v="E0240297"/>
    <s v="PD024180"/>
    <s v="e - TRANSITO"/>
    <n v="155741.75"/>
    <d v="2025-03-01T00:00:00"/>
    <x v="12"/>
    <m/>
    <m/>
    <s v="359.00002857/2024-81 - APPS"/>
    <s v="2 - FATURADO"/>
    <n v="149"/>
    <x v="7"/>
    <x v="0"/>
    <m/>
  </r>
  <r>
    <x v="316"/>
    <s v="13.499.747/0001-88"/>
    <s v="NF SERVICOS"/>
    <n v="188904"/>
    <d v="2025-07-04T00:00:00"/>
    <n v="1995122"/>
    <d v="2025-07-04T00:00:00"/>
    <d v="2025-06-01T00:00:00"/>
    <n v="5919.22"/>
    <d v="2025-08-03T00:00:00"/>
    <s v="E0240409"/>
    <s v="PD024274"/>
    <s v="HOSPEDAGEM DE ROTEADOR"/>
    <n v="5919.22"/>
    <d v="2025-06-01T00:00:00"/>
    <x v="12"/>
    <m/>
    <m/>
    <s v="359.00005730/2024-13 - ITO"/>
    <s v="2 - FATURADO"/>
    <n v="58"/>
    <x v="5"/>
    <x v="0"/>
    <m/>
  </r>
  <r>
    <x v="316"/>
    <s v="13.499.747/0001-88"/>
    <s v="NF SERVICOS"/>
    <n v="192915"/>
    <d v="2025-09-04T00:00:00"/>
    <n v="2024549"/>
    <d v="2025-09-04T00:00:00"/>
    <d v="2025-08-01T00:00:00"/>
    <n v="158339.35"/>
    <d v="2025-10-04T00:00:00"/>
    <s v="E0240297"/>
    <s v="PD024180"/>
    <s v="e - TRANSITO"/>
    <n v="158339.35"/>
    <d v="2025-08-01T00:00:00"/>
    <x v="0"/>
    <m/>
    <m/>
    <s v="359.00002857/2024-81 - APPS"/>
    <s v="2 - FATURADO"/>
    <n v="0"/>
    <x v="0"/>
    <x v="0"/>
    <m/>
  </r>
  <r>
    <x v="316"/>
    <s v="13.499.747/0001-88"/>
    <s v="NF SERVICOS"/>
    <n v="192951"/>
    <d v="2025-09-04T00:00:00"/>
    <n v="2024585"/>
    <d v="2025-09-04T00:00:00"/>
    <d v="2025-08-01T00:00:00"/>
    <n v="5919.22"/>
    <d v="2025-10-04T00:00:00"/>
    <s v="E0240409"/>
    <s v="PD024274"/>
    <s v="HOSPEDAGEM DE ROTEADOR"/>
    <n v="5919.22"/>
    <d v="2025-08-01T00:00:00"/>
    <x v="0"/>
    <m/>
    <m/>
    <s v="359.00005730/2024-13 - ITO"/>
    <s v="2 - FATURADO"/>
    <n v="0"/>
    <x v="0"/>
    <x v="0"/>
    <m/>
  </r>
  <r>
    <x v="317"/>
    <s v="13.519.316/0001-36"/>
    <s v="NF SERVICOS DO"/>
    <n v="180493"/>
    <d v="2023-03-31T00:00:00"/>
    <n v="185797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881"/>
    <x v="3"/>
    <x v="1"/>
    <m/>
  </r>
  <r>
    <x v="317"/>
    <s v="13.519.316/0001-36"/>
    <s v="NF SERVICOS DO"/>
    <n v="187279"/>
    <d v="2023-04-27T00:00:00"/>
    <n v="19264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857"/>
    <x v="3"/>
    <x v="1"/>
    <m/>
  </r>
  <r>
    <x v="318"/>
    <s v="13.569.532/0001-96"/>
    <s v="NF SERVICOS DO"/>
    <n v="355922"/>
    <d v="2025-09-11T00:00:00"/>
    <n v="362735"/>
    <d v="2025-09-12T00:00:00"/>
    <m/>
    <n v="276.57"/>
    <d v="2025-10-12T00:00:00"/>
    <m/>
    <m/>
    <s v="Serviços de Publicidade Eletrônica"/>
    <n v="263.29000000000002"/>
    <m/>
    <x v="0"/>
    <m/>
    <m/>
    <m/>
    <s v="2 - FATURADO"/>
    <n v="0"/>
    <x v="0"/>
    <x v="1"/>
    <m/>
  </r>
  <r>
    <x v="318"/>
    <s v="13.569.532/0001-96"/>
    <s v="NF SERVICOS DO"/>
    <n v="356923"/>
    <d v="2025-09-17T00:00:00"/>
    <n v="363736"/>
    <d v="2025-09-18T00:00:00"/>
    <m/>
    <n v="553.14"/>
    <d v="2025-10-18T00:00:00"/>
    <m/>
    <m/>
    <s v="Serviços de Publicidade Eletrônica"/>
    <n v="526.59"/>
    <m/>
    <x v="0"/>
    <m/>
    <m/>
    <m/>
    <s v="2 - FATURADO"/>
    <n v="0"/>
    <x v="0"/>
    <x v="1"/>
    <m/>
  </r>
  <r>
    <x v="319"/>
    <s v="13.590.381/0001-58"/>
    <s v="NF SERVICOS DO"/>
    <n v="162831"/>
    <d v="2023-01-27T00:00:00"/>
    <n v="167998"/>
    <d v="2023-01-27T00:00:00"/>
    <m/>
    <n v="54"/>
    <d v="2023-02-26T00:00:00"/>
    <m/>
    <m/>
    <s v="Boletim - Diário Oficial Informa"/>
    <n v="54"/>
    <m/>
    <x v="0"/>
    <m/>
    <m/>
    <m/>
    <s v="3 - FATURADO DO INFORMA"/>
    <n v="947"/>
    <x v="3"/>
    <x v="1"/>
    <m/>
  </r>
  <r>
    <x v="319"/>
    <s v="13.590.381/0001-58"/>
    <s v="NF SERVICOS DO"/>
    <n v="171317"/>
    <d v="2023-02-28T00:00:00"/>
    <n v="176588"/>
    <d v="2023-03-08T00:00:00"/>
    <m/>
    <n v="54"/>
    <d v="2023-04-07T00:00:00"/>
    <m/>
    <m/>
    <s v="Boletim - Diário Oficial Informa"/>
    <n v="54"/>
    <m/>
    <x v="0"/>
    <m/>
    <m/>
    <m/>
    <s v="3 - FATURADO DO INFORMA"/>
    <n v="907"/>
    <x v="3"/>
    <x v="1"/>
    <m/>
  </r>
  <r>
    <x v="319"/>
    <s v="13.590.381/0001-58"/>
    <s v="NF SERVICOS DO"/>
    <n v="180808"/>
    <d v="2023-03-31T00:00:00"/>
    <n v="186112"/>
    <d v="2023-04-03T00:00:00"/>
    <m/>
    <n v="54"/>
    <d v="2023-05-03T00:00:00"/>
    <m/>
    <m/>
    <s v="Boletim - Diário Oficial Informa"/>
    <n v="54"/>
    <m/>
    <x v="0"/>
    <m/>
    <m/>
    <m/>
    <s v="3 - FATURADO DO INFORMA"/>
    <n v="881"/>
    <x v="3"/>
    <x v="1"/>
    <m/>
  </r>
  <r>
    <x v="319"/>
    <s v="13.590.381/0001-58"/>
    <s v="NF SERVICOS DO"/>
    <n v="187006"/>
    <d v="2023-04-27T00:00:00"/>
    <n v="192376"/>
    <d v="2023-04-27T00:00:00"/>
    <m/>
    <n v="54"/>
    <d v="2023-05-27T00:00:00"/>
    <m/>
    <m/>
    <s v="Boletim - Diário Oficial Informa"/>
    <n v="54"/>
    <m/>
    <x v="0"/>
    <m/>
    <m/>
    <m/>
    <s v="3 - FATURADO DO INFORMA"/>
    <n v="857"/>
    <x v="3"/>
    <x v="1"/>
    <m/>
  </r>
  <r>
    <x v="319"/>
    <s v="13.590.381/0001-58"/>
    <s v="NF SERVICOS DO"/>
    <n v="196678"/>
    <d v="2023-06-05T00:00:00"/>
    <n v="202153"/>
    <d v="2023-06-14T00:00:00"/>
    <m/>
    <n v="54"/>
    <d v="2023-07-14T00:00:00"/>
    <m/>
    <m/>
    <s v="Boletim - Diário Oficial Informa"/>
    <n v="54"/>
    <m/>
    <x v="0"/>
    <m/>
    <m/>
    <m/>
    <s v="3 - FATURADO DO INFORMA"/>
    <n v="809"/>
    <x v="3"/>
    <x v="1"/>
    <m/>
  </r>
  <r>
    <x v="319"/>
    <s v="13.590.381/0001-58"/>
    <s v="NF SERVICOS DO"/>
    <n v="202731"/>
    <d v="2023-06-27T00:00:00"/>
    <n v="208191"/>
    <d v="2023-06-27T00:00:00"/>
    <m/>
    <n v="33.97"/>
    <d v="2023-07-27T00:00:00"/>
    <m/>
    <m/>
    <s v="Boletim - Diário Oficial Informa"/>
    <n v="33.97"/>
    <m/>
    <x v="0"/>
    <m/>
    <m/>
    <m/>
    <s v="3 - FATURADO DO INFORMA"/>
    <n v="796"/>
    <x v="3"/>
    <x v="1"/>
    <m/>
  </r>
  <r>
    <x v="319"/>
    <s v="13.590.381/0001-58"/>
    <s v="NF SERVICOS DO"/>
    <n v="211690"/>
    <d v="2023-07-31T00:00:00"/>
    <n v="217228"/>
    <d v="2023-08-01T00:00:00"/>
    <m/>
    <n v="27"/>
    <d v="2023-08-31T00:00:00"/>
    <m/>
    <m/>
    <s v="Boletim - Diário Oficial Informa"/>
    <n v="27"/>
    <m/>
    <x v="0"/>
    <m/>
    <m/>
    <m/>
    <s v="3 - FATURADO DO INFORMA"/>
    <n v="761"/>
    <x v="3"/>
    <x v="1"/>
    <m/>
  </r>
  <r>
    <x v="319"/>
    <s v="13.590.381/0001-58"/>
    <s v="NF SERVICOS DO"/>
    <n v="218649"/>
    <d v="2023-08-30T00:00:00"/>
    <n v="224210"/>
    <d v="2023-08-31T00:00:00"/>
    <m/>
    <n v="27"/>
    <d v="2023-09-30T00:00:00"/>
    <m/>
    <m/>
    <s v="Boletim - Diário Oficial Informa"/>
    <n v="27"/>
    <m/>
    <x v="0"/>
    <m/>
    <m/>
    <m/>
    <s v="3 - FATURADO DO INFORMA"/>
    <n v="731"/>
    <x v="3"/>
    <x v="1"/>
    <m/>
  </r>
  <r>
    <x v="319"/>
    <s v="13.590.381/0001-58"/>
    <s v="NF SERVICOS DO"/>
    <n v="225432"/>
    <d v="2023-09-30T00:00:00"/>
    <n v="231087"/>
    <d v="2023-10-02T00:00:00"/>
    <m/>
    <n v="27"/>
    <d v="2023-11-01T00:00:00"/>
    <m/>
    <m/>
    <s v="Boletim - Diário Oficial Informa"/>
    <n v="27"/>
    <m/>
    <x v="0"/>
    <m/>
    <m/>
    <m/>
    <s v="3 - FATURADO DO INFORMA"/>
    <n v="699"/>
    <x v="3"/>
    <x v="1"/>
    <m/>
  </r>
  <r>
    <x v="319"/>
    <s v="13.590.381/0001-58"/>
    <s v="NF SERVICOS DO"/>
    <n v="231344"/>
    <d v="2023-10-27T00:00:00"/>
    <n v="237056"/>
    <d v="2023-10-30T00:00:00"/>
    <m/>
    <n v="27"/>
    <d v="2023-11-29T00:00:00"/>
    <m/>
    <m/>
    <s v="Boletim - Diário Oficial Informa"/>
    <n v="27"/>
    <m/>
    <x v="0"/>
    <m/>
    <m/>
    <m/>
    <s v="3 - FATURADO DO INFORMA"/>
    <n v="671"/>
    <x v="3"/>
    <x v="1"/>
    <m/>
  </r>
  <r>
    <x v="319"/>
    <s v="13.590.381/0001-58"/>
    <s v="NF SERVICOS DO"/>
    <n v="236931"/>
    <d v="2023-11-30T00:00:00"/>
    <n v="242702"/>
    <d v="2023-11-30T00:00:00"/>
    <m/>
    <n v="27"/>
    <d v="2023-12-30T00:00:00"/>
    <m/>
    <m/>
    <s v="Boletim - Diário Oficial Informa"/>
    <n v="27"/>
    <m/>
    <x v="0"/>
    <m/>
    <m/>
    <m/>
    <s v="3 - FATURADO DO INFORMA"/>
    <n v="640"/>
    <x v="3"/>
    <x v="1"/>
    <m/>
  </r>
  <r>
    <x v="319"/>
    <s v="13.590.381/0001-58"/>
    <s v="NF SERVICOS DO"/>
    <n v="243893"/>
    <d v="2023-12-31T00:00:00"/>
    <n v="249714"/>
    <d v="2024-01-03T00:00:00"/>
    <m/>
    <n v="27"/>
    <d v="2024-02-02T00:00:00"/>
    <m/>
    <m/>
    <s v="Boletim - Diário Oficial Informa"/>
    <n v="27"/>
    <m/>
    <x v="0"/>
    <m/>
    <m/>
    <m/>
    <s v="3 - FATURADO DO INFORMA"/>
    <n v="606"/>
    <x v="3"/>
    <x v="1"/>
    <m/>
  </r>
  <r>
    <x v="319"/>
    <s v="13.590.381/0001-58"/>
    <s v="NF SERVICOS DO"/>
    <n v="247250"/>
    <d v="2024-01-29T00:00:00"/>
    <n v="253117"/>
    <d v="2024-01-30T00:00:00"/>
    <m/>
    <n v="27"/>
    <d v="2024-02-29T00:00:00"/>
    <m/>
    <m/>
    <s v="Boletim - Diário Oficial Informa"/>
    <n v="27"/>
    <m/>
    <x v="0"/>
    <m/>
    <m/>
    <m/>
    <s v="3 - FATURADO DO INFORMA"/>
    <n v="579"/>
    <x v="3"/>
    <x v="1"/>
    <m/>
  </r>
  <r>
    <x v="319"/>
    <s v="13.590.381/0001-58"/>
    <s v="NF SERVICOS DO"/>
    <n v="252809"/>
    <d v="2024-02-25T00:00:00"/>
    <n v="258710"/>
    <d v="2024-02-28T00:00:00"/>
    <m/>
    <n v="27"/>
    <d v="2024-03-29T00:00:00"/>
    <m/>
    <m/>
    <s v="Boletim - Diário Oficial Informa"/>
    <n v="27"/>
    <m/>
    <x v="0"/>
    <m/>
    <m/>
    <m/>
    <s v="3 - FATURADO DO INFORMA"/>
    <n v="550"/>
    <x v="3"/>
    <x v="1"/>
    <m/>
  </r>
  <r>
    <x v="320"/>
    <s v="13.603.407/0001-55"/>
    <s v="ND-OPERADORA CIELO"/>
    <n v="26817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321"/>
    <s v="13.668.364/0001-96"/>
    <s v="NF SERVICOS DO"/>
    <n v="49103"/>
    <d v="2021-12-30T00:00:00"/>
    <n v="53428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340"/>
    <x v="3"/>
    <x v="1"/>
    <m/>
  </r>
  <r>
    <x v="321"/>
    <s v="13.668.364/0001-96"/>
    <s v="NF SERVICOS DO"/>
    <n v="106018"/>
    <d v="2022-06-30T00:00:00"/>
    <n v="11067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157"/>
    <x v="3"/>
    <x v="1"/>
    <m/>
  </r>
  <r>
    <x v="322"/>
    <s v="13.750.681/0001-57"/>
    <s v="NF SERVICOS DO"/>
    <n v="354738"/>
    <d v="2025-09-10T00:00:00"/>
    <n v="361548"/>
    <d v="2025-09-10T00:00:00"/>
    <m/>
    <n v="980.4"/>
    <d v="2025-10-10T00:00:00"/>
    <s v="E0240825"/>
    <s v="PD024825"/>
    <s v="Serviços de Publicidade Eletrônica"/>
    <n v="933.34"/>
    <m/>
    <x v="0"/>
    <m/>
    <m/>
    <m/>
    <s v="2 - FATURADO"/>
    <n v="0"/>
    <x v="0"/>
    <x v="1"/>
    <m/>
  </r>
  <r>
    <x v="323"/>
    <s v="13.794.399/0001-71"/>
    <s v="NF SERVICOS"/>
    <n v="192956"/>
    <d v="2025-09-04T00:00:00"/>
    <n v="2024590"/>
    <d v="2025-09-04T00:00:00"/>
    <d v="2025-08-01T00:00:00"/>
    <n v="5919.22"/>
    <d v="2025-10-04T00:00:00"/>
    <s v="E0250070"/>
    <s v="PD025057"/>
    <s v="HOSPEDAGEM DE ROTEADOR"/>
    <n v="5919.22"/>
    <d v="2025-08-01T00:00:00"/>
    <x v="0"/>
    <m/>
    <m/>
    <s v="359.00011358/2024-84 ITO"/>
    <s v="2 - FATURADO"/>
    <n v="0"/>
    <x v="0"/>
    <x v="0"/>
    <m/>
  </r>
  <r>
    <x v="324"/>
    <s v="13.885.115/0001-52"/>
    <s v="NF SERVICOS"/>
    <n v="182939"/>
    <d v="2025-03-28T00:00:00"/>
    <n v="1937762"/>
    <d v="2025-03-28T00:00:00"/>
    <d v="2024-12-01T00:00:00"/>
    <n v="106238.2"/>
    <d v="2025-04-27T00:00:00"/>
    <s v="E0230408"/>
    <s v="PD023336"/>
    <s v="NUVEM PUBLICA - PAAS MIDDLEWARE COM SERVIÇO DE GESTÃO"/>
    <n v="101138.77"/>
    <d v="2024-12-01T00:00:00"/>
    <x v="6"/>
    <s v="104/2023"/>
    <s v="47/2023 - FED"/>
    <s v="359.00003616/2023-78  ITO"/>
    <s v="2 - FATURADO"/>
    <n v="156"/>
    <x v="4"/>
    <x v="0"/>
    <m/>
  </r>
  <r>
    <x v="324"/>
    <s v="13.885.115/0001-52"/>
    <s v="NF SERVICOS"/>
    <n v="182940"/>
    <d v="2025-03-28T00:00:00"/>
    <n v="1937763"/>
    <d v="2025-03-28T00:00:00"/>
    <d v="2024-12-01T00:00:00"/>
    <n v="141013.91"/>
    <d v="2025-04-27T00:00:00"/>
    <s v="E0230408"/>
    <s v="PD023336"/>
    <s v="NUVEM PUBLICA - PAAS MIDDLEWARE COM SERVIÇO DE GESTÃO"/>
    <n v="134245.24"/>
    <d v="2024-12-01T00:00:00"/>
    <x v="6"/>
    <s v="104/2023"/>
    <s v="47/2023 - FED"/>
    <s v="359.00003616/2023-78  ITO"/>
    <s v="2 - FATURADO"/>
    <n v="156"/>
    <x v="4"/>
    <x v="0"/>
    <m/>
  </r>
  <r>
    <x v="324"/>
    <s v="13.885.115/0001-52"/>
    <s v="NF SERVICOS KIT"/>
    <n v="194518"/>
    <d v="2025-09-19T00:00:00"/>
    <n v="2026152"/>
    <d v="2025-09-19T00:00:00"/>
    <d v="2025-08-01T00:00:00"/>
    <n v="18773.18"/>
    <d v="2025-10-19T00:00:00"/>
    <s v="E0220178"/>
    <s v="PD022137"/>
    <s v="CERTIFICADOS DIGITAIS"/>
    <n v="17872.07"/>
    <d v="2025-08-01T00:00:00"/>
    <x v="0"/>
    <s v="nº 058/2022"/>
    <s v="nº 019/22 FED"/>
    <s v="PD-PRC-2022/01530      SEI  359.00006310/2024-54   APPS/ITO"/>
    <s v="2 - FATURADO"/>
    <n v="0"/>
    <x v="0"/>
    <x v="1"/>
    <m/>
  </r>
  <r>
    <x v="324"/>
    <s v="13.885.115/0001-52"/>
    <s v="NF SERVICOS"/>
    <n v="194519"/>
    <d v="2025-09-19T00:00:00"/>
    <n v="2026153"/>
    <d v="2025-09-19T00:00:00"/>
    <d v="2025-08-01T00:00:00"/>
    <n v="26115"/>
    <d v="2025-10-19T00:00:00"/>
    <s v="E0250195"/>
    <s v="PD025169"/>
    <s v="COPILOT"/>
    <n v="24861.48"/>
    <d v="2025-08-01T00:00:00"/>
    <x v="0"/>
    <s v="37/2025"/>
    <d v="2025-07-01T00:00:00"/>
    <s v="359.00002587/2025-99-ITO"/>
    <s v="2 - FATURADO"/>
    <n v="0"/>
    <x v="0"/>
    <x v="0"/>
    <m/>
  </r>
  <r>
    <x v="324"/>
    <s v="13.885.115/0001-52"/>
    <s v="NFS INSS RET"/>
    <n v="194757"/>
    <d v="2025-09-23T00:00:00"/>
    <n v="2026391"/>
    <d v="2025-09-23T00:00:00"/>
    <d v="2025-08-01T00:00:00"/>
    <n v="73798.649999999994"/>
    <d v="2025-10-23T00:00:00"/>
    <s v="E0230269"/>
    <s v="PD023237"/>
    <s v="DIGITALIZAÇÃO - CLASSIFICAÇÃO DE DOCUMENTOS E CETIFICADO DIGITAL"/>
    <n v="62138.46"/>
    <d v="2025-08-01T00:00:00"/>
    <x v="0"/>
    <s v="C.U.2023144560-6  119/2023"/>
    <s v="SEI 29.0001.0198609.2023-98)"/>
    <s v="359.00007932/2023-19  ITO"/>
    <s v="2 - FATURADO"/>
    <n v="0"/>
    <x v="0"/>
    <x v="0"/>
    <m/>
  </r>
  <r>
    <x v="324"/>
    <s v="13.885.115/0001-52"/>
    <s v="NFS INSS RET"/>
    <n v="194758"/>
    <d v="2025-09-23T00:00:00"/>
    <n v="2026392"/>
    <d v="2025-09-23T00:00:00"/>
    <d v="2025-08-01T00:00:00"/>
    <n v="79708.31"/>
    <d v="2025-10-23T00:00:00"/>
    <s v="E0230269"/>
    <s v="PD023237"/>
    <s v="DIGITALIZAÇÃO - CLASSIFICAÇÃO DE DOCUMENTOS E CETIFICADO DIGITAL"/>
    <n v="67114.399999999994"/>
    <d v="2025-08-01T00:00:00"/>
    <x v="0"/>
    <s v="C.U.2023144560-6  119/2023"/>
    <s v="SEI 29.0001.0198609.2023-98)"/>
    <s v="359.00007932/2023-19  ITO"/>
    <s v="2 - FATURADO"/>
    <n v="0"/>
    <x v="0"/>
    <x v="0"/>
    <m/>
  </r>
  <r>
    <x v="325"/>
    <s v="130.411.398-12"/>
    <s v="ND-BENEF AFASTADOS"/>
    <n v="996"/>
    <d v="2025-07-02T00:00:00"/>
    <m/>
    <m/>
    <m/>
    <n v="455.13"/>
    <d v="2025-08-02T00:00:00"/>
    <m/>
    <m/>
    <s v="PLANO DE SAUDE FUNC AFASTADOS"/>
    <n v="455.13"/>
    <m/>
    <x v="0"/>
    <m/>
    <m/>
    <m/>
    <s v="31 DIAS"/>
    <n v="59"/>
    <x v="5"/>
    <x v="7"/>
    <m/>
  </r>
  <r>
    <x v="325"/>
    <s v="130.411.398-12"/>
    <s v="ND-BENEF AFASTADOS"/>
    <n v="1023"/>
    <d v="2025-08-04T00:00:00"/>
    <m/>
    <m/>
    <m/>
    <n v="379.78"/>
    <d v="2025-09-04T00:00:00"/>
    <m/>
    <m/>
    <s v="PLANO DE SAUDE FUNC AFASTADOS"/>
    <n v="379.78"/>
    <m/>
    <x v="0"/>
    <m/>
    <m/>
    <m/>
    <s v="31 DIAS"/>
    <n v="26"/>
    <x v="2"/>
    <x v="7"/>
    <m/>
  </r>
  <r>
    <x v="325"/>
    <s v="130.411.398-12"/>
    <s v="ND-BENEF AFASTADOS"/>
    <n v="1048"/>
    <d v="2025-09-03T00:00:00"/>
    <m/>
    <m/>
    <m/>
    <n v="342.62"/>
    <d v="2025-10-03T00:00:00"/>
    <m/>
    <m/>
    <s v="PLANO DE SAUDE FUNC AFASTADOS"/>
    <n v="342.62"/>
    <m/>
    <x v="0"/>
    <m/>
    <m/>
    <m/>
    <s v="2 - FATURADO"/>
    <n v="0"/>
    <x v="0"/>
    <x v="7"/>
    <m/>
  </r>
  <r>
    <x v="326"/>
    <s v="130.873.796-38"/>
    <s v="ND-OPERADORA CIELO"/>
    <n v="26646"/>
    <d v="2025-09-04T00:00:00"/>
    <m/>
    <m/>
    <m/>
    <n v="187.49"/>
    <d v="2025-09-04T00:00:00"/>
    <m/>
    <m/>
    <s v="Certificado e-CNPJ A1 em Software (12 meses)"/>
    <n v="187.49"/>
    <m/>
    <x v="0"/>
    <m/>
    <m/>
    <m/>
    <s v="1 - VENDA A VISTA"/>
    <n v="26"/>
    <x v="2"/>
    <x v="5"/>
    <m/>
  </r>
  <r>
    <x v="327"/>
    <s v="131.761.927-70"/>
    <s v="ND-OPERADORA CIELO"/>
    <n v="26742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328"/>
    <s v="134.400.188-22"/>
    <s v="ND-AMAZON"/>
    <n v="17"/>
    <d v="2025-01-07T00:00:00"/>
    <m/>
    <m/>
    <m/>
    <n v="23.97"/>
    <d v="2025-02-06T00:00:00"/>
    <m/>
    <m/>
    <s v="FILMES DA MINHA VIDA, OS - 2"/>
    <n v="0"/>
    <m/>
    <x v="0"/>
    <m/>
    <m/>
    <m/>
    <s v="2 - FATURADO"/>
    <n v="236"/>
    <x v="1"/>
    <x v="6"/>
    <m/>
  </r>
  <r>
    <x v="329"/>
    <s v="136.107.908-81"/>
    <s v="ND-OPERADORA CIELO"/>
    <n v="26719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330"/>
    <s v="137.224.288-07"/>
    <s v="ND-OPERADORA CIELO"/>
    <n v="25552"/>
    <d v="2025-05-25T00:00:00"/>
    <m/>
    <m/>
    <m/>
    <n v="124.99"/>
    <d v="2025-05-25T00:00:00"/>
    <m/>
    <m/>
    <s v="Certificado e-CPF A1 em Software (12 meses)"/>
    <n v="119.69"/>
    <m/>
    <x v="0"/>
    <m/>
    <m/>
    <m/>
    <s v="1 - VENDA A VISTA"/>
    <n v="128"/>
    <x v="7"/>
    <x v="5"/>
    <m/>
  </r>
  <r>
    <x v="331"/>
    <s v="137.233.018-60"/>
    <s v="ND-AMAZON"/>
    <n v="129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236"/>
    <x v="1"/>
    <x v="6"/>
    <m/>
  </r>
  <r>
    <x v="332"/>
    <s v="14.109.204/0001-70"/>
    <s v="ND-OPERADORA CIELO"/>
    <n v="26825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333"/>
    <s v="14.518.304/0001-50"/>
    <s v="NF SERVICOS DO"/>
    <n v="304238"/>
    <d v="2025-01-06T00:00:00"/>
    <n v="310818"/>
    <d v="2025-01-14T00:00:00"/>
    <m/>
    <n v="24.3"/>
    <d v="2025-02-13T00:00:00"/>
    <m/>
    <m/>
    <s v="Boletim - Diário Oficial Informa"/>
    <n v="24.3"/>
    <m/>
    <x v="0"/>
    <m/>
    <m/>
    <m/>
    <s v="3 - FATURADO DO INFORMA"/>
    <n v="229"/>
    <x v="1"/>
    <x v="1"/>
    <m/>
  </r>
  <r>
    <x v="334"/>
    <s v="14.702.767/0001-77"/>
    <s v="NF SERVICOS"/>
    <n v="194324"/>
    <d v="2025-09-17T00:00:00"/>
    <n v="2025958"/>
    <d v="2025-09-17T00:00:00"/>
    <d v="2025-08-01T00:00:00"/>
    <n v="155427.62"/>
    <d v="2025-10-17T00:00:00"/>
    <s v="E0250210"/>
    <s v="PD025181"/>
    <s v="PAAS MIDDLEWARE"/>
    <n v="147967.09"/>
    <d v="2025-08-01T00:00:00"/>
    <x v="0"/>
    <m/>
    <m/>
    <s v="359.00002390/2025-50 - ITO"/>
    <s v="2 - FATURADO"/>
    <n v="0"/>
    <x v="0"/>
    <x v="0"/>
    <m/>
  </r>
  <r>
    <x v="335"/>
    <s v="141.400.608-08"/>
    <s v="ND-BENEF AFASTADOS"/>
    <n v="498"/>
    <d v="2023-09-15T00:00:00"/>
    <m/>
    <m/>
    <m/>
    <n v="588.30999999999995"/>
    <d v="2023-09-25T00:00:00"/>
    <m/>
    <m/>
    <s v="PLANO DE SAUDE FUNC AFASTADOS"/>
    <n v="588.30999999999995"/>
    <m/>
    <x v="0"/>
    <m/>
    <m/>
    <m/>
    <s v="10 DIAS"/>
    <n v="736"/>
    <x v="3"/>
    <x v="7"/>
    <m/>
  </r>
  <r>
    <x v="335"/>
    <s v="141.400.608-08"/>
    <s v="ND-BENEF AFASTADOS"/>
    <n v="528"/>
    <d v="2023-10-18T00:00:00"/>
    <m/>
    <m/>
    <m/>
    <n v="588.30999999999995"/>
    <d v="2023-10-28T00:00:00"/>
    <m/>
    <m/>
    <s v="PLANO DE SAUDE FUNC AFASTADOS"/>
    <n v="588.30999999999995"/>
    <m/>
    <x v="0"/>
    <m/>
    <m/>
    <m/>
    <s v="10 DIAS"/>
    <n v="703"/>
    <x v="3"/>
    <x v="7"/>
    <m/>
  </r>
  <r>
    <x v="336"/>
    <s v="142.142.958-62"/>
    <s v="ND-LIVRARIA  CARTAO"/>
    <n v="65"/>
    <d v="2025-09-26T00:00:00"/>
    <m/>
    <m/>
    <m/>
    <n v="91.53"/>
    <d v="2025-09-26T00:00:00"/>
    <m/>
    <m/>
    <s v="FRETE LIVRARIA"/>
    <n v="91.53"/>
    <m/>
    <x v="0"/>
    <m/>
    <m/>
    <m/>
    <s v="1 - VENDA A VISTA"/>
    <n v="4"/>
    <x v="2"/>
    <x v="9"/>
    <m/>
  </r>
  <r>
    <x v="337"/>
    <s v="142.978.358-35"/>
    <s v="ND-BENEF AFASTADOS"/>
    <n v="1038"/>
    <d v="2025-09-03T00:00:00"/>
    <m/>
    <m/>
    <m/>
    <n v="278.38"/>
    <d v="2025-10-03T00:00:00"/>
    <m/>
    <m/>
    <s v="PLANO DE SAUDE FUNC AFASTADOS"/>
    <n v="278.38"/>
    <m/>
    <x v="0"/>
    <m/>
    <m/>
    <m/>
    <s v="2 - FATURADO"/>
    <n v="0"/>
    <x v="0"/>
    <x v="7"/>
    <m/>
  </r>
  <r>
    <x v="338"/>
    <s v="143.717.447-70"/>
    <s v="ND-AMAZON"/>
    <n v="247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157"/>
    <x v="4"/>
    <x v="6"/>
    <m/>
  </r>
  <r>
    <x v="339"/>
    <s v="143.882.848-90"/>
    <s v="ND-BENEF AFASTADOS"/>
    <n v="386"/>
    <d v="2023-05-05T00:00:00"/>
    <m/>
    <m/>
    <m/>
    <n v="176.6"/>
    <d v="2023-05-30T00:00:00"/>
    <m/>
    <m/>
    <s v="PLANO DE SAUDE FUNC AFASTADOS"/>
    <n v="176.6"/>
    <m/>
    <x v="0"/>
    <m/>
    <m/>
    <m/>
    <s v="25 DIAS"/>
    <n v="854"/>
    <x v="3"/>
    <x v="7"/>
    <m/>
  </r>
  <r>
    <x v="339"/>
    <s v="143.882.848-90"/>
    <s v="ND-BENEF AFASTADOS"/>
    <n v="408"/>
    <d v="2023-06-07T00:00:00"/>
    <m/>
    <m/>
    <m/>
    <n v="167.92"/>
    <d v="2023-06-27T00:00:00"/>
    <m/>
    <m/>
    <s v="PLANO DE SAUDE FUNC AFASTADOS"/>
    <n v="167.92"/>
    <m/>
    <x v="0"/>
    <m/>
    <m/>
    <m/>
    <s v="20 DIAS"/>
    <n v="826"/>
    <x v="3"/>
    <x v="7"/>
    <m/>
  </r>
  <r>
    <x v="339"/>
    <s v="143.882.848-90"/>
    <s v="ND-BENEF AFASTADOS"/>
    <n v="438"/>
    <d v="2023-07-12T00:00:00"/>
    <m/>
    <m/>
    <m/>
    <n v="177.72"/>
    <d v="2023-08-01T00:00:00"/>
    <m/>
    <m/>
    <s v="PLANO DE SAUDE FUNC AFASTADOS"/>
    <n v="177.72"/>
    <m/>
    <x v="0"/>
    <m/>
    <m/>
    <m/>
    <s v="20 DIAS"/>
    <n v="791"/>
    <x v="3"/>
    <x v="7"/>
    <m/>
  </r>
  <r>
    <x v="339"/>
    <s v="143.882.848-90"/>
    <s v="ND-BENEF AFASTADOS"/>
    <n v="464"/>
    <d v="2023-08-11T00:00:00"/>
    <m/>
    <m/>
    <m/>
    <n v="214.05"/>
    <d v="2023-08-31T00:00:00"/>
    <m/>
    <m/>
    <s v="PLANO DE SAUDE FUNC AFASTADOS"/>
    <n v="214.05"/>
    <m/>
    <x v="0"/>
    <m/>
    <m/>
    <m/>
    <s v="20 DIAS"/>
    <n v="761"/>
    <x v="3"/>
    <x v="7"/>
    <m/>
  </r>
  <r>
    <x v="339"/>
    <s v="143.882.848-90"/>
    <s v="ND-BENEF AFASTADOS"/>
    <n v="491"/>
    <d v="2023-09-15T00:00:00"/>
    <m/>
    <m/>
    <m/>
    <n v="189.92"/>
    <d v="2023-09-25T00:00:00"/>
    <m/>
    <m/>
    <s v="PLANO DE SAUDE FUNC AFASTADOS"/>
    <n v="189.92"/>
    <m/>
    <x v="0"/>
    <m/>
    <m/>
    <m/>
    <s v="10 DIAS"/>
    <n v="736"/>
    <x v="3"/>
    <x v="7"/>
    <m/>
  </r>
  <r>
    <x v="339"/>
    <s v="143.882.848-90"/>
    <s v="ND-BENEF AFASTADOS"/>
    <n v="521"/>
    <d v="2023-10-18T00:00:00"/>
    <m/>
    <m/>
    <m/>
    <n v="214.05"/>
    <d v="2023-10-28T00:00:00"/>
    <m/>
    <m/>
    <s v="PLANO DE SAUDE FUNC AFASTADOS"/>
    <n v="214.05"/>
    <m/>
    <x v="0"/>
    <m/>
    <m/>
    <m/>
    <s v="10 DIAS"/>
    <n v="703"/>
    <x v="3"/>
    <x v="7"/>
    <m/>
  </r>
  <r>
    <x v="339"/>
    <s v="143.882.848-90"/>
    <s v="ND-BENEF AFASTADOS"/>
    <n v="552"/>
    <d v="2023-11-14T00:00:00"/>
    <m/>
    <m/>
    <m/>
    <n v="122.31"/>
    <d v="2023-12-04T00:00:00"/>
    <m/>
    <m/>
    <s v="PLANO DE SAUDE FUNC AFASTADOS"/>
    <n v="122.31"/>
    <m/>
    <x v="0"/>
    <m/>
    <m/>
    <m/>
    <s v="20 DIAS"/>
    <n v="666"/>
    <x v="3"/>
    <x v="7"/>
    <m/>
  </r>
  <r>
    <x v="339"/>
    <s v="143.882.848-90"/>
    <s v="ND-BENEF AFASTADOS"/>
    <n v="578"/>
    <d v="2023-12-12T00:00:00"/>
    <m/>
    <m/>
    <m/>
    <n v="159.47"/>
    <d v="2024-01-01T00:00:00"/>
    <m/>
    <m/>
    <s v="PLANO DE SAUDE FUNC AFASTADOS"/>
    <n v="159.47"/>
    <m/>
    <x v="0"/>
    <m/>
    <m/>
    <m/>
    <s v="20 DIAS"/>
    <n v="638"/>
    <x v="3"/>
    <x v="7"/>
    <m/>
  </r>
  <r>
    <x v="339"/>
    <s v="143.882.848-90"/>
    <s v="ND-BENEF AFASTADOS"/>
    <n v="600"/>
    <d v="2024-01-12T00:00:00"/>
    <m/>
    <m/>
    <m/>
    <n v="171.26"/>
    <d v="2024-02-01T00:00:00"/>
    <m/>
    <m/>
    <s v="PLANO DE SAUDE FUNC AFASTADOS"/>
    <n v="171.26"/>
    <m/>
    <x v="0"/>
    <m/>
    <m/>
    <m/>
    <s v="20 DIAS"/>
    <n v="607"/>
    <x v="3"/>
    <x v="7"/>
    <m/>
  </r>
  <r>
    <x v="339"/>
    <s v="143.882.848-90"/>
    <s v="ND-BENEF AFASTADOS"/>
    <n v="624"/>
    <d v="2024-02-16T00:00:00"/>
    <m/>
    <m/>
    <m/>
    <n v="122.31"/>
    <d v="2024-03-07T00:00:00"/>
    <m/>
    <m/>
    <s v="PLANO DE SAUDE FUNC AFASTADOS"/>
    <n v="122.31"/>
    <m/>
    <x v="0"/>
    <m/>
    <m/>
    <m/>
    <s v="20 DIAS"/>
    <n v="572"/>
    <x v="3"/>
    <x v="7"/>
    <m/>
  </r>
  <r>
    <x v="339"/>
    <s v="143.882.848-90"/>
    <s v="ND-BENEF AFASTADOS"/>
    <n v="648"/>
    <d v="2024-03-26T00:00:00"/>
    <m/>
    <m/>
    <m/>
    <n v="259.08"/>
    <d v="2024-04-05T00:00:00"/>
    <m/>
    <m/>
    <s v="PLANO DE SAUDE FUNC AFASTADOS"/>
    <n v="259.08"/>
    <m/>
    <x v="0"/>
    <m/>
    <m/>
    <m/>
    <s v="10 DIAS"/>
    <n v="543"/>
    <x v="3"/>
    <x v="7"/>
    <m/>
  </r>
  <r>
    <x v="339"/>
    <s v="143.882.848-90"/>
    <s v="ND-BENEF AFASTADOS"/>
    <n v="669"/>
    <d v="2024-04-16T00:00:00"/>
    <m/>
    <m/>
    <m/>
    <n v="476.59"/>
    <d v="2024-05-06T00:00:00"/>
    <m/>
    <m/>
    <s v="PLANO DE SAUDE FUNC AFASTADOS"/>
    <n v="476.59"/>
    <m/>
    <x v="0"/>
    <m/>
    <m/>
    <m/>
    <s v="20 DIAS"/>
    <n v="512"/>
    <x v="3"/>
    <x v="7"/>
    <m/>
  </r>
  <r>
    <x v="339"/>
    <s v="143.882.848-90"/>
    <s v="ND-BENEF AFASTADOS"/>
    <n v="693"/>
    <d v="2024-05-15T00:00:00"/>
    <m/>
    <m/>
    <m/>
    <n v="231.74"/>
    <d v="2024-06-04T00:00:00"/>
    <m/>
    <m/>
    <s v="PLANO DE SAUDE FUNC AFASTADOS"/>
    <n v="231.74"/>
    <m/>
    <x v="0"/>
    <m/>
    <m/>
    <m/>
    <s v="20 DIAS"/>
    <n v="483"/>
    <x v="3"/>
    <x v="7"/>
    <m/>
  </r>
  <r>
    <x v="339"/>
    <s v="143.882.848-90"/>
    <s v="ND-BENEF AFASTADOS"/>
    <n v="718"/>
    <d v="2024-06-03T00:00:00"/>
    <m/>
    <m/>
    <m/>
    <n v="397.57"/>
    <d v="2024-07-04T00:00:00"/>
    <m/>
    <m/>
    <s v="PLANO DE SAUDE FUNC AFASTADOS"/>
    <n v="397.57"/>
    <m/>
    <x v="0"/>
    <m/>
    <m/>
    <m/>
    <s v="2 - FATURADO"/>
    <n v="453"/>
    <x v="3"/>
    <x v="7"/>
    <m/>
  </r>
  <r>
    <x v="339"/>
    <s v="143.882.848-90"/>
    <s v="ND-BENEF AFASTADOS"/>
    <n v="743"/>
    <d v="2024-07-02T00:00:00"/>
    <m/>
    <m/>
    <m/>
    <n v="439.96"/>
    <d v="2024-08-01T00:00:00"/>
    <m/>
    <m/>
    <s v="PLANO DE SAUDE FUNC AFASTADOS"/>
    <n v="439.96"/>
    <m/>
    <x v="0"/>
    <m/>
    <m/>
    <m/>
    <s v="2 - FATURADO"/>
    <n v="425"/>
    <x v="3"/>
    <x v="7"/>
    <m/>
  </r>
  <r>
    <x v="339"/>
    <s v="143.882.848-90"/>
    <s v="ND-BENEF AFASTADOS"/>
    <n v="763"/>
    <d v="2024-08-02T00:00:00"/>
    <m/>
    <m/>
    <m/>
    <n v="344.56"/>
    <d v="2024-09-01T00:00:00"/>
    <m/>
    <m/>
    <s v="PLANO DE SAUDE FUNC AFASTADOS"/>
    <n v="344.56"/>
    <m/>
    <x v="0"/>
    <m/>
    <m/>
    <m/>
    <s v="2 - FATURADO"/>
    <n v="394"/>
    <x v="3"/>
    <x v="7"/>
    <m/>
  </r>
  <r>
    <x v="339"/>
    <s v="143.882.848-90"/>
    <s v="ND-BENEF AFASTADOS"/>
    <n v="783"/>
    <d v="2024-09-02T00:00:00"/>
    <m/>
    <m/>
    <m/>
    <n v="439.96"/>
    <d v="2024-10-02T00:00:00"/>
    <m/>
    <m/>
    <s v="PLANO DE SAUDE FUNC AFASTADOS"/>
    <n v="439.96"/>
    <m/>
    <x v="0"/>
    <m/>
    <m/>
    <m/>
    <s v="2 - FATURADO"/>
    <n v="363"/>
    <x v="1"/>
    <x v="7"/>
    <m/>
  </r>
  <r>
    <x v="339"/>
    <s v="143.882.848-90"/>
    <s v="ND-BENEF AFASTADOS"/>
    <n v="805"/>
    <d v="2024-10-02T00:00:00"/>
    <m/>
    <m/>
    <m/>
    <n v="335.59"/>
    <d v="2024-11-01T00:00:00"/>
    <m/>
    <m/>
    <s v="PLANO DE SAUDE FUNC AFASTADOS"/>
    <n v="335.59"/>
    <m/>
    <x v="0"/>
    <m/>
    <m/>
    <m/>
    <s v="2 - FATURADO"/>
    <n v="333"/>
    <x v="1"/>
    <x v="7"/>
    <m/>
  </r>
  <r>
    <x v="339"/>
    <s v="143.882.848-90"/>
    <s v="ND-BENEF AFASTADOS"/>
    <n v="825"/>
    <d v="2024-11-05T00:00:00"/>
    <m/>
    <m/>
    <m/>
    <n v="354.48"/>
    <d v="2024-12-05T00:00:00"/>
    <m/>
    <m/>
    <s v="PLANO DE SAUDE FUNC AFASTADOS"/>
    <n v="354.48"/>
    <m/>
    <x v="0"/>
    <m/>
    <m/>
    <m/>
    <s v="2 - FATURADO"/>
    <n v="299"/>
    <x v="1"/>
    <x v="7"/>
    <m/>
  </r>
  <r>
    <x v="339"/>
    <s v="143.882.848-90"/>
    <s v="ND-BENEF AFASTADOS"/>
    <n v="844"/>
    <d v="2024-12-03T00:00:00"/>
    <m/>
    <m/>
    <m/>
    <n v="393.34"/>
    <d v="2025-01-03T00:00:00"/>
    <m/>
    <m/>
    <s v="PLANO DE SAUDE FUNC AFASTADOS"/>
    <n v="393.34"/>
    <m/>
    <x v="0"/>
    <m/>
    <m/>
    <m/>
    <s v="31 DIAS"/>
    <n v="270"/>
    <x v="1"/>
    <x v="7"/>
    <m/>
  </r>
  <r>
    <x v="339"/>
    <s v="143.882.848-90"/>
    <s v="ND-BENEF AFASTADOS"/>
    <n v="864"/>
    <d v="2025-01-06T00:00:00"/>
    <m/>
    <m/>
    <m/>
    <n v="364.82"/>
    <d v="2025-02-05T00:00:00"/>
    <m/>
    <m/>
    <s v="PLANO DE SAUDE FUNC AFASTADOS"/>
    <n v="364.82"/>
    <m/>
    <x v="0"/>
    <m/>
    <m/>
    <m/>
    <s v="2 - FATURADO"/>
    <n v="237"/>
    <x v="1"/>
    <x v="7"/>
    <m/>
  </r>
  <r>
    <x v="339"/>
    <s v="143.882.848-90"/>
    <s v="ND-BENEF AFASTADOS"/>
    <n v="886"/>
    <d v="2025-02-04T00:00:00"/>
    <m/>
    <m/>
    <m/>
    <n v="297.94"/>
    <d v="2025-03-06T00:00:00"/>
    <m/>
    <m/>
    <s v="PLANO DE SAUDE FUNC AFASTADOS"/>
    <n v="297.94"/>
    <m/>
    <x v="0"/>
    <m/>
    <m/>
    <m/>
    <s v="2 - FATURADO"/>
    <n v="208"/>
    <x v="1"/>
    <x v="7"/>
    <m/>
  </r>
  <r>
    <x v="339"/>
    <s v="143.882.848-90"/>
    <s v="ND-BENEF AFASTADOS"/>
    <n v="907"/>
    <d v="2025-03-06T00:00:00"/>
    <m/>
    <m/>
    <m/>
    <n v="297.94"/>
    <d v="2025-04-05T00:00:00"/>
    <m/>
    <m/>
    <s v="PLANO DE SAUDE FUNC AFASTADOS"/>
    <n v="297.94"/>
    <m/>
    <x v="0"/>
    <m/>
    <m/>
    <m/>
    <s v="2 - FATURADO"/>
    <n v="178"/>
    <x v="4"/>
    <x v="7"/>
    <m/>
  </r>
  <r>
    <x v="339"/>
    <s v="143.882.848-90"/>
    <s v="ND-BENEF AFASTADOS"/>
    <n v="927"/>
    <d v="2025-03-31T00:00:00"/>
    <m/>
    <m/>
    <m/>
    <n v="397.9"/>
    <d v="2025-05-03T00:00:00"/>
    <m/>
    <m/>
    <s v="PLANO DE SAUDE FUNC AFASTADOS"/>
    <n v="397.9"/>
    <m/>
    <x v="0"/>
    <m/>
    <m/>
    <m/>
    <s v="33 DIAS"/>
    <n v="150"/>
    <x v="7"/>
    <x v="7"/>
    <m/>
  </r>
  <r>
    <x v="339"/>
    <s v="143.882.848-90"/>
    <s v="ND-BENEF AFASTADOS"/>
    <n v="948"/>
    <d v="2025-05-02T00:00:00"/>
    <m/>
    <m/>
    <m/>
    <n v="337.54"/>
    <d v="2025-06-03T00:00:00"/>
    <m/>
    <m/>
    <s v="PLANO DE SAUDE FUNC AFASTADOS"/>
    <n v="337.54"/>
    <m/>
    <x v="0"/>
    <m/>
    <m/>
    <m/>
    <s v="32 DIAS"/>
    <n v="119"/>
    <x v="6"/>
    <x v="7"/>
    <m/>
  </r>
  <r>
    <x v="339"/>
    <s v="143.882.848-90"/>
    <s v="ND-BENEF AFASTADOS"/>
    <n v="968"/>
    <d v="2025-06-03T00:00:00"/>
    <m/>
    <m/>
    <m/>
    <n v="353.68"/>
    <d v="2025-07-04T00:00:00"/>
    <m/>
    <m/>
    <s v="PLANO DE SAUDE FUNC AFASTADOS"/>
    <n v="353.68"/>
    <m/>
    <x v="0"/>
    <m/>
    <m/>
    <m/>
    <s v="31 DIAS"/>
    <n v="88"/>
    <x v="8"/>
    <x v="7"/>
    <m/>
  </r>
  <r>
    <x v="339"/>
    <s v="143.882.848-90"/>
    <s v="ND-BENEF AFASTADOS"/>
    <n v="988"/>
    <d v="2025-07-02T00:00:00"/>
    <m/>
    <m/>
    <m/>
    <n v="374.51"/>
    <d v="2025-08-02T00:00:00"/>
    <m/>
    <m/>
    <s v="PLANO DE SAUDE FUNC AFASTADOS"/>
    <n v="374.51"/>
    <m/>
    <x v="0"/>
    <m/>
    <m/>
    <m/>
    <s v="31 DIAS"/>
    <n v="59"/>
    <x v="5"/>
    <x v="7"/>
    <m/>
  </r>
  <r>
    <x v="339"/>
    <s v="143.882.848-90"/>
    <s v="ND-BENEF AFASTADOS"/>
    <n v="1013"/>
    <d v="2025-08-04T00:00:00"/>
    <m/>
    <m/>
    <m/>
    <n v="316.52"/>
    <d v="2025-09-04T00:00:00"/>
    <m/>
    <m/>
    <s v="PLANO DE SAUDE FUNC AFASTADOS"/>
    <n v="316.52"/>
    <m/>
    <x v="0"/>
    <m/>
    <m/>
    <m/>
    <s v="31 DIAS"/>
    <n v="26"/>
    <x v="2"/>
    <x v="7"/>
    <m/>
  </r>
  <r>
    <x v="339"/>
    <s v="143.882.848-90"/>
    <s v="ND-BENEF AFASTADOS"/>
    <n v="1036"/>
    <d v="2025-09-03T00:00:00"/>
    <m/>
    <m/>
    <m/>
    <n v="344.39"/>
    <d v="2025-10-03T00:00:00"/>
    <m/>
    <m/>
    <s v="PLANO DE SAUDE FUNC AFASTADOS"/>
    <n v="344.39"/>
    <m/>
    <x v="0"/>
    <m/>
    <m/>
    <m/>
    <s v="2 - FATURADO"/>
    <n v="0"/>
    <x v="0"/>
    <x v="7"/>
    <m/>
  </r>
  <r>
    <x v="340"/>
    <s v="144.871.947-09"/>
    <s v="ND-AMAZON"/>
    <n v="90"/>
    <d v="2025-01-07T00:00:00"/>
    <m/>
    <m/>
    <m/>
    <n v="20"/>
    <d v="2025-02-06T00:00:00"/>
    <m/>
    <m/>
    <s v="5 SARAUS CADA QUAL COM SUA POESIA CADA QUAL COM SUA FURIA"/>
    <n v="20"/>
    <m/>
    <x v="0"/>
    <m/>
    <m/>
    <m/>
    <s v="2 - FATURADO"/>
    <n v="236"/>
    <x v="1"/>
    <x v="6"/>
    <m/>
  </r>
  <r>
    <x v="341"/>
    <s v="146.418.968-44"/>
    <s v="ND-OPERADORA CIELO"/>
    <n v="26598"/>
    <d v="2025-09-01T00:00:00"/>
    <m/>
    <m/>
    <m/>
    <n v="187.49"/>
    <d v="2025-09-01T00:00:00"/>
    <m/>
    <m/>
    <s v="Certificado e-CPF A3 (renovação) - 36 meses"/>
    <n v="187.49"/>
    <m/>
    <x v="0"/>
    <m/>
    <m/>
    <m/>
    <s v="1 - VENDA A VISTA"/>
    <n v="29"/>
    <x v="2"/>
    <x v="5"/>
    <m/>
  </r>
  <r>
    <x v="342"/>
    <s v="147.522.546-62"/>
    <s v="ND-AMAZON"/>
    <n v="12"/>
    <d v="2025-01-07T00:00:00"/>
    <m/>
    <m/>
    <m/>
    <n v="30.05"/>
    <d v="2025-02-06T00:00:00"/>
    <m/>
    <m/>
    <s v="ATE AGORA"/>
    <n v="30.05"/>
    <m/>
    <x v="0"/>
    <m/>
    <m/>
    <m/>
    <s v="2 - FATURADO"/>
    <n v="236"/>
    <x v="1"/>
    <x v="6"/>
    <m/>
  </r>
  <r>
    <x v="343"/>
    <s v="147.873.358-63"/>
    <s v="ND-AMAZON"/>
    <n v="38"/>
    <d v="2025-01-07T00:00:00"/>
    <m/>
    <m/>
    <m/>
    <n v="12.75"/>
    <d v="2025-02-06T00:00:00"/>
    <m/>
    <m/>
    <s v="COL. APL. CIN. BR: O SIGNO DA CIDADE"/>
    <n v="12.75"/>
    <m/>
    <x v="0"/>
    <m/>
    <m/>
    <m/>
    <s v="2 - FATURADO"/>
    <n v="236"/>
    <x v="1"/>
    <x v="6"/>
    <m/>
  </r>
  <r>
    <x v="344"/>
    <s v="148.095.548-56"/>
    <s v="ND-AMAZON"/>
    <n v="34"/>
    <d v="2025-01-07T00:00:00"/>
    <m/>
    <m/>
    <m/>
    <n v="30.6"/>
    <d v="2025-02-06T00:00:00"/>
    <m/>
    <m/>
    <s v="REVISTA DA BIBLIOTECA MARIO DE ANDRADE NO 67 - BORIS SCHNAIDERMAN | MARTINS, UM EDITOR PAULISTA | A HEMEROTECA DE MARIO E A PESQUISA EM PERIODICOS"/>
    <n v="30.6"/>
    <m/>
    <x v="0"/>
    <m/>
    <m/>
    <m/>
    <s v="2 - FATURADO"/>
    <n v="236"/>
    <x v="1"/>
    <x v="6"/>
    <m/>
  </r>
  <r>
    <x v="345"/>
    <s v="148.568.464-18"/>
    <s v="ND-AMAZON"/>
    <n v="83"/>
    <d v="2025-01-07T00:00:00"/>
    <m/>
    <m/>
    <m/>
    <n v="25.5"/>
    <d v="2025-02-06T00:00:00"/>
    <m/>
    <m/>
    <s v="POLITICA DO CAFE COM LEITE: MITO OU HISTORIA?, A"/>
    <n v="25.5"/>
    <m/>
    <x v="0"/>
    <m/>
    <m/>
    <m/>
    <s v="2 - FATURADO"/>
    <n v="236"/>
    <x v="1"/>
    <x v="6"/>
    <m/>
  </r>
  <r>
    <x v="346"/>
    <s v="15.011.982/0001-94"/>
    <s v="NF SERVICOS DO"/>
    <n v="351822"/>
    <d v="2025-08-22T00:00:00"/>
    <n v="358629"/>
    <d v="2025-08-25T00:00:00"/>
    <m/>
    <n v="2328.4499999999998"/>
    <d v="2025-09-24T00:00:00"/>
    <s v="E0202066"/>
    <s v="PD202066"/>
    <s v="Serviços de Publicidade Eletrônica"/>
    <n v="2328.4499999999998"/>
    <m/>
    <x v="0"/>
    <m/>
    <m/>
    <m/>
    <s v="2 - FATURADO"/>
    <n v="6"/>
    <x v="2"/>
    <x v="1"/>
    <m/>
  </r>
  <r>
    <x v="347"/>
    <s v="15.131.560/0001-52"/>
    <s v="NF SERVICOS"/>
    <n v="193302"/>
    <d v="2025-09-10T00:00:00"/>
    <n v="2024936"/>
    <d v="2025-09-11T00:00:00"/>
    <d v="2025-08-01T00:00:00"/>
    <n v="9157.18"/>
    <d v="2025-10-11T00:00:00"/>
    <s v="E0240544"/>
    <s v="PD024390"/>
    <s v="PaaS MIDDELEWARE E SMS"/>
    <n v="8717.64"/>
    <d v="2025-08-01T00:00:00"/>
    <x v="0"/>
    <s v="039/2024"/>
    <m/>
    <s v="359.00007496/2024-69-ITO"/>
    <s v="2 - FATURADO"/>
    <n v="0"/>
    <x v="0"/>
    <x v="0"/>
    <m/>
  </r>
  <r>
    <x v="347"/>
    <s v="15.131.560/0001-52"/>
    <s v="NF SERVICOS"/>
    <n v="193312"/>
    <d v="2025-09-10T00:00:00"/>
    <n v="2024946"/>
    <d v="2025-09-11T00:00:00"/>
    <d v="2025-08-01T00:00:00"/>
    <n v="91366"/>
    <d v="2025-10-11T00:00:00"/>
    <s v="E0240155"/>
    <s v="PD024105"/>
    <s v="SUSTENTACAO DA PLATAFORMA CRM OMNICHANNEL"/>
    <n v="82731.91"/>
    <d v="2025-08-01T00:00:00"/>
    <x v="0"/>
    <s v="022/2024"/>
    <s v="90011/2024"/>
    <s v="359.00004186/2024-92 - ITO"/>
    <s v="2 - FATURADO"/>
    <n v="0"/>
    <x v="0"/>
    <x v="0"/>
    <m/>
  </r>
  <r>
    <x v="348"/>
    <s v="15.401.381/0001-98"/>
    <s v="NF SERVICOS"/>
    <n v="194289"/>
    <d v="2025-09-16T00:00:00"/>
    <n v="2025923"/>
    <d v="2025-09-16T00:00:00"/>
    <d v="2025-08-01T00:00:00"/>
    <n v="19184.8"/>
    <d v="2025-10-16T00:00:00"/>
    <s v="E0251299"/>
    <s v="PD251170"/>
    <s v="PLATAFORMA COLABORATIVA I - INTERMEDIÁRIO COMPLETO E BÁSICO E3"/>
    <n v="19184.8"/>
    <d v="2025-08-01T00:00:00"/>
    <x v="0"/>
    <s v="031/2025"/>
    <s v="271.00000511/2025-16"/>
    <s v="359.00002516/2025-96 - APPS/ITO"/>
    <s v="2 - FATURADO"/>
    <n v="0"/>
    <x v="0"/>
    <x v="0"/>
    <m/>
  </r>
  <r>
    <x v="349"/>
    <s v="15.519.361/0001-16"/>
    <s v="ND-RATEIO CONDOM PPT"/>
    <n v="10776"/>
    <d v="2018-03-29T00:00:00"/>
    <m/>
    <m/>
    <m/>
    <n v="26924.69"/>
    <d v="2018-04-30T00:00:00"/>
    <s v="CARGA INICIAL RATEIO CONDOM PPT"/>
    <m/>
    <s v="CARGA INICIAL RATEIO CONDOM PPT"/>
    <n v="26924.69"/>
    <m/>
    <x v="0"/>
    <m/>
    <m/>
    <m/>
    <s v="32 DIAS"/>
    <n v="2710"/>
    <x v="3"/>
    <x v="8"/>
    <m/>
  </r>
  <r>
    <x v="349"/>
    <s v="15.519.361/0001-16"/>
    <s v="ND-RATEIO CONDOM PPT"/>
    <n v="11225"/>
    <d v="2018-05-30T00:00:00"/>
    <m/>
    <m/>
    <m/>
    <n v="26255.1"/>
    <d v="2018-06-29T00:00:00"/>
    <s v="CARGA INICIAL RATEIO CONDOM PPT"/>
    <m/>
    <s v="CARGA INICIAL RATEIO CONDOM PPT"/>
    <n v="26255.1"/>
    <m/>
    <x v="0"/>
    <m/>
    <m/>
    <m/>
    <s v="2 - FATURADO"/>
    <n v="2650"/>
    <x v="3"/>
    <x v="8"/>
    <m/>
  </r>
  <r>
    <x v="349"/>
    <s v="15.519.361/0001-16"/>
    <s v="ND-RATEIO CONDOM PPT"/>
    <n v="11230"/>
    <d v="2018-05-30T00:00:00"/>
    <m/>
    <m/>
    <m/>
    <n v="11926.08"/>
    <d v="2018-06-29T00:00:00"/>
    <s v="CARGA INICIAL RATEIO CONDOM PPT"/>
    <m/>
    <s v="CARGA INICIAL RATEIO CONDOM PPT"/>
    <n v="11926.08"/>
    <m/>
    <x v="0"/>
    <m/>
    <m/>
    <m/>
    <s v="2 - FATURADO"/>
    <n v="2650"/>
    <x v="3"/>
    <x v="8"/>
    <m/>
  </r>
  <r>
    <x v="349"/>
    <s v="15.519.361/0001-16"/>
    <s v="ND-RATEIO CONDOM PPT"/>
    <n v="11399"/>
    <d v="2018-06-29T00:00:00"/>
    <m/>
    <m/>
    <m/>
    <n v="26045.68"/>
    <d v="2018-07-31T00:00:00"/>
    <s v="CARGA INICIAL RATEIO CONDOM PPT"/>
    <m/>
    <s v="CARGA INICIAL RATEIO CONDOM PPT"/>
    <n v="26045.68"/>
    <m/>
    <x v="0"/>
    <m/>
    <m/>
    <m/>
    <s v="32 DIAS"/>
    <n v="2618"/>
    <x v="3"/>
    <x v="8"/>
    <m/>
  </r>
  <r>
    <x v="349"/>
    <s v="15.519.361/0001-16"/>
    <s v="ND-RATEIO CONDOM PPT"/>
    <n v="11404"/>
    <d v="2018-06-29T00:00:00"/>
    <m/>
    <m/>
    <m/>
    <n v="11850.44"/>
    <d v="2018-07-31T00:00:00"/>
    <s v="CARGA INICIAL RATEIO CONDOM PPT"/>
    <m/>
    <s v="CARGA INICIAL RATEIO CONDOM PPT"/>
    <n v="11850.44"/>
    <m/>
    <x v="0"/>
    <m/>
    <m/>
    <m/>
    <s v="32 DIAS"/>
    <n v="2618"/>
    <x v="3"/>
    <x v="8"/>
    <m/>
  </r>
  <r>
    <x v="349"/>
    <s v="15.519.361/0001-16"/>
    <s v="ND-RATEIO CONDOM PPT"/>
    <n v="11572"/>
    <d v="2018-07-31T00:00:00"/>
    <m/>
    <m/>
    <m/>
    <n v="27791.35"/>
    <d v="2018-08-31T00:00:00"/>
    <s v="CARGA INICIAL RATEIO CONDOM PPT"/>
    <m/>
    <s v="CARGA INICIAL RATEIO CONDOM PPT"/>
    <n v="27791.35"/>
    <m/>
    <x v="0"/>
    <m/>
    <m/>
    <m/>
    <s v="31 DIAS"/>
    <n v="2587"/>
    <x v="3"/>
    <x v="8"/>
    <m/>
  </r>
  <r>
    <x v="349"/>
    <s v="15.519.361/0001-16"/>
    <s v="ND-RATEIO CONDOM PPT"/>
    <n v="11573"/>
    <d v="2018-07-31T00:00:00"/>
    <m/>
    <m/>
    <m/>
    <n v="89458.78"/>
    <d v="2018-08-31T00:00:00"/>
    <s v="CARGA INICIAL RATEIO CONDOM PPT"/>
    <m/>
    <s v="CARGA INICIAL RATEIO CONDOM PPT"/>
    <n v="89458.78"/>
    <m/>
    <x v="0"/>
    <m/>
    <m/>
    <m/>
    <s v="31 DIAS"/>
    <n v="2587"/>
    <x v="3"/>
    <x v="8"/>
    <m/>
  </r>
  <r>
    <x v="349"/>
    <s v="15.519.361/0001-16"/>
    <s v="ND-RATEIO CONDOM PPT"/>
    <n v="11577"/>
    <d v="2018-07-31T00:00:00"/>
    <m/>
    <m/>
    <m/>
    <n v="12002.99"/>
    <d v="2018-08-31T00:00:00"/>
    <s v="CARGA INICIAL RATEIO CONDOM PPT"/>
    <m/>
    <s v="CARGA INICIAL RATEIO CONDOM PPT"/>
    <n v="12002.99"/>
    <m/>
    <x v="0"/>
    <m/>
    <m/>
    <m/>
    <s v="31 DIAS"/>
    <n v="2587"/>
    <x v="3"/>
    <x v="8"/>
    <m/>
  </r>
  <r>
    <x v="349"/>
    <s v="15.519.361/0001-16"/>
    <s v="ND-RATEIO CONDOM PPT"/>
    <n v="11745"/>
    <d v="2018-08-31T00:00:00"/>
    <m/>
    <m/>
    <m/>
    <n v="27532.85"/>
    <d v="2018-09-28T00:00:00"/>
    <s v="CARGA INICIAL RATEIO CONDOM PPT"/>
    <m/>
    <s v="CARGA INICIAL RATEIO CONDOM PPT"/>
    <n v="27532.85"/>
    <m/>
    <x v="0"/>
    <m/>
    <m/>
    <m/>
    <s v="28 DIAS"/>
    <n v="2559"/>
    <x v="3"/>
    <x v="8"/>
    <m/>
  </r>
  <r>
    <x v="349"/>
    <s v="15.519.361/0001-16"/>
    <s v="ND-RATEIO CONDOM PPT"/>
    <n v="11746"/>
    <d v="2018-08-31T00:00:00"/>
    <m/>
    <m/>
    <m/>
    <n v="87886.21"/>
    <d v="2018-09-28T00:00:00"/>
    <s v="CARGA INICIAL RATEIO CONDOM PPT"/>
    <m/>
    <s v="CARGA INICIAL RATEIO CONDOM PPT"/>
    <n v="87886.21"/>
    <m/>
    <x v="0"/>
    <m/>
    <m/>
    <m/>
    <s v="28 DIAS"/>
    <n v="2559"/>
    <x v="3"/>
    <x v="8"/>
    <m/>
  </r>
  <r>
    <x v="349"/>
    <s v="15.519.361/0001-16"/>
    <s v="ND-RATEIO CONDOM PPT"/>
    <n v="11750"/>
    <d v="2018-08-31T00:00:00"/>
    <m/>
    <m/>
    <m/>
    <n v="12369.9"/>
    <d v="2018-09-28T00:00:00"/>
    <s v="CARGA INICIAL RATEIO CONDOM PPT"/>
    <m/>
    <s v="CARGA INICIAL RATEIO CONDOM PPT"/>
    <n v="12369.9"/>
    <m/>
    <x v="0"/>
    <m/>
    <m/>
    <m/>
    <s v="28 DIAS"/>
    <n v="2559"/>
    <x v="3"/>
    <x v="8"/>
    <m/>
  </r>
  <r>
    <x v="349"/>
    <s v="15.519.361/0001-16"/>
    <s v="ND-RATEIO CONDOM PPT"/>
    <n v="11921"/>
    <d v="2018-09-28T00:00:00"/>
    <m/>
    <m/>
    <m/>
    <n v="26713.32"/>
    <d v="2018-10-31T00:00:00"/>
    <s v="CARGA INICIAL RATEIO CONDOM PPT"/>
    <m/>
    <s v="CARGA INICIAL RATEIO CONDOM PPT"/>
    <n v="26713.32"/>
    <m/>
    <x v="0"/>
    <m/>
    <m/>
    <m/>
    <s v="33 DIAS"/>
    <n v="2526"/>
    <x v="3"/>
    <x v="8"/>
    <m/>
  </r>
  <r>
    <x v="349"/>
    <s v="15.519.361/0001-16"/>
    <s v="ND-RATEIO CONDOM PPT"/>
    <n v="11922"/>
    <d v="2018-09-28T00:00:00"/>
    <m/>
    <m/>
    <m/>
    <n v="87786.7"/>
    <d v="2018-10-31T00:00:00"/>
    <s v="CARGA INICIAL RATEIO CONDOM PPT"/>
    <m/>
    <s v="CARGA INICIAL RATEIO CONDOM PPT"/>
    <n v="87786.7"/>
    <m/>
    <x v="0"/>
    <m/>
    <m/>
    <m/>
    <s v="33 DIAS"/>
    <n v="2526"/>
    <x v="3"/>
    <x v="8"/>
    <m/>
  </r>
  <r>
    <x v="349"/>
    <s v="15.519.361/0001-16"/>
    <s v="ND-RATEIO CONDOM PPT"/>
    <n v="11926"/>
    <d v="2018-09-28T00:00:00"/>
    <m/>
    <m/>
    <m/>
    <n v="12035.32"/>
    <d v="2018-10-31T00:00:00"/>
    <s v="CARGA INICIAL RATEIO CONDOM PPT"/>
    <m/>
    <s v="CARGA INICIAL RATEIO CONDOM PPT"/>
    <n v="12035.32"/>
    <m/>
    <x v="0"/>
    <m/>
    <m/>
    <m/>
    <s v="33 DIAS"/>
    <n v="2526"/>
    <x v="3"/>
    <x v="8"/>
    <m/>
  </r>
  <r>
    <x v="349"/>
    <s v="15.519.361/0001-16"/>
    <s v="ND-RATEIO CONDOM PPT"/>
    <n v="12096"/>
    <d v="2018-10-31T00:00:00"/>
    <m/>
    <m/>
    <m/>
    <n v="27646.03"/>
    <d v="2018-11-30T00:00:00"/>
    <s v="CARGA INICIAL RATEIO CONDOM PPT"/>
    <m/>
    <s v="CARGA INICIAL RATEIO CONDOM PPT"/>
    <n v="27646.03"/>
    <m/>
    <x v="0"/>
    <m/>
    <m/>
    <m/>
    <s v="2 - FATURADO"/>
    <n v="2496"/>
    <x v="3"/>
    <x v="8"/>
    <m/>
  </r>
  <r>
    <x v="349"/>
    <s v="15.519.361/0001-16"/>
    <s v="ND-RATEIO CONDOM PPT"/>
    <n v="12097"/>
    <d v="2018-10-31T00:00:00"/>
    <m/>
    <m/>
    <m/>
    <n v="88087.42"/>
    <d v="2018-11-30T00:00:00"/>
    <s v="CARGA INICIAL RATEIO CONDOM PPT"/>
    <m/>
    <s v="CARGA INICIAL RATEIO CONDOM PPT"/>
    <n v="88087.42"/>
    <m/>
    <x v="0"/>
    <m/>
    <m/>
    <m/>
    <s v="2 - FATURADO"/>
    <n v="2496"/>
    <x v="3"/>
    <x v="8"/>
    <m/>
  </r>
  <r>
    <x v="349"/>
    <s v="15.519.361/0001-16"/>
    <s v="ND-RATEIO CONDOM PPT"/>
    <n v="12101"/>
    <d v="2018-10-31T00:00:00"/>
    <m/>
    <m/>
    <m/>
    <n v="12121.79"/>
    <d v="2018-11-30T00:00:00"/>
    <s v="CARGA INICIAL RATEIO CONDOM PPT"/>
    <m/>
    <s v="CARGA INICIAL RATEIO CONDOM PPT"/>
    <n v="12121.79"/>
    <m/>
    <x v="0"/>
    <m/>
    <m/>
    <m/>
    <s v="2 - FATURADO"/>
    <n v="2496"/>
    <x v="3"/>
    <x v="8"/>
    <m/>
  </r>
  <r>
    <x v="349"/>
    <s v="15.519.361/0001-16"/>
    <s v="ND-RATEIO CONDOM PPT"/>
    <n v="12272"/>
    <d v="2018-11-30T00:00:00"/>
    <m/>
    <m/>
    <m/>
    <n v="26811.94"/>
    <d v="2018-12-30T00:00:00"/>
    <s v="CARGA INICIAL RATEIO CONDOM PPT"/>
    <m/>
    <s v="CARGA INICIAL RATEIO CONDOM PPT"/>
    <n v="26811.94"/>
    <m/>
    <x v="0"/>
    <m/>
    <m/>
    <m/>
    <s v="2 - FATURADO"/>
    <n v="2466"/>
    <x v="3"/>
    <x v="8"/>
    <m/>
  </r>
  <r>
    <x v="349"/>
    <s v="15.519.361/0001-16"/>
    <s v="ND-RATEIO CONDOM PPT"/>
    <n v="12273"/>
    <d v="2018-11-30T00:00:00"/>
    <m/>
    <m/>
    <m/>
    <n v="88463.06"/>
    <d v="2018-12-30T00:00:00"/>
    <s v="CARGA INICIAL RATEIO CONDOM PPT"/>
    <m/>
    <s v="CARGA INICIAL RATEIO CONDOM PPT"/>
    <n v="88463.06"/>
    <m/>
    <x v="0"/>
    <m/>
    <m/>
    <m/>
    <s v="2 - FATURADO"/>
    <n v="2466"/>
    <x v="3"/>
    <x v="8"/>
    <m/>
  </r>
  <r>
    <x v="349"/>
    <s v="15.519.361/0001-16"/>
    <s v="ND-RATEIO CONDOM PPT"/>
    <n v="12274"/>
    <d v="2018-11-30T00:00:00"/>
    <m/>
    <m/>
    <m/>
    <n v="7469.73"/>
    <d v="2018-12-30T00:00:00"/>
    <s v="CARGA INICIAL RATEIO CONDOM PPT"/>
    <m/>
    <s v="CARGA INICIAL RATEIO CONDOM PPT"/>
    <n v="7469.73"/>
    <m/>
    <x v="0"/>
    <m/>
    <m/>
    <m/>
    <s v="2 - FATURADO"/>
    <n v="2466"/>
    <x v="3"/>
    <x v="8"/>
    <m/>
  </r>
  <r>
    <x v="349"/>
    <s v="15.519.361/0001-16"/>
    <s v="ND-RATEIO CONDOM PPT"/>
    <n v="12275"/>
    <d v="2018-11-30T00:00:00"/>
    <m/>
    <m/>
    <m/>
    <n v="2318.41"/>
    <d v="2018-12-30T00:00:00"/>
    <s v="CARGA INICIAL RATEIO CONDOM PPT"/>
    <m/>
    <s v="CARGA INICIAL RATEIO CONDOM PPT"/>
    <n v="2318.41"/>
    <m/>
    <x v="0"/>
    <m/>
    <m/>
    <m/>
    <s v="2 - FATURADO"/>
    <n v="2466"/>
    <x v="3"/>
    <x v="8"/>
    <m/>
  </r>
  <r>
    <x v="349"/>
    <s v="15.519.361/0001-16"/>
    <s v="ND-RATEIO CONDOM PPT"/>
    <n v="12277"/>
    <d v="2018-11-30T00:00:00"/>
    <m/>
    <m/>
    <m/>
    <n v="12062.37"/>
    <d v="2018-12-30T00:00:00"/>
    <s v="CARGA INICIAL RATEIO CONDOM PPT"/>
    <m/>
    <s v="CARGA INICIAL RATEIO CONDOM PPT"/>
    <n v="12062.37"/>
    <m/>
    <x v="0"/>
    <m/>
    <m/>
    <m/>
    <s v="2 - FATURADO"/>
    <n v="2466"/>
    <x v="3"/>
    <x v="8"/>
    <m/>
  </r>
  <r>
    <x v="349"/>
    <s v="15.519.361/0001-16"/>
    <s v="ND-RATEIO CONDOM PPT"/>
    <n v="12490"/>
    <d v="2018-12-30T00:00:00"/>
    <m/>
    <m/>
    <m/>
    <n v="26531.38"/>
    <d v="2019-01-31T00:00:00"/>
    <s v="CARGA INICIAL RATEIO CONDOM PPT"/>
    <m/>
    <s v="CARGA INICIAL RATEIO CONDOM PPT"/>
    <n v="26531.38"/>
    <m/>
    <x v="0"/>
    <m/>
    <m/>
    <m/>
    <s v="32 DIAS"/>
    <n v="2434"/>
    <x v="3"/>
    <x v="8"/>
    <m/>
  </r>
  <r>
    <x v="349"/>
    <s v="15.519.361/0001-16"/>
    <s v="ND-RATEIO CONDOM PPT"/>
    <n v="12491"/>
    <d v="2018-12-30T00:00:00"/>
    <m/>
    <m/>
    <m/>
    <n v="80284.33"/>
    <d v="2019-01-31T00:00:00"/>
    <s v="CARGA INICIAL RATEIO CONDOM PPT"/>
    <m/>
    <s v="CARGA INICIAL RATEIO CONDOM PPT"/>
    <n v="80284.33"/>
    <m/>
    <x v="0"/>
    <m/>
    <m/>
    <m/>
    <s v="32 DIAS"/>
    <n v="2434"/>
    <x v="3"/>
    <x v="8"/>
    <m/>
  </r>
  <r>
    <x v="349"/>
    <s v="15.519.361/0001-16"/>
    <s v="ND-RATEIO CONDOM PPT"/>
    <n v="12493"/>
    <d v="2018-12-30T00:00:00"/>
    <m/>
    <m/>
    <m/>
    <n v="2447.41"/>
    <d v="2019-01-31T00:00:00"/>
    <s v="CARGA INICIAL RATEIO CONDOM PPT"/>
    <m/>
    <s v="CARGA INICIAL RATEIO CONDOM PPT"/>
    <n v="2447.41"/>
    <m/>
    <x v="0"/>
    <m/>
    <m/>
    <m/>
    <s v="32 DIAS"/>
    <n v="2434"/>
    <x v="3"/>
    <x v="8"/>
    <m/>
  </r>
  <r>
    <x v="349"/>
    <s v="15.519.361/0001-16"/>
    <s v="ND-RATEIO CONDOM PPT"/>
    <n v="12495"/>
    <d v="2018-12-30T00:00:00"/>
    <m/>
    <m/>
    <m/>
    <n v="12073.9"/>
    <d v="2019-01-31T00:00:00"/>
    <s v="CARGA INICIAL RATEIO CONDOM PPT"/>
    <m/>
    <s v="CARGA INICIAL RATEIO CONDOM PPT"/>
    <n v="12073.9"/>
    <m/>
    <x v="0"/>
    <m/>
    <m/>
    <m/>
    <s v="32 DIAS"/>
    <n v="2434"/>
    <x v="3"/>
    <x v="8"/>
    <m/>
  </r>
  <r>
    <x v="349"/>
    <s v="15.519.361/0001-16"/>
    <s v="ND-RATEIO CONDOM PPT"/>
    <n v="12588"/>
    <d v="2019-01-31T00:00:00"/>
    <m/>
    <m/>
    <m/>
    <n v="31660.59"/>
    <d v="2019-02-28T00:00:00"/>
    <s v="CARGA INICIAL RATEIO CONDOM PPT"/>
    <m/>
    <s v="CARGA INICIAL RATEIO CONDOM PPT"/>
    <n v="31660.59"/>
    <m/>
    <x v="0"/>
    <m/>
    <m/>
    <m/>
    <s v="28 DIAS"/>
    <n v="2406"/>
    <x v="3"/>
    <x v="8"/>
    <m/>
  </r>
  <r>
    <x v="349"/>
    <s v="15.519.361/0001-16"/>
    <s v="ND-RATEIO CONDOM PPT"/>
    <n v="12589"/>
    <d v="2019-01-31T00:00:00"/>
    <m/>
    <m/>
    <m/>
    <n v="89867.98"/>
    <d v="2019-02-28T00:00:00"/>
    <s v="CARGA INICIAL RATEIO CONDOM PPT"/>
    <m/>
    <s v="CARGA INICIAL RATEIO CONDOM PPT"/>
    <n v="89867.98"/>
    <m/>
    <x v="0"/>
    <m/>
    <m/>
    <m/>
    <s v="28 DIAS"/>
    <n v="2406"/>
    <x v="3"/>
    <x v="8"/>
    <m/>
  </r>
  <r>
    <x v="349"/>
    <s v="15.519.361/0001-16"/>
    <s v="ND-RATEIO CONDOM PPT"/>
    <n v="12591"/>
    <d v="2019-01-31T00:00:00"/>
    <m/>
    <m/>
    <m/>
    <n v="2411.79"/>
    <d v="2019-02-28T00:00:00"/>
    <s v="CARGA INICIAL RATEIO CONDOM PPT"/>
    <m/>
    <s v="CARGA INICIAL RATEIO CONDOM PPT"/>
    <n v="2411.79"/>
    <m/>
    <x v="0"/>
    <m/>
    <m/>
    <m/>
    <s v="28 DIAS"/>
    <n v="2406"/>
    <x v="3"/>
    <x v="8"/>
    <m/>
  </r>
  <r>
    <x v="349"/>
    <s v="15.519.361/0001-16"/>
    <s v="ND-RATEIO CONDOM PPT"/>
    <n v="12593"/>
    <d v="2019-01-31T00:00:00"/>
    <m/>
    <m/>
    <m/>
    <n v="11901.85"/>
    <d v="2019-02-28T00:00:00"/>
    <s v="CARGA INICIAL RATEIO CONDOM PPT"/>
    <m/>
    <s v="CARGA INICIAL RATEIO CONDOM PPT"/>
    <n v="11901.85"/>
    <m/>
    <x v="0"/>
    <m/>
    <m/>
    <m/>
    <s v="28 DIAS"/>
    <n v="2406"/>
    <x v="3"/>
    <x v="8"/>
    <m/>
  </r>
  <r>
    <x v="349"/>
    <s v="15.519.361/0001-16"/>
    <s v="ND-RATEIO CONDOM PPT"/>
    <n v="12687"/>
    <d v="2019-02-28T00:00:00"/>
    <m/>
    <m/>
    <m/>
    <n v="26599.72"/>
    <d v="2019-03-29T00:00:00"/>
    <s v="CARGA INICIAL RATEIO CONDOM PPT"/>
    <m/>
    <s v="CARGA INICIAL RATEIO CONDOM PPT"/>
    <n v="26599.72"/>
    <m/>
    <x v="0"/>
    <m/>
    <m/>
    <m/>
    <s v="29 DIAS"/>
    <n v="2377"/>
    <x v="3"/>
    <x v="8"/>
    <m/>
  </r>
  <r>
    <x v="349"/>
    <s v="15.519.361/0001-16"/>
    <s v="ND-RATEIO CONDOM PPT"/>
    <n v="12688"/>
    <d v="2019-02-28T00:00:00"/>
    <m/>
    <m/>
    <m/>
    <n v="80162.850000000006"/>
    <d v="2019-03-29T00:00:00"/>
    <s v="CARGA INICIAL RATEIO CONDOM PPT"/>
    <m/>
    <s v="CARGA INICIAL RATEIO CONDOM PPT"/>
    <n v="80162.850000000006"/>
    <m/>
    <x v="0"/>
    <m/>
    <m/>
    <m/>
    <s v="29 DIAS"/>
    <n v="2377"/>
    <x v="3"/>
    <x v="8"/>
    <m/>
  </r>
  <r>
    <x v="349"/>
    <s v="15.519.361/0001-16"/>
    <s v="ND-RATEIO CONDOM PPT"/>
    <n v="12690"/>
    <d v="2019-02-28T00:00:00"/>
    <m/>
    <m/>
    <m/>
    <n v="2162.0500000000002"/>
    <d v="2019-03-29T00:00:00"/>
    <s v="CARGA INICIAL RATEIO CONDOM PPT"/>
    <m/>
    <s v="CARGA INICIAL RATEIO CONDOM PPT"/>
    <n v="2162.0500000000002"/>
    <m/>
    <x v="0"/>
    <m/>
    <m/>
    <m/>
    <s v="29 DIAS"/>
    <n v="2377"/>
    <x v="3"/>
    <x v="8"/>
    <m/>
  </r>
  <r>
    <x v="349"/>
    <s v="15.519.361/0001-16"/>
    <s v="ND-RATEIO CONDOM PPT"/>
    <n v="12691"/>
    <d v="2019-02-28T00:00:00"/>
    <m/>
    <m/>
    <m/>
    <n v="10310.66"/>
    <d v="2019-03-29T00:00:00"/>
    <s v="CARGA INICIAL RATEIO CONDOM PPT"/>
    <m/>
    <s v="CARGA INICIAL RATEIO CONDOM PPT"/>
    <n v="10310.66"/>
    <m/>
    <x v="0"/>
    <m/>
    <m/>
    <m/>
    <s v="29 DIAS"/>
    <n v="2377"/>
    <x v="3"/>
    <x v="8"/>
    <m/>
  </r>
  <r>
    <x v="349"/>
    <s v="15.519.361/0001-16"/>
    <s v="ND-RATEIO CONDOM PPT"/>
    <n v="12692"/>
    <d v="2019-02-28T00:00:00"/>
    <m/>
    <m/>
    <m/>
    <n v="12120.71"/>
    <d v="2019-03-29T00:00:00"/>
    <s v="CARGA INICIAL RATEIO CONDOM PPT"/>
    <m/>
    <s v="CARGA INICIAL RATEIO CONDOM PPT"/>
    <n v="12120.71"/>
    <m/>
    <x v="0"/>
    <m/>
    <m/>
    <m/>
    <s v="29 DIAS"/>
    <n v="2377"/>
    <x v="3"/>
    <x v="8"/>
    <m/>
  </r>
  <r>
    <x v="349"/>
    <s v="15.519.361/0001-16"/>
    <s v="ND-RATEIO CONDOM PPT"/>
    <n v="12694"/>
    <d v="2019-02-28T00:00:00"/>
    <m/>
    <m/>
    <m/>
    <n v="4280.66"/>
    <d v="2019-03-29T00:00:00"/>
    <s v="CARGA INICIAL RATEIO CONDOM PPT"/>
    <m/>
    <s v="CARGA INICIAL RATEIO CONDOM PPT"/>
    <n v="4280.66"/>
    <m/>
    <x v="0"/>
    <m/>
    <m/>
    <m/>
    <s v="29 DIAS"/>
    <n v="2377"/>
    <x v="3"/>
    <x v="8"/>
    <m/>
  </r>
  <r>
    <x v="349"/>
    <s v="15.519.361/0001-16"/>
    <s v="ND-RATEIO CONDOM PPT"/>
    <n v="12799"/>
    <d v="2019-03-31T00:00:00"/>
    <m/>
    <m/>
    <m/>
    <n v="27020.38"/>
    <d v="2019-04-30T00:00:00"/>
    <s v="CARGA INICIAL RATEIO CONDOM PPT"/>
    <m/>
    <s v="CARGA INICIAL RATEIO CONDOM PPT"/>
    <n v="27020.38"/>
    <m/>
    <x v="0"/>
    <m/>
    <m/>
    <m/>
    <s v="2 - FATURADO"/>
    <n v="2345"/>
    <x v="3"/>
    <x v="8"/>
    <m/>
  </r>
  <r>
    <x v="349"/>
    <s v="15.519.361/0001-16"/>
    <s v="ND-RATEIO CONDOM PPT"/>
    <n v="12800"/>
    <d v="2019-03-31T00:00:00"/>
    <m/>
    <m/>
    <m/>
    <n v="98737.97"/>
    <d v="2019-04-30T00:00:00"/>
    <s v="CARGA INICIAL RATEIO CONDOM PPT"/>
    <m/>
    <s v="CARGA INICIAL RATEIO CONDOM PPT"/>
    <n v="98737.97"/>
    <m/>
    <x v="0"/>
    <m/>
    <m/>
    <m/>
    <s v="2 - FATURADO"/>
    <n v="2345"/>
    <x v="3"/>
    <x v="8"/>
    <m/>
  </r>
  <r>
    <x v="349"/>
    <s v="15.519.361/0001-16"/>
    <s v="ND-RATEIO CONDOM PPT"/>
    <n v="12802"/>
    <d v="2019-03-31T00:00:00"/>
    <m/>
    <m/>
    <m/>
    <n v="3049"/>
    <d v="2019-04-30T00:00:00"/>
    <s v="CARGA INICIAL RATEIO CONDOM PPT"/>
    <m/>
    <s v="CARGA INICIAL RATEIO CONDOM PPT"/>
    <n v="3049"/>
    <m/>
    <x v="0"/>
    <m/>
    <m/>
    <m/>
    <s v="2 - FATURADO"/>
    <n v="2345"/>
    <x v="3"/>
    <x v="8"/>
    <m/>
  </r>
  <r>
    <x v="349"/>
    <s v="15.519.361/0001-16"/>
    <s v="ND-RATEIO CONDOM PPT"/>
    <n v="12803"/>
    <d v="2019-03-31T00:00:00"/>
    <m/>
    <m/>
    <m/>
    <n v="14358.22"/>
    <d v="2019-04-30T00:00:00"/>
    <s v="CARGA INICIAL RATEIO CONDOM PPT"/>
    <m/>
    <s v="CARGA INICIAL RATEIO CONDOM PPT"/>
    <n v="14358.22"/>
    <m/>
    <x v="0"/>
    <m/>
    <m/>
    <m/>
    <s v="2 - FATURADO"/>
    <n v="2345"/>
    <x v="3"/>
    <x v="8"/>
    <m/>
  </r>
  <r>
    <x v="349"/>
    <s v="15.519.361/0001-16"/>
    <s v="ND-RATEIO CONDOM PPT"/>
    <n v="12805"/>
    <d v="2019-03-31T00:00:00"/>
    <m/>
    <m/>
    <m/>
    <n v="1356.46"/>
    <d v="2019-04-30T00:00:00"/>
    <s v="CARGA INICIAL RATEIO CONDOM PPT"/>
    <m/>
    <s v="CARGA INICIAL RATEIO CONDOM PPT"/>
    <n v="1356.46"/>
    <m/>
    <x v="0"/>
    <m/>
    <m/>
    <m/>
    <s v="2 - FATURADO"/>
    <n v="2345"/>
    <x v="3"/>
    <x v="8"/>
    <m/>
  </r>
  <r>
    <x v="349"/>
    <s v="15.519.361/0001-16"/>
    <s v="ND-RATEIO CONDOM PPT"/>
    <n v="12806"/>
    <d v="2019-03-31T00:00:00"/>
    <m/>
    <m/>
    <m/>
    <n v="6733.74"/>
    <d v="2019-04-30T00:00:00"/>
    <s v="CARGA INICIAL RATEIO CONDOM PPT"/>
    <m/>
    <s v="CARGA INICIAL RATEIO CONDOM PPT"/>
    <n v="6733.74"/>
    <m/>
    <x v="0"/>
    <m/>
    <m/>
    <m/>
    <s v="2 - FATURADO"/>
    <n v="2345"/>
    <x v="3"/>
    <x v="8"/>
    <m/>
  </r>
  <r>
    <x v="349"/>
    <s v="15.519.361/0001-16"/>
    <s v="ND-RATEIO CONDOM PPT"/>
    <n v="12914"/>
    <d v="2019-04-30T00:00:00"/>
    <m/>
    <m/>
    <m/>
    <n v="87444.2"/>
    <d v="2019-05-30T00:00:00"/>
    <s v="CARGA INICIAL RATEIO CONDOM PPT"/>
    <m/>
    <s v="CARGA INICIAL RATEIO CONDOM PPT"/>
    <n v="87444.2"/>
    <m/>
    <x v="0"/>
    <m/>
    <m/>
    <m/>
    <s v="2 - FATURADO"/>
    <n v="2315"/>
    <x v="3"/>
    <x v="8"/>
    <m/>
  </r>
  <r>
    <x v="349"/>
    <s v="15.519.361/0001-16"/>
    <s v="ND-RATEIO CONDOM PPT"/>
    <n v="12916"/>
    <d v="2019-04-30T00:00:00"/>
    <m/>
    <m/>
    <m/>
    <n v="2231.3200000000002"/>
    <d v="2019-05-30T00:00:00"/>
    <s v="CARGA INICIAL RATEIO CONDOM PPT"/>
    <m/>
    <s v="CARGA INICIAL RATEIO CONDOM PPT"/>
    <n v="2231.3200000000002"/>
    <m/>
    <x v="0"/>
    <m/>
    <m/>
    <m/>
    <s v="2 - FATURADO"/>
    <n v="2315"/>
    <x v="3"/>
    <x v="8"/>
    <m/>
  </r>
  <r>
    <x v="349"/>
    <s v="15.519.361/0001-16"/>
    <s v="ND-RATEIO CONDOM PPT"/>
    <n v="12917"/>
    <d v="2019-04-30T00:00:00"/>
    <m/>
    <m/>
    <m/>
    <n v="10566.61"/>
    <d v="2019-05-30T00:00:00"/>
    <s v="CARGA INICIAL RATEIO CONDOM PPT"/>
    <m/>
    <s v="CARGA INICIAL RATEIO CONDOM PPT"/>
    <n v="10566.61"/>
    <m/>
    <x v="0"/>
    <m/>
    <m/>
    <m/>
    <s v="2 - FATURADO"/>
    <n v="2315"/>
    <x v="3"/>
    <x v="8"/>
    <m/>
  </r>
  <r>
    <x v="349"/>
    <s v="15.519.361/0001-16"/>
    <s v="ND-RATEIO CONDOM PPT"/>
    <n v="12919"/>
    <d v="2019-04-30T00:00:00"/>
    <m/>
    <m/>
    <m/>
    <n v="1115.1400000000001"/>
    <d v="2019-05-30T00:00:00"/>
    <s v="CARGA INICIAL RATEIO CONDOM PPT"/>
    <m/>
    <s v="CARGA INICIAL RATEIO CONDOM PPT"/>
    <n v="1115.1400000000001"/>
    <m/>
    <x v="0"/>
    <m/>
    <m/>
    <m/>
    <s v="2 - FATURADO"/>
    <n v="2315"/>
    <x v="3"/>
    <x v="8"/>
    <m/>
  </r>
  <r>
    <x v="349"/>
    <s v="15.519.361/0001-16"/>
    <s v="ND-RATEIO CONDOM PPT"/>
    <n v="12920"/>
    <d v="2019-04-30T00:00:00"/>
    <m/>
    <m/>
    <m/>
    <n v="4763.55"/>
    <d v="2019-05-30T00:00:00"/>
    <s v="CARGA INICIAL RATEIO CONDOM PPT"/>
    <m/>
    <s v="CARGA INICIAL RATEIO CONDOM PPT"/>
    <n v="4763.55"/>
    <m/>
    <x v="0"/>
    <m/>
    <m/>
    <m/>
    <s v="2 - FATURADO"/>
    <n v="2315"/>
    <x v="3"/>
    <x v="8"/>
    <m/>
  </r>
  <r>
    <x v="349"/>
    <s v="15.519.361/0001-16"/>
    <s v="ND-RATEIO CONDOM PPT"/>
    <n v="12921"/>
    <d v="2019-04-30T00:00:00"/>
    <m/>
    <m/>
    <m/>
    <n v="7674.14"/>
    <d v="2019-05-30T00:00:00"/>
    <s v="CARGA INICIAL RATEIO CONDOM PPT"/>
    <m/>
    <s v="CARGA INICIAL RATEIO CONDOM PPT"/>
    <n v="7674.14"/>
    <m/>
    <x v="0"/>
    <m/>
    <m/>
    <m/>
    <s v="2 - FATURADO"/>
    <n v="2315"/>
    <x v="3"/>
    <x v="8"/>
    <m/>
  </r>
  <r>
    <x v="349"/>
    <s v="15.519.361/0001-16"/>
    <s v="ND-RATEIO CONDOM PPT"/>
    <n v="12922"/>
    <d v="2019-04-30T00:00:00"/>
    <m/>
    <m/>
    <m/>
    <n v="21070.94"/>
    <d v="2019-05-30T00:00:00"/>
    <s v="CARGA INICIAL RATEIO CONDOM PPT"/>
    <m/>
    <s v="CARGA INICIAL RATEIO CONDOM PPT"/>
    <n v="21070.94"/>
    <m/>
    <x v="0"/>
    <m/>
    <m/>
    <m/>
    <s v="2 - FATURADO"/>
    <n v="2315"/>
    <x v="3"/>
    <x v="8"/>
    <m/>
  </r>
  <r>
    <x v="349"/>
    <s v="15.519.361/0001-16"/>
    <s v="ND-RATEIO CONDOM PPT"/>
    <n v="12923"/>
    <d v="2019-04-30T00:00:00"/>
    <m/>
    <m/>
    <m/>
    <n v="3934.21"/>
    <d v="2019-05-30T00:00:00"/>
    <s v="CARGA INICIAL RATEIO CONDOM PPT"/>
    <m/>
    <s v="CARGA INICIAL RATEIO CONDOM PPT"/>
    <n v="3934.21"/>
    <m/>
    <x v="0"/>
    <m/>
    <m/>
    <m/>
    <s v="2 - FATURADO"/>
    <n v="2315"/>
    <x v="3"/>
    <x v="8"/>
    <m/>
  </r>
  <r>
    <x v="349"/>
    <s v="15.519.361/0001-16"/>
    <s v="ND-RATEIO CONDOM PPT"/>
    <n v="12924"/>
    <d v="2019-04-30T00:00:00"/>
    <m/>
    <m/>
    <m/>
    <n v="7548.18"/>
    <d v="2019-05-30T00:00:00"/>
    <s v="CARGA INICIAL RATEIO CONDOM PPT"/>
    <m/>
    <s v="CARGA INICIAL RATEIO CONDOM PPT"/>
    <n v="7548.18"/>
    <m/>
    <x v="0"/>
    <m/>
    <m/>
    <m/>
    <s v="2 - FATURADO"/>
    <n v="2315"/>
    <x v="3"/>
    <x v="8"/>
    <m/>
  </r>
  <r>
    <x v="349"/>
    <s v="15.519.361/0001-16"/>
    <s v="ND-RATEIO CONDOM PPT"/>
    <n v="13028"/>
    <d v="2019-05-31T00:00:00"/>
    <m/>
    <m/>
    <m/>
    <n v="88256.5"/>
    <d v="2019-06-28T00:00:00"/>
    <s v="CARGA INICIAL RATEIO CONDOM PPT"/>
    <m/>
    <s v="CARGA INICIAL RATEIO CONDOM PPT"/>
    <n v="88256.5"/>
    <m/>
    <x v="0"/>
    <m/>
    <m/>
    <m/>
    <s v="28 DIAS"/>
    <n v="2286"/>
    <x v="3"/>
    <x v="8"/>
    <m/>
  </r>
  <r>
    <x v="349"/>
    <s v="15.519.361/0001-16"/>
    <s v="ND-RATEIO CONDOM PPT"/>
    <n v="13030"/>
    <d v="2019-05-31T00:00:00"/>
    <m/>
    <m/>
    <m/>
    <n v="2207.4899999999998"/>
    <d v="2019-06-28T00:00:00"/>
    <s v="CARGA INICIAL RATEIO CONDOM PPT"/>
    <m/>
    <s v="CARGA INICIAL RATEIO CONDOM PPT"/>
    <n v="2207.4899999999998"/>
    <m/>
    <x v="0"/>
    <m/>
    <m/>
    <m/>
    <s v="28 DIAS"/>
    <n v="2286"/>
    <x v="3"/>
    <x v="8"/>
    <m/>
  </r>
  <r>
    <x v="349"/>
    <s v="15.519.361/0001-16"/>
    <s v="ND-RATEIO CONDOM PPT"/>
    <n v="13031"/>
    <d v="2019-05-31T00:00:00"/>
    <m/>
    <m/>
    <m/>
    <n v="10532.54"/>
    <d v="2019-06-28T00:00:00"/>
    <s v="CARGA INICIAL RATEIO CONDOM PPT"/>
    <m/>
    <s v="CARGA INICIAL RATEIO CONDOM PPT"/>
    <n v="10532.54"/>
    <m/>
    <x v="0"/>
    <m/>
    <m/>
    <m/>
    <s v="28 DIAS"/>
    <n v="2286"/>
    <x v="3"/>
    <x v="8"/>
    <m/>
  </r>
  <r>
    <x v="349"/>
    <s v="15.519.361/0001-16"/>
    <s v="ND-RATEIO CONDOM PPT"/>
    <n v="13033"/>
    <d v="2019-05-31T00:00:00"/>
    <m/>
    <m/>
    <m/>
    <n v="1197.49"/>
    <d v="2019-06-28T00:00:00"/>
    <s v="CARGA INICIAL RATEIO CONDOM PPT"/>
    <m/>
    <s v="CARGA INICIAL RATEIO CONDOM PPT"/>
    <n v="1197.49"/>
    <m/>
    <x v="0"/>
    <m/>
    <m/>
    <m/>
    <s v="28 DIAS"/>
    <n v="2286"/>
    <x v="3"/>
    <x v="8"/>
    <m/>
  </r>
  <r>
    <x v="349"/>
    <s v="15.519.361/0001-16"/>
    <s v="ND-RATEIO CONDOM PPT"/>
    <n v="13034"/>
    <d v="2019-05-31T00:00:00"/>
    <m/>
    <m/>
    <m/>
    <n v="4512.45"/>
    <d v="2019-06-28T00:00:00"/>
    <s v="CARGA INICIAL RATEIO CONDOM PPT"/>
    <m/>
    <s v="CARGA INICIAL RATEIO CONDOM PPT"/>
    <n v="4512.45"/>
    <m/>
    <x v="0"/>
    <m/>
    <m/>
    <m/>
    <s v="28 DIAS"/>
    <n v="2286"/>
    <x v="3"/>
    <x v="8"/>
    <m/>
  </r>
  <r>
    <x v="349"/>
    <s v="15.519.361/0001-16"/>
    <s v="ND-RATEIO CONDOM PPT"/>
    <n v="13035"/>
    <d v="2019-05-31T00:00:00"/>
    <m/>
    <m/>
    <m/>
    <n v="7998.91"/>
    <d v="2019-06-28T00:00:00"/>
    <s v="CARGA INICIAL RATEIO CONDOM PPT"/>
    <m/>
    <s v="CARGA INICIAL RATEIO CONDOM PPT"/>
    <n v="7998.91"/>
    <m/>
    <x v="0"/>
    <m/>
    <m/>
    <m/>
    <s v="28 DIAS"/>
    <n v="2286"/>
    <x v="3"/>
    <x v="8"/>
    <m/>
  </r>
  <r>
    <x v="349"/>
    <s v="15.519.361/0001-16"/>
    <s v="ND-RATEIO CONDOM PPT"/>
    <n v="13036"/>
    <d v="2019-05-31T00:00:00"/>
    <m/>
    <m/>
    <m/>
    <n v="21465.95"/>
    <d v="2019-06-28T00:00:00"/>
    <s v="CARGA INICIAL RATEIO CONDOM PPT"/>
    <m/>
    <s v="CARGA INICIAL RATEIO CONDOM PPT"/>
    <n v="21465.95"/>
    <m/>
    <x v="0"/>
    <m/>
    <m/>
    <m/>
    <s v="28 DIAS"/>
    <n v="2286"/>
    <x v="3"/>
    <x v="8"/>
    <m/>
  </r>
  <r>
    <x v="349"/>
    <s v="15.519.361/0001-16"/>
    <s v="ND-RATEIO CONDOM PPT"/>
    <n v="13037"/>
    <d v="2019-05-31T00:00:00"/>
    <m/>
    <m/>
    <m/>
    <n v="3984.59"/>
    <d v="2019-06-28T00:00:00"/>
    <s v="CARGA INICIAL RATEIO CONDOM PPT"/>
    <m/>
    <s v="CARGA INICIAL RATEIO CONDOM PPT"/>
    <n v="3984.59"/>
    <m/>
    <x v="0"/>
    <m/>
    <m/>
    <m/>
    <s v="28 DIAS"/>
    <n v="2286"/>
    <x v="3"/>
    <x v="8"/>
    <m/>
  </r>
  <r>
    <x v="349"/>
    <s v="15.519.361/0001-16"/>
    <s v="ND-RATEIO CONDOM PPT"/>
    <n v="13038"/>
    <d v="2019-05-31T00:00:00"/>
    <m/>
    <m/>
    <m/>
    <n v="8042.25"/>
    <d v="2019-06-28T00:00:00"/>
    <s v="CARGA INICIAL RATEIO CONDOM PPT"/>
    <m/>
    <s v="CARGA INICIAL RATEIO CONDOM PPT"/>
    <n v="8042.25"/>
    <m/>
    <x v="0"/>
    <m/>
    <m/>
    <m/>
    <s v="28 DIAS"/>
    <n v="2286"/>
    <x v="3"/>
    <x v="8"/>
    <m/>
  </r>
  <r>
    <x v="349"/>
    <s v="15.519.361/0001-16"/>
    <s v="ND-RATEIO CONDOM PPT"/>
    <n v="13140"/>
    <d v="2019-06-28T00:00:00"/>
    <m/>
    <m/>
    <m/>
    <n v="87890.21"/>
    <d v="2019-07-31T00:00:00"/>
    <s v="CARGA INICIAL RATEIO CONDOM PPT"/>
    <m/>
    <s v="CARGA INICIAL RATEIO CONDOM PPT"/>
    <n v="87890.21"/>
    <m/>
    <x v="0"/>
    <m/>
    <m/>
    <m/>
    <s v="33 DIAS"/>
    <n v="2253"/>
    <x v="3"/>
    <x v="8"/>
    <m/>
  </r>
  <r>
    <x v="349"/>
    <s v="15.519.361/0001-16"/>
    <s v="ND-RATEIO CONDOM PPT"/>
    <n v="13142"/>
    <d v="2019-06-28T00:00:00"/>
    <m/>
    <m/>
    <m/>
    <n v="2117.1"/>
    <d v="2019-07-31T00:00:00"/>
    <s v="CARGA INICIAL RATEIO CONDOM PPT"/>
    <m/>
    <s v="CARGA INICIAL RATEIO CONDOM PPT"/>
    <n v="2117.1"/>
    <m/>
    <x v="0"/>
    <m/>
    <m/>
    <m/>
    <s v="33 DIAS"/>
    <n v="2253"/>
    <x v="3"/>
    <x v="8"/>
    <m/>
  </r>
  <r>
    <x v="349"/>
    <s v="15.519.361/0001-16"/>
    <s v="ND-RATEIO CONDOM PPT"/>
    <n v="13143"/>
    <d v="2019-06-28T00:00:00"/>
    <m/>
    <m/>
    <m/>
    <n v="9657.1"/>
    <d v="2019-07-31T00:00:00"/>
    <s v="CARGA INICIAL RATEIO CONDOM PPT"/>
    <m/>
    <s v="CARGA INICIAL RATEIO CONDOM PPT"/>
    <n v="9657.1"/>
    <m/>
    <x v="0"/>
    <m/>
    <m/>
    <m/>
    <s v="33 DIAS"/>
    <n v="2253"/>
    <x v="3"/>
    <x v="8"/>
    <m/>
  </r>
  <r>
    <x v="349"/>
    <s v="15.519.361/0001-16"/>
    <s v="ND-RATEIO CONDOM PPT"/>
    <n v="13145"/>
    <d v="2019-06-28T00:00:00"/>
    <m/>
    <m/>
    <m/>
    <n v="1153.71"/>
    <d v="2019-07-31T00:00:00"/>
    <s v="CARGA INICIAL RATEIO CONDOM PPT"/>
    <m/>
    <s v="CARGA INICIAL RATEIO CONDOM PPT"/>
    <n v="1153.71"/>
    <m/>
    <x v="0"/>
    <m/>
    <m/>
    <m/>
    <s v="33 DIAS"/>
    <n v="2253"/>
    <x v="3"/>
    <x v="8"/>
    <m/>
  </r>
  <r>
    <x v="349"/>
    <s v="15.519.361/0001-16"/>
    <s v="ND-RATEIO CONDOM PPT"/>
    <n v="13146"/>
    <d v="2019-06-28T00:00:00"/>
    <m/>
    <m/>
    <m/>
    <n v="4808.6000000000004"/>
    <d v="2019-07-31T00:00:00"/>
    <s v="CARGA INICIAL RATEIO CONDOM PPT"/>
    <m/>
    <s v="CARGA INICIAL RATEIO CONDOM PPT"/>
    <n v="4808.6000000000004"/>
    <m/>
    <x v="0"/>
    <m/>
    <m/>
    <m/>
    <s v="33 DIAS"/>
    <n v="2253"/>
    <x v="3"/>
    <x v="8"/>
    <m/>
  </r>
  <r>
    <x v="349"/>
    <s v="15.519.361/0001-16"/>
    <s v="ND-RATEIO CONDOM PPT"/>
    <n v="13147"/>
    <d v="2019-06-28T00:00:00"/>
    <m/>
    <m/>
    <m/>
    <n v="7852.23"/>
    <d v="2019-07-31T00:00:00"/>
    <s v="CARGA INICIAL RATEIO CONDOM PPT"/>
    <m/>
    <s v="CARGA INICIAL RATEIO CONDOM PPT"/>
    <n v="7852.23"/>
    <m/>
    <x v="0"/>
    <m/>
    <m/>
    <m/>
    <s v="33 DIAS"/>
    <n v="2253"/>
    <x v="3"/>
    <x v="8"/>
    <m/>
  </r>
  <r>
    <x v="349"/>
    <s v="15.519.361/0001-16"/>
    <s v="ND-RATEIO CONDOM PPT"/>
    <n v="13148"/>
    <d v="2019-06-28T00:00:00"/>
    <m/>
    <m/>
    <m/>
    <n v="21533.8"/>
    <d v="2019-07-31T00:00:00"/>
    <s v="CARGA INICIAL RATEIO CONDOM PPT"/>
    <m/>
    <s v="CARGA INICIAL RATEIO CONDOM PPT"/>
    <n v="21533.8"/>
    <m/>
    <x v="0"/>
    <m/>
    <m/>
    <m/>
    <s v="33 DIAS"/>
    <n v="2253"/>
    <x v="3"/>
    <x v="8"/>
    <m/>
  </r>
  <r>
    <x v="349"/>
    <s v="15.519.361/0001-16"/>
    <s v="ND-RATEIO CONDOM PPT"/>
    <n v="13149"/>
    <d v="2019-06-28T00:00:00"/>
    <m/>
    <m/>
    <m/>
    <n v="4040.15"/>
    <d v="2019-07-31T00:00:00"/>
    <s v="CARGA INICIAL RATEIO CONDOM PPT"/>
    <m/>
    <s v="CARGA INICIAL RATEIO CONDOM PPT"/>
    <n v="4040.15"/>
    <m/>
    <x v="0"/>
    <m/>
    <m/>
    <m/>
    <s v="33 DIAS"/>
    <n v="2253"/>
    <x v="3"/>
    <x v="8"/>
    <m/>
  </r>
  <r>
    <x v="349"/>
    <s v="15.519.361/0001-16"/>
    <s v="ND-RATEIO CONDOM PPT"/>
    <n v="13150"/>
    <d v="2019-06-28T00:00:00"/>
    <m/>
    <m/>
    <m/>
    <n v="8000.22"/>
    <d v="2019-07-31T00:00:00"/>
    <s v="CARGA INICIAL RATEIO CONDOM PPT"/>
    <m/>
    <s v="CARGA INICIAL RATEIO CONDOM PPT"/>
    <n v="8000.22"/>
    <m/>
    <x v="0"/>
    <m/>
    <m/>
    <m/>
    <s v="33 DIAS"/>
    <n v="2253"/>
    <x v="3"/>
    <x v="8"/>
    <m/>
  </r>
  <r>
    <x v="349"/>
    <s v="15.519.361/0001-16"/>
    <s v="ND-RATEIO CONDOM PPT"/>
    <n v="13254"/>
    <d v="2019-07-31T00:00:00"/>
    <m/>
    <m/>
    <m/>
    <n v="88414.97"/>
    <d v="2019-08-30T00:00:00"/>
    <s v="CARGA INICIAL RATEIO CONDOM PPT"/>
    <m/>
    <s v="CARGA INICIAL RATEIO CONDOM PPT"/>
    <n v="88414.97"/>
    <m/>
    <x v="0"/>
    <m/>
    <m/>
    <m/>
    <s v="2 - FATURADO"/>
    <n v="2223"/>
    <x v="3"/>
    <x v="8"/>
    <m/>
  </r>
  <r>
    <x v="349"/>
    <s v="15.519.361/0001-16"/>
    <s v="ND-RATEIO CONDOM PPT"/>
    <n v="13256"/>
    <d v="2019-07-31T00:00:00"/>
    <m/>
    <m/>
    <m/>
    <n v="2124.4299999999998"/>
    <d v="2019-08-30T00:00:00"/>
    <s v="CARGA INICIAL RATEIO CONDOM PPT"/>
    <m/>
    <s v="CARGA INICIAL RATEIO CONDOM PPT"/>
    <n v="2124.4299999999998"/>
    <m/>
    <x v="0"/>
    <m/>
    <m/>
    <m/>
    <s v="2 - FATURADO"/>
    <n v="2223"/>
    <x v="3"/>
    <x v="8"/>
    <m/>
  </r>
  <r>
    <x v="349"/>
    <s v="15.519.361/0001-16"/>
    <s v="ND-RATEIO CONDOM PPT"/>
    <n v="13257"/>
    <d v="2019-07-31T00:00:00"/>
    <m/>
    <m/>
    <m/>
    <n v="9662.27"/>
    <d v="2019-08-30T00:00:00"/>
    <s v="CARGA INICIAL RATEIO CONDOM PPT"/>
    <m/>
    <s v="CARGA INICIAL RATEIO CONDOM PPT"/>
    <n v="9662.27"/>
    <m/>
    <x v="0"/>
    <m/>
    <m/>
    <m/>
    <s v="2 - FATURADO"/>
    <n v="2223"/>
    <x v="3"/>
    <x v="8"/>
    <m/>
  </r>
  <r>
    <x v="349"/>
    <s v="15.519.361/0001-16"/>
    <s v="ND-RATEIO CONDOM PPT"/>
    <n v="13259"/>
    <d v="2019-07-31T00:00:00"/>
    <m/>
    <m/>
    <m/>
    <n v="372.89"/>
    <d v="2019-08-30T00:00:00"/>
    <s v="CARGA INICIAL RATEIO CONDOM PPT"/>
    <m/>
    <s v="CARGA INICIAL RATEIO CONDOM PPT"/>
    <n v="372.89"/>
    <m/>
    <x v="0"/>
    <m/>
    <m/>
    <m/>
    <s v="2 - FATURADO"/>
    <n v="2223"/>
    <x v="3"/>
    <x v="8"/>
    <m/>
  </r>
  <r>
    <x v="349"/>
    <s v="15.519.361/0001-16"/>
    <s v="ND-RATEIO CONDOM PPT"/>
    <n v="13260"/>
    <d v="2019-07-31T00:00:00"/>
    <m/>
    <m/>
    <m/>
    <n v="4649.3500000000004"/>
    <d v="2019-08-30T00:00:00"/>
    <s v="CARGA INICIAL RATEIO CONDOM PPT"/>
    <m/>
    <s v="CARGA INICIAL RATEIO CONDOM PPT"/>
    <n v="4649.3500000000004"/>
    <m/>
    <x v="0"/>
    <m/>
    <m/>
    <m/>
    <s v="2 - FATURADO"/>
    <n v="2223"/>
    <x v="3"/>
    <x v="8"/>
    <m/>
  </r>
  <r>
    <x v="349"/>
    <s v="15.519.361/0001-16"/>
    <s v="ND-RATEIO CONDOM PPT"/>
    <n v="13261"/>
    <d v="2019-07-31T00:00:00"/>
    <m/>
    <m/>
    <m/>
    <n v="7903.8"/>
    <d v="2019-08-30T00:00:00"/>
    <s v="CARGA INICIAL RATEIO CONDOM PPT"/>
    <m/>
    <s v="CARGA INICIAL RATEIO CONDOM PPT"/>
    <n v="7903.8"/>
    <m/>
    <x v="0"/>
    <m/>
    <m/>
    <m/>
    <s v="2 - FATURADO"/>
    <n v="2223"/>
    <x v="3"/>
    <x v="8"/>
    <m/>
  </r>
  <r>
    <x v="349"/>
    <s v="15.519.361/0001-16"/>
    <s v="ND-RATEIO CONDOM PPT"/>
    <n v="13262"/>
    <d v="2019-07-31T00:00:00"/>
    <m/>
    <m/>
    <m/>
    <n v="21838.7"/>
    <d v="2019-08-30T00:00:00"/>
    <s v="CARGA INICIAL RATEIO CONDOM PPT"/>
    <m/>
    <s v="CARGA INICIAL RATEIO CONDOM PPT"/>
    <n v="21838.7"/>
    <m/>
    <x v="0"/>
    <m/>
    <m/>
    <m/>
    <s v="2 - FATURADO"/>
    <n v="2223"/>
    <x v="3"/>
    <x v="8"/>
    <m/>
  </r>
  <r>
    <x v="349"/>
    <s v="15.519.361/0001-16"/>
    <s v="ND-RATEIO CONDOM PPT"/>
    <n v="13263"/>
    <d v="2019-07-31T00:00:00"/>
    <m/>
    <m/>
    <m/>
    <n v="3442.57"/>
    <d v="2019-08-30T00:00:00"/>
    <s v="CARGA INICIAL RATEIO CONDOM PPT"/>
    <m/>
    <s v="CARGA INICIAL RATEIO CONDOM PPT"/>
    <n v="3442.57"/>
    <m/>
    <x v="0"/>
    <m/>
    <m/>
    <m/>
    <s v="2 - FATURADO"/>
    <n v="2223"/>
    <x v="3"/>
    <x v="8"/>
    <m/>
  </r>
  <r>
    <x v="349"/>
    <s v="15.519.361/0001-16"/>
    <s v="ND-RATEIO CONDOM PPT"/>
    <n v="13264"/>
    <d v="2019-07-31T00:00:00"/>
    <m/>
    <m/>
    <m/>
    <n v="8091.4"/>
    <d v="2019-08-30T00:00:00"/>
    <s v="CARGA INICIAL RATEIO CONDOM PPT"/>
    <m/>
    <s v="CARGA INICIAL RATEIO CONDOM PPT"/>
    <n v="8091.4"/>
    <m/>
    <x v="0"/>
    <m/>
    <m/>
    <m/>
    <s v="2 - FATURADO"/>
    <n v="2223"/>
    <x v="3"/>
    <x v="8"/>
    <m/>
  </r>
  <r>
    <x v="349"/>
    <s v="15.519.361/0001-16"/>
    <s v="ND-RATEIO CONDOM PPT"/>
    <n v="13367"/>
    <d v="2019-08-30T00:00:00"/>
    <m/>
    <m/>
    <m/>
    <n v="23661.9"/>
    <d v="2019-09-30T00:00:00"/>
    <s v="CARGA INICIAL RATEIO CONDOM PPT"/>
    <m/>
    <s v="CARGA INICIAL RATEIO CONDOM PPT"/>
    <n v="11355.52"/>
    <m/>
    <x v="0"/>
    <m/>
    <m/>
    <m/>
    <s v="31 DIAS"/>
    <n v="2192"/>
    <x v="3"/>
    <x v="8"/>
    <m/>
  </r>
  <r>
    <x v="349"/>
    <s v="15.519.361/0001-16"/>
    <s v="ND-RATEIO CONDOM PPT"/>
    <n v="13368"/>
    <d v="2019-08-30T00:00:00"/>
    <m/>
    <m/>
    <m/>
    <n v="89071.77"/>
    <d v="2019-09-30T00:00:00"/>
    <s v="CARGA INICIAL RATEIO CONDOM PPT"/>
    <m/>
    <s v="CARGA INICIAL RATEIO CONDOM PPT"/>
    <n v="89071.77"/>
    <m/>
    <x v="0"/>
    <m/>
    <m/>
    <m/>
    <s v="31 DIAS"/>
    <n v="2192"/>
    <x v="3"/>
    <x v="8"/>
    <m/>
  </r>
  <r>
    <x v="349"/>
    <s v="15.519.361/0001-16"/>
    <s v="ND-RATEIO CONDOM PPT"/>
    <n v="13370"/>
    <d v="2019-08-30T00:00:00"/>
    <m/>
    <m/>
    <m/>
    <n v="2137.59"/>
    <d v="2019-09-30T00:00:00"/>
    <s v="CARGA INICIAL RATEIO CONDOM PPT"/>
    <m/>
    <s v="CARGA INICIAL RATEIO CONDOM PPT"/>
    <n v="2137.59"/>
    <m/>
    <x v="0"/>
    <m/>
    <m/>
    <m/>
    <s v="31 DIAS"/>
    <n v="2192"/>
    <x v="3"/>
    <x v="8"/>
    <m/>
  </r>
  <r>
    <x v="349"/>
    <s v="15.519.361/0001-16"/>
    <s v="ND-RATEIO CONDOM PPT"/>
    <n v="13371"/>
    <d v="2019-08-30T00:00:00"/>
    <m/>
    <m/>
    <m/>
    <n v="9797.93"/>
    <d v="2019-09-30T00:00:00"/>
    <s v="CARGA INICIAL RATEIO CONDOM PPT"/>
    <m/>
    <s v="CARGA INICIAL RATEIO CONDOM PPT"/>
    <n v="9797.93"/>
    <m/>
    <x v="0"/>
    <m/>
    <m/>
    <m/>
    <s v="31 DIAS"/>
    <n v="2192"/>
    <x v="3"/>
    <x v="8"/>
    <m/>
  </r>
  <r>
    <x v="349"/>
    <s v="15.519.361/0001-16"/>
    <s v="ND-RATEIO CONDOM PPT"/>
    <n v="13373"/>
    <d v="2019-08-30T00:00:00"/>
    <m/>
    <m/>
    <m/>
    <n v="1004.23"/>
    <d v="2019-09-30T00:00:00"/>
    <s v="CARGA INICIAL RATEIO CONDOM PPT"/>
    <m/>
    <s v="CARGA INICIAL RATEIO CONDOM PPT"/>
    <n v="1004.23"/>
    <m/>
    <x v="0"/>
    <m/>
    <m/>
    <m/>
    <s v="31 DIAS"/>
    <n v="2192"/>
    <x v="3"/>
    <x v="8"/>
    <m/>
  </r>
  <r>
    <x v="349"/>
    <s v="15.519.361/0001-16"/>
    <s v="ND-RATEIO CONDOM PPT"/>
    <n v="13374"/>
    <d v="2019-08-30T00:00:00"/>
    <m/>
    <m/>
    <m/>
    <n v="4554.87"/>
    <d v="2019-09-30T00:00:00"/>
    <s v="CARGA INICIAL RATEIO CONDOM PPT"/>
    <m/>
    <s v="CARGA INICIAL RATEIO CONDOM PPT"/>
    <n v="4554.87"/>
    <m/>
    <x v="0"/>
    <m/>
    <m/>
    <m/>
    <s v="31 DIAS"/>
    <n v="2192"/>
    <x v="3"/>
    <x v="8"/>
    <m/>
  </r>
  <r>
    <x v="349"/>
    <s v="15.519.361/0001-16"/>
    <s v="ND-RATEIO CONDOM PPT"/>
    <n v="13375"/>
    <d v="2019-08-30T00:00:00"/>
    <m/>
    <m/>
    <m/>
    <n v="7433.35"/>
    <d v="2019-09-30T00:00:00"/>
    <s v="CARGA INICIAL RATEIO CONDOM PPT"/>
    <m/>
    <s v="CARGA INICIAL RATEIO CONDOM PPT"/>
    <n v="7433.35"/>
    <m/>
    <x v="0"/>
    <m/>
    <m/>
    <m/>
    <s v="31 DIAS"/>
    <n v="2192"/>
    <x v="3"/>
    <x v="8"/>
    <m/>
  </r>
  <r>
    <x v="349"/>
    <s v="15.519.361/0001-16"/>
    <s v="ND-RATEIO CONDOM PPT"/>
    <n v="13376"/>
    <d v="2019-08-30T00:00:00"/>
    <m/>
    <m/>
    <m/>
    <n v="21254.04"/>
    <d v="2019-09-30T00:00:00"/>
    <s v="CARGA INICIAL RATEIO CONDOM PPT"/>
    <m/>
    <s v="CARGA INICIAL RATEIO CONDOM PPT"/>
    <n v="21254.04"/>
    <m/>
    <x v="0"/>
    <m/>
    <m/>
    <m/>
    <s v="31 DIAS"/>
    <n v="2192"/>
    <x v="3"/>
    <x v="8"/>
    <m/>
  </r>
  <r>
    <x v="349"/>
    <s v="15.519.361/0001-16"/>
    <s v="ND-RATEIO CONDOM PPT"/>
    <n v="13377"/>
    <d v="2019-08-30T00:00:00"/>
    <m/>
    <m/>
    <m/>
    <n v="3877.64"/>
    <d v="2019-09-30T00:00:00"/>
    <s v="CARGA INICIAL RATEIO CONDOM PPT"/>
    <m/>
    <s v="CARGA INICIAL RATEIO CONDOM PPT"/>
    <n v="3877.64"/>
    <m/>
    <x v="0"/>
    <m/>
    <m/>
    <m/>
    <s v="31 DIAS"/>
    <n v="2192"/>
    <x v="3"/>
    <x v="8"/>
    <m/>
  </r>
  <r>
    <x v="349"/>
    <s v="15.519.361/0001-16"/>
    <s v="ND-RATEIO CONDOM PPT"/>
    <n v="13378"/>
    <d v="2019-08-30T00:00:00"/>
    <m/>
    <m/>
    <m/>
    <n v="8215.11"/>
    <d v="2019-09-30T00:00:00"/>
    <s v="CARGA INICIAL RATEIO CONDOM PPT"/>
    <m/>
    <s v="CARGA INICIAL RATEIO CONDOM PPT"/>
    <n v="8215.11"/>
    <m/>
    <x v="0"/>
    <m/>
    <m/>
    <m/>
    <s v="31 DIAS"/>
    <n v="2192"/>
    <x v="3"/>
    <x v="8"/>
    <m/>
  </r>
  <r>
    <x v="349"/>
    <s v="15.519.361/0001-16"/>
    <s v="ND-RATEIO CONDOM PPT"/>
    <n v="13481"/>
    <d v="2019-09-30T00:00:00"/>
    <m/>
    <m/>
    <m/>
    <n v="88638.18"/>
    <d v="2019-10-31T00:00:00"/>
    <s v="CARGA INICIAL RATEIO CONDOM PPT"/>
    <m/>
    <s v="CARGA INICIAL RATEIO CONDOM PPT"/>
    <n v="88638.18"/>
    <m/>
    <x v="0"/>
    <m/>
    <m/>
    <m/>
    <s v="31 DIAS"/>
    <n v="2161"/>
    <x v="3"/>
    <x v="8"/>
    <m/>
  </r>
  <r>
    <x v="349"/>
    <s v="15.519.361/0001-16"/>
    <s v="ND-RATEIO CONDOM PPT"/>
    <n v="13483"/>
    <d v="2019-09-30T00:00:00"/>
    <m/>
    <m/>
    <m/>
    <n v="2121.2800000000002"/>
    <d v="2019-10-31T00:00:00"/>
    <s v="CARGA INICIAL RATEIO CONDOM PPT"/>
    <m/>
    <s v="CARGA INICIAL RATEIO CONDOM PPT"/>
    <n v="2121.2800000000002"/>
    <m/>
    <x v="0"/>
    <m/>
    <m/>
    <m/>
    <s v="31 DIAS"/>
    <n v="2161"/>
    <x v="3"/>
    <x v="8"/>
    <m/>
  </r>
  <r>
    <x v="349"/>
    <s v="15.519.361/0001-16"/>
    <s v="ND-RATEIO CONDOM PPT"/>
    <n v="13484"/>
    <d v="2019-09-30T00:00:00"/>
    <m/>
    <m/>
    <m/>
    <n v="9686.6200000000008"/>
    <d v="2019-10-31T00:00:00"/>
    <s v="CARGA INICIAL RATEIO CONDOM PPT"/>
    <m/>
    <s v="CARGA INICIAL RATEIO CONDOM PPT"/>
    <n v="9686.6200000000008"/>
    <m/>
    <x v="0"/>
    <m/>
    <m/>
    <m/>
    <s v="31 DIAS"/>
    <n v="2161"/>
    <x v="3"/>
    <x v="8"/>
    <m/>
  </r>
  <r>
    <x v="349"/>
    <s v="15.519.361/0001-16"/>
    <s v="ND-RATEIO CONDOM PPT"/>
    <n v="13486"/>
    <d v="2019-09-30T00:00:00"/>
    <m/>
    <m/>
    <m/>
    <n v="998.87"/>
    <d v="2019-10-31T00:00:00"/>
    <s v="CARGA INICIAL RATEIO CONDOM PPT"/>
    <m/>
    <s v="CARGA INICIAL RATEIO CONDOM PPT"/>
    <n v="998.87"/>
    <m/>
    <x v="0"/>
    <m/>
    <m/>
    <m/>
    <s v="31 DIAS"/>
    <n v="2161"/>
    <x v="3"/>
    <x v="8"/>
    <m/>
  </r>
  <r>
    <x v="349"/>
    <s v="15.519.361/0001-16"/>
    <s v="ND-RATEIO CONDOM PPT"/>
    <n v="13487"/>
    <d v="2019-09-30T00:00:00"/>
    <m/>
    <m/>
    <m/>
    <n v="4362.22"/>
    <d v="2019-10-31T00:00:00"/>
    <s v="CARGA INICIAL RATEIO CONDOM PPT"/>
    <m/>
    <s v="CARGA INICIAL RATEIO CONDOM PPT"/>
    <n v="4362.22"/>
    <m/>
    <x v="0"/>
    <m/>
    <m/>
    <m/>
    <s v="31 DIAS"/>
    <n v="2161"/>
    <x v="3"/>
    <x v="8"/>
    <m/>
  </r>
  <r>
    <x v="349"/>
    <s v="15.519.361/0001-16"/>
    <s v="ND-RATEIO CONDOM PPT"/>
    <n v="13488"/>
    <d v="2019-09-30T00:00:00"/>
    <m/>
    <m/>
    <m/>
    <n v="7938.58"/>
    <d v="2019-10-31T00:00:00"/>
    <s v="CARGA INICIAL RATEIO CONDOM PPT"/>
    <m/>
    <s v="CARGA INICIAL RATEIO CONDOM PPT"/>
    <n v="7938.58"/>
    <m/>
    <x v="0"/>
    <m/>
    <m/>
    <m/>
    <s v="31 DIAS"/>
    <n v="2161"/>
    <x v="3"/>
    <x v="8"/>
    <m/>
  </r>
  <r>
    <x v="349"/>
    <s v="15.519.361/0001-16"/>
    <s v="ND-RATEIO CONDOM PPT"/>
    <n v="13489"/>
    <d v="2019-09-30T00:00:00"/>
    <m/>
    <m/>
    <m/>
    <n v="21052.57"/>
    <d v="2019-10-31T00:00:00"/>
    <s v="CARGA INICIAL RATEIO CONDOM PPT"/>
    <m/>
    <s v="CARGA INICIAL RATEIO CONDOM PPT"/>
    <n v="21052.57"/>
    <m/>
    <x v="0"/>
    <m/>
    <m/>
    <m/>
    <s v="31 DIAS"/>
    <n v="2161"/>
    <x v="3"/>
    <x v="8"/>
    <m/>
  </r>
  <r>
    <x v="349"/>
    <s v="15.519.361/0001-16"/>
    <s v="ND-RATEIO CONDOM PPT"/>
    <n v="13490"/>
    <d v="2019-09-30T00:00:00"/>
    <m/>
    <m/>
    <m/>
    <n v="3270.31"/>
    <d v="2019-10-31T00:00:00"/>
    <s v="CARGA INICIAL RATEIO CONDOM PPT"/>
    <m/>
    <s v="CARGA INICIAL RATEIO CONDOM PPT"/>
    <n v="3270.31"/>
    <m/>
    <x v="0"/>
    <m/>
    <m/>
    <m/>
    <s v="31 DIAS"/>
    <n v="2161"/>
    <x v="3"/>
    <x v="8"/>
    <m/>
  </r>
  <r>
    <x v="349"/>
    <s v="15.519.361/0001-16"/>
    <s v="ND-RATEIO CONDOM PPT"/>
    <n v="13491"/>
    <d v="2019-09-30T00:00:00"/>
    <m/>
    <m/>
    <m/>
    <n v="8107.52"/>
    <d v="2019-10-31T00:00:00"/>
    <s v="CARGA INICIAL RATEIO CONDOM PPT"/>
    <m/>
    <s v="CARGA INICIAL RATEIO CONDOM PPT"/>
    <n v="8107.52"/>
    <m/>
    <x v="0"/>
    <m/>
    <m/>
    <m/>
    <s v="31 DIAS"/>
    <n v="2161"/>
    <x v="3"/>
    <x v="8"/>
    <m/>
  </r>
  <r>
    <x v="349"/>
    <s v="15.519.361/0001-16"/>
    <s v="ND-RATEIO CONDOM PPT"/>
    <n v="13592"/>
    <d v="2019-10-31T00:00:00"/>
    <m/>
    <m/>
    <m/>
    <n v="87883.79"/>
    <d v="2019-11-29T00:00:00"/>
    <s v="CARGA INICIAL RATEIO CONDOM PPT"/>
    <m/>
    <s v="CARGA INICIAL RATEIO CONDOM PPT"/>
    <n v="87883.79"/>
    <m/>
    <x v="0"/>
    <m/>
    <m/>
    <m/>
    <s v="29 DIAS"/>
    <n v="2132"/>
    <x v="3"/>
    <x v="8"/>
    <m/>
  </r>
  <r>
    <x v="349"/>
    <s v="15.519.361/0001-16"/>
    <s v="ND-RATEIO CONDOM PPT"/>
    <n v="13594"/>
    <d v="2019-10-31T00:00:00"/>
    <m/>
    <m/>
    <m/>
    <n v="2125.23"/>
    <d v="2019-11-29T00:00:00"/>
    <s v="CARGA INICIAL RATEIO CONDOM PPT"/>
    <m/>
    <s v="CARGA INICIAL RATEIO CONDOM PPT"/>
    <n v="2125.23"/>
    <m/>
    <x v="0"/>
    <m/>
    <m/>
    <m/>
    <s v="29 DIAS"/>
    <n v="2132"/>
    <x v="3"/>
    <x v="8"/>
    <m/>
  </r>
  <r>
    <x v="349"/>
    <s v="15.519.361/0001-16"/>
    <s v="ND-RATEIO CONDOM PPT"/>
    <n v="13595"/>
    <d v="2019-10-31T00:00:00"/>
    <m/>
    <m/>
    <m/>
    <n v="9233.0300000000007"/>
    <d v="2019-11-29T00:00:00"/>
    <s v="CARGA INICIAL RATEIO CONDOM PPT"/>
    <m/>
    <s v="CARGA INICIAL RATEIO CONDOM PPT"/>
    <n v="9233.0300000000007"/>
    <m/>
    <x v="0"/>
    <m/>
    <m/>
    <m/>
    <s v="29 DIAS"/>
    <n v="2132"/>
    <x v="3"/>
    <x v="8"/>
    <m/>
  </r>
  <r>
    <x v="349"/>
    <s v="15.519.361/0001-16"/>
    <s v="ND-RATEIO CONDOM PPT"/>
    <n v="13597"/>
    <d v="2019-10-31T00:00:00"/>
    <m/>
    <m/>
    <m/>
    <n v="1079.71"/>
    <d v="2019-11-29T00:00:00"/>
    <s v="CARGA INICIAL RATEIO CONDOM PPT"/>
    <m/>
    <s v="CARGA INICIAL RATEIO CONDOM PPT"/>
    <n v="1079.71"/>
    <m/>
    <x v="0"/>
    <m/>
    <m/>
    <m/>
    <s v="29 DIAS"/>
    <n v="2132"/>
    <x v="3"/>
    <x v="8"/>
    <m/>
  </r>
  <r>
    <x v="349"/>
    <s v="15.519.361/0001-16"/>
    <s v="ND-RATEIO CONDOM PPT"/>
    <n v="13598"/>
    <d v="2019-10-31T00:00:00"/>
    <m/>
    <m/>
    <m/>
    <n v="4909.63"/>
    <d v="2019-11-29T00:00:00"/>
    <s v="CARGA INICIAL RATEIO CONDOM PPT"/>
    <m/>
    <s v="CARGA INICIAL RATEIO CONDOM PPT"/>
    <n v="4909.63"/>
    <m/>
    <x v="0"/>
    <m/>
    <m/>
    <m/>
    <s v="29 DIAS"/>
    <n v="2132"/>
    <x v="3"/>
    <x v="8"/>
    <m/>
  </r>
  <r>
    <x v="349"/>
    <s v="15.519.361/0001-16"/>
    <s v="ND-RATEIO CONDOM PPT"/>
    <n v="13599"/>
    <d v="2019-10-31T00:00:00"/>
    <m/>
    <m/>
    <m/>
    <n v="8432.74"/>
    <d v="2019-11-29T00:00:00"/>
    <s v="CARGA INICIAL RATEIO CONDOM PPT"/>
    <m/>
    <s v="CARGA INICIAL RATEIO CONDOM PPT"/>
    <n v="8432.74"/>
    <m/>
    <x v="0"/>
    <m/>
    <m/>
    <m/>
    <s v="29 DIAS"/>
    <n v="2132"/>
    <x v="3"/>
    <x v="8"/>
    <m/>
  </r>
  <r>
    <x v="349"/>
    <s v="15.519.361/0001-16"/>
    <s v="ND-RATEIO CONDOM PPT"/>
    <n v="13600"/>
    <d v="2019-10-31T00:00:00"/>
    <m/>
    <m/>
    <m/>
    <n v="16664.900000000001"/>
    <d v="2019-11-29T00:00:00"/>
    <s v="CARGA INICIAL RATEIO CONDOM PPT"/>
    <m/>
    <s v="CARGA INICIAL RATEIO CONDOM PPT"/>
    <n v="16664.900000000001"/>
    <m/>
    <x v="0"/>
    <m/>
    <m/>
    <m/>
    <s v="29 DIAS"/>
    <n v="2132"/>
    <x v="3"/>
    <x v="8"/>
    <m/>
  </r>
  <r>
    <x v="349"/>
    <s v="15.519.361/0001-16"/>
    <s v="ND-RATEIO CONDOM PPT"/>
    <n v="13601"/>
    <d v="2019-10-31T00:00:00"/>
    <m/>
    <m/>
    <m/>
    <n v="4693.6499999999996"/>
    <d v="2019-11-29T00:00:00"/>
    <s v="CARGA INICIAL RATEIO CONDOM PPT"/>
    <m/>
    <s v="CARGA INICIAL RATEIO CONDOM PPT"/>
    <n v="4693.6499999999996"/>
    <m/>
    <x v="0"/>
    <m/>
    <m/>
    <m/>
    <s v="29 DIAS"/>
    <n v="2132"/>
    <x v="3"/>
    <x v="8"/>
    <m/>
  </r>
  <r>
    <x v="349"/>
    <s v="15.519.361/0001-16"/>
    <s v="ND-RATEIO CONDOM PPT"/>
    <n v="13602"/>
    <d v="2019-10-31T00:00:00"/>
    <m/>
    <m/>
    <m/>
    <n v="7597.81"/>
    <d v="2019-11-29T00:00:00"/>
    <s v="CARGA INICIAL RATEIO CONDOM PPT"/>
    <m/>
    <s v="CARGA INICIAL RATEIO CONDOM PPT"/>
    <n v="7597.81"/>
    <m/>
    <x v="0"/>
    <m/>
    <m/>
    <m/>
    <s v="29 DIAS"/>
    <n v="2132"/>
    <x v="3"/>
    <x v="8"/>
    <m/>
  </r>
  <r>
    <x v="349"/>
    <s v="15.519.361/0001-16"/>
    <s v="ND-RATEIO CONDOM PPT"/>
    <n v="13704"/>
    <d v="2019-11-29T00:00:00"/>
    <m/>
    <m/>
    <m/>
    <n v="72223.23"/>
    <d v="2019-12-30T00:00:00"/>
    <s v="CARGA INICIAL RATEIO CONDOM PPT"/>
    <m/>
    <s v="CARGA INICIAL RATEIO CONDOM PPT"/>
    <n v="72223.23"/>
    <m/>
    <x v="0"/>
    <m/>
    <m/>
    <m/>
    <s v="31 DIAS"/>
    <n v="2101"/>
    <x v="3"/>
    <x v="8"/>
    <m/>
  </r>
  <r>
    <x v="349"/>
    <s v="15.519.361/0001-16"/>
    <s v="ND-RATEIO CONDOM PPT"/>
    <n v="13706"/>
    <d v="2019-11-29T00:00:00"/>
    <m/>
    <m/>
    <m/>
    <n v="1269.58"/>
    <d v="2019-12-30T00:00:00"/>
    <s v="CARGA INICIAL RATEIO CONDOM PPT"/>
    <m/>
    <s v="CARGA INICIAL RATEIO CONDOM PPT"/>
    <n v="1269.58"/>
    <m/>
    <x v="0"/>
    <m/>
    <m/>
    <m/>
    <s v="31 DIAS"/>
    <n v="2101"/>
    <x v="3"/>
    <x v="8"/>
    <m/>
  </r>
  <r>
    <x v="349"/>
    <s v="15.519.361/0001-16"/>
    <s v="ND-RATEIO CONDOM PPT"/>
    <n v="13707"/>
    <d v="2019-11-29T00:00:00"/>
    <m/>
    <m/>
    <m/>
    <n v="8460.0499999999993"/>
    <d v="2019-12-30T00:00:00"/>
    <s v="CARGA INICIAL RATEIO CONDOM PPT"/>
    <m/>
    <s v="CARGA INICIAL RATEIO CONDOM PPT"/>
    <n v="8460.0499999999993"/>
    <m/>
    <x v="0"/>
    <m/>
    <m/>
    <m/>
    <s v="31 DIAS"/>
    <n v="2101"/>
    <x v="3"/>
    <x v="8"/>
    <m/>
  </r>
  <r>
    <x v="349"/>
    <s v="15.519.361/0001-16"/>
    <s v="ND-RATEIO CONDOM PPT"/>
    <n v="13709"/>
    <d v="2019-11-29T00:00:00"/>
    <m/>
    <m/>
    <m/>
    <n v="1128.6500000000001"/>
    <d v="2019-12-30T00:00:00"/>
    <s v="CARGA INICIAL RATEIO CONDOM PPT"/>
    <m/>
    <s v="CARGA INICIAL RATEIO CONDOM PPT"/>
    <n v="1128.6500000000001"/>
    <m/>
    <x v="0"/>
    <m/>
    <m/>
    <m/>
    <s v="31 DIAS"/>
    <n v="2101"/>
    <x v="3"/>
    <x v="8"/>
    <m/>
  </r>
  <r>
    <x v="349"/>
    <s v="15.519.361/0001-16"/>
    <s v="ND-RATEIO CONDOM PPT"/>
    <n v="13710"/>
    <d v="2019-11-29T00:00:00"/>
    <m/>
    <m/>
    <m/>
    <n v="5062.01"/>
    <d v="2019-12-30T00:00:00"/>
    <s v="CARGA INICIAL RATEIO CONDOM PPT"/>
    <m/>
    <s v="CARGA INICIAL RATEIO CONDOM PPT"/>
    <n v="5062.01"/>
    <m/>
    <x v="0"/>
    <m/>
    <m/>
    <m/>
    <s v="31 DIAS"/>
    <n v="2101"/>
    <x v="3"/>
    <x v="8"/>
    <m/>
  </r>
  <r>
    <x v="349"/>
    <s v="15.519.361/0001-16"/>
    <s v="ND-RATEIO CONDOM PPT"/>
    <n v="13711"/>
    <d v="2019-11-29T00:00:00"/>
    <m/>
    <m/>
    <m/>
    <n v="8904.0400000000009"/>
    <d v="2019-12-30T00:00:00"/>
    <s v="CARGA INICIAL RATEIO CONDOM PPT"/>
    <m/>
    <s v="CARGA INICIAL RATEIO CONDOM PPT"/>
    <n v="8904.0400000000009"/>
    <m/>
    <x v="0"/>
    <m/>
    <m/>
    <m/>
    <s v="31 DIAS"/>
    <n v="2101"/>
    <x v="3"/>
    <x v="8"/>
    <m/>
  </r>
  <r>
    <x v="349"/>
    <s v="15.519.361/0001-16"/>
    <s v="ND-RATEIO CONDOM PPT"/>
    <n v="13712"/>
    <d v="2019-11-29T00:00:00"/>
    <m/>
    <m/>
    <m/>
    <n v="20631.41"/>
    <d v="2019-12-30T00:00:00"/>
    <s v="CARGA INICIAL RATEIO CONDOM PPT"/>
    <m/>
    <s v="CARGA INICIAL RATEIO CONDOM PPT"/>
    <n v="20631.41"/>
    <m/>
    <x v="0"/>
    <m/>
    <m/>
    <m/>
    <s v="31 DIAS"/>
    <n v="2101"/>
    <x v="3"/>
    <x v="8"/>
    <m/>
  </r>
  <r>
    <x v="349"/>
    <s v="15.519.361/0001-16"/>
    <s v="ND-RATEIO CONDOM PPT"/>
    <n v="13713"/>
    <d v="2019-11-29T00:00:00"/>
    <m/>
    <m/>
    <m/>
    <n v="4493.28"/>
    <d v="2019-12-30T00:00:00"/>
    <s v="CARGA INICIAL RATEIO CONDOM PPT"/>
    <m/>
    <s v="CARGA INICIAL RATEIO CONDOM PPT"/>
    <n v="4493.28"/>
    <m/>
    <x v="0"/>
    <m/>
    <m/>
    <m/>
    <s v="31 DIAS"/>
    <n v="2101"/>
    <x v="3"/>
    <x v="8"/>
    <m/>
  </r>
  <r>
    <x v="349"/>
    <s v="15.519.361/0001-16"/>
    <s v="ND-RATEIO CONDOM PPT"/>
    <n v="13714"/>
    <d v="2019-11-29T00:00:00"/>
    <m/>
    <m/>
    <m/>
    <n v="7717.49"/>
    <d v="2019-12-30T00:00:00"/>
    <s v="CARGA INICIAL RATEIO CONDOM PPT"/>
    <m/>
    <s v="CARGA INICIAL RATEIO CONDOM PPT"/>
    <n v="7717.49"/>
    <m/>
    <x v="0"/>
    <m/>
    <m/>
    <m/>
    <s v="31 DIAS"/>
    <n v="2101"/>
    <x v="3"/>
    <x v="8"/>
    <m/>
  </r>
  <r>
    <x v="349"/>
    <s v="15.519.361/0001-16"/>
    <s v="ND-RATEIO CONDOM PPT"/>
    <n v="13878"/>
    <d v="2019-12-31T00:00:00"/>
    <m/>
    <m/>
    <m/>
    <n v="63301.63"/>
    <d v="2020-01-31T00:00:00"/>
    <s v="CARGA INICIAL RATEIO CONDOM PPT"/>
    <m/>
    <s v="CARGA INICIAL RATEIO CONDOM PPT"/>
    <n v="63301.63"/>
    <m/>
    <x v="0"/>
    <m/>
    <m/>
    <m/>
    <s v="31 DIAS"/>
    <n v="2069"/>
    <x v="3"/>
    <x v="8"/>
    <m/>
  </r>
  <r>
    <x v="349"/>
    <s v="15.519.361/0001-16"/>
    <s v="ND-RATEIO CONDOM PPT"/>
    <n v="13880"/>
    <d v="2019-12-31T00:00:00"/>
    <m/>
    <m/>
    <m/>
    <n v="1701.98"/>
    <d v="2020-01-31T00:00:00"/>
    <s v="CARGA INICIAL RATEIO CONDOM PPT"/>
    <m/>
    <s v="CARGA INICIAL RATEIO CONDOM PPT"/>
    <n v="1701.98"/>
    <m/>
    <x v="0"/>
    <m/>
    <m/>
    <m/>
    <s v="31 DIAS"/>
    <n v="2069"/>
    <x v="3"/>
    <x v="8"/>
    <m/>
  </r>
  <r>
    <x v="349"/>
    <s v="15.519.361/0001-16"/>
    <s v="ND-RATEIO CONDOM PPT"/>
    <n v="13881"/>
    <d v="2019-12-31T00:00:00"/>
    <m/>
    <m/>
    <m/>
    <n v="8410.57"/>
    <d v="2020-01-31T00:00:00"/>
    <s v="CARGA INICIAL RATEIO CONDOM PPT"/>
    <m/>
    <s v="CARGA INICIAL RATEIO CONDOM PPT"/>
    <n v="8410.57"/>
    <m/>
    <x v="0"/>
    <m/>
    <m/>
    <m/>
    <s v="31 DIAS"/>
    <n v="2069"/>
    <x v="3"/>
    <x v="8"/>
    <m/>
  </r>
  <r>
    <x v="349"/>
    <s v="15.519.361/0001-16"/>
    <s v="ND-RATEIO CONDOM PPT"/>
    <n v="13883"/>
    <d v="2019-12-31T00:00:00"/>
    <m/>
    <m/>
    <m/>
    <n v="1154.67"/>
    <d v="2020-01-31T00:00:00"/>
    <s v="CARGA INICIAL RATEIO CONDOM PPT"/>
    <m/>
    <s v="CARGA INICIAL RATEIO CONDOM PPT"/>
    <n v="1154.67"/>
    <m/>
    <x v="0"/>
    <m/>
    <m/>
    <m/>
    <s v="31 DIAS"/>
    <n v="2069"/>
    <x v="3"/>
    <x v="8"/>
    <m/>
  </r>
  <r>
    <x v="349"/>
    <s v="15.519.361/0001-16"/>
    <s v="ND-RATEIO CONDOM PPT"/>
    <n v="13884"/>
    <d v="2019-12-31T00:00:00"/>
    <m/>
    <m/>
    <m/>
    <n v="5105.22"/>
    <d v="2020-01-31T00:00:00"/>
    <s v="CARGA INICIAL RATEIO CONDOM PPT"/>
    <m/>
    <s v="CARGA INICIAL RATEIO CONDOM PPT"/>
    <n v="5105.22"/>
    <m/>
    <x v="0"/>
    <m/>
    <m/>
    <m/>
    <s v="31 DIAS"/>
    <n v="2069"/>
    <x v="3"/>
    <x v="8"/>
    <m/>
  </r>
  <r>
    <x v="349"/>
    <s v="15.519.361/0001-16"/>
    <s v="ND-RATEIO CONDOM PPT"/>
    <n v="13885"/>
    <d v="2019-12-31T00:00:00"/>
    <m/>
    <m/>
    <m/>
    <n v="9113.68"/>
    <d v="2020-01-31T00:00:00"/>
    <s v="CARGA INICIAL RATEIO CONDOM PPT"/>
    <m/>
    <s v="CARGA INICIAL RATEIO CONDOM PPT"/>
    <n v="9113.68"/>
    <m/>
    <x v="0"/>
    <m/>
    <m/>
    <m/>
    <s v="31 DIAS"/>
    <n v="2069"/>
    <x v="3"/>
    <x v="8"/>
    <m/>
  </r>
  <r>
    <x v="349"/>
    <s v="15.519.361/0001-16"/>
    <s v="ND-RATEIO CONDOM PPT"/>
    <n v="13886"/>
    <d v="2019-12-31T00:00:00"/>
    <m/>
    <m/>
    <m/>
    <n v="16917.650000000001"/>
    <d v="2020-01-31T00:00:00"/>
    <s v="CARGA INICIAL RATEIO CONDOM PPT"/>
    <m/>
    <s v="CARGA INICIAL RATEIO CONDOM PPT"/>
    <n v="16917.650000000001"/>
    <m/>
    <x v="0"/>
    <m/>
    <m/>
    <m/>
    <s v="31 DIAS"/>
    <n v="2069"/>
    <x v="3"/>
    <x v="8"/>
    <m/>
  </r>
  <r>
    <x v="349"/>
    <s v="15.519.361/0001-16"/>
    <s v="ND-RATEIO CONDOM PPT"/>
    <n v="13887"/>
    <d v="2019-12-31T00:00:00"/>
    <m/>
    <m/>
    <m/>
    <n v="4745.1899999999996"/>
    <d v="2020-01-31T00:00:00"/>
    <s v="CARGA INICIAL RATEIO CONDOM PPT"/>
    <m/>
    <s v="CARGA INICIAL RATEIO CONDOM PPT"/>
    <n v="4745.1899999999996"/>
    <m/>
    <x v="0"/>
    <m/>
    <m/>
    <m/>
    <s v="31 DIAS"/>
    <n v="2069"/>
    <x v="3"/>
    <x v="8"/>
    <m/>
  </r>
  <r>
    <x v="349"/>
    <s v="15.519.361/0001-16"/>
    <s v="ND-RATEIO CONDOM PPT"/>
    <n v="13888"/>
    <d v="2019-12-31T00:00:00"/>
    <m/>
    <m/>
    <m/>
    <n v="8165.59"/>
    <d v="2020-01-31T00:00:00"/>
    <s v="CARGA INICIAL RATEIO CONDOM PPT"/>
    <m/>
    <s v="CARGA INICIAL RATEIO CONDOM PPT"/>
    <n v="8165.59"/>
    <m/>
    <x v="0"/>
    <m/>
    <m/>
    <m/>
    <s v="31 DIAS"/>
    <n v="2069"/>
    <x v="3"/>
    <x v="8"/>
    <m/>
  </r>
  <r>
    <x v="349"/>
    <s v="15.519.361/0001-16"/>
    <s v="ND-RATEIO CONDOM PPT"/>
    <n v="13982"/>
    <d v="2020-01-31T00:00:00"/>
    <m/>
    <m/>
    <m/>
    <n v="62906.91"/>
    <d v="2020-02-28T00:00:00"/>
    <s v="CARGA INICIAL RATEIO CONDOM PPT"/>
    <m/>
    <s v="CARGA INICIAL RATEIO CONDOM PPT"/>
    <n v="62906.91"/>
    <m/>
    <x v="0"/>
    <m/>
    <m/>
    <m/>
    <s v="28 DIAS"/>
    <n v="2041"/>
    <x v="3"/>
    <x v="8"/>
    <m/>
  </r>
  <r>
    <x v="349"/>
    <s v="15.519.361/0001-16"/>
    <s v="ND-RATEIO CONDOM PPT"/>
    <n v="13984"/>
    <d v="2020-01-31T00:00:00"/>
    <m/>
    <m/>
    <m/>
    <n v="1783.65"/>
    <d v="2020-02-28T00:00:00"/>
    <s v="CARGA INICIAL RATEIO CONDOM PPT"/>
    <m/>
    <s v="CARGA INICIAL RATEIO CONDOM PPT"/>
    <n v="1783.65"/>
    <m/>
    <x v="0"/>
    <m/>
    <m/>
    <m/>
    <s v="28 DIAS"/>
    <n v="2041"/>
    <x v="3"/>
    <x v="8"/>
    <m/>
  </r>
  <r>
    <x v="349"/>
    <s v="15.519.361/0001-16"/>
    <s v="ND-RATEIO CONDOM PPT"/>
    <n v="13985"/>
    <d v="2020-01-31T00:00:00"/>
    <m/>
    <m/>
    <m/>
    <n v="7684.77"/>
    <d v="2020-02-28T00:00:00"/>
    <s v="CARGA INICIAL RATEIO CONDOM PPT"/>
    <m/>
    <s v="CARGA INICIAL RATEIO CONDOM PPT"/>
    <n v="7684.77"/>
    <m/>
    <x v="0"/>
    <m/>
    <m/>
    <m/>
    <s v="28 DIAS"/>
    <n v="2041"/>
    <x v="3"/>
    <x v="8"/>
    <m/>
  </r>
  <r>
    <x v="349"/>
    <s v="15.519.361/0001-16"/>
    <s v="ND-RATEIO CONDOM PPT"/>
    <n v="13987"/>
    <d v="2020-01-31T00:00:00"/>
    <m/>
    <m/>
    <m/>
    <n v="1110.4000000000001"/>
    <d v="2020-02-28T00:00:00"/>
    <s v="CARGA INICIAL RATEIO CONDOM PPT"/>
    <m/>
    <s v="CARGA INICIAL RATEIO CONDOM PPT"/>
    <n v="1110.4000000000001"/>
    <m/>
    <x v="0"/>
    <m/>
    <m/>
    <m/>
    <s v="28 DIAS"/>
    <n v="2041"/>
    <x v="3"/>
    <x v="8"/>
    <m/>
  </r>
  <r>
    <x v="349"/>
    <s v="15.519.361/0001-16"/>
    <s v="ND-RATEIO CONDOM PPT"/>
    <n v="13988"/>
    <d v="2020-01-31T00:00:00"/>
    <m/>
    <m/>
    <m/>
    <n v="4984.4399999999996"/>
    <d v="2020-02-28T00:00:00"/>
    <s v="CARGA INICIAL RATEIO CONDOM PPT"/>
    <m/>
    <s v="CARGA INICIAL RATEIO CONDOM PPT"/>
    <n v="4984.4399999999996"/>
    <m/>
    <x v="0"/>
    <m/>
    <m/>
    <m/>
    <s v="28 DIAS"/>
    <n v="2041"/>
    <x v="3"/>
    <x v="8"/>
    <m/>
  </r>
  <r>
    <x v="349"/>
    <s v="15.519.361/0001-16"/>
    <s v="ND-RATEIO CONDOM PPT"/>
    <n v="13989"/>
    <d v="2020-01-31T00:00:00"/>
    <m/>
    <m/>
    <m/>
    <n v="8930.2900000000009"/>
    <d v="2020-02-28T00:00:00"/>
    <s v="CARGA INICIAL RATEIO CONDOM PPT"/>
    <m/>
    <s v="CARGA INICIAL RATEIO CONDOM PPT"/>
    <n v="8930.2900000000009"/>
    <m/>
    <x v="0"/>
    <m/>
    <m/>
    <m/>
    <s v="28 DIAS"/>
    <n v="2041"/>
    <x v="3"/>
    <x v="8"/>
    <m/>
  </r>
  <r>
    <x v="349"/>
    <s v="15.519.361/0001-16"/>
    <s v="ND-RATEIO CONDOM PPT"/>
    <n v="13990"/>
    <d v="2020-01-31T00:00:00"/>
    <m/>
    <m/>
    <m/>
    <n v="16301.09"/>
    <d v="2020-02-28T00:00:00"/>
    <s v="CARGA INICIAL RATEIO CONDOM PPT"/>
    <m/>
    <s v="CARGA INICIAL RATEIO CONDOM PPT"/>
    <n v="16301.09"/>
    <m/>
    <x v="0"/>
    <m/>
    <m/>
    <m/>
    <s v="28 DIAS"/>
    <n v="2041"/>
    <x v="3"/>
    <x v="8"/>
    <m/>
  </r>
  <r>
    <x v="349"/>
    <s v="15.519.361/0001-16"/>
    <s v="ND-RATEIO CONDOM PPT"/>
    <n v="13991"/>
    <d v="2020-01-31T00:00:00"/>
    <m/>
    <m/>
    <m/>
    <n v="4668.87"/>
    <d v="2020-02-28T00:00:00"/>
    <s v="CARGA INICIAL RATEIO CONDOM PPT"/>
    <m/>
    <s v="CARGA INICIAL RATEIO CONDOM PPT"/>
    <n v="4668.87"/>
    <m/>
    <x v="0"/>
    <m/>
    <m/>
    <m/>
    <s v="28 DIAS"/>
    <n v="2041"/>
    <x v="3"/>
    <x v="8"/>
    <m/>
  </r>
  <r>
    <x v="349"/>
    <s v="15.519.361/0001-16"/>
    <s v="ND-RATEIO CONDOM PPT"/>
    <n v="13992"/>
    <d v="2020-01-31T00:00:00"/>
    <m/>
    <m/>
    <m/>
    <n v="7710.16"/>
    <d v="2020-02-28T00:00:00"/>
    <s v="CARGA INICIAL RATEIO CONDOM PPT"/>
    <m/>
    <s v="CARGA INICIAL RATEIO CONDOM PPT"/>
    <n v="7710.16"/>
    <m/>
    <x v="0"/>
    <m/>
    <m/>
    <m/>
    <s v="28 DIAS"/>
    <n v="2041"/>
    <x v="3"/>
    <x v="8"/>
    <m/>
  </r>
  <r>
    <x v="349"/>
    <s v="15.519.361/0001-16"/>
    <s v="ND-RATEIO CONDOM PPT"/>
    <n v="14080"/>
    <d v="2020-02-28T00:00:00"/>
    <m/>
    <m/>
    <m/>
    <n v="21921.73"/>
    <d v="2020-03-31T00:00:00"/>
    <s v="CARGA INICIAL RATEIO CONDOM PPT"/>
    <m/>
    <s v="CARGA INICIAL RATEIO CONDOM PPT"/>
    <n v="21921.73"/>
    <m/>
    <x v="0"/>
    <m/>
    <m/>
    <m/>
    <s v="32 DIAS"/>
    <n v="2009"/>
    <x v="3"/>
    <x v="8"/>
    <m/>
  </r>
  <r>
    <x v="349"/>
    <s v="15.519.361/0001-16"/>
    <s v="ND-RATEIO CONDOM PPT"/>
    <n v="14081"/>
    <d v="2020-02-28T00:00:00"/>
    <m/>
    <m/>
    <m/>
    <n v="71124.73"/>
    <d v="2020-03-31T00:00:00"/>
    <s v="CARGA INICIAL RATEIO CONDOM PPT"/>
    <m/>
    <s v="CARGA INICIAL RATEIO CONDOM PPT"/>
    <n v="71124.73"/>
    <m/>
    <x v="0"/>
    <m/>
    <m/>
    <m/>
    <s v="32 DIAS"/>
    <n v="2009"/>
    <x v="3"/>
    <x v="8"/>
    <m/>
  </r>
  <r>
    <x v="349"/>
    <s v="15.519.361/0001-16"/>
    <s v="ND-RATEIO CONDOM PPT"/>
    <n v="14083"/>
    <d v="2020-02-28T00:00:00"/>
    <m/>
    <m/>
    <m/>
    <n v="1657.93"/>
    <d v="2020-03-31T00:00:00"/>
    <s v="CARGA INICIAL RATEIO CONDOM PPT"/>
    <m/>
    <s v="CARGA INICIAL RATEIO CONDOM PPT"/>
    <n v="1657.93"/>
    <m/>
    <x v="0"/>
    <m/>
    <m/>
    <m/>
    <s v="32 DIAS"/>
    <n v="2009"/>
    <x v="3"/>
    <x v="8"/>
    <m/>
  </r>
  <r>
    <x v="349"/>
    <s v="15.519.361/0001-16"/>
    <s v="ND-RATEIO CONDOM PPT"/>
    <n v="14084"/>
    <d v="2020-02-28T00:00:00"/>
    <m/>
    <m/>
    <m/>
    <n v="7300.54"/>
    <d v="2020-03-31T00:00:00"/>
    <s v="CARGA INICIAL RATEIO CONDOM PPT"/>
    <m/>
    <s v="CARGA INICIAL RATEIO CONDOM PPT"/>
    <n v="7300.54"/>
    <m/>
    <x v="0"/>
    <m/>
    <m/>
    <m/>
    <s v="32 DIAS"/>
    <n v="2009"/>
    <x v="3"/>
    <x v="8"/>
    <m/>
  </r>
  <r>
    <x v="349"/>
    <s v="15.519.361/0001-16"/>
    <s v="ND-RATEIO CONDOM PPT"/>
    <n v="14086"/>
    <d v="2020-02-28T00:00:00"/>
    <m/>
    <m/>
    <m/>
    <n v="1104.3499999999999"/>
    <d v="2020-03-31T00:00:00"/>
    <s v="CARGA INICIAL RATEIO CONDOM PPT"/>
    <m/>
    <s v="CARGA INICIAL RATEIO CONDOM PPT"/>
    <n v="1104.3499999999999"/>
    <m/>
    <x v="0"/>
    <m/>
    <m/>
    <m/>
    <s v="32 DIAS"/>
    <n v="2009"/>
    <x v="3"/>
    <x v="8"/>
    <m/>
  </r>
  <r>
    <x v="349"/>
    <s v="15.519.361/0001-16"/>
    <s v="ND-RATEIO CONDOM PPT"/>
    <n v="14087"/>
    <d v="2020-02-28T00:00:00"/>
    <m/>
    <m/>
    <m/>
    <n v="4859.1099999999997"/>
    <d v="2020-03-31T00:00:00"/>
    <s v="CARGA INICIAL RATEIO CONDOM PPT"/>
    <m/>
    <s v="CARGA INICIAL RATEIO CONDOM PPT"/>
    <n v="4859.1099999999997"/>
    <m/>
    <x v="0"/>
    <m/>
    <m/>
    <m/>
    <s v="32 DIAS"/>
    <n v="2009"/>
    <x v="3"/>
    <x v="8"/>
    <m/>
  </r>
  <r>
    <x v="349"/>
    <s v="15.519.361/0001-16"/>
    <s v="ND-RATEIO CONDOM PPT"/>
    <n v="14088"/>
    <d v="2020-02-28T00:00:00"/>
    <m/>
    <m/>
    <m/>
    <n v="8999.06"/>
    <d v="2020-03-31T00:00:00"/>
    <s v="CARGA INICIAL RATEIO CONDOM PPT"/>
    <m/>
    <s v="CARGA INICIAL RATEIO CONDOM PPT"/>
    <n v="8999.06"/>
    <m/>
    <x v="0"/>
    <m/>
    <m/>
    <m/>
    <s v="32 DIAS"/>
    <n v="2009"/>
    <x v="3"/>
    <x v="8"/>
    <m/>
  </r>
  <r>
    <x v="349"/>
    <s v="15.519.361/0001-16"/>
    <s v="ND-RATEIO CONDOM PPT"/>
    <n v="14089"/>
    <d v="2020-02-28T00:00:00"/>
    <m/>
    <m/>
    <m/>
    <n v="16607.27"/>
    <d v="2020-03-31T00:00:00"/>
    <s v="CARGA INICIAL RATEIO CONDOM PPT"/>
    <m/>
    <s v="CARGA INICIAL RATEIO CONDOM PPT"/>
    <n v="16607.27"/>
    <m/>
    <x v="0"/>
    <m/>
    <m/>
    <m/>
    <s v="32 DIAS"/>
    <n v="2009"/>
    <x v="3"/>
    <x v="8"/>
    <m/>
  </r>
  <r>
    <x v="349"/>
    <s v="15.519.361/0001-16"/>
    <s v="ND-RATEIO CONDOM PPT"/>
    <n v="14090"/>
    <d v="2020-02-28T00:00:00"/>
    <m/>
    <m/>
    <m/>
    <n v="4735.5600000000004"/>
    <d v="2020-03-31T00:00:00"/>
    <s v="CARGA INICIAL RATEIO CONDOM PPT"/>
    <m/>
    <s v="CARGA INICIAL RATEIO CONDOM PPT"/>
    <n v="4735.5600000000004"/>
    <m/>
    <x v="0"/>
    <m/>
    <m/>
    <m/>
    <s v="32 DIAS"/>
    <n v="2009"/>
    <x v="3"/>
    <x v="8"/>
    <m/>
  </r>
  <r>
    <x v="349"/>
    <s v="15.519.361/0001-16"/>
    <s v="ND-RATEIO CONDOM PPT"/>
    <n v="14091"/>
    <d v="2020-02-28T00:00:00"/>
    <m/>
    <m/>
    <m/>
    <n v="7690.06"/>
    <d v="2020-03-31T00:00:00"/>
    <s v="CARGA INICIAL RATEIO CONDOM PPT"/>
    <m/>
    <s v="CARGA INICIAL RATEIO CONDOM PPT"/>
    <n v="7690.06"/>
    <m/>
    <x v="0"/>
    <m/>
    <m/>
    <m/>
    <s v="32 DIAS"/>
    <n v="2009"/>
    <x v="3"/>
    <x v="8"/>
    <m/>
  </r>
  <r>
    <x v="349"/>
    <s v="15.519.361/0001-16"/>
    <s v="ND-RATEIO CONDOM PPT"/>
    <n v="14192"/>
    <d v="2020-03-31T00:00:00"/>
    <m/>
    <m/>
    <m/>
    <n v="71065.259999999995"/>
    <d v="2020-04-30T00:00:00"/>
    <s v="CARGA INICIAL RATEIO CONDOM PPT"/>
    <m/>
    <s v="CARGA INICIAL RATEIO CONDOM PPT"/>
    <n v="71065.259999999995"/>
    <m/>
    <x v="0"/>
    <m/>
    <m/>
    <m/>
    <s v="2 - FATURADO"/>
    <n v="1979"/>
    <x v="3"/>
    <x v="8"/>
    <m/>
  </r>
  <r>
    <x v="349"/>
    <s v="15.519.361/0001-16"/>
    <s v="ND-RATEIO CONDOM PPT"/>
    <n v="14194"/>
    <d v="2020-03-31T00:00:00"/>
    <m/>
    <m/>
    <m/>
    <n v="1700.14"/>
    <d v="2020-04-30T00:00:00"/>
    <s v="CARGA INICIAL RATEIO CONDOM PPT"/>
    <m/>
    <s v="CARGA INICIAL RATEIO CONDOM PPT"/>
    <n v="1700.14"/>
    <m/>
    <x v="0"/>
    <m/>
    <m/>
    <m/>
    <s v="2 - FATURADO"/>
    <n v="1979"/>
    <x v="3"/>
    <x v="8"/>
    <m/>
  </r>
  <r>
    <x v="349"/>
    <s v="15.519.361/0001-16"/>
    <s v="ND-RATEIO CONDOM PPT"/>
    <n v="14195"/>
    <d v="2020-03-31T00:00:00"/>
    <m/>
    <m/>
    <m/>
    <n v="7540.21"/>
    <d v="2020-04-30T00:00:00"/>
    <s v="CARGA INICIAL RATEIO CONDOM PPT"/>
    <m/>
    <s v="CARGA INICIAL RATEIO CONDOM PPT"/>
    <n v="7540.21"/>
    <m/>
    <x v="0"/>
    <m/>
    <m/>
    <m/>
    <s v="2 - FATURADO"/>
    <n v="1979"/>
    <x v="3"/>
    <x v="8"/>
    <m/>
  </r>
  <r>
    <x v="349"/>
    <s v="15.519.361/0001-16"/>
    <s v="ND-RATEIO CONDOM PPT"/>
    <n v="14197"/>
    <d v="2020-03-31T00:00:00"/>
    <m/>
    <m/>
    <m/>
    <n v="977.42"/>
    <d v="2020-04-30T00:00:00"/>
    <s v="CARGA INICIAL RATEIO CONDOM PPT"/>
    <m/>
    <s v="CARGA INICIAL RATEIO CONDOM PPT"/>
    <n v="977.42"/>
    <m/>
    <x v="0"/>
    <m/>
    <m/>
    <m/>
    <s v="2 - FATURADO"/>
    <n v="1979"/>
    <x v="3"/>
    <x v="8"/>
    <m/>
  </r>
  <r>
    <x v="349"/>
    <s v="15.519.361/0001-16"/>
    <s v="ND-RATEIO CONDOM PPT"/>
    <n v="14198"/>
    <d v="2020-03-31T00:00:00"/>
    <m/>
    <m/>
    <m/>
    <n v="4348.84"/>
    <d v="2020-04-30T00:00:00"/>
    <s v="CARGA INICIAL RATEIO CONDOM PPT"/>
    <m/>
    <s v="CARGA INICIAL RATEIO CONDOM PPT"/>
    <n v="4348.84"/>
    <m/>
    <x v="0"/>
    <m/>
    <m/>
    <m/>
    <s v="2 - FATURADO"/>
    <n v="1979"/>
    <x v="3"/>
    <x v="8"/>
    <m/>
  </r>
  <r>
    <x v="349"/>
    <s v="15.519.361/0001-16"/>
    <s v="ND-RATEIO CONDOM PPT"/>
    <n v="14199"/>
    <d v="2020-03-31T00:00:00"/>
    <m/>
    <m/>
    <m/>
    <n v="7675.05"/>
    <d v="2020-04-30T00:00:00"/>
    <s v="CARGA INICIAL RATEIO CONDOM PPT"/>
    <m/>
    <s v="CARGA INICIAL RATEIO CONDOM PPT"/>
    <n v="7675.05"/>
    <m/>
    <x v="0"/>
    <m/>
    <m/>
    <m/>
    <s v="2 - FATURADO"/>
    <n v="1979"/>
    <x v="3"/>
    <x v="8"/>
    <m/>
  </r>
  <r>
    <x v="349"/>
    <s v="15.519.361/0001-16"/>
    <s v="ND-RATEIO CONDOM PPT"/>
    <n v="14200"/>
    <d v="2020-03-31T00:00:00"/>
    <m/>
    <m/>
    <m/>
    <n v="16917.650000000001"/>
    <d v="2020-04-30T00:00:00"/>
    <s v="CARGA INICIAL RATEIO CONDOM PPT"/>
    <m/>
    <s v="CARGA INICIAL RATEIO CONDOM PPT"/>
    <n v="16917.650000000001"/>
    <m/>
    <x v="0"/>
    <m/>
    <m/>
    <m/>
    <s v="2 - FATURADO"/>
    <n v="1979"/>
    <x v="3"/>
    <x v="8"/>
    <m/>
  </r>
  <r>
    <x v="349"/>
    <s v="15.519.361/0001-16"/>
    <s v="ND-RATEIO CONDOM PPT"/>
    <n v="14201"/>
    <d v="2020-03-31T00:00:00"/>
    <m/>
    <m/>
    <m/>
    <n v="3979.11"/>
    <d v="2020-04-30T00:00:00"/>
    <s v="CARGA INICIAL RATEIO CONDOM PPT"/>
    <m/>
    <s v="CARGA INICIAL RATEIO CONDOM PPT"/>
    <n v="3979.11"/>
    <m/>
    <x v="0"/>
    <m/>
    <m/>
    <m/>
    <s v="2 - FATURADO"/>
    <n v="1979"/>
    <x v="3"/>
    <x v="8"/>
    <m/>
  </r>
  <r>
    <x v="349"/>
    <s v="15.519.361/0001-16"/>
    <s v="ND-RATEIO CONDOM PPT"/>
    <n v="14202"/>
    <d v="2020-03-31T00:00:00"/>
    <m/>
    <m/>
    <m/>
    <n v="7831.36"/>
    <d v="2020-04-30T00:00:00"/>
    <s v="CARGA INICIAL RATEIO CONDOM PPT"/>
    <m/>
    <s v="CARGA INICIAL RATEIO CONDOM PPT"/>
    <n v="7831.36"/>
    <m/>
    <x v="0"/>
    <m/>
    <m/>
    <m/>
    <s v="2 - FATURADO"/>
    <n v="1979"/>
    <x v="3"/>
    <x v="8"/>
    <m/>
  </r>
  <r>
    <x v="349"/>
    <s v="15.519.361/0001-16"/>
    <s v="ND-RATEIO CONDOM PPT"/>
    <n v="14305"/>
    <d v="2020-04-30T00:00:00"/>
    <m/>
    <m/>
    <m/>
    <n v="70350.48"/>
    <d v="2020-05-29T00:00:00"/>
    <s v="CARGA INICIAL RATEIO CONDOM PPT"/>
    <m/>
    <s v="CARGA INICIAL RATEIO CONDOM PPT"/>
    <n v="70350.48"/>
    <m/>
    <x v="0"/>
    <m/>
    <m/>
    <m/>
    <s v="29 DIAS"/>
    <n v="1950"/>
    <x v="3"/>
    <x v="8"/>
    <m/>
  </r>
  <r>
    <x v="349"/>
    <s v="15.519.361/0001-16"/>
    <s v="ND-RATEIO CONDOM PPT"/>
    <n v="14307"/>
    <d v="2020-04-30T00:00:00"/>
    <m/>
    <m/>
    <m/>
    <n v="1821.51"/>
    <d v="2020-05-29T00:00:00"/>
    <s v="CARGA INICIAL RATEIO CONDOM PPT"/>
    <m/>
    <s v="CARGA INICIAL RATEIO CONDOM PPT"/>
    <n v="1821.51"/>
    <m/>
    <x v="0"/>
    <m/>
    <m/>
    <m/>
    <s v="29 DIAS"/>
    <n v="1950"/>
    <x v="3"/>
    <x v="8"/>
    <m/>
  </r>
  <r>
    <x v="349"/>
    <s v="15.519.361/0001-16"/>
    <s v="ND-RATEIO CONDOM PPT"/>
    <n v="14308"/>
    <d v="2020-04-30T00:00:00"/>
    <m/>
    <m/>
    <m/>
    <n v="7212.11"/>
    <d v="2020-05-29T00:00:00"/>
    <s v="CARGA INICIAL RATEIO CONDOM PPT"/>
    <m/>
    <s v="CARGA INICIAL RATEIO CONDOM PPT"/>
    <n v="7212.11"/>
    <m/>
    <x v="0"/>
    <m/>
    <m/>
    <m/>
    <s v="29 DIAS"/>
    <n v="1950"/>
    <x v="3"/>
    <x v="8"/>
    <m/>
  </r>
  <r>
    <x v="349"/>
    <s v="15.519.361/0001-16"/>
    <s v="ND-RATEIO CONDOM PPT"/>
    <n v="14310"/>
    <d v="2020-04-30T00:00:00"/>
    <m/>
    <m/>
    <m/>
    <n v="625.41"/>
    <d v="2020-05-29T00:00:00"/>
    <s v="CARGA INICIAL RATEIO CONDOM PPT"/>
    <m/>
    <s v="CARGA INICIAL RATEIO CONDOM PPT"/>
    <n v="625.41"/>
    <m/>
    <x v="0"/>
    <m/>
    <m/>
    <m/>
    <s v="29 DIAS"/>
    <n v="1950"/>
    <x v="3"/>
    <x v="8"/>
    <m/>
  </r>
  <r>
    <x v="349"/>
    <s v="15.519.361/0001-16"/>
    <s v="ND-RATEIO CONDOM PPT"/>
    <n v="14311"/>
    <d v="2020-04-30T00:00:00"/>
    <m/>
    <m/>
    <m/>
    <n v="4037.68"/>
    <d v="2020-05-29T00:00:00"/>
    <s v="CARGA INICIAL RATEIO CONDOM PPT"/>
    <m/>
    <s v="CARGA INICIAL RATEIO CONDOM PPT"/>
    <n v="4037.68"/>
    <m/>
    <x v="0"/>
    <m/>
    <m/>
    <m/>
    <s v="29 DIAS"/>
    <n v="1950"/>
    <x v="3"/>
    <x v="8"/>
    <m/>
  </r>
  <r>
    <x v="349"/>
    <s v="15.519.361/0001-16"/>
    <s v="ND-RATEIO CONDOM PPT"/>
    <n v="14312"/>
    <d v="2020-04-30T00:00:00"/>
    <m/>
    <m/>
    <m/>
    <n v="7220.88"/>
    <d v="2020-05-29T00:00:00"/>
    <s v="CARGA INICIAL RATEIO CONDOM PPT"/>
    <m/>
    <s v="CARGA INICIAL RATEIO CONDOM PPT"/>
    <n v="7220.88"/>
    <m/>
    <x v="0"/>
    <m/>
    <m/>
    <m/>
    <s v="29 DIAS"/>
    <n v="1950"/>
    <x v="3"/>
    <x v="8"/>
    <m/>
  </r>
  <r>
    <x v="349"/>
    <s v="15.519.361/0001-16"/>
    <s v="ND-RATEIO CONDOM PPT"/>
    <n v="14313"/>
    <d v="2020-04-30T00:00:00"/>
    <m/>
    <m/>
    <m/>
    <n v="19320.73"/>
    <d v="2020-05-29T00:00:00"/>
    <s v="CARGA INICIAL RATEIO CONDOM PPT"/>
    <m/>
    <s v="CARGA INICIAL RATEIO CONDOM PPT"/>
    <n v="19320.73"/>
    <m/>
    <x v="0"/>
    <m/>
    <m/>
    <m/>
    <s v="29 DIAS"/>
    <n v="1950"/>
    <x v="3"/>
    <x v="8"/>
    <m/>
  </r>
  <r>
    <x v="349"/>
    <s v="15.519.361/0001-16"/>
    <s v="ND-RATEIO CONDOM PPT"/>
    <n v="14314"/>
    <d v="2020-04-30T00:00:00"/>
    <m/>
    <m/>
    <m/>
    <n v="3408.39"/>
    <d v="2020-05-29T00:00:00"/>
    <s v="CARGA INICIAL RATEIO CONDOM PPT"/>
    <m/>
    <s v="CARGA INICIAL RATEIO CONDOM PPT"/>
    <n v="3408.39"/>
    <m/>
    <x v="0"/>
    <m/>
    <m/>
    <m/>
    <s v="29 DIAS"/>
    <n v="1950"/>
    <x v="3"/>
    <x v="8"/>
    <m/>
  </r>
  <r>
    <x v="349"/>
    <s v="15.519.361/0001-16"/>
    <s v="ND-RATEIO CONDOM PPT"/>
    <n v="14315"/>
    <d v="2020-04-30T00:00:00"/>
    <m/>
    <m/>
    <m/>
    <n v="7618.41"/>
    <d v="2020-05-29T00:00:00"/>
    <s v="CARGA INICIAL RATEIO CONDOM PPT"/>
    <m/>
    <s v="CARGA INICIAL RATEIO CONDOM PPT"/>
    <n v="7618.41"/>
    <m/>
    <x v="0"/>
    <m/>
    <m/>
    <m/>
    <s v="29 DIAS"/>
    <n v="1950"/>
    <x v="3"/>
    <x v="8"/>
    <m/>
  </r>
  <r>
    <x v="349"/>
    <s v="15.519.361/0001-16"/>
    <s v="ND-RATEIO CONDOM PPT"/>
    <n v="14330"/>
    <d v="2020-04-30T00:00:00"/>
    <m/>
    <m/>
    <m/>
    <n v="33912.61"/>
    <d v="2020-05-29T00:00:00"/>
    <s v="CARGA INICIAL RATEIO CONDOM PPT"/>
    <m/>
    <s v="CARGA INICIAL RATEIO CONDOM PPT"/>
    <n v="33912.61"/>
    <m/>
    <x v="0"/>
    <m/>
    <m/>
    <m/>
    <s v="29 DIAS"/>
    <n v="1950"/>
    <x v="3"/>
    <x v="8"/>
    <m/>
  </r>
  <r>
    <x v="349"/>
    <s v="15.519.361/0001-16"/>
    <s v="ND-RATEIO CONDOM PPT"/>
    <n v="14420"/>
    <d v="2020-06-01T00:00:00"/>
    <m/>
    <m/>
    <m/>
    <n v="68902.87"/>
    <d v="2020-06-30T00:00:00"/>
    <s v="CARGA INICIAL RATEIO CONDOM PPT"/>
    <m/>
    <s v="CARGA INICIAL RATEIO CONDOM PPT"/>
    <n v="68902.87"/>
    <m/>
    <x v="0"/>
    <m/>
    <m/>
    <m/>
    <s v="32 DIAS"/>
    <n v="1918"/>
    <x v="3"/>
    <x v="8"/>
    <m/>
  </r>
  <r>
    <x v="349"/>
    <s v="15.519.361/0001-16"/>
    <s v="ND-RATEIO CONDOM PPT"/>
    <n v="14422"/>
    <d v="2020-06-01T00:00:00"/>
    <m/>
    <m/>
    <m/>
    <n v="1310.1500000000001"/>
    <d v="2020-06-30T00:00:00"/>
    <s v="CARGA INICIAL RATEIO CONDOM PPT"/>
    <m/>
    <s v="CARGA INICIAL RATEIO CONDOM PPT"/>
    <n v="1310.1500000000001"/>
    <m/>
    <x v="0"/>
    <m/>
    <m/>
    <m/>
    <s v="32 DIAS"/>
    <n v="1918"/>
    <x v="3"/>
    <x v="8"/>
    <m/>
  </r>
  <r>
    <x v="349"/>
    <s v="15.519.361/0001-16"/>
    <s v="ND-RATEIO CONDOM PPT"/>
    <n v="14423"/>
    <d v="2020-06-01T00:00:00"/>
    <m/>
    <m/>
    <m/>
    <n v="8018.13"/>
    <d v="2020-06-30T00:00:00"/>
    <s v="CARGA INICIAL RATEIO CONDOM PPT"/>
    <m/>
    <s v="CARGA INICIAL RATEIO CONDOM PPT"/>
    <n v="8018.13"/>
    <m/>
    <x v="0"/>
    <m/>
    <m/>
    <m/>
    <s v="32 DIAS"/>
    <n v="1918"/>
    <x v="3"/>
    <x v="8"/>
    <m/>
  </r>
  <r>
    <x v="349"/>
    <s v="15.519.361/0001-16"/>
    <s v="ND-RATEIO CONDOM PPT"/>
    <n v="14424"/>
    <d v="2020-06-01T00:00:00"/>
    <m/>
    <m/>
    <m/>
    <n v="740.11"/>
    <d v="2020-06-30T00:00:00"/>
    <s v="CARGA INICIAL RATEIO CONDOM PPT"/>
    <m/>
    <s v="CARGA INICIAL RATEIO CONDOM PPT"/>
    <n v="740.11"/>
    <m/>
    <x v="0"/>
    <m/>
    <m/>
    <m/>
    <s v="32 DIAS"/>
    <n v="1918"/>
    <x v="3"/>
    <x v="8"/>
    <m/>
  </r>
  <r>
    <x v="349"/>
    <s v="15.519.361/0001-16"/>
    <s v="ND-RATEIO CONDOM PPT"/>
    <n v="14425"/>
    <d v="2020-06-01T00:00:00"/>
    <m/>
    <m/>
    <m/>
    <n v="1986.44"/>
    <d v="2020-06-30T00:00:00"/>
    <s v="CARGA INICIAL RATEIO CONDOM PPT"/>
    <m/>
    <s v="CARGA INICIAL RATEIO CONDOM PPT"/>
    <n v="1986.44"/>
    <m/>
    <x v="0"/>
    <m/>
    <m/>
    <m/>
    <s v="32 DIAS"/>
    <n v="1918"/>
    <x v="3"/>
    <x v="8"/>
    <m/>
  </r>
  <r>
    <x v="349"/>
    <s v="15.519.361/0001-16"/>
    <s v="ND-RATEIO CONDOM PPT"/>
    <n v="14426"/>
    <d v="2020-06-01T00:00:00"/>
    <m/>
    <m/>
    <m/>
    <n v="3077.94"/>
    <d v="2020-06-30T00:00:00"/>
    <s v="CARGA INICIAL RATEIO CONDOM PPT"/>
    <m/>
    <s v="CARGA INICIAL RATEIO CONDOM PPT"/>
    <n v="3077.94"/>
    <m/>
    <x v="0"/>
    <m/>
    <m/>
    <m/>
    <s v="32 DIAS"/>
    <n v="1918"/>
    <x v="3"/>
    <x v="8"/>
    <m/>
  </r>
  <r>
    <x v="349"/>
    <s v="15.519.361/0001-16"/>
    <s v="ND-RATEIO CONDOM PPT"/>
    <n v="14427"/>
    <d v="2020-06-01T00:00:00"/>
    <m/>
    <m/>
    <m/>
    <n v="2548.16"/>
    <d v="2020-06-30T00:00:00"/>
    <s v="CARGA INICIAL RATEIO CONDOM PPT"/>
    <m/>
    <s v="CARGA INICIAL RATEIO CONDOM PPT"/>
    <n v="2548.16"/>
    <m/>
    <x v="0"/>
    <m/>
    <m/>
    <m/>
    <s v="32 DIAS"/>
    <n v="1918"/>
    <x v="3"/>
    <x v="8"/>
    <m/>
  </r>
  <r>
    <x v="349"/>
    <s v="15.519.361/0001-16"/>
    <s v="ND-RATEIO CONDOM PPT"/>
    <n v="14428"/>
    <d v="2020-06-01T00:00:00"/>
    <m/>
    <m/>
    <m/>
    <n v="7384.28"/>
    <d v="2020-06-30T00:00:00"/>
    <s v="CARGA INICIAL RATEIO CONDOM PPT"/>
    <m/>
    <s v="CARGA INICIAL RATEIO CONDOM PPT"/>
    <n v="7384.28"/>
    <m/>
    <x v="0"/>
    <m/>
    <m/>
    <m/>
    <s v="32 DIAS"/>
    <n v="1918"/>
    <x v="3"/>
    <x v="8"/>
    <m/>
  </r>
  <r>
    <x v="349"/>
    <s v="15.519.361/0001-16"/>
    <s v="ND-RATEIO CONDOM PPT"/>
    <n v="14443"/>
    <d v="2020-06-01T00:00:00"/>
    <m/>
    <m/>
    <m/>
    <n v="20853.75"/>
    <d v="2020-06-30T00:00:00"/>
    <s v="CARGA INICIAL RATEIO CONDOM PPT"/>
    <m/>
    <s v="CARGA INICIAL RATEIO CONDOM PPT"/>
    <n v="20853.75"/>
    <m/>
    <x v="0"/>
    <m/>
    <m/>
    <m/>
    <s v="32 DIAS"/>
    <n v="1918"/>
    <x v="3"/>
    <x v="8"/>
    <m/>
  </r>
  <r>
    <x v="349"/>
    <s v="15.519.361/0001-16"/>
    <s v="ND-RATEIO CONDOM PPT"/>
    <n v="14533"/>
    <d v="2020-06-30T00:00:00"/>
    <m/>
    <m/>
    <m/>
    <n v="63326.67"/>
    <d v="2020-07-31T00:00:00"/>
    <s v="CARGA INICIAL RATEIO CONDOM PPT"/>
    <m/>
    <s v="CARGA INICIAL RATEIO CONDOM PPT"/>
    <n v="63326.67"/>
    <m/>
    <x v="0"/>
    <m/>
    <m/>
    <m/>
    <s v="31 DIAS"/>
    <n v="1887"/>
    <x v="3"/>
    <x v="8"/>
    <m/>
  </r>
  <r>
    <x v="349"/>
    <s v="15.519.361/0001-16"/>
    <s v="ND-RATEIO CONDOM PPT"/>
    <n v="14535"/>
    <d v="2020-06-30T00:00:00"/>
    <m/>
    <m/>
    <m/>
    <n v="1663.16"/>
    <d v="2020-07-31T00:00:00"/>
    <s v="CARGA INICIAL RATEIO CONDOM PPT"/>
    <m/>
    <s v="CARGA INICIAL RATEIO CONDOM PPT"/>
    <n v="1663.16"/>
    <m/>
    <x v="0"/>
    <m/>
    <m/>
    <m/>
    <s v="31 DIAS"/>
    <n v="1887"/>
    <x v="3"/>
    <x v="8"/>
    <m/>
  </r>
  <r>
    <x v="349"/>
    <s v="15.519.361/0001-16"/>
    <s v="ND-RATEIO CONDOM PPT"/>
    <n v="14536"/>
    <d v="2020-06-30T00:00:00"/>
    <m/>
    <m/>
    <m/>
    <n v="8351.82"/>
    <d v="2020-07-31T00:00:00"/>
    <s v="CARGA INICIAL RATEIO CONDOM PPT"/>
    <m/>
    <s v="CARGA INICIAL RATEIO CONDOM PPT"/>
    <n v="8351.82"/>
    <m/>
    <x v="0"/>
    <m/>
    <m/>
    <m/>
    <s v="31 DIAS"/>
    <n v="1887"/>
    <x v="3"/>
    <x v="8"/>
    <m/>
  </r>
  <r>
    <x v="349"/>
    <s v="15.519.361/0001-16"/>
    <s v="ND-RATEIO CONDOM PPT"/>
    <n v="14538"/>
    <d v="2020-06-30T00:00:00"/>
    <m/>
    <m/>
    <m/>
    <n v="797.99"/>
    <d v="2020-07-31T00:00:00"/>
    <s v="CARGA INICIAL RATEIO CONDOM PPT"/>
    <m/>
    <s v="CARGA INICIAL RATEIO CONDOM PPT"/>
    <n v="797.99"/>
    <m/>
    <x v="0"/>
    <m/>
    <m/>
    <m/>
    <s v="31 DIAS"/>
    <n v="1887"/>
    <x v="3"/>
    <x v="8"/>
    <m/>
  </r>
  <r>
    <x v="349"/>
    <s v="15.519.361/0001-16"/>
    <s v="ND-RATEIO CONDOM PPT"/>
    <n v="14539"/>
    <d v="2020-06-30T00:00:00"/>
    <m/>
    <m/>
    <m/>
    <n v="3370.85"/>
    <d v="2020-07-31T00:00:00"/>
    <s v="CARGA INICIAL RATEIO CONDOM PPT"/>
    <m/>
    <s v="CARGA INICIAL RATEIO CONDOM PPT"/>
    <n v="3370.85"/>
    <m/>
    <x v="0"/>
    <m/>
    <m/>
    <m/>
    <s v="31 DIAS"/>
    <n v="1887"/>
    <x v="3"/>
    <x v="8"/>
    <m/>
  </r>
  <r>
    <x v="349"/>
    <s v="15.519.361/0001-16"/>
    <s v="ND-RATEIO CONDOM PPT"/>
    <n v="14540"/>
    <d v="2020-06-30T00:00:00"/>
    <m/>
    <m/>
    <m/>
    <n v="6355.92"/>
    <d v="2020-07-31T00:00:00"/>
    <s v="CARGA INICIAL RATEIO CONDOM PPT"/>
    <m/>
    <s v="CARGA INICIAL RATEIO CONDOM PPT"/>
    <n v="6355.92"/>
    <m/>
    <x v="0"/>
    <m/>
    <m/>
    <m/>
    <s v="31 DIAS"/>
    <n v="1887"/>
    <x v="3"/>
    <x v="8"/>
    <m/>
  </r>
  <r>
    <x v="349"/>
    <s v="15.519.361/0001-16"/>
    <s v="ND-RATEIO CONDOM PPT"/>
    <n v="14541"/>
    <d v="2020-06-30T00:00:00"/>
    <m/>
    <m/>
    <m/>
    <n v="14820.83"/>
    <d v="2020-07-31T00:00:00"/>
    <s v="CARGA INICIAL RATEIO CONDOM PPT"/>
    <m/>
    <s v="CARGA INICIAL RATEIO CONDOM PPT"/>
    <n v="14820.83"/>
    <m/>
    <x v="0"/>
    <m/>
    <m/>
    <m/>
    <s v="31 DIAS"/>
    <n v="1887"/>
    <x v="3"/>
    <x v="8"/>
    <m/>
  </r>
  <r>
    <x v="349"/>
    <s v="15.519.361/0001-16"/>
    <s v="ND-RATEIO CONDOM PPT"/>
    <n v="14542"/>
    <d v="2020-06-30T00:00:00"/>
    <m/>
    <m/>
    <m/>
    <n v="3207.96"/>
    <d v="2020-07-31T00:00:00"/>
    <s v="CARGA INICIAL RATEIO CONDOM PPT"/>
    <m/>
    <s v="CARGA INICIAL RATEIO CONDOM PPT"/>
    <n v="3207.96"/>
    <m/>
    <x v="0"/>
    <m/>
    <m/>
    <m/>
    <s v="31 DIAS"/>
    <n v="1887"/>
    <x v="3"/>
    <x v="8"/>
    <m/>
  </r>
  <r>
    <x v="349"/>
    <s v="15.519.361/0001-16"/>
    <s v="ND-RATEIO CONDOM PPT"/>
    <n v="14543"/>
    <d v="2020-06-30T00:00:00"/>
    <m/>
    <m/>
    <m/>
    <n v="5888.64"/>
    <d v="2020-07-31T00:00:00"/>
    <s v="CARGA INICIAL RATEIO CONDOM PPT"/>
    <m/>
    <s v="CARGA INICIAL RATEIO CONDOM PPT"/>
    <n v="5888.64"/>
    <m/>
    <x v="0"/>
    <m/>
    <m/>
    <m/>
    <s v="31 DIAS"/>
    <n v="1887"/>
    <x v="3"/>
    <x v="8"/>
    <m/>
  </r>
  <r>
    <x v="349"/>
    <s v="15.519.361/0001-16"/>
    <s v="ND-RATEIO CONDOM PPT"/>
    <n v="14558"/>
    <d v="2020-06-30T00:00:00"/>
    <m/>
    <m/>
    <m/>
    <n v="30088.6"/>
    <d v="2020-07-31T00:00:00"/>
    <s v="CARGA INICIAL RATEIO CONDOM PPT"/>
    <m/>
    <s v="CARGA INICIAL RATEIO CONDOM PPT"/>
    <n v="30088.6"/>
    <m/>
    <x v="0"/>
    <m/>
    <m/>
    <m/>
    <s v="31 DIAS"/>
    <n v="1887"/>
    <x v="3"/>
    <x v="8"/>
    <m/>
  </r>
  <r>
    <x v="349"/>
    <s v="15.519.361/0001-16"/>
    <s v="ND-RATEIO CONDOM PPT"/>
    <n v="14642"/>
    <d v="2020-07-31T00:00:00"/>
    <m/>
    <m/>
    <m/>
    <n v="2955.04"/>
    <d v="2020-08-31T00:00:00"/>
    <s v="CARGA INICIAL RATEIO CONDOM PPT"/>
    <m/>
    <s v="CARGA INICIAL RATEIO CONDOM PPT"/>
    <n v="2955.04"/>
    <m/>
    <x v="0"/>
    <m/>
    <m/>
    <m/>
    <s v="31 DIAS"/>
    <n v="1856"/>
    <x v="3"/>
    <x v="8"/>
    <m/>
  </r>
  <r>
    <x v="349"/>
    <s v="15.519.361/0001-16"/>
    <s v="ND-RATEIO CONDOM PPT"/>
    <n v="14644"/>
    <d v="2020-07-31T00:00:00"/>
    <m/>
    <m/>
    <m/>
    <n v="378.63"/>
    <d v="2020-08-31T00:00:00"/>
    <s v="CARGA INICIAL RATEIO CONDOM PPT"/>
    <m/>
    <s v="CARGA INICIAL RATEIO CONDOM PPT"/>
    <n v="378.63"/>
    <m/>
    <x v="0"/>
    <m/>
    <m/>
    <m/>
    <s v="31 DIAS"/>
    <n v="1856"/>
    <x v="3"/>
    <x v="8"/>
    <m/>
  </r>
  <r>
    <x v="349"/>
    <s v="15.519.361/0001-16"/>
    <s v="ND-RATEIO CONDOM PPT"/>
    <n v="14645"/>
    <d v="2020-07-31T00:00:00"/>
    <m/>
    <m/>
    <m/>
    <n v="1747.95"/>
    <d v="2020-08-31T00:00:00"/>
    <s v="CARGA INICIAL RATEIO CONDOM PPT"/>
    <m/>
    <s v="CARGA INICIAL RATEIO CONDOM PPT"/>
    <n v="1747.95"/>
    <m/>
    <x v="0"/>
    <m/>
    <m/>
    <m/>
    <s v="31 DIAS"/>
    <n v="1856"/>
    <x v="3"/>
    <x v="8"/>
    <m/>
  </r>
  <r>
    <x v="349"/>
    <s v="15.519.361/0001-16"/>
    <s v="ND-RATEIO CONDOM PPT"/>
    <n v="14647"/>
    <d v="2020-07-31T00:00:00"/>
    <m/>
    <m/>
    <m/>
    <n v="243.39"/>
    <d v="2020-08-31T00:00:00"/>
    <s v="CARGA INICIAL RATEIO CONDOM PPT"/>
    <m/>
    <s v="CARGA INICIAL RATEIO CONDOM PPT"/>
    <n v="243.39"/>
    <m/>
    <x v="0"/>
    <m/>
    <m/>
    <m/>
    <s v="31 DIAS"/>
    <n v="1856"/>
    <x v="3"/>
    <x v="8"/>
    <m/>
  </r>
  <r>
    <x v="349"/>
    <s v="15.519.361/0001-16"/>
    <s v="ND-RATEIO CONDOM PPT"/>
    <n v="14648"/>
    <d v="2020-07-31T00:00:00"/>
    <m/>
    <m/>
    <m/>
    <n v="1500.09"/>
    <d v="2020-08-31T00:00:00"/>
    <s v="CARGA INICIAL RATEIO CONDOM PPT"/>
    <m/>
    <s v="CARGA INICIAL RATEIO CONDOM PPT"/>
    <n v="1500.09"/>
    <m/>
    <x v="0"/>
    <m/>
    <m/>
    <m/>
    <s v="31 DIAS"/>
    <n v="1856"/>
    <x v="3"/>
    <x v="8"/>
    <m/>
  </r>
  <r>
    <x v="349"/>
    <s v="15.519.361/0001-16"/>
    <s v="ND-RATEIO CONDOM PPT"/>
    <n v="14649"/>
    <d v="2020-07-31T00:00:00"/>
    <m/>
    <m/>
    <m/>
    <n v="3907.7"/>
    <d v="2020-08-31T00:00:00"/>
    <s v="CARGA INICIAL RATEIO CONDOM PPT"/>
    <m/>
    <s v="CARGA INICIAL RATEIO CONDOM PPT"/>
    <n v="3907.7"/>
    <m/>
    <x v="0"/>
    <m/>
    <m/>
    <m/>
    <s v="31 DIAS"/>
    <n v="1856"/>
    <x v="3"/>
    <x v="8"/>
    <m/>
  </r>
  <r>
    <x v="349"/>
    <s v="15.519.361/0001-16"/>
    <s v="ND-RATEIO CONDOM PPT"/>
    <n v="14650"/>
    <d v="2020-07-31T00:00:00"/>
    <m/>
    <m/>
    <m/>
    <n v="11327.94"/>
    <d v="2020-08-31T00:00:00"/>
    <s v="CARGA INICIAL RATEIO CONDOM PPT"/>
    <m/>
    <s v="CARGA INICIAL RATEIO CONDOM PPT"/>
    <n v="11327.94"/>
    <m/>
    <x v="0"/>
    <m/>
    <m/>
    <m/>
    <s v="31 DIAS"/>
    <n v="1856"/>
    <x v="3"/>
    <x v="8"/>
    <m/>
  </r>
  <r>
    <x v="349"/>
    <s v="15.519.361/0001-16"/>
    <s v="ND-RATEIO CONDOM PPT"/>
    <n v="14651"/>
    <d v="2020-07-31T00:00:00"/>
    <m/>
    <m/>
    <m/>
    <n v="1284.4000000000001"/>
    <d v="2020-08-31T00:00:00"/>
    <s v="CARGA INICIAL RATEIO CONDOM PPT"/>
    <m/>
    <s v="CARGA INICIAL RATEIO CONDOM PPT"/>
    <n v="1284.4000000000001"/>
    <m/>
    <x v="0"/>
    <m/>
    <m/>
    <m/>
    <s v="31 DIAS"/>
    <n v="1856"/>
    <x v="3"/>
    <x v="8"/>
    <m/>
  </r>
  <r>
    <x v="349"/>
    <s v="15.519.361/0001-16"/>
    <s v="ND-RATEIO CONDOM PPT"/>
    <n v="14652"/>
    <d v="2020-07-31T00:00:00"/>
    <m/>
    <m/>
    <m/>
    <n v="833.86"/>
    <d v="2020-08-31T00:00:00"/>
    <s v="CARGA INICIAL RATEIO CONDOM PPT"/>
    <m/>
    <s v="CARGA INICIAL RATEIO CONDOM PPT"/>
    <n v="833.86"/>
    <m/>
    <x v="0"/>
    <m/>
    <m/>
    <m/>
    <s v="31 DIAS"/>
    <n v="1856"/>
    <x v="3"/>
    <x v="8"/>
    <m/>
  </r>
  <r>
    <x v="349"/>
    <s v="15.519.361/0001-16"/>
    <s v="ND-RATEIO CONDOM PPT"/>
    <n v="14743"/>
    <d v="2020-08-31T00:00:00"/>
    <m/>
    <m/>
    <m/>
    <n v="44263.98"/>
    <d v="2020-09-30T00:00:00"/>
    <s v="CARGA INICIAL RATEIO CONDOM PPT"/>
    <m/>
    <s v="CARGA INICIAL RATEIO CONDOM PPT"/>
    <n v="44263.98"/>
    <m/>
    <x v="0"/>
    <m/>
    <m/>
    <m/>
    <s v="2 - FATURADO"/>
    <n v="1826"/>
    <x v="3"/>
    <x v="8"/>
    <m/>
  </r>
  <r>
    <x v="349"/>
    <s v="15.519.361/0001-16"/>
    <s v="ND-RATEIO CONDOM PPT"/>
    <n v="14745"/>
    <d v="2020-08-31T00:00:00"/>
    <m/>
    <m/>
    <m/>
    <n v="859"/>
    <d v="2020-09-30T00:00:00"/>
    <s v="CARGA INICIAL RATEIO CONDOM PPT"/>
    <m/>
    <s v="CARGA INICIAL RATEIO CONDOM PPT"/>
    <n v="859"/>
    <m/>
    <x v="0"/>
    <m/>
    <m/>
    <m/>
    <s v="2 - FATURADO"/>
    <n v="1826"/>
    <x v="3"/>
    <x v="8"/>
    <m/>
  </r>
  <r>
    <x v="349"/>
    <s v="15.519.361/0001-16"/>
    <s v="ND-RATEIO CONDOM PPT"/>
    <n v="14746"/>
    <d v="2020-08-31T00:00:00"/>
    <m/>
    <m/>
    <m/>
    <n v="4410.7299999999996"/>
    <d v="2020-09-30T00:00:00"/>
    <s v="CARGA INICIAL RATEIO CONDOM PPT"/>
    <m/>
    <s v="CARGA INICIAL RATEIO CONDOM PPT"/>
    <n v="4410.7299999999996"/>
    <m/>
    <x v="0"/>
    <m/>
    <m/>
    <m/>
    <s v="2 - FATURADO"/>
    <n v="1826"/>
    <x v="3"/>
    <x v="8"/>
    <m/>
  </r>
  <r>
    <x v="349"/>
    <s v="15.519.361/0001-16"/>
    <s v="ND-RATEIO CONDOM PPT"/>
    <n v="14748"/>
    <d v="2020-08-31T00:00:00"/>
    <m/>
    <m/>
    <m/>
    <n v="558.26"/>
    <d v="2020-09-30T00:00:00"/>
    <s v="CARGA INICIAL RATEIO CONDOM PPT"/>
    <m/>
    <s v="CARGA INICIAL RATEIO CONDOM PPT"/>
    <n v="558.26"/>
    <m/>
    <x v="0"/>
    <m/>
    <m/>
    <m/>
    <s v="2 - FATURADO"/>
    <n v="1826"/>
    <x v="3"/>
    <x v="8"/>
    <m/>
  </r>
  <r>
    <x v="349"/>
    <s v="15.519.361/0001-16"/>
    <s v="ND-RATEIO CONDOM PPT"/>
    <n v="14749"/>
    <d v="2020-08-31T00:00:00"/>
    <m/>
    <m/>
    <m/>
    <n v="2503.29"/>
    <d v="2020-09-30T00:00:00"/>
    <s v="CARGA INICIAL RATEIO CONDOM PPT"/>
    <m/>
    <s v="CARGA INICIAL RATEIO CONDOM PPT"/>
    <n v="2503.29"/>
    <m/>
    <x v="0"/>
    <m/>
    <m/>
    <m/>
    <s v="2 - FATURADO"/>
    <n v="1826"/>
    <x v="3"/>
    <x v="8"/>
    <m/>
  </r>
  <r>
    <x v="349"/>
    <s v="15.519.361/0001-16"/>
    <s v="ND-RATEIO CONDOM PPT"/>
    <n v="14750"/>
    <d v="2020-08-31T00:00:00"/>
    <m/>
    <m/>
    <m/>
    <n v="4807.2"/>
    <d v="2020-09-30T00:00:00"/>
    <s v="CARGA INICIAL RATEIO CONDOM PPT"/>
    <m/>
    <s v="CARGA INICIAL RATEIO CONDOM PPT"/>
    <n v="4807.2"/>
    <m/>
    <x v="0"/>
    <m/>
    <m/>
    <m/>
    <s v="2 - FATURADO"/>
    <n v="1826"/>
    <x v="3"/>
    <x v="8"/>
    <m/>
  </r>
  <r>
    <x v="349"/>
    <s v="15.519.361/0001-16"/>
    <s v="ND-RATEIO CONDOM PPT"/>
    <n v="14751"/>
    <d v="2020-08-31T00:00:00"/>
    <m/>
    <m/>
    <m/>
    <n v="11604.54"/>
    <d v="2020-09-30T00:00:00"/>
    <s v="CARGA INICIAL RATEIO CONDOM PPT"/>
    <m/>
    <s v="CARGA INICIAL RATEIO CONDOM PPT"/>
    <n v="11604.54"/>
    <m/>
    <x v="0"/>
    <m/>
    <m/>
    <m/>
    <s v="2 - FATURADO"/>
    <n v="1826"/>
    <x v="3"/>
    <x v="8"/>
    <m/>
  </r>
  <r>
    <x v="349"/>
    <s v="15.519.361/0001-16"/>
    <s v="ND-RATEIO CONDOM PPT"/>
    <n v="14752"/>
    <d v="2020-08-31T00:00:00"/>
    <m/>
    <m/>
    <m/>
    <n v="2322.67"/>
    <d v="2020-09-30T00:00:00"/>
    <s v="CARGA INICIAL RATEIO CONDOM PPT"/>
    <m/>
    <s v="CARGA INICIAL RATEIO CONDOM PPT"/>
    <n v="2322.67"/>
    <m/>
    <x v="0"/>
    <m/>
    <m/>
    <m/>
    <s v="2 - FATURADO"/>
    <n v="1826"/>
    <x v="3"/>
    <x v="8"/>
    <m/>
  </r>
  <r>
    <x v="349"/>
    <s v="15.519.361/0001-16"/>
    <s v="ND-RATEIO CONDOM PPT"/>
    <n v="14753"/>
    <d v="2020-08-31T00:00:00"/>
    <m/>
    <m/>
    <m/>
    <n v="4256.8599999999997"/>
    <d v="2020-09-30T00:00:00"/>
    <s v="CARGA INICIAL RATEIO CONDOM PPT"/>
    <m/>
    <s v="CARGA INICIAL RATEIO CONDOM PPT"/>
    <n v="4256.8599999999997"/>
    <m/>
    <x v="0"/>
    <m/>
    <m/>
    <m/>
    <s v="2 - FATURADO"/>
    <n v="1826"/>
    <x v="3"/>
    <x v="8"/>
    <m/>
  </r>
  <r>
    <x v="349"/>
    <s v="15.519.361/0001-16"/>
    <s v="ND-RATEIO CONDOM PPT"/>
    <n v="14768"/>
    <d v="2020-08-31T00:00:00"/>
    <m/>
    <m/>
    <m/>
    <n v="10790.63"/>
    <d v="2020-09-30T00:00:00"/>
    <s v="CARGA INICIAL RATEIO CONDOM PPT"/>
    <m/>
    <s v="CARGA INICIAL RATEIO CONDOM PPT"/>
    <n v="10790.63"/>
    <m/>
    <x v="0"/>
    <m/>
    <m/>
    <m/>
    <s v="2 - FATURADO"/>
    <n v="1826"/>
    <x v="3"/>
    <x v="8"/>
    <m/>
  </r>
  <r>
    <x v="349"/>
    <s v="15.519.361/0001-16"/>
    <s v="ND-RATEIO CONDOM PPT"/>
    <n v="14854"/>
    <d v="2020-09-30T00:00:00"/>
    <m/>
    <m/>
    <m/>
    <n v="46205.41"/>
    <d v="2020-10-30T00:00:00"/>
    <s v="CARGA INICIAL RATEIO CONDOM PPT"/>
    <m/>
    <s v="CARGA INICIAL RATEIO CONDOM PPT"/>
    <n v="46205.41"/>
    <m/>
    <x v="0"/>
    <m/>
    <m/>
    <m/>
    <s v="2 - FATURADO"/>
    <n v="1796"/>
    <x v="3"/>
    <x v="8"/>
    <m/>
  </r>
  <r>
    <x v="349"/>
    <s v="15.519.361/0001-16"/>
    <s v="ND-RATEIO CONDOM PPT"/>
    <n v="14856"/>
    <d v="2020-09-30T00:00:00"/>
    <m/>
    <m/>
    <m/>
    <n v="1375.72"/>
    <d v="2020-10-30T00:00:00"/>
    <s v="CARGA INICIAL RATEIO CONDOM PPT"/>
    <m/>
    <s v="CARGA INICIAL RATEIO CONDOM PPT"/>
    <n v="1375.72"/>
    <m/>
    <x v="0"/>
    <m/>
    <m/>
    <m/>
    <s v="2 - FATURADO"/>
    <n v="1796"/>
    <x v="3"/>
    <x v="8"/>
    <m/>
  </r>
  <r>
    <x v="349"/>
    <s v="15.519.361/0001-16"/>
    <s v="ND-RATEIO CONDOM PPT"/>
    <n v="14857"/>
    <d v="2020-09-30T00:00:00"/>
    <m/>
    <m/>
    <m/>
    <n v="10004.32"/>
    <d v="2020-10-30T00:00:00"/>
    <s v="CARGA INICIAL RATEIO CONDOM PPT"/>
    <m/>
    <s v="CARGA INICIAL RATEIO CONDOM PPT"/>
    <n v="10004.32"/>
    <m/>
    <x v="0"/>
    <m/>
    <m/>
    <m/>
    <s v="2 - FATURADO"/>
    <n v="1796"/>
    <x v="3"/>
    <x v="8"/>
    <m/>
  </r>
  <r>
    <x v="349"/>
    <s v="15.519.361/0001-16"/>
    <s v="ND-RATEIO CONDOM PPT"/>
    <n v="14859"/>
    <d v="2020-09-30T00:00:00"/>
    <m/>
    <m/>
    <m/>
    <n v="669.98"/>
    <d v="2020-10-30T00:00:00"/>
    <s v="CARGA INICIAL RATEIO CONDOM PPT"/>
    <m/>
    <s v="CARGA INICIAL RATEIO CONDOM PPT"/>
    <n v="669.98"/>
    <m/>
    <x v="0"/>
    <m/>
    <m/>
    <m/>
    <s v="2 - FATURADO"/>
    <n v="1796"/>
    <x v="3"/>
    <x v="8"/>
    <m/>
  </r>
  <r>
    <x v="349"/>
    <s v="15.519.361/0001-16"/>
    <s v="ND-RATEIO CONDOM PPT"/>
    <n v="14860"/>
    <d v="2020-09-30T00:00:00"/>
    <m/>
    <m/>
    <m/>
    <n v="2926.99"/>
    <d v="2020-10-30T00:00:00"/>
    <s v="CARGA INICIAL RATEIO CONDOM PPT"/>
    <m/>
    <s v="CARGA INICIAL RATEIO CONDOM PPT"/>
    <n v="2926.99"/>
    <m/>
    <x v="0"/>
    <m/>
    <m/>
    <m/>
    <s v="2 - FATURADO"/>
    <n v="1796"/>
    <x v="3"/>
    <x v="8"/>
    <m/>
  </r>
  <r>
    <x v="349"/>
    <s v="15.519.361/0001-16"/>
    <s v="ND-RATEIO CONDOM PPT"/>
    <n v="14861"/>
    <d v="2020-09-30T00:00:00"/>
    <m/>
    <m/>
    <m/>
    <n v="9209.51"/>
    <d v="2020-10-30T00:00:00"/>
    <s v="CARGA INICIAL RATEIO CONDOM PPT"/>
    <m/>
    <s v="CARGA INICIAL RATEIO CONDOM PPT"/>
    <n v="9209.51"/>
    <m/>
    <x v="0"/>
    <m/>
    <m/>
    <m/>
    <s v="2 - FATURADO"/>
    <n v="1796"/>
    <x v="3"/>
    <x v="8"/>
    <m/>
  </r>
  <r>
    <x v="349"/>
    <s v="15.519.361/0001-16"/>
    <s v="ND-RATEIO CONDOM PPT"/>
    <n v="14862"/>
    <d v="2020-09-30T00:00:00"/>
    <m/>
    <m/>
    <m/>
    <n v="15676.25"/>
    <d v="2020-10-30T00:00:00"/>
    <s v="CARGA INICIAL RATEIO CONDOM PPT"/>
    <m/>
    <s v="CARGA INICIAL RATEIO CONDOM PPT"/>
    <n v="15676.25"/>
    <m/>
    <x v="0"/>
    <m/>
    <m/>
    <m/>
    <s v="2 - FATURADO"/>
    <n v="1796"/>
    <x v="3"/>
    <x v="8"/>
    <m/>
  </r>
  <r>
    <x v="349"/>
    <s v="15.519.361/0001-16"/>
    <s v="ND-RATEIO CONDOM PPT"/>
    <n v="14863"/>
    <d v="2020-09-30T00:00:00"/>
    <m/>
    <m/>
    <m/>
    <n v="3272.33"/>
    <d v="2020-10-30T00:00:00"/>
    <s v="CARGA INICIAL RATEIO CONDOM PPT"/>
    <m/>
    <s v="CARGA INICIAL RATEIO CONDOM PPT"/>
    <n v="3272.33"/>
    <m/>
    <x v="0"/>
    <m/>
    <m/>
    <m/>
    <s v="2 - FATURADO"/>
    <n v="1796"/>
    <x v="3"/>
    <x v="8"/>
    <m/>
  </r>
  <r>
    <x v="349"/>
    <s v="15.519.361/0001-16"/>
    <s v="ND-RATEIO CONDOM PPT"/>
    <n v="14864"/>
    <d v="2020-09-30T00:00:00"/>
    <m/>
    <m/>
    <m/>
    <n v="5790.81"/>
    <d v="2020-10-30T00:00:00"/>
    <s v="CARGA INICIAL RATEIO CONDOM PPT"/>
    <m/>
    <s v="CARGA INICIAL RATEIO CONDOM PPT"/>
    <n v="5790.81"/>
    <m/>
    <x v="0"/>
    <m/>
    <m/>
    <m/>
    <s v="2 - FATURADO"/>
    <n v="1796"/>
    <x v="3"/>
    <x v="8"/>
    <m/>
  </r>
  <r>
    <x v="349"/>
    <s v="15.519.361/0001-16"/>
    <s v="ND-RATEIO CONDOM PPT"/>
    <n v="14879"/>
    <d v="2020-09-30T00:00:00"/>
    <m/>
    <m/>
    <m/>
    <n v="21056.73"/>
    <d v="2020-10-30T00:00:00"/>
    <s v="CARGA INICIAL RATEIO CONDOM PPT"/>
    <m/>
    <s v="CARGA INICIAL RATEIO CONDOM PPT"/>
    <n v="21056.73"/>
    <m/>
    <x v="0"/>
    <m/>
    <m/>
    <m/>
    <s v="2 - FATURADO"/>
    <n v="1796"/>
    <x v="3"/>
    <x v="8"/>
    <m/>
  </r>
  <r>
    <x v="349"/>
    <s v="15.519.361/0001-16"/>
    <s v="ND-RATEIO CONDOM PPT"/>
    <n v="14966"/>
    <d v="2020-10-30T00:00:00"/>
    <m/>
    <m/>
    <m/>
    <n v="42823.51"/>
    <d v="2020-11-30T00:00:00"/>
    <s v="CARGA INICIAL RATEIO CONDOM PPT"/>
    <m/>
    <s v="CARGA INICIAL RATEIO CONDOM PPT"/>
    <n v="42823.51"/>
    <m/>
    <x v="0"/>
    <m/>
    <m/>
    <m/>
    <s v="31 DIAS"/>
    <n v="1765"/>
    <x v="3"/>
    <x v="8"/>
    <m/>
  </r>
  <r>
    <x v="349"/>
    <s v="15.519.361/0001-16"/>
    <s v="ND-RATEIO CONDOM PPT"/>
    <n v="14968"/>
    <d v="2020-10-30T00:00:00"/>
    <m/>
    <m/>
    <m/>
    <n v="1964.86"/>
    <d v="2020-11-30T00:00:00"/>
    <s v="CARGA INICIAL RATEIO CONDOM PPT"/>
    <m/>
    <s v="CARGA INICIAL RATEIO CONDOM PPT"/>
    <n v="1964.86"/>
    <m/>
    <x v="0"/>
    <m/>
    <m/>
    <m/>
    <s v="31 DIAS"/>
    <n v="1765"/>
    <x v="3"/>
    <x v="8"/>
    <m/>
  </r>
  <r>
    <x v="349"/>
    <s v="15.519.361/0001-16"/>
    <s v="ND-RATEIO CONDOM PPT"/>
    <n v="14969"/>
    <d v="2020-10-30T00:00:00"/>
    <m/>
    <m/>
    <m/>
    <n v="12182.41"/>
    <d v="2020-11-30T00:00:00"/>
    <s v="CARGA INICIAL RATEIO CONDOM PPT"/>
    <m/>
    <s v="CARGA INICIAL RATEIO CONDOM PPT"/>
    <n v="12182.41"/>
    <m/>
    <x v="0"/>
    <m/>
    <m/>
    <m/>
    <s v="31 DIAS"/>
    <n v="1765"/>
    <x v="3"/>
    <x v="8"/>
    <m/>
  </r>
  <r>
    <x v="349"/>
    <s v="15.519.361/0001-16"/>
    <s v="ND-RATEIO CONDOM PPT"/>
    <n v="14971"/>
    <d v="2020-10-30T00:00:00"/>
    <m/>
    <m/>
    <m/>
    <n v="937.73"/>
    <d v="2020-11-30T00:00:00"/>
    <s v="CARGA INICIAL RATEIO CONDOM PPT"/>
    <m/>
    <s v="CARGA INICIAL RATEIO CONDOM PPT"/>
    <n v="937.73"/>
    <m/>
    <x v="0"/>
    <m/>
    <m/>
    <m/>
    <s v="31 DIAS"/>
    <n v="1765"/>
    <x v="3"/>
    <x v="8"/>
    <m/>
  </r>
  <r>
    <x v="349"/>
    <s v="15.519.361/0001-16"/>
    <s v="ND-RATEIO CONDOM PPT"/>
    <n v="14972"/>
    <d v="2020-10-30T00:00:00"/>
    <m/>
    <m/>
    <m/>
    <n v="4144.1000000000004"/>
    <d v="2020-11-30T00:00:00"/>
    <s v="CARGA INICIAL RATEIO CONDOM PPT"/>
    <m/>
    <s v="CARGA INICIAL RATEIO CONDOM PPT"/>
    <n v="4144.1000000000004"/>
    <m/>
    <x v="0"/>
    <m/>
    <m/>
    <m/>
    <s v="31 DIAS"/>
    <n v="1765"/>
    <x v="3"/>
    <x v="8"/>
    <m/>
  </r>
  <r>
    <x v="349"/>
    <s v="15.519.361/0001-16"/>
    <s v="ND-RATEIO CONDOM PPT"/>
    <n v="14973"/>
    <d v="2020-10-30T00:00:00"/>
    <m/>
    <m/>
    <m/>
    <n v="7153.58"/>
    <d v="2020-11-30T00:00:00"/>
    <s v="CARGA INICIAL RATEIO CONDOM PPT"/>
    <m/>
    <s v="CARGA INICIAL RATEIO CONDOM PPT"/>
    <n v="7153.58"/>
    <m/>
    <x v="0"/>
    <m/>
    <m/>
    <m/>
    <s v="31 DIAS"/>
    <n v="1765"/>
    <x v="3"/>
    <x v="8"/>
    <m/>
  </r>
  <r>
    <x v="349"/>
    <s v="15.519.361/0001-16"/>
    <s v="ND-RATEIO CONDOM PPT"/>
    <n v="14974"/>
    <d v="2020-10-30T00:00:00"/>
    <m/>
    <m/>
    <m/>
    <n v="21600.73"/>
    <d v="2020-11-30T00:00:00"/>
    <s v="CARGA INICIAL RATEIO CONDOM PPT"/>
    <m/>
    <s v="CARGA INICIAL RATEIO CONDOM PPT"/>
    <n v="21600.73"/>
    <m/>
    <x v="0"/>
    <m/>
    <m/>
    <m/>
    <s v="31 DIAS"/>
    <n v="1765"/>
    <x v="3"/>
    <x v="8"/>
    <m/>
  </r>
  <r>
    <x v="349"/>
    <s v="15.519.361/0001-16"/>
    <s v="ND-RATEIO CONDOM PPT"/>
    <n v="14975"/>
    <d v="2020-10-30T00:00:00"/>
    <m/>
    <m/>
    <m/>
    <n v="3449.65"/>
    <d v="2020-11-30T00:00:00"/>
    <s v="CARGA INICIAL RATEIO CONDOM PPT"/>
    <m/>
    <s v="CARGA INICIAL RATEIO CONDOM PPT"/>
    <n v="3449.65"/>
    <m/>
    <x v="0"/>
    <m/>
    <m/>
    <m/>
    <s v="31 DIAS"/>
    <n v="1765"/>
    <x v="3"/>
    <x v="8"/>
    <m/>
  </r>
  <r>
    <x v="349"/>
    <s v="15.519.361/0001-16"/>
    <s v="ND-RATEIO CONDOM PPT"/>
    <n v="14976"/>
    <d v="2020-10-30T00:00:00"/>
    <m/>
    <m/>
    <m/>
    <n v="4986.32"/>
    <d v="2020-11-30T00:00:00"/>
    <s v="CARGA INICIAL RATEIO CONDOM PPT"/>
    <m/>
    <s v="CARGA INICIAL RATEIO CONDOM PPT"/>
    <n v="4986.32"/>
    <m/>
    <x v="0"/>
    <m/>
    <m/>
    <m/>
    <s v="31 DIAS"/>
    <n v="1765"/>
    <x v="3"/>
    <x v="8"/>
    <m/>
  </r>
  <r>
    <x v="349"/>
    <s v="15.519.361/0001-16"/>
    <s v="ND-RATEIO CONDOM PPT"/>
    <n v="14991"/>
    <d v="2020-10-30T00:00:00"/>
    <m/>
    <m/>
    <m/>
    <n v="20341.3"/>
    <d v="2020-11-30T00:00:00"/>
    <s v="CARGA INICIAL RATEIO CONDOM PPT"/>
    <m/>
    <s v="CARGA INICIAL RATEIO CONDOM PPT"/>
    <n v="20341.3"/>
    <m/>
    <x v="0"/>
    <m/>
    <m/>
    <m/>
    <s v="31 DIAS"/>
    <n v="1765"/>
    <x v="3"/>
    <x v="8"/>
    <m/>
  </r>
  <r>
    <x v="349"/>
    <s v="15.519.361/0001-16"/>
    <s v="ND-RATEIO CONDOM PPT"/>
    <n v="15092"/>
    <d v="2020-11-30T00:00:00"/>
    <m/>
    <m/>
    <m/>
    <n v="54530.6"/>
    <d v="2020-12-30T00:00:00"/>
    <s v="CARGA INICIAL RATEIO CONDOM PPT"/>
    <m/>
    <s v="CARGA INICIAL RATEIO CONDOM PPT"/>
    <n v="54530.6"/>
    <m/>
    <x v="0"/>
    <m/>
    <m/>
    <m/>
    <s v="2 - FATURADO"/>
    <n v="1735"/>
    <x v="3"/>
    <x v="8"/>
    <m/>
  </r>
  <r>
    <x v="349"/>
    <s v="15.519.361/0001-16"/>
    <s v="ND-RATEIO CONDOM PPT"/>
    <n v="15094"/>
    <d v="2020-11-30T00:00:00"/>
    <m/>
    <m/>
    <m/>
    <n v="2541.61"/>
    <d v="2020-12-30T00:00:00"/>
    <s v="CARGA INICIAL RATEIO CONDOM PPT"/>
    <m/>
    <s v="CARGA INICIAL RATEIO CONDOM PPT"/>
    <n v="2541.61"/>
    <m/>
    <x v="0"/>
    <m/>
    <m/>
    <m/>
    <s v="2 - FATURADO"/>
    <n v="1735"/>
    <x v="3"/>
    <x v="8"/>
    <m/>
  </r>
  <r>
    <x v="349"/>
    <s v="15.519.361/0001-16"/>
    <s v="ND-RATEIO CONDOM PPT"/>
    <n v="15095"/>
    <d v="2020-11-30T00:00:00"/>
    <m/>
    <m/>
    <m/>
    <n v="12400.98"/>
    <d v="2020-12-30T00:00:00"/>
    <s v="CARGA INICIAL RATEIO CONDOM PPT"/>
    <m/>
    <s v="CARGA INICIAL RATEIO CONDOM PPT"/>
    <n v="12400.98"/>
    <m/>
    <x v="0"/>
    <m/>
    <m/>
    <m/>
    <s v="2 - FATURADO"/>
    <n v="1735"/>
    <x v="3"/>
    <x v="8"/>
    <m/>
  </r>
  <r>
    <x v="349"/>
    <s v="15.519.361/0001-16"/>
    <s v="ND-RATEIO CONDOM PPT"/>
    <n v="15097"/>
    <d v="2020-11-30T00:00:00"/>
    <m/>
    <m/>
    <m/>
    <n v="940.22"/>
    <d v="2020-12-30T00:00:00"/>
    <s v="CARGA INICIAL RATEIO CONDOM PPT"/>
    <m/>
    <s v="CARGA INICIAL RATEIO CONDOM PPT"/>
    <n v="940.22"/>
    <m/>
    <x v="0"/>
    <m/>
    <m/>
    <m/>
    <s v="2 - FATURADO"/>
    <n v="1735"/>
    <x v="3"/>
    <x v="8"/>
    <m/>
  </r>
  <r>
    <x v="349"/>
    <s v="15.519.361/0001-16"/>
    <s v="ND-RATEIO CONDOM PPT"/>
    <n v="15098"/>
    <d v="2020-11-30T00:00:00"/>
    <m/>
    <m/>
    <m/>
    <n v="5029.7700000000004"/>
    <d v="2020-12-30T00:00:00"/>
    <s v="CARGA INICIAL RATEIO CONDOM PPT"/>
    <m/>
    <s v="CARGA INICIAL RATEIO CONDOM PPT"/>
    <n v="5029.7700000000004"/>
    <m/>
    <x v="0"/>
    <m/>
    <m/>
    <m/>
    <s v="2 - FATURADO"/>
    <n v="1735"/>
    <x v="3"/>
    <x v="8"/>
    <m/>
  </r>
  <r>
    <x v="349"/>
    <s v="15.519.361/0001-16"/>
    <s v="ND-RATEIO CONDOM PPT"/>
    <n v="15099"/>
    <d v="2020-11-30T00:00:00"/>
    <m/>
    <m/>
    <m/>
    <n v="8261.5300000000007"/>
    <d v="2020-12-30T00:00:00"/>
    <s v="CARGA INICIAL RATEIO CONDOM PPT"/>
    <m/>
    <s v="CARGA INICIAL RATEIO CONDOM PPT"/>
    <n v="8261.5300000000007"/>
    <m/>
    <x v="0"/>
    <m/>
    <m/>
    <m/>
    <s v="2 - FATURADO"/>
    <n v="1735"/>
    <x v="3"/>
    <x v="8"/>
    <m/>
  </r>
  <r>
    <x v="349"/>
    <s v="15.519.361/0001-16"/>
    <s v="ND-RATEIO CONDOM PPT"/>
    <n v="15100"/>
    <d v="2020-11-30T00:00:00"/>
    <m/>
    <m/>
    <m/>
    <n v="48855.040000000001"/>
    <d v="2020-12-30T00:00:00"/>
    <s v="CARGA INICIAL RATEIO CONDOM PPT"/>
    <m/>
    <s v="CARGA INICIAL RATEIO CONDOM PPT"/>
    <n v="48855.040000000001"/>
    <m/>
    <x v="0"/>
    <m/>
    <m/>
    <m/>
    <s v="2 - FATURADO"/>
    <n v="1735"/>
    <x v="3"/>
    <x v="8"/>
    <m/>
  </r>
  <r>
    <x v="349"/>
    <s v="15.519.361/0001-16"/>
    <s v="ND-RATEIO CONDOM PPT"/>
    <n v="15101"/>
    <d v="2020-11-30T00:00:00"/>
    <m/>
    <m/>
    <m/>
    <n v="4404.34"/>
    <d v="2020-12-30T00:00:00"/>
    <s v="CARGA INICIAL RATEIO CONDOM PPT"/>
    <m/>
    <s v="CARGA INICIAL RATEIO CONDOM PPT"/>
    <n v="4404.34"/>
    <m/>
    <x v="0"/>
    <m/>
    <m/>
    <m/>
    <s v="2 - FATURADO"/>
    <n v="1735"/>
    <x v="3"/>
    <x v="8"/>
    <m/>
  </r>
  <r>
    <x v="349"/>
    <s v="15.519.361/0001-16"/>
    <s v="ND-RATEIO CONDOM PPT"/>
    <n v="15102"/>
    <d v="2020-11-30T00:00:00"/>
    <m/>
    <m/>
    <m/>
    <n v="7309.25"/>
    <d v="2020-12-30T00:00:00"/>
    <s v="CARGA INICIAL RATEIO CONDOM PPT"/>
    <m/>
    <s v="CARGA INICIAL RATEIO CONDOM PPT"/>
    <n v="7309.25"/>
    <m/>
    <x v="0"/>
    <m/>
    <m/>
    <m/>
    <s v="2 - FATURADO"/>
    <n v="1735"/>
    <x v="3"/>
    <x v="8"/>
    <m/>
  </r>
  <r>
    <x v="349"/>
    <s v="15.519.361/0001-16"/>
    <s v="ND-RATEIO CONDOM PPT"/>
    <n v="15117"/>
    <d v="2020-11-30T00:00:00"/>
    <m/>
    <m/>
    <m/>
    <n v="27334.880000000001"/>
    <d v="2020-12-30T00:00:00"/>
    <s v="CARGA INICIAL RATEIO CONDOM PPT"/>
    <m/>
    <s v="CARGA INICIAL RATEIO CONDOM PPT"/>
    <n v="27334.880000000001"/>
    <m/>
    <x v="0"/>
    <m/>
    <m/>
    <m/>
    <s v="2 - FATURADO"/>
    <n v="1735"/>
    <x v="3"/>
    <x v="8"/>
    <m/>
  </r>
  <r>
    <x v="349"/>
    <s v="15.519.361/0001-16"/>
    <s v="ND-RATEIO CONDOM PPT"/>
    <n v="15264"/>
    <d v="2020-12-31T00:00:00"/>
    <m/>
    <m/>
    <m/>
    <n v="57149.75"/>
    <d v="2021-01-31T00:00:00"/>
    <s v="CARGA INICIAL RATEIO CONDOM PPT"/>
    <m/>
    <s v="CARGA INICIAL RATEIO CONDOM PPT"/>
    <n v="57149.75"/>
    <m/>
    <x v="0"/>
    <m/>
    <m/>
    <m/>
    <s v="31 DIAS"/>
    <n v="1703"/>
    <x v="3"/>
    <x v="8"/>
    <m/>
  </r>
  <r>
    <x v="349"/>
    <s v="15.519.361/0001-16"/>
    <s v="ND-RATEIO CONDOM PPT"/>
    <n v="15266"/>
    <d v="2020-12-31T00:00:00"/>
    <m/>
    <m/>
    <m/>
    <n v="2719.78"/>
    <d v="2021-01-31T00:00:00"/>
    <s v="CARGA INICIAL RATEIO CONDOM PPT"/>
    <m/>
    <s v="CARGA INICIAL RATEIO CONDOM PPT"/>
    <n v="2719.78"/>
    <m/>
    <x v="0"/>
    <m/>
    <m/>
    <m/>
    <s v="31 DIAS"/>
    <n v="1703"/>
    <x v="3"/>
    <x v="8"/>
    <m/>
  </r>
  <r>
    <x v="349"/>
    <s v="15.519.361/0001-16"/>
    <s v="ND-RATEIO CONDOM PPT"/>
    <n v="15267"/>
    <d v="2020-12-31T00:00:00"/>
    <m/>
    <m/>
    <m/>
    <n v="12862.2"/>
    <d v="2021-01-31T00:00:00"/>
    <s v="CARGA INICIAL RATEIO CONDOM PPT"/>
    <m/>
    <s v="CARGA INICIAL RATEIO CONDOM PPT"/>
    <n v="12862.2"/>
    <m/>
    <x v="0"/>
    <m/>
    <m/>
    <m/>
    <s v="31 DIAS"/>
    <n v="1703"/>
    <x v="3"/>
    <x v="8"/>
    <m/>
  </r>
  <r>
    <x v="349"/>
    <s v="15.519.361/0001-16"/>
    <s v="ND-RATEIO CONDOM PPT"/>
    <n v="15269"/>
    <d v="2020-12-31T00:00:00"/>
    <m/>
    <m/>
    <m/>
    <n v="1353.74"/>
    <d v="2021-01-31T00:00:00"/>
    <s v="CARGA INICIAL RATEIO CONDOM PPT"/>
    <m/>
    <s v="CARGA INICIAL RATEIO CONDOM PPT"/>
    <n v="1353.74"/>
    <m/>
    <x v="0"/>
    <m/>
    <m/>
    <m/>
    <s v="31 DIAS"/>
    <n v="1703"/>
    <x v="3"/>
    <x v="8"/>
    <m/>
  </r>
  <r>
    <x v="349"/>
    <s v="15.519.361/0001-16"/>
    <s v="ND-RATEIO CONDOM PPT"/>
    <n v="15270"/>
    <d v="2020-12-31T00:00:00"/>
    <m/>
    <m/>
    <m/>
    <n v="5527.32"/>
    <d v="2021-01-31T00:00:00"/>
    <s v="CARGA INICIAL RATEIO CONDOM PPT"/>
    <m/>
    <s v="CARGA INICIAL RATEIO CONDOM PPT"/>
    <n v="5527.32"/>
    <m/>
    <x v="0"/>
    <m/>
    <m/>
    <m/>
    <s v="31 DIAS"/>
    <n v="1703"/>
    <x v="3"/>
    <x v="8"/>
    <m/>
  </r>
  <r>
    <x v="349"/>
    <s v="15.519.361/0001-16"/>
    <s v="ND-RATEIO CONDOM PPT"/>
    <n v="15271"/>
    <d v="2020-12-31T00:00:00"/>
    <m/>
    <m/>
    <m/>
    <n v="8805.5499999999993"/>
    <d v="2021-01-31T00:00:00"/>
    <s v="CARGA INICIAL RATEIO CONDOM PPT"/>
    <m/>
    <s v="CARGA INICIAL RATEIO CONDOM PPT"/>
    <n v="8805.5499999999993"/>
    <m/>
    <x v="0"/>
    <m/>
    <m/>
    <m/>
    <s v="31 DIAS"/>
    <n v="1703"/>
    <x v="3"/>
    <x v="8"/>
    <m/>
  </r>
  <r>
    <x v="349"/>
    <s v="15.519.361/0001-16"/>
    <s v="ND-RATEIO CONDOM PPT"/>
    <n v="15272"/>
    <d v="2020-12-31T00:00:00"/>
    <m/>
    <m/>
    <m/>
    <n v="69281.289999999994"/>
    <d v="2021-01-31T00:00:00"/>
    <s v="CARGA INICIAL RATEIO CONDOM PPT"/>
    <m/>
    <s v="CARGA INICIAL RATEIO CONDOM PPT"/>
    <n v="69281.289999999994"/>
    <m/>
    <x v="0"/>
    <m/>
    <m/>
    <m/>
    <s v="31 DIAS"/>
    <n v="1703"/>
    <x v="3"/>
    <x v="8"/>
    <m/>
  </r>
  <r>
    <x v="349"/>
    <s v="15.519.361/0001-16"/>
    <s v="ND-RATEIO CONDOM PPT"/>
    <n v="15273"/>
    <d v="2020-12-31T00:00:00"/>
    <m/>
    <m/>
    <m/>
    <n v="4628.24"/>
    <d v="2021-01-31T00:00:00"/>
    <s v="CARGA INICIAL RATEIO CONDOM PPT"/>
    <m/>
    <s v="CARGA INICIAL RATEIO CONDOM PPT"/>
    <n v="4628.24"/>
    <m/>
    <x v="0"/>
    <m/>
    <m/>
    <m/>
    <s v="31 DIAS"/>
    <n v="1703"/>
    <x v="3"/>
    <x v="8"/>
    <m/>
  </r>
  <r>
    <x v="349"/>
    <s v="15.519.361/0001-16"/>
    <s v="ND-RATEIO CONDOM PPT"/>
    <n v="15274"/>
    <d v="2020-12-31T00:00:00"/>
    <m/>
    <m/>
    <m/>
    <n v="7398.85"/>
    <d v="2021-01-31T00:00:00"/>
    <s v="CARGA INICIAL RATEIO CONDOM PPT"/>
    <m/>
    <s v="CARGA INICIAL RATEIO CONDOM PPT"/>
    <n v="7398.85"/>
    <m/>
    <x v="0"/>
    <m/>
    <m/>
    <m/>
    <s v="31 DIAS"/>
    <n v="1703"/>
    <x v="3"/>
    <x v="8"/>
    <m/>
  </r>
  <r>
    <x v="349"/>
    <s v="15.519.361/0001-16"/>
    <s v="ND-RATEIO CONDOM PPT"/>
    <n v="15275"/>
    <d v="2020-12-31T00:00:00"/>
    <m/>
    <m/>
    <m/>
    <n v="42100.49"/>
    <d v="2021-01-31T00:00:00"/>
    <s v="CARGA INICIAL RATEIO CONDOM PPT"/>
    <m/>
    <s v="CARGA INICIAL RATEIO CONDOM PPT"/>
    <n v="42100.49"/>
    <m/>
    <x v="0"/>
    <m/>
    <m/>
    <m/>
    <s v="31 DIAS"/>
    <n v="1703"/>
    <x v="3"/>
    <x v="8"/>
    <m/>
  </r>
  <r>
    <x v="349"/>
    <s v="15.519.361/0001-16"/>
    <s v="ND-RATEIO CONDOM PPT"/>
    <n v="15289"/>
    <d v="2020-12-31T00:00:00"/>
    <m/>
    <m/>
    <m/>
    <n v="30951.34"/>
    <d v="2021-01-31T00:00:00"/>
    <s v="CARGA INICIAL RATEIO CONDOM PPT"/>
    <m/>
    <s v="CARGA INICIAL RATEIO CONDOM PPT"/>
    <n v="30951.34"/>
    <m/>
    <x v="0"/>
    <m/>
    <m/>
    <m/>
    <s v="31 DIAS"/>
    <n v="1703"/>
    <x v="3"/>
    <x v="8"/>
    <m/>
  </r>
  <r>
    <x v="349"/>
    <s v="15.519.361/0001-16"/>
    <s v="ND-RATEIO CONDOM PPT"/>
    <n v="15354"/>
    <d v="2021-01-29T00:00:00"/>
    <m/>
    <m/>
    <m/>
    <n v="47882.9"/>
    <d v="2021-02-28T00:00:00"/>
    <s v="CARGA INICIAL RATEIO CONDOM PPT"/>
    <m/>
    <s v="CARGA INICIAL RATEIO CONDOM PPT"/>
    <n v="47882.9"/>
    <m/>
    <x v="0"/>
    <m/>
    <m/>
    <m/>
    <s v="2 - FATURADO"/>
    <n v="1675"/>
    <x v="3"/>
    <x v="8"/>
    <m/>
  </r>
  <r>
    <x v="349"/>
    <s v="15.519.361/0001-16"/>
    <s v="ND-RATEIO CONDOM PPT"/>
    <n v="15356"/>
    <d v="2021-01-29T00:00:00"/>
    <m/>
    <m/>
    <m/>
    <n v="2915.81"/>
    <d v="2021-02-28T00:00:00"/>
    <s v="CARGA INICIAL RATEIO CONDOM PPT"/>
    <m/>
    <s v="CARGA INICIAL RATEIO CONDOM PPT"/>
    <n v="2915.81"/>
    <m/>
    <x v="0"/>
    <m/>
    <m/>
    <m/>
    <s v="2 - FATURADO"/>
    <n v="1675"/>
    <x v="3"/>
    <x v="8"/>
    <m/>
  </r>
  <r>
    <x v="349"/>
    <s v="15.519.361/0001-16"/>
    <s v="ND-RATEIO CONDOM PPT"/>
    <n v="15357"/>
    <d v="2021-01-29T00:00:00"/>
    <m/>
    <m/>
    <m/>
    <n v="13848.47"/>
    <d v="2021-02-28T00:00:00"/>
    <s v="CARGA INICIAL RATEIO CONDOM PPT"/>
    <m/>
    <s v="CARGA INICIAL RATEIO CONDOM PPT"/>
    <n v="13848.47"/>
    <m/>
    <x v="0"/>
    <m/>
    <m/>
    <m/>
    <s v="2 - FATURADO"/>
    <n v="1675"/>
    <x v="3"/>
    <x v="8"/>
    <m/>
  </r>
  <r>
    <x v="349"/>
    <s v="15.519.361/0001-16"/>
    <s v="ND-RATEIO CONDOM PPT"/>
    <n v="15359"/>
    <d v="2021-01-29T00:00:00"/>
    <m/>
    <m/>
    <m/>
    <n v="1227.8900000000001"/>
    <d v="2021-02-28T00:00:00"/>
    <s v="CARGA INICIAL RATEIO CONDOM PPT"/>
    <m/>
    <s v="CARGA INICIAL RATEIO CONDOM PPT"/>
    <n v="1227.8900000000001"/>
    <m/>
    <x v="0"/>
    <m/>
    <m/>
    <m/>
    <s v="2 - FATURADO"/>
    <n v="1675"/>
    <x v="3"/>
    <x v="8"/>
    <m/>
  </r>
  <r>
    <x v="349"/>
    <s v="15.519.361/0001-16"/>
    <s v="ND-RATEIO CONDOM PPT"/>
    <n v="15360"/>
    <d v="2021-01-29T00:00:00"/>
    <m/>
    <m/>
    <m/>
    <n v="6036.82"/>
    <d v="2021-02-28T00:00:00"/>
    <s v="CARGA INICIAL RATEIO CONDOM PPT"/>
    <m/>
    <s v="CARGA INICIAL RATEIO CONDOM PPT"/>
    <n v="6036.82"/>
    <m/>
    <x v="0"/>
    <m/>
    <m/>
    <m/>
    <s v="2 - FATURADO"/>
    <n v="1675"/>
    <x v="3"/>
    <x v="8"/>
    <m/>
  </r>
  <r>
    <x v="349"/>
    <s v="15.519.361/0001-16"/>
    <s v="ND-RATEIO CONDOM PPT"/>
    <n v="15361"/>
    <d v="2021-01-29T00:00:00"/>
    <m/>
    <m/>
    <m/>
    <n v="8951.16"/>
    <d v="2021-02-28T00:00:00"/>
    <s v="CARGA INICIAL RATEIO CONDOM PPT"/>
    <m/>
    <s v="CARGA INICIAL RATEIO CONDOM PPT"/>
    <n v="8951.16"/>
    <m/>
    <x v="0"/>
    <m/>
    <m/>
    <m/>
    <s v="2 - FATURADO"/>
    <n v="1675"/>
    <x v="3"/>
    <x v="8"/>
    <m/>
  </r>
  <r>
    <x v="349"/>
    <s v="15.519.361/0001-16"/>
    <s v="ND-RATEIO CONDOM PPT"/>
    <n v="15362"/>
    <d v="2021-01-29T00:00:00"/>
    <m/>
    <m/>
    <m/>
    <n v="65937.66"/>
    <d v="2021-02-28T00:00:00"/>
    <s v="CARGA INICIAL RATEIO CONDOM PPT"/>
    <m/>
    <s v="CARGA INICIAL RATEIO CONDOM PPT"/>
    <n v="65937.66"/>
    <m/>
    <x v="0"/>
    <m/>
    <m/>
    <m/>
    <s v="2 - FATURADO"/>
    <n v="1675"/>
    <x v="3"/>
    <x v="8"/>
    <m/>
  </r>
  <r>
    <x v="349"/>
    <s v="15.519.361/0001-16"/>
    <s v="ND-RATEIO CONDOM PPT"/>
    <n v="15363"/>
    <d v="2021-01-29T00:00:00"/>
    <m/>
    <m/>
    <m/>
    <n v="4280.2"/>
    <d v="2021-02-28T00:00:00"/>
    <s v="CARGA INICIAL RATEIO CONDOM PPT"/>
    <m/>
    <s v="CARGA INICIAL RATEIO CONDOM PPT"/>
    <n v="4280.2"/>
    <m/>
    <x v="0"/>
    <m/>
    <m/>
    <m/>
    <s v="2 - FATURADO"/>
    <n v="1675"/>
    <x v="3"/>
    <x v="8"/>
    <m/>
  </r>
  <r>
    <x v="349"/>
    <s v="15.519.361/0001-16"/>
    <s v="ND-RATEIO CONDOM PPT"/>
    <n v="15364"/>
    <d v="2021-01-29T00:00:00"/>
    <m/>
    <m/>
    <m/>
    <n v="7325.06"/>
    <d v="2021-02-28T00:00:00"/>
    <s v="CARGA INICIAL RATEIO CONDOM PPT"/>
    <m/>
    <s v="CARGA INICIAL RATEIO CONDOM PPT"/>
    <n v="7325.06"/>
    <m/>
    <x v="0"/>
    <m/>
    <m/>
    <m/>
    <s v="2 - FATURADO"/>
    <n v="1675"/>
    <x v="3"/>
    <x v="8"/>
    <m/>
  </r>
  <r>
    <x v="349"/>
    <s v="15.519.361/0001-16"/>
    <s v="ND-RATEIO CONDOM PPT"/>
    <n v="15365"/>
    <d v="2021-01-29T00:00:00"/>
    <m/>
    <m/>
    <m/>
    <n v="44538.58"/>
    <d v="2021-02-28T00:00:00"/>
    <s v="CARGA INICIAL RATEIO CONDOM PPT"/>
    <m/>
    <s v="CARGA INICIAL RATEIO CONDOM PPT"/>
    <n v="44538.58"/>
    <m/>
    <x v="0"/>
    <m/>
    <m/>
    <m/>
    <s v="2 - FATURADO"/>
    <n v="1675"/>
    <x v="3"/>
    <x v="8"/>
    <m/>
  </r>
  <r>
    <x v="349"/>
    <s v="15.519.361/0001-16"/>
    <s v="ND-RATEIO CONDOM PPT"/>
    <n v="15366"/>
    <d v="2021-01-29T00:00:00"/>
    <m/>
    <m/>
    <m/>
    <n v="11802.42"/>
    <d v="2021-02-28T00:00:00"/>
    <s v="CARGA INICIAL RATEIO CONDOM PPT"/>
    <m/>
    <s v="CARGA INICIAL RATEIO CONDOM PPT"/>
    <n v="11802.42"/>
    <m/>
    <x v="0"/>
    <m/>
    <m/>
    <m/>
    <s v="2 - FATURADO"/>
    <n v="1675"/>
    <x v="3"/>
    <x v="8"/>
    <m/>
  </r>
  <r>
    <x v="349"/>
    <s v="15.519.361/0001-16"/>
    <s v="ND-RATEIO CONDOM PPT"/>
    <n v="15367"/>
    <d v="2021-01-29T00:00:00"/>
    <m/>
    <m/>
    <m/>
    <n v="37934.769999999997"/>
    <d v="2021-02-28T00:00:00"/>
    <s v="CARGA INICIAL RATEIO CONDOM PPT"/>
    <m/>
    <s v="CARGA INICIAL RATEIO CONDOM PPT"/>
    <n v="37934.769999999997"/>
    <m/>
    <x v="0"/>
    <m/>
    <m/>
    <m/>
    <s v="2 - FATURADO"/>
    <n v="1675"/>
    <x v="3"/>
    <x v="8"/>
    <m/>
  </r>
  <r>
    <x v="349"/>
    <s v="15.519.361/0001-16"/>
    <s v="ND-RATEIO CONDOM PPT"/>
    <n v="15368"/>
    <d v="2021-01-29T00:00:00"/>
    <m/>
    <m/>
    <m/>
    <n v="27092.34"/>
    <d v="2021-02-28T00:00:00"/>
    <s v="CARGA INICIAL RATEIO CONDOM PPT"/>
    <m/>
    <s v="CARGA INICIAL RATEIO CONDOM PPT"/>
    <n v="27092.34"/>
    <m/>
    <x v="0"/>
    <m/>
    <m/>
    <m/>
    <s v="2 - FATURADO"/>
    <n v="1675"/>
    <x v="3"/>
    <x v="8"/>
    <m/>
  </r>
  <r>
    <x v="349"/>
    <s v="15.519.361/0001-16"/>
    <s v="ND-RATEIO CONDOM PPT"/>
    <n v="15369"/>
    <d v="2021-01-29T00:00:00"/>
    <m/>
    <m/>
    <m/>
    <n v="22639.82"/>
    <d v="2021-02-28T00:00:00"/>
    <s v="CARGA INICIAL RATEIO CONDOM PPT"/>
    <m/>
    <s v="CARGA INICIAL RATEIO CONDOM PPT"/>
    <n v="22639.82"/>
    <m/>
    <x v="0"/>
    <m/>
    <m/>
    <m/>
    <s v="2 - FATURADO"/>
    <n v="1675"/>
    <x v="3"/>
    <x v="8"/>
    <m/>
  </r>
  <r>
    <x v="349"/>
    <s v="15.519.361/0001-16"/>
    <s v="ND-RATEIO CONDOM PPT"/>
    <n v="15370"/>
    <d v="2021-01-29T00:00:00"/>
    <m/>
    <m/>
    <m/>
    <n v="10365.790000000001"/>
    <d v="2021-02-28T00:00:00"/>
    <s v="CARGA INICIAL RATEIO CONDOM PPT"/>
    <m/>
    <s v="CARGA INICIAL RATEIO CONDOM PPT"/>
    <n v="10365.790000000001"/>
    <m/>
    <x v="0"/>
    <m/>
    <m/>
    <m/>
    <s v="2 - FATURADO"/>
    <n v="1675"/>
    <x v="3"/>
    <x v="8"/>
    <m/>
  </r>
  <r>
    <x v="349"/>
    <s v="15.519.361/0001-16"/>
    <s v="ND-RATEIO CONDOM PPT"/>
    <n v="15371"/>
    <d v="2021-01-29T00:00:00"/>
    <m/>
    <m/>
    <m/>
    <n v="14291.81"/>
    <d v="2021-02-28T00:00:00"/>
    <s v="CARGA INICIAL RATEIO CONDOM PPT"/>
    <m/>
    <s v="CARGA INICIAL RATEIO CONDOM PPT"/>
    <n v="14291.81"/>
    <m/>
    <x v="0"/>
    <m/>
    <m/>
    <m/>
    <s v="2 - FATURADO"/>
    <n v="1675"/>
    <x v="3"/>
    <x v="8"/>
    <m/>
  </r>
  <r>
    <x v="349"/>
    <s v="15.519.361/0001-16"/>
    <s v="ND-RATEIO CONDOM PPT"/>
    <n v="15372"/>
    <d v="2021-01-29T00:00:00"/>
    <m/>
    <m/>
    <m/>
    <n v="11337.91"/>
    <d v="2021-02-28T00:00:00"/>
    <s v="CARGA INICIAL RATEIO CONDOM PPT"/>
    <m/>
    <s v="CARGA INICIAL RATEIO CONDOM PPT"/>
    <n v="11337.91"/>
    <m/>
    <x v="0"/>
    <m/>
    <m/>
    <m/>
    <s v="2 - FATURADO"/>
    <n v="1675"/>
    <x v="3"/>
    <x v="8"/>
    <m/>
  </r>
  <r>
    <x v="349"/>
    <s v="15.519.361/0001-16"/>
    <s v="ND-RATEIO CONDOM PPT"/>
    <n v="15373"/>
    <d v="2021-01-29T00:00:00"/>
    <m/>
    <m/>
    <m/>
    <n v="13133.83"/>
    <d v="2021-02-28T00:00:00"/>
    <s v="CARGA INICIAL RATEIO CONDOM PPT"/>
    <m/>
    <s v="CARGA INICIAL RATEIO CONDOM PPT"/>
    <n v="13133.83"/>
    <m/>
    <x v="0"/>
    <m/>
    <m/>
    <m/>
    <s v="2 - FATURADO"/>
    <n v="1675"/>
    <x v="3"/>
    <x v="8"/>
    <m/>
  </r>
  <r>
    <x v="349"/>
    <s v="15.519.361/0001-16"/>
    <s v="ND-RATEIO CONDOM PPT"/>
    <n v="15374"/>
    <d v="2021-01-29T00:00:00"/>
    <m/>
    <m/>
    <m/>
    <n v="12679.98"/>
    <d v="2021-02-28T00:00:00"/>
    <s v="CARGA INICIAL RATEIO CONDOM PPT"/>
    <m/>
    <s v="CARGA INICIAL RATEIO CONDOM PPT"/>
    <n v="12679.98"/>
    <m/>
    <x v="0"/>
    <m/>
    <m/>
    <m/>
    <s v="2 - FATURADO"/>
    <n v="1675"/>
    <x v="3"/>
    <x v="8"/>
    <m/>
  </r>
  <r>
    <x v="349"/>
    <s v="15.519.361/0001-16"/>
    <s v="ND-RATEIO CONDOM PPT"/>
    <n v="15375"/>
    <d v="2021-01-29T00:00:00"/>
    <m/>
    <m/>
    <m/>
    <n v="9582.68"/>
    <d v="2021-02-28T00:00:00"/>
    <s v="CARGA INICIAL RATEIO CONDOM PPT"/>
    <m/>
    <s v="CARGA INICIAL RATEIO CONDOM PPT"/>
    <n v="9582.68"/>
    <m/>
    <x v="0"/>
    <m/>
    <m/>
    <m/>
    <s v="2 - FATURADO"/>
    <n v="1675"/>
    <x v="3"/>
    <x v="8"/>
    <m/>
  </r>
  <r>
    <x v="349"/>
    <s v="15.519.361/0001-16"/>
    <s v="ND-RATEIO CONDOM PPT"/>
    <n v="15376"/>
    <d v="2021-01-29T00:00:00"/>
    <m/>
    <m/>
    <m/>
    <n v="25899"/>
    <d v="2021-02-28T00:00:00"/>
    <s v="CARGA INICIAL RATEIO CONDOM PPT"/>
    <m/>
    <s v="CARGA INICIAL RATEIO CONDOM PPT"/>
    <n v="25899"/>
    <m/>
    <x v="0"/>
    <m/>
    <m/>
    <m/>
    <s v="2 - FATURADO"/>
    <n v="1675"/>
    <x v="3"/>
    <x v="8"/>
    <m/>
  </r>
  <r>
    <x v="349"/>
    <s v="15.519.361/0001-16"/>
    <s v="ND-RATEIO CONDOM PPT"/>
    <n v="15377"/>
    <d v="2021-01-29T00:00:00"/>
    <m/>
    <m/>
    <m/>
    <n v="11167.16"/>
    <d v="2021-02-28T00:00:00"/>
    <s v="CARGA INICIAL RATEIO CONDOM PPT"/>
    <m/>
    <s v="CARGA INICIAL RATEIO CONDOM PPT"/>
    <n v="11167.16"/>
    <m/>
    <x v="0"/>
    <m/>
    <m/>
    <m/>
    <s v="2 - FATURADO"/>
    <n v="1675"/>
    <x v="3"/>
    <x v="8"/>
    <m/>
  </r>
  <r>
    <x v="349"/>
    <s v="15.519.361/0001-16"/>
    <s v="ND-RATEIO CONDOM PPT"/>
    <n v="15379"/>
    <d v="2021-01-29T00:00:00"/>
    <m/>
    <m/>
    <m/>
    <n v="28212.9"/>
    <d v="2021-02-28T00:00:00"/>
    <s v="CARGA INICIAL RATEIO CONDOM PPT"/>
    <m/>
    <s v="CARGA INICIAL RATEIO CONDOM PPT"/>
    <n v="28212.9"/>
    <m/>
    <x v="0"/>
    <m/>
    <m/>
    <m/>
    <s v="2 - FATURADO"/>
    <n v="1675"/>
    <x v="3"/>
    <x v="8"/>
    <m/>
  </r>
  <r>
    <x v="349"/>
    <s v="15.519.361/0001-16"/>
    <s v="ND-RATEIO CONDOM PPT"/>
    <n v="15443"/>
    <d v="2021-02-26T00:00:00"/>
    <m/>
    <m/>
    <m/>
    <n v="56592.45"/>
    <d v="2021-03-31T00:00:00"/>
    <s v="CARGA INICIAL RATEIO CONDOM PPT"/>
    <m/>
    <s v="CARGA INICIAL RATEIO CONDOM PPT"/>
    <n v="56592.45"/>
    <m/>
    <x v="0"/>
    <m/>
    <m/>
    <m/>
    <s v="33 DIAS"/>
    <n v="1644"/>
    <x v="3"/>
    <x v="8"/>
    <m/>
  </r>
  <r>
    <x v="349"/>
    <s v="15.519.361/0001-16"/>
    <s v="ND-RATEIO CONDOM PPT"/>
    <n v="15445"/>
    <d v="2021-02-26T00:00:00"/>
    <m/>
    <m/>
    <m/>
    <n v="2866.19"/>
    <d v="2021-03-31T00:00:00"/>
    <s v="CARGA INICIAL RATEIO CONDOM PPT"/>
    <m/>
    <s v="CARGA INICIAL RATEIO CONDOM PPT"/>
    <n v="2866.19"/>
    <m/>
    <x v="0"/>
    <m/>
    <m/>
    <m/>
    <s v="33 DIAS"/>
    <n v="1644"/>
    <x v="3"/>
    <x v="8"/>
    <m/>
  </r>
  <r>
    <x v="349"/>
    <s v="15.519.361/0001-16"/>
    <s v="ND-RATEIO CONDOM PPT"/>
    <n v="15446"/>
    <d v="2021-02-26T00:00:00"/>
    <m/>
    <m/>
    <m/>
    <n v="14050.21"/>
    <d v="2021-03-31T00:00:00"/>
    <s v="CARGA INICIAL RATEIO CONDOM PPT"/>
    <m/>
    <s v="CARGA INICIAL RATEIO CONDOM PPT"/>
    <n v="14050.21"/>
    <m/>
    <x v="0"/>
    <m/>
    <m/>
    <m/>
    <s v="33 DIAS"/>
    <n v="1644"/>
    <x v="3"/>
    <x v="8"/>
    <m/>
  </r>
  <r>
    <x v="349"/>
    <s v="15.519.361/0001-16"/>
    <s v="ND-RATEIO CONDOM PPT"/>
    <n v="15448"/>
    <d v="2021-02-26T00:00:00"/>
    <m/>
    <m/>
    <m/>
    <n v="1217.75"/>
    <d v="2021-03-31T00:00:00"/>
    <s v="CARGA INICIAL RATEIO CONDOM PPT"/>
    <m/>
    <s v="CARGA INICIAL RATEIO CONDOM PPT"/>
    <n v="1217.75"/>
    <m/>
    <x v="0"/>
    <m/>
    <m/>
    <m/>
    <s v="33 DIAS"/>
    <n v="1644"/>
    <x v="3"/>
    <x v="8"/>
    <m/>
  </r>
  <r>
    <x v="349"/>
    <s v="15.519.361/0001-16"/>
    <s v="ND-RATEIO CONDOM PPT"/>
    <n v="15449"/>
    <d v="2021-02-26T00:00:00"/>
    <m/>
    <m/>
    <m/>
    <n v="6105.3"/>
    <d v="2021-03-31T00:00:00"/>
    <s v="CARGA INICIAL RATEIO CONDOM PPT"/>
    <m/>
    <s v="CARGA INICIAL RATEIO CONDOM PPT"/>
    <n v="6105.3"/>
    <m/>
    <x v="0"/>
    <m/>
    <m/>
    <m/>
    <s v="33 DIAS"/>
    <n v="1644"/>
    <x v="3"/>
    <x v="8"/>
    <m/>
  </r>
  <r>
    <x v="349"/>
    <s v="15.519.361/0001-16"/>
    <s v="ND-RATEIO CONDOM PPT"/>
    <n v="15450"/>
    <d v="2021-02-26T00:00:00"/>
    <m/>
    <m/>
    <m/>
    <n v="8861.4599999999991"/>
    <d v="2021-03-31T00:00:00"/>
    <s v="CARGA INICIAL RATEIO CONDOM PPT"/>
    <m/>
    <s v="CARGA INICIAL RATEIO CONDOM PPT"/>
    <n v="8861.4599999999991"/>
    <m/>
    <x v="0"/>
    <m/>
    <m/>
    <m/>
    <s v="33 DIAS"/>
    <n v="1644"/>
    <x v="3"/>
    <x v="8"/>
    <m/>
  </r>
  <r>
    <x v="349"/>
    <s v="15.519.361/0001-16"/>
    <s v="ND-RATEIO CONDOM PPT"/>
    <n v="15451"/>
    <d v="2021-02-26T00:00:00"/>
    <m/>
    <m/>
    <m/>
    <n v="65299.24"/>
    <d v="2021-03-31T00:00:00"/>
    <s v="CARGA INICIAL RATEIO CONDOM PPT"/>
    <m/>
    <s v="CARGA INICIAL RATEIO CONDOM PPT"/>
    <n v="65299.24"/>
    <m/>
    <x v="0"/>
    <m/>
    <m/>
    <m/>
    <s v="33 DIAS"/>
    <n v="1644"/>
    <x v="3"/>
    <x v="8"/>
    <m/>
  </r>
  <r>
    <x v="349"/>
    <s v="15.519.361/0001-16"/>
    <s v="ND-RATEIO CONDOM PPT"/>
    <n v="15452"/>
    <d v="2021-02-26T00:00:00"/>
    <m/>
    <m/>
    <m/>
    <n v="4283.6000000000004"/>
    <d v="2021-03-31T00:00:00"/>
    <s v="CARGA INICIAL RATEIO CONDOM PPT"/>
    <m/>
    <s v="CARGA INICIAL RATEIO CONDOM PPT"/>
    <n v="4283.6000000000004"/>
    <m/>
    <x v="0"/>
    <m/>
    <m/>
    <m/>
    <s v="33 DIAS"/>
    <n v="1644"/>
    <x v="3"/>
    <x v="8"/>
    <m/>
  </r>
  <r>
    <x v="349"/>
    <s v="15.519.361/0001-16"/>
    <s v="ND-RATEIO CONDOM PPT"/>
    <n v="15453"/>
    <d v="2021-02-26T00:00:00"/>
    <m/>
    <m/>
    <m/>
    <n v="7243.16"/>
    <d v="2021-03-31T00:00:00"/>
    <s v="CARGA INICIAL RATEIO CONDOM PPT"/>
    <m/>
    <s v="CARGA INICIAL RATEIO CONDOM PPT"/>
    <n v="7243.16"/>
    <m/>
    <x v="0"/>
    <m/>
    <m/>
    <m/>
    <s v="33 DIAS"/>
    <n v="1644"/>
    <x v="3"/>
    <x v="8"/>
    <m/>
  </r>
  <r>
    <x v="349"/>
    <s v="15.519.361/0001-16"/>
    <s v="ND-RATEIO CONDOM PPT"/>
    <n v="15454"/>
    <d v="2021-02-26T00:00:00"/>
    <m/>
    <m/>
    <m/>
    <n v="47069.94"/>
    <d v="2021-03-31T00:00:00"/>
    <s v="CARGA INICIAL RATEIO CONDOM PPT"/>
    <m/>
    <s v="CARGA INICIAL RATEIO CONDOM PPT"/>
    <n v="47069.94"/>
    <m/>
    <x v="0"/>
    <m/>
    <m/>
    <m/>
    <s v="33 DIAS"/>
    <n v="1644"/>
    <x v="3"/>
    <x v="8"/>
    <m/>
  </r>
  <r>
    <x v="349"/>
    <s v="15.519.361/0001-16"/>
    <s v="ND-RATEIO CONDOM PPT"/>
    <n v="15455"/>
    <d v="2021-02-26T00:00:00"/>
    <m/>
    <m/>
    <m/>
    <n v="12094.7"/>
    <d v="2021-03-31T00:00:00"/>
    <s v="CARGA INICIAL RATEIO CONDOM PPT"/>
    <m/>
    <s v="CARGA INICIAL RATEIO CONDOM PPT"/>
    <n v="12094.7"/>
    <m/>
    <x v="0"/>
    <m/>
    <m/>
    <m/>
    <s v="33 DIAS"/>
    <n v="1644"/>
    <x v="3"/>
    <x v="8"/>
    <m/>
  </r>
  <r>
    <x v="349"/>
    <s v="15.519.361/0001-16"/>
    <s v="ND-RATEIO CONDOM PPT"/>
    <n v="15456"/>
    <d v="2021-02-26T00:00:00"/>
    <m/>
    <m/>
    <m/>
    <n v="38249.449999999997"/>
    <d v="2021-03-31T00:00:00"/>
    <s v="CARGA INICIAL RATEIO CONDOM PPT"/>
    <m/>
    <s v="CARGA INICIAL RATEIO CONDOM PPT"/>
    <n v="38249.449999999997"/>
    <m/>
    <x v="0"/>
    <m/>
    <m/>
    <m/>
    <s v="33 DIAS"/>
    <n v="1644"/>
    <x v="3"/>
    <x v="8"/>
    <m/>
  </r>
  <r>
    <x v="349"/>
    <s v="15.519.361/0001-16"/>
    <s v="ND-RATEIO CONDOM PPT"/>
    <n v="15457"/>
    <d v="2021-02-26T00:00:00"/>
    <m/>
    <m/>
    <m/>
    <n v="27769.3"/>
    <d v="2021-03-31T00:00:00"/>
    <s v="CARGA INICIAL RATEIO CONDOM PPT"/>
    <m/>
    <s v="CARGA INICIAL RATEIO CONDOM PPT"/>
    <n v="27769.3"/>
    <m/>
    <x v="0"/>
    <m/>
    <m/>
    <m/>
    <s v="33 DIAS"/>
    <n v="1644"/>
    <x v="3"/>
    <x v="8"/>
    <m/>
  </r>
  <r>
    <x v="349"/>
    <s v="15.519.361/0001-16"/>
    <s v="ND-RATEIO CONDOM PPT"/>
    <n v="15458"/>
    <d v="2021-02-26T00:00:00"/>
    <m/>
    <m/>
    <m/>
    <n v="23135.47"/>
    <d v="2021-03-31T00:00:00"/>
    <s v="CARGA INICIAL RATEIO CONDOM PPT"/>
    <m/>
    <s v="CARGA INICIAL RATEIO CONDOM PPT"/>
    <n v="23135.47"/>
    <m/>
    <x v="0"/>
    <m/>
    <m/>
    <m/>
    <s v="33 DIAS"/>
    <n v="1644"/>
    <x v="3"/>
    <x v="8"/>
    <m/>
  </r>
  <r>
    <x v="349"/>
    <s v="15.519.361/0001-16"/>
    <s v="ND-RATEIO CONDOM PPT"/>
    <n v="15459"/>
    <d v="2021-02-26T00:00:00"/>
    <m/>
    <m/>
    <m/>
    <n v="10361.709999999999"/>
    <d v="2021-03-31T00:00:00"/>
    <s v="CARGA INICIAL RATEIO CONDOM PPT"/>
    <m/>
    <s v="CARGA INICIAL RATEIO CONDOM PPT"/>
    <n v="10361.709999999999"/>
    <m/>
    <x v="0"/>
    <m/>
    <m/>
    <m/>
    <s v="33 DIAS"/>
    <n v="1644"/>
    <x v="3"/>
    <x v="8"/>
    <m/>
  </r>
  <r>
    <x v="349"/>
    <s v="15.519.361/0001-16"/>
    <s v="ND-RATEIO CONDOM PPT"/>
    <n v="15460"/>
    <d v="2021-02-26T00:00:00"/>
    <m/>
    <m/>
    <m/>
    <n v="14696.93"/>
    <d v="2021-03-31T00:00:00"/>
    <s v="CARGA INICIAL RATEIO CONDOM PPT"/>
    <m/>
    <s v="CARGA INICIAL RATEIO CONDOM PPT"/>
    <n v="14696.93"/>
    <m/>
    <x v="0"/>
    <m/>
    <m/>
    <m/>
    <s v="33 DIAS"/>
    <n v="1644"/>
    <x v="3"/>
    <x v="8"/>
    <m/>
  </r>
  <r>
    <x v="349"/>
    <s v="15.519.361/0001-16"/>
    <s v="ND-RATEIO CONDOM PPT"/>
    <n v="15461"/>
    <d v="2021-02-26T00:00:00"/>
    <m/>
    <m/>
    <m/>
    <n v="11590.33"/>
    <d v="2021-03-31T00:00:00"/>
    <s v="CARGA INICIAL RATEIO CONDOM PPT"/>
    <m/>
    <s v="CARGA INICIAL RATEIO CONDOM PPT"/>
    <n v="11590.33"/>
    <m/>
    <x v="0"/>
    <m/>
    <m/>
    <m/>
    <s v="33 DIAS"/>
    <n v="1644"/>
    <x v="3"/>
    <x v="8"/>
    <m/>
  </r>
  <r>
    <x v="349"/>
    <s v="15.519.361/0001-16"/>
    <s v="ND-RATEIO CONDOM PPT"/>
    <n v="15462"/>
    <d v="2021-02-26T00:00:00"/>
    <m/>
    <m/>
    <m/>
    <n v="13594.44"/>
    <d v="2021-03-31T00:00:00"/>
    <s v="CARGA INICIAL RATEIO CONDOM PPT"/>
    <m/>
    <s v="CARGA INICIAL RATEIO CONDOM PPT"/>
    <n v="13594.44"/>
    <m/>
    <x v="0"/>
    <m/>
    <m/>
    <m/>
    <s v="33 DIAS"/>
    <n v="1644"/>
    <x v="3"/>
    <x v="8"/>
    <m/>
  </r>
  <r>
    <x v="349"/>
    <s v="15.519.361/0001-16"/>
    <s v="ND-RATEIO CONDOM PPT"/>
    <n v="15463"/>
    <d v="2021-02-26T00:00:00"/>
    <m/>
    <m/>
    <m/>
    <n v="13063.56"/>
    <d v="2021-03-31T00:00:00"/>
    <s v="CARGA INICIAL RATEIO CONDOM PPT"/>
    <m/>
    <s v="CARGA INICIAL RATEIO CONDOM PPT"/>
    <n v="13063.56"/>
    <m/>
    <x v="0"/>
    <m/>
    <m/>
    <m/>
    <s v="33 DIAS"/>
    <n v="1644"/>
    <x v="3"/>
    <x v="8"/>
    <m/>
  </r>
  <r>
    <x v="349"/>
    <s v="15.519.361/0001-16"/>
    <s v="ND-RATEIO CONDOM PPT"/>
    <n v="15464"/>
    <d v="2021-02-26T00:00:00"/>
    <m/>
    <m/>
    <m/>
    <n v="9873.1200000000008"/>
    <d v="2021-03-31T00:00:00"/>
    <s v="CARGA INICIAL RATEIO CONDOM PPT"/>
    <m/>
    <s v="CARGA INICIAL RATEIO CONDOM PPT"/>
    <n v="9873.1200000000008"/>
    <m/>
    <x v="0"/>
    <m/>
    <m/>
    <m/>
    <s v="33 DIAS"/>
    <n v="1644"/>
    <x v="3"/>
    <x v="8"/>
    <m/>
  </r>
  <r>
    <x v="349"/>
    <s v="15.519.361/0001-16"/>
    <s v="ND-RATEIO CONDOM PPT"/>
    <n v="15465"/>
    <d v="2021-02-26T00:00:00"/>
    <m/>
    <m/>
    <m/>
    <n v="26160.75"/>
    <d v="2021-03-31T00:00:00"/>
    <s v="CARGA INICIAL RATEIO CONDOM PPT"/>
    <m/>
    <s v="CARGA INICIAL RATEIO CONDOM PPT"/>
    <n v="26160.75"/>
    <m/>
    <x v="0"/>
    <m/>
    <m/>
    <m/>
    <s v="33 DIAS"/>
    <n v="1644"/>
    <x v="3"/>
    <x v="8"/>
    <m/>
  </r>
  <r>
    <x v="349"/>
    <s v="15.519.361/0001-16"/>
    <s v="ND-RATEIO CONDOM PPT"/>
    <n v="15466"/>
    <d v="2021-02-26T00:00:00"/>
    <m/>
    <m/>
    <m/>
    <n v="11629.35"/>
    <d v="2021-03-31T00:00:00"/>
    <s v="CARGA INICIAL RATEIO CONDOM PPT"/>
    <m/>
    <s v="CARGA INICIAL RATEIO CONDOM PPT"/>
    <n v="11629.35"/>
    <m/>
    <x v="0"/>
    <m/>
    <m/>
    <m/>
    <s v="33 DIAS"/>
    <n v="1644"/>
    <x v="3"/>
    <x v="8"/>
    <m/>
  </r>
  <r>
    <x v="349"/>
    <s v="15.519.361/0001-16"/>
    <s v="ND-RATEIO CONDOM PPT"/>
    <n v="15468"/>
    <d v="2021-02-26T00:00:00"/>
    <m/>
    <m/>
    <m/>
    <n v="28302.99"/>
    <d v="2021-03-31T00:00:00"/>
    <s v="CARGA INICIAL RATEIO CONDOM PPT"/>
    <m/>
    <s v="CARGA INICIAL RATEIO CONDOM PPT"/>
    <n v="28302.99"/>
    <m/>
    <x v="0"/>
    <m/>
    <m/>
    <m/>
    <s v="33 DIAS"/>
    <n v="1644"/>
    <x v="3"/>
    <x v="8"/>
    <m/>
  </r>
  <r>
    <x v="349"/>
    <s v="15.519.361/0001-16"/>
    <s v="ND-RATEIO CONDOM PPT"/>
    <n v="15537"/>
    <d v="2021-03-31T00:00:00"/>
    <m/>
    <m/>
    <m/>
    <n v="49786.66"/>
    <d v="2021-04-30T00:00:00"/>
    <s v="CARGA INICIAL RATEIO CONDOM PPT"/>
    <m/>
    <s v="CARGA INICIAL RATEIO CONDOM PPT"/>
    <n v="49786.66"/>
    <m/>
    <x v="0"/>
    <m/>
    <m/>
    <m/>
    <s v="2 - FATURADO"/>
    <n v="1614"/>
    <x v="3"/>
    <x v="8"/>
    <m/>
  </r>
  <r>
    <x v="349"/>
    <s v="15.519.361/0001-16"/>
    <s v="ND-RATEIO CONDOM PPT"/>
    <n v="15539"/>
    <d v="2021-03-31T00:00:00"/>
    <m/>
    <m/>
    <m/>
    <n v="2704.17"/>
    <d v="2021-04-30T00:00:00"/>
    <s v="CARGA INICIAL RATEIO CONDOM PPT"/>
    <m/>
    <s v="CARGA INICIAL RATEIO CONDOM PPT"/>
    <n v="2704.17"/>
    <m/>
    <x v="0"/>
    <m/>
    <m/>
    <m/>
    <s v="2 - FATURADO"/>
    <n v="1614"/>
    <x v="3"/>
    <x v="8"/>
    <m/>
  </r>
  <r>
    <x v="349"/>
    <s v="15.519.361/0001-16"/>
    <s v="ND-RATEIO CONDOM PPT"/>
    <n v="15540"/>
    <d v="2021-03-31T00:00:00"/>
    <m/>
    <m/>
    <m/>
    <n v="13824.85"/>
    <d v="2021-04-30T00:00:00"/>
    <s v="CARGA INICIAL RATEIO CONDOM PPT"/>
    <m/>
    <s v="CARGA INICIAL RATEIO CONDOM PPT"/>
    <n v="13824.85"/>
    <m/>
    <x v="0"/>
    <m/>
    <m/>
    <m/>
    <s v="2 - FATURADO"/>
    <n v="1614"/>
    <x v="3"/>
    <x v="8"/>
    <m/>
  </r>
  <r>
    <x v="349"/>
    <s v="15.519.361/0001-16"/>
    <s v="ND-RATEIO CONDOM PPT"/>
    <n v="15542"/>
    <d v="2021-03-31T00:00:00"/>
    <m/>
    <m/>
    <m/>
    <n v="1188.01"/>
    <d v="2021-04-30T00:00:00"/>
    <s v="CARGA INICIAL RATEIO CONDOM PPT"/>
    <m/>
    <s v="CARGA INICIAL RATEIO CONDOM PPT"/>
    <n v="1188.01"/>
    <m/>
    <x v="0"/>
    <m/>
    <m/>
    <m/>
    <s v="2 - FATURADO"/>
    <n v="1614"/>
    <x v="3"/>
    <x v="8"/>
    <m/>
  </r>
  <r>
    <x v="349"/>
    <s v="15.519.361/0001-16"/>
    <s v="ND-RATEIO CONDOM PPT"/>
    <n v="15543"/>
    <d v="2021-03-31T00:00:00"/>
    <m/>
    <m/>
    <m/>
    <n v="5231.05"/>
    <d v="2021-04-30T00:00:00"/>
    <s v="CARGA INICIAL RATEIO CONDOM PPT"/>
    <m/>
    <s v="CARGA INICIAL RATEIO CONDOM PPT"/>
    <n v="5231.05"/>
    <m/>
    <x v="0"/>
    <m/>
    <m/>
    <m/>
    <s v="2 - FATURADO"/>
    <n v="1614"/>
    <x v="3"/>
    <x v="8"/>
    <m/>
  </r>
  <r>
    <x v="349"/>
    <s v="15.519.361/0001-16"/>
    <s v="ND-RATEIO CONDOM PPT"/>
    <n v="15544"/>
    <d v="2021-03-31T00:00:00"/>
    <m/>
    <m/>
    <m/>
    <n v="7575.66"/>
    <d v="2021-04-30T00:00:00"/>
    <s v="CARGA INICIAL RATEIO CONDOM PPT"/>
    <m/>
    <s v="CARGA INICIAL RATEIO CONDOM PPT"/>
    <n v="7575.66"/>
    <m/>
    <x v="0"/>
    <m/>
    <m/>
    <m/>
    <s v="2 - FATURADO"/>
    <n v="1614"/>
    <x v="3"/>
    <x v="8"/>
    <m/>
  </r>
  <r>
    <x v="349"/>
    <s v="15.519.361/0001-16"/>
    <s v="ND-RATEIO CONDOM PPT"/>
    <n v="15545"/>
    <d v="2021-03-31T00:00:00"/>
    <m/>
    <m/>
    <m/>
    <n v="65200.07"/>
    <d v="2021-04-30T00:00:00"/>
    <s v="CARGA INICIAL RATEIO CONDOM PPT"/>
    <m/>
    <s v="CARGA INICIAL RATEIO CONDOM PPT"/>
    <n v="65200.07"/>
    <m/>
    <x v="0"/>
    <m/>
    <m/>
    <m/>
    <s v="2 - FATURADO"/>
    <n v="1614"/>
    <x v="3"/>
    <x v="8"/>
    <m/>
  </r>
  <r>
    <x v="349"/>
    <s v="15.519.361/0001-16"/>
    <s v="ND-RATEIO CONDOM PPT"/>
    <n v="15546"/>
    <d v="2021-03-31T00:00:00"/>
    <m/>
    <m/>
    <m/>
    <n v="4000.12"/>
    <d v="2021-04-30T00:00:00"/>
    <s v="CARGA INICIAL RATEIO CONDOM PPT"/>
    <m/>
    <s v="CARGA INICIAL RATEIO CONDOM PPT"/>
    <n v="4000.12"/>
    <m/>
    <x v="0"/>
    <m/>
    <m/>
    <m/>
    <s v="2 - FATURADO"/>
    <n v="1614"/>
    <x v="3"/>
    <x v="8"/>
    <m/>
  </r>
  <r>
    <x v="349"/>
    <s v="15.519.361/0001-16"/>
    <s v="ND-RATEIO CONDOM PPT"/>
    <n v="15547"/>
    <d v="2021-03-31T00:00:00"/>
    <m/>
    <m/>
    <m/>
    <n v="5306.94"/>
    <d v="2021-04-30T00:00:00"/>
    <s v="CARGA INICIAL RATEIO CONDOM PPT"/>
    <m/>
    <s v="CARGA INICIAL RATEIO CONDOM PPT"/>
    <n v="5306.94"/>
    <m/>
    <x v="0"/>
    <m/>
    <m/>
    <m/>
    <s v="2 - FATURADO"/>
    <n v="1614"/>
    <x v="3"/>
    <x v="8"/>
    <m/>
  </r>
  <r>
    <x v="349"/>
    <s v="15.519.361/0001-16"/>
    <s v="ND-RATEIO CONDOM PPT"/>
    <n v="15548"/>
    <d v="2021-03-31T00:00:00"/>
    <m/>
    <m/>
    <m/>
    <n v="46526.17"/>
    <d v="2021-04-30T00:00:00"/>
    <s v="CARGA INICIAL RATEIO CONDOM PPT"/>
    <m/>
    <s v="CARGA INICIAL RATEIO CONDOM PPT"/>
    <n v="46526.17"/>
    <m/>
    <x v="0"/>
    <m/>
    <m/>
    <m/>
    <s v="2 - FATURADO"/>
    <n v="1614"/>
    <x v="3"/>
    <x v="8"/>
    <m/>
  </r>
  <r>
    <x v="349"/>
    <s v="15.519.361/0001-16"/>
    <s v="ND-RATEIO CONDOM PPT"/>
    <n v="15549"/>
    <d v="2021-03-31T00:00:00"/>
    <m/>
    <m/>
    <m/>
    <n v="12042.53"/>
    <d v="2021-04-30T00:00:00"/>
    <s v="CARGA INICIAL RATEIO CONDOM PPT"/>
    <m/>
    <s v="CARGA INICIAL RATEIO CONDOM PPT"/>
    <n v="12042.53"/>
    <m/>
    <x v="0"/>
    <m/>
    <m/>
    <m/>
    <s v="2 - FATURADO"/>
    <n v="1614"/>
    <x v="3"/>
    <x v="8"/>
    <m/>
  </r>
  <r>
    <x v="349"/>
    <s v="15.519.361/0001-16"/>
    <s v="ND-RATEIO CONDOM PPT"/>
    <n v="15550"/>
    <d v="2021-03-31T00:00:00"/>
    <m/>
    <m/>
    <m/>
    <n v="36361.01"/>
    <d v="2021-04-30T00:00:00"/>
    <s v="CARGA INICIAL RATEIO CONDOM PPT"/>
    <m/>
    <s v="CARGA INICIAL RATEIO CONDOM PPT"/>
    <n v="36361.01"/>
    <m/>
    <x v="0"/>
    <m/>
    <m/>
    <m/>
    <s v="2 - FATURADO"/>
    <n v="1614"/>
    <x v="3"/>
    <x v="8"/>
    <m/>
  </r>
  <r>
    <x v="349"/>
    <s v="15.519.361/0001-16"/>
    <s v="ND-RATEIO CONDOM PPT"/>
    <n v="15551"/>
    <d v="2021-03-31T00:00:00"/>
    <m/>
    <m/>
    <m/>
    <n v="26202.959999999999"/>
    <d v="2021-04-30T00:00:00"/>
    <s v="CARGA INICIAL RATEIO CONDOM PPT"/>
    <m/>
    <s v="CARGA INICIAL RATEIO CONDOM PPT"/>
    <n v="26202.959999999999"/>
    <m/>
    <x v="0"/>
    <m/>
    <m/>
    <m/>
    <s v="2 - FATURADO"/>
    <n v="1614"/>
    <x v="3"/>
    <x v="8"/>
    <m/>
  </r>
  <r>
    <x v="349"/>
    <s v="15.519.361/0001-16"/>
    <s v="ND-RATEIO CONDOM PPT"/>
    <n v="15552"/>
    <d v="2021-03-31T00:00:00"/>
    <m/>
    <m/>
    <m/>
    <n v="20765.55"/>
    <d v="2021-04-30T00:00:00"/>
    <s v="CARGA INICIAL RATEIO CONDOM PPT"/>
    <m/>
    <s v="CARGA INICIAL RATEIO CONDOM PPT"/>
    <n v="20765.55"/>
    <m/>
    <x v="0"/>
    <m/>
    <m/>
    <m/>
    <s v="2 - FATURADO"/>
    <n v="1614"/>
    <x v="3"/>
    <x v="8"/>
    <m/>
  </r>
  <r>
    <x v="349"/>
    <s v="15.519.361/0001-16"/>
    <s v="ND-RATEIO CONDOM PPT"/>
    <n v="15553"/>
    <d v="2021-03-31T00:00:00"/>
    <m/>
    <m/>
    <m/>
    <n v="10320.35"/>
    <d v="2021-04-30T00:00:00"/>
    <s v="CARGA INICIAL RATEIO CONDOM PPT"/>
    <m/>
    <s v="CARGA INICIAL RATEIO CONDOM PPT"/>
    <n v="10320.35"/>
    <m/>
    <x v="0"/>
    <m/>
    <m/>
    <m/>
    <s v="2 - FATURADO"/>
    <n v="1614"/>
    <x v="3"/>
    <x v="8"/>
    <m/>
  </r>
  <r>
    <x v="349"/>
    <s v="15.519.361/0001-16"/>
    <s v="ND-RATEIO CONDOM PPT"/>
    <n v="15554"/>
    <d v="2021-03-31T00:00:00"/>
    <m/>
    <m/>
    <m/>
    <n v="14602.64"/>
    <d v="2021-04-30T00:00:00"/>
    <s v="CARGA INICIAL RATEIO CONDOM PPT"/>
    <m/>
    <s v="CARGA INICIAL RATEIO CONDOM PPT"/>
    <n v="14602.64"/>
    <m/>
    <x v="0"/>
    <m/>
    <m/>
    <m/>
    <s v="2 - FATURADO"/>
    <n v="1614"/>
    <x v="3"/>
    <x v="8"/>
    <m/>
  </r>
  <r>
    <x v="349"/>
    <s v="15.519.361/0001-16"/>
    <s v="ND-RATEIO CONDOM PPT"/>
    <n v="15555"/>
    <d v="2021-03-31T00:00:00"/>
    <m/>
    <m/>
    <m/>
    <n v="11569.97"/>
    <d v="2021-04-30T00:00:00"/>
    <s v="CARGA INICIAL RATEIO CONDOM PPT"/>
    <m/>
    <s v="CARGA INICIAL RATEIO CONDOM PPT"/>
    <n v="11569.97"/>
    <m/>
    <x v="0"/>
    <m/>
    <m/>
    <m/>
    <s v="2 - FATURADO"/>
    <n v="1614"/>
    <x v="3"/>
    <x v="8"/>
    <m/>
  </r>
  <r>
    <x v="349"/>
    <s v="15.519.361/0001-16"/>
    <s v="ND-RATEIO CONDOM PPT"/>
    <n v="15556"/>
    <d v="2021-03-31T00:00:00"/>
    <m/>
    <m/>
    <m/>
    <n v="13536.83"/>
    <d v="2021-04-30T00:00:00"/>
    <s v="CARGA INICIAL RATEIO CONDOM PPT"/>
    <m/>
    <s v="CARGA INICIAL RATEIO CONDOM PPT"/>
    <n v="13536.83"/>
    <m/>
    <x v="0"/>
    <m/>
    <m/>
    <m/>
    <s v="2 - FATURADO"/>
    <n v="1614"/>
    <x v="3"/>
    <x v="8"/>
    <m/>
  </r>
  <r>
    <x v="349"/>
    <s v="15.519.361/0001-16"/>
    <s v="ND-RATEIO CONDOM PPT"/>
    <n v="15557"/>
    <d v="2021-03-31T00:00:00"/>
    <m/>
    <m/>
    <m/>
    <n v="12993.82"/>
    <d v="2021-04-30T00:00:00"/>
    <s v="CARGA INICIAL RATEIO CONDOM PPT"/>
    <m/>
    <s v="CARGA INICIAL RATEIO CONDOM PPT"/>
    <n v="12993.82"/>
    <m/>
    <x v="0"/>
    <m/>
    <m/>
    <m/>
    <s v="2 - FATURADO"/>
    <n v="1614"/>
    <x v="3"/>
    <x v="8"/>
    <m/>
  </r>
  <r>
    <x v="349"/>
    <s v="15.519.361/0001-16"/>
    <s v="ND-RATEIO CONDOM PPT"/>
    <n v="15558"/>
    <d v="2021-03-31T00:00:00"/>
    <m/>
    <m/>
    <m/>
    <n v="9813.5499999999993"/>
    <d v="2021-04-30T00:00:00"/>
    <s v="CARGA INICIAL RATEIO CONDOM PPT"/>
    <m/>
    <s v="CARGA INICIAL RATEIO CONDOM PPT"/>
    <n v="9813.5499999999993"/>
    <m/>
    <x v="0"/>
    <m/>
    <m/>
    <m/>
    <s v="2 - FATURADO"/>
    <n v="1614"/>
    <x v="3"/>
    <x v="8"/>
    <m/>
  </r>
  <r>
    <x v="349"/>
    <s v="15.519.361/0001-16"/>
    <s v="ND-RATEIO CONDOM PPT"/>
    <n v="15559"/>
    <d v="2021-03-31T00:00:00"/>
    <m/>
    <m/>
    <m/>
    <n v="30398.57"/>
    <d v="2021-04-30T00:00:00"/>
    <s v="CARGA INICIAL RATEIO CONDOM PPT"/>
    <m/>
    <s v="CARGA INICIAL RATEIO CONDOM PPT"/>
    <n v="30398.57"/>
    <m/>
    <x v="0"/>
    <m/>
    <m/>
    <m/>
    <s v="2 - FATURADO"/>
    <n v="1614"/>
    <x v="3"/>
    <x v="8"/>
    <m/>
  </r>
  <r>
    <x v="349"/>
    <s v="15.519.361/0001-16"/>
    <s v="ND-RATEIO CONDOM PPT"/>
    <n v="15560"/>
    <d v="2021-03-31T00:00:00"/>
    <m/>
    <m/>
    <m/>
    <n v="11507.11"/>
    <d v="2021-04-30T00:00:00"/>
    <s v="CARGA INICIAL RATEIO CONDOM PPT"/>
    <m/>
    <s v="CARGA INICIAL RATEIO CONDOM PPT"/>
    <n v="11507.11"/>
    <m/>
    <x v="0"/>
    <m/>
    <m/>
    <m/>
    <s v="2 - FATURADO"/>
    <n v="1614"/>
    <x v="3"/>
    <x v="8"/>
    <m/>
  </r>
  <r>
    <x v="349"/>
    <s v="15.519.361/0001-16"/>
    <s v="ND-RATEIO CONDOM PPT"/>
    <n v="15562"/>
    <d v="2021-03-31T00:00:00"/>
    <m/>
    <m/>
    <m/>
    <n v="24851.98"/>
    <d v="2021-04-30T00:00:00"/>
    <s v="CARGA INICIAL RATEIO CONDOM PPT"/>
    <m/>
    <s v="CARGA INICIAL RATEIO CONDOM PPT"/>
    <n v="24851.98"/>
    <m/>
    <x v="0"/>
    <m/>
    <m/>
    <m/>
    <s v="2 - FATURADO"/>
    <n v="1614"/>
    <x v="3"/>
    <x v="8"/>
    <m/>
  </r>
  <r>
    <x v="349"/>
    <s v="15.519.361/0001-16"/>
    <s v="ND-RATEIO CONDOM PPT"/>
    <n v="15641"/>
    <d v="2021-04-30T00:00:00"/>
    <m/>
    <m/>
    <m/>
    <n v="63258.22"/>
    <d v="2021-05-31T00:00:00"/>
    <s v="CARGA INICIAL RATEIO CONDOM PPT"/>
    <m/>
    <s v="CARGA INICIAL RATEIO CONDOM PPT"/>
    <n v="63258.22"/>
    <m/>
    <x v="0"/>
    <m/>
    <m/>
    <m/>
    <s v="31 DIAS"/>
    <n v="1583"/>
    <x v="3"/>
    <x v="8"/>
    <m/>
  </r>
  <r>
    <x v="349"/>
    <s v="15.519.361/0001-16"/>
    <s v="ND-RATEIO CONDOM PPT"/>
    <n v="15643"/>
    <d v="2021-04-30T00:00:00"/>
    <m/>
    <m/>
    <m/>
    <n v="2791.25"/>
    <d v="2021-05-31T00:00:00"/>
    <s v="CARGA INICIAL RATEIO CONDOM PPT"/>
    <m/>
    <s v="CARGA INICIAL RATEIO CONDOM PPT"/>
    <n v="2791.25"/>
    <m/>
    <x v="0"/>
    <m/>
    <m/>
    <m/>
    <s v="31 DIAS"/>
    <n v="1583"/>
    <x v="3"/>
    <x v="8"/>
    <m/>
  </r>
  <r>
    <x v="349"/>
    <s v="15.519.361/0001-16"/>
    <s v="ND-RATEIO CONDOM PPT"/>
    <n v="15644"/>
    <d v="2021-04-30T00:00:00"/>
    <m/>
    <m/>
    <m/>
    <n v="13817.17"/>
    <d v="2021-05-31T00:00:00"/>
    <s v="CARGA INICIAL RATEIO CONDOM PPT"/>
    <m/>
    <s v="CARGA INICIAL RATEIO CONDOM PPT"/>
    <n v="13817.17"/>
    <m/>
    <x v="0"/>
    <m/>
    <m/>
    <m/>
    <s v="31 DIAS"/>
    <n v="1583"/>
    <x v="3"/>
    <x v="8"/>
    <m/>
  </r>
  <r>
    <x v="349"/>
    <s v="15.519.361/0001-16"/>
    <s v="ND-RATEIO CONDOM PPT"/>
    <n v="15646"/>
    <d v="2021-04-30T00:00:00"/>
    <m/>
    <m/>
    <m/>
    <n v="1234.47"/>
    <d v="2021-05-31T00:00:00"/>
    <s v="CARGA INICIAL RATEIO CONDOM PPT"/>
    <m/>
    <s v="CARGA INICIAL RATEIO CONDOM PPT"/>
    <n v="1234.47"/>
    <m/>
    <x v="0"/>
    <m/>
    <m/>
    <m/>
    <s v="31 DIAS"/>
    <n v="1583"/>
    <x v="3"/>
    <x v="8"/>
    <m/>
  </r>
  <r>
    <x v="349"/>
    <s v="15.519.361/0001-16"/>
    <s v="ND-RATEIO CONDOM PPT"/>
    <n v="15647"/>
    <d v="2021-04-30T00:00:00"/>
    <m/>
    <m/>
    <m/>
    <n v="5481.11"/>
    <d v="2021-05-31T00:00:00"/>
    <s v="CARGA INICIAL RATEIO CONDOM PPT"/>
    <m/>
    <s v="CARGA INICIAL RATEIO CONDOM PPT"/>
    <n v="5481.11"/>
    <m/>
    <x v="0"/>
    <m/>
    <m/>
    <m/>
    <s v="31 DIAS"/>
    <n v="1583"/>
    <x v="3"/>
    <x v="8"/>
    <m/>
  </r>
  <r>
    <x v="349"/>
    <s v="15.519.361/0001-16"/>
    <s v="ND-RATEIO CONDOM PPT"/>
    <n v="15648"/>
    <d v="2021-04-30T00:00:00"/>
    <m/>
    <m/>
    <m/>
    <n v="9321.61"/>
    <d v="2021-05-31T00:00:00"/>
    <s v="CARGA INICIAL RATEIO CONDOM PPT"/>
    <m/>
    <s v="CARGA INICIAL RATEIO CONDOM PPT"/>
    <n v="9321.61"/>
    <m/>
    <x v="0"/>
    <m/>
    <m/>
    <m/>
    <s v="31 DIAS"/>
    <n v="1583"/>
    <x v="3"/>
    <x v="8"/>
    <m/>
  </r>
  <r>
    <x v="349"/>
    <s v="15.519.361/0001-16"/>
    <s v="ND-RATEIO CONDOM PPT"/>
    <n v="15649"/>
    <d v="2021-04-30T00:00:00"/>
    <m/>
    <m/>
    <m/>
    <n v="71054.89"/>
    <d v="2021-05-31T00:00:00"/>
    <s v="CARGA INICIAL RATEIO CONDOM PPT"/>
    <m/>
    <s v="CARGA INICIAL RATEIO CONDOM PPT"/>
    <n v="71054.89"/>
    <m/>
    <x v="0"/>
    <m/>
    <m/>
    <m/>
    <s v="31 DIAS"/>
    <n v="1583"/>
    <x v="3"/>
    <x v="8"/>
    <m/>
  </r>
  <r>
    <x v="349"/>
    <s v="15.519.361/0001-16"/>
    <s v="ND-RATEIO CONDOM PPT"/>
    <n v="15650"/>
    <d v="2021-04-30T00:00:00"/>
    <m/>
    <m/>
    <m/>
    <n v="4288.59"/>
    <d v="2021-05-31T00:00:00"/>
    <s v="CARGA INICIAL RATEIO CONDOM PPT"/>
    <m/>
    <s v="CARGA INICIAL RATEIO CONDOM PPT"/>
    <n v="4288.59"/>
    <m/>
    <x v="0"/>
    <m/>
    <m/>
    <m/>
    <s v="31 DIAS"/>
    <n v="1583"/>
    <x v="3"/>
    <x v="8"/>
    <m/>
  </r>
  <r>
    <x v="349"/>
    <s v="15.519.361/0001-16"/>
    <s v="ND-RATEIO CONDOM PPT"/>
    <n v="15651"/>
    <d v="2021-04-30T00:00:00"/>
    <m/>
    <m/>
    <m/>
    <n v="7889.43"/>
    <d v="2021-05-31T00:00:00"/>
    <s v="CARGA INICIAL RATEIO CONDOM PPT"/>
    <m/>
    <s v="CARGA INICIAL RATEIO CONDOM PPT"/>
    <n v="7889.43"/>
    <m/>
    <x v="0"/>
    <m/>
    <m/>
    <m/>
    <s v="31 DIAS"/>
    <n v="1583"/>
    <x v="3"/>
    <x v="8"/>
    <m/>
  </r>
  <r>
    <x v="349"/>
    <s v="15.519.361/0001-16"/>
    <s v="ND-RATEIO CONDOM PPT"/>
    <n v="15652"/>
    <d v="2021-04-30T00:00:00"/>
    <m/>
    <m/>
    <m/>
    <n v="50341.48"/>
    <d v="2021-05-31T00:00:00"/>
    <s v="CARGA INICIAL RATEIO CONDOM PPT"/>
    <m/>
    <s v="CARGA INICIAL RATEIO CONDOM PPT"/>
    <n v="50341.48"/>
    <m/>
    <x v="0"/>
    <m/>
    <m/>
    <m/>
    <s v="31 DIAS"/>
    <n v="1583"/>
    <x v="3"/>
    <x v="8"/>
    <m/>
  </r>
  <r>
    <x v="349"/>
    <s v="15.519.361/0001-16"/>
    <s v="ND-RATEIO CONDOM PPT"/>
    <n v="15653"/>
    <d v="2021-04-30T00:00:00"/>
    <m/>
    <m/>
    <m/>
    <n v="16382.14"/>
    <d v="2021-05-31T00:00:00"/>
    <s v="CARGA INICIAL RATEIO CONDOM PPT"/>
    <m/>
    <s v="CARGA INICIAL RATEIO CONDOM PPT"/>
    <n v="16382.14"/>
    <m/>
    <x v="0"/>
    <m/>
    <m/>
    <m/>
    <s v="31 DIAS"/>
    <n v="1583"/>
    <x v="3"/>
    <x v="8"/>
    <m/>
  </r>
  <r>
    <x v="349"/>
    <s v="15.519.361/0001-16"/>
    <s v="ND-RATEIO CONDOM PPT"/>
    <n v="15654"/>
    <d v="2021-04-30T00:00:00"/>
    <m/>
    <m/>
    <m/>
    <n v="41288.32"/>
    <d v="2021-05-31T00:00:00"/>
    <s v="CARGA INICIAL RATEIO CONDOM PPT"/>
    <m/>
    <s v="CARGA INICIAL RATEIO CONDOM PPT"/>
    <n v="41288.32"/>
    <m/>
    <x v="0"/>
    <m/>
    <m/>
    <m/>
    <s v="31 DIAS"/>
    <n v="1583"/>
    <x v="3"/>
    <x v="8"/>
    <m/>
  </r>
  <r>
    <x v="349"/>
    <s v="15.519.361/0001-16"/>
    <s v="ND-RATEIO CONDOM PPT"/>
    <n v="15655"/>
    <d v="2021-04-30T00:00:00"/>
    <m/>
    <m/>
    <m/>
    <n v="32497.15"/>
    <d v="2021-05-31T00:00:00"/>
    <s v="CARGA INICIAL RATEIO CONDOM PPT"/>
    <m/>
    <s v="CARGA INICIAL RATEIO CONDOM PPT"/>
    <n v="32497.15"/>
    <m/>
    <x v="0"/>
    <m/>
    <m/>
    <m/>
    <s v="31 DIAS"/>
    <n v="1583"/>
    <x v="3"/>
    <x v="8"/>
    <m/>
  </r>
  <r>
    <x v="349"/>
    <s v="15.519.361/0001-16"/>
    <s v="ND-RATEIO CONDOM PPT"/>
    <n v="15656"/>
    <d v="2021-04-30T00:00:00"/>
    <m/>
    <m/>
    <m/>
    <n v="27398.33"/>
    <d v="2021-05-31T00:00:00"/>
    <s v="CARGA INICIAL RATEIO CONDOM PPT"/>
    <m/>
    <s v="CARGA INICIAL RATEIO CONDOM PPT"/>
    <n v="27398.33"/>
    <m/>
    <x v="0"/>
    <m/>
    <m/>
    <m/>
    <s v="31 DIAS"/>
    <n v="1583"/>
    <x v="3"/>
    <x v="8"/>
    <m/>
  </r>
  <r>
    <x v="349"/>
    <s v="15.519.361/0001-16"/>
    <s v="ND-RATEIO CONDOM PPT"/>
    <n v="15657"/>
    <d v="2021-04-30T00:00:00"/>
    <m/>
    <m/>
    <m/>
    <n v="13920.08"/>
    <d v="2021-05-31T00:00:00"/>
    <s v="CARGA INICIAL RATEIO CONDOM PPT"/>
    <m/>
    <s v="CARGA INICIAL RATEIO CONDOM PPT"/>
    <n v="13920.08"/>
    <m/>
    <x v="0"/>
    <m/>
    <m/>
    <m/>
    <s v="31 DIAS"/>
    <n v="1583"/>
    <x v="3"/>
    <x v="8"/>
    <m/>
  </r>
  <r>
    <x v="349"/>
    <s v="15.519.361/0001-16"/>
    <s v="ND-RATEIO CONDOM PPT"/>
    <n v="15658"/>
    <d v="2021-04-30T00:00:00"/>
    <m/>
    <m/>
    <m/>
    <n v="14930.15"/>
    <d v="2021-05-31T00:00:00"/>
    <s v="CARGA INICIAL RATEIO CONDOM PPT"/>
    <m/>
    <s v="CARGA INICIAL RATEIO CONDOM PPT"/>
    <n v="14930.15"/>
    <m/>
    <x v="0"/>
    <m/>
    <m/>
    <m/>
    <s v="31 DIAS"/>
    <n v="1583"/>
    <x v="3"/>
    <x v="8"/>
    <m/>
  </r>
  <r>
    <x v="349"/>
    <s v="15.519.361/0001-16"/>
    <s v="ND-RATEIO CONDOM PPT"/>
    <n v="15659"/>
    <d v="2021-04-30T00:00:00"/>
    <m/>
    <m/>
    <m/>
    <n v="14407.38"/>
    <d v="2021-05-31T00:00:00"/>
    <s v="CARGA INICIAL RATEIO CONDOM PPT"/>
    <m/>
    <s v="CARGA INICIAL RATEIO CONDOM PPT"/>
    <n v="14407.38"/>
    <m/>
    <x v="0"/>
    <m/>
    <m/>
    <m/>
    <s v="31 DIAS"/>
    <n v="1583"/>
    <x v="3"/>
    <x v="8"/>
    <m/>
  </r>
  <r>
    <x v="349"/>
    <s v="15.519.361/0001-16"/>
    <s v="ND-RATEIO CONDOM PPT"/>
    <n v="15660"/>
    <d v="2021-04-30T00:00:00"/>
    <m/>
    <m/>
    <m/>
    <n v="17967.150000000001"/>
    <d v="2021-05-31T00:00:00"/>
    <s v="CARGA INICIAL RATEIO CONDOM PPT"/>
    <m/>
    <s v="CARGA INICIAL RATEIO CONDOM PPT"/>
    <n v="17967.150000000001"/>
    <m/>
    <x v="0"/>
    <m/>
    <m/>
    <m/>
    <s v="31 DIAS"/>
    <n v="1583"/>
    <x v="3"/>
    <x v="8"/>
    <m/>
  </r>
  <r>
    <x v="349"/>
    <s v="15.519.361/0001-16"/>
    <s v="ND-RATEIO CONDOM PPT"/>
    <n v="15661"/>
    <d v="2021-04-30T00:00:00"/>
    <m/>
    <m/>
    <m/>
    <n v="16433.62"/>
    <d v="2021-05-31T00:00:00"/>
    <s v="CARGA INICIAL RATEIO CONDOM PPT"/>
    <m/>
    <s v="CARGA INICIAL RATEIO CONDOM PPT"/>
    <n v="16433.62"/>
    <m/>
    <x v="0"/>
    <m/>
    <m/>
    <m/>
    <s v="31 DIAS"/>
    <n v="1583"/>
    <x v="3"/>
    <x v="8"/>
    <m/>
  </r>
  <r>
    <x v="349"/>
    <s v="15.519.361/0001-16"/>
    <s v="ND-RATEIO CONDOM PPT"/>
    <n v="15662"/>
    <d v="2021-04-30T00:00:00"/>
    <m/>
    <m/>
    <m/>
    <n v="13556.67"/>
    <d v="2021-05-31T00:00:00"/>
    <s v="CARGA INICIAL RATEIO CONDOM PPT"/>
    <m/>
    <s v="CARGA INICIAL RATEIO CONDOM PPT"/>
    <n v="13556.67"/>
    <m/>
    <x v="0"/>
    <m/>
    <m/>
    <m/>
    <s v="31 DIAS"/>
    <n v="1583"/>
    <x v="3"/>
    <x v="8"/>
    <m/>
  </r>
  <r>
    <x v="349"/>
    <s v="15.519.361/0001-16"/>
    <s v="ND-RATEIO CONDOM PPT"/>
    <n v="15663"/>
    <d v="2021-04-30T00:00:00"/>
    <m/>
    <m/>
    <m/>
    <n v="28804.53"/>
    <d v="2021-05-31T00:00:00"/>
    <s v="CARGA INICIAL RATEIO CONDOM PPT"/>
    <m/>
    <s v="CARGA INICIAL RATEIO CONDOM PPT"/>
    <n v="28804.53"/>
    <m/>
    <x v="0"/>
    <m/>
    <m/>
    <m/>
    <s v="31 DIAS"/>
    <n v="1583"/>
    <x v="3"/>
    <x v="8"/>
    <m/>
  </r>
  <r>
    <x v="349"/>
    <s v="15.519.361/0001-16"/>
    <s v="ND-RATEIO CONDOM PPT"/>
    <n v="15664"/>
    <d v="2021-04-30T00:00:00"/>
    <m/>
    <m/>
    <m/>
    <n v="15510.24"/>
    <d v="2021-05-31T00:00:00"/>
    <s v="CARGA INICIAL RATEIO CONDOM PPT"/>
    <m/>
    <s v="CARGA INICIAL RATEIO CONDOM PPT"/>
    <n v="15510.24"/>
    <m/>
    <x v="0"/>
    <m/>
    <m/>
    <m/>
    <s v="31 DIAS"/>
    <n v="1583"/>
    <x v="3"/>
    <x v="8"/>
    <m/>
  </r>
  <r>
    <x v="349"/>
    <s v="15.519.361/0001-16"/>
    <s v="ND-RATEIO CONDOM PPT"/>
    <n v="15665"/>
    <d v="2021-04-30T00:00:00"/>
    <m/>
    <m/>
    <m/>
    <n v="13906.21"/>
    <d v="2021-05-31T00:00:00"/>
    <s v="CARGA INICIAL RATEIO CONDOM PPT"/>
    <m/>
    <s v="CARGA INICIAL RATEIO CONDOM PPT"/>
    <n v="13906.21"/>
    <m/>
    <x v="0"/>
    <m/>
    <m/>
    <m/>
    <s v="31 DIAS"/>
    <n v="1583"/>
    <x v="3"/>
    <x v="8"/>
    <m/>
  </r>
  <r>
    <x v="349"/>
    <s v="15.519.361/0001-16"/>
    <s v="ND-RATEIO CONDOM PPT"/>
    <n v="15666"/>
    <d v="2021-04-30T00:00:00"/>
    <m/>
    <m/>
    <m/>
    <n v="32380.880000000001"/>
    <d v="2021-05-31T00:00:00"/>
    <s v="CARGA INICIAL RATEIO CONDOM PPT"/>
    <m/>
    <s v="CARGA INICIAL RATEIO CONDOM PPT"/>
    <n v="32380.880000000001"/>
    <m/>
    <x v="0"/>
    <m/>
    <m/>
    <m/>
    <s v="31 DIAS"/>
    <n v="1583"/>
    <x v="3"/>
    <x v="8"/>
    <m/>
  </r>
  <r>
    <x v="349"/>
    <s v="15.519.361/0001-16"/>
    <s v="ND-RATEIO CONDOM PPT"/>
    <n v="15744"/>
    <d v="2021-05-31T00:00:00"/>
    <m/>
    <m/>
    <m/>
    <n v="68362.84"/>
    <d v="2021-06-30T00:00:00"/>
    <s v="CARGA INICIAL RATEIO CONDOM PPT"/>
    <m/>
    <s v="CARGA INICIAL RATEIO CONDOM PPT"/>
    <n v="68362.84"/>
    <m/>
    <x v="0"/>
    <m/>
    <m/>
    <m/>
    <s v="2 - FATURADO"/>
    <n v="1553"/>
    <x v="3"/>
    <x v="8"/>
    <m/>
  </r>
  <r>
    <x v="349"/>
    <s v="15.519.361/0001-16"/>
    <s v="ND-RATEIO CONDOM PPT"/>
    <n v="15746"/>
    <d v="2021-05-31T00:00:00"/>
    <m/>
    <m/>
    <m/>
    <n v="2791.44"/>
    <d v="2021-06-30T00:00:00"/>
    <s v="CARGA INICIAL RATEIO CONDOM PPT"/>
    <m/>
    <s v="CARGA INICIAL RATEIO CONDOM PPT"/>
    <n v="2791.44"/>
    <m/>
    <x v="0"/>
    <m/>
    <m/>
    <m/>
    <s v="2 - FATURADO"/>
    <n v="1553"/>
    <x v="3"/>
    <x v="8"/>
    <m/>
  </r>
  <r>
    <x v="349"/>
    <s v="15.519.361/0001-16"/>
    <s v="ND-RATEIO CONDOM PPT"/>
    <n v="15747"/>
    <d v="2021-05-31T00:00:00"/>
    <m/>
    <m/>
    <m/>
    <n v="13817.04"/>
    <d v="2021-06-30T00:00:00"/>
    <s v="CARGA INICIAL RATEIO CONDOM PPT"/>
    <m/>
    <s v="CARGA INICIAL RATEIO CONDOM PPT"/>
    <n v="13817.04"/>
    <m/>
    <x v="0"/>
    <m/>
    <m/>
    <m/>
    <s v="2 - FATURADO"/>
    <n v="1553"/>
    <x v="3"/>
    <x v="8"/>
    <m/>
  </r>
  <r>
    <x v="349"/>
    <s v="15.519.361/0001-16"/>
    <s v="ND-RATEIO CONDOM PPT"/>
    <n v="15749"/>
    <d v="2021-05-31T00:00:00"/>
    <m/>
    <m/>
    <m/>
    <n v="1244.74"/>
    <d v="2021-06-30T00:00:00"/>
    <s v="CARGA INICIAL RATEIO CONDOM PPT"/>
    <m/>
    <s v="CARGA INICIAL RATEIO CONDOM PPT"/>
    <n v="1244.74"/>
    <m/>
    <x v="0"/>
    <m/>
    <m/>
    <m/>
    <s v="2 - FATURADO"/>
    <n v="1553"/>
    <x v="3"/>
    <x v="8"/>
    <m/>
  </r>
  <r>
    <x v="349"/>
    <s v="15.519.361/0001-16"/>
    <s v="ND-RATEIO CONDOM PPT"/>
    <n v="15750"/>
    <d v="2021-05-31T00:00:00"/>
    <m/>
    <m/>
    <m/>
    <n v="5481.33"/>
    <d v="2021-06-30T00:00:00"/>
    <s v="CARGA INICIAL RATEIO CONDOM PPT"/>
    <m/>
    <s v="CARGA INICIAL RATEIO CONDOM PPT"/>
    <n v="5481.33"/>
    <m/>
    <x v="0"/>
    <m/>
    <m/>
    <m/>
    <s v="2 - FATURADO"/>
    <n v="1553"/>
    <x v="3"/>
    <x v="8"/>
    <m/>
  </r>
  <r>
    <x v="349"/>
    <s v="15.519.361/0001-16"/>
    <s v="ND-RATEIO CONDOM PPT"/>
    <n v="15751"/>
    <d v="2021-05-31T00:00:00"/>
    <m/>
    <m/>
    <m/>
    <n v="9794.43"/>
    <d v="2021-06-30T00:00:00"/>
    <s v="CARGA INICIAL RATEIO CONDOM PPT"/>
    <m/>
    <s v="CARGA INICIAL RATEIO CONDOM PPT"/>
    <n v="9794.43"/>
    <m/>
    <x v="0"/>
    <m/>
    <m/>
    <m/>
    <s v="2 - FATURADO"/>
    <n v="1553"/>
    <x v="3"/>
    <x v="8"/>
    <m/>
  </r>
  <r>
    <x v="349"/>
    <s v="15.519.361/0001-16"/>
    <s v="ND-RATEIO CONDOM PPT"/>
    <n v="15752"/>
    <d v="2021-05-31T00:00:00"/>
    <m/>
    <m/>
    <m/>
    <n v="71057.59"/>
    <d v="2021-06-30T00:00:00"/>
    <s v="CARGA INICIAL RATEIO CONDOM PPT"/>
    <m/>
    <s v="CARGA INICIAL RATEIO CONDOM PPT"/>
    <n v="71057.59"/>
    <m/>
    <x v="0"/>
    <m/>
    <m/>
    <m/>
    <s v="2 - FATURADO"/>
    <n v="1553"/>
    <x v="3"/>
    <x v="8"/>
    <m/>
  </r>
  <r>
    <x v="349"/>
    <s v="15.519.361/0001-16"/>
    <s v="ND-RATEIO CONDOM PPT"/>
    <n v="15753"/>
    <d v="2021-05-31T00:00:00"/>
    <m/>
    <m/>
    <m/>
    <n v="4288.91"/>
    <d v="2021-06-30T00:00:00"/>
    <s v="CARGA INICIAL RATEIO CONDOM PPT"/>
    <m/>
    <s v="CARGA INICIAL RATEIO CONDOM PPT"/>
    <n v="4288.91"/>
    <m/>
    <x v="0"/>
    <m/>
    <m/>
    <m/>
    <s v="2 - FATURADO"/>
    <n v="1553"/>
    <x v="3"/>
    <x v="8"/>
    <m/>
  </r>
  <r>
    <x v="349"/>
    <s v="15.519.361/0001-16"/>
    <s v="ND-RATEIO CONDOM PPT"/>
    <n v="15754"/>
    <d v="2021-05-31T00:00:00"/>
    <m/>
    <m/>
    <m/>
    <n v="8887.2800000000007"/>
    <d v="2021-06-30T00:00:00"/>
    <s v="CARGA INICIAL RATEIO CONDOM PPT"/>
    <m/>
    <s v="CARGA INICIAL RATEIO CONDOM PPT"/>
    <n v="8887.2800000000007"/>
    <m/>
    <x v="0"/>
    <m/>
    <m/>
    <m/>
    <s v="2 - FATURADO"/>
    <n v="1553"/>
    <x v="3"/>
    <x v="8"/>
    <m/>
  </r>
  <r>
    <x v="349"/>
    <s v="15.519.361/0001-16"/>
    <s v="ND-RATEIO CONDOM PPT"/>
    <n v="15755"/>
    <d v="2021-05-31T00:00:00"/>
    <m/>
    <m/>
    <m/>
    <n v="50027.45"/>
    <d v="2021-06-30T00:00:00"/>
    <s v="CARGA INICIAL RATEIO CONDOM PPT"/>
    <m/>
    <s v="CARGA INICIAL RATEIO CONDOM PPT"/>
    <n v="50027.45"/>
    <m/>
    <x v="0"/>
    <m/>
    <m/>
    <m/>
    <s v="2 - FATURADO"/>
    <n v="1553"/>
    <x v="3"/>
    <x v="8"/>
    <m/>
  </r>
  <r>
    <x v="349"/>
    <s v="15.519.361/0001-16"/>
    <s v="ND-RATEIO CONDOM PPT"/>
    <n v="15756"/>
    <d v="2021-05-31T00:00:00"/>
    <m/>
    <m/>
    <m/>
    <n v="16385.099999999999"/>
    <d v="2021-06-30T00:00:00"/>
    <s v="CARGA INICIAL RATEIO CONDOM PPT"/>
    <m/>
    <s v="CARGA INICIAL RATEIO CONDOM PPT"/>
    <n v="16385.099999999999"/>
    <m/>
    <x v="0"/>
    <m/>
    <m/>
    <m/>
    <s v="2 - FATURADO"/>
    <n v="1553"/>
    <x v="3"/>
    <x v="8"/>
    <m/>
  </r>
  <r>
    <x v="349"/>
    <s v="15.519.361/0001-16"/>
    <s v="ND-RATEIO CONDOM PPT"/>
    <n v="15757"/>
    <d v="2021-05-31T00:00:00"/>
    <m/>
    <m/>
    <m/>
    <n v="41289.81"/>
    <d v="2021-06-30T00:00:00"/>
    <s v="CARGA INICIAL RATEIO CONDOM PPT"/>
    <m/>
    <s v="CARGA INICIAL RATEIO CONDOM PPT"/>
    <n v="41289.81"/>
    <m/>
    <x v="0"/>
    <m/>
    <m/>
    <m/>
    <s v="2 - FATURADO"/>
    <n v="1553"/>
    <x v="3"/>
    <x v="8"/>
    <m/>
  </r>
  <r>
    <x v="349"/>
    <s v="15.519.361/0001-16"/>
    <s v="ND-RATEIO CONDOM PPT"/>
    <n v="15758"/>
    <d v="2021-05-31T00:00:00"/>
    <m/>
    <m/>
    <m/>
    <n v="36784.1"/>
    <d v="2021-06-30T00:00:00"/>
    <s v="CARGA INICIAL RATEIO CONDOM PPT"/>
    <m/>
    <s v="CARGA INICIAL RATEIO CONDOM PPT"/>
    <n v="36784.1"/>
    <m/>
    <x v="0"/>
    <m/>
    <m/>
    <m/>
    <s v="2 - FATURADO"/>
    <n v="1553"/>
    <x v="3"/>
    <x v="8"/>
    <m/>
  </r>
  <r>
    <x v="349"/>
    <s v="15.519.361/0001-16"/>
    <s v="ND-RATEIO CONDOM PPT"/>
    <n v="15759"/>
    <d v="2021-05-31T00:00:00"/>
    <m/>
    <m/>
    <m/>
    <n v="30753.59"/>
    <d v="2021-06-30T00:00:00"/>
    <s v="CARGA INICIAL RATEIO CONDOM PPT"/>
    <m/>
    <s v="CARGA INICIAL RATEIO CONDOM PPT"/>
    <n v="30753.59"/>
    <m/>
    <x v="0"/>
    <m/>
    <m/>
    <m/>
    <s v="2 - FATURADO"/>
    <n v="1553"/>
    <x v="3"/>
    <x v="8"/>
    <m/>
  </r>
  <r>
    <x v="349"/>
    <s v="15.519.361/0001-16"/>
    <s v="ND-RATEIO CONDOM PPT"/>
    <n v="15760"/>
    <d v="2021-05-31T00:00:00"/>
    <m/>
    <m/>
    <m/>
    <n v="13924.44"/>
    <d v="2021-06-30T00:00:00"/>
    <s v="CARGA INICIAL RATEIO CONDOM PPT"/>
    <m/>
    <s v="CARGA INICIAL RATEIO CONDOM PPT"/>
    <n v="13924.44"/>
    <m/>
    <x v="0"/>
    <m/>
    <m/>
    <m/>
    <s v="2 - FATURADO"/>
    <n v="1553"/>
    <x v="3"/>
    <x v="8"/>
    <m/>
  </r>
  <r>
    <x v="349"/>
    <s v="15.519.361/0001-16"/>
    <s v="ND-RATEIO CONDOM PPT"/>
    <n v="15761"/>
    <d v="2021-05-31T00:00:00"/>
    <m/>
    <m/>
    <m/>
    <n v="17357.099999999999"/>
    <d v="2021-06-30T00:00:00"/>
    <s v="CARGA INICIAL RATEIO CONDOM PPT"/>
    <m/>
    <s v="CARGA INICIAL RATEIO CONDOM PPT"/>
    <n v="17357.099999999999"/>
    <m/>
    <x v="0"/>
    <m/>
    <m/>
    <m/>
    <s v="2 - FATURADO"/>
    <n v="1553"/>
    <x v="3"/>
    <x v="8"/>
    <m/>
  </r>
  <r>
    <x v="349"/>
    <s v="15.519.361/0001-16"/>
    <s v="ND-RATEIO CONDOM PPT"/>
    <n v="15762"/>
    <d v="2021-05-31T00:00:00"/>
    <m/>
    <m/>
    <m/>
    <n v="14411.8"/>
    <d v="2021-06-30T00:00:00"/>
    <s v="CARGA INICIAL RATEIO CONDOM PPT"/>
    <m/>
    <s v="CARGA INICIAL RATEIO CONDOM PPT"/>
    <n v="14411.8"/>
    <m/>
    <x v="0"/>
    <m/>
    <m/>
    <m/>
    <s v="2 - FATURADO"/>
    <n v="1553"/>
    <x v="3"/>
    <x v="8"/>
    <m/>
  </r>
  <r>
    <x v="349"/>
    <s v="15.519.361/0001-16"/>
    <s v="ND-RATEIO CONDOM PPT"/>
    <n v="15763"/>
    <d v="2021-05-31T00:00:00"/>
    <m/>
    <m/>
    <m/>
    <n v="17970.18"/>
    <d v="2021-06-30T00:00:00"/>
    <s v="CARGA INICIAL RATEIO CONDOM PPT"/>
    <m/>
    <s v="CARGA INICIAL RATEIO CONDOM PPT"/>
    <n v="17970.18"/>
    <m/>
    <x v="0"/>
    <m/>
    <m/>
    <m/>
    <s v="2 - FATURADO"/>
    <n v="1553"/>
    <x v="3"/>
    <x v="8"/>
    <m/>
  </r>
  <r>
    <x v="349"/>
    <s v="15.519.361/0001-16"/>
    <s v="ND-RATEIO CONDOM PPT"/>
    <n v="15764"/>
    <d v="2021-05-31T00:00:00"/>
    <m/>
    <m/>
    <m/>
    <n v="16434.63"/>
    <d v="2021-06-30T00:00:00"/>
    <s v="CARGA INICIAL RATEIO CONDOM PPT"/>
    <m/>
    <s v="CARGA INICIAL RATEIO CONDOM PPT"/>
    <n v="16434.63"/>
    <m/>
    <x v="0"/>
    <m/>
    <m/>
    <m/>
    <s v="2 - FATURADO"/>
    <n v="1553"/>
    <x v="3"/>
    <x v="8"/>
    <m/>
  </r>
  <r>
    <x v="349"/>
    <s v="15.519.361/0001-16"/>
    <s v="ND-RATEIO CONDOM PPT"/>
    <n v="15765"/>
    <d v="2021-05-31T00:00:00"/>
    <m/>
    <m/>
    <m/>
    <n v="13558.32"/>
    <d v="2021-06-30T00:00:00"/>
    <s v="CARGA INICIAL RATEIO CONDOM PPT"/>
    <m/>
    <s v="CARGA INICIAL RATEIO CONDOM PPT"/>
    <n v="13558.32"/>
    <m/>
    <x v="0"/>
    <m/>
    <m/>
    <m/>
    <s v="2 - FATURADO"/>
    <n v="1553"/>
    <x v="3"/>
    <x v="8"/>
    <m/>
  </r>
  <r>
    <x v="349"/>
    <s v="15.519.361/0001-16"/>
    <s v="ND-RATEIO CONDOM PPT"/>
    <n v="15766"/>
    <d v="2021-05-31T00:00:00"/>
    <m/>
    <m/>
    <m/>
    <n v="28804.25"/>
    <d v="2021-06-30T00:00:00"/>
    <s v="CARGA INICIAL RATEIO CONDOM PPT"/>
    <m/>
    <s v="CARGA INICIAL RATEIO CONDOM PPT"/>
    <n v="28804.25"/>
    <m/>
    <x v="0"/>
    <m/>
    <m/>
    <m/>
    <s v="2 - FATURADO"/>
    <n v="1553"/>
    <x v="3"/>
    <x v="8"/>
    <m/>
  </r>
  <r>
    <x v="349"/>
    <s v="15.519.361/0001-16"/>
    <s v="ND-RATEIO CONDOM PPT"/>
    <n v="15767"/>
    <d v="2021-05-31T00:00:00"/>
    <m/>
    <m/>
    <m/>
    <n v="15512.1"/>
    <d v="2021-06-30T00:00:00"/>
    <s v="CARGA INICIAL RATEIO CONDOM PPT"/>
    <m/>
    <s v="CARGA INICIAL RATEIO CONDOM PPT"/>
    <n v="15512.1"/>
    <m/>
    <x v="0"/>
    <m/>
    <m/>
    <m/>
    <s v="2 - FATURADO"/>
    <n v="1553"/>
    <x v="3"/>
    <x v="8"/>
    <m/>
  </r>
  <r>
    <x v="349"/>
    <s v="15.519.361/0001-16"/>
    <s v="ND-RATEIO CONDOM PPT"/>
    <n v="15768"/>
    <d v="2021-05-31T00:00:00"/>
    <m/>
    <m/>
    <m/>
    <n v="13907.99"/>
    <d v="2021-06-30T00:00:00"/>
    <s v="CARGA INICIAL RATEIO CONDOM PPT"/>
    <m/>
    <s v="CARGA INICIAL RATEIO CONDOM PPT"/>
    <n v="13907.99"/>
    <m/>
    <x v="0"/>
    <m/>
    <m/>
    <m/>
    <s v="2 - FATURADO"/>
    <n v="1553"/>
    <x v="3"/>
    <x v="8"/>
    <m/>
  </r>
  <r>
    <x v="349"/>
    <s v="15.519.361/0001-16"/>
    <s v="ND-RATEIO CONDOM PPT"/>
    <n v="15769"/>
    <d v="2021-05-31T00:00:00"/>
    <m/>
    <m/>
    <m/>
    <n v="32384.240000000002"/>
    <d v="2021-06-30T00:00:00"/>
    <s v="CARGA INICIAL RATEIO CONDOM PPT"/>
    <m/>
    <s v="CARGA INICIAL RATEIO CONDOM PPT"/>
    <n v="32384.240000000002"/>
    <m/>
    <x v="0"/>
    <m/>
    <m/>
    <m/>
    <s v="2 - FATURADO"/>
    <n v="1553"/>
    <x v="3"/>
    <x v="8"/>
    <m/>
  </r>
  <r>
    <x v="349"/>
    <s v="15.519.361/0001-16"/>
    <s v="ND-RATEIO CONDOM PPT"/>
    <n v="15843"/>
    <d v="2021-06-30T00:00:00"/>
    <m/>
    <m/>
    <m/>
    <n v="67018.44"/>
    <d v="2021-07-30T00:00:00"/>
    <s v="CARGA INICIAL RATEIO CONDOM PPT"/>
    <m/>
    <s v="CARGA INICIAL RATEIO CONDOM PPT"/>
    <n v="67018.44"/>
    <m/>
    <x v="0"/>
    <m/>
    <m/>
    <m/>
    <s v="2 - FATURADO"/>
    <n v="1523"/>
    <x v="3"/>
    <x v="8"/>
    <m/>
  </r>
  <r>
    <x v="349"/>
    <s v="15.519.361/0001-16"/>
    <s v="ND-RATEIO CONDOM PPT"/>
    <n v="15845"/>
    <d v="2021-06-30T00:00:00"/>
    <m/>
    <m/>
    <m/>
    <n v="2908.46"/>
    <d v="2021-07-30T00:00:00"/>
    <s v="CARGA INICIAL RATEIO CONDOM PPT"/>
    <m/>
    <s v="CARGA INICIAL RATEIO CONDOM PPT"/>
    <n v="2908.46"/>
    <m/>
    <x v="0"/>
    <m/>
    <m/>
    <m/>
    <s v="2 - FATURADO"/>
    <n v="1523"/>
    <x v="3"/>
    <x v="8"/>
    <m/>
  </r>
  <r>
    <x v="349"/>
    <s v="15.519.361/0001-16"/>
    <s v="ND-RATEIO CONDOM PPT"/>
    <n v="15846"/>
    <d v="2021-06-30T00:00:00"/>
    <m/>
    <m/>
    <m/>
    <n v="14877.71"/>
    <d v="2021-07-30T00:00:00"/>
    <s v="CARGA INICIAL RATEIO CONDOM PPT"/>
    <m/>
    <s v="CARGA INICIAL RATEIO CONDOM PPT"/>
    <n v="14877.71"/>
    <m/>
    <x v="0"/>
    <m/>
    <m/>
    <m/>
    <s v="2 - FATURADO"/>
    <n v="1523"/>
    <x v="3"/>
    <x v="8"/>
    <m/>
  </r>
  <r>
    <x v="349"/>
    <s v="15.519.361/0001-16"/>
    <s v="ND-RATEIO CONDOM PPT"/>
    <n v="15848"/>
    <d v="2021-06-30T00:00:00"/>
    <m/>
    <m/>
    <m/>
    <n v="1338.95"/>
    <d v="2021-07-30T00:00:00"/>
    <s v="CARGA INICIAL RATEIO CONDOM PPT"/>
    <m/>
    <s v="CARGA INICIAL RATEIO CONDOM PPT"/>
    <n v="1338.95"/>
    <m/>
    <x v="0"/>
    <m/>
    <m/>
    <m/>
    <s v="2 - FATURADO"/>
    <n v="1523"/>
    <x v="3"/>
    <x v="8"/>
    <m/>
  </r>
  <r>
    <x v="349"/>
    <s v="15.519.361/0001-16"/>
    <s v="ND-RATEIO CONDOM PPT"/>
    <n v="15849"/>
    <d v="2021-06-30T00:00:00"/>
    <m/>
    <m/>
    <m/>
    <n v="6086.46"/>
    <d v="2021-07-30T00:00:00"/>
    <s v="CARGA INICIAL RATEIO CONDOM PPT"/>
    <m/>
    <s v="CARGA INICIAL RATEIO CONDOM PPT"/>
    <n v="6086.46"/>
    <m/>
    <x v="0"/>
    <m/>
    <m/>
    <m/>
    <s v="2 - FATURADO"/>
    <n v="1523"/>
    <x v="3"/>
    <x v="8"/>
    <m/>
  </r>
  <r>
    <x v="349"/>
    <s v="15.519.361/0001-16"/>
    <s v="ND-RATEIO CONDOM PPT"/>
    <n v="15850"/>
    <d v="2021-06-30T00:00:00"/>
    <m/>
    <m/>
    <m/>
    <n v="9826.27"/>
    <d v="2021-07-30T00:00:00"/>
    <s v="CARGA INICIAL RATEIO CONDOM PPT"/>
    <m/>
    <s v="CARGA INICIAL RATEIO CONDOM PPT"/>
    <n v="9826.27"/>
    <m/>
    <x v="0"/>
    <m/>
    <m/>
    <m/>
    <s v="2 - FATURADO"/>
    <n v="1523"/>
    <x v="3"/>
    <x v="8"/>
    <m/>
  </r>
  <r>
    <x v="349"/>
    <s v="15.519.361/0001-16"/>
    <s v="ND-RATEIO CONDOM PPT"/>
    <n v="15851"/>
    <d v="2021-06-30T00:00:00"/>
    <m/>
    <m/>
    <m/>
    <n v="76601.539999999994"/>
    <d v="2021-07-30T00:00:00"/>
    <s v="CARGA INICIAL RATEIO CONDOM PPT"/>
    <m/>
    <s v="CARGA INICIAL RATEIO CONDOM PPT"/>
    <n v="76601.539999999994"/>
    <m/>
    <x v="0"/>
    <m/>
    <m/>
    <m/>
    <s v="2 - FATURADO"/>
    <n v="1523"/>
    <x v="3"/>
    <x v="8"/>
    <m/>
  </r>
  <r>
    <x v="349"/>
    <s v="15.519.361/0001-16"/>
    <s v="ND-RATEIO CONDOM PPT"/>
    <n v="15852"/>
    <d v="2021-06-30T00:00:00"/>
    <m/>
    <m/>
    <m/>
    <n v="4411.3599999999997"/>
    <d v="2021-07-30T00:00:00"/>
    <s v="CARGA INICIAL RATEIO CONDOM PPT"/>
    <m/>
    <s v="CARGA INICIAL RATEIO CONDOM PPT"/>
    <n v="4411.3599999999997"/>
    <m/>
    <x v="0"/>
    <m/>
    <m/>
    <m/>
    <s v="2 - FATURADO"/>
    <n v="1523"/>
    <x v="3"/>
    <x v="8"/>
    <m/>
  </r>
  <r>
    <x v="349"/>
    <s v="15.519.361/0001-16"/>
    <s v="ND-RATEIO CONDOM PPT"/>
    <n v="15853"/>
    <d v="2021-06-30T00:00:00"/>
    <m/>
    <m/>
    <m/>
    <n v="10210.43"/>
    <d v="2021-07-30T00:00:00"/>
    <s v="CARGA INICIAL RATEIO CONDOM PPT"/>
    <m/>
    <s v="CARGA INICIAL RATEIO CONDOM PPT"/>
    <n v="10210.43"/>
    <m/>
    <x v="0"/>
    <m/>
    <m/>
    <m/>
    <s v="2 - FATURADO"/>
    <n v="1523"/>
    <x v="3"/>
    <x v="8"/>
    <m/>
  </r>
  <r>
    <x v="349"/>
    <s v="15.519.361/0001-16"/>
    <s v="ND-RATEIO CONDOM PPT"/>
    <n v="15854"/>
    <d v="2021-06-30T00:00:00"/>
    <m/>
    <m/>
    <m/>
    <n v="50202.21"/>
    <d v="2021-07-30T00:00:00"/>
    <s v="CARGA INICIAL RATEIO CONDOM PPT"/>
    <m/>
    <s v="CARGA INICIAL RATEIO CONDOM PPT"/>
    <n v="50202.21"/>
    <m/>
    <x v="0"/>
    <m/>
    <m/>
    <m/>
    <s v="2 - FATURADO"/>
    <n v="1523"/>
    <x v="3"/>
    <x v="8"/>
    <m/>
  </r>
  <r>
    <x v="349"/>
    <s v="15.519.361/0001-16"/>
    <s v="ND-RATEIO CONDOM PPT"/>
    <n v="15855"/>
    <d v="2021-06-30T00:00:00"/>
    <m/>
    <m/>
    <m/>
    <n v="18756.79"/>
    <d v="2021-07-30T00:00:00"/>
    <s v="CARGA INICIAL RATEIO CONDOM PPT"/>
    <m/>
    <s v="CARGA INICIAL RATEIO CONDOM PPT"/>
    <n v="18756.79"/>
    <m/>
    <x v="0"/>
    <m/>
    <m/>
    <m/>
    <s v="2 - FATURADO"/>
    <n v="1523"/>
    <x v="3"/>
    <x v="8"/>
    <m/>
  </r>
  <r>
    <x v="349"/>
    <s v="15.519.361/0001-16"/>
    <s v="ND-RATEIO CONDOM PPT"/>
    <n v="15856"/>
    <d v="2021-06-30T00:00:00"/>
    <m/>
    <m/>
    <m/>
    <n v="44941.33"/>
    <d v="2021-07-30T00:00:00"/>
    <s v="CARGA INICIAL RATEIO CONDOM PPT"/>
    <m/>
    <s v="CARGA INICIAL RATEIO CONDOM PPT"/>
    <n v="44941.33"/>
    <m/>
    <x v="0"/>
    <m/>
    <m/>
    <m/>
    <s v="2 - FATURADO"/>
    <n v="1523"/>
    <x v="3"/>
    <x v="8"/>
    <m/>
  </r>
  <r>
    <x v="349"/>
    <s v="15.519.361/0001-16"/>
    <s v="ND-RATEIO CONDOM PPT"/>
    <n v="15857"/>
    <d v="2021-06-30T00:00:00"/>
    <m/>
    <m/>
    <m/>
    <n v="38539.43"/>
    <d v="2021-07-30T00:00:00"/>
    <s v="CARGA INICIAL RATEIO CONDOM PPT"/>
    <m/>
    <s v="CARGA INICIAL RATEIO CONDOM PPT"/>
    <n v="38539.43"/>
    <m/>
    <x v="0"/>
    <m/>
    <m/>
    <m/>
    <s v="2 - FATURADO"/>
    <n v="1523"/>
    <x v="3"/>
    <x v="8"/>
    <m/>
  </r>
  <r>
    <x v="349"/>
    <s v="15.519.361/0001-16"/>
    <s v="ND-RATEIO CONDOM PPT"/>
    <n v="15858"/>
    <d v="2021-06-30T00:00:00"/>
    <m/>
    <m/>
    <m/>
    <n v="32941.64"/>
    <d v="2021-07-30T00:00:00"/>
    <s v="CARGA INICIAL RATEIO CONDOM PPT"/>
    <m/>
    <s v="CARGA INICIAL RATEIO CONDOM PPT"/>
    <n v="32941.64"/>
    <m/>
    <x v="0"/>
    <m/>
    <m/>
    <m/>
    <s v="2 - FATURADO"/>
    <n v="1523"/>
    <x v="3"/>
    <x v="8"/>
    <m/>
  </r>
  <r>
    <x v="349"/>
    <s v="15.519.361/0001-16"/>
    <s v="ND-RATEIO CONDOM PPT"/>
    <n v="15859"/>
    <d v="2021-06-30T00:00:00"/>
    <m/>
    <m/>
    <m/>
    <n v="15899.78"/>
    <d v="2021-07-30T00:00:00"/>
    <s v="CARGA INICIAL RATEIO CONDOM PPT"/>
    <m/>
    <s v="CARGA INICIAL RATEIO CONDOM PPT"/>
    <n v="15899.78"/>
    <m/>
    <x v="0"/>
    <m/>
    <m/>
    <m/>
    <s v="2 - FATURADO"/>
    <n v="1523"/>
    <x v="3"/>
    <x v="8"/>
    <m/>
  </r>
  <r>
    <x v="349"/>
    <s v="15.519.361/0001-16"/>
    <s v="ND-RATEIO CONDOM PPT"/>
    <n v="15860"/>
    <d v="2021-06-30T00:00:00"/>
    <m/>
    <m/>
    <m/>
    <n v="21288.73"/>
    <d v="2021-07-30T00:00:00"/>
    <s v="CARGA INICIAL RATEIO CONDOM PPT"/>
    <m/>
    <s v="CARGA INICIAL RATEIO CONDOM PPT"/>
    <n v="21288.73"/>
    <m/>
    <x v="0"/>
    <m/>
    <m/>
    <m/>
    <s v="2 - FATURADO"/>
    <n v="1523"/>
    <x v="3"/>
    <x v="8"/>
    <m/>
  </r>
  <r>
    <x v="349"/>
    <s v="15.519.361/0001-16"/>
    <s v="ND-RATEIO CONDOM PPT"/>
    <n v="15861"/>
    <d v="2021-06-30T00:00:00"/>
    <m/>
    <m/>
    <m/>
    <n v="17397"/>
    <d v="2021-07-30T00:00:00"/>
    <s v="CARGA INICIAL RATEIO CONDOM PPT"/>
    <m/>
    <s v="CARGA INICIAL RATEIO CONDOM PPT"/>
    <n v="17397"/>
    <m/>
    <x v="0"/>
    <m/>
    <m/>
    <m/>
    <s v="2 - FATURADO"/>
    <n v="1523"/>
    <x v="3"/>
    <x v="8"/>
    <m/>
  </r>
  <r>
    <x v="349"/>
    <s v="15.519.361/0001-16"/>
    <s v="ND-RATEIO CONDOM PPT"/>
    <n v="15862"/>
    <d v="2021-06-30T00:00:00"/>
    <m/>
    <m/>
    <m/>
    <n v="22807.4"/>
    <d v="2021-07-30T00:00:00"/>
    <s v="CARGA INICIAL RATEIO CONDOM PPT"/>
    <m/>
    <s v="CARGA INICIAL RATEIO CONDOM PPT"/>
    <n v="22807.4"/>
    <m/>
    <x v="0"/>
    <m/>
    <m/>
    <m/>
    <s v="2 - FATURADO"/>
    <n v="1523"/>
    <x v="3"/>
    <x v="8"/>
    <m/>
  </r>
  <r>
    <x v="349"/>
    <s v="15.519.361/0001-16"/>
    <s v="ND-RATEIO CONDOM PPT"/>
    <n v="15863"/>
    <d v="2021-06-30T00:00:00"/>
    <m/>
    <m/>
    <m/>
    <n v="18521.650000000001"/>
    <d v="2021-07-30T00:00:00"/>
    <s v="CARGA INICIAL RATEIO CONDOM PPT"/>
    <m/>
    <s v="CARGA INICIAL RATEIO CONDOM PPT"/>
    <n v="18521.650000000001"/>
    <m/>
    <x v="0"/>
    <m/>
    <m/>
    <m/>
    <s v="2 - FATURADO"/>
    <n v="1523"/>
    <x v="3"/>
    <x v="8"/>
    <m/>
  </r>
  <r>
    <x v="349"/>
    <s v="15.519.361/0001-16"/>
    <s v="ND-RATEIO CONDOM PPT"/>
    <n v="15864"/>
    <d v="2021-06-30T00:00:00"/>
    <m/>
    <m/>
    <m/>
    <n v="15062.49"/>
    <d v="2021-07-30T00:00:00"/>
    <s v="CARGA INICIAL RATEIO CONDOM PPT"/>
    <m/>
    <s v="CARGA INICIAL RATEIO CONDOM PPT"/>
    <n v="15062.49"/>
    <m/>
    <x v="0"/>
    <m/>
    <m/>
    <m/>
    <s v="2 - FATURADO"/>
    <n v="1523"/>
    <x v="3"/>
    <x v="8"/>
    <m/>
  </r>
  <r>
    <x v="349"/>
    <s v="15.519.361/0001-16"/>
    <s v="ND-RATEIO CONDOM PPT"/>
    <n v="15865"/>
    <d v="2021-06-30T00:00:00"/>
    <m/>
    <m/>
    <m/>
    <n v="30111.77"/>
    <d v="2021-07-30T00:00:00"/>
    <s v="CARGA INICIAL RATEIO CONDOM PPT"/>
    <m/>
    <s v="CARGA INICIAL RATEIO CONDOM PPT"/>
    <n v="30111.77"/>
    <m/>
    <x v="0"/>
    <m/>
    <m/>
    <m/>
    <s v="2 - FATURADO"/>
    <n v="1523"/>
    <x v="3"/>
    <x v="8"/>
    <m/>
  </r>
  <r>
    <x v="349"/>
    <s v="15.519.361/0001-16"/>
    <s v="ND-RATEIO CONDOM PPT"/>
    <n v="15866"/>
    <d v="2021-06-30T00:00:00"/>
    <m/>
    <m/>
    <m/>
    <n v="18841.89"/>
    <d v="2021-07-30T00:00:00"/>
    <s v="CARGA INICIAL RATEIO CONDOM PPT"/>
    <m/>
    <s v="CARGA INICIAL RATEIO CONDOM PPT"/>
    <n v="18841.89"/>
    <m/>
    <x v="0"/>
    <m/>
    <m/>
    <m/>
    <s v="2 - FATURADO"/>
    <n v="1523"/>
    <x v="3"/>
    <x v="8"/>
    <m/>
  </r>
  <r>
    <x v="349"/>
    <s v="15.519.361/0001-16"/>
    <s v="ND-RATEIO CONDOM PPT"/>
    <n v="15867"/>
    <d v="2021-06-30T00:00:00"/>
    <m/>
    <m/>
    <m/>
    <n v="15502.73"/>
    <d v="2021-07-30T00:00:00"/>
    <s v="CARGA INICIAL RATEIO CONDOM PPT"/>
    <m/>
    <s v="CARGA INICIAL RATEIO CONDOM PPT"/>
    <n v="15502.73"/>
    <m/>
    <x v="0"/>
    <m/>
    <m/>
    <m/>
    <s v="2 - FATURADO"/>
    <n v="1523"/>
    <x v="3"/>
    <x v="8"/>
    <m/>
  </r>
  <r>
    <x v="349"/>
    <s v="15.519.361/0001-16"/>
    <s v="ND-RATEIO CONDOM PPT"/>
    <n v="15868"/>
    <d v="2021-06-30T00:00:00"/>
    <m/>
    <m/>
    <m/>
    <n v="35087.74"/>
    <d v="2021-07-30T00:00:00"/>
    <s v="CARGA INICIAL RATEIO CONDOM PPT"/>
    <m/>
    <s v="CARGA INICIAL RATEIO CONDOM PPT"/>
    <n v="35087.74"/>
    <m/>
    <x v="0"/>
    <m/>
    <m/>
    <m/>
    <s v="2 - FATURADO"/>
    <n v="1523"/>
    <x v="3"/>
    <x v="8"/>
    <m/>
  </r>
  <r>
    <x v="349"/>
    <s v="15.519.361/0001-16"/>
    <s v="ND-RATEIO CONDOM PPT"/>
    <n v="15869"/>
    <d v="2021-06-30T00:00:00"/>
    <m/>
    <m/>
    <m/>
    <n v="50876.55"/>
    <d v="2021-07-30T00:00:00"/>
    <s v="CARGA INICIAL RATEIO CONDOM PPT"/>
    <m/>
    <s v="CARGA INICIAL RATEIO CONDOM PPT"/>
    <n v="50876.55"/>
    <m/>
    <x v="0"/>
    <m/>
    <m/>
    <m/>
    <s v="2 - FATURADO"/>
    <n v="1523"/>
    <x v="3"/>
    <x v="8"/>
    <m/>
  </r>
  <r>
    <x v="349"/>
    <s v="15.519.361/0001-16"/>
    <s v="ND-RATEIO CONDOM PPT"/>
    <n v="15870"/>
    <d v="2021-06-30T00:00:00"/>
    <m/>
    <m/>
    <m/>
    <n v="72885.58"/>
    <d v="2021-07-30T00:00:00"/>
    <s v="CARGA INICIAL RATEIO CONDOM PPT"/>
    <m/>
    <s v="CARGA INICIAL RATEIO CONDOM PPT"/>
    <n v="72885.58"/>
    <m/>
    <x v="0"/>
    <m/>
    <m/>
    <m/>
    <s v="2 - FATURADO"/>
    <n v="1523"/>
    <x v="3"/>
    <x v="8"/>
    <m/>
  </r>
  <r>
    <x v="349"/>
    <s v="15.519.361/0001-16"/>
    <s v="ND-RATEIO CONDOM PPT"/>
    <n v="15871"/>
    <d v="2021-06-30T00:00:00"/>
    <m/>
    <m/>
    <m/>
    <n v="68988.61"/>
    <d v="2021-07-30T00:00:00"/>
    <s v="CARGA INICIAL RATEIO CONDOM PPT"/>
    <m/>
    <s v="CARGA INICIAL RATEIO CONDOM PPT"/>
    <n v="68988.61"/>
    <m/>
    <x v="0"/>
    <m/>
    <m/>
    <m/>
    <s v="2 - FATURADO"/>
    <n v="1523"/>
    <x v="3"/>
    <x v="8"/>
    <m/>
  </r>
  <r>
    <x v="349"/>
    <s v="15.519.361/0001-16"/>
    <s v="ND-RATEIO CONDOM PPT"/>
    <n v="15872"/>
    <d v="2021-06-30T00:00:00"/>
    <m/>
    <m/>
    <m/>
    <n v="75747.44"/>
    <d v="2021-07-30T00:00:00"/>
    <s v="CARGA INICIAL RATEIO CONDOM PPT"/>
    <m/>
    <s v="CARGA INICIAL RATEIO CONDOM PPT"/>
    <n v="75747.44"/>
    <m/>
    <x v="0"/>
    <m/>
    <m/>
    <m/>
    <s v="2 - FATURADO"/>
    <n v="1523"/>
    <x v="3"/>
    <x v="8"/>
    <m/>
  </r>
  <r>
    <x v="349"/>
    <s v="15.519.361/0001-16"/>
    <s v="ND-RATEIO CONDOM PPT"/>
    <n v="15873"/>
    <d v="2021-06-30T00:00:00"/>
    <m/>
    <m/>
    <m/>
    <n v="13389.38"/>
    <d v="2021-07-30T00:00:00"/>
    <s v="CARGA INICIAL RATEIO CONDOM PPT"/>
    <m/>
    <s v="CARGA INICIAL RATEIO CONDOM PPT"/>
    <n v="13389.38"/>
    <m/>
    <x v="0"/>
    <m/>
    <m/>
    <m/>
    <s v="2 - FATURADO"/>
    <n v="1523"/>
    <x v="3"/>
    <x v="8"/>
    <m/>
  </r>
  <r>
    <x v="349"/>
    <s v="15.519.361/0001-16"/>
    <s v="ND-RATEIO CONDOM PPT"/>
    <n v="15874"/>
    <d v="2021-06-30T00:00:00"/>
    <m/>
    <m/>
    <m/>
    <n v="20644.71"/>
    <d v="2021-07-30T00:00:00"/>
    <s v="CARGA INICIAL RATEIO CONDOM PPT"/>
    <m/>
    <s v="CARGA INICIAL RATEIO CONDOM PPT"/>
    <n v="20644.71"/>
    <m/>
    <x v="0"/>
    <m/>
    <m/>
    <m/>
    <s v="2 - FATURADO"/>
    <n v="1523"/>
    <x v="3"/>
    <x v="8"/>
    <m/>
  </r>
  <r>
    <x v="349"/>
    <s v="15.519.361/0001-16"/>
    <s v="ND-RATEIO CONDOM PPT"/>
    <n v="15875"/>
    <d v="2021-06-30T00:00:00"/>
    <m/>
    <m/>
    <m/>
    <n v="111180.98"/>
    <d v="2021-07-30T00:00:00"/>
    <s v="CARGA INICIAL RATEIO CONDOM PPT"/>
    <m/>
    <s v="CARGA INICIAL RATEIO CONDOM PPT"/>
    <n v="111180.98"/>
    <m/>
    <x v="0"/>
    <m/>
    <m/>
    <m/>
    <s v="2 - FATURADO"/>
    <n v="1523"/>
    <x v="3"/>
    <x v="8"/>
    <m/>
  </r>
  <r>
    <x v="349"/>
    <s v="15.519.361/0001-16"/>
    <s v="ND-RATEIO CONDOM PPT"/>
    <n v="15944"/>
    <d v="2021-07-30T00:00:00"/>
    <m/>
    <m/>
    <m/>
    <n v="71030.880000000005"/>
    <d v="2021-08-31T00:00:00"/>
    <s v="CARGA INICIAL RATEIO CONDOM PPT"/>
    <m/>
    <s v="CARGA INICIAL RATEIO CONDOM PPT"/>
    <n v="71030.880000000005"/>
    <m/>
    <x v="0"/>
    <m/>
    <m/>
    <m/>
    <s v="32 DIAS"/>
    <n v="1491"/>
    <x v="3"/>
    <x v="8"/>
    <m/>
  </r>
  <r>
    <x v="349"/>
    <s v="15.519.361/0001-16"/>
    <s v="ND-RATEIO CONDOM PPT"/>
    <n v="15946"/>
    <d v="2021-07-30T00:00:00"/>
    <m/>
    <m/>
    <m/>
    <n v="2907.42"/>
    <d v="2021-08-31T00:00:00"/>
    <s v="CARGA INICIAL RATEIO CONDOM PPT"/>
    <m/>
    <s v="CARGA INICIAL RATEIO CONDOM PPT"/>
    <n v="2907.42"/>
    <m/>
    <x v="0"/>
    <m/>
    <m/>
    <m/>
    <s v="32 DIAS"/>
    <n v="1491"/>
    <x v="3"/>
    <x v="8"/>
    <m/>
  </r>
  <r>
    <x v="349"/>
    <s v="15.519.361/0001-16"/>
    <s v="ND-RATEIO CONDOM PPT"/>
    <n v="15947"/>
    <d v="2021-07-30T00:00:00"/>
    <m/>
    <m/>
    <m/>
    <n v="15345.17"/>
    <d v="2021-08-31T00:00:00"/>
    <s v="CARGA INICIAL RATEIO CONDOM PPT"/>
    <m/>
    <s v="CARGA INICIAL RATEIO CONDOM PPT"/>
    <n v="15345.17"/>
    <m/>
    <x v="0"/>
    <m/>
    <m/>
    <m/>
    <s v="32 DIAS"/>
    <n v="1491"/>
    <x v="3"/>
    <x v="8"/>
    <m/>
  </r>
  <r>
    <x v="349"/>
    <s v="15.519.361/0001-16"/>
    <s v="ND-RATEIO CONDOM PPT"/>
    <n v="15949"/>
    <d v="2021-07-30T00:00:00"/>
    <m/>
    <m/>
    <m/>
    <n v="1338.41"/>
    <d v="2021-08-31T00:00:00"/>
    <s v="CARGA INICIAL RATEIO CONDOM PPT"/>
    <m/>
    <s v="CARGA INICIAL RATEIO CONDOM PPT"/>
    <n v="1338.41"/>
    <m/>
    <x v="0"/>
    <m/>
    <m/>
    <m/>
    <s v="32 DIAS"/>
    <n v="1491"/>
    <x v="3"/>
    <x v="8"/>
    <m/>
  </r>
  <r>
    <x v="349"/>
    <s v="15.519.361/0001-16"/>
    <s v="ND-RATEIO CONDOM PPT"/>
    <n v="15950"/>
    <d v="2021-07-30T00:00:00"/>
    <m/>
    <m/>
    <m/>
    <n v="6082.78"/>
    <d v="2021-08-31T00:00:00"/>
    <s v="CARGA INICIAL RATEIO CONDOM PPT"/>
    <m/>
    <s v="CARGA INICIAL RATEIO CONDOM PPT"/>
    <n v="6082.78"/>
    <m/>
    <x v="0"/>
    <m/>
    <m/>
    <m/>
    <s v="32 DIAS"/>
    <n v="1491"/>
    <x v="3"/>
    <x v="8"/>
    <m/>
  </r>
  <r>
    <x v="349"/>
    <s v="15.519.361/0001-16"/>
    <s v="ND-RATEIO CONDOM PPT"/>
    <n v="15951"/>
    <d v="2021-07-30T00:00:00"/>
    <m/>
    <m/>
    <m/>
    <n v="9823.36"/>
    <d v="2021-08-31T00:00:00"/>
    <s v="CARGA INICIAL RATEIO CONDOM PPT"/>
    <m/>
    <s v="CARGA INICIAL RATEIO CONDOM PPT"/>
    <n v="9823.36"/>
    <m/>
    <x v="0"/>
    <m/>
    <m/>
    <m/>
    <s v="32 DIAS"/>
    <n v="1491"/>
    <x v="3"/>
    <x v="8"/>
    <m/>
  </r>
  <r>
    <x v="349"/>
    <s v="15.519.361/0001-16"/>
    <s v="ND-RATEIO CONDOM PPT"/>
    <n v="15952"/>
    <d v="2021-07-30T00:00:00"/>
    <m/>
    <m/>
    <m/>
    <n v="76565.06"/>
    <d v="2021-08-31T00:00:00"/>
    <s v="CARGA INICIAL RATEIO CONDOM PPT"/>
    <m/>
    <s v="CARGA INICIAL RATEIO CONDOM PPT"/>
    <n v="76565.06"/>
    <m/>
    <x v="0"/>
    <m/>
    <m/>
    <m/>
    <s v="32 DIAS"/>
    <n v="1491"/>
    <x v="3"/>
    <x v="8"/>
    <m/>
  </r>
  <r>
    <x v="349"/>
    <s v="15.519.361/0001-16"/>
    <s v="ND-RATEIO CONDOM PPT"/>
    <n v="15953"/>
    <d v="2021-07-30T00:00:00"/>
    <m/>
    <m/>
    <m/>
    <n v="4409.32"/>
    <d v="2021-08-31T00:00:00"/>
    <s v="CARGA INICIAL RATEIO CONDOM PPT"/>
    <m/>
    <s v="CARGA INICIAL RATEIO CONDOM PPT"/>
    <n v="4409.32"/>
    <m/>
    <x v="0"/>
    <m/>
    <m/>
    <m/>
    <s v="32 DIAS"/>
    <n v="1491"/>
    <x v="3"/>
    <x v="8"/>
    <m/>
  </r>
  <r>
    <x v="349"/>
    <s v="15.519.361/0001-16"/>
    <s v="ND-RATEIO CONDOM PPT"/>
    <n v="15954"/>
    <d v="2021-07-30T00:00:00"/>
    <m/>
    <m/>
    <m/>
    <n v="10206.120000000001"/>
    <d v="2021-08-31T00:00:00"/>
    <s v="CARGA INICIAL RATEIO CONDOM PPT"/>
    <m/>
    <s v="CARGA INICIAL RATEIO CONDOM PPT"/>
    <n v="10206.120000000001"/>
    <m/>
    <x v="0"/>
    <m/>
    <m/>
    <m/>
    <s v="32 DIAS"/>
    <n v="1491"/>
    <x v="3"/>
    <x v="8"/>
    <m/>
  </r>
  <r>
    <x v="349"/>
    <s v="15.519.361/0001-16"/>
    <s v="ND-RATEIO CONDOM PPT"/>
    <n v="15955"/>
    <d v="2021-07-30T00:00:00"/>
    <m/>
    <m/>
    <m/>
    <n v="51645.65"/>
    <d v="2021-08-31T00:00:00"/>
    <s v="CARGA INICIAL RATEIO CONDOM PPT"/>
    <m/>
    <s v="CARGA INICIAL RATEIO CONDOM PPT"/>
    <n v="51645.65"/>
    <m/>
    <x v="0"/>
    <m/>
    <m/>
    <m/>
    <s v="32 DIAS"/>
    <n v="1491"/>
    <x v="3"/>
    <x v="8"/>
    <m/>
  </r>
  <r>
    <x v="349"/>
    <s v="15.519.361/0001-16"/>
    <s v="ND-RATEIO CONDOM PPT"/>
    <n v="15956"/>
    <d v="2021-07-30T00:00:00"/>
    <m/>
    <m/>
    <m/>
    <n v="20179.04"/>
    <d v="2021-08-31T00:00:00"/>
    <s v="CARGA INICIAL RATEIO CONDOM PPT"/>
    <m/>
    <s v="CARGA INICIAL RATEIO CONDOM PPT"/>
    <n v="20179.04"/>
    <m/>
    <x v="0"/>
    <m/>
    <m/>
    <m/>
    <s v="32 DIAS"/>
    <n v="1491"/>
    <x v="3"/>
    <x v="8"/>
    <m/>
  </r>
  <r>
    <x v="349"/>
    <s v="15.519.361/0001-16"/>
    <s v="ND-RATEIO CONDOM PPT"/>
    <n v="15957"/>
    <d v="2021-07-30T00:00:00"/>
    <m/>
    <m/>
    <m/>
    <n v="49180.41"/>
    <d v="2021-08-31T00:00:00"/>
    <s v="CARGA INICIAL RATEIO CONDOM PPT"/>
    <m/>
    <s v="CARGA INICIAL RATEIO CONDOM PPT"/>
    <n v="49180.41"/>
    <m/>
    <x v="0"/>
    <m/>
    <m/>
    <m/>
    <s v="32 DIAS"/>
    <n v="1491"/>
    <x v="3"/>
    <x v="8"/>
    <m/>
  </r>
  <r>
    <x v="349"/>
    <s v="15.519.361/0001-16"/>
    <s v="ND-RATEIO CONDOM PPT"/>
    <n v="15958"/>
    <d v="2021-07-30T00:00:00"/>
    <m/>
    <m/>
    <m/>
    <n v="38454.46"/>
    <d v="2021-08-31T00:00:00"/>
    <s v="CARGA INICIAL RATEIO CONDOM PPT"/>
    <m/>
    <s v="CARGA INICIAL RATEIO CONDOM PPT"/>
    <n v="38454.46"/>
    <m/>
    <x v="0"/>
    <m/>
    <m/>
    <m/>
    <s v="32 DIAS"/>
    <n v="1491"/>
    <x v="3"/>
    <x v="8"/>
    <m/>
  </r>
  <r>
    <x v="349"/>
    <s v="15.519.361/0001-16"/>
    <s v="ND-RATEIO CONDOM PPT"/>
    <n v="15959"/>
    <d v="2021-07-30T00:00:00"/>
    <m/>
    <m/>
    <m/>
    <n v="32123.86"/>
    <d v="2021-08-31T00:00:00"/>
    <s v="CARGA INICIAL RATEIO CONDOM PPT"/>
    <m/>
    <s v="CARGA INICIAL RATEIO CONDOM PPT"/>
    <n v="32123.86"/>
    <m/>
    <x v="0"/>
    <m/>
    <m/>
    <m/>
    <s v="32 DIAS"/>
    <n v="1491"/>
    <x v="3"/>
    <x v="8"/>
    <m/>
  </r>
  <r>
    <x v="349"/>
    <s v="15.519.361/0001-16"/>
    <s v="ND-RATEIO CONDOM PPT"/>
    <n v="15960"/>
    <d v="2021-07-30T00:00:00"/>
    <m/>
    <m/>
    <m/>
    <n v="15800.79"/>
    <d v="2021-08-31T00:00:00"/>
    <s v="CARGA INICIAL RATEIO CONDOM PPT"/>
    <m/>
    <s v="CARGA INICIAL RATEIO CONDOM PPT"/>
    <n v="15800.79"/>
    <m/>
    <x v="0"/>
    <m/>
    <m/>
    <m/>
    <s v="32 DIAS"/>
    <n v="1491"/>
    <x v="3"/>
    <x v="8"/>
    <m/>
  </r>
  <r>
    <x v="349"/>
    <s v="15.519.361/0001-16"/>
    <s v="ND-RATEIO CONDOM PPT"/>
    <n v="15961"/>
    <d v="2021-07-30T00:00:00"/>
    <m/>
    <m/>
    <m/>
    <n v="21256.84"/>
    <d v="2021-08-31T00:00:00"/>
    <s v="CARGA INICIAL RATEIO CONDOM PPT"/>
    <m/>
    <s v="CARGA INICIAL RATEIO CONDOM PPT"/>
    <n v="21256.84"/>
    <m/>
    <x v="0"/>
    <m/>
    <m/>
    <m/>
    <s v="32 DIAS"/>
    <n v="1491"/>
    <x v="3"/>
    <x v="8"/>
    <m/>
  </r>
  <r>
    <x v="349"/>
    <s v="15.519.361/0001-16"/>
    <s v="ND-RATEIO CONDOM PPT"/>
    <n v="15962"/>
    <d v="2021-07-30T00:00:00"/>
    <m/>
    <m/>
    <m/>
    <n v="17367.990000000002"/>
    <d v="2021-08-31T00:00:00"/>
    <s v="CARGA INICIAL RATEIO CONDOM PPT"/>
    <m/>
    <s v="CARGA INICIAL RATEIO CONDOM PPT"/>
    <n v="17367.990000000002"/>
    <m/>
    <x v="0"/>
    <m/>
    <m/>
    <m/>
    <s v="32 DIAS"/>
    <n v="1491"/>
    <x v="3"/>
    <x v="8"/>
    <m/>
  </r>
  <r>
    <x v="349"/>
    <s v="15.519.361/0001-16"/>
    <s v="ND-RATEIO CONDOM PPT"/>
    <n v="15963"/>
    <d v="2021-07-30T00:00:00"/>
    <m/>
    <m/>
    <m/>
    <n v="22757.1"/>
    <d v="2021-08-31T00:00:00"/>
    <s v="CARGA INICIAL RATEIO CONDOM PPT"/>
    <m/>
    <s v="CARGA INICIAL RATEIO CONDOM PPT"/>
    <n v="22757.1"/>
    <m/>
    <x v="0"/>
    <m/>
    <m/>
    <m/>
    <s v="32 DIAS"/>
    <n v="1491"/>
    <x v="3"/>
    <x v="8"/>
    <m/>
  </r>
  <r>
    <x v="349"/>
    <s v="15.519.361/0001-16"/>
    <s v="ND-RATEIO CONDOM PPT"/>
    <n v="15964"/>
    <d v="2021-07-30T00:00:00"/>
    <m/>
    <m/>
    <m/>
    <n v="18488.080000000002"/>
    <d v="2021-08-31T00:00:00"/>
    <s v="CARGA INICIAL RATEIO CONDOM PPT"/>
    <m/>
    <s v="CARGA INICIAL RATEIO CONDOM PPT"/>
    <n v="18488.080000000002"/>
    <m/>
    <x v="0"/>
    <m/>
    <m/>
    <m/>
    <s v="32 DIAS"/>
    <n v="1491"/>
    <x v="3"/>
    <x v="8"/>
    <m/>
  </r>
  <r>
    <x v="349"/>
    <s v="15.519.361/0001-16"/>
    <s v="ND-RATEIO CONDOM PPT"/>
    <n v="15965"/>
    <d v="2021-07-30T00:00:00"/>
    <m/>
    <m/>
    <m/>
    <n v="15026.48"/>
    <d v="2021-08-31T00:00:00"/>
    <s v="CARGA INICIAL RATEIO CONDOM PPT"/>
    <m/>
    <s v="CARGA INICIAL RATEIO CONDOM PPT"/>
    <n v="15026.48"/>
    <m/>
    <x v="0"/>
    <m/>
    <m/>
    <m/>
    <s v="32 DIAS"/>
    <n v="1491"/>
    <x v="3"/>
    <x v="8"/>
    <m/>
  </r>
  <r>
    <x v="349"/>
    <s v="15.519.361/0001-16"/>
    <s v="ND-RATEIO CONDOM PPT"/>
    <n v="15966"/>
    <d v="2021-07-30T00:00:00"/>
    <m/>
    <m/>
    <m/>
    <n v="30089.98"/>
    <d v="2021-08-31T00:00:00"/>
    <s v="CARGA INICIAL RATEIO CONDOM PPT"/>
    <m/>
    <s v="CARGA INICIAL RATEIO CONDOM PPT"/>
    <n v="30089.98"/>
    <m/>
    <x v="0"/>
    <m/>
    <m/>
    <m/>
    <s v="32 DIAS"/>
    <n v="1491"/>
    <x v="3"/>
    <x v="8"/>
    <m/>
  </r>
  <r>
    <x v="349"/>
    <s v="15.519.361/0001-16"/>
    <s v="ND-RATEIO CONDOM PPT"/>
    <n v="15967"/>
    <d v="2021-07-30T00:00:00"/>
    <m/>
    <m/>
    <m/>
    <n v="18801.57"/>
    <d v="2021-08-31T00:00:00"/>
    <s v="CARGA INICIAL RATEIO CONDOM PPT"/>
    <m/>
    <s v="CARGA INICIAL RATEIO CONDOM PPT"/>
    <n v="18801.57"/>
    <m/>
    <x v="0"/>
    <m/>
    <m/>
    <m/>
    <s v="32 DIAS"/>
    <n v="1491"/>
    <x v="3"/>
    <x v="8"/>
    <m/>
  </r>
  <r>
    <x v="349"/>
    <s v="15.519.361/0001-16"/>
    <s v="ND-RATEIO CONDOM PPT"/>
    <n v="15968"/>
    <d v="2021-07-30T00:00:00"/>
    <m/>
    <m/>
    <m/>
    <n v="15502.73"/>
    <d v="2021-08-31T00:00:00"/>
    <s v="CARGA INICIAL RATEIO CONDOM PPT"/>
    <m/>
    <s v="CARGA INICIAL RATEIO CONDOM PPT"/>
    <n v="15502.73"/>
    <m/>
    <x v="0"/>
    <m/>
    <m/>
    <m/>
    <s v="32 DIAS"/>
    <n v="1491"/>
    <x v="3"/>
    <x v="8"/>
    <m/>
  </r>
  <r>
    <x v="349"/>
    <s v="15.519.361/0001-16"/>
    <s v="ND-RATEIO CONDOM PPT"/>
    <n v="15969"/>
    <d v="2021-07-30T00:00:00"/>
    <m/>
    <m/>
    <m/>
    <n v="35060.67"/>
    <d v="2021-08-31T00:00:00"/>
    <s v="CARGA INICIAL RATEIO CONDOM PPT"/>
    <m/>
    <s v="CARGA INICIAL RATEIO CONDOM PPT"/>
    <n v="35060.67"/>
    <m/>
    <x v="0"/>
    <m/>
    <m/>
    <m/>
    <s v="32 DIAS"/>
    <n v="1491"/>
    <x v="3"/>
    <x v="8"/>
    <m/>
  </r>
  <r>
    <x v="349"/>
    <s v="15.519.361/0001-16"/>
    <s v="ND-RATEIO CONDOM PPT"/>
    <n v="15970"/>
    <d v="2021-07-30T00:00:00"/>
    <m/>
    <m/>
    <m/>
    <n v="50800.04"/>
    <d v="2021-08-31T00:00:00"/>
    <s v="CARGA INICIAL RATEIO CONDOM PPT"/>
    <m/>
    <s v="CARGA INICIAL RATEIO CONDOM PPT"/>
    <n v="50800.04"/>
    <m/>
    <x v="0"/>
    <m/>
    <m/>
    <m/>
    <s v="32 DIAS"/>
    <n v="1491"/>
    <x v="3"/>
    <x v="8"/>
    <m/>
  </r>
  <r>
    <x v="349"/>
    <s v="15.519.361/0001-16"/>
    <s v="ND-RATEIO CONDOM PPT"/>
    <n v="15971"/>
    <d v="2021-07-30T00:00:00"/>
    <m/>
    <m/>
    <m/>
    <n v="73117.539999999994"/>
    <d v="2021-08-31T00:00:00"/>
    <s v="CARGA INICIAL RATEIO CONDOM PPT"/>
    <m/>
    <s v="CARGA INICIAL RATEIO CONDOM PPT"/>
    <n v="73117.539999999994"/>
    <m/>
    <x v="0"/>
    <m/>
    <m/>
    <m/>
    <s v="32 DIAS"/>
    <n v="1491"/>
    <x v="3"/>
    <x v="8"/>
    <m/>
  </r>
  <r>
    <x v="349"/>
    <s v="15.519.361/0001-16"/>
    <s v="ND-RATEIO CONDOM PPT"/>
    <n v="15972"/>
    <d v="2021-07-30T00:00:00"/>
    <m/>
    <m/>
    <m/>
    <n v="68888.710000000006"/>
    <d v="2021-08-31T00:00:00"/>
    <s v="CARGA INICIAL RATEIO CONDOM PPT"/>
    <m/>
    <s v="CARGA INICIAL RATEIO CONDOM PPT"/>
    <n v="68888.710000000006"/>
    <m/>
    <x v="0"/>
    <m/>
    <m/>
    <m/>
    <s v="32 DIAS"/>
    <n v="1491"/>
    <x v="3"/>
    <x v="8"/>
    <m/>
  </r>
  <r>
    <x v="349"/>
    <s v="15.519.361/0001-16"/>
    <s v="ND-RATEIO CONDOM PPT"/>
    <n v="15973"/>
    <d v="2021-07-30T00:00:00"/>
    <m/>
    <m/>
    <m/>
    <n v="75816.44"/>
    <d v="2021-08-31T00:00:00"/>
    <s v="CARGA INICIAL RATEIO CONDOM PPT"/>
    <m/>
    <s v="CARGA INICIAL RATEIO CONDOM PPT"/>
    <n v="75816.44"/>
    <m/>
    <x v="0"/>
    <m/>
    <m/>
    <m/>
    <s v="32 DIAS"/>
    <n v="1491"/>
    <x v="3"/>
    <x v="8"/>
    <m/>
  </r>
  <r>
    <x v="349"/>
    <s v="15.519.361/0001-16"/>
    <s v="ND-RATEIO CONDOM PPT"/>
    <n v="15974"/>
    <d v="2021-07-30T00:00:00"/>
    <m/>
    <m/>
    <m/>
    <n v="13368.19"/>
    <d v="2021-08-31T00:00:00"/>
    <s v="CARGA INICIAL RATEIO CONDOM PPT"/>
    <m/>
    <s v="CARGA INICIAL RATEIO CONDOM PPT"/>
    <n v="13368.19"/>
    <m/>
    <x v="0"/>
    <m/>
    <m/>
    <m/>
    <s v="32 DIAS"/>
    <n v="1491"/>
    <x v="3"/>
    <x v="8"/>
    <m/>
  </r>
  <r>
    <x v="349"/>
    <s v="15.519.361/0001-16"/>
    <s v="ND-RATEIO CONDOM PPT"/>
    <n v="15975"/>
    <d v="2021-07-30T00:00:00"/>
    <m/>
    <m/>
    <m/>
    <n v="20623.97"/>
    <d v="2021-08-31T00:00:00"/>
    <s v="CARGA INICIAL RATEIO CONDOM PPT"/>
    <m/>
    <s v="CARGA INICIAL RATEIO CONDOM PPT"/>
    <n v="20623.97"/>
    <m/>
    <x v="0"/>
    <m/>
    <m/>
    <m/>
    <s v="32 DIAS"/>
    <n v="1491"/>
    <x v="3"/>
    <x v="8"/>
    <m/>
  </r>
  <r>
    <x v="349"/>
    <s v="15.519.361/0001-16"/>
    <s v="ND-RATEIO CONDOM PPT"/>
    <n v="15976"/>
    <d v="2021-07-30T00:00:00"/>
    <m/>
    <m/>
    <m/>
    <n v="115607.16"/>
    <d v="2021-08-31T00:00:00"/>
    <s v="CARGA INICIAL RATEIO CONDOM PPT"/>
    <m/>
    <s v="CARGA INICIAL RATEIO CONDOM PPT"/>
    <n v="115607.16"/>
    <m/>
    <x v="0"/>
    <m/>
    <m/>
    <m/>
    <s v="32 DIAS"/>
    <n v="1491"/>
    <x v="3"/>
    <x v="8"/>
    <m/>
  </r>
  <r>
    <x v="349"/>
    <s v="15.519.361/0001-16"/>
    <s v="ND-RATEIO CONDOM PPT"/>
    <n v="16042"/>
    <d v="2021-08-31T00:00:00"/>
    <m/>
    <m/>
    <m/>
    <n v="70506.84"/>
    <d v="2021-09-30T00:00:00"/>
    <s v="CARGA INICIAL RATEIO CONDOM PPT"/>
    <m/>
    <s v="CARGA INICIAL RATEIO CONDOM PPT"/>
    <n v="70506.84"/>
    <m/>
    <x v="0"/>
    <m/>
    <m/>
    <m/>
    <s v="2 - FATURADO"/>
    <n v="1461"/>
    <x v="3"/>
    <x v="8"/>
    <m/>
  </r>
  <r>
    <x v="349"/>
    <s v="15.519.361/0001-16"/>
    <s v="ND-RATEIO CONDOM PPT"/>
    <n v="16044"/>
    <d v="2021-08-31T00:00:00"/>
    <m/>
    <m/>
    <m/>
    <n v="2907.42"/>
    <d v="2021-09-30T00:00:00"/>
    <s v="CARGA INICIAL RATEIO CONDOM PPT"/>
    <m/>
    <s v="CARGA INICIAL RATEIO CONDOM PPT"/>
    <n v="2907.42"/>
    <m/>
    <x v="0"/>
    <m/>
    <m/>
    <m/>
    <s v="2 - FATURADO"/>
    <n v="1461"/>
    <x v="3"/>
    <x v="8"/>
    <m/>
  </r>
  <r>
    <x v="349"/>
    <s v="15.519.361/0001-16"/>
    <s v="ND-RATEIO CONDOM PPT"/>
    <n v="16045"/>
    <d v="2021-08-31T00:00:00"/>
    <m/>
    <m/>
    <m/>
    <n v="18485.099999999999"/>
    <d v="2021-09-30T00:00:00"/>
    <s v="CARGA INICIAL RATEIO CONDOM PPT"/>
    <m/>
    <s v="CARGA INICIAL RATEIO CONDOM PPT"/>
    <n v="18485.099999999999"/>
    <m/>
    <x v="0"/>
    <m/>
    <m/>
    <m/>
    <s v="2 - FATURADO"/>
    <n v="1461"/>
    <x v="3"/>
    <x v="8"/>
    <m/>
  </r>
  <r>
    <x v="349"/>
    <s v="15.519.361/0001-16"/>
    <s v="ND-RATEIO CONDOM PPT"/>
    <n v="16047"/>
    <d v="2021-08-31T00:00:00"/>
    <m/>
    <m/>
    <m/>
    <n v="1338.41"/>
    <d v="2021-09-30T00:00:00"/>
    <s v="CARGA INICIAL RATEIO CONDOM PPT"/>
    <m/>
    <s v="CARGA INICIAL RATEIO CONDOM PPT"/>
    <n v="1338.41"/>
    <m/>
    <x v="0"/>
    <m/>
    <m/>
    <m/>
    <s v="2 - FATURADO"/>
    <n v="1461"/>
    <x v="3"/>
    <x v="8"/>
    <m/>
  </r>
  <r>
    <x v="349"/>
    <s v="15.519.361/0001-16"/>
    <s v="ND-RATEIO CONDOM PPT"/>
    <n v="16048"/>
    <d v="2021-08-31T00:00:00"/>
    <m/>
    <m/>
    <m/>
    <n v="6082.78"/>
    <d v="2021-09-30T00:00:00"/>
    <s v="CARGA INICIAL RATEIO CONDOM PPT"/>
    <m/>
    <s v="CARGA INICIAL RATEIO CONDOM PPT"/>
    <n v="6082.78"/>
    <m/>
    <x v="0"/>
    <m/>
    <m/>
    <m/>
    <s v="2 - FATURADO"/>
    <n v="1461"/>
    <x v="3"/>
    <x v="8"/>
    <m/>
  </r>
  <r>
    <x v="349"/>
    <s v="15.519.361/0001-16"/>
    <s v="ND-RATEIO CONDOM PPT"/>
    <n v="16049"/>
    <d v="2021-08-31T00:00:00"/>
    <m/>
    <m/>
    <m/>
    <n v="9841.2199999999993"/>
    <d v="2021-09-30T00:00:00"/>
    <s v="CARGA INICIAL RATEIO CONDOM PPT"/>
    <m/>
    <s v="CARGA INICIAL RATEIO CONDOM PPT"/>
    <n v="9841.2199999999993"/>
    <m/>
    <x v="0"/>
    <m/>
    <m/>
    <m/>
    <s v="2 - FATURADO"/>
    <n v="1461"/>
    <x v="3"/>
    <x v="8"/>
    <m/>
  </r>
  <r>
    <x v="349"/>
    <s v="15.519.361/0001-16"/>
    <s v="ND-RATEIO CONDOM PPT"/>
    <n v="16050"/>
    <d v="2021-08-31T00:00:00"/>
    <m/>
    <m/>
    <m/>
    <n v="76565.06"/>
    <d v="2021-09-30T00:00:00"/>
    <s v="CARGA INICIAL RATEIO CONDOM PPT"/>
    <m/>
    <s v="CARGA INICIAL RATEIO CONDOM PPT"/>
    <n v="76565.06"/>
    <m/>
    <x v="0"/>
    <m/>
    <m/>
    <m/>
    <s v="2 - FATURADO"/>
    <n v="1461"/>
    <x v="3"/>
    <x v="8"/>
    <m/>
  </r>
  <r>
    <x v="349"/>
    <s v="15.519.361/0001-16"/>
    <s v="ND-RATEIO CONDOM PPT"/>
    <n v="16051"/>
    <d v="2021-08-31T00:00:00"/>
    <m/>
    <m/>
    <m/>
    <n v="4409.32"/>
    <d v="2021-09-30T00:00:00"/>
    <s v="CARGA INICIAL RATEIO CONDOM PPT"/>
    <m/>
    <s v="CARGA INICIAL RATEIO CONDOM PPT"/>
    <n v="4409.32"/>
    <m/>
    <x v="0"/>
    <m/>
    <m/>
    <m/>
    <s v="2 - FATURADO"/>
    <n v="1461"/>
    <x v="3"/>
    <x v="8"/>
    <m/>
  </r>
  <r>
    <x v="349"/>
    <s v="15.519.361/0001-16"/>
    <s v="ND-RATEIO CONDOM PPT"/>
    <n v="16052"/>
    <d v="2021-08-31T00:00:00"/>
    <m/>
    <m/>
    <m/>
    <n v="10202"/>
    <d v="2021-09-30T00:00:00"/>
    <s v="CARGA INICIAL RATEIO CONDOM PPT"/>
    <m/>
    <s v="CARGA INICIAL RATEIO CONDOM PPT"/>
    <n v="10202"/>
    <m/>
    <x v="0"/>
    <m/>
    <m/>
    <m/>
    <s v="2 - FATURADO"/>
    <n v="1461"/>
    <x v="3"/>
    <x v="8"/>
    <m/>
  </r>
  <r>
    <x v="349"/>
    <s v="15.519.361/0001-16"/>
    <s v="ND-RATEIO CONDOM PPT"/>
    <n v="16053"/>
    <d v="2021-08-31T00:00:00"/>
    <m/>
    <m/>
    <m/>
    <n v="51645.65"/>
    <d v="2021-09-30T00:00:00"/>
    <s v="CARGA INICIAL RATEIO CONDOM PPT"/>
    <m/>
    <s v="CARGA INICIAL RATEIO CONDOM PPT"/>
    <n v="51645.65"/>
    <m/>
    <x v="0"/>
    <m/>
    <m/>
    <m/>
    <s v="2 - FATURADO"/>
    <n v="1461"/>
    <x v="3"/>
    <x v="8"/>
    <m/>
  </r>
  <r>
    <x v="349"/>
    <s v="15.519.361/0001-16"/>
    <s v="ND-RATEIO CONDOM PPT"/>
    <n v="16054"/>
    <d v="2021-08-31T00:00:00"/>
    <m/>
    <m/>
    <m/>
    <n v="18756.79"/>
    <d v="2021-09-30T00:00:00"/>
    <s v="CARGA INICIAL RATEIO CONDOM PPT"/>
    <m/>
    <s v="CARGA INICIAL RATEIO CONDOM PPT"/>
    <n v="18756.79"/>
    <m/>
    <x v="0"/>
    <m/>
    <m/>
    <m/>
    <s v="2 - FATURADO"/>
    <n v="1461"/>
    <x v="3"/>
    <x v="8"/>
    <m/>
  </r>
  <r>
    <x v="349"/>
    <s v="15.519.361/0001-16"/>
    <s v="ND-RATEIO CONDOM PPT"/>
    <n v="16055"/>
    <d v="2021-08-31T00:00:00"/>
    <m/>
    <m/>
    <m/>
    <n v="49180.41"/>
    <d v="2021-09-30T00:00:00"/>
    <s v="CARGA INICIAL RATEIO CONDOM PPT"/>
    <m/>
    <s v="CARGA INICIAL RATEIO CONDOM PPT"/>
    <n v="49180.41"/>
    <m/>
    <x v="0"/>
    <m/>
    <m/>
    <m/>
    <s v="2 - FATURADO"/>
    <n v="1461"/>
    <x v="3"/>
    <x v="8"/>
    <m/>
  </r>
  <r>
    <x v="349"/>
    <s v="15.519.361/0001-16"/>
    <s v="ND-RATEIO CONDOM PPT"/>
    <n v="16056"/>
    <d v="2021-08-31T00:00:00"/>
    <m/>
    <m/>
    <m/>
    <n v="38454.46"/>
    <d v="2021-09-30T00:00:00"/>
    <s v="CARGA INICIAL RATEIO CONDOM PPT"/>
    <m/>
    <s v="CARGA INICIAL RATEIO CONDOM PPT"/>
    <n v="38454.46"/>
    <m/>
    <x v="0"/>
    <m/>
    <m/>
    <m/>
    <s v="2 - FATURADO"/>
    <n v="1461"/>
    <x v="3"/>
    <x v="8"/>
    <m/>
  </r>
  <r>
    <x v="349"/>
    <s v="15.519.361/0001-16"/>
    <s v="ND-RATEIO CONDOM PPT"/>
    <n v="16057"/>
    <d v="2021-08-31T00:00:00"/>
    <m/>
    <m/>
    <m/>
    <n v="32951.99"/>
    <d v="2021-09-30T00:00:00"/>
    <s v="CARGA INICIAL RATEIO CONDOM PPT"/>
    <m/>
    <s v="CARGA INICIAL RATEIO CONDOM PPT"/>
    <n v="32951.99"/>
    <m/>
    <x v="0"/>
    <m/>
    <m/>
    <m/>
    <s v="2 - FATURADO"/>
    <n v="1461"/>
    <x v="3"/>
    <x v="8"/>
    <m/>
  </r>
  <r>
    <x v="349"/>
    <s v="15.519.361/0001-16"/>
    <s v="ND-RATEIO CONDOM PPT"/>
    <n v="16058"/>
    <d v="2021-08-31T00:00:00"/>
    <m/>
    <m/>
    <m/>
    <n v="15800.79"/>
    <d v="2021-09-30T00:00:00"/>
    <s v="CARGA INICIAL RATEIO CONDOM PPT"/>
    <m/>
    <s v="CARGA INICIAL RATEIO CONDOM PPT"/>
    <n v="15800.79"/>
    <m/>
    <x v="0"/>
    <m/>
    <m/>
    <m/>
    <s v="2 - FATURADO"/>
    <n v="1461"/>
    <x v="3"/>
    <x v="8"/>
    <m/>
  </r>
  <r>
    <x v="349"/>
    <s v="15.519.361/0001-16"/>
    <s v="ND-RATEIO CONDOM PPT"/>
    <n v="16059"/>
    <d v="2021-08-31T00:00:00"/>
    <m/>
    <m/>
    <m/>
    <n v="21256.84"/>
    <d v="2021-09-30T00:00:00"/>
    <s v="CARGA INICIAL RATEIO CONDOM PPT"/>
    <m/>
    <s v="CARGA INICIAL RATEIO CONDOM PPT"/>
    <n v="21256.84"/>
    <m/>
    <x v="0"/>
    <m/>
    <m/>
    <m/>
    <s v="2 - FATURADO"/>
    <n v="1461"/>
    <x v="3"/>
    <x v="8"/>
    <m/>
  </r>
  <r>
    <x v="349"/>
    <s v="15.519.361/0001-16"/>
    <s v="ND-RATEIO CONDOM PPT"/>
    <n v="16060"/>
    <d v="2021-08-31T00:00:00"/>
    <m/>
    <m/>
    <m/>
    <n v="17367.990000000002"/>
    <d v="2021-09-30T00:00:00"/>
    <s v="CARGA INICIAL RATEIO CONDOM PPT"/>
    <m/>
    <s v="CARGA INICIAL RATEIO CONDOM PPT"/>
    <n v="17367.990000000002"/>
    <m/>
    <x v="0"/>
    <m/>
    <m/>
    <m/>
    <s v="2 - FATURADO"/>
    <n v="1461"/>
    <x v="3"/>
    <x v="8"/>
    <m/>
  </r>
  <r>
    <x v="349"/>
    <s v="15.519.361/0001-16"/>
    <s v="ND-RATEIO CONDOM PPT"/>
    <n v="16061"/>
    <d v="2021-08-31T00:00:00"/>
    <m/>
    <m/>
    <m/>
    <n v="22757.1"/>
    <d v="2021-09-30T00:00:00"/>
    <s v="CARGA INICIAL RATEIO CONDOM PPT"/>
    <m/>
    <s v="CARGA INICIAL RATEIO CONDOM PPT"/>
    <n v="22757.1"/>
    <m/>
    <x v="0"/>
    <m/>
    <m/>
    <m/>
    <s v="2 - FATURADO"/>
    <n v="1461"/>
    <x v="3"/>
    <x v="8"/>
    <m/>
  </r>
  <r>
    <x v="349"/>
    <s v="15.519.361/0001-16"/>
    <s v="ND-RATEIO CONDOM PPT"/>
    <n v="16062"/>
    <d v="2021-08-31T00:00:00"/>
    <m/>
    <m/>
    <m/>
    <n v="18488.080000000002"/>
    <d v="2021-09-30T00:00:00"/>
    <s v="CARGA INICIAL RATEIO CONDOM PPT"/>
    <m/>
    <s v="CARGA INICIAL RATEIO CONDOM PPT"/>
    <n v="18488.080000000002"/>
    <m/>
    <x v="0"/>
    <m/>
    <m/>
    <m/>
    <s v="2 - FATURADO"/>
    <n v="1461"/>
    <x v="3"/>
    <x v="8"/>
    <m/>
  </r>
  <r>
    <x v="349"/>
    <s v="15.519.361/0001-16"/>
    <s v="ND-RATEIO CONDOM PPT"/>
    <n v="16063"/>
    <d v="2021-08-31T00:00:00"/>
    <m/>
    <m/>
    <m/>
    <n v="15026.48"/>
    <d v="2021-09-30T00:00:00"/>
    <s v="CARGA INICIAL RATEIO CONDOM PPT"/>
    <m/>
    <s v="CARGA INICIAL RATEIO CONDOM PPT"/>
    <n v="15026.48"/>
    <m/>
    <x v="0"/>
    <m/>
    <m/>
    <m/>
    <s v="2 - FATURADO"/>
    <n v="1461"/>
    <x v="3"/>
    <x v="8"/>
    <m/>
  </r>
  <r>
    <x v="349"/>
    <s v="15.519.361/0001-16"/>
    <s v="ND-RATEIO CONDOM PPT"/>
    <n v="16064"/>
    <d v="2021-08-31T00:00:00"/>
    <m/>
    <m/>
    <m/>
    <n v="30089.98"/>
    <d v="2021-09-30T00:00:00"/>
    <s v="CARGA INICIAL RATEIO CONDOM PPT"/>
    <m/>
    <s v="CARGA INICIAL RATEIO CONDOM PPT"/>
    <n v="30089.98"/>
    <m/>
    <x v="0"/>
    <m/>
    <m/>
    <m/>
    <s v="2 - FATURADO"/>
    <n v="1461"/>
    <x v="3"/>
    <x v="8"/>
    <m/>
  </r>
  <r>
    <x v="349"/>
    <s v="15.519.361/0001-16"/>
    <s v="ND-RATEIO CONDOM PPT"/>
    <n v="16065"/>
    <d v="2021-08-31T00:00:00"/>
    <m/>
    <m/>
    <m/>
    <n v="18801.57"/>
    <d v="2021-09-30T00:00:00"/>
    <s v="CARGA INICIAL RATEIO CONDOM PPT"/>
    <m/>
    <s v="CARGA INICIAL RATEIO CONDOM PPT"/>
    <n v="18801.57"/>
    <m/>
    <x v="0"/>
    <m/>
    <m/>
    <m/>
    <s v="2 - FATURADO"/>
    <n v="1461"/>
    <x v="3"/>
    <x v="8"/>
    <m/>
  </r>
  <r>
    <x v="349"/>
    <s v="15.519.361/0001-16"/>
    <s v="ND-RATEIO CONDOM PPT"/>
    <n v="16066"/>
    <d v="2021-08-31T00:00:00"/>
    <m/>
    <m/>
    <m/>
    <n v="15502.73"/>
    <d v="2021-09-30T00:00:00"/>
    <s v="CARGA INICIAL RATEIO CONDOM PPT"/>
    <m/>
    <s v="CARGA INICIAL RATEIO CONDOM PPT"/>
    <n v="15502.73"/>
    <m/>
    <x v="0"/>
    <m/>
    <m/>
    <m/>
    <s v="2 - FATURADO"/>
    <n v="1461"/>
    <x v="3"/>
    <x v="8"/>
    <m/>
  </r>
  <r>
    <x v="349"/>
    <s v="15.519.361/0001-16"/>
    <s v="ND-RATEIO CONDOM PPT"/>
    <n v="16067"/>
    <d v="2021-08-31T00:00:00"/>
    <m/>
    <m/>
    <m/>
    <n v="35060.67"/>
    <d v="2021-09-30T00:00:00"/>
    <s v="CARGA INICIAL RATEIO CONDOM PPT"/>
    <m/>
    <s v="CARGA INICIAL RATEIO CONDOM PPT"/>
    <n v="35060.67"/>
    <m/>
    <x v="0"/>
    <m/>
    <m/>
    <m/>
    <s v="2 - FATURADO"/>
    <n v="1461"/>
    <x v="3"/>
    <x v="8"/>
    <m/>
  </r>
  <r>
    <x v="349"/>
    <s v="15.519.361/0001-16"/>
    <s v="ND-RATEIO CONDOM PPT"/>
    <n v="16068"/>
    <d v="2021-08-31T00:00:00"/>
    <m/>
    <m/>
    <m/>
    <n v="50800.04"/>
    <d v="2021-09-30T00:00:00"/>
    <s v="CARGA INICIAL RATEIO CONDOM PPT"/>
    <m/>
    <s v="CARGA INICIAL RATEIO CONDOM PPT"/>
    <n v="50800.04"/>
    <m/>
    <x v="0"/>
    <m/>
    <m/>
    <m/>
    <s v="2 - FATURADO"/>
    <n v="1461"/>
    <x v="3"/>
    <x v="8"/>
    <m/>
  </r>
  <r>
    <x v="349"/>
    <s v="15.519.361/0001-16"/>
    <s v="ND-RATEIO CONDOM PPT"/>
    <n v="16069"/>
    <d v="2021-08-31T00:00:00"/>
    <m/>
    <m/>
    <m/>
    <n v="72918.42"/>
    <d v="2021-09-30T00:00:00"/>
    <s v="CARGA INICIAL RATEIO CONDOM PPT"/>
    <m/>
    <s v="CARGA INICIAL RATEIO CONDOM PPT"/>
    <n v="72918.42"/>
    <m/>
    <x v="0"/>
    <m/>
    <m/>
    <m/>
    <s v="2 - FATURADO"/>
    <n v="1461"/>
    <x v="3"/>
    <x v="8"/>
    <m/>
  </r>
  <r>
    <x v="349"/>
    <s v="15.519.361/0001-16"/>
    <s v="ND-RATEIO CONDOM PPT"/>
    <n v="16070"/>
    <d v="2021-08-31T00:00:00"/>
    <m/>
    <m/>
    <m/>
    <n v="68655.5"/>
    <d v="2021-09-30T00:00:00"/>
    <s v="CARGA INICIAL RATEIO CONDOM PPT"/>
    <m/>
    <s v="CARGA INICIAL RATEIO CONDOM PPT"/>
    <n v="68655.5"/>
    <m/>
    <x v="0"/>
    <m/>
    <m/>
    <m/>
    <s v="2 - FATURADO"/>
    <n v="1461"/>
    <x v="3"/>
    <x v="8"/>
    <m/>
  </r>
  <r>
    <x v="349"/>
    <s v="15.519.361/0001-16"/>
    <s v="ND-RATEIO CONDOM PPT"/>
    <n v="16071"/>
    <d v="2021-08-31T00:00:00"/>
    <m/>
    <m/>
    <m/>
    <n v="75794.91"/>
    <d v="2021-09-30T00:00:00"/>
    <s v="CARGA INICIAL RATEIO CONDOM PPT"/>
    <m/>
    <s v="CARGA INICIAL RATEIO CONDOM PPT"/>
    <n v="75794.91"/>
    <m/>
    <x v="0"/>
    <m/>
    <m/>
    <m/>
    <s v="2 - FATURADO"/>
    <n v="1461"/>
    <x v="3"/>
    <x v="8"/>
    <m/>
  </r>
  <r>
    <x v="349"/>
    <s v="15.519.361/0001-16"/>
    <s v="ND-RATEIO CONDOM PPT"/>
    <n v="16072"/>
    <d v="2021-08-31T00:00:00"/>
    <m/>
    <m/>
    <m/>
    <n v="13368.19"/>
    <d v="2021-09-30T00:00:00"/>
    <s v="CARGA INICIAL RATEIO CONDOM PPT"/>
    <m/>
    <s v="CARGA INICIAL RATEIO CONDOM PPT"/>
    <n v="13368.19"/>
    <m/>
    <x v="0"/>
    <m/>
    <m/>
    <m/>
    <s v="2 - FATURADO"/>
    <n v="1461"/>
    <x v="3"/>
    <x v="8"/>
    <m/>
  </r>
  <r>
    <x v="349"/>
    <s v="15.519.361/0001-16"/>
    <s v="ND-RATEIO CONDOM PPT"/>
    <n v="16073"/>
    <d v="2021-08-31T00:00:00"/>
    <m/>
    <m/>
    <m/>
    <n v="20623.97"/>
    <d v="2021-09-30T00:00:00"/>
    <s v="CARGA INICIAL RATEIO CONDOM PPT"/>
    <m/>
    <s v="CARGA INICIAL RATEIO CONDOM PPT"/>
    <n v="20623.97"/>
    <m/>
    <x v="0"/>
    <m/>
    <m/>
    <m/>
    <s v="2 - FATURADO"/>
    <n v="1461"/>
    <x v="3"/>
    <x v="8"/>
    <m/>
  </r>
  <r>
    <x v="349"/>
    <s v="15.519.361/0001-16"/>
    <s v="ND-RATEIO CONDOM PPT"/>
    <n v="16074"/>
    <d v="2021-08-31T00:00:00"/>
    <m/>
    <m/>
    <m/>
    <n v="115798.24"/>
    <d v="2021-09-30T00:00:00"/>
    <s v="CARGA INICIAL RATEIO CONDOM PPT"/>
    <m/>
    <s v="CARGA INICIAL RATEIO CONDOM PPT"/>
    <n v="115798.24"/>
    <m/>
    <x v="0"/>
    <m/>
    <m/>
    <m/>
    <s v="2 - FATURADO"/>
    <n v="1461"/>
    <x v="3"/>
    <x v="8"/>
    <m/>
  </r>
  <r>
    <x v="349"/>
    <s v="15.519.361/0001-16"/>
    <s v="ND-RATEIO CONDOM PPT"/>
    <n v="16137"/>
    <d v="2021-09-30T00:00:00"/>
    <m/>
    <m/>
    <m/>
    <n v="69974.720000000001"/>
    <d v="2021-10-31T00:00:00"/>
    <s v="CARGA INICIAL RATEIO CONDOM PPT"/>
    <m/>
    <s v="CARGA INICIAL RATEIO CONDOM PPT"/>
    <n v="69974.720000000001"/>
    <m/>
    <x v="0"/>
    <m/>
    <m/>
    <m/>
    <s v="31 DIAS"/>
    <n v="1430"/>
    <x v="3"/>
    <x v="8"/>
    <m/>
  </r>
  <r>
    <x v="349"/>
    <s v="15.519.361/0001-16"/>
    <s v="ND-RATEIO CONDOM PPT"/>
    <n v="16139"/>
    <d v="2021-09-30T00:00:00"/>
    <m/>
    <m/>
    <m/>
    <n v="2964.46"/>
    <d v="2021-10-31T00:00:00"/>
    <s v="CARGA INICIAL RATEIO CONDOM PPT"/>
    <m/>
    <s v="CARGA INICIAL RATEIO CONDOM PPT"/>
    <n v="2964.46"/>
    <m/>
    <x v="0"/>
    <m/>
    <m/>
    <m/>
    <s v="31 DIAS"/>
    <n v="1430"/>
    <x v="3"/>
    <x v="8"/>
    <m/>
  </r>
  <r>
    <x v="349"/>
    <s v="15.519.361/0001-16"/>
    <s v="ND-RATEIO CONDOM PPT"/>
    <n v="16140"/>
    <d v="2021-09-30T00:00:00"/>
    <m/>
    <m/>
    <m/>
    <n v="15183.07"/>
    <d v="2021-10-31T00:00:00"/>
    <s v="CARGA INICIAL RATEIO CONDOM PPT"/>
    <m/>
    <s v="CARGA INICIAL RATEIO CONDOM PPT"/>
    <n v="15183.07"/>
    <m/>
    <x v="0"/>
    <m/>
    <m/>
    <m/>
    <s v="31 DIAS"/>
    <n v="1430"/>
    <x v="3"/>
    <x v="8"/>
    <m/>
  </r>
  <r>
    <x v="349"/>
    <s v="15.519.361/0001-16"/>
    <s v="ND-RATEIO CONDOM PPT"/>
    <n v="16142"/>
    <d v="2021-09-30T00:00:00"/>
    <m/>
    <m/>
    <m/>
    <n v="1338.41"/>
    <d v="2021-10-31T00:00:00"/>
    <s v="CARGA INICIAL RATEIO CONDOM PPT"/>
    <m/>
    <s v="CARGA INICIAL RATEIO CONDOM PPT"/>
    <n v="1338.41"/>
    <m/>
    <x v="0"/>
    <m/>
    <m/>
    <m/>
    <s v="31 DIAS"/>
    <n v="1430"/>
    <x v="3"/>
    <x v="8"/>
    <m/>
  </r>
  <r>
    <x v="349"/>
    <s v="15.519.361/0001-16"/>
    <s v="ND-RATEIO CONDOM PPT"/>
    <n v="16143"/>
    <d v="2021-09-30T00:00:00"/>
    <m/>
    <m/>
    <m/>
    <n v="6223.18"/>
    <d v="2021-10-31T00:00:00"/>
    <s v="CARGA INICIAL RATEIO CONDOM PPT"/>
    <m/>
    <s v="CARGA INICIAL RATEIO CONDOM PPT"/>
    <n v="6223.18"/>
    <m/>
    <x v="0"/>
    <m/>
    <m/>
    <m/>
    <s v="31 DIAS"/>
    <n v="1430"/>
    <x v="3"/>
    <x v="8"/>
    <m/>
  </r>
  <r>
    <x v="349"/>
    <s v="15.519.361/0001-16"/>
    <s v="ND-RATEIO CONDOM PPT"/>
    <n v="16144"/>
    <d v="2021-09-30T00:00:00"/>
    <m/>
    <m/>
    <m/>
    <n v="9868.7099999999991"/>
    <d v="2021-10-31T00:00:00"/>
    <s v="CARGA INICIAL RATEIO CONDOM PPT"/>
    <m/>
    <s v="CARGA INICIAL RATEIO CONDOM PPT"/>
    <n v="9868.7099999999991"/>
    <m/>
    <x v="0"/>
    <m/>
    <m/>
    <m/>
    <s v="31 DIAS"/>
    <n v="1430"/>
    <x v="3"/>
    <x v="8"/>
    <m/>
  </r>
  <r>
    <x v="349"/>
    <s v="15.519.361/0001-16"/>
    <s v="ND-RATEIO CONDOM PPT"/>
    <n v="16145"/>
    <d v="2021-09-30T00:00:00"/>
    <m/>
    <m/>
    <m/>
    <n v="76565.06"/>
    <d v="2021-10-31T00:00:00"/>
    <s v="CARGA INICIAL RATEIO CONDOM PPT"/>
    <m/>
    <s v="CARGA INICIAL RATEIO CONDOM PPT"/>
    <n v="76565.06"/>
    <m/>
    <x v="0"/>
    <m/>
    <m/>
    <m/>
    <s v="31 DIAS"/>
    <n v="1430"/>
    <x v="3"/>
    <x v="8"/>
    <m/>
  </r>
  <r>
    <x v="349"/>
    <s v="15.519.361/0001-16"/>
    <s v="ND-RATEIO CONDOM PPT"/>
    <n v="16146"/>
    <d v="2021-09-30T00:00:00"/>
    <m/>
    <m/>
    <m/>
    <n v="4488.45"/>
    <d v="2021-10-31T00:00:00"/>
    <s v="CARGA INICIAL RATEIO CONDOM PPT"/>
    <m/>
    <s v="CARGA INICIAL RATEIO CONDOM PPT"/>
    <n v="4488.45"/>
    <m/>
    <x v="0"/>
    <m/>
    <m/>
    <m/>
    <s v="31 DIAS"/>
    <n v="1430"/>
    <x v="3"/>
    <x v="8"/>
    <m/>
  </r>
  <r>
    <x v="349"/>
    <s v="15.519.361/0001-16"/>
    <s v="ND-RATEIO CONDOM PPT"/>
    <n v="16147"/>
    <d v="2021-09-30T00:00:00"/>
    <m/>
    <m/>
    <m/>
    <n v="10202"/>
    <d v="2021-10-31T00:00:00"/>
    <s v="CARGA INICIAL RATEIO CONDOM PPT"/>
    <m/>
    <s v="CARGA INICIAL RATEIO CONDOM PPT"/>
    <n v="10202"/>
    <m/>
    <x v="0"/>
    <m/>
    <m/>
    <m/>
    <s v="31 DIAS"/>
    <n v="1430"/>
    <x v="3"/>
    <x v="8"/>
    <m/>
  </r>
  <r>
    <x v="349"/>
    <s v="15.519.361/0001-16"/>
    <s v="ND-RATEIO CONDOM PPT"/>
    <n v="16148"/>
    <d v="2021-09-30T00:00:00"/>
    <m/>
    <m/>
    <m/>
    <n v="51645.65"/>
    <d v="2021-10-31T00:00:00"/>
    <s v="CARGA INICIAL RATEIO CONDOM PPT"/>
    <m/>
    <s v="CARGA INICIAL RATEIO CONDOM PPT"/>
    <n v="51645.65"/>
    <m/>
    <x v="0"/>
    <m/>
    <m/>
    <m/>
    <s v="31 DIAS"/>
    <n v="1430"/>
    <x v="3"/>
    <x v="8"/>
    <m/>
  </r>
  <r>
    <x v="349"/>
    <s v="15.519.361/0001-16"/>
    <s v="ND-RATEIO CONDOM PPT"/>
    <n v="16149"/>
    <d v="2021-09-30T00:00:00"/>
    <m/>
    <m/>
    <m/>
    <n v="18756.79"/>
    <d v="2021-10-31T00:00:00"/>
    <s v="CARGA INICIAL RATEIO CONDOM PPT"/>
    <m/>
    <s v="CARGA INICIAL RATEIO CONDOM PPT"/>
    <n v="18756.79"/>
    <m/>
    <x v="0"/>
    <m/>
    <m/>
    <m/>
    <s v="31 DIAS"/>
    <n v="1430"/>
    <x v="3"/>
    <x v="8"/>
    <m/>
  </r>
  <r>
    <x v="349"/>
    <s v="15.519.361/0001-16"/>
    <s v="ND-RATEIO CONDOM PPT"/>
    <n v="16150"/>
    <d v="2021-09-30T00:00:00"/>
    <m/>
    <m/>
    <m/>
    <n v="50563.06"/>
    <d v="2021-10-31T00:00:00"/>
    <s v="CARGA INICIAL RATEIO CONDOM PPT"/>
    <m/>
    <s v="CARGA INICIAL RATEIO CONDOM PPT"/>
    <n v="50563.06"/>
    <m/>
    <x v="0"/>
    <m/>
    <m/>
    <m/>
    <s v="31 DIAS"/>
    <n v="1430"/>
    <x v="3"/>
    <x v="8"/>
    <m/>
  </r>
  <r>
    <x v="349"/>
    <s v="15.519.361/0001-16"/>
    <s v="ND-RATEIO CONDOM PPT"/>
    <n v="16151"/>
    <d v="2021-09-30T00:00:00"/>
    <m/>
    <m/>
    <m/>
    <n v="38454.46"/>
    <d v="2021-10-31T00:00:00"/>
    <s v="CARGA INICIAL RATEIO CONDOM PPT"/>
    <m/>
    <s v="CARGA INICIAL RATEIO CONDOM PPT"/>
    <n v="38454.46"/>
    <m/>
    <x v="0"/>
    <m/>
    <m/>
    <m/>
    <s v="31 DIAS"/>
    <n v="1430"/>
    <x v="3"/>
    <x v="8"/>
    <m/>
  </r>
  <r>
    <x v="349"/>
    <s v="15.519.361/0001-16"/>
    <s v="ND-RATEIO CONDOM PPT"/>
    <n v="16152"/>
    <d v="2021-09-30T00:00:00"/>
    <m/>
    <m/>
    <m/>
    <n v="33660.879999999997"/>
    <d v="2021-10-31T00:00:00"/>
    <s v="CARGA INICIAL RATEIO CONDOM PPT"/>
    <m/>
    <s v="CARGA INICIAL RATEIO CONDOM PPT"/>
    <n v="33660.879999999997"/>
    <m/>
    <x v="0"/>
    <m/>
    <m/>
    <m/>
    <s v="31 DIAS"/>
    <n v="1430"/>
    <x v="3"/>
    <x v="8"/>
    <m/>
  </r>
  <r>
    <x v="349"/>
    <s v="15.519.361/0001-16"/>
    <s v="ND-RATEIO CONDOM PPT"/>
    <n v="16153"/>
    <d v="2021-09-30T00:00:00"/>
    <m/>
    <m/>
    <m/>
    <n v="15800.79"/>
    <d v="2021-10-31T00:00:00"/>
    <s v="CARGA INICIAL RATEIO CONDOM PPT"/>
    <m/>
    <s v="CARGA INICIAL RATEIO CONDOM PPT"/>
    <n v="15800.79"/>
    <m/>
    <x v="0"/>
    <m/>
    <m/>
    <m/>
    <s v="31 DIAS"/>
    <n v="1430"/>
    <x v="3"/>
    <x v="8"/>
    <m/>
  </r>
  <r>
    <x v="349"/>
    <s v="15.519.361/0001-16"/>
    <s v="ND-RATEIO CONDOM PPT"/>
    <n v="16154"/>
    <d v="2021-09-30T00:00:00"/>
    <m/>
    <m/>
    <m/>
    <n v="22558.28"/>
    <d v="2021-10-31T00:00:00"/>
    <s v="CARGA INICIAL RATEIO CONDOM PPT"/>
    <m/>
    <s v="CARGA INICIAL RATEIO CONDOM PPT"/>
    <n v="22558.28"/>
    <m/>
    <x v="0"/>
    <m/>
    <m/>
    <m/>
    <s v="31 DIAS"/>
    <n v="1430"/>
    <x v="3"/>
    <x v="8"/>
    <m/>
  </r>
  <r>
    <x v="349"/>
    <s v="15.519.361/0001-16"/>
    <s v="ND-RATEIO CONDOM PPT"/>
    <n v="16155"/>
    <d v="2021-09-30T00:00:00"/>
    <m/>
    <m/>
    <m/>
    <n v="18848.29"/>
    <d v="2021-10-31T00:00:00"/>
    <s v="CARGA INICIAL RATEIO CONDOM PPT"/>
    <m/>
    <s v="CARGA INICIAL RATEIO CONDOM PPT"/>
    <n v="18848.29"/>
    <m/>
    <x v="0"/>
    <m/>
    <m/>
    <m/>
    <s v="31 DIAS"/>
    <n v="1430"/>
    <x v="3"/>
    <x v="8"/>
    <m/>
  </r>
  <r>
    <x v="349"/>
    <s v="15.519.361/0001-16"/>
    <s v="ND-RATEIO CONDOM PPT"/>
    <n v="16156"/>
    <d v="2021-09-30T00:00:00"/>
    <m/>
    <m/>
    <m/>
    <n v="24467.95"/>
    <d v="2021-10-31T00:00:00"/>
    <s v="CARGA INICIAL RATEIO CONDOM PPT"/>
    <m/>
    <s v="CARGA INICIAL RATEIO CONDOM PPT"/>
    <n v="24467.95"/>
    <m/>
    <x v="0"/>
    <m/>
    <m/>
    <m/>
    <s v="31 DIAS"/>
    <n v="1430"/>
    <x v="3"/>
    <x v="8"/>
    <m/>
  </r>
  <r>
    <x v="349"/>
    <s v="15.519.361/0001-16"/>
    <s v="ND-RATEIO CONDOM PPT"/>
    <n v="16157"/>
    <d v="2021-09-30T00:00:00"/>
    <m/>
    <m/>
    <m/>
    <n v="18488.080000000002"/>
    <d v="2021-10-31T00:00:00"/>
    <s v="CARGA INICIAL RATEIO CONDOM PPT"/>
    <m/>
    <s v="CARGA INICIAL RATEIO CONDOM PPT"/>
    <n v="18488.080000000002"/>
    <m/>
    <x v="0"/>
    <m/>
    <m/>
    <m/>
    <s v="31 DIAS"/>
    <n v="1430"/>
    <x v="3"/>
    <x v="8"/>
    <m/>
  </r>
  <r>
    <x v="349"/>
    <s v="15.519.361/0001-16"/>
    <s v="ND-RATEIO CONDOM PPT"/>
    <n v="16158"/>
    <d v="2021-09-30T00:00:00"/>
    <m/>
    <m/>
    <m/>
    <n v="15026.48"/>
    <d v="2021-10-31T00:00:00"/>
    <s v="CARGA INICIAL RATEIO CONDOM PPT"/>
    <m/>
    <s v="CARGA INICIAL RATEIO CONDOM PPT"/>
    <n v="15026.48"/>
    <m/>
    <x v="0"/>
    <m/>
    <m/>
    <m/>
    <s v="31 DIAS"/>
    <n v="1430"/>
    <x v="3"/>
    <x v="8"/>
    <m/>
  </r>
  <r>
    <x v="349"/>
    <s v="15.519.361/0001-16"/>
    <s v="ND-RATEIO CONDOM PPT"/>
    <n v="16159"/>
    <d v="2021-09-30T00:00:00"/>
    <m/>
    <m/>
    <m/>
    <n v="30591.19"/>
    <d v="2021-10-31T00:00:00"/>
    <s v="CARGA INICIAL RATEIO CONDOM PPT"/>
    <m/>
    <s v="CARGA INICIAL RATEIO CONDOM PPT"/>
    <n v="30591.19"/>
    <m/>
    <x v="0"/>
    <m/>
    <m/>
    <m/>
    <s v="31 DIAS"/>
    <n v="1430"/>
    <x v="3"/>
    <x v="8"/>
    <m/>
  </r>
  <r>
    <x v="349"/>
    <s v="15.519.361/0001-16"/>
    <s v="ND-RATEIO CONDOM PPT"/>
    <n v="16160"/>
    <d v="2021-09-30T00:00:00"/>
    <m/>
    <m/>
    <m/>
    <n v="19898.68"/>
    <d v="2021-10-31T00:00:00"/>
    <s v="CARGA INICIAL RATEIO CONDOM PPT"/>
    <m/>
    <s v="CARGA INICIAL RATEIO CONDOM PPT"/>
    <n v="19898.68"/>
    <m/>
    <x v="0"/>
    <m/>
    <m/>
    <m/>
    <s v="31 DIAS"/>
    <n v="1430"/>
    <x v="3"/>
    <x v="8"/>
    <m/>
  </r>
  <r>
    <x v="349"/>
    <s v="15.519.361/0001-16"/>
    <s v="ND-RATEIO CONDOM PPT"/>
    <n v="16161"/>
    <d v="2021-09-30T00:00:00"/>
    <m/>
    <m/>
    <m/>
    <n v="15502.73"/>
    <d v="2021-10-31T00:00:00"/>
    <s v="CARGA INICIAL RATEIO CONDOM PPT"/>
    <m/>
    <s v="CARGA INICIAL RATEIO CONDOM PPT"/>
    <n v="15502.73"/>
    <m/>
    <x v="0"/>
    <m/>
    <m/>
    <m/>
    <s v="31 DIAS"/>
    <n v="1430"/>
    <x v="3"/>
    <x v="8"/>
    <m/>
  </r>
  <r>
    <x v="349"/>
    <s v="15.519.361/0001-16"/>
    <s v="ND-RATEIO CONDOM PPT"/>
    <n v="16162"/>
    <d v="2021-09-30T00:00:00"/>
    <m/>
    <m/>
    <m/>
    <n v="36224.910000000003"/>
    <d v="2021-10-31T00:00:00"/>
    <s v="CARGA INICIAL RATEIO CONDOM PPT"/>
    <m/>
    <s v="CARGA INICIAL RATEIO CONDOM PPT"/>
    <n v="36224.910000000003"/>
    <m/>
    <x v="0"/>
    <m/>
    <m/>
    <m/>
    <s v="31 DIAS"/>
    <n v="1430"/>
    <x v="3"/>
    <x v="8"/>
    <m/>
  </r>
  <r>
    <x v="349"/>
    <s v="15.519.361/0001-16"/>
    <s v="ND-RATEIO CONDOM PPT"/>
    <n v="16163"/>
    <d v="2021-09-30T00:00:00"/>
    <m/>
    <m/>
    <m/>
    <n v="50800.04"/>
    <d v="2021-10-31T00:00:00"/>
    <s v="CARGA INICIAL RATEIO CONDOM PPT"/>
    <m/>
    <s v="CARGA INICIAL RATEIO CONDOM PPT"/>
    <n v="50800.04"/>
    <m/>
    <x v="0"/>
    <m/>
    <m/>
    <m/>
    <s v="31 DIAS"/>
    <n v="1430"/>
    <x v="3"/>
    <x v="8"/>
    <m/>
  </r>
  <r>
    <x v="349"/>
    <s v="15.519.361/0001-16"/>
    <s v="ND-RATEIO CONDOM PPT"/>
    <n v="16164"/>
    <d v="2021-09-30T00:00:00"/>
    <m/>
    <m/>
    <m/>
    <n v="72918.42"/>
    <d v="2021-10-31T00:00:00"/>
    <s v="CARGA INICIAL RATEIO CONDOM PPT"/>
    <m/>
    <s v="CARGA INICIAL RATEIO CONDOM PPT"/>
    <n v="72918.42"/>
    <m/>
    <x v="0"/>
    <m/>
    <m/>
    <m/>
    <s v="31 DIAS"/>
    <n v="1430"/>
    <x v="3"/>
    <x v="8"/>
    <m/>
  </r>
  <r>
    <x v="349"/>
    <s v="15.519.361/0001-16"/>
    <s v="ND-RATEIO CONDOM PPT"/>
    <n v="16165"/>
    <d v="2021-09-30T00:00:00"/>
    <m/>
    <m/>
    <m/>
    <n v="68655.5"/>
    <d v="2021-10-31T00:00:00"/>
    <s v="CARGA INICIAL RATEIO CONDOM PPT"/>
    <m/>
    <s v="CARGA INICIAL RATEIO CONDOM PPT"/>
    <n v="68655.5"/>
    <m/>
    <x v="0"/>
    <m/>
    <m/>
    <m/>
    <s v="31 DIAS"/>
    <n v="1430"/>
    <x v="3"/>
    <x v="8"/>
    <m/>
  </r>
  <r>
    <x v="349"/>
    <s v="15.519.361/0001-16"/>
    <s v="ND-RATEIO CONDOM PPT"/>
    <n v="16166"/>
    <d v="2021-09-30T00:00:00"/>
    <m/>
    <m/>
    <m/>
    <n v="75794.91"/>
    <d v="2021-10-31T00:00:00"/>
    <s v="CARGA INICIAL RATEIO CONDOM PPT"/>
    <m/>
    <s v="CARGA INICIAL RATEIO CONDOM PPT"/>
    <n v="75794.91"/>
    <m/>
    <x v="0"/>
    <m/>
    <m/>
    <m/>
    <s v="31 DIAS"/>
    <n v="1430"/>
    <x v="3"/>
    <x v="8"/>
    <m/>
  </r>
  <r>
    <x v="349"/>
    <s v="15.519.361/0001-16"/>
    <s v="ND-RATEIO CONDOM PPT"/>
    <n v="16167"/>
    <d v="2021-09-30T00:00:00"/>
    <m/>
    <m/>
    <m/>
    <n v="13368.19"/>
    <d v="2021-10-31T00:00:00"/>
    <s v="CARGA INICIAL RATEIO CONDOM PPT"/>
    <m/>
    <s v="CARGA INICIAL RATEIO CONDOM PPT"/>
    <n v="13368.19"/>
    <m/>
    <x v="0"/>
    <m/>
    <m/>
    <m/>
    <s v="31 DIAS"/>
    <n v="1430"/>
    <x v="3"/>
    <x v="8"/>
    <m/>
  </r>
  <r>
    <x v="349"/>
    <s v="15.519.361/0001-16"/>
    <s v="ND-RATEIO CONDOM PPT"/>
    <n v="16168"/>
    <d v="2021-09-30T00:00:00"/>
    <m/>
    <m/>
    <m/>
    <n v="20623.97"/>
    <d v="2021-10-31T00:00:00"/>
    <s v="CARGA INICIAL RATEIO CONDOM PPT"/>
    <m/>
    <s v="CARGA INICIAL RATEIO CONDOM PPT"/>
    <n v="20623.97"/>
    <m/>
    <x v="0"/>
    <m/>
    <m/>
    <m/>
    <s v="31 DIAS"/>
    <n v="1430"/>
    <x v="3"/>
    <x v="8"/>
    <m/>
  </r>
  <r>
    <x v="349"/>
    <s v="15.519.361/0001-16"/>
    <s v="ND-RATEIO CONDOM PPT"/>
    <n v="16169"/>
    <d v="2021-09-30T00:00:00"/>
    <m/>
    <m/>
    <m/>
    <n v="115798.24"/>
    <d v="2021-10-31T00:00:00"/>
    <s v="CARGA INICIAL RATEIO CONDOM PPT"/>
    <m/>
    <s v="CARGA INICIAL RATEIO CONDOM PPT"/>
    <n v="115798.24"/>
    <m/>
    <x v="0"/>
    <m/>
    <m/>
    <m/>
    <s v="31 DIAS"/>
    <n v="1430"/>
    <x v="3"/>
    <x v="8"/>
    <m/>
  </r>
  <r>
    <x v="349"/>
    <s v="15.519.361/0001-16"/>
    <s v="ND-RATEIO CONDOM PPT"/>
    <n v="16234"/>
    <d v="2021-10-29T00:00:00"/>
    <m/>
    <m/>
    <m/>
    <n v="70661.83"/>
    <d v="2021-11-30T00:00:00"/>
    <s v="CARGA INICIAL RATEIO CONDOM PPT"/>
    <m/>
    <s v="CARGA INICIAL RATEIO CONDOM PPT"/>
    <n v="70661.83"/>
    <m/>
    <x v="0"/>
    <m/>
    <m/>
    <m/>
    <s v="32 DIAS"/>
    <n v="1400"/>
    <x v="3"/>
    <x v="8"/>
    <m/>
  </r>
  <r>
    <x v="349"/>
    <s v="15.519.361/0001-16"/>
    <s v="ND-RATEIO CONDOM PPT"/>
    <n v="16236"/>
    <d v="2021-10-29T00:00:00"/>
    <m/>
    <m/>
    <m/>
    <n v="2964.46"/>
    <d v="2021-11-30T00:00:00"/>
    <s v="CARGA INICIAL RATEIO CONDOM PPT"/>
    <m/>
    <s v="CARGA INICIAL RATEIO CONDOM PPT"/>
    <n v="2964.46"/>
    <m/>
    <x v="0"/>
    <m/>
    <m/>
    <m/>
    <s v="32 DIAS"/>
    <n v="1400"/>
    <x v="3"/>
    <x v="8"/>
    <m/>
  </r>
  <r>
    <x v="349"/>
    <s v="15.519.361/0001-16"/>
    <s v="ND-RATEIO CONDOM PPT"/>
    <n v="16237"/>
    <d v="2021-10-29T00:00:00"/>
    <m/>
    <m/>
    <m/>
    <n v="15183.07"/>
    <d v="2021-11-30T00:00:00"/>
    <s v="CARGA INICIAL RATEIO CONDOM PPT"/>
    <m/>
    <s v="CARGA INICIAL RATEIO CONDOM PPT"/>
    <n v="15183.07"/>
    <m/>
    <x v="0"/>
    <m/>
    <m/>
    <m/>
    <s v="32 DIAS"/>
    <n v="1400"/>
    <x v="3"/>
    <x v="8"/>
    <m/>
  </r>
  <r>
    <x v="349"/>
    <s v="15.519.361/0001-16"/>
    <s v="ND-RATEIO CONDOM PPT"/>
    <n v="16239"/>
    <d v="2021-10-29T00:00:00"/>
    <m/>
    <m/>
    <m/>
    <n v="1338.41"/>
    <d v="2021-11-30T00:00:00"/>
    <s v="CARGA INICIAL RATEIO CONDOM PPT"/>
    <m/>
    <s v="CARGA INICIAL RATEIO CONDOM PPT"/>
    <n v="1338.41"/>
    <m/>
    <x v="0"/>
    <m/>
    <m/>
    <m/>
    <s v="32 DIAS"/>
    <n v="1400"/>
    <x v="3"/>
    <x v="8"/>
    <m/>
  </r>
  <r>
    <x v="349"/>
    <s v="15.519.361/0001-16"/>
    <s v="ND-RATEIO CONDOM PPT"/>
    <n v="16240"/>
    <d v="2021-10-29T00:00:00"/>
    <m/>
    <m/>
    <m/>
    <n v="6223.18"/>
    <d v="2021-11-30T00:00:00"/>
    <s v="CARGA INICIAL RATEIO CONDOM PPT"/>
    <m/>
    <s v="CARGA INICIAL RATEIO CONDOM PPT"/>
    <n v="6223.18"/>
    <m/>
    <x v="0"/>
    <m/>
    <m/>
    <m/>
    <s v="32 DIAS"/>
    <n v="1400"/>
    <x v="3"/>
    <x v="8"/>
    <m/>
  </r>
  <r>
    <x v="349"/>
    <s v="15.519.361/0001-16"/>
    <s v="ND-RATEIO CONDOM PPT"/>
    <n v="16241"/>
    <d v="2021-10-29T00:00:00"/>
    <m/>
    <m/>
    <m/>
    <n v="9868.7099999999991"/>
    <d v="2021-11-30T00:00:00"/>
    <s v="CARGA INICIAL RATEIO CONDOM PPT"/>
    <m/>
    <s v="CARGA INICIAL RATEIO CONDOM PPT"/>
    <n v="9868.7099999999991"/>
    <m/>
    <x v="0"/>
    <m/>
    <m/>
    <m/>
    <s v="32 DIAS"/>
    <n v="1400"/>
    <x v="3"/>
    <x v="8"/>
    <m/>
  </r>
  <r>
    <x v="349"/>
    <s v="15.519.361/0001-16"/>
    <s v="ND-RATEIO CONDOM PPT"/>
    <n v="16242"/>
    <d v="2021-10-29T00:00:00"/>
    <m/>
    <m/>
    <m/>
    <n v="76565.06"/>
    <d v="2021-11-30T00:00:00"/>
    <s v="CARGA INICIAL RATEIO CONDOM PPT"/>
    <m/>
    <s v="CARGA INICIAL RATEIO CONDOM PPT"/>
    <n v="76565.06"/>
    <m/>
    <x v="0"/>
    <m/>
    <m/>
    <m/>
    <s v="32 DIAS"/>
    <n v="1400"/>
    <x v="3"/>
    <x v="8"/>
    <m/>
  </r>
  <r>
    <x v="349"/>
    <s v="15.519.361/0001-16"/>
    <s v="ND-RATEIO CONDOM PPT"/>
    <n v="16243"/>
    <d v="2021-10-29T00:00:00"/>
    <m/>
    <m/>
    <m/>
    <n v="4488.45"/>
    <d v="2021-11-30T00:00:00"/>
    <s v="CARGA INICIAL RATEIO CONDOM PPT"/>
    <m/>
    <s v="CARGA INICIAL RATEIO CONDOM PPT"/>
    <n v="4488.45"/>
    <m/>
    <x v="0"/>
    <m/>
    <m/>
    <m/>
    <s v="32 DIAS"/>
    <n v="1400"/>
    <x v="3"/>
    <x v="8"/>
    <m/>
  </r>
  <r>
    <x v="349"/>
    <s v="15.519.361/0001-16"/>
    <s v="ND-RATEIO CONDOM PPT"/>
    <n v="16244"/>
    <d v="2021-10-29T00:00:00"/>
    <m/>
    <m/>
    <m/>
    <n v="10167.91"/>
    <d v="2021-11-30T00:00:00"/>
    <s v="CARGA INICIAL RATEIO CONDOM PPT"/>
    <m/>
    <s v="CARGA INICIAL RATEIO CONDOM PPT"/>
    <n v="10167.91"/>
    <m/>
    <x v="0"/>
    <m/>
    <m/>
    <m/>
    <s v="32 DIAS"/>
    <n v="1400"/>
    <x v="3"/>
    <x v="8"/>
    <m/>
  </r>
  <r>
    <x v="349"/>
    <s v="15.519.361/0001-16"/>
    <s v="ND-RATEIO CONDOM PPT"/>
    <n v="16245"/>
    <d v="2021-10-29T00:00:00"/>
    <m/>
    <m/>
    <m/>
    <n v="51421.51"/>
    <d v="2021-11-30T00:00:00"/>
    <s v="CARGA INICIAL RATEIO CONDOM PPT"/>
    <m/>
    <s v="CARGA INICIAL RATEIO CONDOM PPT"/>
    <n v="51421.51"/>
    <m/>
    <x v="0"/>
    <m/>
    <m/>
    <m/>
    <s v="32 DIAS"/>
    <n v="1400"/>
    <x v="3"/>
    <x v="8"/>
    <m/>
  </r>
  <r>
    <x v="349"/>
    <s v="15.519.361/0001-16"/>
    <s v="ND-RATEIO CONDOM PPT"/>
    <n v="16246"/>
    <d v="2021-10-29T00:00:00"/>
    <m/>
    <m/>
    <m/>
    <n v="19462.759999999998"/>
    <d v="2021-11-30T00:00:00"/>
    <s v="CARGA INICIAL RATEIO CONDOM PPT"/>
    <m/>
    <s v="CARGA INICIAL RATEIO CONDOM PPT"/>
    <n v="19462.759999999998"/>
    <m/>
    <x v="0"/>
    <m/>
    <m/>
    <m/>
    <s v="32 DIAS"/>
    <n v="1400"/>
    <x v="3"/>
    <x v="8"/>
    <m/>
  </r>
  <r>
    <x v="349"/>
    <s v="15.519.361/0001-16"/>
    <s v="ND-RATEIO CONDOM PPT"/>
    <n v="16247"/>
    <d v="2021-10-29T00:00:00"/>
    <m/>
    <m/>
    <m/>
    <n v="49180.41"/>
    <d v="2021-11-30T00:00:00"/>
    <s v="CARGA INICIAL RATEIO CONDOM PPT"/>
    <m/>
    <s v="CARGA INICIAL RATEIO CONDOM PPT"/>
    <n v="49180.41"/>
    <m/>
    <x v="0"/>
    <m/>
    <m/>
    <m/>
    <s v="32 DIAS"/>
    <n v="1400"/>
    <x v="3"/>
    <x v="8"/>
    <m/>
  </r>
  <r>
    <x v="349"/>
    <s v="15.519.361/0001-16"/>
    <s v="ND-RATEIO CONDOM PPT"/>
    <n v="16248"/>
    <d v="2021-10-29T00:00:00"/>
    <m/>
    <m/>
    <m/>
    <n v="38454.46"/>
    <d v="2021-11-30T00:00:00"/>
    <s v="CARGA INICIAL RATEIO CONDOM PPT"/>
    <m/>
    <s v="CARGA INICIAL RATEIO CONDOM PPT"/>
    <n v="38454.46"/>
    <m/>
    <x v="0"/>
    <m/>
    <m/>
    <m/>
    <s v="32 DIAS"/>
    <n v="1400"/>
    <x v="3"/>
    <x v="8"/>
    <m/>
  </r>
  <r>
    <x v="349"/>
    <s v="15.519.361/0001-16"/>
    <s v="ND-RATEIO CONDOM PPT"/>
    <n v="16249"/>
    <d v="2021-10-29T00:00:00"/>
    <m/>
    <m/>
    <m/>
    <n v="33660.879999999997"/>
    <d v="2021-11-30T00:00:00"/>
    <s v="CARGA INICIAL RATEIO CONDOM PPT"/>
    <m/>
    <s v="CARGA INICIAL RATEIO CONDOM PPT"/>
    <n v="33660.879999999997"/>
    <m/>
    <x v="0"/>
    <m/>
    <m/>
    <m/>
    <s v="32 DIAS"/>
    <n v="1400"/>
    <x v="3"/>
    <x v="8"/>
    <m/>
  </r>
  <r>
    <x v="349"/>
    <s v="15.519.361/0001-16"/>
    <s v="ND-RATEIO CONDOM PPT"/>
    <n v="16250"/>
    <d v="2021-10-29T00:00:00"/>
    <m/>
    <m/>
    <m/>
    <n v="15800.79"/>
    <d v="2021-11-30T00:00:00"/>
    <s v="CARGA INICIAL RATEIO CONDOM PPT"/>
    <m/>
    <s v="CARGA INICIAL RATEIO CONDOM PPT"/>
    <n v="15800.79"/>
    <m/>
    <x v="0"/>
    <m/>
    <m/>
    <m/>
    <s v="32 DIAS"/>
    <n v="1400"/>
    <x v="3"/>
    <x v="8"/>
    <m/>
  </r>
  <r>
    <x v="349"/>
    <s v="15.519.361/0001-16"/>
    <s v="ND-RATEIO CONDOM PPT"/>
    <n v="16251"/>
    <d v="2021-10-29T00:00:00"/>
    <m/>
    <m/>
    <m/>
    <n v="22558.28"/>
    <d v="2021-11-30T00:00:00"/>
    <s v="CARGA INICIAL RATEIO CONDOM PPT"/>
    <m/>
    <s v="CARGA INICIAL RATEIO CONDOM PPT"/>
    <n v="22558.28"/>
    <m/>
    <x v="0"/>
    <m/>
    <m/>
    <m/>
    <s v="32 DIAS"/>
    <n v="1400"/>
    <x v="3"/>
    <x v="8"/>
    <m/>
  </r>
  <r>
    <x v="349"/>
    <s v="15.519.361/0001-16"/>
    <s v="ND-RATEIO CONDOM PPT"/>
    <n v="16252"/>
    <d v="2021-10-29T00:00:00"/>
    <m/>
    <m/>
    <m/>
    <n v="18578.14"/>
    <d v="2021-11-30T00:00:00"/>
    <s v="CARGA INICIAL RATEIO CONDOM PPT"/>
    <m/>
    <s v="CARGA INICIAL RATEIO CONDOM PPT"/>
    <n v="18578.14"/>
    <m/>
    <x v="0"/>
    <m/>
    <m/>
    <m/>
    <s v="32 DIAS"/>
    <n v="1400"/>
    <x v="3"/>
    <x v="8"/>
    <m/>
  </r>
  <r>
    <x v="349"/>
    <s v="15.519.361/0001-16"/>
    <s v="ND-RATEIO CONDOM PPT"/>
    <n v="16253"/>
    <d v="2021-10-29T00:00:00"/>
    <m/>
    <m/>
    <m/>
    <n v="24467.95"/>
    <d v="2021-11-30T00:00:00"/>
    <s v="CARGA INICIAL RATEIO CONDOM PPT"/>
    <m/>
    <s v="CARGA INICIAL RATEIO CONDOM PPT"/>
    <n v="24467.95"/>
    <m/>
    <x v="0"/>
    <m/>
    <m/>
    <m/>
    <s v="32 DIAS"/>
    <n v="1400"/>
    <x v="3"/>
    <x v="8"/>
    <m/>
  </r>
  <r>
    <x v="349"/>
    <s v="15.519.361/0001-16"/>
    <s v="ND-RATEIO CONDOM PPT"/>
    <n v="16254"/>
    <d v="2021-10-29T00:00:00"/>
    <m/>
    <m/>
    <m/>
    <n v="18488.080000000002"/>
    <d v="2021-11-30T00:00:00"/>
    <s v="CARGA INICIAL RATEIO CONDOM PPT"/>
    <m/>
    <s v="CARGA INICIAL RATEIO CONDOM PPT"/>
    <n v="18488.080000000002"/>
    <m/>
    <x v="0"/>
    <m/>
    <m/>
    <m/>
    <s v="32 DIAS"/>
    <n v="1400"/>
    <x v="3"/>
    <x v="8"/>
    <m/>
  </r>
  <r>
    <x v="349"/>
    <s v="15.519.361/0001-16"/>
    <s v="ND-RATEIO CONDOM PPT"/>
    <n v="16255"/>
    <d v="2021-10-29T00:00:00"/>
    <m/>
    <m/>
    <m/>
    <n v="14807.71"/>
    <d v="2021-11-30T00:00:00"/>
    <s v="CARGA INICIAL RATEIO CONDOM PPT"/>
    <m/>
    <s v="CARGA INICIAL RATEIO CONDOM PPT"/>
    <n v="14807.71"/>
    <m/>
    <x v="0"/>
    <m/>
    <m/>
    <m/>
    <s v="32 DIAS"/>
    <n v="1400"/>
    <x v="3"/>
    <x v="8"/>
    <m/>
  </r>
  <r>
    <x v="349"/>
    <s v="15.519.361/0001-16"/>
    <s v="ND-RATEIO CONDOM PPT"/>
    <n v="16256"/>
    <d v="2021-10-29T00:00:00"/>
    <m/>
    <m/>
    <m/>
    <n v="30392.29"/>
    <d v="2021-11-30T00:00:00"/>
    <s v="CARGA INICIAL RATEIO CONDOM PPT"/>
    <m/>
    <s v="CARGA INICIAL RATEIO CONDOM PPT"/>
    <n v="30392.29"/>
    <m/>
    <x v="0"/>
    <m/>
    <m/>
    <m/>
    <s v="32 DIAS"/>
    <n v="1400"/>
    <x v="3"/>
    <x v="8"/>
    <m/>
  </r>
  <r>
    <x v="349"/>
    <s v="15.519.361/0001-16"/>
    <s v="ND-RATEIO CONDOM PPT"/>
    <n v="16257"/>
    <d v="2021-10-29T00:00:00"/>
    <m/>
    <m/>
    <m/>
    <n v="19898.68"/>
    <d v="2021-11-30T00:00:00"/>
    <s v="CARGA INICIAL RATEIO CONDOM PPT"/>
    <m/>
    <s v="CARGA INICIAL RATEIO CONDOM PPT"/>
    <n v="19898.68"/>
    <m/>
    <x v="0"/>
    <m/>
    <m/>
    <m/>
    <s v="32 DIAS"/>
    <n v="1400"/>
    <x v="3"/>
    <x v="8"/>
    <m/>
  </r>
  <r>
    <x v="349"/>
    <s v="15.519.361/0001-16"/>
    <s v="ND-RATEIO CONDOM PPT"/>
    <n v="16258"/>
    <d v="2021-10-29T00:00:00"/>
    <m/>
    <m/>
    <m/>
    <n v="15235.03"/>
    <d v="2021-11-30T00:00:00"/>
    <s v="CARGA INICIAL RATEIO CONDOM PPT"/>
    <m/>
    <s v="CARGA INICIAL RATEIO CONDOM PPT"/>
    <n v="15235.03"/>
    <m/>
    <x v="0"/>
    <m/>
    <m/>
    <m/>
    <s v="32 DIAS"/>
    <n v="1400"/>
    <x v="3"/>
    <x v="8"/>
    <m/>
  </r>
  <r>
    <x v="349"/>
    <s v="15.519.361/0001-16"/>
    <s v="ND-RATEIO CONDOM PPT"/>
    <n v="16259"/>
    <d v="2021-10-29T00:00:00"/>
    <m/>
    <m/>
    <m/>
    <n v="36224.910000000003"/>
    <d v="2021-11-30T00:00:00"/>
    <s v="CARGA INICIAL RATEIO CONDOM PPT"/>
    <m/>
    <s v="CARGA INICIAL RATEIO CONDOM PPT"/>
    <n v="36224.910000000003"/>
    <m/>
    <x v="0"/>
    <m/>
    <m/>
    <m/>
    <s v="32 DIAS"/>
    <n v="1400"/>
    <x v="3"/>
    <x v="8"/>
    <m/>
  </r>
  <r>
    <x v="349"/>
    <s v="15.519.361/0001-16"/>
    <s v="ND-RATEIO CONDOM PPT"/>
    <n v="16260"/>
    <d v="2021-10-29T00:00:00"/>
    <m/>
    <m/>
    <m/>
    <n v="50451.54"/>
    <d v="2021-11-30T00:00:00"/>
    <s v="CARGA INICIAL RATEIO CONDOM PPT"/>
    <m/>
    <s v="CARGA INICIAL RATEIO CONDOM PPT"/>
    <n v="50451.54"/>
    <m/>
    <x v="0"/>
    <m/>
    <m/>
    <m/>
    <s v="32 DIAS"/>
    <n v="1400"/>
    <x v="3"/>
    <x v="8"/>
    <m/>
  </r>
  <r>
    <x v="349"/>
    <s v="15.519.361/0001-16"/>
    <s v="ND-RATEIO CONDOM PPT"/>
    <n v="16261"/>
    <d v="2021-10-29T00:00:00"/>
    <m/>
    <m/>
    <m/>
    <n v="72918.42"/>
    <d v="2021-11-30T00:00:00"/>
    <s v="CARGA INICIAL RATEIO CONDOM PPT"/>
    <m/>
    <s v="CARGA INICIAL RATEIO CONDOM PPT"/>
    <n v="72918.42"/>
    <m/>
    <x v="0"/>
    <m/>
    <m/>
    <m/>
    <s v="32 DIAS"/>
    <n v="1400"/>
    <x v="3"/>
    <x v="8"/>
    <m/>
  </r>
  <r>
    <x v="349"/>
    <s v="15.519.361/0001-16"/>
    <s v="ND-RATEIO CONDOM PPT"/>
    <n v="16262"/>
    <d v="2021-10-29T00:00:00"/>
    <m/>
    <m/>
    <m/>
    <n v="68655.5"/>
    <d v="2021-11-30T00:00:00"/>
    <s v="CARGA INICIAL RATEIO CONDOM PPT"/>
    <m/>
    <s v="CARGA INICIAL RATEIO CONDOM PPT"/>
    <n v="68655.5"/>
    <m/>
    <x v="0"/>
    <m/>
    <m/>
    <m/>
    <s v="32 DIAS"/>
    <n v="1400"/>
    <x v="3"/>
    <x v="8"/>
    <m/>
  </r>
  <r>
    <x v="349"/>
    <s v="15.519.361/0001-16"/>
    <s v="ND-RATEIO CONDOM PPT"/>
    <n v="16263"/>
    <d v="2021-10-29T00:00:00"/>
    <m/>
    <m/>
    <m/>
    <n v="75794.91"/>
    <d v="2021-11-30T00:00:00"/>
    <s v="CARGA INICIAL RATEIO CONDOM PPT"/>
    <m/>
    <s v="CARGA INICIAL RATEIO CONDOM PPT"/>
    <n v="75794.91"/>
    <m/>
    <x v="0"/>
    <m/>
    <m/>
    <m/>
    <s v="32 DIAS"/>
    <n v="1400"/>
    <x v="3"/>
    <x v="8"/>
    <m/>
  </r>
  <r>
    <x v="349"/>
    <s v="15.519.361/0001-16"/>
    <s v="ND-RATEIO CONDOM PPT"/>
    <n v="16264"/>
    <d v="2021-10-29T00:00:00"/>
    <m/>
    <m/>
    <m/>
    <n v="13368.19"/>
    <d v="2021-11-30T00:00:00"/>
    <s v="CARGA INICIAL RATEIO CONDOM PPT"/>
    <m/>
    <s v="CARGA INICIAL RATEIO CONDOM PPT"/>
    <n v="13368.19"/>
    <m/>
    <x v="0"/>
    <m/>
    <m/>
    <m/>
    <s v="32 DIAS"/>
    <n v="1400"/>
    <x v="3"/>
    <x v="8"/>
    <m/>
  </r>
  <r>
    <x v="349"/>
    <s v="15.519.361/0001-16"/>
    <s v="ND-RATEIO CONDOM PPT"/>
    <n v="16265"/>
    <d v="2021-10-29T00:00:00"/>
    <m/>
    <m/>
    <m/>
    <n v="20623.97"/>
    <d v="2021-11-30T00:00:00"/>
    <s v="CARGA INICIAL RATEIO CONDOM PPT"/>
    <m/>
    <s v="CARGA INICIAL RATEIO CONDOM PPT"/>
    <n v="20623.97"/>
    <m/>
    <x v="0"/>
    <m/>
    <m/>
    <m/>
    <s v="32 DIAS"/>
    <n v="1400"/>
    <x v="3"/>
    <x v="8"/>
    <m/>
  </r>
  <r>
    <x v="349"/>
    <s v="15.519.361/0001-16"/>
    <s v="ND-RATEIO CONDOM PPT"/>
    <n v="16266"/>
    <d v="2021-10-29T00:00:00"/>
    <m/>
    <m/>
    <m/>
    <n v="115958.37"/>
    <d v="2021-11-30T00:00:00"/>
    <s v="CARGA INICIAL RATEIO CONDOM PPT"/>
    <m/>
    <s v="CARGA INICIAL RATEIO CONDOM PPT"/>
    <n v="115958.37"/>
    <m/>
    <x v="0"/>
    <m/>
    <m/>
    <m/>
    <s v="32 DIAS"/>
    <n v="1400"/>
    <x v="3"/>
    <x v="8"/>
    <m/>
  </r>
  <r>
    <x v="349"/>
    <s v="15.519.361/0001-16"/>
    <s v="ND-RATEIO CONDOM PPT"/>
    <n v="16331"/>
    <d v="2021-11-30T00:00:00"/>
    <m/>
    <m/>
    <m/>
    <n v="70375.44"/>
    <d v="2021-12-29T00:00:00"/>
    <s v="CARGA INICIAL RATEIO CONDOM PPT"/>
    <m/>
    <s v="CARGA INICIAL RATEIO CONDOM PPT"/>
    <n v="70375.44"/>
    <m/>
    <x v="0"/>
    <m/>
    <m/>
    <m/>
    <s v="29 DIAS"/>
    <n v="1371"/>
    <x v="3"/>
    <x v="8"/>
    <m/>
  </r>
  <r>
    <x v="349"/>
    <s v="15.519.361/0001-16"/>
    <s v="ND-RATEIO CONDOM PPT"/>
    <n v="16333"/>
    <d v="2021-11-30T00:00:00"/>
    <m/>
    <m/>
    <m/>
    <n v="2964.46"/>
    <d v="2021-12-29T00:00:00"/>
    <s v="CARGA INICIAL RATEIO CONDOM PPT"/>
    <m/>
    <s v="CARGA INICIAL RATEIO CONDOM PPT"/>
    <n v="2964.46"/>
    <m/>
    <x v="0"/>
    <m/>
    <m/>
    <m/>
    <s v="29 DIAS"/>
    <n v="1371"/>
    <x v="3"/>
    <x v="8"/>
    <m/>
  </r>
  <r>
    <x v="349"/>
    <s v="15.519.361/0001-16"/>
    <s v="ND-RATEIO CONDOM PPT"/>
    <n v="16334"/>
    <d v="2021-11-30T00:00:00"/>
    <m/>
    <m/>
    <m/>
    <n v="15183.07"/>
    <d v="2021-12-29T00:00:00"/>
    <s v="CARGA INICIAL RATEIO CONDOM PPT"/>
    <m/>
    <s v="CARGA INICIAL RATEIO CONDOM PPT"/>
    <n v="15183.07"/>
    <m/>
    <x v="0"/>
    <m/>
    <m/>
    <m/>
    <s v="29 DIAS"/>
    <n v="1371"/>
    <x v="3"/>
    <x v="8"/>
    <m/>
  </r>
  <r>
    <x v="349"/>
    <s v="15.519.361/0001-16"/>
    <s v="ND-RATEIO CONDOM PPT"/>
    <n v="16336"/>
    <d v="2021-11-30T00:00:00"/>
    <m/>
    <m/>
    <m/>
    <n v="1338.41"/>
    <d v="2021-12-29T00:00:00"/>
    <s v="CARGA INICIAL RATEIO CONDOM PPT"/>
    <m/>
    <s v="CARGA INICIAL RATEIO CONDOM PPT"/>
    <n v="1338.41"/>
    <m/>
    <x v="0"/>
    <m/>
    <m/>
    <m/>
    <s v="29 DIAS"/>
    <n v="1371"/>
    <x v="3"/>
    <x v="8"/>
    <m/>
  </r>
  <r>
    <x v="349"/>
    <s v="15.519.361/0001-16"/>
    <s v="ND-RATEIO CONDOM PPT"/>
    <n v="16337"/>
    <d v="2021-11-30T00:00:00"/>
    <m/>
    <m/>
    <m/>
    <n v="6223.18"/>
    <d v="2021-12-29T00:00:00"/>
    <s v="CARGA INICIAL RATEIO CONDOM PPT"/>
    <m/>
    <s v="CARGA INICIAL RATEIO CONDOM PPT"/>
    <n v="6223.18"/>
    <m/>
    <x v="0"/>
    <m/>
    <m/>
    <m/>
    <s v="29 DIAS"/>
    <n v="1371"/>
    <x v="3"/>
    <x v="8"/>
    <m/>
  </r>
  <r>
    <x v="349"/>
    <s v="15.519.361/0001-16"/>
    <s v="ND-RATEIO CONDOM PPT"/>
    <n v="16338"/>
    <d v="2021-11-30T00:00:00"/>
    <m/>
    <m/>
    <m/>
    <n v="9868.7099999999991"/>
    <d v="2021-12-29T00:00:00"/>
    <s v="CARGA INICIAL RATEIO CONDOM PPT"/>
    <m/>
    <s v="CARGA INICIAL RATEIO CONDOM PPT"/>
    <n v="9868.7099999999991"/>
    <m/>
    <x v="0"/>
    <m/>
    <m/>
    <m/>
    <s v="29 DIAS"/>
    <n v="1371"/>
    <x v="3"/>
    <x v="8"/>
    <m/>
  </r>
  <r>
    <x v="349"/>
    <s v="15.519.361/0001-16"/>
    <s v="ND-RATEIO CONDOM PPT"/>
    <n v="16339"/>
    <d v="2021-11-30T00:00:00"/>
    <m/>
    <m/>
    <m/>
    <n v="76565.06"/>
    <d v="2021-12-29T00:00:00"/>
    <s v="CARGA INICIAL RATEIO CONDOM PPT"/>
    <m/>
    <s v="CARGA INICIAL RATEIO CONDOM PPT"/>
    <n v="76565.06"/>
    <m/>
    <x v="0"/>
    <m/>
    <m/>
    <m/>
    <s v="29 DIAS"/>
    <n v="1371"/>
    <x v="3"/>
    <x v="8"/>
    <m/>
  </r>
  <r>
    <x v="349"/>
    <s v="15.519.361/0001-16"/>
    <s v="ND-RATEIO CONDOM PPT"/>
    <n v="16340"/>
    <d v="2021-11-30T00:00:00"/>
    <m/>
    <m/>
    <m/>
    <n v="4488.45"/>
    <d v="2021-12-29T00:00:00"/>
    <s v="CARGA INICIAL RATEIO CONDOM PPT"/>
    <m/>
    <s v="CARGA INICIAL RATEIO CONDOM PPT"/>
    <n v="4488.45"/>
    <m/>
    <x v="0"/>
    <m/>
    <m/>
    <m/>
    <s v="29 DIAS"/>
    <n v="1371"/>
    <x v="3"/>
    <x v="8"/>
    <m/>
  </r>
  <r>
    <x v="349"/>
    <s v="15.519.361/0001-16"/>
    <s v="ND-RATEIO CONDOM PPT"/>
    <n v="16341"/>
    <d v="2021-11-30T00:00:00"/>
    <m/>
    <m/>
    <m/>
    <n v="10189.85"/>
    <d v="2021-12-29T00:00:00"/>
    <s v="CARGA INICIAL RATEIO CONDOM PPT"/>
    <m/>
    <s v="CARGA INICIAL RATEIO CONDOM PPT"/>
    <n v="10189.85"/>
    <m/>
    <x v="0"/>
    <m/>
    <m/>
    <m/>
    <s v="29 DIAS"/>
    <n v="1371"/>
    <x v="3"/>
    <x v="8"/>
    <m/>
  </r>
  <r>
    <x v="349"/>
    <s v="15.519.361/0001-16"/>
    <s v="ND-RATEIO CONDOM PPT"/>
    <n v="16342"/>
    <d v="2021-11-30T00:00:00"/>
    <m/>
    <m/>
    <m/>
    <n v="51420"/>
    <d v="2021-12-29T00:00:00"/>
    <s v="CARGA INICIAL RATEIO CONDOM PPT"/>
    <m/>
    <s v="CARGA INICIAL RATEIO CONDOM PPT"/>
    <n v="51420"/>
    <m/>
    <x v="0"/>
    <m/>
    <m/>
    <m/>
    <s v="29 DIAS"/>
    <n v="1371"/>
    <x v="3"/>
    <x v="8"/>
    <m/>
  </r>
  <r>
    <x v="349"/>
    <s v="15.519.361/0001-16"/>
    <s v="ND-RATEIO CONDOM PPT"/>
    <n v="16343"/>
    <d v="2021-11-30T00:00:00"/>
    <m/>
    <m/>
    <m/>
    <n v="19407.419999999998"/>
    <d v="2021-12-29T00:00:00"/>
    <s v="CARGA INICIAL RATEIO CONDOM PPT"/>
    <m/>
    <s v="CARGA INICIAL RATEIO CONDOM PPT"/>
    <n v="19407.419999999998"/>
    <m/>
    <x v="0"/>
    <m/>
    <m/>
    <m/>
    <s v="29 DIAS"/>
    <n v="1371"/>
    <x v="3"/>
    <x v="8"/>
    <m/>
  </r>
  <r>
    <x v="349"/>
    <s v="15.519.361/0001-16"/>
    <s v="ND-RATEIO CONDOM PPT"/>
    <n v="16344"/>
    <d v="2021-11-30T00:00:00"/>
    <m/>
    <m/>
    <m/>
    <n v="49180.41"/>
    <d v="2021-12-29T00:00:00"/>
    <s v="CARGA INICIAL RATEIO CONDOM PPT"/>
    <m/>
    <s v="CARGA INICIAL RATEIO CONDOM PPT"/>
    <n v="49180.41"/>
    <m/>
    <x v="0"/>
    <m/>
    <m/>
    <m/>
    <s v="29 DIAS"/>
    <n v="1371"/>
    <x v="3"/>
    <x v="8"/>
    <m/>
  </r>
  <r>
    <x v="349"/>
    <s v="15.519.361/0001-16"/>
    <s v="ND-RATEIO CONDOM PPT"/>
    <n v="16345"/>
    <d v="2021-11-30T00:00:00"/>
    <m/>
    <m/>
    <m/>
    <n v="38338.36"/>
    <d v="2021-12-29T00:00:00"/>
    <s v="CARGA INICIAL RATEIO CONDOM PPT"/>
    <m/>
    <s v="CARGA INICIAL RATEIO CONDOM PPT"/>
    <n v="38338.36"/>
    <m/>
    <x v="0"/>
    <m/>
    <m/>
    <m/>
    <s v="29 DIAS"/>
    <n v="1371"/>
    <x v="3"/>
    <x v="8"/>
    <m/>
  </r>
  <r>
    <x v="349"/>
    <s v="15.519.361/0001-16"/>
    <s v="ND-RATEIO CONDOM PPT"/>
    <n v="16346"/>
    <d v="2021-11-30T00:00:00"/>
    <m/>
    <m/>
    <m/>
    <n v="33660.879999999997"/>
    <d v="2021-12-29T00:00:00"/>
    <s v="CARGA INICIAL RATEIO CONDOM PPT"/>
    <m/>
    <s v="CARGA INICIAL RATEIO CONDOM PPT"/>
    <n v="33660.879999999997"/>
    <m/>
    <x v="0"/>
    <m/>
    <m/>
    <m/>
    <s v="29 DIAS"/>
    <n v="1371"/>
    <x v="3"/>
    <x v="8"/>
    <m/>
  </r>
  <r>
    <x v="349"/>
    <s v="15.519.361/0001-16"/>
    <s v="ND-RATEIO CONDOM PPT"/>
    <n v="16347"/>
    <d v="2021-11-30T00:00:00"/>
    <m/>
    <m/>
    <m/>
    <n v="15800.79"/>
    <d v="2021-12-29T00:00:00"/>
    <s v="CARGA INICIAL RATEIO CONDOM PPT"/>
    <m/>
    <s v="CARGA INICIAL RATEIO CONDOM PPT"/>
    <n v="15800.79"/>
    <m/>
    <x v="0"/>
    <m/>
    <m/>
    <m/>
    <s v="29 DIAS"/>
    <n v="1371"/>
    <x v="3"/>
    <x v="8"/>
    <m/>
  </r>
  <r>
    <x v="349"/>
    <s v="15.519.361/0001-16"/>
    <s v="ND-RATEIO CONDOM PPT"/>
    <n v="16348"/>
    <d v="2021-11-30T00:00:00"/>
    <m/>
    <m/>
    <m/>
    <n v="22558.28"/>
    <d v="2021-12-29T00:00:00"/>
    <s v="CARGA INICIAL RATEIO CONDOM PPT"/>
    <m/>
    <s v="CARGA INICIAL RATEIO CONDOM PPT"/>
    <n v="22558.28"/>
    <m/>
    <x v="0"/>
    <m/>
    <m/>
    <m/>
    <s v="29 DIAS"/>
    <n v="1371"/>
    <x v="3"/>
    <x v="8"/>
    <m/>
  </r>
  <r>
    <x v="349"/>
    <s v="15.519.361/0001-16"/>
    <s v="ND-RATEIO CONDOM PPT"/>
    <n v="16349"/>
    <d v="2021-11-30T00:00:00"/>
    <m/>
    <m/>
    <m/>
    <n v="18579.68"/>
    <d v="2021-12-29T00:00:00"/>
    <s v="CARGA INICIAL RATEIO CONDOM PPT"/>
    <m/>
    <s v="CARGA INICIAL RATEIO CONDOM PPT"/>
    <n v="18579.68"/>
    <m/>
    <x v="0"/>
    <m/>
    <m/>
    <m/>
    <s v="29 DIAS"/>
    <n v="1371"/>
    <x v="3"/>
    <x v="8"/>
    <m/>
  </r>
  <r>
    <x v="349"/>
    <s v="15.519.361/0001-16"/>
    <s v="ND-RATEIO CONDOM PPT"/>
    <n v="16350"/>
    <d v="2021-11-30T00:00:00"/>
    <m/>
    <m/>
    <m/>
    <n v="24467.95"/>
    <d v="2021-12-29T00:00:00"/>
    <s v="CARGA INICIAL RATEIO CONDOM PPT"/>
    <m/>
    <s v="CARGA INICIAL RATEIO CONDOM PPT"/>
    <n v="24467.95"/>
    <m/>
    <x v="0"/>
    <m/>
    <m/>
    <m/>
    <s v="29 DIAS"/>
    <n v="1371"/>
    <x v="3"/>
    <x v="8"/>
    <m/>
  </r>
  <r>
    <x v="349"/>
    <s v="15.519.361/0001-16"/>
    <s v="ND-RATEIO CONDOM PPT"/>
    <n v="16351"/>
    <d v="2021-11-30T00:00:00"/>
    <m/>
    <m/>
    <m/>
    <n v="18488.080000000002"/>
    <d v="2021-12-29T00:00:00"/>
    <s v="CARGA INICIAL RATEIO CONDOM PPT"/>
    <m/>
    <s v="CARGA INICIAL RATEIO CONDOM PPT"/>
    <n v="18488.080000000002"/>
    <m/>
    <x v="0"/>
    <m/>
    <m/>
    <m/>
    <s v="29 DIAS"/>
    <n v="1371"/>
    <x v="3"/>
    <x v="8"/>
    <m/>
  </r>
  <r>
    <x v="349"/>
    <s v="15.519.361/0001-16"/>
    <s v="ND-RATEIO CONDOM PPT"/>
    <n v="16352"/>
    <d v="2021-11-30T00:00:00"/>
    <m/>
    <m/>
    <m/>
    <n v="14899.44"/>
    <d v="2021-12-29T00:00:00"/>
    <s v="CARGA INICIAL RATEIO CONDOM PPT"/>
    <m/>
    <s v="CARGA INICIAL RATEIO CONDOM PPT"/>
    <n v="14899.44"/>
    <m/>
    <x v="0"/>
    <m/>
    <m/>
    <m/>
    <s v="29 DIAS"/>
    <n v="1371"/>
    <x v="3"/>
    <x v="8"/>
    <m/>
  </r>
  <r>
    <x v="349"/>
    <s v="15.519.361/0001-16"/>
    <s v="ND-RATEIO CONDOM PPT"/>
    <n v="16353"/>
    <d v="2021-11-30T00:00:00"/>
    <m/>
    <m/>
    <m/>
    <n v="30551.38"/>
    <d v="2021-12-29T00:00:00"/>
    <s v="CARGA INICIAL RATEIO CONDOM PPT"/>
    <m/>
    <s v="CARGA INICIAL RATEIO CONDOM PPT"/>
    <n v="30551.38"/>
    <m/>
    <x v="0"/>
    <m/>
    <m/>
    <m/>
    <s v="29 DIAS"/>
    <n v="1371"/>
    <x v="3"/>
    <x v="8"/>
    <m/>
  </r>
  <r>
    <x v="349"/>
    <s v="15.519.361/0001-16"/>
    <s v="ND-RATEIO CONDOM PPT"/>
    <n v="16354"/>
    <d v="2021-11-30T00:00:00"/>
    <m/>
    <m/>
    <m/>
    <n v="19760.990000000002"/>
    <d v="2021-12-29T00:00:00"/>
    <s v="CARGA INICIAL RATEIO CONDOM PPT"/>
    <m/>
    <s v="CARGA INICIAL RATEIO CONDOM PPT"/>
    <n v="19760.990000000002"/>
    <m/>
    <x v="0"/>
    <m/>
    <m/>
    <m/>
    <s v="29 DIAS"/>
    <n v="1371"/>
    <x v="3"/>
    <x v="8"/>
    <m/>
  </r>
  <r>
    <x v="349"/>
    <s v="15.519.361/0001-16"/>
    <s v="ND-RATEIO CONDOM PPT"/>
    <n v="16355"/>
    <d v="2021-11-30T00:00:00"/>
    <m/>
    <m/>
    <m/>
    <n v="15407.81"/>
    <d v="2021-12-29T00:00:00"/>
    <s v="CARGA INICIAL RATEIO CONDOM PPT"/>
    <m/>
    <s v="CARGA INICIAL RATEIO CONDOM PPT"/>
    <n v="15407.81"/>
    <m/>
    <x v="0"/>
    <m/>
    <m/>
    <m/>
    <s v="29 DIAS"/>
    <n v="1371"/>
    <x v="3"/>
    <x v="8"/>
    <m/>
  </r>
  <r>
    <x v="349"/>
    <s v="15.519.361/0001-16"/>
    <s v="ND-RATEIO CONDOM PPT"/>
    <n v="16356"/>
    <d v="2021-11-30T00:00:00"/>
    <m/>
    <m/>
    <m/>
    <n v="36198.29"/>
    <d v="2021-12-29T00:00:00"/>
    <s v="CARGA INICIAL RATEIO CONDOM PPT"/>
    <m/>
    <s v="CARGA INICIAL RATEIO CONDOM PPT"/>
    <n v="36198.29"/>
    <m/>
    <x v="0"/>
    <m/>
    <m/>
    <m/>
    <s v="29 DIAS"/>
    <n v="1371"/>
    <x v="3"/>
    <x v="8"/>
    <m/>
  </r>
  <r>
    <x v="349"/>
    <s v="15.519.361/0001-16"/>
    <s v="ND-RATEIO CONDOM PPT"/>
    <n v="16357"/>
    <d v="2021-11-30T00:00:00"/>
    <m/>
    <m/>
    <m/>
    <n v="50740.95"/>
    <d v="2021-12-29T00:00:00"/>
    <s v="CARGA INICIAL RATEIO CONDOM PPT"/>
    <m/>
    <s v="CARGA INICIAL RATEIO CONDOM PPT"/>
    <n v="50740.95"/>
    <m/>
    <x v="0"/>
    <m/>
    <m/>
    <m/>
    <s v="29 DIAS"/>
    <n v="1371"/>
    <x v="3"/>
    <x v="8"/>
    <m/>
  </r>
  <r>
    <x v="349"/>
    <s v="15.519.361/0001-16"/>
    <s v="ND-RATEIO CONDOM PPT"/>
    <n v="16358"/>
    <d v="2021-11-30T00:00:00"/>
    <m/>
    <m/>
    <m/>
    <n v="72918.42"/>
    <d v="2021-12-29T00:00:00"/>
    <s v="CARGA INICIAL RATEIO CONDOM PPT"/>
    <m/>
    <s v="CARGA INICIAL RATEIO CONDOM PPT"/>
    <n v="72918.42"/>
    <m/>
    <x v="0"/>
    <m/>
    <m/>
    <m/>
    <s v="29 DIAS"/>
    <n v="1371"/>
    <x v="3"/>
    <x v="8"/>
    <m/>
  </r>
  <r>
    <x v="349"/>
    <s v="15.519.361/0001-16"/>
    <s v="ND-RATEIO CONDOM PPT"/>
    <n v="16359"/>
    <d v="2021-11-30T00:00:00"/>
    <m/>
    <m/>
    <m/>
    <n v="68655.5"/>
    <d v="2021-12-29T00:00:00"/>
    <s v="CARGA INICIAL RATEIO CONDOM PPT"/>
    <m/>
    <s v="CARGA INICIAL RATEIO CONDOM PPT"/>
    <n v="68655.5"/>
    <m/>
    <x v="0"/>
    <m/>
    <m/>
    <m/>
    <s v="29 DIAS"/>
    <n v="1371"/>
    <x v="3"/>
    <x v="8"/>
    <m/>
  </r>
  <r>
    <x v="349"/>
    <s v="15.519.361/0001-16"/>
    <s v="ND-RATEIO CONDOM PPT"/>
    <n v="16360"/>
    <d v="2021-11-30T00:00:00"/>
    <m/>
    <m/>
    <m/>
    <n v="75794.91"/>
    <d v="2021-12-29T00:00:00"/>
    <s v="CARGA INICIAL RATEIO CONDOM PPT"/>
    <m/>
    <s v="CARGA INICIAL RATEIO CONDOM PPT"/>
    <n v="75794.91"/>
    <m/>
    <x v="0"/>
    <m/>
    <m/>
    <m/>
    <s v="29 DIAS"/>
    <n v="1371"/>
    <x v="3"/>
    <x v="8"/>
    <m/>
  </r>
  <r>
    <x v="349"/>
    <s v="15.519.361/0001-16"/>
    <s v="ND-RATEIO CONDOM PPT"/>
    <n v="16361"/>
    <d v="2021-11-30T00:00:00"/>
    <m/>
    <m/>
    <m/>
    <n v="13368.19"/>
    <d v="2021-12-29T00:00:00"/>
    <s v="CARGA INICIAL RATEIO CONDOM PPT"/>
    <m/>
    <s v="CARGA INICIAL RATEIO CONDOM PPT"/>
    <n v="13368.19"/>
    <m/>
    <x v="0"/>
    <m/>
    <m/>
    <m/>
    <s v="29 DIAS"/>
    <n v="1371"/>
    <x v="3"/>
    <x v="8"/>
    <m/>
  </r>
  <r>
    <x v="349"/>
    <s v="15.519.361/0001-16"/>
    <s v="ND-RATEIO CONDOM PPT"/>
    <n v="16362"/>
    <d v="2021-11-30T00:00:00"/>
    <m/>
    <m/>
    <m/>
    <n v="20623.97"/>
    <d v="2021-12-29T00:00:00"/>
    <s v="CARGA INICIAL RATEIO CONDOM PPT"/>
    <m/>
    <s v="CARGA INICIAL RATEIO CONDOM PPT"/>
    <n v="20623.97"/>
    <m/>
    <x v="0"/>
    <m/>
    <m/>
    <m/>
    <s v="29 DIAS"/>
    <n v="1371"/>
    <x v="3"/>
    <x v="8"/>
    <m/>
  </r>
  <r>
    <x v="349"/>
    <s v="15.519.361/0001-16"/>
    <s v="ND-RATEIO CONDOM PPT"/>
    <n v="16363"/>
    <d v="2021-11-30T00:00:00"/>
    <m/>
    <m/>
    <m/>
    <n v="115798.24"/>
    <d v="2021-12-29T00:00:00"/>
    <s v="CARGA INICIAL RATEIO CONDOM PPT"/>
    <m/>
    <s v="CARGA INICIAL RATEIO CONDOM PPT"/>
    <n v="115798.24"/>
    <m/>
    <x v="0"/>
    <m/>
    <m/>
    <m/>
    <s v="29 DIAS"/>
    <n v="1371"/>
    <x v="3"/>
    <x v="8"/>
    <m/>
  </r>
  <r>
    <x v="349"/>
    <s v="15.519.361/0001-16"/>
    <s v="ND-RATEIO CONDOM PPT"/>
    <n v="16468"/>
    <d v="2021-12-30T00:00:00"/>
    <m/>
    <m/>
    <m/>
    <n v="70086.64"/>
    <d v="2022-01-31T00:00:00"/>
    <s v="CARGA INICIAL RATEIO CONDOM PPT"/>
    <m/>
    <s v="CARGA INICIAL RATEIO CONDOM PPT"/>
    <n v="70086.64"/>
    <m/>
    <x v="0"/>
    <m/>
    <m/>
    <m/>
    <s v="32 DIAS"/>
    <n v="1338"/>
    <x v="3"/>
    <x v="8"/>
    <m/>
  </r>
  <r>
    <x v="349"/>
    <s v="15.519.361/0001-16"/>
    <s v="ND-RATEIO CONDOM PPT"/>
    <n v="16470"/>
    <d v="2021-12-30T00:00:00"/>
    <m/>
    <m/>
    <m/>
    <n v="2964.46"/>
    <d v="2022-01-31T00:00:00"/>
    <s v="CARGA INICIAL RATEIO CONDOM PPT"/>
    <m/>
    <s v="CARGA INICIAL RATEIO CONDOM PPT"/>
    <n v="2964.46"/>
    <m/>
    <x v="0"/>
    <m/>
    <m/>
    <m/>
    <s v="32 DIAS"/>
    <n v="1338"/>
    <x v="3"/>
    <x v="8"/>
    <m/>
  </r>
  <r>
    <x v="349"/>
    <s v="15.519.361/0001-16"/>
    <s v="ND-RATEIO CONDOM PPT"/>
    <n v="16471"/>
    <d v="2021-12-30T00:00:00"/>
    <m/>
    <m/>
    <m/>
    <n v="15183.07"/>
    <d v="2022-01-31T00:00:00"/>
    <s v="CARGA INICIAL RATEIO CONDOM PPT"/>
    <m/>
    <s v="CARGA INICIAL RATEIO CONDOM PPT"/>
    <n v="15183.07"/>
    <m/>
    <x v="0"/>
    <m/>
    <m/>
    <m/>
    <s v="32 DIAS"/>
    <n v="1338"/>
    <x v="3"/>
    <x v="8"/>
    <m/>
  </r>
  <r>
    <x v="349"/>
    <s v="15.519.361/0001-16"/>
    <s v="ND-RATEIO CONDOM PPT"/>
    <n v="16473"/>
    <d v="2021-12-30T00:00:00"/>
    <m/>
    <m/>
    <m/>
    <n v="1338.41"/>
    <d v="2022-01-31T00:00:00"/>
    <s v="CARGA INICIAL RATEIO CONDOM PPT"/>
    <m/>
    <s v="CARGA INICIAL RATEIO CONDOM PPT"/>
    <n v="1338.41"/>
    <m/>
    <x v="0"/>
    <m/>
    <m/>
    <m/>
    <s v="32 DIAS"/>
    <n v="1338"/>
    <x v="3"/>
    <x v="8"/>
    <m/>
  </r>
  <r>
    <x v="349"/>
    <s v="15.519.361/0001-16"/>
    <s v="ND-RATEIO CONDOM PPT"/>
    <n v="16474"/>
    <d v="2021-12-30T00:00:00"/>
    <m/>
    <m/>
    <m/>
    <n v="6223.18"/>
    <d v="2022-01-31T00:00:00"/>
    <s v="CARGA INICIAL RATEIO CONDOM PPT"/>
    <m/>
    <s v="CARGA INICIAL RATEIO CONDOM PPT"/>
    <n v="6223.18"/>
    <m/>
    <x v="0"/>
    <m/>
    <m/>
    <m/>
    <s v="32 DIAS"/>
    <n v="1338"/>
    <x v="3"/>
    <x v="8"/>
    <m/>
  </r>
  <r>
    <x v="349"/>
    <s v="15.519.361/0001-16"/>
    <s v="ND-RATEIO CONDOM PPT"/>
    <n v="16475"/>
    <d v="2021-12-30T00:00:00"/>
    <m/>
    <m/>
    <m/>
    <n v="9868.7099999999991"/>
    <d v="2022-01-31T00:00:00"/>
    <s v="CARGA INICIAL RATEIO CONDOM PPT"/>
    <m/>
    <s v="CARGA INICIAL RATEIO CONDOM PPT"/>
    <n v="9868.7099999999991"/>
    <m/>
    <x v="0"/>
    <m/>
    <m/>
    <m/>
    <s v="32 DIAS"/>
    <n v="1338"/>
    <x v="3"/>
    <x v="8"/>
    <m/>
  </r>
  <r>
    <x v="349"/>
    <s v="15.519.361/0001-16"/>
    <s v="ND-RATEIO CONDOM PPT"/>
    <n v="16476"/>
    <d v="2021-12-30T00:00:00"/>
    <m/>
    <m/>
    <m/>
    <n v="76565.06"/>
    <d v="2022-01-31T00:00:00"/>
    <s v="CARGA INICIAL RATEIO CONDOM PPT"/>
    <m/>
    <s v="CARGA INICIAL RATEIO CONDOM PPT"/>
    <n v="76565.06"/>
    <m/>
    <x v="0"/>
    <m/>
    <m/>
    <m/>
    <s v="32 DIAS"/>
    <n v="1338"/>
    <x v="3"/>
    <x v="8"/>
    <m/>
  </r>
  <r>
    <x v="349"/>
    <s v="15.519.361/0001-16"/>
    <s v="ND-RATEIO CONDOM PPT"/>
    <n v="16477"/>
    <d v="2021-12-30T00:00:00"/>
    <m/>
    <m/>
    <m/>
    <n v="4488.45"/>
    <d v="2022-01-31T00:00:00"/>
    <s v="CARGA INICIAL RATEIO CONDOM PPT"/>
    <m/>
    <s v="CARGA INICIAL RATEIO CONDOM PPT"/>
    <n v="4488.45"/>
    <m/>
    <x v="0"/>
    <m/>
    <m/>
    <m/>
    <s v="32 DIAS"/>
    <n v="1338"/>
    <x v="3"/>
    <x v="8"/>
    <m/>
  </r>
  <r>
    <x v="349"/>
    <s v="15.519.361/0001-16"/>
    <s v="ND-RATEIO CONDOM PPT"/>
    <n v="16478"/>
    <d v="2021-12-30T00:00:00"/>
    <m/>
    <m/>
    <m/>
    <n v="10169.14"/>
    <d v="2022-01-31T00:00:00"/>
    <s v="CARGA INICIAL RATEIO CONDOM PPT"/>
    <m/>
    <s v="CARGA INICIAL RATEIO CONDOM PPT"/>
    <n v="10169.14"/>
    <m/>
    <x v="0"/>
    <m/>
    <m/>
    <m/>
    <s v="32 DIAS"/>
    <n v="1338"/>
    <x v="3"/>
    <x v="8"/>
    <m/>
  </r>
  <r>
    <x v="349"/>
    <s v="15.519.361/0001-16"/>
    <s v="ND-RATEIO CONDOM PPT"/>
    <n v="16479"/>
    <d v="2021-12-30T00:00:00"/>
    <m/>
    <m/>
    <m/>
    <n v="51439.46"/>
    <d v="2022-01-31T00:00:00"/>
    <s v="CARGA INICIAL RATEIO CONDOM PPT"/>
    <m/>
    <s v="CARGA INICIAL RATEIO CONDOM PPT"/>
    <n v="51439.46"/>
    <m/>
    <x v="0"/>
    <m/>
    <m/>
    <m/>
    <s v="32 DIAS"/>
    <n v="1338"/>
    <x v="3"/>
    <x v="8"/>
    <m/>
  </r>
  <r>
    <x v="349"/>
    <s v="15.519.361/0001-16"/>
    <s v="ND-RATEIO CONDOM PPT"/>
    <n v="16480"/>
    <d v="2021-12-30T00:00:00"/>
    <m/>
    <m/>
    <m/>
    <n v="19165.84"/>
    <d v="2022-01-31T00:00:00"/>
    <s v="CARGA INICIAL RATEIO CONDOM PPT"/>
    <m/>
    <s v="CARGA INICIAL RATEIO CONDOM PPT"/>
    <n v="19165.84"/>
    <m/>
    <x v="0"/>
    <m/>
    <m/>
    <m/>
    <s v="32 DIAS"/>
    <n v="1338"/>
    <x v="3"/>
    <x v="8"/>
    <m/>
  </r>
  <r>
    <x v="349"/>
    <s v="15.519.361/0001-16"/>
    <s v="ND-RATEIO CONDOM PPT"/>
    <n v="16481"/>
    <d v="2021-12-30T00:00:00"/>
    <m/>
    <m/>
    <m/>
    <n v="49180.41"/>
    <d v="2022-01-31T00:00:00"/>
    <s v="CARGA INICIAL RATEIO CONDOM PPT"/>
    <m/>
    <s v="CARGA INICIAL RATEIO CONDOM PPT"/>
    <n v="49180.41"/>
    <m/>
    <x v="0"/>
    <m/>
    <m/>
    <m/>
    <s v="32 DIAS"/>
    <n v="1338"/>
    <x v="3"/>
    <x v="8"/>
    <m/>
  </r>
  <r>
    <x v="349"/>
    <s v="15.519.361/0001-16"/>
    <s v="ND-RATEIO CONDOM PPT"/>
    <n v="16482"/>
    <d v="2021-12-30T00:00:00"/>
    <m/>
    <m/>
    <m/>
    <n v="38207.879999999997"/>
    <d v="2022-01-31T00:00:00"/>
    <s v="CARGA INICIAL RATEIO CONDOM PPT"/>
    <m/>
    <s v="CARGA INICIAL RATEIO CONDOM PPT"/>
    <n v="38207.879999999997"/>
    <m/>
    <x v="0"/>
    <m/>
    <m/>
    <m/>
    <s v="32 DIAS"/>
    <n v="1338"/>
    <x v="3"/>
    <x v="8"/>
    <m/>
  </r>
  <r>
    <x v="349"/>
    <s v="15.519.361/0001-16"/>
    <s v="ND-RATEIO CONDOM PPT"/>
    <n v="16483"/>
    <d v="2021-12-30T00:00:00"/>
    <m/>
    <m/>
    <m/>
    <n v="33660.879999999997"/>
    <d v="2022-01-31T00:00:00"/>
    <s v="CARGA INICIAL RATEIO CONDOM PPT"/>
    <m/>
    <s v="CARGA INICIAL RATEIO CONDOM PPT"/>
    <n v="33660.879999999997"/>
    <m/>
    <x v="0"/>
    <m/>
    <m/>
    <m/>
    <s v="32 DIAS"/>
    <n v="1338"/>
    <x v="3"/>
    <x v="8"/>
    <m/>
  </r>
  <r>
    <x v="349"/>
    <s v="15.519.361/0001-16"/>
    <s v="ND-RATEIO CONDOM PPT"/>
    <n v="16484"/>
    <d v="2021-12-30T00:00:00"/>
    <m/>
    <m/>
    <m/>
    <n v="15800.79"/>
    <d v="2022-01-31T00:00:00"/>
    <s v="CARGA INICIAL RATEIO CONDOM PPT"/>
    <m/>
    <s v="CARGA INICIAL RATEIO CONDOM PPT"/>
    <n v="15800.79"/>
    <m/>
    <x v="0"/>
    <m/>
    <m/>
    <m/>
    <s v="32 DIAS"/>
    <n v="1338"/>
    <x v="3"/>
    <x v="8"/>
    <m/>
  </r>
  <r>
    <x v="349"/>
    <s v="15.519.361/0001-16"/>
    <s v="ND-RATEIO CONDOM PPT"/>
    <n v="16485"/>
    <d v="2021-12-30T00:00:00"/>
    <m/>
    <m/>
    <m/>
    <n v="22558.28"/>
    <d v="2022-01-31T00:00:00"/>
    <s v="CARGA INICIAL RATEIO CONDOM PPT"/>
    <m/>
    <s v="CARGA INICIAL RATEIO CONDOM PPT"/>
    <n v="22558.28"/>
    <m/>
    <x v="0"/>
    <m/>
    <m/>
    <m/>
    <s v="32 DIAS"/>
    <n v="1338"/>
    <x v="3"/>
    <x v="8"/>
    <m/>
  </r>
  <r>
    <x v="349"/>
    <s v="15.519.361/0001-16"/>
    <s v="ND-RATEIO CONDOM PPT"/>
    <n v="16486"/>
    <d v="2021-12-30T00:00:00"/>
    <m/>
    <m/>
    <m/>
    <n v="18578.61"/>
    <d v="2022-01-31T00:00:00"/>
    <s v="CARGA INICIAL RATEIO CONDOM PPT"/>
    <m/>
    <s v="CARGA INICIAL RATEIO CONDOM PPT"/>
    <n v="18578.61"/>
    <m/>
    <x v="0"/>
    <m/>
    <m/>
    <m/>
    <s v="32 DIAS"/>
    <n v="1338"/>
    <x v="3"/>
    <x v="8"/>
    <m/>
  </r>
  <r>
    <x v="349"/>
    <s v="15.519.361/0001-16"/>
    <s v="ND-RATEIO CONDOM PPT"/>
    <n v="16487"/>
    <d v="2021-12-30T00:00:00"/>
    <m/>
    <m/>
    <m/>
    <n v="24467.95"/>
    <d v="2022-01-31T00:00:00"/>
    <s v="CARGA INICIAL RATEIO CONDOM PPT"/>
    <m/>
    <s v="CARGA INICIAL RATEIO CONDOM PPT"/>
    <n v="24467.95"/>
    <m/>
    <x v="0"/>
    <m/>
    <m/>
    <m/>
    <s v="32 DIAS"/>
    <n v="1338"/>
    <x v="3"/>
    <x v="8"/>
    <m/>
  </r>
  <r>
    <x v="349"/>
    <s v="15.519.361/0001-16"/>
    <s v="ND-RATEIO CONDOM PPT"/>
    <n v="16488"/>
    <d v="2021-12-30T00:00:00"/>
    <m/>
    <m/>
    <m/>
    <n v="18488.080000000002"/>
    <d v="2022-01-31T00:00:00"/>
    <s v="CARGA INICIAL RATEIO CONDOM PPT"/>
    <m/>
    <s v="CARGA INICIAL RATEIO CONDOM PPT"/>
    <n v="18488.080000000002"/>
    <m/>
    <x v="0"/>
    <m/>
    <m/>
    <m/>
    <s v="32 DIAS"/>
    <n v="1338"/>
    <x v="3"/>
    <x v="8"/>
    <m/>
  </r>
  <r>
    <x v="349"/>
    <s v="15.519.361/0001-16"/>
    <s v="ND-RATEIO CONDOM PPT"/>
    <n v="16489"/>
    <d v="2021-12-30T00:00:00"/>
    <m/>
    <m/>
    <m/>
    <n v="14824.87"/>
    <d v="2022-01-31T00:00:00"/>
    <s v="CARGA INICIAL RATEIO CONDOM PPT"/>
    <m/>
    <s v="CARGA INICIAL RATEIO CONDOM PPT"/>
    <n v="14824.87"/>
    <m/>
    <x v="0"/>
    <m/>
    <m/>
    <m/>
    <s v="32 DIAS"/>
    <n v="1338"/>
    <x v="3"/>
    <x v="8"/>
    <m/>
  </r>
  <r>
    <x v="349"/>
    <s v="15.519.361/0001-16"/>
    <s v="ND-RATEIO CONDOM PPT"/>
    <n v="16490"/>
    <d v="2021-12-30T00:00:00"/>
    <m/>
    <m/>
    <m/>
    <n v="30389.55"/>
    <d v="2022-01-31T00:00:00"/>
    <s v="CARGA INICIAL RATEIO CONDOM PPT"/>
    <m/>
    <s v="CARGA INICIAL RATEIO CONDOM PPT"/>
    <n v="30389.55"/>
    <m/>
    <x v="0"/>
    <m/>
    <m/>
    <m/>
    <s v="32 DIAS"/>
    <n v="1338"/>
    <x v="3"/>
    <x v="8"/>
    <m/>
  </r>
  <r>
    <x v="349"/>
    <s v="15.519.361/0001-16"/>
    <s v="ND-RATEIO CONDOM PPT"/>
    <n v="16491"/>
    <d v="2021-12-30T00:00:00"/>
    <m/>
    <m/>
    <m/>
    <n v="19638.060000000001"/>
    <d v="2022-01-31T00:00:00"/>
    <s v="CARGA INICIAL RATEIO CONDOM PPT"/>
    <m/>
    <s v="CARGA INICIAL RATEIO CONDOM PPT"/>
    <n v="19638.060000000001"/>
    <m/>
    <x v="0"/>
    <m/>
    <m/>
    <m/>
    <s v="32 DIAS"/>
    <n v="1338"/>
    <x v="3"/>
    <x v="8"/>
    <m/>
  </r>
  <r>
    <x v="349"/>
    <s v="15.519.361/0001-16"/>
    <s v="ND-RATEIO CONDOM PPT"/>
    <n v="16492"/>
    <d v="2021-12-30T00:00:00"/>
    <m/>
    <m/>
    <m/>
    <n v="15210.35"/>
    <d v="2022-01-31T00:00:00"/>
    <s v="CARGA INICIAL RATEIO CONDOM PPT"/>
    <m/>
    <s v="CARGA INICIAL RATEIO CONDOM PPT"/>
    <n v="15210.35"/>
    <m/>
    <x v="0"/>
    <m/>
    <m/>
    <m/>
    <s v="32 DIAS"/>
    <n v="1338"/>
    <x v="3"/>
    <x v="8"/>
    <m/>
  </r>
  <r>
    <x v="349"/>
    <s v="15.519.361/0001-16"/>
    <s v="ND-RATEIO CONDOM PPT"/>
    <n v="16493"/>
    <d v="2021-12-30T00:00:00"/>
    <m/>
    <m/>
    <m/>
    <n v="36106.699999999997"/>
    <d v="2022-01-31T00:00:00"/>
    <s v="CARGA INICIAL RATEIO CONDOM PPT"/>
    <m/>
    <s v="CARGA INICIAL RATEIO CONDOM PPT"/>
    <n v="36106.699999999997"/>
    <m/>
    <x v="0"/>
    <m/>
    <m/>
    <m/>
    <s v="32 DIAS"/>
    <n v="1338"/>
    <x v="3"/>
    <x v="8"/>
    <m/>
  </r>
  <r>
    <x v="349"/>
    <s v="15.519.361/0001-16"/>
    <s v="ND-RATEIO CONDOM PPT"/>
    <n v="16494"/>
    <d v="2021-12-30T00:00:00"/>
    <m/>
    <m/>
    <m/>
    <n v="50448.25"/>
    <d v="2022-01-31T00:00:00"/>
    <s v="CARGA INICIAL RATEIO CONDOM PPT"/>
    <m/>
    <s v="CARGA INICIAL RATEIO CONDOM PPT"/>
    <n v="50448.25"/>
    <m/>
    <x v="0"/>
    <m/>
    <m/>
    <m/>
    <s v="32 DIAS"/>
    <n v="1338"/>
    <x v="3"/>
    <x v="8"/>
    <m/>
  </r>
  <r>
    <x v="349"/>
    <s v="15.519.361/0001-16"/>
    <s v="ND-RATEIO CONDOM PPT"/>
    <n v="16495"/>
    <d v="2021-12-30T00:00:00"/>
    <m/>
    <m/>
    <m/>
    <n v="72918.42"/>
    <d v="2022-01-31T00:00:00"/>
    <s v="CARGA INICIAL RATEIO CONDOM PPT"/>
    <m/>
    <s v="CARGA INICIAL RATEIO CONDOM PPT"/>
    <n v="72918.42"/>
    <m/>
    <x v="0"/>
    <m/>
    <m/>
    <m/>
    <s v="32 DIAS"/>
    <n v="1338"/>
    <x v="3"/>
    <x v="8"/>
    <m/>
  </r>
  <r>
    <x v="349"/>
    <s v="15.519.361/0001-16"/>
    <s v="ND-RATEIO CONDOM PPT"/>
    <n v="16496"/>
    <d v="2021-12-30T00:00:00"/>
    <m/>
    <m/>
    <m/>
    <n v="68655.78"/>
    <d v="2022-01-31T00:00:00"/>
    <s v="CARGA INICIAL RATEIO CONDOM PPT"/>
    <m/>
    <s v="CARGA INICIAL RATEIO CONDOM PPT"/>
    <n v="68655.78"/>
    <m/>
    <x v="0"/>
    <m/>
    <m/>
    <m/>
    <s v="32 DIAS"/>
    <n v="1338"/>
    <x v="3"/>
    <x v="8"/>
    <m/>
  </r>
  <r>
    <x v="349"/>
    <s v="15.519.361/0001-16"/>
    <s v="ND-RATEIO CONDOM PPT"/>
    <n v="16497"/>
    <d v="2021-12-30T00:00:00"/>
    <m/>
    <m/>
    <m/>
    <n v="75794.91"/>
    <d v="2022-01-31T00:00:00"/>
    <s v="CARGA INICIAL RATEIO CONDOM PPT"/>
    <m/>
    <s v="CARGA INICIAL RATEIO CONDOM PPT"/>
    <n v="75794.91"/>
    <m/>
    <x v="0"/>
    <m/>
    <m/>
    <m/>
    <s v="32 DIAS"/>
    <n v="1338"/>
    <x v="3"/>
    <x v="8"/>
    <m/>
  </r>
  <r>
    <x v="349"/>
    <s v="15.519.361/0001-16"/>
    <s v="ND-RATEIO CONDOM PPT"/>
    <n v="16498"/>
    <d v="2021-12-30T00:00:00"/>
    <m/>
    <m/>
    <m/>
    <n v="13368.19"/>
    <d v="2022-01-31T00:00:00"/>
    <s v="CARGA INICIAL RATEIO CONDOM PPT"/>
    <m/>
    <s v="CARGA INICIAL RATEIO CONDOM PPT"/>
    <n v="13368.19"/>
    <m/>
    <x v="0"/>
    <m/>
    <m/>
    <m/>
    <s v="32 DIAS"/>
    <n v="1338"/>
    <x v="3"/>
    <x v="8"/>
    <m/>
  </r>
  <r>
    <x v="349"/>
    <s v="15.519.361/0001-16"/>
    <s v="ND-RATEIO CONDOM PPT"/>
    <n v="16499"/>
    <d v="2021-12-30T00:00:00"/>
    <m/>
    <m/>
    <m/>
    <n v="20623.97"/>
    <d v="2022-01-31T00:00:00"/>
    <s v="CARGA INICIAL RATEIO CONDOM PPT"/>
    <m/>
    <s v="CARGA INICIAL RATEIO CONDOM PPT"/>
    <n v="20623.97"/>
    <m/>
    <x v="0"/>
    <m/>
    <m/>
    <m/>
    <s v="32 DIAS"/>
    <n v="1338"/>
    <x v="3"/>
    <x v="8"/>
    <m/>
  </r>
  <r>
    <x v="349"/>
    <s v="15.519.361/0001-16"/>
    <s v="ND-RATEIO CONDOM PPT"/>
    <n v="16500"/>
    <d v="2021-12-30T00:00:00"/>
    <m/>
    <m/>
    <m/>
    <n v="115798.24"/>
    <d v="2022-01-31T00:00:00"/>
    <s v="CARGA INICIAL RATEIO CONDOM PPT"/>
    <m/>
    <s v="CARGA INICIAL RATEIO CONDOM PPT"/>
    <n v="115798.24"/>
    <m/>
    <x v="0"/>
    <m/>
    <m/>
    <m/>
    <s v="32 DIAS"/>
    <n v="1338"/>
    <x v="3"/>
    <x v="8"/>
    <m/>
  </r>
  <r>
    <x v="349"/>
    <s v="15.519.361/0001-16"/>
    <s v="ND-RATEIO CONDOM PPT"/>
    <n v="16553"/>
    <d v="2022-01-31T00:00:00"/>
    <m/>
    <m/>
    <m/>
    <n v="62242.43"/>
    <d v="2022-02-28T00:00:00"/>
    <s v="CARGA INICIAL RATEIO CONDOM PPT"/>
    <m/>
    <s v="CARGA INICIAL RATEIO CONDOM PPT"/>
    <n v="62242.43"/>
    <m/>
    <x v="0"/>
    <m/>
    <m/>
    <m/>
    <s v="28 DIAS"/>
    <n v="1310"/>
    <x v="3"/>
    <x v="8"/>
    <m/>
  </r>
  <r>
    <x v="349"/>
    <s v="15.519.361/0001-16"/>
    <s v="ND-RATEIO CONDOM PPT"/>
    <n v="16555"/>
    <d v="2022-01-31T00:00:00"/>
    <m/>
    <m/>
    <m/>
    <n v="3201.06"/>
    <d v="2022-02-28T00:00:00"/>
    <s v="CARGA INICIAL RATEIO CONDOM PPT"/>
    <m/>
    <s v="CARGA INICIAL RATEIO CONDOM PPT"/>
    <n v="3201.06"/>
    <m/>
    <x v="0"/>
    <m/>
    <m/>
    <m/>
    <s v="28 DIAS"/>
    <n v="1310"/>
    <x v="3"/>
    <x v="8"/>
    <m/>
  </r>
  <r>
    <x v="349"/>
    <s v="15.519.361/0001-16"/>
    <s v="ND-RATEIO CONDOM PPT"/>
    <n v="16556"/>
    <d v="2022-01-31T00:00:00"/>
    <m/>
    <m/>
    <m/>
    <n v="16822.3"/>
    <d v="2022-02-28T00:00:00"/>
    <s v="CARGA INICIAL RATEIO CONDOM PPT"/>
    <m/>
    <s v="CARGA INICIAL RATEIO CONDOM PPT"/>
    <n v="16822.3"/>
    <m/>
    <x v="0"/>
    <m/>
    <m/>
    <m/>
    <s v="28 DIAS"/>
    <n v="1310"/>
    <x v="3"/>
    <x v="8"/>
    <m/>
  </r>
  <r>
    <x v="349"/>
    <s v="15.519.361/0001-16"/>
    <s v="ND-RATEIO CONDOM PPT"/>
    <n v="16558"/>
    <d v="2022-01-31T00:00:00"/>
    <m/>
    <m/>
    <m/>
    <n v="1410.13"/>
    <d v="2022-02-28T00:00:00"/>
    <s v="CARGA INICIAL RATEIO CONDOM PPT"/>
    <m/>
    <s v="CARGA INICIAL RATEIO CONDOM PPT"/>
    <n v="1410.13"/>
    <m/>
    <x v="0"/>
    <m/>
    <m/>
    <m/>
    <s v="28 DIAS"/>
    <n v="1310"/>
    <x v="3"/>
    <x v="8"/>
    <m/>
  </r>
  <r>
    <x v="349"/>
    <s v="15.519.361/0001-16"/>
    <s v="ND-RATEIO CONDOM PPT"/>
    <n v="16559"/>
    <d v="2022-01-31T00:00:00"/>
    <m/>
    <m/>
    <m/>
    <n v="5982.5"/>
    <d v="2022-02-28T00:00:00"/>
    <s v="CARGA INICIAL RATEIO CONDOM PPT"/>
    <m/>
    <s v="CARGA INICIAL RATEIO CONDOM PPT"/>
    <n v="5982.5"/>
    <m/>
    <x v="0"/>
    <m/>
    <m/>
    <m/>
    <s v="28 DIAS"/>
    <n v="1310"/>
    <x v="3"/>
    <x v="8"/>
    <m/>
  </r>
  <r>
    <x v="349"/>
    <s v="15.519.361/0001-16"/>
    <s v="ND-RATEIO CONDOM PPT"/>
    <n v="16560"/>
    <d v="2022-01-31T00:00:00"/>
    <m/>
    <m/>
    <m/>
    <n v="9868.7099999999991"/>
    <d v="2022-02-28T00:00:00"/>
    <s v="CARGA INICIAL RATEIO CONDOM PPT"/>
    <m/>
    <s v="CARGA INICIAL RATEIO CONDOM PPT"/>
    <n v="9868.7099999999991"/>
    <m/>
    <x v="0"/>
    <m/>
    <m/>
    <m/>
    <s v="28 DIAS"/>
    <n v="1310"/>
    <x v="3"/>
    <x v="8"/>
    <m/>
  </r>
  <r>
    <x v="349"/>
    <s v="15.519.361/0001-16"/>
    <s v="ND-RATEIO CONDOM PPT"/>
    <n v="16561"/>
    <d v="2022-01-31T00:00:00"/>
    <m/>
    <m/>
    <m/>
    <n v="76565.06"/>
    <d v="2022-02-28T00:00:00"/>
    <s v="CARGA INICIAL RATEIO CONDOM PPT"/>
    <m/>
    <s v="CARGA INICIAL RATEIO CONDOM PPT"/>
    <n v="76565.06"/>
    <m/>
    <x v="0"/>
    <m/>
    <m/>
    <m/>
    <s v="28 DIAS"/>
    <n v="1310"/>
    <x v="3"/>
    <x v="8"/>
    <m/>
  </r>
  <r>
    <x v="349"/>
    <s v="15.519.361/0001-16"/>
    <s v="ND-RATEIO CONDOM PPT"/>
    <n v="16562"/>
    <d v="2022-01-31T00:00:00"/>
    <m/>
    <m/>
    <m/>
    <n v="4597.6400000000003"/>
    <d v="2022-02-28T00:00:00"/>
    <s v="CARGA INICIAL RATEIO CONDOM PPT"/>
    <m/>
    <s v="CARGA INICIAL RATEIO CONDOM PPT"/>
    <n v="4597.6400000000003"/>
    <m/>
    <x v="0"/>
    <m/>
    <m/>
    <m/>
    <s v="28 DIAS"/>
    <n v="1310"/>
    <x v="3"/>
    <x v="8"/>
    <m/>
  </r>
  <r>
    <x v="349"/>
    <s v="15.519.361/0001-16"/>
    <s v="ND-RATEIO CONDOM PPT"/>
    <n v="16563"/>
    <d v="2022-01-31T00:00:00"/>
    <m/>
    <m/>
    <m/>
    <n v="11140.48"/>
    <d v="2022-02-28T00:00:00"/>
    <s v="CARGA INICIAL RATEIO CONDOM PPT"/>
    <m/>
    <s v="CARGA INICIAL RATEIO CONDOM PPT"/>
    <n v="11140.48"/>
    <m/>
    <x v="0"/>
    <m/>
    <m/>
    <m/>
    <s v="28 DIAS"/>
    <n v="1310"/>
    <x v="3"/>
    <x v="8"/>
    <m/>
  </r>
  <r>
    <x v="349"/>
    <s v="15.519.361/0001-16"/>
    <s v="ND-RATEIO CONDOM PPT"/>
    <n v="16564"/>
    <d v="2022-01-31T00:00:00"/>
    <m/>
    <m/>
    <m/>
    <n v="51619.5"/>
    <d v="2022-02-28T00:00:00"/>
    <s v="CARGA INICIAL RATEIO CONDOM PPT"/>
    <m/>
    <s v="CARGA INICIAL RATEIO CONDOM PPT"/>
    <n v="51619.5"/>
    <m/>
    <x v="0"/>
    <m/>
    <m/>
    <m/>
    <s v="28 DIAS"/>
    <n v="1310"/>
    <x v="3"/>
    <x v="8"/>
    <m/>
  </r>
  <r>
    <x v="349"/>
    <s v="15.519.361/0001-16"/>
    <s v="ND-RATEIO CONDOM PPT"/>
    <n v="16565"/>
    <d v="2022-01-31T00:00:00"/>
    <m/>
    <m/>
    <m/>
    <n v="19220.849999999999"/>
    <d v="2022-02-28T00:00:00"/>
    <s v="CARGA INICIAL RATEIO CONDOM PPT"/>
    <m/>
    <s v="CARGA INICIAL RATEIO CONDOM PPT"/>
    <n v="19220.849999999999"/>
    <m/>
    <x v="0"/>
    <m/>
    <m/>
    <m/>
    <s v="28 DIAS"/>
    <n v="1310"/>
    <x v="3"/>
    <x v="8"/>
    <m/>
  </r>
  <r>
    <x v="349"/>
    <s v="15.519.361/0001-16"/>
    <s v="ND-RATEIO CONDOM PPT"/>
    <n v="16566"/>
    <d v="2022-01-31T00:00:00"/>
    <m/>
    <m/>
    <m/>
    <n v="48139.839999999997"/>
    <d v="2022-02-28T00:00:00"/>
    <s v="CARGA INICIAL RATEIO CONDOM PPT"/>
    <m/>
    <s v="CARGA INICIAL RATEIO CONDOM PPT"/>
    <n v="48139.839999999997"/>
    <m/>
    <x v="0"/>
    <m/>
    <m/>
    <m/>
    <s v="28 DIAS"/>
    <n v="1310"/>
    <x v="3"/>
    <x v="8"/>
    <m/>
  </r>
  <r>
    <x v="349"/>
    <s v="15.519.361/0001-16"/>
    <s v="ND-RATEIO CONDOM PPT"/>
    <n v="16567"/>
    <d v="2022-01-31T00:00:00"/>
    <m/>
    <m/>
    <m/>
    <n v="36806.949999999997"/>
    <d v="2022-02-28T00:00:00"/>
    <s v="CARGA INICIAL RATEIO CONDOM PPT"/>
    <m/>
    <s v="CARGA INICIAL RATEIO CONDOM PPT"/>
    <n v="36806.949999999997"/>
    <m/>
    <x v="0"/>
    <m/>
    <m/>
    <m/>
    <s v="28 DIAS"/>
    <n v="1310"/>
    <x v="3"/>
    <x v="8"/>
    <m/>
  </r>
  <r>
    <x v="349"/>
    <s v="15.519.361/0001-16"/>
    <s v="ND-RATEIO CONDOM PPT"/>
    <n v="16568"/>
    <d v="2022-01-31T00:00:00"/>
    <m/>
    <m/>
    <m/>
    <n v="35543.5"/>
    <d v="2022-02-28T00:00:00"/>
    <s v="CARGA INICIAL RATEIO CONDOM PPT"/>
    <m/>
    <s v="CARGA INICIAL RATEIO CONDOM PPT"/>
    <n v="35543.5"/>
    <m/>
    <x v="0"/>
    <m/>
    <m/>
    <m/>
    <s v="28 DIAS"/>
    <n v="1310"/>
    <x v="3"/>
    <x v="8"/>
    <m/>
  </r>
  <r>
    <x v="349"/>
    <s v="15.519.361/0001-16"/>
    <s v="ND-RATEIO CONDOM PPT"/>
    <n v="16569"/>
    <d v="2022-01-31T00:00:00"/>
    <m/>
    <m/>
    <m/>
    <n v="14250.03"/>
    <d v="2022-02-28T00:00:00"/>
    <s v="CARGA INICIAL RATEIO CONDOM PPT"/>
    <m/>
    <s v="CARGA INICIAL RATEIO CONDOM PPT"/>
    <n v="14250.03"/>
    <m/>
    <x v="0"/>
    <m/>
    <m/>
    <m/>
    <s v="28 DIAS"/>
    <n v="1310"/>
    <x v="3"/>
    <x v="8"/>
    <m/>
  </r>
  <r>
    <x v="349"/>
    <s v="15.519.361/0001-16"/>
    <s v="ND-RATEIO CONDOM PPT"/>
    <n v="16570"/>
    <d v="2022-01-31T00:00:00"/>
    <m/>
    <m/>
    <m/>
    <n v="22883.64"/>
    <d v="2022-02-28T00:00:00"/>
    <s v="CARGA INICIAL RATEIO CONDOM PPT"/>
    <m/>
    <s v="CARGA INICIAL RATEIO CONDOM PPT"/>
    <n v="22883.64"/>
    <m/>
    <x v="0"/>
    <m/>
    <m/>
    <m/>
    <s v="28 DIAS"/>
    <n v="1310"/>
    <x v="3"/>
    <x v="8"/>
    <m/>
  </r>
  <r>
    <x v="349"/>
    <s v="15.519.361/0001-16"/>
    <s v="ND-RATEIO CONDOM PPT"/>
    <n v="16571"/>
    <d v="2022-01-31T00:00:00"/>
    <m/>
    <m/>
    <m/>
    <n v="18256.169999999998"/>
    <d v="2022-02-28T00:00:00"/>
    <s v="CARGA INICIAL RATEIO CONDOM PPT"/>
    <m/>
    <s v="CARGA INICIAL RATEIO CONDOM PPT"/>
    <n v="18256.169999999998"/>
    <m/>
    <x v="0"/>
    <m/>
    <m/>
    <m/>
    <s v="28 DIAS"/>
    <n v="1310"/>
    <x v="3"/>
    <x v="8"/>
    <m/>
  </r>
  <r>
    <x v="349"/>
    <s v="15.519.361/0001-16"/>
    <s v="ND-RATEIO CONDOM PPT"/>
    <n v="16572"/>
    <d v="2022-01-31T00:00:00"/>
    <m/>
    <m/>
    <m/>
    <n v="23848.87"/>
    <d v="2022-02-28T00:00:00"/>
    <s v="CARGA INICIAL RATEIO CONDOM PPT"/>
    <m/>
    <s v="CARGA INICIAL RATEIO CONDOM PPT"/>
    <n v="23848.87"/>
    <m/>
    <x v="0"/>
    <m/>
    <m/>
    <m/>
    <s v="28 DIAS"/>
    <n v="1310"/>
    <x v="3"/>
    <x v="8"/>
    <m/>
  </r>
  <r>
    <x v="349"/>
    <s v="15.519.361/0001-16"/>
    <s v="ND-RATEIO CONDOM PPT"/>
    <n v="16573"/>
    <d v="2022-01-31T00:00:00"/>
    <m/>
    <m/>
    <m/>
    <n v="16990.18"/>
    <d v="2022-02-28T00:00:00"/>
    <s v="CARGA INICIAL RATEIO CONDOM PPT"/>
    <m/>
    <s v="CARGA INICIAL RATEIO CONDOM PPT"/>
    <n v="16990.18"/>
    <m/>
    <x v="0"/>
    <m/>
    <m/>
    <m/>
    <s v="28 DIAS"/>
    <n v="1310"/>
    <x v="3"/>
    <x v="8"/>
    <m/>
  </r>
  <r>
    <x v="349"/>
    <s v="15.519.361/0001-16"/>
    <s v="ND-RATEIO CONDOM PPT"/>
    <n v="16574"/>
    <d v="2022-01-31T00:00:00"/>
    <m/>
    <m/>
    <m/>
    <n v="13759.53"/>
    <d v="2022-02-28T00:00:00"/>
    <s v="CARGA INICIAL RATEIO CONDOM PPT"/>
    <m/>
    <s v="CARGA INICIAL RATEIO CONDOM PPT"/>
    <n v="13759.53"/>
    <m/>
    <x v="0"/>
    <m/>
    <m/>
    <m/>
    <s v="28 DIAS"/>
    <n v="1310"/>
    <x v="3"/>
    <x v="8"/>
    <m/>
  </r>
  <r>
    <x v="349"/>
    <s v="15.519.361/0001-16"/>
    <s v="ND-RATEIO CONDOM PPT"/>
    <n v="16575"/>
    <d v="2022-01-31T00:00:00"/>
    <m/>
    <m/>
    <m/>
    <n v="28836.81"/>
    <d v="2022-02-28T00:00:00"/>
    <s v="CARGA INICIAL RATEIO CONDOM PPT"/>
    <m/>
    <s v="CARGA INICIAL RATEIO CONDOM PPT"/>
    <n v="28836.81"/>
    <m/>
    <x v="0"/>
    <m/>
    <m/>
    <m/>
    <s v="28 DIAS"/>
    <n v="1310"/>
    <x v="3"/>
    <x v="8"/>
    <m/>
  </r>
  <r>
    <x v="349"/>
    <s v="15.519.361/0001-16"/>
    <s v="ND-RATEIO CONDOM PPT"/>
    <n v="16576"/>
    <d v="2022-01-31T00:00:00"/>
    <m/>
    <m/>
    <m/>
    <n v="15956.36"/>
    <d v="2022-02-28T00:00:00"/>
    <s v="CARGA INICIAL RATEIO CONDOM PPT"/>
    <m/>
    <s v="CARGA INICIAL RATEIO CONDOM PPT"/>
    <n v="15956.36"/>
    <m/>
    <x v="0"/>
    <m/>
    <m/>
    <m/>
    <s v="28 DIAS"/>
    <n v="1310"/>
    <x v="3"/>
    <x v="8"/>
    <m/>
  </r>
  <r>
    <x v="349"/>
    <s v="15.519.361/0001-16"/>
    <s v="ND-RATEIO CONDOM PPT"/>
    <n v="16577"/>
    <d v="2022-01-31T00:00:00"/>
    <m/>
    <m/>
    <m/>
    <n v="13971.6"/>
    <d v="2022-02-28T00:00:00"/>
    <s v="CARGA INICIAL RATEIO CONDOM PPT"/>
    <m/>
    <s v="CARGA INICIAL RATEIO CONDOM PPT"/>
    <n v="13971.6"/>
    <m/>
    <x v="0"/>
    <m/>
    <m/>
    <m/>
    <s v="28 DIAS"/>
    <n v="1310"/>
    <x v="3"/>
    <x v="8"/>
    <m/>
  </r>
  <r>
    <x v="349"/>
    <s v="15.519.361/0001-16"/>
    <s v="ND-RATEIO CONDOM PPT"/>
    <n v="16578"/>
    <d v="2022-01-31T00:00:00"/>
    <m/>
    <m/>
    <m/>
    <n v="33638.85"/>
    <d v="2022-02-28T00:00:00"/>
    <s v="CARGA INICIAL RATEIO CONDOM PPT"/>
    <m/>
    <s v="CARGA INICIAL RATEIO CONDOM PPT"/>
    <n v="33638.85"/>
    <m/>
    <x v="0"/>
    <m/>
    <m/>
    <m/>
    <s v="28 DIAS"/>
    <n v="1310"/>
    <x v="3"/>
    <x v="8"/>
    <m/>
  </r>
  <r>
    <x v="349"/>
    <s v="15.519.361/0001-16"/>
    <s v="ND-RATEIO CONDOM PPT"/>
    <n v="16579"/>
    <d v="2022-01-31T00:00:00"/>
    <m/>
    <m/>
    <m/>
    <n v="50622.45"/>
    <d v="2022-02-28T00:00:00"/>
    <s v="CARGA INICIAL RATEIO CONDOM PPT"/>
    <m/>
    <s v="CARGA INICIAL RATEIO CONDOM PPT"/>
    <n v="50622.45"/>
    <m/>
    <x v="0"/>
    <m/>
    <m/>
    <m/>
    <s v="28 DIAS"/>
    <n v="1310"/>
    <x v="3"/>
    <x v="8"/>
    <m/>
  </r>
  <r>
    <x v="349"/>
    <s v="15.519.361/0001-16"/>
    <s v="ND-RATEIO CONDOM PPT"/>
    <n v="16580"/>
    <d v="2022-01-31T00:00:00"/>
    <m/>
    <m/>
    <m/>
    <n v="77689.460000000006"/>
    <d v="2022-02-28T00:00:00"/>
    <s v="CARGA INICIAL RATEIO CONDOM PPT"/>
    <m/>
    <s v="CARGA INICIAL RATEIO CONDOM PPT"/>
    <n v="77689.460000000006"/>
    <m/>
    <x v="0"/>
    <m/>
    <m/>
    <m/>
    <s v="28 DIAS"/>
    <n v="1310"/>
    <x v="3"/>
    <x v="8"/>
    <m/>
  </r>
  <r>
    <x v="349"/>
    <s v="15.519.361/0001-16"/>
    <s v="ND-RATEIO CONDOM PPT"/>
    <n v="16581"/>
    <d v="2022-01-31T00:00:00"/>
    <m/>
    <m/>
    <m/>
    <n v="72816.31"/>
    <d v="2022-02-28T00:00:00"/>
    <s v="CARGA INICIAL RATEIO CONDOM PPT"/>
    <m/>
    <s v="CARGA INICIAL RATEIO CONDOM PPT"/>
    <n v="72816.31"/>
    <m/>
    <x v="0"/>
    <m/>
    <m/>
    <m/>
    <s v="28 DIAS"/>
    <n v="1310"/>
    <x v="3"/>
    <x v="8"/>
    <m/>
  </r>
  <r>
    <x v="349"/>
    <s v="15.519.361/0001-16"/>
    <s v="ND-RATEIO CONDOM PPT"/>
    <n v="16582"/>
    <d v="2022-01-31T00:00:00"/>
    <m/>
    <m/>
    <m/>
    <n v="86652.63"/>
    <d v="2022-02-28T00:00:00"/>
    <s v="CARGA INICIAL RATEIO CONDOM PPT"/>
    <m/>
    <s v="CARGA INICIAL RATEIO CONDOM PPT"/>
    <n v="86652.63"/>
    <m/>
    <x v="0"/>
    <m/>
    <m/>
    <m/>
    <s v="28 DIAS"/>
    <n v="1310"/>
    <x v="3"/>
    <x v="8"/>
    <m/>
  </r>
  <r>
    <x v="349"/>
    <s v="15.519.361/0001-16"/>
    <s v="ND-RATEIO CONDOM PPT"/>
    <n v="16583"/>
    <d v="2022-01-31T00:00:00"/>
    <m/>
    <m/>
    <m/>
    <n v="11080.16"/>
    <d v="2022-02-28T00:00:00"/>
    <s v="CARGA INICIAL RATEIO CONDOM PPT"/>
    <m/>
    <s v="CARGA INICIAL RATEIO CONDOM PPT"/>
    <n v="11080.16"/>
    <m/>
    <x v="0"/>
    <m/>
    <m/>
    <m/>
    <s v="28 DIAS"/>
    <n v="1310"/>
    <x v="3"/>
    <x v="8"/>
    <m/>
  </r>
  <r>
    <x v="349"/>
    <s v="15.519.361/0001-16"/>
    <s v="ND-RATEIO CONDOM PPT"/>
    <n v="16584"/>
    <d v="2022-01-31T00:00:00"/>
    <m/>
    <m/>
    <m/>
    <n v="17534.38"/>
    <d v="2022-02-28T00:00:00"/>
    <s v="CARGA INICIAL RATEIO CONDOM PPT"/>
    <m/>
    <s v="CARGA INICIAL RATEIO CONDOM PPT"/>
    <n v="17534.38"/>
    <m/>
    <x v="0"/>
    <m/>
    <m/>
    <m/>
    <s v="28 DIAS"/>
    <n v="1310"/>
    <x v="3"/>
    <x v="8"/>
    <m/>
  </r>
  <r>
    <x v="349"/>
    <s v="15.519.361/0001-16"/>
    <s v="ND-RATEIO CONDOM PPT"/>
    <n v="16585"/>
    <d v="2022-01-31T00:00:00"/>
    <m/>
    <m/>
    <m/>
    <n v="120299.09"/>
    <d v="2022-02-28T00:00:00"/>
    <s v="CARGA INICIAL RATEIO CONDOM PPT"/>
    <m/>
    <s v="CARGA INICIAL RATEIO CONDOM PPT"/>
    <n v="120299.09"/>
    <m/>
    <x v="0"/>
    <m/>
    <m/>
    <m/>
    <s v="28 DIAS"/>
    <n v="1310"/>
    <x v="3"/>
    <x v="8"/>
    <m/>
  </r>
  <r>
    <x v="349"/>
    <s v="15.519.361/0001-16"/>
    <s v="ND-RATEIO CONDOM PPT"/>
    <n v="16639"/>
    <d v="2022-02-28T00:00:00"/>
    <m/>
    <m/>
    <m/>
    <n v="63044.17"/>
    <d v="2022-03-31T00:00:00"/>
    <s v="CARGA INICIAL RATEIO CONDOM PPT"/>
    <m/>
    <s v="CARGA INICIAL RATEIO CONDOM PPT"/>
    <n v="63044.17"/>
    <m/>
    <x v="0"/>
    <m/>
    <m/>
    <m/>
    <s v="31 DIAS"/>
    <n v="1279"/>
    <x v="3"/>
    <x v="8"/>
    <m/>
  </r>
  <r>
    <x v="349"/>
    <s v="15.519.361/0001-16"/>
    <s v="ND-RATEIO CONDOM PPT"/>
    <n v="16641"/>
    <d v="2022-02-28T00:00:00"/>
    <m/>
    <m/>
    <m/>
    <n v="3201.06"/>
    <d v="2022-03-31T00:00:00"/>
    <s v="CARGA INICIAL RATEIO CONDOM PPT"/>
    <m/>
    <s v="CARGA INICIAL RATEIO CONDOM PPT"/>
    <n v="3201.06"/>
    <m/>
    <x v="0"/>
    <m/>
    <m/>
    <m/>
    <s v="31 DIAS"/>
    <n v="1279"/>
    <x v="3"/>
    <x v="8"/>
    <m/>
  </r>
  <r>
    <x v="349"/>
    <s v="15.519.361/0001-16"/>
    <s v="ND-RATEIO CONDOM PPT"/>
    <n v="16642"/>
    <d v="2022-02-28T00:00:00"/>
    <m/>
    <m/>
    <m/>
    <n v="16822.3"/>
    <d v="2022-03-31T00:00:00"/>
    <s v="CARGA INICIAL RATEIO CONDOM PPT"/>
    <m/>
    <s v="CARGA INICIAL RATEIO CONDOM PPT"/>
    <n v="16822.3"/>
    <m/>
    <x v="0"/>
    <m/>
    <m/>
    <m/>
    <s v="31 DIAS"/>
    <n v="1279"/>
    <x v="3"/>
    <x v="8"/>
    <m/>
  </r>
  <r>
    <x v="349"/>
    <s v="15.519.361/0001-16"/>
    <s v="ND-RATEIO CONDOM PPT"/>
    <n v="16644"/>
    <d v="2022-02-28T00:00:00"/>
    <m/>
    <m/>
    <m/>
    <n v="1410.13"/>
    <d v="2022-03-31T00:00:00"/>
    <s v="CARGA INICIAL RATEIO CONDOM PPT"/>
    <m/>
    <s v="CARGA INICIAL RATEIO CONDOM PPT"/>
    <n v="1410.13"/>
    <m/>
    <x v="0"/>
    <m/>
    <m/>
    <m/>
    <s v="31 DIAS"/>
    <n v="1279"/>
    <x v="3"/>
    <x v="8"/>
    <m/>
  </r>
  <r>
    <x v="349"/>
    <s v="15.519.361/0001-16"/>
    <s v="ND-RATEIO CONDOM PPT"/>
    <n v="16645"/>
    <d v="2022-02-28T00:00:00"/>
    <m/>
    <m/>
    <m/>
    <n v="5982.5"/>
    <d v="2022-03-31T00:00:00"/>
    <s v="CARGA INICIAL RATEIO CONDOM PPT"/>
    <m/>
    <s v="CARGA INICIAL RATEIO CONDOM PPT"/>
    <n v="5982.5"/>
    <m/>
    <x v="0"/>
    <m/>
    <m/>
    <m/>
    <s v="31 DIAS"/>
    <n v="1279"/>
    <x v="3"/>
    <x v="8"/>
    <m/>
  </r>
  <r>
    <x v="349"/>
    <s v="15.519.361/0001-16"/>
    <s v="ND-RATEIO CONDOM PPT"/>
    <n v="16646"/>
    <d v="2022-02-28T00:00:00"/>
    <m/>
    <m/>
    <m/>
    <n v="9842.9699999999993"/>
    <d v="2022-03-31T00:00:00"/>
    <s v="CARGA INICIAL RATEIO CONDOM PPT"/>
    <m/>
    <s v="CARGA INICIAL RATEIO CONDOM PPT"/>
    <n v="9842.9699999999993"/>
    <m/>
    <x v="0"/>
    <m/>
    <m/>
    <m/>
    <s v="31 DIAS"/>
    <n v="1279"/>
    <x v="3"/>
    <x v="8"/>
    <m/>
  </r>
  <r>
    <x v="349"/>
    <s v="15.519.361/0001-16"/>
    <s v="ND-RATEIO CONDOM PPT"/>
    <n v="16647"/>
    <d v="2022-02-28T00:00:00"/>
    <m/>
    <m/>
    <m/>
    <n v="76565.06"/>
    <d v="2022-03-31T00:00:00"/>
    <s v="CARGA INICIAL RATEIO CONDOM PPT"/>
    <m/>
    <s v="CARGA INICIAL RATEIO CONDOM PPT"/>
    <n v="76565.06"/>
    <m/>
    <x v="0"/>
    <m/>
    <m/>
    <m/>
    <s v="31 DIAS"/>
    <n v="1279"/>
    <x v="3"/>
    <x v="8"/>
    <m/>
  </r>
  <r>
    <x v="349"/>
    <s v="15.519.361/0001-16"/>
    <s v="ND-RATEIO CONDOM PPT"/>
    <n v="16648"/>
    <d v="2022-02-28T00:00:00"/>
    <m/>
    <m/>
    <m/>
    <n v="4596.74"/>
    <d v="2022-03-31T00:00:00"/>
    <s v="CARGA INICIAL RATEIO CONDOM PPT"/>
    <m/>
    <s v="CARGA INICIAL RATEIO CONDOM PPT"/>
    <n v="4596.74"/>
    <m/>
    <x v="0"/>
    <m/>
    <m/>
    <m/>
    <s v="31 DIAS"/>
    <n v="1279"/>
    <x v="3"/>
    <x v="8"/>
    <m/>
  </r>
  <r>
    <x v="349"/>
    <s v="15.519.361/0001-16"/>
    <s v="ND-RATEIO CONDOM PPT"/>
    <n v="16649"/>
    <d v="2022-02-28T00:00:00"/>
    <m/>
    <m/>
    <m/>
    <n v="11140.48"/>
    <d v="2022-03-31T00:00:00"/>
    <s v="CARGA INICIAL RATEIO CONDOM PPT"/>
    <m/>
    <s v="CARGA INICIAL RATEIO CONDOM PPT"/>
    <n v="11140.48"/>
    <m/>
    <x v="0"/>
    <m/>
    <m/>
    <m/>
    <s v="31 DIAS"/>
    <n v="1279"/>
    <x v="3"/>
    <x v="8"/>
    <m/>
  </r>
  <r>
    <x v="349"/>
    <s v="15.519.361/0001-16"/>
    <s v="ND-RATEIO CONDOM PPT"/>
    <n v="16650"/>
    <d v="2022-02-28T00:00:00"/>
    <m/>
    <m/>
    <m/>
    <n v="51431.17"/>
    <d v="2022-03-31T00:00:00"/>
    <s v="CARGA INICIAL RATEIO CONDOM PPT"/>
    <m/>
    <s v="CARGA INICIAL RATEIO CONDOM PPT"/>
    <n v="51431.17"/>
    <m/>
    <x v="0"/>
    <m/>
    <m/>
    <m/>
    <s v="31 DIAS"/>
    <n v="1279"/>
    <x v="3"/>
    <x v="8"/>
    <m/>
  </r>
  <r>
    <x v="349"/>
    <s v="15.519.361/0001-16"/>
    <s v="ND-RATEIO CONDOM PPT"/>
    <n v="16651"/>
    <d v="2022-02-28T00:00:00"/>
    <m/>
    <m/>
    <m/>
    <n v="19206.05"/>
    <d v="2022-03-31T00:00:00"/>
    <s v="CARGA INICIAL RATEIO CONDOM PPT"/>
    <m/>
    <s v="CARGA INICIAL RATEIO CONDOM PPT"/>
    <n v="19206.05"/>
    <m/>
    <x v="0"/>
    <m/>
    <m/>
    <m/>
    <s v="31 DIAS"/>
    <n v="1279"/>
    <x v="3"/>
    <x v="8"/>
    <m/>
  </r>
  <r>
    <x v="349"/>
    <s v="15.519.361/0001-16"/>
    <s v="ND-RATEIO CONDOM PPT"/>
    <n v="16652"/>
    <d v="2022-02-28T00:00:00"/>
    <m/>
    <m/>
    <m/>
    <n v="47410.51"/>
    <d v="2022-03-31T00:00:00"/>
    <s v="CARGA INICIAL RATEIO CONDOM PPT"/>
    <m/>
    <s v="CARGA INICIAL RATEIO CONDOM PPT"/>
    <n v="47410.51"/>
    <m/>
    <x v="0"/>
    <m/>
    <m/>
    <m/>
    <s v="31 DIAS"/>
    <n v="1279"/>
    <x v="3"/>
    <x v="8"/>
    <m/>
  </r>
  <r>
    <x v="349"/>
    <s v="15.519.361/0001-16"/>
    <s v="ND-RATEIO CONDOM PPT"/>
    <n v="16653"/>
    <d v="2022-02-28T00:00:00"/>
    <m/>
    <m/>
    <m/>
    <n v="36797.18"/>
    <d v="2022-03-31T00:00:00"/>
    <s v="CARGA INICIAL RATEIO CONDOM PPT"/>
    <m/>
    <s v="CARGA INICIAL RATEIO CONDOM PPT"/>
    <n v="36797.18"/>
    <m/>
    <x v="0"/>
    <m/>
    <m/>
    <m/>
    <s v="31 DIAS"/>
    <n v="1279"/>
    <x v="3"/>
    <x v="8"/>
    <m/>
  </r>
  <r>
    <x v="349"/>
    <s v="15.519.361/0001-16"/>
    <s v="ND-RATEIO CONDOM PPT"/>
    <n v="16654"/>
    <d v="2022-02-28T00:00:00"/>
    <m/>
    <m/>
    <m/>
    <n v="35385.97"/>
    <d v="2022-03-31T00:00:00"/>
    <s v="CARGA INICIAL RATEIO CONDOM PPT"/>
    <m/>
    <s v="CARGA INICIAL RATEIO CONDOM PPT"/>
    <n v="35385.97"/>
    <m/>
    <x v="0"/>
    <m/>
    <m/>
    <m/>
    <s v="31 DIAS"/>
    <n v="1279"/>
    <x v="3"/>
    <x v="8"/>
    <m/>
  </r>
  <r>
    <x v="349"/>
    <s v="15.519.361/0001-16"/>
    <s v="ND-RATEIO CONDOM PPT"/>
    <n v="16655"/>
    <d v="2022-02-28T00:00:00"/>
    <m/>
    <m/>
    <m/>
    <n v="14250.03"/>
    <d v="2022-03-31T00:00:00"/>
    <s v="CARGA INICIAL RATEIO CONDOM PPT"/>
    <m/>
    <s v="CARGA INICIAL RATEIO CONDOM PPT"/>
    <n v="14250.03"/>
    <m/>
    <x v="0"/>
    <m/>
    <m/>
    <m/>
    <s v="31 DIAS"/>
    <n v="1279"/>
    <x v="3"/>
    <x v="8"/>
    <m/>
  </r>
  <r>
    <x v="349"/>
    <s v="15.519.361/0001-16"/>
    <s v="ND-RATEIO CONDOM PPT"/>
    <n v="16656"/>
    <d v="2022-02-28T00:00:00"/>
    <m/>
    <m/>
    <m/>
    <n v="22883.64"/>
    <d v="2022-03-31T00:00:00"/>
    <s v="CARGA INICIAL RATEIO CONDOM PPT"/>
    <m/>
    <s v="CARGA INICIAL RATEIO CONDOM PPT"/>
    <n v="22883.64"/>
    <m/>
    <x v="0"/>
    <m/>
    <m/>
    <m/>
    <s v="31 DIAS"/>
    <n v="1279"/>
    <x v="3"/>
    <x v="8"/>
    <m/>
  </r>
  <r>
    <x v="349"/>
    <s v="15.519.361/0001-16"/>
    <s v="ND-RATEIO CONDOM PPT"/>
    <n v="16657"/>
    <d v="2022-02-28T00:00:00"/>
    <m/>
    <m/>
    <m/>
    <n v="18256.169999999998"/>
    <d v="2022-03-31T00:00:00"/>
    <s v="CARGA INICIAL RATEIO CONDOM PPT"/>
    <m/>
    <s v="CARGA INICIAL RATEIO CONDOM PPT"/>
    <n v="18256.169999999998"/>
    <m/>
    <x v="0"/>
    <m/>
    <m/>
    <m/>
    <s v="31 DIAS"/>
    <n v="1279"/>
    <x v="3"/>
    <x v="8"/>
    <m/>
  </r>
  <r>
    <x v="349"/>
    <s v="15.519.361/0001-16"/>
    <s v="ND-RATEIO CONDOM PPT"/>
    <n v="16658"/>
    <d v="2022-02-28T00:00:00"/>
    <m/>
    <m/>
    <m/>
    <n v="23853.53"/>
    <d v="2022-03-31T00:00:00"/>
    <s v="CARGA INICIAL RATEIO CONDOM PPT"/>
    <m/>
    <s v="CARGA INICIAL RATEIO CONDOM PPT"/>
    <n v="23853.53"/>
    <m/>
    <x v="0"/>
    <m/>
    <m/>
    <m/>
    <s v="31 DIAS"/>
    <n v="1279"/>
    <x v="3"/>
    <x v="8"/>
    <m/>
  </r>
  <r>
    <x v="349"/>
    <s v="15.519.361/0001-16"/>
    <s v="ND-RATEIO CONDOM PPT"/>
    <n v="16659"/>
    <d v="2022-02-28T00:00:00"/>
    <m/>
    <m/>
    <m/>
    <n v="16775.599999999999"/>
    <d v="2022-03-31T00:00:00"/>
    <s v="CARGA INICIAL RATEIO CONDOM PPT"/>
    <m/>
    <s v="CARGA INICIAL RATEIO CONDOM PPT"/>
    <n v="16775.599999999999"/>
    <m/>
    <x v="0"/>
    <m/>
    <m/>
    <m/>
    <s v="31 DIAS"/>
    <n v="1279"/>
    <x v="3"/>
    <x v="8"/>
    <m/>
  </r>
  <r>
    <x v="349"/>
    <s v="15.519.361/0001-16"/>
    <s v="ND-RATEIO CONDOM PPT"/>
    <n v="16660"/>
    <d v="2022-02-28T00:00:00"/>
    <m/>
    <m/>
    <m/>
    <n v="13605.66"/>
    <d v="2022-03-31T00:00:00"/>
    <s v="CARGA INICIAL RATEIO CONDOM PPT"/>
    <m/>
    <s v="CARGA INICIAL RATEIO CONDOM PPT"/>
    <n v="13605.66"/>
    <m/>
    <x v="0"/>
    <m/>
    <m/>
    <m/>
    <s v="31 DIAS"/>
    <n v="1279"/>
    <x v="3"/>
    <x v="8"/>
    <m/>
  </r>
  <r>
    <x v="349"/>
    <s v="15.519.361/0001-16"/>
    <s v="ND-RATEIO CONDOM PPT"/>
    <n v="16661"/>
    <d v="2022-02-28T00:00:00"/>
    <m/>
    <m/>
    <m/>
    <n v="28847.84"/>
    <d v="2022-03-31T00:00:00"/>
    <s v="CARGA INICIAL RATEIO CONDOM PPT"/>
    <m/>
    <s v="CARGA INICIAL RATEIO CONDOM PPT"/>
    <n v="28847.84"/>
    <m/>
    <x v="0"/>
    <m/>
    <m/>
    <m/>
    <s v="31 DIAS"/>
    <n v="1279"/>
    <x v="3"/>
    <x v="8"/>
    <m/>
  </r>
  <r>
    <x v="349"/>
    <s v="15.519.361/0001-16"/>
    <s v="ND-RATEIO CONDOM PPT"/>
    <n v="16662"/>
    <d v="2022-02-28T00:00:00"/>
    <m/>
    <m/>
    <m/>
    <n v="15784.52"/>
    <d v="2022-03-31T00:00:00"/>
    <s v="CARGA INICIAL RATEIO CONDOM PPT"/>
    <m/>
    <s v="CARGA INICIAL RATEIO CONDOM PPT"/>
    <n v="15784.52"/>
    <m/>
    <x v="0"/>
    <m/>
    <m/>
    <m/>
    <s v="31 DIAS"/>
    <n v="1279"/>
    <x v="3"/>
    <x v="8"/>
    <m/>
  </r>
  <r>
    <x v="349"/>
    <s v="15.519.361/0001-16"/>
    <s v="ND-RATEIO CONDOM PPT"/>
    <n v="16663"/>
    <d v="2022-02-28T00:00:00"/>
    <m/>
    <m/>
    <m/>
    <n v="13965.34"/>
    <d v="2022-03-31T00:00:00"/>
    <s v="CARGA INICIAL RATEIO CONDOM PPT"/>
    <m/>
    <s v="CARGA INICIAL RATEIO CONDOM PPT"/>
    <n v="13965.34"/>
    <m/>
    <x v="0"/>
    <m/>
    <m/>
    <m/>
    <s v="31 DIAS"/>
    <n v="1279"/>
    <x v="3"/>
    <x v="8"/>
    <m/>
  </r>
  <r>
    <x v="349"/>
    <s v="15.519.361/0001-16"/>
    <s v="ND-RATEIO CONDOM PPT"/>
    <n v="16664"/>
    <d v="2022-02-28T00:00:00"/>
    <m/>
    <m/>
    <m/>
    <n v="33625.67"/>
    <d v="2022-03-31T00:00:00"/>
    <s v="CARGA INICIAL RATEIO CONDOM PPT"/>
    <m/>
    <s v="CARGA INICIAL RATEIO CONDOM PPT"/>
    <n v="33625.67"/>
    <m/>
    <x v="0"/>
    <m/>
    <m/>
    <m/>
    <s v="31 DIAS"/>
    <n v="1279"/>
    <x v="3"/>
    <x v="8"/>
    <m/>
  </r>
  <r>
    <x v="349"/>
    <s v="15.519.361/0001-16"/>
    <s v="ND-RATEIO CONDOM PPT"/>
    <n v="16665"/>
    <d v="2022-02-28T00:00:00"/>
    <m/>
    <m/>
    <m/>
    <n v="50297.34"/>
    <d v="2022-03-31T00:00:00"/>
    <s v="CARGA INICIAL RATEIO CONDOM PPT"/>
    <m/>
    <s v="CARGA INICIAL RATEIO CONDOM PPT"/>
    <n v="50297.34"/>
    <m/>
    <x v="0"/>
    <m/>
    <m/>
    <m/>
    <s v="31 DIAS"/>
    <n v="1279"/>
    <x v="3"/>
    <x v="8"/>
    <m/>
  </r>
  <r>
    <x v="349"/>
    <s v="15.519.361/0001-16"/>
    <s v="ND-RATEIO CONDOM PPT"/>
    <n v="16666"/>
    <d v="2022-02-28T00:00:00"/>
    <m/>
    <m/>
    <m/>
    <n v="77603.5"/>
    <d v="2022-03-31T00:00:00"/>
    <s v="CARGA INICIAL RATEIO CONDOM PPT"/>
    <m/>
    <s v="CARGA INICIAL RATEIO CONDOM PPT"/>
    <n v="77603.5"/>
    <m/>
    <x v="0"/>
    <m/>
    <m/>
    <m/>
    <s v="31 DIAS"/>
    <n v="1279"/>
    <x v="3"/>
    <x v="8"/>
    <m/>
  </r>
  <r>
    <x v="349"/>
    <s v="15.519.361/0001-16"/>
    <s v="ND-RATEIO CONDOM PPT"/>
    <n v="16667"/>
    <d v="2022-02-28T00:00:00"/>
    <m/>
    <m/>
    <m/>
    <n v="74281.39"/>
    <d v="2022-03-31T00:00:00"/>
    <s v="CARGA INICIAL RATEIO CONDOM PPT"/>
    <m/>
    <s v="CARGA INICIAL RATEIO CONDOM PPT"/>
    <n v="74281.39"/>
    <m/>
    <x v="0"/>
    <m/>
    <m/>
    <m/>
    <s v="31 DIAS"/>
    <n v="1279"/>
    <x v="3"/>
    <x v="8"/>
    <m/>
  </r>
  <r>
    <x v="349"/>
    <s v="15.519.361/0001-16"/>
    <s v="ND-RATEIO CONDOM PPT"/>
    <n v="16668"/>
    <d v="2022-02-28T00:00:00"/>
    <m/>
    <m/>
    <m/>
    <n v="86652.63"/>
    <d v="2022-03-31T00:00:00"/>
    <s v="CARGA INICIAL RATEIO CONDOM PPT"/>
    <m/>
    <s v="CARGA INICIAL RATEIO CONDOM PPT"/>
    <n v="86652.63"/>
    <m/>
    <x v="0"/>
    <m/>
    <m/>
    <m/>
    <s v="31 DIAS"/>
    <n v="1279"/>
    <x v="3"/>
    <x v="8"/>
    <m/>
  </r>
  <r>
    <x v="349"/>
    <s v="15.519.361/0001-16"/>
    <s v="ND-RATEIO CONDOM PPT"/>
    <n v="16669"/>
    <d v="2022-02-28T00:00:00"/>
    <m/>
    <m/>
    <m/>
    <n v="11080.16"/>
    <d v="2022-03-31T00:00:00"/>
    <s v="CARGA INICIAL RATEIO CONDOM PPT"/>
    <m/>
    <s v="CARGA INICIAL RATEIO CONDOM PPT"/>
    <n v="11080.16"/>
    <m/>
    <x v="0"/>
    <m/>
    <m/>
    <m/>
    <s v="31 DIAS"/>
    <n v="1279"/>
    <x v="3"/>
    <x v="8"/>
    <m/>
  </r>
  <r>
    <x v="349"/>
    <s v="15.519.361/0001-16"/>
    <s v="ND-RATEIO CONDOM PPT"/>
    <n v="16670"/>
    <d v="2022-02-28T00:00:00"/>
    <m/>
    <m/>
    <m/>
    <n v="22096.2"/>
    <d v="2022-03-31T00:00:00"/>
    <s v="CARGA INICIAL RATEIO CONDOM PPT"/>
    <m/>
    <s v="CARGA INICIAL RATEIO CONDOM PPT"/>
    <n v="22096.2"/>
    <m/>
    <x v="0"/>
    <m/>
    <m/>
    <m/>
    <s v="31 DIAS"/>
    <n v="1279"/>
    <x v="3"/>
    <x v="8"/>
    <m/>
  </r>
  <r>
    <x v="349"/>
    <s v="15.519.361/0001-16"/>
    <s v="ND-RATEIO CONDOM PPT"/>
    <n v="16671"/>
    <d v="2022-02-28T00:00:00"/>
    <m/>
    <m/>
    <m/>
    <n v="120299.09"/>
    <d v="2022-03-31T00:00:00"/>
    <s v="CARGA INICIAL RATEIO CONDOM PPT"/>
    <m/>
    <s v="CARGA INICIAL RATEIO CONDOM PPT"/>
    <n v="120299.09"/>
    <m/>
    <x v="0"/>
    <m/>
    <m/>
    <m/>
    <s v="31 DIAS"/>
    <n v="1279"/>
    <x v="3"/>
    <x v="8"/>
    <m/>
  </r>
  <r>
    <x v="349"/>
    <s v="15.519.361/0001-16"/>
    <s v="ND-RATEIO CONDOM PPT"/>
    <n v="16731"/>
    <d v="2022-03-31T00:00:00"/>
    <m/>
    <m/>
    <m/>
    <n v="64304.54"/>
    <d v="2022-04-30T00:00:00"/>
    <s v="CARGA INICIAL RATEIO CONDOM PPT"/>
    <m/>
    <s v="CARGA INICIAL RATEIO CONDOM PPT"/>
    <n v="64304.54"/>
    <m/>
    <x v="0"/>
    <m/>
    <m/>
    <m/>
    <s v="2 - FATURADO"/>
    <n v="1249"/>
    <x v="3"/>
    <x v="8"/>
    <m/>
  </r>
  <r>
    <x v="349"/>
    <s v="15.519.361/0001-16"/>
    <s v="ND-RATEIO CONDOM PPT"/>
    <n v="16733"/>
    <d v="2022-03-31T00:00:00"/>
    <m/>
    <m/>
    <m/>
    <n v="3063.75"/>
    <d v="2022-04-30T00:00:00"/>
    <s v="CARGA INICIAL RATEIO CONDOM PPT"/>
    <m/>
    <s v="CARGA INICIAL RATEIO CONDOM PPT"/>
    <n v="3063.75"/>
    <m/>
    <x v="0"/>
    <m/>
    <m/>
    <m/>
    <s v="2 - FATURADO"/>
    <n v="1249"/>
    <x v="3"/>
    <x v="8"/>
    <m/>
  </r>
  <r>
    <x v="349"/>
    <s v="15.519.361/0001-16"/>
    <s v="ND-RATEIO CONDOM PPT"/>
    <n v="16734"/>
    <d v="2022-03-31T00:00:00"/>
    <m/>
    <m/>
    <m/>
    <n v="16342.14"/>
    <d v="2022-04-30T00:00:00"/>
    <s v="CARGA INICIAL RATEIO CONDOM PPT"/>
    <m/>
    <s v="CARGA INICIAL RATEIO CONDOM PPT"/>
    <n v="16342.14"/>
    <m/>
    <x v="0"/>
    <m/>
    <m/>
    <m/>
    <s v="2 - FATURADO"/>
    <n v="1249"/>
    <x v="3"/>
    <x v="8"/>
    <m/>
  </r>
  <r>
    <x v="349"/>
    <s v="15.519.361/0001-16"/>
    <s v="ND-RATEIO CONDOM PPT"/>
    <n v="16736"/>
    <d v="2022-03-31T00:00:00"/>
    <m/>
    <m/>
    <m/>
    <n v="1410.13"/>
    <d v="2022-04-30T00:00:00"/>
    <s v="CARGA INICIAL RATEIO CONDOM PPT"/>
    <m/>
    <s v="CARGA INICIAL RATEIO CONDOM PPT"/>
    <n v="1410.13"/>
    <m/>
    <x v="0"/>
    <m/>
    <m/>
    <m/>
    <s v="2 - FATURADO"/>
    <n v="1249"/>
    <x v="3"/>
    <x v="8"/>
    <m/>
  </r>
  <r>
    <x v="349"/>
    <s v="15.519.361/0001-16"/>
    <s v="ND-RATEIO CONDOM PPT"/>
    <n v="16737"/>
    <d v="2022-03-31T00:00:00"/>
    <m/>
    <m/>
    <m/>
    <n v="6033.14"/>
    <d v="2022-04-30T00:00:00"/>
    <s v="CARGA INICIAL RATEIO CONDOM PPT"/>
    <m/>
    <s v="CARGA INICIAL RATEIO CONDOM PPT"/>
    <n v="6033.14"/>
    <m/>
    <x v="0"/>
    <m/>
    <m/>
    <m/>
    <s v="2 - FATURADO"/>
    <n v="1249"/>
    <x v="3"/>
    <x v="8"/>
    <m/>
  </r>
  <r>
    <x v="349"/>
    <s v="15.519.361/0001-16"/>
    <s v="ND-RATEIO CONDOM PPT"/>
    <n v="16738"/>
    <d v="2022-03-31T00:00:00"/>
    <m/>
    <m/>
    <m/>
    <n v="9842.9699999999993"/>
    <d v="2022-04-30T00:00:00"/>
    <s v="CARGA INICIAL RATEIO CONDOM PPT"/>
    <m/>
    <s v="CARGA INICIAL RATEIO CONDOM PPT"/>
    <n v="9842.9699999999993"/>
    <m/>
    <x v="0"/>
    <m/>
    <m/>
    <m/>
    <s v="2 - FATURADO"/>
    <n v="1249"/>
    <x v="3"/>
    <x v="8"/>
    <m/>
  </r>
  <r>
    <x v="349"/>
    <s v="15.519.361/0001-16"/>
    <s v="ND-RATEIO CONDOM PPT"/>
    <n v="16739"/>
    <d v="2022-03-31T00:00:00"/>
    <m/>
    <m/>
    <m/>
    <n v="80329.64"/>
    <d v="2022-04-30T00:00:00"/>
    <s v="CARGA INICIAL RATEIO CONDOM PPT"/>
    <m/>
    <s v="CARGA INICIAL RATEIO CONDOM PPT"/>
    <n v="80329.64"/>
    <m/>
    <x v="0"/>
    <m/>
    <m/>
    <m/>
    <s v="2 - FATURADO"/>
    <n v="1249"/>
    <x v="3"/>
    <x v="8"/>
    <m/>
  </r>
  <r>
    <x v="349"/>
    <s v="15.519.361/0001-16"/>
    <s v="ND-RATEIO CONDOM PPT"/>
    <n v="16740"/>
    <d v="2022-03-31T00:00:00"/>
    <m/>
    <m/>
    <m/>
    <n v="4834.3500000000004"/>
    <d v="2022-04-30T00:00:00"/>
    <s v="CARGA INICIAL RATEIO CONDOM PPT"/>
    <m/>
    <s v="CARGA INICIAL RATEIO CONDOM PPT"/>
    <n v="4834.3500000000004"/>
    <m/>
    <x v="0"/>
    <m/>
    <m/>
    <m/>
    <s v="2 - FATURADO"/>
    <n v="1249"/>
    <x v="3"/>
    <x v="8"/>
    <m/>
  </r>
  <r>
    <x v="349"/>
    <s v="15.519.361/0001-16"/>
    <s v="ND-RATEIO CONDOM PPT"/>
    <n v="16741"/>
    <d v="2022-03-31T00:00:00"/>
    <m/>
    <m/>
    <m/>
    <n v="11140.48"/>
    <d v="2022-04-30T00:00:00"/>
    <s v="CARGA INICIAL RATEIO CONDOM PPT"/>
    <m/>
    <s v="CARGA INICIAL RATEIO CONDOM PPT"/>
    <n v="11140.48"/>
    <m/>
    <x v="0"/>
    <m/>
    <m/>
    <m/>
    <s v="2 - FATURADO"/>
    <n v="1249"/>
    <x v="3"/>
    <x v="8"/>
    <m/>
  </r>
  <r>
    <x v="349"/>
    <s v="15.519.361/0001-16"/>
    <s v="ND-RATEIO CONDOM PPT"/>
    <n v="16742"/>
    <d v="2022-03-31T00:00:00"/>
    <m/>
    <m/>
    <m/>
    <n v="51735.98"/>
    <d v="2022-04-30T00:00:00"/>
    <s v="CARGA INICIAL RATEIO CONDOM PPT"/>
    <m/>
    <s v="CARGA INICIAL RATEIO CONDOM PPT"/>
    <n v="51735.98"/>
    <m/>
    <x v="0"/>
    <m/>
    <m/>
    <m/>
    <s v="2 - FATURADO"/>
    <n v="1249"/>
    <x v="3"/>
    <x v="8"/>
    <m/>
  </r>
  <r>
    <x v="349"/>
    <s v="15.519.361/0001-16"/>
    <s v="ND-RATEIO CONDOM PPT"/>
    <n v="16743"/>
    <d v="2022-03-31T00:00:00"/>
    <m/>
    <m/>
    <m/>
    <n v="19880.810000000001"/>
    <d v="2022-04-30T00:00:00"/>
    <s v="CARGA INICIAL RATEIO CONDOM PPT"/>
    <m/>
    <s v="CARGA INICIAL RATEIO CONDOM PPT"/>
    <n v="19880.810000000001"/>
    <m/>
    <x v="0"/>
    <m/>
    <m/>
    <m/>
    <s v="2 - FATURADO"/>
    <n v="1249"/>
    <x v="3"/>
    <x v="8"/>
    <m/>
  </r>
  <r>
    <x v="349"/>
    <s v="15.519.361/0001-16"/>
    <s v="ND-RATEIO CONDOM PPT"/>
    <n v="16744"/>
    <d v="2022-03-31T00:00:00"/>
    <m/>
    <m/>
    <m/>
    <n v="45226.47"/>
    <d v="2022-04-30T00:00:00"/>
    <s v="CARGA INICIAL RATEIO CONDOM PPT"/>
    <m/>
    <s v="CARGA INICIAL RATEIO CONDOM PPT"/>
    <n v="45226.47"/>
    <m/>
    <x v="0"/>
    <m/>
    <m/>
    <m/>
    <s v="2 - FATURADO"/>
    <n v="1249"/>
    <x v="3"/>
    <x v="8"/>
    <m/>
  </r>
  <r>
    <x v="349"/>
    <s v="15.519.361/0001-16"/>
    <s v="ND-RATEIO CONDOM PPT"/>
    <n v="16745"/>
    <d v="2022-03-31T00:00:00"/>
    <m/>
    <m/>
    <m/>
    <n v="36816.230000000003"/>
    <d v="2022-04-30T00:00:00"/>
    <s v="CARGA INICIAL RATEIO CONDOM PPT"/>
    <m/>
    <s v="CARGA INICIAL RATEIO CONDOM PPT"/>
    <n v="36816.230000000003"/>
    <m/>
    <x v="0"/>
    <m/>
    <m/>
    <m/>
    <s v="2 - FATURADO"/>
    <n v="1249"/>
    <x v="3"/>
    <x v="8"/>
    <m/>
  </r>
  <r>
    <x v="349"/>
    <s v="15.519.361/0001-16"/>
    <s v="ND-RATEIO CONDOM PPT"/>
    <n v="16746"/>
    <d v="2022-03-31T00:00:00"/>
    <m/>
    <m/>
    <m/>
    <n v="35955.33"/>
    <d v="2022-04-30T00:00:00"/>
    <s v="CARGA INICIAL RATEIO CONDOM PPT"/>
    <m/>
    <s v="CARGA INICIAL RATEIO CONDOM PPT"/>
    <n v="35955.33"/>
    <m/>
    <x v="0"/>
    <m/>
    <m/>
    <m/>
    <s v="2 - FATURADO"/>
    <n v="1249"/>
    <x v="3"/>
    <x v="8"/>
    <m/>
  </r>
  <r>
    <x v="349"/>
    <s v="15.519.361/0001-16"/>
    <s v="ND-RATEIO CONDOM PPT"/>
    <n v="16747"/>
    <d v="2022-03-31T00:00:00"/>
    <m/>
    <m/>
    <m/>
    <n v="14250.03"/>
    <d v="2022-04-30T00:00:00"/>
    <s v="CARGA INICIAL RATEIO CONDOM PPT"/>
    <m/>
    <s v="CARGA INICIAL RATEIO CONDOM PPT"/>
    <n v="14250.03"/>
    <m/>
    <x v="0"/>
    <m/>
    <m/>
    <m/>
    <s v="2 - FATURADO"/>
    <n v="1249"/>
    <x v="3"/>
    <x v="8"/>
    <m/>
  </r>
  <r>
    <x v="349"/>
    <s v="15.519.361/0001-16"/>
    <s v="ND-RATEIO CONDOM PPT"/>
    <n v="16748"/>
    <d v="2022-03-31T00:00:00"/>
    <m/>
    <m/>
    <m/>
    <n v="22883.64"/>
    <d v="2022-04-30T00:00:00"/>
    <s v="CARGA INICIAL RATEIO CONDOM PPT"/>
    <m/>
    <s v="CARGA INICIAL RATEIO CONDOM PPT"/>
    <n v="22883.64"/>
    <m/>
    <x v="0"/>
    <m/>
    <m/>
    <m/>
    <s v="2 - FATURADO"/>
    <n v="1249"/>
    <x v="3"/>
    <x v="8"/>
    <m/>
  </r>
  <r>
    <x v="349"/>
    <s v="15.519.361/0001-16"/>
    <s v="ND-RATEIO CONDOM PPT"/>
    <n v="16749"/>
    <d v="2022-03-31T00:00:00"/>
    <m/>
    <m/>
    <m/>
    <n v="17572.490000000002"/>
    <d v="2022-04-30T00:00:00"/>
    <s v="CARGA INICIAL RATEIO CONDOM PPT"/>
    <m/>
    <s v="CARGA INICIAL RATEIO CONDOM PPT"/>
    <n v="17572.490000000002"/>
    <m/>
    <x v="0"/>
    <m/>
    <m/>
    <m/>
    <s v="2 - FATURADO"/>
    <n v="1249"/>
    <x v="3"/>
    <x v="8"/>
    <m/>
  </r>
  <r>
    <x v="349"/>
    <s v="15.519.361/0001-16"/>
    <s v="ND-RATEIO CONDOM PPT"/>
    <n v="16750"/>
    <d v="2022-03-31T00:00:00"/>
    <m/>
    <m/>
    <m/>
    <n v="23627.49"/>
    <d v="2022-04-30T00:00:00"/>
    <s v="CARGA INICIAL RATEIO CONDOM PPT"/>
    <m/>
    <s v="CARGA INICIAL RATEIO CONDOM PPT"/>
    <n v="23627.49"/>
    <m/>
    <x v="0"/>
    <m/>
    <m/>
    <m/>
    <s v="2 - FATURADO"/>
    <n v="1249"/>
    <x v="3"/>
    <x v="8"/>
    <m/>
  </r>
  <r>
    <x v="349"/>
    <s v="15.519.361/0001-16"/>
    <s v="ND-RATEIO CONDOM PPT"/>
    <n v="16751"/>
    <d v="2022-03-31T00:00:00"/>
    <m/>
    <m/>
    <m/>
    <n v="16456.09"/>
    <d v="2022-04-30T00:00:00"/>
    <s v="CARGA INICIAL RATEIO CONDOM PPT"/>
    <m/>
    <s v="CARGA INICIAL RATEIO CONDOM PPT"/>
    <n v="16456.09"/>
    <m/>
    <x v="0"/>
    <m/>
    <m/>
    <m/>
    <s v="2 - FATURADO"/>
    <n v="1249"/>
    <x v="3"/>
    <x v="8"/>
    <m/>
  </r>
  <r>
    <x v="349"/>
    <s v="15.519.361/0001-16"/>
    <s v="ND-RATEIO CONDOM PPT"/>
    <n v="16752"/>
    <d v="2022-03-31T00:00:00"/>
    <m/>
    <m/>
    <m/>
    <n v="13591.54"/>
    <d v="2022-04-30T00:00:00"/>
    <s v="CARGA INICIAL RATEIO CONDOM PPT"/>
    <m/>
    <s v="CARGA INICIAL RATEIO CONDOM PPT"/>
    <n v="13591.54"/>
    <m/>
    <x v="0"/>
    <m/>
    <m/>
    <m/>
    <s v="2 - FATURADO"/>
    <n v="1249"/>
    <x v="3"/>
    <x v="8"/>
    <m/>
  </r>
  <r>
    <x v="349"/>
    <s v="15.519.361/0001-16"/>
    <s v="ND-RATEIO CONDOM PPT"/>
    <n v="16753"/>
    <d v="2022-03-31T00:00:00"/>
    <m/>
    <m/>
    <m/>
    <n v="28820.53"/>
    <d v="2022-04-30T00:00:00"/>
    <s v="CARGA INICIAL RATEIO CONDOM PPT"/>
    <m/>
    <s v="CARGA INICIAL RATEIO CONDOM PPT"/>
    <n v="28820.53"/>
    <m/>
    <x v="0"/>
    <m/>
    <m/>
    <m/>
    <s v="2 - FATURADO"/>
    <n v="1249"/>
    <x v="3"/>
    <x v="8"/>
    <m/>
  </r>
  <r>
    <x v="349"/>
    <s v="15.519.361/0001-16"/>
    <s v="ND-RATEIO CONDOM PPT"/>
    <n v="16754"/>
    <d v="2022-03-31T00:00:00"/>
    <m/>
    <m/>
    <m/>
    <n v="15784.52"/>
    <d v="2022-04-30T00:00:00"/>
    <s v="CARGA INICIAL RATEIO CONDOM PPT"/>
    <m/>
    <s v="CARGA INICIAL RATEIO CONDOM PPT"/>
    <n v="15784.52"/>
    <m/>
    <x v="0"/>
    <m/>
    <m/>
    <m/>
    <s v="2 - FATURADO"/>
    <n v="1249"/>
    <x v="3"/>
    <x v="8"/>
    <m/>
  </r>
  <r>
    <x v="349"/>
    <s v="15.519.361/0001-16"/>
    <s v="ND-RATEIO CONDOM PPT"/>
    <n v="16755"/>
    <d v="2022-03-31T00:00:00"/>
    <m/>
    <m/>
    <m/>
    <n v="13920.93"/>
    <d v="2022-04-30T00:00:00"/>
    <s v="CARGA INICIAL RATEIO CONDOM PPT"/>
    <m/>
    <s v="CARGA INICIAL RATEIO CONDOM PPT"/>
    <n v="13920.93"/>
    <m/>
    <x v="0"/>
    <m/>
    <m/>
    <m/>
    <s v="2 - FATURADO"/>
    <n v="1249"/>
    <x v="3"/>
    <x v="8"/>
    <m/>
  </r>
  <r>
    <x v="349"/>
    <s v="15.519.361/0001-16"/>
    <s v="ND-RATEIO CONDOM PPT"/>
    <n v="16756"/>
    <d v="2022-03-31T00:00:00"/>
    <m/>
    <m/>
    <m/>
    <n v="34047.11"/>
    <d v="2022-04-30T00:00:00"/>
    <s v="CARGA INICIAL RATEIO CONDOM PPT"/>
    <m/>
    <s v="CARGA INICIAL RATEIO CONDOM PPT"/>
    <n v="34047.11"/>
    <m/>
    <x v="0"/>
    <m/>
    <m/>
    <m/>
    <s v="2 - FATURADO"/>
    <n v="1249"/>
    <x v="3"/>
    <x v="8"/>
    <m/>
  </r>
  <r>
    <x v="349"/>
    <s v="15.519.361/0001-16"/>
    <s v="ND-RATEIO CONDOM PPT"/>
    <n v="16757"/>
    <d v="2022-03-31T00:00:00"/>
    <m/>
    <m/>
    <m/>
    <n v="54360.39"/>
    <d v="2022-04-30T00:00:00"/>
    <s v="CARGA INICIAL RATEIO CONDOM PPT"/>
    <m/>
    <s v="CARGA INICIAL RATEIO CONDOM PPT"/>
    <n v="54360.39"/>
    <m/>
    <x v="0"/>
    <m/>
    <m/>
    <m/>
    <s v="2 - FATURADO"/>
    <n v="1249"/>
    <x v="3"/>
    <x v="8"/>
    <m/>
  </r>
  <r>
    <x v="349"/>
    <s v="15.519.361/0001-16"/>
    <s v="ND-RATEIO CONDOM PPT"/>
    <n v="16758"/>
    <d v="2022-03-31T00:00:00"/>
    <m/>
    <m/>
    <m/>
    <n v="78914.649999999994"/>
    <d v="2022-04-30T00:00:00"/>
    <s v="CARGA INICIAL RATEIO CONDOM PPT"/>
    <m/>
    <s v="CARGA INICIAL RATEIO CONDOM PPT"/>
    <n v="78914.649999999994"/>
    <m/>
    <x v="0"/>
    <m/>
    <m/>
    <m/>
    <s v="2 - FATURADO"/>
    <n v="1249"/>
    <x v="3"/>
    <x v="8"/>
    <m/>
  </r>
  <r>
    <x v="349"/>
    <s v="15.519.361/0001-16"/>
    <s v="ND-RATEIO CONDOM PPT"/>
    <n v="16759"/>
    <d v="2022-03-31T00:00:00"/>
    <m/>
    <m/>
    <m/>
    <n v="74281.39"/>
    <d v="2022-04-30T00:00:00"/>
    <s v="CARGA INICIAL RATEIO CONDOM PPT"/>
    <m/>
    <s v="CARGA INICIAL RATEIO CONDOM PPT"/>
    <n v="74281.39"/>
    <m/>
    <x v="0"/>
    <m/>
    <m/>
    <m/>
    <s v="2 - FATURADO"/>
    <n v="1249"/>
    <x v="3"/>
    <x v="8"/>
    <m/>
  </r>
  <r>
    <x v="349"/>
    <s v="15.519.361/0001-16"/>
    <s v="ND-RATEIO CONDOM PPT"/>
    <n v="16760"/>
    <d v="2022-03-31T00:00:00"/>
    <m/>
    <m/>
    <m/>
    <n v="82279.38"/>
    <d v="2022-04-30T00:00:00"/>
    <s v="CARGA INICIAL RATEIO CONDOM PPT"/>
    <m/>
    <s v="CARGA INICIAL RATEIO CONDOM PPT"/>
    <n v="82279.38"/>
    <m/>
    <x v="0"/>
    <m/>
    <m/>
    <m/>
    <s v="2 - FATURADO"/>
    <n v="1249"/>
    <x v="3"/>
    <x v="8"/>
    <m/>
  </r>
  <r>
    <x v="349"/>
    <s v="15.519.361/0001-16"/>
    <s v="ND-RATEIO CONDOM PPT"/>
    <n v="16761"/>
    <d v="2022-03-31T00:00:00"/>
    <m/>
    <m/>
    <m/>
    <n v="11077.5"/>
    <d v="2022-04-30T00:00:00"/>
    <s v="CARGA INICIAL RATEIO CONDOM PPT"/>
    <m/>
    <s v="CARGA INICIAL RATEIO CONDOM PPT"/>
    <n v="11077.5"/>
    <m/>
    <x v="0"/>
    <m/>
    <m/>
    <m/>
    <s v="2 - FATURADO"/>
    <n v="1249"/>
    <x v="3"/>
    <x v="8"/>
    <m/>
  </r>
  <r>
    <x v="349"/>
    <s v="15.519.361/0001-16"/>
    <s v="ND-RATEIO CONDOM PPT"/>
    <n v="16762"/>
    <d v="2022-03-31T00:00:00"/>
    <m/>
    <m/>
    <m/>
    <n v="22925.62"/>
    <d v="2022-04-30T00:00:00"/>
    <s v="CARGA INICIAL RATEIO CONDOM PPT"/>
    <m/>
    <s v="CARGA INICIAL RATEIO CONDOM PPT"/>
    <n v="22925.62"/>
    <m/>
    <x v="0"/>
    <m/>
    <m/>
    <m/>
    <s v="2 - FATURADO"/>
    <n v="1249"/>
    <x v="3"/>
    <x v="8"/>
    <m/>
  </r>
  <r>
    <x v="349"/>
    <s v="15.519.361/0001-16"/>
    <s v="ND-RATEIO CONDOM PPT"/>
    <n v="16763"/>
    <d v="2022-03-31T00:00:00"/>
    <m/>
    <m/>
    <m/>
    <n v="117448.33"/>
    <d v="2022-04-30T00:00:00"/>
    <s v="CARGA INICIAL RATEIO CONDOM PPT"/>
    <m/>
    <s v="CARGA INICIAL RATEIO CONDOM PPT"/>
    <n v="117448.33"/>
    <m/>
    <x v="0"/>
    <m/>
    <m/>
    <m/>
    <s v="2 - FATURADO"/>
    <n v="1249"/>
    <x v="3"/>
    <x v="8"/>
    <m/>
  </r>
  <r>
    <x v="349"/>
    <s v="15.519.361/0001-16"/>
    <s v="ND-RATEIO CONDOM PPT"/>
    <n v="16826"/>
    <d v="2022-04-30T00:00:00"/>
    <m/>
    <m/>
    <m/>
    <n v="66180.62"/>
    <d v="2022-05-31T00:00:00"/>
    <s v="CARGA INICIAL RATEIO CONDOM PPT"/>
    <m/>
    <s v="CARGA INICIAL RATEIO CONDOM PPT"/>
    <n v="66180.62"/>
    <m/>
    <x v="0"/>
    <m/>
    <m/>
    <m/>
    <s v="31 DIAS"/>
    <n v="1218"/>
    <x v="3"/>
    <x v="8"/>
    <m/>
  </r>
  <r>
    <x v="349"/>
    <s v="15.519.361/0001-16"/>
    <s v="ND-RATEIO CONDOM PPT"/>
    <n v="16828"/>
    <d v="2022-04-30T00:00:00"/>
    <m/>
    <m/>
    <m/>
    <n v="3233.52"/>
    <d v="2022-05-31T00:00:00"/>
    <s v="CARGA INICIAL RATEIO CONDOM PPT"/>
    <m/>
    <s v="CARGA INICIAL RATEIO CONDOM PPT"/>
    <n v="3233.52"/>
    <m/>
    <x v="0"/>
    <m/>
    <m/>
    <m/>
    <s v="31 DIAS"/>
    <n v="1218"/>
    <x v="3"/>
    <x v="8"/>
    <m/>
  </r>
  <r>
    <x v="349"/>
    <s v="15.519.361/0001-16"/>
    <s v="ND-RATEIO CONDOM PPT"/>
    <n v="16829"/>
    <d v="2022-04-30T00:00:00"/>
    <m/>
    <m/>
    <m/>
    <n v="16193.2"/>
    <d v="2022-05-31T00:00:00"/>
    <s v="CARGA INICIAL RATEIO CONDOM PPT"/>
    <m/>
    <s v="CARGA INICIAL RATEIO CONDOM PPT"/>
    <n v="16193.2"/>
    <m/>
    <x v="0"/>
    <m/>
    <m/>
    <m/>
    <s v="31 DIAS"/>
    <n v="1218"/>
    <x v="3"/>
    <x v="8"/>
    <m/>
  </r>
  <r>
    <x v="349"/>
    <s v="15.519.361/0001-16"/>
    <s v="ND-RATEIO CONDOM PPT"/>
    <n v="16831"/>
    <d v="2022-04-30T00:00:00"/>
    <m/>
    <m/>
    <m/>
    <n v="1461.14"/>
    <d v="2022-05-31T00:00:00"/>
    <s v="CARGA INICIAL RATEIO CONDOM PPT"/>
    <m/>
    <s v="CARGA INICIAL RATEIO CONDOM PPT"/>
    <n v="1461.14"/>
    <m/>
    <x v="0"/>
    <m/>
    <m/>
    <m/>
    <s v="31 DIAS"/>
    <n v="1218"/>
    <x v="3"/>
    <x v="8"/>
    <m/>
  </r>
  <r>
    <x v="349"/>
    <s v="15.519.361/0001-16"/>
    <s v="ND-RATEIO CONDOM PPT"/>
    <n v="16832"/>
    <d v="2022-04-30T00:00:00"/>
    <m/>
    <m/>
    <m/>
    <n v="6030.08"/>
    <d v="2022-05-31T00:00:00"/>
    <s v="CARGA INICIAL RATEIO CONDOM PPT"/>
    <m/>
    <s v="CARGA INICIAL RATEIO CONDOM PPT"/>
    <n v="6030.08"/>
    <m/>
    <x v="0"/>
    <m/>
    <m/>
    <m/>
    <s v="31 DIAS"/>
    <n v="1218"/>
    <x v="3"/>
    <x v="8"/>
    <m/>
  </r>
  <r>
    <x v="349"/>
    <s v="15.519.361/0001-16"/>
    <s v="ND-RATEIO CONDOM PPT"/>
    <n v="16833"/>
    <d v="2022-04-30T00:00:00"/>
    <m/>
    <m/>
    <m/>
    <n v="9842.9699999999993"/>
    <d v="2022-05-31T00:00:00"/>
    <s v="CARGA INICIAL RATEIO CONDOM PPT"/>
    <m/>
    <s v="CARGA INICIAL RATEIO CONDOM PPT"/>
    <n v="9842.9699999999993"/>
    <m/>
    <x v="0"/>
    <m/>
    <m/>
    <m/>
    <s v="31 DIAS"/>
    <n v="1218"/>
    <x v="3"/>
    <x v="8"/>
    <m/>
  </r>
  <r>
    <x v="349"/>
    <s v="15.519.361/0001-16"/>
    <s v="ND-RATEIO CONDOM PPT"/>
    <n v="16834"/>
    <d v="2022-04-30T00:00:00"/>
    <m/>
    <m/>
    <m/>
    <n v="81401.08"/>
    <d v="2022-05-31T00:00:00"/>
    <s v="CARGA INICIAL RATEIO CONDOM PPT"/>
    <m/>
    <s v="CARGA INICIAL RATEIO CONDOM PPT"/>
    <n v="81401.08"/>
    <m/>
    <x v="0"/>
    <m/>
    <m/>
    <m/>
    <s v="31 DIAS"/>
    <n v="1218"/>
    <x v="3"/>
    <x v="8"/>
    <m/>
  </r>
  <r>
    <x v="349"/>
    <s v="15.519.361/0001-16"/>
    <s v="ND-RATEIO CONDOM PPT"/>
    <n v="16835"/>
    <d v="2022-04-30T00:00:00"/>
    <m/>
    <m/>
    <m/>
    <n v="4961.72"/>
    <d v="2022-05-31T00:00:00"/>
    <s v="CARGA INICIAL RATEIO CONDOM PPT"/>
    <m/>
    <s v="CARGA INICIAL RATEIO CONDOM PPT"/>
    <n v="4961.72"/>
    <m/>
    <x v="0"/>
    <m/>
    <m/>
    <m/>
    <s v="31 DIAS"/>
    <n v="1218"/>
    <x v="3"/>
    <x v="8"/>
    <m/>
  </r>
  <r>
    <x v="349"/>
    <s v="15.519.361/0001-16"/>
    <s v="ND-RATEIO CONDOM PPT"/>
    <n v="16836"/>
    <d v="2022-04-30T00:00:00"/>
    <m/>
    <m/>
    <m/>
    <n v="11302.65"/>
    <d v="2022-05-31T00:00:00"/>
    <s v="CARGA INICIAL RATEIO CONDOM PPT"/>
    <m/>
    <s v="CARGA INICIAL RATEIO CONDOM PPT"/>
    <n v="11302.65"/>
    <m/>
    <x v="0"/>
    <m/>
    <m/>
    <m/>
    <s v="31 DIAS"/>
    <n v="1218"/>
    <x v="3"/>
    <x v="8"/>
    <m/>
  </r>
  <r>
    <x v="349"/>
    <s v="15.519.361/0001-16"/>
    <s v="ND-RATEIO CONDOM PPT"/>
    <n v="16837"/>
    <d v="2022-04-30T00:00:00"/>
    <m/>
    <m/>
    <m/>
    <n v="53096.5"/>
    <d v="2022-05-31T00:00:00"/>
    <s v="CARGA INICIAL RATEIO CONDOM PPT"/>
    <m/>
    <s v="CARGA INICIAL RATEIO CONDOM PPT"/>
    <n v="53096.5"/>
    <m/>
    <x v="0"/>
    <m/>
    <m/>
    <m/>
    <s v="31 DIAS"/>
    <n v="1218"/>
    <x v="3"/>
    <x v="8"/>
    <m/>
  </r>
  <r>
    <x v="349"/>
    <s v="15.519.361/0001-16"/>
    <s v="ND-RATEIO CONDOM PPT"/>
    <n v="16838"/>
    <d v="2022-04-30T00:00:00"/>
    <m/>
    <m/>
    <m/>
    <n v="20429.28"/>
    <d v="2022-05-31T00:00:00"/>
    <s v="CARGA INICIAL RATEIO CONDOM PPT"/>
    <m/>
    <s v="CARGA INICIAL RATEIO CONDOM PPT"/>
    <n v="20429.28"/>
    <m/>
    <x v="0"/>
    <m/>
    <m/>
    <m/>
    <s v="31 DIAS"/>
    <n v="1218"/>
    <x v="3"/>
    <x v="8"/>
    <m/>
  </r>
  <r>
    <x v="349"/>
    <s v="15.519.361/0001-16"/>
    <s v="ND-RATEIO CONDOM PPT"/>
    <n v="16839"/>
    <d v="2022-04-30T00:00:00"/>
    <m/>
    <m/>
    <m/>
    <n v="45094.77"/>
    <d v="2022-05-31T00:00:00"/>
    <s v="CARGA INICIAL RATEIO CONDOM PPT"/>
    <m/>
    <s v="CARGA INICIAL RATEIO CONDOM PPT"/>
    <n v="45094.77"/>
    <m/>
    <x v="0"/>
    <m/>
    <m/>
    <m/>
    <s v="31 DIAS"/>
    <n v="1218"/>
    <x v="3"/>
    <x v="8"/>
    <m/>
  </r>
  <r>
    <x v="349"/>
    <s v="15.519.361/0001-16"/>
    <s v="ND-RATEIO CONDOM PPT"/>
    <n v="16840"/>
    <d v="2022-04-30T00:00:00"/>
    <m/>
    <m/>
    <m/>
    <n v="36829.01"/>
    <d v="2022-05-31T00:00:00"/>
    <s v="CARGA INICIAL RATEIO CONDOM PPT"/>
    <m/>
    <s v="CARGA INICIAL RATEIO CONDOM PPT"/>
    <n v="36829.01"/>
    <m/>
    <x v="0"/>
    <m/>
    <m/>
    <m/>
    <s v="31 DIAS"/>
    <n v="1218"/>
    <x v="3"/>
    <x v="8"/>
    <m/>
  </r>
  <r>
    <x v="349"/>
    <s v="15.519.361/0001-16"/>
    <s v="ND-RATEIO CONDOM PPT"/>
    <n v="16841"/>
    <d v="2022-04-30T00:00:00"/>
    <m/>
    <m/>
    <m/>
    <n v="36502.879999999997"/>
    <d v="2022-05-31T00:00:00"/>
    <s v="CARGA INICIAL RATEIO CONDOM PPT"/>
    <m/>
    <s v="CARGA INICIAL RATEIO CONDOM PPT"/>
    <n v="36502.879999999997"/>
    <m/>
    <x v="0"/>
    <m/>
    <m/>
    <m/>
    <s v="31 DIAS"/>
    <n v="1218"/>
    <x v="3"/>
    <x v="8"/>
    <m/>
  </r>
  <r>
    <x v="349"/>
    <s v="15.519.361/0001-16"/>
    <s v="ND-RATEIO CONDOM PPT"/>
    <n v="16842"/>
    <d v="2022-04-30T00:00:00"/>
    <m/>
    <m/>
    <m/>
    <n v="14250.03"/>
    <d v="2022-05-31T00:00:00"/>
    <s v="CARGA INICIAL RATEIO CONDOM PPT"/>
    <m/>
    <s v="CARGA INICIAL RATEIO CONDOM PPT"/>
    <n v="14250.03"/>
    <m/>
    <x v="0"/>
    <m/>
    <m/>
    <m/>
    <s v="31 DIAS"/>
    <n v="1218"/>
    <x v="3"/>
    <x v="8"/>
    <m/>
  </r>
  <r>
    <x v="349"/>
    <s v="15.519.361/0001-16"/>
    <s v="ND-RATEIO CONDOM PPT"/>
    <n v="16843"/>
    <d v="2022-04-30T00:00:00"/>
    <m/>
    <m/>
    <m/>
    <n v="25155.62"/>
    <d v="2022-05-31T00:00:00"/>
    <s v="CARGA INICIAL RATEIO CONDOM PPT"/>
    <m/>
    <s v="CARGA INICIAL RATEIO CONDOM PPT"/>
    <n v="25155.62"/>
    <m/>
    <x v="0"/>
    <m/>
    <m/>
    <m/>
    <s v="31 DIAS"/>
    <n v="1218"/>
    <x v="3"/>
    <x v="8"/>
    <m/>
  </r>
  <r>
    <x v="349"/>
    <s v="15.519.361/0001-16"/>
    <s v="ND-RATEIO CONDOM PPT"/>
    <n v="16844"/>
    <d v="2022-04-30T00:00:00"/>
    <m/>
    <m/>
    <m/>
    <n v="18396.41"/>
    <d v="2022-05-31T00:00:00"/>
    <s v="CARGA INICIAL RATEIO CONDOM PPT"/>
    <m/>
    <s v="CARGA INICIAL RATEIO CONDOM PPT"/>
    <n v="18396.41"/>
    <m/>
    <x v="0"/>
    <m/>
    <m/>
    <m/>
    <s v="31 DIAS"/>
    <n v="1218"/>
    <x v="3"/>
    <x v="8"/>
    <m/>
  </r>
  <r>
    <x v="349"/>
    <s v="15.519.361/0001-16"/>
    <s v="ND-RATEIO CONDOM PPT"/>
    <n v="16845"/>
    <d v="2022-04-30T00:00:00"/>
    <m/>
    <m/>
    <m/>
    <n v="23304.62"/>
    <d v="2022-05-31T00:00:00"/>
    <s v="CARGA INICIAL RATEIO CONDOM PPT"/>
    <m/>
    <s v="CARGA INICIAL RATEIO CONDOM PPT"/>
    <n v="23304.62"/>
    <m/>
    <x v="0"/>
    <m/>
    <m/>
    <m/>
    <s v="31 DIAS"/>
    <n v="1218"/>
    <x v="3"/>
    <x v="8"/>
    <m/>
  </r>
  <r>
    <x v="349"/>
    <s v="15.519.361/0001-16"/>
    <s v="ND-RATEIO CONDOM PPT"/>
    <n v="16846"/>
    <d v="2022-04-30T00:00:00"/>
    <m/>
    <m/>
    <m/>
    <n v="16455.25"/>
    <d v="2022-05-31T00:00:00"/>
    <s v="CARGA INICIAL RATEIO CONDOM PPT"/>
    <m/>
    <s v="CARGA INICIAL RATEIO CONDOM PPT"/>
    <n v="16455.25"/>
    <m/>
    <x v="0"/>
    <m/>
    <m/>
    <m/>
    <s v="31 DIAS"/>
    <n v="1218"/>
    <x v="3"/>
    <x v="8"/>
    <m/>
  </r>
  <r>
    <x v="349"/>
    <s v="15.519.361/0001-16"/>
    <s v="ND-RATEIO CONDOM PPT"/>
    <n v="16847"/>
    <d v="2022-04-30T00:00:00"/>
    <m/>
    <m/>
    <m/>
    <n v="13573.01"/>
    <d v="2022-05-31T00:00:00"/>
    <s v="CARGA INICIAL RATEIO CONDOM PPT"/>
    <m/>
    <s v="CARGA INICIAL RATEIO CONDOM PPT"/>
    <n v="13573.01"/>
    <m/>
    <x v="0"/>
    <m/>
    <m/>
    <m/>
    <s v="31 DIAS"/>
    <n v="1218"/>
    <x v="3"/>
    <x v="8"/>
    <m/>
  </r>
  <r>
    <x v="349"/>
    <s v="15.519.361/0001-16"/>
    <s v="ND-RATEIO CONDOM PPT"/>
    <n v="16848"/>
    <d v="2022-04-30T00:00:00"/>
    <m/>
    <m/>
    <m/>
    <n v="28820.53"/>
    <d v="2022-05-31T00:00:00"/>
    <s v="CARGA INICIAL RATEIO CONDOM PPT"/>
    <m/>
    <s v="CARGA INICIAL RATEIO CONDOM PPT"/>
    <n v="28820.53"/>
    <m/>
    <x v="0"/>
    <m/>
    <m/>
    <m/>
    <s v="31 DIAS"/>
    <n v="1218"/>
    <x v="3"/>
    <x v="8"/>
    <m/>
  </r>
  <r>
    <x v="349"/>
    <s v="15.519.361/0001-16"/>
    <s v="ND-RATEIO CONDOM PPT"/>
    <n v="16849"/>
    <d v="2022-04-30T00:00:00"/>
    <m/>
    <m/>
    <m/>
    <n v="15784.52"/>
    <d v="2022-05-31T00:00:00"/>
    <s v="CARGA INICIAL RATEIO CONDOM PPT"/>
    <m/>
    <s v="CARGA INICIAL RATEIO CONDOM PPT"/>
    <n v="15784.52"/>
    <m/>
    <x v="0"/>
    <m/>
    <m/>
    <m/>
    <s v="31 DIAS"/>
    <n v="1218"/>
    <x v="3"/>
    <x v="8"/>
    <m/>
  </r>
  <r>
    <x v="349"/>
    <s v="15.519.361/0001-16"/>
    <s v="ND-RATEIO CONDOM PPT"/>
    <n v="16850"/>
    <d v="2022-04-30T00:00:00"/>
    <m/>
    <m/>
    <m/>
    <n v="13947.74"/>
    <d v="2022-05-31T00:00:00"/>
    <s v="CARGA INICIAL RATEIO CONDOM PPT"/>
    <m/>
    <s v="CARGA INICIAL RATEIO CONDOM PPT"/>
    <n v="13947.74"/>
    <m/>
    <x v="0"/>
    <m/>
    <m/>
    <m/>
    <s v="31 DIAS"/>
    <n v="1218"/>
    <x v="3"/>
    <x v="8"/>
    <m/>
  </r>
  <r>
    <x v="349"/>
    <s v="15.519.361/0001-16"/>
    <s v="ND-RATEIO CONDOM PPT"/>
    <n v="16851"/>
    <d v="2022-04-30T00:00:00"/>
    <m/>
    <m/>
    <m/>
    <n v="34946.68"/>
    <d v="2022-05-31T00:00:00"/>
    <s v="CARGA INICIAL RATEIO CONDOM PPT"/>
    <m/>
    <s v="CARGA INICIAL RATEIO CONDOM PPT"/>
    <n v="34946.68"/>
    <m/>
    <x v="0"/>
    <m/>
    <m/>
    <m/>
    <s v="31 DIAS"/>
    <n v="1218"/>
    <x v="3"/>
    <x v="8"/>
    <m/>
  </r>
  <r>
    <x v="349"/>
    <s v="15.519.361/0001-16"/>
    <s v="ND-RATEIO CONDOM PPT"/>
    <n v="16852"/>
    <d v="2022-04-30T00:00:00"/>
    <m/>
    <m/>
    <m/>
    <n v="53553.53"/>
    <d v="2022-05-31T00:00:00"/>
    <s v="CARGA INICIAL RATEIO CONDOM PPT"/>
    <m/>
    <s v="CARGA INICIAL RATEIO CONDOM PPT"/>
    <n v="53553.53"/>
    <m/>
    <x v="0"/>
    <m/>
    <m/>
    <m/>
    <s v="31 DIAS"/>
    <n v="1218"/>
    <x v="3"/>
    <x v="8"/>
    <m/>
  </r>
  <r>
    <x v="349"/>
    <s v="15.519.361/0001-16"/>
    <s v="ND-RATEIO CONDOM PPT"/>
    <n v="16853"/>
    <d v="2022-04-30T00:00:00"/>
    <m/>
    <m/>
    <m/>
    <n v="79639.83"/>
    <d v="2022-05-31T00:00:00"/>
    <s v="CARGA INICIAL RATEIO CONDOM PPT"/>
    <m/>
    <s v="CARGA INICIAL RATEIO CONDOM PPT"/>
    <n v="79639.83"/>
    <m/>
    <x v="0"/>
    <m/>
    <m/>
    <m/>
    <s v="31 DIAS"/>
    <n v="1218"/>
    <x v="3"/>
    <x v="8"/>
    <m/>
  </r>
  <r>
    <x v="349"/>
    <s v="15.519.361/0001-16"/>
    <s v="ND-RATEIO CONDOM PPT"/>
    <n v="16854"/>
    <d v="2022-04-30T00:00:00"/>
    <m/>
    <m/>
    <m/>
    <n v="74558.240000000005"/>
    <d v="2022-05-31T00:00:00"/>
    <s v="CARGA INICIAL RATEIO CONDOM PPT"/>
    <m/>
    <s v="CARGA INICIAL RATEIO CONDOM PPT"/>
    <n v="74558.240000000005"/>
    <m/>
    <x v="0"/>
    <m/>
    <m/>
    <m/>
    <s v="31 DIAS"/>
    <n v="1218"/>
    <x v="3"/>
    <x v="8"/>
    <m/>
  </r>
  <r>
    <x v="349"/>
    <s v="15.519.361/0001-16"/>
    <s v="ND-RATEIO CONDOM PPT"/>
    <n v="16855"/>
    <d v="2022-04-30T00:00:00"/>
    <m/>
    <m/>
    <m/>
    <n v="89519.39"/>
    <d v="2022-05-31T00:00:00"/>
    <s v="CARGA INICIAL RATEIO CONDOM PPT"/>
    <m/>
    <s v="CARGA INICIAL RATEIO CONDOM PPT"/>
    <n v="89519.39"/>
    <m/>
    <x v="0"/>
    <m/>
    <m/>
    <m/>
    <s v="31 DIAS"/>
    <n v="1218"/>
    <x v="3"/>
    <x v="8"/>
    <m/>
  </r>
  <r>
    <x v="349"/>
    <s v="15.519.361/0001-16"/>
    <s v="ND-RATEIO CONDOM PPT"/>
    <n v="16856"/>
    <d v="2022-04-30T00:00:00"/>
    <m/>
    <m/>
    <m/>
    <n v="11073.67"/>
    <d v="2022-05-31T00:00:00"/>
    <s v="CARGA INICIAL RATEIO CONDOM PPT"/>
    <m/>
    <s v="CARGA INICIAL RATEIO CONDOM PPT"/>
    <n v="11073.67"/>
    <m/>
    <x v="0"/>
    <m/>
    <m/>
    <m/>
    <s v="31 DIAS"/>
    <n v="1218"/>
    <x v="3"/>
    <x v="8"/>
    <m/>
  </r>
  <r>
    <x v="349"/>
    <s v="15.519.361/0001-16"/>
    <s v="ND-RATEIO CONDOM PPT"/>
    <n v="16857"/>
    <d v="2022-04-30T00:00:00"/>
    <m/>
    <m/>
    <m/>
    <n v="22925.62"/>
    <d v="2022-05-31T00:00:00"/>
    <s v="CARGA INICIAL RATEIO CONDOM PPT"/>
    <m/>
    <s v="CARGA INICIAL RATEIO CONDOM PPT"/>
    <n v="22925.62"/>
    <m/>
    <x v="0"/>
    <m/>
    <m/>
    <m/>
    <s v="31 DIAS"/>
    <n v="1218"/>
    <x v="3"/>
    <x v="8"/>
    <m/>
  </r>
  <r>
    <x v="349"/>
    <s v="15.519.361/0001-16"/>
    <s v="ND-RATEIO CONDOM PPT"/>
    <n v="16858"/>
    <d v="2022-04-30T00:00:00"/>
    <m/>
    <m/>
    <m/>
    <n v="123628.73"/>
    <d v="2022-05-31T00:00:00"/>
    <s v="CARGA INICIAL RATEIO CONDOM PPT"/>
    <m/>
    <s v="CARGA INICIAL RATEIO CONDOM PPT"/>
    <n v="123628.73"/>
    <m/>
    <x v="0"/>
    <m/>
    <m/>
    <m/>
    <s v="31 DIAS"/>
    <n v="1218"/>
    <x v="3"/>
    <x v="8"/>
    <m/>
  </r>
  <r>
    <x v="349"/>
    <s v="15.519.361/0001-16"/>
    <s v="ND-RATEIO CONDOM PPT"/>
    <n v="16923"/>
    <d v="2022-05-31T00:00:00"/>
    <m/>
    <m/>
    <m/>
    <n v="64305.79"/>
    <d v="2022-06-30T00:00:00"/>
    <s v="CARGA INICIAL RATEIO CONDOM PPT"/>
    <m/>
    <s v="CARGA INICIAL RATEIO CONDOM PPT"/>
    <n v="64305.79"/>
    <m/>
    <x v="0"/>
    <m/>
    <m/>
    <m/>
    <s v="2 - FATURADO"/>
    <n v="1188"/>
    <x v="3"/>
    <x v="8"/>
    <m/>
  </r>
  <r>
    <x v="349"/>
    <s v="15.519.361/0001-16"/>
    <s v="ND-RATEIO CONDOM PPT"/>
    <n v="16925"/>
    <d v="2022-05-31T00:00:00"/>
    <m/>
    <m/>
    <m/>
    <n v="3252.36"/>
    <d v="2022-06-30T00:00:00"/>
    <s v="CARGA INICIAL RATEIO CONDOM PPT"/>
    <m/>
    <s v="CARGA INICIAL RATEIO CONDOM PPT"/>
    <n v="3252.36"/>
    <m/>
    <x v="0"/>
    <m/>
    <m/>
    <m/>
    <s v="2 - FATURADO"/>
    <n v="1188"/>
    <x v="3"/>
    <x v="8"/>
    <m/>
  </r>
  <r>
    <x v="349"/>
    <s v="15.519.361/0001-16"/>
    <s v="ND-RATEIO CONDOM PPT"/>
    <n v="16926"/>
    <d v="2022-05-31T00:00:00"/>
    <m/>
    <m/>
    <m/>
    <n v="16440.77"/>
    <d v="2022-06-30T00:00:00"/>
    <s v="CARGA INICIAL RATEIO CONDOM PPT"/>
    <m/>
    <s v="CARGA INICIAL RATEIO CONDOM PPT"/>
    <n v="16440.77"/>
    <m/>
    <x v="0"/>
    <m/>
    <m/>
    <m/>
    <s v="2 - FATURADO"/>
    <n v="1188"/>
    <x v="3"/>
    <x v="8"/>
    <m/>
  </r>
  <r>
    <x v="349"/>
    <s v="15.519.361/0001-16"/>
    <s v="ND-RATEIO CONDOM PPT"/>
    <n v="16928"/>
    <d v="2022-05-31T00:00:00"/>
    <m/>
    <m/>
    <m/>
    <n v="1486.08"/>
    <d v="2022-06-30T00:00:00"/>
    <s v="CARGA INICIAL RATEIO CONDOM PPT"/>
    <m/>
    <s v="CARGA INICIAL RATEIO CONDOM PPT"/>
    <n v="1486.08"/>
    <m/>
    <x v="0"/>
    <m/>
    <m/>
    <m/>
    <s v="2 - FATURADO"/>
    <n v="1188"/>
    <x v="3"/>
    <x v="8"/>
    <m/>
  </r>
  <r>
    <x v="349"/>
    <s v="15.519.361/0001-16"/>
    <s v="ND-RATEIO CONDOM PPT"/>
    <n v="16929"/>
    <d v="2022-05-31T00:00:00"/>
    <m/>
    <m/>
    <m/>
    <n v="6077.66"/>
    <d v="2022-06-30T00:00:00"/>
    <s v="CARGA INICIAL RATEIO CONDOM PPT"/>
    <m/>
    <s v="CARGA INICIAL RATEIO CONDOM PPT"/>
    <n v="6077.66"/>
    <m/>
    <x v="0"/>
    <m/>
    <m/>
    <m/>
    <s v="2 - FATURADO"/>
    <n v="1188"/>
    <x v="3"/>
    <x v="8"/>
    <m/>
  </r>
  <r>
    <x v="349"/>
    <s v="15.519.361/0001-16"/>
    <s v="ND-RATEIO CONDOM PPT"/>
    <n v="16930"/>
    <d v="2022-05-31T00:00:00"/>
    <m/>
    <m/>
    <m/>
    <n v="10889.52"/>
    <d v="2022-06-30T00:00:00"/>
    <s v="CARGA INICIAL RATEIO CONDOM PPT"/>
    <m/>
    <s v="CARGA INICIAL RATEIO CONDOM PPT"/>
    <n v="10889.52"/>
    <m/>
    <x v="0"/>
    <m/>
    <m/>
    <m/>
    <s v="2 - FATURADO"/>
    <n v="1188"/>
    <x v="3"/>
    <x v="8"/>
    <m/>
  </r>
  <r>
    <x v="349"/>
    <s v="15.519.361/0001-16"/>
    <s v="ND-RATEIO CONDOM PPT"/>
    <n v="16931"/>
    <d v="2022-05-31T00:00:00"/>
    <m/>
    <m/>
    <m/>
    <n v="82462.960000000006"/>
    <d v="2022-06-30T00:00:00"/>
    <s v="CARGA INICIAL RATEIO CONDOM PPT"/>
    <m/>
    <s v="CARGA INICIAL RATEIO CONDOM PPT"/>
    <n v="82462.960000000006"/>
    <m/>
    <x v="0"/>
    <m/>
    <m/>
    <m/>
    <s v="2 - FATURADO"/>
    <n v="1188"/>
    <x v="3"/>
    <x v="8"/>
    <m/>
  </r>
  <r>
    <x v="349"/>
    <s v="15.519.361/0001-16"/>
    <s v="ND-RATEIO CONDOM PPT"/>
    <n v="16932"/>
    <d v="2022-05-31T00:00:00"/>
    <m/>
    <m/>
    <m/>
    <n v="4961.72"/>
    <d v="2022-06-30T00:00:00"/>
    <s v="CARGA INICIAL RATEIO CONDOM PPT"/>
    <m/>
    <s v="CARGA INICIAL RATEIO CONDOM PPT"/>
    <n v="4961.72"/>
    <m/>
    <x v="0"/>
    <m/>
    <m/>
    <m/>
    <s v="2 - FATURADO"/>
    <n v="1188"/>
    <x v="3"/>
    <x v="8"/>
    <m/>
  </r>
  <r>
    <x v="349"/>
    <s v="15.519.361/0001-16"/>
    <s v="ND-RATEIO CONDOM PPT"/>
    <n v="16933"/>
    <d v="2022-05-31T00:00:00"/>
    <m/>
    <m/>
    <m/>
    <n v="11515.87"/>
    <d v="2022-06-30T00:00:00"/>
    <s v="CARGA INICIAL RATEIO CONDOM PPT"/>
    <m/>
    <s v="CARGA INICIAL RATEIO CONDOM PPT"/>
    <n v="11515.87"/>
    <m/>
    <x v="0"/>
    <m/>
    <m/>
    <m/>
    <s v="2 - FATURADO"/>
    <n v="1188"/>
    <x v="3"/>
    <x v="8"/>
    <m/>
  </r>
  <r>
    <x v="349"/>
    <s v="15.519.361/0001-16"/>
    <s v="ND-RATEIO CONDOM PPT"/>
    <n v="16934"/>
    <d v="2022-05-31T00:00:00"/>
    <m/>
    <m/>
    <m/>
    <n v="52684.86"/>
    <d v="2022-06-30T00:00:00"/>
    <s v="CARGA INICIAL RATEIO CONDOM PPT"/>
    <m/>
    <s v="CARGA INICIAL RATEIO CONDOM PPT"/>
    <n v="52684.86"/>
    <m/>
    <x v="0"/>
    <m/>
    <m/>
    <m/>
    <s v="2 - FATURADO"/>
    <n v="1188"/>
    <x v="3"/>
    <x v="8"/>
    <m/>
  </r>
  <r>
    <x v="349"/>
    <s v="15.519.361/0001-16"/>
    <s v="ND-RATEIO CONDOM PPT"/>
    <n v="16935"/>
    <d v="2022-05-31T00:00:00"/>
    <m/>
    <m/>
    <m/>
    <n v="20426.28"/>
    <d v="2022-06-30T00:00:00"/>
    <s v="CARGA INICIAL RATEIO CONDOM PPT"/>
    <m/>
    <s v="CARGA INICIAL RATEIO CONDOM PPT"/>
    <n v="20426.28"/>
    <m/>
    <x v="0"/>
    <m/>
    <m/>
    <m/>
    <s v="2 - FATURADO"/>
    <n v="1188"/>
    <x v="3"/>
    <x v="8"/>
    <m/>
  </r>
  <r>
    <x v="349"/>
    <s v="15.519.361/0001-16"/>
    <s v="ND-RATEIO CONDOM PPT"/>
    <n v="16936"/>
    <d v="2022-05-31T00:00:00"/>
    <m/>
    <m/>
    <m/>
    <n v="44944.77"/>
    <d v="2022-06-30T00:00:00"/>
    <s v="CARGA INICIAL RATEIO CONDOM PPT"/>
    <m/>
    <s v="CARGA INICIAL RATEIO CONDOM PPT"/>
    <n v="44944.77"/>
    <m/>
    <x v="0"/>
    <m/>
    <m/>
    <m/>
    <s v="2 - FATURADO"/>
    <n v="1188"/>
    <x v="3"/>
    <x v="8"/>
    <m/>
  </r>
  <r>
    <x v="349"/>
    <s v="15.519.361/0001-16"/>
    <s v="ND-RATEIO CONDOM PPT"/>
    <n v="16937"/>
    <d v="2022-05-31T00:00:00"/>
    <m/>
    <m/>
    <m/>
    <n v="36840.129999999997"/>
    <d v="2022-06-30T00:00:00"/>
    <s v="CARGA INICIAL RATEIO CONDOM PPT"/>
    <m/>
    <s v="CARGA INICIAL RATEIO CONDOM PPT"/>
    <n v="36840.129999999997"/>
    <m/>
    <x v="0"/>
    <m/>
    <m/>
    <m/>
    <s v="2 - FATURADO"/>
    <n v="1188"/>
    <x v="3"/>
    <x v="8"/>
    <m/>
  </r>
  <r>
    <x v="349"/>
    <s v="15.519.361/0001-16"/>
    <s v="ND-RATEIO CONDOM PPT"/>
    <n v="16938"/>
    <d v="2022-05-31T00:00:00"/>
    <m/>
    <m/>
    <m/>
    <n v="36138.68"/>
    <d v="2022-06-30T00:00:00"/>
    <s v="CARGA INICIAL RATEIO CONDOM PPT"/>
    <m/>
    <s v="CARGA INICIAL RATEIO CONDOM PPT"/>
    <n v="36138.68"/>
    <m/>
    <x v="0"/>
    <m/>
    <m/>
    <m/>
    <s v="2 - FATURADO"/>
    <n v="1188"/>
    <x v="3"/>
    <x v="8"/>
    <m/>
  </r>
  <r>
    <x v="349"/>
    <s v="15.519.361/0001-16"/>
    <s v="ND-RATEIO CONDOM PPT"/>
    <n v="16939"/>
    <d v="2022-05-31T00:00:00"/>
    <m/>
    <m/>
    <m/>
    <n v="14250.03"/>
    <d v="2022-06-30T00:00:00"/>
    <s v="CARGA INICIAL RATEIO CONDOM PPT"/>
    <m/>
    <s v="CARGA INICIAL RATEIO CONDOM PPT"/>
    <n v="14250.03"/>
    <m/>
    <x v="0"/>
    <m/>
    <m/>
    <m/>
    <s v="2 - FATURADO"/>
    <n v="1188"/>
    <x v="3"/>
    <x v="8"/>
    <m/>
  </r>
  <r>
    <x v="349"/>
    <s v="15.519.361/0001-16"/>
    <s v="ND-RATEIO CONDOM PPT"/>
    <n v="16940"/>
    <d v="2022-05-31T00:00:00"/>
    <m/>
    <m/>
    <m/>
    <n v="24574.84"/>
    <d v="2022-06-30T00:00:00"/>
    <s v="CARGA INICIAL RATEIO CONDOM PPT"/>
    <m/>
    <s v="CARGA INICIAL RATEIO CONDOM PPT"/>
    <n v="24574.84"/>
    <m/>
    <x v="0"/>
    <m/>
    <m/>
    <m/>
    <s v="2 - FATURADO"/>
    <n v="1188"/>
    <x v="3"/>
    <x v="8"/>
    <m/>
  </r>
  <r>
    <x v="349"/>
    <s v="15.519.361/0001-16"/>
    <s v="ND-RATEIO CONDOM PPT"/>
    <n v="16941"/>
    <d v="2022-05-31T00:00:00"/>
    <m/>
    <m/>
    <m/>
    <n v="18337.009999999998"/>
    <d v="2022-06-30T00:00:00"/>
    <s v="CARGA INICIAL RATEIO CONDOM PPT"/>
    <m/>
    <s v="CARGA INICIAL RATEIO CONDOM PPT"/>
    <n v="18337.009999999998"/>
    <m/>
    <x v="0"/>
    <m/>
    <m/>
    <m/>
    <s v="2 - FATURADO"/>
    <n v="1188"/>
    <x v="3"/>
    <x v="8"/>
    <m/>
  </r>
  <r>
    <x v="349"/>
    <s v="15.519.361/0001-16"/>
    <s v="ND-RATEIO CONDOM PPT"/>
    <n v="16942"/>
    <d v="2022-05-31T00:00:00"/>
    <m/>
    <m/>
    <m/>
    <n v="24302.19"/>
    <d v="2022-06-30T00:00:00"/>
    <s v="CARGA INICIAL RATEIO CONDOM PPT"/>
    <m/>
    <s v="CARGA INICIAL RATEIO CONDOM PPT"/>
    <n v="24302.19"/>
    <m/>
    <x v="0"/>
    <m/>
    <m/>
    <m/>
    <s v="2 - FATURADO"/>
    <n v="1188"/>
    <x v="3"/>
    <x v="8"/>
    <m/>
  </r>
  <r>
    <x v="349"/>
    <s v="15.519.361/0001-16"/>
    <s v="ND-RATEIO CONDOM PPT"/>
    <n v="16943"/>
    <d v="2022-05-31T00:00:00"/>
    <m/>
    <m/>
    <m/>
    <n v="16455.3"/>
    <d v="2022-06-30T00:00:00"/>
    <s v="CARGA INICIAL RATEIO CONDOM PPT"/>
    <m/>
    <s v="CARGA INICIAL RATEIO CONDOM PPT"/>
    <n v="16455.3"/>
    <m/>
    <x v="0"/>
    <m/>
    <m/>
    <m/>
    <s v="2 - FATURADO"/>
    <n v="1188"/>
    <x v="3"/>
    <x v="8"/>
    <m/>
  </r>
  <r>
    <x v="349"/>
    <s v="15.519.361/0001-16"/>
    <s v="ND-RATEIO CONDOM PPT"/>
    <n v="16944"/>
    <d v="2022-05-31T00:00:00"/>
    <m/>
    <m/>
    <m/>
    <n v="13581.07"/>
    <d v="2022-06-30T00:00:00"/>
    <s v="CARGA INICIAL RATEIO CONDOM PPT"/>
    <m/>
    <s v="CARGA INICIAL RATEIO CONDOM PPT"/>
    <n v="13581.07"/>
    <m/>
    <x v="0"/>
    <m/>
    <m/>
    <m/>
    <s v="2 - FATURADO"/>
    <n v="1188"/>
    <x v="3"/>
    <x v="8"/>
    <m/>
  </r>
  <r>
    <x v="349"/>
    <s v="15.519.361/0001-16"/>
    <s v="ND-RATEIO CONDOM PPT"/>
    <n v="16945"/>
    <d v="2022-05-31T00:00:00"/>
    <m/>
    <m/>
    <m/>
    <n v="28850.59"/>
    <d v="2022-06-30T00:00:00"/>
    <s v="CARGA INICIAL RATEIO CONDOM PPT"/>
    <m/>
    <s v="CARGA INICIAL RATEIO CONDOM PPT"/>
    <n v="28850.59"/>
    <m/>
    <x v="0"/>
    <m/>
    <m/>
    <m/>
    <s v="2 - FATURADO"/>
    <n v="1188"/>
    <x v="3"/>
    <x v="8"/>
    <m/>
  </r>
  <r>
    <x v="349"/>
    <s v="15.519.361/0001-16"/>
    <s v="ND-RATEIO CONDOM PPT"/>
    <n v="16946"/>
    <d v="2022-05-31T00:00:00"/>
    <m/>
    <m/>
    <m/>
    <n v="15784.52"/>
    <d v="2022-06-30T00:00:00"/>
    <s v="CARGA INICIAL RATEIO CONDOM PPT"/>
    <m/>
    <s v="CARGA INICIAL RATEIO CONDOM PPT"/>
    <n v="15784.52"/>
    <m/>
    <x v="0"/>
    <m/>
    <m/>
    <m/>
    <s v="2 - FATURADO"/>
    <n v="1188"/>
    <x v="3"/>
    <x v="8"/>
    <m/>
  </r>
  <r>
    <x v="349"/>
    <s v="15.519.361/0001-16"/>
    <s v="ND-RATEIO CONDOM PPT"/>
    <n v="16947"/>
    <d v="2022-05-31T00:00:00"/>
    <m/>
    <m/>
    <m/>
    <n v="13952.11"/>
    <d v="2022-06-30T00:00:00"/>
    <s v="CARGA INICIAL RATEIO CONDOM PPT"/>
    <m/>
    <s v="CARGA INICIAL RATEIO CONDOM PPT"/>
    <n v="13952.11"/>
    <m/>
    <x v="0"/>
    <m/>
    <m/>
    <m/>
    <s v="2 - FATURADO"/>
    <n v="1188"/>
    <x v="3"/>
    <x v="8"/>
    <m/>
  </r>
  <r>
    <x v="349"/>
    <s v="15.519.361/0001-16"/>
    <s v="ND-RATEIO CONDOM PPT"/>
    <n v="16948"/>
    <d v="2022-05-31T00:00:00"/>
    <m/>
    <m/>
    <m/>
    <n v="35819.79"/>
    <d v="2022-06-30T00:00:00"/>
    <s v="CARGA INICIAL RATEIO CONDOM PPT"/>
    <m/>
    <s v="CARGA INICIAL RATEIO CONDOM PPT"/>
    <n v="35819.79"/>
    <m/>
    <x v="0"/>
    <m/>
    <m/>
    <m/>
    <s v="2 - FATURADO"/>
    <n v="1188"/>
    <x v="3"/>
    <x v="8"/>
    <m/>
  </r>
  <r>
    <x v="349"/>
    <s v="15.519.361/0001-16"/>
    <s v="ND-RATEIO CONDOM PPT"/>
    <n v="16949"/>
    <d v="2022-05-31T00:00:00"/>
    <m/>
    <m/>
    <m/>
    <n v="55119.32"/>
    <d v="2022-06-30T00:00:00"/>
    <s v="CARGA INICIAL RATEIO CONDOM PPT"/>
    <m/>
    <s v="CARGA INICIAL RATEIO CONDOM PPT"/>
    <n v="55119.32"/>
    <m/>
    <x v="0"/>
    <m/>
    <m/>
    <m/>
    <s v="2 - FATURADO"/>
    <n v="1188"/>
    <x v="3"/>
    <x v="8"/>
    <m/>
  </r>
  <r>
    <x v="349"/>
    <s v="15.519.361/0001-16"/>
    <s v="ND-RATEIO CONDOM PPT"/>
    <n v="16950"/>
    <d v="2022-05-31T00:00:00"/>
    <m/>
    <m/>
    <m/>
    <n v="79663.22"/>
    <d v="2022-06-30T00:00:00"/>
    <s v="CARGA INICIAL RATEIO CONDOM PPT"/>
    <m/>
    <s v="CARGA INICIAL RATEIO CONDOM PPT"/>
    <n v="79663.22"/>
    <m/>
    <x v="0"/>
    <m/>
    <m/>
    <m/>
    <s v="2 - FATURADO"/>
    <n v="1188"/>
    <x v="3"/>
    <x v="8"/>
    <m/>
  </r>
  <r>
    <x v="349"/>
    <s v="15.519.361/0001-16"/>
    <s v="ND-RATEIO CONDOM PPT"/>
    <n v="16951"/>
    <d v="2022-05-31T00:00:00"/>
    <m/>
    <m/>
    <m/>
    <n v="74558.240000000005"/>
    <d v="2022-06-30T00:00:00"/>
    <s v="CARGA INICIAL RATEIO CONDOM PPT"/>
    <m/>
    <s v="CARGA INICIAL RATEIO CONDOM PPT"/>
    <n v="74558.240000000005"/>
    <m/>
    <x v="0"/>
    <m/>
    <m/>
    <m/>
    <s v="2 - FATURADO"/>
    <n v="1188"/>
    <x v="3"/>
    <x v="8"/>
    <m/>
  </r>
  <r>
    <x v="349"/>
    <s v="15.519.361/0001-16"/>
    <s v="ND-RATEIO CONDOM PPT"/>
    <n v="16952"/>
    <d v="2022-05-31T00:00:00"/>
    <m/>
    <m/>
    <m/>
    <n v="88943.679999999993"/>
    <d v="2022-06-30T00:00:00"/>
    <s v="CARGA INICIAL RATEIO CONDOM PPT"/>
    <m/>
    <s v="CARGA INICIAL RATEIO CONDOM PPT"/>
    <n v="88943.679999999993"/>
    <m/>
    <x v="0"/>
    <m/>
    <m/>
    <m/>
    <s v="2 - FATURADO"/>
    <n v="1188"/>
    <x v="3"/>
    <x v="8"/>
    <m/>
  </r>
  <r>
    <x v="349"/>
    <s v="15.519.361/0001-16"/>
    <s v="ND-RATEIO CONDOM PPT"/>
    <n v="16953"/>
    <d v="2022-05-31T00:00:00"/>
    <m/>
    <m/>
    <m/>
    <n v="11066.09"/>
    <d v="2022-06-30T00:00:00"/>
    <s v="CARGA INICIAL RATEIO CONDOM PPT"/>
    <m/>
    <s v="CARGA INICIAL RATEIO CONDOM PPT"/>
    <n v="11066.09"/>
    <m/>
    <x v="0"/>
    <m/>
    <m/>
    <m/>
    <s v="2 - FATURADO"/>
    <n v="1188"/>
    <x v="3"/>
    <x v="8"/>
    <m/>
  </r>
  <r>
    <x v="349"/>
    <s v="15.519.361/0001-16"/>
    <s v="ND-RATEIO CONDOM PPT"/>
    <n v="16954"/>
    <d v="2022-05-31T00:00:00"/>
    <m/>
    <m/>
    <m/>
    <n v="23477.13"/>
    <d v="2022-06-30T00:00:00"/>
    <s v="CARGA INICIAL RATEIO CONDOM PPT"/>
    <m/>
    <s v="CARGA INICIAL RATEIO CONDOM PPT"/>
    <n v="23477.13"/>
    <m/>
    <x v="0"/>
    <m/>
    <m/>
    <m/>
    <s v="2 - FATURADO"/>
    <n v="1188"/>
    <x v="3"/>
    <x v="8"/>
    <m/>
  </r>
  <r>
    <x v="349"/>
    <s v="15.519.361/0001-16"/>
    <s v="ND-RATEIO CONDOM PPT"/>
    <n v="16955"/>
    <d v="2022-05-31T00:00:00"/>
    <m/>
    <m/>
    <m/>
    <n v="123961.09"/>
    <d v="2022-06-30T00:00:00"/>
    <s v="CARGA INICIAL RATEIO CONDOM PPT"/>
    <m/>
    <s v="CARGA INICIAL RATEIO CONDOM PPT"/>
    <n v="123961.09"/>
    <m/>
    <x v="0"/>
    <m/>
    <m/>
    <m/>
    <s v="2 - FATURADO"/>
    <n v="1188"/>
    <x v="3"/>
    <x v="8"/>
    <m/>
  </r>
  <r>
    <x v="349"/>
    <s v="15.519.361/0001-16"/>
    <s v="ND-RATEIO CONDOM PPT"/>
    <n v="17019"/>
    <d v="2022-06-30T00:00:00"/>
    <m/>
    <m/>
    <m/>
    <n v="65633.06"/>
    <d v="2022-07-31T00:00:00"/>
    <s v="CARGA INICIAL RATEIO CONDOM PPT"/>
    <m/>
    <s v="CARGA INICIAL RATEIO CONDOM PPT"/>
    <n v="65633.06"/>
    <m/>
    <x v="0"/>
    <m/>
    <m/>
    <m/>
    <s v="31 DIAS"/>
    <n v="1157"/>
    <x v="3"/>
    <x v="8"/>
    <m/>
  </r>
  <r>
    <x v="349"/>
    <s v="15.519.361/0001-16"/>
    <s v="ND-RATEIO CONDOM PPT"/>
    <n v="17021"/>
    <d v="2022-06-30T00:00:00"/>
    <m/>
    <m/>
    <m/>
    <n v="3250.89"/>
    <d v="2022-07-31T00:00:00"/>
    <s v="CARGA INICIAL RATEIO CONDOM PPT"/>
    <m/>
    <s v="CARGA INICIAL RATEIO CONDOM PPT"/>
    <n v="3250.89"/>
    <m/>
    <x v="0"/>
    <m/>
    <m/>
    <m/>
    <s v="31 DIAS"/>
    <n v="1157"/>
    <x v="3"/>
    <x v="8"/>
    <m/>
  </r>
  <r>
    <x v="349"/>
    <s v="15.519.361/0001-16"/>
    <s v="ND-RATEIO CONDOM PPT"/>
    <n v="17022"/>
    <d v="2022-06-30T00:00:00"/>
    <m/>
    <m/>
    <m/>
    <n v="16430.62"/>
    <d v="2022-07-31T00:00:00"/>
    <s v="CARGA INICIAL RATEIO CONDOM PPT"/>
    <m/>
    <s v="CARGA INICIAL RATEIO CONDOM PPT"/>
    <n v="16430.62"/>
    <m/>
    <x v="0"/>
    <m/>
    <m/>
    <m/>
    <s v="31 DIAS"/>
    <n v="1157"/>
    <x v="3"/>
    <x v="8"/>
    <m/>
  </r>
  <r>
    <x v="349"/>
    <s v="15.519.361/0001-16"/>
    <s v="ND-RATEIO CONDOM PPT"/>
    <n v="17024"/>
    <d v="2022-06-30T00:00:00"/>
    <m/>
    <m/>
    <m/>
    <n v="1485.29"/>
    <d v="2022-07-31T00:00:00"/>
    <s v="CARGA INICIAL RATEIO CONDOM PPT"/>
    <m/>
    <s v="CARGA INICIAL RATEIO CONDOM PPT"/>
    <n v="1485.29"/>
    <m/>
    <x v="0"/>
    <m/>
    <m/>
    <m/>
    <s v="31 DIAS"/>
    <n v="1157"/>
    <x v="3"/>
    <x v="8"/>
    <m/>
  </r>
  <r>
    <x v="349"/>
    <s v="15.519.361/0001-16"/>
    <s v="ND-RATEIO CONDOM PPT"/>
    <n v="17025"/>
    <d v="2022-06-30T00:00:00"/>
    <m/>
    <m/>
    <m/>
    <n v="6074.71"/>
    <d v="2022-07-31T00:00:00"/>
    <s v="CARGA INICIAL RATEIO CONDOM PPT"/>
    <m/>
    <s v="CARGA INICIAL RATEIO CONDOM PPT"/>
    <n v="6074.71"/>
    <m/>
    <x v="0"/>
    <m/>
    <m/>
    <m/>
    <s v="31 DIAS"/>
    <n v="1157"/>
    <x v="3"/>
    <x v="8"/>
    <m/>
  </r>
  <r>
    <x v="349"/>
    <s v="15.519.361/0001-16"/>
    <s v="ND-RATEIO CONDOM PPT"/>
    <n v="17026"/>
    <d v="2022-06-30T00:00:00"/>
    <m/>
    <m/>
    <m/>
    <n v="9992.48"/>
    <d v="2022-07-31T00:00:00"/>
    <s v="CARGA INICIAL RATEIO CONDOM PPT"/>
    <m/>
    <s v="CARGA INICIAL RATEIO CONDOM PPT"/>
    <n v="9992.48"/>
    <m/>
    <x v="0"/>
    <m/>
    <m/>
    <m/>
    <s v="31 DIAS"/>
    <n v="1157"/>
    <x v="3"/>
    <x v="8"/>
    <m/>
  </r>
  <r>
    <x v="349"/>
    <s v="15.519.361/0001-16"/>
    <s v="ND-RATEIO CONDOM PPT"/>
    <n v="17027"/>
    <d v="2022-06-30T00:00:00"/>
    <m/>
    <m/>
    <m/>
    <n v="82273.789999999994"/>
    <d v="2022-07-31T00:00:00"/>
    <s v="CARGA INICIAL RATEIO CONDOM PPT"/>
    <m/>
    <s v="CARGA INICIAL RATEIO CONDOM PPT"/>
    <n v="82273.789999999994"/>
    <m/>
    <x v="0"/>
    <m/>
    <m/>
    <m/>
    <s v="31 DIAS"/>
    <n v="1157"/>
    <x v="3"/>
    <x v="8"/>
    <m/>
  </r>
  <r>
    <x v="349"/>
    <s v="15.519.361/0001-16"/>
    <s v="ND-RATEIO CONDOM PPT"/>
    <n v="17028"/>
    <d v="2022-06-30T00:00:00"/>
    <m/>
    <m/>
    <m/>
    <n v="4967.42"/>
    <d v="2022-07-31T00:00:00"/>
    <s v="CARGA INICIAL RATEIO CONDOM PPT"/>
    <m/>
    <s v="CARGA INICIAL RATEIO CONDOM PPT"/>
    <n v="4967.42"/>
    <m/>
    <x v="0"/>
    <m/>
    <m/>
    <m/>
    <s v="31 DIAS"/>
    <n v="1157"/>
    <x v="3"/>
    <x v="8"/>
    <m/>
  </r>
  <r>
    <x v="349"/>
    <s v="15.519.361/0001-16"/>
    <s v="ND-RATEIO CONDOM PPT"/>
    <n v="17029"/>
    <d v="2022-06-30T00:00:00"/>
    <m/>
    <m/>
    <m/>
    <n v="11797.49"/>
    <d v="2022-07-31T00:00:00"/>
    <s v="CARGA INICIAL RATEIO CONDOM PPT"/>
    <m/>
    <s v="CARGA INICIAL RATEIO CONDOM PPT"/>
    <n v="11797.49"/>
    <m/>
    <x v="0"/>
    <m/>
    <m/>
    <m/>
    <s v="31 DIAS"/>
    <n v="1157"/>
    <x v="3"/>
    <x v="8"/>
    <m/>
  </r>
  <r>
    <x v="349"/>
    <s v="15.519.361/0001-16"/>
    <s v="ND-RATEIO CONDOM PPT"/>
    <n v="17030"/>
    <d v="2022-06-30T00:00:00"/>
    <m/>
    <m/>
    <m/>
    <n v="52721.7"/>
    <d v="2022-07-31T00:00:00"/>
    <s v="CARGA INICIAL RATEIO CONDOM PPT"/>
    <m/>
    <s v="CARGA INICIAL RATEIO CONDOM PPT"/>
    <n v="52721.7"/>
    <m/>
    <x v="0"/>
    <m/>
    <m/>
    <m/>
    <s v="31 DIAS"/>
    <n v="1157"/>
    <x v="3"/>
    <x v="8"/>
    <m/>
  </r>
  <r>
    <x v="349"/>
    <s v="15.519.361/0001-16"/>
    <s v="ND-RATEIO CONDOM PPT"/>
    <n v="17031"/>
    <d v="2022-06-30T00:00:00"/>
    <m/>
    <m/>
    <m/>
    <n v="22457.06"/>
    <d v="2022-07-31T00:00:00"/>
    <s v="CARGA INICIAL RATEIO CONDOM PPT"/>
    <m/>
    <s v="CARGA INICIAL RATEIO CONDOM PPT"/>
    <n v="22457.06"/>
    <m/>
    <x v="0"/>
    <m/>
    <m/>
    <m/>
    <s v="31 DIAS"/>
    <n v="1157"/>
    <x v="3"/>
    <x v="8"/>
    <m/>
  </r>
  <r>
    <x v="349"/>
    <s v="15.519.361/0001-16"/>
    <s v="ND-RATEIO CONDOM PPT"/>
    <n v="17032"/>
    <d v="2022-06-30T00:00:00"/>
    <m/>
    <m/>
    <m/>
    <n v="44939.12"/>
    <d v="2022-07-31T00:00:00"/>
    <s v="CARGA INICIAL RATEIO CONDOM PPT"/>
    <m/>
    <s v="CARGA INICIAL RATEIO CONDOM PPT"/>
    <n v="44939.12"/>
    <m/>
    <x v="0"/>
    <m/>
    <m/>
    <m/>
    <s v="31 DIAS"/>
    <n v="1157"/>
    <x v="3"/>
    <x v="8"/>
    <m/>
  </r>
  <r>
    <x v="349"/>
    <s v="15.519.361/0001-16"/>
    <s v="ND-RATEIO CONDOM PPT"/>
    <n v="17033"/>
    <d v="2022-06-30T00:00:00"/>
    <m/>
    <m/>
    <m/>
    <n v="36828.400000000001"/>
    <d v="2022-07-31T00:00:00"/>
    <s v="CARGA INICIAL RATEIO CONDOM PPT"/>
    <m/>
    <s v="CARGA INICIAL RATEIO CONDOM PPT"/>
    <n v="36828.400000000001"/>
    <m/>
    <x v="0"/>
    <m/>
    <m/>
    <m/>
    <s v="31 DIAS"/>
    <n v="1157"/>
    <x v="3"/>
    <x v="8"/>
    <m/>
  </r>
  <r>
    <x v="349"/>
    <s v="15.519.361/0001-16"/>
    <s v="ND-RATEIO CONDOM PPT"/>
    <n v="17034"/>
    <d v="2022-06-30T00:00:00"/>
    <m/>
    <m/>
    <m/>
    <n v="36740.660000000003"/>
    <d v="2022-07-31T00:00:00"/>
    <s v="CARGA INICIAL RATEIO CONDOM PPT"/>
    <m/>
    <s v="CARGA INICIAL RATEIO CONDOM PPT"/>
    <n v="36740.660000000003"/>
    <m/>
    <x v="0"/>
    <m/>
    <m/>
    <m/>
    <s v="31 DIAS"/>
    <n v="1157"/>
    <x v="3"/>
    <x v="8"/>
    <m/>
  </r>
  <r>
    <x v="349"/>
    <s v="15.519.361/0001-16"/>
    <s v="ND-RATEIO CONDOM PPT"/>
    <n v="17035"/>
    <d v="2022-06-30T00:00:00"/>
    <m/>
    <m/>
    <m/>
    <n v="14250.03"/>
    <d v="2022-07-31T00:00:00"/>
    <s v="CARGA INICIAL RATEIO CONDOM PPT"/>
    <m/>
    <s v="CARGA INICIAL RATEIO CONDOM PPT"/>
    <n v="14250.03"/>
    <m/>
    <x v="0"/>
    <m/>
    <m/>
    <m/>
    <s v="31 DIAS"/>
    <n v="1157"/>
    <x v="3"/>
    <x v="8"/>
    <m/>
  </r>
  <r>
    <x v="349"/>
    <s v="15.519.361/0001-16"/>
    <s v="ND-RATEIO CONDOM PPT"/>
    <n v="17036"/>
    <d v="2022-06-30T00:00:00"/>
    <m/>
    <m/>
    <m/>
    <n v="24575.51"/>
    <d v="2022-07-31T00:00:00"/>
    <s v="CARGA INICIAL RATEIO CONDOM PPT"/>
    <m/>
    <s v="CARGA INICIAL RATEIO CONDOM PPT"/>
    <n v="24575.51"/>
    <m/>
    <x v="0"/>
    <m/>
    <m/>
    <m/>
    <s v="31 DIAS"/>
    <n v="1157"/>
    <x v="3"/>
    <x v="8"/>
    <m/>
  </r>
  <r>
    <x v="349"/>
    <s v="15.519.361/0001-16"/>
    <s v="ND-RATEIO CONDOM PPT"/>
    <n v="17037"/>
    <d v="2022-06-30T00:00:00"/>
    <m/>
    <m/>
    <m/>
    <n v="18315.39"/>
    <d v="2022-07-31T00:00:00"/>
    <s v="CARGA INICIAL RATEIO CONDOM PPT"/>
    <m/>
    <s v="CARGA INICIAL RATEIO CONDOM PPT"/>
    <n v="18315.39"/>
    <m/>
    <x v="0"/>
    <m/>
    <m/>
    <m/>
    <s v="31 DIAS"/>
    <n v="1157"/>
    <x v="3"/>
    <x v="8"/>
    <m/>
  </r>
  <r>
    <x v="349"/>
    <s v="15.519.361/0001-16"/>
    <s v="ND-RATEIO CONDOM PPT"/>
    <n v="17038"/>
    <d v="2022-06-30T00:00:00"/>
    <m/>
    <m/>
    <m/>
    <n v="24300.67"/>
    <d v="2022-07-31T00:00:00"/>
    <s v="CARGA INICIAL RATEIO CONDOM PPT"/>
    <m/>
    <s v="CARGA INICIAL RATEIO CONDOM PPT"/>
    <n v="24300.67"/>
    <m/>
    <x v="0"/>
    <m/>
    <m/>
    <m/>
    <s v="31 DIAS"/>
    <n v="1157"/>
    <x v="3"/>
    <x v="8"/>
    <m/>
  </r>
  <r>
    <x v="349"/>
    <s v="15.519.361/0001-16"/>
    <s v="ND-RATEIO CONDOM PPT"/>
    <n v="17039"/>
    <d v="2022-06-30T00:00:00"/>
    <m/>
    <m/>
    <m/>
    <n v="16475.89"/>
    <d v="2022-07-31T00:00:00"/>
    <s v="CARGA INICIAL RATEIO CONDOM PPT"/>
    <m/>
    <s v="CARGA INICIAL RATEIO CONDOM PPT"/>
    <n v="16475.89"/>
    <m/>
    <x v="0"/>
    <m/>
    <m/>
    <m/>
    <s v="31 DIAS"/>
    <n v="1157"/>
    <x v="3"/>
    <x v="8"/>
    <m/>
  </r>
  <r>
    <x v="349"/>
    <s v="15.519.361/0001-16"/>
    <s v="ND-RATEIO CONDOM PPT"/>
    <n v="17040"/>
    <d v="2022-06-30T00:00:00"/>
    <m/>
    <m/>
    <m/>
    <n v="13610.93"/>
    <d v="2022-07-31T00:00:00"/>
    <s v="CARGA INICIAL RATEIO CONDOM PPT"/>
    <m/>
    <s v="CARGA INICIAL RATEIO CONDOM PPT"/>
    <n v="13610.93"/>
    <m/>
    <x v="0"/>
    <m/>
    <m/>
    <m/>
    <s v="31 DIAS"/>
    <n v="1157"/>
    <x v="3"/>
    <x v="8"/>
    <m/>
  </r>
  <r>
    <x v="349"/>
    <s v="15.519.361/0001-16"/>
    <s v="ND-RATEIO CONDOM PPT"/>
    <n v="17041"/>
    <d v="2022-06-30T00:00:00"/>
    <m/>
    <m/>
    <m/>
    <n v="28836.81"/>
    <d v="2022-07-31T00:00:00"/>
    <s v="CARGA INICIAL RATEIO CONDOM PPT"/>
    <m/>
    <s v="CARGA INICIAL RATEIO CONDOM PPT"/>
    <n v="28836.81"/>
    <m/>
    <x v="0"/>
    <m/>
    <m/>
    <m/>
    <s v="31 DIAS"/>
    <n v="1157"/>
    <x v="3"/>
    <x v="8"/>
    <m/>
  </r>
  <r>
    <x v="349"/>
    <s v="15.519.361/0001-16"/>
    <s v="ND-RATEIO CONDOM PPT"/>
    <n v="17042"/>
    <d v="2022-06-30T00:00:00"/>
    <m/>
    <m/>
    <m/>
    <n v="15784.52"/>
    <d v="2022-07-31T00:00:00"/>
    <s v="CARGA INICIAL RATEIO CONDOM PPT"/>
    <m/>
    <s v="CARGA INICIAL RATEIO CONDOM PPT"/>
    <n v="15784.52"/>
    <m/>
    <x v="0"/>
    <m/>
    <m/>
    <m/>
    <s v="31 DIAS"/>
    <n v="1157"/>
    <x v="3"/>
    <x v="8"/>
    <m/>
  </r>
  <r>
    <x v="349"/>
    <s v="15.519.361/0001-16"/>
    <s v="ND-RATEIO CONDOM PPT"/>
    <n v="17043"/>
    <d v="2022-06-30T00:00:00"/>
    <m/>
    <m/>
    <m/>
    <n v="13967.42"/>
    <d v="2022-07-31T00:00:00"/>
    <s v="CARGA INICIAL RATEIO CONDOM PPT"/>
    <m/>
    <s v="CARGA INICIAL RATEIO CONDOM PPT"/>
    <n v="13967.42"/>
    <m/>
    <x v="0"/>
    <m/>
    <m/>
    <m/>
    <s v="31 DIAS"/>
    <n v="1157"/>
    <x v="3"/>
    <x v="8"/>
    <m/>
  </r>
  <r>
    <x v="349"/>
    <s v="15.519.361/0001-16"/>
    <s v="ND-RATEIO CONDOM PPT"/>
    <n v="17044"/>
    <d v="2022-06-30T00:00:00"/>
    <m/>
    <m/>
    <m/>
    <n v="36363.040000000001"/>
    <d v="2022-07-31T00:00:00"/>
    <s v="CARGA INICIAL RATEIO CONDOM PPT"/>
    <m/>
    <s v="CARGA INICIAL RATEIO CONDOM PPT"/>
    <n v="26971.69"/>
    <m/>
    <x v="0"/>
    <m/>
    <m/>
    <m/>
    <s v="31 DIAS"/>
    <n v="1157"/>
    <x v="3"/>
    <x v="8"/>
    <m/>
  </r>
  <r>
    <x v="349"/>
    <s v="15.519.361/0001-16"/>
    <s v="ND-RATEIO CONDOM PPT"/>
    <n v="17045"/>
    <d v="2022-06-30T00:00:00"/>
    <m/>
    <m/>
    <m/>
    <n v="55075.88"/>
    <d v="2022-07-31T00:00:00"/>
    <s v="CARGA INICIAL RATEIO CONDOM PPT"/>
    <m/>
    <s v="CARGA INICIAL RATEIO CONDOM PPT"/>
    <n v="55075.88"/>
    <m/>
    <x v="0"/>
    <m/>
    <m/>
    <m/>
    <s v="31 DIAS"/>
    <n v="1157"/>
    <x v="3"/>
    <x v="8"/>
    <m/>
  </r>
  <r>
    <x v="349"/>
    <s v="15.519.361/0001-16"/>
    <s v="ND-RATEIO CONDOM PPT"/>
    <n v="17046"/>
    <d v="2022-06-30T00:00:00"/>
    <m/>
    <m/>
    <m/>
    <n v="79672.69"/>
    <d v="2022-07-31T00:00:00"/>
    <s v="CARGA INICIAL RATEIO CONDOM PPT"/>
    <m/>
    <s v="CARGA INICIAL RATEIO CONDOM PPT"/>
    <n v="79672.69"/>
    <m/>
    <x v="0"/>
    <m/>
    <m/>
    <m/>
    <s v="31 DIAS"/>
    <n v="1157"/>
    <x v="3"/>
    <x v="8"/>
    <m/>
  </r>
  <r>
    <x v="349"/>
    <s v="15.519.361/0001-16"/>
    <s v="ND-RATEIO CONDOM PPT"/>
    <n v="17047"/>
    <d v="2022-06-30T00:00:00"/>
    <m/>
    <m/>
    <m/>
    <n v="74545.100000000006"/>
    <d v="2022-07-31T00:00:00"/>
    <s v="CARGA INICIAL RATEIO CONDOM PPT"/>
    <m/>
    <s v="CARGA INICIAL RATEIO CONDOM PPT"/>
    <n v="74545.100000000006"/>
    <m/>
    <x v="0"/>
    <m/>
    <m/>
    <m/>
    <s v="31 DIAS"/>
    <n v="1157"/>
    <x v="3"/>
    <x v="8"/>
    <m/>
  </r>
  <r>
    <x v="349"/>
    <s v="15.519.361/0001-16"/>
    <s v="ND-RATEIO CONDOM PPT"/>
    <n v="17048"/>
    <d v="2022-06-30T00:00:00"/>
    <m/>
    <m/>
    <m/>
    <n v="92085"/>
    <d v="2022-07-31T00:00:00"/>
    <s v="CARGA INICIAL RATEIO CONDOM PPT"/>
    <m/>
    <s v="CARGA INICIAL RATEIO CONDOM PPT"/>
    <n v="92085"/>
    <m/>
    <x v="0"/>
    <m/>
    <m/>
    <m/>
    <s v="31 DIAS"/>
    <n v="1157"/>
    <x v="3"/>
    <x v="8"/>
    <m/>
  </r>
  <r>
    <x v="349"/>
    <s v="15.519.361/0001-16"/>
    <s v="ND-RATEIO CONDOM PPT"/>
    <n v="17049"/>
    <d v="2022-06-30T00:00:00"/>
    <m/>
    <m/>
    <m/>
    <n v="11066.09"/>
    <d v="2022-07-31T00:00:00"/>
    <s v="CARGA INICIAL RATEIO CONDOM PPT"/>
    <m/>
    <s v="CARGA INICIAL RATEIO CONDOM PPT"/>
    <n v="11066.09"/>
    <m/>
    <x v="0"/>
    <m/>
    <m/>
    <m/>
    <s v="31 DIAS"/>
    <n v="1157"/>
    <x v="3"/>
    <x v="8"/>
    <m/>
  </r>
  <r>
    <x v="349"/>
    <s v="15.519.361/0001-16"/>
    <s v="ND-RATEIO CONDOM PPT"/>
    <n v="17050"/>
    <d v="2022-06-30T00:00:00"/>
    <m/>
    <m/>
    <m/>
    <n v="23456.45"/>
    <d v="2022-07-31T00:00:00"/>
    <s v="CARGA INICIAL RATEIO CONDOM PPT"/>
    <m/>
    <s v="CARGA INICIAL RATEIO CONDOM PPT"/>
    <n v="23456.45"/>
    <m/>
    <x v="0"/>
    <m/>
    <m/>
    <m/>
    <s v="31 DIAS"/>
    <n v="1157"/>
    <x v="3"/>
    <x v="8"/>
    <m/>
  </r>
  <r>
    <x v="349"/>
    <s v="15.519.361/0001-16"/>
    <s v="ND-RATEIO CONDOM PPT"/>
    <n v="17051"/>
    <d v="2022-06-30T00:00:00"/>
    <m/>
    <m/>
    <m/>
    <n v="126810.82"/>
    <d v="2022-07-31T00:00:00"/>
    <s v="CARGA INICIAL RATEIO CONDOM PPT"/>
    <m/>
    <s v="CARGA INICIAL RATEIO CONDOM PPT"/>
    <n v="126810.82"/>
    <m/>
    <x v="0"/>
    <m/>
    <m/>
    <m/>
    <s v="31 DIAS"/>
    <n v="1157"/>
    <x v="3"/>
    <x v="8"/>
    <m/>
  </r>
  <r>
    <x v="349"/>
    <s v="15.519.361/0001-16"/>
    <s v="ND-RATEIO CONDOM PPT"/>
    <n v="17114"/>
    <d v="2022-07-31T00:00:00"/>
    <m/>
    <m/>
    <m/>
    <n v="62570.11"/>
    <d v="2022-08-31T00:00:00"/>
    <s v="CARGA INICIAL RATEIO CONDOM PPT"/>
    <m/>
    <s v="CARGA INICIAL RATEIO CONDOM PPT"/>
    <n v="62570.11"/>
    <m/>
    <x v="0"/>
    <m/>
    <m/>
    <m/>
    <s v="31 DIAS"/>
    <n v="1126"/>
    <x v="3"/>
    <x v="8"/>
    <m/>
  </r>
  <r>
    <x v="349"/>
    <s v="15.519.361/0001-16"/>
    <s v="ND-RATEIO CONDOM PPT"/>
    <n v="17116"/>
    <d v="2022-07-31T00:00:00"/>
    <m/>
    <m/>
    <m/>
    <n v="3250.89"/>
    <d v="2022-08-31T00:00:00"/>
    <s v="CARGA INICIAL RATEIO CONDOM PPT"/>
    <m/>
    <s v="CARGA INICIAL RATEIO CONDOM PPT"/>
    <n v="3250.89"/>
    <m/>
    <x v="0"/>
    <m/>
    <m/>
    <m/>
    <s v="31 DIAS"/>
    <n v="1126"/>
    <x v="3"/>
    <x v="8"/>
    <m/>
  </r>
  <r>
    <x v="349"/>
    <s v="15.519.361/0001-16"/>
    <s v="ND-RATEIO CONDOM PPT"/>
    <n v="17117"/>
    <d v="2022-07-31T00:00:00"/>
    <m/>
    <m/>
    <m/>
    <n v="16430.62"/>
    <d v="2022-08-31T00:00:00"/>
    <s v="CARGA INICIAL RATEIO CONDOM PPT"/>
    <m/>
    <s v="CARGA INICIAL RATEIO CONDOM PPT"/>
    <n v="16430.62"/>
    <m/>
    <x v="0"/>
    <m/>
    <m/>
    <m/>
    <s v="31 DIAS"/>
    <n v="1126"/>
    <x v="3"/>
    <x v="8"/>
    <m/>
  </r>
  <r>
    <x v="349"/>
    <s v="15.519.361/0001-16"/>
    <s v="ND-RATEIO CONDOM PPT"/>
    <n v="17119"/>
    <d v="2022-07-31T00:00:00"/>
    <m/>
    <m/>
    <m/>
    <n v="1487.75"/>
    <d v="2022-08-31T00:00:00"/>
    <s v="CARGA INICIAL RATEIO CONDOM PPT"/>
    <m/>
    <s v="CARGA INICIAL RATEIO CONDOM PPT"/>
    <n v="1487.75"/>
    <m/>
    <x v="0"/>
    <m/>
    <m/>
    <m/>
    <s v="31 DIAS"/>
    <n v="1126"/>
    <x v="3"/>
    <x v="8"/>
    <m/>
  </r>
  <r>
    <x v="349"/>
    <s v="15.519.361/0001-16"/>
    <s v="ND-RATEIO CONDOM PPT"/>
    <n v="17120"/>
    <d v="2022-07-31T00:00:00"/>
    <m/>
    <m/>
    <m/>
    <n v="6085.93"/>
    <d v="2022-08-31T00:00:00"/>
    <s v="CARGA INICIAL RATEIO CONDOM PPT"/>
    <m/>
    <s v="CARGA INICIAL RATEIO CONDOM PPT"/>
    <n v="6085.93"/>
    <m/>
    <x v="0"/>
    <m/>
    <m/>
    <m/>
    <s v="31 DIAS"/>
    <n v="1126"/>
    <x v="3"/>
    <x v="8"/>
    <m/>
  </r>
  <r>
    <x v="349"/>
    <s v="15.519.361/0001-16"/>
    <s v="ND-RATEIO CONDOM PPT"/>
    <n v="17121"/>
    <d v="2022-07-31T00:00:00"/>
    <m/>
    <m/>
    <m/>
    <n v="9992.48"/>
    <d v="2022-08-31T00:00:00"/>
    <s v="CARGA INICIAL RATEIO CONDOM PPT"/>
    <m/>
    <s v="CARGA INICIAL RATEIO CONDOM PPT"/>
    <n v="9992.48"/>
    <m/>
    <x v="0"/>
    <m/>
    <m/>
    <m/>
    <s v="31 DIAS"/>
    <n v="1126"/>
    <x v="3"/>
    <x v="8"/>
    <m/>
  </r>
  <r>
    <x v="349"/>
    <s v="15.519.361/0001-16"/>
    <s v="ND-RATEIO CONDOM PPT"/>
    <n v="17122"/>
    <d v="2022-07-31T00:00:00"/>
    <m/>
    <m/>
    <m/>
    <n v="82273.789999999994"/>
    <d v="2022-08-31T00:00:00"/>
    <s v="CARGA INICIAL RATEIO CONDOM PPT"/>
    <m/>
    <s v="CARGA INICIAL RATEIO CONDOM PPT"/>
    <n v="82273.789999999994"/>
    <m/>
    <x v="0"/>
    <m/>
    <m/>
    <m/>
    <s v="31 DIAS"/>
    <n v="1126"/>
    <x v="3"/>
    <x v="8"/>
    <m/>
  </r>
  <r>
    <x v="349"/>
    <s v="15.519.361/0001-16"/>
    <s v="ND-RATEIO CONDOM PPT"/>
    <n v="17123"/>
    <d v="2022-07-31T00:00:00"/>
    <m/>
    <m/>
    <m/>
    <n v="4967.42"/>
    <d v="2022-08-31T00:00:00"/>
    <s v="CARGA INICIAL RATEIO CONDOM PPT"/>
    <m/>
    <s v="CARGA INICIAL RATEIO CONDOM PPT"/>
    <n v="4967.42"/>
    <m/>
    <x v="0"/>
    <m/>
    <m/>
    <m/>
    <s v="31 DIAS"/>
    <n v="1126"/>
    <x v="3"/>
    <x v="8"/>
    <m/>
  </r>
  <r>
    <x v="349"/>
    <s v="15.519.361/0001-16"/>
    <s v="ND-RATEIO CONDOM PPT"/>
    <n v="17124"/>
    <d v="2022-07-31T00:00:00"/>
    <m/>
    <m/>
    <m/>
    <n v="11797.49"/>
    <d v="2022-08-31T00:00:00"/>
    <s v="CARGA INICIAL RATEIO CONDOM PPT"/>
    <m/>
    <s v="CARGA INICIAL RATEIO CONDOM PPT"/>
    <n v="11797.49"/>
    <m/>
    <x v="0"/>
    <m/>
    <m/>
    <m/>
    <s v="31 DIAS"/>
    <n v="1126"/>
    <x v="3"/>
    <x v="8"/>
    <m/>
  </r>
  <r>
    <x v="349"/>
    <s v="15.519.361/0001-16"/>
    <s v="ND-RATEIO CONDOM PPT"/>
    <n v="17125"/>
    <d v="2022-07-31T00:00:00"/>
    <m/>
    <m/>
    <m/>
    <n v="52800.26"/>
    <d v="2022-08-31T00:00:00"/>
    <s v="CARGA INICIAL RATEIO CONDOM PPT"/>
    <m/>
    <s v="CARGA INICIAL RATEIO CONDOM PPT"/>
    <n v="52800.26"/>
    <m/>
    <x v="0"/>
    <m/>
    <m/>
    <m/>
    <s v="31 DIAS"/>
    <n v="1126"/>
    <x v="3"/>
    <x v="8"/>
    <m/>
  </r>
  <r>
    <x v="349"/>
    <s v="15.519.361/0001-16"/>
    <s v="ND-RATEIO CONDOM PPT"/>
    <n v="17126"/>
    <d v="2022-07-31T00:00:00"/>
    <m/>
    <m/>
    <m/>
    <n v="22465.29"/>
    <d v="2022-08-31T00:00:00"/>
    <s v="CARGA INICIAL RATEIO CONDOM PPT"/>
    <m/>
    <s v="CARGA INICIAL RATEIO CONDOM PPT"/>
    <n v="22465.29"/>
    <m/>
    <x v="0"/>
    <m/>
    <m/>
    <m/>
    <s v="31 DIAS"/>
    <n v="1126"/>
    <x v="3"/>
    <x v="8"/>
    <m/>
  </r>
  <r>
    <x v="349"/>
    <s v="15.519.361/0001-16"/>
    <s v="ND-RATEIO CONDOM PPT"/>
    <n v="17127"/>
    <d v="2022-07-31T00:00:00"/>
    <m/>
    <m/>
    <m/>
    <n v="46211.4"/>
    <d v="2022-08-31T00:00:00"/>
    <s v="CARGA INICIAL RATEIO CONDOM PPT"/>
    <m/>
    <s v="CARGA INICIAL RATEIO CONDOM PPT"/>
    <n v="46211.4"/>
    <m/>
    <x v="0"/>
    <m/>
    <m/>
    <m/>
    <s v="31 DIAS"/>
    <n v="1126"/>
    <x v="3"/>
    <x v="8"/>
    <m/>
  </r>
  <r>
    <x v="349"/>
    <s v="15.519.361/0001-16"/>
    <s v="ND-RATEIO CONDOM PPT"/>
    <n v="17128"/>
    <d v="2022-07-31T00:00:00"/>
    <m/>
    <m/>
    <m/>
    <n v="36834.589999999997"/>
    <d v="2022-08-31T00:00:00"/>
    <s v="CARGA INICIAL RATEIO CONDOM PPT"/>
    <m/>
    <s v="CARGA INICIAL RATEIO CONDOM PPT"/>
    <n v="36834.589999999997"/>
    <m/>
    <x v="0"/>
    <m/>
    <m/>
    <m/>
    <s v="31 DIAS"/>
    <n v="1126"/>
    <x v="3"/>
    <x v="8"/>
    <m/>
  </r>
  <r>
    <x v="349"/>
    <s v="15.519.361/0001-16"/>
    <s v="ND-RATEIO CONDOM PPT"/>
    <n v="17129"/>
    <d v="2022-07-31T00:00:00"/>
    <m/>
    <m/>
    <m/>
    <n v="36740.660000000003"/>
    <d v="2022-08-31T00:00:00"/>
    <s v="CARGA INICIAL RATEIO CONDOM PPT"/>
    <m/>
    <s v="CARGA INICIAL RATEIO CONDOM PPT"/>
    <n v="36740.660000000003"/>
    <m/>
    <x v="0"/>
    <m/>
    <m/>
    <m/>
    <s v="31 DIAS"/>
    <n v="1126"/>
    <x v="3"/>
    <x v="8"/>
    <m/>
  </r>
  <r>
    <x v="349"/>
    <s v="15.519.361/0001-16"/>
    <s v="ND-RATEIO CONDOM PPT"/>
    <n v="17130"/>
    <d v="2022-07-31T00:00:00"/>
    <m/>
    <m/>
    <m/>
    <n v="14250.03"/>
    <d v="2022-08-31T00:00:00"/>
    <s v="CARGA INICIAL RATEIO CONDOM PPT"/>
    <m/>
    <s v="CARGA INICIAL RATEIO CONDOM PPT"/>
    <n v="14250.03"/>
    <m/>
    <x v="0"/>
    <m/>
    <m/>
    <m/>
    <s v="31 DIAS"/>
    <n v="1126"/>
    <x v="3"/>
    <x v="8"/>
    <m/>
  </r>
  <r>
    <x v="349"/>
    <s v="15.519.361/0001-16"/>
    <s v="ND-RATEIO CONDOM PPT"/>
    <n v="17131"/>
    <d v="2022-07-31T00:00:00"/>
    <m/>
    <m/>
    <m/>
    <n v="24575.51"/>
    <d v="2022-08-31T00:00:00"/>
    <s v="CARGA INICIAL RATEIO CONDOM PPT"/>
    <m/>
    <s v="CARGA INICIAL RATEIO CONDOM PPT"/>
    <n v="24575.51"/>
    <m/>
    <x v="0"/>
    <m/>
    <m/>
    <m/>
    <s v="31 DIAS"/>
    <n v="1126"/>
    <x v="3"/>
    <x v="8"/>
    <m/>
  </r>
  <r>
    <x v="349"/>
    <s v="15.519.361/0001-16"/>
    <s v="ND-RATEIO CONDOM PPT"/>
    <n v="17132"/>
    <d v="2022-07-31T00:00:00"/>
    <m/>
    <m/>
    <m/>
    <n v="18337.490000000002"/>
    <d v="2022-08-31T00:00:00"/>
    <s v="CARGA INICIAL RATEIO CONDOM PPT"/>
    <m/>
    <s v="CARGA INICIAL RATEIO CONDOM PPT"/>
    <n v="18337.490000000002"/>
    <m/>
    <x v="0"/>
    <m/>
    <m/>
    <m/>
    <s v="31 DIAS"/>
    <n v="1126"/>
    <x v="3"/>
    <x v="8"/>
    <m/>
  </r>
  <r>
    <x v="349"/>
    <s v="15.519.361/0001-16"/>
    <s v="ND-RATEIO CONDOM PPT"/>
    <n v="17133"/>
    <d v="2022-07-31T00:00:00"/>
    <m/>
    <m/>
    <m/>
    <n v="24298.95"/>
    <d v="2022-08-31T00:00:00"/>
    <s v="CARGA INICIAL RATEIO CONDOM PPT"/>
    <m/>
    <s v="CARGA INICIAL RATEIO CONDOM PPT"/>
    <n v="24298.95"/>
    <m/>
    <x v="0"/>
    <m/>
    <m/>
    <m/>
    <s v="31 DIAS"/>
    <n v="1126"/>
    <x v="3"/>
    <x v="8"/>
    <m/>
  </r>
  <r>
    <x v="349"/>
    <s v="15.519.361/0001-16"/>
    <s v="ND-RATEIO CONDOM PPT"/>
    <n v="17134"/>
    <d v="2022-07-31T00:00:00"/>
    <m/>
    <m/>
    <m/>
    <n v="16485.14"/>
    <d v="2022-08-31T00:00:00"/>
    <s v="CARGA INICIAL RATEIO CONDOM PPT"/>
    <m/>
    <s v="CARGA INICIAL RATEIO CONDOM PPT"/>
    <n v="16485.14"/>
    <m/>
    <x v="0"/>
    <m/>
    <m/>
    <m/>
    <s v="31 DIAS"/>
    <n v="1126"/>
    <x v="3"/>
    <x v="8"/>
    <m/>
  </r>
  <r>
    <x v="349"/>
    <s v="15.519.361/0001-16"/>
    <s v="ND-RATEIO CONDOM PPT"/>
    <n v="17135"/>
    <d v="2022-07-31T00:00:00"/>
    <m/>
    <m/>
    <m/>
    <n v="13601.72"/>
    <d v="2022-08-31T00:00:00"/>
    <s v="CARGA INICIAL RATEIO CONDOM PPT"/>
    <m/>
    <s v="CARGA INICIAL RATEIO CONDOM PPT"/>
    <n v="13601.72"/>
    <m/>
    <x v="0"/>
    <m/>
    <m/>
    <m/>
    <s v="31 DIAS"/>
    <n v="1126"/>
    <x v="3"/>
    <x v="8"/>
    <m/>
  </r>
  <r>
    <x v="349"/>
    <s v="15.519.361/0001-16"/>
    <s v="ND-RATEIO CONDOM PPT"/>
    <n v="17136"/>
    <d v="2022-07-31T00:00:00"/>
    <m/>
    <m/>
    <m/>
    <n v="28833.8"/>
    <d v="2022-08-31T00:00:00"/>
    <s v="CARGA INICIAL RATEIO CONDOM PPT"/>
    <m/>
    <s v="CARGA INICIAL RATEIO CONDOM PPT"/>
    <n v="28833.8"/>
    <m/>
    <x v="0"/>
    <m/>
    <m/>
    <m/>
    <s v="31 DIAS"/>
    <n v="1126"/>
    <x v="3"/>
    <x v="8"/>
    <m/>
  </r>
  <r>
    <x v="349"/>
    <s v="15.519.361/0001-16"/>
    <s v="ND-RATEIO CONDOM PPT"/>
    <n v="17137"/>
    <d v="2022-07-31T00:00:00"/>
    <m/>
    <m/>
    <m/>
    <n v="15784.52"/>
    <d v="2022-08-31T00:00:00"/>
    <s v="CARGA INICIAL RATEIO CONDOM PPT"/>
    <m/>
    <s v="CARGA INICIAL RATEIO CONDOM PPT"/>
    <n v="15784.52"/>
    <m/>
    <x v="0"/>
    <m/>
    <m/>
    <m/>
    <s v="31 DIAS"/>
    <n v="1126"/>
    <x v="3"/>
    <x v="8"/>
    <m/>
  </r>
  <r>
    <x v="349"/>
    <s v="15.519.361/0001-16"/>
    <s v="ND-RATEIO CONDOM PPT"/>
    <n v="17138"/>
    <d v="2022-07-31T00:00:00"/>
    <m/>
    <m/>
    <m/>
    <n v="13954.11"/>
    <d v="2022-08-31T00:00:00"/>
    <s v="CARGA INICIAL RATEIO CONDOM PPT"/>
    <m/>
    <s v="CARGA INICIAL RATEIO CONDOM PPT"/>
    <n v="13954.11"/>
    <m/>
    <x v="0"/>
    <m/>
    <m/>
    <m/>
    <s v="31 DIAS"/>
    <n v="1126"/>
    <x v="3"/>
    <x v="8"/>
    <m/>
  </r>
  <r>
    <x v="349"/>
    <s v="15.519.361/0001-16"/>
    <s v="ND-RATEIO CONDOM PPT"/>
    <n v="17139"/>
    <d v="2022-07-31T00:00:00"/>
    <m/>
    <m/>
    <m/>
    <n v="36380.86"/>
    <d v="2022-08-31T00:00:00"/>
    <s v="CARGA INICIAL RATEIO CONDOM PPT"/>
    <m/>
    <s v="CARGA INICIAL RATEIO CONDOM PPT"/>
    <n v="36380.86"/>
    <m/>
    <x v="0"/>
    <m/>
    <m/>
    <m/>
    <s v="31 DIAS"/>
    <n v="1126"/>
    <x v="3"/>
    <x v="8"/>
    <m/>
  </r>
  <r>
    <x v="349"/>
    <s v="15.519.361/0001-16"/>
    <s v="ND-RATEIO CONDOM PPT"/>
    <n v="17140"/>
    <d v="2022-07-31T00:00:00"/>
    <m/>
    <m/>
    <m/>
    <n v="55067.25"/>
    <d v="2022-08-31T00:00:00"/>
    <s v="CARGA INICIAL RATEIO CONDOM PPT"/>
    <m/>
    <s v="CARGA INICIAL RATEIO CONDOM PPT"/>
    <n v="55067.25"/>
    <m/>
    <x v="0"/>
    <m/>
    <m/>
    <m/>
    <s v="31 DIAS"/>
    <n v="1126"/>
    <x v="3"/>
    <x v="8"/>
    <m/>
  </r>
  <r>
    <x v="349"/>
    <s v="15.519.361/0001-16"/>
    <s v="ND-RATEIO CONDOM PPT"/>
    <n v="17141"/>
    <d v="2022-07-31T00:00:00"/>
    <m/>
    <m/>
    <m/>
    <n v="79463.05"/>
    <d v="2022-08-31T00:00:00"/>
    <s v="CARGA INICIAL RATEIO CONDOM PPT"/>
    <m/>
    <s v="CARGA INICIAL RATEIO CONDOM PPT"/>
    <n v="79463.05"/>
    <m/>
    <x v="0"/>
    <m/>
    <m/>
    <m/>
    <s v="31 DIAS"/>
    <n v="1126"/>
    <x v="3"/>
    <x v="8"/>
    <m/>
  </r>
  <r>
    <x v="349"/>
    <s v="15.519.361/0001-16"/>
    <s v="ND-RATEIO CONDOM PPT"/>
    <n v="17142"/>
    <d v="2022-07-31T00:00:00"/>
    <m/>
    <m/>
    <m/>
    <n v="74545.100000000006"/>
    <d v="2022-08-31T00:00:00"/>
    <s v="CARGA INICIAL RATEIO CONDOM PPT"/>
    <m/>
    <s v="CARGA INICIAL RATEIO CONDOM PPT"/>
    <n v="74545.100000000006"/>
    <m/>
    <x v="0"/>
    <m/>
    <m/>
    <m/>
    <s v="31 DIAS"/>
    <n v="1126"/>
    <x v="3"/>
    <x v="8"/>
    <m/>
  </r>
  <r>
    <x v="349"/>
    <s v="15.519.361/0001-16"/>
    <s v="ND-RATEIO CONDOM PPT"/>
    <n v="17143"/>
    <d v="2022-07-31T00:00:00"/>
    <m/>
    <m/>
    <m/>
    <n v="92085"/>
    <d v="2022-08-31T00:00:00"/>
    <s v="CARGA INICIAL RATEIO CONDOM PPT"/>
    <m/>
    <s v="CARGA INICIAL RATEIO CONDOM PPT"/>
    <n v="92085"/>
    <m/>
    <x v="0"/>
    <m/>
    <m/>
    <m/>
    <s v="31 DIAS"/>
    <n v="1126"/>
    <x v="3"/>
    <x v="8"/>
    <m/>
  </r>
  <r>
    <x v="349"/>
    <s v="15.519.361/0001-16"/>
    <s v="ND-RATEIO CONDOM PPT"/>
    <n v="17144"/>
    <d v="2022-07-31T00:00:00"/>
    <m/>
    <m/>
    <m/>
    <n v="11066.09"/>
    <d v="2022-08-31T00:00:00"/>
    <s v="CARGA INICIAL RATEIO CONDOM PPT"/>
    <m/>
    <s v="CARGA INICIAL RATEIO CONDOM PPT"/>
    <n v="11066.09"/>
    <m/>
    <x v="0"/>
    <m/>
    <m/>
    <m/>
    <s v="31 DIAS"/>
    <n v="1126"/>
    <x v="3"/>
    <x v="8"/>
    <m/>
  </r>
  <r>
    <x v="349"/>
    <s v="15.519.361/0001-16"/>
    <s v="ND-RATEIO CONDOM PPT"/>
    <n v="17145"/>
    <d v="2022-07-31T00:00:00"/>
    <m/>
    <m/>
    <m/>
    <n v="23456.45"/>
    <d v="2022-08-31T00:00:00"/>
    <s v="CARGA INICIAL RATEIO CONDOM PPT"/>
    <m/>
    <s v="CARGA INICIAL RATEIO CONDOM PPT"/>
    <n v="23456.45"/>
    <m/>
    <x v="0"/>
    <m/>
    <m/>
    <m/>
    <s v="31 DIAS"/>
    <n v="1126"/>
    <x v="3"/>
    <x v="8"/>
    <m/>
  </r>
  <r>
    <x v="349"/>
    <s v="15.519.361/0001-16"/>
    <s v="ND-RATEIO CONDOM PPT"/>
    <n v="17146"/>
    <d v="2022-07-31T00:00:00"/>
    <m/>
    <m/>
    <m/>
    <n v="126810.82"/>
    <d v="2022-08-31T00:00:00"/>
    <s v="CARGA INICIAL RATEIO CONDOM PPT"/>
    <m/>
    <s v="CARGA INICIAL RATEIO CONDOM PPT"/>
    <n v="126810.82"/>
    <m/>
    <x v="0"/>
    <m/>
    <m/>
    <m/>
    <s v="31 DIAS"/>
    <n v="1126"/>
    <x v="3"/>
    <x v="8"/>
    <m/>
  </r>
  <r>
    <x v="349"/>
    <s v="15.519.361/0001-16"/>
    <s v="ND-RATEIO CONDOM PPT"/>
    <n v="17210"/>
    <d v="2022-08-31T00:00:00"/>
    <m/>
    <m/>
    <m/>
    <n v="62881.47"/>
    <d v="2022-09-30T00:00:00"/>
    <s v="CARGA INICIAL RATEIO CONDOM PPT"/>
    <m/>
    <s v="CARGA INICIAL RATEIO CONDOM PPT"/>
    <n v="62881.47"/>
    <m/>
    <x v="0"/>
    <m/>
    <m/>
    <m/>
    <s v="2 - FATURADO"/>
    <n v="1096"/>
    <x v="3"/>
    <x v="8"/>
    <m/>
  </r>
  <r>
    <x v="349"/>
    <s v="15.519.361/0001-16"/>
    <s v="ND-RATEIO CONDOM PPT"/>
    <n v="17212"/>
    <d v="2022-08-31T00:00:00"/>
    <m/>
    <m/>
    <m/>
    <n v="3136.98"/>
    <d v="2022-09-30T00:00:00"/>
    <s v="CARGA INICIAL RATEIO CONDOM PPT"/>
    <m/>
    <s v="CARGA INICIAL RATEIO CONDOM PPT"/>
    <n v="3136.98"/>
    <m/>
    <x v="0"/>
    <m/>
    <m/>
    <m/>
    <s v="2 - FATURADO"/>
    <n v="1096"/>
    <x v="3"/>
    <x v="8"/>
    <m/>
  </r>
  <r>
    <x v="349"/>
    <s v="15.519.361/0001-16"/>
    <s v="ND-RATEIO CONDOM PPT"/>
    <n v="17213"/>
    <d v="2022-08-31T00:00:00"/>
    <m/>
    <m/>
    <m/>
    <n v="15633.92"/>
    <d v="2022-09-30T00:00:00"/>
    <s v="CARGA INICIAL RATEIO CONDOM PPT"/>
    <m/>
    <s v="CARGA INICIAL RATEIO CONDOM PPT"/>
    <n v="15633.92"/>
    <m/>
    <x v="0"/>
    <m/>
    <m/>
    <m/>
    <s v="2 - FATURADO"/>
    <n v="1096"/>
    <x v="3"/>
    <x v="8"/>
    <m/>
  </r>
  <r>
    <x v="349"/>
    <s v="15.519.361/0001-16"/>
    <s v="ND-RATEIO CONDOM PPT"/>
    <n v="17215"/>
    <d v="2022-08-31T00:00:00"/>
    <m/>
    <m/>
    <m/>
    <n v="1468.4"/>
    <d v="2022-09-30T00:00:00"/>
    <s v="CARGA INICIAL RATEIO CONDOM PPT"/>
    <m/>
    <s v="CARGA INICIAL RATEIO CONDOM PPT"/>
    <n v="1468.4"/>
    <m/>
    <x v="0"/>
    <m/>
    <m/>
    <m/>
    <s v="2 - FATURADO"/>
    <n v="1096"/>
    <x v="3"/>
    <x v="8"/>
    <m/>
  </r>
  <r>
    <x v="349"/>
    <s v="15.519.361/0001-16"/>
    <s v="ND-RATEIO CONDOM PPT"/>
    <n v="17216"/>
    <d v="2022-08-31T00:00:00"/>
    <m/>
    <m/>
    <m/>
    <n v="5948.67"/>
    <d v="2022-09-30T00:00:00"/>
    <s v="CARGA INICIAL RATEIO CONDOM PPT"/>
    <m/>
    <s v="CARGA INICIAL RATEIO CONDOM PPT"/>
    <n v="5948.67"/>
    <m/>
    <x v="0"/>
    <m/>
    <m/>
    <m/>
    <s v="2 - FATURADO"/>
    <n v="1096"/>
    <x v="3"/>
    <x v="8"/>
    <m/>
  </r>
  <r>
    <x v="349"/>
    <s v="15.519.361/0001-16"/>
    <s v="ND-RATEIO CONDOM PPT"/>
    <n v="17217"/>
    <d v="2022-08-31T00:00:00"/>
    <m/>
    <m/>
    <m/>
    <n v="9992.4699999999993"/>
    <d v="2022-09-30T00:00:00"/>
    <s v="CARGA INICIAL RATEIO CONDOM PPT"/>
    <m/>
    <s v="CARGA INICIAL RATEIO CONDOM PPT"/>
    <n v="9992.4699999999993"/>
    <m/>
    <x v="0"/>
    <m/>
    <m/>
    <m/>
    <s v="2 - FATURADO"/>
    <n v="1096"/>
    <x v="3"/>
    <x v="8"/>
    <m/>
  </r>
  <r>
    <x v="349"/>
    <s v="15.519.361/0001-16"/>
    <s v="ND-RATEIO CONDOM PPT"/>
    <n v="17218"/>
    <d v="2022-08-31T00:00:00"/>
    <m/>
    <m/>
    <m/>
    <n v="82273.789999999994"/>
    <d v="2022-09-30T00:00:00"/>
    <s v="CARGA INICIAL RATEIO CONDOM PPT"/>
    <m/>
    <s v="CARGA INICIAL RATEIO CONDOM PPT"/>
    <n v="82273.789999999994"/>
    <m/>
    <x v="0"/>
    <m/>
    <m/>
    <m/>
    <s v="2 - FATURADO"/>
    <n v="1096"/>
    <x v="3"/>
    <x v="8"/>
    <m/>
  </r>
  <r>
    <x v="349"/>
    <s v="15.519.361/0001-16"/>
    <s v="ND-RATEIO CONDOM PPT"/>
    <n v="17219"/>
    <d v="2022-08-31T00:00:00"/>
    <m/>
    <m/>
    <m/>
    <n v="4932.12"/>
    <d v="2022-09-30T00:00:00"/>
    <s v="CARGA INICIAL RATEIO CONDOM PPT"/>
    <m/>
    <s v="CARGA INICIAL RATEIO CONDOM PPT"/>
    <n v="4932.12"/>
    <m/>
    <x v="0"/>
    <m/>
    <m/>
    <m/>
    <s v="2 - FATURADO"/>
    <n v="1096"/>
    <x v="3"/>
    <x v="8"/>
    <m/>
  </r>
  <r>
    <x v="349"/>
    <s v="15.519.361/0001-16"/>
    <s v="ND-RATEIO CONDOM PPT"/>
    <n v="17220"/>
    <d v="2022-08-31T00:00:00"/>
    <m/>
    <m/>
    <m/>
    <n v="10966.03"/>
    <d v="2022-09-30T00:00:00"/>
    <s v="CARGA INICIAL RATEIO CONDOM PPT"/>
    <m/>
    <s v="CARGA INICIAL RATEIO CONDOM PPT"/>
    <n v="10966.03"/>
    <m/>
    <x v="0"/>
    <m/>
    <m/>
    <m/>
    <s v="2 - FATURADO"/>
    <n v="1096"/>
    <x v="3"/>
    <x v="8"/>
    <m/>
  </r>
  <r>
    <x v="349"/>
    <s v="15.519.361/0001-16"/>
    <s v="ND-RATEIO CONDOM PPT"/>
    <n v="17221"/>
    <d v="2022-08-31T00:00:00"/>
    <m/>
    <m/>
    <m/>
    <n v="52783.51"/>
    <d v="2022-09-30T00:00:00"/>
    <s v="CARGA INICIAL RATEIO CONDOM PPT"/>
    <m/>
    <s v="CARGA INICIAL RATEIO CONDOM PPT"/>
    <n v="52783.51"/>
    <m/>
    <x v="0"/>
    <m/>
    <m/>
    <m/>
    <s v="2 - FATURADO"/>
    <n v="1096"/>
    <x v="3"/>
    <x v="8"/>
    <m/>
  </r>
  <r>
    <x v="349"/>
    <s v="15.519.361/0001-16"/>
    <s v="ND-RATEIO CONDOM PPT"/>
    <n v="17222"/>
    <d v="2022-08-31T00:00:00"/>
    <m/>
    <m/>
    <m/>
    <n v="19157.84"/>
    <d v="2022-09-30T00:00:00"/>
    <s v="CARGA INICIAL RATEIO CONDOM PPT"/>
    <m/>
    <s v="CARGA INICIAL RATEIO CONDOM PPT"/>
    <n v="19157.84"/>
    <m/>
    <x v="0"/>
    <m/>
    <m/>
    <m/>
    <s v="2 - FATURADO"/>
    <n v="1096"/>
    <x v="3"/>
    <x v="8"/>
    <m/>
  </r>
  <r>
    <x v="349"/>
    <s v="15.519.361/0001-16"/>
    <s v="ND-RATEIO CONDOM PPT"/>
    <n v="17223"/>
    <d v="2022-08-31T00:00:00"/>
    <m/>
    <m/>
    <m/>
    <n v="44934.83"/>
    <d v="2022-09-30T00:00:00"/>
    <s v="CARGA INICIAL RATEIO CONDOM PPT"/>
    <m/>
    <s v="CARGA INICIAL RATEIO CONDOM PPT"/>
    <n v="44934.83"/>
    <m/>
    <x v="0"/>
    <m/>
    <m/>
    <m/>
    <s v="2 - FATURADO"/>
    <n v="1096"/>
    <x v="3"/>
    <x v="8"/>
    <m/>
  </r>
  <r>
    <x v="349"/>
    <s v="15.519.361/0001-16"/>
    <s v="ND-RATEIO CONDOM PPT"/>
    <n v="17224"/>
    <d v="2022-08-31T00:00:00"/>
    <m/>
    <m/>
    <m/>
    <n v="36835.97"/>
    <d v="2022-09-30T00:00:00"/>
    <s v="CARGA INICIAL RATEIO CONDOM PPT"/>
    <m/>
    <s v="CARGA INICIAL RATEIO CONDOM PPT"/>
    <n v="36835.97"/>
    <m/>
    <x v="0"/>
    <m/>
    <m/>
    <m/>
    <s v="2 - FATURADO"/>
    <n v="1096"/>
    <x v="3"/>
    <x v="8"/>
    <m/>
  </r>
  <r>
    <x v="349"/>
    <s v="15.519.361/0001-16"/>
    <s v="ND-RATEIO CONDOM PPT"/>
    <n v="17225"/>
    <d v="2022-08-31T00:00:00"/>
    <m/>
    <m/>
    <m/>
    <n v="35787.550000000003"/>
    <d v="2022-09-30T00:00:00"/>
    <s v="CARGA INICIAL RATEIO CONDOM PPT"/>
    <m/>
    <s v="CARGA INICIAL RATEIO CONDOM PPT"/>
    <n v="35787.550000000003"/>
    <m/>
    <x v="0"/>
    <m/>
    <m/>
    <m/>
    <s v="2 - FATURADO"/>
    <n v="1096"/>
    <x v="3"/>
    <x v="8"/>
    <m/>
  </r>
  <r>
    <x v="349"/>
    <s v="15.519.361/0001-16"/>
    <s v="ND-RATEIO CONDOM PPT"/>
    <n v="17226"/>
    <d v="2022-08-31T00:00:00"/>
    <m/>
    <m/>
    <m/>
    <n v="14250.03"/>
    <d v="2022-09-30T00:00:00"/>
    <s v="CARGA INICIAL RATEIO CONDOM PPT"/>
    <m/>
    <s v="CARGA INICIAL RATEIO CONDOM PPT"/>
    <n v="14250.03"/>
    <m/>
    <x v="0"/>
    <m/>
    <m/>
    <m/>
    <s v="2 - FATURADO"/>
    <n v="1096"/>
    <x v="3"/>
    <x v="8"/>
    <m/>
  </r>
  <r>
    <x v="349"/>
    <s v="15.519.361/0001-16"/>
    <s v="ND-RATEIO CONDOM PPT"/>
    <n v="17227"/>
    <d v="2022-08-31T00:00:00"/>
    <m/>
    <m/>
    <m/>
    <n v="25887.26"/>
    <d v="2022-09-30T00:00:00"/>
    <s v="CARGA INICIAL RATEIO CONDOM PPT"/>
    <m/>
    <s v="CARGA INICIAL RATEIO CONDOM PPT"/>
    <n v="25887.26"/>
    <m/>
    <x v="0"/>
    <m/>
    <m/>
    <m/>
    <s v="2 - FATURADO"/>
    <n v="1096"/>
    <x v="3"/>
    <x v="8"/>
    <m/>
  </r>
  <r>
    <x v="349"/>
    <s v="15.519.361/0001-16"/>
    <s v="ND-RATEIO CONDOM PPT"/>
    <n v="17228"/>
    <d v="2022-08-31T00:00:00"/>
    <m/>
    <m/>
    <m/>
    <n v="16149.39"/>
    <d v="2022-09-30T00:00:00"/>
    <s v="CARGA INICIAL RATEIO CONDOM PPT"/>
    <m/>
    <s v="CARGA INICIAL RATEIO CONDOM PPT"/>
    <n v="16149.39"/>
    <m/>
    <x v="0"/>
    <m/>
    <m/>
    <m/>
    <s v="2 - FATURADO"/>
    <n v="1096"/>
    <x v="3"/>
    <x v="8"/>
    <m/>
  </r>
  <r>
    <x v="349"/>
    <s v="15.519.361/0001-16"/>
    <s v="ND-RATEIO CONDOM PPT"/>
    <n v="17229"/>
    <d v="2022-08-31T00:00:00"/>
    <m/>
    <m/>
    <m/>
    <n v="21075.68"/>
    <d v="2022-09-30T00:00:00"/>
    <s v="CARGA INICIAL RATEIO CONDOM PPT"/>
    <m/>
    <s v="CARGA INICIAL RATEIO CONDOM PPT"/>
    <n v="21075.68"/>
    <m/>
    <x v="0"/>
    <m/>
    <m/>
    <m/>
    <s v="2 - FATURADO"/>
    <n v="1096"/>
    <x v="3"/>
    <x v="8"/>
    <m/>
  </r>
  <r>
    <x v="349"/>
    <s v="15.519.361/0001-16"/>
    <s v="ND-RATEIO CONDOM PPT"/>
    <n v="17230"/>
    <d v="2022-08-31T00:00:00"/>
    <m/>
    <m/>
    <m/>
    <n v="16487.900000000001"/>
    <d v="2022-09-30T00:00:00"/>
    <s v="CARGA INICIAL RATEIO CONDOM PPT"/>
    <m/>
    <s v="CARGA INICIAL RATEIO CONDOM PPT"/>
    <n v="16487.900000000001"/>
    <m/>
    <x v="0"/>
    <m/>
    <m/>
    <m/>
    <s v="2 - FATURADO"/>
    <n v="1096"/>
    <x v="3"/>
    <x v="8"/>
    <m/>
  </r>
  <r>
    <x v="349"/>
    <s v="15.519.361/0001-16"/>
    <s v="ND-RATEIO CONDOM PPT"/>
    <n v="17231"/>
    <d v="2022-08-31T00:00:00"/>
    <m/>
    <m/>
    <m/>
    <n v="13600.76"/>
    <d v="2022-09-30T00:00:00"/>
    <s v="CARGA INICIAL RATEIO CONDOM PPT"/>
    <m/>
    <s v="CARGA INICIAL RATEIO CONDOM PPT"/>
    <n v="13600.76"/>
    <m/>
    <x v="0"/>
    <m/>
    <m/>
    <m/>
    <s v="2 - FATURADO"/>
    <n v="1096"/>
    <x v="3"/>
    <x v="8"/>
    <m/>
  </r>
  <r>
    <x v="349"/>
    <s v="15.519.361/0001-16"/>
    <s v="ND-RATEIO CONDOM PPT"/>
    <n v="17232"/>
    <d v="2022-08-31T00:00:00"/>
    <m/>
    <m/>
    <m/>
    <n v="28834.76"/>
    <d v="2022-09-30T00:00:00"/>
    <s v="CARGA INICIAL RATEIO CONDOM PPT"/>
    <m/>
    <s v="CARGA INICIAL RATEIO CONDOM PPT"/>
    <n v="28834.76"/>
    <m/>
    <x v="0"/>
    <m/>
    <m/>
    <m/>
    <s v="2 - FATURADO"/>
    <n v="1096"/>
    <x v="3"/>
    <x v="8"/>
    <m/>
  </r>
  <r>
    <x v="349"/>
    <s v="15.519.361/0001-16"/>
    <s v="ND-RATEIO CONDOM PPT"/>
    <n v="17233"/>
    <d v="2022-08-31T00:00:00"/>
    <m/>
    <m/>
    <m/>
    <n v="15784.52"/>
    <d v="2022-09-30T00:00:00"/>
    <s v="CARGA INICIAL RATEIO CONDOM PPT"/>
    <m/>
    <s v="CARGA INICIAL RATEIO CONDOM PPT"/>
    <n v="15784.52"/>
    <m/>
    <x v="0"/>
    <m/>
    <m/>
    <m/>
    <s v="2 - FATURADO"/>
    <n v="1096"/>
    <x v="3"/>
    <x v="8"/>
    <m/>
  </r>
  <r>
    <x v="349"/>
    <s v="15.519.361/0001-16"/>
    <s v="ND-RATEIO CONDOM PPT"/>
    <n v="17234"/>
    <d v="2022-08-31T00:00:00"/>
    <m/>
    <m/>
    <m/>
    <n v="13953.52"/>
    <d v="2022-09-30T00:00:00"/>
    <s v="CARGA INICIAL RATEIO CONDOM PPT"/>
    <m/>
    <s v="CARGA INICIAL RATEIO CONDOM PPT"/>
    <n v="13953.52"/>
    <m/>
    <x v="0"/>
    <m/>
    <m/>
    <m/>
    <s v="2 - FATURADO"/>
    <n v="1096"/>
    <x v="3"/>
    <x v="8"/>
    <m/>
  </r>
  <r>
    <x v="349"/>
    <s v="15.519.361/0001-16"/>
    <s v="ND-RATEIO CONDOM PPT"/>
    <n v="17235"/>
    <d v="2022-08-31T00:00:00"/>
    <m/>
    <m/>
    <m/>
    <n v="34449.03"/>
    <d v="2022-09-30T00:00:00"/>
    <s v="CARGA INICIAL RATEIO CONDOM PPT"/>
    <m/>
    <s v="CARGA INICIAL RATEIO CONDOM PPT"/>
    <n v="34449.03"/>
    <m/>
    <x v="0"/>
    <m/>
    <m/>
    <m/>
    <s v="2 - FATURADO"/>
    <n v="1096"/>
    <x v="3"/>
    <x v="8"/>
    <m/>
  </r>
  <r>
    <x v="349"/>
    <s v="15.519.361/0001-16"/>
    <s v="ND-RATEIO CONDOM PPT"/>
    <n v="17236"/>
    <d v="2022-08-31T00:00:00"/>
    <m/>
    <m/>
    <m/>
    <n v="55007.839999999997"/>
    <d v="2022-09-30T00:00:00"/>
    <s v="CARGA INICIAL RATEIO CONDOM PPT"/>
    <m/>
    <s v="CARGA INICIAL RATEIO CONDOM PPT"/>
    <n v="55007.839999999997"/>
    <m/>
    <x v="0"/>
    <m/>
    <m/>
    <m/>
    <s v="2 - FATURADO"/>
    <n v="1096"/>
    <x v="3"/>
    <x v="8"/>
    <m/>
  </r>
  <r>
    <x v="349"/>
    <s v="15.519.361/0001-16"/>
    <s v="ND-RATEIO CONDOM PPT"/>
    <n v="17237"/>
    <d v="2022-08-31T00:00:00"/>
    <m/>
    <m/>
    <m/>
    <n v="79464.149999999994"/>
    <d v="2022-09-30T00:00:00"/>
    <s v="CARGA INICIAL RATEIO CONDOM PPT"/>
    <m/>
    <s v="CARGA INICIAL RATEIO CONDOM PPT"/>
    <n v="79464.149999999994"/>
    <m/>
    <x v="0"/>
    <m/>
    <m/>
    <m/>
    <s v="2 - FATURADO"/>
    <n v="1096"/>
    <x v="3"/>
    <x v="8"/>
    <m/>
  </r>
  <r>
    <x v="349"/>
    <s v="15.519.361/0001-16"/>
    <s v="ND-RATEIO CONDOM PPT"/>
    <n v="17238"/>
    <d v="2022-08-31T00:00:00"/>
    <m/>
    <m/>
    <m/>
    <n v="74545.100000000006"/>
    <d v="2022-09-30T00:00:00"/>
    <s v="CARGA INICIAL RATEIO CONDOM PPT"/>
    <m/>
    <s v="CARGA INICIAL RATEIO CONDOM PPT"/>
    <n v="74545.100000000006"/>
    <m/>
    <x v="0"/>
    <m/>
    <m/>
    <m/>
    <s v="2 - FATURADO"/>
    <n v="1096"/>
    <x v="3"/>
    <x v="8"/>
    <m/>
  </r>
  <r>
    <x v="349"/>
    <s v="15.519.361/0001-16"/>
    <s v="ND-RATEIO CONDOM PPT"/>
    <n v="17239"/>
    <d v="2022-08-31T00:00:00"/>
    <m/>
    <m/>
    <m/>
    <n v="83100.95"/>
    <d v="2022-09-30T00:00:00"/>
    <s v="CARGA INICIAL RATEIO CONDOM PPT"/>
    <m/>
    <s v="CARGA INICIAL RATEIO CONDOM PPT"/>
    <n v="83100.95"/>
    <m/>
    <x v="0"/>
    <m/>
    <m/>
    <m/>
    <s v="2 - FATURADO"/>
    <n v="1096"/>
    <x v="3"/>
    <x v="8"/>
    <m/>
  </r>
  <r>
    <x v="349"/>
    <s v="15.519.361/0001-16"/>
    <s v="ND-RATEIO CONDOM PPT"/>
    <n v="17240"/>
    <d v="2022-08-31T00:00:00"/>
    <m/>
    <m/>
    <m/>
    <n v="11096.26"/>
    <d v="2022-09-30T00:00:00"/>
    <s v="CARGA INICIAL RATEIO CONDOM PPT"/>
    <m/>
    <s v="CARGA INICIAL RATEIO CONDOM PPT"/>
    <n v="11096.26"/>
    <m/>
    <x v="0"/>
    <m/>
    <m/>
    <m/>
    <s v="2 - FATURADO"/>
    <n v="1096"/>
    <x v="3"/>
    <x v="8"/>
    <m/>
  </r>
  <r>
    <x v="349"/>
    <s v="15.519.361/0001-16"/>
    <s v="ND-RATEIO CONDOM PPT"/>
    <n v="17241"/>
    <d v="2022-08-31T00:00:00"/>
    <m/>
    <m/>
    <m/>
    <n v="21543.31"/>
    <d v="2022-09-30T00:00:00"/>
    <s v="CARGA INICIAL RATEIO CONDOM PPT"/>
    <m/>
    <s v="CARGA INICIAL RATEIO CONDOM PPT"/>
    <n v="21543.31"/>
    <m/>
    <x v="0"/>
    <m/>
    <m/>
    <m/>
    <s v="2 - FATURADO"/>
    <n v="1096"/>
    <x v="3"/>
    <x v="8"/>
    <m/>
  </r>
  <r>
    <x v="349"/>
    <s v="15.519.361/0001-16"/>
    <s v="ND-RATEIO CONDOM PPT"/>
    <n v="17242"/>
    <d v="2022-08-31T00:00:00"/>
    <m/>
    <m/>
    <m/>
    <n v="119525.08"/>
    <d v="2022-09-30T00:00:00"/>
    <s v="CARGA INICIAL RATEIO CONDOM PPT"/>
    <m/>
    <s v="CARGA INICIAL RATEIO CONDOM PPT"/>
    <n v="119525.08"/>
    <m/>
    <x v="0"/>
    <m/>
    <m/>
    <m/>
    <s v="2 - FATURADO"/>
    <n v="1096"/>
    <x v="3"/>
    <x v="8"/>
    <m/>
  </r>
  <r>
    <x v="349"/>
    <s v="15.519.361/0001-16"/>
    <s v="ND-RATEIO CONDOM PPT"/>
    <n v="17303"/>
    <d v="2022-09-30T00:00:00"/>
    <m/>
    <m/>
    <m/>
    <n v="74999.8"/>
    <d v="2022-10-31T00:00:00"/>
    <s v="CARGA INICIAL RATEIO CONDOM PPT"/>
    <m/>
    <s v="CARGA INICIAL RATEIO CONDOM PPT"/>
    <n v="74999.8"/>
    <m/>
    <x v="0"/>
    <m/>
    <m/>
    <m/>
    <s v="31 DIAS"/>
    <n v="1065"/>
    <x v="3"/>
    <x v="8"/>
    <m/>
  </r>
  <r>
    <x v="349"/>
    <s v="15.519.361/0001-16"/>
    <s v="ND-RATEIO CONDOM PPT"/>
    <n v="17304"/>
    <d v="2022-09-30T00:00:00"/>
    <m/>
    <m/>
    <m/>
    <n v="38132.29"/>
    <d v="2022-10-31T00:00:00"/>
    <s v="CARGA INICIAL RATEIO CONDOM PPT"/>
    <m/>
    <s v="CARGA INICIAL RATEIO CONDOM PPT"/>
    <n v="38132.29"/>
    <m/>
    <x v="0"/>
    <m/>
    <m/>
    <m/>
    <s v="31 DIAS"/>
    <n v="1065"/>
    <x v="3"/>
    <x v="8"/>
    <m/>
  </r>
  <r>
    <x v="349"/>
    <s v="15.519.361/0001-16"/>
    <s v="ND-RATEIO CONDOM PPT"/>
    <n v="17305"/>
    <d v="2022-09-30T00:00:00"/>
    <m/>
    <m/>
    <m/>
    <n v="62611.35"/>
    <d v="2022-10-31T00:00:00"/>
    <s v="CARGA INICIAL RATEIO CONDOM PPT"/>
    <m/>
    <s v="CARGA INICIAL RATEIO CONDOM PPT"/>
    <n v="62611.35"/>
    <m/>
    <x v="0"/>
    <m/>
    <m/>
    <m/>
    <s v="31 DIAS"/>
    <n v="1065"/>
    <x v="3"/>
    <x v="8"/>
    <m/>
  </r>
  <r>
    <x v="349"/>
    <s v="15.519.361/0001-16"/>
    <s v="ND-RATEIO CONDOM PPT"/>
    <n v="17306"/>
    <d v="2022-09-30T00:00:00"/>
    <m/>
    <m/>
    <m/>
    <n v="6768.6"/>
    <d v="2022-10-31T00:00:00"/>
    <s v="CARGA INICIAL RATEIO CONDOM PPT"/>
    <m/>
    <s v="CARGA INICIAL RATEIO CONDOM PPT"/>
    <n v="6768.6"/>
    <m/>
    <x v="0"/>
    <m/>
    <m/>
    <m/>
    <s v="31 DIAS"/>
    <n v="1065"/>
    <x v="3"/>
    <x v="8"/>
    <m/>
  </r>
  <r>
    <x v="349"/>
    <s v="15.519.361/0001-16"/>
    <s v="ND-RATEIO CONDOM PPT"/>
    <n v="17307"/>
    <d v="2022-09-30T00:00:00"/>
    <m/>
    <m/>
    <m/>
    <n v="3252.36"/>
    <d v="2022-10-31T00:00:00"/>
    <s v="CARGA INICIAL RATEIO CONDOM PPT"/>
    <m/>
    <s v="CARGA INICIAL RATEIO CONDOM PPT"/>
    <n v="3252.36"/>
    <m/>
    <x v="0"/>
    <m/>
    <m/>
    <m/>
    <s v="31 DIAS"/>
    <n v="1065"/>
    <x v="3"/>
    <x v="8"/>
    <m/>
  </r>
  <r>
    <x v="349"/>
    <s v="15.519.361/0001-16"/>
    <s v="ND-RATEIO CONDOM PPT"/>
    <n v="17308"/>
    <d v="2022-09-30T00:00:00"/>
    <m/>
    <m/>
    <m/>
    <n v="15754.68"/>
    <d v="2022-10-31T00:00:00"/>
    <s v="CARGA INICIAL RATEIO CONDOM PPT"/>
    <m/>
    <s v="CARGA INICIAL RATEIO CONDOM PPT"/>
    <n v="15754.68"/>
    <m/>
    <x v="0"/>
    <m/>
    <m/>
    <m/>
    <s v="31 DIAS"/>
    <n v="1065"/>
    <x v="3"/>
    <x v="8"/>
    <m/>
  </r>
  <r>
    <x v="349"/>
    <s v="15.519.361/0001-16"/>
    <s v="ND-RATEIO CONDOM PPT"/>
    <n v="17309"/>
    <d v="2022-09-30T00:00:00"/>
    <m/>
    <m/>
    <m/>
    <n v="14902.04"/>
    <d v="2022-10-31T00:00:00"/>
    <s v="CARGA INICIAL RATEIO CONDOM PPT"/>
    <m/>
    <s v="CARGA INICIAL RATEIO CONDOM PPT"/>
    <n v="14902.04"/>
    <m/>
    <x v="0"/>
    <m/>
    <m/>
    <m/>
    <s v="31 DIAS"/>
    <n v="1065"/>
    <x v="3"/>
    <x v="8"/>
    <m/>
  </r>
  <r>
    <x v="349"/>
    <s v="15.519.361/0001-16"/>
    <s v="ND-RATEIO CONDOM PPT"/>
    <n v="17310"/>
    <d v="2022-09-30T00:00:00"/>
    <m/>
    <m/>
    <m/>
    <n v="1468.4"/>
    <d v="2022-10-31T00:00:00"/>
    <s v="CARGA INICIAL RATEIO CONDOM PPT"/>
    <m/>
    <s v="CARGA INICIAL RATEIO CONDOM PPT"/>
    <n v="1468.4"/>
    <m/>
    <x v="0"/>
    <m/>
    <m/>
    <m/>
    <s v="31 DIAS"/>
    <n v="1065"/>
    <x v="3"/>
    <x v="8"/>
    <m/>
  </r>
  <r>
    <x v="349"/>
    <s v="15.519.361/0001-16"/>
    <s v="ND-RATEIO CONDOM PPT"/>
    <n v="17311"/>
    <d v="2022-09-30T00:00:00"/>
    <m/>
    <m/>
    <m/>
    <n v="5965.54"/>
    <d v="2022-10-31T00:00:00"/>
    <s v="CARGA INICIAL RATEIO CONDOM PPT"/>
    <m/>
    <s v="CARGA INICIAL RATEIO CONDOM PPT"/>
    <n v="5965.54"/>
    <m/>
    <x v="0"/>
    <m/>
    <m/>
    <m/>
    <s v="31 DIAS"/>
    <n v="1065"/>
    <x v="3"/>
    <x v="8"/>
    <m/>
  </r>
  <r>
    <x v="349"/>
    <s v="15.519.361/0001-16"/>
    <s v="ND-RATEIO CONDOM PPT"/>
    <n v="17312"/>
    <d v="2022-09-30T00:00:00"/>
    <m/>
    <m/>
    <m/>
    <n v="9992.48"/>
    <d v="2022-10-31T00:00:00"/>
    <s v="CARGA INICIAL RATEIO CONDOM PPT"/>
    <m/>
    <s v="CARGA INICIAL RATEIO CONDOM PPT"/>
    <n v="9992.48"/>
    <m/>
    <x v="0"/>
    <m/>
    <m/>
    <m/>
    <s v="31 DIAS"/>
    <n v="1065"/>
    <x v="3"/>
    <x v="8"/>
    <m/>
  </r>
  <r>
    <x v="349"/>
    <s v="15.519.361/0001-16"/>
    <s v="ND-RATEIO CONDOM PPT"/>
    <n v="17313"/>
    <d v="2022-09-30T00:00:00"/>
    <m/>
    <m/>
    <m/>
    <n v="79835.11"/>
    <d v="2022-10-31T00:00:00"/>
    <s v="CARGA INICIAL RATEIO CONDOM PPT"/>
    <m/>
    <s v="CARGA INICIAL RATEIO CONDOM PPT"/>
    <n v="79835.11"/>
    <m/>
    <x v="0"/>
    <m/>
    <m/>
    <m/>
    <s v="31 DIAS"/>
    <n v="1065"/>
    <x v="3"/>
    <x v="8"/>
    <m/>
  </r>
  <r>
    <x v="349"/>
    <s v="15.519.361/0001-16"/>
    <s v="ND-RATEIO CONDOM PPT"/>
    <n v="17314"/>
    <d v="2022-09-30T00:00:00"/>
    <m/>
    <m/>
    <m/>
    <n v="4718.01"/>
    <d v="2022-10-31T00:00:00"/>
    <s v="CARGA INICIAL RATEIO CONDOM PPT"/>
    <m/>
    <s v="CARGA INICIAL RATEIO CONDOM PPT"/>
    <n v="4718.01"/>
    <m/>
    <x v="0"/>
    <m/>
    <m/>
    <m/>
    <s v="31 DIAS"/>
    <n v="1065"/>
    <x v="3"/>
    <x v="8"/>
    <m/>
  </r>
  <r>
    <x v="349"/>
    <s v="15.519.361/0001-16"/>
    <s v="ND-RATEIO CONDOM PPT"/>
    <n v="17315"/>
    <d v="2022-09-30T00:00:00"/>
    <m/>
    <m/>
    <m/>
    <n v="10952.78"/>
    <d v="2022-10-31T00:00:00"/>
    <s v="CARGA INICIAL RATEIO CONDOM PPT"/>
    <m/>
    <s v="CARGA INICIAL RATEIO CONDOM PPT"/>
    <n v="10952.78"/>
    <m/>
    <x v="0"/>
    <m/>
    <m/>
    <m/>
    <s v="31 DIAS"/>
    <n v="1065"/>
    <x v="3"/>
    <x v="8"/>
    <m/>
  </r>
  <r>
    <x v="349"/>
    <s v="15.519.361/0001-16"/>
    <s v="ND-RATEIO CONDOM PPT"/>
    <n v="17316"/>
    <d v="2022-09-30T00:00:00"/>
    <m/>
    <m/>
    <m/>
    <n v="49689.34"/>
    <d v="2022-10-31T00:00:00"/>
    <s v="CARGA INICIAL RATEIO CONDOM PPT"/>
    <m/>
    <s v="CARGA INICIAL RATEIO CONDOM PPT"/>
    <n v="49689.34"/>
    <m/>
    <x v="0"/>
    <m/>
    <m/>
    <m/>
    <s v="31 DIAS"/>
    <n v="1065"/>
    <x v="3"/>
    <x v="8"/>
    <m/>
  </r>
  <r>
    <x v="349"/>
    <s v="15.519.361/0001-16"/>
    <s v="ND-RATEIO CONDOM PPT"/>
    <n v="17317"/>
    <d v="2022-09-30T00:00:00"/>
    <m/>
    <m/>
    <m/>
    <n v="19342.11"/>
    <d v="2022-10-31T00:00:00"/>
    <s v="CARGA INICIAL RATEIO CONDOM PPT"/>
    <m/>
    <s v="CARGA INICIAL RATEIO CONDOM PPT"/>
    <n v="19342.11"/>
    <m/>
    <x v="0"/>
    <m/>
    <m/>
    <m/>
    <s v="31 DIAS"/>
    <n v="1065"/>
    <x v="3"/>
    <x v="8"/>
    <m/>
  </r>
  <r>
    <x v="349"/>
    <s v="15.519.361/0001-16"/>
    <s v="ND-RATEIO CONDOM PPT"/>
    <n v="17318"/>
    <d v="2022-09-30T00:00:00"/>
    <m/>
    <m/>
    <m/>
    <n v="44934.83"/>
    <d v="2022-10-31T00:00:00"/>
    <s v="CARGA INICIAL RATEIO CONDOM PPT"/>
    <m/>
    <s v="CARGA INICIAL RATEIO CONDOM PPT"/>
    <n v="44934.83"/>
    <m/>
    <x v="0"/>
    <m/>
    <m/>
    <m/>
    <s v="31 DIAS"/>
    <n v="1065"/>
    <x v="3"/>
    <x v="8"/>
    <m/>
  </r>
  <r>
    <x v="349"/>
    <s v="15.519.361/0001-16"/>
    <s v="ND-RATEIO CONDOM PPT"/>
    <n v="17319"/>
    <d v="2022-09-30T00:00:00"/>
    <m/>
    <m/>
    <m/>
    <n v="36835.97"/>
    <d v="2022-10-31T00:00:00"/>
    <s v="CARGA INICIAL RATEIO CONDOM PPT"/>
    <m/>
    <s v="CARGA INICIAL RATEIO CONDOM PPT"/>
    <n v="36835.97"/>
    <m/>
    <x v="0"/>
    <m/>
    <m/>
    <m/>
    <s v="31 DIAS"/>
    <n v="1065"/>
    <x v="3"/>
    <x v="8"/>
    <m/>
  </r>
  <r>
    <x v="349"/>
    <s v="15.519.361/0001-16"/>
    <s v="ND-RATEIO CONDOM PPT"/>
    <n v="17320"/>
    <d v="2022-09-30T00:00:00"/>
    <m/>
    <m/>
    <m/>
    <n v="35291.5"/>
    <d v="2022-10-31T00:00:00"/>
    <s v="CARGA INICIAL RATEIO CONDOM PPT"/>
    <m/>
    <s v="CARGA INICIAL RATEIO CONDOM PPT"/>
    <n v="35291.5"/>
    <m/>
    <x v="0"/>
    <m/>
    <m/>
    <m/>
    <s v="31 DIAS"/>
    <n v="1065"/>
    <x v="3"/>
    <x v="8"/>
    <m/>
  </r>
  <r>
    <x v="349"/>
    <s v="15.519.361/0001-16"/>
    <s v="ND-RATEIO CONDOM PPT"/>
    <n v="17321"/>
    <d v="2022-09-30T00:00:00"/>
    <m/>
    <m/>
    <m/>
    <n v="14250.03"/>
    <d v="2022-10-31T00:00:00"/>
    <s v="CARGA INICIAL RATEIO CONDOM PPT"/>
    <m/>
    <s v="CARGA INICIAL RATEIO CONDOM PPT"/>
    <n v="14250.03"/>
    <m/>
    <x v="0"/>
    <m/>
    <m/>
    <m/>
    <s v="31 DIAS"/>
    <n v="1065"/>
    <x v="3"/>
    <x v="8"/>
    <m/>
  </r>
  <r>
    <x v="349"/>
    <s v="15.519.361/0001-16"/>
    <s v="ND-RATEIO CONDOM PPT"/>
    <n v="17322"/>
    <d v="2022-09-30T00:00:00"/>
    <m/>
    <m/>
    <m/>
    <n v="21903.07"/>
    <d v="2022-10-31T00:00:00"/>
    <s v="CARGA INICIAL RATEIO CONDOM PPT"/>
    <m/>
    <s v="CARGA INICIAL RATEIO CONDOM PPT"/>
    <n v="21903.07"/>
    <m/>
    <x v="0"/>
    <m/>
    <m/>
    <m/>
    <s v="31 DIAS"/>
    <n v="1065"/>
    <x v="3"/>
    <x v="8"/>
    <m/>
  </r>
  <r>
    <x v="349"/>
    <s v="15.519.361/0001-16"/>
    <s v="ND-RATEIO CONDOM PPT"/>
    <n v="17323"/>
    <d v="2022-09-30T00:00:00"/>
    <m/>
    <m/>
    <m/>
    <n v="16118.61"/>
    <d v="2022-10-31T00:00:00"/>
    <s v="CARGA INICIAL RATEIO CONDOM PPT"/>
    <m/>
    <s v="CARGA INICIAL RATEIO CONDOM PPT"/>
    <n v="16118.61"/>
    <m/>
    <x v="0"/>
    <m/>
    <m/>
    <m/>
    <s v="31 DIAS"/>
    <n v="1065"/>
    <x v="3"/>
    <x v="8"/>
    <m/>
  </r>
  <r>
    <x v="349"/>
    <s v="15.519.361/0001-16"/>
    <s v="ND-RATEIO CONDOM PPT"/>
    <n v="17324"/>
    <d v="2022-09-30T00:00:00"/>
    <m/>
    <m/>
    <m/>
    <n v="21056.15"/>
    <d v="2022-10-31T00:00:00"/>
    <s v="CARGA INICIAL RATEIO CONDOM PPT"/>
    <m/>
    <s v="CARGA INICIAL RATEIO CONDOM PPT"/>
    <n v="21056.15"/>
    <m/>
    <x v="0"/>
    <m/>
    <m/>
    <m/>
    <s v="31 DIAS"/>
    <n v="1065"/>
    <x v="3"/>
    <x v="8"/>
    <m/>
  </r>
  <r>
    <x v="349"/>
    <s v="15.519.361/0001-16"/>
    <s v="ND-RATEIO CONDOM PPT"/>
    <n v="17325"/>
    <d v="2022-09-30T00:00:00"/>
    <m/>
    <m/>
    <m/>
    <n v="16487.900000000001"/>
    <d v="2022-10-31T00:00:00"/>
    <s v="CARGA INICIAL RATEIO CONDOM PPT"/>
    <m/>
    <s v="CARGA INICIAL RATEIO CONDOM PPT"/>
    <n v="16487.900000000001"/>
    <m/>
    <x v="0"/>
    <m/>
    <m/>
    <m/>
    <s v="31 DIAS"/>
    <n v="1065"/>
    <x v="3"/>
    <x v="8"/>
    <m/>
  </r>
  <r>
    <x v="349"/>
    <s v="15.519.361/0001-16"/>
    <s v="ND-RATEIO CONDOM PPT"/>
    <n v="17326"/>
    <d v="2022-09-30T00:00:00"/>
    <m/>
    <m/>
    <m/>
    <n v="13600.76"/>
    <d v="2022-10-31T00:00:00"/>
    <s v="CARGA INICIAL RATEIO CONDOM PPT"/>
    <m/>
    <s v="CARGA INICIAL RATEIO CONDOM PPT"/>
    <n v="13600.76"/>
    <m/>
    <x v="0"/>
    <m/>
    <m/>
    <m/>
    <s v="31 DIAS"/>
    <n v="1065"/>
    <x v="3"/>
    <x v="8"/>
    <m/>
  </r>
  <r>
    <x v="349"/>
    <s v="15.519.361/0001-16"/>
    <s v="ND-RATEIO CONDOM PPT"/>
    <n v="17327"/>
    <d v="2022-09-30T00:00:00"/>
    <m/>
    <m/>
    <m/>
    <n v="28834.76"/>
    <d v="2022-10-31T00:00:00"/>
    <s v="CARGA INICIAL RATEIO CONDOM PPT"/>
    <m/>
    <s v="CARGA INICIAL RATEIO CONDOM PPT"/>
    <n v="28834.76"/>
    <m/>
    <x v="0"/>
    <m/>
    <m/>
    <m/>
    <s v="31 DIAS"/>
    <n v="1065"/>
    <x v="3"/>
    <x v="8"/>
    <m/>
  </r>
  <r>
    <x v="349"/>
    <s v="15.519.361/0001-16"/>
    <s v="ND-RATEIO CONDOM PPT"/>
    <n v="17328"/>
    <d v="2022-09-30T00:00:00"/>
    <m/>
    <m/>
    <m/>
    <n v="15784.52"/>
    <d v="2022-10-31T00:00:00"/>
    <s v="CARGA INICIAL RATEIO CONDOM PPT"/>
    <m/>
    <s v="CARGA INICIAL RATEIO CONDOM PPT"/>
    <n v="15784.52"/>
    <m/>
    <x v="0"/>
    <m/>
    <m/>
    <m/>
    <s v="31 DIAS"/>
    <n v="1065"/>
    <x v="3"/>
    <x v="8"/>
    <m/>
  </r>
  <r>
    <x v="349"/>
    <s v="15.519.361/0001-16"/>
    <s v="ND-RATEIO CONDOM PPT"/>
    <n v="17329"/>
    <d v="2022-09-30T00:00:00"/>
    <m/>
    <m/>
    <m/>
    <n v="13953.52"/>
    <d v="2022-10-31T00:00:00"/>
    <s v="CARGA INICIAL RATEIO CONDOM PPT"/>
    <m/>
    <s v="CARGA INICIAL RATEIO CONDOM PPT"/>
    <n v="13953.52"/>
    <m/>
    <x v="0"/>
    <m/>
    <m/>
    <m/>
    <s v="31 DIAS"/>
    <n v="1065"/>
    <x v="3"/>
    <x v="8"/>
    <m/>
  </r>
  <r>
    <x v="349"/>
    <s v="15.519.361/0001-16"/>
    <s v="ND-RATEIO CONDOM PPT"/>
    <n v="17330"/>
    <d v="2022-09-30T00:00:00"/>
    <m/>
    <m/>
    <m/>
    <n v="34465.01"/>
    <d v="2022-10-31T00:00:00"/>
    <s v="CARGA INICIAL RATEIO CONDOM PPT"/>
    <m/>
    <s v="CARGA INICIAL RATEIO CONDOM PPT"/>
    <n v="34465.01"/>
    <m/>
    <x v="0"/>
    <m/>
    <m/>
    <m/>
    <s v="31 DIAS"/>
    <n v="1065"/>
    <x v="3"/>
    <x v="8"/>
    <m/>
  </r>
  <r>
    <x v="349"/>
    <s v="15.519.361/0001-16"/>
    <s v="ND-RATEIO CONDOM PPT"/>
    <n v="17331"/>
    <d v="2022-09-30T00:00:00"/>
    <m/>
    <m/>
    <m/>
    <n v="52401.55"/>
    <d v="2022-10-31T00:00:00"/>
    <s v="CARGA INICIAL RATEIO CONDOM PPT"/>
    <m/>
    <s v="CARGA INICIAL RATEIO CONDOM PPT"/>
    <n v="52401.55"/>
    <m/>
    <x v="0"/>
    <m/>
    <m/>
    <m/>
    <s v="31 DIAS"/>
    <n v="1065"/>
    <x v="3"/>
    <x v="8"/>
    <m/>
  </r>
  <r>
    <x v="349"/>
    <s v="15.519.361/0001-16"/>
    <s v="ND-RATEIO CONDOM PPT"/>
    <n v="17332"/>
    <d v="2022-09-30T00:00:00"/>
    <m/>
    <m/>
    <m/>
    <n v="76651.490000000005"/>
    <d v="2022-10-31T00:00:00"/>
    <s v="CARGA INICIAL RATEIO CONDOM PPT"/>
    <m/>
    <s v="CARGA INICIAL RATEIO CONDOM PPT"/>
    <n v="76651.490000000005"/>
    <m/>
    <x v="0"/>
    <m/>
    <m/>
    <m/>
    <s v="31 DIAS"/>
    <n v="1065"/>
    <x v="3"/>
    <x v="8"/>
    <m/>
  </r>
  <r>
    <x v="349"/>
    <s v="15.519.361/0001-16"/>
    <s v="ND-RATEIO CONDOM PPT"/>
    <n v="17333"/>
    <d v="2022-09-30T00:00:00"/>
    <m/>
    <m/>
    <m/>
    <n v="71613.919999999998"/>
    <d v="2022-10-31T00:00:00"/>
    <s v="CARGA INICIAL RATEIO CONDOM PPT"/>
    <m/>
    <s v="CARGA INICIAL RATEIO CONDOM PPT"/>
    <n v="71613.919999999998"/>
    <m/>
    <x v="0"/>
    <m/>
    <m/>
    <m/>
    <s v="31 DIAS"/>
    <n v="1065"/>
    <x v="3"/>
    <x v="8"/>
    <m/>
  </r>
  <r>
    <x v="349"/>
    <s v="15.519.361/0001-16"/>
    <s v="ND-RATEIO CONDOM PPT"/>
    <n v="17334"/>
    <d v="2022-09-30T00:00:00"/>
    <m/>
    <m/>
    <m/>
    <n v="82706.12"/>
    <d v="2022-10-31T00:00:00"/>
    <s v="CARGA INICIAL RATEIO CONDOM PPT"/>
    <m/>
    <s v="CARGA INICIAL RATEIO CONDOM PPT"/>
    <n v="82706.12"/>
    <m/>
    <x v="0"/>
    <m/>
    <m/>
    <m/>
    <s v="31 DIAS"/>
    <n v="1065"/>
    <x v="3"/>
    <x v="8"/>
    <m/>
  </r>
  <r>
    <x v="349"/>
    <s v="15.519.361/0001-16"/>
    <s v="ND-RATEIO CONDOM PPT"/>
    <n v="17335"/>
    <d v="2022-09-30T00:00:00"/>
    <m/>
    <m/>
    <m/>
    <n v="11096.26"/>
    <d v="2022-10-31T00:00:00"/>
    <s v="CARGA INICIAL RATEIO CONDOM PPT"/>
    <m/>
    <s v="CARGA INICIAL RATEIO CONDOM PPT"/>
    <n v="11096.26"/>
    <m/>
    <x v="0"/>
    <m/>
    <m/>
    <m/>
    <s v="31 DIAS"/>
    <n v="1065"/>
    <x v="3"/>
    <x v="8"/>
    <m/>
  </r>
  <r>
    <x v="349"/>
    <s v="15.519.361/0001-16"/>
    <s v="ND-RATEIO CONDOM PPT"/>
    <n v="17336"/>
    <d v="2022-09-30T00:00:00"/>
    <m/>
    <m/>
    <m/>
    <n v="21269.67"/>
    <d v="2022-10-31T00:00:00"/>
    <s v="CARGA INICIAL RATEIO CONDOM PPT"/>
    <m/>
    <s v="CARGA INICIAL RATEIO CONDOM PPT"/>
    <n v="21269.67"/>
    <m/>
    <x v="0"/>
    <m/>
    <m/>
    <m/>
    <s v="31 DIAS"/>
    <n v="1065"/>
    <x v="3"/>
    <x v="8"/>
    <m/>
  </r>
  <r>
    <x v="349"/>
    <s v="15.519.361/0001-16"/>
    <s v="ND-RATEIO CONDOM PPT"/>
    <n v="17337"/>
    <d v="2022-09-30T00:00:00"/>
    <m/>
    <m/>
    <m/>
    <n v="119145.02"/>
    <d v="2022-10-31T00:00:00"/>
    <s v="CARGA INICIAL RATEIO CONDOM PPT"/>
    <m/>
    <s v="CARGA INICIAL RATEIO CONDOM PPT"/>
    <n v="119145.02"/>
    <m/>
    <x v="0"/>
    <m/>
    <m/>
    <m/>
    <s v="31 DIAS"/>
    <n v="1065"/>
    <x v="3"/>
    <x v="8"/>
    <m/>
  </r>
  <r>
    <x v="349"/>
    <s v="15.519.361/0001-16"/>
    <s v="ND-RATEIO CONDOM PPT"/>
    <n v="17338"/>
    <d v="2022-09-30T00:00:00"/>
    <m/>
    <m/>
    <m/>
    <n v="22856.3"/>
    <d v="2022-10-31T00:00:00"/>
    <s v="CARGA INICIAL RATEIO CONDOM PPT"/>
    <m/>
    <s v="CARGA INICIAL RATEIO CONDOM PPT"/>
    <n v="22856.3"/>
    <m/>
    <x v="0"/>
    <m/>
    <m/>
    <m/>
    <s v="31 DIAS"/>
    <n v="1065"/>
    <x v="3"/>
    <x v="8"/>
    <m/>
  </r>
  <r>
    <x v="349"/>
    <s v="15.519.361/0001-16"/>
    <s v="ND-RATEIO CONDOM PPT"/>
    <n v="17339"/>
    <d v="2022-09-30T00:00:00"/>
    <m/>
    <m/>
    <m/>
    <n v="18035.259999999998"/>
    <d v="2022-10-31T00:00:00"/>
    <s v="CARGA INICIAL RATEIO CONDOM PPT"/>
    <m/>
    <s v="CARGA INICIAL RATEIO CONDOM PPT"/>
    <n v="18035.259999999998"/>
    <m/>
    <x v="0"/>
    <m/>
    <m/>
    <m/>
    <s v="31 DIAS"/>
    <n v="1065"/>
    <x v="3"/>
    <x v="8"/>
    <m/>
  </r>
  <r>
    <x v="349"/>
    <s v="15.519.361/0001-16"/>
    <s v="ND-RATEIO CONDOM PPT"/>
    <n v="17398"/>
    <d v="2022-10-31T00:00:00"/>
    <m/>
    <m/>
    <m/>
    <n v="74570.789999999994"/>
    <d v="2022-11-30T00:00:00"/>
    <s v="CARGA INICIAL RATEIO CONDOM PPT"/>
    <m/>
    <s v="CARGA INICIAL RATEIO CONDOM PPT"/>
    <n v="74570.789999999994"/>
    <m/>
    <x v="0"/>
    <m/>
    <m/>
    <m/>
    <s v="2 - FATURADO"/>
    <n v="1035"/>
    <x v="3"/>
    <x v="8"/>
    <m/>
  </r>
  <r>
    <x v="349"/>
    <s v="15.519.361/0001-16"/>
    <s v="ND-RATEIO CONDOM PPT"/>
    <n v="17399"/>
    <d v="2022-10-31T00:00:00"/>
    <m/>
    <m/>
    <m/>
    <n v="38182.6"/>
    <d v="2022-11-30T00:00:00"/>
    <s v="CARGA INICIAL RATEIO CONDOM PPT"/>
    <m/>
    <s v="CARGA INICIAL RATEIO CONDOM PPT"/>
    <n v="38182.6"/>
    <m/>
    <x v="0"/>
    <m/>
    <m/>
    <m/>
    <s v="2 - FATURADO"/>
    <n v="1035"/>
    <x v="3"/>
    <x v="8"/>
    <m/>
  </r>
  <r>
    <x v="349"/>
    <s v="15.519.361/0001-16"/>
    <s v="ND-RATEIO CONDOM PPT"/>
    <n v="17400"/>
    <d v="2022-10-31T00:00:00"/>
    <m/>
    <m/>
    <m/>
    <n v="62519.360000000001"/>
    <d v="2022-11-30T00:00:00"/>
    <s v="CARGA INICIAL RATEIO CONDOM PPT"/>
    <m/>
    <s v="CARGA INICIAL RATEIO CONDOM PPT"/>
    <n v="62519.360000000001"/>
    <m/>
    <x v="0"/>
    <m/>
    <m/>
    <m/>
    <s v="2 - FATURADO"/>
    <n v="1035"/>
    <x v="3"/>
    <x v="8"/>
    <m/>
  </r>
  <r>
    <x v="349"/>
    <s v="15.519.361/0001-16"/>
    <s v="ND-RATEIO CONDOM PPT"/>
    <n v="17401"/>
    <d v="2022-10-31T00:00:00"/>
    <m/>
    <m/>
    <m/>
    <n v="6783.62"/>
    <d v="2022-11-30T00:00:00"/>
    <s v="CARGA INICIAL RATEIO CONDOM PPT"/>
    <m/>
    <s v="CARGA INICIAL RATEIO CONDOM PPT"/>
    <n v="6783.62"/>
    <m/>
    <x v="0"/>
    <m/>
    <m/>
    <m/>
    <s v="2 - FATURADO"/>
    <n v="1035"/>
    <x v="3"/>
    <x v="8"/>
    <m/>
  </r>
  <r>
    <x v="349"/>
    <s v="15.519.361/0001-16"/>
    <s v="ND-RATEIO CONDOM PPT"/>
    <n v="17402"/>
    <d v="2022-10-31T00:00:00"/>
    <m/>
    <m/>
    <m/>
    <n v="3049.48"/>
    <d v="2022-11-30T00:00:00"/>
    <s v="CARGA INICIAL RATEIO CONDOM PPT"/>
    <m/>
    <s v="CARGA INICIAL RATEIO CONDOM PPT"/>
    <n v="3049.48"/>
    <m/>
    <x v="0"/>
    <m/>
    <m/>
    <m/>
    <s v="2 - FATURADO"/>
    <n v="1035"/>
    <x v="3"/>
    <x v="8"/>
    <m/>
  </r>
  <r>
    <x v="349"/>
    <s v="15.519.361/0001-16"/>
    <s v="ND-RATEIO CONDOM PPT"/>
    <n v="17403"/>
    <d v="2022-10-31T00:00:00"/>
    <m/>
    <m/>
    <m/>
    <n v="15835.6"/>
    <d v="2022-11-30T00:00:00"/>
    <s v="CARGA INICIAL RATEIO CONDOM PPT"/>
    <m/>
    <s v="CARGA INICIAL RATEIO CONDOM PPT"/>
    <n v="15835.6"/>
    <m/>
    <x v="0"/>
    <m/>
    <m/>
    <m/>
    <s v="2 - FATURADO"/>
    <n v="1035"/>
    <x v="3"/>
    <x v="8"/>
    <m/>
  </r>
  <r>
    <x v="349"/>
    <s v="15.519.361/0001-16"/>
    <s v="ND-RATEIO CONDOM PPT"/>
    <n v="17404"/>
    <d v="2022-10-31T00:00:00"/>
    <m/>
    <m/>
    <m/>
    <n v="14913.27"/>
    <d v="2022-11-30T00:00:00"/>
    <s v="CARGA INICIAL RATEIO CONDOM PPT"/>
    <m/>
    <s v="CARGA INICIAL RATEIO CONDOM PPT"/>
    <n v="14913.27"/>
    <m/>
    <x v="0"/>
    <m/>
    <m/>
    <m/>
    <s v="2 - FATURADO"/>
    <n v="1035"/>
    <x v="3"/>
    <x v="8"/>
    <m/>
  </r>
  <r>
    <x v="349"/>
    <s v="15.519.361/0001-16"/>
    <s v="ND-RATEIO CONDOM PPT"/>
    <n v="17405"/>
    <d v="2022-10-31T00:00:00"/>
    <m/>
    <m/>
    <m/>
    <n v="1468.74"/>
    <d v="2022-11-30T00:00:00"/>
    <s v="CARGA INICIAL RATEIO CONDOM PPT"/>
    <m/>
    <s v="CARGA INICIAL RATEIO CONDOM PPT"/>
    <n v="1468.74"/>
    <m/>
    <x v="0"/>
    <m/>
    <m/>
    <m/>
    <s v="2 - FATURADO"/>
    <n v="1035"/>
    <x v="3"/>
    <x v="8"/>
    <m/>
  </r>
  <r>
    <x v="349"/>
    <s v="15.519.361/0001-16"/>
    <s v="ND-RATEIO CONDOM PPT"/>
    <n v="17406"/>
    <d v="2022-10-31T00:00:00"/>
    <m/>
    <m/>
    <m/>
    <n v="6004.31"/>
    <d v="2022-11-30T00:00:00"/>
    <s v="CARGA INICIAL RATEIO CONDOM PPT"/>
    <m/>
    <s v="CARGA INICIAL RATEIO CONDOM PPT"/>
    <n v="6004.31"/>
    <m/>
    <x v="0"/>
    <m/>
    <m/>
    <m/>
    <s v="2 - FATURADO"/>
    <n v="1035"/>
    <x v="3"/>
    <x v="8"/>
    <m/>
  </r>
  <r>
    <x v="349"/>
    <s v="15.519.361/0001-16"/>
    <s v="ND-RATEIO CONDOM PPT"/>
    <n v="17407"/>
    <d v="2022-10-31T00:00:00"/>
    <m/>
    <m/>
    <m/>
    <n v="10016.98"/>
    <d v="2022-11-30T00:00:00"/>
    <s v="CARGA INICIAL RATEIO CONDOM PPT"/>
    <m/>
    <s v="CARGA INICIAL RATEIO CONDOM PPT"/>
    <n v="10016.98"/>
    <m/>
    <x v="0"/>
    <m/>
    <m/>
    <m/>
    <s v="2 - FATURADO"/>
    <n v="1035"/>
    <x v="3"/>
    <x v="8"/>
    <m/>
  </r>
  <r>
    <x v="349"/>
    <s v="15.519.361/0001-16"/>
    <s v="ND-RATEIO CONDOM PPT"/>
    <n v="17408"/>
    <d v="2022-10-31T00:00:00"/>
    <m/>
    <m/>
    <m/>
    <n v="80378.42"/>
    <d v="2022-11-30T00:00:00"/>
    <s v="CARGA INICIAL RATEIO CONDOM PPT"/>
    <m/>
    <s v="CARGA INICIAL RATEIO CONDOM PPT"/>
    <n v="80378.42"/>
    <m/>
    <x v="0"/>
    <m/>
    <m/>
    <m/>
    <s v="2 - FATURADO"/>
    <n v="1035"/>
    <x v="3"/>
    <x v="8"/>
    <m/>
  </r>
  <r>
    <x v="349"/>
    <s v="15.519.361/0001-16"/>
    <s v="ND-RATEIO CONDOM PPT"/>
    <n v="17409"/>
    <d v="2022-10-31T00:00:00"/>
    <m/>
    <m/>
    <m/>
    <n v="4724.22"/>
    <d v="2022-11-30T00:00:00"/>
    <s v="CARGA INICIAL RATEIO CONDOM PPT"/>
    <m/>
    <s v="CARGA INICIAL RATEIO CONDOM PPT"/>
    <n v="4724.22"/>
    <m/>
    <x v="0"/>
    <m/>
    <m/>
    <m/>
    <s v="2 - FATURADO"/>
    <n v="1035"/>
    <x v="3"/>
    <x v="8"/>
    <m/>
  </r>
  <r>
    <x v="349"/>
    <s v="15.519.361/0001-16"/>
    <s v="ND-RATEIO CONDOM PPT"/>
    <n v="17410"/>
    <d v="2022-10-31T00:00:00"/>
    <m/>
    <m/>
    <m/>
    <n v="10477.459999999999"/>
    <d v="2022-11-30T00:00:00"/>
    <s v="CARGA INICIAL RATEIO CONDOM PPT"/>
    <m/>
    <s v="CARGA INICIAL RATEIO CONDOM PPT"/>
    <n v="10477.459999999999"/>
    <m/>
    <x v="0"/>
    <m/>
    <m/>
    <m/>
    <s v="2 - FATURADO"/>
    <n v="1035"/>
    <x v="3"/>
    <x v="8"/>
    <m/>
  </r>
  <r>
    <x v="349"/>
    <s v="15.519.361/0001-16"/>
    <s v="ND-RATEIO CONDOM PPT"/>
    <n v="17411"/>
    <d v="2022-10-31T00:00:00"/>
    <m/>
    <m/>
    <m/>
    <n v="49311.79"/>
    <d v="2022-11-30T00:00:00"/>
    <s v="CARGA INICIAL RATEIO CONDOM PPT"/>
    <m/>
    <s v="CARGA INICIAL RATEIO CONDOM PPT"/>
    <n v="49311.79"/>
    <m/>
    <x v="0"/>
    <m/>
    <m/>
    <m/>
    <s v="2 - FATURADO"/>
    <n v="1035"/>
    <x v="3"/>
    <x v="8"/>
    <m/>
  </r>
  <r>
    <x v="349"/>
    <s v="15.519.361/0001-16"/>
    <s v="ND-RATEIO CONDOM PPT"/>
    <n v="17412"/>
    <d v="2022-10-31T00:00:00"/>
    <m/>
    <m/>
    <m/>
    <n v="19139.810000000001"/>
    <d v="2022-11-30T00:00:00"/>
    <s v="CARGA INICIAL RATEIO CONDOM PPT"/>
    <m/>
    <s v="CARGA INICIAL RATEIO CONDOM PPT"/>
    <n v="19139.810000000001"/>
    <m/>
    <x v="0"/>
    <m/>
    <m/>
    <m/>
    <s v="2 - FATURADO"/>
    <n v="1035"/>
    <x v="3"/>
    <x v="8"/>
    <m/>
  </r>
  <r>
    <x v="349"/>
    <s v="15.519.361/0001-16"/>
    <s v="ND-RATEIO CONDOM PPT"/>
    <n v="17413"/>
    <d v="2022-10-31T00:00:00"/>
    <m/>
    <m/>
    <m/>
    <n v="44934.83"/>
    <d v="2022-11-30T00:00:00"/>
    <s v="CARGA INICIAL RATEIO CONDOM PPT"/>
    <m/>
    <s v="CARGA INICIAL RATEIO CONDOM PPT"/>
    <n v="44934.83"/>
    <m/>
    <x v="0"/>
    <m/>
    <m/>
    <m/>
    <s v="2 - FATURADO"/>
    <n v="1035"/>
    <x v="3"/>
    <x v="8"/>
    <m/>
  </r>
  <r>
    <x v="349"/>
    <s v="15.519.361/0001-16"/>
    <s v="ND-RATEIO CONDOM PPT"/>
    <n v="17414"/>
    <d v="2022-10-31T00:00:00"/>
    <m/>
    <m/>
    <m/>
    <n v="36835.97"/>
    <d v="2022-11-30T00:00:00"/>
    <s v="CARGA INICIAL RATEIO CONDOM PPT"/>
    <m/>
    <s v="CARGA INICIAL RATEIO CONDOM PPT"/>
    <n v="36835.97"/>
    <m/>
    <x v="0"/>
    <m/>
    <m/>
    <m/>
    <s v="2 - FATURADO"/>
    <n v="1035"/>
    <x v="3"/>
    <x v="8"/>
    <m/>
  </r>
  <r>
    <x v="349"/>
    <s v="15.519.361/0001-16"/>
    <s v="ND-RATEIO CONDOM PPT"/>
    <n v="17415"/>
    <d v="2022-10-31T00:00:00"/>
    <m/>
    <m/>
    <m/>
    <n v="35242.080000000002"/>
    <d v="2022-11-30T00:00:00"/>
    <s v="CARGA INICIAL RATEIO CONDOM PPT"/>
    <m/>
    <s v="CARGA INICIAL RATEIO CONDOM PPT"/>
    <n v="35242.080000000002"/>
    <m/>
    <x v="0"/>
    <m/>
    <m/>
    <m/>
    <s v="2 - FATURADO"/>
    <n v="1035"/>
    <x v="3"/>
    <x v="8"/>
    <m/>
  </r>
  <r>
    <x v="349"/>
    <s v="15.519.361/0001-16"/>
    <s v="ND-RATEIO CONDOM PPT"/>
    <n v="17416"/>
    <d v="2022-10-31T00:00:00"/>
    <m/>
    <m/>
    <m/>
    <n v="14250.03"/>
    <d v="2022-11-30T00:00:00"/>
    <s v="CARGA INICIAL RATEIO CONDOM PPT"/>
    <m/>
    <s v="CARGA INICIAL RATEIO CONDOM PPT"/>
    <n v="14250.03"/>
    <m/>
    <x v="0"/>
    <m/>
    <m/>
    <m/>
    <s v="2 - FATURADO"/>
    <n v="1035"/>
    <x v="3"/>
    <x v="8"/>
    <m/>
  </r>
  <r>
    <x v="349"/>
    <s v="15.519.361/0001-16"/>
    <s v="ND-RATEIO CONDOM PPT"/>
    <n v="17417"/>
    <d v="2022-10-31T00:00:00"/>
    <m/>
    <m/>
    <m/>
    <n v="21424.44"/>
    <d v="2022-11-30T00:00:00"/>
    <s v="CARGA INICIAL RATEIO CONDOM PPT"/>
    <m/>
    <s v="CARGA INICIAL RATEIO CONDOM PPT"/>
    <n v="21424.44"/>
    <m/>
    <x v="0"/>
    <m/>
    <m/>
    <m/>
    <s v="2 - FATURADO"/>
    <n v="1035"/>
    <x v="3"/>
    <x v="8"/>
    <m/>
  </r>
  <r>
    <x v="349"/>
    <s v="15.519.361/0001-16"/>
    <s v="ND-RATEIO CONDOM PPT"/>
    <n v="17418"/>
    <d v="2022-10-31T00:00:00"/>
    <m/>
    <m/>
    <m/>
    <n v="16150.64"/>
    <d v="2022-11-30T00:00:00"/>
    <s v="CARGA INICIAL RATEIO CONDOM PPT"/>
    <m/>
    <s v="CARGA INICIAL RATEIO CONDOM PPT"/>
    <n v="16150.64"/>
    <m/>
    <x v="0"/>
    <m/>
    <m/>
    <m/>
    <s v="2 - FATURADO"/>
    <n v="1035"/>
    <x v="3"/>
    <x v="8"/>
    <m/>
  </r>
  <r>
    <x v="349"/>
    <s v="15.519.361/0001-16"/>
    <s v="ND-RATEIO CONDOM PPT"/>
    <n v="17419"/>
    <d v="2022-10-31T00:00:00"/>
    <m/>
    <m/>
    <m/>
    <n v="20998.22"/>
    <d v="2022-11-30T00:00:00"/>
    <s v="CARGA INICIAL RATEIO CONDOM PPT"/>
    <m/>
    <s v="CARGA INICIAL RATEIO CONDOM PPT"/>
    <n v="20998.22"/>
    <m/>
    <x v="0"/>
    <m/>
    <m/>
    <m/>
    <s v="2 - FATURADO"/>
    <n v="1035"/>
    <x v="3"/>
    <x v="8"/>
    <m/>
  </r>
  <r>
    <x v="349"/>
    <s v="15.519.361/0001-16"/>
    <s v="ND-RATEIO CONDOM PPT"/>
    <n v="17420"/>
    <d v="2022-10-31T00:00:00"/>
    <m/>
    <m/>
    <m/>
    <n v="16470.91"/>
    <d v="2022-11-30T00:00:00"/>
    <s v="CARGA INICIAL RATEIO CONDOM PPT"/>
    <m/>
    <s v="CARGA INICIAL RATEIO CONDOM PPT"/>
    <n v="16470.91"/>
    <m/>
    <x v="0"/>
    <m/>
    <m/>
    <m/>
    <s v="2 - FATURADO"/>
    <n v="1035"/>
    <x v="3"/>
    <x v="8"/>
    <m/>
  </r>
  <r>
    <x v="349"/>
    <s v="15.519.361/0001-16"/>
    <s v="ND-RATEIO CONDOM PPT"/>
    <n v="17421"/>
    <d v="2022-10-31T00:00:00"/>
    <m/>
    <m/>
    <m/>
    <n v="13600.76"/>
    <d v="2022-11-30T00:00:00"/>
    <s v="CARGA INICIAL RATEIO CONDOM PPT"/>
    <m/>
    <s v="CARGA INICIAL RATEIO CONDOM PPT"/>
    <n v="13600.76"/>
    <m/>
    <x v="0"/>
    <m/>
    <m/>
    <m/>
    <s v="2 - FATURADO"/>
    <n v="1035"/>
    <x v="3"/>
    <x v="8"/>
    <m/>
  </r>
  <r>
    <x v="349"/>
    <s v="15.519.361/0001-16"/>
    <s v="ND-RATEIO CONDOM PPT"/>
    <n v="17422"/>
    <d v="2022-10-31T00:00:00"/>
    <m/>
    <m/>
    <m/>
    <n v="29015.5"/>
    <d v="2022-11-30T00:00:00"/>
    <s v="CARGA INICIAL RATEIO CONDOM PPT"/>
    <m/>
    <s v="CARGA INICIAL RATEIO CONDOM PPT"/>
    <n v="29015.5"/>
    <m/>
    <x v="0"/>
    <m/>
    <m/>
    <m/>
    <s v="2 - FATURADO"/>
    <n v="1035"/>
    <x v="3"/>
    <x v="8"/>
    <m/>
  </r>
  <r>
    <x v="349"/>
    <s v="15.519.361/0001-16"/>
    <s v="ND-RATEIO CONDOM PPT"/>
    <n v="17423"/>
    <d v="2022-10-31T00:00:00"/>
    <m/>
    <m/>
    <m/>
    <n v="15784.52"/>
    <d v="2022-11-30T00:00:00"/>
    <s v="CARGA INICIAL RATEIO CONDOM PPT"/>
    <m/>
    <s v="CARGA INICIAL RATEIO CONDOM PPT"/>
    <n v="15784.52"/>
    <m/>
    <x v="0"/>
    <m/>
    <m/>
    <m/>
    <s v="2 - FATURADO"/>
    <n v="1035"/>
    <x v="3"/>
    <x v="8"/>
    <m/>
  </r>
  <r>
    <x v="349"/>
    <s v="15.519.361/0001-16"/>
    <s v="ND-RATEIO CONDOM PPT"/>
    <n v="17424"/>
    <d v="2022-10-31T00:00:00"/>
    <m/>
    <m/>
    <m/>
    <n v="13953.52"/>
    <d v="2022-11-30T00:00:00"/>
    <s v="CARGA INICIAL RATEIO CONDOM PPT"/>
    <m/>
    <s v="CARGA INICIAL RATEIO CONDOM PPT"/>
    <n v="13953.52"/>
    <m/>
    <x v="0"/>
    <m/>
    <m/>
    <m/>
    <s v="2 - FATURADO"/>
    <n v="1035"/>
    <x v="3"/>
    <x v="8"/>
    <m/>
  </r>
  <r>
    <x v="349"/>
    <s v="15.519.361/0001-16"/>
    <s v="ND-RATEIO CONDOM PPT"/>
    <n v="17425"/>
    <d v="2022-10-31T00:00:00"/>
    <m/>
    <m/>
    <m/>
    <n v="34089.24"/>
    <d v="2022-11-30T00:00:00"/>
    <s v="CARGA INICIAL RATEIO CONDOM PPT"/>
    <m/>
    <s v="CARGA INICIAL RATEIO CONDOM PPT"/>
    <n v="34089.24"/>
    <m/>
    <x v="0"/>
    <m/>
    <m/>
    <m/>
    <s v="2 - FATURADO"/>
    <n v="1035"/>
    <x v="3"/>
    <x v="8"/>
    <m/>
  </r>
  <r>
    <x v="349"/>
    <s v="15.519.361/0001-16"/>
    <s v="ND-RATEIO CONDOM PPT"/>
    <n v="17426"/>
    <d v="2022-10-31T00:00:00"/>
    <m/>
    <m/>
    <m/>
    <n v="50926.38"/>
    <d v="2022-11-30T00:00:00"/>
    <s v="CARGA INICIAL RATEIO CONDOM PPT"/>
    <m/>
    <s v="CARGA INICIAL RATEIO CONDOM PPT"/>
    <n v="50926.38"/>
    <m/>
    <x v="0"/>
    <m/>
    <m/>
    <m/>
    <s v="2 - FATURADO"/>
    <n v="1035"/>
    <x v="3"/>
    <x v="8"/>
    <m/>
  </r>
  <r>
    <x v="349"/>
    <s v="15.519.361/0001-16"/>
    <s v="ND-RATEIO CONDOM PPT"/>
    <n v="17427"/>
    <d v="2022-10-31T00:00:00"/>
    <m/>
    <m/>
    <m/>
    <n v="76651.490000000005"/>
    <d v="2022-11-30T00:00:00"/>
    <s v="CARGA INICIAL RATEIO CONDOM PPT"/>
    <m/>
    <s v="CARGA INICIAL RATEIO CONDOM PPT"/>
    <n v="76651.490000000005"/>
    <m/>
    <x v="0"/>
    <m/>
    <m/>
    <m/>
    <s v="2 - FATURADO"/>
    <n v="1035"/>
    <x v="3"/>
    <x v="8"/>
    <m/>
  </r>
  <r>
    <x v="349"/>
    <s v="15.519.361/0001-16"/>
    <s v="ND-RATEIO CONDOM PPT"/>
    <n v="17428"/>
    <d v="2022-10-31T00:00:00"/>
    <m/>
    <m/>
    <m/>
    <n v="71644.25"/>
    <d v="2022-11-30T00:00:00"/>
    <s v="CARGA INICIAL RATEIO CONDOM PPT"/>
    <m/>
    <s v="CARGA INICIAL RATEIO CONDOM PPT"/>
    <n v="71644.25"/>
    <m/>
    <x v="0"/>
    <m/>
    <m/>
    <m/>
    <s v="2 - FATURADO"/>
    <n v="1035"/>
    <x v="3"/>
    <x v="8"/>
    <m/>
  </r>
  <r>
    <x v="349"/>
    <s v="15.519.361/0001-16"/>
    <s v="ND-RATEIO CONDOM PPT"/>
    <n v="17429"/>
    <d v="2022-10-31T00:00:00"/>
    <m/>
    <m/>
    <m/>
    <n v="84051.82"/>
    <d v="2022-11-30T00:00:00"/>
    <s v="CARGA INICIAL RATEIO CONDOM PPT"/>
    <m/>
    <s v="CARGA INICIAL RATEIO CONDOM PPT"/>
    <n v="84051.82"/>
    <m/>
    <x v="0"/>
    <m/>
    <m/>
    <m/>
    <s v="2 - FATURADO"/>
    <n v="1035"/>
    <x v="3"/>
    <x v="8"/>
    <m/>
  </r>
  <r>
    <x v="349"/>
    <s v="15.519.361/0001-16"/>
    <s v="ND-RATEIO CONDOM PPT"/>
    <n v="17430"/>
    <d v="2022-10-31T00:00:00"/>
    <m/>
    <m/>
    <m/>
    <n v="11096.26"/>
    <d v="2022-11-30T00:00:00"/>
    <s v="CARGA INICIAL RATEIO CONDOM PPT"/>
    <m/>
    <s v="CARGA INICIAL RATEIO CONDOM PPT"/>
    <n v="11096.26"/>
    <m/>
    <x v="0"/>
    <m/>
    <m/>
    <m/>
    <s v="2 - FATURADO"/>
    <n v="1035"/>
    <x v="3"/>
    <x v="8"/>
    <m/>
  </r>
  <r>
    <x v="349"/>
    <s v="15.519.361/0001-16"/>
    <s v="ND-RATEIO CONDOM PPT"/>
    <n v="17431"/>
    <d v="2022-10-31T00:00:00"/>
    <m/>
    <m/>
    <m/>
    <n v="21527.89"/>
    <d v="2022-11-30T00:00:00"/>
    <s v="CARGA INICIAL RATEIO CONDOM PPT"/>
    <m/>
    <s v="CARGA INICIAL RATEIO CONDOM PPT"/>
    <n v="21527.89"/>
    <m/>
    <x v="0"/>
    <m/>
    <m/>
    <m/>
    <s v="2 - FATURADO"/>
    <n v="1035"/>
    <x v="3"/>
    <x v="8"/>
    <m/>
  </r>
  <r>
    <x v="349"/>
    <s v="15.519.361/0001-16"/>
    <s v="ND-RATEIO CONDOM PPT"/>
    <n v="17432"/>
    <d v="2022-10-31T00:00:00"/>
    <m/>
    <m/>
    <m/>
    <n v="119145.02"/>
    <d v="2022-11-30T00:00:00"/>
    <s v="CARGA INICIAL RATEIO CONDOM PPT"/>
    <m/>
    <s v="CARGA INICIAL RATEIO CONDOM PPT"/>
    <n v="119145.02"/>
    <m/>
    <x v="0"/>
    <m/>
    <m/>
    <m/>
    <s v="2 - FATURADO"/>
    <n v="1035"/>
    <x v="3"/>
    <x v="8"/>
    <m/>
  </r>
  <r>
    <x v="349"/>
    <s v="15.519.361/0001-16"/>
    <s v="ND-RATEIO CONDOM PPT"/>
    <n v="17433"/>
    <d v="2022-10-31T00:00:00"/>
    <m/>
    <m/>
    <m/>
    <n v="23882.91"/>
    <d v="2022-11-30T00:00:00"/>
    <s v="CARGA INICIAL RATEIO CONDOM PPT"/>
    <m/>
    <s v="CARGA INICIAL RATEIO CONDOM PPT"/>
    <n v="23882.91"/>
    <m/>
    <x v="0"/>
    <m/>
    <m/>
    <m/>
    <s v="2 - FATURADO"/>
    <n v="1035"/>
    <x v="3"/>
    <x v="8"/>
    <m/>
  </r>
  <r>
    <x v="349"/>
    <s v="15.519.361/0001-16"/>
    <s v="ND-RATEIO CONDOM PPT"/>
    <n v="17434"/>
    <d v="2022-10-31T00:00:00"/>
    <m/>
    <m/>
    <m/>
    <n v="18008.830000000002"/>
    <d v="2022-11-30T00:00:00"/>
    <s v="CARGA INICIAL RATEIO CONDOM PPT"/>
    <m/>
    <s v="CARGA INICIAL RATEIO CONDOM PPT"/>
    <n v="18008.830000000002"/>
    <m/>
    <x v="0"/>
    <m/>
    <m/>
    <m/>
    <s v="2 - FATURADO"/>
    <n v="1035"/>
    <x v="3"/>
    <x v="8"/>
    <m/>
  </r>
  <r>
    <x v="349"/>
    <s v="15.519.361/0001-16"/>
    <s v="ND-RATEIO CONDOM PPT"/>
    <n v="17494"/>
    <d v="2022-11-30T00:00:00"/>
    <m/>
    <m/>
    <m/>
    <n v="74873.570000000007"/>
    <d v="2022-12-29T00:00:00"/>
    <s v="CARGA INICIAL RATEIO CONDOM PPT"/>
    <m/>
    <s v="CARGA INICIAL RATEIO CONDOM PPT"/>
    <n v="74873.570000000007"/>
    <m/>
    <x v="0"/>
    <m/>
    <m/>
    <m/>
    <s v="29 DIAS"/>
    <n v="1006"/>
    <x v="3"/>
    <x v="8"/>
    <m/>
  </r>
  <r>
    <x v="349"/>
    <s v="15.519.361/0001-16"/>
    <s v="ND-RATEIO CONDOM PPT"/>
    <n v="17495"/>
    <d v="2022-11-30T00:00:00"/>
    <m/>
    <m/>
    <m/>
    <n v="39302.5"/>
    <d v="2022-12-29T00:00:00"/>
    <s v="CARGA INICIAL RATEIO CONDOM PPT"/>
    <m/>
    <s v="CARGA INICIAL RATEIO CONDOM PPT"/>
    <n v="39302.5"/>
    <m/>
    <x v="0"/>
    <m/>
    <m/>
    <m/>
    <s v="29 DIAS"/>
    <n v="1006"/>
    <x v="3"/>
    <x v="8"/>
    <m/>
  </r>
  <r>
    <x v="349"/>
    <s v="15.519.361/0001-16"/>
    <s v="ND-RATEIO CONDOM PPT"/>
    <n v="17496"/>
    <d v="2022-11-30T00:00:00"/>
    <m/>
    <m/>
    <m/>
    <n v="62663.86"/>
    <d v="2022-12-29T00:00:00"/>
    <s v="CARGA INICIAL RATEIO CONDOM PPT"/>
    <m/>
    <s v="CARGA INICIAL RATEIO CONDOM PPT"/>
    <n v="62663.86"/>
    <m/>
    <x v="0"/>
    <m/>
    <m/>
    <m/>
    <s v="29 DIAS"/>
    <n v="1006"/>
    <x v="3"/>
    <x v="8"/>
    <m/>
  </r>
  <r>
    <x v="349"/>
    <s v="15.519.361/0001-16"/>
    <s v="ND-RATEIO CONDOM PPT"/>
    <n v="17497"/>
    <d v="2022-11-30T00:00:00"/>
    <m/>
    <m/>
    <m/>
    <n v="6741.12"/>
    <d v="2022-12-29T00:00:00"/>
    <s v="CARGA INICIAL RATEIO CONDOM PPT"/>
    <m/>
    <s v="CARGA INICIAL RATEIO CONDOM PPT"/>
    <n v="6741.12"/>
    <m/>
    <x v="0"/>
    <m/>
    <m/>
    <m/>
    <s v="29 DIAS"/>
    <n v="1006"/>
    <x v="3"/>
    <x v="8"/>
    <m/>
  </r>
  <r>
    <x v="349"/>
    <s v="15.519.361/0001-16"/>
    <s v="ND-RATEIO CONDOM PPT"/>
    <n v="17498"/>
    <d v="2022-11-30T00:00:00"/>
    <m/>
    <m/>
    <m/>
    <n v="3044.63"/>
    <d v="2022-12-29T00:00:00"/>
    <s v="CARGA INICIAL RATEIO CONDOM PPT"/>
    <m/>
    <s v="CARGA INICIAL RATEIO CONDOM PPT"/>
    <n v="3044.63"/>
    <m/>
    <x v="0"/>
    <m/>
    <m/>
    <m/>
    <s v="29 DIAS"/>
    <n v="1006"/>
    <x v="3"/>
    <x v="8"/>
    <m/>
  </r>
  <r>
    <x v="349"/>
    <s v="15.519.361/0001-16"/>
    <s v="ND-RATEIO CONDOM PPT"/>
    <n v="17499"/>
    <d v="2022-11-30T00:00:00"/>
    <m/>
    <m/>
    <m/>
    <n v="15698.27"/>
    <d v="2022-12-29T00:00:00"/>
    <s v="CARGA INICIAL RATEIO CONDOM PPT"/>
    <m/>
    <s v="CARGA INICIAL RATEIO CONDOM PPT"/>
    <n v="15698.27"/>
    <m/>
    <x v="0"/>
    <m/>
    <m/>
    <m/>
    <s v="29 DIAS"/>
    <n v="1006"/>
    <x v="3"/>
    <x v="8"/>
    <m/>
  </r>
  <r>
    <x v="349"/>
    <s v="15.519.361/0001-16"/>
    <s v="ND-RATEIO CONDOM PPT"/>
    <n v="17500"/>
    <d v="2022-11-30T00:00:00"/>
    <m/>
    <m/>
    <m/>
    <n v="14872.08"/>
    <d v="2022-12-29T00:00:00"/>
    <s v="CARGA INICIAL RATEIO CONDOM PPT"/>
    <m/>
    <s v="CARGA INICIAL RATEIO CONDOM PPT"/>
    <n v="14872.08"/>
    <m/>
    <x v="0"/>
    <m/>
    <m/>
    <m/>
    <s v="29 DIAS"/>
    <n v="1006"/>
    <x v="3"/>
    <x v="8"/>
    <m/>
  </r>
  <r>
    <x v="349"/>
    <s v="15.519.361/0001-16"/>
    <s v="ND-RATEIO CONDOM PPT"/>
    <n v="17501"/>
    <d v="2022-11-30T00:00:00"/>
    <m/>
    <m/>
    <m/>
    <n v="1446.67"/>
    <d v="2022-12-29T00:00:00"/>
    <s v="CARGA INICIAL RATEIO CONDOM PPT"/>
    <m/>
    <s v="CARGA INICIAL RATEIO CONDOM PPT"/>
    <n v="1446.67"/>
    <m/>
    <x v="0"/>
    <m/>
    <m/>
    <m/>
    <s v="29 DIAS"/>
    <n v="1006"/>
    <x v="3"/>
    <x v="8"/>
    <m/>
  </r>
  <r>
    <x v="349"/>
    <s v="15.519.361/0001-16"/>
    <s v="ND-RATEIO CONDOM PPT"/>
    <n v="17502"/>
    <d v="2022-11-30T00:00:00"/>
    <m/>
    <m/>
    <m/>
    <n v="5936.88"/>
    <d v="2022-12-29T00:00:00"/>
    <s v="CARGA INICIAL RATEIO CONDOM PPT"/>
    <m/>
    <s v="CARGA INICIAL RATEIO CONDOM PPT"/>
    <n v="5936.88"/>
    <m/>
    <x v="0"/>
    <m/>
    <m/>
    <m/>
    <s v="29 DIAS"/>
    <n v="1006"/>
    <x v="3"/>
    <x v="8"/>
    <m/>
  </r>
  <r>
    <x v="349"/>
    <s v="15.519.361/0001-16"/>
    <s v="ND-RATEIO CONDOM PPT"/>
    <n v="17503"/>
    <d v="2022-11-30T00:00:00"/>
    <m/>
    <m/>
    <m/>
    <n v="10021.98"/>
    <d v="2022-12-29T00:00:00"/>
    <s v="CARGA INICIAL RATEIO CONDOM PPT"/>
    <m/>
    <s v="CARGA INICIAL RATEIO CONDOM PPT"/>
    <n v="10021.98"/>
    <m/>
    <x v="0"/>
    <m/>
    <m/>
    <m/>
    <s v="29 DIAS"/>
    <n v="1006"/>
    <x v="3"/>
    <x v="8"/>
    <m/>
  </r>
  <r>
    <x v="349"/>
    <s v="15.519.361/0001-16"/>
    <s v="ND-RATEIO CONDOM PPT"/>
    <n v="17504"/>
    <d v="2022-11-30T00:00:00"/>
    <m/>
    <m/>
    <m/>
    <n v="79831.399999999994"/>
    <d v="2022-12-29T00:00:00"/>
    <s v="CARGA INICIAL RATEIO CONDOM PPT"/>
    <m/>
    <s v="CARGA INICIAL RATEIO CONDOM PPT"/>
    <n v="79831.399999999994"/>
    <m/>
    <x v="0"/>
    <m/>
    <m/>
    <m/>
    <s v="29 DIAS"/>
    <n v="1006"/>
    <x v="3"/>
    <x v="8"/>
    <m/>
  </r>
  <r>
    <x v="349"/>
    <s v="15.519.361/0001-16"/>
    <s v="ND-RATEIO CONDOM PPT"/>
    <n v="17505"/>
    <d v="2022-11-30T00:00:00"/>
    <m/>
    <m/>
    <m/>
    <n v="4752.04"/>
    <d v="2022-12-29T00:00:00"/>
    <s v="CARGA INICIAL RATEIO CONDOM PPT"/>
    <m/>
    <s v="CARGA INICIAL RATEIO CONDOM PPT"/>
    <n v="4752.04"/>
    <m/>
    <x v="0"/>
    <m/>
    <m/>
    <m/>
    <s v="29 DIAS"/>
    <n v="1006"/>
    <x v="3"/>
    <x v="8"/>
    <m/>
  </r>
  <r>
    <x v="349"/>
    <s v="15.519.361/0001-16"/>
    <s v="ND-RATEIO CONDOM PPT"/>
    <n v="17506"/>
    <d v="2022-11-30T00:00:00"/>
    <m/>
    <m/>
    <m/>
    <n v="10595.21"/>
    <d v="2022-12-29T00:00:00"/>
    <s v="CARGA INICIAL RATEIO CONDOM PPT"/>
    <m/>
    <s v="CARGA INICIAL RATEIO CONDOM PPT"/>
    <n v="10595.21"/>
    <m/>
    <x v="0"/>
    <m/>
    <m/>
    <m/>
    <s v="29 DIAS"/>
    <n v="1006"/>
    <x v="3"/>
    <x v="8"/>
    <m/>
  </r>
  <r>
    <x v="349"/>
    <s v="15.519.361/0001-16"/>
    <s v="ND-RATEIO CONDOM PPT"/>
    <n v="17507"/>
    <d v="2022-11-30T00:00:00"/>
    <m/>
    <m/>
    <m/>
    <n v="49375.44"/>
    <d v="2022-12-29T00:00:00"/>
    <s v="CARGA INICIAL RATEIO CONDOM PPT"/>
    <m/>
    <s v="CARGA INICIAL RATEIO CONDOM PPT"/>
    <n v="49375.44"/>
    <m/>
    <x v="0"/>
    <m/>
    <m/>
    <m/>
    <s v="29 DIAS"/>
    <n v="1006"/>
    <x v="3"/>
    <x v="8"/>
    <m/>
  </r>
  <r>
    <x v="349"/>
    <s v="15.519.361/0001-16"/>
    <s v="ND-RATEIO CONDOM PPT"/>
    <n v="17508"/>
    <d v="2022-11-30T00:00:00"/>
    <m/>
    <m/>
    <m/>
    <n v="18934.87"/>
    <d v="2022-12-29T00:00:00"/>
    <s v="CARGA INICIAL RATEIO CONDOM PPT"/>
    <m/>
    <s v="CARGA INICIAL RATEIO CONDOM PPT"/>
    <n v="18934.87"/>
    <m/>
    <x v="0"/>
    <m/>
    <m/>
    <m/>
    <s v="29 DIAS"/>
    <n v="1006"/>
    <x v="3"/>
    <x v="8"/>
    <m/>
  </r>
  <r>
    <x v="349"/>
    <s v="15.519.361/0001-16"/>
    <s v="ND-RATEIO CONDOM PPT"/>
    <n v="17509"/>
    <d v="2022-11-30T00:00:00"/>
    <m/>
    <m/>
    <m/>
    <n v="44934.83"/>
    <d v="2022-12-29T00:00:00"/>
    <s v="CARGA INICIAL RATEIO CONDOM PPT"/>
    <m/>
    <s v="CARGA INICIAL RATEIO CONDOM PPT"/>
    <n v="44934.83"/>
    <m/>
    <x v="0"/>
    <m/>
    <m/>
    <m/>
    <s v="29 DIAS"/>
    <n v="1006"/>
    <x v="3"/>
    <x v="8"/>
    <m/>
  </r>
  <r>
    <x v="349"/>
    <s v="15.519.361/0001-16"/>
    <s v="ND-RATEIO CONDOM PPT"/>
    <n v="17510"/>
    <d v="2022-11-30T00:00:00"/>
    <m/>
    <m/>
    <m/>
    <n v="36835.97"/>
    <d v="2022-12-29T00:00:00"/>
    <s v="CARGA INICIAL RATEIO CONDOM PPT"/>
    <m/>
    <s v="CARGA INICIAL RATEIO CONDOM PPT"/>
    <n v="36835.97"/>
    <m/>
    <x v="0"/>
    <m/>
    <m/>
    <m/>
    <s v="29 DIAS"/>
    <n v="1006"/>
    <x v="3"/>
    <x v="8"/>
    <m/>
  </r>
  <r>
    <x v="349"/>
    <s v="15.519.361/0001-16"/>
    <s v="ND-RATEIO CONDOM PPT"/>
    <n v="17511"/>
    <d v="2022-11-30T00:00:00"/>
    <m/>
    <m/>
    <m/>
    <n v="35152.79"/>
    <d v="2022-12-29T00:00:00"/>
    <s v="CARGA INICIAL RATEIO CONDOM PPT"/>
    <m/>
    <s v="CARGA INICIAL RATEIO CONDOM PPT"/>
    <n v="35152.79"/>
    <m/>
    <x v="0"/>
    <m/>
    <m/>
    <m/>
    <s v="29 DIAS"/>
    <n v="1006"/>
    <x v="3"/>
    <x v="8"/>
    <m/>
  </r>
  <r>
    <x v="349"/>
    <s v="15.519.361/0001-16"/>
    <s v="ND-RATEIO CONDOM PPT"/>
    <n v="17512"/>
    <d v="2022-11-30T00:00:00"/>
    <m/>
    <m/>
    <m/>
    <n v="14250.03"/>
    <d v="2022-12-29T00:00:00"/>
    <s v="CARGA INICIAL RATEIO CONDOM PPT"/>
    <m/>
    <s v="CARGA INICIAL RATEIO CONDOM PPT"/>
    <n v="14250.03"/>
    <m/>
    <x v="0"/>
    <m/>
    <m/>
    <m/>
    <s v="29 DIAS"/>
    <n v="1006"/>
    <x v="3"/>
    <x v="8"/>
    <m/>
  </r>
  <r>
    <x v="349"/>
    <s v="15.519.361/0001-16"/>
    <s v="ND-RATEIO CONDOM PPT"/>
    <n v="17513"/>
    <d v="2022-11-30T00:00:00"/>
    <m/>
    <m/>
    <m/>
    <n v="21725.26"/>
    <d v="2022-12-29T00:00:00"/>
    <s v="CARGA INICIAL RATEIO CONDOM PPT"/>
    <m/>
    <s v="CARGA INICIAL RATEIO CONDOM PPT"/>
    <n v="21725.26"/>
    <m/>
    <x v="0"/>
    <m/>
    <m/>
    <m/>
    <s v="29 DIAS"/>
    <n v="1006"/>
    <x v="3"/>
    <x v="8"/>
    <m/>
  </r>
  <r>
    <x v="349"/>
    <s v="15.519.361/0001-16"/>
    <s v="ND-RATEIO CONDOM PPT"/>
    <n v="17514"/>
    <d v="2022-11-30T00:00:00"/>
    <m/>
    <m/>
    <m/>
    <n v="15996.76"/>
    <d v="2022-12-29T00:00:00"/>
    <s v="CARGA INICIAL RATEIO CONDOM PPT"/>
    <m/>
    <s v="CARGA INICIAL RATEIO CONDOM PPT"/>
    <n v="15996.76"/>
    <m/>
    <x v="0"/>
    <m/>
    <m/>
    <m/>
    <s v="29 DIAS"/>
    <n v="1006"/>
    <x v="3"/>
    <x v="8"/>
    <m/>
  </r>
  <r>
    <x v="349"/>
    <s v="15.519.361/0001-16"/>
    <s v="ND-RATEIO CONDOM PPT"/>
    <n v="17515"/>
    <d v="2022-11-30T00:00:00"/>
    <m/>
    <m/>
    <m/>
    <n v="21061.51"/>
    <d v="2022-12-29T00:00:00"/>
    <s v="CARGA INICIAL RATEIO CONDOM PPT"/>
    <m/>
    <s v="CARGA INICIAL RATEIO CONDOM PPT"/>
    <n v="21061.51"/>
    <m/>
    <x v="0"/>
    <m/>
    <m/>
    <m/>
    <s v="29 DIAS"/>
    <n v="1006"/>
    <x v="3"/>
    <x v="8"/>
    <m/>
  </r>
  <r>
    <x v="349"/>
    <s v="15.519.361/0001-16"/>
    <s v="ND-RATEIO CONDOM PPT"/>
    <n v="17516"/>
    <d v="2022-11-30T00:00:00"/>
    <m/>
    <m/>
    <m/>
    <n v="16433.11"/>
    <d v="2022-12-29T00:00:00"/>
    <s v="CARGA INICIAL RATEIO CONDOM PPT"/>
    <m/>
    <s v="CARGA INICIAL RATEIO CONDOM PPT"/>
    <n v="16433.11"/>
    <m/>
    <x v="0"/>
    <m/>
    <m/>
    <m/>
    <s v="29 DIAS"/>
    <n v="1006"/>
    <x v="3"/>
    <x v="8"/>
    <m/>
  </r>
  <r>
    <x v="349"/>
    <s v="15.519.361/0001-16"/>
    <s v="ND-RATEIO CONDOM PPT"/>
    <n v="17517"/>
    <d v="2022-11-30T00:00:00"/>
    <m/>
    <m/>
    <m/>
    <n v="13600.76"/>
    <d v="2022-12-29T00:00:00"/>
    <s v="CARGA INICIAL RATEIO CONDOM PPT"/>
    <m/>
    <s v="CARGA INICIAL RATEIO CONDOM PPT"/>
    <n v="13600.76"/>
    <m/>
    <x v="0"/>
    <m/>
    <m/>
    <m/>
    <s v="29 DIAS"/>
    <n v="1006"/>
    <x v="3"/>
    <x v="8"/>
    <m/>
  </r>
  <r>
    <x v="349"/>
    <s v="15.519.361/0001-16"/>
    <s v="ND-RATEIO CONDOM PPT"/>
    <n v="17518"/>
    <d v="2022-11-30T00:00:00"/>
    <m/>
    <m/>
    <m/>
    <n v="28834.76"/>
    <d v="2022-12-29T00:00:00"/>
    <s v="CARGA INICIAL RATEIO CONDOM PPT"/>
    <m/>
    <s v="CARGA INICIAL RATEIO CONDOM PPT"/>
    <n v="28834.76"/>
    <m/>
    <x v="0"/>
    <m/>
    <m/>
    <m/>
    <s v="29 DIAS"/>
    <n v="1006"/>
    <x v="3"/>
    <x v="8"/>
    <m/>
  </r>
  <r>
    <x v="349"/>
    <s v="15.519.361/0001-16"/>
    <s v="ND-RATEIO CONDOM PPT"/>
    <n v="17519"/>
    <d v="2022-11-30T00:00:00"/>
    <m/>
    <m/>
    <m/>
    <n v="15784.52"/>
    <d v="2022-12-29T00:00:00"/>
    <s v="CARGA INICIAL RATEIO CONDOM PPT"/>
    <m/>
    <s v="CARGA INICIAL RATEIO CONDOM PPT"/>
    <n v="15784.52"/>
    <m/>
    <x v="0"/>
    <m/>
    <m/>
    <m/>
    <s v="29 DIAS"/>
    <n v="1006"/>
    <x v="3"/>
    <x v="8"/>
    <m/>
  </r>
  <r>
    <x v="349"/>
    <s v="15.519.361/0001-16"/>
    <s v="ND-RATEIO CONDOM PPT"/>
    <n v="17520"/>
    <d v="2022-11-30T00:00:00"/>
    <m/>
    <m/>
    <m/>
    <n v="13944.59"/>
    <d v="2022-12-29T00:00:00"/>
    <s v="CARGA INICIAL RATEIO CONDOM PPT"/>
    <m/>
    <s v="CARGA INICIAL RATEIO CONDOM PPT"/>
    <n v="13944.59"/>
    <m/>
    <x v="0"/>
    <m/>
    <m/>
    <m/>
    <s v="29 DIAS"/>
    <n v="1006"/>
    <x v="3"/>
    <x v="8"/>
    <m/>
  </r>
  <r>
    <x v="349"/>
    <s v="15.519.361/0001-16"/>
    <s v="ND-RATEIO CONDOM PPT"/>
    <n v="17521"/>
    <d v="2022-11-30T00:00:00"/>
    <m/>
    <m/>
    <m/>
    <n v="34044.199999999997"/>
    <d v="2022-12-29T00:00:00"/>
    <s v="CARGA INICIAL RATEIO CONDOM PPT"/>
    <m/>
    <s v="CARGA INICIAL RATEIO CONDOM PPT"/>
    <n v="34044.199999999997"/>
    <m/>
    <x v="0"/>
    <m/>
    <m/>
    <m/>
    <s v="29 DIAS"/>
    <n v="1006"/>
    <x v="3"/>
    <x v="8"/>
    <m/>
  </r>
  <r>
    <x v="349"/>
    <s v="15.519.361/0001-16"/>
    <s v="ND-RATEIO CONDOM PPT"/>
    <n v="17522"/>
    <d v="2022-11-30T00:00:00"/>
    <m/>
    <m/>
    <m/>
    <n v="52134.45"/>
    <d v="2022-12-29T00:00:00"/>
    <s v="CARGA INICIAL RATEIO CONDOM PPT"/>
    <m/>
    <s v="CARGA INICIAL RATEIO CONDOM PPT"/>
    <n v="52134.45"/>
    <m/>
    <x v="0"/>
    <m/>
    <m/>
    <m/>
    <s v="29 DIAS"/>
    <n v="1006"/>
    <x v="3"/>
    <x v="8"/>
    <m/>
  </r>
  <r>
    <x v="349"/>
    <s v="15.519.361/0001-16"/>
    <s v="ND-RATEIO CONDOM PPT"/>
    <n v="17523"/>
    <d v="2022-11-30T00:00:00"/>
    <m/>
    <m/>
    <m/>
    <n v="76661.75"/>
    <d v="2022-12-29T00:00:00"/>
    <s v="CARGA INICIAL RATEIO CONDOM PPT"/>
    <m/>
    <s v="CARGA INICIAL RATEIO CONDOM PPT"/>
    <n v="76661.75"/>
    <m/>
    <x v="0"/>
    <m/>
    <m/>
    <m/>
    <s v="29 DIAS"/>
    <n v="1006"/>
    <x v="3"/>
    <x v="8"/>
    <m/>
  </r>
  <r>
    <x v="349"/>
    <s v="15.519.361/0001-16"/>
    <s v="ND-RATEIO CONDOM PPT"/>
    <n v="17524"/>
    <d v="2022-11-30T00:00:00"/>
    <m/>
    <m/>
    <m/>
    <n v="71644.25"/>
    <d v="2022-12-29T00:00:00"/>
    <s v="CARGA INICIAL RATEIO CONDOM PPT"/>
    <m/>
    <s v="CARGA INICIAL RATEIO CONDOM PPT"/>
    <n v="71644.25"/>
    <m/>
    <x v="0"/>
    <m/>
    <m/>
    <m/>
    <s v="29 DIAS"/>
    <n v="1006"/>
    <x v="3"/>
    <x v="8"/>
    <m/>
  </r>
  <r>
    <x v="349"/>
    <s v="15.519.361/0001-16"/>
    <s v="ND-RATEIO CONDOM PPT"/>
    <n v="17525"/>
    <d v="2022-11-30T00:00:00"/>
    <m/>
    <m/>
    <m/>
    <n v="83421.59"/>
    <d v="2022-12-29T00:00:00"/>
    <s v="CARGA INICIAL RATEIO CONDOM PPT"/>
    <m/>
    <s v="CARGA INICIAL RATEIO CONDOM PPT"/>
    <n v="83421.59"/>
    <m/>
    <x v="0"/>
    <m/>
    <m/>
    <m/>
    <s v="29 DIAS"/>
    <n v="1006"/>
    <x v="3"/>
    <x v="8"/>
    <m/>
  </r>
  <r>
    <x v="349"/>
    <s v="15.519.361/0001-16"/>
    <s v="ND-RATEIO CONDOM PPT"/>
    <n v="17526"/>
    <d v="2022-11-30T00:00:00"/>
    <m/>
    <m/>
    <m/>
    <n v="11096.26"/>
    <d v="2022-12-29T00:00:00"/>
    <s v="CARGA INICIAL RATEIO CONDOM PPT"/>
    <m/>
    <s v="CARGA INICIAL RATEIO CONDOM PPT"/>
    <n v="11096.26"/>
    <m/>
    <x v="0"/>
    <m/>
    <m/>
    <m/>
    <s v="29 DIAS"/>
    <n v="1006"/>
    <x v="3"/>
    <x v="8"/>
    <m/>
  </r>
  <r>
    <x v="349"/>
    <s v="15.519.361/0001-16"/>
    <s v="ND-RATEIO CONDOM PPT"/>
    <n v="17527"/>
    <d v="2022-11-30T00:00:00"/>
    <m/>
    <m/>
    <m/>
    <n v="21572.39"/>
    <d v="2022-12-29T00:00:00"/>
    <s v="CARGA INICIAL RATEIO CONDOM PPT"/>
    <m/>
    <s v="CARGA INICIAL RATEIO CONDOM PPT"/>
    <n v="21572.39"/>
    <m/>
    <x v="0"/>
    <m/>
    <m/>
    <m/>
    <s v="29 DIAS"/>
    <n v="1006"/>
    <x v="3"/>
    <x v="8"/>
    <m/>
  </r>
  <r>
    <x v="349"/>
    <s v="15.519.361/0001-16"/>
    <s v="ND-RATEIO CONDOM PPT"/>
    <n v="17528"/>
    <d v="2022-11-30T00:00:00"/>
    <m/>
    <m/>
    <m/>
    <n v="120334.95"/>
    <d v="2022-12-29T00:00:00"/>
    <s v="CARGA INICIAL RATEIO CONDOM PPT"/>
    <m/>
    <s v="CARGA INICIAL RATEIO CONDOM PPT"/>
    <n v="120334.95"/>
    <m/>
    <x v="0"/>
    <m/>
    <m/>
    <m/>
    <s v="29 DIAS"/>
    <n v="1006"/>
    <x v="3"/>
    <x v="8"/>
    <m/>
  </r>
  <r>
    <x v="349"/>
    <s v="15.519.361/0001-16"/>
    <s v="ND-RATEIO CONDOM PPT"/>
    <n v="17529"/>
    <d v="2022-11-30T00:00:00"/>
    <m/>
    <m/>
    <m/>
    <n v="23080.59"/>
    <d v="2022-12-29T00:00:00"/>
    <s v="CARGA INICIAL RATEIO CONDOM PPT"/>
    <m/>
    <s v="CARGA INICIAL RATEIO CONDOM PPT"/>
    <n v="23080.59"/>
    <m/>
    <x v="0"/>
    <m/>
    <m/>
    <m/>
    <s v="29 DIAS"/>
    <n v="1006"/>
    <x v="3"/>
    <x v="8"/>
    <m/>
  </r>
  <r>
    <x v="349"/>
    <s v="15.519.361/0001-16"/>
    <s v="ND-RATEIO CONDOM PPT"/>
    <n v="17530"/>
    <d v="2022-11-30T00:00:00"/>
    <m/>
    <m/>
    <m/>
    <n v="18068"/>
    <d v="2022-12-29T00:00:00"/>
    <s v="CARGA INICIAL RATEIO CONDOM PPT"/>
    <m/>
    <s v="CARGA INICIAL RATEIO CONDOM PPT"/>
    <n v="18068"/>
    <m/>
    <x v="0"/>
    <m/>
    <m/>
    <m/>
    <s v="29 DIAS"/>
    <n v="1006"/>
    <x v="3"/>
    <x v="8"/>
    <m/>
  </r>
  <r>
    <x v="349"/>
    <s v="15.519.361/0001-16"/>
    <s v="ND-RATEIO CONDOM PPT"/>
    <n v="17628"/>
    <d v="2022-12-29T00:00:00"/>
    <m/>
    <m/>
    <m/>
    <n v="75184.38"/>
    <d v="2023-01-31T00:00:00"/>
    <s v="CARGA INICIAL RATEIO CONDOM PPT"/>
    <m/>
    <s v="CARGA INICIAL RATEIO CONDOM PPT"/>
    <n v="75184.38"/>
    <m/>
    <x v="0"/>
    <m/>
    <m/>
    <m/>
    <s v="33 DIAS"/>
    <n v="973"/>
    <x v="3"/>
    <x v="8"/>
    <m/>
  </r>
  <r>
    <x v="349"/>
    <s v="15.519.361/0001-16"/>
    <s v="ND-RATEIO CONDOM PPT"/>
    <n v="17629"/>
    <d v="2022-12-29T00:00:00"/>
    <m/>
    <m/>
    <m/>
    <n v="37447.14"/>
    <d v="2023-01-31T00:00:00"/>
    <s v="CARGA INICIAL RATEIO CONDOM PPT"/>
    <m/>
    <s v="CARGA INICIAL RATEIO CONDOM PPT"/>
    <n v="37447.14"/>
    <m/>
    <x v="0"/>
    <m/>
    <m/>
    <m/>
    <s v="33 DIAS"/>
    <n v="973"/>
    <x v="3"/>
    <x v="8"/>
    <m/>
  </r>
  <r>
    <x v="349"/>
    <s v="15.519.361/0001-16"/>
    <s v="ND-RATEIO CONDOM PPT"/>
    <n v="17630"/>
    <d v="2022-12-29T00:00:00"/>
    <m/>
    <m/>
    <m/>
    <n v="63439.92"/>
    <d v="2023-01-31T00:00:00"/>
    <s v="CARGA INICIAL RATEIO CONDOM PPT"/>
    <m/>
    <s v="CARGA INICIAL RATEIO CONDOM PPT"/>
    <n v="63439.92"/>
    <m/>
    <x v="0"/>
    <m/>
    <m/>
    <m/>
    <s v="33 DIAS"/>
    <n v="973"/>
    <x v="3"/>
    <x v="8"/>
    <m/>
  </r>
  <r>
    <x v="349"/>
    <s v="15.519.361/0001-16"/>
    <s v="ND-RATEIO CONDOM PPT"/>
    <n v="17631"/>
    <d v="2022-12-29T00:00:00"/>
    <m/>
    <m/>
    <m/>
    <n v="6783.62"/>
    <d v="2023-01-31T00:00:00"/>
    <s v="CARGA INICIAL RATEIO CONDOM PPT"/>
    <m/>
    <s v="CARGA INICIAL RATEIO CONDOM PPT"/>
    <n v="6783.62"/>
    <m/>
    <x v="0"/>
    <m/>
    <m/>
    <m/>
    <s v="33 DIAS"/>
    <n v="973"/>
    <x v="3"/>
    <x v="8"/>
    <m/>
  </r>
  <r>
    <x v="349"/>
    <s v="15.519.361/0001-16"/>
    <s v="ND-RATEIO CONDOM PPT"/>
    <n v="17632"/>
    <d v="2022-12-29T00:00:00"/>
    <m/>
    <m/>
    <m/>
    <n v="3049.48"/>
    <d v="2023-01-31T00:00:00"/>
    <s v="CARGA INICIAL RATEIO CONDOM PPT"/>
    <m/>
    <s v="CARGA INICIAL RATEIO CONDOM PPT"/>
    <n v="3049.48"/>
    <m/>
    <x v="0"/>
    <m/>
    <m/>
    <m/>
    <s v="33 DIAS"/>
    <n v="973"/>
    <x v="3"/>
    <x v="8"/>
    <m/>
  </r>
  <r>
    <x v="349"/>
    <s v="15.519.361/0001-16"/>
    <s v="ND-RATEIO CONDOM PPT"/>
    <n v="17633"/>
    <d v="2022-12-29T00:00:00"/>
    <m/>
    <m/>
    <m/>
    <n v="15700.25"/>
    <d v="2023-01-31T00:00:00"/>
    <s v="CARGA INICIAL RATEIO CONDOM PPT"/>
    <m/>
    <s v="CARGA INICIAL RATEIO CONDOM PPT"/>
    <n v="15700.25"/>
    <m/>
    <x v="0"/>
    <m/>
    <m/>
    <m/>
    <s v="33 DIAS"/>
    <n v="973"/>
    <x v="3"/>
    <x v="8"/>
    <m/>
  </r>
  <r>
    <x v="349"/>
    <s v="15.519.361/0001-16"/>
    <s v="ND-RATEIO CONDOM PPT"/>
    <n v="17634"/>
    <d v="2022-12-29T00:00:00"/>
    <m/>
    <m/>
    <m/>
    <n v="15003.06"/>
    <d v="2023-01-31T00:00:00"/>
    <s v="CARGA INICIAL RATEIO CONDOM PPT"/>
    <m/>
    <s v="CARGA INICIAL RATEIO CONDOM PPT"/>
    <n v="15003.06"/>
    <m/>
    <x v="0"/>
    <m/>
    <m/>
    <m/>
    <s v="33 DIAS"/>
    <n v="973"/>
    <x v="3"/>
    <x v="8"/>
    <m/>
  </r>
  <r>
    <x v="349"/>
    <s v="15.519.361/0001-16"/>
    <s v="ND-RATEIO CONDOM PPT"/>
    <n v="17635"/>
    <d v="2022-12-29T00:00:00"/>
    <m/>
    <m/>
    <m/>
    <n v="1431.22"/>
    <d v="2023-01-31T00:00:00"/>
    <s v="CARGA INICIAL RATEIO CONDOM PPT"/>
    <m/>
    <s v="CARGA INICIAL RATEIO CONDOM PPT"/>
    <n v="1431.22"/>
    <m/>
    <x v="0"/>
    <m/>
    <m/>
    <m/>
    <s v="33 DIAS"/>
    <n v="973"/>
    <x v="3"/>
    <x v="8"/>
    <m/>
  </r>
  <r>
    <x v="349"/>
    <s v="15.519.361/0001-16"/>
    <s v="ND-RATEIO CONDOM PPT"/>
    <n v="17636"/>
    <d v="2022-12-29T00:00:00"/>
    <m/>
    <m/>
    <m/>
    <n v="5953.65"/>
    <d v="2023-01-31T00:00:00"/>
    <s v="CARGA INICIAL RATEIO CONDOM PPT"/>
    <m/>
    <s v="CARGA INICIAL RATEIO CONDOM PPT"/>
    <n v="5953.65"/>
    <m/>
    <x v="0"/>
    <m/>
    <m/>
    <m/>
    <s v="33 DIAS"/>
    <n v="973"/>
    <x v="3"/>
    <x v="8"/>
    <m/>
  </r>
  <r>
    <x v="349"/>
    <s v="15.519.361/0001-16"/>
    <s v="ND-RATEIO CONDOM PPT"/>
    <n v="17637"/>
    <d v="2022-12-29T00:00:00"/>
    <m/>
    <m/>
    <m/>
    <n v="10349.14"/>
    <d v="2023-01-31T00:00:00"/>
    <s v="CARGA INICIAL RATEIO CONDOM PPT"/>
    <m/>
    <s v="CARGA INICIAL RATEIO CONDOM PPT"/>
    <n v="10349.14"/>
    <m/>
    <x v="0"/>
    <m/>
    <m/>
    <m/>
    <s v="33 DIAS"/>
    <n v="973"/>
    <x v="3"/>
    <x v="8"/>
    <m/>
  </r>
  <r>
    <x v="349"/>
    <s v="15.519.361/0001-16"/>
    <s v="ND-RATEIO CONDOM PPT"/>
    <n v="17638"/>
    <d v="2022-12-29T00:00:00"/>
    <m/>
    <m/>
    <m/>
    <n v="80374.91"/>
    <d v="2023-01-31T00:00:00"/>
    <s v="CARGA INICIAL RATEIO CONDOM PPT"/>
    <m/>
    <s v="CARGA INICIAL RATEIO CONDOM PPT"/>
    <n v="80374.91"/>
    <m/>
    <x v="0"/>
    <m/>
    <m/>
    <m/>
    <s v="33 DIAS"/>
    <n v="973"/>
    <x v="3"/>
    <x v="8"/>
    <m/>
  </r>
  <r>
    <x v="349"/>
    <s v="15.519.361/0001-16"/>
    <s v="ND-RATEIO CONDOM PPT"/>
    <n v="17639"/>
    <d v="2022-12-29T00:00:00"/>
    <m/>
    <m/>
    <m/>
    <n v="4729.79"/>
    <d v="2023-01-31T00:00:00"/>
    <s v="CARGA INICIAL RATEIO CONDOM PPT"/>
    <m/>
    <s v="CARGA INICIAL RATEIO CONDOM PPT"/>
    <n v="4729.79"/>
    <m/>
    <x v="0"/>
    <m/>
    <m/>
    <m/>
    <s v="33 DIAS"/>
    <n v="973"/>
    <x v="3"/>
    <x v="8"/>
    <m/>
  </r>
  <r>
    <x v="349"/>
    <s v="15.519.361/0001-16"/>
    <s v="ND-RATEIO CONDOM PPT"/>
    <n v="17640"/>
    <d v="2022-12-29T00:00:00"/>
    <m/>
    <m/>
    <m/>
    <n v="10598.67"/>
    <d v="2023-01-31T00:00:00"/>
    <s v="CARGA INICIAL RATEIO CONDOM PPT"/>
    <m/>
    <s v="CARGA INICIAL RATEIO CONDOM PPT"/>
    <n v="10598.67"/>
    <m/>
    <x v="0"/>
    <m/>
    <m/>
    <m/>
    <s v="33 DIAS"/>
    <n v="973"/>
    <x v="3"/>
    <x v="8"/>
    <m/>
  </r>
  <r>
    <x v="349"/>
    <s v="15.519.361/0001-16"/>
    <s v="ND-RATEIO CONDOM PPT"/>
    <n v="17641"/>
    <d v="2022-12-29T00:00:00"/>
    <m/>
    <m/>
    <m/>
    <n v="50775.040000000001"/>
    <d v="2023-01-31T00:00:00"/>
    <s v="CARGA INICIAL RATEIO CONDOM PPT"/>
    <m/>
    <s v="CARGA INICIAL RATEIO CONDOM PPT"/>
    <n v="50775.040000000001"/>
    <m/>
    <x v="0"/>
    <m/>
    <m/>
    <m/>
    <s v="33 DIAS"/>
    <n v="973"/>
    <x v="3"/>
    <x v="8"/>
    <m/>
  </r>
  <r>
    <x v="349"/>
    <s v="15.519.361/0001-16"/>
    <s v="ND-RATEIO CONDOM PPT"/>
    <n v="17642"/>
    <d v="2022-12-29T00:00:00"/>
    <m/>
    <m/>
    <m/>
    <n v="18952.02"/>
    <d v="2023-01-31T00:00:00"/>
    <s v="CARGA INICIAL RATEIO CONDOM PPT"/>
    <m/>
    <s v="CARGA INICIAL RATEIO CONDOM PPT"/>
    <n v="18952.02"/>
    <m/>
    <x v="0"/>
    <m/>
    <m/>
    <m/>
    <s v="33 DIAS"/>
    <n v="973"/>
    <x v="3"/>
    <x v="8"/>
    <m/>
  </r>
  <r>
    <x v="349"/>
    <s v="15.519.361/0001-16"/>
    <s v="ND-RATEIO CONDOM PPT"/>
    <n v="17643"/>
    <d v="2022-12-29T00:00:00"/>
    <m/>
    <m/>
    <m/>
    <n v="44252.55"/>
    <d v="2023-01-31T00:00:00"/>
    <s v="CARGA INICIAL RATEIO CONDOM PPT"/>
    <m/>
    <s v="CARGA INICIAL RATEIO CONDOM PPT"/>
    <n v="44252.55"/>
    <m/>
    <x v="0"/>
    <m/>
    <m/>
    <m/>
    <s v="33 DIAS"/>
    <n v="973"/>
    <x v="3"/>
    <x v="8"/>
    <m/>
  </r>
  <r>
    <x v="349"/>
    <s v="15.519.361/0001-16"/>
    <s v="ND-RATEIO CONDOM PPT"/>
    <n v="17644"/>
    <d v="2022-12-29T00:00:00"/>
    <m/>
    <m/>
    <m/>
    <n v="36821.69"/>
    <d v="2023-01-31T00:00:00"/>
    <s v="CARGA INICIAL RATEIO CONDOM PPT"/>
    <m/>
    <s v="CARGA INICIAL RATEIO CONDOM PPT"/>
    <n v="36821.69"/>
    <m/>
    <x v="0"/>
    <m/>
    <m/>
    <m/>
    <s v="33 DIAS"/>
    <n v="973"/>
    <x v="3"/>
    <x v="8"/>
    <m/>
  </r>
  <r>
    <x v="349"/>
    <s v="15.519.361/0001-16"/>
    <s v="ND-RATEIO CONDOM PPT"/>
    <n v="17645"/>
    <d v="2022-12-29T00:00:00"/>
    <m/>
    <m/>
    <m/>
    <n v="35375.82"/>
    <d v="2023-01-31T00:00:00"/>
    <s v="CARGA INICIAL RATEIO CONDOM PPT"/>
    <m/>
    <s v="CARGA INICIAL RATEIO CONDOM PPT"/>
    <n v="35375.82"/>
    <m/>
    <x v="0"/>
    <m/>
    <m/>
    <m/>
    <s v="33 DIAS"/>
    <n v="973"/>
    <x v="3"/>
    <x v="8"/>
    <m/>
  </r>
  <r>
    <x v="349"/>
    <s v="15.519.361/0001-16"/>
    <s v="ND-RATEIO CONDOM PPT"/>
    <n v="17646"/>
    <d v="2022-12-29T00:00:00"/>
    <m/>
    <m/>
    <m/>
    <n v="14250.03"/>
    <d v="2023-01-31T00:00:00"/>
    <s v="CARGA INICIAL RATEIO CONDOM PPT"/>
    <m/>
    <s v="CARGA INICIAL RATEIO CONDOM PPT"/>
    <n v="14250.03"/>
    <m/>
    <x v="0"/>
    <m/>
    <m/>
    <m/>
    <s v="33 DIAS"/>
    <n v="973"/>
    <x v="3"/>
    <x v="8"/>
    <m/>
  </r>
  <r>
    <x v="349"/>
    <s v="15.519.361/0001-16"/>
    <s v="ND-RATEIO CONDOM PPT"/>
    <n v="17647"/>
    <d v="2022-12-29T00:00:00"/>
    <m/>
    <m/>
    <m/>
    <n v="22743.06"/>
    <d v="2023-01-31T00:00:00"/>
    <s v="CARGA INICIAL RATEIO CONDOM PPT"/>
    <m/>
    <s v="CARGA INICIAL RATEIO CONDOM PPT"/>
    <n v="22743.06"/>
    <m/>
    <x v="0"/>
    <m/>
    <m/>
    <m/>
    <s v="33 DIAS"/>
    <n v="973"/>
    <x v="3"/>
    <x v="8"/>
    <m/>
  </r>
  <r>
    <x v="349"/>
    <s v="15.519.361/0001-16"/>
    <s v="ND-RATEIO CONDOM PPT"/>
    <n v="17648"/>
    <d v="2022-12-29T00:00:00"/>
    <m/>
    <m/>
    <m/>
    <n v="15997.68"/>
    <d v="2023-01-31T00:00:00"/>
    <s v="CARGA INICIAL RATEIO CONDOM PPT"/>
    <m/>
    <s v="CARGA INICIAL RATEIO CONDOM PPT"/>
    <n v="15997.68"/>
    <m/>
    <x v="0"/>
    <m/>
    <m/>
    <m/>
    <s v="33 DIAS"/>
    <n v="973"/>
    <x v="3"/>
    <x v="8"/>
    <m/>
  </r>
  <r>
    <x v="349"/>
    <s v="15.519.361/0001-16"/>
    <s v="ND-RATEIO CONDOM PPT"/>
    <n v="17649"/>
    <d v="2022-12-29T00:00:00"/>
    <m/>
    <m/>
    <m/>
    <n v="21062"/>
    <d v="2023-01-31T00:00:00"/>
    <s v="CARGA INICIAL RATEIO CONDOM PPT"/>
    <m/>
    <s v="CARGA INICIAL RATEIO CONDOM PPT"/>
    <n v="21062"/>
    <m/>
    <x v="0"/>
    <m/>
    <m/>
    <m/>
    <s v="33 DIAS"/>
    <n v="973"/>
    <x v="3"/>
    <x v="8"/>
    <m/>
  </r>
  <r>
    <x v="349"/>
    <s v="15.519.361/0001-16"/>
    <s v="ND-RATEIO CONDOM PPT"/>
    <n v="17650"/>
    <d v="2022-12-29T00:00:00"/>
    <m/>
    <m/>
    <m/>
    <n v="16500.47"/>
    <d v="2023-01-31T00:00:00"/>
    <s v="CARGA INICIAL RATEIO CONDOM PPT"/>
    <m/>
    <s v="CARGA INICIAL RATEIO CONDOM PPT"/>
    <n v="16500.47"/>
    <m/>
    <x v="0"/>
    <m/>
    <m/>
    <m/>
    <s v="33 DIAS"/>
    <n v="973"/>
    <x v="3"/>
    <x v="8"/>
    <m/>
  </r>
  <r>
    <x v="349"/>
    <s v="15.519.361/0001-16"/>
    <s v="ND-RATEIO CONDOM PPT"/>
    <n v="17651"/>
    <d v="2022-12-29T00:00:00"/>
    <m/>
    <m/>
    <m/>
    <n v="13600.76"/>
    <d v="2023-01-31T00:00:00"/>
    <s v="CARGA INICIAL RATEIO CONDOM PPT"/>
    <m/>
    <s v="CARGA INICIAL RATEIO CONDOM PPT"/>
    <n v="13600.76"/>
    <m/>
    <x v="0"/>
    <m/>
    <m/>
    <m/>
    <s v="33 DIAS"/>
    <n v="973"/>
    <x v="3"/>
    <x v="8"/>
    <m/>
  </r>
  <r>
    <x v="349"/>
    <s v="15.519.361/0001-16"/>
    <s v="ND-RATEIO CONDOM PPT"/>
    <n v="17652"/>
    <d v="2022-12-29T00:00:00"/>
    <m/>
    <m/>
    <m/>
    <n v="28834.76"/>
    <d v="2023-01-31T00:00:00"/>
    <s v="CARGA INICIAL RATEIO CONDOM PPT"/>
    <m/>
    <s v="CARGA INICIAL RATEIO CONDOM PPT"/>
    <n v="28834.76"/>
    <m/>
    <x v="0"/>
    <m/>
    <m/>
    <m/>
    <s v="33 DIAS"/>
    <n v="973"/>
    <x v="3"/>
    <x v="8"/>
    <m/>
  </r>
  <r>
    <x v="349"/>
    <s v="15.519.361/0001-16"/>
    <s v="ND-RATEIO CONDOM PPT"/>
    <n v="17653"/>
    <d v="2022-12-29T00:00:00"/>
    <m/>
    <m/>
    <m/>
    <n v="15784.52"/>
    <d v="2023-01-31T00:00:00"/>
    <s v="CARGA INICIAL RATEIO CONDOM PPT"/>
    <m/>
    <s v="CARGA INICIAL RATEIO CONDOM PPT"/>
    <n v="15784.52"/>
    <m/>
    <x v="0"/>
    <m/>
    <m/>
    <m/>
    <s v="33 DIAS"/>
    <n v="973"/>
    <x v="3"/>
    <x v="8"/>
    <m/>
  </r>
  <r>
    <x v="349"/>
    <s v="15.519.361/0001-16"/>
    <s v="ND-RATEIO CONDOM PPT"/>
    <n v="17654"/>
    <d v="2022-12-29T00:00:00"/>
    <m/>
    <m/>
    <m/>
    <n v="13926.19"/>
    <d v="2023-01-31T00:00:00"/>
    <s v="CARGA INICIAL RATEIO CONDOM PPT"/>
    <m/>
    <s v="CARGA INICIAL RATEIO CONDOM PPT"/>
    <n v="13926.19"/>
    <m/>
    <x v="0"/>
    <m/>
    <m/>
    <m/>
    <s v="33 DIAS"/>
    <n v="973"/>
    <x v="3"/>
    <x v="8"/>
    <m/>
  </r>
  <r>
    <x v="349"/>
    <s v="15.519.361/0001-16"/>
    <s v="ND-RATEIO CONDOM PPT"/>
    <n v="17655"/>
    <d v="2022-12-29T00:00:00"/>
    <m/>
    <m/>
    <m/>
    <n v="34131.449999999997"/>
    <d v="2023-01-31T00:00:00"/>
    <s v="CARGA INICIAL RATEIO CONDOM PPT"/>
    <m/>
    <s v="CARGA INICIAL RATEIO CONDOM PPT"/>
    <n v="34131.449999999997"/>
    <m/>
    <x v="0"/>
    <m/>
    <m/>
    <m/>
    <s v="33 DIAS"/>
    <n v="973"/>
    <x v="3"/>
    <x v="8"/>
    <m/>
  </r>
  <r>
    <x v="349"/>
    <s v="15.519.361/0001-16"/>
    <s v="ND-RATEIO CONDOM PPT"/>
    <n v="17656"/>
    <d v="2022-12-29T00:00:00"/>
    <m/>
    <m/>
    <m/>
    <n v="52131.24"/>
    <d v="2023-01-31T00:00:00"/>
    <s v="CARGA INICIAL RATEIO CONDOM PPT"/>
    <m/>
    <s v="CARGA INICIAL RATEIO CONDOM PPT"/>
    <n v="52131.24"/>
    <m/>
    <x v="0"/>
    <m/>
    <m/>
    <m/>
    <s v="33 DIAS"/>
    <n v="973"/>
    <x v="3"/>
    <x v="8"/>
    <m/>
  </r>
  <r>
    <x v="349"/>
    <s v="15.519.361/0001-16"/>
    <s v="ND-RATEIO CONDOM PPT"/>
    <n v="17657"/>
    <d v="2022-12-29T00:00:00"/>
    <m/>
    <m/>
    <m/>
    <n v="76779.67"/>
    <d v="2023-01-31T00:00:00"/>
    <s v="CARGA INICIAL RATEIO CONDOM PPT"/>
    <m/>
    <s v="CARGA INICIAL RATEIO CONDOM PPT"/>
    <n v="76779.67"/>
    <m/>
    <x v="0"/>
    <m/>
    <m/>
    <m/>
    <s v="33 DIAS"/>
    <n v="973"/>
    <x v="3"/>
    <x v="8"/>
    <m/>
  </r>
  <r>
    <x v="349"/>
    <s v="15.519.361/0001-16"/>
    <s v="ND-RATEIO CONDOM PPT"/>
    <n v="17658"/>
    <d v="2022-12-29T00:00:00"/>
    <m/>
    <m/>
    <m/>
    <n v="71644.25"/>
    <d v="2023-01-31T00:00:00"/>
    <s v="CARGA INICIAL RATEIO CONDOM PPT"/>
    <m/>
    <s v="CARGA INICIAL RATEIO CONDOM PPT"/>
    <n v="71644.25"/>
    <m/>
    <x v="0"/>
    <m/>
    <m/>
    <m/>
    <s v="33 DIAS"/>
    <n v="973"/>
    <x v="3"/>
    <x v="8"/>
    <m/>
  </r>
  <r>
    <x v="349"/>
    <s v="15.519.361/0001-16"/>
    <s v="ND-RATEIO CONDOM PPT"/>
    <n v="17659"/>
    <d v="2022-12-29T00:00:00"/>
    <m/>
    <m/>
    <m/>
    <n v="82974.429999999993"/>
    <d v="2023-01-31T00:00:00"/>
    <s v="CARGA INICIAL RATEIO CONDOM PPT"/>
    <m/>
    <s v="CARGA INICIAL RATEIO CONDOM PPT"/>
    <n v="82974.429999999993"/>
    <m/>
    <x v="0"/>
    <m/>
    <m/>
    <m/>
    <s v="33 DIAS"/>
    <n v="973"/>
    <x v="3"/>
    <x v="8"/>
    <m/>
  </r>
  <r>
    <x v="349"/>
    <s v="15.519.361/0001-16"/>
    <s v="ND-RATEIO CONDOM PPT"/>
    <n v="17660"/>
    <d v="2022-12-29T00:00:00"/>
    <m/>
    <m/>
    <m/>
    <n v="11096.26"/>
    <d v="2023-01-31T00:00:00"/>
    <s v="CARGA INICIAL RATEIO CONDOM PPT"/>
    <m/>
    <s v="CARGA INICIAL RATEIO CONDOM PPT"/>
    <n v="11096.26"/>
    <m/>
    <x v="0"/>
    <m/>
    <m/>
    <m/>
    <s v="33 DIAS"/>
    <n v="973"/>
    <x v="3"/>
    <x v="8"/>
    <m/>
  </r>
  <r>
    <x v="349"/>
    <s v="15.519.361/0001-16"/>
    <s v="ND-RATEIO CONDOM PPT"/>
    <n v="17661"/>
    <d v="2022-12-29T00:00:00"/>
    <m/>
    <m/>
    <m/>
    <n v="21711.42"/>
    <d v="2023-01-31T00:00:00"/>
    <s v="CARGA INICIAL RATEIO CONDOM PPT"/>
    <m/>
    <s v="CARGA INICIAL RATEIO CONDOM PPT"/>
    <n v="21711.42"/>
    <m/>
    <x v="0"/>
    <m/>
    <m/>
    <m/>
    <s v="33 DIAS"/>
    <n v="973"/>
    <x v="3"/>
    <x v="8"/>
    <m/>
  </r>
  <r>
    <x v="349"/>
    <s v="15.519.361/0001-16"/>
    <s v="ND-RATEIO CONDOM PPT"/>
    <n v="17662"/>
    <d v="2022-12-29T00:00:00"/>
    <m/>
    <m/>
    <m/>
    <n v="122135.78"/>
    <d v="2023-01-31T00:00:00"/>
    <s v="CARGA INICIAL RATEIO CONDOM PPT"/>
    <m/>
    <s v="CARGA INICIAL RATEIO CONDOM PPT"/>
    <n v="122135.78"/>
    <m/>
    <x v="0"/>
    <m/>
    <m/>
    <m/>
    <s v="33 DIAS"/>
    <n v="973"/>
    <x v="3"/>
    <x v="8"/>
    <m/>
  </r>
  <r>
    <x v="349"/>
    <s v="15.519.361/0001-16"/>
    <s v="ND-RATEIO CONDOM PPT"/>
    <n v="17663"/>
    <d v="2022-12-29T00:00:00"/>
    <m/>
    <m/>
    <m/>
    <n v="23074.61"/>
    <d v="2023-01-31T00:00:00"/>
    <s v="CARGA INICIAL RATEIO CONDOM PPT"/>
    <m/>
    <s v="CARGA INICIAL RATEIO CONDOM PPT"/>
    <n v="23074.61"/>
    <m/>
    <x v="0"/>
    <m/>
    <m/>
    <m/>
    <s v="33 DIAS"/>
    <n v="973"/>
    <x v="3"/>
    <x v="8"/>
    <m/>
  </r>
  <r>
    <x v="349"/>
    <s v="15.519.361/0001-16"/>
    <s v="ND-RATEIO CONDOM PPT"/>
    <n v="17664"/>
    <d v="2022-12-29T00:00:00"/>
    <m/>
    <m/>
    <m/>
    <n v="18050.13"/>
    <d v="2023-01-31T00:00:00"/>
    <s v="CARGA INICIAL RATEIO CONDOM PPT"/>
    <m/>
    <s v="CARGA INICIAL RATEIO CONDOM PPT"/>
    <n v="18050.13"/>
    <m/>
    <x v="0"/>
    <m/>
    <m/>
    <m/>
    <s v="33 DIAS"/>
    <n v="973"/>
    <x v="3"/>
    <x v="8"/>
    <m/>
  </r>
  <r>
    <x v="349"/>
    <s v="15.519.361/0001-16"/>
    <s v="ND-RATEIO CONDOM PPT"/>
    <n v="17714"/>
    <d v="2023-01-31T00:00:00"/>
    <m/>
    <m/>
    <m/>
    <n v="77327.070000000007"/>
    <d v="2023-02-28T00:00:00"/>
    <s v="CARGA INICIAL RATEIO CONDOM PPT"/>
    <m/>
    <s v="CARGA INICIAL RATEIO CONDOM PPT"/>
    <n v="77327.070000000007"/>
    <m/>
    <x v="0"/>
    <m/>
    <m/>
    <m/>
    <s v="28 DIAS"/>
    <n v="945"/>
    <x v="3"/>
    <x v="8"/>
    <m/>
  </r>
  <r>
    <x v="349"/>
    <s v="15.519.361/0001-16"/>
    <s v="ND-RATEIO CONDOM PPT"/>
    <n v="17715"/>
    <d v="2023-01-31T00:00:00"/>
    <m/>
    <m/>
    <m/>
    <n v="40019.17"/>
    <d v="2023-02-28T00:00:00"/>
    <s v="CARGA INICIAL RATEIO CONDOM PPT"/>
    <m/>
    <s v="CARGA INICIAL RATEIO CONDOM PPT"/>
    <n v="40019.17"/>
    <m/>
    <x v="0"/>
    <m/>
    <m/>
    <m/>
    <s v="28 DIAS"/>
    <n v="945"/>
    <x v="3"/>
    <x v="8"/>
    <m/>
  </r>
  <r>
    <x v="349"/>
    <s v="15.519.361/0001-16"/>
    <s v="ND-RATEIO CONDOM PPT"/>
    <n v="17716"/>
    <d v="2023-01-31T00:00:00"/>
    <m/>
    <m/>
    <m/>
    <n v="62789.73"/>
    <d v="2023-02-28T00:00:00"/>
    <s v="CARGA INICIAL RATEIO CONDOM PPT"/>
    <m/>
    <s v="CARGA INICIAL RATEIO CONDOM PPT"/>
    <n v="62789.73"/>
    <m/>
    <x v="0"/>
    <m/>
    <m/>
    <m/>
    <s v="28 DIAS"/>
    <n v="945"/>
    <x v="3"/>
    <x v="8"/>
    <m/>
  </r>
  <r>
    <x v="349"/>
    <s v="15.519.361/0001-16"/>
    <s v="ND-RATEIO CONDOM PPT"/>
    <n v="17717"/>
    <d v="2023-01-31T00:00:00"/>
    <m/>
    <m/>
    <m/>
    <n v="50207.01"/>
    <d v="2023-02-28T00:00:00"/>
    <s v="CARGA INICIAL RATEIO CONDOM PPT"/>
    <m/>
    <s v="CARGA INICIAL RATEIO CONDOM PPT"/>
    <n v="50207.01"/>
    <m/>
    <x v="0"/>
    <m/>
    <m/>
    <m/>
    <s v="28 DIAS"/>
    <n v="945"/>
    <x v="3"/>
    <x v="8"/>
    <m/>
  </r>
  <r>
    <x v="349"/>
    <s v="15.519.361/0001-16"/>
    <s v="ND-RATEIO CONDOM PPT"/>
    <n v="17718"/>
    <d v="2023-01-31T00:00:00"/>
    <m/>
    <m/>
    <m/>
    <n v="3062.45"/>
    <d v="2023-02-28T00:00:00"/>
    <s v="CARGA INICIAL RATEIO CONDOM PPT"/>
    <m/>
    <s v="CARGA INICIAL RATEIO CONDOM PPT"/>
    <n v="3062.45"/>
    <m/>
    <x v="0"/>
    <m/>
    <m/>
    <m/>
    <s v="28 DIAS"/>
    <n v="945"/>
    <x v="3"/>
    <x v="8"/>
    <m/>
  </r>
  <r>
    <x v="349"/>
    <s v="15.519.361/0001-16"/>
    <s v="ND-RATEIO CONDOM PPT"/>
    <n v="17719"/>
    <d v="2023-01-31T00:00:00"/>
    <m/>
    <m/>
    <m/>
    <n v="16481.55"/>
    <d v="2023-02-28T00:00:00"/>
    <s v="CARGA INICIAL RATEIO CONDOM PPT"/>
    <m/>
    <s v="CARGA INICIAL RATEIO CONDOM PPT"/>
    <n v="16481.55"/>
    <m/>
    <x v="0"/>
    <m/>
    <m/>
    <m/>
    <s v="28 DIAS"/>
    <n v="945"/>
    <x v="3"/>
    <x v="8"/>
    <m/>
  </r>
  <r>
    <x v="349"/>
    <s v="15.519.361/0001-16"/>
    <s v="ND-RATEIO CONDOM PPT"/>
    <n v="17720"/>
    <d v="2023-01-31T00:00:00"/>
    <m/>
    <m/>
    <m/>
    <n v="14942.49"/>
    <d v="2023-02-28T00:00:00"/>
    <s v="CARGA INICIAL RATEIO CONDOM PPT"/>
    <m/>
    <s v="CARGA INICIAL RATEIO CONDOM PPT"/>
    <n v="14942.49"/>
    <m/>
    <x v="0"/>
    <m/>
    <m/>
    <m/>
    <s v="28 DIAS"/>
    <n v="945"/>
    <x v="3"/>
    <x v="8"/>
    <m/>
  </r>
  <r>
    <x v="349"/>
    <s v="15.519.361/0001-16"/>
    <s v="ND-RATEIO CONDOM PPT"/>
    <n v="17721"/>
    <d v="2023-01-31T00:00:00"/>
    <m/>
    <m/>
    <m/>
    <n v="1423.87"/>
    <d v="2023-02-28T00:00:00"/>
    <s v="CARGA INICIAL RATEIO CONDOM PPT"/>
    <m/>
    <s v="CARGA INICIAL RATEIO CONDOM PPT"/>
    <n v="1423.87"/>
    <m/>
    <x v="0"/>
    <m/>
    <m/>
    <m/>
    <s v="28 DIAS"/>
    <n v="945"/>
    <x v="3"/>
    <x v="8"/>
    <m/>
  </r>
  <r>
    <x v="349"/>
    <s v="15.519.361/0001-16"/>
    <s v="ND-RATEIO CONDOM PPT"/>
    <n v="17722"/>
    <d v="2023-01-31T00:00:00"/>
    <m/>
    <m/>
    <m/>
    <n v="5904.5"/>
    <d v="2023-02-28T00:00:00"/>
    <s v="CARGA INICIAL RATEIO CONDOM PPT"/>
    <m/>
    <s v="CARGA INICIAL RATEIO CONDOM PPT"/>
    <n v="5904.5"/>
    <m/>
    <x v="0"/>
    <m/>
    <m/>
    <m/>
    <s v="28 DIAS"/>
    <n v="945"/>
    <x v="3"/>
    <x v="8"/>
    <m/>
  </r>
  <r>
    <x v="349"/>
    <s v="15.519.361/0001-16"/>
    <s v="ND-RATEIO CONDOM PPT"/>
    <n v="17723"/>
    <d v="2023-01-31T00:00:00"/>
    <m/>
    <m/>
    <m/>
    <n v="10185.07"/>
    <d v="2023-02-28T00:00:00"/>
    <s v="CARGA INICIAL RATEIO CONDOM PPT"/>
    <m/>
    <s v="CARGA INICIAL RATEIO CONDOM PPT"/>
    <n v="10185.07"/>
    <m/>
    <x v="0"/>
    <m/>
    <m/>
    <m/>
    <s v="28 DIAS"/>
    <n v="945"/>
    <x v="3"/>
    <x v="8"/>
    <m/>
  </r>
  <r>
    <x v="349"/>
    <s v="15.519.361/0001-16"/>
    <s v="ND-RATEIO CONDOM PPT"/>
    <n v="17724"/>
    <d v="2023-01-31T00:00:00"/>
    <m/>
    <m/>
    <m/>
    <n v="80758.31"/>
    <d v="2023-02-28T00:00:00"/>
    <s v="CARGA INICIAL RATEIO CONDOM PPT"/>
    <m/>
    <s v="CARGA INICIAL RATEIO CONDOM PPT"/>
    <n v="80758.31"/>
    <m/>
    <x v="0"/>
    <m/>
    <m/>
    <m/>
    <s v="28 DIAS"/>
    <n v="945"/>
    <x v="3"/>
    <x v="8"/>
    <m/>
  </r>
  <r>
    <x v="349"/>
    <s v="15.519.361/0001-16"/>
    <s v="ND-RATEIO CONDOM PPT"/>
    <n v="17725"/>
    <d v="2023-01-31T00:00:00"/>
    <m/>
    <m/>
    <m/>
    <n v="26917.14"/>
    <d v="2023-02-28T00:00:00"/>
    <s v="CARGA INICIAL RATEIO CONDOM PPT"/>
    <m/>
    <s v="CARGA INICIAL RATEIO CONDOM PPT"/>
    <n v="26917.14"/>
    <m/>
    <x v="0"/>
    <m/>
    <m/>
    <m/>
    <s v="28 DIAS"/>
    <n v="945"/>
    <x v="3"/>
    <x v="8"/>
    <m/>
  </r>
  <r>
    <x v="349"/>
    <s v="15.519.361/0001-16"/>
    <s v="ND-RATEIO CONDOM PPT"/>
    <n v="17726"/>
    <d v="2023-01-31T00:00:00"/>
    <m/>
    <m/>
    <m/>
    <n v="10509.82"/>
    <d v="2023-02-28T00:00:00"/>
    <s v="CARGA INICIAL RATEIO CONDOM PPT"/>
    <m/>
    <s v="CARGA INICIAL RATEIO CONDOM PPT"/>
    <n v="10509.82"/>
    <m/>
    <x v="0"/>
    <m/>
    <m/>
    <m/>
    <s v="28 DIAS"/>
    <n v="945"/>
    <x v="3"/>
    <x v="8"/>
    <m/>
  </r>
  <r>
    <x v="349"/>
    <s v="15.519.361/0001-16"/>
    <s v="ND-RATEIO CONDOM PPT"/>
    <n v="17727"/>
    <d v="2023-01-31T00:00:00"/>
    <m/>
    <m/>
    <m/>
    <n v="50758.36"/>
    <d v="2023-02-28T00:00:00"/>
    <s v="CARGA INICIAL RATEIO CONDOM PPT"/>
    <m/>
    <s v="CARGA INICIAL RATEIO CONDOM PPT"/>
    <n v="50758.36"/>
    <m/>
    <x v="0"/>
    <m/>
    <m/>
    <m/>
    <s v="28 DIAS"/>
    <n v="945"/>
    <x v="3"/>
    <x v="8"/>
    <m/>
  </r>
  <r>
    <x v="349"/>
    <s v="15.519.361/0001-16"/>
    <s v="ND-RATEIO CONDOM PPT"/>
    <n v="17728"/>
    <d v="2023-01-31T00:00:00"/>
    <m/>
    <m/>
    <m/>
    <n v="19870.88"/>
    <d v="2023-02-28T00:00:00"/>
    <s v="CARGA INICIAL RATEIO CONDOM PPT"/>
    <m/>
    <s v="CARGA INICIAL RATEIO CONDOM PPT"/>
    <n v="19870.88"/>
    <m/>
    <x v="0"/>
    <m/>
    <m/>
    <m/>
    <s v="28 DIAS"/>
    <n v="945"/>
    <x v="3"/>
    <x v="8"/>
    <m/>
  </r>
  <r>
    <x v="349"/>
    <s v="15.519.361/0001-16"/>
    <s v="ND-RATEIO CONDOM PPT"/>
    <n v="17729"/>
    <d v="2023-01-31T00:00:00"/>
    <m/>
    <m/>
    <m/>
    <n v="44195.39"/>
    <d v="2023-02-28T00:00:00"/>
    <s v="CARGA INICIAL RATEIO CONDOM PPT"/>
    <m/>
    <s v="CARGA INICIAL RATEIO CONDOM PPT"/>
    <n v="44195.39"/>
    <m/>
    <x v="0"/>
    <m/>
    <m/>
    <m/>
    <s v="28 DIAS"/>
    <n v="945"/>
    <x v="3"/>
    <x v="8"/>
    <m/>
  </r>
  <r>
    <x v="349"/>
    <s v="15.519.361/0001-16"/>
    <s v="ND-RATEIO CONDOM PPT"/>
    <n v="17730"/>
    <d v="2023-01-31T00:00:00"/>
    <m/>
    <m/>
    <m/>
    <n v="36793.99"/>
    <d v="2023-02-28T00:00:00"/>
    <s v="CARGA INICIAL RATEIO CONDOM PPT"/>
    <m/>
    <s v="CARGA INICIAL RATEIO CONDOM PPT"/>
    <n v="36793.99"/>
    <m/>
    <x v="0"/>
    <m/>
    <m/>
    <m/>
    <s v="28 DIAS"/>
    <n v="945"/>
    <x v="3"/>
    <x v="8"/>
    <m/>
  </r>
  <r>
    <x v="349"/>
    <s v="15.519.361/0001-16"/>
    <s v="ND-RATEIO CONDOM PPT"/>
    <n v="17731"/>
    <d v="2023-01-31T00:00:00"/>
    <m/>
    <m/>
    <m/>
    <n v="35337.360000000001"/>
    <d v="2023-02-28T00:00:00"/>
    <s v="CARGA INICIAL RATEIO CONDOM PPT"/>
    <m/>
    <s v="CARGA INICIAL RATEIO CONDOM PPT"/>
    <n v="35337.360000000001"/>
    <m/>
    <x v="0"/>
    <m/>
    <m/>
    <m/>
    <s v="28 DIAS"/>
    <n v="945"/>
    <x v="3"/>
    <x v="8"/>
    <m/>
  </r>
  <r>
    <x v="349"/>
    <s v="15.519.361/0001-16"/>
    <s v="ND-RATEIO CONDOM PPT"/>
    <n v="17732"/>
    <d v="2023-01-31T00:00:00"/>
    <m/>
    <m/>
    <m/>
    <n v="14250.03"/>
    <d v="2023-02-28T00:00:00"/>
    <s v="CARGA INICIAL RATEIO CONDOM PPT"/>
    <m/>
    <s v="CARGA INICIAL RATEIO CONDOM PPT"/>
    <n v="14250.03"/>
    <m/>
    <x v="0"/>
    <m/>
    <m/>
    <m/>
    <s v="28 DIAS"/>
    <n v="945"/>
    <x v="3"/>
    <x v="8"/>
    <m/>
  </r>
  <r>
    <x v="349"/>
    <s v="15.519.361/0001-16"/>
    <s v="ND-RATEIO CONDOM PPT"/>
    <n v="17733"/>
    <d v="2023-01-31T00:00:00"/>
    <m/>
    <m/>
    <m/>
    <n v="22753.5"/>
    <d v="2023-02-28T00:00:00"/>
    <s v="CARGA INICIAL RATEIO CONDOM PPT"/>
    <m/>
    <s v="CARGA INICIAL RATEIO CONDOM PPT"/>
    <n v="22753.5"/>
    <m/>
    <x v="0"/>
    <m/>
    <m/>
    <m/>
    <s v="28 DIAS"/>
    <n v="945"/>
    <x v="3"/>
    <x v="8"/>
    <m/>
  </r>
  <r>
    <x v="349"/>
    <s v="15.519.361/0001-16"/>
    <s v="ND-RATEIO CONDOM PPT"/>
    <n v="17734"/>
    <d v="2023-01-31T00:00:00"/>
    <m/>
    <m/>
    <m/>
    <n v="16298.26"/>
    <d v="2023-02-28T00:00:00"/>
    <s v="CARGA INICIAL RATEIO CONDOM PPT"/>
    <m/>
    <s v="CARGA INICIAL RATEIO CONDOM PPT"/>
    <n v="16298.26"/>
    <m/>
    <x v="0"/>
    <m/>
    <m/>
    <m/>
    <s v="28 DIAS"/>
    <n v="945"/>
    <x v="3"/>
    <x v="8"/>
    <m/>
  </r>
  <r>
    <x v="349"/>
    <s v="15.519.361/0001-16"/>
    <s v="ND-RATEIO CONDOM PPT"/>
    <n v="17735"/>
    <d v="2023-01-31T00:00:00"/>
    <m/>
    <m/>
    <m/>
    <n v="21399.35"/>
    <d v="2023-02-28T00:00:00"/>
    <s v="CARGA INICIAL RATEIO CONDOM PPT"/>
    <m/>
    <s v="CARGA INICIAL RATEIO CONDOM PPT"/>
    <n v="21399.35"/>
    <m/>
    <x v="0"/>
    <m/>
    <m/>
    <m/>
    <s v="28 DIAS"/>
    <n v="945"/>
    <x v="3"/>
    <x v="8"/>
    <m/>
  </r>
  <r>
    <x v="349"/>
    <s v="15.519.361/0001-16"/>
    <s v="ND-RATEIO CONDOM PPT"/>
    <n v="17736"/>
    <d v="2023-01-31T00:00:00"/>
    <m/>
    <m/>
    <m/>
    <n v="16501.599999999999"/>
    <d v="2023-02-28T00:00:00"/>
    <s v="CARGA INICIAL RATEIO CONDOM PPT"/>
    <m/>
    <s v="CARGA INICIAL RATEIO CONDOM PPT"/>
    <n v="16501.599999999999"/>
    <m/>
    <x v="0"/>
    <m/>
    <m/>
    <m/>
    <s v="28 DIAS"/>
    <n v="945"/>
    <x v="3"/>
    <x v="8"/>
    <m/>
  </r>
  <r>
    <x v="349"/>
    <s v="15.519.361/0001-16"/>
    <s v="ND-RATEIO CONDOM PPT"/>
    <n v="17737"/>
    <d v="2023-01-31T00:00:00"/>
    <m/>
    <m/>
    <m/>
    <n v="13570.08"/>
    <d v="2023-02-28T00:00:00"/>
    <s v="CARGA INICIAL RATEIO CONDOM PPT"/>
    <m/>
    <s v="CARGA INICIAL RATEIO CONDOM PPT"/>
    <n v="13570.08"/>
    <m/>
    <x v="0"/>
    <m/>
    <m/>
    <m/>
    <s v="28 DIAS"/>
    <n v="945"/>
    <x v="3"/>
    <x v="8"/>
    <m/>
  </r>
  <r>
    <x v="349"/>
    <s v="15.519.361/0001-16"/>
    <s v="ND-RATEIO CONDOM PPT"/>
    <n v="17738"/>
    <d v="2023-01-31T00:00:00"/>
    <m/>
    <m/>
    <m/>
    <n v="28822.15"/>
    <d v="2023-02-28T00:00:00"/>
    <s v="CARGA INICIAL RATEIO CONDOM PPT"/>
    <m/>
    <s v="CARGA INICIAL RATEIO CONDOM PPT"/>
    <n v="28822.15"/>
    <m/>
    <x v="0"/>
    <m/>
    <m/>
    <m/>
    <s v="28 DIAS"/>
    <n v="945"/>
    <x v="3"/>
    <x v="8"/>
    <m/>
  </r>
  <r>
    <x v="349"/>
    <s v="15.519.361/0001-16"/>
    <s v="ND-RATEIO CONDOM PPT"/>
    <n v="17739"/>
    <d v="2023-01-31T00:00:00"/>
    <m/>
    <m/>
    <m/>
    <n v="16682.810000000001"/>
    <d v="2023-02-28T00:00:00"/>
    <s v="CARGA INICIAL RATEIO CONDOM PPT"/>
    <m/>
    <s v="CARGA INICIAL RATEIO CONDOM PPT"/>
    <n v="16682.810000000001"/>
    <m/>
    <x v="0"/>
    <m/>
    <m/>
    <m/>
    <s v="28 DIAS"/>
    <n v="945"/>
    <x v="3"/>
    <x v="8"/>
    <m/>
  </r>
  <r>
    <x v="349"/>
    <s v="15.519.361/0001-16"/>
    <s v="ND-RATEIO CONDOM PPT"/>
    <n v="17740"/>
    <d v="2023-01-31T00:00:00"/>
    <m/>
    <m/>
    <m/>
    <n v="13922.4"/>
    <d v="2023-02-28T00:00:00"/>
    <s v="CARGA INICIAL RATEIO CONDOM PPT"/>
    <m/>
    <s v="CARGA INICIAL RATEIO CONDOM PPT"/>
    <n v="13922.4"/>
    <m/>
    <x v="0"/>
    <m/>
    <m/>
    <m/>
    <s v="28 DIAS"/>
    <n v="945"/>
    <x v="3"/>
    <x v="8"/>
    <m/>
  </r>
  <r>
    <x v="349"/>
    <s v="15.519.361/0001-16"/>
    <s v="ND-RATEIO CONDOM PPT"/>
    <n v="17741"/>
    <d v="2023-01-31T00:00:00"/>
    <m/>
    <m/>
    <m/>
    <n v="29005.45"/>
    <d v="2023-02-28T00:00:00"/>
    <s v="CARGA INICIAL RATEIO CONDOM PPT"/>
    <m/>
    <s v="CARGA INICIAL RATEIO CONDOM PPT"/>
    <n v="29005.45"/>
    <m/>
    <x v="0"/>
    <m/>
    <m/>
    <m/>
    <s v="28 DIAS"/>
    <n v="945"/>
    <x v="3"/>
    <x v="8"/>
    <m/>
  </r>
  <r>
    <x v="349"/>
    <s v="15.519.361/0001-16"/>
    <s v="ND-RATEIO CONDOM PPT"/>
    <n v="17742"/>
    <d v="2023-01-31T00:00:00"/>
    <m/>
    <m/>
    <m/>
    <n v="53833.15"/>
    <d v="2023-02-28T00:00:00"/>
    <s v="CARGA INICIAL RATEIO CONDOM PPT"/>
    <m/>
    <s v="CARGA INICIAL RATEIO CONDOM PPT"/>
    <n v="53833.15"/>
    <m/>
    <x v="0"/>
    <m/>
    <m/>
    <m/>
    <s v="28 DIAS"/>
    <n v="945"/>
    <x v="3"/>
    <x v="8"/>
    <m/>
  </r>
  <r>
    <x v="349"/>
    <s v="15.519.361/0001-16"/>
    <s v="ND-RATEIO CONDOM PPT"/>
    <n v="17743"/>
    <d v="2023-01-31T00:00:00"/>
    <m/>
    <m/>
    <m/>
    <n v="77844.929999999993"/>
    <d v="2023-02-28T00:00:00"/>
    <s v="CARGA INICIAL RATEIO CONDOM PPT"/>
    <m/>
    <s v="CARGA INICIAL RATEIO CONDOM PPT"/>
    <n v="77844.929999999993"/>
    <m/>
    <x v="0"/>
    <m/>
    <m/>
    <m/>
    <s v="28 DIAS"/>
    <n v="945"/>
    <x v="3"/>
    <x v="8"/>
    <m/>
  </r>
  <r>
    <x v="349"/>
    <s v="15.519.361/0001-16"/>
    <s v="ND-RATEIO CONDOM PPT"/>
    <n v="17744"/>
    <d v="2023-01-31T00:00:00"/>
    <m/>
    <m/>
    <m/>
    <n v="72108.23"/>
    <d v="2023-02-28T00:00:00"/>
    <s v="CARGA INICIAL RATEIO CONDOM PPT"/>
    <m/>
    <s v="CARGA INICIAL RATEIO CONDOM PPT"/>
    <n v="72108.23"/>
    <m/>
    <x v="0"/>
    <m/>
    <m/>
    <m/>
    <s v="28 DIAS"/>
    <n v="945"/>
    <x v="3"/>
    <x v="8"/>
    <m/>
  </r>
  <r>
    <x v="349"/>
    <s v="15.519.361/0001-16"/>
    <s v="ND-RATEIO CONDOM PPT"/>
    <n v="17745"/>
    <d v="2023-01-31T00:00:00"/>
    <m/>
    <m/>
    <m/>
    <n v="83384.5"/>
    <d v="2023-02-28T00:00:00"/>
    <s v="CARGA INICIAL RATEIO CONDOM PPT"/>
    <m/>
    <s v="CARGA INICIAL RATEIO CONDOM PPT"/>
    <n v="83384.5"/>
    <m/>
    <x v="0"/>
    <m/>
    <m/>
    <m/>
    <s v="28 DIAS"/>
    <n v="945"/>
    <x v="3"/>
    <x v="8"/>
    <m/>
  </r>
  <r>
    <x v="349"/>
    <s v="15.519.361/0001-16"/>
    <s v="ND-RATEIO CONDOM PPT"/>
    <n v="17746"/>
    <d v="2023-01-31T00:00:00"/>
    <m/>
    <m/>
    <m/>
    <n v="11096.26"/>
    <d v="2023-02-28T00:00:00"/>
    <s v="CARGA INICIAL RATEIO CONDOM PPT"/>
    <m/>
    <s v="CARGA INICIAL RATEIO CONDOM PPT"/>
    <n v="11096.26"/>
    <m/>
    <x v="0"/>
    <m/>
    <m/>
    <m/>
    <s v="28 DIAS"/>
    <n v="945"/>
    <x v="3"/>
    <x v="8"/>
    <m/>
  </r>
  <r>
    <x v="349"/>
    <s v="15.519.361/0001-16"/>
    <s v="ND-RATEIO CONDOM PPT"/>
    <n v="17747"/>
    <d v="2023-01-31T00:00:00"/>
    <m/>
    <m/>
    <m/>
    <n v="22220.7"/>
    <d v="2023-02-28T00:00:00"/>
    <s v="CARGA INICIAL RATEIO CONDOM PPT"/>
    <m/>
    <s v="CARGA INICIAL RATEIO CONDOM PPT"/>
    <n v="22220.7"/>
    <m/>
    <x v="0"/>
    <m/>
    <m/>
    <m/>
    <s v="28 DIAS"/>
    <n v="945"/>
    <x v="3"/>
    <x v="8"/>
    <m/>
  </r>
  <r>
    <x v="349"/>
    <s v="15.519.361/0001-16"/>
    <s v="ND-RATEIO CONDOM PPT"/>
    <n v="17748"/>
    <d v="2023-01-31T00:00:00"/>
    <m/>
    <m/>
    <m/>
    <n v="118157.93"/>
    <d v="2023-02-28T00:00:00"/>
    <s v="CARGA INICIAL RATEIO CONDOM PPT"/>
    <m/>
    <s v="CARGA INICIAL RATEIO CONDOM PPT"/>
    <n v="118157.93"/>
    <m/>
    <x v="0"/>
    <m/>
    <m/>
    <m/>
    <s v="28 DIAS"/>
    <n v="945"/>
    <x v="3"/>
    <x v="8"/>
    <m/>
  </r>
  <r>
    <x v="349"/>
    <s v="15.519.361/0001-16"/>
    <s v="ND-RATEIO CONDOM PPT"/>
    <n v="17749"/>
    <d v="2023-01-31T00:00:00"/>
    <m/>
    <m/>
    <m/>
    <n v="23715.85"/>
    <d v="2023-02-28T00:00:00"/>
    <s v="CARGA INICIAL RATEIO CONDOM PPT"/>
    <m/>
    <s v="CARGA INICIAL RATEIO CONDOM PPT"/>
    <n v="23715.85"/>
    <m/>
    <x v="0"/>
    <m/>
    <m/>
    <m/>
    <s v="28 DIAS"/>
    <n v="945"/>
    <x v="3"/>
    <x v="8"/>
    <m/>
  </r>
  <r>
    <x v="349"/>
    <s v="15.519.361/0001-16"/>
    <s v="ND-RATEIO CONDOM PPT"/>
    <n v="17750"/>
    <d v="2023-01-31T00:00:00"/>
    <m/>
    <m/>
    <m/>
    <n v="19022.55"/>
    <d v="2023-02-28T00:00:00"/>
    <s v="CARGA INICIAL RATEIO CONDOM PPT"/>
    <m/>
    <s v="CARGA INICIAL RATEIO CONDOM PPT"/>
    <n v="19022.55"/>
    <m/>
    <x v="0"/>
    <m/>
    <m/>
    <m/>
    <s v="28 DIAS"/>
    <n v="945"/>
    <x v="3"/>
    <x v="8"/>
    <m/>
  </r>
  <r>
    <x v="349"/>
    <s v="15.519.361/0001-16"/>
    <s v="ND-RATEIO CONDOM PPT"/>
    <n v="17804"/>
    <d v="2023-02-28T00:00:00"/>
    <m/>
    <m/>
    <m/>
    <n v="77367.23"/>
    <d v="2023-03-31T00:00:00"/>
    <s v="CARGA INICIAL RATEIO CONDOM PPT"/>
    <m/>
    <s v="CARGA INICIAL RATEIO CONDOM PPT"/>
    <n v="77367.23"/>
    <m/>
    <x v="0"/>
    <m/>
    <m/>
    <m/>
    <s v="31 DIAS"/>
    <n v="914"/>
    <x v="3"/>
    <x v="8"/>
    <m/>
  </r>
  <r>
    <x v="349"/>
    <s v="15.519.361/0001-16"/>
    <s v="ND-RATEIO CONDOM PPT"/>
    <n v="17805"/>
    <d v="2023-02-28T00:00:00"/>
    <m/>
    <m/>
    <m/>
    <n v="40032.68"/>
    <d v="2023-03-31T00:00:00"/>
    <s v="CARGA INICIAL RATEIO CONDOM PPT"/>
    <m/>
    <s v="CARGA INICIAL RATEIO CONDOM PPT"/>
    <n v="40032.68"/>
    <m/>
    <x v="0"/>
    <m/>
    <m/>
    <m/>
    <s v="31 DIAS"/>
    <n v="914"/>
    <x v="3"/>
    <x v="8"/>
    <m/>
  </r>
  <r>
    <x v="349"/>
    <s v="15.519.361/0001-16"/>
    <s v="ND-RATEIO CONDOM PPT"/>
    <n v="17806"/>
    <d v="2023-02-28T00:00:00"/>
    <m/>
    <m/>
    <m/>
    <n v="63100.53"/>
    <d v="2023-03-31T00:00:00"/>
    <s v="CARGA INICIAL RATEIO CONDOM PPT"/>
    <m/>
    <s v="CARGA INICIAL RATEIO CONDOM PPT"/>
    <n v="63100.53"/>
    <m/>
    <x v="0"/>
    <m/>
    <m/>
    <m/>
    <s v="31 DIAS"/>
    <n v="914"/>
    <x v="3"/>
    <x v="8"/>
    <m/>
  </r>
  <r>
    <x v="349"/>
    <s v="15.519.361/0001-16"/>
    <s v="ND-RATEIO CONDOM PPT"/>
    <n v="17807"/>
    <d v="2023-02-28T00:00:00"/>
    <m/>
    <m/>
    <m/>
    <n v="53227.95"/>
    <d v="2023-03-31T00:00:00"/>
    <s v="CARGA INICIAL RATEIO CONDOM PPT"/>
    <m/>
    <s v="CARGA INICIAL RATEIO CONDOM PPT"/>
    <n v="53227.95"/>
    <m/>
    <x v="0"/>
    <m/>
    <m/>
    <m/>
    <s v="31 DIAS"/>
    <n v="914"/>
    <x v="3"/>
    <x v="8"/>
    <m/>
  </r>
  <r>
    <x v="349"/>
    <s v="15.519.361/0001-16"/>
    <s v="ND-RATEIO CONDOM PPT"/>
    <n v="17808"/>
    <d v="2023-02-28T00:00:00"/>
    <m/>
    <m/>
    <m/>
    <n v="3049.7"/>
    <d v="2023-03-31T00:00:00"/>
    <s v="CARGA INICIAL RATEIO CONDOM PPT"/>
    <m/>
    <s v="CARGA INICIAL RATEIO CONDOM PPT"/>
    <n v="3049.7"/>
    <m/>
    <x v="0"/>
    <m/>
    <m/>
    <m/>
    <s v="31 DIAS"/>
    <n v="914"/>
    <x v="3"/>
    <x v="8"/>
    <m/>
  </r>
  <r>
    <x v="349"/>
    <s v="15.519.361/0001-16"/>
    <s v="ND-RATEIO CONDOM PPT"/>
    <n v="17809"/>
    <d v="2023-02-28T00:00:00"/>
    <m/>
    <m/>
    <m/>
    <n v="16521.95"/>
    <d v="2023-03-31T00:00:00"/>
    <s v="CARGA INICIAL RATEIO CONDOM PPT"/>
    <m/>
    <s v="CARGA INICIAL RATEIO CONDOM PPT"/>
    <n v="16521.95"/>
    <m/>
    <x v="0"/>
    <m/>
    <m/>
    <m/>
    <s v="31 DIAS"/>
    <n v="914"/>
    <x v="3"/>
    <x v="8"/>
    <m/>
  </r>
  <r>
    <x v="349"/>
    <s v="15.519.361/0001-16"/>
    <s v="ND-RATEIO CONDOM PPT"/>
    <n v="17810"/>
    <d v="2023-02-28T00:00:00"/>
    <m/>
    <m/>
    <m/>
    <n v="14942.88"/>
    <d v="2023-03-31T00:00:00"/>
    <s v="CARGA INICIAL RATEIO CONDOM PPT"/>
    <m/>
    <s v="CARGA INICIAL RATEIO CONDOM PPT"/>
    <n v="14942.88"/>
    <m/>
    <x v="0"/>
    <m/>
    <m/>
    <m/>
    <s v="31 DIAS"/>
    <n v="914"/>
    <x v="3"/>
    <x v="8"/>
    <m/>
  </r>
  <r>
    <x v="349"/>
    <s v="15.519.361/0001-16"/>
    <s v="ND-RATEIO CONDOM PPT"/>
    <n v="17811"/>
    <d v="2023-02-28T00:00:00"/>
    <m/>
    <m/>
    <m/>
    <n v="1423.85"/>
    <d v="2023-03-31T00:00:00"/>
    <s v="CARGA INICIAL RATEIO CONDOM PPT"/>
    <m/>
    <s v="CARGA INICIAL RATEIO CONDOM PPT"/>
    <n v="1423.85"/>
    <m/>
    <x v="0"/>
    <m/>
    <m/>
    <m/>
    <s v="31 DIAS"/>
    <n v="914"/>
    <x v="3"/>
    <x v="8"/>
    <m/>
  </r>
  <r>
    <x v="349"/>
    <s v="15.519.361/0001-16"/>
    <s v="ND-RATEIO CONDOM PPT"/>
    <n v="17812"/>
    <d v="2023-02-28T00:00:00"/>
    <m/>
    <m/>
    <m/>
    <n v="5939.21"/>
    <d v="2023-03-31T00:00:00"/>
    <s v="CARGA INICIAL RATEIO CONDOM PPT"/>
    <m/>
    <s v="CARGA INICIAL RATEIO CONDOM PPT"/>
    <n v="5939.21"/>
    <m/>
    <x v="0"/>
    <m/>
    <m/>
    <m/>
    <s v="31 DIAS"/>
    <n v="914"/>
    <x v="3"/>
    <x v="8"/>
    <m/>
  </r>
  <r>
    <x v="349"/>
    <s v="15.519.361/0001-16"/>
    <s v="ND-RATEIO CONDOM PPT"/>
    <n v="17813"/>
    <d v="2023-02-28T00:00:00"/>
    <m/>
    <m/>
    <m/>
    <n v="10188.57"/>
    <d v="2023-03-31T00:00:00"/>
    <s v="CARGA INICIAL RATEIO CONDOM PPT"/>
    <m/>
    <s v="CARGA INICIAL RATEIO CONDOM PPT"/>
    <n v="10188.57"/>
    <m/>
    <x v="0"/>
    <m/>
    <m/>
    <m/>
    <s v="31 DIAS"/>
    <n v="914"/>
    <x v="3"/>
    <x v="8"/>
    <m/>
  </r>
  <r>
    <x v="349"/>
    <s v="15.519.361/0001-16"/>
    <s v="ND-RATEIO CONDOM PPT"/>
    <n v="17814"/>
    <d v="2023-02-28T00:00:00"/>
    <m/>
    <m/>
    <m/>
    <n v="80787.87"/>
    <d v="2023-03-31T00:00:00"/>
    <s v="CARGA INICIAL RATEIO CONDOM PPT"/>
    <m/>
    <s v="CARGA INICIAL RATEIO CONDOM PPT"/>
    <n v="80787.87"/>
    <m/>
    <x v="0"/>
    <m/>
    <m/>
    <m/>
    <s v="31 DIAS"/>
    <n v="914"/>
    <x v="3"/>
    <x v="8"/>
    <m/>
  </r>
  <r>
    <x v="349"/>
    <s v="15.519.361/0001-16"/>
    <s v="ND-RATEIO CONDOM PPT"/>
    <n v="17815"/>
    <d v="2023-02-28T00:00:00"/>
    <m/>
    <m/>
    <m/>
    <n v="28517.01"/>
    <d v="2023-03-31T00:00:00"/>
    <s v="CARGA INICIAL RATEIO CONDOM PPT"/>
    <m/>
    <s v="CARGA INICIAL RATEIO CONDOM PPT"/>
    <n v="28517.01"/>
    <m/>
    <x v="0"/>
    <m/>
    <m/>
    <m/>
    <s v="31 DIAS"/>
    <n v="914"/>
    <x v="3"/>
    <x v="8"/>
    <m/>
  </r>
  <r>
    <x v="349"/>
    <s v="15.519.361/0001-16"/>
    <s v="ND-RATEIO CONDOM PPT"/>
    <n v="17816"/>
    <d v="2023-02-28T00:00:00"/>
    <m/>
    <m/>
    <m/>
    <n v="10487.3"/>
    <d v="2023-03-31T00:00:00"/>
    <s v="CARGA INICIAL RATEIO CONDOM PPT"/>
    <m/>
    <s v="CARGA INICIAL RATEIO CONDOM PPT"/>
    <n v="10487.3"/>
    <m/>
    <x v="0"/>
    <m/>
    <m/>
    <m/>
    <s v="31 DIAS"/>
    <n v="914"/>
    <x v="3"/>
    <x v="8"/>
    <m/>
  </r>
  <r>
    <x v="349"/>
    <s v="15.519.361/0001-16"/>
    <s v="ND-RATEIO CONDOM PPT"/>
    <n v="17817"/>
    <d v="2023-02-28T00:00:00"/>
    <m/>
    <m/>
    <m/>
    <n v="50759.75"/>
    <d v="2023-03-31T00:00:00"/>
    <s v="CARGA INICIAL RATEIO CONDOM PPT"/>
    <m/>
    <s v="CARGA INICIAL RATEIO CONDOM PPT"/>
    <n v="50759.75"/>
    <m/>
    <x v="0"/>
    <m/>
    <m/>
    <m/>
    <s v="31 DIAS"/>
    <n v="914"/>
    <x v="3"/>
    <x v="8"/>
    <m/>
  </r>
  <r>
    <x v="349"/>
    <s v="15.519.361/0001-16"/>
    <s v="ND-RATEIO CONDOM PPT"/>
    <n v="17818"/>
    <d v="2023-02-28T00:00:00"/>
    <m/>
    <m/>
    <m/>
    <n v="19858.16"/>
    <d v="2023-03-31T00:00:00"/>
    <s v="CARGA INICIAL RATEIO CONDOM PPT"/>
    <m/>
    <s v="CARGA INICIAL RATEIO CONDOM PPT"/>
    <n v="19858.16"/>
    <m/>
    <x v="0"/>
    <m/>
    <m/>
    <m/>
    <s v="31 DIAS"/>
    <n v="914"/>
    <x v="3"/>
    <x v="8"/>
    <m/>
  </r>
  <r>
    <x v="349"/>
    <s v="15.519.361/0001-16"/>
    <s v="ND-RATEIO CONDOM PPT"/>
    <n v="17819"/>
    <d v="2023-02-28T00:00:00"/>
    <m/>
    <m/>
    <m/>
    <n v="44195.15"/>
    <d v="2023-03-31T00:00:00"/>
    <s v="CARGA INICIAL RATEIO CONDOM PPT"/>
    <m/>
    <s v="CARGA INICIAL RATEIO CONDOM PPT"/>
    <n v="44195.15"/>
    <m/>
    <x v="0"/>
    <m/>
    <m/>
    <m/>
    <s v="31 DIAS"/>
    <n v="914"/>
    <x v="3"/>
    <x v="8"/>
    <m/>
  </r>
  <r>
    <x v="349"/>
    <s v="15.519.361/0001-16"/>
    <s v="ND-RATEIO CONDOM PPT"/>
    <n v="17820"/>
    <d v="2023-02-28T00:00:00"/>
    <m/>
    <m/>
    <m/>
    <n v="36812.57"/>
    <d v="2023-03-31T00:00:00"/>
    <s v="CARGA INICIAL RATEIO CONDOM PPT"/>
    <m/>
    <s v="CARGA INICIAL RATEIO CONDOM PPT"/>
    <n v="36812.57"/>
    <m/>
    <x v="0"/>
    <m/>
    <m/>
    <m/>
    <s v="31 DIAS"/>
    <n v="914"/>
    <x v="3"/>
    <x v="8"/>
    <m/>
  </r>
  <r>
    <x v="349"/>
    <s v="15.519.361/0001-16"/>
    <s v="ND-RATEIO CONDOM PPT"/>
    <n v="17821"/>
    <d v="2023-02-28T00:00:00"/>
    <m/>
    <m/>
    <m/>
    <n v="35314.959999999999"/>
    <d v="2023-03-31T00:00:00"/>
    <s v="CARGA INICIAL RATEIO CONDOM PPT"/>
    <m/>
    <s v="CARGA INICIAL RATEIO CONDOM PPT"/>
    <n v="35314.959999999999"/>
    <m/>
    <x v="0"/>
    <m/>
    <m/>
    <m/>
    <s v="31 DIAS"/>
    <n v="914"/>
    <x v="3"/>
    <x v="8"/>
    <m/>
  </r>
  <r>
    <x v="349"/>
    <s v="15.519.361/0001-16"/>
    <s v="ND-RATEIO CONDOM PPT"/>
    <n v="17822"/>
    <d v="2023-02-28T00:00:00"/>
    <m/>
    <m/>
    <m/>
    <n v="14250.03"/>
    <d v="2023-03-31T00:00:00"/>
    <s v="CARGA INICIAL RATEIO CONDOM PPT"/>
    <m/>
    <s v="CARGA INICIAL RATEIO CONDOM PPT"/>
    <n v="14250.03"/>
    <m/>
    <x v="0"/>
    <m/>
    <m/>
    <m/>
    <s v="31 DIAS"/>
    <n v="914"/>
    <x v="3"/>
    <x v="8"/>
    <m/>
  </r>
  <r>
    <x v="349"/>
    <s v="15.519.361/0001-16"/>
    <s v="ND-RATEIO CONDOM PPT"/>
    <n v="17823"/>
    <d v="2023-02-28T00:00:00"/>
    <m/>
    <m/>
    <m/>
    <n v="22753.5"/>
    <d v="2023-03-31T00:00:00"/>
    <s v="CARGA INICIAL RATEIO CONDOM PPT"/>
    <m/>
    <s v="CARGA INICIAL RATEIO CONDOM PPT"/>
    <n v="22753.5"/>
    <m/>
    <x v="0"/>
    <m/>
    <m/>
    <m/>
    <s v="31 DIAS"/>
    <n v="914"/>
    <x v="3"/>
    <x v="8"/>
    <m/>
  </r>
  <r>
    <x v="349"/>
    <s v="15.519.361/0001-16"/>
    <s v="ND-RATEIO CONDOM PPT"/>
    <n v="17824"/>
    <d v="2023-02-28T00:00:00"/>
    <m/>
    <m/>
    <m/>
    <n v="16269.42"/>
    <d v="2023-03-31T00:00:00"/>
    <s v="CARGA INICIAL RATEIO CONDOM PPT"/>
    <m/>
    <s v="CARGA INICIAL RATEIO CONDOM PPT"/>
    <n v="16269.42"/>
    <m/>
    <x v="0"/>
    <m/>
    <m/>
    <m/>
    <s v="31 DIAS"/>
    <n v="914"/>
    <x v="3"/>
    <x v="8"/>
    <m/>
  </r>
  <r>
    <x v="349"/>
    <s v="15.519.361/0001-16"/>
    <s v="ND-RATEIO CONDOM PPT"/>
    <n v="17825"/>
    <d v="2023-02-28T00:00:00"/>
    <m/>
    <m/>
    <m/>
    <n v="21434.94"/>
    <d v="2023-03-31T00:00:00"/>
    <s v="CARGA INICIAL RATEIO CONDOM PPT"/>
    <m/>
    <s v="CARGA INICIAL RATEIO CONDOM PPT"/>
    <n v="21434.94"/>
    <m/>
    <x v="0"/>
    <m/>
    <m/>
    <m/>
    <s v="31 DIAS"/>
    <n v="914"/>
    <x v="3"/>
    <x v="8"/>
    <m/>
  </r>
  <r>
    <x v="349"/>
    <s v="15.519.361/0001-16"/>
    <s v="ND-RATEIO CONDOM PPT"/>
    <n v="17826"/>
    <d v="2023-02-28T00:00:00"/>
    <m/>
    <m/>
    <m/>
    <n v="16501.599999999999"/>
    <d v="2023-03-31T00:00:00"/>
    <s v="CARGA INICIAL RATEIO CONDOM PPT"/>
    <m/>
    <s v="CARGA INICIAL RATEIO CONDOM PPT"/>
    <n v="16501.599999999999"/>
    <m/>
    <x v="0"/>
    <m/>
    <m/>
    <m/>
    <s v="31 DIAS"/>
    <n v="914"/>
    <x v="3"/>
    <x v="8"/>
    <m/>
  </r>
  <r>
    <x v="349"/>
    <s v="15.519.361/0001-16"/>
    <s v="ND-RATEIO CONDOM PPT"/>
    <n v="17827"/>
    <d v="2023-02-28T00:00:00"/>
    <m/>
    <m/>
    <m/>
    <n v="13579.54"/>
    <d v="2023-03-31T00:00:00"/>
    <s v="CARGA INICIAL RATEIO CONDOM PPT"/>
    <m/>
    <s v="CARGA INICIAL RATEIO CONDOM PPT"/>
    <n v="13579.54"/>
    <m/>
    <x v="0"/>
    <m/>
    <m/>
    <m/>
    <s v="31 DIAS"/>
    <n v="914"/>
    <x v="3"/>
    <x v="8"/>
    <m/>
  </r>
  <r>
    <x v="349"/>
    <s v="15.519.361/0001-16"/>
    <s v="ND-RATEIO CONDOM PPT"/>
    <n v="17828"/>
    <d v="2023-02-28T00:00:00"/>
    <m/>
    <m/>
    <m/>
    <n v="28822.15"/>
    <d v="2023-03-31T00:00:00"/>
    <s v="CARGA INICIAL RATEIO CONDOM PPT"/>
    <m/>
    <s v="CARGA INICIAL RATEIO CONDOM PPT"/>
    <n v="28822.15"/>
    <m/>
    <x v="0"/>
    <m/>
    <m/>
    <m/>
    <s v="31 DIAS"/>
    <n v="914"/>
    <x v="3"/>
    <x v="8"/>
    <m/>
  </r>
  <r>
    <x v="349"/>
    <s v="15.519.361/0001-16"/>
    <s v="ND-RATEIO CONDOM PPT"/>
    <n v="17829"/>
    <d v="2023-02-28T00:00:00"/>
    <m/>
    <m/>
    <m/>
    <n v="16729.11"/>
    <d v="2023-03-31T00:00:00"/>
    <s v="CARGA INICIAL RATEIO CONDOM PPT"/>
    <m/>
    <s v="CARGA INICIAL RATEIO CONDOM PPT"/>
    <n v="16729.11"/>
    <m/>
    <x v="0"/>
    <m/>
    <m/>
    <m/>
    <s v="31 DIAS"/>
    <n v="914"/>
    <x v="3"/>
    <x v="8"/>
    <m/>
  </r>
  <r>
    <x v="349"/>
    <s v="15.519.361/0001-16"/>
    <s v="ND-RATEIO CONDOM PPT"/>
    <n v="17830"/>
    <d v="2023-02-28T00:00:00"/>
    <m/>
    <m/>
    <m/>
    <n v="13922.4"/>
    <d v="2023-03-31T00:00:00"/>
    <s v="CARGA INICIAL RATEIO CONDOM PPT"/>
    <m/>
    <s v="CARGA INICIAL RATEIO CONDOM PPT"/>
    <n v="13922.4"/>
    <m/>
    <x v="0"/>
    <m/>
    <m/>
    <m/>
    <s v="31 DIAS"/>
    <n v="914"/>
    <x v="3"/>
    <x v="8"/>
    <m/>
  </r>
  <r>
    <x v="349"/>
    <s v="15.519.361/0001-16"/>
    <s v="ND-RATEIO CONDOM PPT"/>
    <n v="17831"/>
    <d v="2023-02-28T00:00:00"/>
    <m/>
    <m/>
    <m/>
    <n v="27915.14"/>
    <d v="2023-03-31T00:00:00"/>
    <s v="CARGA INICIAL RATEIO CONDOM PPT"/>
    <m/>
    <s v="CARGA INICIAL RATEIO CONDOM PPT"/>
    <n v="27915.14"/>
    <m/>
    <x v="0"/>
    <m/>
    <m/>
    <m/>
    <s v="31 DIAS"/>
    <n v="914"/>
    <x v="3"/>
    <x v="8"/>
    <m/>
  </r>
  <r>
    <x v="349"/>
    <s v="15.519.361/0001-16"/>
    <s v="ND-RATEIO CONDOM PPT"/>
    <n v="17832"/>
    <d v="2023-02-28T00:00:00"/>
    <m/>
    <m/>
    <m/>
    <n v="53804.36"/>
    <d v="2023-03-31T00:00:00"/>
    <s v="CARGA INICIAL RATEIO CONDOM PPT"/>
    <m/>
    <s v="CARGA INICIAL RATEIO CONDOM PPT"/>
    <n v="53804.36"/>
    <m/>
    <x v="0"/>
    <m/>
    <m/>
    <m/>
    <s v="31 DIAS"/>
    <n v="914"/>
    <x v="3"/>
    <x v="8"/>
    <m/>
  </r>
  <r>
    <x v="349"/>
    <s v="15.519.361/0001-16"/>
    <s v="ND-RATEIO CONDOM PPT"/>
    <n v="17833"/>
    <d v="2023-02-28T00:00:00"/>
    <m/>
    <m/>
    <m/>
    <n v="77862.13"/>
    <d v="2023-03-31T00:00:00"/>
    <s v="CARGA INICIAL RATEIO CONDOM PPT"/>
    <m/>
    <s v="CARGA INICIAL RATEIO CONDOM PPT"/>
    <n v="77862.13"/>
    <m/>
    <x v="0"/>
    <m/>
    <m/>
    <m/>
    <s v="31 DIAS"/>
    <n v="914"/>
    <x v="3"/>
    <x v="8"/>
    <m/>
  </r>
  <r>
    <x v="349"/>
    <s v="15.519.361/0001-16"/>
    <s v="ND-RATEIO CONDOM PPT"/>
    <n v="17834"/>
    <d v="2023-02-28T00:00:00"/>
    <m/>
    <m/>
    <m/>
    <n v="71995.87"/>
    <d v="2023-03-31T00:00:00"/>
    <s v="CARGA INICIAL RATEIO CONDOM PPT"/>
    <m/>
    <s v="CARGA INICIAL RATEIO CONDOM PPT"/>
    <n v="71995.87"/>
    <m/>
    <x v="0"/>
    <m/>
    <m/>
    <m/>
    <s v="31 DIAS"/>
    <n v="914"/>
    <x v="3"/>
    <x v="8"/>
    <m/>
  </r>
  <r>
    <x v="349"/>
    <s v="15.519.361/0001-16"/>
    <s v="ND-RATEIO CONDOM PPT"/>
    <n v="17835"/>
    <d v="2023-02-28T00:00:00"/>
    <m/>
    <m/>
    <m/>
    <n v="83291.91"/>
    <d v="2023-03-31T00:00:00"/>
    <s v="CARGA INICIAL RATEIO CONDOM PPT"/>
    <m/>
    <s v="CARGA INICIAL RATEIO CONDOM PPT"/>
    <n v="83291.91"/>
    <m/>
    <x v="0"/>
    <m/>
    <m/>
    <m/>
    <s v="31 DIAS"/>
    <n v="914"/>
    <x v="3"/>
    <x v="8"/>
    <m/>
  </r>
  <r>
    <x v="349"/>
    <s v="15.519.361/0001-16"/>
    <s v="ND-RATEIO CONDOM PPT"/>
    <n v="17836"/>
    <d v="2023-02-28T00:00:00"/>
    <m/>
    <m/>
    <m/>
    <n v="11096.26"/>
    <d v="2023-03-31T00:00:00"/>
    <s v="CARGA INICIAL RATEIO CONDOM PPT"/>
    <m/>
    <s v="CARGA INICIAL RATEIO CONDOM PPT"/>
    <n v="11096.26"/>
    <m/>
    <x v="0"/>
    <m/>
    <m/>
    <m/>
    <s v="31 DIAS"/>
    <n v="914"/>
    <x v="3"/>
    <x v="8"/>
    <m/>
  </r>
  <r>
    <x v="349"/>
    <s v="15.519.361/0001-16"/>
    <s v="ND-RATEIO CONDOM PPT"/>
    <n v="17837"/>
    <d v="2023-02-28T00:00:00"/>
    <m/>
    <m/>
    <m/>
    <n v="22105.01"/>
    <d v="2023-03-31T00:00:00"/>
    <s v="CARGA INICIAL RATEIO CONDOM PPT"/>
    <m/>
    <s v="CARGA INICIAL RATEIO CONDOM PPT"/>
    <n v="22105.01"/>
    <m/>
    <x v="0"/>
    <m/>
    <m/>
    <m/>
    <s v="31 DIAS"/>
    <n v="914"/>
    <x v="3"/>
    <x v="8"/>
    <m/>
  </r>
  <r>
    <x v="349"/>
    <s v="15.519.361/0001-16"/>
    <s v="ND-RATEIO CONDOM PPT"/>
    <n v="17838"/>
    <d v="2023-02-28T00:00:00"/>
    <m/>
    <m/>
    <m/>
    <n v="118164.07"/>
    <d v="2023-03-31T00:00:00"/>
    <s v="CARGA INICIAL RATEIO CONDOM PPT"/>
    <m/>
    <s v="CARGA INICIAL RATEIO CONDOM PPT"/>
    <n v="118164.07"/>
    <m/>
    <x v="0"/>
    <m/>
    <m/>
    <m/>
    <s v="31 DIAS"/>
    <n v="914"/>
    <x v="3"/>
    <x v="8"/>
    <m/>
  </r>
  <r>
    <x v="349"/>
    <s v="15.519.361/0001-16"/>
    <s v="ND-RATEIO CONDOM PPT"/>
    <n v="17839"/>
    <d v="2023-02-28T00:00:00"/>
    <m/>
    <m/>
    <m/>
    <n v="25269.19"/>
    <d v="2023-03-31T00:00:00"/>
    <s v="CARGA INICIAL RATEIO CONDOM PPT"/>
    <m/>
    <s v="CARGA INICIAL RATEIO CONDOM PPT"/>
    <n v="25269.19"/>
    <m/>
    <x v="0"/>
    <m/>
    <m/>
    <m/>
    <s v="31 DIAS"/>
    <n v="914"/>
    <x v="3"/>
    <x v="8"/>
    <m/>
  </r>
  <r>
    <x v="349"/>
    <s v="15.519.361/0001-16"/>
    <s v="ND-RATEIO CONDOM PPT"/>
    <n v="17840"/>
    <d v="2023-02-28T00:00:00"/>
    <m/>
    <m/>
    <m/>
    <n v="18981.96"/>
    <d v="2023-03-31T00:00:00"/>
    <s v="CARGA INICIAL RATEIO CONDOM PPT"/>
    <m/>
    <s v="CARGA INICIAL RATEIO CONDOM PPT"/>
    <n v="18981.96"/>
    <m/>
    <x v="0"/>
    <m/>
    <m/>
    <m/>
    <s v="31 DIAS"/>
    <n v="914"/>
    <x v="3"/>
    <x v="8"/>
    <m/>
  </r>
  <r>
    <x v="349"/>
    <s v="15.519.361/0001-16"/>
    <s v="ND-RATEIO CONDOM PPT"/>
    <n v="17905"/>
    <d v="2023-03-31T00:00:00"/>
    <m/>
    <m/>
    <m/>
    <n v="95313.83"/>
    <d v="2023-04-28T00:00:00"/>
    <s v="CARGA INICIAL RATEIO CONDOM PPT"/>
    <m/>
    <s v="CARGA INICIAL RATEIO CONDOM PPT"/>
    <n v="95313.83"/>
    <m/>
    <x v="0"/>
    <m/>
    <m/>
    <m/>
    <s v="28 DIAS"/>
    <n v="886"/>
    <x v="3"/>
    <x v="8"/>
    <m/>
  </r>
  <r>
    <x v="349"/>
    <s v="15.519.361/0001-16"/>
    <s v="ND-RATEIO CONDOM PPT"/>
    <n v="17906"/>
    <d v="2023-03-31T00:00:00"/>
    <m/>
    <m/>
    <m/>
    <n v="48436.58"/>
    <d v="2023-04-28T00:00:00"/>
    <s v="CARGA INICIAL RATEIO CONDOM PPT"/>
    <m/>
    <s v="CARGA INICIAL RATEIO CONDOM PPT"/>
    <n v="48436.58"/>
    <m/>
    <x v="0"/>
    <m/>
    <m/>
    <m/>
    <s v="28 DIAS"/>
    <n v="886"/>
    <x v="3"/>
    <x v="8"/>
    <m/>
  </r>
  <r>
    <x v="349"/>
    <s v="15.519.361/0001-16"/>
    <s v="ND-RATEIO CONDOM PPT"/>
    <n v="17907"/>
    <d v="2023-03-31T00:00:00"/>
    <m/>
    <m/>
    <m/>
    <n v="75895.75"/>
    <d v="2023-04-28T00:00:00"/>
    <s v="CARGA INICIAL RATEIO CONDOM PPT"/>
    <m/>
    <s v="CARGA INICIAL RATEIO CONDOM PPT"/>
    <n v="75895.75"/>
    <m/>
    <x v="0"/>
    <m/>
    <m/>
    <m/>
    <s v="28 DIAS"/>
    <n v="886"/>
    <x v="3"/>
    <x v="8"/>
    <m/>
  </r>
  <r>
    <x v="349"/>
    <s v="15.519.361/0001-16"/>
    <s v="ND-RATEIO CONDOM PPT"/>
    <n v="17908"/>
    <d v="2023-03-31T00:00:00"/>
    <m/>
    <m/>
    <m/>
    <n v="66302.559999999998"/>
    <d v="2023-04-28T00:00:00"/>
    <s v="CARGA INICIAL RATEIO CONDOM PPT"/>
    <m/>
    <s v="CARGA INICIAL RATEIO CONDOM PPT"/>
    <n v="66302.559999999998"/>
    <m/>
    <x v="0"/>
    <m/>
    <m/>
    <m/>
    <s v="28 DIAS"/>
    <n v="886"/>
    <x v="3"/>
    <x v="8"/>
    <m/>
  </r>
  <r>
    <x v="349"/>
    <s v="15.519.361/0001-16"/>
    <s v="ND-RATEIO CONDOM PPT"/>
    <n v="17909"/>
    <d v="2023-03-31T00:00:00"/>
    <m/>
    <m/>
    <m/>
    <n v="3805.77"/>
    <d v="2023-04-28T00:00:00"/>
    <s v="CARGA INICIAL RATEIO CONDOM PPT"/>
    <m/>
    <s v="CARGA INICIAL RATEIO CONDOM PPT"/>
    <n v="3805.77"/>
    <m/>
    <x v="0"/>
    <m/>
    <m/>
    <m/>
    <s v="28 DIAS"/>
    <n v="886"/>
    <x v="3"/>
    <x v="8"/>
    <m/>
  </r>
  <r>
    <x v="349"/>
    <s v="15.519.361/0001-16"/>
    <s v="ND-RATEIO CONDOM PPT"/>
    <n v="17910"/>
    <d v="2023-03-31T00:00:00"/>
    <m/>
    <m/>
    <m/>
    <n v="20174.400000000001"/>
    <d v="2023-04-28T00:00:00"/>
    <s v="CARGA INICIAL RATEIO CONDOM PPT"/>
    <m/>
    <s v="CARGA INICIAL RATEIO CONDOM PPT"/>
    <n v="20174.400000000001"/>
    <m/>
    <x v="0"/>
    <m/>
    <m/>
    <m/>
    <s v="28 DIAS"/>
    <n v="886"/>
    <x v="3"/>
    <x v="8"/>
    <m/>
  </r>
  <r>
    <x v="349"/>
    <s v="15.519.361/0001-16"/>
    <s v="ND-RATEIO CONDOM PPT"/>
    <n v="17911"/>
    <d v="2023-03-31T00:00:00"/>
    <m/>
    <m/>
    <m/>
    <n v="17506.169999999998"/>
    <d v="2023-04-28T00:00:00"/>
    <s v="CARGA INICIAL RATEIO CONDOM PPT"/>
    <m/>
    <s v="CARGA INICIAL RATEIO CONDOM PPT"/>
    <n v="17506.169999999998"/>
    <m/>
    <x v="0"/>
    <m/>
    <m/>
    <m/>
    <s v="28 DIAS"/>
    <n v="886"/>
    <x v="3"/>
    <x v="8"/>
    <m/>
  </r>
  <r>
    <x v="349"/>
    <s v="15.519.361/0001-16"/>
    <s v="ND-RATEIO CONDOM PPT"/>
    <n v="17912"/>
    <d v="2023-03-31T00:00:00"/>
    <m/>
    <m/>
    <m/>
    <n v="1693.3"/>
    <d v="2023-04-28T00:00:00"/>
    <s v="CARGA INICIAL RATEIO CONDOM PPT"/>
    <m/>
    <s v="CARGA INICIAL RATEIO CONDOM PPT"/>
    <n v="1693.3"/>
    <m/>
    <x v="0"/>
    <m/>
    <m/>
    <m/>
    <s v="28 DIAS"/>
    <n v="886"/>
    <x v="3"/>
    <x v="8"/>
    <m/>
  </r>
  <r>
    <x v="349"/>
    <s v="15.519.361/0001-16"/>
    <s v="ND-RATEIO CONDOM PPT"/>
    <n v="17913"/>
    <d v="2023-03-31T00:00:00"/>
    <m/>
    <m/>
    <m/>
    <n v="7274.31"/>
    <d v="2023-04-28T00:00:00"/>
    <s v="CARGA INICIAL RATEIO CONDOM PPT"/>
    <m/>
    <s v="CARGA INICIAL RATEIO CONDOM PPT"/>
    <n v="7274.31"/>
    <m/>
    <x v="0"/>
    <m/>
    <m/>
    <m/>
    <s v="28 DIAS"/>
    <n v="886"/>
    <x v="3"/>
    <x v="8"/>
    <m/>
  </r>
  <r>
    <x v="349"/>
    <s v="15.519.361/0001-16"/>
    <s v="ND-RATEIO CONDOM PPT"/>
    <n v="17914"/>
    <d v="2023-03-31T00:00:00"/>
    <m/>
    <m/>
    <m/>
    <n v="12157.1"/>
    <d v="2023-04-28T00:00:00"/>
    <s v="CARGA INICIAL RATEIO CONDOM PPT"/>
    <m/>
    <s v="CARGA INICIAL RATEIO CONDOM PPT"/>
    <n v="12157.1"/>
    <m/>
    <x v="0"/>
    <m/>
    <m/>
    <m/>
    <s v="28 DIAS"/>
    <n v="886"/>
    <x v="3"/>
    <x v="8"/>
    <m/>
  </r>
  <r>
    <x v="349"/>
    <s v="15.519.361/0001-16"/>
    <s v="ND-RATEIO CONDOM PPT"/>
    <n v="17915"/>
    <d v="2023-03-31T00:00:00"/>
    <m/>
    <m/>
    <m/>
    <n v="99038.78"/>
    <d v="2023-04-28T00:00:00"/>
    <s v="CARGA INICIAL RATEIO CONDOM PPT"/>
    <m/>
    <s v="CARGA INICIAL RATEIO CONDOM PPT"/>
    <n v="99038.78"/>
    <m/>
    <x v="0"/>
    <m/>
    <m/>
    <m/>
    <s v="28 DIAS"/>
    <n v="886"/>
    <x v="3"/>
    <x v="8"/>
    <m/>
  </r>
  <r>
    <x v="349"/>
    <s v="15.519.361/0001-16"/>
    <s v="ND-RATEIO CONDOM PPT"/>
    <n v="17916"/>
    <d v="2023-03-31T00:00:00"/>
    <m/>
    <m/>
    <m/>
    <n v="35201.129999999997"/>
    <d v="2023-04-28T00:00:00"/>
    <s v="CARGA INICIAL RATEIO CONDOM PPT"/>
    <m/>
    <s v="CARGA INICIAL RATEIO CONDOM PPT"/>
    <n v="35201.129999999997"/>
    <m/>
    <x v="0"/>
    <m/>
    <m/>
    <m/>
    <s v="28 DIAS"/>
    <n v="886"/>
    <x v="3"/>
    <x v="8"/>
    <m/>
  </r>
  <r>
    <x v="349"/>
    <s v="15.519.361/0001-16"/>
    <s v="ND-RATEIO CONDOM PPT"/>
    <n v="17917"/>
    <d v="2023-03-31T00:00:00"/>
    <m/>
    <m/>
    <m/>
    <n v="12757.23"/>
    <d v="2023-04-28T00:00:00"/>
    <s v="CARGA INICIAL RATEIO CONDOM PPT"/>
    <m/>
    <s v="CARGA INICIAL RATEIO CONDOM PPT"/>
    <n v="12757.23"/>
    <m/>
    <x v="0"/>
    <m/>
    <m/>
    <m/>
    <s v="28 DIAS"/>
    <n v="886"/>
    <x v="3"/>
    <x v="8"/>
    <m/>
  </r>
  <r>
    <x v="349"/>
    <s v="15.519.361/0001-16"/>
    <s v="ND-RATEIO CONDOM PPT"/>
    <n v="17918"/>
    <d v="2023-03-31T00:00:00"/>
    <m/>
    <m/>
    <m/>
    <n v="60593.51"/>
    <d v="2023-04-28T00:00:00"/>
    <s v="CARGA INICIAL RATEIO CONDOM PPT"/>
    <m/>
    <s v="CARGA INICIAL RATEIO CONDOM PPT"/>
    <n v="60593.51"/>
    <m/>
    <x v="0"/>
    <m/>
    <m/>
    <m/>
    <s v="28 DIAS"/>
    <n v="886"/>
    <x v="3"/>
    <x v="8"/>
    <m/>
  </r>
  <r>
    <x v="349"/>
    <s v="15.519.361/0001-16"/>
    <s v="ND-RATEIO CONDOM PPT"/>
    <n v="17919"/>
    <d v="2023-03-31T00:00:00"/>
    <m/>
    <m/>
    <m/>
    <n v="24956.1"/>
    <d v="2023-04-28T00:00:00"/>
    <s v="CARGA INICIAL RATEIO CONDOM PPT"/>
    <m/>
    <s v="CARGA INICIAL RATEIO CONDOM PPT"/>
    <n v="24956.1"/>
    <m/>
    <x v="0"/>
    <m/>
    <m/>
    <m/>
    <s v="28 DIAS"/>
    <n v="886"/>
    <x v="3"/>
    <x v="8"/>
    <m/>
  </r>
  <r>
    <x v="349"/>
    <s v="15.519.361/0001-16"/>
    <s v="ND-RATEIO CONDOM PPT"/>
    <n v="17920"/>
    <d v="2023-03-31T00:00:00"/>
    <m/>
    <m/>
    <m/>
    <n v="53128.19"/>
    <d v="2023-04-28T00:00:00"/>
    <s v="CARGA INICIAL RATEIO CONDOM PPT"/>
    <m/>
    <s v="CARGA INICIAL RATEIO CONDOM PPT"/>
    <n v="53128.19"/>
    <m/>
    <x v="0"/>
    <m/>
    <m/>
    <m/>
    <s v="28 DIAS"/>
    <n v="886"/>
    <x v="3"/>
    <x v="8"/>
    <m/>
  </r>
  <r>
    <x v="349"/>
    <s v="15.519.361/0001-16"/>
    <s v="ND-RATEIO CONDOM PPT"/>
    <n v="17921"/>
    <d v="2023-03-31T00:00:00"/>
    <m/>
    <m/>
    <m/>
    <n v="45295.78"/>
    <d v="2023-04-28T00:00:00"/>
    <s v="CARGA INICIAL RATEIO CONDOM PPT"/>
    <m/>
    <s v="CARGA INICIAL RATEIO CONDOM PPT"/>
    <n v="45295.78"/>
    <m/>
    <x v="0"/>
    <m/>
    <m/>
    <m/>
    <s v="28 DIAS"/>
    <n v="886"/>
    <x v="3"/>
    <x v="8"/>
    <m/>
  </r>
  <r>
    <x v="349"/>
    <s v="15.519.361/0001-16"/>
    <s v="ND-RATEIO CONDOM PPT"/>
    <n v="17922"/>
    <d v="2023-03-31T00:00:00"/>
    <m/>
    <m/>
    <m/>
    <n v="43273.08"/>
    <d v="2023-04-28T00:00:00"/>
    <s v="CARGA INICIAL RATEIO CONDOM PPT"/>
    <m/>
    <s v="CARGA INICIAL RATEIO CONDOM PPT"/>
    <n v="43273.08"/>
    <m/>
    <x v="0"/>
    <m/>
    <m/>
    <m/>
    <s v="28 DIAS"/>
    <n v="886"/>
    <x v="3"/>
    <x v="8"/>
    <m/>
  </r>
  <r>
    <x v="349"/>
    <s v="15.519.361/0001-16"/>
    <s v="ND-RATEIO CONDOM PPT"/>
    <n v="17923"/>
    <d v="2023-03-31T00:00:00"/>
    <m/>
    <m/>
    <m/>
    <n v="17712.87"/>
    <d v="2023-04-28T00:00:00"/>
    <s v="CARGA INICIAL RATEIO CONDOM PPT"/>
    <m/>
    <s v="CARGA INICIAL RATEIO CONDOM PPT"/>
    <n v="17712.87"/>
    <m/>
    <x v="0"/>
    <m/>
    <m/>
    <m/>
    <s v="28 DIAS"/>
    <n v="886"/>
    <x v="3"/>
    <x v="8"/>
    <m/>
  </r>
  <r>
    <x v="349"/>
    <s v="15.519.361/0001-16"/>
    <s v="ND-RATEIO CONDOM PPT"/>
    <n v="17924"/>
    <d v="2023-03-31T00:00:00"/>
    <m/>
    <m/>
    <m/>
    <n v="26638.02"/>
    <d v="2023-04-28T00:00:00"/>
    <s v="CARGA INICIAL RATEIO CONDOM PPT"/>
    <m/>
    <s v="CARGA INICIAL RATEIO CONDOM PPT"/>
    <n v="26638.02"/>
    <m/>
    <x v="0"/>
    <m/>
    <m/>
    <m/>
    <s v="28 DIAS"/>
    <n v="886"/>
    <x v="3"/>
    <x v="8"/>
    <m/>
  </r>
  <r>
    <x v="349"/>
    <s v="15.519.361/0001-16"/>
    <s v="ND-RATEIO CONDOM PPT"/>
    <n v="17925"/>
    <d v="2023-03-31T00:00:00"/>
    <m/>
    <m/>
    <m/>
    <n v="20791.88"/>
    <d v="2023-04-28T00:00:00"/>
    <s v="CARGA INICIAL RATEIO CONDOM PPT"/>
    <m/>
    <s v="CARGA INICIAL RATEIO CONDOM PPT"/>
    <n v="20791.88"/>
    <m/>
    <x v="0"/>
    <m/>
    <m/>
    <m/>
    <s v="28 DIAS"/>
    <n v="886"/>
    <x v="3"/>
    <x v="8"/>
    <m/>
  </r>
  <r>
    <x v="349"/>
    <s v="15.519.361/0001-16"/>
    <s v="ND-RATEIO CONDOM PPT"/>
    <n v="17926"/>
    <d v="2023-03-31T00:00:00"/>
    <m/>
    <m/>
    <m/>
    <n v="26398.62"/>
    <d v="2023-04-28T00:00:00"/>
    <s v="CARGA INICIAL RATEIO CONDOM PPT"/>
    <m/>
    <s v="CARGA INICIAL RATEIO CONDOM PPT"/>
    <n v="26398.62"/>
    <m/>
    <x v="0"/>
    <m/>
    <m/>
    <m/>
    <s v="28 DIAS"/>
    <n v="886"/>
    <x v="3"/>
    <x v="8"/>
    <m/>
  </r>
  <r>
    <x v="349"/>
    <s v="15.519.361/0001-16"/>
    <s v="ND-RATEIO CONDOM PPT"/>
    <n v="17927"/>
    <d v="2023-03-31T00:00:00"/>
    <m/>
    <m/>
    <m/>
    <n v="20420.810000000001"/>
    <d v="2023-04-28T00:00:00"/>
    <s v="CARGA INICIAL RATEIO CONDOM PPT"/>
    <m/>
    <s v="CARGA INICIAL RATEIO CONDOM PPT"/>
    <n v="20420.810000000001"/>
    <m/>
    <x v="0"/>
    <m/>
    <m/>
    <m/>
    <s v="28 DIAS"/>
    <n v="886"/>
    <x v="3"/>
    <x v="8"/>
    <m/>
  </r>
  <r>
    <x v="349"/>
    <s v="15.519.361/0001-16"/>
    <s v="ND-RATEIO CONDOM PPT"/>
    <n v="17928"/>
    <d v="2023-03-31T00:00:00"/>
    <m/>
    <m/>
    <m/>
    <n v="16503.189999999999"/>
    <d v="2023-04-28T00:00:00"/>
    <s v="CARGA INICIAL RATEIO CONDOM PPT"/>
    <m/>
    <s v="CARGA INICIAL RATEIO CONDOM PPT"/>
    <n v="16503.189999999999"/>
    <m/>
    <x v="0"/>
    <m/>
    <m/>
    <m/>
    <s v="28 DIAS"/>
    <n v="886"/>
    <x v="3"/>
    <x v="8"/>
    <m/>
  </r>
  <r>
    <x v="349"/>
    <s v="15.519.361/0001-16"/>
    <s v="ND-RATEIO CONDOM PPT"/>
    <n v="17929"/>
    <d v="2023-03-31T00:00:00"/>
    <m/>
    <m/>
    <m/>
    <n v="35987.65"/>
    <d v="2023-04-28T00:00:00"/>
    <s v="CARGA INICIAL RATEIO CONDOM PPT"/>
    <m/>
    <s v="CARGA INICIAL RATEIO CONDOM PPT"/>
    <n v="35987.65"/>
    <m/>
    <x v="0"/>
    <m/>
    <m/>
    <m/>
    <s v="28 DIAS"/>
    <n v="886"/>
    <x v="3"/>
    <x v="8"/>
    <m/>
  </r>
  <r>
    <x v="349"/>
    <s v="15.519.361/0001-16"/>
    <s v="ND-RATEIO CONDOM PPT"/>
    <n v="17930"/>
    <d v="2023-03-31T00:00:00"/>
    <m/>
    <m/>
    <m/>
    <n v="20254.84"/>
    <d v="2023-04-28T00:00:00"/>
    <s v="CARGA INICIAL RATEIO CONDOM PPT"/>
    <m/>
    <s v="CARGA INICIAL RATEIO CONDOM PPT"/>
    <n v="20254.84"/>
    <m/>
    <x v="0"/>
    <m/>
    <m/>
    <m/>
    <s v="28 DIAS"/>
    <n v="886"/>
    <x v="3"/>
    <x v="8"/>
    <m/>
  </r>
  <r>
    <x v="349"/>
    <s v="15.519.361/0001-16"/>
    <s v="ND-RATEIO CONDOM PPT"/>
    <n v="17931"/>
    <d v="2023-03-31T00:00:00"/>
    <m/>
    <m/>
    <m/>
    <n v="17381.78"/>
    <d v="2023-04-28T00:00:00"/>
    <s v="CARGA INICIAL RATEIO CONDOM PPT"/>
    <m/>
    <s v="CARGA INICIAL RATEIO CONDOM PPT"/>
    <n v="17381.78"/>
    <m/>
    <x v="0"/>
    <m/>
    <m/>
    <m/>
    <s v="28 DIAS"/>
    <n v="886"/>
    <x v="3"/>
    <x v="8"/>
    <m/>
  </r>
  <r>
    <x v="349"/>
    <s v="15.519.361/0001-16"/>
    <s v="ND-RATEIO CONDOM PPT"/>
    <n v="17932"/>
    <d v="2023-03-31T00:00:00"/>
    <m/>
    <m/>
    <m/>
    <n v="34444.5"/>
    <d v="2023-04-28T00:00:00"/>
    <s v="CARGA INICIAL RATEIO CONDOM PPT"/>
    <m/>
    <s v="CARGA INICIAL RATEIO CONDOM PPT"/>
    <n v="34444.5"/>
    <m/>
    <x v="0"/>
    <m/>
    <m/>
    <m/>
    <s v="28 DIAS"/>
    <n v="886"/>
    <x v="3"/>
    <x v="8"/>
    <m/>
  </r>
  <r>
    <x v="349"/>
    <s v="15.519.361/0001-16"/>
    <s v="ND-RATEIO CONDOM PPT"/>
    <n v="17933"/>
    <d v="2023-03-31T00:00:00"/>
    <m/>
    <m/>
    <m/>
    <n v="66826.02"/>
    <d v="2023-04-28T00:00:00"/>
    <s v="CARGA INICIAL RATEIO CONDOM PPT"/>
    <m/>
    <s v="CARGA INICIAL RATEIO CONDOM PPT"/>
    <n v="66826.02"/>
    <m/>
    <x v="0"/>
    <m/>
    <m/>
    <m/>
    <s v="28 DIAS"/>
    <n v="886"/>
    <x v="3"/>
    <x v="8"/>
    <m/>
  </r>
  <r>
    <x v="349"/>
    <s v="15.519.361/0001-16"/>
    <s v="ND-RATEIO CONDOM PPT"/>
    <n v="17934"/>
    <d v="2023-03-31T00:00:00"/>
    <m/>
    <m/>
    <m/>
    <n v="92067.56"/>
    <d v="2023-04-28T00:00:00"/>
    <s v="CARGA INICIAL RATEIO CONDOM PPT"/>
    <m/>
    <s v="CARGA INICIAL RATEIO CONDOM PPT"/>
    <n v="92067.56"/>
    <m/>
    <x v="0"/>
    <m/>
    <m/>
    <m/>
    <s v="28 DIAS"/>
    <n v="886"/>
    <x v="3"/>
    <x v="8"/>
    <m/>
  </r>
  <r>
    <x v="349"/>
    <s v="15.519.361/0001-16"/>
    <s v="ND-RATEIO CONDOM PPT"/>
    <n v="17935"/>
    <d v="2023-03-31T00:00:00"/>
    <m/>
    <m/>
    <m/>
    <n v="86752.639999999999"/>
    <d v="2023-04-28T00:00:00"/>
    <s v="CARGA INICIAL RATEIO CONDOM PPT"/>
    <m/>
    <s v="CARGA INICIAL RATEIO CONDOM PPT"/>
    <n v="86752.639999999999"/>
    <m/>
    <x v="0"/>
    <m/>
    <m/>
    <m/>
    <s v="28 DIAS"/>
    <n v="886"/>
    <x v="3"/>
    <x v="8"/>
    <m/>
  </r>
  <r>
    <x v="349"/>
    <s v="15.519.361/0001-16"/>
    <s v="ND-RATEIO CONDOM PPT"/>
    <n v="17936"/>
    <d v="2023-03-31T00:00:00"/>
    <m/>
    <m/>
    <m/>
    <n v="102627.48"/>
    <d v="2023-04-28T00:00:00"/>
    <s v="CARGA INICIAL RATEIO CONDOM PPT"/>
    <m/>
    <s v="CARGA INICIAL RATEIO CONDOM PPT"/>
    <n v="102627.48"/>
    <m/>
    <x v="0"/>
    <m/>
    <m/>
    <m/>
    <s v="28 DIAS"/>
    <n v="886"/>
    <x v="3"/>
    <x v="8"/>
    <m/>
  </r>
  <r>
    <x v="349"/>
    <s v="15.519.361/0001-16"/>
    <s v="ND-RATEIO CONDOM PPT"/>
    <n v="17937"/>
    <d v="2023-03-31T00:00:00"/>
    <m/>
    <m/>
    <m/>
    <n v="13784.1"/>
    <d v="2023-04-28T00:00:00"/>
    <s v="CARGA INICIAL RATEIO CONDOM PPT"/>
    <m/>
    <s v="CARGA INICIAL RATEIO CONDOM PPT"/>
    <n v="13784.1"/>
    <m/>
    <x v="0"/>
    <m/>
    <m/>
    <m/>
    <s v="28 DIAS"/>
    <n v="886"/>
    <x v="3"/>
    <x v="8"/>
    <m/>
  </r>
  <r>
    <x v="349"/>
    <s v="15.519.361/0001-16"/>
    <s v="ND-RATEIO CONDOM PPT"/>
    <n v="17938"/>
    <d v="2023-03-31T00:00:00"/>
    <m/>
    <m/>
    <m/>
    <n v="26232"/>
    <d v="2023-04-28T00:00:00"/>
    <s v="CARGA INICIAL RATEIO CONDOM PPT"/>
    <m/>
    <s v="CARGA INICIAL RATEIO CONDOM PPT"/>
    <n v="26232"/>
    <m/>
    <x v="0"/>
    <m/>
    <m/>
    <m/>
    <s v="28 DIAS"/>
    <n v="886"/>
    <x v="3"/>
    <x v="8"/>
    <m/>
  </r>
  <r>
    <x v="349"/>
    <s v="15.519.361/0001-16"/>
    <s v="ND-RATEIO CONDOM PPT"/>
    <n v="17939"/>
    <d v="2023-03-31T00:00:00"/>
    <m/>
    <m/>
    <m/>
    <n v="144798.85"/>
    <d v="2023-04-28T00:00:00"/>
    <s v="CARGA INICIAL RATEIO CONDOM PPT"/>
    <m/>
    <s v="CARGA INICIAL RATEIO CONDOM PPT"/>
    <n v="144798.85"/>
    <m/>
    <x v="0"/>
    <m/>
    <m/>
    <m/>
    <s v="28 DIAS"/>
    <n v="886"/>
    <x v="3"/>
    <x v="8"/>
    <m/>
  </r>
  <r>
    <x v="349"/>
    <s v="15.519.361/0001-16"/>
    <s v="ND-RATEIO CONDOM PPT"/>
    <n v="17940"/>
    <d v="2023-03-31T00:00:00"/>
    <m/>
    <m/>
    <m/>
    <n v="31546.33"/>
    <d v="2023-04-28T00:00:00"/>
    <s v="CARGA INICIAL RATEIO CONDOM PPT"/>
    <m/>
    <s v="CARGA INICIAL RATEIO CONDOM PPT"/>
    <n v="31546.33"/>
    <m/>
    <x v="0"/>
    <m/>
    <m/>
    <m/>
    <s v="28 DIAS"/>
    <n v="886"/>
    <x v="3"/>
    <x v="8"/>
    <m/>
  </r>
  <r>
    <x v="349"/>
    <s v="15.519.361/0001-16"/>
    <s v="ND-RATEIO CONDOM PPT"/>
    <n v="17941"/>
    <d v="2023-03-31T00:00:00"/>
    <m/>
    <m/>
    <m/>
    <n v="23040.05"/>
    <d v="2023-04-28T00:00:00"/>
    <s v="CARGA INICIAL RATEIO CONDOM PPT"/>
    <m/>
    <s v="CARGA INICIAL RATEIO CONDOM PPT"/>
    <n v="23040.05"/>
    <m/>
    <x v="0"/>
    <m/>
    <m/>
    <m/>
    <s v="28 DIAS"/>
    <n v="886"/>
    <x v="3"/>
    <x v="8"/>
    <m/>
  </r>
  <r>
    <x v="349"/>
    <s v="15.519.361/0001-16"/>
    <s v="NF SERVICOS E_GOV"/>
    <n v="183583"/>
    <d v="2023-04-13T00:00:00"/>
    <n v="188941"/>
    <d v="2023-04-13T00:00:00"/>
    <m/>
    <n v="562.46"/>
    <d v="2023-05-13T00:00:00"/>
    <m/>
    <m/>
    <s v="Diária de Validação Externa"/>
    <n v="562.46"/>
    <m/>
    <x v="0"/>
    <m/>
    <m/>
    <m/>
    <s v="2 - FATURADO"/>
    <n v="871"/>
    <x v="3"/>
    <x v="1"/>
    <m/>
  </r>
  <r>
    <x v="349"/>
    <s v="15.519.361/0001-16"/>
    <s v="NF SERVICOS E_GOV"/>
    <n v="183627"/>
    <d v="2023-04-13T00:00:00"/>
    <n v="188985"/>
    <d v="2023-04-13T00:00:00"/>
    <m/>
    <n v="139.38999999999999"/>
    <d v="2023-05-13T00:00:00"/>
    <m/>
    <m/>
    <s v="e-CNPJ A1 - 12 meses (Gov)"/>
    <n v="139.38999999999999"/>
    <m/>
    <x v="0"/>
    <m/>
    <m/>
    <m/>
    <s v="2 - FATURADO"/>
    <n v="871"/>
    <x v="3"/>
    <x v="1"/>
    <m/>
  </r>
  <r>
    <x v="349"/>
    <s v="15.519.361/0001-16"/>
    <s v="ND-RATEIO CONDOM PPT"/>
    <n v="18019"/>
    <d v="2023-04-28T00:00:00"/>
    <m/>
    <m/>
    <m/>
    <n v="98777.17"/>
    <d v="2023-05-31T00:00:00"/>
    <s v="CARGA INICIAL RATEIO CONDOM PPT"/>
    <m/>
    <s v="CARGA INICIAL RATEIO CONDOM PPT"/>
    <n v="98777.17"/>
    <m/>
    <x v="0"/>
    <m/>
    <m/>
    <m/>
    <s v="33 DIAS"/>
    <n v="853"/>
    <x v="3"/>
    <x v="8"/>
    <m/>
  </r>
  <r>
    <x v="349"/>
    <s v="15.519.361/0001-16"/>
    <s v="ND-RATEIO CONDOM PPT"/>
    <n v="18020"/>
    <d v="2023-04-28T00:00:00"/>
    <m/>
    <m/>
    <m/>
    <n v="46574.29"/>
    <d v="2023-05-31T00:00:00"/>
    <s v="CARGA INICIAL RATEIO CONDOM PPT"/>
    <m/>
    <s v="CARGA INICIAL RATEIO CONDOM PPT"/>
    <n v="46574.29"/>
    <m/>
    <x v="0"/>
    <m/>
    <m/>
    <m/>
    <s v="33 DIAS"/>
    <n v="853"/>
    <x v="3"/>
    <x v="8"/>
    <m/>
  </r>
  <r>
    <x v="349"/>
    <s v="15.519.361/0001-16"/>
    <s v="ND-RATEIO CONDOM PPT"/>
    <n v="18021"/>
    <d v="2023-04-28T00:00:00"/>
    <m/>
    <m/>
    <m/>
    <n v="66025.45"/>
    <d v="2023-05-31T00:00:00"/>
    <s v="CARGA INICIAL RATEIO CONDOM PPT"/>
    <m/>
    <s v="CARGA INICIAL RATEIO CONDOM PPT"/>
    <n v="66025.45"/>
    <m/>
    <x v="0"/>
    <m/>
    <m/>
    <m/>
    <s v="33 DIAS"/>
    <n v="853"/>
    <x v="3"/>
    <x v="8"/>
    <m/>
  </r>
  <r>
    <x v="349"/>
    <s v="15.519.361/0001-16"/>
    <s v="ND-RATEIO CONDOM PPT"/>
    <n v="18022"/>
    <d v="2023-04-28T00:00:00"/>
    <m/>
    <m/>
    <m/>
    <n v="17575.150000000001"/>
    <d v="2023-05-31T00:00:00"/>
    <s v="CARGA INICIAL RATEIO CONDOM PPT"/>
    <m/>
    <s v="CARGA INICIAL RATEIO CONDOM PPT"/>
    <n v="17575.150000000001"/>
    <m/>
    <x v="0"/>
    <m/>
    <m/>
    <m/>
    <s v="33 DIAS"/>
    <n v="853"/>
    <x v="3"/>
    <x v="8"/>
    <m/>
  </r>
  <r>
    <x v="349"/>
    <s v="15.519.361/0001-16"/>
    <s v="ND-RATEIO CONDOM PPT"/>
    <n v="18023"/>
    <d v="2023-04-28T00:00:00"/>
    <m/>
    <m/>
    <m/>
    <n v="30987.279999999999"/>
    <d v="2023-05-31T00:00:00"/>
    <s v="CARGA INICIAL RATEIO CONDOM PPT"/>
    <m/>
    <s v="CARGA INICIAL RATEIO CONDOM PPT"/>
    <n v="30987.279999999999"/>
    <m/>
    <x v="0"/>
    <m/>
    <m/>
    <m/>
    <s v="33 DIAS"/>
    <n v="853"/>
    <x v="3"/>
    <x v="8"/>
    <m/>
  </r>
  <r>
    <x v="349"/>
    <s v="15.519.361/0001-16"/>
    <s v="ND-RATEIO CONDOM PPT"/>
    <n v="18024"/>
    <d v="2023-04-28T00:00:00"/>
    <m/>
    <m/>
    <m/>
    <n v="23537.75"/>
    <d v="2023-05-31T00:00:00"/>
    <s v="CARGA INICIAL RATEIO CONDOM PPT"/>
    <m/>
    <s v="CARGA INICIAL RATEIO CONDOM PPT"/>
    <n v="23537.75"/>
    <m/>
    <x v="0"/>
    <m/>
    <m/>
    <m/>
    <s v="33 DIAS"/>
    <n v="853"/>
    <x v="3"/>
    <x v="8"/>
    <m/>
  </r>
  <r>
    <x v="349"/>
    <s v="15.519.361/0001-16"/>
    <s v="ND-RATEIO CONDOM PPT"/>
    <n v="18100"/>
    <d v="2023-05-31T00:00:00"/>
    <m/>
    <m/>
    <m/>
    <n v="35987.440000000002"/>
    <d v="2023-06-30T00:00:00"/>
    <s v="CARGA INICIAL RATEIO CONDOM PPT"/>
    <m/>
    <s v="CARGA INICIAL RATEIO CONDOM PPT"/>
    <n v="35987.440000000002"/>
    <m/>
    <x v="0"/>
    <m/>
    <m/>
    <m/>
    <s v="2 - FATURADO"/>
    <n v="823"/>
    <x v="3"/>
    <x v="8"/>
    <m/>
  </r>
  <r>
    <x v="349"/>
    <s v="15.519.361/0001-16"/>
    <s v="ND-RATEIO CONDOM PPT"/>
    <n v="18101"/>
    <d v="2023-05-31T00:00:00"/>
    <m/>
    <m/>
    <m/>
    <n v="61418.58"/>
    <d v="2023-06-30T00:00:00"/>
    <s v="CARGA INICIAL RATEIO CONDOM PPT"/>
    <m/>
    <s v="CARGA INICIAL RATEIO CONDOM PPT"/>
    <n v="61418.58"/>
    <m/>
    <x v="0"/>
    <m/>
    <m/>
    <m/>
    <s v="2 - FATURADO"/>
    <n v="823"/>
    <x v="3"/>
    <x v="8"/>
    <m/>
  </r>
  <r>
    <x v="349"/>
    <s v="15.519.361/0001-16"/>
    <s v="ND-RATEIO CONDOM PPT"/>
    <n v="18102"/>
    <d v="2023-05-31T00:00:00"/>
    <m/>
    <m/>
    <m/>
    <n v="15760.1"/>
    <d v="2023-06-30T00:00:00"/>
    <s v="CARGA INICIAL RATEIO CONDOM PPT"/>
    <m/>
    <s v="CARGA INICIAL RATEIO CONDOM PPT"/>
    <n v="15760.1"/>
    <m/>
    <x v="0"/>
    <m/>
    <m/>
    <m/>
    <s v="2 - FATURADO"/>
    <n v="823"/>
    <x v="3"/>
    <x v="8"/>
    <m/>
  </r>
  <r>
    <x v="349"/>
    <s v="15.519.361/0001-16"/>
    <s v="ND-RATEIO CONDOM PPT"/>
    <n v="18103"/>
    <d v="2023-05-31T00:00:00"/>
    <m/>
    <m/>
    <m/>
    <n v="12902.12"/>
    <d v="2023-06-30T00:00:00"/>
    <s v="CARGA INICIAL RATEIO CONDOM PPT"/>
    <m/>
    <s v="CARGA INICIAL RATEIO CONDOM PPT"/>
    <n v="12902.12"/>
    <m/>
    <x v="0"/>
    <m/>
    <m/>
    <m/>
    <s v="2 - FATURADO"/>
    <n v="823"/>
    <x v="3"/>
    <x v="8"/>
    <m/>
  </r>
  <r>
    <x v="349"/>
    <s v="15.519.361/0001-16"/>
    <s v="ND-RATEIO CONDOM PPT"/>
    <n v="18104"/>
    <d v="2023-05-31T00:00:00"/>
    <m/>
    <m/>
    <m/>
    <n v="10029.66"/>
    <d v="2023-06-30T00:00:00"/>
    <s v="CARGA INICIAL RATEIO CONDOM PPT"/>
    <m/>
    <s v="CARGA INICIAL RATEIO CONDOM PPT"/>
    <n v="10029.66"/>
    <m/>
    <x v="0"/>
    <m/>
    <m/>
    <m/>
    <s v="2 - FATURADO"/>
    <n v="823"/>
    <x v="3"/>
    <x v="8"/>
    <m/>
  </r>
  <r>
    <x v="349"/>
    <s v="15.519.361/0001-16"/>
    <s v="ND-RATEIO CONDOM PPT"/>
    <n v="18139"/>
    <d v="2023-05-31T00:00:00"/>
    <m/>
    <m/>
    <m/>
    <n v="71205.45"/>
    <d v="2023-06-30T00:00:00"/>
    <s v="CARGA INICIAL RATEIO CONDOM PPT"/>
    <m/>
    <s v="CARGA INICIAL RATEIO CONDOM PPT"/>
    <n v="71205.45"/>
    <m/>
    <x v="0"/>
    <m/>
    <m/>
    <m/>
    <s v="2 - FATURADO"/>
    <n v="823"/>
    <x v="3"/>
    <x v="8"/>
    <m/>
  </r>
  <r>
    <x v="349"/>
    <s v="15.519.361/0001-16"/>
    <s v="ND-RATEIO CONDOM PPT"/>
    <n v="18178"/>
    <d v="2023-06-30T00:00:00"/>
    <m/>
    <m/>
    <m/>
    <n v="96499.13"/>
    <d v="2023-07-31T00:00:00"/>
    <s v="CARGA INICIAL RATEIO CONDOM PPT"/>
    <m/>
    <s v="CARGA INICIAL RATEIO CONDOM PPT"/>
    <n v="96499.13"/>
    <m/>
    <x v="0"/>
    <m/>
    <m/>
    <m/>
    <s v="31 DIAS"/>
    <n v="792"/>
    <x v="3"/>
    <x v="8"/>
    <m/>
  </r>
  <r>
    <x v="349"/>
    <s v="15.519.361/0001-16"/>
    <s v="ND-RATEIO CONDOM PPT"/>
    <n v="18179"/>
    <d v="2023-06-30T00:00:00"/>
    <m/>
    <m/>
    <m/>
    <n v="45056.43"/>
    <d v="2023-07-31T00:00:00"/>
    <s v="CARGA INICIAL RATEIO CONDOM PPT"/>
    <m/>
    <s v="CARGA INICIAL RATEIO CONDOM PPT"/>
    <n v="45056.43"/>
    <m/>
    <x v="0"/>
    <m/>
    <m/>
    <m/>
    <s v="31 DIAS"/>
    <n v="792"/>
    <x v="3"/>
    <x v="8"/>
    <m/>
  </r>
  <r>
    <x v="349"/>
    <s v="15.519.361/0001-16"/>
    <s v="ND-RATEIO CONDOM PPT"/>
    <n v="18180"/>
    <d v="2023-06-30T00:00:00"/>
    <m/>
    <m/>
    <m/>
    <n v="65261.47"/>
    <d v="2023-07-31T00:00:00"/>
    <s v="CARGA INICIAL RATEIO CONDOM PPT"/>
    <m/>
    <s v="CARGA INICIAL RATEIO CONDOM PPT"/>
    <n v="65261.47"/>
    <m/>
    <x v="0"/>
    <m/>
    <m/>
    <m/>
    <s v="31 DIAS"/>
    <n v="792"/>
    <x v="3"/>
    <x v="8"/>
    <m/>
  </r>
  <r>
    <x v="349"/>
    <s v="15.519.361/0001-16"/>
    <s v="ND-RATEIO CONDOM PPT"/>
    <n v="18181"/>
    <d v="2023-06-30T00:00:00"/>
    <m/>
    <m/>
    <m/>
    <n v="17331.34"/>
    <d v="2023-07-31T00:00:00"/>
    <s v="CARGA INICIAL RATEIO CONDOM PPT"/>
    <m/>
    <s v="CARGA INICIAL RATEIO CONDOM PPT"/>
    <n v="17331.34"/>
    <m/>
    <x v="0"/>
    <m/>
    <m/>
    <m/>
    <s v="31 DIAS"/>
    <n v="792"/>
    <x v="3"/>
    <x v="8"/>
    <m/>
  </r>
  <r>
    <x v="349"/>
    <s v="15.519.361/0001-16"/>
    <s v="ND-RATEIO CONDOM PPT"/>
    <n v="18182"/>
    <d v="2023-06-30T00:00:00"/>
    <m/>
    <m/>
    <m/>
    <n v="6269.36"/>
    <d v="2023-07-31T00:00:00"/>
    <s v="CARGA INICIAL RATEIO CONDOM PPT"/>
    <m/>
    <s v="CARGA INICIAL RATEIO CONDOM PPT"/>
    <n v="6269.36"/>
    <m/>
    <x v="0"/>
    <m/>
    <m/>
    <m/>
    <s v="31 DIAS"/>
    <n v="792"/>
    <x v="3"/>
    <x v="8"/>
    <m/>
  </r>
  <r>
    <x v="349"/>
    <s v="15.519.361/0001-16"/>
    <s v="ND-RATEIO CONDOM PPT"/>
    <n v="18183"/>
    <d v="2023-06-30T00:00:00"/>
    <m/>
    <m/>
    <m/>
    <n v="13943.76"/>
    <d v="2023-07-31T00:00:00"/>
    <s v="CARGA INICIAL RATEIO CONDOM PPT"/>
    <m/>
    <s v="CARGA INICIAL RATEIO CONDOM PPT"/>
    <n v="13943.76"/>
    <m/>
    <x v="0"/>
    <m/>
    <m/>
    <m/>
    <s v="31 DIAS"/>
    <n v="792"/>
    <x v="3"/>
    <x v="8"/>
    <m/>
  </r>
  <r>
    <x v="349"/>
    <s v="15.519.361/0001-16"/>
    <s v="ND-RATEIO CONDOM PPT"/>
    <n v="18257"/>
    <d v="2023-07-31T00:00:00"/>
    <m/>
    <m/>
    <m/>
    <n v="90872.67"/>
    <d v="2023-08-31T00:00:00"/>
    <s v="CARGA INICIAL RATEIO CONDOM PPT"/>
    <m/>
    <s v="CARGA INICIAL RATEIO CONDOM PPT"/>
    <n v="90872.67"/>
    <m/>
    <x v="0"/>
    <m/>
    <m/>
    <m/>
    <s v="31 DIAS"/>
    <n v="761"/>
    <x v="3"/>
    <x v="8"/>
    <m/>
  </r>
  <r>
    <x v="349"/>
    <s v="15.519.361/0001-16"/>
    <s v="ND-RATEIO CONDOM PPT"/>
    <n v="18258"/>
    <d v="2023-07-31T00:00:00"/>
    <m/>
    <m/>
    <m/>
    <n v="45056.43"/>
    <d v="2023-08-31T00:00:00"/>
    <s v="CARGA INICIAL RATEIO CONDOM PPT"/>
    <m/>
    <s v="CARGA INICIAL RATEIO CONDOM PPT"/>
    <n v="45056.43"/>
    <m/>
    <x v="0"/>
    <m/>
    <m/>
    <m/>
    <s v="31 DIAS"/>
    <n v="761"/>
    <x v="3"/>
    <x v="8"/>
    <m/>
  </r>
  <r>
    <x v="349"/>
    <s v="15.519.361/0001-16"/>
    <s v="ND-RATEIO CONDOM PPT"/>
    <n v="18259"/>
    <d v="2023-07-31T00:00:00"/>
    <m/>
    <m/>
    <m/>
    <n v="65129.72"/>
    <d v="2023-08-31T00:00:00"/>
    <s v="CARGA INICIAL RATEIO CONDOM PPT"/>
    <m/>
    <s v="CARGA INICIAL RATEIO CONDOM PPT"/>
    <n v="65129.72"/>
    <m/>
    <x v="0"/>
    <m/>
    <m/>
    <m/>
    <s v="31 DIAS"/>
    <n v="761"/>
    <x v="3"/>
    <x v="8"/>
    <m/>
  </r>
  <r>
    <x v="349"/>
    <s v="15.519.361/0001-16"/>
    <s v="ND-RATEIO CONDOM PPT"/>
    <n v="18260"/>
    <d v="2023-07-31T00:00:00"/>
    <m/>
    <m/>
    <m/>
    <n v="17331.34"/>
    <d v="2023-08-31T00:00:00"/>
    <s v="CARGA INICIAL RATEIO CONDOM PPT"/>
    <m/>
    <s v="CARGA INICIAL RATEIO CONDOM PPT"/>
    <n v="17331.34"/>
    <m/>
    <x v="0"/>
    <m/>
    <m/>
    <m/>
    <s v="31 DIAS"/>
    <n v="761"/>
    <x v="3"/>
    <x v="8"/>
    <m/>
  </r>
  <r>
    <x v="349"/>
    <s v="15.519.361/0001-16"/>
    <s v="ND-RATEIO CONDOM PPT"/>
    <n v="18261"/>
    <d v="2023-07-31T00:00:00"/>
    <m/>
    <m/>
    <m/>
    <n v="26114"/>
    <d v="2023-08-31T00:00:00"/>
    <s v="CARGA INICIAL RATEIO CONDOM PPT"/>
    <m/>
    <s v="CARGA INICIAL RATEIO CONDOM PPT"/>
    <n v="26114"/>
    <m/>
    <x v="0"/>
    <m/>
    <m/>
    <m/>
    <s v="31 DIAS"/>
    <n v="761"/>
    <x v="3"/>
    <x v="8"/>
    <m/>
  </r>
  <r>
    <x v="349"/>
    <s v="15.519.361/0001-16"/>
    <s v="ND-RATEIO CONDOM PPT"/>
    <n v="18262"/>
    <d v="2023-07-31T00:00:00"/>
    <m/>
    <m/>
    <m/>
    <n v="18888.310000000001"/>
    <d v="2023-08-31T00:00:00"/>
    <s v="CARGA INICIAL RATEIO CONDOM PPT"/>
    <m/>
    <s v="CARGA INICIAL RATEIO CONDOM PPT"/>
    <n v="18888.310000000001"/>
    <m/>
    <x v="0"/>
    <m/>
    <m/>
    <m/>
    <s v="31 DIAS"/>
    <n v="761"/>
    <x v="3"/>
    <x v="8"/>
    <m/>
  </r>
  <r>
    <x v="349"/>
    <s v="15.519.361/0001-16"/>
    <s v="ND-RATEIO CONDOM PPT"/>
    <n v="18339"/>
    <d v="2023-08-31T00:00:00"/>
    <m/>
    <m/>
    <m/>
    <n v="89538.44"/>
    <d v="2023-09-29T00:00:00"/>
    <s v="CARGA INICIAL RATEIO CONDOM PPT"/>
    <m/>
    <s v="CARGA INICIAL RATEIO CONDOM PPT"/>
    <n v="89538.44"/>
    <m/>
    <x v="0"/>
    <m/>
    <m/>
    <m/>
    <s v="29 DIAS"/>
    <n v="732"/>
    <x v="3"/>
    <x v="8"/>
    <m/>
  </r>
  <r>
    <x v="349"/>
    <s v="15.519.361/0001-16"/>
    <s v="ND-RATEIO CONDOM PPT"/>
    <n v="18340"/>
    <d v="2023-08-31T00:00:00"/>
    <m/>
    <m/>
    <m/>
    <n v="43675.12"/>
    <d v="2023-09-29T00:00:00"/>
    <s v="CARGA INICIAL RATEIO CONDOM PPT"/>
    <m/>
    <s v="CARGA INICIAL RATEIO CONDOM PPT"/>
    <n v="43675.12"/>
    <m/>
    <x v="0"/>
    <m/>
    <m/>
    <m/>
    <s v="29 DIAS"/>
    <n v="732"/>
    <x v="3"/>
    <x v="8"/>
    <m/>
  </r>
  <r>
    <x v="349"/>
    <s v="15.519.361/0001-16"/>
    <s v="ND-RATEIO CONDOM PPT"/>
    <n v="18341"/>
    <d v="2023-08-31T00:00:00"/>
    <m/>
    <m/>
    <m/>
    <n v="64021.14"/>
    <d v="2023-09-29T00:00:00"/>
    <s v="CARGA INICIAL RATEIO CONDOM PPT"/>
    <m/>
    <s v="CARGA INICIAL RATEIO CONDOM PPT"/>
    <n v="64021.14"/>
    <m/>
    <x v="0"/>
    <m/>
    <m/>
    <m/>
    <s v="29 DIAS"/>
    <n v="732"/>
    <x v="3"/>
    <x v="8"/>
    <m/>
  </r>
  <r>
    <x v="349"/>
    <s v="15.519.361/0001-16"/>
    <s v="ND-RATEIO CONDOM PPT"/>
    <n v="18342"/>
    <d v="2023-08-31T00:00:00"/>
    <m/>
    <m/>
    <m/>
    <n v="17461.330000000002"/>
    <d v="2023-09-29T00:00:00"/>
    <s v="CARGA INICIAL RATEIO CONDOM PPT"/>
    <m/>
    <s v="CARGA INICIAL RATEIO CONDOM PPT"/>
    <n v="17461.330000000002"/>
    <m/>
    <x v="0"/>
    <m/>
    <m/>
    <m/>
    <s v="29 DIAS"/>
    <n v="732"/>
    <x v="3"/>
    <x v="8"/>
    <m/>
  </r>
  <r>
    <x v="349"/>
    <s v="15.519.361/0001-16"/>
    <s v="ND-RATEIO CONDOM PPT"/>
    <n v="18343"/>
    <d v="2023-08-31T00:00:00"/>
    <m/>
    <m/>
    <m/>
    <n v="23364.97"/>
    <d v="2023-09-29T00:00:00"/>
    <s v="CARGA INICIAL RATEIO CONDOM PPT"/>
    <m/>
    <s v="CARGA INICIAL RATEIO CONDOM PPT"/>
    <n v="23364.97"/>
    <m/>
    <x v="0"/>
    <m/>
    <m/>
    <m/>
    <s v="29 DIAS"/>
    <n v="732"/>
    <x v="3"/>
    <x v="8"/>
    <m/>
  </r>
  <r>
    <x v="349"/>
    <s v="15.519.361/0001-16"/>
    <s v="ND-RATEIO CONDOM PPT"/>
    <n v="18344"/>
    <d v="2023-08-31T00:00:00"/>
    <m/>
    <m/>
    <m/>
    <n v="16848.490000000002"/>
    <d v="2023-09-29T00:00:00"/>
    <s v="CARGA INICIAL RATEIO CONDOM PPT"/>
    <m/>
    <s v="CARGA INICIAL RATEIO CONDOM PPT"/>
    <n v="16848.490000000002"/>
    <m/>
    <x v="0"/>
    <m/>
    <m/>
    <m/>
    <s v="29 DIAS"/>
    <n v="732"/>
    <x v="3"/>
    <x v="8"/>
    <m/>
  </r>
  <r>
    <x v="349"/>
    <s v="15.519.361/0001-16"/>
    <s v="ND-RATEIO CONDOM PPT"/>
    <n v="18418"/>
    <d v="2023-09-29T00:00:00"/>
    <m/>
    <m/>
    <m/>
    <n v="66566.97"/>
    <d v="2023-10-31T00:00:00"/>
    <s v="CARGA INICIAL RATEIO CONDOM PPT"/>
    <m/>
    <s v="CARGA INICIAL RATEIO CONDOM PPT"/>
    <n v="66566.97"/>
    <m/>
    <x v="0"/>
    <m/>
    <m/>
    <m/>
    <s v="32 DIAS"/>
    <n v="700"/>
    <x v="3"/>
    <x v="8"/>
    <m/>
  </r>
  <r>
    <x v="349"/>
    <s v="15.519.361/0001-16"/>
    <s v="ND-RATEIO CONDOM PPT"/>
    <n v="18419"/>
    <d v="2023-09-29T00:00:00"/>
    <m/>
    <m/>
    <m/>
    <n v="35484.17"/>
    <d v="2023-10-31T00:00:00"/>
    <s v="CARGA INICIAL RATEIO CONDOM PPT"/>
    <m/>
    <s v="CARGA INICIAL RATEIO CONDOM PPT"/>
    <n v="35484.17"/>
    <m/>
    <x v="0"/>
    <m/>
    <m/>
    <m/>
    <s v="32 DIAS"/>
    <n v="700"/>
    <x v="3"/>
    <x v="8"/>
    <m/>
  </r>
  <r>
    <x v="349"/>
    <s v="15.519.361/0001-16"/>
    <s v="ND-RATEIO CONDOM PPT"/>
    <n v="18420"/>
    <d v="2023-09-29T00:00:00"/>
    <m/>
    <m/>
    <m/>
    <n v="59376.99"/>
    <d v="2023-10-31T00:00:00"/>
    <s v="CARGA INICIAL RATEIO CONDOM PPT"/>
    <m/>
    <s v="CARGA INICIAL RATEIO CONDOM PPT"/>
    <n v="59376.99"/>
    <m/>
    <x v="0"/>
    <m/>
    <m/>
    <m/>
    <s v="32 DIAS"/>
    <n v="700"/>
    <x v="3"/>
    <x v="8"/>
    <m/>
  </r>
  <r>
    <x v="349"/>
    <s v="15.519.361/0001-16"/>
    <s v="ND-RATEIO CONDOM PPT"/>
    <n v="18421"/>
    <d v="2023-09-29T00:00:00"/>
    <m/>
    <m/>
    <m/>
    <n v="14915.77"/>
    <d v="2023-10-31T00:00:00"/>
    <s v="CARGA INICIAL RATEIO CONDOM PPT"/>
    <m/>
    <s v="CARGA INICIAL RATEIO CONDOM PPT"/>
    <n v="14915.77"/>
    <m/>
    <x v="0"/>
    <m/>
    <m/>
    <m/>
    <s v="32 DIAS"/>
    <n v="700"/>
    <x v="3"/>
    <x v="8"/>
    <m/>
  </r>
  <r>
    <x v="349"/>
    <s v="15.519.361/0001-16"/>
    <s v="ND-RATEIO CONDOM PPT"/>
    <n v="18422"/>
    <d v="2023-09-29T00:00:00"/>
    <m/>
    <m/>
    <m/>
    <n v="14711.56"/>
    <d v="2023-10-31T00:00:00"/>
    <s v="CARGA INICIAL RATEIO CONDOM PPT"/>
    <m/>
    <s v="CARGA INICIAL RATEIO CONDOM PPT"/>
    <n v="14711.56"/>
    <m/>
    <x v="0"/>
    <m/>
    <m/>
    <m/>
    <s v="32 DIAS"/>
    <n v="700"/>
    <x v="3"/>
    <x v="8"/>
    <m/>
  </r>
  <r>
    <x v="349"/>
    <s v="15.519.361/0001-16"/>
    <s v="ND-RATEIO CONDOM PPT"/>
    <n v="18423"/>
    <d v="2023-09-29T00:00:00"/>
    <m/>
    <m/>
    <m/>
    <n v="5688.13"/>
    <d v="2023-10-31T00:00:00"/>
    <s v="CARGA INICIAL RATEIO CONDOM PPT"/>
    <m/>
    <s v="CARGA INICIAL RATEIO CONDOM PPT"/>
    <n v="5688.13"/>
    <m/>
    <x v="0"/>
    <m/>
    <m/>
    <m/>
    <s v="32 DIAS"/>
    <n v="700"/>
    <x v="3"/>
    <x v="8"/>
    <m/>
  </r>
  <r>
    <x v="349"/>
    <s v="15.519.361/0001-16"/>
    <s v="ND-RATEIO CONDOM PPT"/>
    <n v="18497"/>
    <d v="2023-10-31T00:00:00"/>
    <m/>
    <m/>
    <m/>
    <n v="58073.41"/>
    <d v="2023-11-30T00:00:00"/>
    <s v="CARGA INICIAL RATEIO CONDOM PPT"/>
    <m/>
    <s v="CARGA INICIAL RATEIO CONDOM PPT"/>
    <n v="58073.41"/>
    <m/>
    <x v="0"/>
    <m/>
    <m/>
    <m/>
    <s v="2 - FATURADO"/>
    <n v="670"/>
    <x v="3"/>
    <x v="8"/>
    <m/>
  </r>
  <r>
    <x v="349"/>
    <s v="15.519.361/0001-16"/>
    <s v="ND-RATEIO CONDOM PPT"/>
    <n v="18571"/>
    <d v="2023-11-30T00:00:00"/>
    <m/>
    <m/>
    <m/>
    <n v="78264.05"/>
    <d v="2023-12-28T00:00:00"/>
    <s v="CARGA INICIAL RATEIO CONDOM PPT"/>
    <m/>
    <s v="CARGA INICIAL RATEIO CONDOM PPT"/>
    <n v="78264.05"/>
    <m/>
    <x v="0"/>
    <m/>
    <m/>
    <m/>
    <s v="28 DIAS"/>
    <n v="642"/>
    <x v="3"/>
    <x v="8"/>
    <m/>
  </r>
  <r>
    <x v="349"/>
    <s v="15.519.361/0001-16"/>
    <s v="ND-RATEIO CONDOM PPT"/>
    <n v="18711"/>
    <d v="2023-12-29T00:00:00"/>
    <m/>
    <m/>
    <m/>
    <n v="93143"/>
    <d v="2024-01-31T00:00:00"/>
    <s v="CARGA INICIAL RATEIO CONDOM PPT"/>
    <m/>
    <s v="CARGA INICIAL RATEIO CONDOM PPT"/>
    <n v="93143"/>
    <m/>
    <x v="0"/>
    <m/>
    <m/>
    <m/>
    <s v="33 DIAS"/>
    <n v="608"/>
    <x v="3"/>
    <x v="8"/>
    <m/>
  </r>
  <r>
    <x v="349"/>
    <s v="15.519.361/0001-16"/>
    <s v="ND-RATEIO CONDOM PPT"/>
    <n v="18801"/>
    <d v="2024-01-31T00:00:00"/>
    <m/>
    <m/>
    <m/>
    <n v="91563.86"/>
    <d v="2024-02-29T00:00:00"/>
    <s v="CARGA INICIAL RATEIO CONDOM PPT"/>
    <m/>
    <s v="CARGA INICIAL RATEIO CONDOM PPT"/>
    <n v="91563.86"/>
    <m/>
    <x v="0"/>
    <m/>
    <m/>
    <m/>
    <s v="29 DIAS"/>
    <n v="579"/>
    <x v="3"/>
    <x v="8"/>
    <m/>
  </r>
  <r>
    <x v="349"/>
    <s v="15.519.361/0001-16"/>
    <s v="ND-RATEIO CONDOM PPT"/>
    <n v="18890"/>
    <d v="2024-02-29T00:00:00"/>
    <m/>
    <m/>
    <m/>
    <n v="94637.02"/>
    <d v="2024-03-31T00:00:00"/>
    <s v="CARGA INICIAL RATEIO CONDOM PPT"/>
    <m/>
    <s v="CARGA INICIAL RATEIO CONDOM PPT"/>
    <n v="94637.02"/>
    <m/>
    <x v="0"/>
    <m/>
    <m/>
    <m/>
    <s v="31 DIAS"/>
    <n v="548"/>
    <x v="3"/>
    <x v="8"/>
    <m/>
  </r>
  <r>
    <x v="349"/>
    <s v="15.519.361/0001-16"/>
    <s v="NF SERVICOS"/>
    <n v="157547"/>
    <d v="2024-03-31T00:00:00"/>
    <n v="1770210"/>
    <d v="2024-04-10T00:00:00"/>
    <d v="2024-03-01T00:00:00"/>
    <n v="25332378.399999999"/>
    <d v="2024-05-10T00:00:00"/>
    <s v="E0240076"/>
    <s v="PD024053"/>
    <s v="MIDDLEWARE E SUPORTE OPERACIONAL"/>
    <n v="15784236.33"/>
    <d v="2024-03-01T00:00:00"/>
    <x v="0"/>
    <s v="19/2024"/>
    <s v="140.00101446/2024-41"/>
    <s v="359.00002357/2024-49-ITO"/>
    <s v="2 - FATURADO"/>
    <n v="508"/>
    <x v="3"/>
    <x v="0"/>
    <m/>
  </r>
  <r>
    <x v="349"/>
    <s v="15.519.361/0001-16"/>
    <s v="ND-RATEIO CONDOM PPT"/>
    <n v="18990"/>
    <d v="2024-03-31T00:00:00"/>
    <m/>
    <m/>
    <m/>
    <n v="96545.33"/>
    <d v="2024-04-30T00:00:00"/>
    <s v="CARGA INICIAL RATEIO CONDOM PPT"/>
    <m/>
    <s v="CARGA INICIAL RATEIO CONDOM PPT"/>
    <n v="96545.33"/>
    <m/>
    <x v="0"/>
    <m/>
    <m/>
    <m/>
    <s v="2 - FATURADO"/>
    <n v="518"/>
    <x v="3"/>
    <x v="8"/>
    <m/>
  </r>
  <r>
    <x v="349"/>
    <s v="15.519.361/0001-16"/>
    <s v="ND-RATEIO CONDOM PPT"/>
    <n v="19095"/>
    <d v="2024-04-30T00:00:00"/>
    <m/>
    <m/>
    <m/>
    <n v="94657.71"/>
    <d v="2024-05-31T00:00:00"/>
    <s v="CARGA INICIAL RATEIO CONDOM PPT"/>
    <m/>
    <s v="CARGA INICIAL RATEIO CONDOM PPT"/>
    <n v="94657.71"/>
    <m/>
    <x v="0"/>
    <m/>
    <m/>
    <m/>
    <s v="31 DIAS"/>
    <n v="487"/>
    <x v="3"/>
    <x v="8"/>
    <m/>
  </r>
  <r>
    <x v="349"/>
    <s v="15.519.361/0001-16"/>
    <s v="ND-RATEIO CONDOM PPT"/>
    <n v="19196"/>
    <d v="2024-06-01T00:00:00"/>
    <m/>
    <m/>
    <m/>
    <n v="99582.12"/>
    <d v="2024-07-01T00:00:00"/>
    <s v="CARGA INICIAL RATEIO CONDOM PPT"/>
    <m/>
    <s v="CARGA INICIAL RATEIO CONDOM PPT"/>
    <n v="99582.12"/>
    <m/>
    <x v="0"/>
    <m/>
    <m/>
    <m/>
    <s v="2 - FATURADO"/>
    <n v="456"/>
    <x v="3"/>
    <x v="8"/>
    <m/>
  </r>
  <r>
    <x v="349"/>
    <s v="15.519.361/0001-16"/>
    <s v="ND-RATEIO CONDOM PPT"/>
    <n v="19297"/>
    <d v="2024-06-30T00:00:00"/>
    <m/>
    <m/>
    <m/>
    <n v="99685.16"/>
    <d v="2024-07-31T00:00:00"/>
    <s v="CARGA INICIAL RATEIO CONDOM PPT"/>
    <m/>
    <s v="CARGA INICIAL RATEIO CONDOM PPT"/>
    <n v="99685.16"/>
    <m/>
    <x v="0"/>
    <m/>
    <m/>
    <m/>
    <s v="31 DIAS"/>
    <n v="426"/>
    <x v="3"/>
    <x v="8"/>
    <m/>
  </r>
  <r>
    <x v="349"/>
    <s v="15.519.361/0001-16"/>
    <s v="ND-RATEIO CONDOM PPT"/>
    <n v="19399"/>
    <d v="2024-07-31T00:00:00"/>
    <m/>
    <m/>
    <m/>
    <n v="96847.05"/>
    <d v="2024-08-31T00:00:00"/>
    <s v="CARGA INICIAL RATEIO CONDOM PPT"/>
    <m/>
    <s v="CARGA INICIAL RATEIO CONDOM PPT"/>
    <n v="96847.05"/>
    <m/>
    <x v="0"/>
    <m/>
    <m/>
    <m/>
    <s v="31 DIAS"/>
    <n v="395"/>
    <x v="3"/>
    <x v="8"/>
    <m/>
  </r>
  <r>
    <x v="349"/>
    <s v="15.519.361/0001-16"/>
    <s v="ND-RATEIO CONDOM PPT"/>
    <n v="19501"/>
    <d v="2024-08-31T00:00:00"/>
    <m/>
    <m/>
    <m/>
    <n v="92884.03"/>
    <d v="2024-09-30T00:00:00"/>
    <s v="CARGA INICIAL RATEIO CONDOM PPT"/>
    <m/>
    <s v="CARGA INICIAL RATEIO CONDOM PPT"/>
    <n v="92884.03"/>
    <m/>
    <x v="0"/>
    <m/>
    <m/>
    <m/>
    <s v="2 - FATURADO"/>
    <n v="365"/>
    <x v="1"/>
    <x v="8"/>
    <m/>
  </r>
  <r>
    <x v="349"/>
    <s v="15.519.361/0001-16"/>
    <s v="ND-RATEIO CONDOM PPT"/>
    <n v="19604"/>
    <d v="2024-09-30T00:00:00"/>
    <m/>
    <m/>
    <m/>
    <n v="49320.33"/>
    <d v="2024-10-31T00:00:00"/>
    <s v="CARGA INICIAL RATEIO CONDOM PPT"/>
    <m/>
    <s v="CARGA INICIAL RATEIO CONDOM PPT"/>
    <n v="49320.33"/>
    <m/>
    <x v="0"/>
    <m/>
    <m/>
    <m/>
    <s v="31 DIAS"/>
    <n v="334"/>
    <x v="1"/>
    <x v="8"/>
    <m/>
  </r>
  <r>
    <x v="349"/>
    <s v="15.519.361/0001-16"/>
    <s v="ND-RATEIO CONDOM PPT"/>
    <n v="19706"/>
    <d v="2024-10-31T00:00:00"/>
    <m/>
    <m/>
    <m/>
    <n v="41262.36"/>
    <d v="2024-11-30T00:00:00"/>
    <s v="CARGA INICIAL RATEIO CONDOM PPT"/>
    <m/>
    <s v="CARGA INICIAL RATEIO CONDOM PPT"/>
    <n v="41262.36"/>
    <m/>
    <x v="0"/>
    <m/>
    <m/>
    <m/>
    <s v="2 - FATURADO"/>
    <n v="304"/>
    <x v="1"/>
    <x v="8"/>
    <m/>
  </r>
  <r>
    <x v="349"/>
    <s v="15.519.361/0001-16"/>
    <s v="NF SERVICOS"/>
    <n v="173041"/>
    <d v="2024-11-26T00:00:00"/>
    <n v="1876056"/>
    <d v="2024-11-26T00:00:00"/>
    <d v="2022-12-01T00:00:00"/>
    <n v="288524.68"/>
    <d v="2024-12-26T00:00:00"/>
    <s v="E0180015"/>
    <s v="PD018014"/>
    <s v="MANUTENCAO - PORTAL DETRAN"/>
    <n v="274675.5"/>
    <d v="2022-12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42"/>
    <d v="2024-11-26T00:00:00"/>
    <n v="1876057"/>
    <d v="2024-11-26T00:00:00"/>
    <d v="2023-01-01T00:00:00"/>
    <n v="290093.44"/>
    <d v="2024-12-26T00:00:00"/>
    <s v="E0180015"/>
    <s v="PD018014"/>
    <s v="MANUTENCAO - PORTAL DETRAN"/>
    <n v="276168.95"/>
    <d v="2023-0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43"/>
    <d v="2024-11-26T00:00:00"/>
    <n v="1876058"/>
    <d v="2024-11-26T00:00:00"/>
    <d v="2022-11-01T00:00:00"/>
    <n v="266694.64"/>
    <d v="2024-12-26T00:00:00"/>
    <s v="E0180015"/>
    <s v="PD018014"/>
    <s v="MANUTENCAO - PORTAL DETRAN"/>
    <n v="253893.3"/>
    <d v="2022-1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44"/>
    <d v="2024-11-26T00:00:00"/>
    <n v="1876059"/>
    <d v="2024-11-26T00:00:00"/>
    <d v="2022-10-01T00:00:00"/>
    <n v="12328.82"/>
    <d v="2024-12-26T00:00:00"/>
    <s v="E0180015"/>
    <s v="PD018014"/>
    <s v="MANUTENCAO - PORTAL DETRAN"/>
    <n v="11737.04"/>
    <d v="2022-10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0"/>
    <d v="2024-11-26T00:00:00"/>
    <n v="1876065"/>
    <d v="2024-11-26T00:00:00"/>
    <d v="2023-04-01T00:00:00"/>
    <n v="330550.31"/>
    <d v="2024-12-26T00:00:00"/>
    <s v="E0180015"/>
    <s v="PD018014"/>
    <s v="MANUTENCAO - PORTAL DETRAN"/>
    <n v="314683.90000000002"/>
    <d v="2023-04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1"/>
    <d v="2024-11-26T00:00:00"/>
    <n v="1876066"/>
    <d v="2024-11-26T00:00:00"/>
    <d v="2023-06-01T00:00:00"/>
    <n v="27916.560000000001"/>
    <d v="2024-12-26T00:00:00"/>
    <s v="E0180015"/>
    <s v="PD018014"/>
    <s v="MANUTENCAO - PORTAL DETRAN"/>
    <n v="26576.57"/>
    <d v="2023-06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2"/>
    <d v="2024-11-26T00:00:00"/>
    <n v="1876067"/>
    <d v="2024-11-26T00:00:00"/>
    <d v="2023-05-01T00:00:00"/>
    <n v="312039.05"/>
    <d v="2024-12-26T00:00:00"/>
    <s v="E0180015"/>
    <s v="PD018014"/>
    <s v="MANUTENCAO - PORTAL DETRAN"/>
    <n v="297061.18"/>
    <d v="2023-05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3"/>
    <d v="2024-11-26T00:00:00"/>
    <n v="1876068"/>
    <d v="2024-11-26T00:00:00"/>
    <d v="2023-03-01T00:00:00"/>
    <n v="243925.25"/>
    <d v="2024-12-26T00:00:00"/>
    <s v="E0180015"/>
    <s v="PD018014"/>
    <s v="MANUTENCAO - PORTAL DETRAN"/>
    <n v="232216.84"/>
    <d v="2023-03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4"/>
    <d v="2024-11-26T00:00:00"/>
    <n v="1876069"/>
    <d v="2024-11-26T00:00:00"/>
    <d v="2023-08-01T00:00:00"/>
    <n v="308184.88"/>
    <d v="2024-12-26T00:00:00"/>
    <s v="E0180015"/>
    <s v="PD018014"/>
    <s v="MANUTENCAO - PORTAL DETRAN"/>
    <n v="293392.01"/>
    <d v="2023-08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5"/>
    <d v="2024-11-26T00:00:00"/>
    <n v="1876070"/>
    <d v="2024-11-26T00:00:00"/>
    <d v="2023-06-01T00:00:00"/>
    <n v="238778.08"/>
    <d v="2024-12-26T00:00:00"/>
    <s v="E0180015"/>
    <s v="PD018014"/>
    <s v="MANUTENCAO - PORTAL DETRAN"/>
    <n v="227316.73"/>
    <d v="2023-06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6"/>
    <d v="2024-11-26T00:00:00"/>
    <n v="1876071"/>
    <d v="2024-11-26T00:00:00"/>
    <d v="2023-10-01T00:00:00"/>
    <n v="65337.04"/>
    <d v="2024-12-26T00:00:00"/>
    <s v="E0180015"/>
    <s v="PD018014"/>
    <s v="MANUTENCAO - PORTAL DETRAN"/>
    <n v="62200.86"/>
    <d v="2023-10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7"/>
    <d v="2024-11-26T00:00:00"/>
    <n v="1876072"/>
    <d v="2024-11-26T00:00:00"/>
    <d v="2023-09-01T00:00:00"/>
    <n v="259292.99"/>
    <d v="2024-12-26T00:00:00"/>
    <s v="E0180015"/>
    <s v="PD018014"/>
    <s v="MANUTENCAO - PORTAL DETRAN"/>
    <n v="246846.93"/>
    <d v="2023-09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8"/>
    <d v="2024-11-26T00:00:00"/>
    <n v="1876073"/>
    <d v="2024-11-26T00:00:00"/>
    <d v="2023-12-01T00:00:00"/>
    <n v="319231.15000000002"/>
    <d v="2024-12-26T00:00:00"/>
    <s v="E0180015"/>
    <s v="PD018014"/>
    <s v="MANUTENCAO - PORTAL DETRAN"/>
    <n v="303908.05"/>
    <d v="2023-12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59"/>
    <d v="2024-11-26T00:00:00"/>
    <n v="1876074"/>
    <d v="2024-11-26T00:00:00"/>
    <d v="2024-01-01T00:00:00"/>
    <n v="152556.29999999999"/>
    <d v="2024-12-26T00:00:00"/>
    <s v="E0180015"/>
    <s v="PD018014"/>
    <s v="MANUTENCAO - PORTAL DETRAN"/>
    <n v="145233.60000000001"/>
    <d v="2024-0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60"/>
    <d v="2024-11-26T00:00:00"/>
    <n v="1876075"/>
    <d v="2024-11-26T00:00:00"/>
    <d v="2023-11-01T00:00:00"/>
    <n v="269771.26"/>
    <d v="2024-12-26T00:00:00"/>
    <s v="E0180015"/>
    <s v="PD018014"/>
    <s v="MANUTENCAO - PORTAL DETRAN"/>
    <n v="256822.24"/>
    <d v="2023-1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61"/>
    <d v="2024-11-26T00:00:00"/>
    <n v="1876076"/>
    <d v="2024-11-26T00:00:00"/>
    <d v="2023-10-01T00:00:00"/>
    <n v="210044.54"/>
    <d v="2024-12-26T00:00:00"/>
    <s v="E0180015"/>
    <s v="PD018014"/>
    <s v="MANUTENCAO - PORTAL DETRAN"/>
    <n v="199962.4"/>
    <d v="2023-10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62"/>
    <d v="2024-11-26T00:00:00"/>
    <n v="1876077"/>
    <d v="2024-11-26T00:00:00"/>
    <d v="2024-04-01T00:00:00"/>
    <n v="131811.84"/>
    <d v="2024-12-26T00:00:00"/>
    <s v="E0180015"/>
    <s v="PD018014"/>
    <s v="MANUTENCAO - PORTAL DETRAN"/>
    <n v="125484.87"/>
    <d v="2024-04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63"/>
    <d v="2024-11-26T00:00:00"/>
    <n v="1876078"/>
    <d v="2024-11-26T00:00:00"/>
    <d v="2024-02-01T00:00:00"/>
    <n v="139555.89000000001"/>
    <d v="2024-12-26T00:00:00"/>
    <s v="E0180015"/>
    <s v="PD018014"/>
    <s v="MANUTENCAO - PORTAL DETRAN"/>
    <n v="132857.21"/>
    <d v="2024-02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64"/>
    <d v="2024-11-26T00:00:00"/>
    <n v="1876079"/>
    <d v="2024-11-26T00:00:00"/>
    <d v="2024-01-01T00:00:00"/>
    <n v="51833.71"/>
    <d v="2024-12-26T00:00:00"/>
    <s v="E0180015"/>
    <s v="PD018014"/>
    <s v="MANUTENCAO - PORTAL DETRAN"/>
    <n v="49345.69"/>
    <d v="2024-0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65"/>
    <d v="2024-11-26T00:00:00"/>
    <n v="1876080"/>
    <d v="2024-11-26T00:00:00"/>
    <d v="2024-03-01T00:00:00"/>
    <n v="129632.5"/>
    <d v="2024-12-26T00:00:00"/>
    <s v="E0180015"/>
    <s v="PD018014"/>
    <s v="MANUTENCAO - PORTAL DETRAN"/>
    <n v="123410.14"/>
    <d v="2024-03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66"/>
    <d v="2024-11-26T00:00:00"/>
    <n v="1876081"/>
    <d v="2024-11-26T00:00:00"/>
    <d v="2024-07-01T00:00:00"/>
    <n v="115314.56"/>
    <d v="2024-12-26T00:00:00"/>
    <s v="E0180015"/>
    <s v="PD018014"/>
    <s v="MANUTENCAO - PORTAL DETRAN"/>
    <n v="109779.46"/>
    <d v="2024-07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67"/>
    <d v="2024-11-26T00:00:00"/>
    <n v="1876082"/>
    <d v="2024-11-26T00:00:00"/>
    <d v="2024-06-01T00:00:00"/>
    <n v="125533.1"/>
    <d v="2024-12-26T00:00:00"/>
    <s v="E0180015"/>
    <s v="PD018014"/>
    <s v="MANUTENCAO - PORTAL DETRAN"/>
    <n v="119507.51"/>
    <d v="2024-06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68"/>
    <d v="2024-11-26T00:00:00"/>
    <n v="1876083"/>
    <d v="2024-11-26T00:00:00"/>
    <d v="2024-05-01T00:00:00"/>
    <n v="122889.85"/>
    <d v="2024-12-26T00:00:00"/>
    <s v="E0180015"/>
    <s v="PD018014"/>
    <s v="MANUTENCAO - PORTAL DETRAN"/>
    <n v="116991.14"/>
    <d v="2024-05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71"/>
    <d v="2024-11-26T00:00:00"/>
    <n v="1876086"/>
    <d v="2024-11-26T00:00:00"/>
    <d v="2022-11-01T00:00:00"/>
    <n v="85143.1"/>
    <d v="2024-12-26T00:00:00"/>
    <s v="E0180016"/>
    <s v="PD018014"/>
    <s v="INFRAESTRUTURA VIRTUALIZADA ON PREMISES AVANCADA - PORTAL DETRAN"/>
    <n v="81056.23"/>
    <d v="2022-1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74"/>
    <d v="2024-11-26T00:00:00"/>
    <n v="1876089"/>
    <d v="2024-11-26T00:00:00"/>
    <d v="2023-05-01T00:00:00"/>
    <n v="29134.82"/>
    <d v="2024-12-26T00:00:00"/>
    <s v="E0180016"/>
    <s v="PD018014"/>
    <s v="INFRAESTRUTURA VIRTUALIZADA ON PREMISES AVANCADA - PORTAL DETRAN"/>
    <n v="27736.35"/>
    <d v="2023-05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75"/>
    <d v="2024-11-26T00:00:00"/>
    <n v="1876090"/>
    <d v="2024-11-26T00:00:00"/>
    <d v="2023-03-01T00:00:00"/>
    <n v="85143.1"/>
    <d v="2024-12-26T00:00:00"/>
    <s v="E0180016"/>
    <s v="PD018014"/>
    <s v="INFRAESTRUTURA VIRTUALIZADA ON PREMISES AVANCADA - PORTAL DETRAN"/>
    <n v="81056.23"/>
    <d v="2023-03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76"/>
    <d v="2024-11-26T00:00:00"/>
    <n v="1876091"/>
    <d v="2024-11-26T00:00:00"/>
    <d v="2022-12-01T00:00:00"/>
    <n v="12981841.59"/>
    <d v="2024-12-26T00:00:00"/>
    <s v="E0180016"/>
    <s v="PD018014"/>
    <s v="INFRAESTRUTURA VIRTUALIZADA ON PREMISES AVANCADA - PORTAL DETRAN"/>
    <n v="12358713.189999999"/>
    <d v="2022-12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77"/>
    <d v="2024-11-26T00:00:00"/>
    <n v="1876092"/>
    <d v="2024-11-26T00:00:00"/>
    <d v="2023-12-01T00:00:00"/>
    <n v="73954.740000000005"/>
    <d v="2024-12-26T00:00:00"/>
    <s v="E0180016"/>
    <s v="PD018014"/>
    <s v="INFRAESTRUTURA VIRTUALIZADA ON PREMISES AVANCADA - PORTAL DETRAN"/>
    <n v="70404.91"/>
    <d v="2023-12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78"/>
    <d v="2024-11-26T00:00:00"/>
    <n v="1876093"/>
    <d v="2024-11-26T00:00:00"/>
    <d v="2023-12-01T00:00:00"/>
    <n v="11188.36"/>
    <d v="2024-12-26T00:00:00"/>
    <s v="E0180016"/>
    <s v="PD018014"/>
    <s v="INFRAESTRUTURA VIRTUALIZADA ON PREMISES AVANCADA - PORTAL DETRAN"/>
    <n v="10651.32"/>
    <d v="2023-12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79"/>
    <d v="2024-11-26T00:00:00"/>
    <n v="1876094"/>
    <d v="2024-11-26T00:00:00"/>
    <d v="2023-01-01T00:00:00"/>
    <n v="45088.480000000003"/>
    <d v="2024-12-26T00:00:00"/>
    <s v="E0180016"/>
    <s v="PD018014"/>
    <s v="INFRAESTRUTURA VIRTUALIZADA ON PREMISES AVANCADA - PORTAL DETRAN"/>
    <n v="42924.23"/>
    <d v="2023-0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0"/>
    <d v="2024-11-26T00:00:00"/>
    <n v="1876095"/>
    <d v="2024-11-26T00:00:00"/>
    <d v="2023-01-01T00:00:00"/>
    <n v="40054.620000000003"/>
    <d v="2024-12-26T00:00:00"/>
    <s v="E0180016"/>
    <s v="PD018014"/>
    <s v="INFRAESTRUTURA VIRTUALIZADA ON PREMISES AVANCADA - PORTAL DETRAN"/>
    <n v="38132"/>
    <d v="2023-0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1"/>
    <d v="2024-11-26T00:00:00"/>
    <n v="1876096"/>
    <d v="2024-11-26T00:00:00"/>
    <d v="2023-02-01T00:00:00"/>
    <n v="71206.28"/>
    <d v="2024-12-26T00:00:00"/>
    <s v="E0180016"/>
    <s v="PD018014"/>
    <s v="INFRAESTRUTURA VIRTUALIZADA ON PREMISES AVANCADA - PORTAL DETRAN"/>
    <n v="67788.38"/>
    <d v="2023-02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2"/>
    <d v="2024-11-26T00:00:00"/>
    <n v="1876097"/>
    <d v="2024-11-26T00:00:00"/>
    <d v="2023-07-01T00:00:00"/>
    <n v="56690.68"/>
    <d v="2024-12-26T00:00:00"/>
    <s v="E0180016"/>
    <s v="PD018014"/>
    <s v="INFRAESTRUTURA VIRTUALIZADA ON PREMISES AVANCADA - PORTAL DETRAN"/>
    <n v="53969.53"/>
    <d v="2023-07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3"/>
    <d v="2024-11-26T00:00:00"/>
    <n v="1876098"/>
    <d v="2024-11-26T00:00:00"/>
    <d v="2023-02-01T00:00:00"/>
    <n v="13936.82"/>
    <d v="2024-12-26T00:00:00"/>
    <s v="E0180016"/>
    <s v="PD018014"/>
    <s v="INFRAESTRUTURA VIRTUALIZADA ON PREMISES AVANCADA - PORTAL DETRAN"/>
    <n v="13267.85"/>
    <d v="2023-02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4"/>
    <d v="2024-11-26T00:00:00"/>
    <n v="1876099"/>
    <d v="2024-11-26T00:00:00"/>
    <d v="2023-07-01T00:00:00"/>
    <n v="28452.42"/>
    <d v="2024-12-26T00:00:00"/>
    <s v="E0180016"/>
    <s v="PD018014"/>
    <s v="INFRAESTRUTURA VIRTUALIZADA ON PREMISES AVANCADA - PORTAL DETRAN"/>
    <n v="27086.7"/>
    <d v="2023-07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5"/>
    <d v="2024-11-26T00:00:00"/>
    <n v="1876100"/>
    <d v="2024-11-26T00:00:00"/>
    <d v="2023-08-01T00:00:00"/>
    <n v="45248.959999999999"/>
    <d v="2024-12-26T00:00:00"/>
    <s v="E0180016"/>
    <s v="PD018014"/>
    <s v="INFRAESTRUTURA VIRTUALIZADA ON PREMISES AVANCADA - PORTAL DETRAN"/>
    <n v="43077.01"/>
    <d v="2023-08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6"/>
    <d v="2024-11-26T00:00:00"/>
    <n v="1876101"/>
    <d v="2024-11-26T00:00:00"/>
    <d v="2024-02-01T00:00:00"/>
    <n v="85143.1"/>
    <d v="2024-12-26T00:00:00"/>
    <s v="E0180016"/>
    <s v="PD018014"/>
    <s v="INFRAESTRUTURA VIRTUALIZADA ON PREMISES AVANCADA - PORTAL DETRAN"/>
    <n v="81056.23"/>
    <d v="2024-02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7"/>
    <d v="2024-11-26T00:00:00"/>
    <n v="1876102"/>
    <d v="2024-11-26T00:00:00"/>
    <d v="2023-08-01T00:00:00"/>
    <n v="39894.14"/>
    <d v="2024-12-26T00:00:00"/>
    <s v="E0180016"/>
    <s v="PD018014"/>
    <s v="INFRAESTRUTURA VIRTUALIZADA ON PREMISES AVANCADA - PORTAL DETRAN"/>
    <n v="37979.22"/>
    <d v="2023-08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8"/>
    <d v="2024-11-26T00:00:00"/>
    <n v="1876103"/>
    <d v="2024-11-26T00:00:00"/>
    <d v="2024-03-01T00:00:00"/>
    <n v="41950.28"/>
    <d v="2024-12-26T00:00:00"/>
    <s v="E0180016"/>
    <s v="PD018014"/>
    <s v="INFRAESTRUTURA VIRTUALIZADA ON PREMISES AVANCADA - PORTAL DETRAN"/>
    <n v="39936.67"/>
    <d v="2024-03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89"/>
    <d v="2024-11-26T00:00:00"/>
    <n v="1876104"/>
    <d v="2024-11-26T00:00:00"/>
    <d v="2023-10-01T00:00:00"/>
    <n v="85143.1"/>
    <d v="2024-12-26T00:00:00"/>
    <s v="E0180016"/>
    <s v="PD018014"/>
    <s v="INFRAESTRUTURA VIRTUALIZADA ON PREMISES AVANCADA - PORTAL DETRAN"/>
    <n v="81056.23"/>
    <d v="2023-10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91"/>
    <d v="2024-11-26T00:00:00"/>
    <n v="1876106"/>
    <d v="2024-11-26T00:00:00"/>
    <d v="2023-04-01T00:00:00"/>
    <n v="52078.68"/>
    <d v="2024-12-26T00:00:00"/>
    <s v="E0180016"/>
    <s v="PD018014"/>
    <s v="INFRAESTRUTURA VIRTUALIZADA ON PREMISES AVANCADA - PORTAL DETRAN"/>
    <n v="49578.9"/>
    <d v="2023-04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92"/>
    <d v="2024-11-26T00:00:00"/>
    <n v="1876107"/>
    <d v="2024-11-26T00:00:00"/>
    <d v="2024-05-01T00:00:00"/>
    <n v="85143.1"/>
    <d v="2024-12-26T00:00:00"/>
    <s v="E0180016"/>
    <s v="PD018014"/>
    <s v="INFRAESTRUTURA VIRTUALIZADA ON PREMISES AVANCADA - PORTAL DETRAN"/>
    <n v="81056.23"/>
    <d v="2024-05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93"/>
    <d v="2024-11-26T00:00:00"/>
    <n v="1876108"/>
    <d v="2024-11-26T00:00:00"/>
    <d v="2024-01-01T00:00:00"/>
    <n v="85143.1"/>
    <d v="2024-12-26T00:00:00"/>
    <s v="E0180016"/>
    <s v="PD018014"/>
    <s v="INFRAESTRUTURA VIRTUALIZADA ON PREMISES AVANCADA - PORTAL DETRAN"/>
    <n v="81056.23"/>
    <d v="2024-0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94"/>
    <d v="2024-11-26T00:00:00"/>
    <n v="1876109"/>
    <d v="2024-11-26T00:00:00"/>
    <d v="2023-06-01T00:00:00"/>
    <n v="85143.1"/>
    <d v="2024-12-26T00:00:00"/>
    <s v="E0180016"/>
    <s v="PD018014"/>
    <s v="INFRAESTRUTURA VIRTUALIZADA ON PREMISES AVANCADA - PORTAL DETRAN"/>
    <n v="81056.23"/>
    <d v="2023-06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95"/>
    <d v="2024-11-26T00:00:00"/>
    <n v="1876110"/>
    <d v="2024-11-26T00:00:00"/>
    <d v="2024-06-01T00:00:00"/>
    <n v="40054.620000000003"/>
    <d v="2024-12-26T00:00:00"/>
    <s v="E0180016"/>
    <s v="PD018014"/>
    <s v="INFRAESTRUTURA VIRTUALIZADA ON PREMISES AVANCADA - PORTAL DETRAN"/>
    <n v="38132"/>
    <d v="2024-06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96"/>
    <d v="2024-11-26T00:00:00"/>
    <n v="1876111"/>
    <d v="2024-11-26T00:00:00"/>
    <d v="2024-06-01T00:00:00"/>
    <n v="45088.480000000003"/>
    <d v="2024-12-26T00:00:00"/>
    <s v="E0180016"/>
    <s v="PD018014"/>
    <s v="INFRAESTRUTURA VIRTUALIZADA ON PREMISES AVANCADA - PORTAL DETRAN"/>
    <n v="42924.23"/>
    <d v="2024-06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97"/>
    <d v="2024-11-26T00:00:00"/>
    <n v="1876112"/>
    <d v="2024-11-26T00:00:00"/>
    <d v="2024-07-01T00:00:00"/>
    <n v="71206.28"/>
    <d v="2024-12-26T00:00:00"/>
    <s v="E0180016"/>
    <s v="PD018014"/>
    <s v="INFRAESTRUTURA VIRTUALIZADA ON PREMISES AVANCADA - PORTAL DETRAN"/>
    <n v="67788.38"/>
    <d v="2024-07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98"/>
    <d v="2024-11-26T00:00:00"/>
    <n v="1876113"/>
    <d v="2024-11-26T00:00:00"/>
    <d v="2024-07-01T00:00:00"/>
    <n v="13936.82"/>
    <d v="2024-12-26T00:00:00"/>
    <s v="E0180016"/>
    <s v="PD018014"/>
    <s v="INFRAESTRUTURA VIRTUALIZADA ON PREMISES AVANCADA - PORTAL DETRAN"/>
    <n v="13267.85"/>
    <d v="2024-07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099"/>
    <d v="2024-11-26T00:00:00"/>
    <n v="1876114"/>
    <d v="2024-11-26T00:00:00"/>
    <d v="2023-11-01T00:00:00"/>
    <n v="41950.28"/>
    <d v="2024-12-26T00:00:00"/>
    <s v="E0180016"/>
    <s v="PD018014"/>
    <s v="INFRAESTRUTURA VIRTUALIZADA ON PREMISES AVANCADA - PORTAL DETRAN"/>
    <n v="39936.67"/>
    <d v="2023-1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100"/>
    <d v="2024-11-26T00:00:00"/>
    <n v="1876115"/>
    <d v="2024-11-26T00:00:00"/>
    <d v="2023-11-01T00:00:00"/>
    <n v="43192.82"/>
    <d v="2024-12-26T00:00:00"/>
    <s v="E0180016"/>
    <s v="PD018014"/>
    <s v="INFRAESTRUTURA VIRTUALIZADA ON PREMISES AVANCADA - PORTAL DETRAN"/>
    <n v="41119.56"/>
    <d v="2023-11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101"/>
    <d v="2024-11-26T00:00:00"/>
    <n v="1876116"/>
    <d v="2024-11-26T00:00:00"/>
    <d v="2024-04-01T00:00:00"/>
    <n v="73954.740000000005"/>
    <d v="2024-12-26T00:00:00"/>
    <s v="E0180016"/>
    <s v="PD018014"/>
    <s v="INFRAESTRUTURA VIRTUALIZADA ON PREMISES AVANCADA - PORTAL DETRAN"/>
    <n v="70404.91"/>
    <d v="2024-04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102"/>
    <d v="2024-11-26T00:00:00"/>
    <n v="1876117"/>
    <d v="2024-11-26T00:00:00"/>
    <d v="2024-03-01T00:00:00"/>
    <n v="43192.82"/>
    <d v="2024-12-26T00:00:00"/>
    <s v="E0180016"/>
    <s v="PD018014"/>
    <s v="INFRAESTRUTURA VIRTUALIZADA ON PREMISES AVANCADA - PORTAL DETRAN"/>
    <n v="41119.56"/>
    <d v="2024-03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103"/>
    <d v="2024-11-26T00:00:00"/>
    <n v="1876118"/>
    <d v="2024-11-26T00:00:00"/>
    <d v="2024-04-01T00:00:00"/>
    <n v="11188.36"/>
    <d v="2024-12-26T00:00:00"/>
    <s v="E0180016"/>
    <s v="PD018014"/>
    <s v="INFRAESTRUTURA VIRTUALIZADA ON PREMISES AVANCADA - PORTAL DETRAN"/>
    <n v="10651.32"/>
    <d v="2024-04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104"/>
    <d v="2024-11-26T00:00:00"/>
    <n v="1876119"/>
    <d v="2024-11-26T00:00:00"/>
    <d v="2023-09-01T00:00:00"/>
    <n v="85143.1"/>
    <d v="2024-12-26T00:00:00"/>
    <s v="E0180016"/>
    <s v="PD018014"/>
    <s v="INFRAESTRUTURA VIRTUALIZADA ON PREMISES AVANCADA - PORTAL DETRAN"/>
    <n v="81056.23"/>
    <d v="2023-09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105"/>
    <d v="2024-11-26T00:00:00"/>
    <n v="1876120"/>
    <d v="2024-11-26T00:00:00"/>
    <d v="2023-04-01T00:00:00"/>
    <n v="33064.42"/>
    <d v="2024-12-26T00:00:00"/>
    <s v="E0180016"/>
    <s v="PD018014"/>
    <s v="INFRAESTRUTURA VIRTUALIZADA ON PREMISES AVANCADA - PORTAL DETRAN"/>
    <n v="31477.33"/>
    <d v="2023-04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106"/>
    <d v="2024-11-26T00:00:00"/>
    <n v="1876121"/>
    <d v="2024-11-26T00:00:00"/>
    <d v="2023-05-01T00:00:00"/>
    <n v="56008.28"/>
    <d v="2024-12-26T00:00:00"/>
    <s v="E0180016"/>
    <s v="PD018014"/>
    <s v="INFRAESTRUTURA VIRTUALIZADA ON PREMISES AVANCADA - PORTAL DETRAN"/>
    <n v="53319.88"/>
    <d v="2023-05-01T00:00:00"/>
    <x v="0"/>
    <s v="151/2018"/>
    <s v="1.276.516/2018"/>
    <s v="90717/0002 APPS/ITO"/>
    <s v="2 - FATURADO"/>
    <n v="278"/>
    <x v="1"/>
    <x v="0"/>
    <m/>
  </r>
  <r>
    <x v="349"/>
    <s v="15.519.361/0001-16"/>
    <s v="NF SERVICOS"/>
    <n v="173240"/>
    <d v="2024-11-27T00:00:00"/>
    <n v="1876255"/>
    <d v="2024-11-27T00:00:00"/>
    <d v="2023-02-01T00:00:00"/>
    <n v="313204"/>
    <d v="2024-12-27T00:00:00"/>
    <s v="E0180015"/>
    <s v="PD018014"/>
    <s v="MANUTENCAO - PORTAL DETRAN"/>
    <n v="298170.21000000002"/>
    <d v="2023-02-01T00:00:00"/>
    <x v="0"/>
    <s v="151/2018"/>
    <s v="1.276.516/2018"/>
    <s v="90717/0002 APPS/ITO"/>
    <s v="2 - FATURADO"/>
    <n v="277"/>
    <x v="1"/>
    <x v="0"/>
    <m/>
  </r>
  <r>
    <x v="349"/>
    <s v="15.519.361/0001-16"/>
    <s v="NF SERVICOS"/>
    <n v="173243"/>
    <d v="2024-11-27T00:00:00"/>
    <n v="1876258"/>
    <d v="2024-11-27T00:00:00"/>
    <d v="2023-07-01T00:00:00"/>
    <n v="331769.3"/>
    <d v="2024-12-27T00:00:00"/>
    <s v="E0180015"/>
    <s v="PD018014"/>
    <s v="MANUTENCAO - PORTAL DETRAN"/>
    <n v="315844.37"/>
    <d v="2023-07-01T00:00:00"/>
    <x v="0"/>
    <s v="151/2018"/>
    <s v="1.276.516/2018"/>
    <s v="90717/0002 APPS/ITO"/>
    <s v="2 - FATURADO"/>
    <n v="277"/>
    <x v="1"/>
    <x v="0"/>
    <m/>
  </r>
  <r>
    <x v="349"/>
    <s v="15.519.361/0001-16"/>
    <s v="NF SERVICOS"/>
    <n v="173497"/>
    <d v="2024-11-28T00:00:00"/>
    <n v="1876512"/>
    <d v="2024-11-28T00:00:00"/>
    <d v="2024-10-01T00:00:00"/>
    <n v="102316.07"/>
    <d v="2024-12-28T00:00:00"/>
    <s v="E0200011"/>
    <s v="PD020007"/>
    <s v="INFRAESTRUTURA VIRTUALIZADA ON PREMISES AVANÇADA COM GERENCIAMENTO"/>
    <n v="97404.9"/>
    <d v="2024-10-01T00:00:00"/>
    <x v="0"/>
    <s v="015/2020"/>
    <s v="140.00302634/2024/94"/>
    <s v="PD-PRC-2020/00156   359.00002439/2024-93 ITO"/>
    <s v="2 - FATURADO"/>
    <n v="276"/>
    <x v="1"/>
    <x v="0"/>
    <m/>
  </r>
  <r>
    <x v="349"/>
    <s v="15.519.361/0001-16"/>
    <s v="NF SERVICOS"/>
    <n v="173498"/>
    <d v="2024-11-28T00:00:00"/>
    <n v="1876513"/>
    <d v="2024-11-28T00:00:00"/>
    <d v="2024-10-01T00:00:00"/>
    <n v="2872749.51"/>
    <d v="2024-12-28T00:00:00"/>
    <s v="E0200011"/>
    <s v="PD020007"/>
    <s v="INFRAESTRUTURA VIRTUALIZADA ON PREMISES AVANÇADA COM GERENCIAMENTO"/>
    <n v="2734857.53"/>
    <d v="2024-10-01T00:00:00"/>
    <x v="0"/>
    <s v="015/2020"/>
    <s v="140.00302634/2024/94"/>
    <s v="PD-PRC-2020/00156   359.00002439/2024-93 ITO"/>
    <s v="2 - FATURADO"/>
    <n v="276"/>
    <x v="1"/>
    <x v="0"/>
    <m/>
  </r>
  <r>
    <x v="349"/>
    <s v="15.519.361/0001-16"/>
    <s v="NF SERVICOS"/>
    <n v="173514"/>
    <d v="2024-11-28T00:00:00"/>
    <n v="1876529"/>
    <d v="2024-11-28T00:00:00"/>
    <d v="2024-10-01T00:00:00"/>
    <n v="16073.96"/>
    <d v="2024-12-28T00:00:00"/>
    <s v="E0200012"/>
    <s v="PD020007"/>
    <s v="INFRAESTRUTURA VIRTUALIZADA ON PREMISES AVANÇADA SEM GERENCIAMENTO"/>
    <n v="15302.41"/>
    <d v="2024-10-01T00:00:00"/>
    <x v="0"/>
    <s v="015/2020"/>
    <s v="140.00302634/2024-94"/>
    <s v="PD-PRC-2020/00156   359.00002439/2024-93 ITO"/>
    <s v="2 - FATURADO"/>
    <n v="276"/>
    <x v="1"/>
    <x v="0"/>
    <m/>
  </r>
  <r>
    <x v="349"/>
    <s v="15.519.361/0001-16"/>
    <s v="NF SERVICOS"/>
    <n v="173900"/>
    <d v="2024-11-29T00:00:00"/>
    <n v="1876915"/>
    <d v="2024-11-29T00:00:00"/>
    <d v="2022-11-01T00:00:00"/>
    <n v="33583.4"/>
    <d v="2024-12-29T00:00:00"/>
    <s v="E0190280"/>
    <s v="PD019217"/>
    <s v="INFRAESTRUTURA VIRTUALIZADA ON PREMISES AVANCADA - PORTAL INTRANET"/>
    <n v="31971.4"/>
    <d v="2022-11-01T00:00:00"/>
    <x v="0"/>
    <s v="181/2019"/>
    <s v="3.049.228/2019"/>
    <s v="PD-PRC-2020/00123 ITO"/>
    <s v="2 - FATURADO"/>
    <n v="275"/>
    <x v="1"/>
    <x v="0"/>
    <m/>
  </r>
  <r>
    <x v="349"/>
    <s v="15.519.361/0001-16"/>
    <s v="NF SERVICOS"/>
    <n v="173904"/>
    <d v="2024-11-29T00:00:00"/>
    <n v="1876919"/>
    <d v="2024-11-29T00:00:00"/>
    <d v="2022-12-01T00:00:00"/>
    <n v="34502.76"/>
    <d v="2024-12-29T00:00:00"/>
    <s v="E0190280"/>
    <s v="PD019217"/>
    <s v="INFRAESTRUTURA VIRTUALIZADA ON PREMISES AVANCADA - PORTAL INTRANET"/>
    <n v="32846.629999999997"/>
    <d v="2022-12-01T00:00:00"/>
    <x v="0"/>
    <s v="181/2019"/>
    <s v="3.049.228/2019"/>
    <s v="PD-PRC-2020/00123 ITO"/>
    <s v="2 - FATURADO"/>
    <n v="275"/>
    <x v="1"/>
    <x v="0"/>
    <m/>
  </r>
  <r>
    <x v="349"/>
    <s v="15.519.361/0001-16"/>
    <s v="NF SERVICOS"/>
    <n v="173906"/>
    <d v="2024-11-29T00:00:00"/>
    <n v="1876921"/>
    <d v="2024-11-29T00:00:00"/>
    <d v="2023-12-01T00:00:00"/>
    <n v="73250.16"/>
    <d v="2024-12-29T00:00:00"/>
    <s v="E0190205"/>
    <s v="PD019153"/>
    <s v="NUVEM PRODESP - PROJETO SEFAZ"/>
    <n v="69734.149999999994"/>
    <d v="2023-12-01T00:00:00"/>
    <x v="0"/>
    <s v="183/2019"/>
    <s v="3.049.203/2019"/>
    <s v="PD-PRC-2020/00125 ITO"/>
    <s v="2 - FATURADO"/>
    <n v="275"/>
    <x v="1"/>
    <x v="0"/>
    <m/>
  </r>
  <r>
    <x v="349"/>
    <s v="15.519.361/0001-16"/>
    <s v="NF SERVICOS"/>
    <n v="173907"/>
    <d v="2024-11-29T00:00:00"/>
    <n v="1876922"/>
    <d v="2024-11-29T00:00:00"/>
    <d v="2023-12-01T00:00:00"/>
    <n v="102931.94"/>
    <d v="2024-12-29T00:00:00"/>
    <s v="E0190205"/>
    <s v="PD019153"/>
    <s v="NUVEM PRODESP - PROJETO SEFAZ"/>
    <n v="97991.21"/>
    <d v="2023-12-01T00:00:00"/>
    <x v="0"/>
    <s v="183/2019"/>
    <s v="3.049.203/2019"/>
    <s v="PD-PRC-2020/00125 ITO"/>
    <s v="2 - FATURADO"/>
    <n v="275"/>
    <x v="1"/>
    <x v="0"/>
    <m/>
  </r>
  <r>
    <x v="349"/>
    <s v="15.519.361/0001-16"/>
    <s v="NF SERVICOS"/>
    <n v="173909"/>
    <d v="2024-11-29T00:00:00"/>
    <n v="1876924"/>
    <d v="2024-11-29T00:00:00"/>
    <d v="2023-01-01T00:00:00"/>
    <n v="34502.76"/>
    <d v="2024-12-29T00:00:00"/>
    <s v="E0190280"/>
    <s v="PD019217"/>
    <s v="INFRAESTRUTURA VIRTUALIZADA ON PREMISES AVANCADA - PORTAL INTRANET"/>
    <n v="32846.629999999997"/>
    <d v="2023-01-01T00:00:00"/>
    <x v="0"/>
    <s v="181/2019"/>
    <s v="3.049.228/2019"/>
    <s v="PD-PRC-2020/00123 ITO"/>
    <s v="2 - FATURADO"/>
    <n v="275"/>
    <x v="1"/>
    <x v="0"/>
    <m/>
  </r>
  <r>
    <x v="349"/>
    <s v="15.519.361/0001-16"/>
    <s v="NF SERVICOS"/>
    <n v="173910"/>
    <d v="2024-11-29T00:00:00"/>
    <n v="1876925"/>
    <d v="2024-11-29T00:00:00"/>
    <d v="2024-01-01T00:00:00"/>
    <n v="88310.68"/>
    <d v="2024-12-29T00:00:00"/>
    <s v="E0190205"/>
    <s v="PD019153"/>
    <s v="NUVEM PRODESP - PROJETO SEFAZ"/>
    <n v="84071.77"/>
    <d v="2024-01-01T00:00:00"/>
    <x v="0"/>
    <s v="183/2019"/>
    <s v="3.049.203/2019"/>
    <s v="PD-PRC-2020/00125 ITO"/>
    <s v="2 - FATURADO"/>
    <n v="275"/>
    <x v="1"/>
    <x v="0"/>
    <m/>
  </r>
  <r>
    <x v="349"/>
    <s v="15.519.361/0001-16"/>
    <s v="NF SERVICOS"/>
    <n v="173915"/>
    <d v="2024-11-29T00:00:00"/>
    <n v="1876930"/>
    <d v="2024-11-29T00:00:00"/>
    <d v="2023-03-01T00:00:00"/>
    <n v="34502.76"/>
    <d v="2024-12-29T00:00:00"/>
    <s v="E0190280"/>
    <s v="PD019217"/>
    <s v="INFRAESTRUTURA VIRTUALIZADA ON PREMISES AVANCADA - PORTAL INTRANET"/>
    <n v="32846.629999999997"/>
    <d v="2023-03-01T00:00:00"/>
    <x v="0"/>
    <s v="181/2019"/>
    <s v="3.049.228/2019"/>
    <s v="PD-PRC-2020/00123 ITO"/>
    <s v="2 - FATURADO"/>
    <n v="275"/>
    <x v="1"/>
    <x v="0"/>
    <m/>
  </r>
  <r>
    <x v="349"/>
    <s v="15.519.361/0001-16"/>
    <s v="NF SERVICOS"/>
    <n v="173919"/>
    <d v="2024-11-29T00:00:00"/>
    <n v="1876934"/>
    <d v="2024-11-29T00:00:00"/>
    <d v="2024-04-01T00:00:00"/>
    <n v="88018.6"/>
    <d v="2024-12-29T00:00:00"/>
    <s v="E0190205"/>
    <s v="PD019153"/>
    <s v="NUVEM PRODESP - PROJETO SEFAZ"/>
    <n v="83793.710000000006"/>
    <d v="2024-04-01T00:00:00"/>
    <x v="0"/>
    <s v="183/2019"/>
    <s v="3.049.203/2019"/>
    <s v="PD-PRC-2020/00125 ITO"/>
    <s v="2 - FATURADO"/>
    <n v="275"/>
    <x v="1"/>
    <x v="0"/>
    <m/>
  </r>
  <r>
    <x v="349"/>
    <s v="15.519.361/0001-16"/>
    <s v="NF SERVICOS"/>
    <n v="173921"/>
    <d v="2024-11-30T00:00:00"/>
    <n v="1876936"/>
    <d v="2024-12-02T00:00:00"/>
    <d v="2023-04-01T00:00:00"/>
    <n v="34502.76"/>
    <d v="2024-12-30T00:00:00"/>
    <s v="E0190280"/>
    <s v="PD019217"/>
    <s v="INFRAESTRUTURA VIRTUALIZADA ON PREMISES AVANCADA - PORTAL INTRANET"/>
    <n v="32846.629999999997"/>
    <d v="2023-04-01T00:00:00"/>
    <x v="0"/>
    <s v="181/2019"/>
    <s v="3.049.228/2019"/>
    <s v="PD-PRC-2020/00123 ITO"/>
    <s v="2 - FATURADO"/>
    <n v="274"/>
    <x v="1"/>
    <x v="0"/>
    <m/>
  </r>
  <r>
    <x v="349"/>
    <s v="15.519.361/0001-16"/>
    <s v="NF SERVICOS"/>
    <n v="173922"/>
    <d v="2024-11-30T00:00:00"/>
    <n v="1876937"/>
    <d v="2024-12-02T00:00:00"/>
    <d v="2023-05-01T00:00:00"/>
    <n v="34502.76"/>
    <d v="2024-12-30T00:00:00"/>
    <s v="E0190280"/>
    <s v="PD019217"/>
    <s v="INFRAESTRUTURA VIRTUALIZADA ON PREMISES AVANCADA - PORTAL INTRANET"/>
    <n v="32846.629999999997"/>
    <d v="2023-05-01T00:00:00"/>
    <x v="0"/>
    <s v="181/2019"/>
    <s v="3.049.228/2019"/>
    <s v="PD-PRC-2020/00123 ITO"/>
    <s v="2 - FATURADO"/>
    <n v="274"/>
    <x v="1"/>
    <x v="0"/>
    <m/>
  </r>
  <r>
    <x v="349"/>
    <s v="15.519.361/0001-16"/>
    <s v="NF SERVICOS"/>
    <n v="173923"/>
    <d v="2024-11-30T00:00:00"/>
    <n v="1876938"/>
    <d v="2024-12-02T00:00:00"/>
    <d v="2023-07-01T00:00:00"/>
    <n v="34502.76"/>
    <d v="2024-12-30T00:00:00"/>
    <s v="E0190280"/>
    <s v="PD019217"/>
    <s v="INFRAESTRUTURA VIRTUALIZADA ON PREMISES AVANCADA - PORTAL INTRANET"/>
    <n v="32846.629999999997"/>
    <d v="2023-07-01T00:00:00"/>
    <x v="0"/>
    <s v="181/2019"/>
    <s v="3.049.228/2019"/>
    <s v="PD-PRC-2020/00123 ITO"/>
    <s v="2 - FATURADO"/>
    <n v="274"/>
    <x v="1"/>
    <x v="0"/>
    <m/>
  </r>
  <r>
    <x v="349"/>
    <s v="15.519.361/0001-16"/>
    <s v="NF SERVICOS"/>
    <n v="173924"/>
    <d v="2024-11-30T00:00:00"/>
    <n v="1876939"/>
    <d v="2024-12-02T00:00:00"/>
    <d v="2023-06-01T00:00:00"/>
    <n v="34502.76"/>
    <d v="2024-12-30T00:00:00"/>
    <s v="E0190280"/>
    <s v="PD019217"/>
    <s v="INFRAESTRUTURA VIRTUALIZADA ON PREMISES AVANCADA - PORTAL INTRANET"/>
    <n v="32846.629999999997"/>
    <d v="2023-06-01T00:00:00"/>
    <x v="0"/>
    <s v="181/2019"/>
    <s v="3.049.228/2019"/>
    <s v="PD-PRC-2020/00123 ITO"/>
    <s v="2 - FATURADO"/>
    <n v="274"/>
    <x v="1"/>
    <x v="0"/>
    <m/>
  </r>
  <r>
    <x v="349"/>
    <s v="15.519.361/0001-16"/>
    <s v="NF SERVICOS"/>
    <n v="173925"/>
    <d v="2024-11-30T00:00:00"/>
    <n v="1876940"/>
    <d v="2024-12-02T00:00:00"/>
    <d v="2023-08-01T00:00:00"/>
    <n v="34502.76"/>
    <d v="2024-12-30T00:00:00"/>
    <s v="E0190280"/>
    <s v="PD019217"/>
    <s v="INFRAESTRUTURA VIRTUALIZADA ON PREMISES AVANCADA - PORTAL INTRANET"/>
    <n v="32846.629999999997"/>
    <d v="2023-08-01T00:00:00"/>
    <x v="0"/>
    <s v="181/2019"/>
    <s v="3.049.228/2019"/>
    <s v="PD-PRC-2020/00123 ITO"/>
    <s v="2 - FATURADO"/>
    <n v="274"/>
    <x v="1"/>
    <x v="0"/>
    <m/>
  </r>
  <r>
    <x v="349"/>
    <s v="15.519.361/0001-16"/>
    <s v="NF SERVICOS"/>
    <n v="173926"/>
    <d v="2024-11-30T00:00:00"/>
    <n v="1876941"/>
    <d v="2024-12-02T00:00:00"/>
    <d v="2023-10-01T00:00:00"/>
    <n v="34502.76"/>
    <d v="2024-12-30T00:00:00"/>
    <s v="E0190280"/>
    <s v="PD019217"/>
    <s v="INFRAESTRUTURA VIRTUALIZADA ON PREMISES AVANCADA - PORTAL INTRANET"/>
    <n v="32846.629999999997"/>
    <d v="2023-10-01T00:00:00"/>
    <x v="0"/>
    <s v="181/2019"/>
    <s v="3.049.228/2019"/>
    <s v="PD-PRC-2020/00123 ITO"/>
    <s v="2 - FATURADO"/>
    <n v="274"/>
    <x v="1"/>
    <x v="0"/>
    <m/>
  </r>
  <r>
    <x v="349"/>
    <s v="15.519.361/0001-16"/>
    <s v="NF SERVICOS"/>
    <n v="173927"/>
    <d v="2024-11-30T00:00:00"/>
    <n v="1876942"/>
    <d v="2024-12-02T00:00:00"/>
    <d v="2023-09-01T00:00:00"/>
    <n v="34502.76"/>
    <d v="2024-12-30T00:00:00"/>
    <s v="E0190280"/>
    <s v="PD019217"/>
    <s v="INFRAESTRUTURA VIRTUALIZADA ON PREMISES AVANCADA - PORTAL INTRANET"/>
    <n v="32846.629999999997"/>
    <d v="2023-09-01T00:00:00"/>
    <x v="0"/>
    <s v="181/2019"/>
    <s v="3.049.228/2019"/>
    <s v="PD-PRC-2020/00123 ITO"/>
    <s v="2 - FATURADO"/>
    <n v="274"/>
    <x v="1"/>
    <x v="0"/>
    <m/>
  </r>
  <r>
    <x v="349"/>
    <s v="15.519.361/0001-16"/>
    <s v="NF SERVICOS"/>
    <n v="173938"/>
    <d v="2024-11-30T00:00:00"/>
    <n v="1876953"/>
    <d v="2024-12-02T00:00:00"/>
    <d v="2023-02-01T00:00:00"/>
    <n v="34502.76"/>
    <d v="2025-01-01T00:00:00"/>
    <s v="E0190280"/>
    <s v="PD019217"/>
    <s v="INFRAESTRUTURA VIRTUALIZADA ON PREMISES AVANCADA - PORTAL INTRANET"/>
    <n v="32846.629999999997"/>
    <d v="2023-02-01T00:00:00"/>
    <x v="0"/>
    <s v="181/2019"/>
    <s v="3.049.228/2019"/>
    <s v="PD-PRC-2020/00123 ITO"/>
    <s v="2 - FATURADO"/>
    <n v="272"/>
    <x v="1"/>
    <x v="0"/>
    <m/>
  </r>
  <r>
    <x v="349"/>
    <s v="15.519.361/0001-16"/>
    <s v="ND-RATEIO CONDOM PPT"/>
    <n v="19811"/>
    <d v="2024-11-30T00:00:00"/>
    <m/>
    <m/>
    <m/>
    <n v="57385.29"/>
    <d v="2024-12-30T00:00:00"/>
    <s v="CARGA INICIAL RATEIO CONDOM PPT"/>
    <m/>
    <s v="CARGA INICIAL RATEIO CONDOM PPT"/>
    <n v="57385.29"/>
    <m/>
    <x v="0"/>
    <m/>
    <m/>
    <m/>
    <s v="2 - FATURADO"/>
    <n v="274"/>
    <x v="1"/>
    <x v="8"/>
    <m/>
  </r>
  <r>
    <x v="349"/>
    <s v="15.519.361/0001-16"/>
    <s v="NF SERVICOS"/>
    <n v="174254"/>
    <d v="2024-12-09T00:00:00"/>
    <n v="1890242"/>
    <d v="2024-12-09T00:00:00"/>
    <d v="2022-11-01T00:00:00"/>
    <n v="94943.87"/>
    <d v="2025-01-08T00:00:00"/>
    <s v="E0190205"/>
    <s v="PD019153"/>
    <s v="NUVEM PRODESP - PROJETO SEFAZ"/>
    <n v="90386.559999999998"/>
    <d v="2022-11-01T00:00:00"/>
    <x v="0"/>
    <s v="183/2019"/>
    <s v="3.049.203/2019"/>
    <s v="PD-PRC-2020/00125 ITO"/>
    <s v="2 - FATURADO"/>
    <n v="265"/>
    <x v="1"/>
    <x v="0"/>
    <m/>
  </r>
  <r>
    <x v="349"/>
    <s v="15.519.361/0001-16"/>
    <s v="NF SERVICOS"/>
    <n v="174430"/>
    <d v="2024-12-09T00:00:00"/>
    <n v="1890418"/>
    <d v="2024-12-09T00:00:00"/>
    <d v="2022-09-01T00:00:00"/>
    <n v="14988.72"/>
    <d v="2025-01-08T00:00:00"/>
    <s v="E0190205"/>
    <s v="PD019153"/>
    <s v="NUVEM PRODESP - PROJETO SEFAZ"/>
    <n v="14269.26"/>
    <d v="2022-09-01T00:00:00"/>
    <x v="0"/>
    <s v="183/2019"/>
    <s v="3.049.203/2019"/>
    <s v="PD-PRC-2020/00125 ITO"/>
    <s v="2 - FATURADO"/>
    <n v="265"/>
    <x v="1"/>
    <x v="0"/>
    <m/>
  </r>
  <r>
    <x v="349"/>
    <s v="15.519.361/0001-16"/>
    <s v="NF SERVICOS"/>
    <n v="174454"/>
    <d v="2024-12-09T00:00:00"/>
    <n v="1890442"/>
    <d v="2024-12-09T00:00:00"/>
    <d v="2022-12-01T00:00:00"/>
    <n v="25114.68"/>
    <d v="2025-01-08T00:00:00"/>
    <s v="E0190205"/>
    <s v="PD019153"/>
    <s v="NUVEM PRODESP - PROJETO SEFAZ"/>
    <n v="23909.18"/>
    <d v="2022-12-01T00:00:00"/>
    <x v="0"/>
    <s v="183/2019"/>
    <s v="3.049.203/2019"/>
    <s v="PD-PRC-2020/00125 ITO"/>
    <s v="2 - FATURADO"/>
    <n v="265"/>
    <x v="1"/>
    <x v="0"/>
    <m/>
  </r>
  <r>
    <x v="349"/>
    <s v="15.519.361/0001-16"/>
    <s v="NF SERVICOS"/>
    <n v="174455"/>
    <d v="2024-12-09T00:00:00"/>
    <n v="1890443"/>
    <d v="2024-12-09T00:00:00"/>
    <d v="2022-12-01T00:00:00"/>
    <n v="65108.14"/>
    <d v="2025-01-08T00:00:00"/>
    <s v="E0190205"/>
    <s v="PD019153"/>
    <s v="NUVEM PRODESP - PROJETO SEFAZ"/>
    <n v="61982.95"/>
    <d v="2022-12-01T00:00:00"/>
    <x v="0"/>
    <s v="183/2019"/>
    <s v="3.049.203/2019"/>
    <s v="PD-PRC-2020/00125 ITO"/>
    <s v="2 - FATURADO"/>
    <n v="265"/>
    <x v="1"/>
    <x v="0"/>
    <m/>
  </r>
  <r>
    <x v="349"/>
    <s v="15.519.361/0001-16"/>
    <s v="NF SERVICOS"/>
    <n v="174460"/>
    <d v="2024-12-09T00:00:00"/>
    <n v="1890448"/>
    <d v="2024-12-09T00:00:00"/>
    <d v="2022-10-01T00:00:00"/>
    <n v="90632.41"/>
    <d v="2025-01-08T00:00:00"/>
    <s v="E0190205"/>
    <s v="PD019153"/>
    <s v="NUVEM PRODESP - PROJETO SEFAZ"/>
    <n v="86282.05"/>
    <d v="2022-10-01T00:00:00"/>
    <x v="0"/>
    <s v="183/2019"/>
    <s v="3.049.203/2019"/>
    <s v="PD-PRC-2020/00125 ITO"/>
    <s v="2 - FATURADO"/>
    <n v="265"/>
    <x v="1"/>
    <x v="0"/>
    <m/>
  </r>
  <r>
    <x v="349"/>
    <s v="15.519.361/0001-16"/>
    <s v="NF SERVICOS"/>
    <n v="176044"/>
    <d v="2024-12-19T00:00:00"/>
    <n v="1892032"/>
    <d v="2024-12-20T00:00:00"/>
    <d v="2024-03-01T00:00:00"/>
    <n v="17437.53"/>
    <d v="2025-01-19T00:00:00"/>
    <s v="E0190205"/>
    <s v="PD019153"/>
    <s v="NUVEM PRODESP - PROJETO SEFAZ"/>
    <n v="16600.53"/>
    <d v="2024-03-01T00:00:00"/>
    <x v="0"/>
    <s v="183/2019"/>
    <s v="3.049.203/2019"/>
    <s v="PD-PRC-2020/00125 ITO"/>
    <s v="2 - FATURADO"/>
    <n v="254"/>
    <x v="1"/>
    <x v="0"/>
    <m/>
  </r>
  <r>
    <x v="349"/>
    <s v="15.519.361/0001-16"/>
    <s v="NF SERVICOS"/>
    <n v="176046"/>
    <d v="2024-12-19T00:00:00"/>
    <n v="1892034"/>
    <d v="2024-12-20T00:00:00"/>
    <d v="2024-01-01T00:00:00"/>
    <n v="87572.51"/>
    <d v="2025-01-19T00:00:00"/>
    <s v="E0190205"/>
    <s v="PD019153"/>
    <s v="NUVEM PRODESP - PROJETO SEFAZ"/>
    <n v="83369.03"/>
    <d v="2024-01-01T00:00:00"/>
    <x v="0"/>
    <s v="183/2019"/>
    <s v="3.049.203/2019"/>
    <s v="PD-PRC-2020/00125 ITO"/>
    <s v="2 - FATURADO"/>
    <n v="254"/>
    <x v="1"/>
    <x v="0"/>
    <m/>
  </r>
  <r>
    <x v="349"/>
    <s v="15.519.361/0001-16"/>
    <s v="NF SERVICOS"/>
    <n v="176047"/>
    <d v="2024-12-19T00:00:00"/>
    <n v="1892035"/>
    <d v="2024-12-20T00:00:00"/>
    <d v="2024-02-01T00:00:00"/>
    <n v="74013.240000000005"/>
    <d v="2025-01-19T00:00:00"/>
    <s v="E0190205"/>
    <s v="PD019153"/>
    <s v="NUVEM PRODESP - PROJETO SEFAZ"/>
    <n v="70460.600000000006"/>
    <d v="2024-02-01T00:00:00"/>
    <x v="0"/>
    <s v="183/2019"/>
    <s v="3.049.203/2019"/>
    <s v="PD-PRC-2020/00125 ITO"/>
    <s v="2 - FATURADO"/>
    <n v="254"/>
    <x v="1"/>
    <x v="0"/>
    <m/>
  </r>
  <r>
    <x v="349"/>
    <s v="15.519.361/0001-16"/>
    <s v="NF SERVICOS"/>
    <n v="176048"/>
    <d v="2024-12-19T00:00:00"/>
    <n v="1892036"/>
    <d v="2024-12-20T00:00:00"/>
    <d v="2024-02-01T00:00:00"/>
    <n v="14465.15"/>
    <d v="2025-01-19T00:00:00"/>
    <s v="E0190205"/>
    <s v="PD019153"/>
    <s v="NUVEM PRODESP - PROJETO SEFAZ"/>
    <n v="13770.82"/>
    <d v="2024-02-01T00:00:00"/>
    <x v="0"/>
    <s v="183/2019"/>
    <s v="3.049.203/2019"/>
    <s v="PD-PRC-2020/00125 ITO"/>
    <s v="2 - FATURADO"/>
    <n v="254"/>
    <x v="1"/>
    <x v="0"/>
    <m/>
  </r>
  <r>
    <x v="349"/>
    <s v="15.519.361/0001-16"/>
    <s v="NF SERVICOS"/>
    <n v="176049"/>
    <d v="2024-12-19T00:00:00"/>
    <n v="1892037"/>
    <d v="2024-12-20T00:00:00"/>
    <d v="2024-03-01T00:00:00"/>
    <n v="70930.19"/>
    <d v="2025-01-19T00:00:00"/>
    <s v="E0190205"/>
    <s v="PD019153"/>
    <s v="NUVEM PRODESP - PROJETO SEFAZ"/>
    <n v="67525.539999999994"/>
    <d v="2024-03-01T00:00:00"/>
    <x v="0"/>
    <s v="183/2019"/>
    <s v="3.049.203/2019"/>
    <s v="PD-PRC-2020/00125 ITO"/>
    <s v="2 - FATURADO"/>
    <n v="254"/>
    <x v="1"/>
    <x v="0"/>
    <m/>
  </r>
  <r>
    <x v="349"/>
    <s v="15.519.361/0001-16"/>
    <s v="NFS INSS RET"/>
    <n v="176715"/>
    <d v="2024-12-27T00:00:00"/>
    <n v="1892703"/>
    <d v="2024-12-27T00:00:00"/>
    <d v="2024-12-01T00:00:00"/>
    <n v="1129978.46"/>
    <d v="2025-01-26T00:00:00"/>
    <s v="E0240326"/>
    <s v="PD024210"/>
    <s v="APOIO OPERACIONAL-PREPARAÇÃO E DIGITAÇÃO"/>
    <n v="4101.82"/>
    <d v="2024-12-01T00:00:00"/>
    <x v="0"/>
    <s v="029/2024"/>
    <s v="140.00294285/2024-20"/>
    <s v="359.00004073/2024-97-ITO"/>
    <s v="2 - FATURADO"/>
    <n v="247"/>
    <x v="1"/>
    <x v="0"/>
    <m/>
  </r>
  <r>
    <x v="349"/>
    <s v="15.519.361/0001-16"/>
    <s v="ND-RATEIO CONDOM PPT"/>
    <n v="19957"/>
    <d v="2024-12-30T00:00:00"/>
    <m/>
    <m/>
    <m/>
    <n v="59698.81"/>
    <d v="2025-01-31T00:00:00"/>
    <s v="CARGA INICIAL RATEIO CONDOM PPT"/>
    <m/>
    <s v="CARGA INICIAL RATEIO CONDOM PPT"/>
    <n v="59698.81"/>
    <m/>
    <x v="0"/>
    <m/>
    <m/>
    <m/>
    <s v="32 DIAS"/>
    <n v="242"/>
    <x v="1"/>
    <x v="8"/>
    <m/>
  </r>
  <r>
    <x v="349"/>
    <s v="15.519.361/0001-16"/>
    <s v="ND-RATEIO CONDOM PPT"/>
    <n v="20057"/>
    <d v="2025-01-31T00:00:00"/>
    <m/>
    <m/>
    <m/>
    <n v="49740.82"/>
    <d v="2025-02-28T00:00:00"/>
    <s v="CARGA INICIAL RATEIO CONDOM PPT"/>
    <m/>
    <s v="CARGA INICIAL RATEIO CONDOM PPT"/>
    <n v="49740.82"/>
    <m/>
    <x v="0"/>
    <m/>
    <m/>
    <m/>
    <s v="28 DIAS"/>
    <n v="214"/>
    <x v="1"/>
    <x v="8"/>
    <m/>
  </r>
  <r>
    <x v="349"/>
    <s v="15.519.361/0001-16"/>
    <s v="NF SERVICOS E_GOV"/>
    <n v="179319"/>
    <d v="2025-02-12T00:00:00"/>
    <n v="1921207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200"/>
    <x v="1"/>
    <x v="1"/>
    <m/>
  </r>
  <r>
    <x v="349"/>
    <s v="15.519.361/0001-16"/>
    <s v="ND-RATEIO CONDOM PPT"/>
    <n v="20229"/>
    <d v="2025-03-18T00:00:00"/>
    <m/>
    <m/>
    <m/>
    <n v="49740.82"/>
    <d v="2025-04-17T00:00:00"/>
    <s v="CARGA INICIAL RATEIO CONDOM PPT"/>
    <m/>
    <s v="CARGA INICIAL RATEIO CONDOM PPT"/>
    <n v="49740.82"/>
    <m/>
    <x v="0"/>
    <m/>
    <m/>
    <m/>
    <s v="2 - FATURADO"/>
    <n v="166"/>
    <x v="4"/>
    <x v="8"/>
    <m/>
  </r>
  <r>
    <x v="349"/>
    <s v="15.519.361/0001-16"/>
    <s v="NF SERVICOS"/>
    <n v="182994"/>
    <d v="2025-03-31T00:00:00"/>
    <n v="1937817"/>
    <d v="2025-04-01T00:00:00"/>
    <d v="2024-03-01T00:00:00"/>
    <n v="128591.67999999999"/>
    <d v="2025-04-30T00:00:00"/>
    <s v="E0200012"/>
    <s v="PD020007"/>
    <s v="INFRAESTRUTURA VIRTUALIZADA ON PREMISES AVANÇADA SEM GERENCIAMENTO"/>
    <n v="122419.28"/>
    <d v="2024-03-01T00:00:00"/>
    <x v="0"/>
    <s v="015/2020"/>
    <s v="140.00302634/2024-94"/>
    <s v="PD-PRC-2020/00156   359.00002439/2024-93 ITO"/>
    <s v="2 - FATURADO"/>
    <n v="153"/>
    <x v="4"/>
    <x v="0"/>
    <m/>
  </r>
  <r>
    <x v="349"/>
    <s v="15.519.361/0001-16"/>
    <s v="NF SERVICOS"/>
    <n v="182997"/>
    <d v="2025-03-31T00:00:00"/>
    <n v="1937820"/>
    <d v="2025-04-01T00:00:00"/>
    <d v="2023-12-01T00:00:00"/>
    <n v="4417556.84"/>
    <d v="2025-04-30T00:00:00"/>
    <s v="E0200002"/>
    <s v="PD020002"/>
    <s v="DESENVOLVIMENTO, MANUTENCAO E SUPORTE DE SISTEMAS LEGADOS"/>
    <n v="4205514.1100000003"/>
    <d v="2023-12-01T00:00:00"/>
    <x v="0"/>
    <s v="012/2020"/>
    <s v="285.097/2020"/>
    <s v="PD-PRC-2020/00151 APPS"/>
    <s v="2 - FATURADO"/>
    <n v="153"/>
    <x v="4"/>
    <x v="0"/>
    <m/>
  </r>
  <r>
    <x v="349"/>
    <s v="15.519.361/0001-16"/>
    <s v="NF SERVICOS"/>
    <n v="182998"/>
    <d v="2025-03-31T00:00:00"/>
    <n v="1937821"/>
    <d v="2025-04-01T00:00:00"/>
    <d v="2023-12-01T00:00:00"/>
    <n v="31420.2"/>
    <d v="2025-04-30T00:00:00"/>
    <s v="E0200002"/>
    <s v="PD020002"/>
    <s v="DESENVOLVIMENTO, MANUTENCAO E SUPORTE DE SISTEMAS LEGADOS"/>
    <n v="29912.03"/>
    <d v="2023-12-01T00:00:00"/>
    <x v="0"/>
    <s v="012/2020"/>
    <s v="285.097/2020"/>
    <s v="PD-PRC-2020/00151 APPS"/>
    <s v="2 - FATURADO"/>
    <n v="153"/>
    <x v="4"/>
    <x v="0"/>
    <m/>
  </r>
  <r>
    <x v="349"/>
    <s v="15.519.361/0001-16"/>
    <s v="NF SERVICOS"/>
    <n v="182999"/>
    <d v="2025-03-31T00:00:00"/>
    <n v="1937822"/>
    <d v="2025-04-01T00:00:00"/>
    <d v="2023-12-01T00:00:00"/>
    <n v="418846.18"/>
    <d v="2025-04-30T00:00:00"/>
    <s v="E0200002"/>
    <s v="PD020002"/>
    <s v="DESENVOLVIMENTO, MANUTENCAO E SUPORTE DE SISTEMAS LEGADOS"/>
    <n v="398741.56"/>
    <d v="2023-12-01T00:00:00"/>
    <x v="0"/>
    <s v="012/2020"/>
    <s v="285.097/2020"/>
    <s v="PD-PRC-2020/00151 APPS"/>
    <s v="2 - FATURADO"/>
    <n v="153"/>
    <x v="4"/>
    <x v="0"/>
    <m/>
  </r>
  <r>
    <x v="349"/>
    <s v="15.519.361/0001-16"/>
    <s v="ND-RATEIO CONDOM PPT"/>
    <n v="20297"/>
    <d v="2025-04-01T00:00:00"/>
    <m/>
    <m/>
    <m/>
    <n v="46555.56"/>
    <d v="2025-04-30T00:00:00"/>
    <s v="CARGA INICIAL RATEIO CONDOM PPT"/>
    <m/>
    <s v="CARGA INICIAL RATEIO CONDOM PPT"/>
    <n v="46555.56"/>
    <m/>
    <x v="0"/>
    <m/>
    <m/>
    <m/>
    <s v="29 DIAS"/>
    <n v="153"/>
    <x v="4"/>
    <x v="8"/>
    <m/>
  </r>
  <r>
    <x v="349"/>
    <s v="15.519.361/0001-16"/>
    <s v="NF SERVICOS"/>
    <n v="183011"/>
    <d v="2025-04-03T00:00:00"/>
    <n v="1950766"/>
    <d v="2025-04-04T00:00:00"/>
    <d v="2024-12-01T00:00:00"/>
    <n v="17451974.800000001"/>
    <d v="2025-05-04T00:00:00"/>
    <s v="E0200011"/>
    <s v="PD020007"/>
    <s v="INFRAESTRUTURA VIRTUALIZADA ON PREMISES AVANÇADA COM GERENCIAMENTO"/>
    <n v="16614280.01"/>
    <d v="2024-12-01T00:00:00"/>
    <x v="0"/>
    <s v="015/2020"/>
    <s v="140.00302634/2024/94"/>
    <s v="PD-PRC-2020/00156   359.00002439/2024-93 ITO"/>
    <s v="2 - FATURADO"/>
    <n v="149"/>
    <x v="7"/>
    <x v="0"/>
    <m/>
  </r>
  <r>
    <x v="349"/>
    <s v="15.519.361/0001-16"/>
    <s v="NF SERVICOS"/>
    <n v="183012"/>
    <d v="2025-04-03T00:00:00"/>
    <n v="1950767"/>
    <d v="2025-04-04T00:00:00"/>
    <d v="2024-12-01T00:00:00"/>
    <n v="712057.44"/>
    <d v="2025-05-04T00:00:00"/>
    <s v="E0200011"/>
    <s v="PD020007"/>
    <s v="INFRAESTRUTURA VIRTUALIZADA ON PREMISES AVANÇADA COM GERENCIAMENTO"/>
    <n v="677878.68"/>
    <d v="2024-12-01T00:00:00"/>
    <x v="0"/>
    <s v="015/2020"/>
    <s v="140.00302634/2024/94"/>
    <s v="PD-PRC-2020/00156   359.00002439/2024-93 ITO"/>
    <s v="2 - FATURADO"/>
    <n v="149"/>
    <x v="7"/>
    <x v="0"/>
    <m/>
  </r>
  <r>
    <x v="349"/>
    <s v="15.519.361/0001-16"/>
    <s v="ND-RATEIO CONDOM PPT"/>
    <n v="20409"/>
    <d v="2025-04-30T00:00:00"/>
    <m/>
    <m/>
    <m/>
    <n v="47870.19"/>
    <d v="2025-05-31T00:00:00"/>
    <s v="CARGA INICIAL RATEIO CONDOM PPT"/>
    <m/>
    <s v="CARGA INICIAL RATEIO CONDOM PPT"/>
    <n v="47870.19"/>
    <m/>
    <x v="0"/>
    <m/>
    <m/>
    <m/>
    <s v="31 DIAS"/>
    <n v="122"/>
    <x v="7"/>
    <x v="8"/>
    <m/>
  </r>
  <r>
    <x v="349"/>
    <s v="15.519.361/0001-16"/>
    <s v="ND-RATEIO CONDOM PPT"/>
    <n v="20523"/>
    <d v="2025-05-30T00:00:00"/>
    <m/>
    <m/>
    <m/>
    <n v="50464.51"/>
    <d v="2025-06-30T00:00:00"/>
    <s v="CARGA INICIAL RATEIO CONDOM PPT"/>
    <m/>
    <s v="CARGA INICIAL RATEIO CONDOM PPT"/>
    <n v="50464.51"/>
    <m/>
    <x v="0"/>
    <m/>
    <m/>
    <m/>
    <s v="31 DIAS"/>
    <n v="92"/>
    <x v="6"/>
    <x v="8"/>
    <m/>
  </r>
  <r>
    <x v="349"/>
    <s v="15.519.361/0001-16"/>
    <s v="NF SERVICOS"/>
    <n v="187211"/>
    <d v="2025-06-06T00:00:00"/>
    <n v="1980696"/>
    <d v="2025-06-06T00:00:00"/>
    <d v="2025-04-01T00:00:00"/>
    <n v="97606.32"/>
    <d v="2025-07-06T00:00:00"/>
    <s v="E0240076"/>
    <s v="PD024053"/>
    <s v="MIDDLEWARE E SUPORTE OPERACIONAL"/>
    <n v="92921.22"/>
    <d v="2025-04-01T00:00:00"/>
    <x v="0"/>
    <s v="19/2024"/>
    <s v="140.00101446/2024-41"/>
    <s v="359.00002357/2024-49-ITO"/>
    <s v="2 - FATURADO"/>
    <n v="86"/>
    <x v="8"/>
    <x v="0"/>
    <m/>
  </r>
  <r>
    <x v="349"/>
    <s v="15.519.361/0001-16"/>
    <s v="NF SERVICOS"/>
    <n v="187212"/>
    <d v="2025-06-06T00:00:00"/>
    <n v="1980697"/>
    <d v="2025-06-06T00:00:00"/>
    <d v="2025-04-01T00:00:00"/>
    <n v="14777220.68"/>
    <d v="2025-07-06T00:00:00"/>
    <s v="E0240076"/>
    <s v="PD024053"/>
    <s v="MIDDLEWARE E SUPORTE OPERACIONAL"/>
    <n v="14067914.09"/>
    <d v="2025-04-01T00:00:00"/>
    <x v="0"/>
    <s v="19/2024"/>
    <s v="140.00101446/2024-41"/>
    <s v="359.00002357/2024-49-ITO"/>
    <s v="2 - FATURADO"/>
    <n v="86"/>
    <x v="8"/>
    <x v="0"/>
    <m/>
  </r>
  <r>
    <x v="349"/>
    <s v="15.519.361/0001-16"/>
    <s v="ND-RATEIO CONDOM PPT"/>
    <n v="20640"/>
    <d v="2025-06-30T00:00:00"/>
    <m/>
    <m/>
    <m/>
    <n v="54478.400000000001"/>
    <d v="2025-07-31T00:00:00"/>
    <s v="CARGA INICIAL RATEIO CONDOM PPT"/>
    <m/>
    <s v="CARGA INICIAL RATEIO CONDOM PPT"/>
    <n v="54478.400000000001"/>
    <m/>
    <x v="0"/>
    <m/>
    <m/>
    <m/>
    <s v="31 DIAS"/>
    <n v="61"/>
    <x v="8"/>
    <x v="8"/>
    <m/>
  </r>
  <r>
    <x v="349"/>
    <s v="15.519.361/0001-16"/>
    <s v="NF SERVICOS"/>
    <n v="190866"/>
    <d v="2025-07-29T00:00:00"/>
    <n v="1997084"/>
    <d v="2025-07-29T00:00:00"/>
    <d v="2025-06-01T00:00:00"/>
    <n v="3224.3"/>
    <d v="2025-08-28T00:00:00"/>
    <s v="E0220487"/>
    <s v="PD022375"/>
    <s v="SAM ESTOQUE"/>
    <n v="3069.53"/>
    <d v="2025-06-01T00:00:00"/>
    <x v="0"/>
    <s v="101/2022"/>
    <s v="DTRAN-PRC-2022/1019486"/>
    <s v="PD-PRC-2023/00366-APPS"/>
    <s v="2 - FATURADO"/>
    <n v="33"/>
    <x v="5"/>
    <x v="0"/>
    <m/>
  </r>
  <r>
    <x v="349"/>
    <s v="15.519.361/0001-16"/>
    <s v="ND-RATEIO CONDOM PPT"/>
    <n v="20778"/>
    <d v="2025-07-31T00:00:00"/>
    <m/>
    <m/>
    <m/>
    <n v="50200.03"/>
    <d v="2025-08-29T00:00:00"/>
    <s v="CARGA INICIAL RATEIO CONDOM PPT"/>
    <m/>
    <s v="CARGA INICIAL RATEIO CONDOM PPT"/>
    <n v="50200.03"/>
    <m/>
    <x v="0"/>
    <m/>
    <m/>
    <m/>
    <s v="29 DIAS"/>
    <n v="32"/>
    <x v="5"/>
    <x v="8"/>
    <m/>
  </r>
  <r>
    <x v="349"/>
    <s v="15.519.361/0001-16"/>
    <s v="NF SERVICOS"/>
    <n v="191122"/>
    <d v="2025-08-07T00:00:00"/>
    <n v="2009997"/>
    <d v="2025-08-07T00:00:00"/>
    <m/>
    <n v="9635.35"/>
    <d v="2025-09-06T00:00:00"/>
    <m/>
    <m/>
    <s v="SISTEMA DE GESTÃO DE CONTRATOS"/>
    <n v="9172.85"/>
    <m/>
    <x v="0"/>
    <m/>
    <m/>
    <m/>
    <s v="2 - FATURADO"/>
    <n v="24"/>
    <x v="2"/>
    <x v="0"/>
    <m/>
  </r>
  <r>
    <x v="349"/>
    <s v="15.519.361/0001-16"/>
    <s v="NF SERVICOS"/>
    <n v="191123"/>
    <d v="2025-08-07T00:00:00"/>
    <n v="2009998"/>
    <d v="2025-08-07T00:00:00"/>
    <m/>
    <n v="63998.61"/>
    <d v="2025-09-06T00:00:00"/>
    <m/>
    <m/>
    <s v="CONSOLE GERENCIAMENTO"/>
    <n v="60926.68"/>
    <m/>
    <x v="0"/>
    <m/>
    <m/>
    <m/>
    <s v="2 - FATURADO"/>
    <n v="24"/>
    <x v="2"/>
    <x v="0"/>
    <m/>
  </r>
  <r>
    <x v="349"/>
    <s v="15.519.361/0001-16"/>
    <s v="NF SERVICOS"/>
    <n v="192894"/>
    <d v="2025-08-29T00:00:00"/>
    <n v="2011769"/>
    <d v="2025-08-29T00:00:00"/>
    <d v="2025-07-01T00:00:00"/>
    <n v="580151.15"/>
    <d v="2025-10-01T00:00:00"/>
    <s v="E0230442"/>
    <s v="PD023362"/>
    <s v="SUPORTE TÉCNICO ESPECIALIZADO EM TI - OUTSOURCING"/>
    <n v="552303.89"/>
    <d v="2025-07-01T00:00:00"/>
    <x v="0"/>
    <s v="003/2024"/>
    <s v="140.00315852/2023-16"/>
    <s v="359.00000310/2024-41 ITO"/>
    <s v="2 - FATURADO"/>
    <n v="0"/>
    <x v="0"/>
    <x v="0"/>
    <m/>
  </r>
  <r>
    <x v="349"/>
    <s v="15.519.361/0001-16"/>
    <s v="NF SERVICOS"/>
    <n v="192895"/>
    <d v="2025-08-29T00:00:00"/>
    <n v="2011770"/>
    <d v="2025-08-29T00:00:00"/>
    <d v="2025-07-01T00:00:00"/>
    <n v="364325.44"/>
    <d v="2025-10-01T00:00:00"/>
    <s v="E0230442"/>
    <s v="PD023362"/>
    <s v="SUPORTE TÉCNICO ESPECIALIZADO EM TI - OUTSOURCING"/>
    <n v="346837.82"/>
    <d v="2025-07-01T00:00:00"/>
    <x v="0"/>
    <s v="003/2024"/>
    <s v="140.00315852/2023-16"/>
    <s v="359.00000310/2024-41 ITO"/>
    <s v="2 - FATURADO"/>
    <n v="0"/>
    <x v="0"/>
    <x v="0"/>
    <m/>
  </r>
  <r>
    <x v="349"/>
    <s v="15.519.361/0001-16"/>
    <s v="NF SERVICOS"/>
    <n v="192896"/>
    <d v="2025-08-29T00:00:00"/>
    <n v="2011771"/>
    <d v="2025-08-29T00:00:00"/>
    <d v="2025-07-01T00:00:00"/>
    <n v="32612.53"/>
    <d v="2025-10-01T00:00:00"/>
    <s v="E0240054"/>
    <s v="PD024042"/>
    <s v="NUVEM PRODESP - INFRAESTRUTURA VIRTUALIZADA ON PREMISES - PAAS BANCO DE DADOS ORACLE - PAAS WEBSPHERE - PROCESSAMENTO UNISYS- ARMAZENAMENTO DE OBJETOS - CERTIFICADO SSL STANDARD"/>
    <n v="31047.13"/>
    <d v="2025-07-01T00:00:00"/>
    <x v="0"/>
    <s v="021/2024"/>
    <s v="140.00061404/2024-60"/>
    <s v="359.00002566/2024-92 - ITO"/>
    <s v="2 - FATURADO"/>
    <n v="0"/>
    <x v="0"/>
    <x v="0"/>
    <m/>
  </r>
  <r>
    <x v="349"/>
    <s v="15.519.361/0001-16"/>
    <s v="NF SERVICOS"/>
    <n v="192897"/>
    <d v="2025-08-29T00:00:00"/>
    <n v="2011771"/>
    <d v="2025-08-29T00:00:00"/>
    <d v="2025-07-01T00:00:00"/>
    <n v="60034.36"/>
    <d v="2025-10-01T00:00:00"/>
    <s v="E0240054"/>
    <s v="PD024042"/>
    <s v="NUVEM PRODESP - INFRAESTRUTURA VIRTUALIZADA ON PREMISES - PAAS BANCO DE DADOS ORACLE - PAAS WEBSPHERE - PROCESSAMENTO UNISYS- ARMAZENAMENTO DE OBJETOS - CERTIFICADO SSL STANDARD"/>
    <n v="57152.71"/>
    <d v="2025-07-01T00:00:00"/>
    <x v="0"/>
    <s v="021/2024"/>
    <s v="140.00061404/2024-60"/>
    <s v="359.00002566/2024-92 - ITO"/>
    <s v="2 - FATURADO"/>
    <n v="0"/>
    <x v="0"/>
    <x v="0"/>
    <m/>
  </r>
  <r>
    <x v="349"/>
    <s v="15.519.361/0001-16"/>
    <s v="NF SERVICOS"/>
    <n v="192898"/>
    <d v="2025-08-29T00:00:00"/>
    <n v="2011773"/>
    <d v="2025-08-29T00:00:00"/>
    <d v="2025-07-01T00:00:00"/>
    <n v="452850.5"/>
    <d v="2025-10-01T00:00:00"/>
    <s v="E0210001"/>
    <s v="PD021001"/>
    <s v="GESTÃO DE PÁTIOS  e CODEV"/>
    <n v="431113.68"/>
    <d v="2025-07-01T00:00:00"/>
    <x v="0"/>
    <s v="DETRAN nº 019/2022"/>
    <s v="DTRAN-PRC-2022/360421"/>
    <s v="PD-PRC-2022/01443 - 359.00001049/2023-15 APPS"/>
    <s v="2 - FATURADO"/>
    <n v="0"/>
    <x v="0"/>
    <x v="0"/>
    <m/>
  </r>
  <r>
    <x v="349"/>
    <s v="15.519.361/0001-16"/>
    <s v="NF SERVICOS"/>
    <n v="192899"/>
    <d v="2025-08-29T00:00:00"/>
    <n v="2011774"/>
    <d v="2025-08-29T00:00:00"/>
    <d v="2025-07-01T00:00:00"/>
    <n v="147459.12"/>
    <d v="2025-10-01T00:00:00"/>
    <s v="E0210002"/>
    <s v="PD021001"/>
    <s v="GESTÃO DE PÁTIOS  e CODEV"/>
    <n v="140381.07999999999"/>
    <d v="2025-07-01T00:00:00"/>
    <x v="0"/>
    <s v="DETRAN nº 019/2022"/>
    <s v="DTRAN-PRC-2022/360421"/>
    <s v="PD-PRC-2022/01443  - 359.00001049/2023-15 ITO"/>
    <s v="2 - FATURADO"/>
    <n v="0"/>
    <x v="0"/>
    <x v="0"/>
    <m/>
  </r>
  <r>
    <x v="349"/>
    <s v="15.519.361/0001-16"/>
    <s v="ND-RATEIO CONDOM PPT"/>
    <n v="20896"/>
    <d v="2025-08-29T00:00:00"/>
    <m/>
    <m/>
    <m/>
    <n v="54352.19"/>
    <d v="2025-09-30T00:00:00"/>
    <s v="CARGA INICIAL RATEIO CONDOM PPT"/>
    <m/>
    <s v="CARGA INICIAL RATEIO CONDOM PPT"/>
    <n v="54352.19"/>
    <m/>
    <x v="0"/>
    <m/>
    <m/>
    <m/>
    <s v="32 DIAS"/>
    <n v="1"/>
    <x v="2"/>
    <x v="8"/>
    <m/>
  </r>
  <r>
    <x v="349"/>
    <s v="15.519.361/0001-16"/>
    <s v="NF SERVICOS"/>
    <n v="6872"/>
    <d v="2025-08-29T00:00:00"/>
    <n v="359913"/>
    <d v="2025-08-29T00:00:00"/>
    <d v="2025-07-01T00:00:00"/>
    <n v="2451546.83"/>
    <d v="2025-10-01T00:00:00"/>
    <s v="E0240019"/>
    <s v="PD023362"/>
    <s v="SERVIÇOS MANUTENÇÃO DO SISTEMA LEGADO"/>
    <n v="2333872.58"/>
    <d v="2025-07-01T00:00:00"/>
    <x v="0"/>
    <s v="003/2024"/>
    <s v="140.00315852/2023-16"/>
    <s v="359.00000310/2024-41  APPS"/>
    <s v="2 - FATURADO"/>
    <n v="0"/>
    <x v="0"/>
    <x v="0"/>
    <m/>
  </r>
  <r>
    <x v="349"/>
    <s v="15.519.361/0001-16"/>
    <s v="NF SERVICOS"/>
    <n v="6873"/>
    <d v="2025-08-29T00:00:00"/>
    <n v="359914"/>
    <d v="2025-08-29T00:00:00"/>
    <d v="2025-07-01T00:00:00"/>
    <n v="1487349.36"/>
    <d v="2025-10-01T00:00:00"/>
    <s v="E0230441"/>
    <s v="PD023362"/>
    <s v="SUSTENTAÇÃO DO SISTEMA LEGADO"/>
    <n v="1415956.59"/>
    <d v="2025-07-01T00:00:00"/>
    <x v="0"/>
    <s v="003/2024"/>
    <s v="140.00315852/2023-16"/>
    <s v="359.00000310/2024-41  APPS/ITO"/>
    <s v="2 - FATURADO"/>
    <n v="0"/>
    <x v="0"/>
    <x v="0"/>
    <m/>
  </r>
  <r>
    <x v="349"/>
    <s v="15.519.361/0001-16"/>
    <s v="NF SERVICOS"/>
    <n v="192909"/>
    <d v="2025-09-04T00:00:00"/>
    <n v="2024543"/>
    <d v="2025-09-04T00:00:00"/>
    <d v="2025-07-01T00:00:00"/>
    <n v="273017.96999999997"/>
    <d v="2025-10-04T00:00:00"/>
    <s v="E0220261"/>
    <s v="PD022203"/>
    <s v="PONTO DE FUNÇÃO JAVA"/>
    <n v="259913.11"/>
    <d v="2025-07-01T00:00:00"/>
    <x v="0"/>
    <s v="081/2022"/>
    <s v="140.00184394/2023-59"/>
    <s v="PD-PRC-2022/04654   359.00006592/2023-17 - ITO"/>
    <s v="2 - FATURADO"/>
    <n v="0"/>
    <x v="0"/>
    <x v="0"/>
    <m/>
  </r>
  <r>
    <x v="349"/>
    <s v="15.519.361/0001-16"/>
    <s v="NF SERVICOS"/>
    <n v="192913"/>
    <d v="2025-09-04T00:00:00"/>
    <n v="2024547"/>
    <d v="2025-09-04T00:00:00"/>
    <d v="2024-08-01T00:00:00"/>
    <n v="67739.56"/>
    <d v="2025-10-04T00:00:00"/>
    <s v="E0230572"/>
    <s v="PD023456"/>
    <s v="SEGURANÇA DE IDENTIDADE EM TI - PROJETO CYBERSEGURANÇA"/>
    <n v="64488.06"/>
    <d v="2024-08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14"/>
    <d v="2025-09-04T00:00:00"/>
    <n v="2024548"/>
    <d v="2025-09-04T00:00:00"/>
    <d v="2024-08-01T00:00:00"/>
    <n v="44235.06"/>
    <d v="2025-10-04T00:00:00"/>
    <s v="E0230572"/>
    <s v="PD023456"/>
    <s v="SEGURANÇA DE IDENTIDADE EM TI - PROJETO CYBERSEGURANÇA"/>
    <n v="42111.78"/>
    <d v="2024-08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16"/>
    <d v="2025-09-04T00:00:00"/>
    <n v="2024550"/>
    <d v="2025-09-04T00:00:00"/>
    <d v="2024-08-01T00:00:00"/>
    <n v="4831.5"/>
    <d v="2025-10-04T00:00:00"/>
    <s v="E0230572"/>
    <s v="PD023456"/>
    <s v="SEGURANÇA DE IDENTIDADE EM TI - PROJETO CYBERSEGURANÇA"/>
    <n v="4599.59"/>
    <d v="2024-08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27"/>
    <d v="2025-09-04T00:00:00"/>
    <n v="2024561"/>
    <d v="2025-09-04T00:00:00"/>
    <d v="2024-07-01T00:00:00"/>
    <n v="7256.55"/>
    <d v="2025-10-04T00:00:00"/>
    <s v="E0230572"/>
    <s v="PD023456"/>
    <s v="SEGURANÇA DE IDENTIDADE EM TI - PROJETO CYBERSEGURANÇA"/>
    <n v="6908.24"/>
    <d v="2024-07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28"/>
    <d v="2025-09-04T00:00:00"/>
    <n v="2024562"/>
    <d v="2025-09-04T00:00:00"/>
    <d v="2024-07-01T00:00:00"/>
    <n v="1141.1099999999999"/>
    <d v="2025-10-04T00:00:00"/>
    <s v="E0230572"/>
    <s v="PD023456"/>
    <s v="SEGURANÇA DE IDENTIDADE EM TI - PROJETO CYBERSEGURANÇA"/>
    <n v="1086.3399999999999"/>
    <d v="2024-07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52"/>
    <d v="2025-09-04T00:00:00"/>
    <n v="2024586"/>
    <d v="2025-09-04T00:00:00"/>
    <d v="2024-09-01T00:00:00"/>
    <n v="14073.69"/>
    <d v="2025-10-04T00:00:00"/>
    <s v="E0230572"/>
    <s v="PD023456"/>
    <s v="SEGURANÇA DE IDENTIDADE EM TI - PROJETO CYBERSEGURANÇA"/>
    <n v="13398.15"/>
    <d v="2024-09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53"/>
    <d v="2025-09-04T00:00:00"/>
    <n v="2024587"/>
    <d v="2025-09-04T00:00:00"/>
    <d v="2024-09-01T00:00:00"/>
    <n v="123278.3"/>
    <d v="2025-10-04T00:00:00"/>
    <s v="E0230572"/>
    <s v="PD023456"/>
    <s v="SEGURANÇA DE IDENTIDADE EM TI - PROJETO CYBERSEGURANÇA"/>
    <n v="117360.94"/>
    <d v="2024-09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54"/>
    <d v="2025-09-04T00:00:00"/>
    <n v="2024588"/>
    <d v="2025-09-04T00:00:00"/>
    <d v="2024-09-01T00:00:00"/>
    <n v="1379.81"/>
    <d v="2025-10-04T00:00:00"/>
    <s v="E0230572"/>
    <s v="PD023456"/>
    <s v="SEGURANÇA DE IDENTIDADE EM TI - PROJETO CYBERSEGURANÇA"/>
    <n v="1313.58"/>
    <d v="2024-09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55"/>
    <d v="2025-09-04T00:00:00"/>
    <n v="2024589"/>
    <d v="2025-09-04T00:00:00"/>
    <d v="2024-09-01T00:00:00"/>
    <n v="322183.88"/>
    <d v="2025-10-04T00:00:00"/>
    <s v="E0230572"/>
    <s v="PD023456"/>
    <s v="SEGURANÇA DE IDENTIDADE EM TI - PROJETO CYBERSEGURANÇA"/>
    <n v="306719.05"/>
    <d v="2024-09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67"/>
    <d v="2025-09-04T00:00:00"/>
    <n v="2024601"/>
    <d v="2025-09-04T00:00:00"/>
    <d v="2024-06-01T00:00:00"/>
    <n v="1274.6400000000001"/>
    <d v="2025-10-04T00:00:00"/>
    <s v="E0230572"/>
    <s v="PD023456"/>
    <s v="SEGURANÇA DE IDENTIDADE EM TI - PROJETO CYBERSEGURANÇA"/>
    <n v="1213.46"/>
    <d v="2024-06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2968"/>
    <d v="2025-09-04T00:00:00"/>
    <n v="2024602"/>
    <d v="2025-09-04T00:00:00"/>
    <d v="2024-06-01T00:00:00"/>
    <n v="13567.41"/>
    <d v="2025-10-04T00:00:00"/>
    <s v="E0230572"/>
    <s v="PD023456"/>
    <s v="SEGURANÇA DE IDENTIDADE EM TI - PROJETO CYBERSEGURANÇA"/>
    <n v="12916.17"/>
    <d v="2024-06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3002"/>
    <d v="2025-09-05T00:00:00"/>
    <n v="2024636"/>
    <d v="2025-09-05T00:00:00"/>
    <d v="2024-09-01T00:00:00"/>
    <n v="53124.39"/>
    <d v="2025-10-05T00:00:00"/>
    <s v="E0230572"/>
    <s v="PD023456"/>
    <s v="SEGURANÇA DE IDENTIDADE EM TI - PROJETO CYBERSEGURANÇA"/>
    <n v="50574.42"/>
    <d v="2024-09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3237"/>
    <d v="2025-09-09T00:00:00"/>
    <n v="2024871"/>
    <d v="2025-09-10T00:00:00"/>
    <d v="2025-08-01T00:00:00"/>
    <n v="16260.31"/>
    <d v="2025-10-10T00:00:00"/>
    <s v="E0230503"/>
    <s v="PD023408"/>
    <s v="PROGRAMA  SP SEM PAPEL"/>
    <n v="15479.82"/>
    <d v="2025-08-01T00:00:00"/>
    <x v="0"/>
    <m/>
    <s v="140.00330619/2023-55"/>
    <s v="359.00000213/2024-58 APPS"/>
    <s v="2 - FATURADO"/>
    <n v="0"/>
    <x v="0"/>
    <x v="0"/>
    <m/>
  </r>
  <r>
    <x v="349"/>
    <s v="15.519.361/0001-16"/>
    <s v="NF SERVICOS"/>
    <n v="193244"/>
    <d v="2025-09-09T00:00:00"/>
    <n v="2024878"/>
    <d v="2025-09-10T00:00:00"/>
    <d v="2025-08-01T00:00:00"/>
    <n v="21393.14"/>
    <d v="2025-10-10T00:00:00"/>
    <s v="E0230482"/>
    <s v="PD023394"/>
    <s v="FOLHA PAGAMENTO"/>
    <n v="20366.27"/>
    <d v="2025-08-01T00:00:00"/>
    <x v="0"/>
    <s v="071/2023"/>
    <s v="140.00301495/2023-09"/>
    <s v="359.00009619/2023-15  APPS"/>
    <s v="2 - FATURADO"/>
    <n v="0"/>
    <x v="0"/>
    <x v="0"/>
    <m/>
  </r>
  <r>
    <x v="349"/>
    <s v="15.519.361/0001-16"/>
    <s v="NF SERVICOS"/>
    <n v="193661"/>
    <d v="2025-09-11T00:00:00"/>
    <n v="2025295"/>
    <d v="2025-09-11T00:00:00"/>
    <d v="2025-08-01T00:00:00"/>
    <n v="760.74"/>
    <d v="2025-10-11T00:00:00"/>
    <s v="E0240270"/>
    <s v="PD024162"/>
    <s v="SOU.DETRAN.SP.GOV.BR"/>
    <n v="724.22"/>
    <d v="2025-08-01T00:00:00"/>
    <x v="0"/>
    <s v="031/2024"/>
    <s v="140.00301891/2024-17"/>
    <s v="359.00005513/2024-23 ITO"/>
    <s v="2 - FATURADO"/>
    <n v="0"/>
    <x v="0"/>
    <x v="0"/>
    <m/>
  </r>
  <r>
    <x v="349"/>
    <s v="15.519.361/0001-16"/>
    <s v="NF SERVICOS"/>
    <n v="193662"/>
    <d v="2025-09-11T00:00:00"/>
    <n v="2025296"/>
    <d v="2025-09-11T00:00:00"/>
    <d v="2025-08-01T00:00:00"/>
    <n v="1914.78"/>
    <d v="2025-10-11T00:00:00"/>
    <s v="E0240270"/>
    <s v="PD024162"/>
    <s v="SOU.DETRAN.SP.GOV.BR"/>
    <n v="1822.87"/>
    <d v="2025-08-01T00:00:00"/>
    <x v="0"/>
    <s v="031/2024"/>
    <s v="140.00301891/2024-17"/>
    <s v="359.00005513/2024-23 ITO"/>
    <s v="2 - FATURADO"/>
    <n v="0"/>
    <x v="0"/>
    <x v="0"/>
    <m/>
  </r>
  <r>
    <x v="349"/>
    <s v="15.519.361/0001-16"/>
    <s v="NF SERVICOS"/>
    <n v="193663"/>
    <d v="2025-09-11T00:00:00"/>
    <n v="2025297"/>
    <d v="2025-09-11T00:00:00"/>
    <d v="2025-08-01T00:00:00"/>
    <n v="72622.2"/>
    <d v="2025-10-11T00:00:00"/>
    <s v="E0240065"/>
    <s v="PD024135"/>
    <s v="e-VISTORIA"/>
    <n v="69136.33"/>
    <d v="2025-08-01T00:00:00"/>
    <x v="0"/>
    <s v="020/2024"/>
    <s v="140.00062045/2024-68"/>
    <s v="359.00002559/2024-91 - APPS"/>
    <s v="2 - FATURADO"/>
    <n v="0"/>
    <x v="0"/>
    <x v="0"/>
    <m/>
  </r>
  <r>
    <x v="349"/>
    <s v="15.519.361/0001-16"/>
    <s v="NF SERVICOS"/>
    <n v="193664"/>
    <d v="2025-09-11T00:00:00"/>
    <n v="2025298"/>
    <d v="2025-09-11T00:00:00"/>
    <d v="2025-08-01T00:00:00"/>
    <n v="246583.85"/>
    <d v="2025-10-11T00:00:00"/>
    <s v="E0240461"/>
    <s v="PD024320"/>
    <s v="OFFICE BÁSICO E PaaS MIDDLEWARE"/>
    <n v="234747.83"/>
    <d v="2025-08-01T00:00:00"/>
    <x v="0"/>
    <s v="072/2024"/>
    <s v="140.00578401/2024-61"/>
    <s v="359.00006874/2024-97  ITO"/>
    <s v="2 - FATURADO"/>
    <n v="0"/>
    <x v="0"/>
    <x v="0"/>
    <m/>
  </r>
  <r>
    <x v="349"/>
    <s v="15.519.361/0001-16"/>
    <s v="NF SERVICOS"/>
    <n v="193665"/>
    <d v="2025-09-11T00:00:00"/>
    <n v="2025299"/>
    <d v="2025-09-11T00:00:00"/>
    <d v="2025-08-01T00:00:00"/>
    <n v="234990.04"/>
    <d v="2025-10-11T00:00:00"/>
    <s v="E0241043"/>
    <s v="PD024469"/>
    <s v="NUVEM PÚBLICA NÃO GERENCIADA E CERTIFICADO DIGITAL"/>
    <n v="223710.52"/>
    <d v="2025-08-01T00:00:00"/>
    <x v="0"/>
    <s v="095/2024"/>
    <s v="140.00814552/2024-98"/>
    <s v="359.00009160/2024-31-ITO"/>
    <s v="2 - FATURADO"/>
    <n v="0"/>
    <x v="0"/>
    <x v="0"/>
    <m/>
  </r>
  <r>
    <x v="349"/>
    <s v="15.519.361/0001-16"/>
    <s v="NF SERVICOS"/>
    <n v="193667"/>
    <d v="2025-09-11T00:00:00"/>
    <n v="2025301"/>
    <d v="2025-09-11T00:00:00"/>
    <d v="2025-08-01T00:00:00"/>
    <n v="37774.43"/>
    <d v="2025-10-11T00:00:00"/>
    <s v="E0240135"/>
    <s v="PD024088"/>
    <s v="PAAS BANCO DE DADOS ORACLE, PAAS APLICAÇÃO WEBSPHERE,  INFRAESTRUTURA VIRTUALIZADA  ON PREMISES E CERTIFICADO SSL STANDARD - OV"/>
    <n v="35961.26"/>
    <d v="2025-08-01T00:00:00"/>
    <x v="0"/>
    <s v="022/2024"/>
    <s v="140.00061771/2024-63"/>
    <s v="359.00002869/2024-13   APPS/ITO"/>
    <s v="2 - FATURADO"/>
    <n v="0"/>
    <x v="0"/>
    <x v="0"/>
    <m/>
  </r>
  <r>
    <x v="349"/>
    <s v="15.519.361/0001-16"/>
    <s v="NF SERVICOS"/>
    <n v="193668"/>
    <d v="2025-09-11T00:00:00"/>
    <n v="2025302"/>
    <d v="2025-09-11T00:00:00"/>
    <d v="2025-08-01T00:00:00"/>
    <n v="1521.48"/>
    <d v="2025-10-11T00:00:00"/>
    <s v="E0240135"/>
    <s v="PD024088"/>
    <s v="PAAS BANCO DE DADOS ORACLE, PAAS APLICAÇÃO WEBSPHERE,  INFRAESTRUTURA VIRTUALIZADA  ON PREMISES E CERTIFICADO SSL STANDARD - OV"/>
    <n v="1448.45"/>
    <d v="2025-08-01T00:00:00"/>
    <x v="0"/>
    <s v="022/2024"/>
    <s v="140.00061771/2024-63"/>
    <s v="359.00002869/2024-13   APPS/ITO"/>
    <s v="2 - FATURADO"/>
    <n v="0"/>
    <x v="0"/>
    <x v="0"/>
    <m/>
  </r>
  <r>
    <x v="349"/>
    <s v="15.519.361/0001-16"/>
    <s v="NF SERVICOS"/>
    <n v="193669"/>
    <d v="2025-09-11T00:00:00"/>
    <n v="2025303"/>
    <d v="2025-09-11T00:00:00"/>
    <d v="2025-08-01T00:00:00"/>
    <n v="52047.55"/>
    <d v="2025-10-11T00:00:00"/>
    <s v="E0240291"/>
    <s v="PD024135"/>
    <s v="e-VISTORIA, VPN, IaaS AVANCADO, PAAS BANCO DE DADOS ORACLE, PAAS WEBSPHERE, ARMAZENAMENTO DE OBJETOS E CERTIFICADO SSL STANDARD - OV"/>
    <n v="49549.27"/>
    <d v="2025-08-01T00:00:00"/>
    <x v="0"/>
    <s v="020/2024"/>
    <s v="140.00062045/2024-68"/>
    <s v="359.00002559/2024-91 - ITO"/>
    <s v="2 - FATURADO"/>
    <n v="0"/>
    <x v="0"/>
    <x v="0"/>
    <m/>
  </r>
  <r>
    <x v="349"/>
    <s v="15.519.361/0001-16"/>
    <s v="NF SERVICOS"/>
    <n v="193670"/>
    <d v="2025-09-11T00:00:00"/>
    <n v="2025304"/>
    <d v="2025-09-11T00:00:00"/>
    <d v="2025-08-01T00:00:00"/>
    <n v="2787"/>
    <d v="2025-10-11T00:00:00"/>
    <s v="E0240291"/>
    <s v="PD024135"/>
    <s v="e-VISTORIA, VPN, IaaS AVANCADO, PAAS BANCO DE DADOS ORACLE, PAAS WEBSPHERE, ARMAZENAMENTO DE OBJETOS E CERTIFICADO SSL STANDARD - OV"/>
    <n v="2653.22"/>
    <d v="2025-08-01T00:00:00"/>
    <x v="0"/>
    <s v="020/2024"/>
    <s v="140.00062045/2024-68"/>
    <s v="359.00002559/2024-91 - ITO"/>
    <s v="2 - FATURADO"/>
    <n v="0"/>
    <x v="0"/>
    <x v="0"/>
    <m/>
  </r>
  <r>
    <x v="349"/>
    <s v="15.519.361/0001-16"/>
    <s v="NF SERVICOS"/>
    <n v="193671"/>
    <d v="2025-09-11T00:00:00"/>
    <n v="2025305"/>
    <d v="2025-09-11T00:00:00"/>
    <d v="2025-08-01T00:00:00"/>
    <n v="1521.48"/>
    <d v="2025-10-11T00:00:00"/>
    <s v="E0240291"/>
    <s v="PD024135"/>
    <s v="e-VISTORIA, VPN, IaaS AVANCADO, PAAS BANCO DE DADOS ORACLE, PAAS WEBSPHERE, ARMAZENAMENTO DE OBJETOS E CERTIFICADO SSL STANDARD - OV"/>
    <n v="1448.45"/>
    <d v="2025-08-01T00:00:00"/>
    <x v="0"/>
    <s v="020/2024"/>
    <s v="140.00062045/2024-68"/>
    <s v="359.00002559/2024-91 - ITO"/>
    <s v="2 - FATURADO"/>
    <n v="0"/>
    <x v="0"/>
    <x v="0"/>
    <m/>
  </r>
  <r>
    <x v="349"/>
    <s v="15.519.361/0001-16"/>
    <s v="NF SERVICOS"/>
    <n v="193672"/>
    <d v="2025-09-11T00:00:00"/>
    <n v="2025306"/>
    <d v="2025-09-11T00:00:00"/>
    <d v="2025-08-01T00:00:00"/>
    <n v="4490181.57"/>
    <d v="2025-10-11T00:00:00"/>
    <s v="E0240316"/>
    <s v="PD024201"/>
    <s v="INFRAESTRUTURA VIRTUALIZADA ON PREMISSES AVANÇADA"/>
    <n v="4274652.8499999996"/>
    <d v="2025-08-01T00:00:00"/>
    <x v="0"/>
    <s v="094/2024"/>
    <s v="140.00318397/2024-83"/>
    <s v="359.00004363/2024-31-ITO"/>
    <s v="2 - FATURADO"/>
    <n v="0"/>
    <x v="0"/>
    <x v="0"/>
    <m/>
  </r>
  <r>
    <x v="349"/>
    <s v="15.519.361/0001-16"/>
    <s v="NF SERVICOS"/>
    <n v="193676"/>
    <d v="2025-09-11T00:00:00"/>
    <n v="2025310"/>
    <d v="2025-09-11T00:00:00"/>
    <d v="2025-08-01T00:00:00"/>
    <n v="629241"/>
    <d v="2025-10-11T00:00:00"/>
    <s v="E0241044"/>
    <s v="PD024469"/>
    <s v="NUVEM PÚBLICA GERENCIADA, INFRAESTRUTURA VIRTUALIZADA ON PREMISSES AVANÇADO, CONECTIVIDADE PARA NUVENS, PLATAFORMA PaaS E RECURSOS ADICIONAIS"/>
    <n v="599037.43000000005"/>
    <d v="2025-08-01T00:00:00"/>
    <x v="0"/>
    <s v="095/2024"/>
    <s v="140.00814552/2024-98"/>
    <s v="359.00009160/2024-31-ITO"/>
    <s v="2 - FATURADO"/>
    <n v="0"/>
    <x v="0"/>
    <x v="0"/>
    <m/>
  </r>
  <r>
    <x v="349"/>
    <s v="15.519.361/0001-16"/>
    <s v="NF SERVICOS"/>
    <n v="193677"/>
    <d v="2025-09-11T00:00:00"/>
    <n v="2025311"/>
    <d v="2025-09-11T00:00:00"/>
    <d v="2025-08-01T00:00:00"/>
    <n v="380.37"/>
    <d v="2025-10-11T00:00:00"/>
    <s v="E0241044"/>
    <s v="PD024469"/>
    <s v="NUVEM PÚBLICA GERENCIADA, INFRAESTRUTURA VIRTUALIZADA ON PREMISSES AVANÇADO, CONECTIVIDADE PARA NUVENS, PLATAFORMA PaaS E RECURSOS ADICIONAIS"/>
    <n v="362.11"/>
    <d v="2025-08-01T00:00:00"/>
    <x v="0"/>
    <s v="095/2024"/>
    <s v="140.00814552/2024-98"/>
    <s v="359.00009160/2024-31-ITO"/>
    <s v="2 - FATURADO"/>
    <n v="0"/>
    <x v="0"/>
    <x v="0"/>
    <m/>
  </r>
  <r>
    <x v="349"/>
    <s v="15.519.361/0001-16"/>
    <s v="NF SERVICOS"/>
    <n v="193678"/>
    <d v="2025-09-11T00:00:00"/>
    <n v="2025312"/>
    <d v="2025-09-11T00:00:00"/>
    <d v="2025-08-01T00:00:00"/>
    <n v="82520"/>
    <d v="2025-10-11T00:00:00"/>
    <s v="E0250066"/>
    <s v="PD025051"/>
    <s v="OFFICE - TEAMS PHONE"/>
    <n v="78559.039999999994"/>
    <d v="2025-08-01T00:00:00"/>
    <x v="0"/>
    <s v="009/2025"/>
    <s v="140.01078564/2024-38"/>
    <s v="359.00011254/2024-70   ITO"/>
    <s v="2 - FATURADO"/>
    <n v="0"/>
    <x v="0"/>
    <x v="0"/>
    <m/>
  </r>
  <r>
    <x v="349"/>
    <s v="15.519.361/0001-16"/>
    <s v="NF SERVICOS"/>
    <n v="193681"/>
    <d v="2025-09-11T00:00:00"/>
    <n v="2025315"/>
    <d v="2025-09-11T00:00:00"/>
    <d v="2025-08-01T00:00:00"/>
    <n v="8895.5"/>
    <d v="2025-10-11T00:00:00"/>
    <s v="E0210023"/>
    <s v="PD021020"/>
    <s v="AMBIENTE VIRTUAL DE APRENDIZAGEM -AVA"/>
    <n v="8468.52"/>
    <d v="2025-08-01T00:00:00"/>
    <x v="0"/>
    <s v="50/2021"/>
    <s v="DTRAN-PRC-2021/39850"/>
    <s v="PD-PRC-2021-02818-359.00004128/2024-69- APPS"/>
    <s v="2 - FATURADO"/>
    <n v="0"/>
    <x v="0"/>
    <x v="0"/>
    <m/>
  </r>
  <r>
    <x v="349"/>
    <s v="15.519.361/0001-16"/>
    <s v="NF SERVICOS"/>
    <n v="193683"/>
    <d v="2025-09-11T00:00:00"/>
    <n v="2025317"/>
    <d v="2025-09-11T00:00:00"/>
    <d v="2025-08-01T00:00:00"/>
    <n v="22208.57"/>
    <d v="2025-10-11T00:00:00"/>
    <s v="E0210024"/>
    <s v="PD021020"/>
    <s v="AMBIENTE VIRTUAL DE APRENDIZAGEM -AVA"/>
    <n v="21142.560000000001"/>
    <d v="2025-08-01T00:00:00"/>
    <x v="0"/>
    <s v="50/2021"/>
    <s v="DTRAN-PRC-2021/39850"/>
    <s v="PD-PRC-2021-02818-359.00004128/2024-69- ITO"/>
    <s v="2 - FATURADO"/>
    <n v="0"/>
    <x v="0"/>
    <x v="0"/>
    <m/>
  </r>
  <r>
    <x v="349"/>
    <s v="15.519.361/0001-16"/>
    <s v="NF SERVICOS"/>
    <n v="193685"/>
    <d v="2025-09-11T00:00:00"/>
    <n v="2025319"/>
    <d v="2025-09-11T00:00:00"/>
    <d v="2025-08-01T00:00:00"/>
    <n v="7908.4"/>
    <d v="2025-10-11T00:00:00"/>
    <s v="E0230190"/>
    <s v="PD023163"/>
    <s v="INFRAESTRUTURA VIRTUALIZADA ON PREMISES E SUPORTE TÉCNICO"/>
    <n v="7528.8"/>
    <d v="2025-08-01T00:00:00"/>
    <x v="0"/>
    <s v="045/2023"/>
    <s v="140.00036393/2023-07"/>
    <s v="359.00007061/2023-33-ITO  SEI: 359.00008230/2024-33 ITO"/>
    <s v="2 - FATURADO"/>
    <n v="0"/>
    <x v="0"/>
    <x v="0"/>
    <m/>
  </r>
  <r>
    <x v="349"/>
    <s v="15.519.361/0001-16"/>
    <s v="NF SERVICOS"/>
    <n v="193686"/>
    <d v="2025-09-11T00:00:00"/>
    <n v="2025320"/>
    <d v="2025-09-11T00:00:00"/>
    <d v="2025-08-01T00:00:00"/>
    <n v="13669.03"/>
    <d v="2025-10-11T00:00:00"/>
    <s v="E0230190"/>
    <s v="PD023163"/>
    <s v="INFRAESTRUTURA VIRTUALIZADA ON PREMISES E SUPORTE TÉCNICO"/>
    <n v="13012.92"/>
    <d v="2025-08-01T00:00:00"/>
    <x v="0"/>
    <s v="045/2023"/>
    <s v="140.00036393/2023-07"/>
    <s v="359.00007061/2023-33-ITO  SEI: 359.00008230/2024-33 ITO"/>
    <s v="2 - FATURADO"/>
    <n v="0"/>
    <x v="0"/>
    <x v="0"/>
    <m/>
  </r>
  <r>
    <x v="349"/>
    <s v="15.519.361/0001-16"/>
    <s v="NF SERVICOS"/>
    <n v="193687"/>
    <d v="2025-09-11T00:00:00"/>
    <n v="2025321"/>
    <d v="2025-09-11T00:00:00"/>
    <d v="2025-08-01T00:00:00"/>
    <n v="1901.85"/>
    <d v="2025-10-11T00:00:00"/>
    <s v="E0230190"/>
    <s v="PD023163"/>
    <s v="INFRAESTRUTURA VIRTUALIZADA ON PREMISES E SUPORTE TÉCNICO"/>
    <n v="1810.56"/>
    <d v="2025-08-01T00:00:00"/>
    <x v="0"/>
    <s v="045/2023"/>
    <s v="140.00036393/2023-07"/>
    <s v="359.00007061/2023-33-ITO  SEI: 359.00008230/2024-33 ITO"/>
    <s v="2 - FATURADO"/>
    <n v="0"/>
    <x v="0"/>
    <x v="0"/>
    <m/>
  </r>
  <r>
    <x v="349"/>
    <s v="15.519.361/0001-16"/>
    <s v="NF SERVICOS"/>
    <n v="193691"/>
    <d v="2025-09-11T00:00:00"/>
    <n v="2025325"/>
    <d v="2025-09-11T00:00:00"/>
    <d v="2025-08-01T00:00:00"/>
    <n v="20954.439999999999"/>
    <d v="2025-10-11T00:00:00"/>
    <s v="E0230191"/>
    <s v="PD023163"/>
    <s v="GERENCIAMENTO ANTIVIRUS"/>
    <n v="19948.63"/>
    <d v="2025-08-01T00:00:00"/>
    <x v="0"/>
    <s v="045/2023"/>
    <s v="140.00036393/2023-07"/>
    <s v="359.00007061/2023-33-ITO  SEI: 359.00008230/2024-33 ITO"/>
    <s v="2 - FATURADO"/>
    <n v="0"/>
    <x v="0"/>
    <x v="0"/>
    <m/>
  </r>
  <r>
    <x v="349"/>
    <s v="15.519.361/0001-16"/>
    <s v="NF SERVICOS"/>
    <n v="193694"/>
    <d v="2025-09-11T00:00:00"/>
    <n v="2025328"/>
    <d v="2025-09-11T00:00:00"/>
    <d v="2025-08-01T00:00:00"/>
    <n v="10858.35"/>
    <d v="2025-10-11T00:00:00"/>
    <s v="E0240233"/>
    <s v="PD024137"/>
    <s v="VPN COM SUPORTE A SEGURANÇA  DA INFORMAÇÃO"/>
    <n v="10337.15"/>
    <d v="2025-08-01T00:00:00"/>
    <x v="0"/>
    <s v="030/2024"/>
    <s v="140.00300425/2024-14"/>
    <s v="359.00003874/2024-35  ITO"/>
    <s v="2 - FATURADO"/>
    <n v="0"/>
    <x v="0"/>
    <x v="0"/>
    <m/>
  </r>
  <r>
    <x v="349"/>
    <s v="15.519.361/0001-16"/>
    <s v="NF SERVICOS"/>
    <n v="193703"/>
    <d v="2025-09-11T00:00:00"/>
    <n v="2025337"/>
    <d v="2025-09-11T00:00:00"/>
    <d v="2025-08-01T00:00:00"/>
    <n v="9507.7900000000009"/>
    <d v="2025-10-11T00:00:00"/>
    <s v="E0230572"/>
    <s v="PD023456"/>
    <s v="SEGURANÇA DE IDENTIDADE EM TI - PROJETO CYBERSEGURANÇA"/>
    <n v="9051.42"/>
    <d v="2025-08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3704"/>
    <d v="2025-09-11T00:00:00"/>
    <n v="2025338"/>
    <d v="2025-09-11T00:00:00"/>
    <d v="2025-08-01T00:00:00"/>
    <n v="71586.28"/>
    <d v="2025-10-11T00:00:00"/>
    <s v="E0230572"/>
    <s v="PD023456"/>
    <s v="SEGURANÇA DE IDENTIDADE EM TI - PROJETO CYBERSEGURANÇA"/>
    <n v="68150.14"/>
    <d v="2025-08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3705"/>
    <d v="2025-09-11T00:00:00"/>
    <n v="2025339"/>
    <d v="2025-09-11T00:00:00"/>
    <d v="2025-08-01T00:00:00"/>
    <n v="63267.41"/>
    <d v="2025-10-11T00:00:00"/>
    <s v="E0230572"/>
    <s v="PD023456"/>
    <s v="SEGURANÇA DE IDENTIDADE EM TI - PROJETO CYBERSEGURANÇA"/>
    <n v="60230.57"/>
    <d v="2025-08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3706"/>
    <d v="2025-09-11T00:00:00"/>
    <n v="2025340"/>
    <d v="2025-09-11T00:00:00"/>
    <d v="2025-08-01T00:00:00"/>
    <n v="177150.86"/>
    <d v="2025-10-11T00:00:00"/>
    <s v="E0230572"/>
    <s v="PD023456"/>
    <s v="SEGURANÇA DE IDENTIDADE EM TI - PROJETO CYBERSEGURANÇA"/>
    <n v="168647.62"/>
    <d v="2025-08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3707"/>
    <d v="2025-09-11T00:00:00"/>
    <n v="2025341"/>
    <d v="2025-09-11T00:00:00"/>
    <d v="2025-08-01T00:00:00"/>
    <n v="94534.96"/>
    <d v="2025-10-11T00:00:00"/>
    <s v="E0230572"/>
    <s v="PD023456"/>
    <s v="SEGURANÇA DE IDENTIDADE EM TI - PROJETO CYBERSEGURANÇA"/>
    <n v="89997.28"/>
    <d v="2025-08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3708"/>
    <d v="2025-09-11T00:00:00"/>
    <n v="2025342"/>
    <d v="2025-09-11T00:00:00"/>
    <d v="2025-08-01T00:00:00"/>
    <n v="274691.09000000003"/>
    <d v="2025-10-11T00:00:00"/>
    <s v="E0230572"/>
    <s v="PD023456"/>
    <s v="SEGURANÇA DE IDENTIDADE EM TI - PROJETO CYBERSEGURANÇA"/>
    <n v="261505.92000000001"/>
    <d v="2025-08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4016"/>
    <d v="2025-09-12T00:00:00"/>
    <n v="2025650"/>
    <d v="2025-09-12T00:00:00"/>
    <d v="2025-08-01T00:00:00"/>
    <n v="203227.61"/>
    <d v="2025-10-12T00:00:00"/>
    <s v="E0220081"/>
    <s v="PD022059"/>
    <s v="MANUTENÇÃO DATA WAREHOUSE  E BUSINESS INTELLIGENCE -BI"/>
    <n v="193472.68"/>
    <d v="2025-08-01T00:00:00"/>
    <x v="0"/>
    <s v="nº 045/2022"/>
    <s v="140.00260960/2023-36"/>
    <s v="PD-PRC-2022/01468-359.00004087/2024-19-APPS"/>
    <s v="2 - FATURADO"/>
    <n v="0"/>
    <x v="0"/>
    <x v="0"/>
    <m/>
  </r>
  <r>
    <x v="349"/>
    <s v="15.519.361/0001-16"/>
    <s v="NF SERVICOS KIT"/>
    <n v="194187"/>
    <d v="2025-09-15T00:00:00"/>
    <n v="2025821"/>
    <d v="2025-09-15T00:00:00"/>
    <d v="2025-08-01T00:00:00"/>
    <n v="1731.15"/>
    <d v="2025-10-15T00:00:00"/>
    <s v="E0230145"/>
    <s v="PD023122"/>
    <s v="CERTIFICADO DIGITAL eCPF"/>
    <n v="1648.05"/>
    <d v="2025-08-01T00:00:00"/>
    <x v="0"/>
    <s v="28/2023"/>
    <s v="140.00018393/2023-17"/>
    <s v="359.00003106/2023-09 ITO"/>
    <s v="2 - FATURADO"/>
    <n v="0"/>
    <x v="0"/>
    <x v="1"/>
    <m/>
  </r>
  <r>
    <x v="349"/>
    <s v="15.519.361/0001-16"/>
    <s v="NFS INSS RET"/>
    <n v="194191"/>
    <d v="2025-09-15T00:00:00"/>
    <n v="2025825"/>
    <d v="2025-09-15T00:00:00"/>
    <d v="2025-08-01T00:00:00"/>
    <n v="941481.97"/>
    <d v="2025-10-15T00:00:00"/>
    <s v="E0240326"/>
    <s v="PD024210"/>
    <s v="APOIO OPERACIONAL-PREPARAÇÃO E DIGITAÇÃO"/>
    <n v="792727.82"/>
    <d v="2025-08-01T00:00:00"/>
    <x v="0"/>
    <s v="029/2024"/>
    <s v="140.00294285/2024-20"/>
    <s v="359.00004073/2024-97-ITO"/>
    <s v="2 - FATURADO"/>
    <n v="0"/>
    <x v="0"/>
    <x v="0"/>
    <m/>
  </r>
  <r>
    <x v="349"/>
    <s v="15.519.361/0001-16"/>
    <s v="NF SERVICOS"/>
    <n v="194211"/>
    <d v="2025-09-15T00:00:00"/>
    <n v="2025845"/>
    <d v="2025-09-15T00:00:00"/>
    <d v="2025-08-01T00:00:00"/>
    <n v="3224.3"/>
    <d v="2025-10-15T00:00:00"/>
    <s v="E0240462"/>
    <s v="PD024321"/>
    <s v="SAM ESTOQUE"/>
    <n v="3069.53"/>
    <d v="2025-08-01T00:00:00"/>
    <x v="0"/>
    <s v="14/2025"/>
    <s v="140.00915088/2024-56"/>
    <s v="359.00007655/2024-25-APPS"/>
    <s v="2 - FATURADO"/>
    <n v="0"/>
    <x v="0"/>
    <x v="0"/>
    <m/>
  </r>
  <r>
    <x v="349"/>
    <s v="15.519.361/0001-16"/>
    <s v="NF SERVICOS"/>
    <n v="194212"/>
    <d v="2025-09-15T00:00:00"/>
    <n v="2025846"/>
    <d v="2025-09-15T00:00:00"/>
    <d v="2025-08-01T00:00:00"/>
    <n v="1054.5999999999999"/>
    <d v="2025-10-15T00:00:00"/>
    <s v="E0240463"/>
    <s v="PD024321"/>
    <s v="SAM PATRIMONIO"/>
    <n v="1003.98"/>
    <d v="2025-08-01T00:00:00"/>
    <x v="0"/>
    <s v="14/2025"/>
    <s v="140.00915088/2024-56"/>
    <s v="359.00007655/2024-25-APPS"/>
    <s v="2 - FATURADO"/>
    <n v="0"/>
    <x v="0"/>
    <x v="0"/>
    <m/>
  </r>
  <r>
    <x v="349"/>
    <s v="15.519.361/0001-16"/>
    <s v="NF SERVICOS"/>
    <n v="194231"/>
    <d v="2025-09-15T00:00:00"/>
    <n v="2025865"/>
    <d v="2025-09-15T00:00:00"/>
    <d v="2025-08-01T00:00:00"/>
    <n v="91089.17"/>
    <d v="2025-10-15T00:00:00"/>
    <s v="E0240032"/>
    <s v="PD024025"/>
    <s v="NUVEM PRODESP, PAAS MIDDLEWARE COM SERVIÇOS DE GESTÃO  E SERVIÇOS TECNICOS"/>
    <n v="86716.89"/>
    <d v="2025-08-01T00:00:00"/>
    <x v="0"/>
    <s v="072/2023"/>
    <s v="140.00313962/2023-35"/>
    <s v="359.00009635/2023-16   ITO"/>
    <s v="2 - FATURADO"/>
    <n v="0"/>
    <x v="0"/>
    <x v="0"/>
    <m/>
  </r>
  <r>
    <x v="349"/>
    <s v="15.519.361/0001-16"/>
    <s v="NF SERVICOS"/>
    <n v="194232"/>
    <d v="2025-09-15T00:00:00"/>
    <n v="2025866"/>
    <d v="2025-09-15T00:00:00"/>
    <d v="2025-08-01T00:00:00"/>
    <n v="19022.400000000001"/>
    <d v="2025-10-15T00:00:00"/>
    <s v="E0240032"/>
    <s v="PD024025"/>
    <s v="NUVEM PRODESP, PAAS MIDDLEWARE COM SERVIÇOS DE GESTÃO  E SERVIÇOS TECNICOS"/>
    <n v="18109.32"/>
    <d v="2025-08-01T00:00:00"/>
    <x v="0"/>
    <s v="072/2023"/>
    <s v="140.00313962/2023-35"/>
    <s v="359.00009635/2023-16   ITO"/>
    <s v="2 - FATURADO"/>
    <n v="0"/>
    <x v="0"/>
    <x v="0"/>
    <m/>
  </r>
  <r>
    <x v="349"/>
    <s v="15.519.361/0001-16"/>
    <s v="NF SERVICOS"/>
    <n v="194348"/>
    <d v="2025-09-17T00:00:00"/>
    <n v="2025982"/>
    <d v="2025-09-17T00:00:00"/>
    <d v="2025-08-01T00:00:00"/>
    <n v="70828.62"/>
    <d v="2025-10-17T00:00:00"/>
    <s v="E0240054"/>
    <s v="PD024042"/>
    <s v="NUVEM PRODESP - INFRAESTRUTURA VIRTUALIZADA ON PREMISES - PAAS BANCO DE DADOS ORACLE - PAAS WEBSPHERE - PROCESSAMENTO UNISYS- ARMAZENAMENTO DE OBJETOS - CERTIFICADO SSL STANDARD"/>
    <n v="67428.850000000006"/>
    <d v="2025-08-01T00:00:00"/>
    <x v="0"/>
    <s v="021/2024"/>
    <s v="140.00061404/2024-60"/>
    <s v="359.00002566/2024-92 - ITO"/>
    <s v="2 - FATURADO"/>
    <n v="0"/>
    <x v="0"/>
    <x v="0"/>
    <m/>
  </r>
  <r>
    <x v="349"/>
    <s v="15.519.361/0001-16"/>
    <s v="NF SERVICOS"/>
    <n v="194349"/>
    <d v="2025-09-17T00:00:00"/>
    <n v="2025983"/>
    <d v="2025-09-17T00:00:00"/>
    <d v="2025-08-01T00:00:00"/>
    <n v="25859.279999999999"/>
    <d v="2025-10-17T00:00:00"/>
    <s v="E0240054"/>
    <s v="PD024042"/>
    <s v="NUVEM PRODESP - INFRAESTRUTURA VIRTUALIZADA ON PREMISES - PAAS BANCO DE DADOS ORACLE - PAAS WEBSPHERE - PROCESSAMENTO UNISYS- ARMAZENAMENTO DE OBJETOS - CERTIFICADO SSL STANDARD"/>
    <n v="24618.03"/>
    <d v="2025-08-01T00:00:00"/>
    <x v="0"/>
    <s v="021/2024"/>
    <s v="140.00061404/2024-60"/>
    <s v="359.00002566/2024-92 - ITO"/>
    <s v="2 - FATURADO"/>
    <n v="0"/>
    <x v="0"/>
    <x v="0"/>
    <m/>
  </r>
  <r>
    <x v="349"/>
    <s v="15.519.361/0001-16"/>
    <s v="NF SERVICOS"/>
    <n v="194350"/>
    <d v="2025-09-17T00:00:00"/>
    <n v="2025984"/>
    <d v="2025-09-17T00:00:00"/>
    <d v="2025-08-01T00:00:00"/>
    <n v="299077.96999999997"/>
    <d v="2025-10-17T00:00:00"/>
    <s v="E0250085"/>
    <s v="PD025071"/>
    <s v="HELP DESK , INTRAGOV E OUTSOURCING"/>
    <n v="284722.23"/>
    <d v="2025-08-01T00:00:00"/>
    <x v="0"/>
    <s v="Nº 035/2024"/>
    <s v="140.00019403/2025-01"/>
    <s v="SEI: 359.00000195/2025-95  ITO"/>
    <s v="2 - FATURADO"/>
    <n v="0"/>
    <x v="0"/>
    <x v="0"/>
    <m/>
  </r>
  <r>
    <x v="349"/>
    <s v="15.519.361/0001-16"/>
    <s v="NF SERVICOS"/>
    <n v="194351"/>
    <d v="2025-09-17T00:00:00"/>
    <n v="2025985"/>
    <d v="2025-09-17T00:00:00"/>
    <d v="2025-08-01T00:00:00"/>
    <n v="1085.0899999999999"/>
    <d v="2025-10-17T00:00:00"/>
    <s v="E0250085"/>
    <s v="PD025071"/>
    <s v="HELP DESK , INTRAGOV E OUTSOURCING"/>
    <n v="1033.01"/>
    <d v="2025-08-01T00:00:00"/>
    <x v="0"/>
    <s v="Nº 035/2024"/>
    <s v="140.00019403/2025-01"/>
    <s v="SEI: 359.00000195/2025-95  ITO"/>
    <s v="2 - FATURADO"/>
    <n v="0"/>
    <x v="0"/>
    <x v="0"/>
    <m/>
  </r>
  <r>
    <x v="349"/>
    <s v="15.519.361/0001-16"/>
    <s v="NF SERVICOS"/>
    <n v="194352"/>
    <d v="2025-09-17T00:00:00"/>
    <n v="2025986"/>
    <d v="2025-09-17T00:00:00"/>
    <d v="2025-08-01T00:00:00"/>
    <n v="111179.42"/>
    <d v="2025-10-17T00:00:00"/>
    <s v="E0250085"/>
    <s v="PD025071"/>
    <s v="HELP DESK , INTRAGOV E OUTSOURCING"/>
    <n v="105842.81"/>
    <d v="2025-08-01T00:00:00"/>
    <x v="0"/>
    <s v="Nº 035/2024"/>
    <s v="140.00019403/2025-01"/>
    <s v="SEI: 359.00000195/2025-95  ITO"/>
    <s v="2 - FATURADO"/>
    <n v="0"/>
    <x v="0"/>
    <x v="0"/>
    <m/>
  </r>
  <r>
    <x v="349"/>
    <s v="15.519.361/0001-16"/>
    <s v="NF SERVICOS"/>
    <n v="194353"/>
    <d v="2025-09-17T00:00:00"/>
    <n v="2025987"/>
    <d v="2025-09-17T00:00:00"/>
    <d v="2025-08-01T00:00:00"/>
    <n v="14871"/>
    <d v="2025-10-17T00:00:00"/>
    <s v="E0250085"/>
    <s v="PD025071"/>
    <s v="HELP DESK , INTRAGOV E OUTSOURCING"/>
    <n v="14157.19"/>
    <d v="2025-08-01T00:00:00"/>
    <x v="0"/>
    <s v="Nº 035/2024"/>
    <s v="140.00019403/2025-01"/>
    <s v="SEI: 359.00000195/2025-95  ITO"/>
    <s v="2 - FATURADO"/>
    <n v="0"/>
    <x v="0"/>
    <x v="0"/>
    <m/>
  </r>
  <r>
    <x v="349"/>
    <s v="15.519.361/0001-16"/>
    <s v="NF SERVICOS"/>
    <n v="194354"/>
    <d v="2025-09-17T00:00:00"/>
    <n v="2025988"/>
    <d v="2025-09-17T00:00:00"/>
    <d v="2025-08-01T00:00:00"/>
    <n v="5453.6"/>
    <d v="2025-10-17T00:00:00"/>
    <s v="E0250085"/>
    <s v="PD025071"/>
    <s v="HELP DESK , INTRAGOV E OUTSOURCING"/>
    <n v="5191.83"/>
    <d v="2025-08-01T00:00:00"/>
    <x v="0"/>
    <s v="Nº 035/2024"/>
    <s v="140.00019403/2025-01"/>
    <s v="SEI: 359.00000195/2025-95  ITO"/>
    <s v="2 - FATURADO"/>
    <n v="0"/>
    <x v="0"/>
    <x v="0"/>
    <m/>
  </r>
  <r>
    <x v="349"/>
    <s v="15.519.361/0001-16"/>
    <s v="NF SERVICOS"/>
    <n v="194432"/>
    <d v="2025-09-18T00:00:00"/>
    <n v="2026066"/>
    <d v="2025-09-18T00:00:00"/>
    <d v="2025-08-01T00:00:00"/>
    <n v="28986.75"/>
    <d v="2025-10-18T00:00:00"/>
    <s v="E0210229"/>
    <s v="PD021188"/>
    <s v="SMTP"/>
    <n v="27595.39"/>
    <d v="2025-08-01T00:00:00"/>
    <x v="0"/>
    <s v="100/2022"/>
    <s v="140.00260603/2023-78"/>
    <s v="359.00002679/2025-79  APPS/ITO"/>
    <s v="2 - FATURADO"/>
    <n v="0"/>
    <x v="0"/>
    <x v="0"/>
    <m/>
  </r>
  <r>
    <x v="349"/>
    <s v="15.519.361/0001-16"/>
    <s v="NF SERVICOS"/>
    <n v="194659"/>
    <d v="2025-09-22T00:00:00"/>
    <n v="2026293"/>
    <d v="2025-09-22T00:00:00"/>
    <d v="2025-08-01T00:00:00"/>
    <n v="147459.12"/>
    <d v="2025-10-22T00:00:00"/>
    <s v="E0210002"/>
    <s v="PD021001"/>
    <s v="GESTÃO DE PÁTIOS  e CODEV"/>
    <n v="140381.07999999999"/>
    <d v="2025-08-01T00:00:00"/>
    <x v="0"/>
    <s v="DETRAN nº 019/2022"/>
    <s v="DTRAN-PRC-2022/360421"/>
    <s v="PD-PRC-2022/01443  - 359.00001049/2023-15 ITO"/>
    <s v="2 - FATURADO"/>
    <n v="0"/>
    <x v="0"/>
    <x v="0"/>
    <m/>
  </r>
  <r>
    <x v="349"/>
    <s v="15.519.361/0001-16"/>
    <s v="NF SERVICOS"/>
    <n v="194662"/>
    <d v="2025-09-22T00:00:00"/>
    <n v="2026296"/>
    <d v="2025-09-22T00:00:00"/>
    <d v="2025-08-01T00:00:00"/>
    <n v="445678.99"/>
    <d v="2025-10-22T00:00:00"/>
    <s v="E0210001"/>
    <s v="PD021001"/>
    <s v="GESTÃO DE PÁTIOS  e CODEV"/>
    <n v="424286.4"/>
    <d v="2025-08-01T00:00:00"/>
    <x v="0"/>
    <s v="DETRAN nº 019/2022"/>
    <s v="DTRAN-PRC-2022/360421"/>
    <s v="PD-PRC-2022/01443 - 359.00001049/2023-15 APPS"/>
    <s v="2 - FATURADO"/>
    <n v="0"/>
    <x v="0"/>
    <x v="0"/>
    <m/>
  </r>
  <r>
    <x v="349"/>
    <s v="15.519.361/0001-16"/>
    <s v="NF SERVICOS"/>
    <n v="194681"/>
    <d v="2025-09-22T00:00:00"/>
    <n v="2026315"/>
    <d v="2025-09-22T00:00:00"/>
    <d v="2025-08-01T00:00:00"/>
    <n v="530332.89"/>
    <d v="2025-10-22T00:00:00"/>
    <s v="E0230442"/>
    <s v="PD023362"/>
    <s v="SUPORTE TÉCNICO ESPECIALIZADO EM TI - OUTSOURCING"/>
    <n v="504876.91"/>
    <d v="2025-08-01T00:00:00"/>
    <x v="0"/>
    <s v="003/2024"/>
    <s v="140.00315852/2023-16"/>
    <s v="359.00000310/2024-41 ITO"/>
    <s v="2 - FATURADO"/>
    <n v="0"/>
    <x v="0"/>
    <x v="0"/>
    <m/>
  </r>
  <r>
    <x v="349"/>
    <s v="15.519.361/0001-16"/>
    <s v="NF SERVICOS"/>
    <n v="194682"/>
    <d v="2025-09-22T00:00:00"/>
    <n v="2026316"/>
    <d v="2025-09-22T00:00:00"/>
    <d v="2025-08-01T00:00:00"/>
    <n v="347546.72"/>
    <d v="2025-10-22T00:00:00"/>
    <s v="E0230442"/>
    <s v="PD023362"/>
    <s v="SUPORTE TÉCNICO ESPECIALIZADO EM TI - OUTSOURCING"/>
    <n v="330864.48"/>
    <d v="2025-08-01T00:00:00"/>
    <x v="0"/>
    <s v="003/2024"/>
    <s v="140.00315852/2023-16"/>
    <s v="359.00000310/2024-41 ITO"/>
    <s v="2 - FATURADO"/>
    <n v="0"/>
    <x v="0"/>
    <x v="0"/>
    <m/>
  </r>
  <r>
    <x v="349"/>
    <s v="15.519.361/0001-16"/>
    <s v="NF SERVICOS"/>
    <n v="194683"/>
    <d v="2025-09-22T00:00:00"/>
    <n v="2026317"/>
    <d v="2025-09-22T00:00:00"/>
    <d v="2025-08-01T00:00:00"/>
    <n v="426603.55"/>
    <d v="2025-10-22T00:00:00"/>
    <s v="E0220261"/>
    <s v="PD022203"/>
    <s v="PONTO DE FUNÇÃO JAVA"/>
    <n v="406126.58"/>
    <d v="2025-08-01T00:00:00"/>
    <x v="0"/>
    <s v="081/2022"/>
    <s v="140.00184394/2023-59"/>
    <s v="PD-PRC-2022/04654   359.00006592/2023-17 - ITO"/>
    <s v="2 - FATURADO"/>
    <n v="0"/>
    <x v="0"/>
    <x v="0"/>
    <m/>
  </r>
  <r>
    <x v="349"/>
    <s v="15.519.361/0001-16"/>
    <s v="NF SERVICOS"/>
    <n v="6878"/>
    <d v="2025-09-22T00:00:00"/>
    <n v="364644"/>
    <d v="2025-09-22T00:00:00"/>
    <d v="2025-08-01T00:00:00"/>
    <n v="2614020.4"/>
    <d v="2025-10-22T00:00:00"/>
    <s v="E0240019"/>
    <s v="PD023362"/>
    <s v="SERVIÇOS MANUTENÇÃO DO SISTEMA LEGADO"/>
    <n v="2488547.42"/>
    <d v="2025-08-01T00:00:00"/>
    <x v="0"/>
    <s v="003/2024"/>
    <s v="140.00315852/2023-16"/>
    <s v="359.00000310/2024-41  APPS"/>
    <s v="2 - FATURADO"/>
    <n v="0"/>
    <x v="0"/>
    <x v="0"/>
    <m/>
  </r>
  <r>
    <x v="349"/>
    <s v="15.519.361/0001-16"/>
    <s v="NF SERVICOS"/>
    <n v="6879"/>
    <d v="2025-09-22T00:00:00"/>
    <n v="364645"/>
    <d v="2025-09-22T00:00:00"/>
    <d v="2025-08-01T00:00:00"/>
    <n v="1487349.36"/>
    <d v="2025-10-22T00:00:00"/>
    <s v="E0230441"/>
    <s v="PD023362"/>
    <s v="SUSTENTAÇÃO DO SISTEMA LEGADO"/>
    <n v="1415956.59"/>
    <d v="2025-08-01T00:00:00"/>
    <x v="0"/>
    <s v="003/2024"/>
    <s v="140.00315852/2023-16"/>
    <s v="359.00000310/2024-41  APPS/ITO"/>
    <s v="2 - FATURADO"/>
    <n v="0"/>
    <x v="0"/>
    <x v="0"/>
    <m/>
  </r>
  <r>
    <x v="349"/>
    <s v="15.519.361/0001-16"/>
    <s v="NF SERVICOS"/>
    <n v="194865"/>
    <d v="2025-09-24T00:00:00"/>
    <n v="2026499"/>
    <d v="2025-09-25T00:00:00"/>
    <d v="2024-10-01T00:00:00"/>
    <n v="155830.01999999999"/>
    <d v="2025-10-24T00:00:00"/>
    <s v="E0230572"/>
    <s v="PD023456"/>
    <s v="SEGURANÇA DE IDENTIDADE EM TI - PROJETO CYBERSEGURANÇA"/>
    <n v="148350.18"/>
    <d v="2024-10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4869"/>
    <d v="2025-09-25T00:00:00"/>
    <n v="2026503"/>
    <d v="2025-09-25T00:00:00"/>
    <d v="2024-12-01T00:00:00"/>
    <n v="16387.599999999999"/>
    <d v="2025-10-25T00:00:00"/>
    <s v="E0230572"/>
    <s v="PD023456"/>
    <s v="SEGURANÇA DE IDENTIDADE EM TI - PROJETO CYBERSEGURANÇA"/>
    <n v="15601"/>
    <d v="2024-12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4870"/>
    <d v="2025-09-25T00:00:00"/>
    <n v="2026504"/>
    <d v="2025-09-25T00:00:00"/>
    <d v="2024-12-01T00:00:00"/>
    <n v="147617.70000000001"/>
    <d v="2025-10-25T00:00:00"/>
    <s v="E0230572"/>
    <s v="PD023456"/>
    <s v="SEGURANÇA DE IDENTIDADE EM TI - PROJETO CYBERSEGURANÇA"/>
    <n v="140532.04999999999"/>
    <d v="2024-12-01T00:00:00"/>
    <x v="0"/>
    <s v="002/2024"/>
    <s v="140.00273282/2023-71"/>
    <s v="359.00000210/2024-14-ITO"/>
    <s v="2 - FATURADO"/>
    <n v="0"/>
    <x v="0"/>
    <x v="0"/>
    <m/>
  </r>
  <r>
    <x v="349"/>
    <s v="15.519.361/0001-16"/>
    <s v="NF SERVICOS"/>
    <n v="194872"/>
    <d v="2025-09-25T00:00:00"/>
    <n v="2026506"/>
    <d v="2025-09-25T00:00:00"/>
    <d v="2024-11-01T00:00:00"/>
    <n v="164005.29999999999"/>
    <d v="2025-10-25T00:00:00"/>
    <s v="E0230572"/>
    <s v="PD023456"/>
    <s v="SEGURANÇA DE IDENTIDADE EM TI - PROJETO CYBERSEGURANÇA"/>
    <n v="156133.04999999999"/>
    <d v="2024-11-01T00:00:00"/>
    <x v="0"/>
    <s v="002/2024"/>
    <s v="140.00273282/2023-71"/>
    <s v="359.00000210/2024-14-ITO"/>
    <s v="2 - FATURADO"/>
    <n v="0"/>
    <x v="0"/>
    <x v="0"/>
    <m/>
  </r>
  <r>
    <x v="349"/>
    <s v="15.519.361/0001-16"/>
    <s v="ND-RATEIO CONDOM PPT"/>
    <n v="21018"/>
    <d v="2025-09-30T00:00:00"/>
    <m/>
    <m/>
    <m/>
    <n v="47321.599999999999"/>
    <d v="2025-10-31T00:00:00"/>
    <s v="CARGA INICIAL RATEIO CONDOM PPT"/>
    <m/>
    <s v="CARGA INICIAL RATEIO CONDOM PPT"/>
    <n v="47321.599999999999"/>
    <m/>
    <x v="0"/>
    <m/>
    <m/>
    <m/>
    <s v="31 DIAS"/>
    <n v="0"/>
    <x v="0"/>
    <x v="8"/>
    <m/>
  </r>
  <r>
    <x v="350"/>
    <s v="15.793.348/0001-50"/>
    <s v="ND-JUROS RECEBIMENTO"/>
    <s v="290490-1-NDJ1"/>
    <d v="2024-12-10T00:00:00"/>
    <n v="296840"/>
    <m/>
    <m/>
    <n v="0.33"/>
    <d v="2025-01-09T00:00:00"/>
    <m/>
    <m/>
    <s v="Nota de Debito Juros"/>
    <n v="0.33"/>
    <m/>
    <x v="0"/>
    <m/>
    <m/>
    <m/>
    <s v="2 - FATURADO"/>
    <n v="264"/>
    <x v="1"/>
    <x v="2"/>
    <m/>
  </r>
  <r>
    <x v="350"/>
    <s v="15.793.348/0001-50"/>
    <s v="ND-JUROS RECEBIMENTO"/>
    <s v="294986-1-NDJ1"/>
    <d v="2024-12-10T00:00:00"/>
    <n v="301391"/>
    <m/>
    <m/>
    <n v="0.05"/>
    <d v="2025-01-09T00:00:00"/>
    <m/>
    <m/>
    <s v="Nota de Debito Juros"/>
    <n v="0.05"/>
    <m/>
    <x v="0"/>
    <m/>
    <m/>
    <m/>
    <s v="2 - FATURADO"/>
    <n v="264"/>
    <x v="1"/>
    <x v="2"/>
    <m/>
  </r>
  <r>
    <x v="350"/>
    <s v="15.793.348/0001-50"/>
    <s v="NF SERVICOS DO"/>
    <n v="304354"/>
    <d v="2025-01-06T00:00:00"/>
    <n v="310934"/>
    <d v="2025-01-14T00:00:00"/>
    <m/>
    <n v="27"/>
    <d v="2025-02-13T00:00:00"/>
    <m/>
    <m/>
    <s v="Boletim - Diário Oficial Informa"/>
    <n v="27"/>
    <m/>
    <x v="0"/>
    <m/>
    <m/>
    <m/>
    <s v="3 - FATURADO DO INFORMA"/>
    <n v="229"/>
    <x v="1"/>
    <x v="1"/>
    <m/>
  </r>
  <r>
    <x v="351"/>
    <s v="15.875.094/0001-10"/>
    <s v="ND-OPERADORA CIELO"/>
    <n v="26910"/>
    <d v="2025-09-30T00:00:00"/>
    <m/>
    <m/>
    <m/>
    <n v="139.38999999999999"/>
    <d v="2025-09-30T00:00:00"/>
    <m/>
    <m/>
    <s v="e-CNPJ A1 - Renovação 12 meses"/>
    <n v="139.38999999999999"/>
    <m/>
    <x v="0"/>
    <m/>
    <m/>
    <m/>
    <s v="1 - VENDA A VISTA"/>
    <n v="1"/>
    <x v="2"/>
    <x v="5"/>
    <m/>
  </r>
  <r>
    <x v="352"/>
    <s v="151.000.178-64"/>
    <s v="ND-AMAZON"/>
    <n v="399"/>
    <d v="2025-05-06T00:00:00"/>
    <m/>
    <m/>
    <m/>
    <n v="34"/>
    <d v="2025-06-05T00:00:00"/>
    <m/>
    <m/>
    <s v="TRILOGIA DO COPAN: A HISTORIA DO ED COPAN VL. 1 - 1A REIMPRESSAO"/>
    <n v="34"/>
    <m/>
    <x v="0"/>
    <m/>
    <m/>
    <m/>
    <s v="2 - FATURADO"/>
    <n v="117"/>
    <x v="6"/>
    <x v="6"/>
    <m/>
  </r>
  <r>
    <x v="353"/>
    <s v="151.822.128-95"/>
    <s v="ND-OPERADORA CIELO"/>
    <n v="26797"/>
    <d v="2025-09-25T00:00:00"/>
    <m/>
    <m/>
    <m/>
    <n v="187.49"/>
    <d v="2025-09-25T00:00:00"/>
    <m/>
    <m/>
    <s v="Certificado e-CPF A3 (somente certificado) - 36 meses"/>
    <n v="187.49"/>
    <m/>
    <x v="0"/>
    <m/>
    <m/>
    <m/>
    <s v="1 - VENDA A VISTA"/>
    <n v="5"/>
    <x v="2"/>
    <x v="5"/>
    <m/>
  </r>
  <r>
    <x v="354"/>
    <s v="152.668.338-58"/>
    <s v="ND-OPERADORA CIELO"/>
    <n v="26845"/>
    <d v="2025-09-25T00:00:00"/>
    <m/>
    <m/>
    <m/>
    <n v="187.49"/>
    <d v="2025-09-25T00:00:00"/>
    <m/>
    <m/>
    <s v="Certificado e-CPF A3 (renovação) - 36 meses"/>
    <n v="187.49"/>
    <m/>
    <x v="0"/>
    <m/>
    <m/>
    <m/>
    <s v="1 - VENDA A VISTA"/>
    <n v="5"/>
    <x v="2"/>
    <x v="5"/>
    <m/>
  </r>
  <r>
    <x v="355"/>
    <s v="156.748.287-25"/>
    <s v="ND-AMAZON"/>
    <n v="74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236"/>
    <x v="1"/>
    <x v="6"/>
    <m/>
  </r>
  <r>
    <x v="356"/>
    <s v="157.197.228-58"/>
    <s v="NF SERVICOS KIT"/>
    <n v="194693"/>
    <d v="2025-09-23T00:00:00"/>
    <n v="2026327"/>
    <d v="2025-09-23T00:00:00"/>
    <m/>
    <n v="124.99"/>
    <d v="2025-10-21T00:00:00"/>
    <m/>
    <m/>
    <s v="Certificado e-CPF A1 em Software (12 meses)"/>
    <n v="124.99"/>
    <m/>
    <x v="0"/>
    <m/>
    <m/>
    <m/>
    <s v="2 - FATURADO"/>
    <n v="0"/>
    <x v="0"/>
    <x v="1"/>
    <m/>
  </r>
  <r>
    <x v="357"/>
    <s v="157.574.498-88"/>
    <s v="ND-OPERADORA CIELO"/>
    <n v="26670"/>
    <d v="2025-09-05T00:00:00"/>
    <m/>
    <m/>
    <m/>
    <n v="251.97"/>
    <d v="2025-09-05T00:00:00"/>
    <m/>
    <m/>
    <s v="e-CNPJ A3 - Renovação 36 meses"/>
    <n v="251.97"/>
    <m/>
    <x v="0"/>
    <m/>
    <m/>
    <m/>
    <s v="1 - VENDA A VISTA"/>
    <n v="25"/>
    <x v="2"/>
    <x v="5"/>
    <m/>
  </r>
  <r>
    <x v="358"/>
    <s v="16.697.238/0001-58"/>
    <s v="NF SERVICOS DO"/>
    <n v="288979"/>
    <d v="2024-09-24T00:00:00"/>
    <n v="295321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341"/>
    <x v="1"/>
    <x v="1"/>
    <m/>
  </r>
  <r>
    <x v="358"/>
    <s v="16.697.238/0001-58"/>
    <s v="NF SERVICOS DO"/>
    <n v="290371"/>
    <d v="2024-10-04T00:00:00"/>
    <n v="296721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331"/>
    <x v="1"/>
    <x v="1"/>
    <m/>
  </r>
  <r>
    <x v="358"/>
    <s v="16.697.238/0001-58"/>
    <s v="NF SERVICOS DO"/>
    <n v="294933"/>
    <d v="2024-11-04T00:00:00"/>
    <n v="301338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300"/>
    <x v="1"/>
    <x v="1"/>
    <m/>
  </r>
  <r>
    <x v="359"/>
    <s v="16.839.661/0001-45"/>
    <s v="ND-OPERADORA CIELO"/>
    <n v="26671"/>
    <d v="2025-09-06T00:00:00"/>
    <m/>
    <m/>
    <m/>
    <n v="139.38999999999999"/>
    <d v="2025-09-06T00:00:00"/>
    <m/>
    <m/>
    <s v="e-CNPJ A1 - Renovação 12 meses"/>
    <n v="139.38999999999999"/>
    <m/>
    <x v="0"/>
    <m/>
    <m/>
    <m/>
    <s v="1 - VENDA A VISTA"/>
    <n v="24"/>
    <x v="2"/>
    <x v="5"/>
    <m/>
  </r>
  <r>
    <x v="360"/>
    <s v="16.856.475/0001-14"/>
    <s v="ND-JUROS RECEBIMENTO"/>
    <s v="290329-1-NDJ1"/>
    <d v="2024-11-25T00:00:00"/>
    <n v="296679"/>
    <m/>
    <m/>
    <n v="0.11"/>
    <d v="2024-12-25T00:00:00"/>
    <m/>
    <m/>
    <s v="Nota de Debito Juros"/>
    <n v="0.11"/>
    <m/>
    <x v="0"/>
    <m/>
    <m/>
    <m/>
    <s v="2 - FATURADO"/>
    <n v="279"/>
    <x v="1"/>
    <x v="2"/>
    <m/>
  </r>
  <r>
    <x v="361"/>
    <s v="16.935.205/0001-07"/>
    <s v="ND-OPERADORA CIELO"/>
    <n v="26781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362"/>
    <s v="16.971.167/0001-30"/>
    <s v="ND-OPERADORA CIELO"/>
    <n v="26648"/>
    <d v="2025-09-04T00:00:00"/>
    <m/>
    <m/>
    <m/>
    <n v="187.49"/>
    <d v="2025-09-04T00:00:00"/>
    <m/>
    <m/>
    <s v="Certificado e-CNPJ A1 em Software (12 meses)"/>
    <n v="187.49"/>
    <m/>
    <x v="0"/>
    <m/>
    <m/>
    <m/>
    <s v="1 - VENDA A VISTA"/>
    <n v="26"/>
    <x v="2"/>
    <x v="5"/>
    <m/>
  </r>
  <r>
    <x v="363"/>
    <s v="161.202.318-54"/>
    <s v="ND-BENEF AFASTADOS"/>
    <n v="891"/>
    <d v="2025-02-04T00:00:00"/>
    <m/>
    <m/>
    <m/>
    <n v="288.64999999999998"/>
    <d v="2025-03-06T00:00:00"/>
    <m/>
    <m/>
    <s v="PLANO DE SAUDE FUNC AFASTADOS"/>
    <n v="288.64999999999998"/>
    <m/>
    <x v="0"/>
    <m/>
    <m/>
    <m/>
    <s v="2 - FATURADO"/>
    <n v="208"/>
    <x v="1"/>
    <x v="7"/>
    <m/>
  </r>
  <r>
    <x v="363"/>
    <s v="161.202.318-54"/>
    <s v="ND-BENEF AFASTADOS"/>
    <n v="1021"/>
    <d v="2025-08-04T00:00:00"/>
    <m/>
    <m/>
    <m/>
    <n v="288.64999999999998"/>
    <d v="2025-09-04T00:00:00"/>
    <m/>
    <m/>
    <s v="PLANO DE SAUDE FUNC AFASTADOS"/>
    <n v="288.64999999999998"/>
    <m/>
    <x v="0"/>
    <m/>
    <m/>
    <m/>
    <s v="31 DIAS"/>
    <n v="26"/>
    <x v="2"/>
    <x v="7"/>
    <m/>
  </r>
  <r>
    <x v="364"/>
    <s v="161.347.818-60"/>
    <s v="ND-AMAZON"/>
    <n v="384"/>
    <d v="2025-05-04T00:00:00"/>
    <m/>
    <m/>
    <m/>
    <n v="50.57"/>
    <d v="2025-06-03T00:00:00"/>
    <m/>
    <m/>
    <s v="IBERE CAMARGO - CADERNOS DE DESENHO"/>
    <n v="50.57"/>
    <m/>
    <x v="0"/>
    <m/>
    <m/>
    <m/>
    <s v="2 - FATURADO"/>
    <n v="119"/>
    <x v="6"/>
    <x v="6"/>
    <m/>
  </r>
  <r>
    <x v="365"/>
    <s v="163.582.818-01"/>
    <s v="ND-OPERADORA CIELO"/>
    <n v="26622"/>
    <d v="2025-09-02T00:00:00"/>
    <m/>
    <m/>
    <m/>
    <n v="187.49"/>
    <d v="2025-09-02T00:00:00"/>
    <m/>
    <m/>
    <s v="Certificado e-CPF A3 (somente certificado) - 36 meses"/>
    <n v="187.49"/>
    <m/>
    <x v="0"/>
    <m/>
    <m/>
    <m/>
    <s v="1 - VENDA A VISTA"/>
    <n v="28"/>
    <x v="2"/>
    <x v="5"/>
    <m/>
  </r>
  <r>
    <x v="366"/>
    <s v="167.369.038-66"/>
    <s v="NF SERVICOS KIT"/>
    <n v="185194"/>
    <d v="2025-05-08T00:00:00"/>
    <n v="1965828"/>
    <d v="2025-05-08T00:00:00"/>
    <m/>
    <n v="1389.72"/>
    <d v="2025-05-18T00:00:00"/>
    <m/>
    <m/>
    <s v="SISTEMA E-CRV"/>
    <n v="1389.72"/>
    <m/>
    <x v="0"/>
    <m/>
    <m/>
    <m/>
    <s v="10 DIAS"/>
    <n v="135"/>
    <x v="7"/>
    <x v="1"/>
    <m/>
  </r>
  <r>
    <x v="366"/>
    <s v="167.369.038-66"/>
    <s v="NF SERVICOS KIT"/>
    <n v="185195"/>
    <d v="2025-05-08T00:00:00"/>
    <n v="1965829"/>
    <d v="2025-05-08T00:00:00"/>
    <m/>
    <n v="1348.53"/>
    <d v="2025-05-18T00:00:00"/>
    <m/>
    <m/>
    <s v="SISTEMA E-CRV"/>
    <n v="1348.53"/>
    <m/>
    <x v="0"/>
    <m/>
    <m/>
    <m/>
    <s v="10 DIAS"/>
    <n v="135"/>
    <x v="7"/>
    <x v="1"/>
    <m/>
  </r>
  <r>
    <x v="367"/>
    <s v="168.580.257-58"/>
    <s v="ND-AMAZON"/>
    <n v="117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236"/>
    <x v="1"/>
    <x v="6"/>
    <m/>
  </r>
  <r>
    <x v="368"/>
    <s v="168.652.796-97"/>
    <s v="ND-AMAZON"/>
    <n v="422"/>
    <d v="2025-05-14T00:00:00"/>
    <m/>
    <m/>
    <m/>
    <n v="32.51"/>
    <d v="2025-06-13T00:00:00"/>
    <m/>
    <m/>
    <s v="ESCRITOS SOBRE ARTE - 3A EDICAO"/>
    <n v="32.51"/>
    <m/>
    <x v="0"/>
    <m/>
    <m/>
    <m/>
    <s v="2 - FATURADO"/>
    <n v="109"/>
    <x v="6"/>
    <x v="6"/>
    <m/>
  </r>
  <r>
    <x v="369"/>
    <s v="169.410.748-50"/>
    <s v="ND-OPERADORA CIELO"/>
    <n v="26749"/>
    <d v="2025-09-25T00:00:00"/>
    <m/>
    <m/>
    <m/>
    <n v="187.49"/>
    <d v="2025-09-25T00:00:00"/>
    <m/>
    <m/>
    <s v="Certificado e-CPF A3 (renovação) - 36 meses"/>
    <n v="187.49"/>
    <m/>
    <x v="0"/>
    <m/>
    <m/>
    <m/>
    <s v="1 - VENDA A VISTA"/>
    <n v="5"/>
    <x v="2"/>
    <x v="5"/>
    <m/>
  </r>
  <r>
    <x v="370"/>
    <s v="17.455.396/0001-64"/>
    <s v="NF SERVICOS E_GOV"/>
    <n v="193406"/>
    <d v="2025-09-11T00:00:00"/>
    <n v="2025040"/>
    <d v="2025-09-11T00:00:00"/>
    <m/>
    <n v="124.99"/>
    <d v="2025-10-11T00:00:00"/>
    <m/>
    <m/>
    <s v="e-CPF A1 - 12 meses (Gov)"/>
    <n v="118.99"/>
    <m/>
    <x v="0"/>
    <m/>
    <m/>
    <m/>
    <s v="2 - FATURADO"/>
    <n v="0"/>
    <x v="0"/>
    <x v="1"/>
    <m/>
  </r>
  <r>
    <x v="370"/>
    <s v="17.455.396/0001-64"/>
    <s v="NF SERVICOS"/>
    <n v="193673"/>
    <d v="2025-09-11T00:00:00"/>
    <n v="2025307"/>
    <d v="2025-09-11T00:00:00"/>
    <d v="2025-08-01T00:00:00"/>
    <n v="492.12"/>
    <d v="2025-10-11T00:00:00"/>
    <s v="E0240428"/>
    <s v="PD024291"/>
    <s v="SAM ESTOQUE"/>
    <n v="468.5"/>
    <d v="2025-08-01T00:00:00"/>
    <x v="0"/>
    <s v="17/2024"/>
    <s v="253.00000160/2024-81"/>
    <s v="359.00006928/2024-14  APPS"/>
    <s v="2 - FATURADO"/>
    <n v="0"/>
    <x v="0"/>
    <x v="0"/>
    <m/>
  </r>
  <r>
    <x v="370"/>
    <s v="17.455.396/0001-64"/>
    <s v="NF SERVICOS"/>
    <n v="193682"/>
    <d v="2025-09-11T00:00:00"/>
    <n v="2025316"/>
    <d v="2025-09-11T00:00:00"/>
    <d v="2025-08-01T00:00:00"/>
    <n v="182.54"/>
    <d v="2025-10-11T00:00:00"/>
    <s v="E0240004"/>
    <s v="PD024004"/>
    <s v="PROGRAMA SP SEM PAPEL"/>
    <n v="173.78"/>
    <d v="2025-08-01T00:00:00"/>
    <x v="0"/>
    <s v="145/2023"/>
    <s v="253.00000731/2023-04"/>
    <s v="359.00009689/2023-73-APPS"/>
    <s v="2 - FATURADO"/>
    <n v="0"/>
    <x v="0"/>
    <x v="0"/>
    <m/>
  </r>
  <r>
    <x v="370"/>
    <s v="17.455.396/0001-64"/>
    <s v="NF SERVICOS"/>
    <n v="193693"/>
    <d v="2025-09-11T00:00:00"/>
    <n v="2025327"/>
    <d v="2025-09-11T00:00:00"/>
    <d v="2025-08-01T00:00:00"/>
    <n v="492.12"/>
    <d v="2025-10-11T00:00:00"/>
    <s v="E0240427"/>
    <s v="PD024290"/>
    <s v="SAM PATRIMONIO"/>
    <n v="468.5"/>
    <d v="2025-08-01T00:00:00"/>
    <x v="0"/>
    <s v="18/2024"/>
    <s v="253.00000159/2024-56"/>
    <s v="359.00007242/2024-41-APPS"/>
    <s v="2 - FATURADO"/>
    <n v="0"/>
    <x v="0"/>
    <x v="0"/>
    <m/>
  </r>
  <r>
    <x v="370"/>
    <s v="17.455.396/0001-64"/>
    <s v="NF SERVICOS"/>
    <n v="194213"/>
    <d v="2025-09-15T00:00:00"/>
    <n v="2025847"/>
    <d v="2025-09-15T00:00:00"/>
    <d v="2025-08-01T00:00:00"/>
    <n v="39045.919999999998"/>
    <d v="2025-10-15T00:00:00"/>
    <s v="E0220373"/>
    <s v="PD022284"/>
    <s v="NUVEM PUBLICA"/>
    <n v="37171.72"/>
    <d v="2025-08-01T00:00:00"/>
    <x v="0"/>
    <s v="130/2022"/>
    <s v="SEI 253.00000010/2023-96"/>
    <s v="PD-PRC-2022/02725 SEI 253.00000010/2023-96 ITO"/>
    <s v="2 - FATURADO"/>
    <n v="0"/>
    <x v="0"/>
    <x v="0"/>
    <m/>
  </r>
  <r>
    <x v="370"/>
    <s v="17.455.396/0001-64"/>
    <s v="NF SERVICOS"/>
    <n v="194233"/>
    <d v="2025-09-15T00:00:00"/>
    <n v="2025867"/>
    <d v="2025-09-15T00:00:00"/>
    <d v="2025-08-01T00:00:00"/>
    <n v="78109.710000000006"/>
    <d v="2025-10-15T00:00:00"/>
    <s v="E0220373"/>
    <s v="PD022284"/>
    <s v="NUVEM PUBLICA"/>
    <n v="74360.44"/>
    <d v="2025-08-01T00:00:00"/>
    <x v="0"/>
    <s v="130/2022"/>
    <s v="SEI 253.00000010/2023-96"/>
    <s v="PD-PRC-2022/02725 SEI 253.00000010/2023-96 ITO"/>
    <s v="2 - FATURADO"/>
    <n v="0"/>
    <x v="0"/>
    <x v="0"/>
    <m/>
  </r>
  <r>
    <x v="371"/>
    <s v="17.796.439/0001-75"/>
    <s v="NF SERVICOS DO"/>
    <n v="105994"/>
    <d v="2022-06-30T00:00:00"/>
    <n v="110652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157"/>
    <x v="3"/>
    <x v="1"/>
    <m/>
  </r>
  <r>
    <x v="372"/>
    <s v="172.446.608-98"/>
    <s v="ND-OPERADORA CIELO"/>
    <n v="26722"/>
    <d v="2025-09-25T00:00:00"/>
    <m/>
    <m/>
    <m/>
    <n v="231.23"/>
    <d v="2025-09-25T00:00:00"/>
    <m/>
    <m/>
    <s v="Certificado e-CPF A3 em cartão - 36 meses"/>
    <n v="231.23"/>
    <m/>
    <x v="0"/>
    <m/>
    <m/>
    <m/>
    <s v="1 - VENDA A VISTA"/>
    <n v="5"/>
    <x v="2"/>
    <x v="5"/>
    <m/>
  </r>
  <r>
    <x v="373"/>
    <s v="172.633.238-18"/>
    <s v="ND-OPERADORA CIELO"/>
    <n v="26624"/>
    <d v="2025-09-02T00:00:00"/>
    <m/>
    <m/>
    <m/>
    <n v="124.99"/>
    <d v="2025-09-02T00:00:00"/>
    <m/>
    <m/>
    <s v="e-CPF A1 (renovacao) em Software (12 meses) "/>
    <n v="124.99"/>
    <m/>
    <x v="0"/>
    <m/>
    <m/>
    <m/>
    <s v="1 - VENDA A VISTA"/>
    <n v="28"/>
    <x v="2"/>
    <x v="5"/>
    <m/>
  </r>
  <r>
    <x v="374"/>
    <s v="174.317.308-37"/>
    <s v="NF-CARGA IMESP"/>
    <s v="NA453008"/>
    <d v="2021-07-30T00:00:00"/>
    <m/>
    <m/>
    <m/>
    <n v="95"/>
    <d v="2021-09-30T00:00:00"/>
    <m/>
    <m/>
    <s v="TED DEVOLVIDA DO PAGTO DO DIA 26/07/2021"/>
    <n v="95"/>
    <m/>
    <x v="0"/>
    <m/>
    <m/>
    <m/>
    <s v="2 - FATURADO"/>
    <n v="1461"/>
    <x v="3"/>
    <x v="1"/>
    <m/>
  </r>
  <r>
    <x v="375"/>
    <s v="176.081.838-02"/>
    <s v="ND-OPERADORA CIELO"/>
    <n v="26853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376"/>
    <s v="178.376.198-97"/>
    <s v="ND-AMAZON"/>
    <n v="78"/>
    <d v="2025-01-07T00:00:00"/>
    <m/>
    <m/>
    <m/>
    <n v="54.18"/>
    <d v="2025-02-06T00:00:00"/>
    <m/>
    <m/>
    <s v="CORACAO DA PAULICEIA AINDA BATE, O"/>
    <n v="54.18"/>
    <m/>
    <x v="0"/>
    <m/>
    <m/>
    <m/>
    <s v="2 - FATURADO"/>
    <n v="236"/>
    <x v="1"/>
    <x v="6"/>
    <m/>
  </r>
  <r>
    <x v="377"/>
    <s v="18.281.231/0001-86"/>
    <s v="ND-OPERADORA CIELO"/>
    <n v="26869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378"/>
    <s v="18.370.683/0001-34"/>
    <s v="NF SERVICOS DO"/>
    <n v="37936"/>
    <d v="2021-11-26T00:00:00"/>
    <n v="42192"/>
    <d v="2021-11-29T00:00:00"/>
    <m/>
    <n v="3.48"/>
    <d v="2021-12-29T00:00:00"/>
    <m/>
    <m/>
    <s v="Boletim - Diário Oficial Informa"/>
    <n v="3.48"/>
    <m/>
    <x v="0"/>
    <m/>
    <m/>
    <m/>
    <s v="3 - FATURADO DO INFORMA"/>
    <n v="1371"/>
    <x v="3"/>
    <x v="1"/>
    <m/>
  </r>
  <r>
    <x v="378"/>
    <s v="18.370.683/0001-34"/>
    <s v="NF SERVICOS DO"/>
    <n v="49453"/>
    <d v="2021-12-30T00:00:00"/>
    <n v="53778"/>
    <d v="2021-12-30T00:00:00"/>
    <m/>
    <n v="27"/>
    <d v="2022-01-29T00:00:00"/>
    <m/>
    <m/>
    <s v="Boletim - Diário Oficial Informa"/>
    <n v="27"/>
    <m/>
    <x v="0"/>
    <m/>
    <m/>
    <m/>
    <s v="3 - FATURADO DO INFORMA"/>
    <n v="1340"/>
    <x v="3"/>
    <x v="1"/>
    <m/>
  </r>
  <r>
    <x v="378"/>
    <s v="18.370.683/0001-34"/>
    <s v="NF SERVICOS DO"/>
    <n v="58081"/>
    <d v="2022-02-14T00:00:00"/>
    <n v="62490"/>
    <d v="2022-02-14T00:00:00"/>
    <m/>
    <n v="27"/>
    <d v="2022-03-16T00:00:00"/>
    <m/>
    <m/>
    <s v="Boletim - Diário Oficial Informa"/>
    <n v="27"/>
    <m/>
    <x v="0"/>
    <m/>
    <m/>
    <m/>
    <s v="3 - FATURADO DO INFORMA"/>
    <n v="1294"/>
    <x v="3"/>
    <x v="1"/>
    <m/>
  </r>
  <r>
    <x v="378"/>
    <s v="18.370.683/0001-34"/>
    <s v="NF SERVICOS DO"/>
    <n v="66568"/>
    <d v="2022-02-28T00:00:00"/>
    <n v="70993"/>
    <d v="2022-03-02T00:00:00"/>
    <m/>
    <n v="27"/>
    <d v="2022-04-01T00:00:00"/>
    <m/>
    <m/>
    <s v="Boletim - Diário Oficial Informa"/>
    <n v="27"/>
    <m/>
    <x v="0"/>
    <m/>
    <m/>
    <m/>
    <s v="3 - FATURADO DO INFORMA"/>
    <n v="1278"/>
    <x v="3"/>
    <x v="1"/>
    <m/>
  </r>
  <r>
    <x v="378"/>
    <s v="18.370.683/0001-34"/>
    <s v="NF SERVICOS DO"/>
    <n v="77353"/>
    <d v="2022-03-31T00:00:00"/>
    <n v="81840"/>
    <d v="2022-04-04T00:00:00"/>
    <m/>
    <n v="27"/>
    <d v="2022-05-04T00:00:00"/>
    <m/>
    <m/>
    <s v="Boletim - Diário Oficial Informa"/>
    <n v="27"/>
    <m/>
    <x v="0"/>
    <m/>
    <m/>
    <m/>
    <s v="3 - FATURADO DO INFORMA"/>
    <n v="1245"/>
    <x v="3"/>
    <x v="1"/>
    <m/>
  </r>
  <r>
    <x v="378"/>
    <s v="18.370.683/0001-34"/>
    <s v="NF SERVICOS DO"/>
    <n v="86008"/>
    <d v="2022-04-30T00:00:00"/>
    <n v="90536"/>
    <d v="2022-05-02T00:00:00"/>
    <m/>
    <n v="27"/>
    <d v="2022-06-01T00:00:00"/>
    <m/>
    <m/>
    <s v="Boletim - Diário Oficial Informa"/>
    <n v="27"/>
    <m/>
    <x v="0"/>
    <m/>
    <m/>
    <m/>
    <s v="3 - FATURADO DO INFORMA"/>
    <n v="1217"/>
    <x v="3"/>
    <x v="1"/>
    <m/>
  </r>
  <r>
    <x v="378"/>
    <s v="18.370.683/0001-34"/>
    <s v="NF SERVICOS DO"/>
    <n v="95164"/>
    <d v="2022-05-26T00:00:00"/>
    <n v="99756"/>
    <d v="2022-05-28T00:00:00"/>
    <m/>
    <n v="27"/>
    <d v="2022-06-27T00:00:00"/>
    <m/>
    <m/>
    <s v="Boletim - Diário Oficial Informa"/>
    <n v="27"/>
    <m/>
    <x v="0"/>
    <m/>
    <m/>
    <m/>
    <s v="3 - FATURADO DO INFORMA"/>
    <n v="1191"/>
    <x v="3"/>
    <x v="1"/>
    <m/>
  </r>
  <r>
    <x v="378"/>
    <s v="18.370.683/0001-34"/>
    <s v="NF SERVICOS DO"/>
    <n v="106027"/>
    <d v="2022-06-30T00:00:00"/>
    <n v="110685"/>
    <d v="2022-07-01T00:00:00"/>
    <m/>
    <n v="27"/>
    <d v="2022-07-31T00:00:00"/>
    <m/>
    <m/>
    <s v="Boletim - Diário Oficial Informa"/>
    <n v="27"/>
    <m/>
    <x v="0"/>
    <m/>
    <m/>
    <m/>
    <s v="3 - FATURADO DO INFORMA"/>
    <n v="1157"/>
    <x v="3"/>
    <x v="1"/>
    <m/>
  </r>
  <r>
    <x v="378"/>
    <s v="18.370.683/0001-34"/>
    <s v="NF SERVICOS DO"/>
    <n v="115331"/>
    <d v="2022-07-31T00:00:00"/>
    <n v="120062"/>
    <d v="2022-08-04T00:00:00"/>
    <m/>
    <n v="27"/>
    <d v="2022-09-03T00:00:00"/>
    <m/>
    <m/>
    <s v="Boletim - Diário Oficial Informa"/>
    <n v="27"/>
    <m/>
    <x v="0"/>
    <m/>
    <m/>
    <m/>
    <s v="3 - FATURADO DO INFORMA"/>
    <n v="1123"/>
    <x v="3"/>
    <x v="1"/>
    <m/>
  </r>
  <r>
    <x v="378"/>
    <s v="18.370.683/0001-34"/>
    <s v="NF SERVICOS DO"/>
    <n v="122768"/>
    <d v="2022-08-29T00:00:00"/>
    <n v="127561"/>
    <d v="2022-08-29T00:00:00"/>
    <m/>
    <n v="27"/>
    <d v="2022-09-28T00:00:00"/>
    <m/>
    <m/>
    <s v="Boletim - Diário Oficial Informa"/>
    <n v="27"/>
    <m/>
    <x v="0"/>
    <m/>
    <m/>
    <m/>
    <s v="3 - FATURADO DO INFORMA"/>
    <n v="1098"/>
    <x v="3"/>
    <x v="1"/>
    <m/>
  </r>
  <r>
    <x v="378"/>
    <s v="18.370.683/0001-34"/>
    <s v="NF SERVICOS DO"/>
    <n v="131848"/>
    <d v="2022-09-27T00:00:00"/>
    <n v="136723"/>
    <d v="2022-09-28T00:00:00"/>
    <m/>
    <n v="27"/>
    <d v="2022-10-28T00:00:00"/>
    <m/>
    <m/>
    <s v="Boletim - Diário Oficial Informa"/>
    <n v="27"/>
    <m/>
    <x v="0"/>
    <m/>
    <m/>
    <m/>
    <s v="3 - FATURADO DO INFORMA"/>
    <n v="1068"/>
    <x v="3"/>
    <x v="1"/>
    <m/>
  </r>
  <r>
    <x v="378"/>
    <s v="18.370.683/0001-34"/>
    <s v="NF SERVICOS DO"/>
    <n v="139392"/>
    <d v="2022-10-25T00:00:00"/>
    <n v="144335"/>
    <d v="2022-10-27T00:00:00"/>
    <m/>
    <n v="27"/>
    <d v="2022-11-26T00:00:00"/>
    <m/>
    <m/>
    <s v="Boletim - Diário Oficial Informa"/>
    <n v="27"/>
    <m/>
    <x v="0"/>
    <m/>
    <m/>
    <m/>
    <s v="3 - FATURADO DO INFORMA"/>
    <n v="1039"/>
    <x v="3"/>
    <x v="1"/>
    <m/>
  </r>
  <r>
    <x v="378"/>
    <s v="18.370.683/0001-34"/>
    <s v="NF SERVICOS DO"/>
    <n v="148980"/>
    <d v="2022-11-30T00:00:00"/>
    <n v="154005"/>
    <d v="2022-12-01T00:00:00"/>
    <m/>
    <n v="27"/>
    <d v="2022-12-31T00:00:00"/>
    <m/>
    <m/>
    <s v="Boletim - Diário Oficial Informa"/>
    <n v="27"/>
    <m/>
    <x v="0"/>
    <m/>
    <m/>
    <m/>
    <s v="3 - FATURADO DO INFORMA"/>
    <n v="1004"/>
    <x v="3"/>
    <x v="1"/>
    <m/>
  </r>
  <r>
    <x v="378"/>
    <s v="18.370.683/0001-34"/>
    <s v="NF SERVICOS DO"/>
    <n v="156458"/>
    <d v="2022-12-29T00:00:00"/>
    <n v="161384"/>
    <d v="2022-12-29T00:00:00"/>
    <m/>
    <n v="27"/>
    <d v="2023-01-28T00:00:00"/>
    <m/>
    <m/>
    <s v="Boletim - Diário Oficial Informa"/>
    <n v="27"/>
    <m/>
    <x v="0"/>
    <m/>
    <m/>
    <m/>
    <s v="3 - FATURADO DO INFORMA"/>
    <n v="976"/>
    <x v="3"/>
    <x v="1"/>
    <m/>
  </r>
  <r>
    <x v="378"/>
    <s v="18.370.683/0001-34"/>
    <s v="NF SERVICOS DO"/>
    <n v="162621"/>
    <d v="2023-01-27T00:00:00"/>
    <n v="167788"/>
    <d v="2023-01-27T00:00:00"/>
    <m/>
    <n v="27"/>
    <d v="2023-02-26T00:00:00"/>
    <m/>
    <m/>
    <s v="Boletim - Diário Oficial Informa"/>
    <n v="27"/>
    <m/>
    <x v="0"/>
    <m/>
    <m/>
    <m/>
    <s v="3 - FATURADO DO INFORMA"/>
    <n v="947"/>
    <x v="3"/>
    <x v="1"/>
    <m/>
  </r>
  <r>
    <x v="378"/>
    <s v="18.370.683/0001-34"/>
    <s v="NF SERVICOS DO"/>
    <n v="171198"/>
    <d v="2023-02-28T00:00:00"/>
    <n v="176469"/>
    <d v="2023-03-08T00:00:00"/>
    <m/>
    <n v="27"/>
    <d v="2023-04-07T00:00:00"/>
    <m/>
    <m/>
    <s v="Boletim - Diário Oficial Informa"/>
    <n v="27"/>
    <m/>
    <x v="0"/>
    <m/>
    <m/>
    <m/>
    <s v="3 - FATURADO DO INFORMA"/>
    <n v="907"/>
    <x v="3"/>
    <x v="1"/>
    <m/>
  </r>
  <r>
    <x v="378"/>
    <s v="18.370.683/0001-34"/>
    <s v="NF SERVICOS DO"/>
    <n v="180486"/>
    <d v="2023-03-31T00:00:00"/>
    <n v="185790"/>
    <d v="2023-04-03T00:00:00"/>
    <m/>
    <n v="27"/>
    <d v="2023-05-03T00:00:00"/>
    <m/>
    <m/>
    <s v="Boletim - Diário Oficial Informa"/>
    <n v="27"/>
    <m/>
    <x v="0"/>
    <m/>
    <m/>
    <m/>
    <s v="3 - FATURADO DO INFORMA"/>
    <n v="881"/>
    <x v="3"/>
    <x v="1"/>
    <m/>
  </r>
  <r>
    <x v="378"/>
    <s v="18.370.683/0001-34"/>
    <s v="NF SERVICOS DO"/>
    <n v="187227"/>
    <d v="2023-04-27T00:00:00"/>
    <n v="192597"/>
    <d v="2023-04-27T00:00:00"/>
    <m/>
    <n v="27"/>
    <d v="2023-05-27T00:00:00"/>
    <m/>
    <m/>
    <s v="Boletim - Diário Oficial Informa"/>
    <n v="27"/>
    <m/>
    <x v="0"/>
    <m/>
    <m/>
    <m/>
    <s v="3 - FATURADO DO INFORMA"/>
    <n v="857"/>
    <x v="3"/>
    <x v="1"/>
    <m/>
  </r>
  <r>
    <x v="378"/>
    <s v="18.370.683/0001-34"/>
    <s v="NF SERVICOS DO"/>
    <n v="196561"/>
    <d v="2023-06-05T00:00:00"/>
    <n v="202036"/>
    <d v="2023-06-14T00:00:00"/>
    <m/>
    <n v="27"/>
    <d v="2023-07-14T00:00:00"/>
    <m/>
    <m/>
    <s v="Boletim - Diário Oficial Informa"/>
    <n v="27"/>
    <m/>
    <x v="0"/>
    <m/>
    <m/>
    <m/>
    <s v="3 - FATURADO DO INFORMA"/>
    <n v="809"/>
    <x v="3"/>
    <x v="1"/>
    <m/>
  </r>
  <r>
    <x v="378"/>
    <s v="18.370.683/0001-34"/>
    <s v="NF SERVICOS DO"/>
    <n v="202765"/>
    <d v="2023-06-27T00:00:00"/>
    <n v="208225"/>
    <d v="2023-06-27T00:00:00"/>
    <m/>
    <n v="27"/>
    <d v="2023-07-27T00:00:00"/>
    <m/>
    <m/>
    <s v="Boletim - Diário Oficial Informa"/>
    <n v="27"/>
    <m/>
    <x v="0"/>
    <m/>
    <m/>
    <m/>
    <s v="3 - FATURADO DO INFORMA"/>
    <n v="796"/>
    <x v="3"/>
    <x v="1"/>
    <m/>
  </r>
  <r>
    <x v="378"/>
    <s v="18.370.683/0001-34"/>
    <s v="NF SERVICOS DO"/>
    <n v="211973"/>
    <d v="2023-07-31T00:00:00"/>
    <n v="217511"/>
    <d v="2023-08-01T00:00:00"/>
    <m/>
    <n v="27"/>
    <d v="2023-08-31T00:00:00"/>
    <m/>
    <m/>
    <s v="Boletim - Diário Oficial Informa"/>
    <n v="27"/>
    <m/>
    <x v="0"/>
    <m/>
    <m/>
    <m/>
    <s v="3 - FATURADO DO INFORMA"/>
    <n v="761"/>
    <x v="3"/>
    <x v="1"/>
    <m/>
  </r>
  <r>
    <x v="378"/>
    <s v="18.370.683/0001-34"/>
    <s v="NF SERVICOS DO"/>
    <n v="218897"/>
    <d v="2023-08-30T00:00:00"/>
    <n v="224458"/>
    <d v="2023-08-31T00:00:00"/>
    <m/>
    <n v="27"/>
    <d v="2023-09-30T00:00:00"/>
    <m/>
    <m/>
    <s v="Boletim - Diário Oficial Informa"/>
    <n v="27"/>
    <m/>
    <x v="0"/>
    <m/>
    <m/>
    <m/>
    <s v="3 - FATURADO DO INFORMA"/>
    <n v="731"/>
    <x v="3"/>
    <x v="1"/>
    <m/>
  </r>
  <r>
    <x v="378"/>
    <s v="18.370.683/0001-34"/>
    <s v="NF SERVICOS DO"/>
    <n v="225188"/>
    <d v="2023-09-30T00:00:00"/>
    <n v="230843"/>
    <d v="2023-10-02T00:00:00"/>
    <m/>
    <n v="27"/>
    <d v="2023-11-01T00:00:00"/>
    <m/>
    <m/>
    <s v="Boletim - Diário Oficial Informa"/>
    <n v="27"/>
    <m/>
    <x v="0"/>
    <m/>
    <m/>
    <m/>
    <s v="3 - FATURADO DO INFORMA"/>
    <n v="699"/>
    <x v="3"/>
    <x v="1"/>
    <m/>
  </r>
  <r>
    <x v="378"/>
    <s v="18.370.683/0001-34"/>
    <s v="NF SERVICOS DO"/>
    <n v="231296"/>
    <d v="2023-10-27T00:00:00"/>
    <n v="237008"/>
    <d v="2023-10-30T00:00:00"/>
    <m/>
    <n v="27"/>
    <d v="2023-11-29T00:00:00"/>
    <m/>
    <m/>
    <s v="Boletim - Diário Oficial Informa"/>
    <n v="27"/>
    <m/>
    <x v="0"/>
    <m/>
    <m/>
    <m/>
    <s v="3 - FATURADO DO INFORMA"/>
    <n v="671"/>
    <x v="3"/>
    <x v="1"/>
    <m/>
  </r>
  <r>
    <x v="378"/>
    <s v="18.370.683/0001-34"/>
    <s v="NF SERVICOS DO"/>
    <n v="236883"/>
    <d v="2023-11-30T00:00:00"/>
    <n v="242654"/>
    <d v="2023-11-30T00:00:00"/>
    <m/>
    <n v="27"/>
    <d v="2023-12-30T00:00:00"/>
    <m/>
    <m/>
    <s v="Boletim - Diário Oficial Informa"/>
    <n v="27"/>
    <m/>
    <x v="0"/>
    <m/>
    <m/>
    <m/>
    <s v="3 - FATURADO DO INFORMA"/>
    <n v="640"/>
    <x v="3"/>
    <x v="1"/>
    <m/>
  </r>
  <r>
    <x v="378"/>
    <s v="18.370.683/0001-34"/>
    <s v="NF SERVICOS DO"/>
    <n v="243207"/>
    <d v="2023-12-31T00:00:00"/>
    <n v="249028"/>
    <d v="2024-01-03T00:00:00"/>
    <m/>
    <n v="27"/>
    <d v="2024-02-02T00:00:00"/>
    <m/>
    <m/>
    <s v="Boletim - Diário Oficial Informa"/>
    <n v="27"/>
    <m/>
    <x v="0"/>
    <m/>
    <m/>
    <m/>
    <s v="3 - FATURADO DO INFORMA"/>
    <n v="606"/>
    <x v="3"/>
    <x v="1"/>
    <m/>
  </r>
  <r>
    <x v="378"/>
    <s v="18.370.683/0001-34"/>
    <s v="NF SERVICOS DO"/>
    <n v="247474"/>
    <d v="2024-01-29T00:00:00"/>
    <n v="253341"/>
    <d v="2024-01-30T00:00:00"/>
    <m/>
    <n v="27"/>
    <d v="2024-02-29T00:00:00"/>
    <m/>
    <m/>
    <s v="Boletim - Diário Oficial Informa"/>
    <n v="27"/>
    <m/>
    <x v="0"/>
    <m/>
    <m/>
    <m/>
    <s v="3 - FATURADO DO INFORMA"/>
    <n v="579"/>
    <x v="3"/>
    <x v="1"/>
    <m/>
  </r>
  <r>
    <x v="378"/>
    <s v="18.370.683/0001-34"/>
    <s v="NF SERVICOS DO"/>
    <n v="252878"/>
    <d v="2024-02-25T00:00:00"/>
    <n v="258779"/>
    <d v="2024-02-28T00:00:00"/>
    <m/>
    <n v="27"/>
    <d v="2024-03-29T00:00:00"/>
    <m/>
    <m/>
    <s v="Boletim - Diário Oficial Informa"/>
    <n v="27"/>
    <m/>
    <x v="0"/>
    <m/>
    <m/>
    <m/>
    <s v="3 - FATURADO DO INFORMA"/>
    <n v="550"/>
    <x v="3"/>
    <x v="1"/>
    <m/>
  </r>
  <r>
    <x v="379"/>
    <s v="18.499.175/0001-50"/>
    <s v="ND-OPERADORA CIELO"/>
    <n v="26698"/>
    <d v="2025-09-09T00:00:00"/>
    <m/>
    <m/>
    <m/>
    <n v="187.49"/>
    <d v="2025-09-09T00:00:00"/>
    <m/>
    <m/>
    <s v="Certificado e-CNPJ A1 em Software (12 meses)"/>
    <n v="187.49"/>
    <m/>
    <x v="0"/>
    <m/>
    <m/>
    <m/>
    <s v="1 - VENDA A VISTA"/>
    <n v="21"/>
    <x v="2"/>
    <x v="5"/>
    <m/>
  </r>
  <r>
    <x v="380"/>
    <s v="18.657.198/0001-46"/>
    <s v="NF SERVICOS"/>
    <n v="192966"/>
    <d v="2025-09-04T00:00:00"/>
    <n v="2024600"/>
    <d v="2025-09-04T00:00:00"/>
    <d v="2025-08-01T00:00:00"/>
    <n v="2959.61"/>
    <d v="2025-10-04T00:00:00"/>
    <s v="E0250081"/>
    <s v="PD025067"/>
    <s v="HOSPEDAGEM DE ROTEADOR"/>
    <n v="2959.61"/>
    <d v="2025-08-01T00:00:00"/>
    <x v="0"/>
    <m/>
    <m/>
    <s v="1-ITO"/>
    <s v="2 - FATURADO"/>
    <n v="0"/>
    <x v="0"/>
    <x v="0"/>
    <m/>
  </r>
  <r>
    <x v="381"/>
    <s v="18.753.060/0001-40"/>
    <s v="NF SERVICOS KIT"/>
    <n v="194690"/>
    <d v="2025-09-23T00:00:00"/>
    <n v="2026324"/>
    <d v="2025-09-23T00:00:00"/>
    <m/>
    <n v="187.49"/>
    <d v="2025-09-23T00:00:00"/>
    <m/>
    <m/>
    <s v="Certificado e-CNPJ A1 em Software (12 meses)"/>
    <n v="187.49"/>
    <m/>
    <x v="0"/>
    <m/>
    <m/>
    <m/>
    <s v="1 - VENDA A VISTA"/>
    <n v="7"/>
    <x v="2"/>
    <x v="1"/>
    <m/>
  </r>
  <r>
    <x v="382"/>
    <s v="18.853.149/0001-89"/>
    <s v="NF SERVICOS E_GOV"/>
    <n v="204015"/>
    <d v="2023-06-30T00:00:00"/>
    <n v="209507"/>
    <d v="2023-06-30T00:00:00"/>
    <m/>
    <n v="329.43"/>
    <d v="2023-07-30T00:00:00"/>
    <m/>
    <m/>
    <s v="Certificado e-CPF A3 em cartão e leitora - 36 meses Gov"/>
    <n v="329.43"/>
    <m/>
    <x v="0"/>
    <m/>
    <m/>
    <m/>
    <s v="2 - FATURADO"/>
    <n v="793"/>
    <x v="3"/>
    <x v="1"/>
    <m/>
  </r>
  <r>
    <x v="383"/>
    <s v="18.960.233/0001-00"/>
    <s v="NF SERVICOS DO"/>
    <n v="353022"/>
    <d v="2025-08-28T00:00:00"/>
    <n v="359829"/>
    <d v="2025-08-29T00:00:00"/>
    <m/>
    <n v="737.52"/>
    <d v="2025-09-28T00:00:00"/>
    <s v="E0240907"/>
    <s v="PD024907"/>
    <s v="Serviços de Publicidade Eletrônica"/>
    <n v="702.12"/>
    <m/>
    <x v="0"/>
    <m/>
    <m/>
    <m/>
    <s v="2 - FATURADO"/>
    <n v="2"/>
    <x v="2"/>
    <x v="1"/>
    <m/>
  </r>
  <r>
    <x v="383"/>
    <s v="18.960.233/0001-00"/>
    <s v="NF SERVICOS DO"/>
    <n v="356535"/>
    <d v="2025-09-16T00:00:00"/>
    <n v="363349"/>
    <d v="2025-09-17T00:00:00"/>
    <m/>
    <n v="553.14"/>
    <d v="2025-10-17T00:00:00"/>
    <s v="E0240907"/>
    <s v="PD024907"/>
    <s v="Serviços de Publicidade Eletrônica"/>
    <n v="526.59"/>
    <m/>
    <x v="0"/>
    <m/>
    <m/>
    <m/>
    <s v="2 - FATURADO"/>
    <n v="0"/>
    <x v="0"/>
    <x v="1"/>
    <m/>
  </r>
  <r>
    <x v="383"/>
    <s v="18.960.233/0001-00"/>
    <s v="NF SERVICOS DO"/>
    <n v="357290"/>
    <d v="2025-09-18T00:00:00"/>
    <n v="364103"/>
    <d v="2025-09-19T00:00:00"/>
    <m/>
    <n v="553.14"/>
    <d v="2025-10-19T00:00:00"/>
    <s v="E0240907"/>
    <s v="PD024907"/>
    <s v="Serviços de Publicidade Eletrônica"/>
    <n v="526.59"/>
    <m/>
    <x v="0"/>
    <m/>
    <m/>
    <m/>
    <s v="2 - FATURADO"/>
    <n v="0"/>
    <x v="0"/>
    <x v="1"/>
    <m/>
  </r>
  <r>
    <x v="383"/>
    <s v="18.960.233/0001-00"/>
    <s v="NF SERVICOS DO"/>
    <n v="358245"/>
    <d v="2025-09-23T00:00:00"/>
    <n v="365060"/>
    <d v="2025-09-24T00:00:00"/>
    <m/>
    <n v="553.14"/>
    <d v="2025-10-24T00:00:00"/>
    <s v="E0240907"/>
    <s v="PD024907"/>
    <s v="Serviços de Publicidade Eletrônica"/>
    <n v="526.59"/>
    <m/>
    <x v="0"/>
    <m/>
    <m/>
    <m/>
    <s v="2 - FATURADO"/>
    <n v="0"/>
    <x v="0"/>
    <x v="1"/>
    <m/>
  </r>
  <r>
    <x v="383"/>
    <s v="18.960.233/0001-00"/>
    <s v="NF SERVICOS DO"/>
    <n v="358305"/>
    <d v="2025-09-23T00:00:00"/>
    <n v="365120"/>
    <d v="2025-09-24T00:00:00"/>
    <m/>
    <n v="553.14"/>
    <d v="2025-10-24T00:00:00"/>
    <s v="E0240907"/>
    <s v="PD024907"/>
    <s v="Serviços de Publicidade Eletrônica"/>
    <n v="526.59"/>
    <m/>
    <x v="0"/>
    <m/>
    <m/>
    <m/>
    <s v="2 - FATURADO"/>
    <n v="0"/>
    <x v="0"/>
    <x v="1"/>
    <m/>
  </r>
  <r>
    <x v="383"/>
    <s v="18.960.233/0001-00"/>
    <s v="NF SERVICOS DO"/>
    <n v="358601"/>
    <d v="2025-09-25T00:00:00"/>
    <n v="365416"/>
    <d v="2025-09-25T00:00:00"/>
    <m/>
    <n v="553.14"/>
    <d v="2025-10-25T00:00:00"/>
    <s v="E0240907"/>
    <s v="PD024907"/>
    <s v="Serviços de Publicidade Eletrônica"/>
    <n v="526.59"/>
    <m/>
    <x v="0"/>
    <m/>
    <m/>
    <m/>
    <s v="2 - FATURADO"/>
    <n v="0"/>
    <x v="0"/>
    <x v="1"/>
    <m/>
  </r>
  <r>
    <x v="383"/>
    <s v="18.960.233/0001-00"/>
    <s v="NF SERVICOS DO"/>
    <n v="358814"/>
    <d v="2025-09-25T00:00:00"/>
    <n v="365629"/>
    <d v="2025-09-26T00:00:00"/>
    <m/>
    <n v="368.76"/>
    <d v="2025-10-26T00:00:00"/>
    <s v="E0240907"/>
    <s v="PD024907"/>
    <s v="Serviços de Publicidade Eletrônica"/>
    <n v="351.06"/>
    <m/>
    <x v="0"/>
    <m/>
    <m/>
    <m/>
    <s v="2 - FATURADO"/>
    <n v="0"/>
    <x v="0"/>
    <x v="1"/>
    <m/>
  </r>
  <r>
    <x v="384"/>
    <s v="181.878.698-28"/>
    <s v="ND-OPERADORA CIELO"/>
    <n v="26902"/>
    <d v="2025-09-30T00:00:00"/>
    <m/>
    <m/>
    <m/>
    <n v="187.49"/>
    <d v="2025-09-30T00:00:00"/>
    <m/>
    <m/>
    <s v="Certificado e-CPF A3 (somente certificado) - 36 meses"/>
    <n v="187.49"/>
    <m/>
    <x v="0"/>
    <m/>
    <m/>
    <m/>
    <s v="1 - VENDA A VISTA"/>
    <n v="1"/>
    <x v="2"/>
    <x v="5"/>
    <m/>
  </r>
  <r>
    <x v="385"/>
    <s v="182.731.748-59"/>
    <s v="ND-OPERADORA CIELO"/>
    <n v="26609"/>
    <d v="2025-09-01T00:00:00"/>
    <m/>
    <m/>
    <m/>
    <n v="251.97"/>
    <d v="2025-09-01T00:00:00"/>
    <m/>
    <m/>
    <s v="e-CNPJ A3 - Renovação 36 meses"/>
    <n v="251.97"/>
    <m/>
    <x v="0"/>
    <m/>
    <m/>
    <m/>
    <s v="1 - VENDA A VISTA"/>
    <n v="29"/>
    <x v="2"/>
    <x v="5"/>
    <m/>
  </r>
  <r>
    <x v="386"/>
    <s v="186.247.578-43"/>
    <s v="ND-AMAZON"/>
    <n v="89"/>
    <d v="2025-01-07T00:00:00"/>
    <m/>
    <m/>
    <m/>
    <n v="42.5"/>
    <d v="2025-02-06T00:00:00"/>
    <m/>
    <m/>
    <s v="FAYGA OSTROWER - CADERNOS DE DESENHO"/>
    <n v="42.5"/>
    <m/>
    <x v="0"/>
    <m/>
    <m/>
    <m/>
    <s v="2 - FATURADO"/>
    <n v="236"/>
    <x v="1"/>
    <x v="6"/>
    <m/>
  </r>
  <r>
    <x v="387"/>
    <s v="187.047.918-19"/>
    <s v="NF SERVICOS KIT"/>
    <n v="170723"/>
    <d v="2024-10-28T00:00:00"/>
    <n v="1860468"/>
    <d v="2024-10-28T00:00:00"/>
    <m/>
    <n v="150"/>
    <d v="2024-10-28T00:00:00"/>
    <m/>
    <m/>
    <s v="Certificado e-CPF A3 (renovação) - 36 meses"/>
    <n v="150"/>
    <m/>
    <x v="0"/>
    <m/>
    <m/>
    <m/>
    <s v="1 - VENDA A VISTA"/>
    <n v="337"/>
    <x v="1"/>
    <x v="1"/>
    <m/>
  </r>
  <r>
    <x v="387"/>
    <s v="187.047.918-19"/>
    <s v="NF SERVICOS KIT"/>
    <n v="301944"/>
    <d v="2024-12-12T00:00:00"/>
    <n v="308452"/>
    <d v="2024-12-12T00:00:00"/>
    <m/>
    <n v="150"/>
    <d v="2025-01-11T00:00:00"/>
    <m/>
    <m/>
    <s v="Certificado e-CPF A3 (renovação) - 36 meses"/>
    <n v="150"/>
    <m/>
    <x v="0"/>
    <m/>
    <m/>
    <m/>
    <s v="2 - FATURADO"/>
    <n v="262"/>
    <x v="1"/>
    <x v="1"/>
    <m/>
  </r>
  <r>
    <x v="388"/>
    <s v="188.038.938-06"/>
    <s v="ND-OPERADORA CIELO"/>
    <n v="26897"/>
    <d v="2025-09-29T00:00:00"/>
    <m/>
    <m/>
    <m/>
    <n v="124.99"/>
    <d v="2025-09-29T00:00:00"/>
    <m/>
    <m/>
    <s v="Certificado e-CPF A1 em Software (12 meses)"/>
    <n v="124.99"/>
    <m/>
    <x v="0"/>
    <m/>
    <m/>
    <m/>
    <s v="1 - VENDA A VISTA"/>
    <n v="1"/>
    <x v="2"/>
    <x v="5"/>
    <m/>
  </r>
  <r>
    <x v="389"/>
    <s v="188.706.508-39"/>
    <s v="5102 VENDA MERC.ADQ"/>
    <n v="161"/>
    <d v="2022-12-14T00:00:00"/>
    <m/>
    <s v="Destinario: anselmo"/>
    <n v="0"/>
    <n v="51"/>
    <d v="2022-12-14T00:00:00"/>
    <n v="87"/>
    <m/>
    <s v="FRETE LIVRARIA"/>
    <n v="51"/>
    <n v="0"/>
    <x v="0"/>
    <m/>
    <m/>
    <m/>
    <s v="1 - VENDA A VISTA"/>
    <n v="1021"/>
    <x v="3"/>
    <x v="4"/>
    <m/>
  </r>
  <r>
    <x v="390"/>
    <s v="189.031.648-22"/>
    <s v="ND-OPERADORA CIELO"/>
    <n v="26563"/>
    <d v="2025-08-28T00:00:00"/>
    <m/>
    <m/>
    <m/>
    <n v="124.99"/>
    <d v="2025-08-28T00:00:00"/>
    <m/>
    <m/>
    <s v="e-CPF A1 (renovacao) em Software (12 meses) "/>
    <n v="124.99"/>
    <m/>
    <x v="0"/>
    <m/>
    <m/>
    <m/>
    <s v="1 - VENDA A VISTA"/>
    <n v="33"/>
    <x v="5"/>
    <x v="5"/>
    <m/>
  </r>
  <r>
    <x v="390"/>
    <s v="189.031.648-22"/>
    <s v="ND-OPERADORA CIELO"/>
    <n v="26678"/>
    <d v="2025-09-08T00:00:00"/>
    <m/>
    <m/>
    <m/>
    <n v="124.99"/>
    <d v="2025-09-08T00:00:00"/>
    <m/>
    <m/>
    <s v="Certificado e-CPF A3 (somente certificado) - 12 meses"/>
    <n v="124.99"/>
    <m/>
    <x v="0"/>
    <m/>
    <m/>
    <m/>
    <s v="1 - VENDA A VISTA"/>
    <n v="22"/>
    <x v="2"/>
    <x v="5"/>
    <m/>
  </r>
  <r>
    <x v="391"/>
    <s v="19.091.183/0001-26"/>
    <s v="ND-OPERADORA CIELO"/>
    <n v="26802"/>
    <d v="2025-09-25T00:00:00"/>
    <m/>
    <m/>
    <m/>
    <n v="293.73"/>
    <d v="2025-09-25T00:00:00"/>
    <m/>
    <m/>
    <s v="e-CNPJ A3 (somente certificado) - 36 meses "/>
    <n v="293.73"/>
    <m/>
    <x v="0"/>
    <m/>
    <m/>
    <m/>
    <s v="1 - VENDA A VISTA"/>
    <n v="5"/>
    <x v="2"/>
    <x v="5"/>
    <m/>
  </r>
  <r>
    <x v="392"/>
    <s v="19.154.849/0001-48"/>
    <s v="ND-OPERADORA CIELO"/>
    <n v="26643"/>
    <d v="2025-09-03T00:00:00"/>
    <m/>
    <m/>
    <m/>
    <n v="187.49"/>
    <d v="2025-09-03T00:00:00"/>
    <m/>
    <m/>
    <s v="Certificado e-CNPJ A1 em Software (12 meses)"/>
    <n v="187.49"/>
    <m/>
    <x v="0"/>
    <m/>
    <m/>
    <m/>
    <s v="1 - VENDA A VISTA"/>
    <n v="27"/>
    <x v="2"/>
    <x v="5"/>
    <m/>
  </r>
  <r>
    <x v="393"/>
    <s v="19.295.638/0001-25"/>
    <s v="ND-OPERADORA CIELO"/>
    <n v="26726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394"/>
    <s v="19.356.908/0001-60"/>
    <s v="NF SERVICOS DO"/>
    <n v="16842"/>
    <d v="2021-09-29T00:00:00"/>
    <n v="21009"/>
    <d v="2021-09-29T00:00:00"/>
    <m/>
    <n v="108"/>
    <d v="2021-10-29T00:00:00"/>
    <m/>
    <m/>
    <s v="Boletim - Diário Oficial Informa"/>
    <n v="108"/>
    <m/>
    <x v="0"/>
    <m/>
    <m/>
    <m/>
    <s v="3 - FATURADO DO INFORMA"/>
    <n v="1432"/>
    <x v="3"/>
    <x v="1"/>
    <m/>
  </r>
  <r>
    <x v="394"/>
    <s v="19.356.908/0001-60"/>
    <s v="NF SERVICOS DO"/>
    <n v="26652"/>
    <d v="2021-10-27T00:00:00"/>
    <n v="30953"/>
    <d v="2021-10-27T00:00:00"/>
    <m/>
    <n v="108"/>
    <d v="2021-11-26T00:00:00"/>
    <m/>
    <m/>
    <s v="Boletim - Diário Oficial Informa"/>
    <n v="108"/>
    <m/>
    <x v="0"/>
    <m/>
    <m/>
    <m/>
    <s v="3 - FATURADO DO INFORMA"/>
    <n v="1404"/>
    <x v="3"/>
    <x v="1"/>
    <m/>
  </r>
  <r>
    <x v="394"/>
    <s v="19.356.908/0001-60"/>
    <s v="NF SERVICOS DO"/>
    <n v="37944"/>
    <d v="2021-11-26T00:00:00"/>
    <n v="42200"/>
    <d v="2021-11-29T00:00:00"/>
    <m/>
    <n v="108"/>
    <d v="2021-12-29T00:00:00"/>
    <m/>
    <m/>
    <s v="Boletim - Diário Oficial Informa"/>
    <n v="108"/>
    <m/>
    <x v="0"/>
    <m/>
    <m/>
    <m/>
    <s v="3 - FATURADO DO INFORMA"/>
    <n v="1371"/>
    <x v="3"/>
    <x v="1"/>
    <m/>
  </r>
  <r>
    <x v="394"/>
    <s v="19.356.908/0001-60"/>
    <s v="NF SERVICOS DO"/>
    <n v="49461"/>
    <d v="2021-12-30T00:00:00"/>
    <n v="53786"/>
    <d v="2021-12-30T00:00:00"/>
    <m/>
    <n v="108"/>
    <d v="2022-01-29T00:00:00"/>
    <m/>
    <m/>
    <s v="Boletim - Diário Oficial Informa"/>
    <n v="108"/>
    <m/>
    <x v="0"/>
    <m/>
    <m/>
    <m/>
    <s v="3 - FATURADO DO INFORMA"/>
    <n v="1340"/>
    <x v="3"/>
    <x v="1"/>
    <m/>
  </r>
  <r>
    <x v="394"/>
    <s v="19.356.908/0001-60"/>
    <s v="NF SERVICOS DO"/>
    <n v="58100"/>
    <d v="2022-02-14T00:00:00"/>
    <n v="62509"/>
    <d v="2022-02-14T00:00:00"/>
    <m/>
    <n v="108"/>
    <d v="2022-03-16T00:00:00"/>
    <m/>
    <m/>
    <s v="Boletim - Diário Oficial Informa"/>
    <n v="108"/>
    <m/>
    <x v="0"/>
    <m/>
    <m/>
    <m/>
    <s v="3 - FATURADO DO INFORMA"/>
    <n v="1294"/>
    <x v="3"/>
    <x v="1"/>
    <m/>
  </r>
  <r>
    <x v="394"/>
    <s v="19.356.908/0001-60"/>
    <s v="NF SERVICOS DO"/>
    <n v="66254"/>
    <d v="2022-02-28T00:00:00"/>
    <n v="70679"/>
    <d v="2022-03-02T00:00:00"/>
    <m/>
    <n v="108"/>
    <d v="2022-04-01T00:00:00"/>
    <m/>
    <m/>
    <s v="Boletim - Diário Oficial Informa"/>
    <n v="108"/>
    <m/>
    <x v="0"/>
    <m/>
    <m/>
    <m/>
    <s v="3 - FATURADO DO INFORMA"/>
    <n v="1278"/>
    <x v="3"/>
    <x v="1"/>
    <m/>
  </r>
  <r>
    <x v="394"/>
    <s v="19.356.908/0001-60"/>
    <s v="NF SERVICOS DO"/>
    <n v="77361"/>
    <d v="2022-03-31T00:00:00"/>
    <n v="81848"/>
    <d v="2022-04-04T00:00:00"/>
    <m/>
    <n v="108"/>
    <d v="2022-05-04T00:00:00"/>
    <m/>
    <m/>
    <s v="Boletim - Diário Oficial Informa"/>
    <n v="108"/>
    <m/>
    <x v="0"/>
    <m/>
    <m/>
    <m/>
    <s v="3 - FATURADO DO INFORMA"/>
    <n v="1245"/>
    <x v="3"/>
    <x v="1"/>
    <m/>
  </r>
  <r>
    <x v="394"/>
    <s v="19.356.908/0001-60"/>
    <s v="NF SERVICOS DO"/>
    <n v="86016"/>
    <d v="2022-04-30T00:00:00"/>
    <n v="90544"/>
    <d v="2022-05-02T00:00:00"/>
    <m/>
    <n v="108"/>
    <d v="2022-06-01T00:00:00"/>
    <m/>
    <m/>
    <s v="Boletim - Diário Oficial Informa"/>
    <n v="108"/>
    <m/>
    <x v="0"/>
    <m/>
    <m/>
    <m/>
    <s v="3 - FATURADO DO INFORMA"/>
    <n v="1217"/>
    <x v="3"/>
    <x v="1"/>
    <m/>
  </r>
  <r>
    <x v="394"/>
    <s v="19.356.908/0001-60"/>
    <s v="NF SERVICOS DO"/>
    <n v="95171"/>
    <d v="2022-05-26T00:00:00"/>
    <n v="99763"/>
    <d v="2022-05-28T00:00:00"/>
    <m/>
    <n v="108"/>
    <d v="2022-06-27T00:00:00"/>
    <m/>
    <m/>
    <s v="Boletim - Diário Oficial Informa"/>
    <n v="108"/>
    <m/>
    <x v="0"/>
    <m/>
    <m/>
    <m/>
    <s v="3 - FATURADO DO INFORMA"/>
    <n v="1191"/>
    <x v="3"/>
    <x v="1"/>
    <m/>
  </r>
  <r>
    <x v="394"/>
    <s v="19.356.908/0001-60"/>
    <s v="NF SERVICOS DO"/>
    <n v="105997"/>
    <d v="2022-06-30T00:00:00"/>
    <n v="110655"/>
    <d v="2022-07-01T00:00:00"/>
    <m/>
    <n v="108"/>
    <d v="2022-07-31T00:00:00"/>
    <m/>
    <m/>
    <s v="Boletim - Diário Oficial Informa"/>
    <n v="108"/>
    <m/>
    <x v="0"/>
    <m/>
    <m/>
    <m/>
    <s v="3 - FATURADO DO INFORMA"/>
    <n v="1157"/>
    <x v="3"/>
    <x v="1"/>
    <m/>
  </r>
  <r>
    <x v="394"/>
    <s v="19.356.908/0001-60"/>
    <s v="NF SERVICOS DO"/>
    <n v="115173"/>
    <d v="2022-07-31T00:00:00"/>
    <n v="119904"/>
    <d v="2022-08-04T00:00:00"/>
    <m/>
    <n v="108"/>
    <d v="2022-09-03T00:00:00"/>
    <m/>
    <m/>
    <s v="Boletim - Diário Oficial Informa"/>
    <n v="108"/>
    <m/>
    <x v="0"/>
    <m/>
    <m/>
    <m/>
    <s v="3 - FATURADO DO INFORMA"/>
    <n v="1123"/>
    <x v="3"/>
    <x v="1"/>
    <m/>
  </r>
  <r>
    <x v="394"/>
    <s v="19.356.908/0001-60"/>
    <s v="NF SERVICOS DO"/>
    <n v="122793"/>
    <d v="2022-08-29T00:00:00"/>
    <n v="127586"/>
    <d v="2022-08-29T00:00:00"/>
    <m/>
    <n v="108"/>
    <d v="2022-09-28T00:00:00"/>
    <m/>
    <m/>
    <s v="Boletim - Diário Oficial Informa"/>
    <n v="108"/>
    <m/>
    <x v="0"/>
    <m/>
    <m/>
    <m/>
    <s v="3 - FATURADO DO INFORMA"/>
    <n v="1098"/>
    <x v="3"/>
    <x v="1"/>
    <m/>
  </r>
  <r>
    <x v="394"/>
    <s v="19.356.908/0001-60"/>
    <s v="NF SERVICOS DO"/>
    <n v="131857"/>
    <d v="2022-09-27T00:00:00"/>
    <n v="136732"/>
    <d v="2022-09-28T00:00:00"/>
    <m/>
    <n v="108"/>
    <d v="2022-10-28T00:00:00"/>
    <m/>
    <m/>
    <s v="Boletim - Diário Oficial Informa"/>
    <n v="108"/>
    <m/>
    <x v="0"/>
    <m/>
    <m/>
    <m/>
    <s v="3 - FATURADO DO INFORMA"/>
    <n v="1068"/>
    <x v="3"/>
    <x v="1"/>
    <m/>
  </r>
  <r>
    <x v="394"/>
    <s v="19.356.908/0001-60"/>
    <s v="NF SERVICOS DO"/>
    <n v="139401"/>
    <d v="2022-10-25T00:00:00"/>
    <n v="144344"/>
    <d v="2022-10-27T00:00:00"/>
    <m/>
    <n v="108"/>
    <d v="2022-11-26T00:00:00"/>
    <m/>
    <m/>
    <s v="Boletim - Diário Oficial Informa"/>
    <n v="108"/>
    <m/>
    <x v="0"/>
    <m/>
    <m/>
    <m/>
    <s v="3 - FATURADO DO INFORMA"/>
    <n v="1039"/>
    <x v="3"/>
    <x v="1"/>
    <m/>
  </r>
  <r>
    <x v="394"/>
    <s v="19.356.908/0001-60"/>
    <s v="NF SERVICOS DO"/>
    <n v="149322"/>
    <d v="2022-11-30T00:00:00"/>
    <n v="154347"/>
    <d v="2022-12-01T00:00:00"/>
    <m/>
    <n v="108"/>
    <d v="2022-12-31T00:00:00"/>
    <m/>
    <m/>
    <s v="Boletim - Diário Oficial Informa"/>
    <n v="108"/>
    <m/>
    <x v="0"/>
    <m/>
    <m/>
    <m/>
    <s v="3 - FATURADO DO INFORMA"/>
    <n v="1004"/>
    <x v="3"/>
    <x v="1"/>
    <m/>
  </r>
  <r>
    <x v="394"/>
    <s v="19.356.908/0001-60"/>
    <s v="NF SERVICOS DO"/>
    <n v="156392"/>
    <d v="2022-12-29T00:00:00"/>
    <n v="161360"/>
    <d v="2022-12-29T00:00:00"/>
    <m/>
    <n v="108"/>
    <d v="2023-01-28T00:00:00"/>
    <m/>
    <m/>
    <s v="Boletim - Diário Oficial Informa"/>
    <n v="108"/>
    <m/>
    <x v="0"/>
    <m/>
    <m/>
    <m/>
    <s v="3 - FATURADO DO INFORMA"/>
    <n v="976"/>
    <x v="3"/>
    <x v="1"/>
    <m/>
  </r>
  <r>
    <x v="394"/>
    <s v="19.356.908/0001-60"/>
    <s v="NF SERVICOS DO"/>
    <n v="162639"/>
    <d v="2023-01-27T00:00:00"/>
    <n v="167806"/>
    <d v="2023-01-27T00:00:00"/>
    <m/>
    <n v="108"/>
    <d v="2023-02-26T00:00:00"/>
    <m/>
    <m/>
    <s v="Boletim - Diário Oficial Informa"/>
    <n v="108"/>
    <m/>
    <x v="0"/>
    <m/>
    <m/>
    <m/>
    <s v="3 - FATURADO DO INFORMA"/>
    <n v="947"/>
    <x v="3"/>
    <x v="1"/>
    <m/>
  </r>
  <r>
    <x v="394"/>
    <s v="19.356.908/0001-60"/>
    <s v="NF SERVICOS DO"/>
    <n v="171207"/>
    <d v="2023-02-28T00:00:00"/>
    <n v="176478"/>
    <d v="2023-03-08T00:00:00"/>
    <m/>
    <n v="108"/>
    <d v="2023-04-07T00:00:00"/>
    <m/>
    <m/>
    <s v="Boletim - Diário Oficial Informa"/>
    <n v="108"/>
    <m/>
    <x v="0"/>
    <m/>
    <m/>
    <m/>
    <s v="3 - FATURADO DO INFORMA"/>
    <n v="907"/>
    <x v="3"/>
    <x v="1"/>
    <m/>
  </r>
  <r>
    <x v="394"/>
    <s v="19.356.908/0001-60"/>
    <s v="NF SERVICOS DO"/>
    <n v="180485"/>
    <d v="2023-03-31T00:00:00"/>
    <n v="185789"/>
    <d v="2023-04-03T00:00:00"/>
    <m/>
    <n v="108"/>
    <d v="2023-05-03T00:00:00"/>
    <m/>
    <m/>
    <s v="Boletim - Diário Oficial Informa"/>
    <n v="108"/>
    <m/>
    <x v="0"/>
    <m/>
    <m/>
    <m/>
    <s v="3 - FATURADO DO INFORMA"/>
    <n v="881"/>
    <x v="3"/>
    <x v="1"/>
    <m/>
  </r>
  <r>
    <x v="394"/>
    <s v="19.356.908/0001-60"/>
    <s v="NF SERVICOS DO"/>
    <n v="187481"/>
    <d v="2023-04-27T00:00:00"/>
    <n v="192851"/>
    <d v="2023-04-27T00:00:00"/>
    <m/>
    <n v="108"/>
    <d v="2023-05-27T00:00:00"/>
    <m/>
    <m/>
    <s v="Boletim - Diário Oficial Informa"/>
    <n v="108"/>
    <m/>
    <x v="0"/>
    <m/>
    <m/>
    <m/>
    <s v="3 - FATURADO DO INFORMA"/>
    <n v="857"/>
    <x v="3"/>
    <x v="1"/>
    <m/>
  </r>
  <r>
    <x v="394"/>
    <s v="19.356.908/0001-60"/>
    <s v="NF SERVICOS DO"/>
    <n v="196569"/>
    <d v="2023-06-05T00:00:00"/>
    <n v="202044"/>
    <d v="2023-06-14T00:00:00"/>
    <m/>
    <n v="108"/>
    <d v="2023-07-14T00:00:00"/>
    <m/>
    <m/>
    <s v="Boletim - Diário Oficial Informa"/>
    <n v="108"/>
    <m/>
    <x v="0"/>
    <m/>
    <m/>
    <m/>
    <s v="3 - FATURADO DO INFORMA"/>
    <n v="809"/>
    <x v="3"/>
    <x v="1"/>
    <m/>
  </r>
  <r>
    <x v="394"/>
    <s v="19.356.908/0001-60"/>
    <s v="NF SERVICOS DO"/>
    <n v="202773"/>
    <d v="2023-06-27T00:00:00"/>
    <n v="208233"/>
    <d v="2023-06-27T00:00:00"/>
    <m/>
    <n v="108"/>
    <d v="2023-07-27T00:00:00"/>
    <m/>
    <m/>
    <s v="Boletim - Diário Oficial Informa"/>
    <n v="108"/>
    <m/>
    <x v="0"/>
    <m/>
    <m/>
    <m/>
    <s v="3 - FATURADO DO INFORMA"/>
    <n v="796"/>
    <x v="3"/>
    <x v="1"/>
    <m/>
  </r>
  <r>
    <x v="394"/>
    <s v="19.356.908/0001-60"/>
    <s v="NF SERVICOS DO"/>
    <n v="211981"/>
    <d v="2023-07-31T00:00:00"/>
    <n v="217519"/>
    <d v="2023-08-01T00:00:00"/>
    <m/>
    <n v="108"/>
    <d v="2023-08-31T00:00:00"/>
    <m/>
    <m/>
    <s v="Boletim - Diário Oficial Informa"/>
    <n v="108"/>
    <m/>
    <x v="0"/>
    <m/>
    <m/>
    <m/>
    <s v="3 - FATURADO DO INFORMA"/>
    <n v="761"/>
    <x v="3"/>
    <x v="1"/>
    <m/>
  </r>
  <r>
    <x v="394"/>
    <s v="19.356.908/0001-60"/>
    <s v="NF SERVICOS DO"/>
    <n v="218910"/>
    <d v="2023-08-30T00:00:00"/>
    <n v="224471"/>
    <d v="2023-08-31T00:00:00"/>
    <m/>
    <n v="108"/>
    <d v="2023-09-30T00:00:00"/>
    <m/>
    <m/>
    <s v="Boletim - Diário Oficial Informa"/>
    <n v="108"/>
    <m/>
    <x v="0"/>
    <m/>
    <m/>
    <m/>
    <s v="3 - FATURADO DO INFORMA"/>
    <n v="731"/>
    <x v="3"/>
    <x v="1"/>
    <m/>
  </r>
  <r>
    <x v="394"/>
    <s v="19.356.908/0001-60"/>
    <s v="NF SERVICOS DO"/>
    <n v="225196"/>
    <d v="2023-09-30T00:00:00"/>
    <n v="230851"/>
    <d v="2023-10-02T00:00:00"/>
    <m/>
    <n v="108"/>
    <d v="2023-11-01T00:00:00"/>
    <m/>
    <m/>
    <s v="Boletim - Diário Oficial Informa"/>
    <n v="108"/>
    <m/>
    <x v="0"/>
    <m/>
    <m/>
    <m/>
    <s v="3 - FATURADO DO INFORMA"/>
    <n v="699"/>
    <x v="3"/>
    <x v="1"/>
    <m/>
  </r>
  <r>
    <x v="394"/>
    <s v="19.356.908/0001-60"/>
    <s v="NF SERVICOS DO"/>
    <n v="231304"/>
    <d v="2023-10-27T00:00:00"/>
    <n v="237016"/>
    <d v="2023-10-30T00:00:00"/>
    <m/>
    <n v="108"/>
    <d v="2023-11-29T00:00:00"/>
    <m/>
    <m/>
    <s v="Boletim - Diário Oficial Informa"/>
    <n v="108"/>
    <m/>
    <x v="0"/>
    <m/>
    <m/>
    <m/>
    <s v="3 - FATURADO DO INFORMA"/>
    <n v="671"/>
    <x v="3"/>
    <x v="1"/>
    <m/>
  </r>
  <r>
    <x v="394"/>
    <s v="19.356.908/0001-60"/>
    <s v="NF SERVICOS DO"/>
    <n v="236891"/>
    <d v="2023-11-30T00:00:00"/>
    <n v="242662"/>
    <d v="2023-11-30T00:00:00"/>
    <m/>
    <n v="108"/>
    <d v="2023-12-30T00:00:00"/>
    <m/>
    <m/>
    <s v="Boletim - Diário Oficial Informa"/>
    <n v="108"/>
    <m/>
    <x v="0"/>
    <m/>
    <m/>
    <m/>
    <s v="3 - FATURADO DO INFORMA"/>
    <n v="640"/>
    <x v="3"/>
    <x v="1"/>
    <m/>
  </r>
  <r>
    <x v="394"/>
    <s v="19.356.908/0001-60"/>
    <s v="NF SERVICOS DO"/>
    <n v="243252"/>
    <d v="2023-12-31T00:00:00"/>
    <n v="249073"/>
    <d v="2024-01-03T00:00:00"/>
    <m/>
    <n v="108"/>
    <d v="2024-02-02T00:00:00"/>
    <m/>
    <m/>
    <s v="Boletim - Diário Oficial Informa"/>
    <n v="108"/>
    <m/>
    <x v="0"/>
    <m/>
    <m/>
    <m/>
    <s v="3 - FATURADO DO INFORMA"/>
    <n v="606"/>
    <x v="3"/>
    <x v="1"/>
    <m/>
  </r>
  <r>
    <x v="394"/>
    <s v="19.356.908/0001-60"/>
    <s v="NF SERVICOS DO"/>
    <n v="247454"/>
    <d v="2024-01-29T00:00:00"/>
    <n v="253321"/>
    <d v="2024-01-30T00:00:00"/>
    <m/>
    <n v="108"/>
    <d v="2024-02-29T00:00:00"/>
    <m/>
    <m/>
    <s v="Boletim - Diário Oficial Informa"/>
    <n v="108"/>
    <m/>
    <x v="0"/>
    <m/>
    <m/>
    <m/>
    <s v="3 - FATURADO DO INFORMA"/>
    <n v="579"/>
    <x v="3"/>
    <x v="1"/>
    <m/>
  </r>
  <r>
    <x v="394"/>
    <s v="19.356.908/0001-60"/>
    <s v="NF SERVICOS DO"/>
    <n v="252771"/>
    <d v="2024-02-25T00:00:00"/>
    <n v="258672"/>
    <d v="2024-02-28T00:00:00"/>
    <m/>
    <n v="108"/>
    <d v="2024-03-29T00:00:00"/>
    <m/>
    <m/>
    <s v="Boletim - Diário Oficial Informa"/>
    <n v="108"/>
    <m/>
    <x v="0"/>
    <m/>
    <m/>
    <m/>
    <s v="3 - FATURADO DO INFORMA"/>
    <n v="550"/>
    <x v="3"/>
    <x v="1"/>
    <m/>
  </r>
  <r>
    <x v="395"/>
    <s v="19.394.775/0001-17"/>
    <s v="ND-OPERADORA CIELO"/>
    <n v="26821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396"/>
    <s v="19.701.130/0001-80"/>
    <s v="ND-JUROS RECEBIMENTO"/>
    <s v="294520-1-NDJ1"/>
    <d v="2024-12-17T00:00:00"/>
    <n v="300925"/>
    <m/>
    <m/>
    <n v="4.0999999999999996"/>
    <d v="2025-01-16T00:00:00"/>
    <m/>
    <m/>
    <s v="Nota de Debito Juros"/>
    <n v="4.0999999999999996"/>
    <m/>
    <x v="0"/>
    <m/>
    <m/>
    <m/>
    <s v="2 - FATURADO"/>
    <n v="257"/>
    <x v="1"/>
    <x v="2"/>
    <m/>
  </r>
  <r>
    <x v="397"/>
    <s v="19.858.221/0001-23"/>
    <s v="ND-JUROS RECEBIMENTO"/>
    <s v="292646-1-NDJ1"/>
    <d v="2024-12-10T00:00:00"/>
    <n v="299036"/>
    <m/>
    <m/>
    <n v="6.09"/>
    <d v="2025-01-09T00:00:00"/>
    <m/>
    <m/>
    <s v="Nota de Debito Juros"/>
    <n v="6.09"/>
    <m/>
    <x v="0"/>
    <m/>
    <m/>
    <m/>
    <s v="2 - FATURADO"/>
    <n v="264"/>
    <x v="1"/>
    <x v="2"/>
    <m/>
  </r>
  <r>
    <x v="397"/>
    <s v="19.858.221/0001-23"/>
    <s v="NF SERVICOS DO"/>
    <n v="353025"/>
    <d v="2025-08-28T00:00:00"/>
    <n v="359832"/>
    <d v="2025-08-29T00:00:00"/>
    <m/>
    <n v="1014.09"/>
    <d v="2025-09-28T00:00:00"/>
    <s v="E0240922"/>
    <s v="PD024922"/>
    <s v="Serviços de Publicidade Eletrônica"/>
    <n v="965.41"/>
    <m/>
    <x v="0"/>
    <m/>
    <m/>
    <m/>
    <s v="2 - FATURADO"/>
    <n v="2"/>
    <x v="2"/>
    <x v="1"/>
    <m/>
  </r>
  <r>
    <x v="397"/>
    <s v="19.858.221/0001-23"/>
    <s v="NF SERVICOS DO"/>
    <n v="355087"/>
    <d v="2025-09-10T00:00:00"/>
    <n v="361897"/>
    <d v="2025-09-10T00:00:00"/>
    <m/>
    <n v="737.52"/>
    <d v="2025-10-10T00:00:00"/>
    <s v="E0240922"/>
    <s v="PD024922"/>
    <s v="Serviços de Publicidade Eletrônica"/>
    <n v="702.12"/>
    <m/>
    <x v="0"/>
    <m/>
    <m/>
    <m/>
    <s v="2 - FATURADO"/>
    <n v="0"/>
    <x v="0"/>
    <x v="1"/>
    <m/>
  </r>
  <r>
    <x v="397"/>
    <s v="19.858.221/0001-23"/>
    <s v="NF SERVICOS DO"/>
    <n v="357453"/>
    <d v="2025-09-18T00:00:00"/>
    <n v="364266"/>
    <d v="2025-09-19T00:00:00"/>
    <m/>
    <n v="1014.09"/>
    <d v="2025-10-19T00:00:00"/>
    <s v="E0240922"/>
    <s v="PD024922"/>
    <s v="Serviços de Publicidade Eletrônica"/>
    <n v="965.41"/>
    <m/>
    <x v="0"/>
    <m/>
    <m/>
    <m/>
    <s v="2 - FATURADO"/>
    <n v="0"/>
    <x v="0"/>
    <x v="1"/>
    <m/>
  </r>
  <r>
    <x v="397"/>
    <s v="19.858.221/0001-23"/>
    <s v="NF SERVICOS DO"/>
    <n v="357708"/>
    <d v="2025-09-19T00:00:00"/>
    <n v="364521"/>
    <d v="2025-09-22T00:00:00"/>
    <m/>
    <n v="829.71"/>
    <d v="2025-10-22T00:00:00"/>
    <s v="E0240922"/>
    <s v="PD024922"/>
    <s v="Serviços de Publicidade Eletrônica"/>
    <n v="789.88"/>
    <m/>
    <x v="0"/>
    <m/>
    <m/>
    <m/>
    <s v="2 - FATURADO"/>
    <n v="0"/>
    <x v="0"/>
    <x v="1"/>
    <m/>
  </r>
  <r>
    <x v="398"/>
    <s v="198.630.278-47"/>
    <s v="ND-OPERADORA CIELO"/>
    <n v="26877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399"/>
    <s v="199.971.978-60"/>
    <s v="NF SERVICOS KIT"/>
    <n v="181669"/>
    <d v="2025-03-14T00:00:00"/>
    <n v="1936492"/>
    <d v="2025-03-14T00:00:00"/>
    <m/>
    <n v="56.18"/>
    <d v="2025-03-24T00:00:00"/>
    <m/>
    <m/>
    <s v="SISTEMA E-CNH"/>
    <n v="56.18"/>
    <m/>
    <x v="0"/>
    <m/>
    <m/>
    <m/>
    <s v="10 DIAS"/>
    <n v="190"/>
    <x v="1"/>
    <x v="1"/>
    <m/>
  </r>
  <r>
    <x v="400"/>
    <s v="20.248.483/0001-55"/>
    <s v="ND-OPERADORA CIELO"/>
    <n v="26702"/>
    <d v="2025-09-09T00:00:00"/>
    <m/>
    <m/>
    <m/>
    <n v="187.49"/>
    <d v="2025-09-09T00:00:00"/>
    <m/>
    <m/>
    <s v="Certificado e-CNPJ A1 em Software (12 meses)"/>
    <n v="187.49"/>
    <m/>
    <x v="0"/>
    <m/>
    <m/>
    <m/>
    <s v="1 - VENDA A VISTA"/>
    <n v="21"/>
    <x v="2"/>
    <x v="5"/>
    <m/>
  </r>
  <r>
    <x v="401"/>
    <s v="20.264.522/0001-08"/>
    <s v="ND-JUROS RECEBIMENTO"/>
    <s v="306150-1-NDJ1"/>
    <d v="2025-03-05T00:00:00"/>
    <n v="312735"/>
    <m/>
    <m/>
    <n v="0.49"/>
    <d v="2025-04-04T00:00:00"/>
    <m/>
    <m/>
    <s v="Nota de Debito Juros"/>
    <n v="0.49"/>
    <m/>
    <x v="0"/>
    <m/>
    <m/>
    <m/>
    <s v="2 - FATURADO"/>
    <n v="179"/>
    <x v="4"/>
    <x v="2"/>
    <m/>
  </r>
  <r>
    <x v="401"/>
    <s v="20.264.522/0001-08"/>
    <s v="ND-JUROS RECEBIMENTO"/>
    <s v="306153-1-NDJ1"/>
    <d v="2025-03-05T00:00:00"/>
    <n v="312738"/>
    <m/>
    <m/>
    <n v="1.23"/>
    <d v="2025-04-04T00:00:00"/>
    <m/>
    <m/>
    <s v="Nota de Debito Juros"/>
    <n v="1.23"/>
    <m/>
    <x v="0"/>
    <m/>
    <m/>
    <m/>
    <s v="2 - FATURADO"/>
    <n v="179"/>
    <x v="4"/>
    <x v="2"/>
    <m/>
  </r>
  <r>
    <x v="401"/>
    <s v="20.264.522/0001-08"/>
    <s v="ND-JUROS RECEBIMENTO"/>
    <s v="306177-1-NDJ1"/>
    <d v="2025-03-05T00:00:00"/>
    <n v="312762"/>
    <m/>
    <m/>
    <n v="0.49"/>
    <d v="2025-04-04T00:00:00"/>
    <m/>
    <m/>
    <s v="Nota de Debito Juros"/>
    <n v="0.49"/>
    <m/>
    <x v="0"/>
    <m/>
    <m/>
    <m/>
    <s v="2 - FATURADO"/>
    <n v="179"/>
    <x v="4"/>
    <x v="2"/>
    <m/>
  </r>
  <r>
    <x v="401"/>
    <s v="20.264.522/0001-08"/>
    <s v="ND-JUROS RECEBIMENTO"/>
    <s v="306178-1-NDJ1"/>
    <d v="2025-03-05T00:00:00"/>
    <n v="312763"/>
    <m/>
    <m/>
    <n v="0.37"/>
    <d v="2025-04-04T00:00:00"/>
    <m/>
    <m/>
    <s v="Nota de Debito Juros"/>
    <n v="0.37"/>
    <m/>
    <x v="0"/>
    <m/>
    <m/>
    <m/>
    <s v="2 - FATURADO"/>
    <n v="179"/>
    <x v="4"/>
    <x v="2"/>
    <m/>
  </r>
  <r>
    <x v="401"/>
    <s v="20.264.522/0001-08"/>
    <s v="ND-JUROS RECEBIMENTO"/>
    <s v="306179-1-NDJ1"/>
    <d v="2025-03-05T00:00:00"/>
    <n v="312764"/>
    <m/>
    <m/>
    <n v="0.61"/>
    <d v="2025-04-04T00:00:00"/>
    <m/>
    <m/>
    <s v="Nota de Debito Juros"/>
    <n v="0.61"/>
    <m/>
    <x v="0"/>
    <m/>
    <m/>
    <m/>
    <s v="2 - FATURADO"/>
    <n v="179"/>
    <x v="4"/>
    <x v="2"/>
    <m/>
  </r>
  <r>
    <x v="401"/>
    <s v="20.264.522/0001-08"/>
    <s v="ND-JUROS RECEBIMENTO"/>
    <s v="306180-1-NDJ1"/>
    <d v="2025-03-05T00:00:00"/>
    <n v="312765"/>
    <m/>
    <m/>
    <n v="0.49"/>
    <d v="2025-04-04T00:00:00"/>
    <m/>
    <m/>
    <s v="Nota de Debito Juros"/>
    <n v="0.49"/>
    <m/>
    <x v="0"/>
    <m/>
    <m/>
    <m/>
    <s v="2 - FATURADO"/>
    <n v="179"/>
    <x v="4"/>
    <x v="2"/>
    <m/>
  </r>
  <r>
    <x v="401"/>
    <s v="20.264.522/0001-08"/>
    <s v="ND-JUROS RECEBIMENTO"/>
    <s v="306181-1-NDJ1"/>
    <d v="2025-03-05T00:00:00"/>
    <n v="312766"/>
    <m/>
    <m/>
    <n v="0.74"/>
    <d v="2025-04-04T00:00:00"/>
    <m/>
    <m/>
    <s v="Nota de Debito Juros"/>
    <n v="0.74"/>
    <m/>
    <x v="0"/>
    <m/>
    <m/>
    <m/>
    <s v="2 - FATURADO"/>
    <n v="179"/>
    <x v="4"/>
    <x v="2"/>
    <m/>
  </r>
  <r>
    <x v="401"/>
    <s v="20.264.522/0001-08"/>
    <s v="NF SERVICOS DO"/>
    <n v="353137"/>
    <d v="2025-09-08T00:00:00"/>
    <n v="359946"/>
    <d v="2025-09-08T00:00:00"/>
    <m/>
    <n v="612.75"/>
    <d v="2025-10-08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01"/>
    <s v="20.264.522/0001-08"/>
    <s v="NF SERVICOS DO"/>
    <n v="353212"/>
    <d v="2025-09-08T00:00:00"/>
    <n v="360021"/>
    <d v="2025-09-08T00:00:00"/>
    <m/>
    <n v="612.75"/>
    <d v="2025-10-08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01"/>
    <s v="20.264.522/0001-08"/>
    <s v="NF SERVICOS DO"/>
    <n v="353319"/>
    <d v="2025-09-08T00:00:00"/>
    <n v="360128"/>
    <d v="2025-09-08T00:00:00"/>
    <m/>
    <n v="490.2"/>
    <d v="2025-10-08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3420"/>
    <d v="2025-09-08T00:00:00"/>
    <n v="360229"/>
    <d v="2025-09-08T00:00:00"/>
    <m/>
    <n v="367.65"/>
    <d v="2025-10-0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3679"/>
    <d v="2025-09-08T00:00:00"/>
    <n v="360488"/>
    <d v="2025-09-08T00:00:00"/>
    <m/>
    <n v="612.75"/>
    <d v="2025-10-08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01"/>
    <s v="20.264.522/0001-08"/>
    <s v="NF SERVICOS DO"/>
    <n v="353683"/>
    <d v="2025-09-08T00:00:00"/>
    <n v="360492"/>
    <d v="2025-09-08T00:00:00"/>
    <m/>
    <n v="367.65"/>
    <d v="2025-10-0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3843"/>
    <d v="2025-09-08T00:00:00"/>
    <n v="360652"/>
    <d v="2025-09-08T00:00:00"/>
    <m/>
    <n v="490.2"/>
    <d v="2025-10-08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3996"/>
    <d v="2025-09-09T00:00:00"/>
    <n v="360806"/>
    <d v="2025-09-09T00:00:00"/>
    <m/>
    <n v="735.3"/>
    <d v="2025-10-09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01"/>
    <s v="20.264.522/0001-08"/>
    <s v="NF SERVICOS DO"/>
    <n v="354091"/>
    <d v="2025-09-09T00:00:00"/>
    <n v="360901"/>
    <d v="2025-09-09T00:00:00"/>
    <m/>
    <n v="490.2"/>
    <d v="2025-10-09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4309"/>
    <d v="2025-09-10T00:00:00"/>
    <n v="361119"/>
    <d v="2025-09-10T00:00:00"/>
    <m/>
    <n v="1960.8"/>
    <d v="2025-10-10T00:00:00"/>
    <s v="E0202065"/>
    <s v="PD202065"/>
    <s v="Serviços de Publicidade Eletrônica"/>
    <n v="1960.8"/>
    <m/>
    <x v="0"/>
    <m/>
    <m/>
    <m/>
    <s v="2 - FATURADO"/>
    <n v="0"/>
    <x v="0"/>
    <x v="1"/>
    <m/>
  </r>
  <r>
    <x v="401"/>
    <s v="20.264.522/0001-08"/>
    <s v="NF SERVICOS DO"/>
    <n v="354326"/>
    <d v="2025-09-10T00:00:00"/>
    <n v="361136"/>
    <d v="2025-09-10T00:00:00"/>
    <m/>
    <n v="490.2"/>
    <d v="2025-10-1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4452"/>
    <d v="2025-09-10T00:00:00"/>
    <n v="361262"/>
    <d v="2025-09-10T00:00:00"/>
    <m/>
    <n v="490.2"/>
    <d v="2025-10-1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4469"/>
    <d v="2025-09-10T00:00:00"/>
    <n v="361279"/>
    <d v="2025-09-10T00:00:00"/>
    <m/>
    <n v="490.2"/>
    <d v="2025-10-1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4846"/>
    <d v="2025-09-10T00:00:00"/>
    <n v="361656"/>
    <d v="2025-09-10T00:00:00"/>
    <m/>
    <n v="490.2"/>
    <d v="2025-10-10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5297"/>
    <d v="2025-09-10T00:00:00"/>
    <n v="362107"/>
    <d v="2025-09-10T00:00:00"/>
    <m/>
    <n v="612.75"/>
    <d v="2025-10-10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01"/>
    <s v="20.264.522/0001-08"/>
    <s v="NF SERVICOS DO"/>
    <n v="355625"/>
    <d v="2025-09-10T00:00:00"/>
    <n v="362435"/>
    <d v="2025-09-11T00:00:00"/>
    <m/>
    <n v="490.2"/>
    <d v="2025-10-11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5850"/>
    <d v="2025-09-11T00:00:00"/>
    <n v="362663"/>
    <d v="2025-09-12T00:00:00"/>
    <m/>
    <n v="367.65"/>
    <d v="2025-10-12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5852"/>
    <d v="2025-09-11T00:00:00"/>
    <n v="362665"/>
    <d v="2025-09-12T00:00:00"/>
    <m/>
    <n v="490.2"/>
    <d v="2025-10-12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6041"/>
    <d v="2025-09-12T00:00:00"/>
    <n v="362854"/>
    <d v="2025-09-15T00:00:00"/>
    <m/>
    <n v="490.2"/>
    <d v="2025-10-15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6549"/>
    <d v="2025-09-16T00:00:00"/>
    <n v="363363"/>
    <d v="2025-09-17T00:00:00"/>
    <m/>
    <n v="490.2"/>
    <d v="2025-10-1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6550"/>
    <d v="2025-09-16T00:00:00"/>
    <n v="363364"/>
    <d v="2025-09-17T00:00:00"/>
    <m/>
    <n v="367.65"/>
    <d v="2025-10-17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6797"/>
    <d v="2025-09-16T00:00:00"/>
    <n v="363611"/>
    <d v="2025-09-17T00:00:00"/>
    <m/>
    <n v="490.2"/>
    <d v="2025-10-17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7022"/>
    <d v="2025-09-17T00:00:00"/>
    <n v="363835"/>
    <d v="2025-09-18T00:00:00"/>
    <m/>
    <n v="490.2"/>
    <d v="2025-10-18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7023"/>
    <d v="2025-09-17T00:00:00"/>
    <n v="363836"/>
    <d v="2025-09-18T00:00:00"/>
    <m/>
    <n v="367.65"/>
    <d v="2025-10-18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7244"/>
    <d v="2025-09-18T00:00:00"/>
    <n v="364057"/>
    <d v="2025-09-19T00:00:00"/>
    <m/>
    <n v="367.65"/>
    <d v="2025-10-1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7261"/>
    <d v="2025-09-18T00:00:00"/>
    <n v="364074"/>
    <d v="2025-09-19T00:00:00"/>
    <m/>
    <n v="490.2"/>
    <d v="2025-10-19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7613"/>
    <d v="2025-09-19T00:00:00"/>
    <n v="364426"/>
    <d v="2025-09-22T00:00:00"/>
    <m/>
    <n v="1102.95"/>
    <d v="2025-10-22T00:00:00"/>
    <s v="E0202065"/>
    <s v="PD202065"/>
    <s v="Serviços de Publicidade Eletrônica"/>
    <n v="1102.95"/>
    <m/>
    <x v="0"/>
    <m/>
    <m/>
    <m/>
    <s v="2 - FATURADO"/>
    <n v="0"/>
    <x v="0"/>
    <x v="1"/>
    <m/>
  </r>
  <r>
    <x v="401"/>
    <s v="20.264.522/0001-08"/>
    <s v="NF SERVICOS DO"/>
    <n v="357619"/>
    <d v="2025-09-19T00:00:00"/>
    <n v="364432"/>
    <d v="2025-09-22T00:00:00"/>
    <m/>
    <n v="1225.5"/>
    <d v="2025-10-22T00:00:00"/>
    <s v="E0202065"/>
    <s v="PD202065"/>
    <s v="Serviços de Publicidade Eletrônica"/>
    <n v="1225.5"/>
    <m/>
    <x v="0"/>
    <m/>
    <m/>
    <m/>
    <s v="2 - FATURADO"/>
    <n v="0"/>
    <x v="0"/>
    <x v="1"/>
    <m/>
  </r>
  <r>
    <x v="401"/>
    <s v="20.264.522/0001-08"/>
    <s v="NF SERVICOS DO"/>
    <n v="357737"/>
    <d v="2025-09-19T00:00:00"/>
    <n v="364550"/>
    <d v="2025-09-22T00:00:00"/>
    <m/>
    <n v="367.65"/>
    <d v="2025-10-22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7782"/>
    <d v="2025-09-19T00:00:00"/>
    <n v="364595"/>
    <d v="2025-09-22T00:00:00"/>
    <m/>
    <n v="612.75"/>
    <d v="2025-10-22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01"/>
    <s v="20.264.522/0001-08"/>
    <s v="NF SERVICOS DO"/>
    <n v="357923"/>
    <d v="2025-09-22T00:00:00"/>
    <n v="364738"/>
    <d v="2025-09-23T00:00:00"/>
    <m/>
    <n v="612.75"/>
    <d v="2025-10-23T00:00:00"/>
    <s v="E0202065"/>
    <s v="PD202065"/>
    <s v="Serviços de Publicidade Eletrônica"/>
    <n v="612.75"/>
    <m/>
    <x v="0"/>
    <m/>
    <m/>
    <m/>
    <s v="2 - FATURADO"/>
    <n v="0"/>
    <x v="0"/>
    <x v="1"/>
    <m/>
  </r>
  <r>
    <x v="401"/>
    <s v="20.264.522/0001-08"/>
    <s v="NF SERVICOS DO"/>
    <n v="358025"/>
    <d v="2025-09-22T00:00:00"/>
    <n v="364840"/>
    <d v="2025-09-23T00:00:00"/>
    <m/>
    <n v="367.65"/>
    <d v="2025-10-23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8053"/>
    <d v="2025-09-22T00:00:00"/>
    <n v="364868"/>
    <d v="2025-09-23T00:00:00"/>
    <m/>
    <n v="490.2"/>
    <d v="2025-10-23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8216"/>
    <d v="2025-09-23T00:00:00"/>
    <n v="365031"/>
    <d v="2025-09-24T00:00:00"/>
    <m/>
    <n v="490.2"/>
    <d v="2025-10-24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8219"/>
    <d v="2025-09-23T00:00:00"/>
    <n v="365034"/>
    <d v="2025-09-24T00:00:00"/>
    <m/>
    <n v="367.65"/>
    <d v="2025-10-24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8221"/>
    <d v="2025-09-23T00:00:00"/>
    <n v="365036"/>
    <d v="2025-09-24T00:00:00"/>
    <m/>
    <n v="367.65"/>
    <d v="2025-10-24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8264"/>
    <d v="2025-09-23T00:00:00"/>
    <n v="365079"/>
    <d v="2025-09-24T00:00:00"/>
    <m/>
    <n v="367.65"/>
    <d v="2025-10-24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9053"/>
    <d v="2025-09-26T00:00:00"/>
    <n v="365868"/>
    <d v="2025-09-29T00:00:00"/>
    <m/>
    <n v="490.2"/>
    <d v="2025-10-29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9072"/>
    <d v="2025-09-26T00:00:00"/>
    <n v="365887"/>
    <d v="2025-09-29T00:00:00"/>
    <m/>
    <n v="490.2"/>
    <d v="2025-10-29T00:00:00"/>
    <s v="E0202065"/>
    <s v="PD202065"/>
    <s v="Serviços de Publicidade Eletrônica"/>
    <n v="490.2"/>
    <m/>
    <x v="0"/>
    <m/>
    <m/>
    <m/>
    <s v="2 - FATURADO"/>
    <n v="0"/>
    <x v="0"/>
    <x v="1"/>
    <m/>
  </r>
  <r>
    <x v="401"/>
    <s v="20.264.522/0001-08"/>
    <s v="NF SERVICOS DO"/>
    <n v="359078"/>
    <d v="2025-09-26T00:00:00"/>
    <n v="365893"/>
    <d v="2025-09-29T00:00:00"/>
    <m/>
    <n v="367.65"/>
    <d v="2025-10-29T00:00:00"/>
    <s v="E0202065"/>
    <s v="PD202065"/>
    <s v="Serviços de Publicidade Eletrônica"/>
    <n v="367.65"/>
    <m/>
    <x v="0"/>
    <m/>
    <m/>
    <m/>
    <s v="2 - FATURADO"/>
    <n v="0"/>
    <x v="0"/>
    <x v="1"/>
    <m/>
  </r>
  <r>
    <x v="401"/>
    <s v="20.264.522/0001-08"/>
    <s v="NF SERVICOS DO"/>
    <n v="359100"/>
    <d v="2025-09-26T00:00:00"/>
    <n v="365915"/>
    <d v="2025-09-29T00:00:00"/>
    <m/>
    <n v="735.3"/>
    <d v="2025-10-29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01"/>
    <s v="20.264.522/0001-08"/>
    <s v="NF SERVICOS DO"/>
    <n v="359101"/>
    <d v="2025-09-26T00:00:00"/>
    <n v="365916"/>
    <d v="2025-09-29T00:00:00"/>
    <m/>
    <n v="735.3"/>
    <d v="2025-10-29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01"/>
    <s v="20.264.522/0001-08"/>
    <s v="NF SERVICOS DO"/>
    <n v="359102"/>
    <d v="2025-09-26T00:00:00"/>
    <n v="365917"/>
    <d v="2025-09-29T00:00:00"/>
    <m/>
    <n v="735.3"/>
    <d v="2025-10-29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01"/>
    <s v="20.264.522/0001-08"/>
    <s v="NF SERVICOS DO"/>
    <n v="359215"/>
    <d v="2025-09-29T00:00:00"/>
    <n v="366030"/>
    <d v="2025-09-30T00:00:00"/>
    <m/>
    <n v="2205.9"/>
    <d v="2025-10-30T00:00:00"/>
    <s v="E0202065"/>
    <s v="PD202065"/>
    <s v="Serviços de Publicidade Eletrônica"/>
    <n v="2205.9"/>
    <m/>
    <x v="0"/>
    <m/>
    <m/>
    <m/>
    <s v="2 - FATURADO"/>
    <n v="0"/>
    <x v="0"/>
    <x v="1"/>
    <m/>
  </r>
  <r>
    <x v="401"/>
    <s v="20.264.522/0001-08"/>
    <s v="NF SERVICOS DO"/>
    <n v="359287"/>
    <d v="2025-09-29T00:00:00"/>
    <n v="366102"/>
    <d v="2025-09-30T00:00:00"/>
    <m/>
    <n v="735.3"/>
    <d v="2025-10-30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01"/>
    <s v="20.264.522/0001-08"/>
    <s v="NF SERVICOS DO"/>
    <n v="359288"/>
    <d v="2025-09-29T00:00:00"/>
    <n v="366103"/>
    <d v="2025-09-30T00:00:00"/>
    <m/>
    <n v="735.3"/>
    <d v="2025-10-30T00:00:00"/>
    <s v="E0202065"/>
    <s v="PD202065"/>
    <s v="Serviços de Publicidade Eletrônica"/>
    <n v="735.3"/>
    <m/>
    <x v="0"/>
    <m/>
    <m/>
    <m/>
    <s v="2 - FATURADO"/>
    <n v="0"/>
    <x v="0"/>
    <x v="1"/>
    <m/>
  </r>
  <r>
    <x v="402"/>
    <s v="20.648.809/0001-31"/>
    <s v="NF SERVICOS"/>
    <n v="96690"/>
    <d v="2019-09-30T00:00:00"/>
    <n v="1077971"/>
    <d v="2019-10-07T00:00:00"/>
    <d v="2019-09-01T00:00:00"/>
    <n v="1094.21"/>
    <d v="2019-11-06T00:00:00"/>
    <s v="E0190134"/>
    <s v="PD019096"/>
    <s v="HOSPEDAGEM DE ROTEADOR"/>
    <n v="1094.21"/>
    <d v="2019-09-01T00:00:00"/>
    <x v="6"/>
    <s v="NAO INFORMADO"/>
    <s v="NAO INFORMADO"/>
    <s v="20181892/0001 ITO"/>
    <s v="2 - FATURADO"/>
    <n v="2155"/>
    <x v="3"/>
    <x v="0"/>
    <m/>
  </r>
  <r>
    <x v="402"/>
    <s v="20.648.809/0001-31"/>
    <s v="NF SERVICOS"/>
    <n v="97726"/>
    <d v="2019-10-31T00:00:00"/>
    <n v="1090447"/>
    <d v="2019-11-07T00:00:00"/>
    <d v="2019-10-01T00:00:00"/>
    <n v="1094.21"/>
    <d v="2019-12-07T00:00:00"/>
    <s v="E0190134"/>
    <s v="PD019096"/>
    <s v="HOSPEDAGEM DE ROTEADOR"/>
    <n v="1094.21"/>
    <d v="2019-10-01T00:00:00"/>
    <x v="6"/>
    <s v="NAO INFORMADO"/>
    <s v="NAO INFORMADO"/>
    <s v="20181892/0001 ITO"/>
    <s v="2 - FATURADO"/>
    <n v="2124"/>
    <x v="3"/>
    <x v="0"/>
    <m/>
  </r>
  <r>
    <x v="402"/>
    <s v="20.648.809/0001-31"/>
    <s v="NF SERVICOS"/>
    <n v="98195"/>
    <d v="2019-11-30T00:00:00"/>
    <n v="1102341"/>
    <d v="2019-12-05T00:00:00"/>
    <d v="2019-11-01T00:00:00"/>
    <n v="1094.21"/>
    <d v="2020-01-04T00:00:00"/>
    <s v="E0190134"/>
    <s v="PD019096"/>
    <s v="HOSPEDAGEM DE ROTEADOR"/>
    <n v="1094.21"/>
    <d v="2019-11-01T00:00:00"/>
    <x v="6"/>
    <s v="NAO INFORMADO"/>
    <s v="NAO INFORMADO"/>
    <s v="20181892/0001 ITO"/>
    <s v="2 - FATURADO"/>
    <n v="2096"/>
    <x v="3"/>
    <x v="0"/>
    <m/>
  </r>
  <r>
    <x v="402"/>
    <s v="20.648.809/0001-31"/>
    <s v="NF SERVICOS"/>
    <n v="98994"/>
    <d v="2019-12-31T00:00:00"/>
    <n v="1106458"/>
    <d v="2020-01-06T00:00:00"/>
    <d v="2019-12-01T00:00:00"/>
    <n v="1094.21"/>
    <d v="2020-02-05T00:00:00"/>
    <s v="E0190134"/>
    <s v="PD019096"/>
    <s v="HOSPEDAGEM DE ROTEADOR"/>
    <n v="1094.21"/>
    <d v="2019-12-01T00:00:00"/>
    <x v="6"/>
    <s v="NAO INFORMADO"/>
    <s v="NAO INFORMADO"/>
    <s v="20181892/0001 ITO"/>
    <s v="2 - FATURADO"/>
    <n v="2064"/>
    <x v="3"/>
    <x v="0"/>
    <m/>
  </r>
  <r>
    <x v="402"/>
    <s v="20.648.809/0001-31"/>
    <s v="NF SERVICOS"/>
    <n v="99645"/>
    <d v="2020-01-31T00:00:00"/>
    <n v="1126641"/>
    <d v="2020-02-05T00:00:00"/>
    <d v="2020-01-01T00:00:00"/>
    <n v="1094.21"/>
    <d v="2020-03-06T00:00:00"/>
    <s v="E0190134"/>
    <s v="PD019096"/>
    <s v="HOSPEDAGEM DE ROTEADOR"/>
    <n v="1094.21"/>
    <d v="2020-01-01T00:00:00"/>
    <x v="6"/>
    <s v="NAO INFORMADO"/>
    <s v="NAO INFORMADO"/>
    <s v="20181892/0001 ITO"/>
    <s v="2 - FATURADO"/>
    <n v="2034"/>
    <x v="3"/>
    <x v="0"/>
    <m/>
  </r>
  <r>
    <x v="402"/>
    <s v="20.648.809/0001-31"/>
    <s v="NF SERVICOS"/>
    <n v="100404"/>
    <d v="2020-02-29T00:00:00"/>
    <n v="1128332"/>
    <d v="2020-03-05T00:00:00"/>
    <d v="2020-02-01T00:00:00"/>
    <n v="1094.21"/>
    <d v="2020-04-04T00:00:00"/>
    <s v="E0190134"/>
    <s v="PD019096"/>
    <s v="HOSPEDAGEM DE ROTEADOR"/>
    <n v="1094.21"/>
    <d v="2020-02-01T00:00:00"/>
    <x v="6"/>
    <s v="NAO INFORMADO"/>
    <s v="NAO INFORMADO"/>
    <s v="20181892/0001 ITO"/>
    <s v="2 - FATURADO"/>
    <n v="2005"/>
    <x v="3"/>
    <x v="0"/>
    <m/>
  </r>
  <r>
    <x v="402"/>
    <s v="20.648.809/0001-31"/>
    <s v="NF SERVICOS"/>
    <n v="101249"/>
    <d v="2020-03-31T00:00:00"/>
    <n v="1151061"/>
    <d v="2020-04-07T00:00:00"/>
    <d v="2020-03-01T00:00:00"/>
    <n v="1094.21"/>
    <d v="2020-05-07T00:00:00"/>
    <s v="E0190134"/>
    <s v="PD019096"/>
    <s v="HOSPEDAGEM DE ROTEADOR"/>
    <n v="1094.21"/>
    <d v="2020-03-01T00:00:00"/>
    <x v="6"/>
    <s v="NAO INFORMADO"/>
    <s v="NAO INFORMADO"/>
    <s v="20181892/0001 ITO"/>
    <s v="2 - FATURADO"/>
    <n v="1972"/>
    <x v="3"/>
    <x v="0"/>
    <m/>
  </r>
  <r>
    <x v="402"/>
    <s v="20.648.809/0001-31"/>
    <s v="NF SERVICOS"/>
    <n v="101827"/>
    <d v="2020-04-30T00:00:00"/>
    <n v="1151640"/>
    <d v="2020-05-05T00:00:00"/>
    <d v="2020-04-01T00:00:00"/>
    <n v="4232.5"/>
    <d v="2020-06-04T00:00:00"/>
    <s v="E0190134"/>
    <s v="PD019096"/>
    <s v="HOSPEDAGEM DE ROTEADOR"/>
    <n v="4232.5"/>
    <d v="2020-04-01T00:00:00"/>
    <x v="6"/>
    <s v="NAO INFORMADO"/>
    <s v="NAO INFORMADO"/>
    <s v="20181892/0001 ITO"/>
    <s v="2 - FATURADO"/>
    <n v="1944"/>
    <x v="3"/>
    <x v="0"/>
    <m/>
  </r>
  <r>
    <x v="402"/>
    <s v="20.648.809/0001-31"/>
    <s v="NF SERVICOS"/>
    <n v="102640"/>
    <d v="2020-05-31T00:00:00"/>
    <n v="1155308"/>
    <d v="2020-06-04T00:00:00"/>
    <d v="2019-12-01T00:00:00"/>
    <n v="1094.21"/>
    <d v="2020-07-04T00:00:00"/>
    <s v="E0190134"/>
    <s v="PD019096"/>
    <s v="HOSPEDAGEM DE ROTEADOR"/>
    <n v="1094.21"/>
    <d v="2019-12-01T00:00:00"/>
    <x v="6"/>
    <s v="NAO INFORMADO"/>
    <s v="NAO INFORMADO"/>
    <s v="20181892/0001 ITO"/>
    <s v="2 - FATURADO"/>
    <n v="1914"/>
    <x v="3"/>
    <x v="0"/>
    <m/>
  </r>
  <r>
    <x v="402"/>
    <s v="20.648.809/0001-31"/>
    <s v="NF SERVICOS"/>
    <n v="102641"/>
    <d v="2020-05-31T00:00:00"/>
    <n v="1155309"/>
    <d v="2020-06-04T00:00:00"/>
    <d v="2020-05-01T00:00:00"/>
    <n v="2240.5"/>
    <d v="2020-07-04T00:00:00"/>
    <s v="E0190134"/>
    <s v="PD019096"/>
    <s v="HOSPEDAGEM DE ROTEADOR"/>
    <n v="2240.5"/>
    <d v="2020-05-01T00:00:00"/>
    <x v="6"/>
    <s v="NAO INFORMADO"/>
    <s v="NAO INFORMADO"/>
    <s v="20181892/0001 ITO"/>
    <s v="2 - FATURADO"/>
    <n v="1914"/>
    <x v="3"/>
    <x v="0"/>
    <m/>
  </r>
  <r>
    <x v="402"/>
    <s v="20.648.809/0001-31"/>
    <s v="NF SERVICOS"/>
    <n v="102646"/>
    <d v="2020-05-31T00:00:00"/>
    <n v="1155314"/>
    <d v="2020-06-04T00:00:00"/>
    <d v="2020-03-01T00:00:00"/>
    <n v="1094.21"/>
    <d v="2020-07-04T00:00:00"/>
    <s v="E0190134"/>
    <s v="PD019096"/>
    <s v="HOSPEDAGEM DE ROTEADOR"/>
    <n v="1094.21"/>
    <d v="2020-03-01T00:00:00"/>
    <x v="6"/>
    <s v="NAO INFORMADO"/>
    <s v="NAO INFORMADO"/>
    <s v="20181892/0001 ITO"/>
    <s v="2 - FATURADO"/>
    <n v="1914"/>
    <x v="3"/>
    <x v="0"/>
    <m/>
  </r>
  <r>
    <x v="402"/>
    <s v="20.648.809/0001-31"/>
    <s v="NF SERVICOS"/>
    <n v="102647"/>
    <d v="2020-05-31T00:00:00"/>
    <n v="1155315"/>
    <d v="2020-06-04T00:00:00"/>
    <d v="2020-02-01T00:00:00"/>
    <n v="1094.21"/>
    <d v="2020-07-04T00:00:00"/>
    <s v="E0190134"/>
    <s v="PD019096"/>
    <s v="HOSPEDAGEM DE ROTEADOR"/>
    <n v="1094.21"/>
    <d v="2020-02-01T00:00:00"/>
    <x v="6"/>
    <s v="NAO INFORMADO"/>
    <s v="NAO INFORMADO"/>
    <s v="20181892/0001 ITO"/>
    <s v="2 - FATURADO"/>
    <n v="1914"/>
    <x v="3"/>
    <x v="0"/>
    <m/>
  </r>
  <r>
    <x v="402"/>
    <s v="20.648.809/0001-31"/>
    <s v="NF SERVICOS"/>
    <n v="102648"/>
    <d v="2020-05-31T00:00:00"/>
    <n v="1155316"/>
    <d v="2020-06-04T00:00:00"/>
    <d v="2020-01-01T00:00:00"/>
    <n v="1094.21"/>
    <d v="2020-07-04T00:00:00"/>
    <s v="E0190134"/>
    <s v="PD019096"/>
    <s v="HOSPEDAGEM DE ROTEADOR"/>
    <n v="1094.21"/>
    <d v="2020-01-01T00:00:00"/>
    <x v="6"/>
    <s v="NAO INFORMADO"/>
    <s v="NAO INFORMADO"/>
    <s v="20181892/0001 ITO"/>
    <s v="2 - FATURADO"/>
    <n v="1914"/>
    <x v="3"/>
    <x v="0"/>
    <m/>
  </r>
  <r>
    <x v="402"/>
    <s v="20.648.809/0001-31"/>
    <s v="NF SERVICOS"/>
    <n v="103311"/>
    <d v="2020-06-30T00:00:00"/>
    <n v="1163888"/>
    <d v="2020-07-06T00:00:00"/>
    <d v="2020-06-01T00:00:00"/>
    <n v="2240.5"/>
    <d v="2020-08-05T00:00:00"/>
    <s v="E0190134"/>
    <s v="PD019096"/>
    <s v="HOSPEDAGEM DE ROTEADOR"/>
    <n v="2240.5"/>
    <d v="2020-06-01T00:00:00"/>
    <x v="6"/>
    <s v="NAO INFORMADO"/>
    <s v="NAO INFORMADO"/>
    <s v="20181892/0001 ITO"/>
    <s v="2 - FATURADO"/>
    <n v="1882"/>
    <x v="3"/>
    <x v="0"/>
    <m/>
  </r>
  <r>
    <x v="402"/>
    <s v="20.648.809/0001-31"/>
    <s v="NF SERVICOS"/>
    <n v="104125"/>
    <d v="2020-07-31T00:00:00"/>
    <n v="1179924"/>
    <d v="2020-08-05T00:00:00"/>
    <d v="2020-07-01T00:00:00"/>
    <n v="2240.5"/>
    <d v="2020-09-04T00:00:00"/>
    <s v="E0190134"/>
    <s v="PD019096"/>
    <s v="HOSPEDAGEM DE ROTEADOR"/>
    <n v="2240.5"/>
    <d v="2020-07-01T00:00:00"/>
    <x v="6"/>
    <s v="NAO INFORMADO"/>
    <s v="NAO INFORMADO"/>
    <s v="20181892/0001 ITO"/>
    <s v="2 - FATURADO"/>
    <n v="1852"/>
    <x v="3"/>
    <x v="0"/>
    <m/>
  </r>
  <r>
    <x v="402"/>
    <s v="20.648.809/0001-31"/>
    <s v="NF SERVICOS"/>
    <n v="104821"/>
    <d v="2020-08-31T00:00:00"/>
    <n v="1180763"/>
    <d v="2020-09-04T00:00:00"/>
    <d v="2020-08-01T00:00:00"/>
    <n v="2240.5"/>
    <d v="2020-10-04T00:00:00"/>
    <s v="E0190134"/>
    <s v="PD019096"/>
    <s v="HOSPEDAGEM DE ROTEADOR"/>
    <n v="2102.6999999999998"/>
    <d v="2020-08-01T00:00:00"/>
    <x v="6"/>
    <s v="NAO INFORMADO"/>
    <s v="NAO INFORMADO"/>
    <s v="20181892/0001 ITO"/>
    <s v="2 - FATURADO"/>
    <n v="1822"/>
    <x v="3"/>
    <x v="0"/>
    <m/>
  </r>
  <r>
    <x v="402"/>
    <s v="20.648.809/0001-31"/>
    <s v="NF SERVICOS"/>
    <n v="105678"/>
    <d v="2020-09-30T00:00:00"/>
    <n v="1203595"/>
    <d v="2020-10-08T00:00:00"/>
    <d v="2020-09-01T00:00:00"/>
    <n v="2240.5"/>
    <d v="2020-11-07T00:00:00"/>
    <s v="E0190134"/>
    <s v="PD019096"/>
    <s v="HOSPEDAGEM DE ROTEADOR"/>
    <n v="2240.5"/>
    <d v="2020-09-01T00:00:00"/>
    <x v="6"/>
    <s v="NAO INFORMADO"/>
    <s v="NAO INFORMADO"/>
    <s v="20181892/0001 ITO"/>
    <s v="2 - FATURADO"/>
    <n v="1788"/>
    <x v="3"/>
    <x v="0"/>
    <m/>
  </r>
  <r>
    <x v="402"/>
    <s v="20.648.809/0001-31"/>
    <s v="NF SERVICOS"/>
    <n v="106242"/>
    <d v="2020-10-31T00:00:00"/>
    <n v="1204300"/>
    <d v="2020-11-06T00:00:00"/>
    <d v="2020-10-01T00:00:00"/>
    <n v="2240.5"/>
    <d v="2020-12-06T00:00:00"/>
    <s v="E0190134"/>
    <s v="PD019096"/>
    <s v="HOSPEDAGEM DE ROTEADOR"/>
    <n v="2240.5"/>
    <d v="2020-10-01T00:00:00"/>
    <x v="6"/>
    <s v="NAO INFORMADO"/>
    <s v="NAO INFORMADO"/>
    <s v="20181892/0001 ITO"/>
    <s v="2 - FATURADO"/>
    <n v="1759"/>
    <x v="3"/>
    <x v="0"/>
    <m/>
  </r>
  <r>
    <x v="402"/>
    <s v="20.648.809/0001-31"/>
    <s v="NF SERVICOS"/>
    <n v="106819"/>
    <d v="2020-11-30T00:00:00"/>
    <n v="1216037"/>
    <d v="2020-12-03T00:00:00"/>
    <d v="2020-11-01T00:00:00"/>
    <n v="2240.5"/>
    <d v="2021-01-02T00:00:00"/>
    <s v="E0190134"/>
    <s v="PD019096"/>
    <s v="HOSPEDAGEM DE ROTEADOR"/>
    <n v="2240.5"/>
    <d v="2020-11-01T00:00:00"/>
    <x v="6"/>
    <s v="NAO INFORMADO"/>
    <s v="NAO INFORMADO"/>
    <s v="20181892/0001 ITO"/>
    <s v="2 - FATURADO"/>
    <n v="1732"/>
    <x v="3"/>
    <x v="0"/>
    <m/>
  </r>
  <r>
    <x v="402"/>
    <s v="20.648.809/0001-31"/>
    <s v="NF SERVICOS"/>
    <n v="107608"/>
    <d v="2020-12-31T00:00:00"/>
    <n v="1228368"/>
    <d v="2021-01-05T00:00:00"/>
    <d v="2020-12-01T00:00:00"/>
    <n v="2240.5"/>
    <d v="2021-02-04T00:00:00"/>
    <s v="E0190134"/>
    <s v="PD019096"/>
    <s v="HOSPEDAGEM DE ROTEADOR"/>
    <n v="2240.5"/>
    <d v="2020-12-01T00:00:00"/>
    <x v="6"/>
    <s v="NAO INFORMADO"/>
    <s v="NAO INFORMADO"/>
    <s v="20181892/0001 ITO"/>
    <s v="2 - FATURADO"/>
    <n v="1699"/>
    <x v="3"/>
    <x v="0"/>
    <m/>
  </r>
  <r>
    <x v="402"/>
    <s v="20.648.809/0001-31"/>
    <s v="NF SERVICOS"/>
    <n v="108247"/>
    <d v="2021-01-31T00:00:00"/>
    <n v="1240453"/>
    <d v="2021-02-03T00:00:00"/>
    <d v="2021-01-01T00:00:00"/>
    <n v="2240.5"/>
    <d v="2021-03-05T00:00:00"/>
    <s v="E0190134"/>
    <s v="PD019096"/>
    <s v="HOSPEDAGEM DE ROTEADOR"/>
    <n v="2240.5"/>
    <d v="2021-01-01T00:00:00"/>
    <x v="6"/>
    <s v="NAO INFORMADO"/>
    <s v="NAO INFORMADO"/>
    <s v="20181892/0001 ITO"/>
    <s v="2 - FATURADO"/>
    <n v="1670"/>
    <x v="3"/>
    <x v="0"/>
    <m/>
  </r>
  <r>
    <x v="402"/>
    <s v="20.648.809/0001-31"/>
    <s v="NF SERVICOS"/>
    <n v="109059"/>
    <d v="2021-02-28T00:00:00"/>
    <n v="1252626"/>
    <d v="2021-03-03T00:00:00"/>
    <d v="2021-02-01T00:00:00"/>
    <n v="2240.5"/>
    <d v="2021-04-02T00:00:00"/>
    <s v="E0190134"/>
    <s v="PD019096"/>
    <s v="HOSPEDAGEM DE ROTEADOR"/>
    <n v="2240.5"/>
    <d v="2021-02-01T00:00:00"/>
    <x v="6"/>
    <s v="NAO INFORMADO"/>
    <s v="NAO INFORMADO"/>
    <s v="20181892/0001 ITO"/>
    <s v="2 - FATURADO"/>
    <n v="1642"/>
    <x v="3"/>
    <x v="0"/>
    <m/>
  </r>
  <r>
    <x v="402"/>
    <s v="20.648.809/0001-31"/>
    <s v="NF SERVICOS"/>
    <n v="109908"/>
    <d v="2021-03-31T00:00:00"/>
    <n v="1275948"/>
    <d v="2021-04-06T00:00:00"/>
    <d v="2021-03-01T00:00:00"/>
    <n v="2240.5"/>
    <d v="2021-05-06T00:00:00"/>
    <s v="E0190134"/>
    <s v="PD019096"/>
    <s v="HOSPEDAGEM DE ROTEADOR"/>
    <n v="2240.5"/>
    <d v="2021-03-01T00:00:00"/>
    <x v="6"/>
    <s v="NAO INFORMADO"/>
    <s v="NAO INFORMADO"/>
    <s v="20181892/0001 ITO"/>
    <s v="2 - FATURADO"/>
    <n v="1608"/>
    <x v="3"/>
    <x v="0"/>
    <m/>
  </r>
  <r>
    <x v="402"/>
    <s v="20.648.809/0001-31"/>
    <s v="NF SERVICOS"/>
    <n v="110671"/>
    <d v="2021-04-30T00:00:00"/>
    <n v="1288063"/>
    <d v="2021-05-05T00:00:00"/>
    <d v="2021-04-01T00:00:00"/>
    <n v="2240.5"/>
    <d v="2021-06-04T00:00:00"/>
    <s v="E0190134"/>
    <s v="PD019096"/>
    <s v="HOSPEDAGEM DE ROTEADOR"/>
    <n v="2240.5"/>
    <d v="2021-04-01T00:00:00"/>
    <x v="6"/>
    <s v="NAO INFORMADO"/>
    <s v="NAO INFORMADO"/>
    <s v="20181892/0001 ITO"/>
    <s v="2 - FATURADO"/>
    <n v="1579"/>
    <x v="3"/>
    <x v="0"/>
    <m/>
  </r>
  <r>
    <x v="403"/>
    <s v="20.692.051/0001-39"/>
    <s v="NF SERVICOS"/>
    <n v="192936"/>
    <d v="2025-09-04T00:00:00"/>
    <n v="2024570"/>
    <d v="2025-09-04T00:00:00"/>
    <d v="2025-08-01T00:00:00"/>
    <n v="2959.61"/>
    <d v="2025-10-04T00:00:00"/>
    <s v="E0240396"/>
    <s v="PD024264"/>
    <s v="HOSPEDAGEM FISICA  DE EQUIPAMENTOS"/>
    <n v="2959.61"/>
    <d v="2025-08-01T00:00:00"/>
    <x v="0"/>
    <m/>
    <m/>
    <s v="359.00004923/2024-57  ITO"/>
    <s v="2 - FATURADO"/>
    <n v="0"/>
    <x v="0"/>
    <x v="0"/>
    <m/>
  </r>
  <r>
    <x v="404"/>
    <s v="20.711.283/0001-97"/>
    <s v="ND-OPERADORA CIELO"/>
    <n v="26717"/>
    <d v="2025-09-25T00:00:00"/>
    <m/>
    <m/>
    <m/>
    <n v="312.48"/>
    <d v="2025-09-25T00:00:00"/>
    <m/>
    <m/>
    <s v="Certificado e-CPF A1 em Software (12 meses)"/>
    <n v="312.48"/>
    <m/>
    <x v="0"/>
    <m/>
    <m/>
    <m/>
    <s v="1 - VENDA A VISTA"/>
    <n v="5"/>
    <x v="2"/>
    <x v="5"/>
    <m/>
  </r>
  <r>
    <x v="405"/>
    <s v="20.801.685/0001-82"/>
    <s v="ND-OPERADORA CIELO"/>
    <n v="26736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406"/>
    <s v="200.495.558-98"/>
    <s v="ND-OPERADORA CIELO"/>
    <n v="26578"/>
    <d v="2025-08-29T00:00:00"/>
    <m/>
    <m/>
    <m/>
    <n v="187.49"/>
    <d v="2025-08-29T00:00:00"/>
    <m/>
    <m/>
    <s v="Certificado e-CPF A3 (somente certificado) - 36 meses"/>
    <n v="133.13"/>
    <m/>
    <x v="0"/>
    <m/>
    <m/>
    <m/>
    <s v="1 - VENDA A VISTA"/>
    <n v="32"/>
    <x v="5"/>
    <x v="5"/>
    <m/>
  </r>
  <r>
    <x v="407"/>
    <s v="21.028.302/0001-48"/>
    <s v="NF SERVICOS DO"/>
    <n v="115787"/>
    <d v="2022-08-15T00:00:00"/>
    <n v="120554"/>
    <d v="2022-08-15T00:00:00"/>
    <m/>
    <n v="367.65"/>
    <d v="2022-09-14T00:00:00"/>
    <s v="E0201975"/>
    <s v="PD201975"/>
    <s v="Serviços de Publicidade Eletrônica"/>
    <n v="367.65"/>
    <m/>
    <x v="6"/>
    <m/>
    <m/>
    <m/>
    <s v="2 - FATURADO"/>
    <n v="1112"/>
    <x v="3"/>
    <x v="1"/>
    <m/>
  </r>
  <r>
    <x v="407"/>
    <s v="21.028.302/0001-48"/>
    <s v="NF SERVICOS DO"/>
    <n v="115788"/>
    <d v="2022-08-15T00:00:00"/>
    <n v="120555"/>
    <d v="2022-08-15T00:00:00"/>
    <m/>
    <n v="857.85"/>
    <d v="2022-09-14T00:00:00"/>
    <s v="E0201975"/>
    <s v="PD201975"/>
    <s v="Serviços de Publicidade Eletrônica"/>
    <n v="857.85"/>
    <m/>
    <x v="6"/>
    <m/>
    <m/>
    <m/>
    <s v="2 - FATURADO"/>
    <n v="1112"/>
    <x v="3"/>
    <x v="1"/>
    <m/>
  </r>
  <r>
    <x v="407"/>
    <s v="21.028.302/0001-48"/>
    <s v="NF SERVICOS DO"/>
    <n v="117697"/>
    <d v="2022-08-16T00:00:00"/>
    <n v="122155"/>
    <d v="2022-08-16T00:00:00"/>
    <m/>
    <n v="8455.9500000000007"/>
    <d v="2022-09-15T00:00:00"/>
    <s v="E0201975"/>
    <s v="PD201975"/>
    <s v="Serviços de Publicidade Eletrônica"/>
    <n v="8455.9500000000007"/>
    <m/>
    <x v="6"/>
    <m/>
    <m/>
    <m/>
    <s v="2 - FATURADO"/>
    <n v="1111"/>
    <x v="3"/>
    <x v="1"/>
    <m/>
  </r>
  <r>
    <x v="407"/>
    <s v="21.028.302/0001-48"/>
    <s v="NF SERVICOS DO"/>
    <n v="118868"/>
    <d v="2022-08-16T00:00:00"/>
    <n v="123326"/>
    <d v="2022-08-17T00:00:00"/>
    <m/>
    <n v="3063.75"/>
    <d v="2022-09-16T00:00:00"/>
    <s v="E0201975"/>
    <s v="PD201975"/>
    <s v="Serviços de Publicidade Eletrônica"/>
    <n v="3063.75"/>
    <m/>
    <x v="6"/>
    <m/>
    <m/>
    <m/>
    <s v="2 - FATURADO"/>
    <n v="1110"/>
    <x v="3"/>
    <x v="1"/>
    <m/>
  </r>
  <r>
    <x v="407"/>
    <s v="21.028.302/0001-48"/>
    <s v="NF SERVICOS DO"/>
    <n v="118869"/>
    <d v="2022-08-16T00:00:00"/>
    <n v="123327"/>
    <d v="2022-08-17T00:00:00"/>
    <m/>
    <n v="1470.6"/>
    <d v="2022-09-16T00:00:00"/>
    <s v="E0201975"/>
    <s v="PD201975"/>
    <s v="Serviços de Publicidade Eletrônica"/>
    <n v="1470.6"/>
    <m/>
    <x v="6"/>
    <m/>
    <m/>
    <m/>
    <s v="2 - FATURADO"/>
    <n v="1110"/>
    <x v="3"/>
    <x v="1"/>
    <m/>
  </r>
  <r>
    <x v="407"/>
    <s v="21.028.302/0001-48"/>
    <s v="NF SERVICOS DO"/>
    <n v="118870"/>
    <d v="2022-08-16T00:00:00"/>
    <n v="123328"/>
    <d v="2022-08-17T00:00:00"/>
    <m/>
    <n v="5514.75"/>
    <d v="2022-09-16T00:00:00"/>
    <s v="E0201975"/>
    <s v="PD201975"/>
    <s v="Serviços de Publicidade Eletrônica"/>
    <n v="5514.75"/>
    <m/>
    <x v="6"/>
    <m/>
    <m/>
    <m/>
    <s v="2 - FATURADO"/>
    <n v="1110"/>
    <x v="3"/>
    <x v="1"/>
    <m/>
  </r>
  <r>
    <x v="407"/>
    <s v="21.028.302/0001-48"/>
    <s v="NF SERVICOS DO"/>
    <n v="118871"/>
    <d v="2022-08-16T00:00:00"/>
    <n v="123329"/>
    <d v="2022-08-17T00:00:00"/>
    <m/>
    <n v="1593.15"/>
    <d v="2022-09-16T00:00:00"/>
    <s v="E0201975"/>
    <s v="PD201975"/>
    <s v="Serviços de Publicidade Eletrônica"/>
    <n v="1593.15"/>
    <m/>
    <x v="6"/>
    <m/>
    <m/>
    <m/>
    <s v="2 - FATURADO"/>
    <n v="1110"/>
    <x v="3"/>
    <x v="1"/>
    <m/>
  </r>
  <r>
    <x v="407"/>
    <s v="21.028.302/0001-48"/>
    <s v="NF SERVICOS DO"/>
    <n v="118872"/>
    <d v="2022-08-16T00:00:00"/>
    <n v="123330"/>
    <d v="2022-08-17T00:00:00"/>
    <m/>
    <n v="4534.3500000000004"/>
    <d v="2022-09-16T00:00:00"/>
    <s v="E0201975"/>
    <s v="PD201975"/>
    <s v="Serviços de Publicidade Eletrônica"/>
    <n v="4534.3500000000004"/>
    <m/>
    <x v="6"/>
    <m/>
    <m/>
    <m/>
    <s v="2 - FATURADO"/>
    <n v="1110"/>
    <x v="3"/>
    <x v="1"/>
    <m/>
  </r>
  <r>
    <x v="407"/>
    <s v="21.028.302/0001-48"/>
    <s v="NF SERVICOS DO"/>
    <n v="118873"/>
    <d v="2022-08-16T00:00:00"/>
    <n v="123331"/>
    <d v="2022-08-17T00:00:00"/>
    <m/>
    <n v="1593.15"/>
    <d v="2022-09-16T00:00:00"/>
    <s v="E0201975"/>
    <s v="PD201975"/>
    <s v="Serviços de Publicidade Eletrônica"/>
    <n v="1593.15"/>
    <m/>
    <x v="6"/>
    <m/>
    <m/>
    <m/>
    <s v="2 - FATURADO"/>
    <n v="1110"/>
    <x v="3"/>
    <x v="1"/>
    <m/>
  </r>
  <r>
    <x v="407"/>
    <s v="21.028.302/0001-48"/>
    <s v="NF SERVICOS DO"/>
    <n v="118874"/>
    <d v="2022-08-16T00:00:00"/>
    <n v="123332"/>
    <d v="2022-08-17T00:00:00"/>
    <m/>
    <n v="1960.8"/>
    <d v="2022-09-16T00:00:00"/>
    <s v="E0201975"/>
    <s v="PD201975"/>
    <s v="Serviços de Publicidade Eletrônica"/>
    <n v="1960.8"/>
    <m/>
    <x v="6"/>
    <m/>
    <m/>
    <m/>
    <s v="2 - FATURADO"/>
    <n v="1110"/>
    <x v="3"/>
    <x v="1"/>
    <m/>
  </r>
  <r>
    <x v="407"/>
    <s v="21.028.302/0001-48"/>
    <s v="NF SERVICOS DO"/>
    <n v="118875"/>
    <d v="2022-08-16T00:00:00"/>
    <n v="123333"/>
    <d v="2022-08-17T00:00:00"/>
    <m/>
    <n v="1960.8"/>
    <d v="2022-09-16T00:00:00"/>
    <s v="E0201975"/>
    <s v="PD201975"/>
    <s v="Serviços de Publicidade Eletrônica"/>
    <n v="1960.8"/>
    <m/>
    <x v="6"/>
    <m/>
    <m/>
    <m/>
    <s v="2 - FATURADO"/>
    <n v="1110"/>
    <x v="3"/>
    <x v="1"/>
    <m/>
  </r>
  <r>
    <x v="407"/>
    <s v="21.028.302/0001-48"/>
    <s v="NF SERVICOS DO"/>
    <n v="118876"/>
    <d v="2022-08-16T00:00:00"/>
    <n v="123334"/>
    <d v="2022-08-17T00:00:00"/>
    <m/>
    <n v="3186.3"/>
    <d v="2022-09-16T00:00:00"/>
    <s v="E0201975"/>
    <s v="PD201975"/>
    <s v="Serviços de Publicidade Eletrônica"/>
    <n v="3186.3"/>
    <m/>
    <x v="6"/>
    <m/>
    <m/>
    <m/>
    <s v="2 - FATURADO"/>
    <n v="1110"/>
    <x v="3"/>
    <x v="1"/>
    <m/>
  </r>
  <r>
    <x v="407"/>
    <s v="21.028.302/0001-48"/>
    <s v="NF SERVICOS DO"/>
    <n v="118877"/>
    <d v="2022-08-16T00:00:00"/>
    <n v="123335"/>
    <d v="2022-08-17T00:00:00"/>
    <m/>
    <n v="2573.5500000000002"/>
    <d v="2022-09-16T00:00:00"/>
    <s v="E0201975"/>
    <s v="PD201975"/>
    <s v="Serviços de Publicidade Eletrônica"/>
    <n v="2573.5500000000002"/>
    <m/>
    <x v="6"/>
    <m/>
    <m/>
    <m/>
    <s v="2 - FATURADO"/>
    <n v="1110"/>
    <x v="3"/>
    <x v="1"/>
    <m/>
  </r>
  <r>
    <x v="407"/>
    <s v="21.028.302/0001-48"/>
    <s v="NF SERVICOS DO"/>
    <n v="124691"/>
    <d v="2022-09-14T00:00:00"/>
    <n v="129532"/>
    <d v="2022-09-14T00:00:00"/>
    <m/>
    <n v="1960.8"/>
    <d v="2022-10-14T00:00:00"/>
    <s v="E0201975"/>
    <s v="PD201975"/>
    <s v="Serviços de Publicidade Eletrônica"/>
    <n v="1960.8"/>
    <m/>
    <x v="6"/>
    <m/>
    <m/>
    <m/>
    <s v="2 - FATURADO"/>
    <n v="1082"/>
    <x v="3"/>
    <x v="1"/>
    <m/>
  </r>
  <r>
    <x v="407"/>
    <s v="21.028.302/0001-48"/>
    <s v="NF SERVICOS DO"/>
    <n v="126493"/>
    <d v="2022-09-14T00:00:00"/>
    <n v="131334"/>
    <d v="2022-09-14T00:00:00"/>
    <m/>
    <n v="1225.5"/>
    <d v="2022-10-14T00:00:00"/>
    <s v="E0201975"/>
    <s v="PD201975"/>
    <s v="Serviços de Publicidade Eletrônica"/>
    <n v="1225.5"/>
    <m/>
    <x v="6"/>
    <m/>
    <m/>
    <m/>
    <s v="2 - FATURADO"/>
    <n v="1082"/>
    <x v="3"/>
    <x v="1"/>
    <m/>
  </r>
  <r>
    <x v="407"/>
    <s v="21.028.302/0001-48"/>
    <s v="NF SERVICOS DO"/>
    <n v="126588"/>
    <d v="2022-09-14T00:00:00"/>
    <n v="131429"/>
    <d v="2022-09-14T00:00:00"/>
    <m/>
    <n v="2818.65"/>
    <d v="2022-10-14T00:00:00"/>
    <s v="E0201975"/>
    <s v="PD201975"/>
    <s v="Serviços de Publicidade Eletrônica"/>
    <n v="2818.65"/>
    <m/>
    <x v="6"/>
    <m/>
    <m/>
    <m/>
    <s v="2 - FATURADO"/>
    <n v="1082"/>
    <x v="3"/>
    <x v="1"/>
    <m/>
  </r>
  <r>
    <x v="407"/>
    <s v="21.028.302/0001-48"/>
    <s v="NF SERVICOS DO"/>
    <n v="126647"/>
    <d v="2022-09-14T00:00:00"/>
    <n v="131488"/>
    <d v="2022-09-14T00:00:00"/>
    <m/>
    <n v="1225.5"/>
    <d v="2022-10-14T00:00:00"/>
    <s v="E0201975"/>
    <s v="PD201975"/>
    <s v="Serviços de Publicidade Eletrônica"/>
    <n v="1225.5"/>
    <m/>
    <x v="6"/>
    <m/>
    <m/>
    <m/>
    <s v="2 - FATURADO"/>
    <n v="1082"/>
    <x v="3"/>
    <x v="1"/>
    <m/>
  </r>
  <r>
    <x v="407"/>
    <s v="21.028.302/0001-48"/>
    <s v="NF SERVICOS DO"/>
    <n v="127674"/>
    <d v="2022-09-15T00:00:00"/>
    <n v="132527"/>
    <d v="2022-09-15T00:00:00"/>
    <m/>
    <n v="4411.8"/>
    <d v="2022-10-15T00:00:00"/>
    <s v="E0201975"/>
    <s v="PD201975"/>
    <s v="Serviços de Publicidade Eletrônica"/>
    <n v="4411.8"/>
    <m/>
    <x v="6"/>
    <m/>
    <m/>
    <m/>
    <s v="2 - FATURADO"/>
    <n v="1081"/>
    <x v="3"/>
    <x v="1"/>
    <m/>
  </r>
  <r>
    <x v="407"/>
    <s v="21.028.302/0001-48"/>
    <s v="NF SERVICOS DO"/>
    <n v="137743"/>
    <d v="2022-10-19T00:00:00"/>
    <n v="142682"/>
    <d v="2022-10-20T00:00:00"/>
    <m/>
    <n v="735.3"/>
    <d v="2022-11-19T00:00:00"/>
    <s v="E0201975"/>
    <s v="PD201975"/>
    <s v="Serviços de Publicidade Eletrônica"/>
    <n v="735.3"/>
    <m/>
    <x v="6"/>
    <m/>
    <m/>
    <m/>
    <s v="2 - FATURADO"/>
    <n v="1046"/>
    <x v="3"/>
    <x v="1"/>
    <m/>
  </r>
  <r>
    <x v="407"/>
    <s v="21.028.302/0001-48"/>
    <s v="NF SERVICOS DO"/>
    <n v="143198"/>
    <d v="2022-11-16T00:00:00"/>
    <n v="148196"/>
    <d v="2022-11-16T00:00:00"/>
    <m/>
    <n v="2205.9"/>
    <d v="2022-12-16T00:00:00"/>
    <s v="E0201975"/>
    <s v="PD201975"/>
    <s v="Serviços de Publicidade Eletrônica"/>
    <n v="2205.9"/>
    <m/>
    <x v="6"/>
    <m/>
    <m/>
    <m/>
    <s v="2 - FATURADO"/>
    <n v="1019"/>
    <x v="3"/>
    <x v="1"/>
    <m/>
  </r>
  <r>
    <x v="407"/>
    <s v="21.028.302/0001-48"/>
    <s v="NF SERVICOS DO"/>
    <n v="144060"/>
    <d v="2022-11-16T00:00:00"/>
    <n v="149058"/>
    <d v="2022-11-16T00:00:00"/>
    <m/>
    <n v="1593.15"/>
    <d v="2022-12-16T00:00:00"/>
    <s v="E0201975"/>
    <s v="PD201975"/>
    <s v="Serviços de Publicidade Eletrônica"/>
    <n v="1593.15"/>
    <m/>
    <x v="6"/>
    <m/>
    <m/>
    <m/>
    <s v="2 - FATURADO"/>
    <n v="1019"/>
    <x v="3"/>
    <x v="1"/>
    <m/>
  </r>
  <r>
    <x v="407"/>
    <s v="21.028.302/0001-48"/>
    <s v="NF SERVICOS DO"/>
    <n v="162627"/>
    <d v="2023-01-27T00:00:00"/>
    <n v="167794"/>
    <d v="2023-01-27T00:00:00"/>
    <m/>
    <n v="6250.05"/>
    <d v="2023-02-26T00:00:00"/>
    <s v="E0201975"/>
    <s v="PD201975"/>
    <s v="Serviços de Publicidade Eletrônica"/>
    <n v="6250.05"/>
    <m/>
    <x v="6"/>
    <m/>
    <m/>
    <m/>
    <s v="2 - FATURADO"/>
    <n v="947"/>
    <x v="3"/>
    <x v="1"/>
    <m/>
  </r>
  <r>
    <x v="407"/>
    <s v="21.028.302/0001-48"/>
    <s v="NF SERVICOS DO"/>
    <n v="162647"/>
    <d v="2023-01-27T00:00:00"/>
    <n v="167814"/>
    <d v="2023-01-27T00:00:00"/>
    <m/>
    <n v="1225.5"/>
    <d v="2023-02-26T00:00:00"/>
    <s v="E0201975"/>
    <s v="PD201975"/>
    <s v="Serviços de Publicidade Eletrônica"/>
    <n v="1225.5"/>
    <m/>
    <x v="6"/>
    <m/>
    <m/>
    <m/>
    <s v="2 - FATURADO"/>
    <n v="947"/>
    <x v="3"/>
    <x v="1"/>
    <m/>
  </r>
  <r>
    <x v="407"/>
    <s v="21.028.302/0001-48"/>
    <s v="NF SERVICOS DO"/>
    <n v="163088"/>
    <d v="2023-01-30T00:00:00"/>
    <n v="168255"/>
    <d v="2023-01-30T00:00:00"/>
    <m/>
    <n v="1593.15"/>
    <d v="2023-03-01T00:00:00"/>
    <s v="E0201975"/>
    <s v="PD201975"/>
    <s v="Serviços de Publicidade Eletrônica"/>
    <n v="1593.15"/>
    <m/>
    <x v="6"/>
    <m/>
    <m/>
    <m/>
    <s v="2 - FATURADO"/>
    <n v="944"/>
    <x v="3"/>
    <x v="1"/>
    <m/>
  </r>
  <r>
    <x v="408"/>
    <s v="21.154.061/0001-83"/>
    <s v="NF SERVICOS"/>
    <n v="194533"/>
    <d v="2025-09-19T00:00:00"/>
    <n v="2026167"/>
    <d v="2025-09-19T00:00:00"/>
    <d v="2025-08-01T00:00:00"/>
    <n v="15522.39"/>
    <d v="2025-10-19T00:00:00"/>
    <s v="E0250241"/>
    <s v="PD025206"/>
    <s v="PaaS MIDDLEWARE"/>
    <n v="15522.39"/>
    <d v="2025-08-01T00:00:00"/>
    <x v="0"/>
    <s v="018 /2025"/>
    <s v="8710.2025/0000329-8"/>
    <s v="359.00004554/2025-83 - ITO"/>
    <s v="2 - FATURADO"/>
    <n v="0"/>
    <x v="0"/>
    <x v="0"/>
    <m/>
  </r>
  <r>
    <x v="409"/>
    <s v="21.368.631/0001-38"/>
    <s v="ND-OPERADORA CIELO"/>
    <n v="26640"/>
    <d v="2025-09-03T00:00:00"/>
    <m/>
    <m/>
    <m/>
    <n v="139.38999999999999"/>
    <d v="2025-09-03T00:00:00"/>
    <m/>
    <m/>
    <s v="e-CNPJ A1 - Renovação 12 meses"/>
    <n v="139.38999999999999"/>
    <m/>
    <x v="0"/>
    <m/>
    <m/>
    <m/>
    <s v="1 - VENDA A VISTA"/>
    <n v="27"/>
    <x v="2"/>
    <x v="5"/>
    <m/>
  </r>
  <r>
    <x v="410"/>
    <s v="21.598.559/0001-35"/>
    <s v="ND-OPERADORA CIELO"/>
    <n v="26713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411"/>
    <s v="21.710.411/0001-40"/>
    <s v="NF SERVICOS DO"/>
    <n v="353168"/>
    <d v="2025-09-08T00:00:00"/>
    <n v="359977"/>
    <d v="2025-09-08T00:00:00"/>
    <m/>
    <n v="612.75"/>
    <d v="2025-10-08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11"/>
    <s v="21.710.411/0001-40"/>
    <s v="NF SERVICOS DO"/>
    <n v="353171"/>
    <d v="2025-09-08T00:00:00"/>
    <n v="359980"/>
    <d v="2025-09-08T00:00:00"/>
    <m/>
    <n v="612.75"/>
    <d v="2025-10-08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11"/>
    <s v="21.710.411/0001-40"/>
    <s v="NF SERVICOS DO"/>
    <n v="353172"/>
    <d v="2025-09-08T00:00:00"/>
    <n v="359981"/>
    <d v="2025-09-08T00:00:00"/>
    <m/>
    <n v="612.75"/>
    <d v="2025-10-08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11"/>
    <s v="21.710.411/0001-40"/>
    <s v="NF SERVICOS DO"/>
    <n v="354343"/>
    <d v="2025-09-10T00:00:00"/>
    <n v="361153"/>
    <d v="2025-09-10T00:00:00"/>
    <m/>
    <n v="490.2"/>
    <d v="2025-10-10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11"/>
    <s v="21.710.411/0001-40"/>
    <s v="NF SERVICOS DO"/>
    <n v="354344"/>
    <d v="2025-09-10T00:00:00"/>
    <n v="361154"/>
    <d v="2025-09-10T00:00:00"/>
    <m/>
    <n v="1102.95"/>
    <d v="2025-10-10T00:00:00"/>
    <s v="E0201957"/>
    <s v="PD201957"/>
    <s v="Serviços de Publicidade Eletrônica"/>
    <n v="1102.95"/>
    <m/>
    <x v="0"/>
    <m/>
    <m/>
    <m/>
    <s v="2 - FATURADO"/>
    <n v="0"/>
    <x v="0"/>
    <x v="1"/>
    <m/>
  </r>
  <r>
    <x v="411"/>
    <s v="21.710.411/0001-40"/>
    <s v="NF SERVICOS DO"/>
    <n v="355454"/>
    <d v="2025-09-10T00:00:00"/>
    <n v="362264"/>
    <d v="2025-09-11T00:00:00"/>
    <m/>
    <n v="980.4"/>
    <d v="2025-10-11T00:00:00"/>
    <s v="E0201957"/>
    <s v="PD201957"/>
    <s v="Serviços de Publicidade Eletrônica"/>
    <n v="980.4"/>
    <m/>
    <x v="0"/>
    <m/>
    <m/>
    <m/>
    <s v="2 - FATURADO"/>
    <n v="0"/>
    <x v="0"/>
    <x v="1"/>
    <m/>
  </r>
  <r>
    <x v="411"/>
    <s v="21.710.411/0001-40"/>
    <s v="NF SERVICOS DO"/>
    <n v="355455"/>
    <d v="2025-09-10T00:00:00"/>
    <n v="362265"/>
    <d v="2025-09-11T00:00:00"/>
    <m/>
    <n v="367.65"/>
    <d v="2025-10-11T00:00:00"/>
    <s v="E0201957"/>
    <s v="PD201957"/>
    <s v="Serviços de Publicidade Eletrônica"/>
    <n v="367.65"/>
    <m/>
    <x v="0"/>
    <m/>
    <m/>
    <m/>
    <s v="2 - FATURADO"/>
    <n v="0"/>
    <x v="0"/>
    <x v="1"/>
    <m/>
  </r>
  <r>
    <x v="411"/>
    <s v="21.710.411/0001-40"/>
    <s v="NF SERVICOS DO"/>
    <n v="355472"/>
    <d v="2025-09-10T00:00:00"/>
    <n v="362282"/>
    <d v="2025-09-11T00:00:00"/>
    <m/>
    <n v="612.75"/>
    <d v="2025-10-11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11"/>
    <s v="21.710.411/0001-40"/>
    <s v="NF SERVICOS DO"/>
    <n v="356196"/>
    <d v="2025-09-12T00:00:00"/>
    <n v="363009"/>
    <d v="2025-09-15T00:00:00"/>
    <m/>
    <n v="1593.15"/>
    <d v="2025-10-15T00:00:00"/>
    <s v="E0201957"/>
    <s v="PD201957"/>
    <s v="Serviços de Publicidade Eletrônica"/>
    <n v="1593.15"/>
    <m/>
    <x v="0"/>
    <m/>
    <m/>
    <m/>
    <s v="2 - FATURADO"/>
    <n v="0"/>
    <x v="0"/>
    <x v="1"/>
    <m/>
  </r>
  <r>
    <x v="411"/>
    <s v="21.710.411/0001-40"/>
    <s v="NF SERVICOS DO"/>
    <n v="356274"/>
    <d v="2025-09-12T00:00:00"/>
    <n v="363087"/>
    <d v="2025-09-15T00:00:00"/>
    <m/>
    <n v="490.2"/>
    <d v="2025-10-15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11"/>
    <s v="21.710.411/0001-40"/>
    <s v="NF SERVICOS DO"/>
    <n v="357125"/>
    <d v="2025-09-17T00:00:00"/>
    <n v="363938"/>
    <d v="2025-09-18T00:00:00"/>
    <m/>
    <n v="612.75"/>
    <d v="2025-10-18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11"/>
    <s v="21.710.411/0001-40"/>
    <s v="NF SERVICOS DO"/>
    <n v="357588"/>
    <d v="2025-09-19T00:00:00"/>
    <n v="364401"/>
    <d v="2025-09-22T00:00:00"/>
    <m/>
    <n v="612.75"/>
    <d v="2025-10-22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11"/>
    <s v="21.710.411/0001-40"/>
    <s v="NF SERVICOS DO"/>
    <n v="358678"/>
    <d v="2025-09-25T00:00:00"/>
    <n v="365493"/>
    <d v="2025-09-26T00:00:00"/>
    <m/>
    <n v="612.75"/>
    <d v="2025-10-26T00:00:00"/>
    <s v="E0201957"/>
    <s v="PD201957"/>
    <s v="Serviços de Publicidade Eletrônica"/>
    <n v="612.75"/>
    <m/>
    <x v="0"/>
    <m/>
    <m/>
    <m/>
    <s v="2 - FATURADO"/>
    <n v="0"/>
    <x v="0"/>
    <x v="1"/>
    <m/>
  </r>
  <r>
    <x v="411"/>
    <s v="21.710.411/0001-40"/>
    <s v="NF SERVICOS DO"/>
    <n v="359275"/>
    <d v="2025-09-29T00:00:00"/>
    <n v="366090"/>
    <d v="2025-09-30T00:00:00"/>
    <m/>
    <n v="490.2"/>
    <d v="2025-10-30T00:00:00"/>
    <s v="E0201957"/>
    <s v="PD201957"/>
    <s v="Serviços de Publicidade Eletrônica"/>
    <n v="490.2"/>
    <m/>
    <x v="0"/>
    <m/>
    <m/>
    <m/>
    <s v="2 - FATURADO"/>
    <n v="0"/>
    <x v="0"/>
    <x v="1"/>
    <m/>
  </r>
  <r>
    <x v="412"/>
    <s v="21.735.229/0001-44"/>
    <s v="ND-OPERADORA CIELO"/>
    <n v="26799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413"/>
    <s v="215.560.038-03"/>
    <s v="ND-OPERADORA CIELO"/>
    <n v="26599"/>
    <d v="2025-09-01T00:00:00"/>
    <m/>
    <m/>
    <m/>
    <n v="187.49"/>
    <d v="2025-09-01T00:00:00"/>
    <m/>
    <m/>
    <s v="Certificado e-CPF A3 (somente certificado) - 36 meses"/>
    <n v="187.49"/>
    <m/>
    <x v="0"/>
    <m/>
    <m/>
    <m/>
    <s v="1 - VENDA A VISTA"/>
    <n v="29"/>
    <x v="2"/>
    <x v="5"/>
    <m/>
  </r>
  <r>
    <x v="414"/>
    <s v="217.792.918-09"/>
    <s v="NF SERVICOS DO"/>
    <n v="6617"/>
    <d v="2021-08-31T00:00:00"/>
    <n v="10772"/>
    <d v="2021-08-31T00:00:00"/>
    <m/>
    <n v="15"/>
    <d v="2021-09-30T00:00:00"/>
    <m/>
    <m/>
    <s v="Boletim_e-Negócios Públicos Informa"/>
    <n v="15"/>
    <m/>
    <x v="0"/>
    <m/>
    <m/>
    <m/>
    <s v="4 - FATURADO eNEGOCIOS INFORMA"/>
    <n v="1461"/>
    <x v="3"/>
    <x v="1"/>
    <m/>
  </r>
  <r>
    <x v="414"/>
    <s v="217.792.918-09"/>
    <s v="NF SERVICOS DO"/>
    <n v="17110"/>
    <d v="2021-09-29T00:00:00"/>
    <n v="21280"/>
    <d v="2021-09-29T00:00:00"/>
    <m/>
    <n v="15"/>
    <d v="2021-10-29T00:00:00"/>
    <m/>
    <m/>
    <s v="Boletim_e-Negócios Públicos Informa"/>
    <n v="15"/>
    <m/>
    <x v="0"/>
    <m/>
    <m/>
    <m/>
    <s v="4 - FATURADO eNEGOCIOS INFORMA"/>
    <n v="1432"/>
    <x v="3"/>
    <x v="1"/>
    <m/>
  </r>
  <r>
    <x v="414"/>
    <s v="217.792.918-09"/>
    <s v="NF SERVICOS DO"/>
    <n v="26863"/>
    <d v="2021-10-27T00:00:00"/>
    <n v="31271"/>
    <d v="2021-10-27T00:00:00"/>
    <m/>
    <n v="15"/>
    <d v="2021-11-26T00:00:00"/>
    <m/>
    <m/>
    <s v="Boletim_e-Negócios Públicos Informa"/>
    <n v="15"/>
    <m/>
    <x v="0"/>
    <m/>
    <m/>
    <m/>
    <s v="4 - FATURADO eNEGOCIOS INFORMA"/>
    <n v="1404"/>
    <x v="3"/>
    <x v="1"/>
    <m/>
  </r>
  <r>
    <x v="414"/>
    <s v="217.792.918-09"/>
    <s v="NF SERVICOS DO"/>
    <n v="37844"/>
    <d v="2021-11-26T00:00:00"/>
    <n v="42100"/>
    <d v="2021-11-29T00:00:00"/>
    <m/>
    <n v="15"/>
    <d v="2021-12-29T00:00:00"/>
    <m/>
    <m/>
    <s v="Boletim_e-Negócios Públicos Informa"/>
    <n v="15"/>
    <m/>
    <x v="0"/>
    <m/>
    <m/>
    <m/>
    <s v="4 - FATURADO eNEGOCIOS INFORMA"/>
    <n v="1371"/>
    <x v="3"/>
    <x v="1"/>
    <m/>
  </r>
  <r>
    <x v="414"/>
    <s v="217.792.918-09"/>
    <s v="NF SERVICOS DO"/>
    <n v="49382"/>
    <d v="2021-12-30T00:00:00"/>
    <n v="53707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340"/>
    <x v="3"/>
    <x v="1"/>
    <m/>
  </r>
  <r>
    <x v="414"/>
    <s v="217.792.918-09"/>
    <s v="NF SERVICOS DO"/>
    <n v="57987"/>
    <d v="2022-02-14T00:00:00"/>
    <n v="62396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294"/>
    <x v="3"/>
    <x v="1"/>
    <m/>
  </r>
  <r>
    <x v="414"/>
    <s v="217.792.918-09"/>
    <s v="NF SERVICOS DO"/>
    <n v="66371"/>
    <d v="2022-02-28T00:00:00"/>
    <n v="70796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278"/>
    <x v="3"/>
    <x v="1"/>
    <m/>
  </r>
  <r>
    <x v="414"/>
    <s v="217.792.918-09"/>
    <s v="NF SERVICOS DO"/>
    <n v="77409"/>
    <d v="2022-03-31T00:00:00"/>
    <n v="81896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245"/>
    <x v="3"/>
    <x v="1"/>
    <m/>
  </r>
  <r>
    <x v="414"/>
    <s v="217.792.918-09"/>
    <s v="NF SERVICOS DO"/>
    <n v="85657"/>
    <d v="2022-04-30T00:00:00"/>
    <n v="90185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217"/>
    <x v="3"/>
    <x v="1"/>
    <m/>
  </r>
  <r>
    <x v="414"/>
    <s v="217.792.918-09"/>
    <s v="NF SERVICOS DO"/>
    <n v="94877"/>
    <d v="2022-05-26T00:00:00"/>
    <n v="99469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191"/>
    <x v="3"/>
    <x v="1"/>
    <m/>
  </r>
  <r>
    <x v="414"/>
    <s v="217.792.918-09"/>
    <s v="NF SERVICOS DO"/>
    <n v="106115"/>
    <d v="2022-06-30T00:00:00"/>
    <n v="110773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157"/>
    <x v="3"/>
    <x v="1"/>
    <m/>
  </r>
  <r>
    <x v="414"/>
    <s v="217.792.918-09"/>
    <s v="NF SERVICOS DO"/>
    <n v="115276"/>
    <d v="2022-07-31T00:00:00"/>
    <n v="12000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123"/>
    <x v="3"/>
    <x v="1"/>
    <m/>
  </r>
  <r>
    <x v="414"/>
    <s v="217.792.918-09"/>
    <s v="NF SERVICOS DO"/>
    <n v="122739"/>
    <d v="2022-08-29T00:00:00"/>
    <n v="127532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98"/>
    <x v="3"/>
    <x v="1"/>
    <m/>
  </r>
  <r>
    <x v="415"/>
    <s v="22.911.835/0001-36"/>
    <s v="ND-OPERADORA CIELO"/>
    <n v="24335"/>
    <d v="2025-02-13T00:00:00"/>
    <m/>
    <m/>
    <m/>
    <n v="293.73"/>
    <d v="2025-02-13T00:00:00"/>
    <m/>
    <m/>
    <s v="e-CNPJ A3 (somente certificado) - 36 meses "/>
    <n v="281.27999999999997"/>
    <m/>
    <x v="0"/>
    <m/>
    <m/>
    <m/>
    <s v="1 - VENDA A VISTA"/>
    <n v="229"/>
    <x v="1"/>
    <x v="5"/>
    <m/>
  </r>
  <r>
    <x v="416"/>
    <s v="220.682.778-67"/>
    <s v="ND-AMAZON"/>
    <n v="27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236"/>
    <x v="1"/>
    <x v="6"/>
    <m/>
  </r>
  <r>
    <x v="417"/>
    <s v="221.122.943-34"/>
    <s v="ND-AMAZON"/>
    <n v="41"/>
    <d v="2025-01-07T00:00:00"/>
    <m/>
    <m/>
    <m/>
    <n v="39.729999999999997"/>
    <d v="2025-02-06T00:00:00"/>
    <m/>
    <m/>
    <s v="CONVERSA DE DOIS JOSES - JOSE CARLOS SEBE BOM MEIHY ENTREVISTA JOSE MINDLIN"/>
    <n v="39.729999999999997"/>
    <m/>
    <x v="0"/>
    <m/>
    <m/>
    <m/>
    <s v="2 - FATURADO"/>
    <n v="236"/>
    <x v="1"/>
    <x v="6"/>
    <m/>
  </r>
  <r>
    <x v="418"/>
    <s v="221.700.228-72"/>
    <s v="ND-BENEF AFASTADOS"/>
    <n v="1042"/>
    <d v="2025-09-03T00:00:00"/>
    <m/>
    <m/>
    <m/>
    <n v="1117.08"/>
    <d v="2025-10-03T00:00:00"/>
    <m/>
    <m/>
    <s v="PLANO DE SAUDE FUNC AFASTADOS"/>
    <n v="1117.08"/>
    <m/>
    <x v="0"/>
    <m/>
    <m/>
    <m/>
    <s v="2 - FATURADO"/>
    <n v="0"/>
    <x v="0"/>
    <x v="7"/>
    <m/>
  </r>
  <r>
    <x v="419"/>
    <s v="222.954.958-81"/>
    <s v="ND-AMAZON"/>
    <n v="122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36"/>
    <x v="1"/>
    <x v="6"/>
    <m/>
  </r>
  <r>
    <x v="420"/>
    <s v="223.014.088-41"/>
    <s v="ND-OPERADORA CIELO"/>
    <n v="26874"/>
    <d v="2025-09-25T00:00:00"/>
    <m/>
    <m/>
    <m/>
    <n v="231.23"/>
    <d v="2025-09-25T00:00:00"/>
    <m/>
    <m/>
    <s v="Certificado e-CPF A3 em cartão - 36 meses"/>
    <n v="231.23"/>
    <m/>
    <x v="0"/>
    <m/>
    <m/>
    <m/>
    <s v="1 - VENDA A VISTA"/>
    <n v="5"/>
    <x v="2"/>
    <x v="5"/>
    <m/>
  </r>
  <r>
    <x v="421"/>
    <s v="223.244.478-35"/>
    <s v="ND-OPERADORA CIELO"/>
    <n v="26591"/>
    <d v="2025-08-31T00:00:00"/>
    <m/>
    <m/>
    <m/>
    <n v="124.99"/>
    <d v="2025-08-31T00:00:00"/>
    <m/>
    <m/>
    <s v="Certificado e-CPF A1 em Software (12 meses)"/>
    <n v="124.99"/>
    <m/>
    <x v="0"/>
    <m/>
    <m/>
    <m/>
    <s v="1 - VENDA A VISTA"/>
    <n v="30"/>
    <x v="2"/>
    <x v="5"/>
    <m/>
  </r>
  <r>
    <x v="422"/>
    <s v="223.563.639-04"/>
    <s v="ND-AMAZON"/>
    <n v="81"/>
    <d v="2025-01-07T00:00:00"/>
    <m/>
    <m/>
    <m/>
    <n v="93.92"/>
    <d v="2025-02-06T00:00:00"/>
    <m/>
    <m/>
    <s v="MARCELO GRASSMANN - CADERNOS DE DESENHO"/>
    <n v="50.57"/>
    <m/>
    <x v="0"/>
    <m/>
    <m/>
    <m/>
    <s v="2 - FATURADO"/>
    <n v="236"/>
    <x v="1"/>
    <x v="6"/>
    <m/>
  </r>
  <r>
    <x v="423"/>
    <s v="224.498.988-75"/>
    <s v="ND-OPERADORA CIELO"/>
    <n v="23666"/>
    <d v="2024-12-17T00:00:00"/>
    <m/>
    <m/>
    <m/>
    <n v="231.23"/>
    <d v="2024-12-17T00:00:00"/>
    <m/>
    <m/>
    <s v="Certificado e-CPF A3 em cartão - 36 meses"/>
    <n v="221.43"/>
    <m/>
    <x v="0"/>
    <m/>
    <m/>
    <m/>
    <s v="1 - VENDA A VISTA"/>
    <n v="287"/>
    <x v="1"/>
    <x v="5"/>
    <m/>
  </r>
  <r>
    <x v="424"/>
    <s v="227.186.498-44"/>
    <s v="NF SERVICOS DO"/>
    <n v="16719"/>
    <d v="2021-09-29T00:00:00"/>
    <n v="20943"/>
    <d v="2021-09-29T00:00:00"/>
    <m/>
    <n v="26.13"/>
    <d v="2021-10-29T00:00:00"/>
    <m/>
    <m/>
    <s v="Boletim - Diário Oficial Informa"/>
    <n v="26.13"/>
    <m/>
    <x v="0"/>
    <m/>
    <m/>
    <m/>
    <s v="3 - FATURADO DO INFORMA"/>
    <n v="1432"/>
    <x v="3"/>
    <x v="1"/>
    <m/>
  </r>
  <r>
    <x v="424"/>
    <s v="227.186.498-44"/>
    <s v="NF SERVICOS DO"/>
    <n v="26997"/>
    <d v="2021-10-27T00:00:00"/>
    <n v="31315"/>
    <d v="2021-10-27T00:00:00"/>
    <m/>
    <n v="27"/>
    <d v="2021-11-26T00:00:00"/>
    <m/>
    <m/>
    <s v="Boletim - Diário Oficial Informa"/>
    <n v="27"/>
    <m/>
    <x v="0"/>
    <m/>
    <m/>
    <m/>
    <s v="3 - FATURADO DO INFORMA"/>
    <n v="1404"/>
    <x v="3"/>
    <x v="1"/>
    <m/>
  </r>
  <r>
    <x v="424"/>
    <s v="227.186.498-44"/>
    <s v="NF SERVICOS DO"/>
    <n v="37824"/>
    <d v="2021-11-26T00:00:00"/>
    <n v="42080"/>
    <d v="2021-11-29T00:00:00"/>
    <m/>
    <n v="27"/>
    <d v="2021-12-29T00:00:00"/>
    <m/>
    <m/>
    <s v="Boletim - Diário Oficial Informa"/>
    <n v="27"/>
    <m/>
    <x v="0"/>
    <m/>
    <m/>
    <m/>
    <s v="3 - FATURADO DO INFORMA"/>
    <n v="1371"/>
    <x v="3"/>
    <x v="1"/>
    <m/>
  </r>
  <r>
    <x v="424"/>
    <s v="227.186.498-44"/>
    <s v="NF SERVICOS DO"/>
    <n v="49109"/>
    <d v="2021-12-30T00:00:00"/>
    <n v="53434"/>
    <d v="2021-12-30T00:00:00"/>
    <m/>
    <n v="27"/>
    <d v="2022-01-29T00:00:00"/>
    <m/>
    <m/>
    <s v="Boletim - Diário Oficial Informa"/>
    <n v="27"/>
    <m/>
    <x v="0"/>
    <m/>
    <m/>
    <m/>
    <s v="3 - FATURADO DO INFORMA"/>
    <n v="1340"/>
    <x v="3"/>
    <x v="1"/>
    <m/>
  </r>
  <r>
    <x v="424"/>
    <s v="227.186.498-44"/>
    <s v="NF SERVICOS DO"/>
    <n v="57763"/>
    <d v="2022-02-14T00:00:00"/>
    <n v="62172"/>
    <d v="2022-02-14T00:00:00"/>
    <m/>
    <n v="27"/>
    <d v="2022-03-16T00:00:00"/>
    <m/>
    <m/>
    <s v="Boletim - Diário Oficial Informa"/>
    <n v="27"/>
    <m/>
    <x v="0"/>
    <m/>
    <m/>
    <m/>
    <s v="3 - FATURADO DO INFORMA"/>
    <n v="1294"/>
    <x v="3"/>
    <x v="1"/>
    <m/>
  </r>
  <r>
    <x v="424"/>
    <s v="227.186.498-44"/>
    <s v="NF SERVICOS DO"/>
    <n v="66526"/>
    <d v="2022-02-28T00:00:00"/>
    <n v="70951"/>
    <d v="2022-03-02T00:00:00"/>
    <m/>
    <n v="27"/>
    <d v="2022-04-01T00:00:00"/>
    <m/>
    <m/>
    <s v="Boletim - Diário Oficial Informa"/>
    <n v="27"/>
    <m/>
    <x v="0"/>
    <m/>
    <m/>
    <m/>
    <s v="3 - FATURADO DO INFORMA"/>
    <n v="1278"/>
    <x v="3"/>
    <x v="1"/>
    <m/>
  </r>
  <r>
    <x v="424"/>
    <s v="227.186.498-44"/>
    <s v="NF SERVICOS DO"/>
    <n v="77388"/>
    <d v="2022-03-31T00:00:00"/>
    <n v="81875"/>
    <d v="2022-04-04T00:00:00"/>
    <m/>
    <n v="27"/>
    <d v="2022-05-04T00:00:00"/>
    <m/>
    <m/>
    <s v="Boletim - Diário Oficial Informa"/>
    <n v="27"/>
    <m/>
    <x v="0"/>
    <m/>
    <m/>
    <m/>
    <s v="3 - FATURADO DO INFORMA"/>
    <n v="1245"/>
    <x v="3"/>
    <x v="1"/>
    <m/>
  </r>
  <r>
    <x v="424"/>
    <s v="227.186.498-44"/>
    <s v="NF SERVICOS DO"/>
    <n v="85640"/>
    <d v="2022-04-30T00:00:00"/>
    <n v="90168"/>
    <d v="2022-05-02T00:00:00"/>
    <m/>
    <n v="27"/>
    <d v="2022-06-01T00:00:00"/>
    <m/>
    <m/>
    <s v="Boletim - Diário Oficial Informa"/>
    <n v="27"/>
    <m/>
    <x v="0"/>
    <m/>
    <m/>
    <m/>
    <s v="3 - FATURADO DO INFORMA"/>
    <n v="1217"/>
    <x v="3"/>
    <x v="1"/>
    <m/>
  </r>
  <r>
    <x v="425"/>
    <s v="228.076.048-70"/>
    <s v="ND-OPERADORA CIELO"/>
    <n v="26901"/>
    <d v="2025-09-30T00:00:00"/>
    <m/>
    <m/>
    <m/>
    <n v="124.99"/>
    <d v="2025-09-30T00:00:00"/>
    <m/>
    <m/>
    <s v="e-CPF A1 (renovacao) em Software (12 meses) "/>
    <n v="124.99"/>
    <m/>
    <x v="0"/>
    <m/>
    <m/>
    <m/>
    <s v="1 - VENDA A VISTA"/>
    <n v="1"/>
    <x v="2"/>
    <x v="5"/>
    <m/>
  </r>
  <r>
    <x v="426"/>
    <s v="23.016.172/0001-59"/>
    <s v="NF SERVICOS"/>
    <n v="192908"/>
    <d v="2025-09-04T00:00:00"/>
    <n v="2024542"/>
    <d v="2025-09-04T00:00:00"/>
    <d v="2025-08-01T00:00:00"/>
    <n v="5919.22"/>
    <d v="2025-10-04T00:00:00"/>
    <s v="E0240550"/>
    <s v="PD024396"/>
    <s v="HOSPEDAGEM DE ROTEADOR"/>
    <n v="5919.22"/>
    <d v="2025-08-01T00:00:00"/>
    <x v="0"/>
    <m/>
    <m/>
    <s v="359.00007895/2024-20-ITO"/>
    <s v="2 - FATURADO"/>
    <n v="0"/>
    <x v="0"/>
    <x v="0"/>
    <m/>
  </r>
  <r>
    <x v="427"/>
    <s v="23.110.936/0001-70"/>
    <s v="ND-OPERADORA CIELO"/>
    <n v="26715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428"/>
    <s v="23.247.377/0001-45"/>
    <s v="ND-JUROS RECEBIMENTO"/>
    <s v="290365-1-NDJ1"/>
    <d v="2024-11-19T00:00:00"/>
    <n v="296715"/>
    <m/>
    <m/>
    <n v="0.16"/>
    <d v="2024-12-19T00:00:00"/>
    <m/>
    <m/>
    <s v="Nota de Debito Juros"/>
    <n v="0.16"/>
    <m/>
    <x v="0"/>
    <m/>
    <m/>
    <m/>
    <s v="2 - FATURADO"/>
    <n v="285"/>
    <x v="1"/>
    <x v="2"/>
    <m/>
  </r>
  <r>
    <x v="428"/>
    <s v="23.247.377/0001-45"/>
    <s v="ND-JUROS RECEBIMENTO"/>
    <s v="294918-1-NDJ1"/>
    <d v="2024-12-05T00:00:00"/>
    <n v="301323"/>
    <m/>
    <m/>
    <n v="0.01"/>
    <d v="2025-01-04T00:00:00"/>
    <m/>
    <m/>
    <s v="Nota de Debito Juros"/>
    <n v="0.01"/>
    <m/>
    <x v="0"/>
    <m/>
    <m/>
    <m/>
    <s v="2 - FATURADO"/>
    <n v="269"/>
    <x v="1"/>
    <x v="2"/>
    <m/>
  </r>
  <r>
    <x v="429"/>
    <s v="23.284.876/0001-02"/>
    <s v="5114 Venda A.T.CONSI"/>
    <n v="749"/>
    <d v="2025-08-19T00:00:00"/>
    <m/>
    <s v="ACERTO REF NF DEV SIMB 375959"/>
    <m/>
    <n v="135"/>
    <d v="2025-10-18T00:00:00"/>
    <m/>
    <m/>
    <s v="PASSAGENS - 3A REIMPRESSAO"/>
    <n v="135"/>
    <m/>
    <x v="0"/>
    <m/>
    <m/>
    <m/>
    <s v="60 DIAS"/>
    <n v="0"/>
    <x v="0"/>
    <x v="4"/>
    <m/>
  </r>
  <r>
    <x v="429"/>
    <s v="23.284.876/0001-02"/>
    <s v="5114 Venda A.T.CONSI"/>
    <n v="778"/>
    <d v="2025-09-26T00:00:00"/>
    <m/>
    <s v="REF NF DEV SIMB 382704"/>
    <m/>
    <n v="430"/>
    <d v="2025-11-25T00:00:00"/>
    <m/>
    <m/>
    <s v="PASSAGENS - 3A REIMPRESSAO"/>
    <n v="430"/>
    <m/>
    <x v="0"/>
    <m/>
    <m/>
    <m/>
    <s v="60 DIAS"/>
    <n v="0"/>
    <x v="0"/>
    <x v="4"/>
    <m/>
  </r>
  <r>
    <x v="430"/>
    <s v="23.429.162/0001-45"/>
    <s v="NF SERVICOS KIT"/>
    <n v="85174"/>
    <d v="2022-04-28T00:00:00"/>
    <n v="89701"/>
    <d v="2022-04-28T00:00:00"/>
    <m/>
    <n v="187.5"/>
    <d v="2022-05-28T00:00:00"/>
    <m/>
    <m/>
    <s v="Certificado e-CNPJ A3 em cartão - 36 meses Gov"/>
    <n v="187.5"/>
    <m/>
    <x v="13"/>
    <m/>
    <m/>
    <m/>
    <s v="2 - FATURADO"/>
    <n v="1221"/>
    <x v="3"/>
    <x v="1"/>
    <m/>
  </r>
  <r>
    <x v="430"/>
    <s v="23.429.162/0001-45"/>
    <s v="NF SERVICOS KIT"/>
    <n v="194279"/>
    <d v="2025-09-16T00:00:00"/>
    <n v="2025913"/>
    <d v="2025-09-16T00:00:00"/>
    <m/>
    <n v="251.97"/>
    <d v="2025-10-16T00:00:00"/>
    <m/>
    <m/>
    <s v="Certificado e-CNPJ A3 (somente certificado) - 36 meses Gov"/>
    <n v="239.88"/>
    <m/>
    <x v="0"/>
    <m/>
    <m/>
    <m/>
    <s v="2 - FATURADO"/>
    <n v="0"/>
    <x v="0"/>
    <x v="1"/>
    <m/>
  </r>
  <r>
    <x v="430"/>
    <s v="23.429.162/0002-26"/>
    <s v="NF SERVICOS E_GOV"/>
    <n v="159509"/>
    <d v="2023-01-16T00:00:00"/>
    <n v="164658"/>
    <d v="2023-01-16T00:00:00"/>
    <m/>
    <n v="167.26"/>
    <d v="2023-02-15T00:00:00"/>
    <m/>
    <m/>
    <s v="Certificado e-CPF A3 (somente certificado) - 36 meses Gov"/>
    <n v="167.26"/>
    <m/>
    <x v="13"/>
    <m/>
    <m/>
    <m/>
    <s v="2 - FATURADO"/>
    <n v="958"/>
    <x v="3"/>
    <x v="1"/>
    <m/>
  </r>
  <r>
    <x v="430"/>
    <s v="23.429.162/0002-26"/>
    <s v="NF SERVICOS E_GOV"/>
    <n v="182609"/>
    <d v="2025-03-25T00:00:00"/>
    <n v="1937432"/>
    <d v="2025-03-25T00:00:00"/>
    <m/>
    <n v="109.89"/>
    <d v="2025-04-24T00:00:00"/>
    <m/>
    <m/>
    <s v="Certificado e-CPF A3 (renovação) - 36 meses Gov"/>
    <n v="104.62"/>
    <m/>
    <x v="0"/>
    <m/>
    <m/>
    <m/>
    <s v="2 - FATURADO"/>
    <n v="159"/>
    <x v="4"/>
    <x v="1"/>
    <m/>
  </r>
  <r>
    <x v="430"/>
    <s v="23.429.162/0002-26"/>
    <s v="NF SERVICOS E_GOV"/>
    <n v="190276"/>
    <d v="2025-07-17T00:00:00"/>
    <n v="1996494"/>
    <d v="2025-07-17T00:00:00"/>
    <m/>
    <n v="109.89"/>
    <d v="2025-08-16T00:00:00"/>
    <m/>
    <m/>
    <s v="Certificado e-CPF A3 (renovação) - 36 meses Gov"/>
    <n v="104.62"/>
    <m/>
    <x v="0"/>
    <m/>
    <m/>
    <m/>
    <s v="2 - FATURADO"/>
    <n v="45"/>
    <x v="5"/>
    <x v="1"/>
    <m/>
  </r>
  <r>
    <x v="430"/>
    <s v="23.429.162/0004-98"/>
    <s v="NF SERVICOS"/>
    <n v="193986"/>
    <d v="2025-09-11T00:00:00"/>
    <n v="2025620"/>
    <d v="2025-09-11T00:00:00"/>
    <d v="2025-08-01T00:00:00"/>
    <n v="36358"/>
    <d v="2025-10-11T00:00:00"/>
    <s v="E0240537"/>
    <s v="PD024385"/>
    <s v="EMAIL COMO SERVIÇO"/>
    <n v="34612.82"/>
    <d v="2025-08-01T00:00:00"/>
    <x v="0"/>
    <m/>
    <s v="060.00034669/2024-67"/>
    <s v="359.00007463/2024-19 - ITO"/>
    <s v="2 - FATURADO"/>
    <n v="0"/>
    <x v="0"/>
    <x v="0"/>
    <m/>
  </r>
  <r>
    <x v="430"/>
    <s v="23.429.162/0004-98"/>
    <s v="NF SERVICOS"/>
    <n v="193987"/>
    <d v="2025-09-11T00:00:00"/>
    <n v="2025621"/>
    <d v="2025-09-11T00:00:00"/>
    <d v="2025-08-01T00:00:00"/>
    <n v="100868.7"/>
    <d v="2025-10-11T00:00:00"/>
    <s v="E0240537"/>
    <s v="PD024385"/>
    <s v="EMAIL COMO SERVIÇO"/>
    <n v="96027"/>
    <d v="2025-08-01T00:00:00"/>
    <x v="0"/>
    <m/>
    <s v="060.00034669/2024-67"/>
    <s v="359.00007463/2024-19 - ITO"/>
    <s v="2 - FATURADO"/>
    <n v="0"/>
    <x v="0"/>
    <x v="0"/>
    <m/>
  </r>
  <r>
    <x v="430"/>
    <s v="23.429.162/0004-98"/>
    <s v="NF SERVICOS KIT"/>
    <n v="193990"/>
    <d v="2025-09-11T00:00:00"/>
    <n v="2025624"/>
    <d v="2025-09-11T00:00:00"/>
    <d v="2025-08-01T00:00:00"/>
    <n v="10187.59"/>
    <d v="2025-10-11T00:00:00"/>
    <s v="E0240458"/>
    <s v="PD024317"/>
    <s v="CERTIFICADO DIGITAL eCPF"/>
    <n v="9698.59"/>
    <d v="2025-08-01T00:00:00"/>
    <x v="0"/>
    <s v="59/2024"/>
    <s v="060.00019987/2024-06"/>
    <s v="359.00006188/2024-16  ITO"/>
    <s v="2 - FATURADO"/>
    <n v="0"/>
    <x v="0"/>
    <x v="1"/>
    <m/>
  </r>
  <r>
    <x v="431"/>
    <s v="23.456.260/0001-71"/>
    <s v="NF SERVICOS DO"/>
    <n v="95242"/>
    <d v="2022-05-26T00:00:00"/>
    <n v="99834"/>
    <d v="2022-05-28T00:00:00"/>
    <m/>
    <n v="11.7"/>
    <d v="2022-06-27T00:00:00"/>
    <m/>
    <m/>
    <s v="Boletim - Diário Oficial Informa"/>
    <n v="11.7"/>
    <m/>
    <x v="0"/>
    <m/>
    <m/>
    <m/>
    <s v="3 - FATURADO DO INFORMA"/>
    <n v="1191"/>
    <x v="3"/>
    <x v="1"/>
    <m/>
  </r>
  <r>
    <x v="431"/>
    <s v="23.456.260/0001-71"/>
    <s v="NF SERVICOS DO"/>
    <n v="105894"/>
    <d v="2022-06-30T00:00:00"/>
    <n v="110552"/>
    <d v="2022-07-01T00:00:00"/>
    <m/>
    <n v="27"/>
    <d v="2022-07-31T00:00:00"/>
    <m/>
    <m/>
    <s v="Boletim - Diário Oficial Informa"/>
    <n v="27"/>
    <m/>
    <x v="0"/>
    <m/>
    <m/>
    <m/>
    <s v="3 - FATURADO DO INFORMA"/>
    <n v="1157"/>
    <x v="3"/>
    <x v="1"/>
    <m/>
  </r>
  <r>
    <x v="431"/>
    <s v="23.456.260/0001-71"/>
    <s v="NF SERVICOS DO"/>
    <n v="115152"/>
    <d v="2022-07-31T00:00:00"/>
    <n v="119883"/>
    <d v="2022-08-04T00:00:00"/>
    <m/>
    <n v="27"/>
    <d v="2022-09-03T00:00:00"/>
    <m/>
    <m/>
    <s v="Boletim - Diário Oficial Informa"/>
    <n v="27"/>
    <m/>
    <x v="0"/>
    <m/>
    <m/>
    <m/>
    <s v="3 - FATURADO DO INFORMA"/>
    <n v="1123"/>
    <x v="3"/>
    <x v="1"/>
    <m/>
  </r>
  <r>
    <x v="431"/>
    <s v="23.456.260/0001-71"/>
    <s v="NF SERVICOS DO"/>
    <n v="122707"/>
    <d v="2022-08-29T00:00:00"/>
    <n v="127500"/>
    <d v="2022-08-29T00:00:00"/>
    <m/>
    <n v="27"/>
    <d v="2022-09-28T00:00:00"/>
    <m/>
    <m/>
    <s v="Boletim - Diário Oficial Informa"/>
    <n v="27"/>
    <m/>
    <x v="0"/>
    <m/>
    <m/>
    <m/>
    <s v="3 - FATURADO DO INFORMA"/>
    <n v="1098"/>
    <x v="3"/>
    <x v="1"/>
    <m/>
  </r>
  <r>
    <x v="431"/>
    <s v="23.456.260/0001-71"/>
    <s v="NF SERVICOS DO"/>
    <n v="131918"/>
    <d v="2022-09-27T00:00:00"/>
    <n v="136793"/>
    <d v="2022-09-28T00:00:00"/>
    <m/>
    <n v="27"/>
    <d v="2022-10-28T00:00:00"/>
    <m/>
    <m/>
    <s v="Boletim - Diário Oficial Informa"/>
    <n v="27"/>
    <m/>
    <x v="0"/>
    <m/>
    <m/>
    <m/>
    <s v="3 - FATURADO DO INFORMA"/>
    <n v="1068"/>
    <x v="3"/>
    <x v="1"/>
    <m/>
  </r>
  <r>
    <x v="431"/>
    <s v="23.456.260/0001-71"/>
    <s v="NF SERVICOS DO"/>
    <n v="139280"/>
    <d v="2022-10-25T00:00:00"/>
    <n v="144223"/>
    <d v="2022-10-27T00:00:00"/>
    <m/>
    <n v="27"/>
    <d v="2022-11-26T00:00:00"/>
    <m/>
    <m/>
    <s v="Boletim - Diário Oficial Informa"/>
    <n v="27"/>
    <m/>
    <x v="0"/>
    <m/>
    <m/>
    <m/>
    <s v="3 - FATURADO DO INFORMA"/>
    <n v="1039"/>
    <x v="3"/>
    <x v="1"/>
    <m/>
  </r>
  <r>
    <x v="431"/>
    <s v="23.456.260/0001-71"/>
    <s v="NF SERVICOS DO"/>
    <n v="148900"/>
    <d v="2022-11-30T00:00:00"/>
    <n v="153925"/>
    <d v="2022-12-01T00:00:00"/>
    <m/>
    <n v="27"/>
    <d v="2022-12-31T00:00:00"/>
    <m/>
    <m/>
    <s v="Boletim - Diário Oficial Informa"/>
    <n v="27"/>
    <m/>
    <x v="0"/>
    <m/>
    <m/>
    <m/>
    <s v="3 - FATURADO DO INFORMA"/>
    <n v="1004"/>
    <x v="3"/>
    <x v="1"/>
    <m/>
  </r>
  <r>
    <x v="431"/>
    <s v="23.456.260/0001-71"/>
    <s v="NF SERVICOS DO"/>
    <n v="156484"/>
    <d v="2022-12-29T00:00:00"/>
    <n v="161410"/>
    <d v="2022-12-29T00:00:00"/>
    <m/>
    <n v="27"/>
    <d v="2023-01-28T00:00:00"/>
    <m/>
    <m/>
    <s v="Boletim - Diário Oficial Informa"/>
    <n v="27"/>
    <m/>
    <x v="0"/>
    <m/>
    <m/>
    <m/>
    <s v="3 - FATURADO DO INFORMA"/>
    <n v="976"/>
    <x v="3"/>
    <x v="1"/>
    <m/>
  </r>
  <r>
    <x v="431"/>
    <s v="23.456.260/0001-71"/>
    <s v="NF SERVICOS DO"/>
    <n v="162554"/>
    <d v="2023-01-27T00:00:00"/>
    <n v="167721"/>
    <d v="2023-01-27T00:00:00"/>
    <m/>
    <n v="27"/>
    <d v="2023-02-26T00:00:00"/>
    <m/>
    <m/>
    <s v="Boletim - Diário Oficial Informa"/>
    <n v="27"/>
    <m/>
    <x v="0"/>
    <m/>
    <m/>
    <m/>
    <s v="3 - FATURADO DO INFORMA"/>
    <n v="947"/>
    <x v="3"/>
    <x v="1"/>
    <m/>
  </r>
  <r>
    <x v="431"/>
    <s v="23.456.260/0001-71"/>
    <s v="NF SERVICOS DO"/>
    <n v="171248"/>
    <d v="2023-02-28T00:00:00"/>
    <n v="176519"/>
    <d v="2023-03-08T00:00:00"/>
    <m/>
    <n v="27"/>
    <d v="2023-04-07T00:00:00"/>
    <m/>
    <m/>
    <s v="Boletim - Diário Oficial Informa"/>
    <n v="27"/>
    <m/>
    <x v="0"/>
    <m/>
    <m/>
    <m/>
    <s v="3 - FATURADO DO INFORMA"/>
    <n v="907"/>
    <x v="3"/>
    <x v="1"/>
    <m/>
  </r>
  <r>
    <x v="431"/>
    <s v="23.456.260/0001-71"/>
    <s v="NF SERVICOS DO"/>
    <n v="180341"/>
    <d v="2023-03-31T00:00:00"/>
    <n v="185645"/>
    <d v="2023-04-03T00:00:00"/>
    <m/>
    <n v="27"/>
    <d v="2023-05-03T00:00:00"/>
    <m/>
    <m/>
    <s v="Boletim - Diário Oficial Informa"/>
    <n v="27"/>
    <m/>
    <x v="0"/>
    <m/>
    <m/>
    <m/>
    <s v="3 - FATURADO DO INFORMA"/>
    <n v="881"/>
    <x v="3"/>
    <x v="1"/>
    <m/>
  </r>
  <r>
    <x v="431"/>
    <s v="23.456.260/0001-71"/>
    <s v="NF SERVICOS DO"/>
    <n v="187402"/>
    <d v="2023-04-27T00:00:00"/>
    <n v="192772"/>
    <d v="2023-04-27T00:00:00"/>
    <m/>
    <n v="27"/>
    <d v="2023-05-27T00:00:00"/>
    <m/>
    <m/>
    <s v="Boletim - Diário Oficial Informa"/>
    <n v="27"/>
    <m/>
    <x v="0"/>
    <m/>
    <m/>
    <m/>
    <s v="3 - FATURADO DO INFORMA"/>
    <n v="857"/>
    <x v="3"/>
    <x v="1"/>
    <m/>
  </r>
  <r>
    <x v="431"/>
    <s v="23.456.260/0001-71"/>
    <s v="NF SERVICOS DO"/>
    <n v="196613"/>
    <d v="2023-06-05T00:00:00"/>
    <n v="202088"/>
    <d v="2023-06-14T00:00:00"/>
    <m/>
    <n v="27"/>
    <d v="2023-07-14T00:00:00"/>
    <m/>
    <m/>
    <s v="Boletim - Diário Oficial Informa"/>
    <n v="27"/>
    <m/>
    <x v="0"/>
    <m/>
    <m/>
    <m/>
    <s v="3 - FATURADO DO INFORMA"/>
    <n v="809"/>
    <x v="3"/>
    <x v="1"/>
    <m/>
  </r>
  <r>
    <x v="431"/>
    <s v="23.456.260/0001-71"/>
    <s v="NF SERVICOS DO"/>
    <n v="202640"/>
    <d v="2023-06-27T00:00:00"/>
    <n v="209105"/>
    <d v="2023-06-29T00:00:00"/>
    <m/>
    <n v="27"/>
    <d v="2023-07-27T00:00:00"/>
    <m/>
    <m/>
    <s v="Boletim - Diário Oficial Informa"/>
    <n v="27"/>
    <m/>
    <x v="0"/>
    <m/>
    <m/>
    <m/>
    <s v="3 - FATURADO DO INFORMA"/>
    <n v="796"/>
    <x v="3"/>
    <x v="1"/>
    <m/>
  </r>
  <r>
    <x v="431"/>
    <s v="23.456.260/0001-71"/>
    <s v="NF SERVICOS DO"/>
    <n v="211710"/>
    <d v="2023-07-31T00:00:00"/>
    <n v="217248"/>
    <d v="2023-08-01T00:00:00"/>
    <m/>
    <n v="27"/>
    <d v="2023-08-31T00:00:00"/>
    <m/>
    <m/>
    <s v="Boletim - Diário Oficial Informa"/>
    <n v="27"/>
    <m/>
    <x v="0"/>
    <m/>
    <m/>
    <m/>
    <s v="3 - FATURADO DO INFORMA"/>
    <n v="761"/>
    <x v="3"/>
    <x v="1"/>
    <m/>
  </r>
  <r>
    <x v="431"/>
    <s v="23.456.260/0001-71"/>
    <s v="NF SERVICOS DO"/>
    <n v="218668"/>
    <d v="2023-08-30T00:00:00"/>
    <n v="224229"/>
    <d v="2023-08-31T00:00:00"/>
    <m/>
    <n v="27"/>
    <d v="2023-09-30T00:00:00"/>
    <m/>
    <m/>
    <s v="Boletim - Diário Oficial Informa"/>
    <n v="27"/>
    <m/>
    <x v="0"/>
    <m/>
    <m/>
    <m/>
    <s v="3 - FATURADO DO INFORMA"/>
    <n v="731"/>
    <x v="3"/>
    <x v="1"/>
    <m/>
  </r>
  <r>
    <x v="431"/>
    <s v="23.456.260/0001-71"/>
    <s v="NF SERVICOS DO"/>
    <n v="225450"/>
    <d v="2023-09-30T00:00:00"/>
    <n v="231105"/>
    <d v="2023-10-02T00:00:00"/>
    <m/>
    <n v="27"/>
    <d v="2023-11-01T00:00:00"/>
    <m/>
    <m/>
    <s v="Boletim - Diário Oficial Informa"/>
    <n v="27"/>
    <m/>
    <x v="0"/>
    <m/>
    <m/>
    <m/>
    <s v="3 - FATURADO DO INFORMA"/>
    <n v="699"/>
    <x v="3"/>
    <x v="1"/>
    <m/>
  </r>
  <r>
    <x v="431"/>
    <s v="23.456.260/0001-71"/>
    <s v="NF SERVICOS DO"/>
    <n v="231184"/>
    <d v="2023-10-27T00:00:00"/>
    <n v="236896"/>
    <d v="2023-10-30T00:00:00"/>
    <m/>
    <n v="27"/>
    <d v="2023-11-29T00:00:00"/>
    <m/>
    <m/>
    <s v="Boletim - Diário Oficial Informa"/>
    <n v="27"/>
    <m/>
    <x v="0"/>
    <m/>
    <m/>
    <m/>
    <s v="3 - FATURADO DO INFORMA"/>
    <n v="671"/>
    <x v="3"/>
    <x v="1"/>
    <m/>
  </r>
  <r>
    <x v="431"/>
    <s v="23.456.260/0001-71"/>
    <s v="NF SERVICOS DO"/>
    <n v="236949"/>
    <d v="2023-11-30T00:00:00"/>
    <n v="242720"/>
    <d v="2023-11-30T00:00:00"/>
    <m/>
    <n v="27"/>
    <d v="2023-12-30T00:00:00"/>
    <m/>
    <m/>
    <s v="Boletim - Diário Oficial Informa"/>
    <n v="27"/>
    <m/>
    <x v="0"/>
    <m/>
    <m/>
    <m/>
    <s v="3 - FATURADO DO INFORMA"/>
    <n v="640"/>
    <x v="3"/>
    <x v="1"/>
    <m/>
  </r>
  <r>
    <x v="431"/>
    <s v="23.456.260/0001-71"/>
    <s v="NF SERVICOS DO"/>
    <n v="243753"/>
    <d v="2023-12-31T00:00:00"/>
    <n v="249574"/>
    <d v="2024-01-03T00:00:00"/>
    <m/>
    <n v="27"/>
    <d v="2024-02-02T00:00:00"/>
    <m/>
    <m/>
    <s v="Boletim - Diário Oficial Informa"/>
    <n v="27"/>
    <m/>
    <x v="0"/>
    <m/>
    <m/>
    <m/>
    <s v="3 - FATURADO DO INFORMA"/>
    <n v="606"/>
    <x v="3"/>
    <x v="1"/>
    <m/>
  </r>
  <r>
    <x v="431"/>
    <s v="23.456.260/0001-71"/>
    <s v="NF SERVICOS DO"/>
    <n v="247260"/>
    <d v="2024-01-29T00:00:00"/>
    <n v="253127"/>
    <d v="2024-01-30T00:00:00"/>
    <m/>
    <n v="27"/>
    <d v="2024-02-29T00:00:00"/>
    <m/>
    <m/>
    <s v="Boletim - Diário Oficial Informa"/>
    <n v="27"/>
    <m/>
    <x v="0"/>
    <m/>
    <m/>
    <m/>
    <s v="3 - FATURADO DO INFORMA"/>
    <n v="579"/>
    <x v="3"/>
    <x v="1"/>
    <m/>
  </r>
  <r>
    <x v="431"/>
    <s v="23.456.260/0001-71"/>
    <s v="NF SERVICOS DO"/>
    <n v="252826"/>
    <d v="2024-02-25T00:00:00"/>
    <n v="258727"/>
    <d v="2024-02-28T00:00:00"/>
    <m/>
    <n v="27"/>
    <d v="2024-03-29T00:00:00"/>
    <m/>
    <m/>
    <s v="Boletim - Diário Oficial Informa"/>
    <n v="27"/>
    <m/>
    <x v="0"/>
    <m/>
    <m/>
    <m/>
    <s v="3 - FATURADO DO INFORMA"/>
    <n v="550"/>
    <x v="3"/>
    <x v="1"/>
    <m/>
  </r>
  <r>
    <x v="432"/>
    <s v="23.521.405/0001-70"/>
    <s v="ND-OPERADORA CIELO"/>
    <n v="26834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433"/>
    <s v="23.893.079/0001-22"/>
    <s v="ND-OPERADORA CIELO"/>
    <n v="26666"/>
    <d v="2025-09-05T00:00:00"/>
    <m/>
    <m/>
    <m/>
    <n v="187.49"/>
    <d v="2025-09-05T00:00:00"/>
    <m/>
    <m/>
    <s v="Certificado e-CNPJ A1 em Software (12 meses)"/>
    <n v="187.49"/>
    <m/>
    <x v="0"/>
    <m/>
    <m/>
    <m/>
    <s v="1 - VENDA A VISTA"/>
    <n v="25"/>
    <x v="2"/>
    <x v="5"/>
    <m/>
  </r>
  <r>
    <x v="434"/>
    <s v="23.939.901/0001-49"/>
    <s v="ND-OPERADORA CIELO"/>
    <n v="26752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435"/>
    <s v="23.989.207/0001-36"/>
    <s v="ND-OPERADORA CIELO"/>
    <n v="26642"/>
    <d v="2025-09-03T00:00:00"/>
    <m/>
    <m/>
    <m/>
    <n v="139.38999999999999"/>
    <d v="2025-09-03T00:00:00"/>
    <m/>
    <m/>
    <s v="e-CNPJ A1 - Renovação 12 meses"/>
    <n v="139.38999999999999"/>
    <m/>
    <x v="0"/>
    <m/>
    <m/>
    <m/>
    <s v="1 - VENDA A VISTA"/>
    <n v="27"/>
    <x v="2"/>
    <x v="5"/>
    <m/>
  </r>
  <r>
    <x v="436"/>
    <s v="237.244.708-43"/>
    <s v="ND-OPERADORA CIELO"/>
    <n v="26497"/>
    <d v="2025-08-22T00:00:00"/>
    <m/>
    <m/>
    <m/>
    <n v="187.49"/>
    <d v="2025-08-22T00:00:00"/>
    <m/>
    <m/>
    <s v="Certificado e-CPF A3 (somente certificado) - 36 meses"/>
    <n v="0"/>
    <m/>
    <x v="0"/>
    <m/>
    <m/>
    <m/>
    <s v="1 - VENDA A VISTA"/>
    <n v="39"/>
    <x v="5"/>
    <x v="5"/>
    <m/>
  </r>
  <r>
    <x v="437"/>
    <s v="238.612.822-91"/>
    <s v="ND-OPERADORA CIELO"/>
    <n v="26820"/>
    <d v="2025-09-25T00:00:00"/>
    <m/>
    <m/>
    <m/>
    <n v="249.98"/>
    <d v="2025-09-25T00:00:00"/>
    <m/>
    <m/>
    <s v="Certificado e-CPF A3 em cartão e leitora - 12 meses"/>
    <n v="249.98"/>
    <m/>
    <x v="0"/>
    <m/>
    <m/>
    <m/>
    <s v="1 - VENDA A VISTA"/>
    <n v="5"/>
    <x v="2"/>
    <x v="5"/>
    <m/>
  </r>
  <r>
    <x v="438"/>
    <s v="24.018.620/0001-16"/>
    <s v="ND-OPERADORA CIELO"/>
    <n v="25210"/>
    <d v="2025-04-28T00:00:00"/>
    <m/>
    <m/>
    <m/>
    <n v="187.49"/>
    <d v="2025-04-28T00:00:00"/>
    <m/>
    <m/>
    <s v="Certificado e-CNPJ A1 em Software (12 meses)"/>
    <n v="119.69"/>
    <m/>
    <x v="0"/>
    <m/>
    <m/>
    <m/>
    <s v="1 - VENDA A VISTA"/>
    <n v="155"/>
    <x v="4"/>
    <x v="5"/>
    <m/>
  </r>
  <r>
    <x v="439"/>
    <s v="24.082.016/0001-59"/>
    <s v="NF SERVICOS"/>
    <n v="193137"/>
    <d v="2025-09-09T00:00:00"/>
    <n v="2024771"/>
    <d v="2025-09-09T00:00:00"/>
    <d v="2025-08-01T00:00:00"/>
    <n v="715.06"/>
    <d v="2025-10-09T00:00:00"/>
    <s v="E0200110"/>
    <s v="PD020095"/>
    <s v="SAM ESTOQUE"/>
    <n v="680.74"/>
    <d v="2025-08-01T00:00:00"/>
    <x v="0"/>
    <s v="14/2020"/>
    <s v="001.0993.000872/2020"/>
    <s v="PD-PRC-2021/00776   359.00001720/2024-17 APPS"/>
    <s v="2 - FATURADO"/>
    <n v="0"/>
    <x v="0"/>
    <x v="0"/>
    <m/>
  </r>
  <r>
    <x v="439"/>
    <s v="24.082.016/0001-59"/>
    <s v="NF SERVICOS"/>
    <n v="193154"/>
    <d v="2025-09-09T00:00:00"/>
    <n v="2024788"/>
    <d v="2025-09-09T00:00:00"/>
    <d v="2025-08-01T00:00:00"/>
    <n v="20279.13"/>
    <d v="2025-10-09T00:00:00"/>
    <s v="E0250009"/>
    <s v="PD025007"/>
    <s v="OFFICE BÁSICO E INTERMEDIÁRIO"/>
    <n v="19305.73"/>
    <d v="2025-08-01T00:00:00"/>
    <x v="0"/>
    <s v="000002/2025"/>
    <s v="144.00015157/2024-17"/>
    <s v="359.0001.0017/2024-91-ITO"/>
    <s v="2 - FATURADO"/>
    <n v="0"/>
    <x v="0"/>
    <x v="0"/>
    <m/>
  </r>
  <r>
    <x v="439"/>
    <s v="24.082.016/0001-59"/>
    <s v="NF SERVICOS"/>
    <n v="193162"/>
    <d v="2025-09-09T00:00:00"/>
    <n v="2024796"/>
    <d v="2025-09-09T00:00:00"/>
    <d v="2025-08-01T00:00:00"/>
    <n v="616"/>
    <d v="2025-10-09T00:00:00"/>
    <s v="E0200111"/>
    <s v="PD020095"/>
    <s v="SAM PATRIMONIO"/>
    <n v="586.42999999999995"/>
    <d v="2025-08-01T00:00:00"/>
    <x v="0"/>
    <s v="14/2020"/>
    <s v="001.0993.000872/2020"/>
    <s v="PD-PRC-2021/00776 - APPS"/>
    <s v="2 - FATURADO"/>
    <n v="0"/>
    <x v="0"/>
    <x v="0"/>
    <m/>
  </r>
  <r>
    <x v="439"/>
    <s v="24.082.016/0001-59"/>
    <s v="NF SERVICOS E_GOV"/>
    <n v="193480"/>
    <d v="2025-09-11T00:00:00"/>
    <n v="2025114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0"/>
    <x v="0"/>
    <x v="1"/>
    <m/>
  </r>
  <r>
    <x v="439"/>
    <s v="24.082.016/0001-59"/>
    <s v="NF SERVICOS"/>
    <n v="193666"/>
    <d v="2025-09-11T00:00:00"/>
    <n v="2025300"/>
    <d v="2025-09-11T00:00:00"/>
    <d v="2025-08-01T00:00:00"/>
    <n v="2242.1999999999998"/>
    <d v="2025-10-11T00:00:00"/>
    <s v="E0250238"/>
    <s v="PD025204"/>
    <s v="FOLHA DE PAGAMENTO"/>
    <n v="2134.5700000000002"/>
    <d v="2025-08-01T00:00:00"/>
    <x v="0"/>
    <m/>
    <s v="144.00005990/2025-31"/>
    <s v="359.00003743/2025-39 - APPS"/>
    <s v="2 - FATURADO"/>
    <n v="0"/>
    <x v="0"/>
    <x v="0"/>
    <m/>
  </r>
  <r>
    <x v="439"/>
    <s v="24.082.016/0001-59"/>
    <s v="NF SERVICOS E_GOV"/>
    <n v="194265"/>
    <d v="2025-09-16T00:00:00"/>
    <n v="2025899"/>
    <d v="2025-09-16T00:00:00"/>
    <m/>
    <n v="329.43"/>
    <d v="2025-10-16T00:00:00"/>
    <m/>
    <m/>
    <s v="Certificado e-CPF A3 em cartão e leitora - 36 meses Gov"/>
    <n v="313.62"/>
    <m/>
    <x v="0"/>
    <m/>
    <m/>
    <m/>
    <s v="2 - FATURADO"/>
    <n v="0"/>
    <x v="0"/>
    <x v="1"/>
    <m/>
  </r>
  <r>
    <x v="440"/>
    <s v="24.319.870/0001-96"/>
    <s v="ND-OPERADORA CIELO"/>
    <n v="26703"/>
    <d v="2025-09-09T00:00:00"/>
    <m/>
    <m/>
    <m/>
    <n v="187.49"/>
    <d v="2025-09-09T00:00:00"/>
    <m/>
    <m/>
    <s v="Certificado e-CNPJ A1 em Software (12 meses)"/>
    <n v="187.49"/>
    <m/>
    <x v="0"/>
    <m/>
    <m/>
    <m/>
    <s v="1 - VENDA A VISTA"/>
    <n v="21"/>
    <x v="2"/>
    <x v="5"/>
    <m/>
  </r>
  <r>
    <x v="441"/>
    <s v="24.454.376/0001-34"/>
    <s v="ND-OPERADORA CIELO"/>
    <n v="25446"/>
    <d v="2025-05-18T00:00:00"/>
    <m/>
    <m/>
    <m/>
    <n v="187.49"/>
    <d v="2025-05-18T00:00:00"/>
    <m/>
    <m/>
    <s v="Certificado e-CNPJ A1 em Software (12 meses)"/>
    <n v="4.3"/>
    <m/>
    <x v="0"/>
    <m/>
    <m/>
    <m/>
    <s v="1 - VENDA A VISTA"/>
    <n v="135"/>
    <x v="7"/>
    <x v="5"/>
    <m/>
  </r>
  <r>
    <x v="442"/>
    <s v="24.461.008/0001-13"/>
    <s v="ND-OPERADORA CIELO"/>
    <n v="26677"/>
    <d v="2025-09-08T00:00:00"/>
    <m/>
    <m/>
    <m/>
    <n v="187.49"/>
    <d v="2025-09-08T00:00:00"/>
    <m/>
    <m/>
    <s v="Certificado e-CNPJ A1 em Software (12 meses)"/>
    <n v="187.49"/>
    <m/>
    <x v="0"/>
    <m/>
    <m/>
    <m/>
    <s v="1 - VENDA A VISTA"/>
    <n v="22"/>
    <x v="2"/>
    <x v="5"/>
    <m/>
  </r>
  <r>
    <x v="443"/>
    <s v="24.513.414/0001-82"/>
    <s v="ND-OPERADORA CIELO"/>
    <n v="26629"/>
    <d v="2025-09-02T00:00:00"/>
    <m/>
    <m/>
    <m/>
    <n v="481.22"/>
    <d v="2025-09-02T00:00:00"/>
    <m/>
    <m/>
    <s v="e-CNPJ A3 (somente certificado) - 36 meses "/>
    <n v="481.22"/>
    <m/>
    <x v="0"/>
    <m/>
    <m/>
    <m/>
    <s v="1 - VENDA A VISTA"/>
    <n v="28"/>
    <x v="2"/>
    <x v="5"/>
    <m/>
  </r>
  <r>
    <x v="444"/>
    <s v="24.547.607/0001-54"/>
    <s v="ND-OPERADORA CIELO"/>
    <n v="26774"/>
    <d v="2025-09-25T00:00:00"/>
    <m/>
    <m/>
    <m/>
    <n v="312.48"/>
    <d v="2025-09-25T00:00:00"/>
    <m/>
    <m/>
    <s v="e-CNPJ A3 em cartão - 36 meses "/>
    <n v="312.48"/>
    <m/>
    <x v="0"/>
    <m/>
    <m/>
    <m/>
    <s v="1 - VENDA A VISTA"/>
    <n v="5"/>
    <x v="2"/>
    <x v="5"/>
    <m/>
  </r>
  <r>
    <x v="445"/>
    <s v="24.749.943/0001-80"/>
    <s v="ND-OPERADORA CIELO"/>
    <n v="26839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446"/>
    <s v="24.913.412/0006-95"/>
    <s v="NF SERVICOS KIT"/>
    <n v="194697"/>
    <d v="2025-09-23T00:00:00"/>
    <n v="2026331"/>
    <d v="2025-09-23T00:00:00"/>
    <m/>
    <n v="174.99"/>
    <d v="2025-09-23T00:00:00"/>
    <m/>
    <m/>
    <s v="Certificado e-CPF A3 em cartão - 12 meses"/>
    <n v="174.99"/>
    <m/>
    <x v="0"/>
    <m/>
    <m/>
    <m/>
    <s v="1 - VENDA A VISTA"/>
    <n v="7"/>
    <x v="2"/>
    <x v="1"/>
    <m/>
  </r>
  <r>
    <x v="446"/>
    <s v="24.913.412/0006-95"/>
    <s v="NF SERVICOS KIT"/>
    <n v="194698"/>
    <d v="2025-09-23T00:00:00"/>
    <n v="2026332"/>
    <d v="2025-09-23T00:00:00"/>
    <m/>
    <n v="124.99"/>
    <d v="2025-09-23T00:00:00"/>
    <m/>
    <m/>
    <s v="Certificado e-CPF A3 (somente certificado) - 12 meses"/>
    <n v="124.99"/>
    <m/>
    <x v="0"/>
    <m/>
    <m/>
    <m/>
    <s v="1 - VENDA A VISTA"/>
    <n v="7"/>
    <x v="2"/>
    <x v="1"/>
    <m/>
  </r>
  <r>
    <x v="447"/>
    <s v="24.996.595/0001-45"/>
    <s v="NF SERVICOS KIT"/>
    <n v="190796"/>
    <d v="2025-07-28T00:00:00"/>
    <n v="1997014"/>
    <d v="2025-07-28T00:00:00"/>
    <d v="2025-01-01T00:00:00"/>
    <n v="65.52"/>
    <d v="2025-08-27T00:00:00"/>
    <s v="E0240152"/>
    <s v="PD024102"/>
    <s v="CARIMBO DO TEMPO"/>
    <n v="65.52"/>
    <d v="2025-01-01T00:00:00"/>
    <x v="0"/>
    <m/>
    <m/>
    <s v="359.00000653/2024-13  ITO"/>
    <s v="2 - FATURADO"/>
    <n v="34"/>
    <x v="5"/>
    <x v="1"/>
    <m/>
  </r>
  <r>
    <x v="447"/>
    <s v="24.996.595/0001-45"/>
    <s v="NF SERVICOS KIT"/>
    <n v="193721"/>
    <d v="2025-09-11T00:00:00"/>
    <n v="2025355"/>
    <d v="2025-09-11T00:00:00"/>
    <d v="2025-08-01T00:00:00"/>
    <n v="152.1"/>
    <d v="2025-10-11T00:00:00"/>
    <s v="E0250134"/>
    <s v="PD025116"/>
    <s v="CARIMBO DE TEMPO"/>
    <n v="152.1"/>
    <d v="2025-08-01T00:00:00"/>
    <x v="0"/>
    <m/>
    <m/>
    <s v="359.00000833/2025-78 - ITO"/>
    <s v="2 - FATURADO"/>
    <n v="0"/>
    <x v="0"/>
    <x v="1"/>
    <m/>
  </r>
  <r>
    <x v="448"/>
    <s v="245.572.007-10"/>
    <s v="ND-AMAZON"/>
    <n v="236"/>
    <d v="2025-03-27T00:00:00"/>
    <m/>
    <m/>
    <m/>
    <n v="81.150000000000006"/>
    <d v="2025-04-26T00:00:00"/>
    <m/>
    <m/>
    <s v="Outras Receitas de Livraria"/>
    <n v="81.150000000000006"/>
    <m/>
    <x v="0"/>
    <m/>
    <m/>
    <m/>
    <s v="2 - FATURADO"/>
    <n v="157"/>
    <x v="4"/>
    <x v="6"/>
    <m/>
  </r>
  <r>
    <x v="449"/>
    <s v="25.014.990/0001-48"/>
    <s v="NF SERVICOS DO"/>
    <n v="26615"/>
    <d v="2021-10-27T00:00:00"/>
    <n v="30942"/>
    <d v="2021-10-27T00:00:00"/>
    <m/>
    <n v="6.3"/>
    <d v="2021-11-26T00:00:00"/>
    <m/>
    <m/>
    <s v="Boletim - Diário Oficial Informa"/>
    <n v="6.3"/>
    <m/>
    <x v="0"/>
    <m/>
    <m/>
    <m/>
    <s v="3 - FATURADO DO INFORMA"/>
    <n v="1404"/>
    <x v="3"/>
    <x v="1"/>
    <m/>
  </r>
  <r>
    <x v="449"/>
    <s v="25.014.990/0001-48"/>
    <s v="NF SERVICOS DO"/>
    <n v="26616"/>
    <d v="2021-10-27T00:00:00"/>
    <n v="30943"/>
    <d v="2021-10-27T00:00:00"/>
    <m/>
    <n v="7"/>
    <d v="2021-11-26T00:00:00"/>
    <m/>
    <m/>
    <s v="Boletim_e-Negócios Públicos Informa"/>
    <n v="7"/>
    <m/>
    <x v="0"/>
    <m/>
    <m/>
    <m/>
    <s v="4 - FATURADO eNEGOCIOS INFORMA"/>
    <n v="1404"/>
    <x v="3"/>
    <x v="1"/>
    <m/>
  </r>
  <r>
    <x v="449"/>
    <s v="25.014.990/0001-48"/>
    <s v="NF SERVICOS DO"/>
    <n v="37693"/>
    <d v="2021-11-26T00:00:00"/>
    <n v="41949"/>
    <d v="2021-11-29T00:00:00"/>
    <m/>
    <n v="27"/>
    <d v="2021-12-29T00:00:00"/>
    <m/>
    <m/>
    <s v="Boletim - Diário Oficial Informa"/>
    <n v="27"/>
    <m/>
    <x v="0"/>
    <m/>
    <m/>
    <m/>
    <s v="3 - FATURADO DO INFORMA"/>
    <n v="1371"/>
    <x v="3"/>
    <x v="1"/>
    <m/>
  </r>
  <r>
    <x v="449"/>
    <s v="25.014.990/0001-48"/>
    <s v="NF SERVICOS DO"/>
    <n v="37869"/>
    <d v="2021-11-26T00:00:00"/>
    <n v="42125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371"/>
    <x v="3"/>
    <x v="1"/>
    <m/>
  </r>
  <r>
    <x v="449"/>
    <s v="25.014.990/0001-48"/>
    <s v="NF SERVICOS DO"/>
    <n v="49147"/>
    <d v="2021-12-30T00:00:00"/>
    <n v="53472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340"/>
    <x v="3"/>
    <x v="1"/>
    <m/>
  </r>
  <r>
    <x v="449"/>
    <s v="25.014.990/0001-48"/>
    <s v="NF SERVICOS DO"/>
    <n v="49148"/>
    <d v="2021-12-30T00:00:00"/>
    <n v="53473"/>
    <d v="2021-12-30T00:00:00"/>
    <m/>
    <n v="27"/>
    <d v="2022-01-29T00:00:00"/>
    <m/>
    <m/>
    <s v="Boletim - Diário Oficial Informa"/>
    <n v="27"/>
    <m/>
    <x v="0"/>
    <m/>
    <m/>
    <m/>
    <s v="3 - FATURADO DO INFORMA"/>
    <n v="1340"/>
    <x v="3"/>
    <x v="1"/>
    <m/>
  </r>
  <r>
    <x v="449"/>
    <s v="25.014.990/0001-48"/>
    <s v="NF SERVICOS DO"/>
    <n v="57869"/>
    <d v="2022-02-14T00:00:00"/>
    <n v="62278"/>
    <d v="2022-02-14T00:00:00"/>
    <m/>
    <n v="27"/>
    <d v="2022-03-16T00:00:00"/>
    <m/>
    <m/>
    <s v="Boletim - Diário Oficial Informa"/>
    <n v="27"/>
    <m/>
    <x v="0"/>
    <m/>
    <m/>
    <m/>
    <s v="3 - FATURADO DO INFORMA"/>
    <n v="1294"/>
    <x v="3"/>
    <x v="1"/>
    <m/>
  </r>
  <r>
    <x v="449"/>
    <s v="25.014.990/0001-48"/>
    <s v="NF SERVICOS DO"/>
    <n v="57870"/>
    <d v="2022-02-14T00:00:00"/>
    <n v="62279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294"/>
    <x v="3"/>
    <x v="1"/>
    <m/>
  </r>
  <r>
    <x v="449"/>
    <s v="25.014.990/0001-48"/>
    <s v="NF SERVICOS DO"/>
    <n v="85962"/>
    <d v="2022-04-30T00:00:00"/>
    <n v="90490"/>
    <d v="2022-05-02T00:00:00"/>
    <m/>
    <n v="27"/>
    <d v="2022-06-01T00:00:00"/>
    <m/>
    <m/>
    <s v="Boletim - Diário Oficial Informa"/>
    <n v="27"/>
    <m/>
    <x v="0"/>
    <m/>
    <m/>
    <m/>
    <s v="3 - FATURADO DO INFORMA"/>
    <n v="1217"/>
    <x v="3"/>
    <x v="1"/>
    <m/>
  </r>
  <r>
    <x v="449"/>
    <s v="25.014.990/0001-48"/>
    <s v="NF SERVICOS DO"/>
    <n v="85963"/>
    <d v="2022-04-30T00:00:00"/>
    <n v="90491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217"/>
    <x v="3"/>
    <x v="1"/>
    <m/>
  </r>
  <r>
    <x v="449"/>
    <s v="25.014.990/0001-48"/>
    <s v="NF SERVICOS DO"/>
    <n v="94910"/>
    <d v="2022-05-26T00:00:00"/>
    <n v="99502"/>
    <d v="2022-05-28T00:00:00"/>
    <m/>
    <n v="27"/>
    <d v="2022-06-27T00:00:00"/>
    <m/>
    <m/>
    <s v="Boletim - Diário Oficial Informa"/>
    <n v="27"/>
    <m/>
    <x v="0"/>
    <m/>
    <m/>
    <m/>
    <s v="3 - FATURADO DO INFORMA"/>
    <n v="1191"/>
    <x v="3"/>
    <x v="1"/>
    <m/>
  </r>
  <r>
    <x v="449"/>
    <s v="25.014.990/0001-48"/>
    <s v="NF SERVICOS DO"/>
    <n v="94911"/>
    <d v="2022-05-26T00:00:00"/>
    <n v="99503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191"/>
    <x v="3"/>
    <x v="1"/>
    <m/>
  </r>
  <r>
    <x v="449"/>
    <s v="25.014.990/0001-48"/>
    <s v="NF SERVICOS DO"/>
    <n v="106055"/>
    <d v="2022-06-30T00:00:00"/>
    <n v="110713"/>
    <d v="2022-07-01T00:00:00"/>
    <m/>
    <n v="27"/>
    <d v="2022-07-31T00:00:00"/>
    <m/>
    <m/>
    <s v="Boletim - Diário Oficial Informa"/>
    <n v="27"/>
    <m/>
    <x v="0"/>
    <m/>
    <m/>
    <m/>
    <s v="3 - FATURADO DO INFORMA"/>
    <n v="1157"/>
    <x v="3"/>
    <x v="1"/>
    <m/>
  </r>
  <r>
    <x v="449"/>
    <s v="25.014.990/0001-48"/>
    <s v="NF SERVICOS DO"/>
    <n v="106056"/>
    <d v="2022-06-30T00:00:00"/>
    <n v="110714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157"/>
    <x v="3"/>
    <x v="1"/>
    <m/>
  </r>
  <r>
    <x v="449"/>
    <s v="25.014.990/0001-48"/>
    <s v="NF SERVICOS DO"/>
    <n v="115186"/>
    <d v="2022-07-31T00:00:00"/>
    <n v="119917"/>
    <d v="2022-08-04T00:00:00"/>
    <m/>
    <n v="27"/>
    <d v="2022-09-03T00:00:00"/>
    <m/>
    <m/>
    <s v="Boletim - Diário Oficial Informa"/>
    <n v="27"/>
    <m/>
    <x v="0"/>
    <m/>
    <m/>
    <m/>
    <s v="3 - FATURADO DO INFORMA"/>
    <n v="1123"/>
    <x v="3"/>
    <x v="1"/>
    <m/>
  </r>
  <r>
    <x v="449"/>
    <s v="25.014.990/0001-48"/>
    <s v="NF SERVICOS DO"/>
    <n v="115187"/>
    <d v="2022-07-31T00:00:00"/>
    <n v="119918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123"/>
    <x v="3"/>
    <x v="1"/>
    <m/>
  </r>
  <r>
    <x v="449"/>
    <s v="25.014.990/0001-48"/>
    <s v="NF SERVICOS DO"/>
    <n v="122999"/>
    <d v="2022-08-29T00:00:00"/>
    <n v="127792"/>
    <d v="2022-08-29T00:00:00"/>
    <m/>
    <n v="27"/>
    <d v="2022-09-28T00:00:00"/>
    <m/>
    <m/>
    <s v="Boletim - Diário Oficial Informa"/>
    <n v="27"/>
    <m/>
    <x v="0"/>
    <m/>
    <m/>
    <m/>
    <s v="3 - FATURADO DO INFORMA"/>
    <n v="1098"/>
    <x v="3"/>
    <x v="1"/>
    <m/>
  </r>
  <r>
    <x v="449"/>
    <s v="25.014.990/0001-48"/>
    <s v="NF SERVICOS DO"/>
    <n v="123000"/>
    <d v="2022-08-29T00:00:00"/>
    <n v="127793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098"/>
    <x v="3"/>
    <x v="1"/>
    <m/>
  </r>
  <r>
    <x v="449"/>
    <s v="25.014.990/0001-48"/>
    <s v="NF SERVICOS DO"/>
    <n v="132006"/>
    <d v="2022-09-27T00:00:00"/>
    <n v="136881"/>
    <d v="2022-09-28T00:00:00"/>
    <m/>
    <n v="27"/>
    <d v="2022-10-28T00:00:00"/>
    <m/>
    <m/>
    <s v="Boletim - Diário Oficial Informa"/>
    <n v="27"/>
    <m/>
    <x v="0"/>
    <m/>
    <m/>
    <m/>
    <s v="3 - FATURADO DO INFORMA"/>
    <n v="1068"/>
    <x v="3"/>
    <x v="1"/>
    <m/>
  </r>
  <r>
    <x v="449"/>
    <s v="25.014.990/0001-48"/>
    <s v="NF SERVICOS DO"/>
    <n v="132007"/>
    <d v="2022-09-27T00:00:00"/>
    <n v="13688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068"/>
    <x v="3"/>
    <x v="1"/>
    <m/>
  </r>
  <r>
    <x v="449"/>
    <s v="25.014.990/0001-48"/>
    <s v="NF SERVICOS DO"/>
    <n v="139345"/>
    <d v="2022-10-25T00:00:00"/>
    <n v="144288"/>
    <d v="2022-10-27T00:00:00"/>
    <m/>
    <n v="27"/>
    <d v="2022-11-26T00:00:00"/>
    <m/>
    <m/>
    <s v="Boletim - Diário Oficial Informa"/>
    <n v="27"/>
    <m/>
    <x v="0"/>
    <m/>
    <m/>
    <m/>
    <s v="3 - FATURADO DO INFORMA"/>
    <n v="1039"/>
    <x v="3"/>
    <x v="1"/>
    <m/>
  </r>
  <r>
    <x v="449"/>
    <s v="25.014.990/0001-48"/>
    <s v="NF SERVICOS DO"/>
    <n v="139346"/>
    <d v="2022-10-25T00:00:00"/>
    <n v="144289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1039"/>
    <x v="3"/>
    <x v="1"/>
    <m/>
  </r>
  <r>
    <x v="449"/>
    <s v="25.014.990/0001-48"/>
    <s v="NF SERVICOS DO"/>
    <n v="149267"/>
    <d v="2022-11-30T00:00:00"/>
    <n v="154292"/>
    <d v="2022-12-01T00:00:00"/>
    <m/>
    <n v="27"/>
    <d v="2022-12-31T00:00:00"/>
    <m/>
    <m/>
    <s v="Boletim - Diário Oficial Informa"/>
    <n v="27"/>
    <m/>
    <x v="0"/>
    <m/>
    <m/>
    <m/>
    <s v="3 - FATURADO DO INFORMA"/>
    <n v="1004"/>
    <x v="3"/>
    <x v="1"/>
    <m/>
  </r>
  <r>
    <x v="449"/>
    <s v="25.014.990/0001-48"/>
    <s v="NF SERVICOS DO"/>
    <n v="149268"/>
    <d v="2022-11-30T00:00:00"/>
    <n v="15429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1004"/>
    <x v="3"/>
    <x v="1"/>
    <m/>
  </r>
  <r>
    <x v="449"/>
    <s v="25.014.990/0001-48"/>
    <s v="NF SERVICOS DO"/>
    <n v="156157"/>
    <d v="2022-12-29T00:00:00"/>
    <n v="161231"/>
    <d v="2022-12-29T00:00:00"/>
    <m/>
    <n v="27"/>
    <d v="2023-01-28T00:00:00"/>
    <m/>
    <m/>
    <s v="Boletim - Diário Oficial Informa"/>
    <n v="27"/>
    <m/>
    <x v="0"/>
    <m/>
    <m/>
    <m/>
    <s v="3 - FATURADO DO INFORMA"/>
    <n v="976"/>
    <x v="3"/>
    <x v="1"/>
    <m/>
  </r>
  <r>
    <x v="449"/>
    <s v="25.014.990/0001-48"/>
    <s v="NF SERVICOS DO"/>
    <n v="156186"/>
    <d v="2022-12-29T00:00:00"/>
    <n v="161260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976"/>
    <x v="3"/>
    <x v="1"/>
    <m/>
  </r>
  <r>
    <x v="449"/>
    <s v="25.014.990/0001-48"/>
    <s v="NF SERVICOS DO"/>
    <n v="162565"/>
    <d v="2023-01-27T00:00:00"/>
    <n v="167732"/>
    <d v="2023-01-27T00:00:00"/>
    <m/>
    <n v="27"/>
    <d v="2023-02-26T00:00:00"/>
    <m/>
    <m/>
    <s v="Boletim - Diário Oficial Informa"/>
    <n v="27"/>
    <m/>
    <x v="0"/>
    <m/>
    <m/>
    <m/>
    <s v="3 - FATURADO DO INFORMA"/>
    <n v="947"/>
    <x v="3"/>
    <x v="1"/>
    <m/>
  </r>
  <r>
    <x v="449"/>
    <s v="25.014.990/0001-48"/>
    <s v="NF SERVICOS DO"/>
    <n v="162863"/>
    <d v="2023-01-27T00:00:00"/>
    <n v="168030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947"/>
    <x v="3"/>
    <x v="1"/>
    <m/>
  </r>
  <r>
    <x v="449"/>
    <s v="25.014.990/0001-48"/>
    <s v="NF SERVICOS DO"/>
    <n v="171273"/>
    <d v="2023-02-28T00:00:00"/>
    <n v="176544"/>
    <d v="2023-03-08T00:00:00"/>
    <m/>
    <n v="27"/>
    <d v="2023-04-07T00:00:00"/>
    <m/>
    <m/>
    <s v="Boletim - Diário Oficial Informa"/>
    <n v="27"/>
    <m/>
    <x v="0"/>
    <m/>
    <m/>
    <m/>
    <s v="3 - FATURADO DO INFORMA"/>
    <n v="907"/>
    <x v="3"/>
    <x v="1"/>
    <m/>
  </r>
  <r>
    <x v="449"/>
    <s v="25.014.990/0001-48"/>
    <s v="NF SERVICOS DO"/>
    <n v="171274"/>
    <d v="2023-02-28T00:00:00"/>
    <n v="176545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907"/>
    <x v="3"/>
    <x v="1"/>
    <m/>
  </r>
  <r>
    <x v="449"/>
    <s v="25.014.990/0001-48"/>
    <s v="NF SERVICOS DO"/>
    <n v="180578"/>
    <d v="2023-03-31T00:00:00"/>
    <n v="185882"/>
    <d v="2023-04-03T00:00:00"/>
    <m/>
    <n v="27"/>
    <d v="2023-05-03T00:00:00"/>
    <m/>
    <m/>
    <s v="Boletim - Diário Oficial Informa"/>
    <n v="27"/>
    <m/>
    <x v="0"/>
    <m/>
    <m/>
    <m/>
    <s v="3 - FATURADO DO INFORMA"/>
    <n v="881"/>
    <x v="3"/>
    <x v="1"/>
    <m/>
  </r>
  <r>
    <x v="449"/>
    <s v="25.014.990/0001-48"/>
    <s v="NF SERVICOS DO"/>
    <n v="180579"/>
    <d v="2023-03-31T00:00:00"/>
    <n v="185883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881"/>
    <x v="3"/>
    <x v="1"/>
    <m/>
  </r>
  <r>
    <x v="449"/>
    <s v="25.014.990/0001-48"/>
    <s v="NF SERVICOS DO"/>
    <n v="187289"/>
    <d v="2023-04-27T00:00:00"/>
    <n v="192659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857"/>
    <x v="3"/>
    <x v="1"/>
    <m/>
  </r>
  <r>
    <x v="449"/>
    <s v="25.014.990/0001-48"/>
    <s v="NF SERVICOS DO"/>
    <n v="187296"/>
    <d v="2023-04-27T00:00:00"/>
    <n v="192666"/>
    <d v="2023-04-27T00:00:00"/>
    <m/>
    <n v="27"/>
    <d v="2023-05-27T00:00:00"/>
    <m/>
    <m/>
    <s v="Boletim - Diário Oficial Informa"/>
    <n v="27"/>
    <m/>
    <x v="0"/>
    <m/>
    <m/>
    <m/>
    <s v="3 - FATURADO DO INFORMA"/>
    <n v="857"/>
    <x v="3"/>
    <x v="1"/>
    <m/>
  </r>
  <r>
    <x v="449"/>
    <s v="25.014.990/0001-48"/>
    <s v="NF SERVICOS DO"/>
    <n v="196532"/>
    <d v="2023-06-05T00:00:00"/>
    <n v="202007"/>
    <d v="2023-06-14T00:00:00"/>
    <m/>
    <n v="27"/>
    <d v="2023-07-14T00:00:00"/>
    <m/>
    <m/>
    <s v="Boletim - Diário Oficial Informa"/>
    <n v="27"/>
    <m/>
    <x v="0"/>
    <m/>
    <m/>
    <m/>
    <s v="3 - FATURADO DO INFORMA"/>
    <n v="809"/>
    <x v="3"/>
    <x v="1"/>
    <m/>
  </r>
  <r>
    <x v="449"/>
    <s v="25.014.990/0001-48"/>
    <s v="NF SERVICOS DO"/>
    <n v="196533"/>
    <d v="2023-06-05T00:00:00"/>
    <n v="202008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809"/>
    <x v="3"/>
    <x v="1"/>
    <m/>
  </r>
  <r>
    <x v="449"/>
    <s v="25.014.990/0001-48"/>
    <s v="NF SERVICOS DO"/>
    <n v="202846"/>
    <d v="2023-06-27T00:00:00"/>
    <n v="208306"/>
    <d v="2023-06-27T00:00:00"/>
    <m/>
    <n v="27"/>
    <d v="2023-07-27T00:00:00"/>
    <m/>
    <m/>
    <s v="Boletim - Diário Oficial Informa"/>
    <n v="27"/>
    <m/>
    <x v="0"/>
    <m/>
    <m/>
    <m/>
    <s v="3 - FATURADO DO INFORMA"/>
    <n v="796"/>
    <x v="3"/>
    <x v="1"/>
    <m/>
  </r>
  <r>
    <x v="449"/>
    <s v="25.014.990/0001-48"/>
    <s v="NF SERVICOS DO"/>
    <n v="202847"/>
    <d v="2023-06-27T00:00:00"/>
    <n v="208307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796"/>
    <x v="3"/>
    <x v="1"/>
    <m/>
  </r>
  <r>
    <x v="449"/>
    <s v="25.014.990/0001-48"/>
    <s v="NF SERVICOS DO"/>
    <n v="211927"/>
    <d v="2023-07-31T00:00:00"/>
    <n v="21746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761"/>
    <x v="3"/>
    <x v="1"/>
    <m/>
  </r>
  <r>
    <x v="449"/>
    <s v="25.014.990/0001-48"/>
    <s v="NF SERVICOS DO"/>
    <n v="218814"/>
    <d v="2023-08-30T00:00:00"/>
    <n v="224375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731"/>
    <x v="3"/>
    <x v="1"/>
    <m/>
  </r>
  <r>
    <x v="449"/>
    <s v="25.014.990/0001-48"/>
    <s v="NF SERVICOS DO"/>
    <n v="225143"/>
    <d v="2023-09-30T00:00:00"/>
    <n v="230798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699"/>
    <x v="3"/>
    <x v="1"/>
    <m/>
  </r>
  <r>
    <x v="449"/>
    <s v="25.014.990/0001-48"/>
    <s v="NF SERVICOS DO"/>
    <n v="231251"/>
    <d v="2023-10-27T00:00:00"/>
    <n v="236963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671"/>
    <x v="3"/>
    <x v="1"/>
    <m/>
  </r>
  <r>
    <x v="449"/>
    <s v="25.014.990/0001-48"/>
    <s v="NF SERVICOS DO"/>
    <n v="237065"/>
    <d v="2023-11-30T00:00:00"/>
    <n v="242836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640"/>
    <x v="3"/>
    <x v="1"/>
    <m/>
  </r>
  <r>
    <x v="449"/>
    <s v="25.014.990/0001-48"/>
    <s v="NF SERVICOS DO"/>
    <n v="243514"/>
    <d v="2023-12-31T00:00:00"/>
    <n v="249335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606"/>
    <x v="3"/>
    <x v="1"/>
    <m/>
  </r>
  <r>
    <x v="449"/>
    <s v="25.014.990/0001-48"/>
    <s v="NF SERVICOS DO"/>
    <n v="247349"/>
    <d v="2024-01-29T00:00:00"/>
    <n v="253216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579"/>
    <x v="3"/>
    <x v="1"/>
    <m/>
  </r>
  <r>
    <x v="449"/>
    <s v="25.014.990/0001-48"/>
    <s v="NF SERVICOS DO"/>
    <n v="252943"/>
    <d v="2024-02-25T00:00:00"/>
    <n v="258844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550"/>
    <x v="3"/>
    <x v="1"/>
    <m/>
  </r>
  <r>
    <x v="450"/>
    <s v="25.044.731/0001-60"/>
    <s v="ND-OPERADORA CIELO"/>
    <n v="26623"/>
    <d v="2025-09-02T00:00:00"/>
    <m/>
    <m/>
    <m/>
    <n v="139.38999999999999"/>
    <d v="2025-09-02T00:00:00"/>
    <m/>
    <m/>
    <s v="e-CNPJ A1 - Renovação 12 meses"/>
    <n v="139.38999999999999"/>
    <m/>
    <x v="0"/>
    <m/>
    <m/>
    <m/>
    <s v="1 - VENDA A VISTA"/>
    <n v="28"/>
    <x v="2"/>
    <x v="5"/>
    <m/>
  </r>
  <r>
    <x v="451"/>
    <s v="25.103.884/0001-30"/>
    <s v="ND-JUROS RECEBIMENTO"/>
    <s v="314904-1-NDJ1"/>
    <d v="2025-04-15T00:00:00"/>
    <n v="321541"/>
    <m/>
    <m/>
    <n v="1.4"/>
    <d v="2025-05-15T00:00:00"/>
    <m/>
    <m/>
    <s v="Nota de Debito Juros"/>
    <n v="1.4"/>
    <m/>
    <x v="0"/>
    <m/>
    <m/>
    <m/>
    <s v="2 - FATURADO"/>
    <n v="138"/>
    <x v="7"/>
    <x v="2"/>
    <m/>
  </r>
  <r>
    <x v="451"/>
    <s v="25.103.884/0001-30"/>
    <s v="ND-JUROS RECEBIMENTO"/>
    <s v="314915-1-NDJ1"/>
    <d v="2025-04-15T00:00:00"/>
    <n v="321552"/>
    <m/>
    <m/>
    <n v="0.61"/>
    <d v="2025-05-15T00:00:00"/>
    <m/>
    <m/>
    <s v="Nota de Debito Juros"/>
    <n v="0.61"/>
    <m/>
    <x v="0"/>
    <m/>
    <m/>
    <m/>
    <s v="2 - FATURADO"/>
    <n v="138"/>
    <x v="7"/>
    <x v="2"/>
    <m/>
  </r>
  <r>
    <x v="451"/>
    <s v="25.103.884/0001-30"/>
    <s v="ND-JUROS RECEBIMENTO"/>
    <s v="315717-1-NDJ1"/>
    <d v="2025-04-15T00:00:00"/>
    <n v="322355"/>
    <m/>
    <m/>
    <n v="0.61"/>
    <d v="2025-05-15T00:00:00"/>
    <m/>
    <m/>
    <s v="Nota de Debito Juros"/>
    <n v="0.61"/>
    <m/>
    <x v="0"/>
    <m/>
    <m/>
    <m/>
    <s v="2 - FATURADO"/>
    <n v="138"/>
    <x v="7"/>
    <x v="2"/>
    <m/>
  </r>
  <r>
    <x v="451"/>
    <s v="25.103.884/0001-30"/>
    <s v="NF SERVICOS DO"/>
    <n v="353855"/>
    <d v="2025-09-08T00:00:00"/>
    <n v="360664"/>
    <d v="2025-09-08T00:00:00"/>
    <m/>
    <n v="460.95"/>
    <d v="2025-10-08T00:00:00"/>
    <s v="E0220719"/>
    <s v="PD022719"/>
    <s v="Serviços de Publicidade Eletrônica"/>
    <n v="438.82"/>
    <m/>
    <x v="0"/>
    <m/>
    <m/>
    <m/>
    <s v="2 - FATURADO"/>
    <n v="0"/>
    <x v="0"/>
    <x v="1"/>
    <m/>
  </r>
  <r>
    <x v="451"/>
    <s v="25.103.884/0001-30"/>
    <s v="NF SERVICOS DO"/>
    <n v="354193"/>
    <d v="2025-09-09T00:00:00"/>
    <n v="361003"/>
    <d v="2025-09-09T00:00:00"/>
    <m/>
    <n v="553.14"/>
    <d v="2025-10-09T00:00:00"/>
    <s v="E0220719"/>
    <s v="PD022719"/>
    <s v="Serviços de Publicidade Eletrônica"/>
    <n v="526.59"/>
    <m/>
    <x v="0"/>
    <m/>
    <m/>
    <m/>
    <s v="2 - FATURADO"/>
    <n v="0"/>
    <x v="0"/>
    <x v="1"/>
    <m/>
  </r>
  <r>
    <x v="451"/>
    <s v="25.103.884/0001-30"/>
    <s v="NF SERVICOS DO"/>
    <n v="354295"/>
    <d v="2025-09-10T00:00:00"/>
    <n v="361105"/>
    <d v="2025-09-10T00:00:00"/>
    <m/>
    <n v="1290.6600000000001"/>
    <d v="2025-10-10T00:00:00"/>
    <s v="E0220719"/>
    <s v="PD022719"/>
    <s v="Serviços de Publicidade Eletrônica"/>
    <n v="1228.71"/>
    <m/>
    <x v="0"/>
    <m/>
    <m/>
    <m/>
    <s v="2 - FATURADO"/>
    <n v="0"/>
    <x v="0"/>
    <x v="1"/>
    <m/>
  </r>
  <r>
    <x v="451"/>
    <s v="25.103.884/0001-30"/>
    <s v="NF SERVICOS DO"/>
    <n v="354717"/>
    <d v="2025-09-10T00:00:00"/>
    <n v="361527"/>
    <d v="2025-09-10T00:00:00"/>
    <m/>
    <n v="368.76"/>
    <d v="2025-10-10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451"/>
    <s v="25.103.884/0001-30"/>
    <s v="NF SERVICOS DO"/>
    <n v="355516"/>
    <d v="2025-09-10T00:00:00"/>
    <n v="362326"/>
    <d v="2025-09-11T00:00:00"/>
    <m/>
    <n v="553.14"/>
    <d v="2025-10-11T00:00:00"/>
    <s v="E0220719"/>
    <s v="PD022719"/>
    <s v="Serviços de Publicidade Eletrônica"/>
    <n v="526.59"/>
    <m/>
    <x v="0"/>
    <m/>
    <m/>
    <m/>
    <s v="2 - FATURADO"/>
    <n v="0"/>
    <x v="0"/>
    <x v="1"/>
    <m/>
  </r>
  <r>
    <x v="451"/>
    <s v="25.103.884/0001-30"/>
    <s v="NF SERVICOS DO"/>
    <n v="356974"/>
    <d v="2025-09-17T00:00:00"/>
    <n v="363787"/>
    <d v="2025-09-18T00:00:00"/>
    <m/>
    <n v="553.14"/>
    <d v="2025-10-18T00:00:00"/>
    <s v="E0220719"/>
    <s v="PD022719"/>
    <s v="Serviços de Publicidade Eletrônica"/>
    <n v="526.59"/>
    <m/>
    <x v="0"/>
    <m/>
    <m/>
    <m/>
    <s v="2 - FATURADO"/>
    <n v="0"/>
    <x v="0"/>
    <x v="1"/>
    <m/>
  </r>
  <r>
    <x v="451"/>
    <s v="25.103.884/0001-30"/>
    <s v="NF SERVICOS DO"/>
    <n v="357151"/>
    <d v="2025-09-17T00:00:00"/>
    <n v="363964"/>
    <d v="2025-09-18T00:00:00"/>
    <m/>
    <n v="368.76"/>
    <d v="2025-10-18T00:00:00"/>
    <s v="E0220719"/>
    <s v="PD022719"/>
    <s v="Serviços de Publicidade Eletrônica"/>
    <n v="351.06"/>
    <m/>
    <x v="0"/>
    <m/>
    <m/>
    <m/>
    <s v="2 - FATURADO"/>
    <n v="0"/>
    <x v="0"/>
    <x v="1"/>
    <m/>
  </r>
  <r>
    <x v="452"/>
    <s v="25.127.720/0001-43"/>
    <s v="NF SERVICOS"/>
    <n v="192906"/>
    <d v="2025-09-04T00:00:00"/>
    <n v="2024540"/>
    <d v="2025-09-04T00:00:00"/>
    <d v="2025-08-01T00:00:00"/>
    <n v="5919.22"/>
    <d v="2025-10-04T00:00:00"/>
    <s v="E0250067"/>
    <s v="PD025052"/>
    <s v="HOSPEDAGEM DE ROTEADOR"/>
    <n v="5919.22"/>
    <d v="2025-08-01T00:00:00"/>
    <x v="0"/>
    <m/>
    <m/>
    <s v="359.00011260/2024-27 ITO"/>
    <s v="2 - FATURADO"/>
    <n v="0"/>
    <x v="0"/>
    <x v="0"/>
    <m/>
  </r>
  <r>
    <x v="453"/>
    <s v="25.331.951/0001-74"/>
    <s v="ND-OPERADORA CIELO"/>
    <n v="26884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454"/>
    <s v="250.749.658-45"/>
    <s v="ND-OPERADORA CIELO"/>
    <n v="26689"/>
    <d v="2025-09-09T00:00:00"/>
    <m/>
    <m/>
    <m/>
    <n v="124.99"/>
    <d v="2025-09-09T00:00:00"/>
    <m/>
    <m/>
    <s v="e-CPF A1 (renovacao) em Software (12 meses) "/>
    <n v="124.99"/>
    <m/>
    <x v="0"/>
    <m/>
    <m/>
    <m/>
    <s v="1 - VENDA A VISTA"/>
    <n v="21"/>
    <x v="2"/>
    <x v="5"/>
    <m/>
  </r>
  <r>
    <x v="455"/>
    <s v="251.395.288-00"/>
    <s v="ND-OPERADORA CIELO"/>
    <n v="26685"/>
    <d v="2025-09-08T00:00:00"/>
    <m/>
    <m/>
    <m/>
    <n v="187.49"/>
    <d v="2025-09-08T00:00:00"/>
    <m/>
    <m/>
    <s v="Certificado e-CPF A3 (renovação) - 36 meses"/>
    <n v="187.49"/>
    <m/>
    <x v="0"/>
    <m/>
    <m/>
    <m/>
    <s v="1 - VENDA A VISTA"/>
    <n v="22"/>
    <x v="2"/>
    <x v="5"/>
    <m/>
  </r>
  <r>
    <x v="456"/>
    <s v="252.619.911-53"/>
    <s v="ND-AMAZON"/>
    <n v="376"/>
    <d v="2025-05-10T00:00:00"/>
    <m/>
    <m/>
    <m/>
    <n v="39.729999999999997"/>
    <d v="2025-06-09T00:00:00"/>
    <m/>
    <m/>
    <s v="DIREITO E JUSTICA EM TERRAS D'EL REI NA S.PAULO COLONIAL  (1709-1822)"/>
    <n v="39.729999999999997"/>
    <m/>
    <x v="0"/>
    <m/>
    <m/>
    <m/>
    <s v="2 - FATURADO"/>
    <n v="113"/>
    <x v="6"/>
    <x v="6"/>
    <m/>
  </r>
  <r>
    <x v="457"/>
    <s v="255.382.568-47"/>
    <s v="ND-OPERADORA CIELO"/>
    <n v="26600"/>
    <d v="2025-09-01T00:00:00"/>
    <m/>
    <m/>
    <m/>
    <n v="187.49"/>
    <d v="2025-09-01T00:00:00"/>
    <m/>
    <m/>
    <s v="Certificado e-CNPJ A1 em Software (12 meses)"/>
    <n v="187.49"/>
    <m/>
    <x v="0"/>
    <m/>
    <m/>
    <m/>
    <s v="1 - VENDA A VISTA"/>
    <n v="29"/>
    <x v="2"/>
    <x v="5"/>
    <m/>
  </r>
  <r>
    <x v="458"/>
    <s v="258.244.528-22"/>
    <s v="ND-AMAZON"/>
    <n v="36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236"/>
    <x v="1"/>
    <x v="6"/>
    <m/>
  </r>
  <r>
    <x v="459"/>
    <s v="259.615.558-36"/>
    <s v="ND-AMAZON"/>
    <n v="161"/>
    <d v="2025-01-15T00:00:00"/>
    <m/>
    <m/>
    <m/>
    <n v="36.549999999999997"/>
    <d v="2025-02-14T00:00:00"/>
    <m/>
    <m/>
    <s v="O DIREITO ADMINISTRATIVO DA DIGNIDADE HUMANA E DO INTERESSE GERAL - FUNDAMENTOS E PRINCIPIOS"/>
    <n v="36.549999999999997"/>
    <m/>
    <x v="0"/>
    <m/>
    <m/>
    <m/>
    <s v="2 - FATURADO"/>
    <n v="228"/>
    <x v="1"/>
    <x v="6"/>
    <m/>
  </r>
  <r>
    <x v="460"/>
    <s v="259.635.078-55"/>
    <s v="ND-OPERADORA CIELO"/>
    <n v="26830"/>
    <d v="2025-09-25T00:00:00"/>
    <m/>
    <m/>
    <m/>
    <n v="249.98"/>
    <d v="2025-09-25T00:00:00"/>
    <m/>
    <m/>
    <s v="Certificado e-CPF A3 em cartão e leitora - 12 meses"/>
    <n v="249.98"/>
    <m/>
    <x v="0"/>
    <m/>
    <m/>
    <m/>
    <s v="1 - VENDA A VISTA"/>
    <n v="5"/>
    <x v="2"/>
    <x v="5"/>
    <m/>
  </r>
  <r>
    <x v="461"/>
    <s v="26.015.862/0001-81"/>
    <s v="ND-OPERADORA CIELO"/>
    <n v="26676"/>
    <d v="2025-09-08T00:00:00"/>
    <m/>
    <m/>
    <m/>
    <n v="251.97"/>
    <d v="2025-09-08T00:00:00"/>
    <m/>
    <m/>
    <s v="e-CNPJ A3 - Renovação 36 meses"/>
    <n v="251.97"/>
    <m/>
    <x v="0"/>
    <m/>
    <m/>
    <m/>
    <s v="1 - VENDA A VISTA"/>
    <n v="22"/>
    <x v="2"/>
    <x v="5"/>
    <m/>
  </r>
  <r>
    <x v="462"/>
    <s v="26.219.602/0001-28"/>
    <s v="ND-OPERADORA CIELO"/>
    <n v="26545"/>
    <d v="2025-08-27T00:00:00"/>
    <m/>
    <m/>
    <m/>
    <n v="187.49"/>
    <d v="2025-08-27T00:00:00"/>
    <m/>
    <m/>
    <s v="Certificado e-CNPJ A1 em Software (12 meses)"/>
    <n v="0"/>
    <m/>
    <x v="0"/>
    <m/>
    <m/>
    <m/>
    <s v="1 - VENDA A VISTA"/>
    <n v="34"/>
    <x v="5"/>
    <x v="5"/>
    <m/>
  </r>
  <r>
    <x v="463"/>
    <s v="26.292.055/0001-06"/>
    <s v="ND-OPERADORA CIELO"/>
    <n v="26672"/>
    <d v="2025-09-06T00:00:00"/>
    <m/>
    <m/>
    <m/>
    <n v="187.49"/>
    <d v="2025-09-06T00:00:00"/>
    <m/>
    <m/>
    <s v="Certificado e-CNPJ A1 em Software (12 meses)"/>
    <n v="187.49"/>
    <m/>
    <x v="0"/>
    <m/>
    <m/>
    <m/>
    <s v="1 - VENDA A VISTA"/>
    <n v="24"/>
    <x v="2"/>
    <x v="5"/>
    <m/>
  </r>
  <r>
    <x v="464"/>
    <s v="26.325.871/0001-79"/>
    <s v="NF SERVICOS DO"/>
    <n v="149116"/>
    <d v="2022-11-30T00:00:00"/>
    <n v="154141"/>
    <d v="2022-12-01T00:00:00"/>
    <m/>
    <n v="25.26"/>
    <d v="2022-12-31T00:00:00"/>
    <m/>
    <m/>
    <s v="Boletim - Diário Oficial Informa"/>
    <n v="25.26"/>
    <m/>
    <x v="0"/>
    <m/>
    <m/>
    <m/>
    <s v="3 - FATURADO DO INFORMA"/>
    <n v="1004"/>
    <x v="3"/>
    <x v="1"/>
    <m/>
  </r>
  <r>
    <x v="464"/>
    <s v="26.325.871/0001-79"/>
    <s v="NF SERVICOS DO"/>
    <n v="156510"/>
    <d v="2022-12-29T00:00:00"/>
    <n v="161436"/>
    <d v="2022-12-29T00:00:00"/>
    <m/>
    <n v="27"/>
    <d v="2023-01-28T00:00:00"/>
    <m/>
    <m/>
    <s v="Boletim - Diário Oficial Informa"/>
    <n v="27"/>
    <m/>
    <x v="0"/>
    <m/>
    <m/>
    <m/>
    <s v="3 - FATURADO DO INFORMA"/>
    <n v="976"/>
    <x v="3"/>
    <x v="1"/>
    <m/>
  </r>
  <r>
    <x v="464"/>
    <s v="26.325.871/0001-79"/>
    <s v="NF SERVICOS DO"/>
    <n v="162856"/>
    <d v="2023-01-27T00:00:00"/>
    <n v="168023"/>
    <d v="2023-01-27T00:00:00"/>
    <m/>
    <n v="27"/>
    <d v="2023-02-26T00:00:00"/>
    <m/>
    <m/>
    <s v="Boletim - Diário Oficial Informa"/>
    <n v="27"/>
    <m/>
    <x v="0"/>
    <m/>
    <m/>
    <m/>
    <s v="3 - FATURADO DO INFORMA"/>
    <n v="947"/>
    <x v="3"/>
    <x v="1"/>
    <m/>
  </r>
  <r>
    <x v="464"/>
    <s v="26.325.871/0001-79"/>
    <s v="NF SERVICOS DO"/>
    <n v="171350"/>
    <d v="2023-02-28T00:00:00"/>
    <n v="176621"/>
    <d v="2023-03-08T00:00:00"/>
    <m/>
    <n v="27"/>
    <d v="2023-04-07T00:00:00"/>
    <m/>
    <m/>
    <s v="Boletim - Diário Oficial Informa"/>
    <n v="27"/>
    <m/>
    <x v="0"/>
    <m/>
    <m/>
    <m/>
    <s v="3 - FATURADO DO INFORMA"/>
    <n v="907"/>
    <x v="3"/>
    <x v="1"/>
    <m/>
  </r>
  <r>
    <x v="464"/>
    <s v="26.325.871/0001-79"/>
    <s v="NF SERVICOS DO"/>
    <n v="180323"/>
    <d v="2023-03-31T00:00:00"/>
    <n v="185627"/>
    <d v="2023-04-03T00:00:00"/>
    <m/>
    <n v="27"/>
    <d v="2023-05-03T00:00:00"/>
    <m/>
    <m/>
    <s v="Boletim - Diário Oficial Informa"/>
    <n v="27"/>
    <m/>
    <x v="0"/>
    <m/>
    <m/>
    <m/>
    <s v="3 - FATURADO DO INFORMA"/>
    <n v="881"/>
    <x v="3"/>
    <x v="1"/>
    <m/>
  </r>
  <r>
    <x v="464"/>
    <s v="26.325.871/0001-79"/>
    <s v="NF SERVICOS DO"/>
    <n v="187246"/>
    <d v="2023-04-27T00:00:00"/>
    <n v="192616"/>
    <d v="2023-04-27T00:00:00"/>
    <m/>
    <n v="27"/>
    <d v="2023-05-27T00:00:00"/>
    <m/>
    <m/>
    <s v="Boletim - Diário Oficial Informa"/>
    <n v="27"/>
    <m/>
    <x v="0"/>
    <m/>
    <m/>
    <m/>
    <s v="3 - FATURADO DO INFORMA"/>
    <n v="857"/>
    <x v="3"/>
    <x v="1"/>
    <m/>
  </r>
  <r>
    <x v="464"/>
    <s v="26.325.871/0001-79"/>
    <s v="NF SERVICOS DO"/>
    <n v="196640"/>
    <d v="2023-06-05T00:00:00"/>
    <n v="202115"/>
    <d v="2023-06-14T00:00:00"/>
    <m/>
    <n v="27"/>
    <d v="2023-07-14T00:00:00"/>
    <m/>
    <m/>
    <s v="Boletim - Diário Oficial Informa"/>
    <n v="27"/>
    <m/>
    <x v="0"/>
    <m/>
    <m/>
    <m/>
    <s v="3 - FATURADO DO INFORMA"/>
    <n v="809"/>
    <x v="3"/>
    <x v="1"/>
    <m/>
  </r>
  <r>
    <x v="464"/>
    <s v="26.325.871/0001-79"/>
    <s v="NF SERVICOS DO"/>
    <n v="202796"/>
    <d v="2023-06-27T00:00:00"/>
    <n v="208256"/>
    <d v="2023-06-27T00:00:00"/>
    <m/>
    <n v="27"/>
    <d v="2023-07-27T00:00:00"/>
    <m/>
    <m/>
    <s v="Boletim - Diário Oficial Informa"/>
    <n v="27"/>
    <m/>
    <x v="0"/>
    <m/>
    <m/>
    <m/>
    <s v="3 - FATURADO DO INFORMA"/>
    <n v="796"/>
    <x v="3"/>
    <x v="1"/>
    <m/>
  </r>
  <r>
    <x v="464"/>
    <s v="26.325.871/0001-79"/>
    <s v="NF SERVICOS DO"/>
    <n v="211879"/>
    <d v="2023-07-31T00:00:00"/>
    <n v="217417"/>
    <d v="2023-08-01T00:00:00"/>
    <m/>
    <n v="27"/>
    <d v="2023-08-31T00:00:00"/>
    <m/>
    <m/>
    <s v="Boletim - Diário Oficial Informa"/>
    <n v="27"/>
    <m/>
    <x v="0"/>
    <m/>
    <m/>
    <m/>
    <s v="3 - FATURADO DO INFORMA"/>
    <n v="761"/>
    <x v="3"/>
    <x v="1"/>
    <m/>
  </r>
  <r>
    <x v="464"/>
    <s v="26.325.871/0001-79"/>
    <s v="NF SERVICOS DO"/>
    <n v="218935"/>
    <d v="2023-08-30T00:00:00"/>
    <n v="224496"/>
    <d v="2023-08-31T00:00:00"/>
    <m/>
    <n v="27"/>
    <d v="2023-09-30T00:00:00"/>
    <m/>
    <m/>
    <s v="Boletim - Diário Oficial Informa"/>
    <n v="27"/>
    <m/>
    <x v="0"/>
    <m/>
    <m/>
    <m/>
    <s v="3 - FATURADO DO INFORMA"/>
    <n v="731"/>
    <x v="3"/>
    <x v="1"/>
    <m/>
  </r>
  <r>
    <x v="464"/>
    <s v="26.325.871/0001-79"/>
    <s v="NF SERVICOS DO"/>
    <n v="225094"/>
    <d v="2023-09-30T00:00:00"/>
    <n v="230749"/>
    <d v="2023-10-02T00:00:00"/>
    <m/>
    <n v="27"/>
    <d v="2023-11-01T00:00:00"/>
    <m/>
    <m/>
    <s v="Boletim - Diário Oficial Informa"/>
    <n v="27"/>
    <m/>
    <x v="0"/>
    <m/>
    <m/>
    <m/>
    <s v="3 - FATURADO DO INFORMA"/>
    <n v="699"/>
    <x v="3"/>
    <x v="1"/>
    <m/>
  </r>
  <r>
    <x v="464"/>
    <s v="26.325.871/0001-79"/>
    <s v="NF SERVICOS DO"/>
    <n v="231180"/>
    <d v="2023-10-27T00:00:00"/>
    <n v="236892"/>
    <d v="2023-10-30T00:00:00"/>
    <m/>
    <n v="27"/>
    <d v="2023-11-29T00:00:00"/>
    <m/>
    <m/>
    <s v="Boletim - Diário Oficial Informa"/>
    <n v="27"/>
    <m/>
    <x v="0"/>
    <m/>
    <m/>
    <m/>
    <s v="3 - FATURADO DO INFORMA"/>
    <n v="671"/>
    <x v="3"/>
    <x v="1"/>
    <m/>
  </r>
  <r>
    <x v="464"/>
    <s v="26.325.871/0001-79"/>
    <s v="NF SERVICOS DO"/>
    <n v="237016"/>
    <d v="2023-11-30T00:00:00"/>
    <n v="242787"/>
    <d v="2023-11-30T00:00:00"/>
    <m/>
    <n v="27"/>
    <d v="2023-12-30T00:00:00"/>
    <m/>
    <m/>
    <s v="Boletim - Diário Oficial Informa"/>
    <n v="27"/>
    <m/>
    <x v="0"/>
    <m/>
    <m/>
    <m/>
    <s v="3 - FATURADO DO INFORMA"/>
    <n v="640"/>
    <x v="3"/>
    <x v="1"/>
    <m/>
  </r>
  <r>
    <x v="464"/>
    <s v="26.325.871/0001-79"/>
    <s v="NF SERVICOS DO"/>
    <n v="243860"/>
    <d v="2023-12-31T00:00:00"/>
    <n v="249681"/>
    <d v="2024-01-03T00:00:00"/>
    <m/>
    <n v="27"/>
    <d v="2024-02-02T00:00:00"/>
    <m/>
    <m/>
    <s v="Boletim - Diário Oficial Informa"/>
    <n v="27"/>
    <m/>
    <x v="0"/>
    <m/>
    <m/>
    <m/>
    <s v="3 - FATURADO DO INFORMA"/>
    <n v="606"/>
    <x v="3"/>
    <x v="1"/>
    <m/>
  </r>
  <r>
    <x v="464"/>
    <s v="26.325.871/0001-79"/>
    <s v="NF SERVICOS DO"/>
    <n v="247483"/>
    <d v="2024-01-29T00:00:00"/>
    <n v="253350"/>
    <d v="2024-01-30T00:00:00"/>
    <m/>
    <n v="27"/>
    <d v="2024-02-29T00:00:00"/>
    <m/>
    <m/>
    <s v="Boletim - Diário Oficial Informa"/>
    <n v="27"/>
    <m/>
    <x v="0"/>
    <m/>
    <m/>
    <m/>
    <s v="3 - FATURADO DO INFORMA"/>
    <n v="579"/>
    <x v="3"/>
    <x v="1"/>
    <m/>
  </r>
  <r>
    <x v="464"/>
    <s v="26.325.871/0001-79"/>
    <s v="NF SERVICOS DO"/>
    <n v="252892"/>
    <d v="2024-02-25T00:00:00"/>
    <n v="258793"/>
    <d v="2024-02-28T00:00:00"/>
    <m/>
    <n v="27"/>
    <d v="2024-03-29T00:00:00"/>
    <m/>
    <m/>
    <s v="Boletim - Diário Oficial Informa"/>
    <n v="27"/>
    <m/>
    <x v="0"/>
    <m/>
    <m/>
    <m/>
    <s v="3 - FATURADO DO INFORMA"/>
    <n v="550"/>
    <x v="3"/>
    <x v="1"/>
    <m/>
  </r>
  <r>
    <x v="465"/>
    <s v="26.463.884/0001-04"/>
    <s v="5114 Venda A.T.CONSI"/>
    <n v="652"/>
    <d v="2025-03-27T00:00:00"/>
    <m/>
    <s v="ACERTO REF NF DEV SIMB 6639"/>
    <m/>
    <n v="965.5"/>
    <d v="2025-05-26T00:00:00"/>
    <m/>
    <m/>
    <s v="YEDAMARIA - EDICAO IO"/>
    <n v="965.5"/>
    <m/>
    <x v="0"/>
    <m/>
    <m/>
    <m/>
    <s v="60 DIAS"/>
    <n v="127"/>
    <x v="7"/>
    <x v="4"/>
    <m/>
  </r>
  <r>
    <x v="466"/>
    <s v="26.507.563/0001-64"/>
    <s v="NF SERVICOS"/>
    <n v="194077"/>
    <d v="2025-09-12T00:00:00"/>
    <n v="2025711"/>
    <d v="2025-09-12T00:00:00"/>
    <d v="2025-08-01T00:00:00"/>
    <n v="5919.22"/>
    <d v="2025-10-12T00:00:00"/>
    <s v="E0250220"/>
    <s v="PD025190"/>
    <s v="HOSPEDAGEM"/>
    <n v="5919.22"/>
    <d v="2025-08-01T00:00:00"/>
    <x v="0"/>
    <m/>
    <m/>
    <s v="SEI 359.00003150/2025-72  ITO"/>
    <s v="2 - FATURADO"/>
    <n v="0"/>
    <x v="0"/>
    <x v="0"/>
    <m/>
  </r>
  <r>
    <x v="467"/>
    <s v="26.672.610/0001-25"/>
    <s v="ND-JUROS RECEBIMENTO"/>
    <s v="290384-1-NDJ1"/>
    <d v="2024-11-25T00:00:00"/>
    <n v="296734"/>
    <m/>
    <m/>
    <n v="0.11"/>
    <d v="2024-12-25T00:00:00"/>
    <m/>
    <m/>
    <s v="Nota de Debito Juros"/>
    <n v="0.11"/>
    <m/>
    <x v="0"/>
    <m/>
    <m/>
    <m/>
    <s v="2 - FATURADO"/>
    <n v="279"/>
    <x v="1"/>
    <x v="2"/>
    <m/>
  </r>
  <r>
    <x v="468"/>
    <s v="26.680.426/0001-27"/>
    <s v="NF SERVICOS DO"/>
    <n v="66382"/>
    <d v="2022-02-28T00:00:00"/>
    <n v="70807"/>
    <d v="2022-03-02T00:00:00"/>
    <m/>
    <n v="162"/>
    <d v="2022-04-01T00:00:00"/>
    <m/>
    <m/>
    <s v="Boletim - Diário Oficial Informa"/>
    <n v="162"/>
    <m/>
    <x v="0"/>
    <m/>
    <m/>
    <m/>
    <s v="3 - FATURADO DO INFORMA"/>
    <n v="1278"/>
    <x v="3"/>
    <x v="1"/>
    <m/>
  </r>
  <r>
    <x v="468"/>
    <s v="26.680.426/0001-27"/>
    <s v="NF SERVICOS DO"/>
    <n v="94880"/>
    <d v="2022-05-26T00:00:00"/>
    <n v="99472"/>
    <d v="2022-05-28T00:00:00"/>
    <m/>
    <n v="162"/>
    <d v="2022-06-27T00:00:00"/>
    <m/>
    <m/>
    <s v="Boletim - Diário Oficial Informa"/>
    <n v="162"/>
    <m/>
    <x v="0"/>
    <m/>
    <m/>
    <m/>
    <s v="3 - FATURADO DO INFORMA"/>
    <n v="1191"/>
    <x v="3"/>
    <x v="1"/>
    <m/>
  </r>
  <r>
    <x v="468"/>
    <s v="26.680.426/0001-27"/>
    <s v="NF SERVICOS DO"/>
    <n v="105978"/>
    <d v="2022-06-30T00:00:00"/>
    <n v="110636"/>
    <d v="2022-07-01T00:00:00"/>
    <m/>
    <n v="162"/>
    <d v="2022-07-31T00:00:00"/>
    <m/>
    <m/>
    <s v="Boletim - Diário Oficial Informa"/>
    <n v="162"/>
    <m/>
    <x v="0"/>
    <m/>
    <m/>
    <m/>
    <s v="3 - FATURADO DO INFORMA"/>
    <n v="1157"/>
    <x v="3"/>
    <x v="1"/>
    <m/>
  </r>
  <r>
    <x v="468"/>
    <s v="26.680.426/0001-27"/>
    <s v="NF SERVICOS DO"/>
    <n v="115279"/>
    <d v="2022-07-31T00:00:00"/>
    <n v="120010"/>
    <d v="2022-08-04T00:00:00"/>
    <m/>
    <n v="162"/>
    <d v="2022-09-03T00:00:00"/>
    <m/>
    <m/>
    <s v="Boletim - Diário Oficial Informa"/>
    <n v="162"/>
    <m/>
    <x v="0"/>
    <m/>
    <m/>
    <m/>
    <s v="3 - FATURADO DO INFORMA"/>
    <n v="1123"/>
    <x v="3"/>
    <x v="1"/>
    <m/>
  </r>
  <r>
    <x v="469"/>
    <s v="261.473.758-57"/>
    <s v="ND-OPERADORA CIELO"/>
    <n v="26610"/>
    <d v="2025-09-01T00:00:00"/>
    <m/>
    <m/>
    <m/>
    <n v="124.99"/>
    <d v="2025-09-01T00:00:00"/>
    <m/>
    <m/>
    <s v="e-CPF A3 (renovação)"/>
    <n v="124.99"/>
    <m/>
    <x v="0"/>
    <m/>
    <m/>
    <m/>
    <s v="1 - VENDA A VISTA"/>
    <n v="29"/>
    <x v="2"/>
    <x v="5"/>
    <m/>
  </r>
  <r>
    <x v="470"/>
    <s v="262.337.278-04"/>
    <s v="NF SERVICOS DO"/>
    <n v="123141"/>
    <d v="2022-08-29T00:00:00"/>
    <n v="127934"/>
    <d v="2022-08-29T00:00:00"/>
    <m/>
    <n v="28.74"/>
    <d v="2022-09-28T00:00:00"/>
    <m/>
    <m/>
    <s v="Boletim - Diário Oficial Informa"/>
    <n v="28.74"/>
    <m/>
    <x v="0"/>
    <m/>
    <m/>
    <m/>
    <s v="3 - FATURADO DO INFORMA"/>
    <n v="1098"/>
    <x v="3"/>
    <x v="1"/>
    <m/>
  </r>
  <r>
    <x v="470"/>
    <s v="262.337.278-04"/>
    <s v="NF SERVICOS DO"/>
    <n v="131892"/>
    <d v="2022-09-27T00:00:00"/>
    <n v="136767"/>
    <d v="2022-09-28T00:00:00"/>
    <m/>
    <n v="81"/>
    <d v="2022-10-28T00:00:00"/>
    <m/>
    <m/>
    <s v="Boletim - Diário Oficial Informa"/>
    <n v="81"/>
    <m/>
    <x v="0"/>
    <m/>
    <m/>
    <m/>
    <s v="3 - FATURADO DO INFORMA"/>
    <n v="1068"/>
    <x v="3"/>
    <x v="1"/>
    <m/>
  </r>
  <r>
    <x v="470"/>
    <s v="262.337.278-04"/>
    <s v="NF SERVICOS DO"/>
    <n v="139320"/>
    <d v="2022-10-25T00:00:00"/>
    <n v="144263"/>
    <d v="2022-10-27T00:00:00"/>
    <m/>
    <n v="81"/>
    <d v="2022-11-26T00:00:00"/>
    <m/>
    <m/>
    <s v="Boletim - Diário Oficial Informa"/>
    <n v="81"/>
    <m/>
    <x v="0"/>
    <m/>
    <m/>
    <m/>
    <s v="3 - FATURADO DO INFORMA"/>
    <n v="1039"/>
    <x v="3"/>
    <x v="1"/>
    <m/>
  </r>
  <r>
    <x v="470"/>
    <s v="262.337.278-04"/>
    <s v="NF SERVICOS DO"/>
    <n v="149126"/>
    <d v="2022-11-30T00:00:00"/>
    <n v="154151"/>
    <d v="2022-12-01T00:00:00"/>
    <m/>
    <n v="81"/>
    <d v="2022-12-31T00:00:00"/>
    <m/>
    <m/>
    <s v="Boletim - Diário Oficial Informa"/>
    <n v="81"/>
    <m/>
    <x v="0"/>
    <m/>
    <m/>
    <m/>
    <s v="3 - FATURADO DO INFORMA"/>
    <n v="1004"/>
    <x v="3"/>
    <x v="1"/>
    <m/>
  </r>
  <r>
    <x v="470"/>
    <s v="262.337.278-04"/>
    <s v="NF SERVICOS DO"/>
    <n v="156225"/>
    <d v="2022-12-29T00:00:00"/>
    <n v="161299"/>
    <d v="2022-12-29T00:00:00"/>
    <m/>
    <n v="81"/>
    <d v="2023-01-28T00:00:00"/>
    <m/>
    <m/>
    <s v="Boletim - Diário Oficial Informa"/>
    <n v="81"/>
    <m/>
    <x v="0"/>
    <m/>
    <m/>
    <m/>
    <s v="3 - FATURADO DO INFORMA"/>
    <n v="976"/>
    <x v="3"/>
    <x v="1"/>
    <m/>
  </r>
  <r>
    <x v="470"/>
    <s v="262.337.278-04"/>
    <s v="NF SERVICOS DO"/>
    <n v="162833"/>
    <d v="2023-01-27T00:00:00"/>
    <n v="168000"/>
    <d v="2023-01-27T00:00:00"/>
    <m/>
    <n v="81"/>
    <d v="2023-02-26T00:00:00"/>
    <m/>
    <m/>
    <s v="Boletim - Diário Oficial Informa"/>
    <n v="81"/>
    <m/>
    <x v="0"/>
    <m/>
    <m/>
    <m/>
    <s v="3 - FATURADO DO INFORMA"/>
    <n v="947"/>
    <x v="3"/>
    <x v="1"/>
    <m/>
  </r>
  <r>
    <x v="470"/>
    <s v="262.337.278-04"/>
    <s v="NF SERVICOS DO"/>
    <n v="171302"/>
    <d v="2023-02-28T00:00:00"/>
    <n v="176573"/>
    <d v="2023-03-08T00:00:00"/>
    <m/>
    <n v="81"/>
    <d v="2023-04-07T00:00:00"/>
    <m/>
    <m/>
    <s v="Boletim - Diário Oficial Informa"/>
    <n v="81"/>
    <m/>
    <x v="0"/>
    <m/>
    <m/>
    <m/>
    <s v="3 - FATURADO DO INFORMA"/>
    <n v="907"/>
    <x v="3"/>
    <x v="1"/>
    <m/>
  </r>
  <r>
    <x v="470"/>
    <s v="262.337.278-04"/>
    <s v="NF SERVICOS DO"/>
    <n v="180791"/>
    <d v="2023-03-31T00:00:00"/>
    <n v="186095"/>
    <d v="2023-04-03T00:00:00"/>
    <m/>
    <n v="81"/>
    <d v="2023-05-03T00:00:00"/>
    <m/>
    <m/>
    <s v="Boletim - Diário Oficial Informa"/>
    <n v="81"/>
    <m/>
    <x v="0"/>
    <m/>
    <m/>
    <m/>
    <s v="3 - FATURADO DO INFORMA"/>
    <n v="881"/>
    <x v="3"/>
    <x v="1"/>
    <m/>
  </r>
  <r>
    <x v="470"/>
    <s v="262.337.278-04"/>
    <s v="NF SERVICOS DO"/>
    <n v="187083"/>
    <d v="2023-04-27T00:00:00"/>
    <n v="192453"/>
    <d v="2023-04-27T00:00:00"/>
    <m/>
    <n v="81"/>
    <d v="2023-05-27T00:00:00"/>
    <m/>
    <m/>
    <s v="Boletim - Diário Oficial Informa"/>
    <n v="81"/>
    <m/>
    <x v="0"/>
    <m/>
    <m/>
    <m/>
    <s v="3 - FATURADO DO INFORMA"/>
    <n v="857"/>
    <x v="3"/>
    <x v="1"/>
    <m/>
  </r>
  <r>
    <x v="470"/>
    <s v="262.337.278-04"/>
    <s v="NF SERVICOS DO"/>
    <n v="196663"/>
    <d v="2023-06-05T00:00:00"/>
    <n v="202138"/>
    <d v="2023-06-14T00:00:00"/>
    <m/>
    <n v="81"/>
    <d v="2023-07-14T00:00:00"/>
    <m/>
    <m/>
    <s v="Boletim - Diário Oficial Informa"/>
    <n v="81"/>
    <m/>
    <x v="0"/>
    <m/>
    <m/>
    <m/>
    <s v="3 - FATURADO DO INFORMA"/>
    <n v="809"/>
    <x v="3"/>
    <x v="1"/>
    <m/>
  </r>
  <r>
    <x v="470"/>
    <s v="262.337.278-04"/>
    <s v="NF SERVICOS DO"/>
    <n v="202724"/>
    <d v="2023-06-27T00:00:00"/>
    <n v="208184"/>
    <d v="2023-06-27T00:00:00"/>
    <m/>
    <n v="81"/>
    <d v="2023-07-27T00:00:00"/>
    <m/>
    <m/>
    <s v="Boletim - Diário Oficial Informa"/>
    <n v="81"/>
    <m/>
    <x v="0"/>
    <m/>
    <m/>
    <m/>
    <s v="3 - FATURADO DO INFORMA"/>
    <n v="796"/>
    <x v="3"/>
    <x v="1"/>
    <m/>
  </r>
  <r>
    <x v="470"/>
    <s v="262.337.278-04"/>
    <s v="NF SERVICOS DO"/>
    <n v="211862"/>
    <d v="2023-07-31T00:00:00"/>
    <n v="217400"/>
    <d v="2023-08-01T00:00:00"/>
    <m/>
    <n v="81"/>
    <d v="2023-08-31T00:00:00"/>
    <m/>
    <m/>
    <s v="Boletim - Diário Oficial Informa"/>
    <n v="81"/>
    <m/>
    <x v="0"/>
    <m/>
    <m/>
    <m/>
    <s v="3 - FATURADO DO INFORMA"/>
    <n v="761"/>
    <x v="3"/>
    <x v="1"/>
    <m/>
  </r>
  <r>
    <x v="470"/>
    <s v="262.337.278-04"/>
    <s v="NF SERVICOS DO"/>
    <n v="218642"/>
    <d v="2023-08-30T00:00:00"/>
    <n v="224203"/>
    <d v="2023-08-31T00:00:00"/>
    <m/>
    <n v="81"/>
    <d v="2023-09-30T00:00:00"/>
    <m/>
    <m/>
    <s v="Boletim - Diário Oficial Informa"/>
    <n v="81"/>
    <m/>
    <x v="0"/>
    <m/>
    <m/>
    <m/>
    <s v="3 - FATURADO DO INFORMA"/>
    <n v="731"/>
    <x v="3"/>
    <x v="1"/>
    <m/>
  </r>
  <r>
    <x v="470"/>
    <s v="262.337.278-04"/>
    <s v="NF SERVICOS DO"/>
    <n v="225425"/>
    <d v="2023-09-30T00:00:00"/>
    <n v="231080"/>
    <d v="2023-10-02T00:00:00"/>
    <m/>
    <n v="81"/>
    <d v="2023-11-01T00:00:00"/>
    <m/>
    <m/>
    <s v="Boletim - Diário Oficial Informa"/>
    <n v="81"/>
    <m/>
    <x v="0"/>
    <m/>
    <m/>
    <m/>
    <s v="3 - FATURADO DO INFORMA"/>
    <n v="699"/>
    <x v="3"/>
    <x v="1"/>
    <m/>
  </r>
  <r>
    <x v="470"/>
    <s v="262.337.278-04"/>
    <s v="NF SERVICOS DO"/>
    <n v="231337"/>
    <d v="2023-10-27T00:00:00"/>
    <n v="237049"/>
    <d v="2023-10-30T00:00:00"/>
    <m/>
    <n v="81"/>
    <d v="2023-11-29T00:00:00"/>
    <m/>
    <m/>
    <s v="Boletim - Diário Oficial Informa"/>
    <n v="81"/>
    <m/>
    <x v="0"/>
    <m/>
    <m/>
    <m/>
    <s v="3 - FATURADO DO INFORMA"/>
    <n v="671"/>
    <x v="3"/>
    <x v="1"/>
    <m/>
  </r>
  <r>
    <x v="470"/>
    <s v="262.337.278-04"/>
    <s v="NF SERVICOS DO"/>
    <n v="236924"/>
    <d v="2023-11-30T00:00:00"/>
    <n v="242695"/>
    <d v="2023-11-30T00:00:00"/>
    <m/>
    <n v="81"/>
    <d v="2023-12-30T00:00:00"/>
    <m/>
    <m/>
    <s v="Boletim - Diário Oficial Informa"/>
    <n v="81"/>
    <m/>
    <x v="0"/>
    <m/>
    <m/>
    <m/>
    <s v="3 - FATURADO DO INFORMA"/>
    <n v="640"/>
    <x v="3"/>
    <x v="1"/>
    <m/>
  </r>
  <r>
    <x v="470"/>
    <s v="262.337.278-04"/>
    <s v="NF SERVICOS DO"/>
    <n v="243870"/>
    <d v="2023-12-31T00:00:00"/>
    <n v="249691"/>
    <d v="2024-01-03T00:00:00"/>
    <m/>
    <n v="81"/>
    <d v="2024-02-02T00:00:00"/>
    <m/>
    <m/>
    <s v="Boletim - Diário Oficial Informa"/>
    <n v="81"/>
    <m/>
    <x v="0"/>
    <m/>
    <m/>
    <m/>
    <s v="3 - FATURADO DO INFORMA"/>
    <n v="606"/>
    <x v="3"/>
    <x v="1"/>
    <m/>
  </r>
  <r>
    <x v="470"/>
    <s v="262.337.278-04"/>
    <s v="NF SERVICOS DO"/>
    <n v="247243"/>
    <d v="2024-01-29T00:00:00"/>
    <n v="253110"/>
    <d v="2024-01-30T00:00:00"/>
    <m/>
    <n v="81"/>
    <d v="2024-02-29T00:00:00"/>
    <m/>
    <m/>
    <s v="Boletim - Diário Oficial Informa"/>
    <n v="81"/>
    <m/>
    <x v="0"/>
    <m/>
    <m/>
    <m/>
    <s v="3 - FATURADO DO INFORMA"/>
    <n v="579"/>
    <x v="3"/>
    <x v="1"/>
    <m/>
  </r>
  <r>
    <x v="470"/>
    <s v="262.337.278-04"/>
    <s v="NF SERVICOS DO"/>
    <n v="252802"/>
    <d v="2024-02-25T00:00:00"/>
    <n v="258703"/>
    <d v="2024-02-28T00:00:00"/>
    <m/>
    <n v="81"/>
    <d v="2024-03-29T00:00:00"/>
    <m/>
    <m/>
    <s v="Boletim - Diário Oficial Informa"/>
    <n v="81"/>
    <m/>
    <x v="0"/>
    <m/>
    <m/>
    <m/>
    <s v="3 - FATURADO DO INFORMA"/>
    <n v="550"/>
    <x v="3"/>
    <x v="1"/>
    <m/>
  </r>
  <r>
    <x v="471"/>
    <s v="263.938.208-02"/>
    <s v="ND-OPERADORA CIELO"/>
    <n v="25411"/>
    <d v="2025-05-14T00:00:00"/>
    <m/>
    <m/>
    <m/>
    <n v="139.38999999999999"/>
    <d v="2025-05-14T00:00:00"/>
    <m/>
    <m/>
    <s v="e-CNPJ A1 - Renovação 12 meses"/>
    <n v="4.3"/>
    <m/>
    <x v="0"/>
    <m/>
    <m/>
    <m/>
    <s v="1 - VENDA A VISTA"/>
    <n v="139"/>
    <x v="7"/>
    <x v="5"/>
    <m/>
  </r>
  <r>
    <x v="472"/>
    <s v="265.211.588-05"/>
    <s v="ND-OPERADORA CIELO"/>
    <n v="26826"/>
    <d v="2025-09-25T00:00:00"/>
    <m/>
    <m/>
    <m/>
    <n v="312.48"/>
    <d v="2025-09-25T00:00:00"/>
    <m/>
    <m/>
    <s v="e-CNPJ A3 em cartão - 36 meses "/>
    <n v="312.48"/>
    <m/>
    <x v="0"/>
    <m/>
    <m/>
    <m/>
    <s v="1 - VENDA A VISTA"/>
    <n v="5"/>
    <x v="2"/>
    <x v="5"/>
    <m/>
  </r>
  <r>
    <x v="473"/>
    <s v="267.754.788-01"/>
    <s v="NF SERVICOS DO"/>
    <n v="115333"/>
    <d v="2022-07-31T00:00:00"/>
    <n v="120064"/>
    <d v="2022-08-04T00:00:00"/>
    <m/>
    <n v="52.2"/>
    <d v="2022-09-03T00:00:00"/>
    <m/>
    <m/>
    <s v="Boletim - Diário Oficial Informa"/>
    <n v="52.2"/>
    <m/>
    <x v="0"/>
    <m/>
    <m/>
    <m/>
    <s v="3 - FATURADO DO INFORMA"/>
    <n v="1123"/>
    <x v="3"/>
    <x v="1"/>
    <m/>
  </r>
  <r>
    <x v="473"/>
    <s v="267.754.788-01"/>
    <s v="NF SERVICOS DO"/>
    <n v="122775"/>
    <d v="2022-08-29T00:00:00"/>
    <n v="127568"/>
    <d v="2022-08-29T00:00:00"/>
    <m/>
    <n v="54"/>
    <d v="2022-09-28T00:00:00"/>
    <m/>
    <m/>
    <s v="Boletim - Diário Oficial Informa"/>
    <n v="54"/>
    <m/>
    <x v="0"/>
    <m/>
    <m/>
    <m/>
    <s v="3 - FATURADO DO INFORMA"/>
    <n v="1098"/>
    <x v="3"/>
    <x v="1"/>
    <m/>
  </r>
  <r>
    <x v="473"/>
    <s v="267.754.788-01"/>
    <s v="NF SERVICOS DO"/>
    <n v="131855"/>
    <d v="2022-09-27T00:00:00"/>
    <n v="136730"/>
    <d v="2022-09-28T00:00:00"/>
    <m/>
    <n v="54"/>
    <d v="2022-10-28T00:00:00"/>
    <m/>
    <m/>
    <s v="Boletim - Diário Oficial Informa"/>
    <n v="54"/>
    <m/>
    <x v="0"/>
    <m/>
    <m/>
    <m/>
    <s v="3 - FATURADO DO INFORMA"/>
    <n v="1068"/>
    <x v="3"/>
    <x v="1"/>
    <m/>
  </r>
  <r>
    <x v="473"/>
    <s v="267.754.788-01"/>
    <s v="NF SERVICOS DO"/>
    <n v="139399"/>
    <d v="2022-10-25T00:00:00"/>
    <n v="144342"/>
    <d v="2022-10-27T00:00:00"/>
    <m/>
    <n v="54"/>
    <d v="2022-11-26T00:00:00"/>
    <m/>
    <m/>
    <s v="Boletim - Diário Oficial Informa"/>
    <n v="54"/>
    <m/>
    <x v="0"/>
    <m/>
    <m/>
    <m/>
    <s v="3 - FATURADO DO INFORMA"/>
    <n v="1039"/>
    <x v="3"/>
    <x v="1"/>
    <m/>
  </r>
  <r>
    <x v="473"/>
    <s v="267.754.788-01"/>
    <s v="NF SERVICOS DO"/>
    <n v="148987"/>
    <d v="2022-11-30T00:00:00"/>
    <n v="154012"/>
    <d v="2022-12-01T00:00:00"/>
    <m/>
    <n v="54"/>
    <d v="2022-12-31T00:00:00"/>
    <m/>
    <m/>
    <s v="Boletim - Diário Oficial Informa"/>
    <n v="54"/>
    <m/>
    <x v="0"/>
    <m/>
    <m/>
    <m/>
    <s v="3 - FATURADO DO INFORMA"/>
    <n v="1004"/>
    <x v="3"/>
    <x v="1"/>
    <m/>
  </r>
  <r>
    <x v="473"/>
    <s v="267.754.788-01"/>
    <s v="NF SERVICOS DO"/>
    <n v="156456"/>
    <d v="2022-12-29T00:00:00"/>
    <n v="161382"/>
    <d v="2022-12-29T00:00:00"/>
    <m/>
    <n v="54"/>
    <d v="2023-01-28T00:00:00"/>
    <m/>
    <m/>
    <s v="Boletim - Diário Oficial Informa"/>
    <n v="54"/>
    <m/>
    <x v="0"/>
    <m/>
    <m/>
    <m/>
    <s v="3 - FATURADO DO INFORMA"/>
    <n v="976"/>
    <x v="3"/>
    <x v="1"/>
    <m/>
  </r>
  <r>
    <x v="473"/>
    <s v="267.754.788-01"/>
    <s v="NF SERVICOS DO"/>
    <n v="162620"/>
    <d v="2023-01-27T00:00:00"/>
    <n v="167787"/>
    <d v="2023-01-27T00:00:00"/>
    <m/>
    <n v="54"/>
    <d v="2023-02-26T00:00:00"/>
    <m/>
    <m/>
    <s v="Boletim - Diário Oficial Informa"/>
    <n v="54"/>
    <m/>
    <x v="0"/>
    <m/>
    <m/>
    <m/>
    <s v="3 - FATURADO DO INFORMA"/>
    <n v="947"/>
    <x v="3"/>
    <x v="1"/>
    <m/>
  </r>
  <r>
    <x v="473"/>
    <s v="267.754.788-01"/>
    <s v="NF SERVICOS DO"/>
    <n v="171206"/>
    <d v="2023-02-28T00:00:00"/>
    <n v="176477"/>
    <d v="2023-03-08T00:00:00"/>
    <m/>
    <n v="54"/>
    <d v="2023-04-07T00:00:00"/>
    <m/>
    <m/>
    <s v="Boletim - Diário Oficial Informa"/>
    <n v="54"/>
    <m/>
    <x v="0"/>
    <m/>
    <m/>
    <m/>
    <s v="3 - FATURADO DO INFORMA"/>
    <n v="907"/>
    <x v="3"/>
    <x v="1"/>
    <m/>
  </r>
  <r>
    <x v="473"/>
    <s v="267.754.788-01"/>
    <s v="NF SERVICOS DO"/>
    <n v="180484"/>
    <d v="2023-03-31T00:00:00"/>
    <n v="185788"/>
    <d v="2023-04-03T00:00:00"/>
    <m/>
    <n v="54"/>
    <d v="2023-05-03T00:00:00"/>
    <m/>
    <m/>
    <s v="Boletim - Diário Oficial Informa"/>
    <n v="54"/>
    <m/>
    <x v="0"/>
    <m/>
    <m/>
    <m/>
    <s v="3 - FATURADO DO INFORMA"/>
    <n v="881"/>
    <x v="3"/>
    <x v="1"/>
    <m/>
  </r>
  <r>
    <x v="473"/>
    <s v="267.754.788-01"/>
    <s v="NF SERVICOS DO"/>
    <n v="187226"/>
    <d v="2023-04-27T00:00:00"/>
    <n v="192596"/>
    <d v="2023-04-27T00:00:00"/>
    <m/>
    <n v="54"/>
    <d v="2023-05-27T00:00:00"/>
    <m/>
    <m/>
    <s v="Boletim - Diário Oficial Informa"/>
    <n v="54"/>
    <m/>
    <x v="0"/>
    <m/>
    <m/>
    <m/>
    <s v="3 - FATURADO DO INFORMA"/>
    <n v="857"/>
    <x v="3"/>
    <x v="1"/>
    <m/>
  </r>
  <r>
    <x v="473"/>
    <s v="267.754.788-01"/>
    <s v="NF SERVICOS DO"/>
    <n v="196568"/>
    <d v="2023-06-05T00:00:00"/>
    <n v="202043"/>
    <d v="2023-06-14T00:00:00"/>
    <m/>
    <n v="54"/>
    <d v="2023-07-14T00:00:00"/>
    <m/>
    <m/>
    <s v="Boletim - Diário Oficial Informa"/>
    <n v="54"/>
    <m/>
    <x v="0"/>
    <m/>
    <m/>
    <m/>
    <s v="3 - FATURADO DO INFORMA"/>
    <n v="809"/>
    <x v="3"/>
    <x v="1"/>
    <m/>
  </r>
  <r>
    <x v="473"/>
    <s v="267.754.788-01"/>
    <s v="NF SERVICOS DO"/>
    <n v="202772"/>
    <d v="2023-06-27T00:00:00"/>
    <n v="208232"/>
    <d v="2023-06-27T00:00:00"/>
    <m/>
    <n v="54"/>
    <d v="2023-07-27T00:00:00"/>
    <m/>
    <m/>
    <s v="Boletim - Diário Oficial Informa"/>
    <n v="54"/>
    <m/>
    <x v="0"/>
    <m/>
    <m/>
    <m/>
    <s v="3 - FATURADO DO INFORMA"/>
    <n v="796"/>
    <x v="3"/>
    <x v="1"/>
    <m/>
  </r>
  <r>
    <x v="473"/>
    <s v="267.754.788-01"/>
    <s v="NF SERVICOS DO"/>
    <n v="211980"/>
    <d v="2023-07-31T00:00:00"/>
    <n v="217518"/>
    <d v="2023-08-01T00:00:00"/>
    <m/>
    <n v="54"/>
    <d v="2023-08-31T00:00:00"/>
    <m/>
    <m/>
    <s v="Boletim - Diário Oficial Informa"/>
    <n v="54"/>
    <m/>
    <x v="0"/>
    <m/>
    <m/>
    <m/>
    <s v="3 - FATURADO DO INFORMA"/>
    <n v="761"/>
    <x v="3"/>
    <x v="1"/>
    <m/>
  </r>
  <r>
    <x v="473"/>
    <s v="267.754.788-01"/>
    <s v="NF SERVICOS DO"/>
    <n v="218904"/>
    <d v="2023-08-30T00:00:00"/>
    <n v="224465"/>
    <d v="2023-08-31T00:00:00"/>
    <m/>
    <n v="54"/>
    <d v="2023-09-30T00:00:00"/>
    <m/>
    <m/>
    <s v="Boletim - Diário Oficial Informa"/>
    <n v="54"/>
    <m/>
    <x v="0"/>
    <m/>
    <m/>
    <m/>
    <s v="3 - FATURADO DO INFORMA"/>
    <n v="731"/>
    <x v="3"/>
    <x v="1"/>
    <m/>
  </r>
  <r>
    <x v="473"/>
    <s v="267.754.788-01"/>
    <s v="NF SERVICOS DO"/>
    <n v="225195"/>
    <d v="2023-09-30T00:00:00"/>
    <n v="230850"/>
    <d v="2023-10-02T00:00:00"/>
    <m/>
    <n v="54"/>
    <d v="2023-11-01T00:00:00"/>
    <m/>
    <m/>
    <s v="Boletim - Diário Oficial Informa"/>
    <n v="54"/>
    <m/>
    <x v="0"/>
    <m/>
    <m/>
    <m/>
    <s v="3 - FATURADO DO INFORMA"/>
    <n v="699"/>
    <x v="3"/>
    <x v="1"/>
    <m/>
  </r>
  <r>
    <x v="473"/>
    <s v="267.754.788-01"/>
    <s v="NF SERVICOS DO"/>
    <n v="231303"/>
    <d v="2023-10-27T00:00:00"/>
    <n v="237015"/>
    <d v="2023-10-30T00:00:00"/>
    <m/>
    <n v="54"/>
    <d v="2023-11-29T00:00:00"/>
    <m/>
    <m/>
    <s v="Boletim - Diário Oficial Informa"/>
    <n v="54"/>
    <m/>
    <x v="0"/>
    <m/>
    <m/>
    <m/>
    <s v="3 - FATURADO DO INFORMA"/>
    <n v="671"/>
    <x v="3"/>
    <x v="1"/>
    <m/>
  </r>
  <r>
    <x v="473"/>
    <s v="267.754.788-01"/>
    <s v="NF SERVICOS DO"/>
    <n v="236890"/>
    <d v="2023-11-30T00:00:00"/>
    <n v="242661"/>
    <d v="2023-11-30T00:00:00"/>
    <m/>
    <n v="54"/>
    <d v="2023-12-30T00:00:00"/>
    <m/>
    <m/>
    <s v="Boletim - Diário Oficial Informa"/>
    <n v="54"/>
    <m/>
    <x v="0"/>
    <m/>
    <m/>
    <m/>
    <s v="3 - FATURADO DO INFORMA"/>
    <n v="640"/>
    <x v="3"/>
    <x v="1"/>
    <m/>
  </r>
  <r>
    <x v="473"/>
    <s v="267.754.788-01"/>
    <s v="NF SERVICOS DO"/>
    <n v="243214"/>
    <d v="2023-12-31T00:00:00"/>
    <n v="249035"/>
    <d v="2024-01-03T00:00:00"/>
    <m/>
    <n v="54"/>
    <d v="2024-02-02T00:00:00"/>
    <m/>
    <m/>
    <s v="Boletim - Diário Oficial Informa"/>
    <n v="54"/>
    <m/>
    <x v="0"/>
    <m/>
    <m/>
    <m/>
    <s v="3 - FATURADO DO INFORMA"/>
    <n v="606"/>
    <x v="3"/>
    <x v="1"/>
    <m/>
  </r>
  <r>
    <x v="473"/>
    <s v="267.754.788-01"/>
    <s v="NF SERVICOS DO"/>
    <n v="247477"/>
    <d v="2024-01-29T00:00:00"/>
    <n v="253344"/>
    <d v="2024-01-30T00:00:00"/>
    <m/>
    <n v="54"/>
    <d v="2024-02-29T00:00:00"/>
    <m/>
    <m/>
    <s v="Boletim - Diário Oficial Informa"/>
    <n v="54"/>
    <m/>
    <x v="0"/>
    <m/>
    <m/>
    <m/>
    <s v="3 - FATURADO DO INFORMA"/>
    <n v="579"/>
    <x v="3"/>
    <x v="1"/>
    <m/>
  </r>
  <r>
    <x v="473"/>
    <s v="267.754.788-01"/>
    <s v="NF SERVICOS DO"/>
    <n v="252770"/>
    <d v="2024-02-25T00:00:00"/>
    <n v="258671"/>
    <d v="2024-02-28T00:00:00"/>
    <m/>
    <n v="54"/>
    <d v="2024-03-29T00:00:00"/>
    <m/>
    <m/>
    <s v="Boletim - Diário Oficial Informa"/>
    <n v="54"/>
    <m/>
    <x v="0"/>
    <m/>
    <m/>
    <m/>
    <s v="3 - FATURADO DO INFORMA"/>
    <n v="550"/>
    <x v="3"/>
    <x v="1"/>
    <m/>
  </r>
  <r>
    <x v="474"/>
    <s v="268.228.918-54"/>
    <s v="NF SERVICOS DO"/>
    <n v="131984"/>
    <d v="2022-09-27T00:00:00"/>
    <n v="136859"/>
    <d v="2022-09-28T00:00:00"/>
    <m/>
    <n v="49.65"/>
    <d v="2022-10-28T00:00:00"/>
    <m/>
    <m/>
    <s v="Boletim - Diário Oficial Informa"/>
    <n v="49.65"/>
    <m/>
    <x v="0"/>
    <m/>
    <m/>
    <m/>
    <s v="3 - FATURADO DO INFORMA"/>
    <n v="1068"/>
    <x v="3"/>
    <x v="1"/>
    <m/>
  </r>
  <r>
    <x v="474"/>
    <s v="268.228.918-54"/>
    <s v="NF SERVICOS DO"/>
    <n v="139378"/>
    <d v="2022-10-25T00:00:00"/>
    <n v="144321"/>
    <d v="2022-10-27T00:00:00"/>
    <m/>
    <n v="81"/>
    <d v="2022-11-26T00:00:00"/>
    <m/>
    <m/>
    <s v="Boletim - Diário Oficial Informa"/>
    <n v="81"/>
    <m/>
    <x v="0"/>
    <m/>
    <m/>
    <m/>
    <s v="3 - FATURADO DO INFORMA"/>
    <n v="1039"/>
    <x v="3"/>
    <x v="1"/>
    <m/>
  </r>
  <r>
    <x v="475"/>
    <s v="268.862.208-02"/>
    <s v="ND-OPERADORA CIELO"/>
    <n v="26788"/>
    <d v="2025-09-25T00:00:00"/>
    <m/>
    <m/>
    <m/>
    <n v="231.23"/>
    <d v="2025-09-25T00:00:00"/>
    <m/>
    <m/>
    <s v="Certificado e-CPF A3 em cartão - 36 meses"/>
    <n v="231.23"/>
    <m/>
    <x v="0"/>
    <m/>
    <m/>
    <m/>
    <s v="1 - VENDA A VISTA"/>
    <n v="5"/>
    <x v="2"/>
    <x v="5"/>
    <m/>
  </r>
  <r>
    <x v="476"/>
    <s v="269.941.658-41"/>
    <s v="ND-AMAZON"/>
    <n v="101"/>
    <d v="2025-01-07T00:00:00"/>
    <m/>
    <m/>
    <m/>
    <n v="57.8"/>
    <d v="2025-02-06T00:00:00"/>
    <m/>
    <m/>
    <s v="ESCRITOR POR ESCRITOR - MACHADO DE ASSIS SEGUNDO SEUS PARES 1908-1939 - VL. 1"/>
    <n v="43.9"/>
    <m/>
    <x v="0"/>
    <m/>
    <m/>
    <m/>
    <s v="2 - FATURADO"/>
    <n v="236"/>
    <x v="1"/>
    <x v="6"/>
    <m/>
  </r>
  <r>
    <x v="477"/>
    <s v="27.004.072/0001-63"/>
    <s v="ND-OPERADORA CIELO"/>
    <n v="26679"/>
    <d v="2025-09-08T00:00:00"/>
    <m/>
    <m/>
    <m/>
    <n v="139.38999999999999"/>
    <d v="2025-09-08T00:00:00"/>
    <m/>
    <m/>
    <s v="e-CNPJ A1 - Renovação 12 meses"/>
    <n v="139.38999999999999"/>
    <m/>
    <x v="0"/>
    <m/>
    <m/>
    <m/>
    <s v="1 - VENDA A VISTA"/>
    <n v="22"/>
    <x v="2"/>
    <x v="5"/>
    <m/>
  </r>
  <r>
    <x v="478"/>
    <s v="27.032.478/0001-50"/>
    <s v="ND-OPERADORA CIELO"/>
    <n v="23413"/>
    <d v="2024-11-23T00:00:00"/>
    <m/>
    <m/>
    <m/>
    <n v="187.49"/>
    <d v="2024-11-23T00:00:00"/>
    <m/>
    <m/>
    <s v="Certificado e-CNPJ A1 em Software (12 meses)"/>
    <n v="179.54"/>
    <m/>
    <x v="0"/>
    <m/>
    <m/>
    <m/>
    <s v="1 - VENDA A VISTA"/>
    <n v="311"/>
    <x v="1"/>
    <x v="5"/>
    <m/>
  </r>
  <r>
    <x v="479"/>
    <s v="27.071.658/0001-40"/>
    <s v="ND-OPERADORA CIELO"/>
    <n v="26684"/>
    <d v="2025-09-08T00:00:00"/>
    <m/>
    <m/>
    <m/>
    <n v="187.49"/>
    <d v="2025-09-08T00:00:00"/>
    <m/>
    <m/>
    <s v="Certificado e-CNPJ A1 em Software (12 meses)"/>
    <n v="187.49"/>
    <m/>
    <x v="0"/>
    <m/>
    <m/>
    <m/>
    <s v="1 - VENDA A VISTA"/>
    <n v="22"/>
    <x v="2"/>
    <x v="5"/>
    <m/>
  </r>
  <r>
    <x v="480"/>
    <s v="27.188.491/0001-00"/>
    <s v="ND-OPERADORA CIELO"/>
    <n v="23453"/>
    <d v="2024-11-27T00:00:00"/>
    <m/>
    <m/>
    <m/>
    <n v="187.49"/>
    <d v="2024-11-27T00:00:00"/>
    <m/>
    <m/>
    <s v="Certificado e-CNPJ A1 em Software (12 meses)"/>
    <n v="119.69"/>
    <m/>
    <x v="0"/>
    <m/>
    <m/>
    <m/>
    <s v="1 - VENDA A VISTA"/>
    <n v="307"/>
    <x v="1"/>
    <x v="5"/>
    <m/>
  </r>
  <r>
    <x v="481"/>
    <s v="27.202.288/0001-33"/>
    <s v="NF SERVICOS"/>
    <n v="192963"/>
    <d v="2025-09-04T00:00:00"/>
    <n v="2024597"/>
    <d v="2025-09-04T00:00:00"/>
    <d v="2025-08-01T00:00:00"/>
    <n v="2959.61"/>
    <d v="2025-10-04T00:00:00"/>
    <s v="E0240587"/>
    <s v="PD024423"/>
    <s v="HOSPEDAGEM DE ROTEADOR"/>
    <n v="2959.61"/>
    <d v="2025-08-01T00:00:00"/>
    <x v="0"/>
    <m/>
    <m/>
    <s v="359.00008410/2024-15-ITO"/>
    <s v="2 - FATURADO"/>
    <n v="0"/>
    <x v="0"/>
    <x v="0"/>
    <m/>
  </r>
  <r>
    <x v="482"/>
    <s v="27.235.074/0001-63"/>
    <s v="ND-OPERADORA CIELO"/>
    <n v="26723"/>
    <d v="2025-09-25T00:00:00"/>
    <m/>
    <m/>
    <m/>
    <n v="293.73"/>
    <d v="2025-09-25T00:00:00"/>
    <m/>
    <m/>
    <s v="e-CNPJ A3 (somente certificado) - 36 meses "/>
    <n v="293.73"/>
    <m/>
    <x v="0"/>
    <m/>
    <m/>
    <m/>
    <s v="1 - VENDA A VISTA"/>
    <n v="5"/>
    <x v="2"/>
    <x v="5"/>
    <m/>
  </r>
  <r>
    <x v="482"/>
    <s v="27.235.074/0001-63"/>
    <s v="ND-OPERADORA CIELO"/>
    <n v="26818"/>
    <d v="2025-09-25T00:00:00"/>
    <m/>
    <m/>
    <m/>
    <n v="312.48"/>
    <d v="2025-09-25T00:00:00"/>
    <m/>
    <m/>
    <s v="e-CNPJ A3 em cartão - 36 meses "/>
    <n v="312.48"/>
    <m/>
    <x v="0"/>
    <m/>
    <m/>
    <m/>
    <s v="1 - VENDA A VISTA"/>
    <n v="5"/>
    <x v="2"/>
    <x v="5"/>
    <m/>
  </r>
  <r>
    <x v="483"/>
    <s v="27.323.014/0001-00"/>
    <s v="ND-OPERADORA CIELO"/>
    <n v="24348"/>
    <d v="2025-02-13T00:00:00"/>
    <m/>
    <m/>
    <m/>
    <n v="124.99"/>
    <d v="2025-02-13T00:00:00"/>
    <m/>
    <m/>
    <s v="Certificado e-CPF A1 em Software (12 meses)"/>
    <n v="119.69"/>
    <m/>
    <x v="0"/>
    <m/>
    <m/>
    <m/>
    <s v="1 - VENDA A VISTA"/>
    <n v="229"/>
    <x v="1"/>
    <x v="5"/>
    <m/>
  </r>
  <r>
    <x v="484"/>
    <s v="27.408.339/0001-88"/>
    <s v="ND-OPERADORA CIELO"/>
    <n v="26625"/>
    <d v="2025-09-02T00:00:00"/>
    <m/>
    <m/>
    <m/>
    <n v="237.48"/>
    <d v="2025-09-02T00:00:00"/>
    <m/>
    <m/>
    <s v="e-CNPJ A3 (somente certificado) - 24 meses "/>
    <n v="237.48"/>
    <m/>
    <x v="0"/>
    <m/>
    <m/>
    <m/>
    <s v="1 - VENDA A VISTA"/>
    <n v="28"/>
    <x v="2"/>
    <x v="5"/>
    <m/>
  </r>
  <r>
    <x v="484"/>
    <s v="27.408.339/0001-88"/>
    <s v="ND-OPERADORA CIELO"/>
    <n v="26694"/>
    <d v="2025-09-09T00:00:00"/>
    <m/>
    <m/>
    <m/>
    <n v="312.48"/>
    <d v="2025-09-09T00:00:00"/>
    <m/>
    <m/>
    <s v="e-CNPJ A3 em cartão - 36 meses "/>
    <n v="312.48"/>
    <m/>
    <x v="0"/>
    <m/>
    <m/>
    <m/>
    <s v="1 - VENDA A VISTA"/>
    <n v="21"/>
    <x v="2"/>
    <x v="5"/>
    <m/>
  </r>
  <r>
    <x v="485"/>
    <s v="27.544.703/0001-37"/>
    <s v="ND-OPERADORA CIELO"/>
    <n v="26868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486"/>
    <s v="27.669.143/0001-47"/>
    <s v="ND-OPERADORA CIELO"/>
    <n v="26603"/>
    <d v="2025-09-01T00:00:00"/>
    <m/>
    <m/>
    <m/>
    <n v="139.38999999999999"/>
    <d v="2025-09-01T00:00:00"/>
    <m/>
    <m/>
    <s v="e-CNPJ A1 - Renovação 12 meses"/>
    <n v="139.38999999999999"/>
    <m/>
    <x v="0"/>
    <m/>
    <m/>
    <m/>
    <s v="1 - VENDA A VISTA"/>
    <n v="29"/>
    <x v="2"/>
    <x v="5"/>
    <m/>
  </r>
  <r>
    <x v="487"/>
    <s v="27.684.168/0001-10"/>
    <s v="ND-OPERADORA CIELO"/>
    <n v="26727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488"/>
    <s v="27.721.024/0001-96"/>
    <s v="ND-OPERADORA CIELO"/>
    <n v="22625"/>
    <d v="2024-09-09T00:00:00"/>
    <m/>
    <m/>
    <m/>
    <n v="187.49"/>
    <d v="2024-09-09T00:00:00"/>
    <m/>
    <m/>
    <s v="Certificado e-CNPJ A1 em Software (12 meses)"/>
    <n v="179.54"/>
    <m/>
    <x v="0"/>
    <m/>
    <m/>
    <m/>
    <s v="1 - VENDA A VISTA"/>
    <n v="386"/>
    <x v="3"/>
    <x v="5"/>
    <m/>
  </r>
  <r>
    <x v="489"/>
    <s v="270.362.908-70"/>
    <s v="ND-OPERADORA CIELO"/>
    <n v="26823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490"/>
    <s v="270.496.858-60"/>
    <s v="ND-OPERADORA CIELO"/>
    <n v="26590"/>
    <d v="2025-08-31T00:00:00"/>
    <m/>
    <m/>
    <m/>
    <n v="187.49"/>
    <d v="2025-08-31T00:00:00"/>
    <m/>
    <m/>
    <s v="Certificado e-CPF A3 (somente certificado) - 36 meses"/>
    <n v="187.49"/>
    <m/>
    <x v="0"/>
    <m/>
    <m/>
    <m/>
    <s v="1 - VENDA A VISTA"/>
    <n v="30"/>
    <x v="2"/>
    <x v="5"/>
    <m/>
  </r>
  <r>
    <x v="491"/>
    <s v="272.009.308-49"/>
    <s v="ND-OPERADORA CIELO"/>
    <n v="26813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492"/>
    <s v="274.783.818-80"/>
    <s v="ND-OPERADORA CIELO"/>
    <n v="26710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493"/>
    <s v="276.816.358-90"/>
    <s v="ND-AMAZON"/>
    <n v="173"/>
    <d v="2025-01-31T00:00:00"/>
    <m/>
    <m/>
    <m/>
    <n v="18.7"/>
    <d v="2025-03-02T00:00:00"/>
    <m/>
    <m/>
    <s v="COL. PALCO -  SUR SCENE AGRESTE BODY ART A REFEICAO"/>
    <n v="18.7"/>
    <m/>
    <x v="0"/>
    <m/>
    <m/>
    <m/>
    <s v="2 - FATURADO"/>
    <n v="212"/>
    <x v="1"/>
    <x v="6"/>
    <m/>
  </r>
  <r>
    <x v="494"/>
    <s v="276.867.558-00"/>
    <s v="ND-OPERADORA CIELO"/>
    <n v="26665"/>
    <d v="2025-09-05T00:00:00"/>
    <m/>
    <m/>
    <m/>
    <n v="249.98"/>
    <d v="2025-09-05T00:00:00"/>
    <m/>
    <m/>
    <s v="Certificado e-CPF A3 em cartão e leitora - 12 meses"/>
    <n v="249.98"/>
    <m/>
    <x v="0"/>
    <m/>
    <m/>
    <m/>
    <s v="1 - VENDA A VISTA"/>
    <n v="25"/>
    <x v="2"/>
    <x v="5"/>
    <m/>
  </r>
  <r>
    <x v="495"/>
    <s v="278.244.028-43"/>
    <s v="NF SERVICOS DO"/>
    <n v="26611"/>
    <d v="2021-10-27T00:00:00"/>
    <n v="30938"/>
    <d v="2021-10-27T00:00:00"/>
    <m/>
    <n v="22.5"/>
    <d v="2021-11-26T00:00:00"/>
    <m/>
    <m/>
    <s v="Boletim - Diário Oficial Informa"/>
    <n v="22.5"/>
    <m/>
    <x v="0"/>
    <m/>
    <m/>
    <m/>
    <s v="3 - FATURADO DO INFORMA"/>
    <n v="1404"/>
    <x v="3"/>
    <x v="1"/>
    <m/>
  </r>
  <r>
    <x v="495"/>
    <s v="278.244.028-43"/>
    <s v="NF SERVICOS DO"/>
    <n v="37873"/>
    <d v="2021-11-26T00:00:00"/>
    <n v="42129"/>
    <d v="2021-11-29T00:00:00"/>
    <m/>
    <n v="27"/>
    <d v="2021-12-29T00:00:00"/>
    <m/>
    <m/>
    <s v="Boletim - Diário Oficial Informa"/>
    <n v="27"/>
    <m/>
    <x v="0"/>
    <m/>
    <m/>
    <m/>
    <s v="3 - FATURADO DO INFORMA"/>
    <n v="1371"/>
    <x v="3"/>
    <x v="1"/>
    <m/>
  </r>
  <r>
    <x v="495"/>
    <s v="278.244.028-43"/>
    <s v="NF SERVICOS DO"/>
    <n v="49126"/>
    <d v="2021-12-30T00:00:00"/>
    <n v="53451"/>
    <d v="2021-12-30T00:00:00"/>
    <m/>
    <n v="27"/>
    <d v="2022-01-29T00:00:00"/>
    <m/>
    <m/>
    <s v="Boletim - Diário Oficial Informa"/>
    <n v="27"/>
    <m/>
    <x v="0"/>
    <m/>
    <m/>
    <m/>
    <s v="3 - FATURADO DO INFORMA"/>
    <n v="1340"/>
    <x v="3"/>
    <x v="1"/>
    <m/>
  </r>
  <r>
    <x v="495"/>
    <s v="278.244.028-43"/>
    <s v="NF SERVICOS DO"/>
    <n v="57850"/>
    <d v="2022-02-14T00:00:00"/>
    <n v="62259"/>
    <d v="2022-02-14T00:00:00"/>
    <m/>
    <n v="27"/>
    <d v="2022-03-16T00:00:00"/>
    <m/>
    <m/>
    <s v="Boletim - Diário Oficial Informa"/>
    <n v="27"/>
    <m/>
    <x v="0"/>
    <m/>
    <m/>
    <m/>
    <s v="3 - FATURADO DO INFORMA"/>
    <n v="1294"/>
    <x v="3"/>
    <x v="1"/>
    <m/>
  </r>
  <r>
    <x v="495"/>
    <s v="278.244.028-43"/>
    <s v="NF SERVICOS DO"/>
    <n v="66401"/>
    <d v="2022-02-28T00:00:00"/>
    <n v="70826"/>
    <d v="2022-03-02T00:00:00"/>
    <m/>
    <n v="27"/>
    <d v="2022-04-01T00:00:00"/>
    <m/>
    <m/>
    <s v="Boletim - Diário Oficial Informa"/>
    <n v="27"/>
    <m/>
    <x v="0"/>
    <m/>
    <m/>
    <m/>
    <s v="3 - FATURADO DO INFORMA"/>
    <n v="1278"/>
    <x v="3"/>
    <x v="1"/>
    <m/>
  </r>
  <r>
    <x v="495"/>
    <s v="278.244.028-43"/>
    <s v="NF SERVICOS DO"/>
    <n v="77430"/>
    <d v="2022-03-31T00:00:00"/>
    <n v="81917"/>
    <d v="2022-04-04T00:00:00"/>
    <m/>
    <n v="27"/>
    <d v="2022-05-04T00:00:00"/>
    <m/>
    <m/>
    <s v="Boletim - Diário Oficial Informa"/>
    <n v="27"/>
    <m/>
    <x v="0"/>
    <m/>
    <m/>
    <m/>
    <s v="3 - FATURADO DO INFORMA"/>
    <n v="1245"/>
    <x v="3"/>
    <x v="1"/>
    <m/>
  </r>
  <r>
    <x v="495"/>
    <s v="278.244.028-43"/>
    <s v="NF SERVICOS DO"/>
    <n v="85959"/>
    <d v="2022-04-30T00:00:00"/>
    <n v="90487"/>
    <d v="2022-05-02T00:00:00"/>
    <m/>
    <n v="27"/>
    <d v="2022-06-01T00:00:00"/>
    <m/>
    <m/>
    <s v="Boletim - Diário Oficial Informa"/>
    <n v="27"/>
    <m/>
    <x v="0"/>
    <m/>
    <m/>
    <m/>
    <s v="3 - FATURADO DO INFORMA"/>
    <n v="1217"/>
    <x v="3"/>
    <x v="1"/>
    <m/>
  </r>
  <r>
    <x v="495"/>
    <s v="278.244.028-43"/>
    <s v="NF SERVICOS DO"/>
    <n v="94907"/>
    <d v="2022-05-26T00:00:00"/>
    <n v="99499"/>
    <d v="2022-05-28T00:00:00"/>
    <m/>
    <n v="27"/>
    <d v="2022-06-27T00:00:00"/>
    <m/>
    <m/>
    <s v="Boletim - Diário Oficial Informa"/>
    <n v="27"/>
    <m/>
    <x v="0"/>
    <m/>
    <m/>
    <m/>
    <s v="3 - FATURADO DO INFORMA"/>
    <n v="1191"/>
    <x v="3"/>
    <x v="1"/>
    <m/>
  </r>
  <r>
    <x v="495"/>
    <s v="278.244.028-43"/>
    <s v="NF SERVICOS DO"/>
    <n v="106052"/>
    <d v="2022-06-30T00:00:00"/>
    <n v="110710"/>
    <d v="2022-07-01T00:00:00"/>
    <m/>
    <n v="27"/>
    <d v="2022-07-31T00:00:00"/>
    <m/>
    <m/>
    <s v="Boletim - Diário Oficial Informa"/>
    <n v="27"/>
    <m/>
    <x v="0"/>
    <m/>
    <m/>
    <m/>
    <s v="3 - FATURADO DO INFORMA"/>
    <n v="1157"/>
    <x v="3"/>
    <x v="1"/>
    <m/>
  </r>
  <r>
    <x v="495"/>
    <s v="278.244.028-43"/>
    <s v="NF SERVICOS DO"/>
    <n v="115300"/>
    <d v="2022-07-31T00:00:00"/>
    <n v="120031"/>
    <d v="2022-08-04T00:00:00"/>
    <m/>
    <n v="27"/>
    <d v="2022-09-03T00:00:00"/>
    <m/>
    <m/>
    <s v="Boletim - Diário Oficial Informa"/>
    <n v="27"/>
    <m/>
    <x v="0"/>
    <m/>
    <m/>
    <m/>
    <s v="3 - FATURADO DO INFORMA"/>
    <n v="1123"/>
    <x v="3"/>
    <x v="1"/>
    <m/>
  </r>
  <r>
    <x v="495"/>
    <s v="278.244.028-43"/>
    <s v="NF SERVICOS DO"/>
    <n v="122996"/>
    <d v="2022-08-29T00:00:00"/>
    <n v="127789"/>
    <d v="2022-08-29T00:00:00"/>
    <m/>
    <n v="27"/>
    <d v="2022-09-28T00:00:00"/>
    <m/>
    <m/>
    <s v="Boletim - Diário Oficial Informa"/>
    <n v="27"/>
    <m/>
    <x v="0"/>
    <m/>
    <m/>
    <m/>
    <s v="3 - FATURADO DO INFORMA"/>
    <n v="1098"/>
    <x v="3"/>
    <x v="1"/>
    <m/>
  </r>
  <r>
    <x v="496"/>
    <s v="279.365.828-60"/>
    <s v="ND-AMAZON"/>
    <n v="125"/>
    <d v="2025-01-07T00:00:00"/>
    <m/>
    <m/>
    <m/>
    <n v="30.05"/>
    <d v="2025-02-06T00:00:00"/>
    <m/>
    <m/>
    <s v="ATE AGORA"/>
    <n v="30.05"/>
    <m/>
    <x v="0"/>
    <m/>
    <m/>
    <m/>
    <s v="2 - FATURADO"/>
    <n v="236"/>
    <x v="1"/>
    <x v="6"/>
    <m/>
  </r>
  <r>
    <x v="497"/>
    <s v="279.873.428-23"/>
    <s v="ND-AMAZON"/>
    <n v="420"/>
    <d v="2025-05-19T00:00:00"/>
    <m/>
    <m/>
    <m/>
    <n v="30.15"/>
    <d v="2025-06-18T00:00:00"/>
    <m/>
    <m/>
    <s v="Outras Receitas de Livraria"/>
    <n v="30.15"/>
    <m/>
    <x v="0"/>
    <m/>
    <m/>
    <m/>
    <s v="2 - FATURADO"/>
    <n v="104"/>
    <x v="6"/>
    <x v="6"/>
    <m/>
  </r>
  <r>
    <x v="498"/>
    <s v="28.025.506/0001-74"/>
    <s v="ND-OPERADORA CIELO"/>
    <n v="26697"/>
    <d v="2025-09-09T00:00:00"/>
    <m/>
    <m/>
    <m/>
    <n v="374.98"/>
    <d v="2025-09-09T00:00:00"/>
    <m/>
    <m/>
    <s v="Certificado e-CPF A3 (somente certificado) - 36 meses"/>
    <n v="374.98"/>
    <m/>
    <x v="0"/>
    <m/>
    <m/>
    <m/>
    <s v="1 - VENDA A VISTA"/>
    <n v="21"/>
    <x v="2"/>
    <x v="5"/>
    <m/>
  </r>
  <r>
    <x v="499"/>
    <s v="28.027.438/0001-82"/>
    <s v="ND-OPERADORA CIELO"/>
    <n v="26708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00"/>
    <s v="28.194.172/0001-62"/>
    <s v="ND-OPERADORA CIELO"/>
    <n v="26782"/>
    <d v="2025-09-25T00:00:00"/>
    <m/>
    <m/>
    <m/>
    <n v="251.97"/>
    <d v="2025-09-25T00:00:00"/>
    <m/>
    <m/>
    <s v="e-CNPJ A3 - Renovação 36 meses"/>
    <n v="251.97"/>
    <m/>
    <x v="0"/>
    <m/>
    <m/>
    <m/>
    <s v="1 - VENDA A VISTA"/>
    <n v="5"/>
    <x v="2"/>
    <x v="5"/>
    <m/>
  </r>
  <r>
    <x v="501"/>
    <s v="28.327.395/0001-50"/>
    <s v="ND-OPERADORA CIELO"/>
    <n v="26790"/>
    <d v="2025-09-25T00:00:00"/>
    <m/>
    <m/>
    <m/>
    <n v="124.99"/>
    <d v="2025-09-25T00:00:00"/>
    <m/>
    <m/>
    <s v="e-CPF A1 (renovacao) em Software (12 meses) "/>
    <n v="124.99"/>
    <m/>
    <x v="0"/>
    <m/>
    <m/>
    <m/>
    <s v="1 - VENDA A VISTA"/>
    <n v="5"/>
    <x v="2"/>
    <x v="5"/>
    <m/>
  </r>
  <r>
    <x v="502"/>
    <s v="28.338.108/0001-08"/>
    <s v="ND-OPERADORA CIELO"/>
    <n v="26637"/>
    <d v="2025-09-03T00:00:00"/>
    <m/>
    <m/>
    <m/>
    <n v="124.99"/>
    <d v="2025-09-03T00:00:00"/>
    <m/>
    <m/>
    <s v="e-CPF A1 (renovacao) em Software (12 meses) "/>
    <n v="124.99"/>
    <m/>
    <x v="0"/>
    <m/>
    <m/>
    <m/>
    <s v="1 - VENDA A VISTA"/>
    <n v="27"/>
    <x v="2"/>
    <x v="5"/>
    <m/>
  </r>
  <r>
    <x v="503"/>
    <s v="28.461.702/0001-91"/>
    <s v="ND-OPERADORA CIELO"/>
    <n v="26892"/>
    <d v="2025-09-26T00:00:00"/>
    <m/>
    <m/>
    <m/>
    <n v="293.73"/>
    <d v="2025-09-26T00:00:00"/>
    <m/>
    <m/>
    <s v="e-CNPJ A3 (somente certificado) - 36 meses "/>
    <n v="293.73"/>
    <m/>
    <x v="0"/>
    <m/>
    <m/>
    <m/>
    <s v="1 - VENDA A VISTA"/>
    <n v="4"/>
    <x v="2"/>
    <x v="5"/>
    <m/>
  </r>
  <r>
    <x v="504"/>
    <s v="28.467.485/0001-47"/>
    <s v="ND-OPERADORA CIELO"/>
    <n v="26706"/>
    <d v="2025-09-09T00:00:00"/>
    <m/>
    <m/>
    <m/>
    <n v="251.97"/>
    <d v="2025-09-09T00:00:00"/>
    <m/>
    <m/>
    <s v="e-CNPJ A3 - Renovação 36 meses"/>
    <n v="239.38"/>
    <m/>
    <x v="0"/>
    <m/>
    <m/>
    <m/>
    <s v="1 - VENDA A VISTA"/>
    <n v="21"/>
    <x v="2"/>
    <x v="5"/>
    <m/>
  </r>
  <r>
    <x v="505"/>
    <s v="28.505.453/0001-99"/>
    <s v="ND-OPERADORA CIELO"/>
    <n v="26792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06"/>
    <s v="28.543.654/0001-80"/>
    <s v="NF SERVICOS DO"/>
    <n v="106202"/>
    <d v="2022-06-30T00:00:00"/>
    <n v="110860"/>
    <d v="2022-07-04T00:00:00"/>
    <m/>
    <n v="12.58"/>
    <d v="2022-08-03T00:00:00"/>
    <m/>
    <m/>
    <s v="Boletim_e-Negócios Públicos Informa"/>
    <n v="12.58"/>
    <m/>
    <x v="0"/>
    <m/>
    <m/>
    <m/>
    <s v="4 - FATURADO eNEGOCIOS INFORMA"/>
    <n v="1154"/>
    <x v="3"/>
    <x v="1"/>
    <m/>
  </r>
  <r>
    <x v="506"/>
    <s v="28.543.654/0001-80"/>
    <s v="NF SERVICOS DO"/>
    <n v="122724"/>
    <d v="2022-08-29T00:00:00"/>
    <n v="127517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98"/>
    <x v="3"/>
    <x v="1"/>
    <m/>
  </r>
  <r>
    <x v="506"/>
    <s v="28.543.654/0001-80"/>
    <s v="NF SERVICOS DO"/>
    <n v="131985"/>
    <d v="2022-09-27T00:00:00"/>
    <n v="136860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068"/>
    <x v="3"/>
    <x v="1"/>
    <m/>
  </r>
  <r>
    <x v="506"/>
    <s v="28.543.654/0001-80"/>
    <s v="NF SERVICOS DO"/>
    <n v="139379"/>
    <d v="2022-10-25T00:00:00"/>
    <n v="144322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039"/>
    <x v="3"/>
    <x v="1"/>
    <m/>
  </r>
  <r>
    <x v="506"/>
    <s v="28.543.654/0001-80"/>
    <s v="NF SERVICOS DO"/>
    <n v="148952"/>
    <d v="2022-11-30T00:00:00"/>
    <n v="153977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004"/>
    <x v="3"/>
    <x v="1"/>
    <m/>
  </r>
  <r>
    <x v="506"/>
    <s v="28.543.654/0001-80"/>
    <s v="NF SERVICOS DO"/>
    <n v="156525"/>
    <d v="2022-12-29T00:00:00"/>
    <n v="161451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976"/>
    <x v="3"/>
    <x v="1"/>
    <m/>
  </r>
  <r>
    <x v="506"/>
    <s v="28.543.654/0001-80"/>
    <s v="NF SERVICOS DO"/>
    <n v="162764"/>
    <d v="2023-01-27T00:00:00"/>
    <n v="167931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947"/>
    <x v="3"/>
    <x v="1"/>
    <m/>
  </r>
  <r>
    <x v="506"/>
    <s v="28.543.654/0001-80"/>
    <s v="NF SERVICOS DO"/>
    <n v="171325"/>
    <d v="2023-02-28T00:00:00"/>
    <n v="176596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907"/>
    <x v="3"/>
    <x v="1"/>
    <m/>
  </r>
  <r>
    <x v="506"/>
    <s v="28.543.654/0001-80"/>
    <s v="NF SERVICOS DO"/>
    <n v="180567"/>
    <d v="2023-03-31T00:00:00"/>
    <n v="185871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881"/>
    <x v="3"/>
    <x v="1"/>
    <m/>
  </r>
  <r>
    <x v="506"/>
    <s v="28.543.654/0001-80"/>
    <s v="NF SERVICOS DO"/>
    <n v="187215"/>
    <d v="2023-04-27T00:00:00"/>
    <n v="19258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857"/>
    <x v="3"/>
    <x v="1"/>
    <m/>
  </r>
  <r>
    <x v="506"/>
    <s v="28.543.654/0001-80"/>
    <s v="NF SERVICOS DO"/>
    <n v="196548"/>
    <d v="2023-06-05T00:00:00"/>
    <n v="202023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809"/>
    <x v="3"/>
    <x v="1"/>
    <m/>
  </r>
  <r>
    <x v="506"/>
    <s v="28.543.654/0001-80"/>
    <s v="NF SERVICOS DO"/>
    <n v="202753"/>
    <d v="2023-06-27T00:00:00"/>
    <n v="208213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96"/>
    <x v="3"/>
    <x v="1"/>
    <m/>
  </r>
  <r>
    <x v="506"/>
    <s v="28.543.654/0001-80"/>
    <s v="NF SERVICOS DO"/>
    <n v="211961"/>
    <d v="2023-07-31T00:00:00"/>
    <n v="217499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61"/>
    <x v="3"/>
    <x v="1"/>
    <m/>
  </r>
  <r>
    <x v="506"/>
    <s v="28.543.654/0001-80"/>
    <s v="NF SERVICOS DO"/>
    <n v="218886"/>
    <d v="2023-08-30T00:00:00"/>
    <n v="224447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731"/>
    <x v="3"/>
    <x v="1"/>
    <m/>
  </r>
  <r>
    <x v="506"/>
    <s v="28.543.654/0001-80"/>
    <s v="NF SERVICOS DO"/>
    <n v="225178"/>
    <d v="2023-09-30T00:00:00"/>
    <n v="230833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99"/>
    <x v="3"/>
    <x v="1"/>
    <m/>
  </r>
  <r>
    <x v="506"/>
    <s v="28.543.654/0001-80"/>
    <s v="NF SERVICOS DO"/>
    <n v="231286"/>
    <d v="2023-10-27T00:00:00"/>
    <n v="236998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71"/>
    <x v="3"/>
    <x v="1"/>
    <m/>
  </r>
  <r>
    <x v="506"/>
    <s v="28.543.654/0001-80"/>
    <s v="NF SERVICOS DO"/>
    <n v="236873"/>
    <d v="2023-11-30T00:00:00"/>
    <n v="242644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640"/>
    <x v="3"/>
    <x v="1"/>
    <m/>
  </r>
  <r>
    <x v="506"/>
    <s v="28.543.654/0001-80"/>
    <s v="NF SERVICOS DO"/>
    <n v="243777"/>
    <d v="2023-12-31T00:00:00"/>
    <n v="249598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06"/>
    <x v="3"/>
    <x v="1"/>
    <m/>
  </r>
  <r>
    <x v="506"/>
    <s v="28.543.654/0001-80"/>
    <s v="NF SERVICOS DO"/>
    <n v="247450"/>
    <d v="2024-01-29T00:00:00"/>
    <n v="253317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79"/>
    <x v="3"/>
    <x v="1"/>
    <m/>
  </r>
  <r>
    <x v="506"/>
    <s v="28.543.654/0001-80"/>
    <s v="NF SERVICOS DO"/>
    <n v="252866"/>
    <d v="2024-02-25T00:00:00"/>
    <n v="258767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550"/>
    <x v="3"/>
    <x v="1"/>
    <m/>
  </r>
  <r>
    <x v="507"/>
    <s v="28.567.483/0001-20"/>
    <s v="ND-OPERADORA CIELO"/>
    <n v="26856"/>
    <d v="2025-09-25T00:00:00"/>
    <m/>
    <m/>
    <m/>
    <n v="139.38999999999999"/>
    <d v="2025-09-25T00:00:00"/>
    <m/>
    <m/>
    <s v="e-CNPJ A3 - Renovação 12 meses"/>
    <n v="139.38999999999999"/>
    <m/>
    <x v="0"/>
    <m/>
    <m/>
    <m/>
    <s v="1 - VENDA A VISTA"/>
    <n v="5"/>
    <x v="2"/>
    <x v="5"/>
    <m/>
  </r>
  <r>
    <x v="508"/>
    <s v="283.207.908-32"/>
    <s v="NF SERVICOS DO"/>
    <n v="289056"/>
    <d v="2024-09-24T00:00:00"/>
    <n v="29539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341"/>
    <x v="1"/>
    <x v="1"/>
    <m/>
  </r>
  <r>
    <x v="508"/>
    <s v="283.207.908-32"/>
    <s v="NF SERVICOS DO"/>
    <n v="290364"/>
    <d v="2024-10-04T00:00:00"/>
    <n v="296714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31"/>
    <x v="1"/>
    <x v="1"/>
    <m/>
  </r>
  <r>
    <x v="508"/>
    <s v="283.207.908-32"/>
    <s v="NF SERVICOS DO"/>
    <n v="294917"/>
    <d v="2024-11-04T00:00:00"/>
    <n v="30132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00"/>
    <x v="1"/>
    <x v="1"/>
    <m/>
  </r>
  <r>
    <x v="509"/>
    <s v="285.030.401-82"/>
    <s v="ND-OPERADORA CIELO"/>
    <n v="26233"/>
    <d v="2025-07-28T00:00:00"/>
    <m/>
    <m/>
    <m/>
    <n v="124.99"/>
    <d v="2025-07-28T00:00:00"/>
    <m/>
    <m/>
    <s v="Certificado e-CPF A1 em Software (12 meses)"/>
    <n v="0"/>
    <m/>
    <x v="0"/>
    <m/>
    <m/>
    <m/>
    <s v="1 - VENDA A VISTA"/>
    <n v="64"/>
    <x v="8"/>
    <x v="5"/>
    <m/>
  </r>
  <r>
    <x v="510"/>
    <s v="285.931.498-98"/>
    <s v="ND-BENEF AFASTADOS"/>
    <n v="1040"/>
    <d v="2025-09-03T00:00:00"/>
    <m/>
    <m/>
    <m/>
    <n v="151.66"/>
    <d v="2025-10-03T00:00:00"/>
    <m/>
    <m/>
    <s v="PLANO DE SAUDE FUNC AFASTADOS"/>
    <n v="151.66"/>
    <m/>
    <x v="0"/>
    <m/>
    <m/>
    <m/>
    <s v="2 - FATURADO"/>
    <n v="0"/>
    <x v="0"/>
    <x v="7"/>
    <m/>
  </r>
  <r>
    <x v="511"/>
    <s v="289.896.988-55"/>
    <s v="ND-OPERADORA CIELO"/>
    <n v="26419"/>
    <d v="2025-08-16T00:00:00"/>
    <m/>
    <m/>
    <m/>
    <n v="124.99"/>
    <d v="2025-08-16T00:00:00"/>
    <m/>
    <m/>
    <s v="Certificado e-CPF A1 em Software (12 meses)"/>
    <n v="124.99"/>
    <m/>
    <x v="0"/>
    <m/>
    <m/>
    <m/>
    <s v="1 - VENDA A VISTA"/>
    <n v="45"/>
    <x v="5"/>
    <x v="5"/>
    <m/>
  </r>
  <r>
    <x v="512"/>
    <s v="29.252.002/0001-50"/>
    <s v="ND-OPERADORA CIELO"/>
    <n v="26714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13"/>
    <s v="29.321.447/0001-44"/>
    <s v="ND-OPERADORA CIELO"/>
    <n v="23668"/>
    <d v="2024-12-17T00:00:00"/>
    <m/>
    <m/>
    <m/>
    <n v="139.38999999999999"/>
    <d v="2024-12-17T00:00:00"/>
    <m/>
    <m/>
    <s v="e-CNPJ A3 - Renovação 12 meses"/>
    <n v="133.47999999999999"/>
    <m/>
    <x v="0"/>
    <m/>
    <m/>
    <m/>
    <s v="1 - VENDA A VISTA"/>
    <n v="287"/>
    <x v="1"/>
    <x v="5"/>
    <m/>
  </r>
  <r>
    <x v="514"/>
    <s v="29.401.230/0001-44"/>
    <s v="ND-OPERADORA CIELO"/>
    <n v="26674"/>
    <d v="2025-09-06T00:00:00"/>
    <m/>
    <m/>
    <m/>
    <n v="139.38999999999999"/>
    <d v="2025-09-06T00:00:00"/>
    <m/>
    <m/>
    <s v="e-CNPJ A1 - Renovação 12 meses"/>
    <n v="139.38999999999999"/>
    <m/>
    <x v="0"/>
    <m/>
    <m/>
    <m/>
    <s v="1 - VENDA A VISTA"/>
    <n v="24"/>
    <x v="2"/>
    <x v="5"/>
    <m/>
  </r>
  <r>
    <x v="515"/>
    <s v="29.518.215/0001-80"/>
    <s v="NF SERVICOS"/>
    <n v="192912"/>
    <d v="2025-09-04T00:00:00"/>
    <n v="2024546"/>
    <d v="2025-09-04T00:00:00"/>
    <d v="2025-08-01T00:00:00"/>
    <n v="5919.22"/>
    <d v="2025-10-08T00:00:00"/>
    <s v="E0240433"/>
    <s v="PD024296"/>
    <s v="HOSPEDAGEM DE ROTEADOR"/>
    <n v="5919.22"/>
    <d v="2025-08-01T00:00:00"/>
    <x v="0"/>
    <m/>
    <m/>
    <s v="359.00006460/2024-68-ITO"/>
    <s v="2 - FATURADO"/>
    <n v="0"/>
    <x v="0"/>
    <x v="0"/>
    <m/>
  </r>
  <r>
    <x v="516"/>
    <s v="29.930.679/0002-80"/>
    <s v="NF-CARGA IMESP"/>
    <s v="097811/02"/>
    <d v="2021-07-13T00:00:00"/>
    <m/>
    <m/>
    <m/>
    <n v="1703.75"/>
    <d v="2021-11-03T00:00:00"/>
    <m/>
    <m/>
    <s v="VIAGEM PITORESCA E HISTORICA AO BRASIL - 2a REIMPRESSAO"/>
    <n v="1703.75"/>
    <m/>
    <x v="6"/>
    <m/>
    <m/>
    <m/>
    <s v="2 - FATURADO"/>
    <n v="1427"/>
    <x v="3"/>
    <x v="1"/>
    <m/>
  </r>
  <r>
    <x v="516"/>
    <s v="29.930.679/0002-80"/>
    <s v="5114 Venda A.T.CONSI"/>
    <n v="64"/>
    <d v="2022-08-26T00:00:00"/>
    <m/>
    <s v="nf 18739 - acerto de"/>
    <n v="0"/>
    <n v="3945.5"/>
    <d v="2022-11-24T00:00:00"/>
    <n v="5"/>
    <m/>
    <s v="VIAGEM PITORESCA E HISTORICA AO BRASIL - 2A REIMPRESSAO"/>
    <n v="1302.01"/>
    <n v="0"/>
    <x v="6"/>
    <m/>
    <m/>
    <m/>
    <s v="60/75/90"/>
    <n v="1041"/>
    <x v="3"/>
    <x v="4"/>
    <m/>
  </r>
  <r>
    <x v="516"/>
    <s v="29.930.679/0002-80"/>
    <s v="5114 Venda A.T.CONSI"/>
    <n v="281"/>
    <d v="2023-05-31T00:00:00"/>
    <m/>
    <s v="Acerto NF Dev Simb 3"/>
    <n v="0"/>
    <n v="1867.5"/>
    <d v="2023-08-14T00:00:00"/>
    <n v="213"/>
    <m/>
    <s v="XENOFANIAS"/>
    <n v="616.28"/>
    <n v="0"/>
    <x v="6"/>
    <m/>
    <m/>
    <m/>
    <s v="60/75/90"/>
    <n v="778"/>
    <x v="3"/>
    <x v="4"/>
    <m/>
  </r>
  <r>
    <x v="516"/>
    <s v="29.930.679/0002-80"/>
    <s v="5114 Venda A.T.CONSI"/>
    <n v="281"/>
    <d v="2023-05-31T00:00:00"/>
    <m/>
    <s v="Acerto NF Dev Simb 3"/>
    <n v="0"/>
    <n v="1867.5"/>
    <d v="2023-08-29T00:00:00"/>
    <n v="213"/>
    <m/>
    <s v="XENOFANIAS"/>
    <n v="616.27"/>
    <n v="0"/>
    <x v="6"/>
    <m/>
    <m/>
    <m/>
    <s v="60/75/90"/>
    <n v="763"/>
    <x v="3"/>
    <x v="4"/>
    <m/>
  </r>
  <r>
    <x v="516"/>
    <s v="29.930.679/0002-80"/>
    <s v="5114 Venda A.T.CONSI"/>
    <n v="299"/>
    <d v="2023-07-05T00:00:00"/>
    <m/>
    <s v="RF NF DEV SIMB 33383"/>
    <n v="0"/>
    <n v="1807.5"/>
    <d v="2023-09-03T00:00:00"/>
    <n v="238"/>
    <m/>
    <s v="VIAGEM PITORESCA E HISTORICA AO BRASIL - 2A REIMPRESSAO"/>
    <n v="614.54999999999995"/>
    <n v="0"/>
    <x v="6"/>
    <m/>
    <m/>
    <m/>
    <s v="60/75/90"/>
    <n v="758"/>
    <x v="3"/>
    <x v="4"/>
    <m/>
  </r>
  <r>
    <x v="516"/>
    <s v="29.930.679/0002-80"/>
    <s v="5114 Venda A.T.CONSI"/>
    <n v="299"/>
    <d v="2023-07-05T00:00:00"/>
    <m/>
    <s v="RF NF DEV SIMB 33383"/>
    <n v="0"/>
    <n v="1807.5"/>
    <d v="2023-10-03T00:00:00"/>
    <n v="238"/>
    <m/>
    <s v="VIAGEM PITORESCA E HISTORICA AO BRASIL - 2A REIMPRESSAO"/>
    <n v="596.47"/>
    <n v="0"/>
    <x v="6"/>
    <m/>
    <m/>
    <m/>
    <s v="60/75/90"/>
    <n v="728"/>
    <x v="3"/>
    <x v="4"/>
    <m/>
  </r>
  <r>
    <x v="516"/>
    <s v="29.930.679/0002-80"/>
    <s v="5114 Venda A.T.CONSI"/>
    <n v="299"/>
    <d v="2023-07-05T00:00:00"/>
    <m/>
    <s v="RF NF DEV SIMB 33383"/>
    <n v="0"/>
    <n v="1807.5"/>
    <d v="2023-09-18T00:00:00"/>
    <n v="238"/>
    <m/>
    <s v="VIAGEM PITORESCA E HISTORICA AO BRASIL - 2A REIMPRESSAO"/>
    <n v="596.48"/>
    <n v="0"/>
    <x v="6"/>
    <m/>
    <m/>
    <m/>
    <s v="60/75/90"/>
    <n v="743"/>
    <x v="3"/>
    <x v="4"/>
    <m/>
  </r>
  <r>
    <x v="516"/>
    <s v="29.930.679/0002-80"/>
    <s v="5114 Venda A.T.CONSI"/>
    <n v="300"/>
    <d v="2023-07-05T00:00:00"/>
    <m/>
    <s v="REF NF DEV SIMB 3337"/>
    <n v="0"/>
    <n v="1495"/>
    <d v="2023-10-03T00:00:00"/>
    <n v="237"/>
    <m/>
    <s v="TV CULTURA"/>
    <n v="493.35"/>
    <n v="0"/>
    <x v="6"/>
    <m/>
    <m/>
    <m/>
    <s v="60/75/90"/>
    <n v="728"/>
    <x v="3"/>
    <x v="4"/>
    <m/>
  </r>
  <r>
    <x v="516"/>
    <s v="29.930.679/0002-80"/>
    <s v="5114 Venda A.T.CONSI"/>
    <n v="300"/>
    <d v="2023-07-05T00:00:00"/>
    <m/>
    <s v="REF NF DEV SIMB 3337"/>
    <n v="0"/>
    <n v="1495"/>
    <d v="2023-09-18T00:00:00"/>
    <n v="237"/>
    <m/>
    <s v="TV CULTURA"/>
    <n v="493.35"/>
    <n v="0"/>
    <x v="6"/>
    <m/>
    <m/>
    <m/>
    <s v="60/75/90"/>
    <n v="743"/>
    <x v="3"/>
    <x v="4"/>
    <m/>
  </r>
  <r>
    <x v="516"/>
    <s v="29.930.679/0002-80"/>
    <s v="5114 Venda A.T.CONSI"/>
    <n v="300"/>
    <d v="2023-07-05T00:00:00"/>
    <m/>
    <s v="REF NF DEV SIMB 3337"/>
    <n v="0"/>
    <n v="1495"/>
    <d v="2023-09-03T00:00:00"/>
    <n v="237"/>
    <m/>
    <s v="TV CULTURA"/>
    <n v="508.3"/>
    <n v="0"/>
    <x v="6"/>
    <m/>
    <m/>
    <m/>
    <s v="60/75/90"/>
    <n v="758"/>
    <x v="3"/>
    <x v="4"/>
    <m/>
  </r>
  <r>
    <x v="516"/>
    <s v="29.930.679/0002-80"/>
    <s v="5114 Venda A.T.CONSI"/>
    <n v="423"/>
    <d v="2024-02-01T00:00:00"/>
    <m/>
    <s v="ACERTO REF. nf dev s"/>
    <n v="0"/>
    <n v="3588.5"/>
    <d v="2024-04-01T00:00:00"/>
    <n v="353"/>
    <m/>
    <s v="VIAGEM PITORESCA E HISTORICA AO BRASIL - 2A REIMPRESSAO"/>
    <n v="3588.5"/>
    <n v="0"/>
    <x v="6"/>
    <m/>
    <m/>
    <m/>
    <s v="60 DIAS"/>
    <n v="547"/>
    <x v="3"/>
    <x v="4"/>
    <m/>
  </r>
  <r>
    <x v="516"/>
    <s v="29.930.679/0002-80"/>
    <s v="5114 Venda A.T.CONSI"/>
    <n v="590"/>
    <d v="2025-01-17T00:00:00"/>
    <m/>
    <s v="ACERTO REF NF DEV SIMB 47948"/>
    <m/>
    <n v="299.5"/>
    <d v="2025-04-17T00:00:00"/>
    <m/>
    <m/>
    <s v="RACHEL DE QUEIROZ - COLECAO SERIE ESSENCIAL NO 23"/>
    <n v="98.83"/>
    <m/>
    <x v="0"/>
    <m/>
    <m/>
    <m/>
    <s v="60/75/90"/>
    <n v="166"/>
    <x v="4"/>
    <x v="4"/>
    <m/>
  </r>
  <r>
    <x v="516"/>
    <s v="29.930.679/0002-80"/>
    <s v="5114 Venda A.T.CONSI"/>
    <n v="593"/>
    <d v="2025-01-20T00:00:00"/>
    <m/>
    <s v="ACERTO REF NF DEV SIMB 47949"/>
    <m/>
    <n v="343.5"/>
    <d v="2025-04-05T00:00:00"/>
    <m/>
    <m/>
    <s v="SALVADOR DE MENDONCA - COLECAO SERIE ESSENCIAL NO 80"/>
    <n v="113.36"/>
    <m/>
    <x v="0"/>
    <m/>
    <m/>
    <m/>
    <s v="60/75/90"/>
    <n v="178"/>
    <x v="4"/>
    <x v="4"/>
    <m/>
  </r>
  <r>
    <x v="516"/>
    <s v="29.930.679/0002-80"/>
    <s v="5114 Venda A.T.CONSI"/>
    <n v="648"/>
    <d v="2025-03-26T00:00:00"/>
    <m/>
    <s v="NF 49201"/>
    <m/>
    <n v="309"/>
    <d v="2025-05-25T00:00:00"/>
    <m/>
    <m/>
    <s v="SOBRE O ESPIRITO E A LETRA NA FILOSOFIA"/>
    <n v="309"/>
    <m/>
    <x v="0"/>
    <m/>
    <m/>
    <m/>
    <s v="60 DIAS"/>
    <n v="128"/>
    <x v="7"/>
    <x v="4"/>
    <m/>
  </r>
  <r>
    <x v="517"/>
    <s v="291.841.398-46"/>
    <s v="NF SERVICOS DO"/>
    <n v="6534"/>
    <d v="2021-08-31T00:00:00"/>
    <n v="10690"/>
    <d v="2021-08-31T00:00:00"/>
    <m/>
    <n v="27.87"/>
    <d v="2022-01-28T00:00:00"/>
    <m/>
    <m/>
    <s v="Boletim - Diário Oficial Informa"/>
    <n v="27.87"/>
    <m/>
    <x v="0"/>
    <m/>
    <m/>
    <m/>
    <s v="3 - FATURADO DO INFORMA"/>
    <n v="1341"/>
    <x v="3"/>
    <x v="1"/>
    <m/>
  </r>
  <r>
    <x v="518"/>
    <s v="293.556.678-50"/>
    <s v="ND-AMAZON"/>
    <n v="11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236"/>
    <x v="1"/>
    <x v="6"/>
    <m/>
  </r>
  <r>
    <x v="519"/>
    <s v="293.680.928-26"/>
    <s v="ND-AMAZON"/>
    <n v="416"/>
    <d v="2025-05-17T00:00:00"/>
    <m/>
    <m/>
    <m/>
    <n v="21.25"/>
    <d v="2025-06-16T00:00:00"/>
    <m/>
    <m/>
    <s v="PALMARES PELO AVESSO - COLECAO PAULISTA"/>
    <n v="21.25"/>
    <m/>
    <x v="0"/>
    <m/>
    <m/>
    <m/>
    <s v="2 - FATURADO"/>
    <n v="106"/>
    <x v="6"/>
    <x v="6"/>
    <m/>
  </r>
  <r>
    <x v="520"/>
    <s v="294.048.428-77"/>
    <s v="ND-OPERADORA CIELO"/>
    <n v="26594"/>
    <d v="2025-09-01T00:00:00"/>
    <m/>
    <m/>
    <m/>
    <n v="187.49"/>
    <d v="2025-09-01T00:00:00"/>
    <m/>
    <m/>
    <s v="Certificado e-CPF A3 (somente certificado) - 36 meses"/>
    <n v="187.49"/>
    <m/>
    <x v="0"/>
    <m/>
    <m/>
    <m/>
    <s v="1 - VENDA A VISTA"/>
    <n v="29"/>
    <x v="2"/>
    <x v="5"/>
    <m/>
  </r>
  <r>
    <x v="521"/>
    <s v="294.356.448-64"/>
    <s v="ND-OPERADORA CIELO"/>
    <n v="26617"/>
    <d v="2025-09-02T00:00:00"/>
    <m/>
    <m/>
    <m/>
    <n v="187.49"/>
    <d v="2025-09-02T00:00:00"/>
    <m/>
    <m/>
    <s v="Certificado e-CNPJ A1 em Software (12 meses)"/>
    <n v="187.49"/>
    <m/>
    <x v="0"/>
    <m/>
    <m/>
    <m/>
    <s v="1 - VENDA A VISTA"/>
    <n v="28"/>
    <x v="2"/>
    <x v="5"/>
    <m/>
  </r>
  <r>
    <x v="522"/>
    <s v="294.529.338-28"/>
    <s v="ND-AMAZON"/>
    <n v="278"/>
    <d v="2025-04-02T00:00:00"/>
    <m/>
    <m/>
    <m/>
    <n v="34.4"/>
    <d v="2025-05-02T00:00:00"/>
    <m/>
    <m/>
    <s v="TEMPOS DE CABO DE PAULO VANZOLINI"/>
    <n v="34.4"/>
    <m/>
    <x v="0"/>
    <m/>
    <m/>
    <m/>
    <s v="2 - FATURADO"/>
    <n v="151"/>
    <x v="4"/>
    <x v="6"/>
    <m/>
  </r>
  <r>
    <x v="523"/>
    <s v="295.967.368-92"/>
    <s v="ND-OPERADORA CIELO"/>
    <n v="25759"/>
    <d v="2025-06-09T00:00:00"/>
    <m/>
    <m/>
    <m/>
    <n v="124.99"/>
    <d v="2025-06-09T00:00:00"/>
    <m/>
    <m/>
    <s v="Certificado e-CPF A1 em Software (12 meses)"/>
    <n v="47.88"/>
    <m/>
    <x v="0"/>
    <m/>
    <m/>
    <m/>
    <s v="1 - VENDA A VISTA"/>
    <n v="113"/>
    <x v="6"/>
    <x v="5"/>
    <m/>
  </r>
  <r>
    <x v="524"/>
    <s v="296.135.468-47"/>
    <s v="ND-AMAZON"/>
    <n v="410"/>
    <d v="2025-05-15T00:00:00"/>
    <m/>
    <m/>
    <m/>
    <n v="66.7"/>
    <d v="2025-06-14T00:00:00"/>
    <m/>
    <m/>
    <s v="Outras Receitas de Livraria"/>
    <n v="66.7"/>
    <m/>
    <x v="0"/>
    <m/>
    <m/>
    <m/>
    <s v="2 - FATURADO"/>
    <n v="108"/>
    <x v="6"/>
    <x v="6"/>
    <m/>
  </r>
  <r>
    <x v="524"/>
    <s v="296.135.468-47"/>
    <s v="ND-AMAZON"/>
    <n v="417"/>
    <d v="2025-05-18T00:00:00"/>
    <m/>
    <m/>
    <m/>
    <n v="66.7"/>
    <d v="2025-06-17T00:00:00"/>
    <m/>
    <m/>
    <s v="Outras Receitas de Livraria"/>
    <n v="66.7"/>
    <m/>
    <x v="0"/>
    <m/>
    <m/>
    <m/>
    <s v="2 - FATURADO"/>
    <n v="105"/>
    <x v="6"/>
    <x v="6"/>
    <m/>
  </r>
  <r>
    <x v="525"/>
    <s v="297.270.868-70"/>
    <s v="ND-OPERADORA CIELO"/>
    <n v="26885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526"/>
    <s v="297.939.018-61"/>
    <s v="ND-OPERADORA CIELO"/>
    <n v="26735"/>
    <d v="2025-09-25T00:00:00"/>
    <m/>
    <m/>
    <m/>
    <n v="156.24"/>
    <d v="2025-09-25T00:00:00"/>
    <m/>
    <m/>
    <s v="Certificado e-CPF A3 (somente certificado) - 24 meses"/>
    <n v="156.24"/>
    <m/>
    <x v="0"/>
    <m/>
    <m/>
    <m/>
    <s v="1 - VENDA A VISTA"/>
    <n v="5"/>
    <x v="2"/>
    <x v="5"/>
    <m/>
  </r>
  <r>
    <x v="527"/>
    <s v="298.139.418-55"/>
    <s v="ND-AMAZON"/>
    <n v="40"/>
    <d v="2025-01-07T00:00:00"/>
    <m/>
    <m/>
    <m/>
    <n v="43.35"/>
    <d v="2025-02-06T00:00:00"/>
    <m/>
    <m/>
    <s v="HISTORIA DA ESCOLA EM SAO PAULO E NO BRASIL - 2A ED 1A REIMPRESSAO"/>
    <n v="43.35"/>
    <m/>
    <x v="0"/>
    <m/>
    <m/>
    <m/>
    <s v="2 - FATURADO"/>
    <n v="236"/>
    <x v="1"/>
    <x v="6"/>
    <m/>
  </r>
  <r>
    <x v="528"/>
    <s v="298.512.114-00"/>
    <s v="ND-BENEF AFASTADOS"/>
    <n v="1041"/>
    <d v="2025-09-03T00:00:00"/>
    <m/>
    <m/>
    <m/>
    <n v="593.16"/>
    <d v="2025-10-03T00:00:00"/>
    <m/>
    <m/>
    <s v="PLANO DE SAUDE FUNC AFASTADOS"/>
    <n v="593.16"/>
    <m/>
    <x v="0"/>
    <m/>
    <m/>
    <m/>
    <s v="2 - FATURADO"/>
    <n v="0"/>
    <x v="0"/>
    <x v="7"/>
    <m/>
  </r>
  <r>
    <x v="529"/>
    <s v="298.841.788-10"/>
    <s v="NF SERVICOS DO"/>
    <n v="66531"/>
    <d v="2022-02-28T00:00:00"/>
    <n v="70956"/>
    <d v="2022-03-02T00:00:00"/>
    <m/>
    <n v="54"/>
    <d v="2022-04-01T00:00:00"/>
    <m/>
    <m/>
    <s v="Boletim - Diário Oficial Informa"/>
    <n v="54"/>
    <m/>
    <x v="0"/>
    <m/>
    <m/>
    <m/>
    <s v="3 - FATURADO DO INFORMA"/>
    <n v="1278"/>
    <x v="3"/>
    <x v="1"/>
    <m/>
  </r>
  <r>
    <x v="529"/>
    <s v="298.841.788-10"/>
    <s v="NF SERVICOS DO"/>
    <n v="106107"/>
    <d v="2022-06-30T00:00:00"/>
    <n v="110765"/>
    <d v="2022-07-01T00:00:00"/>
    <m/>
    <n v="54"/>
    <d v="2022-07-31T00:00:00"/>
    <m/>
    <m/>
    <s v="Boletim - Diário Oficial Informa"/>
    <n v="54"/>
    <m/>
    <x v="0"/>
    <m/>
    <m/>
    <m/>
    <s v="3 - FATURADO DO INFORMA"/>
    <n v="1157"/>
    <x v="3"/>
    <x v="1"/>
    <m/>
  </r>
  <r>
    <x v="529"/>
    <s v="298.841.788-10"/>
    <s v="NF SERVICOS DO"/>
    <n v="115268"/>
    <d v="2022-07-31T00:00:00"/>
    <n v="119999"/>
    <d v="2022-08-04T00:00:00"/>
    <m/>
    <n v="54"/>
    <d v="2022-09-03T00:00:00"/>
    <m/>
    <m/>
    <s v="Boletim - Diário Oficial Informa"/>
    <n v="54"/>
    <m/>
    <x v="0"/>
    <m/>
    <m/>
    <m/>
    <s v="3 - FATURADO DO INFORMA"/>
    <n v="1123"/>
    <x v="3"/>
    <x v="1"/>
    <m/>
  </r>
  <r>
    <x v="529"/>
    <s v="298.841.788-10"/>
    <s v="NF SERVICOS DO"/>
    <n v="122715"/>
    <d v="2022-08-29T00:00:00"/>
    <n v="127508"/>
    <d v="2022-08-29T00:00:00"/>
    <m/>
    <n v="54"/>
    <d v="2022-09-28T00:00:00"/>
    <m/>
    <m/>
    <s v="Boletim - Diário Oficial Informa"/>
    <n v="54"/>
    <m/>
    <x v="0"/>
    <m/>
    <m/>
    <m/>
    <s v="3 - FATURADO DO INFORMA"/>
    <n v="1098"/>
    <x v="3"/>
    <x v="1"/>
    <m/>
  </r>
  <r>
    <x v="530"/>
    <s v="30.283.875/0001-09"/>
    <s v="ND-OPERADORA CIELO"/>
    <n v="26846"/>
    <d v="2025-09-25T00:00:00"/>
    <m/>
    <m/>
    <m/>
    <n v="231.23"/>
    <d v="2025-09-25T00:00:00"/>
    <m/>
    <m/>
    <s v="Certificado e-CPF A3 em cartão - 36 meses"/>
    <n v="231.23"/>
    <m/>
    <x v="0"/>
    <m/>
    <m/>
    <m/>
    <s v="1 - VENDA A VISTA"/>
    <n v="5"/>
    <x v="2"/>
    <x v="5"/>
    <m/>
  </r>
  <r>
    <x v="531"/>
    <s v="30.328.088/0001-36"/>
    <s v="ND-OPERADORA CIELO"/>
    <n v="26721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32"/>
    <s v="30.408.065/0001-31"/>
    <s v="NF SERVICOS"/>
    <n v="189502"/>
    <d v="2025-07-11T00:00:00"/>
    <n v="1995720"/>
    <d v="2025-07-11T00:00:00"/>
    <m/>
    <n v="19.829999999999998"/>
    <d v="2025-07-21T00:00:00"/>
    <m/>
    <m/>
    <s v="SISTEMA E-CNH"/>
    <n v="19.829999999999998"/>
    <m/>
    <x v="0"/>
    <m/>
    <m/>
    <m/>
    <s v="10 DIAS"/>
    <n v="71"/>
    <x v="8"/>
    <x v="0"/>
    <m/>
  </r>
  <r>
    <x v="533"/>
    <s v="30.420.427/0001-00"/>
    <s v="ND-OPERADORA CIELO"/>
    <n v="26767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34"/>
    <s v="30.892.851/0001-57"/>
    <s v="ND-OPERADORA CIELO"/>
    <n v="26658"/>
    <d v="2025-09-04T00:00:00"/>
    <m/>
    <m/>
    <m/>
    <n v="162.49"/>
    <d v="2025-09-04T00:00:00"/>
    <m/>
    <m/>
    <s v="e-CNPJ A3 (somente certificado) - 12 meses "/>
    <n v="162.49"/>
    <m/>
    <x v="0"/>
    <m/>
    <m/>
    <m/>
    <s v="1 - VENDA A VISTA"/>
    <n v="26"/>
    <x v="2"/>
    <x v="5"/>
    <m/>
  </r>
  <r>
    <x v="534"/>
    <s v="30.892.851/0001-57"/>
    <s v="ND-OPERADORA CIELO"/>
    <n v="26688"/>
    <d v="2025-09-09T00:00:00"/>
    <m/>
    <m/>
    <m/>
    <n v="187.49"/>
    <d v="2025-09-09T00:00:00"/>
    <m/>
    <m/>
    <s v="Certificado e-CNPJ A1 em Software (12 meses)"/>
    <n v="187.49"/>
    <m/>
    <x v="0"/>
    <m/>
    <m/>
    <m/>
    <s v="1 - VENDA A VISTA"/>
    <n v="21"/>
    <x v="2"/>
    <x v="5"/>
    <m/>
  </r>
  <r>
    <x v="535"/>
    <s v="30.928.346/0001-15"/>
    <s v="NF SERVICOS"/>
    <n v="191050"/>
    <d v="2025-08-07T00:00:00"/>
    <n v="2009925"/>
    <d v="2025-08-07T00:00:00"/>
    <d v="2025-06-01T00:00:00"/>
    <n v="672"/>
    <d v="2025-09-06T00:00:00"/>
    <s v="E0230673"/>
    <s v="PD023673"/>
    <s v="PREFEITURA CADASTRO"/>
    <n v="0"/>
    <d v="2025-06-01T00:00:00"/>
    <x v="0"/>
    <s v="40/2023"/>
    <m/>
    <s v="359.00007155/2023-11-APPS/ITO"/>
    <s v="2 - FATURADO"/>
    <n v="24"/>
    <x v="2"/>
    <x v="0"/>
    <m/>
  </r>
  <r>
    <x v="535"/>
    <s v="30.928.346/0001-15"/>
    <s v="NF SERVICOS"/>
    <n v="193885"/>
    <d v="2025-09-11T00:00:00"/>
    <n v="2025519"/>
    <d v="2025-09-11T00:00:00"/>
    <d v="2025-08-01T00:00:00"/>
    <n v="672"/>
    <d v="2025-10-11T00:00:00"/>
    <s v="E0230673"/>
    <s v="PD023673"/>
    <s v="PREFEITURA CADASTRO"/>
    <n v="639.74"/>
    <d v="2025-08-01T00:00:00"/>
    <x v="0"/>
    <s v="40/2023"/>
    <m/>
    <s v="359.00007155/2023-11-APPS/ITO"/>
    <s v="2 - FATURADO"/>
    <n v="0"/>
    <x v="0"/>
    <x v="0"/>
    <m/>
  </r>
  <r>
    <x v="536"/>
    <s v="301.342.298-00"/>
    <s v="ND-AMAZON"/>
    <n v="22"/>
    <d v="2025-01-07T00:00:00"/>
    <m/>
    <m/>
    <m/>
    <n v="12.75"/>
    <d v="2025-02-06T00:00:00"/>
    <m/>
    <m/>
    <s v="COL. APL. PERFIL: RUBENS DE FALCO"/>
    <n v="12.75"/>
    <m/>
    <x v="0"/>
    <m/>
    <m/>
    <m/>
    <s v="2 - FATURADO"/>
    <n v="236"/>
    <x v="1"/>
    <x v="6"/>
    <m/>
  </r>
  <r>
    <x v="537"/>
    <s v="302.791.038-83"/>
    <s v="ND-OPERADORA CIELO"/>
    <n v="26725"/>
    <d v="2025-09-25T00:00:00"/>
    <m/>
    <m/>
    <m/>
    <n v="124.99"/>
    <d v="2025-09-25T00:00:00"/>
    <m/>
    <m/>
    <s v="Certificado e-CPF A3 (somente certificado) - 12 meses"/>
    <n v="124.99"/>
    <m/>
    <x v="0"/>
    <m/>
    <m/>
    <m/>
    <s v="1 - VENDA A VISTA"/>
    <n v="5"/>
    <x v="2"/>
    <x v="5"/>
    <m/>
  </r>
  <r>
    <x v="538"/>
    <s v="303.062.908-20"/>
    <s v="ND-OPERADORA CIELO"/>
    <n v="26633"/>
    <d v="2025-09-03T00:00:00"/>
    <m/>
    <m/>
    <m/>
    <n v="187.49"/>
    <d v="2025-09-03T00:00:00"/>
    <m/>
    <m/>
    <s v="Certificado e-CNPJ A1 em Software (12 meses)"/>
    <n v="187.49"/>
    <m/>
    <x v="0"/>
    <m/>
    <m/>
    <m/>
    <s v="1 - VENDA A VISTA"/>
    <n v="27"/>
    <x v="2"/>
    <x v="5"/>
    <m/>
  </r>
  <r>
    <x v="539"/>
    <s v="306.218.628-35"/>
    <s v="ND-OPERADORA CIELO"/>
    <n v="26615"/>
    <d v="2025-09-02T00:00:00"/>
    <m/>
    <m/>
    <m/>
    <n v="187.49"/>
    <d v="2025-09-02T00:00:00"/>
    <m/>
    <m/>
    <s v="Certificado e-CPF A3 (somente certificado) - 36 meses"/>
    <n v="187.49"/>
    <m/>
    <x v="0"/>
    <m/>
    <m/>
    <m/>
    <s v="1 - VENDA A VISTA"/>
    <n v="28"/>
    <x v="2"/>
    <x v="5"/>
    <m/>
  </r>
  <r>
    <x v="540"/>
    <s v="308.235.524-20"/>
    <s v="ND-OPERADORA CIELO"/>
    <n v="26731"/>
    <d v="2025-09-25T00:00:00"/>
    <m/>
    <m/>
    <m/>
    <n v="124.99"/>
    <d v="2025-09-25T00:00:00"/>
    <m/>
    <m/>
    <s v="e-CPF A1 (renovacao) em Software (12 meses) "/>
    <n v="124.99"/>
    <m/>
    <x v="0"/>
    <m/>
    <m/>
    <m/>
    <s v="1 - VENDA A VISTA"/>
    <n v="5"/>
    <x v="2"/>
    <x v="5"/>
    <m/>
  </r>
  <r>
    <x v="541"/>
    <s v="31.004.013/0001-62"/>
    <s v="6114 Venda A.T.CONSI"/>
    <n v="770"/>
    <d v="2025-09-12T00:00:00"/>
    <m/>
    <s v="REF ACERTO NF DEV SIMB 141479"/>
    <m/>
    <n v="77.5"/>
    <d v="2025-11-11T00:00:00"/>
    <m/>
    <m/>
    <s v="MARIA BONOMI: DA GRAVURA A ARTE PUBLICA"/>
    <n v="77.5"/>
    <m/>
    <x v="0"/>
    <m/>
    <m/>
    <m/>
    <s v="60 DIAS"/>
    <n v="0"/>
    <x v="0"/>
    <x v="4"/>
    <m/>
  </r>
  <r>
    <x v="541"/>
    <s v="31.004.013/0001-62"/>
    <s v="6114 Venda A.T.CONSI"/>
    <n v="771"/>
    <d v="2025-09-12T00:00:00"/>
    <m/>
    <s v="REF ACERTO NF DEV SIMB 141478"/>
    <m/>
    <n v="90"/>
    <d v="2025-11-11T00:00:00"/>
    <m/>
    <m/>
    <s v="Desconto de Vendas"/>
    <n v="90"/>
    <m/>
    <x v="0"/>
    <m/>
    <m/>
    <m/>
    <s v="60 DIAS"/>
    <n v="0"/>
    <x v="0"/>
    <x v="4"/>
    <m/>
  </r>
  <r>
    <x v="541"/>
    <s v="31.004.013/0005-96"/>
    <s v="6114 Venda A.T.CONSI"/>
    <n v="768"/>
    <d v="2025-09-12T00:00:00"/>
    <m/>
    <s v="ACERTO REF NF DEV SIMB 65989"/>
    <m/>
    <n v="88.5"/>
    <d v="2025-11-11T00:00:00"/>
    <m/>
    <m/>
    <s v="SAO PAULO DE GERMAN LORCA, A = THE SAO PAULO OF GERMAN LORCA - 2A EDICAO"/>
    <n v="88.5"/>
    <m/>
    <x v="0"/>
    <m/>
    <m/>
    <m/>
    <s v="60 DIAS"/>
    <n v="0"/>
    <x v="0"/>
    <x v="4"/>
    <m/>
  </r>
  <r>
    <x v="541"/>
    <s v="31.004.013/0008-39"/>
    <s v="6114 Venda A.T.CONSI"/>
    <n v="776"/>
    <d v="2025-09-26T00:00:00"/>
    <m/>
    <s v="ACERTO REF NF DEV SIMB 98435"/>
    <m/>
    <n v="20"/>
    <d v="2025-11-25T00:00:00"/>
    <m/>
    <m/>
    <s v="Desconto de Vendas"/>
    <n v="20"/>
    <m/>
    <x v="0"/>
    <m/>
    <m/>
    <m/>
    <s v="60 DIAS"/>
    <n v="0"/>
    <x v="0"/>
    <x v="4"/>
    <m/>
  </r>
  <r>
    <x v="541"/>
    <s v="31.004.013/0010-53"/>
    <s v="6114 Venda A.T.CONSI"/>
    <n v="767"/>
    <d v="2025-09-12T00:00:00"/>
    <m/>
    <s v="ACERTO REF NF DEV SIMB 579909"/>
    <m/>
    <n v="38"/>
    <d v="2025-11-11T00:00:00"/>
    <m/>
    <m/>
    <s v="FERRO DE PASSAR PASSADO A LIMPO, O"/>
    <n v="38"/>
    <m/>
    <x v="0"/>
    <m/>
    <m/>
    <m/>
    <s v="60 DIAS"/>
    <n v="0"/>
    <x v="0"/>
    <x v="4"/>
    <m/>
  </r>
  <r>
    <x v="541"/>
    <s v="31.004.013/0011-34"/>
    <s v="5114 Venda A.T.CONSI"/>
    <n v="766"/>
    <d v="2025-09-12T00:00:00"/>
    <m/>
    <s v="REF ACERTO NF DEV SIMB 33507"/>
    <m/>
    <n v="20"/>
    <d v="2025-11-11T00:00:00"/>
    <m/>
    <m/>
    <s v="FREY APOLLONIO: UM ROMANCE DO BRASIL"/>
    <n v="20"/>
    <m/>
    <x v="0"/>
    <m/>
    <m/>
    <m/>
    <s v="60 DIAS"/>
    <n v="0"/>
    <x v="0"/>
    <x v="4"/>
    <m/>
  </r>
  <r>
    <x v="541"/>
    <s v="31.004.013/0017-20"/>
    <s v="5114 Venda A.T.CONSI"/>
    <n v="769"/>
    <d v="2025-09-12T00:00:00"/>
    <m/>
    <s v="REF ACERTO NF DEV SIMB 22956"/>
    <m/>
    <n v="44"/>
    <d v="2025-11-11T00:00:00"/>
    <m/>
    <m/>
    <s v="O BRASIL COMO DESTINO: RAIZES DA IMIGRACAO JUDAICA CONTEMPORANEA PARA SAO PAULO - 2A EDICAO"/>
    <n v="44"/>
    <m/>
    <x v="0"/>
    <m/>
    <m/>
    <m/>
    <s v="60 DIAS"/>
    <n v="0"/>
    <x v="0"/>
    <x v="4"/>
    <m/>
  </r>
  <r>
    <x v="542"/>
    <s v="31.042.700/0001-72"/>
    <s v="ND-OPERADORA CIELO"/>
    <n v="24085"/>
    <d v="2025-01-24T00:00:00"/>
    <m/>
    <m/>
    <m/>
    <n v="231.23"/>
    <d v="2025-01-24T00:00:00"/>
    <m/>
    <m/>
    <s v="e-CNPJ A3 em cartão - 12 meses "/>
    <n v="221.43"/>
    <m/>
    <x v="0"/>
    <m/>
    <m/>
    <m/>
    <s v="1 - VENDA A VISTA"/>
    <n v="249"/>
    <x v="1"/>
    <x v="5"/>
    <m/>
  </r>
  <r>
    <x v="543"/>
    <s v="31.462.233/0001-30"/>
    <s v="ND-OPERADORA CIELO"/>
    <n v="23953"/>
    <d v="2025-01-15T00:00:00"/>
    <m/>
    <m/>
    <m/>
    <n v="139.38999999999999"/>
    <d v="2025-01-15T00:00:00"/>
    <m/>
    <m/>
    <s v="e-CNPJ A1 - Renovação 12 meses"/>
    <n v="133.47999999999999"/>
    <m/>
    <x v="0"/>
    <m/>
    <m/>
    <m/>
    <s v="1 - VENDA A VISTA"/>
    <n v="258"/>
    <x v="1"/>
    <x v="5"/>
    <m/>
  </r>
  <r>
    <x v="544"/>
    <s v="31.545.360/0001-00"/>
    <s v="ND-OPERADORA CIELO"/>
    <n v="23843"/>
    <d v="2025-01-09T00:00:00"/>
    <m/>
    <m/>
    <m/>
    <n v="187.49"/>
    <d v="2025-01-09T00:00:00"/>
    <m/>
    <m/>
    <s v="Certificado e-CNPJ A1 em Software (12 meses)"/>
    <n v="179.54"/>
    <m/>
    <x v="0"/>
    <m/>
    <m/>
    <m/>
    <s v="1 - VENDA A VISTA"/>
    <n v="264"/>
    <x v="1"/>
    <x v="5"/>
    <m/>
  </r>
  <r>
    <x v="545"/>
    <s v="31.628.636/0001-06"/>
    <s v="ND-OPERADORA CIELO"/>
    <n v="23995"/>
    <d v="2025-01-17T00:00:00"/>
    <m/>
    <m/>
    <m/>
    <n v="187.49"/>
    <d v="2025-01-17T00:00:00"/>
    <m/>
    <m/>
    <s v="Certificado e-CNPJ A1 em Software (12 meses)"/>
    <n v="179.54"/>
    <m/>
    <x v="0"/>
    <m/>
    <m/>
    <m/>
    <s v="1 - VENDA A VISTA"/>
    <n v="256"/>
    <x v="1"/>
    <x v="5"/>
    <m/>
  </r>
  <r>
    <x v="546"/>
    <s v="31.665.008/0001-09"/>
    <s v="NF SERVICOS"/>
    <n v="192925"/>
    <d v="2025-09-04T00:00:00"/>
    <n v="2024559"/>
    <d v="2025-09-04T00:00:00"/>
    <d v="2025-08-01T00:00:00"/>
    <n v="5919.22"/>
    <d v="2025-10-04T00:00:00"/>
    <s v="E0240548"/>
    <s v="PD024394"/>
    <s v="HOSPEDAGEM DE ROTEADOR"/>
    <n v="5919.22"/>
    <d v="2025-08-01T00:00:00"/>
    <x v="0"/>
    <m/>
    <m/>
    <s v="359.00007675/2024-04 ITO"/>
    <s v="2 - FATURADO"/>
    <n v="0"/>
    <x v="0"/>
    <x v="0"/>
    <m/>
  </r>
  <r>
    <x v="547"/>
    <s v="31.675.254/0001-33"/>
    <s v="NF SERVICOS DO"/>
    <n v="105187"/>
    <d v="2022-06-29T00:00:00"/>
    <n v="109838"/>
    <d v="2022-06-30T00:00:00"/>
    <m/>
    <n v="700.64"/>
    <d v="2022-07-30T00:00:00"/>
    <s v="E0201978"/>
    <s v="PD201978"/>
    <s v="Serviços de Publicidade Eletrônica"/>
    <n v="700.64"/>
    <m/>
    <x v="14"/>
    <m/>
    <m/>
    <m/>
    <s v="2 - FATURADO"/>
    <n v="1158"/>
    <x v="3"/>
    <x v="1"/>
    <m/>
  </r>
  <r>
    <x v="547"/>
    <s v="31.675.254/0001-33"/>
    <s v="NF SERVICOS DO"/>
    <n v="113111"/>
    <d v="2022-07-26T00:00:00"/>
    <n v="117810"/>
    <d v="2022-07-26T00:00:00"/>
    <m/>
    <n v="875.8"/>
    <d v="2022-08-25T00:00:00"/>
    <s v="E0201978"/>
    <s v="PD201978"/>
    <s v="Serviços de Publicidade Eletrônica"/>
    <n v="875.8"/>
    <m/>
    <x v="14"/>
    <m/>
    <m/>
    <m/>
    <s v="2 - FATURADO"/>
    <n v="1132"/>
    <x v="3"/>
    <x v="1"/>
    <m/>
  </r>
  <r>
    <x v="547"/>
    <s v="31.675.254/0001-33"/>
    <s v="NF SERVICOS DO"/>
    <n v="113233"/>
    <d v="2022-07-27T00:00:00"/>
    <n v="117934"/>
    <d v="2022-07-27T00:00:00"/>
    <m/>
    <n v="437.9"/>
    <d v="2022-08-26T00:00:00"/>
    <s v="E0201978"/>
    <s v="PD201978"/>
    <s v="Serviços de Publicidade Eletrônica"/>
    <n v="437.9"/>
    <m/>
    <x v="14"/>
    <m/>
    <m/>
    <m/>
    <s v="2 - FATURADO"/>
    <n v="1131"/>
    <x v="3"/>
    <x v="1"/>
    <m/>
  </r>
  <r>
    <x v="547"/>
    <s v="31.675.254/0001-33"/>
    <s v="NF SERVICOS DO"/>
    <n v="114261"/>
    <d v="2022-07-29T00:00:00"/>
    <n v="118976"/>
    <d v="2022-07-29T00:00:00"/>
    <m/>
    <n v="1050.97"/>
    <d v="2022-08-28T00:00:00"/>
    <s v="E0201978"/>
    <s v="PD201978"/>
    <s v="Serviços de Publicidade Eletrônica"/>
    <n v="1050.97"/>
    <m/>
    <x v="14"/>
    <m/>
    <m/>
    <m/>
    <s v="2 - FATURADO"/>
    <n v="1129"/>
    <x v="3"/>
    <x v="1"/>
    <m/>
  </r>
  <r>
    <x v="547"/>
    <s v="31.675.254/0001-33"/>
    <s v="NF SERVICOS DO"/>
    <n v="114263"/>
    <d v="2022-07-29T00:00:00"/>
    <n v="118978"/>
    <d v="2022-07-29T00:00:00"/>
    <m/>
    <n v="350.32"/>
    <d v="2022-08-28T00:00:00"/>
    <s v="E0201978"/>
    <s v="PD201978"/>
    <s v="Serviços de Publicidade Eletrônica"/>
    <n v="350.32"/>
    <m/>
    <x v="14"/>
    <m/>
    <m/>
    <m/>
    <s v="2 - FATURADO"/>
    <n v="1129"/>
    <x v="3"/>
    <x v="1"/>
    <m/>
  </r>
  <r>
    <x v="547"/>
    <s v="31.675.254/0001-33"/>
    <s v="NF SERVICOS DO"/>
    <n v="114995"/>
    <d v="2022-07-31T00:00:00"/>
    <n v="119717"/>
    <d v="2022-08-02T00:00:00"/>
    <m/>
    <n v="437.9"/>
    <d v="2022-09-01T00:00:00"/>
    <s v="E0201978"/>
    <s v="PD201978"/>
    <s v="Serviços de Publicidade Eletrônica"/>
    <n v="437.9"/>
    <m/>
    <x v="14"/>
    <m/>
    <m/>
    <m/>
    <s v="2 - FATURADO"/>
    <n v="1125"/>
    <x v="3"/>
    <x v="1"/>
    <m/>
  </r>
  <r>
    <x v="547"/>
    <s v="31.675.254/0001-33"/>
    <s v="NF SERVICOS DO"/>
    <n v="115572"/>
    <d v="2022-08-15T00:00:00"/>
    <n v="120339"/>
    <d v="2022-08-15T00:00:00"/>
    <m/>
    <n v="437.9"/>
    <d v="2022-09-14T00:00:00"/>
    <s v="E0201978"/>
    <s v="PD201978"/>
    <s v="Serviços de Publicidade Eletrônica"/>
    <n v="437.9"/>
    <m/>
    <x v="14"/>
    <m/>
    <m/>
    <m/>
    <s v="2 - FATURADO"/>
    <n v="1112"/>
    <x v="3"/>
    <x v="1"/>
    <m/>
  </r>
  <r>
    <x v="547"/>
    <s v="31.675.254/0001-33"/>
    <s v="NF SERVICOS DO"/>
    <n v="115580"/>
    <d v="2022-08-15T00:00:00"/>
    <n v="120347"/>
    <d v="2022-08-15T00:00:00"/>
    <m/>
    <n v="788.22"/>
    <d v="2022-09-14T00:00:00"/>
    <s v="E0201978"/>
    <s v="PD201978"/>
    <s v="Serviços de Publicidade Eletrônica"/>
    <n v="788.22"/>
    <m/>
    <x v="14"/>
    <m/>
    <m/>
    <m/>
    <s v="2 - FATURADO"/>
    <n v="1112"/>
    <x v="3"/>
    <x v="1"/>
    <m/>
  </r>
  <r>
    <x v="547"/>
    <s v="31.675.254/0001-33"/>
    <s v="NF SERVICOS DO"/>
    <n v="115581"/>
    <d v="2022-08-15T00:00:00"/>
    <n v="120348"/>
    <d v="2022-08-15T00:00:00"/>
    <m/>
    <n v="350.32"/>
    <d v="2022-09-14T00:00:00"/>
    <s v="E0201978"/>
    <s v="PD201978"/>
    <s v="Serviços de Publicidade Eletrônica"/>
    <n v="350.32"/>
    <m/>
    <x v="14"/>
    <m/>
    <m/>
    <m/>
    <s v="2 - FATURADO"/>
    <n v="1112"/>
    <x v="3"/>
    <x v="1"/>
    <m/>
  </r>
  <r>
    <x v="547"/>
    <s v="31.675.254/0001-33"/>
    <s v="NF SERVICOS DO"/>
    <n v="116359"/>
    <d v="2022-08-15T00:00:00"/>
    <n v="121126"/>
    <d v="2022-08-15T00:00:00"/>
    <m/>
    <n v="262.74"/>
    <d v="2022-09-14T00:00:00"/>
    <s v="E0201978"/>
    <s v="PD201978"/>
    <s v="Serviços de Publicidade Eletrônica"/>
    <n v="262.74"/>
    <m/>
    <x v="14"/>
    <m/>
    <m/>
    <m/>
    <s v="2 - FATURADO"/>
    <n v="1112"/>
    <x v="3"/>
    <x v="1"/>
    <m/>
  </r>
  <r>
    <x v="547"/>
    <s v="31.675.254/0001-33"/>
    <s v="NF SERVICOS DO"/>
    <n v="116370"/>
    <d v="2022-08-15T00:00:00"/>
    <n v="121137"/>
    <d v="2022-08-15T00:00:00"/>
    <m/>
    <n v="525.48"/>
    <d v="2022-09-14T00:00:00"/>
    <s v="E0201978"/>
    <s v="PD201978"/>
    <s v="Serviços de Publicidade Eletrônica"/>
    <n v="525.48"/>
    <m/>
    <x v="14"/>
    <m/>
    <m/>
    <m/>
    <s v="2 - FATURADO"/>
    <n v="1112"/>
    <x v="3"/>
    <x v="1"/>
    <m/>
  </r>
  <r>
    <x v="547"/>
    <s v="31.675.254/0001-33"/>
    <s v="NF SERVICOS DO"/>
    <n v="116411"/>
    <d v="2022-08-15T00:00:00"/>
    <n v="121178"/>
    <d v="2022-08-15T00:00:00"/>
    <m/>
    <n v="613.05999999999995"/>
    <d v="2022-09-14T00:00:00"/>
    <s v="E0201978"/>
    <s v="PD201978"/>
    <s v="Serviços de Publicidade Eletrônica"/>
    <n v="613.05999999999995"/>
    <m/>
    <x v="14"/>
    <m/>
    <m/>
    <m/>
    <s v="2 - FATURADO"/>
    <n v="1112"/>
    <x v="3"/>
    <x v="1"/>
    <m/>
  </r>
  <r>
    <x v="547"/>
    <s v="31.675.254/0001-33"/>
    <s v="NF SERVICOS DO"/>
    <n v="116770"/>
    <d v="2022-08-16T00:00:00"/>
    <n v="121548"/>
    <d v="2022-08-16T00:00:00"/>
    <m/>
    <n v="350.32"/>
    <d v="2022-09-15T00:00:00"/>
    <s v="E0201978"/>
    <s v="PD201978"/>
    <s v="Serviços de Publicidade Eletrônica"/>
    <n v="350.32"/>
    <m/>
    <x v="14"/>
    <m/>
    <m/>
    <m/>
    <s v="2 - FATURADO"/>
    <n v="1111"/>
    <x v="3"/>
    <x v="1"/>
    <m/>
  </r>
  <r>
    <x v="547"/>
    <s v="31.675.254/0001-33"/>
    <s v="NF SERVICOS DO"/>
    <n v="117336"/>
    <d v="2022-08-16T00:00:00"/>
    <n v="124497"/>
    <d v="2022-08-17T00:00:00"/>
    <m/>
    <n v="525.48"/>
    <d v="2022-09-16T00:00:00"/>
    <s v="E0201978"/>
    <s v="PD201978"/>
    <s v="Serviços de Publicidade Eletrônica"/>
    <n v="525.48"/>
    <m/>
    <x v="14"/>
    <m/>
    <m/>
    <m/>
    <s v="2 - FATURADO"/>
    <n v="1110"/>
    <x v="3"/>
    <x v="1"/>
    <m/>
  </r>
  <r>
    <x v="547"/>
    <s v="31.675.254/0001-33"/>
    <s v="NF SERVICOS DO"/>
    <n v="117724"/>
    <d v="2022-08-16T00:00:00"/>
    <n v="122182"/>
    <d v="2022-08-16T00:00:00"/>
    <m/>
    <n v="4729.3500000000004"/>
    <d v="2022-09-15T00:00:00"/>
    <s v="E0201978"/>
    <s v="PD201978"/>
    <s v="Serviços de Publicidade Eletrônica"/>
    <n v="4729.3500000000004"/>
    <m/>
    <x v="14"/>
    <m/>
    <m/>
    <m/>
    <s v="2 - FATURADO"/>
    <n v="1111"/>
    <x v="3"/>
    <x v="1"/>
    <m/>
  </r>
  <r>
    <x v="547"/>
    <s v="31.675.254/0001-33"/>
    <s v="NF SERVICOS DO"/>
    <n v="117816"/>
    <d v="2022-08-16T00:00:00"/>
    <n v="122274"/>
    <d v="2022-08-16T00:00:00"/>
    <m/>
    <n v="350.32"/>
    <d v="2022-09-15T00:00:00"/>
    <s v="E0201978"/>
    <s v="PD201978"/>
    <s v="Serviços de Publicidade Eletrônica"/>
    <n v="350.32"/>
    <m/>
    <x v="14"/>
    <m/>
    <m/>
    <m/>
    <s v="2 - FATURADO"/>
    <n v="1111"/>
    <x v="3"/>
    <x v="1"/>
    <m/>
  </r>
  <r>
    <x v="547"/>
    <s v="31.675.254/0001-33"/>
    <s v="NF SERVICOS DO"/>
    <n v="118353"/>
    <d v="2022-08-16T00:00:00"/>
    <n v="122811"/>
    <d v="2022-08-17T00:00:00"/>
    <m/>
    <n v="437.9"/>
    <d v="2022-09-16T00:00:00"/>
    <s v="E0201978"/>
    <s v="PD201978"/>
    <s v="Serviços de Publicidade Eletrônica"/>
    <n v="437.9"/>
    <m/>
    <x v="14"/>
    <m/>
    <m/>
    <m/>
    <s v="2 - FATURADO"/>
    <n v="1110"/>
    <x v="3"/>
    <x v="1"/>
    <m/>
  </r>
  <r>
    <x v="547"/>
    <s v="31.675.254/0001-33"/>
    <s v="NF SERVICOS DO"/>
    <n v="118832"/>
    <d v="2022-08-16T00:00:00"/>
    <n v="123290"/>
    <d v="2022-08-17T00:00:00"/>
    <m/>
    <n v="525.48"/>
    <d v="2022-09-16T00:00:00"/>
    <s v="E0201978"/>
    <s v="PD201978"/>
    <s v="Serviços de Publicidade Eletrônica"/>
    <n v="525.48"/>
    <m/>
    <x v="14"/>
    <m/>
    <m/>
    <m/>
    <s v="2 - FATURADO"/>
    <n v="1110"/>
    <x v="3"/>
    <x v="1"/>
    <m/>
  </r>
  <r>
    <x v="547"/>
    <s v="31.675.254/0001-33"/>
    <s v="NF SERVICOS DO"/>
    <n v="118835"/>
    <d v="2022-08-16T00:00:00"/>
    <n v="123293"/>
    <d v="2022-08-17T00:00:00"/>
    <m/>
    <n v="963.39"/>
    <d v="2022-09-16T00:00:00"/>
    <s v="E0201978"/>
    <s v="PD201978"/>
    <s v="Serviços de Publicidade Eletrônica"/>
    <n v="963.39"/>
    <m/>
    <x v="14"/>
    <m/>
    <m/>
    <m/>
    <s v="2 - FATURADO"/>
    <n v="1110"/>
    <x v="3"/>
    <x v="1"/>
    <m/>
  </r>
  <r>
    <x v="547"/>
    <s v="31.675.254/0001-33"/>
    <s v="NF SERVICOS DO"/>
    <n v="118856"/>
    <d v="2022-08-16T00:00:00"/>
    <n v="123314"/>
    <d v="2022-08-17T00:00:00"/>
    <m/>
    <n v="350.32"/>
    <d v="2022-09-16T00:00:00"/>
    <s v="E0201978"/>
    <s v="PD201978"/>
    <s v="Serviços de Publicidade Eletrônica"/>
    <n v="350.32"/>
    <m/>
    <x v="14"/>
    <m/>
    <m/>
    <m/>
    <s v="2 - FATURADO"/>
    <n v="1110"/>
    <x v="3"/>
    <x v="1"/>
    <m/>
  </r>
  <r>
    <x v="547"/>
    <s v="31.675.254/0001-33"/>
    <s v="NF SERVICOS DO"/>
    <n v="119768"/>
    <d v="2022-08-17T00:00:00"/>
    <n v="124550"/>
    <d v="2022-08-18T00:00:00"/>
    <m/>
    <n v="1576.45"/>
    <d v="2022-09-17T00:00:00"/>
    <s v="E0201978"/>
    <s v="PD201978"/>
    <s v="Serviços de Publicidade Eletrônica"/>
    <n v="1576.45"/>
    <m/>
    <x v="14"/>
    <m/>
    <m/>
    <m/>
    <s v="2 - FATURADO"/>
    <n v="1109"/>
    <x v="3"/>
    <x v="1"/>
    <m/>
  </r>
  <r>
    <x v="547"/>
    <s v="31.675.254/0001-33"/>
    <s v="NF SERVICOS DO"/>
    <n v="119953"/>
    <d v="2022-08-17T00:00:00"/>
    <n v="124735"/>
    <d v="2022-08-18T00:00:00"/>
    <m/>
    <n v="262.74"/>
    <d v="2022-09-17T00:00:00"/>
    <s v="E0201978"/>
    <s v="PD201978"/>
    <s v="Serviços de Publicidade Eletrônica"/>
    <n v="262.74"/>
    <m/>
    <x v="14"/>
    <m/>
    <m/>
    <m/>
    <s v="2 - FATURADO"/>
    <n v="1109"/>
    <x v="3"/>
    <x v="1"/>
    <m/>
  </r>
  <r>
    <x v="547"/>
    <s v="31.675.254/0001-33"/>
    <s v="NF SERVICOS DO"/>
    <n v="119954"/>
    <d v="2022-08-17T00:00:00"/>
    <n v="124736"/>
    <d v="2022-08-18T00:00:00"/>
    <m/>
    <n v="613.05999999999995"/>
    <d v="2022-09-17T00:00:00"/>
    <s v="E0201978"/>
    <s v="PD201978"/>
    <s v="Serviços de Publicidade Eletrônica"/>
    <n v="613.05999999999995"/>
    <m/>
    <x v="14"/>
    <m/>
    <m/>
    <m/>
    <s v="2 - FATURADO"/>
    <n v="1109"/>
    <x v="3"/>
    <x v="1"/>
    <m/>
  </r>
  <r>
    <x v="547"/>
    <s v="31.675.254/0001-33"/>
    <s v="NF SERVICOS DO"/>
    <n v="120289"/>
    <d v="2022-08-18T00:00:00"/>
    <n v="125074"/>
    <d v="2022-08-19T00:00:00"/>
    <m/>
    <n v="613.05999999999995"/>
    <d v="2022-09-18T00:00:00"/>
    <s v="E0201978"/>
    <s v="PD201978"/>
    <s v="Serviços de Publicidade Eletrônica"/>
    <n v="613.05999999999995"/>
    <m/>
    <x v="14"/>
    <m/>
    <m/>
    <m/>
    <s v="2 - FATURADO"/>
    <n v="1108"/>
    <x v="3"/>
    <x v="1"/>
    <m/>
  </r>
  <r>
    <x v="547"/>
    <s v="31.675.254/0001-33"/>
    <s v="NF SERVICOS DO"/>
    <n v="120567"/>
    <d v="2022-08-19T00:00:00"/>
    <n v="125352"/>
    <d v="2022-08-22T00:00:00"/>
    <m/>
    <n v="1050.97"/>
    <d v="2022-09-21T00:00:00"/>
    <s v="E0201978"/>
    <s v="PD201978"/>
    <s v="Serviços de Publicidade Eletrônica"/>
    <n v="1050.97"/>
    <m/>
    <x v="14"/>
    <m/>
    <m/>
    <m/>
    <s v="2 - FATURADO"/>
    <n v="1105"/>
    <x v="3"/>
    <x v="1"/>
    <m/>
  </r>
  <r>
    <x v="547"/>
    <s v="31.675.254/0001-33"/>
    <s v="NF SERVICOS DO"/>
    <n v="120841"/>
    <d v="2022-08-19T00:00:00"/>
    <n v="125626"/>
    <d v="2022-08-22T00:00:00"/>
    <m/>
    <n v="613.05999999999995"/>
    <d v="2022-09-21T00:00:00"/>
    <s v="E0201978"/>
    <s v="PD201978"/>
    <s v="Serviços de Publicidade Eletrônica"/>
    <n v="613.05999999999995"/>
    <m/>
    <x v="14"/>
    <m/>
    <m/>
    <m/>
    <s v="2 - FATURADO"/>
    <n v="1105"/>
    <x v="3"/>
    <x v="1"/>
    <m/>
  </r>
  <r>
    <x v="547"/>
    <s v="31.675.254/0001-33"/>
    <s v="NF SERVICOS DO"/>
    <n v="120844"/>
    <d v="2022-08-19T00:00:00"/>
    <n v="125629"/>
    <d v="2022-08-22T00:00:00"/>
    <m/>
    <n v="262.74"/>
    <d v="2022-09-21T00:00:00"/>
    <s v="E0201978"/>
    <s v="PD201978"/>
    <s v="Serviços de Publicidade Eletrônica"/>
    <n v="262.74"/>
    <m/>
    <x v="14"/>
    <m/>
    <m/>
    <m/>
    <s v="2 - FATURADO"/>
    <n v="1105"/>
    <x v="3"/>
    <x v="1"/>
    <m/>
  </r>
  <r>
    <x v="547"/>
    <s v="31.675.254/0001-33"/>
    <s v="NF SERVICOS DO"/>
    <n v="121141"/>
    <d v="2022-08-23T00:00:00"/>
    <n v="125928"/>
    <d v="2022-08-23T00:00:00"/>
    <m/>
    <n v="437.9"/>
    <d v="2022-09-22T00:00:00"/>
    <s v="E0201978"/>
    <s v="PD201978"/>
    <s v="Serviços de Publicidade Eletrônica"/>
    <n v="437.9"/>
    <m/>
    <x v="14"/>
    <m/>
    <m/>
    <m/>
    <s v="2 - FATURADO"/>
    <n v="1104"/>
    <x v="3"/>
    <x v="1"/>
    <m/>
  </r>
  <r>
    <x v="547"/>
    <s v="31.675.254/0001-33"/>
    <s v="NF SERVICOS DO"/>
    <n v="121142"/>
    <d v="2022-08-23T00:00:00"/>
    <n v="125929"/>
    <d v="2022-08-23T00:00:00"/>
    <m/>
    <n v="437.9"/>
    <d v="2022-09-22T00:00:00"/>
    <s v="E0201978"/>
    <s v="PD201978"/>
    <s v="Serviços de Publicidade Eletrônica"/>
    <n v="437.9"/>
    <m/>
    <x v="14"/>
    <m/>
    <m/>
    <m/>
    <s v="2 - FATURADO"/>
    <n v="1104"/>
    <x v="3"/>
    <x v="1"/>
    <m/>
  </r>
  <r>
    <x v="547"/>
    <s v="31.675.254/0001-33"/>
    <s v="NF SERVICOS DO"/>
    <n v="121479"/>
    <d v="2022-08-23T00:00:00"/>
    <n v="126267"/>
    <d v="2022-08-24T00:00:00"/>
    <m/>
    <n v="2890.16"/>
    <d v="2022-09-23T00:00:00"/>
    <s v="E0201978"/>
    <s v="PD201978"/>
    <s v="Serviços de Publicidade Eletrônica"/>
    <n v="2890.16"/>
    <m/>
    <x v="14"/>
    <m/>
    <m/>
    <m/>
    <s v="2 - FATURADO"/>
    <n v="1103"/>
    <x v="3"/>
    <x v="1"/>
    <m/>
  </r>
  <r>
    <x v="547"/>
    <s v="31.675.254/0001-33"/>
    <s v="NF SERVICOS DO"/>
    <n v="121569"/>
    <d v="2022-08-23T00:00:00"/>
    <n v="126357"/>
    <d v="2022-08-24T00:00:00"/>
    <m/>
    <n v="437.9"/>
    <d v="2022-09-23T00:00:00"/>
    <s v="E0201978"/>
    <s v="PD201978"/>
    <s v="Serviços de Publicidade Eletrônica"/>
    <n v="437.9"/>
    <m/>
    <x v="14"/>
    <m/>
    <m/>
    <m/>
    <s v="2 - FATURADO"/>
    <n v="1103"/>
    <x v="3"/>
    <x v="1"/>
    <m/>
  </r>
  <r>
    <x v="547"/>
    <s v="31.675.254/0001-33"/>
    <s v="NF SERVICOS DO"/>
    <n v="121573"/>
    <d v="2022-08-23T00:00:00"/>
    <n v="126361"/>
    <d v="2022-08-24T00:00:00"/>
    <m/>
    <n v="350.32"/>
    <d v="2022-09-23T00:00:00"/>
    <s v="E0201978"/>
    <s v="PD201978"/>
    <s v="Serviços de Publicidade Eletrônica"/>
    <n v="350.32"/>
    <m/>
    <x v="14"/>
    <m/>
    <m/>
    <m/>
    <s v="2 - FATURADO"/>
    <n v="1103"/>
    <x v="3"/>
    <x v="1"/>
    <m/>
  </r>
  <r>
    <x v="548"/>
    <s v="31.831.026/0001-05"/>
    <s v="ND-OPERADORA CIELO"/>
    <n v="26887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49"/>
    <s v="31.831.116/0001-04"/>
    <s v="ND-OPERADORA CIELO"/>
    <n v="26651"/>
    <d v="2025-09-04T00:00:00"/>
    <m/>
    <m/>
    <m/>
    <n v="187.49"/>
    <d v="2025-09-04T00:00:00"/>
    <m/>
    <m/>
    <s v="Certificado e-CNPJ A1 em Software (12 meses)"/>
    <n v="187.49"/>
    <m/>
    <x v="0"/>
    <m/>
    <m/>
    <m/>
    <s v="1 - VENDA A VISTA"/>
    <n v="26"/>
    <x v="2"/>
    <x v="5"/>
    <m/>
  </r>
  <r>
    <x v="550"/>
    <s v="310.362.408-51"/>
    <s v="ND-OPERADORA CIELO"/>
    <n v="26687"/>
    <d v="2025-09-09T00:00:00"/>
    <m/>
    <m/>
    <m/>
    <n v="139.38999999999999"/>
    <d v="2025-09-09T00:00:00"/>
    <m/>
    <m/>
    <s v="e-CNPJ A1 - Renovação 12 meses"/>
    <n v="139.38999999999999"/>
    <m/>
    <x v="0"/>
    <m/>
    <m/>
    <m/>
    <s v="1 - VENDA A VISTA"/>
    <n v="21"/>
    <x v="2"/>
    <x v="5"/>
    <m/>
  </r>
  <r>
    <x v="550"/>
    <s v="310.362.408-51"/>
    <s v="ND-OPERADORA CIELO"/>
    <n v="26695"/>
    <d v="2025-09-09T00:00:00"/>
    <m/>
    <m/>
    <m/>
    <n v="139.38999999999999"/>
    <d v="2025-09-09T00:00:00"/>
    <m/>
    <m/>
    <s v="e-CNPJ A1 - Renovação 12 meses"/>
    <n v="139.38999999999999"/>
    <m/>
    <x v="0"/>
    <m/>
    <m/>
    <m/>
    <s v="1 - VENDA A VISTA"/>
    <n v="21"/>
    <x v="2"/>
    <x v="5"/>
    <m/>
  </r>
  <r>
    <x v="551"/>
    <s v="311.722.268-57"/>
    <s v="ND-AMAZON"/>
    <n v="32"/>
    <d v="2025-01-07T00:00:00"/>
    <m/>
    <m/>
    <m/>
    <n v="127.5"/>
    <d v="2025-02-06T00:00:00"/>
    <m/>
    <m/>
    <s v="NOBERTO NICOLA: TRAMA ATIVA = NORBERTO NICOLA: LIVING TEXTURE"/>
    <n v="127.5"/>
    <m/>
    <x v="0"/>
    <m/>
    <m/>
    <m/>
    <s v="2 - FATURADO"/>
    <n v="236"/>
    <x v="1"/>
    <x v="6"/>
    <m/>
  </r>
  <r>
    <x v="552"/>
    <s v="314.031.838-30"/>
    <s v="ND-OPERADORA CIELO"/>
    <n v="26779"/>
    <d v="2025-09-25T00:00:00"/>
    <m/>
    <m/>
    <m/>
    <n v="206.23"/>
    <d v="2025-09-25T00:00:00"/>
    <m/>
    <m/>
    <s v="Certificado e-CPF A3 em cartão - 24 meses"/>
    <n v="206.23"/>
    <m/>
    <x v="0"/>
    <m/>
    <m/>
    <m/>
    <s v="1 - VENDA A VISTA"/>
    <n v="5"/>
    <x v="2"/>
    <x v="5"/>
    <m/>
  </r>
  <r>
    <x v="553"/>
    <s v="314.560.408-20"/>
    <s v="ND-OPERADORA CIELO"/>
    <n v="26803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553"/>
    <s v="314.560.408-20"/>
    <s v="ND-OPERADORA CIELO"/>
    <n v="26871"/>
    <d v="2025-09-25T00:00:00"/>
    <m/>
    <m/>
    <m/>
    <n v="124.99"/>
    <d v="2025-09-25T00:00:00"/>
    <m/>
    <m/>
    <s v="e-CPF A1 (renovacao) em Software (12 meses) "/>
    <n v="124.99"/>
    <m/>
    <x v="0"/>
    <m/>
    <m/>
    <m/>
    <s v="1 - VENDA A VISTA"/>
    <n v="5"/>
    <x v="2"/>
    <x v="5"/>
    <m/>
  </r>
  <r>
    <x v="554"/>
    <s v="315.043.688-51"/>
    <s v="ND-AMAZON"/>
    <n v="290"/>
    <d v="2025-04-17T00:00:00"/>
    <m/>
    <m/>
    <m/>
    <n v="115.6"/>
    <d v="2025-05-17T00:00:00"/>
    <m/>
    <m/>
    <s v="TEATRO OFICINA- FOTOGRAFIAS LENISE PINHEIRO"/>
    <n v="115.6"/>
    <m/>
    <x v="0"/>
    <m/>
    <m/>
    <m/>
    <s v="2 - FATURADO"/>
    <n v="136"/>
    <x v="7"/>
    <x v="6"/>
    <m/>
  </r>
  <r>
    <x v="555"/>
    <s v="315.212.778-26"/>
    <s v="ND-OPERADORA CIELO"/>
    <n v="26611"/>
    <d v="2025-09-01T00:00:00"/>
    <m/>
    <m/>
    <m/>
    <n v="124.99"/>
    <d v="2025-09-01T00:00:00"/>
    <m/>
    <m/>
    <s v="Certificado e-CPF A1 em Software (12 meses)"/>
    <n v="124.99"/>
    <m/>
    <x v="0"/>
    <m/>
    <m/>
    <m/>
    <s v="1 - VENDA A VISTA"/>
    <n v="29"/>
    <x v="2"/>
    <x v="5"/>
    <m/>
  </r>
  <r>
    <x v="556"/>
    <s v="316.049.238-90"/>
    <s v="NF SERVICOS KIT"/>
    <n v="193996"/>
    <d v="2025-09-12T00:00:00"/>
    <n v="2025630"/>
    <d v="2025-09-12T00:00:00"/>
    <m/>
    <n v="13.06"/>
    <d v="2025-09-22T00:00:00"/>
    <m/>
    <m/>
    <s v="SISTEMA E-CNH"/>
    <n v="13.06"/>
    <m/>
    <x v="0"/>
    <m/>
    <m/>
    <m/>
    <s v="10 DIAS"/>
    <n v="8"/>
    <x v="2"/>
    <x v="1"/>
    <m/>
  </r>
  <r>
    <x v="557"/>
    <s v="318.919.158-19"/>
    <s v="ND-OPERADORA CIELO"/>
    <n v="22694"/>
    <d v="2024-09-13T00:00:00"/>
    <m/>
    <m/>
    <m/>
    <n v="187.49"/>
    <d v="2024-09-13T00:00:00"/>
    <m/>
    <m/>
    <s v="Certificado e-CNPJ A1 em Software (12 meses)"/>
    <n v="179.54"/>
    <m/>
    <x v="0"/>
    <m/>
    <m/>
    <m/>
    <s v="1 - VENDA A VISTA"/>
    <n v="382"/>
    <x v="3"/>
    <x v="5"/>
    <m/>
  </r>
  <r>
    <x v="558"/>
    <s v="319.574.098-27"/>
    <s v="NF SERVICOS DO"/>
    <n v="57729"/>
    <d v="2022-02-14T00:00:00"/>
    <n v="62138"/>
    <d v="2022-02-14T00:00:00"/>
    <m/>
    <n v="5.23"/>
    <d v="2022-03-16T00:00:00"/>
    <m/>
    <m/>
    <s v="Boletim - Diário Oficial Informa"/>
    <n v="5.23"/>
    <m/>
    <x v="0"/>
    <m/>
    <m/>
    <m/>
    <s v="3 - FATURADO DO INFORMA"/>
    <n v="1294"/>
    <x v="3"/>
    <x v="1"/>
    <m/>
  </r>
  <r>
    <x v="558"/>
    <s v="319.574.098-27"/>
    <s v="NF SERVICOS DO"/>
    <n v="66273"/>
    <d v="2022-02-28T00:00:00"/>
    <n v="70698"/>
    <d v="2022-03-02T00:00:00"/>
    <m/>
    <n v="27"/>
    <d v="2022-04-01T00:00:00"/>
    <m/>
    <m/>
    <s v="Boletim - Diário Oficial Informa"/>
    <n v="27"/>
    <m/>
    <x v="0"/>
    <m/>
    <m/>
    <m/>
    <s v="3 - FATURADO DO INFORMA"/>
    <n v="1278"/>
    <x v="3"/>
    <x v="1"/>
    <m/>
  </r>
  <r>
    <x v="558"/>
    <s v="319.574.098-27"/>
    <s v="NF SERVICOS DO"/>
    <n v="77286"/>
    <d v="2022-03-31T00:00:00"/>
    <n v="81773"/>
    <d v="2022-04-04T00:00:00"/>
    <m/>
    <n v="27"/>
    <d v="2022-05-04T00:00:00"/>
    <m/>
    <m/>
    <s v="Boletim - Diário Oficial Informa"/>
    <n v="27"/>
    <m/>
    <x v="0"/>
    <m/>
    <m/>
    <m/>
    <s v="3 - FATURADO DO INFORMA"/>
    <n v="1245"/>
    <x v="3"/>
    <x v="1"/>
    <m/>
  </r>
  <r>
    <x v="558"/>
    <s v="319.574.098-27"/>
    <s v="NF SERVICOS DO"/>
    <n v="86035"/>
    <d v="2022-04-30T00:00:00"/>
    <n v="90563"/>
    <d v="2022-05-02T00:00:00"/>
    <m/>
    <n v="27"/>
    <d v="2022-06-01T00:00:00"/>
    <m/>
    <m/>
    <s v="Boletim - Diário Oficial Informa"/>
    <n v="27"/>
    <m/>
    <x v="0"/>
    <m/>
    <m/>
    <m/>
    <s v="3 - FATURADO DO INFORMA"/>
    <n v="1217"/>
    <x v="3"/>
    <x v="1"/>
    <m/>
  </r>
  <r>
    <x v="558"/>
    <s v="319.574.098-27"/>
    <s v="NF SERVICOS DO"/>
    <n v="95190"/>
    <d v="2022-05-26T00:00:00"/>
    <n v="99782"/>
    <d v="2022-05-28T00:00:00"/>
    <m/>
    <n v="27"/>
    <d v="2022-06-27T00:00:00"/>
    <m/>
    <m/>
    <s v="Boletim - Diário Oficial Informa"/>
    <n v="27"/>
    <m/>
    <x v="0"/>
    <m/>
    <m/>
    <m/>
    <s v="3 - FATURADO DO INFORMA"/>
    <n v="1191"/>
    <x v="3"/>
    <x v="1"/>
    <m/>
  </r>
  <r>
    <x v="558"/>
    <s v="319.574.098-27"/>
    <s v="NF SERVICOS DO"/>
    <n v="106016"/>
    <d v="2022-06-30T00:00:00"/>
    <n v="110674"/>
    <d v="2022-07-01T00:00:00"/>
    <m/>
    <n v="27"/>
    <d v="2022-07-31T00:00:00"/>
    <m/>
    <m/>
    <s v="Boletim - Diário Oficial Informa"/>
    <n v="27"/>
    <m/>
    <x v="0"/>
    <m/>
    <m/>
    <m/>
    <s v="3 - FATURADO DO INFORMA"/>
    <n v="1157"/>
    <x v="3"/>
    <x v="1"/>
    <m/>
  </r>
  <r>
    <x v="558"/>
    <s v="319.574.098-27"/>
    <s v="NF SERVICOS DO"/>
    <n v="115215"/>
    <d v="2022-07-31T00:00:00"/>
    <n v="119946"/>
    <d v="2022-08-04T00:00:00"/>
    <m/>
    <n v="27"/>
    <d v="2022-09-03T00:00:00"/>
    <m/>
    <m/>
    <s v="Boletim - Diário Oficial Informa"/>
    <n v="27"/>
    <m/>
    <x v="0"/>
    <m/>
    <m/>
    <m/>
    <s v="3 - FATURADO DO INFORMA"/>
    <n v="1123"/>
    <x v="3"/>
    <x v="1"/>
    <m/>
  </r>
  <r>
    <x v="558"/>
    <s v="319.574.098-27"/>
    <s v="NF SERVICOS DO"/>
    <n v="122840"/>
    <d v="2022-08-29T00:00:00"/>
    <n v="127633"/>
    <d v="2022-08-29T00:00:00"/>
    <m/>
    <n v="27"/>
    <d v="2022-09-28T00:00:00"/>
    <m/>
    <m/>
    <s v="Boletim - Diário Oficial Informa"/>
    <n v="27"/>
    <m/>
    <x v="0"/>
    <m/>
    <m/>
    <m/>
    <s v="3 - FATURADO DO INFORMA"/>
    <n v="1098"/>
    <x v="3"/>
    <x v="1"/>
    <m/>
  </r>
  <r>
    <x v="558"/>
    <s v="319.574.098-27"/>
    <s v="NF SERVICOS DO"/>
    <n v="131874"/>
    <d v="2022-09-27T00:00:00"/>
    <n v="136749"/>
    <d v="2022-09-28T00:00:00"/>
    <m/>
    <n v="27"/>
    <d v="2022-10-28T00:00:00"/>
    <m/>
    <m/>
    <s v="Boletim - Diário Oficial Informa"/>
    <n v="27"/>
    <m/>
    <x v="0"/>
    <m/>
    <m/>
    <m/>
    <s v="3 - FATURADO DO INFORMA"/>
    <n v="1068"/>
    <x v="3"/>
    <x v="1"/>
    <m/>
  </r>
  <r>
    <x v="558"/>
    <s v="319.574.098-27"/>
    <s v="NF SERVICOS DO"/>
    <n v="139418"/>
    <d v="2022-10-25T00:00:00"/>
    <n v="144361"/>
    <d v="2022-10-27T00:00:00"/>
    <m/>
    <n v="27"/>
    <d v="2022-11-26T00:00:00"/>
    <m/>
    <m/>
    <s v="Boletim - Diário Oficial Informa"/>
    <n v="27"/>
    <m/>
    <x v="0"/>
    <m/>
    <m/>
    <m/>
    <s v="3 - FATURADO DO INFORMA"/>
    <n v="1039"/>
    <x v="3"/>
    <x v="1"/>
    <m/>
  </r>
  <r>
    <x v="558"/>
    <s v="319.574.098-27"/>
    <s v="NF SERVICOS DO"/>
    <n v="149242"/>
    <d v="2022-11-30T00:00:00"/>
    <n v="154267"/>
    <d v="2022-12-01T00:00:00"/>
    <m/>
    <n v="27"/>
    <d v="2022-12-31T00:00:00"/>
    <m/>
    <m/>
    <s v="Boletim - Diário Oficial Informa"/>
    <n v="27"/>
    <m/>
    <x v="0"/>
    <m/>
    <m/>
    <m/>
    <s v="3 - FATURADO DO INFORMA"/>
    <n v="1004"/>
    <x v="3"/>
    <x v="1"/>
    <m/>
  </r>
  <r>
    <x v="558"/>
    <s v="319.574.098-27"/>
    <s v="NF SERVICOS DO"/>
    <n v="156145"/>
    <d v="2022-12-29T00:00:00"/>
    <n v="161219"/>
    <d v="2022-12-29T00:00:00"/>
    <m/>
    <n v="27"/>
    <d v="2023-01-28T00:00:00"/>
    <m/>
    <m/>
    <s v="Boletim - Diário Oficial Informa"/>
    <n v="27"/>
    <m/>
    <x v="0"/>
    <m/>
    <m/>
    <m/>
    <s v="3 - FATURADO DO INFORMA"/>
    <n v="976"/>
    <x v="3"/>
    <x v="1"/>
    <m/>
  </r>
  <r>
    <x v="558"/>
    <s v="319.574.098-27"/>
    <s v="NF SERVICOS DO"/>
    <n v="162768"/>
    <d v="2023-01-27T00:00:00"/>
    <n v="167935"/>
    <d v="2023-01-27T00:00:00"/>
    <m/>
    <n v="27"/>
    <d v="2023-02-26T00:00:00"/>
    <m/>
    <m/>
    <s v="Boletim - Diário Oficial Informa"/>
    <n v="27"/>
    <m/>
    <x v="0"/>
    <m/>
    <m/>
    <m/>
    <s v="3 - FATURADO DO INFORMA"/>
    <n v="947"/>
    <x v="3"/>
    <x v="1"/>
    <m/>
  </r>
  <r>
    <x v="558"/>
    <s v="319.574.098-27"/>
    <s v="NF SERVICOS DO"/>
    <n v="171224"/>
    <d v="2023-02-28T00:00:00"/>
    <n v="176495"/>
    <d v="2023-03-08T00:00:00"/>
    <m/>
    <n v="27"/>
    <d v="2023-04-07T00:00:00"/>
    <m/>
    <m/>
    <s v="Boletim - Diário Oficial Informa"/>
    <n v="27"/>
    <m/>
    <x v="0"/>
    <m/>
    <m/>
    <m/>
    <s v="3 - FATURADO DO INFORMA"/>
    <n v="907"/>
    <x v="3"/>
    <x v="1"/>
    <m/>
  </r>
  <r>
    <x v="558"/>
    <s v="319.574.098-27"/>
    <s v="NF SERVICOS DO"/>
    <n v="180524"/>
    <d v="2023-03-31T00:00:00"/>
    <n v="185828"/>
    <d v="2023-04-03T00:00:00"/>
    <m/>
    <n v="27"/>
    <d v="2023-05-03T00:00:00"/>
    <m/>
    <m/>
    <s v="Boletim - Diário Oficial Informa"/>
    <n v="27"/>
    <m/>
    <x v="0"/>
    <m/>
    <m/>
    <m/>
    <s v="3 - FATURADO DO INFORMA"/>
    <n v="881"/>
    <x v="3"/>
    <x v="1"/>
    <m/>
  </r>
  <r>
    <x v="558"/>
    <s v="319.574.098-27"/>
    <s v="NF SERVICOS DO"/>
    <n v="187024"/>
    <d v="2023-04-27T00:00:00"/>
    <n v="192394"/>
    <d v="2023-04-27T00:00:00"/>
    <m/>
    <n v="27"/>
    <d v="2023-05-27T00:00:00"/>
    <m/>
    <m/>
    <s v="Boletim - Diário Oficial Informa"/>
    <n v="27"/>
    <m/>
    <x v="0"/>
    <m/>
    <m/>
    <m/>
    <s v="3 - FATURADO DO INFORMA"/>
    <n v="857"/>
    <x v="3"/>
    <x v="1"/>
    <m/>
  </r>
  <r>
    <x v="558"/>
    <s v="319.574.098-27"/>
    <s v="NF SERVICOS DO"/>
    <n v="196541"/>
    <d v="2023-06-05T00:00:00"/>
    <n v="202016"/>
    <d v="2023-06-14T00:00:00"/>
    <m/>
    <n v="27"/>
    <d v="2023-07-14T00:00:00"/>
    <m/>
    <m/>
    <s v="Boletim - Diário Oficial Informa"/>
    <n v="27"/>
    <m/>
    <x v="0"/>
    <m/>
    <m/>
    <m/>
    <s v="3 - FATURADO DO INFORMA"/>
    <n v="809"/>
    <x v="3"/>
    <x v="1"/>
    <m/>
  </r>
  <r>
    <x v="558"/>
    <s v="319.574.098-27"/>
    <s v="NF SERVICOS DO"/>
    <n v="202705"/>
    <d v="2023-06-27T00:00:00"/>
    <n v="208165"/>
    <d v="2023-06-27T00:00:00"/>
    <m/>
    <n v="27"/>
    <d v="2023-07-27T00:00:00"/>
    <m/>
    <m/>
    <s v="Boletim - Diário Oficial Informa"/>
    <n v="27"/>
    <m/>
    <x v="0"/>
    <m/>
    <m/>
    <m/>
    <s v="3 - FATURADO DO INFORMA"/>
    <n v="796"/>
    <x v="3"/>
    <x v="1"/>
    <m/>
  </r>
  <r>
    <x v="558"/>
    <s v="319.574.098-27"/>
    <s v="NF SERVICOS DO"/>
    <n v="211996"/>
    <d v="2023-07-31T00:00:00"/>
    <n v="217534"/>
    <d v="2023-08-01T00:00:00"/>
    <m/>
    <n v="27"/>
    <d v="2023-08-31T00:00:00"/>
    <m/>
    <m/>
    <s v="Boletim - Diário Oficial Informa"/>
    <n v="27"/>
    <m/>
    <x v="0"/>
    <m/>
    <m/>
    <m/>
    <s v="3 - FATURADO DO INFORMA"/>
    <n v="761"/>
    <x v="3"/>
    <x v="1"/>
    <m/>
  </r>
  <r>
    <x v="558"/>
    <s v="319.574.098-27"/>
    <s v="NF SERVICOS DO"/>
    <n v="218623"/>
    <d v="2023-08-30T00:00:00"/>
    <n v="224184"/>
    <d v="2023-08-31T00:00:00"/>
    <m/>
    <n v="27"/>
    <d v="2023-09-30T00:00:00"/>
    <m/>
    <m/>
    <s v="Boletim - Diário Oficial Informa"/>
    <n v="27"/>
    <m/>
    <x v="0"/>
    <m/>
    <m/>
    <m/>
    <s v="3 - FATURADO DO INFORMA"/>
    <n v="731"/>
    <x v="3"/>
    <x v="1"/>
    <m/>
  </r>
  <r>
    <x v="558"/>
    <s v="319.574.098-27"/>
    <s v="NF SERVICOS DO"/>
    <n v="225211"/>
    <d v="2023-09-30T00:00:00"/>
    <n v="230866"/>
    <d v="2023-10-02T00:00:00"/>
    <m/>
    <n v="27"/>
    <d v="2023-11-01T00:00:00"/>
    <m/>
    <m/>
    <s v="Boletim - Diário Oficial Informa"/>
    <n v="27"/>
    <m/>
    <x v="0"/>
    <m/>
    <m/>
    <m/>
    <s v="3 - FATURADO DO INFORMA"/>
    <n v="699"/>
    <x v="3"/>
    <x v="1"/>
    <m/>
  </r>
  <r>
    <x v="558"/>
    <s v="319.574.098-27"/>
    <s v="NF SERVICOS DO"/>
    <n v="231319"/>
    <d v="2023-10-27T00:00:00"/>
    <n v="237031"/>
    <d v="2023-10-30T00:00:00"/>
    <m/>
    <n v="27"/>
    <d v="2023-11-29T00:00:00"/>
    <m/>
    <m/>
    <s v="Boletim - Diário Oficial Informa"/>
    <n v="27"/>
    <m/>
    <x v="0"/>
    <m/>
    <m/>
    <m/>
    <s v="3 - FATURADO DO INFORMA"/>
    <n v="671"/>
    <x v="3"/>
    <x v="1"/>
    <m/>
  </r>
  <r>
    <x v="558"/>
    <s v="319.574.098-27"/>
    <s v="NF SERVICOS DO"/>
    <n v="236906"/>
    <d v="2023-11-30T00:00:00"/>
    <n v="242677"/>
    <d v="2023-11-30T00:00:00"/>
    <m/>
    <n v="27"/>
    <d v="2023-12-30T00:00:00"/>
    <m/>
    <m/>
    <s v="Boletim - Diário Oficial Informa"/>
    <n v="27"/>
    <m/>
    <x v="0"/>
    <m/>
    <m/>
    <m/>
    <s v="3 - FATURADO DO INFORMA"/>
    <n v="640"/>
    <x v="3"/>
    <x v="1"/>
    <m/>
  </r>
  <r>
    <x v="558"/>
    <s v="319.574.098-27"/>
    <s v="NF SERVICOS DO"/>
    <n v="243221"/>
    <d v="2023-12-31T00:00:00"/>
    <n v="249042"/>
    <d v="2024-01-03T00:00:00"/>
    <m/>
    <n v="27"/>
    <d v="2024-02-02T00:00:00"/>
    <m/>
    <m/>
    <s v="Boletim - Diário Oficial Informa"/>
    <n v="27"/>
    <m/>
    <x v="0"/>
    <m/>
    <m/>
    <m/>
    <s v="3 - FATURADO DO INFORMA"/>
    <n v="606"/>
    <x v="3"/>
    <x v="1"/>
    <m/>
  </r>
  <r>
    <x v="558"/>
    <s v="319.574.098-27"/>
    <s v="NF SERVICOS DO"/>
    <n v="247225"/>
    <d v="2024-01-29T00:00:00"/>
    <n v="253092"/>
    <d v="2024-01-30T00:00:00"/>
    <m/>
    <n v="27"/>
    <d v="2024-02-29T00:00:00"/>
    <m/>
    <m/>
    <s v="Boletim - Diário Oficial Informa"/>
    <n v="27"/>
    <m/>
    <x v="0"/>
    <m/>
    <m/>
    <m/>
    <s v="3 - FATURADO DO INFORMA"/>
    <n v="579"/>
    <x v="3"/>
    <x v="1"/>
    <m/>
  </r>
  <r>
    <x v="558"/>
    <s v="319.574.098-27"/>
    <s v="NF SERVICOS DO"/>
    <n v="252785"/>
    <d v="2024-02-25T00:00:00"/>
    <n v="258686"/>
    <d v="2024-02-28T00:00:00"/>
    <m/>
    <n v="27"/>
    <d v="2024-03-29T00:00:00"/>
    <m/>
    <m/>
    <s v="Boletim - Diário Oficial Informa"/>
    <n v="27"/>
    <m/>
    <x v="0"/>
    <m/>
    <m/>
    <m/>
    <s v="3 - FATURADO DO INFORMA"/>
    <n v="550"/>
    <x v="3"/>
    <x v="1"/>
    <m/>
  </r>
  <r>
    <x v="558"/>
    <s v="319.574.098-27"/>
    <s v="NF SERVICOS DO"/>
    <n v="304363"/>
    <d v="2025-01-06T00:00:00"/>
    <n v="310943"/>
    <d v="2025-01-14T00:00:00"/>
    <m/>
    <n v="27"/>
    <d v="2025-02-13T00:00:00"/>
    <m/>
    <m/>
    <s v="Boletim - Diário Oficial Informa"/>
    <n v="27"/>
    <m/>
    <x v="0"/>
    <m/>
    <m/>
    <m/>
    <s v="3 - FATURADO DO INFORMA"/>
    <n v="229"/>
    <x v="1"/>
    <x v="1"/>
    <m/>
  </r>
  <r>
    <x v="559"/>
    <s v="32.209.527/0001-17"/>
    <s v="ND-OPERADORA CIELO"/>
    <n v="26746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60"/>
    <s v="32.250.077/0001-06"/>
    <s v="ND-OPERADORA CIELO"/>
    <n v="26872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61"/>
    <s v="32.390.109/0001-79"/>
    <s v="NF SERVICOS KIT"/>
    <n v="86328"/>
    <d v="2022-04-30T00:00:00"/>
    <n v="90856"/>
    <d v="2022-05-02T00:00:00"/>
    <m/>
    <n v="212.5"/>
    <d v="2022-04-30T00:00:00"/>
    <m/>
    <m/>
    <s v="Certificado e-CNPJ A3 em cartão - 36 meses para ME/EPP"/>
    <n v="212.5"/>
    <m/>
    <x v="0"/>
    <m/>
    <m/>
    <m/>
    <s v="1 - VENDA A VISTA"/>
    <n v="1249"/>
    <x v="3"/>
    <x v="1"/>
    <m/>
  </r>
  <r>
    <x v="562"/>
    <s v="32.691.944/0001-49"/>
    <s v="NF SERVICOS"/>
    <n v="192981"/>
    <d v="2025-09-04T00:00:00"/>
    <n v="2024615"/>
    <d v="2025-09-04T00:00:00"/>
    <d v="2025-08-01T00:00:00"/>
    <n v="5919.22"/>
    <d v="2025-10-04T00:00:00"/>
    <s v="E0241021"/>
    <s v="PD024452"/>
    <s v="HOSPEDAGEM DE ROTEADOR"/>
    <n v="5919.22"/>
    <d v="2025-08-01T00:00:00"/>
    <x v="0"/>
    <m/>
    <m/>
    <s v="SEI 359.00008756/2024-13 -ITO"/>
    <s v="2 - FATURADO"/>
    <n v="0"/>
    <x v="0"/>
    <x v="0"/>
    <m/>
  </r>
  <r>
    <x v="563"/>
    <s v="32.917.874/0001-02"/>
    <s v="NF SERVICOS"/>
    <n v="192984"/>
    <d v="2025-09-04T00:00:00"/>
    <n v="2024618"/>
    <d v="2025-09-04T00:00:00"/>
    <d v="2025-08-01T00:00:00"/>
    <n v="5919.22"/>
    <d v="2025-10-04T00:00:00"/>
    <s v="E0240534"/>
    <s v="PD024382"/>
    <s v="HOSPEDAGEM DE ROTEADOR"/>
    <n v="5919.22"/>
    <d v="2025-08-01T00:00:00"/>
    <x v="0"/>
    <m/>
    <m/>
    <s v="359.00007863/2024-24  ITO"/>
    <s v="2 - FATURADO"/>
    <n v="0"/>
    <x v="0"/>
    <x v="0"/>
    <m/>
  </r>
  <r>
    <x v="564"/>
    <s v="327.526.478-83"/>
    <s v="ND-OPERADORA CIELO"/>
    <n v="26686"/>
    <d v="2025-09-08T00:00:00"/>
    <m/>
    <m/>
    <m/>
    <n v="231.23"/>
    <d v="2025-09-08T00:00:00"/>
    <m/>
    <m/>
    <s v="Certificado e-CPF A3 em cartão - 36 meses"/>
    <n v="231.23"/>
    <m/>
    <x v="0"/>
    <m/>
    <m/>
    <m/>
    <s v="1 - VENDA A VISTA"/>
    <n v="22"/>
    <x v="2"/>
    <x v="5"/>
    <m/>
  </r>
  <r>
    <x v="565"/>
    <s v="328.090.408-00"/>
    <s v="ND-OPERADORA CIELO"/>
    <n v="26822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566"/>
    <s v="33.404.067/0001-40"/>
    <s v="ND-OPERADORA CIELO"/>
    <n v="26638"/>
    <d v="2025-09-03T00:00:00"/>
    <m/>
    <m/>
    <m/>
    <n v="187.49"/>
    <d v="2025-09-03T00:00:00"/>
    <m/>
    <m/>
    <s v="Certificado e-CNPJ A1 em Software (12 meses)"/>
    <n v="187.49"/>
    <m/>
    <x v="0"/>
    <m/>
    <m/>
    <m/>
    <s v="1 - VENDA A VISTA"/>
    <n v="27"/>
    <x v="2"/>
    <x v="5"/>
    <m/>
  </r>
  <r>
    <x v="567"/>
    <s v="33.435.596/0001-01"/>
    <s v="ND-OPERADORA CIELO"/>
    <n v="26854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568"/>
    <s v="33.439.941/0001-85"/>
    <s v="ND-OPERADORA CIELO"/>
    <n v="26812"/>
    <d v="2025-09-25T00:00:00"/>
    <m/>
    <m/>
    <m/>
    <n v="293.73"/>
    <d v="2025-09-25T00:00:00"/>
    <m/>
    <m/>
    <s v="e-CNPJ A3 (somente certificado) - 36 meses "/>
    <n v="293.73"/>
    <m/>
    <x v="0"/>
    <m/>
    <m/>
    <m/>
    <s v="1 - VENDA A VISTA"/>
    <n v="5"/>
    <x v="2"/>
    <x v="5"/>
    <m/>
  </r>
  <r>
    <x v="568"/>
    <s v="33.439.941/0001-85"/>
    <s v="ND-OPERADORA CIELO"/>
    <n v="26815"/>
    <d v="2025-09-25T00:00:00"/>
    <m/>
    <m/>
    <m/>
    <n v="293.73"/>
    <d v="2025-09-25T00:00:00"/>
    <m/>
    <m/>
    <s v="e-CNPJ A3 (somente certificado) - 36 meses "/>
    <n v="293.73"/>
    <m/>
    <x v="0"/>
    <m/>
    <m/>
    <m/>
    <s v="1 - VENDA A VISTA"/>
    <n v="5"/>
    <x v="2"/>
    <x v="5"/>
    <m/>
  </r>
  <r>
    <x v="569"/>
    <s v="33.479.023/0001-80"/>
    <s v="NF SERVICOS"/>
    <n v="194193"/>
    <d v="2025-09-15T00:00:00"/>
    <n v="2025827"/>
    <d v="2025-09-15T00:00:00"/>
    <d v="2025-08-01T00:00:00"/>
    <n v="2791.36"/>
    <d v="2025-10-15T00:00:00"/>
    <s v="E0200209"/>
    <s v="PD020168"/>
    <s v="HOSPEDAGEM DE ROTEADORES"/>
    <n v="2791.36"/>
    <d v="2025-08-01T00:00:00"/>
    <x v="0"/>
    <m/>
    <m/>
    <s v="PD-PRC-2020/02207   359.00008087/2023-07   ITO"/>
    <s v="2 - FATURADO"/>
    <n v="0"/>
    <x v="0"/>
    <x v="0"/>
    <m/>
  </r>
  <r>
    <x v="570"/>
    <s v="33.840.043/0001-34"/>
    <s v="NF SERVICOS"/>
    <n v="194754"/>
    <d v="2025-09-23T00:00:00"/>
    <n v="2026388"/>
    <d v="2025-09-23T00:00:00"/>
    <d v="2025-07-01T00:00:00"/>
    <n v="2374.2399999999998"/>
    <d v="2025-10-23T00:00:00"/>
    <s v="E0220372"/>
    <s v="PD022280"/>
    <s v="NUVEM PUBLICA"/>
    <n v="2260.2800000000002"/>
    <d v="2025-07-01T00:00:00"/>
    <x v="0"/>
    <s v="06/2022/SMUL"/>
    <s v="SEI-6068.2022/0005422-4"/>
    <s v="PD-PRC-2022/02619-359.00004756/2023-63-ITO"/>
    <s v="2 - FATURADO"/>
    <n v="0"/>
    <x v="0"/>
    <x v="0"/>
    <m/>
  </r>
  <r>
    <x v="571"/>
    <s v="33.931.675/0001-03"/>
    <s v="NF SERVICOS"/>
    <n v="192982"/>
    <d v="2025-09-04T00:00:00"/>
    <n v="2024616"/>
    <d v="2025-09-04T00:00:00"/>
    <d v="2025-08-01T00:00:00"/>
    <n v="5919.22"/>
    <d v="2025-10-04T00:00:00"/>
    <s v="E0240406"/>
    <s v="PD024271"/>
    <s v="HOSPEDAGEM DE ROTEADOR"/>
    <n v="5919.22"/>
    <d v="2025-08-01T00:00:00"/>
    <x v="0"/>
    <m/>
    <m/>
    <s v="359.00004624/2024-12 - ITO"/>
    <s v="2 - FATURADO"/>
    <n v="0"/>
    <x v="0"/>
    <x v="0"/>
    <m/>
  </r>
  <r>
    <x v="572"/>
    <s v="332.185.588-75"/>
    <s v="ND-OPERADORA CIELO"/>
    <n v="26712"/>
    <d v="2025-09-25T00:00:00"/>
    <m/>
    <m/>
    <m/>
    <n v="231.23"/>
    <d v="2025-09-25T00:00:00"/>
    <m/>
    <m/>
    <s v="Certificado e-CPF A3 em cartão - 36 meses"/>
    <n v="231.23"/>
    <m/>
    <x v="0"/>
    <m/>
    <m/>
    <m/>
    <s v="1 - VENDA A VISTA"/>
    <n v="5"/>
    <x v="2"/>
    <x v="5"/>
    <m/>
  </r>
  <r>
    <x v="573"/>
    <s v="332.433.618-00"/>
    <s v="ND-OPERADORA CIELO"/>
    <n v="21536"/>
    <d v="2024-06-15T00:00:00"/>
    <m/>
    <m/>
    <m/>
    <n v="312.48"/>
    <d v="2024-06-15T00:00:00"/>
    <m/>
    <m/>
    <s v="Certificado e-CPF A3 em token - 12 meses"/>
    <n v="299.23"/>
    <m/>
    <x v="0"/>
    <m/>
    <m/>
    <m/>
    <s v="1 - VENDA A VISTA"/>
    <n v="472"/>
    <x v="3"/>
    <x v="5"/>
    <m/>
  </r>
  <r>
    <x v="574"/>
    <s v="332.659.278-73"/>
    <s v="5102 VENDA MERC.ADQ"/>
    <n v="375"/>
    <d v="2023-11-27T00:00:00"/>
    <m/>
    <s v="Destinat: Arthur | C"/>
    <n v="0"/>
    <n v="18"/>
    <d v="2023-11-27T00:00:00"/>
    <n v="319"/>
    <m/>
    <s v="RICARDO III"/>
    <n v="18"/>
    <n v="0"/>
    <x v="0"/>
    <m/>
    <m/>
    <m/>
    <s v="1 - VENDA A VISTA"/>
    <n v="673"/>
    <x v="3"/>
    <x v="4"/>
    <m/>
  </r>
  <r>
    <x v="575"/>
    <s v="334.702.618-73"/>
    <s v="ND-OPERADORA CIELO"/>
    <n v="26691"/>
    <d v="2025-09-09T00:00:00"/>
    <m/>
    <m/>
    <m/>
    <n v="187.49"/>
    <d v="2025-09-09T00:00:00"/>
    <m/>
    <m/>
    <s v="Certificado e-CPF A3 (somente certificado) - 36 meses"/>
    <n v="187.49"/>
    <m/>
    <x v="0"/>
    <m/>
    <m/>
    <m/>
    <s v="1 - VENDA A VISTA"/>
    <n v="21"/>
    <x v="2"/>
    <x v="5"/>
    <m/>
  </r>
  <r>
    <x v="576"/>
    <s v="335.394.508-31"/>
    <s v="ND-JUROS RECEBIMENTO"/>
    <s v="294920-1-NDJ1"/>
    <d v="2025-02-21T00:00:00"/>
    <n v="301325"/>
    <m/>
    <m/>
    <n v="0.71"/>
    <d v="2025-03-23T00:00:00"/>
    <m/>
    <m/>
    <s v="Nota de Debito Juros"/>
    <n v="0.71"/>
    <m/>
    <x v="0"/>
    <m/>
    <m/>
    <m/>
    <s v="2 - FATURADO"/>
    <n v="191"/>
    <x v="1"/>
    <x v="2"/>
    <m/>
  </r>
  <r>
    <x v="577"/>
    <s v="339.124.108-01"/>
    <s v="ND-OPERADORA CIELO"/>
    <n v="26808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578"/>
    <s v="339.924.648-06"/>
    <s v="ND-OPERADORA CIELO"/>
    <n v="26738"/>
    <d v="2025-09-25T00:00:00"/>
    <m/>
    <m/>
    <m/>
    <n v="249.98"/>
    <d v="2025-09-25T00:00:00"/>
    <m/>
    <m/>
    <s v="Certificado e-CPF A3 em cartão e leitora - 12 meses"/>
    <n v="249.98"/>
    <m/>
    <x v="0"/>
    <m/>
    <m/>
    <m/>
    <s v="1 - VENDA A VISTA"/>
    <n v="5"/>
    <x v="2"/>
    <x v="5"/>
    <m/>
  </r>
  <r>
    <x v="579"/>
    <s v="34.198.672/0001-75"/>
    <s v="ND-OPERADORA CIELO"/>
    <n v="26260"/>
    <d v="2025-08-01T00:00:00"/>
    <m/>
    <m/>
    <m/>
    <n v="187.49"/>
    <d v="2025-08-01T00:00:00"/>
    <m/>
    <m/>
    <s v="Certificado e-CNPJ A1 em Software (12 meses)"/>
    <n v="179.54"/>
    <m/>
    <x v="0"/>
    <m/>
    <m/>
    <m/>
    <s v="1 - VENDA A VISTA"/>
    <n v="60"/>
    <x v="5"/>
    <x v="5"/>
    <m/>
  </r>
  <r>
    <x v="580"/>
    <s v="34.270.942/0001-01"/>
    <s v="ND-JUROS RECEBIMENTO"/>
    <s v="333366-1-NDJ1"/>
    <d v="2025-07-08T00:00:00"/>
    <n v="340087"/>
    <m/>
    <m/>
    <n v="1.8"/>
    <d v="2025-08-07T00:00:00"/>
    <m/>
    <m/>
    <s v="Nota de Debito Juros"/>
    <n v="1.8"/>
    <m/>
    <x v="0"/>
    <m/>
    <m/>
    <m/>
    <s v="2 - FATURADO"/>
    <n v="54"/>
    <x v="5"/>
    <x v="2"/>
    <m/>
  </r>
  <r>
    <x v="580"/>
    <s v="34.270.942/0001-01"/>
    <s v="ND-JUROS RECEBIMENTO"/>
    <s v="334790-1-NDJ1"/>
    <d v="2025-07-08T00:00:00"/>
    <n v="341513"/>
    <m/>
    <m/>
    <n v="4.66"/>
    <d v="2025-08-07T00:00:00"/>
    <m/>
    <m/>
    <s v="Nota de Debito Juros"/>
    <n v="4.66"/>
    <m/>
    <x v="0"/>
    <m/>
    <m/>
    <m/>
    <s v="2 - FATURADO"/>
    <n v="54"/>
    <x v="5"/>
    <x v="2"/>
    <m/>
  </r>
  <r>
    <x v="580"/>
    <s v="34.270.942/0001-01"/>
    <s v="ND-JUROS RECEBIMENTO"/>
    <s v="334917-1-NDJ1"/>
    <d v="2025-07-08T00:00:00"/>
    <n v="341640"/>
    <m/>
    <m/>
    <n v="1.72"/>
    <d v="2025-08-07T00:00:00"/>
    <m/>
    <m/>
    <s v="Nota de Debito Juros"/>
    <n v="1.72"/>
    <m/>
    <x v="0"/>
    <m/>
    <m/>
    <m/>
    <s v="2 - FATURADO"/>
    <n v="54"/>
    <x v="5"/>
    <x v="2"/>
    <m/>
  </r>
  <r>
    <x v="580"/>
    <s v="34.270.942/0001-01"/>
    <s v="ND-JUROS RECEBIMENTO"/>
    <s v="334994-1-NDJ1"/>
    <d v="2025-07-08T00:00:00"/>
    <n v="341717"/>
    <m/>
    <m/>
    <n v="1.72"/>
    <d v="2025-08-07T00:00:00"/>
    <m/>
    <m/>
    <s v="Nota de Debito Juros"/>
    <n v="1.72"/>
    <m/>
    <x v="0"/>
    <m/>
    <m/>
    <m/>
    <s v="2 - FATURADO"/>
    <n v="54"/>
    <x v="5"/>
    <x v="2"/>
    <m/>
  </r>
  <r>
    <x v="580"/>
    <s v="34.270.942/0001-01"/>
    <s v="NF SERVICOS DO"/>
    <n v="353314"/>
    <d v="2025-09-08T00:00:00"/>
    <n v="360123"/>
    <d v="2025-09-08T00:00:00"/>
    <m/>
    <n v="2328.4499999999998"/>
    <d v="2025-10-08T00:00:00"/>
    <s v="E0201965"/>
    <s v="PD201965"/>
    <s v="Serviços de Publicidade Eletrônica"/>
    <n v="2328.4499999999998"/>
    <m/>
    <x v="0"/>
    <m/>
    <m/>
    <m/>
    <s v="2 - FATURADO"/>
    <n v="0"/>
    <x v="0"/>
    <x v="1"/>
    <m/>
  </r>
  <r>
    <x v="580"/>
    <s v="34.270.942/0001-01"/>
    <s v="NF SERVICOS DO"/>
    <n v="356057"/>
    <d v="2025-09-12T00:00:00"/>
    <n v="362870"/>
    <d v="2025-09-15T00:00:00"/>
    <m/>
    <n v="1470.6"/>
    <d v="2025-10-15T00:00:00"/>
    <s v="E0201965"/>
    <s v="PD201965"/>
    <s v="Serviços de Publicidade Eletrônica"/>
    <n v="1470.6"/>
    <m/>
    <x v="0"/>
    <m/>
    <m/>
    <m/>
    <s v="2 - FATURADO"/>
    <n v="0"/>
    <x v="0"/>
    <x v="1"/>
    <m/>
  </r>
  <r>
    <x v="580"/>
    <s v="34.270.942/0001-01"/>
    <s v="NF SERVICOS DO"/>
    <n v="356062"/>
    <d v="2025-09-12T00:00:00"/>
    <n v="362875"/>
    <d v="2025-09-15T00:00:00"/>
    <m/>
    <n v="1470.6"/>
    <d v="2025-10-15T00:00:00"/>
    <s v="E0201965"/>
    <s v="PD201965"/>
    <s v="Serviços de Publicidade Eletrônica"/>
    <n v="1470.6"/>
    <m/>
    <x v="0"/>
    <m/>
    <m/>
    <m/>
    <s v="2 - FATURADO"/>
    <n v="0"/>
    <x v="0"/>
    <x v="1"/>
    <m/>
  </r>
  <r>
    <x v="580"/>
    <s v="34.270.942/0001-01"/>
    <s v="NF SERVICOS DO"/>
    <n v="356183"/>
    <d v="2025-09-12T00:00:00"/>
    <n v="362996"/>
    <d v="2025-09-15T00:00:00"/>
    <m/>
    <n v="1348.05"/>
    <d v="2025-10-15T00:00:00"/>
    <s v="E0201965"/>
    <s v="PD201965"/>
    <s v="Serviços de Publicidade Eletrônica"/>
    <n v="1348.05"/>
    <m/>
    <x v="0"/>
    <m/>
    <m/>
    <m/>
    <s v="2 - FATURADO"/>
    <n v="0"/>
    <x v="0"/>
    <x v="1"/>
    <m/>
  </r>
  <r>
    <x v="580"/>
    <s v="34.270.942/0001-01"/>
    <s v="NF SERVICOS DO"/>
    <n v="357013"/>
    <d v="2025-09-17T00:00:00"/>
    <n v="363826"/>
    <d v="2025-09-18T00:00:00"/>
    <m/>
    <n v="3799.05"/>
    <d v="2025-10-18T00:00:00"/>
    <s v="E0201965"/>
    <s v="PD201965"/>
    <s v="Serviços de Publicidade Eletrônica"/>
    <n v="3799.05"/>
    <m/>
    <x v="0"/>
    <m/>
    <m/>
    <m/>
    <s v="2 - FATURADO"/>
    <n v="0"/>
    <x v="0"/>
    <x v="1"/>
    <m/>
  </r>
  <r>
    <x v="580"/>
    <s v="34.270.942/0001-01"/>
    <s v="NF SERVICOS DO"/>
    <n v="357536"/>
    <d v="2025-09-19T00:00:00"/>
    <n v="364349"/>
    <d v="2025-09-22T00:00:00"/>
    <m/>
    <n v="612.75"/>
    <d v="2025-10-22T00:00:00"/>
    <s v="E0201965"/>
    <s v="PD201965"/>
    <s v="Serviços de Publicidade Eletrônica"/>
    <n v="612.75"/>
    <m/>
    <x v="0"/>
    <m/>
    <m/>
    <m/>
    <s v="2 - FATURADO"/>
    <n v="0"/>
    <x v="0"/>
    <x v="1"/>
    <m/>
  </r>
  <r>
    <x v="580"/>
    <s v="34.270.942/0001-01"/>
    <s v="NF SERVICOS DO"/>
    <n v="357846"/>
    <d v="2025-09-22T00:00:00"/>
    <n v="364661"/>
    <d v="2025-09-23T00:00:00"/>
    <m/>
    <n v="36029.699999999997"/>
    <d v="2025-10-23T00:00:00"/>
    <s v="E0201965"/>
    <s v="PD201965"/>
    <s v="Serviços de Publicidade Eletrônica"/>
    <n v="36029.699999999997"/>
    <m/>
    <x v="0"/>
    <m/>
    <m/>
    <m/>
    <s v="2 - FATURADO"/>
    <n v="0"/>
    <x v="0"/>
    <x v="1"/>
    <m/>
  </r>
  <r>
    <x v="581"/>
    <s v="34.589.277/0001-13"/>
    <s v="ND-OPERADORA CIELO"/>
    <n v="26890"/>
    <d v="2025-09-26T00:00:00"/>
    <m/>
    <m/>
    <m/>
    <n v="139.38999999999999"/>
    <d v="2025-09-26T00:00:00"/>
    <m/>
    <m/>
    <s v="e-CNPJ A1 - Renovação 12 meses"/>
    <n v="139.38999999999999"/>
    <m/>
    <x v="0"/>
    <m/>
    <m/>
    <m/>
    <s v="1 - VENDA A VISTA"/>
    <n v="4"/>
    <x v="2"/>
    <x v="5"/>
    <m/>
  </r>
  <r>
    <x v="582"/>
    <s v="34.788.645/0001-52"/>
    <s v="ND-OPERADORA CIELO"/>
    <n v="26737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83"/>
    <s v="34.838.121/0001-29"/>
    <s v="ND-OPERADORA CIELO"/>
    <n v="26841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84"/>
    <s v="340.025.703-63"/>
    <s v="ND-AMAZON"/>
    <n v="28"/>
    <d v="2025-01-07T00:00:00"/>
    <m/>
    <m/>
    <m/>
    <n v="47.94"/>
    <d v="2025-02-06T00:00:00"/>
    <m/>
    <m/>
    <s v="FILMES DA MINHA VIDA, OS - 2"/>
    <n v="47.94"/>
    <m/>
    <x v="0"/>
    <m/>
    <m/>
    <m/>
    <s v="2 - FATURADO"/>
    <n v="236"/>
    <x v="1"/>
    <x v="6"/>
    <m/>
  </r>
  <r>
    <x v="585"/>
    <s v="340.670.088-80"/>
    <s v="ND-OPERADORA CIELO"/>
    <n v="21145"/>
    <d v="2024-05-19T00:00:00"/>
    <m/>
    <m/>
    <m/>
    <n v="124.99"/>
    <d v="2024-05-19T00:00:00"/>
    <m/>
    <m/>
    <s v="e-CPF A1 (renovacao) em Software (12 meses) "/>
    <n v="119.69"/>
    <m/>
    <x v="0"/>
    <m/>
    <m/>
    <m/>
    <s v="1 - VENDA A VISTA"/>
    <n v="499"/>
    <x v="3"/>
    <x v="5"/>
    <m/>
  </r>
  <r>
    <x v="586"/>
    <s v="341.920.878-20"/>
    <s v="ND-AMAZON"/>
    <n v="394"/>
    <d v="2025-05-07T00:00:00"/>
    <m/>
    <m/>
    <m/>
    <n v="12.75"/>
    <d v="2025-06-06T00:00:00"/>
    <m/>
    <m/>
    <s v="PELA LENTE DO AMOR - IMPRENSA SOCIAL"/>
    <n v="12.75"/>
    <m/>
    <x v="0"/>
    <m/>
    <m/>
    <m/>
    <s v="2 - FATURADO"/>
    <n v="116"/>
    <x v="6"/>
    <x v="6"/>
    <m/>
  </r>
  <r>
    <x v="587"/>
    <s v="342.637.598-26"/>
    <s v="5102 VENDA MERC.ADQ"/>
    <n v="188"/>
    <d v="2023-01-06T00:00:00"/>
    <m/>
    <s v="Destinario: Davi | CPF/CNPJ: 34263759826 | Logradouro: Rua Victor Barbosa Guisard 77 Casa - Centro - 12010-660 - TAUBATE/SP | Cel.: 12988380036 | Emai"/>
    <m/>
    <n v="127.3"/>
    <d v="2023-01-06T00:00:00"/>
    <m/>
    <m/>
    <s v="JOSE DO PATROCINIO - COLECAO SERIE ESSENCIAL NO 17"/>
    <n v="127.3"/>
    <m/>
    <x v="0"/>
    <m/>
    <m/>
    <m/>
    <s v="1 - VENDA A VISTA"/>
    <n v="998"/>
    <x v="3"/>
    <x v="4"/>
    <m/>
  </r>
  <r>
    <x v="588"/>
    <s v="347.973.698-09"/>
    <s v="ND-AMAZON"/>
    <n v="10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236"/>
    <x v="1"/>
    <x v="6"/>
    <m/>
  </r>
  <r>
    <x v="589"/>
    <s v="35.471.946/0001-10"/>
    <s v="ND-OPERADORA CIELO"/>
    <n v="26756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90"/>
    <s v="35.809.377/0001-70"/>
    <s v="NF SERVICOS"/>
    <n v="192937"/>
    <d v="2025-09-04T00:00:00"/>
    <n v="2024571"/>
    <d v="2025-09-04T00:00:00"/>
    <d v="2025-08-01T00:00:00"/>
    <n v="5919.22"/>
    <d v="2025-10-04T00:00:00"/>
    <s v="E0240535"/>
    <s v="PD024383"/>
    <s v="HOSPEDAGEM DE ROTEADOR"/>
    <n v="5919.22"/>
    <d v="2025-08-01T00:00:00"/>
    <x v="0"/>
    <m/>
    <m/>
    <s v="359.00007754/2024-15-ITO"/>
    <s v="2 - FATURADO"/>
    <n v="0"/>
    <x v="0"/>
    <x v="0"/>
    <m/>
  </r>
  <r>
    <x v="591"/>
    <s v="350.847.778-98"/>
    <s v="ND-OPERADORA CIELO"/>
    <n v="26804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592"/>
    <s v="351.135.238-01"/>
    <s v="ND-AMAZON"/>
    <n v="194"/>
    <d v="2025-01-31T00:00:00"/>
    <m/>
    <m/>
    <m/>
    <n v="86.7"/>
    <d v="2025-03-02T00:00:00"/>
    <m/>
    <m/>
    <s v="TERRA PAPAGALORUM - EDICAO BILINGUE PORTUGUES/INGLES"/>
    <n v="86.7"/>
    <m/>
    <x v="0"/>
    <m/>
    <m/>
    <m/>
    <s v="2 - FATURADO"/>
    <n v="212"/>
    <x v="1"/>
    <x v="6"/>
    <m/>
  </r>
  <r>
    <x v="593"/>
    <s v="353.362.058-18"/>
    <s v="ND-OPERADORA CIELO"/>
    <n v="26739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594"/>
    <s v="353.577.338-56"/>
    <s v="ND-OPERADORA CIELO"/>
    <n v="26867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595"/>
    <s v="354.310.828-09"/>
    <s v="ND-AMAZON"/>
    <n v="133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596"/>
    <s v="356.136.418-70"/>
    <s v="ND-JUROS RECEBIMENTO"/>
    <s v="290290-1-NDJ1"/>
    <d v="2024-11-05T00:00:00"/>
    <n v="296640"/>
    <m/>
    <m/>
    <n v="0.01"/>
    <d v="2024-12-05T00:00:00"/>
    <m/>
    <m/>
    <s v="Nota de Debito Juros"/>
    <n v="0.01"/>
    <m/>
    <x v="0"/>
    <m/>
    <m/>
    <m/>
    <s v="2 - FATURADO"/>
    <n v="299"/>
    <x v="1"/>
    <x v="2"/>
    <m/>
  </r>
  <r>
    <x v="596"/>
    <s v="356.136.418-70"/>
    <s v="ND-JUROS RECEBIMENTO"/>
    <s v="290532-1-NDJ1"/>
    <d v="2024-11-05T00:00:00"/>
    <n v="296882"/>
    <m/>
    <m/>
    <n v="0.09"/>
    <d v="2024-12-05T00:00:00"/>
    <m/>
    <m/>
    <s v="Nota de Debito Juros"/>
    <n v="0.09"/>
    <m/>
    <x v="0"/>
    <m/>
    <m/>
    <m/>
    <s v="2 - FATURADO"/>
    <n v="299"/>
    <x v="1"/>
    <x v="2"/>
    <m/>
  </r>
  <r>
    <x v="596"/>
    <s v="356.136.418-70"/>
    <s v="ND-JUROS RECEBIMENTO"/>
    <s v="294846-1-NDJ1"/>
    <d v="2024-12-05T00:00:00"/>
    <n v="301251"/>
    <m/>
    <m/>
    <n v="0.05"/>
    <d v="2025-01-04T00:00:00"/>
    <m/>
    <m/>
    <s v="Nota de Debito Juros"/>
    <n v="0.05"/>
    <m/>
    <x v="0"/>
    <m/>
    <m/>
    <m/>
    <s v="2 - FATURADO"/>
    <n v="269"/>
    <x v="1"/>
    <x v="2"/>
    <m/>
  </r>
  <r>
    <x v="597"/>
    <s v="356.833.708-84"/>
    <s v="ND-OPERADORA CIELO"/>
    <n v="26913"/>
    <d v="2025-09-30T00:00:00"/>
    <m/>
    <m/>
    <m/>
    <n v="187.49"/>
    <d v="2025-09-30T00:00:00"/>
    <m/>
    <m/>
    <s v="Certificado e-CPF A3 (somente certificado) - 36 meses"/>
    <n v="187.49"/>
    <m/>
    <x v="0"/>
    <m/>
    <m/>
    <m/>
    <s v="1 - VENDA A VISTA"/>
    <n v="1"/>
    <x v="2"/>
    <x v="5"/>
    <m/>
  </r>
  <r>
    <x v="598"/>
    <s v="357.076.858-98"/>
    <s v="ND-AMAZON"/>
    <n v="11"/>
    <d v="2025-01-07T00:00:00"/>
    <m/>
    <m/>
    <m/>
    <n v="123.25"/>
    <d v="2025-02-06T00:00:00"/>
    <m/>
    <m/>
    <s v="LUIZ HERMANO"/>
    <n v="123.25"/>
    <m/>
    <x v="0"/>
    <m/>
    <m/>
    <m/>
    <s v="2 - FATURADO"/>
    <n v="236"/>
    <x v="1"/>
    <x v="6"/>
    <m/>
  </r>
  <r>
    <x v="599"/>
    <s v="357.617.438-92"/>
    <s v="ND-OPERADORA CIELO"/>
    <n v="26628"/>
    <d v="2025-09-02T00:00:00"/>
    <m/>
    <m/>
    <m/>
    <n v="187.49"/>
    <d v="2025-09-02T00:00:00"/>
    <m/>
    <m/>
    <s v="Certificado e-CPF A3 (somente certificado) - 36 meses"/>
    <n v="187.49"/>
    <m/>
    <x v="0"/>
    <m/>
    <m/>
    <m/>
    <s v="1 - VENDA A VISTA"/>
    <n v="28"/>
    <x v="2"/>
    <x v="5"/>
    <m/>
  </r>
  <r>
    <x v="600"/>
    <s v="358.394.918-88"/>
    <s v="ND-OPERADORA CIELO"/>
    <n v="26602"/>
    <d v="2025-09-01T00:00:00"/>
    <m/>
    <m/>
    <m/>
    <n v="187.49"/>
    <d v="2025-09-01T00:00:00"/>
    <m/>
    <m/>
    <s v="Certificado e-CNPJ A1 em Software (12 meses)"/>
    <n v="187.49"/>
    <m/>
    <x v="0"/>
    <m/>
    <m/>
    <m/>
    <s v="1 - VENDA A VISTA"/>
    <n v="29"/>
    <x v="2"/>
    <x v="5"/>
    <m/>
  </r>
  <r>
    <x v="601"/>
    <s v="36.266.016/0001-98"/>
    <s v="ND-OPERADORA CIELO"/>
    <n v="26626"/>
    <d v="2025-09-02T00:00:00"/>
    <m/>
    <m/>
    <m/>
    <n v="187.49"/>
    <d v="2025-09-02T00:00:00"/>
    <m/>
    <m/>
    <s v="Certificado e-CNPJ A1 em Software (12 meses)"/>
    <n v="187.49"/>
    <m/>
    <x v="0"/>
    <m/>
    <m/>
    <m/>
    <s v="1 - VENDA A VISTA"/>
    <n v="28"/>
    <x v="2"/>
    <x v="5"/>
    <m/>
  </r>
  <r>
    <x v="601"/>
    <s v="36.266.016/0001-98"/>
    <s v="ND-OPERADORA CIELO"/>
    <n v="26653"/>
    <d v="2025-09-04T00:00:00"/>
    <m/>
    <m/>
    <m/>
    <n v="187.49"/>
    <d v="2025-09-04T00:00:00"/>
    <m/>
    <m/>
    <s v="Certificado e-CNPJ A1 em Software (12 meses)"/>
    <n v="187.49"/>
    <m/>
    <x v="0"/>
    <m/>
    <m/>
    <m/>
    <s v="1 - VENDA A VISTA"/>
    <n v="26"/>
    <x v="2"/>
    <x v="5"/>
    <m/>
  </r>
  <r>
    <x v="602"/>
    <s v="36.988.876/0001-35"/>
    <s v="NF SERVICOS"/>
    <n v="120838"/>
    <d v="2022-03-31T00:00:00"/>
    <n v="1430215"/>
    <d v="2022-04-05T00:00:00"/>
    <d v="2022-03-01T00:00:00"/>
    <n v="3138.29"/>
    <d v="2022-05-05T00:00:00"/>
    <s v="E0210267"/>
    <s v="PD021212"/>
    <s v="HOSPEDAGEM DE ROTEADOR"/>
    <n v="3138.29"/>
    <d v="2022-03-01T00:00:00"/>
    <x v="6"/>
    <s v="NAO INFORMADO"/>
    <s v="NAO INFORMADO"/>
    <s v="PD-PRC-2021/01812 ITO"/>
    <s v="2 - FATURADO"/>
    <n v="1244"/>
    <x v="3"/>
    <x v="0"/>
    <m/>
  </r>
  <r>
    <x v="602"/>
    <s v="36.988.876/0001-35"/>
    <s v="NF SERVICOS"/>
    <n v="128929"/>
    <d v="2022-10-31T00:00:00"/>
    <n v="1525523"/>
    <d v="2022-11-10T00:00:00"/>
    <d v="2022-10-01T00:00:00"/>
    <n v="1195.8599999999999"/>
    <d v="2022-12-10T00:00:00"/>
    <s v="E0210267"/>
    <s v="PD021212"/>
    <s v="HOSPEDAGEM DE ROTEADOR"/>
    <n v="101.65"/>
    <d v="2022-10-01T00:00:00"/>
    <x v="6"/>
    <s v="NAO INFORMADO"/>
    <s v="NAO INFORMADO"/>
    <s v="PD-PRC-2021/01812 ITO"/>
    <s v="2 - FATURADO"/>
    <n v="1025"/>
    <x v="3"/>
    <x v="0"/>
    <m/>
  </r>
  <r>
    <x v="602"/>
    <s v="36.988.876/0001-35"/>
    <s v="NF SERVICOS"/>
    <n v="128958"/>
    <d v="2022-10-31T00:00:00"/>
    <n v="1525552"/>
    <d v="2022-11-10T00:00:00"/>
    <d v="2022-09-01T00:00:00"/>
    <n v="1195.8599999999999"/>
    <d v="2022-12-10T00:00:00"/>
    <s v="E0210267"/>
    <s v="PD021212"/>
    <s v="HOSPEDAGEM DE ROTEADOR"/>
    <n v="1195.8599999999999"/>
    <d v="2022-09-01T00:00:00"/>
    <x v="6"/>
    <s v="NAO INFORMADO"/>
    <s v="NAO INFORMADO"/>
    <s v="PD-PRC-2021/01812 ITO"/>
    <s v="2 - FATURADO"/>
    <n v="1025"/>
    <x v="3"/>
    <x v="0"/>
    <m/>
  </r>
  <r>
    <x v="602"/>
    <s v="36.988.876/0001-35"/>
    <s v="NF SERVICOS"/>
    <n v="129487"/>
    <d v="2022-11-30T00:00:00"/>
    <n v="1526221"/>
    <d v="2022-12-06T00:00:00"/>
    <d v="2022-11-01T00:00:00"/>
    <n v="1195.8599999999999"/>
    <d v="2023-01-05T00:00:00"/>
    <s v="E0210267"/>
    <s v="PD021212"/>
    <s v="HOSPEDAGEM DE ROTEADOR"/>
    <n v="1195.8599999999999"/>
    <d v="2022-11-01T00:00:00"/>
    <x v="6"/>
    <s v="NAO INFORMADO"/>
    <s v="NAO INFORMADO"/>
    <s v="PD-PRC-2021/01812 ITO"/>
    <s v="2 - FATURADO"/>
    <n v="999"/>
    <x v="3"/>
    <x v="0"/>
    <m/>
  </r>
  <r>
    <x v="602"/>
    <s v="36.988.876/0001-35"/>
    <s v="NF SERVICOS"/>
    <n v="131431"/>
    <d v="2022-12-31T00:00:00"/>
    <n v="1553243"/>
    <d v="2023-01-10T00:00:00"/>
    <d v="2022-12-01T00:00:00"/>
    <n v="1195.8599999999999"/>
    <d v="2023-02-09T00:00:00"/>
    <s v="E0210267"/>
    <s v="PD021212"/>
    <s v="HOSPEDAGEM DE ROTEADOR"/>
    <n v="1195.8599999999999"/>
    <d v="2022-12-01T00:00:00"/>
    <x v="6"/>
    <s v="NAO INFORMADO"/>
    <s v="NAO INFORMADO"/>
    <s v="PD-PRC-2021/01812 ITO"/>
    <s v="2 - FATURADO"/>
    <n v="964"/>
    <x v="3"/>
    <x v="0"/>
    <m/>
  </r>
  <r>
    <x v="602"/>
    <s v="36.988.876/0001-35"/>
    <s v="NF SERVICOS"/>
    <n v="132010"/>
    <d v="2023-01-31T00:00:00"/>
    <n v="1566430"/>
    <d v="2023-02-08T00:00:00"/>
    <d v="2023-01-01T00:00:00"/>
    <n v="1195.8599999999999"/>
    <d v="2023-03-10T00:00:00"/>
    <s v="E0210267"/>
    <s v="PD021212"/>
    <s v="HOSPEDAGEM DE ROTEADOR"/>
    <n v="1195.8599999999999"/>
    <d v="2023-01-01T00:00:00"/>
    <x v="6"/>
    <s v="NAO INFORMADO"/>
    <s v="NAO INFORMADO"/>
    <s v="PD-PRC-2021/01812 ITO"/>
    <s v="2 - FATURADO"/>
    <n v="935"/>
    <x v="3"/>
    <x v="0"/>
    <m/>
  </r>
  <r>
    <x v="602"/>
    <s v="36.988.876/0001-35"/>
    <s v="NF SERVICOS"/>
    <n v="133205"/>
    <d v="2023-02-28T00:00:00"/>
    <n v="1580251"/>
    <d v="2023-03-08T00:00:00"/>
    <d v="2023-02-01T00:00:00"/>
    <n v="1195.8599999999999"/>
    <d v="2023-04-07T00:00:00"/>
    <s v="E0210267"/>
    <s v="PD021212"/>
    <s v="HOSPEDAGEM DE ROTEADOR"/>
    <n v="1195.8599999999999"/>
    <d v="2023-02-01T00:00:00"/>
    <x v="6"/>
    <s v="NAO INFORMADO"/>
    <s v="NAO INFORMADO"/>
    <s v="PD-PRC-2021/01812 ITO"/>
    <s v="2 - FATURADO"/>
    <n v="907"/>
    <x v="3"/>
    <x v="0"/>
    <m/>
  </r>
  <r>
    <x v="602"/>
    <s v="36.988.876/0001-35"/>
    <s v="NF SERVICOS"/>
    <n v="133907"/>
    <d v="2023-03-31T00:00:00"/>
    <n v="1580956"/>
    <d v="2023-04-03T00:00:00"/>
    <d v="2023-03-01T00:00:00"/>
    <n v="1195.8599999999999"/>
    <d v="2023-05-03T00:00:00"/>
    <s v="E0210267"/>
    <s v="PD021212"/>
    <s v="HOSPEDAGEM DE ROTEADOR"/>
    <n v="1195.8599999999999"/>
    <d v="2023-03-01T00:00:00"/>
    <x v="6"/>
    <s v="NAO INFORMADO"/>
    <s v="NAO INFORMADO"/>
    <s v="PD-PRC-2021/01812 ITO"/>
    <s v="2 - FATURADO"/>
    <n v="881"/>
    <x v="3"/>
    <x v="0"/>
    <m/>
  </r>
  <r>
    <x v="602"/>
    <s v="36.988.876/0001-35"/>
    <s v="NF SERVICOS"/>
    <n v="135480"/>
    <d v="2023-04-30T00:00:00"/>
    <n v="1607772"/>
    <d v="2023-05-09T00:00:00"/>
    <d v="2023-04-01T00:00:00"/>
    <n v="1195.8599999999999"/>
    <d v="2023-06-08T00:00:00"/>
    <s v="E0210267"/>
    <s v="PD021212"/>
    <s v="HOSPEDAGEM DE ROTEADOR"/>
    <n v="1195.8599999999999"/>
    <d v="2023-04-01T00:00:00"/>
    <x v="6"/>
    <s v="NAO INFORMADO"/>
    <s v="NAO INFORMADO"/>
    <s v="PD-PRC-2021/01812 ITO"/>
    <s v="2 - FATURADO"/>
    <n v="845"/>
    <x v="3"/>
    <x v="0"/>
    <m/>
  </r>
  <r>
    <x v="602"/>
    <s v="36.988.876/0001-35"/>
    <s v="NF SERVICOS"/>
    <n v="136161"/>
    <d v="2023-05-31T00:00:00"/>
    <n v="1608469"/>
    <d v="2023-06-01T00:00:00"/>
    <d v="2023-05-01T00:00:00"/>
    <n v="1195.8599999999999"/>
    <d v="2023-07-01T00:00:00"/>
    <s v="E0210267"/>
    <s v="PD021212"/>
    <s v="HOSPEDAGEM DE ROTEADOR"/>
    <n v="1195.8599999999999"/>
    <d v="2023-05-01T00:00:00"/>
    <x v="6"/>
    <s v="NAO INFORMADO"/>
    <s v="NAO INFORMADO"/>
    <s v="PD-PRC-2021/01812 ITO"/>
    <s v="2 - FATURADO"/>
    <n v="822"/>
    <x v="3"/>
    <x v="0"/>
    <m/>
  </r>
  <r>
    <x v="602"/>
    <s v="36.988.876/0001-35"/>
    <s v="NF SERVICOS"/>
    <n v="137258"/>
    <d v="2023-06-30T00:00:00"/>
    <n v="1622183"/>
    <d v="2023-07-04T00:00:00"/>
    <d v="2023-06-01T00:00:00"/>
    <n v="1195.8599999999999"/>
    <d v="2023-08-03T00:00:00"/>
    <s v="E0210267"/>
    <s v="PD021212"/>
    <s v="HOSPEDAGEM DE ROTEADOR"/>
    <n v="1195.8599999999999"/>
    <d v="2023-06-01T00:00:00"/>
    <x v="6"/>
    <s v="NAO INFORMADO"/>
    <s v="NAO INFORMADO"/>
    <s v="PD-PRC-2021/01812 ITO"/>
    <s v="2 - FATURADO"/>
    <n v="789"/>
    <x v="3"/>
    <x v="0"/>
    <m/>
  </r>
  <r>
    <x v="602"/>
    <s v="36.988.876/0001-35"/>
    <s v="NF SERVICOS"/>
    <n v="138464"/>
    <d v="2023-07-31T00:00:00"/>
    <n v="1648788"/>
    <d v="2023-08-09T00:00:00"/>
    <d v="2023-07-01T00:00:00"/>
    <n v="1195.8599999999999"/>
    <d v="2023-09-08T00:00:00"/>
    <s v="E0210267"/>
    <s v="PD021212"/>
    <s v="HOSPEDAGEM DE ROTEADOR"/>
    <n v="1195.8599999999999"/>
    <d v="2023-07-01T00:00:00"/>
    <x v="6"/>
    <s v="NAO INFORMADO"/>
    <s v="NAO INFORMADO"/>
    <s v="PD-PRC-2021/01812 ITO"/>
    <s v="2 - FATURADO"/>
    <n v="753"/>
    <x v="3"/>
    <x v="0"/>
    <m/>
  </r>
  <r>
    <x v="602"/>
    <s v="36.988.876/0001-35"/>
    <s v="NF SERVICOS"/>
    <n v="141257"/>
    <d v="2023-08-31T00:00:00"/>
    <n v="1664366"/>
    <d v="2023-09-06T00:00:00"/>
    <d v="2023-08-01T00:00:00"/>
    <n v="872.98"/>
    <d v="2023-10-06T00:00:00"/>
    <s v="E0210267"/>
    <s v="PD021212"/>
    <s v="HOSPEDAGEM DE ROTEADOR"/>
    <n v="872.98"/>
    <d v="2023-08-01T00:00:00"/>
    <x v="6"/>
    <s v="NAO INFORMADO"/>
    <s v="NAO INFORMADO"/>
    <s v="PD-PRC-2021/01812 ITO"/>
    <s v="2 - FATURADO"/>
    <n v="725"/>
    <x v="3"/>
    <x v="0"/>
    <m/>
  </r>
  <r>
    <x v="603"/>
    <s v="361.083.818-33"/>
    <s v="ND-AMAZON"/>
    <n v="9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236"/>
    <x v="1"/>
    <x v="6"/>
    <m/>
  </r>
  <r>
    <x v="604"/>
    <s v="361.502.878-31"/>
    <s v="ND-OPERADORA CIELO"/>
    <n v="26753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605"/>
    <s v="361.730.358-71"/>
    <s v="ND-AMAZON"/>
    <n v="109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606"/>
    <s v="362.069.358-76"/>
    <s v="ND-OPERADORA CIELO"/>
    <n v="26824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607"/>
    <s v="362.314.508-48"/>
    <s v="ND-OPERADORA CIELO"/>
    <n v="26740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608"/>
    <s v="365.737.288-15"/>
    <s v="ND-BENEF AFASTADOS"/>
    <n v="1046"/>
    <d v="2025-09-03T00:00:00"/>
    <m/>
    <m/>
    <m/>
    <n v="1058.8599999999999"/>
    <d v="2025-10-03T00:00:00"/>
    <m/>
    <m/>
    <s v="PLANO DE SAUDE FUNC AFASTADOS"/>
    <n v="1058.8599999999999"/>
    <m/>
    <x v="0"/>
    <m/>
    <m/>
    <m/>
    <s v="2 - FATURADO"/>
    <n v="0"/>
    <x v="0"/>
    <x v="7"/>
    <m/>
  </r>
  <r>
    <x v="609"/>
    <s v="366.073.978-24"/>
    <s v="ND-OPERADORA CIELO"/>
    <n v="23726"/>
    <d v="2024-12-28T00:00:00"/>
    <m/>
    <m/>
    <m/>
    <n v="124.99"/>
    <d v="2024-12-28T00:00:00"/>
    <m/>
    <m/>
    <s v="Certificado e-CPF A1 em Software (12 meses)"/>
    <n v="119.69"/>
    <m/>
    <x v="0"/>
    <m/>
    <m/>
    <m/>
    <s v="1 - VENDA A VISTA"/>
    <n v="276"/>
    <x v="1"/>
    <x v="5"/>
    <m/>
  </r>
  <r>
    <x v="610"/>
    <s v="367.942.378-06"/>
    <s v="ND-OPERADORA CIELO"/>
    <n v="26791"/>
    <d v="2025-09-25T00:00:00"/>
    <m/>
    <m/>
    <m/>
    <n v="187.49"/>
    <d v="2025-09-25T00:00:00"/>
    <m/>
    <m/>
    <s v="Certificado e-CPF A3 (somente certificado) - 36 meses"/>
    <n v="187.49"/>
    <m/>
    <x v="0"/>
    <m/>
    <m/>
    <m/>
    <s v="1 - VENDA A VISTA"/>
    <n v="5"/>
    <x v="2"/>
    <x v="5"/>
    <m/>
  </r>
  <r>
    <x v="611"/>
    <s v="368.507.338-93"/>
    <s v="ND-OPERADORA CIELO"/>
    <n v="26760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612"/>
    <s v="368.610.178-50"/>
    <s v="ND-AMAZON"/>
    <n v="424"/>
    <d v="2025-05-09T00:00:00"/>
    <m/>
    <m/>
    <m/>
    <n v="85.85"/>
    <d v="2025-06-08T00:00:00"/>
    <m/>
    <m/>
    <s v="TARSILA DO AMARAL - CADERNOS DE DESENHO -1A REIMPRESSAO"/>
    <n v="85.85"/>
    <m/>
    <x v="0"/>
    <m/>
    <m/>
    <m/>
    <s v="2 - FATURADO"/>
    <n v="114"/>
    <x v="6"/>
    <x v="6"/>
    <m/>
  </r>
  <r>
    <x v="613"/>
    <s v="369.833.778-93"/>
    <s v="ND-OPERADORA CIELO"/>
    <n v="24103"/>
    <d v="2025-01-27T00:00:00"/>
    <m/>
    <m/>
    <m/>
    <n v="139.38999999999999"/>
    <d v="2025-01-27T00:00:00"/>
    <m/>
    <m/>
    <s v="e-CNPJ A1 - Renovação 12 meses"/>
    <n v="133.47999999999999"/>
    <m/>
    <x v="0"/>
    <m/>
    <m/>
    <m/>
    <s v="1 - VENDA A VISTA"/>
    <n v="246"/>
    <x v="1"/>
    <x v="5"/>
    <m/>
  </r>
  <r>
    <x v="613"/>
    <s v="369.833.778-93"/>
    <s v="ND-OPERADORA CIELO"/>
    <n v="26784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614"/>
    <s v="37.115.433/0001-00"/>
    <s v="NF SERVICOS E_GOV"/>
    <n v="193596"/>
    <d v="2025-09-11T00:00:00"/>
    <n v="2025230"/>
    <d v="2025-09-11T00:00:00"/>
    <m/>
    <n v="124.99"/>
    <d v="2025-10-11T00:00:00"/>
    <m/>
    <m/>
    <s v="e-CPF A1 - 12 meses (Gov)"/>
    <n v="113.18"/>
    <m/>
    <x v="0"/>
    <m/>
    <m/>
    <m/>
    <s v="2 - FATURADO"/>
    <n v="0"/>
    <x v="0"/>
    <x v="1"/>
    <m/>
  </r>
  <r>
    <x v="615"/>
    <s v="37.309.966/0001-15"/>
    <s v="NF SERVICOS"/>
    <n v="192922"/>
    <d v="2025-09-04T00:00:00"/>
    <n v="2024556"/>
    <d v="2025-09-04T00:00:00"/>
    <d v="2025-08-01T00:00:00"/>
    <n v="36942.25"/>
    <d v="2025-10-04T00:00:00"/>
    <s v="E0230122"/>
    <s v="PD023103"/>
    <s v="RECONHECIMENTO FACIAL"/>
    <n v="36942.25"/>
    <d v="2025-08-01T00:00:00"/>
    <x v="0"/>
    <m/>
    <m/>
    <s v="PD-PRC-2023/01001   359.00000.828/2024-84 APPS"/>
    <s v="2 - FATURADO"/>
    <n v="0"/>
    <x v="0"/>
    <x v="0"/>
    <m/>
  </r>
  <r>
    <x v="615"/>
    <s v="37.309.966/0001-15"/>
    <s v="NF SERVICOS"/>
    <n v="192964"/>
    <d v="2025-09-04T00:00:00"/>
    <n v="2024598"/>
    <d v="2025-09-04T00:00:00"/>
    <d v="2025-08-01T00:00:00"/>
    <n v="2959.61"/>
    <d v="2025-10-04T00:00:00"/>
    <s v="E0250092"/>
    <s v="PD025078"/>
    <s v="HOSPEDAGEM DE ROTEADOR"/>
    <n v="2959.61"/>
    <d v="2025-08-01T00:00:00"/>
    <x v="0"/>
    <m/>
    <m/>
    <s v="359.00000330/2025-01   ITO"/>
    <s v="2 - FATURADO"/>
    <n v="0"/>
    <x v="0"/>
    <x v="0"/>
    <m/>
  </r>
  <r>
    <x v="616"/>
    <s v="37.334.283/0001-18"/>
    <s v="NF SERVICOS"/>
    <n v="192921"/>
    <d v="2025-09-04T00:00:00"/>
    <n v="2024555"/>
    <d v="2025-09-04T00:00:00"/>
    <d v="2025-08-01T00:00:00"/>
    <n v="5919.22"/>
    <d v="2025-10-04T00:00:00"/>
    <s v="E0250221"/>
    <s v="PD025191"/>
    <s v="HOSPEDAGEM DE ROTEADOR"/>
    <n v="5919.22"/>
    <d v="2025-08-01T00:00:00"/>
    <x v="0"/>
    <s v="0005/24"/>
    <n v="62958744"/>
    <s v="359.00003167/2025-20  ITO"/>
    <s v="2 - FATURADO"/>
    <n v="0"/>
    <x v="0"/>
    <x v="0"/>
    <m/>
  </r>
  <r>
    <x v="617"/>
    <s v="37.823.131/0001-89"/>
    <s v="ND-OPERADORA CIELO"/>
    <n v="26895"/>
    <d v="2025-09-29T00:00:00"/>
    <m/>
    <m/>
    <m/>
    <n v="187.49"/>
    <d v="2025-09-29T00:00:00"/>
    <m/>
    <m/>
    <s v="Certificado e-CNPJ A1 em Software (12 meses)"/>
    <n v="187.49"/>
    <m/>
    <x v="0"/>
    <m/>
    <m/>
    <m/>
    <s v="1 - VENDA A VISTA"/>
    <n v="1"/>
    <x v="2"/>
    <x v="5"/>
    <m/>
  </r>
  <r>
    <x v="618"/>
    <s v="371.326.298-59"/>
    <s v="NF SERVICOS DO"/>
    <n v="263462"/>
    <d v="2024-04-25T00:00:00"/>
    <n v="269504"/>
    <d v="2024-04-29T00:00:00"/>
    <m/>
    <n v="2.0699999999999998"/>
    <d v="2024-05-29T00:00:00"/>
    <m/>
    <m/>
    <s v="Boletim_e-Negócios Públicos Informa"/>
    <n v="2.0699999999999998"/>
    <m/>
    <x v="0"/>
    <m/>
    <m/>
    <m/>
    <s v="4 - FATURADO eNEGOCIOS INFORMA"/>
    <n v="489"/>
    <x v="3"/>
    <x v="1"/>
    <m/>
  </r>
  <r>
    <x v="618"/>
    <s v="371.326.298-59"/>
    <s v="NF SERVICOS DO"/>
    <n v="264218"/>
    <d v="2024-04-30T00:00:00"/>
    <n v="270260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85"/>
    <x v="3"/>
    <x v="1"/>
    <m/>
  </r>
  <r>
    <x v="618"/>
    <s v="371.326.298-59"/>
    <s v="NF SERVICOS DO"/>
    <n v="268898"/>
    <d v="2024-06-06T00:00:00"/>
    <n v="274987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451"/>
    <x v="3"/>
    <x v="1"/>
    <m/>
  </r>
  <r>
    <x v="618"/>
    <s v="371.326.298-59"/>
    <s v="NF SERVICOS DO"/>
    <n v="275895"/>
    <d v="2024-07-11T00:00:00"/>
    <n v="282057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16"/>
    <x v="3"/>
    <x v="1"/>
    <m/>
  </r>
  <r>
    <x v="618"/>
    <s v="371.326.298-59"/>
    <s v="NF SERVICOS DO"/>
    <n v="280531"/>
    <d v="2024-08-08T00:00:00"/>
    <n v="286755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388"/>
    <x v="3"/>
    <x v="1"/>
    <m/>
  </r>
  <r>
    <x v="618"/>
    <s v="371.326.298-59"/>
    <s v="NF SERVICOS DO"/>
    <n v="288996"/>
    <d v="2024-09-24T00:00:00"/>
    <n v="295338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341"/>
    <x v="1"/>
    <x v="1"/>
    <m/>
  </r>
  <r>
    <x v="618"/>
    <s v="371.326.298-59"/>
    <s v="NF SERVICOS DO"/>
    <n v="290229"/>
    <d v="2024-10-04T00:00:00"/>
    <n v="296579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31"/>
    <x v="1"/>
    <x v="1"/>
    <m/>
  </r>
  <r>
    <x v="618"/>
    <s v="371.326.298-59"/>
    <s v="NF SERVICOS DO"/>
    <n v="294949"/>
    <d v="2024-11-04T00:00:00"/>
    <n v="301354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00"/>
    <x v="1"/>
    <x v="1"/>
    <m/>
  </r>
  <r>
    <x v="619"/>
    <s v="371.378.968-12"/>
    <s v="ND-AMAZON"/>
    <n v="97"/>
    <d v="2025-01-07T00:00:00"/>
    <m/>
    <m/>
    <m/>
    <n v="18.7"/>
    <d v="2025-02-06T00:00:00"/>
    <m/>
    <m/>
    <s v="COL. PALCO -  SUR SCENE AGRESTE BODY ART A REFEICAO"/>
    <n v="18.7"/>
    <m/>
    <x v="0"/>
    <m/>
    <m/>
    <m/>
    <s v="2 - FATURADO"/>
    <n v="236"/>
    <x v="1"/>
    <x v="6"/>
    <m/>
  </r>
  <r>
    <x v="620"/>
    <s v="374.180.848-20"/>
    <s v="ND-AMAZON"/>
    <n v="365"/>
    <d v="2025-04-20T00:00:00"/>
    <m/>
    <m/>
    <m/>
    <n v="30.15"/>
    <d v="2025-05-20T00:00:00"/>
    <m/>
    <m/>
    <s v="Outras Receitas de Livraria"/>
    <n v="30.15"/>
    <m/>
    <x v="0"/>
    <m/>
    <m/>
    <m/>
    <s v="2 - FATURADO"/>
    <n v="133"/>
    <x v="7"/>
    <x v="6"/>
    <m/>
  </r>
  <r>
    <x v="621"/>
    <s v="375.219.988-12"/>
    <s v="ND-AMAZON"/>
    <n v="98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236"/>
    <x v="1"/>
    <x v="6"/>
    <m/>
  </r>
  <r>
    <x v="622"/>
    <s v="375.225.888-80"/>
    <s v="ND-OPERADORA CIELO"/>
    <n v="24177"/>
    <d v="2025-02-02T00:00:00"/>
    <m/>
    <m/>
    <m/>
    <n v="124.99"/>
    <d v="2025-02-02T00:00:00"/>
    <m/>
    <m/>
    <s v="Certificado e-CPF A1 em Software (12 meses)"/>
    <n v="119.69"/>
    <m/>
    <x v="0"/>
    <m/>
    <m/>
    <m/>
    <s v="1 - VENDA A VISTA"/>
    <n v="240"/>
    <x v="1"/>
    <x v="5"/>
    <m/>
  </r>
  <r>
    <x v="623"/>
    <s v="376.519.308-94"/>
    <s v="NF SERVICOS DO"/>
    <n v="264217"/>
    <d v="2024-04-30T00:00:00"/>
    <n v="270259"/>
    <d v="2024-05-03T00:00:00"/>
    <m/>
    <n v="7.26"/>
    <d v="2024-06-02T00:00:00"/>
    <m/>
    <m/>
    <s v="Boletim_e-Negócios Públicos Informa"/>
    <n v="7.26"/>
    <m/>
    <x v="0"/>
    <m/>
    <m/>
    <m/>
    <s v="4 - FATURADO eNEGOCIOS INFORMA"/>
    <n v="485"/>
    <x v="3"/>
    <x v="1"/>
    <m/>
  </r>
  <r>
    <x v="623"/>
    <s v="376.519.308-94"/>
    <s v="NF SERVICOS DO"/>
    <n v="268897"/>
    <d v="2024-06-06T00:00:00"/>
    <n v="274986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451"/>
    <x v="3"/>
    <x v="1"/>
    <m/>
  </r>
  <r>
    <x v="623"/>
    <s v="376.519.308-94"/>
    <s v="NF SERVICOS DO"/>
    <n v="275903"/>
    <d v="2024-07-11T00:00:00"/>
    <n v="282065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16"/>
    <x v="3"/>
    <x v="1"/>
    <m/>
  </r>
  <r>
    <x v="623"/>
    <s v="376.519.308-94"/>
    <s v="NF SERVICOS DO"/>
    <n v="288995"/>
    <d v="2024-09-24T00:00:00"/>
    <n v="295337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341"/>
    <x v="1"/>
    <x v="1"/>
    <m/>
  </r>
  <r>
    <x v="623"/>
    <s v="376.519.308-94"/>
    <s v="NF SERVICOS DO"/>
    <n v="290228"/>
    <d v="2024-10-04T00:00:00"/>
    <n v="29657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31"/>
    <x v="1"/>
    <x v="1"/>
    <m/>
  </r>
  <r>
    <x v="623"/>
    <s v="376.519.308-94"/>
    <s v="NF SERVICOS DO"/>
    <n v="294948"/>
    <d v="2024-11-04T00:00:00"/>
    <n v="301353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00"/>
    <x v="1"/>
    <x v="1"/>
    <m/>
  </r>
  <r>
    <x v="624"/>
    <s v="378.224.458-39"/>
    <s v="NF SERVICOS KIT"/>
    <n v="180229"/>
    <d v="2025-02-18T00:00:00"/>
    <n v="1922117"/>
    <d v="2025-02-18T00:00:00"/>
    <m/>
    <n v="19.829999999999998"/>
    <d v="2025-03-05T00:00:00"/>
    <m/>
    <m/>
    <s v="SISTEMA E-CNH"/>
    <n v="19.829999999999998"/>
    <m/>
    <x v="0"/>
    <m/>
    <m/>
    <m/>
    <s v="15 DIAS"/>
    <n v="209"/>
    <x v="1"/>
    <x v="1"/>
    <m/>
  </r>
  <r>
    <x v="625"/>
    <s v="379.957.738-62"/>
    <s v="ND-OPERADORA CIELO"/>
    <n v="26757"/>
    <d v="2025-09-25T00:00:00"/>
    <m/>
    <m/>
    <m/>
    <n v="312.48"/>
    <d v="2025-09-25T00:00:00"/>
    <m/>
    <m/>
    <s v="Certificado e-CPF A1 em Software (12 meses)"/>
    <n v="312.48"/>
    <m/>
    <x v="0"/>
    <m/>
    <m/>
    <m/>
    <s v="1 - VENDA A VISTA"/>
    <n v="5"/>
    <x v="2"/>
    <x v="5"/>
    <m/>
  </r>
  <r>
    <x v="626"/>
    <s v="38.079.700/0001-96"/>
    <s v="ND-OPERADORA CIELO"/>
    <n v="26850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627"/>
    <s v="381.793.423-87"/>
    <s v="ND-AMAZON"/>
    <n v="49"/>
    <d v="2025-01-07T00:00:00"/>
    <m/>
    <m/>
    <m/>
    <n v="82.28"/>
    <d v="2025-02-06T00:00:00"/>
    <m/>
    <m/>
    <s v="COL. APL. PERFIL: RUBENS DE FALCO"/>
    <n v="82.28"/>
    <m/>
    <x v="0"/>
    <m/>
    <m/>
    <m/>
    <s v="2 - FATURADO"/>
    <n v="236"/>
    <x v="1"/>
    <x v="6"/>
    <m/>
  </r>
  <r>
    <x v="628"/>
    <s v="383.320.238-66"/>
    <s v="NF SERVICOS DO"/>
    <n v="17024"/>
    <d v="2021-09-29T00:00:00"/>
    <n v="21193"/>
    <d v="2021-09-29T00:00:00"/>
    <m/>
    <n v="30"/>
    <d v="2021-10-29T00:00:00"/>
    <m/>
    <m/>
    <s v="Boletim_e-Negócios Públicos Informa"/>
    <n v="30"/>
    <m/>
    <x v="0"/>
    <m/>
    <m/>
    <m/>
    <s v="4 - FATURADO eNEGOCIOS INFORMA"/>
    <n v="1432"/>
    <x v="3"/>
    <x v="1"/>
    <m/>
  </r>
  <r>
    <x v="628"/>
    <s v="383.320.238-66"/>
    <s v="NF SERVICOS DO"/>
    <n v="26816"/>
    <d v="2021-10-27T00:00:00"/>
    <n v="31241"/>
    <d v="2021-10-27T00:00:00"/>
    <m/>
    <n v="30"/>
    <d v="2021-11-26T00:00:00"/>
    <m/>
    <m/>
    <s v="Boletim_e-Negócios Públicos Informa"/>
    <n v="30"/>
    <m/>
    <x v="0"/>
    <m/>
    <m/>
    <m/>
    <s v="4 - FATURADO eNEGOCIOS INFORMA"/>
    <n v="1404"/>
    <x v="3"/>
    <x v="1"/>
    <m/>
  </r>
  <r>
    <x v="628"/>
    <s v="383.320.238-66"/>
    <s v="NF SERVICOS DO"/>
    <n v="37584"/>
    <d v="2021-11-26T00:00:00"/>
    <n v="41840"/>
    <d v="2021-11-29T00:00:00"/>
    <m/>
    <n v="30"/>
    <d v="2021-12-29T00:00:00"/>
    <m/>
    <m/>
    <s v="Boletim_e-Negócios Públicos Informa"/>
    <n v="30"/>
    <m/>
    <x v="0"/>
    <m/>
    <m/>
    <m/>
    <s v="4 - FATURADO eNEGOCIOS INFORMA"/>
    <n v="1371"/>
    <x v="3"/>
    <x v="1"/>
    <m/>
  </r>
  <r>
    <x v="628"/>
    <s v="383.320.238-66"/>
    <s v="NF SERVICOS DO"/>
    <n v="49385"/>
    <d v="2021-12-30T00:00:00"/>
    <n v="53710"/>
    <d v="2021-12-30T00:00:00"/>
    <m/>
    <n v="30"/>
    <d v="2022-01-29T00:00:00"/>
    <m/>
    <m/>
    <s v="Boletim_e-Negócios Públicos Informa"/>
    <n v="30"/>
    <m/>
    <x v="0"/>
    <m/>
    <m/>
    <m/>
    <s v="4 - FATURADO eNEGOCIOS INFORMA"/>
    <n v="1340"/>
    <x v="3"/>
    <x v="1"/>
    <m/>
  </r>
  <r>
    <x v="628"/>
    <s v="383.320.238-66"/>
    <s v="NF SERVICOS DO"/>
    <n v="57969"/>
    <d v="2022-02-14T00:00:00"/>
    <n v="62378"/>
    <d v="2022-02-14T00:00:00"/>
    <m/>
    <n v="30"/>
    <d v="2022-03-16T00:00:00"/>
    <m/>
    <m/>
    <s v="Boletim_e-Negócios Públicos Informa"/>
    <n v="30"/>
    <m/>
    <x v="0"/>
    <m/>
    <m/>
    <m/>
    <s v="4 - FATURADO eNEGOCIOS INFORMA"/>
    <n v="1294"/>
    <x v="3"/>
    <x v="1"/>
    <m/>
  </r>
  <r>
    <x v="628"/>
    <s v="383.320.238-66"/>
    <s v="NF SERVICOS DO"/>
    <n v="66296"/>
    <d v="2022-02-28T00:00:00"/>
    <n v="70721"/>
    <d v="2022-03-02T00:00:00"/>
    <m/>
    <n v="30"/>
    <d v="2022-04-01T00:00:00"/>
    <m/>
    <m/>
    <s v="Boletim_e-Negócios Públicos Informa"/>
    <n v="30"/>
    <m/>
    <x v="0"/>
    <m/>
    <m/>
    <m/>
    <s v="4 - FATURADO eNEGOCIOS INFORMA"/>
    <n v="1278"/>
    <x v="3"/>
    <x v="1"/>
    <m/>
  </r>
  <r>
    <x v="628"/>
    <s v="383.320.238-66"/>
    <s v="NF SERVICOS DO"/>
    <n v="77248"/>
    <d v="2022-03-31T00:00:00"/>
    <n v="81735"/>
    <d v="2022-04-04T00:00:00"/>
    <m/>
    <n v="30"/>
    <d v="2022-05-04T00:00:00"/>
    <m/>
    <m/>
    <s v="Boletim_e-Negócios Públicos Informa"/>
    <n v="30"/>
    <m/>
    <x v="0"/>
    <m/>
    <m/>
    <m/>
    <s v="4 - FATURADO eNEGOCIOS INFORMA"/>
    <n v="1245"/>
    <x v="3"/>
    <x v="1"/>
    <m/>
  </r>
  <r>
    <x v="628"/>
    <s v="383.320.238-66"/>
    <s v="NF SERVICOS DO"/>
    <n v="85872"/>
    <d v="2022-04-30T00:00:00"/>
    <n v="90400"/>
    <d v="2022-05-02T00:00:00"/>
    <m/>
    <n v="30"/>
    <d v="2022-06-01T00:00:00"/>
    <m/>
    <m/>
    <s v="Boletim_e-Negócios Públicos Informa"/>
    <n v="30"/>
    <m/>
    <x v="0"/>
    <m/>
    <m/>
    <m/>
    <s v="4 - FATURADO eNEGOCIOS INFORMA"/>
    <n v="1217"/>
    <x v="3"/>
    <x v="1"/>
    <m/>
  </r>
  <r>
    <x v="628"/>
    <s v="383.320.238-66"/>
    <s v="NF SERVICOS DO"/>
    <n v="95216"/>
    <d v="2022-05-26T00:00:00"/>
    <n v="99808"/>
    <d v="2022-05-28T00:00:00"/>
    <m/>
    <n v="30"/>
    <d v="2022-06-27T00:00:00"/>
    <m/>
    <m/>
    <s v="Boletim_e-Negócios Públicos Informa"/>
    <n v="30"/>
    <m/>
    <x v="0"/>
    <m/>
    <m/>
    <m/>
    <s v="4 - FATURADO eNEGOCIOS INFORMA"/>
    <n v="1191"/>
    <x v="3"/>
    <x v="1"/>
    <m/>
  </r>
  <r>
    <x v="628"/>
    <s v="383.320.238-66"/>
    <s v="NF SERVICOS DO"/>
    <n v="105868"/>
    <d v="2022-06-30T00:00:00"/>
    <n v="110526"/>
    <d v="2022-07-01T00:00:00"/>
    <m/>
    <n v="30"/>
    <d v="2022-07-31T00:00:00"/>
    <m/>
    <m/>
    <s v="Boletim_e-Negócios Públicos Informa"/>
    <n v="30"/>
    <m/>
    <x v="0"/>
    <m/>
    <m/>
    <m/>
    <s v="4 - FATURADO eNEGOCIOS INFORMA"/>
    <n v="1157"/>
    <x v="3"/>
    <x v="1"/>
    <m/>
  </r>
  <r>
    <x v="628"/>
    <s v="383.320.238-66"/>
    <s v="NF SERVICOS DO"/>
    <n v="115135"/>
    <d v="2022-07-31T00:00:00"/>
    <n v="119866"/>
    <d v="2022-08-04T00:00:00"/>
    <m/>
    <n v="30"/>
    <d v="2022-09-03T00:00:00"/>
    <m/>
    <m/>
    <s v="Boletim_e-Negócios Públicos Informa"/>
    <n v="30"/>
    <m/>
    <x v="0"/>
    <m/>
    <m/>
    <m/>
    <s v="4 - FATURADO eNEGOCIOS INFORMA"/>
    <n v="1123"/>
    <x v="3"/>
    <x v="1"/>
    <m/>
  </r>
  <r>
    <x v="628"/>
    <s v="383.320.238-66"/>
    <s v="NF SERVICOS DO"/>
    <n v="123157"/>
    <d v="2022-08-29T00:00:00"/>
    <n v="127950"/>
    <d v="2022-08-29T00:00:00"/>
    <m/>
    <n v="30"/>
    <d v="2022-09-28T00:00:00"/>
    <m/>
    <m/>
    <s v="Boletim_e-Negócios Públicos Informa"/>
    <n v="30"/>
    <m/>
    <x v="0"/>
    <m/>
    <m/>
    <m/>
    <s v="4 - FATURADO eNEGOCIOS INFORMA"/>
    <n v="1098"/>
    <x v="3"/>
    <x v="1"/>
    <m/>
  </r>
  <r>
    <x v="628"/>
    <s v="383.320.238-66"/>
    <s v="NF SERVICOS DO"/>
    <n v="131897"/>
    <d v="2022-09-27T00:00:00"/>
    <n v="136772"/>
    <d v="2022-09-28T00:00:00"/>
    <m/>
    <n v="30"/>
    <d v="2022-10-28T00:00:00"/>
    <m/>
    <m/>
    <s v="Boletim_e-Negócios Públicos Informa"/>
    <n v="30"/>
    <m/>
    <x v="0"/>
    <m/>
    <m/>
    <m/>
    <s v="4 - FATURADO eNEGOCIOS INFORMA"/>
    <n v="1068"/>
    <x v="3"/>
    <x v="1"/>
    <m/>
  </r>
  <r>
    <x v="628"/>
    <s v="383.320.238-66"/>
    <s v="NF SERVICOS DO"/>
    <n v="139325"/>
    <d v="2022-10-25T00:00:00"/>
    <n v="144268"/>
    <d v="2022-10-27T00:00:00"/>
    <m/>
    <n v="30"/>
    <d v="2022-11-26T00:00:00"/>
    <m/>
    <m/>
    <s v="Boletim_e-Negócios Públicos Informa"/>
    <n v="30"/>
    <m/>
    <x v="0"/>
    <m/>
    <m/>
    <m/>
    <s v="4 - FATURADO eNEGOCIOS INFORMA"/>
    <n v="1039"/>
    <x v="3"/>
    <x v="1"/>
    <m/>
  </r>
  <r>
    <x v="628"/>
    <s v="383.320.238-66"/>
    <s v="NF SERVICOS DO"/>
    <n v="148998"/>
    <d v="2022-11-30T00:00:00"/>
    <n v="154023"/>
    <d v="2022-12-01T00:00:00"/>
    <m/>
    <n v="30"/>
    <d v="2022-12-31T00:00:00"/>
    <m/>
    <m/>
    <s v="Boletim_e-Negócios Públicos Informa"/>
    <n v="30"/>
    <m/>
    <x v="0"/>
    <m/>
    <m/>
    <m/>
    <s v="4 - FATURADO eNEGOCIOS INFORMA"/>
    <n v="1004"/>
    <x v="3"/>
    <x v="1"/>
    <m/>
  </r>
  <r>
    <x v="628"/>
    <s v="383.320.238-66"/>
    <s v="NF SERVICOS DO"/>
    <n v="156230"/>
    <d v="2022-12-29T00:00:00"/>
    <n v="161304"/>
    <d v="2022-12-29T00:00:00"/>
    <m/>
    <n v="30"/>
    <d v="2023-01-28T00:00:00"/>
    <m/>
    <m/>
    <s v="Boletim_e-Negócios Públicos Informa"/>
    <n v="30"/>
    <m/>
    <x v="0"/>
    <m/>
    <m/>
    <m/>
    <s v="4 - FATURADO eNEGOCIOS INFORMA"/>
    <n v="976"/>
    <x v="3"/>
    <x v="1"/>
    <m/>
  </r>
  <r>
    <x v="628"/>
    <s v="383.320.238-66"/>
    <s v="NF SERVICOS DO"/>
    <n v="162829"/>
    <d v="2023-01-27T00:00:00"/>
    <n v="167996"/>
    <d v="2023-01-27T00:00:00"/>
    <m/>
    <n v="30"/>
    <d v="2023-02-26T00:00:00"/>
    <m/>
    <m/>
    <s v="Boletim_e-Negócios Públicos Informa"/>
    <n v="30"/>
    <m/>
    <x v="0"/>
    <m/>
    <m/>
    <m/>
    <s v="4 - FATURADO eNEGOCIOS INFORMA"/>
    <n v="947"/>
    <x v="3"/>
    <x v="1"/>
    <m/>
  </r>
  <r>
    <x v="628"/>
    <s v="383.320.238-66"/>
    <s v="NF SERVICOS DO"/>
    <n v="171315"/>
    <d v="2023-02-28T00:00:00"/>
    <n v="176586"/>
    <d v="2023-03-08T00:00:00"/>
    <m/>
    <n v="30"/>
    <d v="2023-04-07T00:00:00"/>
    <m/>
    <m/>
    <s v="Boletim_e-Negócios Públicos Informa"/>
    <n v="30"/>
    <m/>
    <x v="0"/>
    <m/>
    <m/>
    <m/>
    <s v="4 - FATURADO eNEGOCIOS INFORMA"/>
    <n v="907"/>
    <x v="3"/>
    <x v="1"/>
    <m/>
  </r>
  <r>
    <x v="628"/>
    <s v="383.320.238-66"/>
    <s v="NF SERVICOS DO"/>
    <n v="180806"/>
    <d v="2023-03-31T00:00:00"/>
    <n v="186110"/>
    <d v="2023-04-03T00:00:00"/>
    <m/>
    <n v="30"/>
    <d v="2023-05-03T00:00:00"/>
    <m/>
    <m/>
    <s v="Boletim_e-Negócios Públicos Informa"/>
    <n v="30"/>
    <m/>
    <x v="0"/>
    <m/>
    <m/>
    <m/>
    <s v="4 - FATURADO eNEGOCIOS INFORMA"/>
    <n v="881"/>
    <x v="3"/>
    <x v="1"/>
    <m/>
  </r>
  <r>
    <x v="628"/>
    <s v="383.320.238-66"/>
    <s v="NF SERVICOS DO"/>
    <n v="187088"/>
    <d v="2023-04-27T00:00:00"/>
    <n v="192458"/>
    <d v="2023-04-27T00:00:00"/>
    <m/>
    <n v="30"/>
    <d v="2023-05-27T00:00:00"/>
    <m/>
    <m/>
    <s v="Boletim_e-Negócios Públicos Informa"/>
    <n v="30"/>
    <m/>
    <x v="0"/>
    <m/>
    <m/>
    <m/>
    <s v="4 - FATURADO eNEGOCIOS INFORMA"/>
    <n v="857"/>
    <x v="3"/>
    <x v="1"/>
    <m/>
  </r>
  <r>
    <x v="628"/>
    <s v="383.320.238-66"/>
    <s v="NF SERVICOS DO"/>
    <n v="196659"/>
    <d v="2023-06-05T00:00:00"/>
    <n v="202134"/>
    <d v="2023-06-14T00:00:00"/>
    <m/>
    <n v="30"/>
    <d v="2023-07-14T00:00:00"/>
    <m/>
    <m/>
    <s v="Boletim_e-Negócios Públicos Informa"/>
    <n v="30"/>
    <m/>
    <x v="0"/>
    <m/>
    <m/>
    <m/>
    <s v="4 - FATURADO eNEGOCIOS INFORMA"/>
    <n v="809"/>
    <x v="3"/>
    <x v="1"/>
    <m/>
  </r>
  <r>
    <x v="628"/>
    <s v="383.320.238-66"/>
    <s v="NF SERVICOS DO"/>
    <n v="202729"/>
    <d v="2023-06-27T00:00:00"/>
    <n v="208189"/>
    <d v="2023-06-27T00:00:00"/>
    <m/>
    <n v="30"/>
    <d v="2023-07-27T00:00:00"/>
    <m/>
    <m/>
    <s v="Boletim_e-Negócios Públicos Informa"/>
    <n v="30"/>
    <m/>
    <x v="0"/>
    <m/>
    <m/>
    <m/>
    <s v="4 - FATURADO eNEGOCIOS INFORMA"/>
    <n v="796"/>
    <x v="3"/>
    <x v="1"/>
    <m/>
  </r>
  <r>
    <x v="628"/>
    <s v="383.320.238-66"/>
    <s v="NF SERVICOS DO"/>
    <n v="211867"/>
    <d v="2023-07-31T00:00:00"/>
    <n v="217405"/>
    <d v="2023-08-01T00:00:00"/>
    <m/>
    <n v="30"/>
    <d v="2023-08-31T00:00:00"/>
    <m/>
    <m/>
    <s v="Boletim_e-Negócios Públicos Informa"/>
    <n v="30"/>
    <m/>
    <x v="0"/>
    <m/>
    <m/>
    <m/>
    <s v="4 - FATURADO eNEGOCIOS INFORMA"/>
    <n v="761"/>
    <x v="3"/>
    <x v="1"/>
    <m/>
  </r>
  <r>
    <x v="628"/>
    <s v="383.320.238-66"/>
    <s v="NF SERVICOS DO"/>
    <n v="218647"/>
    <d v="2023-08-30T00:00:00"/>
    <n v="224208"/>
    <d v="2023-08-31T00:00:00"/>
    <m/>
    <n v="30"/>
    <d v="2023-09-30T00:00:00"/>
    <m/>
    <m/>
    <s v="Boletim_e-Negócios Públicos Informa"/>
    <n v="30"/>
    <m/>
    <x v="0"/>
    <m/>
    <m/>
    <m/>
    <s v="4 - FATURADO eNEGOCIOS INFORMA"/>
    <n v="731"/>
    <x v="3"/>
    <x v="1"/>
    <m/>
  </r>
  <r>
    <x v="628"/>
    <s v="383.320.238-66"/>
    <s v="NF SERVICOS DO"/>
    <n v="225430"/>
    <d v="2023-09-30T00:00:00"/>
    <n v="231085"/>
    <d v="2023-10-02T00:00:00"/>
    <m/>
    <n v="30"/>
    <d v="2023-11-01T00:00:00"/>
    <m/>
    <m/>
    <s v="Boletim_e-Negócios Públicos Informa"/>
    <n v="30"/>
    <m/>
    <x v="0"/>
    <m/>
    <m/>
    <m/>
    <s v="4 - FATURADO eNEGOCIOS INFORMA"/>
    <n v="699"/>
    <x v="3"/>
    <x v="1"/>
    <m/>
  </r>
  <r>
    <x v="628"/>
    <s v="383.320.238-66"/>
    <s v="NF SERVICOS DO"/>
    <n v="231342"/>
    <d v="2023-10-27T00:00:00"/>
    <n v="237054"/>
    <d v="2023-10-30T00:00:00"/>
    <m/>
    <n v="30"/>
    <d v="2023-11-29T00:00:00"/>
    <m/>
    <m/>
    <s v="Boletim_e-Negócios Públicos Informa"/>
    <n v="30"/>
    <m/>
    <x v="0"/>
    <m/>
    <m/>
    <m/>
    <s v="4 - FATURADO eNEGOCIOS INFORMA"/>
    <n v="671"/>
    <x v="3"/>
    <x v="1"/>
    <m/>
  </r>
  <r>
    <x v="628"/>
    <s v="383.320.238-66"/>
    <s v="NF SERVICOS DO"/>
    <n v="236929"/>
    <d v="2023-11-30T00:00:00"/>
    <n v="242700"/>
    <d v="2023-11-30T00:00:00"/>
    <m/>
    <n v="30"/>
    <d v="2023-12-30T00:00:00"/>
    <m/>
    <m/>
    <s v="Boletim_e-Negócios Públicos Informa"/>
    <n v="30"/>
    <m/>
    <x v="0"/>
    <m/>
    <m/>
    <m/>
    <s v="4 - FATURADO eNEGOCIOS INFORMA"/>
    <n v="640"/>
    <x v="3"/>
    <x v="1"/>
    <m/>
  </r>
  <r>
    <x v="628"/>
    <s v="383.320.238-66"/>
    <s v="NF SERVICOS DO"/>
    <n v="243891"/>
    <d v="2023-12-31T00:00:00"/>
    <n v="249712"/>
    <d v="2024-01-03T00:00:00"/>
    <m/>
    <n v="30"/>
    <d v="2024-02-02T00:00:00"/>
    <m/>
    <m/>
    <s v="Boletim_e-Negócios Públicos Informa"/>
    <n v="30"/>
    <m/>
    <x v="0"/>
    <m/>
    <m/>
    <m/>
    <s v="4 - FATURADO eNEGOCIOS INFORMA"/>
    <n v="606"/>
    <x v="3"/>
    <x v="1"/>
    <m/>
  </r>
  <r>
    <x v="628"/>
    <s v="383.320.238-66"/>
    <s v="NF SERVICOS DO"/>
    <n v="247248"/>
    <d v="2024-01-29T00:00:00"/>
    <n v="253115"/>
    <d v="2024-01-30T00:00:00"/>
    <m/>
    <n v="30"/>
    <d v="2024-02-29T00:00:00"/>
    <m/>
    <m/>
    <s v="Boletim_e-Negócios Públicos Informa"/>
    <n v="30"/>
    <m/>
    <x v="0"/>
    <m/>
    <m/>
    <m/>
    <s v="4 - FATURADO eNEGOCIOS INFORMA"/>
    <n v="579"/>
    <x v="3"/>
    <x v="1"/>
    <m/>
  </r>
  <r>
    <x v="628"/>
    <s v="383.320.238-66"/>
    <s v="NF SERVICOS DO"/>
    <n v="252807"/>
    <d v="2024-02-25T00:00:00"/>
    <n v="258708"/>
    <d v="2024-02-28T00:00:00"/>
    <m/>
    <n v="30"/>
    <d v="2024-03-29T00:00:00"/>
    <m/>
    <m/>
    <s v="Boletim_e-Negócios Públicos Informa"/>
    <n v="30"/>
    <m/>
    <x v="0"/>
    <m/>
    <m/>
    <m/>
    <s v="4 - FATURADO eNEGOCIOS INFORMA"/>
    <n v="550"/>
    <x v="3"/>
    <x v="1"/>
    <m/>
  </r>
  <r>
    <x v="628"/>
    <s v="383.320.238-66"/>
    <s v="NF SERVICOS DO"/>
    <n v="263407"/>
    <d v="2024-04-25T00:00:00"/>
    <n v="269449"/>
    <d v="2024-04-29T00:00:00"/>
    <m/>
    <n v="30"/>
    <d v="2024-05-29T00:00:00"/>
    <m/>
    <m/>
    <s v="Boletim_e-Negócios Públicos Informa"/>
    <n v="30"/>
    <m/>
    <x v="0"/>
    <m/>
    <m/>
    <m/>
    <s v="4 - FATURADO eNEGOCIOS INFORMA"/>
    <n v="489"/>
    <x v="3"/>
    <x v="1"/>
    <m/>
  </r>
  <r>
    <x v="628"/>
    <s v="383.320.238-66"/>
    <s v="NF SERVICOS DO"/>
    <n v="264162"/>
    <d v="2024-04-30T00:00:00"/>
    <n v="270204"/>
    <d v="2024-05-03T00:00:00"/>
    <m/>
    <n v="30"/>
    <d v="2024-06-02T00:00:00"/>
    <m/>
    <m/>
    <s v="Boletim_e-Negócios Públicos Informa"/>
    <n v="30"/>
    <m/>
    <x v="0"/>
    <m/>
    <m/>
    <m/>
    <s v="4 - FATURADO eNEGOCIOS INFORMA"/>
    <n v="485"/>
    <x v="3"/>
    <x v="1"/>
    <m/>
  </r>
  <r>
    <x v="628"/>
    <s v="383.320.238-66"/>
    <s v="NF SERVICOS DO"/>
    <n v="268920"/>
    <d v="2024-06-06T00:00:00"/>
    <n v="275009"/>
    <d v="2024-06-06T00:00:00"/>
    <m/>
    <n v="30"/>
    <d v="2024-07-06T00:00:00"/>
    <m/>
    <m/>
    <s v="Boletim_e-Negócios Públicos Informa"/>
    <n v="30"/>
    <m/>
    <x v="0"/>
    <m/>
    <m/>
    <m/>
    <s v="4 - FATURADO eNEGOCIOS INFORMA"/>
    <n v="451"/>
    <x v="3"/>
    <x v="1"/>
    <m/>
  </r>
  <r>
    <x v="628"/>
    <s v="383.320.238-66"/>
    <s v="NF SERVICOS DO"/>
    <n v="276030"/>
    <d v="2024-07-11T00:00:00"/>
    <n v="282192"/>
    <d v="2024-07-11T00:00:00"/>
    <m/>
    <n v="30"/>
    <d v="2024-08-10T00:00:00"/>
    <m/>
    <m/>
    <s v="Boletim_e-Negócios Públicos Informa"/>
    <n v="30"/>
    <m/>
    <x v="0"/>
    <m/>
    <m/>
    <m/>
    <s v="4 - FATURADO eNEGOCIOS INFORMA"/>
    <n v="416"/>
    <x v="3"/>
    <x v="1"/>
    <m/>
  </r>
  <r>
    <x v="628"/>
    <s v="383.320.238-66"/>
    <s v="NF SERVICOS DO"/>
    <n v="280626"/>
    <d v="2024-08-08T00:00:00"/>
    <n v="286850"/>
    <d v="2024-08-08T00:00:00"/>
    <m/>
    <n v="30"/>
    <d v="2024-09-07T00:00:00"/>
    <m/>
    <m/>
    <s v="Boletim_e-Negócios Públicos Informa"/>
    <n v="30"/>
    <m/>
    <x v="0"/>
    <m/>
    <m/>
    <m/>
    <s v="4 - FATURADO eNEGOCIOS INFORMA"/>
    <n v="388"/>
    <x v="3"/>
    <x v="1"/>
    <m/>
  </r>
  <r>
    <x v="628"/>
    <s v="383.320.238-66"/>
    <s v="NF SERVICOS DO"/>
    <n v="288873"/>
    <d v="2024-09-24T00:00:00"/>
    <n v="295215"/>
    <d v="2024-09-24T00:00:00"/>
    <m/>
    <n v="30"/>
    <d v="2024-10-24T00:00:00"/>
    <m/>
    <m/>
    <s v="Boletim_e-Negócios Públicos Informa"/>
    <n v="30"/>
    <m/>
    <x v="0"/>
    <m/>
    <m/>
    <m/>
    <s v="4 - FATURADO eNEGOCIOS INFORMA"/>
    <n v="341"/>
    <x v="1"/>
    <x v="1"/>
    <m/>
  </r>
  <r>
    <x v="628"/>
    <s v="383.320.238-66"/>
    <s v="NF SERVICOS DO"/>
    <n v="290312"/>
    <d v="2024-10-04T00:00:00"/>
    <n v="296662"/>
    <d v="2024-10-04T00:00:00"/>
    <m/>
    <n v="30"/>
    <d v="2024-11-03T00:00:00"/>
    <m/>
    <m/>
    <s v="Boletim_e-Negócios Públicos Informa"/>
    <n v="30"/>
    <m/>
    <x v="0"/>
    <m/>
    <m/>
    <m/>
    <s v="4 - FATURADO eNEGOCIOS INFORMA"/>
    <n v="331"/>
    <x v="1"/>
    <x v="1"/>
    <m/>
  </r>
  <r>
    <x v="628"/>
    <s v="383.320.238-66"/>
    <s v="NF SERVICOS DO"/>
    <n v="294858"/>
    <d v="2024-11-04T00:00:00"/>
    <n v="301263"/>
    <d v="2024-11-04T00:00:00"/>
    <m/>
    <n v="30"/>
    <d v="2024-12-04T00:00:00"/>
    <m/>
    <m/>
    <s v="Boletim_e-Negócios Públicos Informa"/>
    <n v="30"/>
    <m/>
    <x v="0"/>
    <m/>
    <m/>
    <m/>
    <s v="4 - FATURADO eNEGOCIOS INFORMA"/>
    <n v="300"/>
    <x v="1"/>
    <x v="1"/>
    <m/>
  </r>
  <r>
    <x v="629"/>
    <s v="383.494.368-16"/>
    <s v="NF SERVICOS KIT"/>
    <n v="120153"/>
    <d v="2022-08-18T00:00:00"/>
    <n v="124935"/>
    <d v="2022-08-18T00:00:00"/>
    <m/>
    <n v="250"/>
    <d v="2022-09-17T00:00:00"/>
    <m/>
    <m/>
    <s v="Certificado e-CPF A3 em cartão e leitora - 36 meses Gov"/>
    <n v="250"/>
    <m/>
    <x v="0"/>
    <m/>
    <m/>
    <m/>
    <s v="2 - FATURADO"/>
    <n v="1109"/>
    <x v="3"/>
    <x v="1"/>
    <m/>
  </r>
  <r>
    <x v="630"/>
    <s v="385.700.498-38"/>
    <s v="ND-OPERADORA CIELO"/>
    <n v="26894"/>
    <d v="2025-09-26T00:00:00"/>
    <m/>
    <m/>
    <m/>
    <n v="124.99"/>
    <d v="2025-09-26T00:00:00"/>
    <m/>
    <m/>
    <s v="Certificado e-CPF A1 em Software (12 meses)"/>
    <n v="124.99"/>
    <m/>
    <x v="0"/>
    <m/>
    <m/>
    <m/>
    <s v="1 - VENDA A VISTA"/>
    <n v="4"/>
    <x v="2"/>
    <x v="5"/>
    <m/>
  </r>
  <r>
    <x v="631"/>
    <s v="387.163.818-82"/>
    <s v="ND-OPERADORA CIELO"/>
    <n v="26811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631"/>
    <s v="387.163.818-82"/>
    <s v="ND-OPERADORA CIELO"/>
    <n v="26861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632"/>
    <s v="389.929.888-85"/>
    <s v="ND-AMAZON"/>
    <n v="375"/>
    <d v="2025-05-09T00:00:00"/>
    <m/>
    <m/>
    <m/>
    <n v="51"/>
    <d v="2025-06-08T00:00:00"/>
    <m/>
    <m/>
    <s v="ME ESQUECI COMPLETAMENTE DE MIM, SOU UM DEPARTAMENTO DE CULTURA"/>
    <n v="51"/>
    <m/>
    <x v="0"/>
    <m/>
    <m/>
    <m/>
    <s v="2 - FATURADO"/>
    <n v="114"/>
    <x v="6"/>
    <x v="6"/>
    <m/>
  </r>
  <r>
    <x v="633"/>
    <s v="389.962.258-86"/>
    <s v="NF SERVICOS KIT"/>
    <n v="188964"/>
    <d v="2025-07-07T00:00:00"/>
    <n v="1995182"/>
    <d v="2025-07-07T00:00:00"/>
    <m/>
    <n v="42.52"/>
    <d v="2025-07-17T00:00:00"/>
    <m/>
    <m/>
    <s v="SISTEMA E-CNH"/>
    <n v="42.52"/>
    <m/>
    <x v="0"/>
    <m/>
    <m/>
    <m/>
    <s v="10 DIAS"/>
    <n v="75"/>
    <x v="8"/>
    <x v="1"/>
    <m/>
  </r>
  <r>
    <x v="634"/>
    <s v="39.356.172/0001-38"/>
    <s v="ND-OPERADORA CIELO"/>
    <n v="26635"/>
    <d v="2025-09-03T00:00:00"/>
    <m/>
    <m/>
    <m/>
    <n v="187.49"/>
    <d v="2025-09-03T00:00:00"/>
    <m/>
    <m/>
    <s v="Certificado e-CNPJ A1 em Software (12 meses)"/>
    <n v="187.49"/>
    <m/>
    <x v="0"/>
    <m/>
    <m/>
    <m/>
    <s v="1 - VENDA A VISTA"/>
    <n v="27"/>
    <x v="2"/>
    <x v="5"/>
    <m/>
  </r>
  <r>
    <x v="635"/>
    <s v="39.467.292/0001-02"/>
    <s v="NF SERVICOS"/>
    <n v="117949"/>
    <d v="2021-12-31T00:00:00"/>
    <n v="1378335"/>
    <d v="2022-01-03T00:00:00"/>
    <d v="2021-12-01T00:00:00"/>
    <n v="11170.2"/>
    <d v="2022-02-02T00:00:00"/>
    <s v="E0210050"/>
    <s v="PD021037"/>
    <s v="INFRAESTRUTURA ON PREMISES AVANÇADA E MIDDLEWARE  SISTEMA SICAD"/>
    <n v="11170.2"/>
    <d v="2021-12-01T00:00:00"/>
    <x v="0"/>
    <s v="nº 34235-SAAC-000130-2021"/>
    <s v="SPOG-PRC-2021/00003"/>
    <s v="PD-PRC-2021/02149 ITO"/>
    <s v="2 - FATURADO"/>
    <n v="1336"/>
    <x v="3"/>
    <x v="0"/>
    <m/>
  </r>
  <r>
    <x v="635"/>
    <s v="39.467.292/0001-02"/>
    <s v="NF SERVICOS"/>
    <n v="119850"/>
    <d v="2022-02-28T00:00:00"/>
    <n v="1416892"/>
    <d v="2022-03-07T00:00:00"/>
    <d v="2022-02-01T00:00:00"/>
    <n v="50165.599999999999"/>
    <d v="2022-04-06T00:00:00"/>
    <s v="E0210038"/>
    <s v="PD021028"/>
    <s v="MANUTENÇÃO SISTEMA PCA"/>
    <n v="50165.599999999999"/>
    <d v="2022-02-01T00:00:00"/>
    <x v="0"/>
    <s v="Nº 34235-SAAC-000132-2021"/>
    <s v="SPOG-PRC-2021/00005"/>
    <s v="PD-PRC-2021/02150 - APPS"/>
    <s v="2 - FATURADO"/>
    <n v="1273"/>
    <x v="3"/>
    <x v="0"/>
    <m/>
  </r>
  <r>
    <x v="635"/>
    <s v="39.467.292/0001-02"/>
    <s v="NF SERVICOS"/>
    <n v="119853"/>
    <d v="2022-02-28T00:00:00"/>
    <n v="1416895"/>
    <d v="2022-03-07T00:00:00"/>
    <d v="2022-02-01T00:00:00"/>
    <n v="45056"/>
    <d v="2022-04-06T00:00:00"/>
    <s v="E0210053"/>
    <s v="PD021040"/>
    <s v="MANUTENÇÃO SISTEMA PHR"/>
    <n v="45056"/>
    <d v="2022-02-01T00:00:00"/>
    <x v="0"/>
    <s v="nº 34235-SAAC-000131-2021"/>
    <s v="SPOG-PRC-2021/00004"/>
    <s v="PD-PRC-2021/02147  APPS"/>
    <s v="2 - FATURADO"/>
    <n v="1273"/>
    <x v="3"/>
    <x v="0"/>
    <m/>
  </r>
  <r>
    <x v="635"/>
    <s v="39.467.292/0001-02"/>
    <s v="NF SERVICOS"/>
    <n v="120979"/>
    <d v="2022-03-31T00:00:00"/>
    <n v="1430356"/>
    <d v="2022-04-07T00:00:00"/>
    <d v="2022-03-01T00:00:00"/>
    <n v="50165.599999999999"/>
    <d v="2022-05-07T00:00:00"/>
    <s v="E0210038"/>
    <s v="PD021028"/>
    <s v="MANUTENÇÃO SISTEMA PCA"/>
    <n v="47080.43"/>
    <d v="2022-03-01T00:00:00"/>
    <x v="0"/>
    <s v="Nº 34235-SAAC-000132-2021"/>
    <s v="SPOG-PRC-2021/00005"/>
    <s v="PD-PRC-2021/02150 - APPS"/>
    <s v="2 - FATURADO"/>
    <n v="1242"/>
    <x v="3"/>
    <x v="0"/>
    <m/>
  </r>
  <r>
    <x v="635"/>
    <s v="39.467.292/0001-02"/>
    <s v="NF SERVICOS"/>
    <n v="121035"/>
    <d v="2022-03-31T00:00:00"/>
    <n v="1430412"/>
    <d v="2022-04-07T00:00:00"/>
    <d v="2022-03-01T00:00:00"/>
    <n v="54855.199999999997"/>
    <d v="2022-05-07T00:00:00"/>
    <s v="E0210049"/>
    <s v="PD021037"/>
    <s v="MANUTENÇÃO SISTEMA SICAD"/>
    <n v="51481.61"/>
    <d v="2022-03-01T00:00:00"/>
    <x v="0"/>
    <s v="nº 34235-SAAC-000130-2021"/>
    <s v="SPOG-PRC-2021/00003"/>
    <s v="PD-PRC-2021/02149  APPS"/>
    <s v="2 - FATURADO"/>
    <n v="1242"/>
    <x v="3"/>
    <x v="0"/>
    <m/>
  </r>
  <r>
    <x v="635"/>
    <s v="39.467.292/0001-02"/>
    <s v="NF SERVICOS"/>
    <n v="121055"/>
    <d v="2022-03-31T00:00:00"/>
    <n v="1430432"/>
    <d v="2022-04-07T00:00:00"/>
    <d v="2022-03-01T00:00:00"/>
    <n v="45056"/>
    <d v="2022-05-07T00:00:00"/>
    <s v="E0210053"/>
    <s v="PD021040"/>
    <s v="MANUTENÇÃO SISTEMA PHR"/>
    <n v="42285.06"/>
    <d v="2022-03-01T00:00:00"/>
    <x v="0"/>
    <s v="nº 34235-SAAC-000131-2021"/>
    <s v="SPOG-PRC-2021/00004"/>
    <s v="PD-PRC-2021/02147  APPS"/>
    <s v="2 - FATURADO"/>
    <n v="1242"/>
    <x v="3"/>
    <x v="0"/>
    <m/>
  </r>
  <r>
    <x v="635"/>
    <s v="39.467.292/0001-02"/>
    <s v="NF SERVICOS"/>
    <n v="121839"/>
    <d v="2022-04-30T00:00:00"/>
    <n v="1431355"/>
    <d v="2022-05-04T00:00:00"/>
    <d v="2022-04-01T00:00:00"/>
    <n v="50165.599999999999"/>
    <d v="2022-06-03T00:00:00"/>
    <s v="E0210038"/>
    <s v="PD021028"/>
    <s v="MANUTENÇÃO SISTEMA PCA"/>
    <n v="47080.43"/>
    <d v="2022-04-01T00:00:00"/>
    <x v="0"/>
    <s v="Nº 34235-SAAC-000132-2021"/>
    <s v="SPOG-PRC-2021/00005"/>
    <s v="PD-PRC-2021/02150 - APPS"/>
    <s v="2 - FATURADO"/>
    <n v="1215"/>
    <x v="3"/>
    <x v="0"/>
    <m/>
  </r>
  <r>
    <x v="635"/>
    <s v="39.467.292/0001-02"/>
    <s v="NF SERVICOS"/>
    <n v="121842"/>
    <d v="2022-04-30T00:00:00"/>
    <n v="1431358"/>
    <d v="2022-05-04T00:00:00"/>
    <d v="2022-04-01T00:00:00"/>
    <n v="54855.199999999997"/>
    <d v="2022-06-03T00:00:00"/>
    <s v="E0210049"/>
    <s v="PD021037"/>
    <s v="MANUTENÇÃO SISTEMA SICAD"/>
    <n v="51481.61"/>
    <d v="2022-04-01T00:00:00"/>
    <x v="0"/>
    <s v="nº 34235-SAAC-000130-2021"/>
    <s v="SPOG-PRC-2021/00003"/>
    <s v="PD-PRC-2021/02149  APPS"/>
    <s v="2 - FATURADO"/>
    <n v="1215"/>
    <x v="3"/>
    <x v="0"/>
    <m/>
  </r>
  <r>
    <x v="635"/>
    <s v="39.467.292/0001-02"/>
    <s v="NF SERVICOS"/>
    <n v="121847"/>
    <d v="2022-04-30T00:00:00"/>
    <n v="1431363"/>
    <d v="2022-05-04T00:00:00"/>
    <d v="2022-04-01T00:00:00"/>
    <n v="45056"/>
    <d v="2022-06-03T00:00:00"/>
    <s v="E0210053"/>
    <s v="PD021040"/>
    <s v="MANUTENÇÃO SISTEMA PHR"/>
    <n v="42285.06"/>
    <d v="2022-04-01T00:00:00"/>
    <x v="0"/>
    <s v="nº 34235-SAAC-000131-2021"/>
    <s v="SPOG-PRC-2021/00004"/>
    <s v="PD-PRC-2021/02147  APPS"/>
    <s v="2 - FATURADO"/>
    <n v="1215"/>
    <x v="3"/>
    <x v="0"/>
    <m/>
  </r>
  <r>
    <x v="635"/>
    <s v="39.467.292/0001-02"/>
    <s v="NF SERVICOS"/>
    <n v="132423"/>
    <d v="2023-01-31T00:00:00"/>
    <n v="1566843"/>
    <d v="2023-02-09T00:00:00"/>
    <d v="2023-01-01T00:00:00"/>
    <n v="580.97"/>
    <d v="2023-03-11T00:00:00"/>
    <s v="EC180101"/>
    <s v="PD018077"/>
    <s v="NUVEM PRODESP"/>
    <n v="580.97"/>
    <d v="2023-01-01T00:00:00"/>
    <x v="0"/>
    <s v="No. 03/2019"/>
    <s v="SPDOC No. 24242/2019"/>
    <s v="20192868 ITO"/>
    <s v="2 - FATURADO"/>
    <n v="934"/>
    <x v="3"/>
    <x v="0"/>
    <m/>
  </r>
  <r>
    <x v="635"/>
    <s v="39.467.292/0001-02"/>
    <s v="NF SERVICOS KIT"/>
    <n v="5455"/>
    <d v="2023-04-30T00:00:00"/>
    <n v="194111"/>
    <d v="2023-05-08T00:00:00"/>
    <d v="2023-04-01T00:00:00"/>
    <n v="608.19000000000005"/>
    <d v="2023-06-07T00:00:00"/>
    <s v="E0220119"/>
    <s v="PD022089"/>
    <s v="CERTIFICADO DIGITAL"/>
    <n v="608.19000000000005"/>
    <d v="2023-04-01T00:00:00"/>
    <x v="0"/>
    <s v="34235-SAAC-00034-2022"/>
    <s v="SPOG-PRC-2022/00032"/>
    <s v="PD-PRC-2022/01191 - ITO"/>
    <s v="2 - FATURADO"/>
    <n v="846"/>
    <x v="3"/>
    <x v="1"/>
    <m/>
  </r>
  <r>
    <x v="635"/>
    <s v="39.467.292/0001-02"/>
    <s v="NF SERVICOS"/>
    <n v="141113"/>
    <d v="2023-08-31T00:00:00"/>
    <n v="1664222"/>
    <d v="2023-09-06T00:00:00"/>
    <d v="2023-08-01T00:00:00"/>
    <n v="49411.57"/>
    <d v="2023-10-06T00:00:00"/>
    <s v="E0210102"/>
    <s v="PD021077"/>
    <s v="INFRAESTRUTURA VIRTUALIZADA ON PREMISES AVANÇADA, PaaS MICROSOFT SQL e BANCO DE DADOS ORACLE, SUPORTE TÉCNICO E MOVING"/>
    <n v="47039.81"/>
    <d v="2023-08-01T00:00:00"/>
    <x v="0"/>
    <s v="34235-SAAC-00118-2021"/>
    <s v="SPOG-PRC-2021/00018"/>
    <s v="PD-PRC-2021/01948-359.00005975/2023-60 - ITO"/>
    <s v="2 - FATURADO"/>
    <n v="725"/>
    <x v="3"/>
    <x v="0"/>
    <m/>
  </r>
  <r>
    <x v="635"/>
    <s v="39.467.292/0001-02"/>
    <s v="NF SERVICOS E_GOV"/>
    <n v="151847"/>
    <d v="2024-01-24T00:00:00"/>
    <n v="1726173"/>
    <d v="2024-01-24T00:00:00"/>
    <m/>
    <n v="139.38999999999999"/>
    <d v="2024-02-23T00:00:00"/>
    <m/>
    <m/>
    <s v="e-CNPJ A1 - 12 meses (Gov)"/>
    <n v="132.69999999999999"/>
    <m/>
    <x v="0"/>
    <m/>
    <m/>
    <m/>
    <s v="2 - FATURADO"/>
    <n v="585"/>
    <x v="3"/>
    <x v="1"/>
    <m/>
  </r>
  <r>
    <x v="635"/>
    <s v="39.467.292/0001-02"/>
    <s v="NF SERVICOS E_GOV"/>
    <n v="151872"/>
    <d v="2024-01-24T00:00:00"/>
    <n v="1726198"/>
    <d v="2024-01-24T00:00:00"/>
    <m/>
    <n v="285.14999999999998"/>
    <d v="2024-02-23T00:00:00"/>
    <m/>
    <m/>
    <s v="Certificado e-CNPJ A3 em token - 36 meses Gov"/>
    <n v="271.45999999999998"/>
    <m/>
    <x v="0"/>
    <m/>
    <m/>
    <m/>
    <s v="2 - FATURADO"/>
    <n v="585"/>
    <x v="3"/>
    <x v="1"/>
    <m/>
  </r>
  <r>
    <x v="635"/>
    <s v="39.467.292/0001-02"/>
    <s v="NF SERVICOS"/>
    <n v="13882"/>
    <d v="2024-11-29T00:00:00"/>
    <n v="13879"/>
    <d v="2024-11-29T00:00:00"/>
    <d v="2023-01-01T00:00:00"/>
    <n v="267967.5"/>
    <d v="2024-12-29T00:00:00"/>
    <s v="EC180100"/>
    <s v="PD018077"/>
    <s v="MANUTENÇÃO DO SPDOC"/>
    <n v="255105.06"/>
    <d v="2023-01-01T00:00:00"/>
    <x v="0"/>
    <s v="No. 03/2019"/>
    <s v="SPDOC No. 24242/2019"/>
    <s v="20192868 APPS"/>
    <s v="2 - FATURADO"/>
    <n v="275"/>
    <x v="1"/>
    <x v="0"/>
    <m/>
  </r>
  <r>
    <x v="635"/>
    <s v="39.467.292/0001-02"/>
    <s v="NF SERVICOS"/>
    <n v="173892"/>
    <d v="2024-11-29T00:00:00"/>
    <n v="1876907"/>
    <d v="2024-11-29T00:00:00"/>
    <d v="2023-01-01T00:00:00"/>
    <n v="537859.34"/>
    <d v="2024-12-29T00:00:00"/>
    <s v="EC180101"/>
    <s v="PD018077"/>
    <s v="NUVEM PRODESP"/>
    <n v="512042.09"/>
    <d v="2023-01-01T00:00:00"/>
    <x v="0"/>
    <s v="No. 03/2019"/>
    <s v="SPDOC No. 24242/2019"/>
    <s v="20192868 ITO"/>
    <s v="2 - FATURADO"/>
    <n v="275"/>
    <x v="1"/>
    <x v="0"/>
    <m/>
  </r>
  <r>
    <x v="635"/>
    <s v="39.467.292/0001-02"/>
    <s v="NF SERVICOS"/>
    <n v="173893"/>
    <d v="2024-11-29T00:00:00"/>
    <n v="1876908"/>
    <d v="2024-11-29T00:00:00"/>
    <d v="2023-01-01T00:00:00"/>
    <n v="121081.8"/>
    <d v="2024-12-29T00:00:00"/>
    <s v="EC180101"/>
    <s v="PD018077"/>
    <s v="NUVEM PRODESP"/>
    <n v="115269.87"/>
    <d v="2023-01-01T00:00:00"/>
    <x v="0"/>
    <s v="No. 03/2019"/>
    <s v="SPDOC No. 24242/2019"/>
    <s v="20192868 ITO"/>
    <s v="2 - FATURADO"/>
    <n v="275"/>
    <x v="1"/>
    <x v="0"/>
    <m/>
  </r>
  <r>
    <x v="635"/>
    <s v="39.467.292/0001-02"/>
    <s v="NF SERVICOS"/>
    <n v="176414"/>
    <d v="2024-12-26T00:00:00"/>
    <n v="1892402"/>
    <d v="2024-12-26T00:00:00"/>
    <d v="2024-12-01T00:00:00"/>
    <n v="60335.93"/>
    <d v="2025-01-25T00:00:00"/>
    <s v="E0220024"/>
    <s v="PD022017"/>
    <s v="SISTEMA eSISLA-WEB   DPME"/>
    <n v="100"/>
    <d v="2024-12-01T00:00:00"/>
    <x v="0"/>
    <s v="nº 34235-SAAC-00029-2022"/>
    <s v="018.00002088/2023-46"/>
    <s v="359.00002139/202412-ITO"/>
    <s v="2 - FATURADO"/>
    <n v="248"/>
    <x v="1"/>
    <x v="0"/>
    <m/>
  </r>
  <r>
    <x v="635"/>
    <s v="39.467.292/0001-02"/>
    <s v="NF SERVICOS"/>
    <n v="184142"/>
    <d v="2025-04-15T00:00:00"/>
    <n v="1951897"/>
    <d v="2025-04-15T00:00:00"/>
    <d v="2024-11-01T00:00:00"/>
    <n v="130067.74"/>
    <d v="2025-05-15T00:00:00"/>
    <s v="EC180101"/>
    <s v="PD018077"/>
    <s v="NUVEM PRODESP"/>
    <n v="123824.49"/>
    <d v="2024-11-01T00:00:00"/>
    <x v="0"/>
    <s v="No. 03/2019"/>
    <s v="SPDOC No. 24242/2019"/>
    <s v="20192868 ITO"/>
    <s v="2 - FATURADO"/>
    <n v="138"/>
    <x v="7"/>
    <x v="0"/>
    <m/>
  </r>
  <r>
    <x v="635"/>
    <s v="39.467.292/0001-02"/>
    <s v="NF SERVICOS"/>
    <n v="184143"/>
    <d v="2025-04-15T00:00:00"/>
    <n v="1951898"/>
    <d v="2025-04-15T00:00:00"/>
    <d v="2024-11-01T00:00:00"/>
    <n v="29485.4"/>
    <d v="2025-05-15T00:00:00"/>
    <s v="EC180101"/>
    <s v="PD018077"/>
    <s v="NUVEM PRODESP"/>
    <n v="28070.1"/>
    <d v="2024-11-01T00:00:00"/>
    <x v="0"/>
    <s v="No. 03/2019"/>
    <s v="SPDOC No. 24242/2019"/>
    <s v="20192868 ITO"/>
    <s v="2 - FATURADO"/>
    <n v="138"/>
    <x v="7"/>
    <x v="0"/>
    <m/>
  </r>
  <r>
    <x v="635"/>
    <s v="39.467.292/0001-02"/>
    <s v="NF SERVICOS"/>
    <n v="188880"/>
    <d v="2025-07-03T00:00:00"/>
    <n v="1995098"/>
    <d v="2025-07-04T00:00:00"/>
    <d v="2025-05-01T00:00:00"/>
    <n v="9157.18"/>
    <d v="2025-08-03T00:00:00"/>
    <s v="E0220056"/>
    <s v="PD022042"/>
    <s v="HELP DESK, SUPORTE TECNICO, INFRAESTRUTURA FISICA E PAAS MIDDLEWARE"/>
    <n v="8717.64"/>
    <d v="2025-05-01T00:00:00"/>
    <x v="0"/>
    <s v="34235-SAAC-00081-2022"/>
    <s v="SPOG-PRC-2022/00014"/>
    <s v="PD-PRCP-2022/01798-359.00005177/2024-19 - ITO"/>
    <s v="2 - FATURADO"/>
    <n v="58"/>
    <x v="5"/>
    <x v="0"/>
    <m/>
  </r>
  <r>
    <x v="635"/>
    <s v="39.467.292/0001-02"/>
    <s v="NF SERVICOS"/>
    <n v="188883"/>
    <d v="2025-07-03T00:00:00"/>
    <n v="1995101"/>
    <d v="2025-07-04T00:00:00"/>
    <d v="2025-05-01T00:00:00"/>
    <n v="21172.76"/>
    <d v="2025-08-03T00:00:00"/>
    <s v="E0210443"/>
    <s v="PD021338"/>
    <s v="INFRAESTRUTURA VIRTUALIZADA ON PREMISES"/>
    <n v="20156.47"/>
    <d v="2025-05-01T00:00:00"/>
    <x v="0"/>
    <s v="34235-SAAC-00232-2022"/>
    <s v="018.00002107/2023-34"/>
    <s v="PD-PRC-2022/03875  359.00009237/2024-72 ITO"/>
    <s v="2 - FATURADO"/>
    <n v="58"/>
    <x v="5"/>
    <x v="0"/>
    <m/>
  </r>
  <r>
    <x v="635"/>
    <s v="39.467.292/0001-02"/>
    <s v="NF SERVICOS"/>
    <n v="188884"/>
    <d v="2025-07-03T00:00:00"/>
    <n v="1995102"/>
    <d v="2025-07-04T00:00:00"/>
    <d v="2025-05-01T00:00:00"/>
    <n v="348.22"/>
    <d v="2025-08-03T00:00:00"/>
    <s v="E0210443"/>
    <s v="PD021338"/>
    <s v="INFRAESTRUTURA VIRTUALIZADA ON PREMISES"/>
    <n v="331.51"/>
    <d v="2025-05-01T00:00:00"/>
    <x v="0"/>
    <s v="34235-SAAC-00232-2022"/>
    <s v="018.00002107/2023-34"/>
    <s v="PD-PRC-2022/03875  359.00009237/2024-72 ITO"/>
    <s v="2 - FATURADO"/>
    <n v="58"/>
    <x v="5"/>
    <x v="0"/>
    <m/>
  </r>
  <r>
    <x v="635"/>
    <s v="39.467.292/0001-02"/>
    <s v="NF SERVICOS"/>
    <n v="188886"/>
    <d v="2025-07-03T00:00:00"/>
    <n v="1995104"/>
    <d v="2025-07-04T00:00:00"/>
    <d v="2025-05-01T00:00:00"/>
    <n v="1970.05"/>
    <d v="2025-08-03T00:00:00"/>
    <s v="E0220056"/>
    <s v="PD022042"/>
    <s v="HELP DESK, SUPORTE TECNICO, INFRAESTRUTURA FISICA E PAAS MIDDLEWARE"/>
    <n v="1875.49"/>
    <d v="2025-05-01T00:00:00"/>
    <x v="0"/>
    <s v="34235-SAAC-00081-2022"/>
    <s v="SPOG-PRC-2022/00014"/>
    <s v="PD-PRCP-2022/01798-359.00005177/2024-19 - ITO"/>
    <s v="2 - FATURADO"/>
    <n v="58"/>
    <x v="5"/>
    <x v="0"/>
    <m/>
  </r>
  <r>
    <x v="635"/>
    <s v="39.467.292/0001-02"/>
    <s v="NF SERVICOS"/>
    <n v="188887"/>
    <d v="2025-07-03T00:00:00"/>
    <n v="1995105"/>
    <d v="2025-07-04T00:00:00"/>
    <d v="2025-05-01T00:00:00"/>
    <n v="15797.13"/>
    <d v="2025-08-03T00:00:00"/>
    <s v="E0220056"/>
    <s v="PD022042"/>
    <s v="HELP DESK, SUPORTE TECNICO, INFRAESTRUTURA FISICA E PAAS MIDDLEWARE"/>
    <n v="15038.87"/>
    <d v="2025-05-01T00:00:00"/>
    <x v="0"/>
    <s v="34235-SAAC-00081-2022"/>
    <s v="SPOG-PRC-2022/00014"/>
    <s v="PD-PRCP-2022/01798-359.00005177/2024-19 - ITO"/>
    <s v="2 - FATURADO"/>
    <n v="58"/>
    <x v="5"/>
    <x v="0"/>
    <m/>
  </r>
  <r>
    <x v="635"/>
    <s v="39.467.292/0001-02"/>
    <s v="NF SERVICOS"/>
    <n v="188888"/>
    <d v="2025-07-03T00:00:00"/>
    <n v="1995106"/>
    <d v="2025-07-04T00:00:00"/>
    <d v="2025-05-01T00:00:00"/>
    <n v="48207.48"/>
    <d v="2025-08-03T00:00:00"/>
    <s v="E0220056"/>
    <s v="PD022042"/>
    <s v="HELP DESK, SUPORTE TECNICO, INFRAESTRUTURA FISICA E PAAS MIDDLEWARE"/>
    <n v="45893.52"/>
    <d v="2025-05-01T00:00:00"/>
    <x v="0"/>
    <s v="34235-SAAC-00081-2022"/>
    <s v="SPOG-PRC-2022/00014"/>
    <s v="PD-PRCP-2022/01798-359.00005177/2024-19 - ITO"/>
    <s v="2 - FATURADO"/>
    <n v="58"/>
    <x v="5"/>
    <x v="0"/>
    <m/>
  </r>
  <r>
    <x v="635"/>
    <s v="39.467.292/0001-02"/>
    <s v="NF SERVICOS"/>
    <n v="188892"/>
    <d v="2025-07-04T00:00:00"/>
    <n v="1995110"/>
    <d v="2025-07-04T00:00:00"/>
    <d v="2025-04-01T00:00:00"/>
    <n v="40699.589999999997"/>
    <d v="2025-08-03T00:00:00"/>
    <s v="EC220173"/>
    <s v="PD022073"/>
    <s v="AMBIENTE (POUPATEMPO/CDESP/LOGIN.SP/PUA/ RG/TOTEM/PPT DIGITAL/SGMC)"/>
    <n v="38746.01"/>
    <d v="2025-04-01T00:00:00"/>
    <x v="0"/>
    <s v="SG 001/2022"/>
    <s v="018.00000743/2023-21"/>
    <s v="PD-PRC-2022/04143 - 359.00004512/2023-81 ITO"/>
    <s v="2 - FATURADO"/>
    <n v="58"/>
    <x v="5"/>
    <x v="0"/>
    <m/>
  </r>
  <r>
    <x v="635"/>
    <s v="39.467.292/0001-02"/>
    <s v="NF SERVICOS"/>
    <n v="190000"/>
    <d v="2025-07-16T00:00:00"/>
    <n v="1996218"/>
    <d v="2025-07-16T00:00:00"/>
    <d v="2025-06-01T00:00:00"/>
    <n v="90828.160000000003"/>
    <d v="2025-08-15T00:00:00"/>
    <s v="E0220056"/>
    <s v="PD022042"/>
    <s v="HELP DESK, SUPORTE TECNICO, INFRAESTRUTURA FISICA E PAAS MIDDLEWARE"/>
    <n v="86468.41"/>
    <d v="2025-06-01T00:00:00"/>
    <x v="0"/>
    <s v="34235-SAAC-00081-2022"/>
    <s v="SPOG-PRC-2022/00014"/>
    <s v="PD-PRCP-2022/01798-359.00005177/2024-19 - ITO"/>
    <s v="2 - FATURADO"/>
    <n v="46"/>
    <x v="5"/>
    <x v="0"/>
    <m/>
  </r>
  <r>
    <x v="635"/>
    <s v="39.467.292/0001-02"/>
    <s v="NF SERVICOS"/>
    <n v="190001"/>
    <d v="2025-07-16T00:00:00"/>
    <n v="1996219"/>
    <d v="2025-07-16T00:00:00"/>
    <d v="2025-06-01T00:00:00"/>
    <n v="59910.89"/>
    <d v="2025-08-15T00:00:00"/>
    <s v="E0220056"/>
    <s v="PD022042"/>
    <s v="HELP DESK, SUPORTE TECNICO, INFRAESTRUTURA FISICA E PAAS MIDDLEWARE"/>
    <n v="57035.17"/>
    <d v="2025-06-01T00:00:00"/>
    <x v="0"/>
    <s v="34235-SAAC-00081-2022"/>
    <s v="SPOG-PRC-2022/00014"/>
    <s v="PD-PRCP-2022/01798-359.00005177/2024-19 - ITO"/>
    <s v="2 - FATURADO"/>
    <n v="46"/>
    <x v="5"/>
    <x v="0"/>
    <m/>
  </r>
  <r>
    <x v="635"/>
    <s v="39.467.292/0001-02"/>
    <s v="NF SERVICOS"/>
    <n v="190002"/>
    <d v="2025-07-16T00:00:00"/>
    <n v="1996220"/>
    <d v="2025-07-16T00:00:00"/>
    <d v="2025-06-01T00:00:00"/>
    <n v="9157.18"/>
    <d v="2025-08-15T00:00:00"/>
    <s v="E0220056"/>
    <s v="PD022042"/>
    <s v="HELP DESK, SUPORTE TECNICO, INFRAESTRUTURA FISICA E PAAS MIDDLEWARE"/>
    <n v="8717.64"/>
    <d v="2025-06-01T00:00:00"/>
    <x v="0"/>
    <s v="34235-SAAC-00081-2022"/>
    <s v="SPOG-PRC-2022/00014"/>
    <s v="PD-PRCP-2022/01798-359.00005177/2024-19 - ITO"/>
    <s v="2 - FATURADO"/>
    <n v="46"/>
    <x v="5"/>
    <x v="0"/>
    <m/>
  </r>
  <r>
    <x v="635"/>
    <s v="39.467.292/0001-02"/>
    <s v="NF SERVICOS"/>
    <n v="190003"/>
    <d v="2025-07-16T00:00:00"/>
    <n v="1996221"/>
    <d v="2025-07-16T00:00:00"/>
    <d v="2025-06-01T00:00:00"/>
    <n v="1970.05"/>
    <d v="2025-08-15T00:00:00"/>
    <s v="E0220056"/>
    <s v="PD022042"/>
    <s v="HELP DESK, SUPORTE TECNICO, INFRAESTRUTURA FISICA E PAAS MIDDLEWARE"/>
    <n v="1875.49"/>
    <d v="2025-06-01T00:00:00"/>
    <x v="0"/>
    <s v="34235-SAAC-00081-2022"/>
    <s v="SPOG-PRC-2022/00014"/>
    <s v="PD-PRCP-2022/01798-359.00005177/2024-19 - ITO"/>
    <s v="2 - FATURADO"/>
    <n v="46"/>
    <x v="5"/>
    <x v="0"/>
    <m/>
  </r>
  <r>
    <x v="635"/>
    <s v="39.467.292/0001-02"/>
    <s v="NF SERVICOS"/>
    <n v="190126"/>
    <d v="2025-07-16T00:00:00"/>
    <n v="1996344"/>
    <d v="2025-07-16T00:00:00"/>
    <d v="2025-06-01T00:00:00"/>
    <n v="74728.47"/>
    <d v="2025-08-15T00:00:00"/>
    <s v="E0220024"/>
    <s v="PD022017"/>
    <s v="SISTEMA eSISLA-WEB   DPME"/>
    <n v="71141.5"/>
    <d v="2025-06-01T00:00:00"/>
    <x v="0"/>
    <s v="nº 34235-SAAC-00029-2022"/>
    <s v="018.00002088/2023-46"/>
    <s v="359.00002139/202412-ITO"/>
    <s v="2 - FATURADO"/>
    <n v="46"/>
    <x v="5"/>
    <x v="0"/>
    <m/>
  </r>
  <r>
    <x v="635"/>
    <s v="39.467.292/0001-02"/>
    <s v="NF SERVICOS"/>
    <n v="191926"/>
    <d v="2025-08-13T00:00:00"/>
    <n v="2010801"/>
    <d v="2025-08-13T00:00:00"/>
    <d v="2025-06-01T00:00:00"/>
    <n v="126363.6"/>
    <d v="2025-09-12T00:00:00"/>
    <s v="E0230168"/>
    <s v="PD023143"/>
    <s v="OFFICE INTERMEDIARIO"/>
    <n v="0.01"/>
    <d v="2025-06-01T00:00:00"/>
    <x v="0"/>
    <s v="SGGD 001/2023"/>
    <s v="SEI-018.00000708/2023-11"/>
    <s v="359.00002664/2023-49  ITO"/>
    <s v="2 - FATURADO"/>
    <n v="18"/>
    <x v="2"/>
    <x v="0"/>
    <m/>
  </r>
  <r>
    <x v="635"/>
    <s v="39.467.292/0001-02"/>
    <s v="NF SERVICOS"/>
    <n v="192513"/>
    <d v="2025-08-21T00:00:00"/>
    <n v="2011388"/>
    <d v="2025-08-21T00:00:00"/>
    <d v="2025-07-01T00:00:00"/>
    <n v="36293.769999999997"/>
    <d v="2025-09-20T00:00:00"/>
    <s v="E0210327"/>
    <s v="PD021252"/>
    <s v="CONSULTORIA ESPECIALIZADA EM GESTÃO DE TECNOLOGIA DA INFORMAÇÃO"/>
    <n v="34551.67"/>
    <d v="2025-07-01T00:00:00"/>
    <x v="0"/>
    <s v="34235-SAA-00233-2021"/>
    <s v="SPOG-PRC-2021/00022"/>
    <s v="PD-PRC-2022/00502 - 259.00000002/2023-81 - ITO"/>
    <s v="2 - FATURADO"/>
    <n v="10"/>
    <x v="2"/>
    <x v="0"/>
    <m/>
  </r>
  <r>
    <x v="635"/>
    <s v="39.467.292/0001-02"/>
    <s v="NF SERVICOS"/>
    <n v="192519"/>
    <d v="2025-08-21T00:00:00"/>
    <n v="2011394"/>
    <d v="2025-08-21T00:00:00"/>
    <d v="2025-07-01T00:00:00"/>
    <n v="380.37"/>
    <d v="2025-09-20T00:00:00"/>
    <s v="E0220839"/>
    <s v="PD022406"/>
    <s v="INFRAESTRUTURA VIRTUALIZADA ON PREMISES, PAAS BANCO DE  DADOS MICROSOFT SQL,CERTIFICADO SSL STANDARD"/>
    <n v="362.11"/>
    <d v="2025-07-01T00:00:00"/>
    <x v="0"/>
    <s v="34235-SAAC-00264-2022"/>
    <s v="SOG-PRC-2022/00070"/>
    <s v="PD-PRC-2022/04536-359.00009891/2023-03 - ITO"/>
    <s v="2 - FATURADO"/>
    <n v="10"/>
    <x v="2"/>
    <x v="0"/>
    <m/>
  </r>
  <r>
    <x v="635"/>
    <s v="39.467.292/0001-02"/>
    <s v="NF SERVICOS"/>
    <n v="192520"/>
    <d v="2025-08-21T00:00:00"/>
    <n v="2011395"/>
    <d v="2025-08-21T00:00:00"/>
    <d v="2025-07-01T00:00:00"/>
    <n v="5722.82"/>
    <d v="2025-09-20T00:00:00"/>
    <s v="E0220839"/>
    <s v="PD022406"/>
    <s v="INFRAESTRUTURA VIRTUALIZADA ON PREMISES, PAAS BANCO DE  DADOS MICROSOFT SQL,CERTIFICADO SSL STANDARD"/>
    <n v="5448.12"/>
    <d v="2025-07-01T00:00:00"/>
    <x v="0"/>
    <s v="34235-SAAC-00264-2022"/>
    <s v="SOG-PRC-2022/00070"/>
    <s v="PD-PRC-2022/04536-359.00009891/2023-03 - ITO"/>
    <s v="2 - FATURADO"/>
    <n v="10"/>
    <x v="2"/>
    <x v="0"/>
    <m/>
  </r>
  <r>
    <x v="635"/>
    <s v="39.467.292/0001-02"/>
    <s v="NF SERVICOS"/>
    <n v="192748"/>
    <d v="2025-08-25T00:00:00"/>
    <n v="2011623"/>
    <d v="2025-08-25T00:00:00"/>
    <d v="2025-07-01T00:00:00"/>
    <n v="20653.82"/>
    <d v="2025-09-24T00:00:00"/>
    <s v="E0230508"/>
    <s v="PD023411"/>
    <s v="PAAS BANCO DE DADOS MICROSOFT SQL, INFRAESTRUTURA VIRTUALIZADA ON PREMISES, CERTIFICADO SSL STANDARD -OV E SERVIÇOS DE SUPORTE TECNICO"/>
    <n v="19662.439999999999"/>
    <d v="2025-07-01T00:00:00"/>
    <x v="0"/>
    <s v="026/2023"/>
    <s v="018.00011993/2023-97"/>
    <s v="359.00000491/2024-13 ITO"/>
    <s v="2 - FATURADO"/>
    <n v="6"/>
    <x v="2"/>
    <x v="0"/>
    <m/>
  </r>
  <r>
    <x v="635"/>
    <s v="39.467.292/0001-02"/>
    <s v="NFS INSS RET"/>
    <n v="192749"/>
    <d v="2025-08-25T00:00:00"/>
    <n v="2011624"/>
    <d v="2025-08-25T00:00:00"/>
    <d v="2025-07-01T00:00:00"/>
    <n v="47280.58"/>
    <d v="2025-09-24T00:00:00"/>
    <s v="EC230508"/>
    <s v="PD023411"/>
    <s v="PAAS BANCO DE DADOS MICROSOFT SQL, INFRAESTRUTURA VIRTUALIZADA ON PREMISES, CERTIFICADO SSL STANDARD -OV E SERVIÇOS DE SUPORTE TECNICO"/>
    <n v="39810.239999999998"/>
    <d v="2025-07-01T00:00:00"/>
    <x v="0"/>
    <s v="026/2023"/>
    <s v="018.00011993/2023-97"/>
    <s v="359.00000491/2024-13 ITO"/>
    <s v="2 - FATURADO"/>
    <n v="6"/>
    <x v="2"/>
    <x v="0"/>
    <m/>
  </r>
  <r>
    <x v="635"/>
    <s v="39.467.292/0001-02"/>
    <s v="NF SERVICOS"/>
    <n v="192750"/>
    <d v="2025-08-25T00:00:00"/>
    <n v="2011625"/>
    <d v="2025-08-25T00:00:00"/>
    <d v="2025-07-01T00:00:00"/>
    <n v="1500.48"/>
    <d v="2025-09-24T00:00:00"/>
    <s v="E0240592"/>
    <s v="PD024428"/>
    <s v="SAM ESTOQUE E PATRIMONIO"/>
    <n v="1428.46"/>
    <d v="2025-07-01T00:00:00"/>
    <x v="0"/>
    <s v="040/2024"/>
    <s v="018.00024155/2024-64"/>
    <s v="359.00008323/2024-68 APPS"/>
    <s v="2 - FATURADO"/>
    <n v="6"/>
    <x v="2"/>
    <x v="0"/>
    <m/>
  </r>
  <r>
    <x v="635"/>
    <s v="39.467.292/0001-02"/>
    <s v="NF SERVICOS"/>
    <n v="192751"/>
    <d v="2025-08-25T00:00:00"/>
    <n v="2011626"/>
    <d v="2025-08-25T00:00:00"/>
    <d v="2025-07-01T00:00:00"/>
    <n v="38717.910000000003"/>
    <d v="2025-09-24T00:00:00"/>
    <s v="EC230508"/>
    <s v="PD023411"/>
    <s v="PAAS BANCO DE DADOS MICROSOFT SQL, INFRAESTRUTURA VIRTUALIZADA ON PREMISES, CERTIFICADO SSL STANDARD -OV E SERVIÇOS DE SUPORTE TECNICO"/>
    <n v="36859.449999999997"/>
    <d v="2025-07-01T00:00:00"/>
    <x v="0"/>
    <s v="026/2023"/>
    <s v="018.00011993/2023-97"/>
    <s v="359.00000491/2024-13 ITO"/>
    <s v="2 - FATURADO"/>
    <n v="6"/>
    <x v="2"/>
    <x v="0"/>
    <m/>
  </r>
  <r>
    <x v="635"/>
    <s v="39.467.292/0001-02"/>
    <s v="NF SERVICOS"/>
    <n v="192752"/>
    <d v="2025-08-25T00:00:00"/>
    <n v="2011627"/>
    <d v="2025-08-25T00:00:00"/>
    <d v="2025-07-01T00:00:00"/>
    <n v="3807.7"/>
    <d v="2025-09-24T00:00:00"/>
    <s v="E0240593"/>
    <s v="PD024428"/>
    <s v="SAM ESTOQUE E PATRIMONIO"/>
    <n v="3624.93"/>
    <d v="2025-07-01T00:00:00"/>
    <x v="0"/>
    <s v="040/2024"/>
    <s v="018.00024155/2024-64"/>
    <s v="359.00008323/2024-68 APPS"/>
    <s v="2 - FATURADO"/>
    <n v="6"/>
    <x v="2"/>
    <x v="0"/>
    <m/>
  </r>
  <r>
    <x v="635"/>
    <s v="39.467.292/0001-02"/>
    <s v="NF SERVICOS"/>
    <n v="192753"/>
    <d v="2025-08-25T00:00:00"/>
    <n v="2011628"/>
    <d v="2025-08-25T00:00:00"/>
    <d v="2025-07-01T00:00:00"/>
    <n v="166059.48000000001"/>
    <d v="2025-09-24T00:00:00"/>
    <s v="E0230265"/>
    <s v="PD023233"/>
    <s v="MANUTENÇÃO SISTEMA SGGD"/>
    <n v="158088.62"/>
    <d v="2025-07-01T00:00:00"/>
    <x v="0"/>
    <s v="002/2023"/>
    <s v="018.00000441/2023-53"/>
    <s v="359.00004261/2023-34-APPS"/>
    <s v="2 - FATURADO"/>
    <n v="6"/>
    <x v="2"/>
    <x v="0"/>
    <m/>
  </r>
  <r>
    <x v="635"/>
    <s v="39.467.292/0001-02"/>
    <s v="NF SERVICOS"/>
    <n v="192755"/>
    <d v="2025-08-25T00:00:00"/>
    <n v="2011630"/>
    <d v="2025-08-25T00:00:00"/>
    <d v="2025-07-01T00:00:00"/>
    <n v="90.8"/>
    <d v="2025-09-24T00:00:00"/>
    <s v="E0240515"/>
    <s v="PD024368"/>
    <s v="PROGRAMA SP SEM PAPEL"/>
    <n v="86.44"/>
    <d v="2025-07-01T00:00:00"/>
    <x v="0"/>
    <m/>
    <s v="018.00023484/2024-98"/>
    <s v="359.00008372/2024-09-APPS"/>
    <s v="2 - FATURADO"/>
    <n v="6"/>
    <x v="2"/>
    <x v="0"/>
    <m/>
  </r>
  <r>
    <x v="635"/>
    <s v="39.467.292/0001-02"/>
    <s v="NF SERVICOS"/>
    <n v="192758"/>
    <d v="2025-08-25T00:00:00"/>
    <n v="2011633"/>
    <d v="2025-08-25T00:00:00"/>
    <d v="2025-07-01T00:00:00"/>
    <n v="331860.19"/>
    <d v="2025-09-24T00:00:00"/>
    <s v="E0220826"/>
    <s v="PD022392"/>
    <s v="INFRAESTRUTURA VIRTUALIZADA  ON PREMISES, PAAS  BANCO DADOS ORCLE ENTERPREISE, PAAS WEBSPHRE,PROCESSAMENTO IBM, IMPRESSÃO, SMTP E CERTIFICADO SSL STANDARD"/>
    <n v="315930.90000000002"/>
    <d v="2025-07-01T00:00:00"/>
    <x v="0"/>
    <s v="34235-SAAC-00271-2022"/>
    <s v="018.00002118/2023-14"/>
    <s v="PD-PRC-2022/04690   359.00009212/2024-79 APPS/ITO"/>
    <s v="2 - FATURADO"/>
    <n v="6"/>
    <x v="2"/>
    <x v="0"/>
    <m/>
  </r>
  <r>
    <x v="635"/>
    <s v="39.467.292/0001-02"/>
    <s v="NF SERVICOS"/>
    <n v="192759"/>
    <d v="2025-08-25T00:00:00"/>
    <n v="2011634"/>
    <d v="2025-08-25T00:00:00"/>
    <d v="2025-07-01T00:00:00"/>
    <n v="2282.2199999999998"/>
    <d v="2025-09-24T00:00:00"/>
    <s v="E0220826"/>
    <s v="PD022392"/>
    <s v="INFRAESTRUTURA VIRTUALIZADA  ON PREMISES, PAAS  BANCO DADOS ORCLE ENTERPREISE, PAAS WEBSPHRE,PROCESSAMENTO IBM, IMPRESSÃO, SMTP E CERTIFICADO SSL STANDARD"/>
    <n v="2172.67"/>
    <d v="2025-07-01T00:00:00"/>
    <x v="0"/>
    <s v="34235-SAAC-00271-2022"/>
    <s v="018.00002118/2023-14"/>
    <s v="PD-PRC-2022/04690   359.00009212/2024-79 APPS/ITO"/>
    <s v="2 - FATURADO"/>
    <n v="6"/>
    <x v="2"/>
    <x v="0"/>
    <m/>
  </r>
  <r>
    <x v="635"/>
    <s v="39.467.292/0001-02"/>
    <s v="NF SERVICOS"/>
    <n v="192760"/>
    <d v="2025-08-25T00:00:00"/>
    <n v="2011635"/>
    <d v="2025-08-25T00:00:00"/>
    <d v="2025-07-01T00:00:00"/>
    <n v="31513.98"/>
    <d v="2025-09-24T00:00:00"/>
    <s v="E0220826"/>
    <s v="PD022392"/>
    <s v="INFRAESTRUTURA VIRTUALIZADA  ON PREMISES, PAAS  BANCO DADOS ORCLE ENTERPREISE, PAAS WEBSPHRE,PROCESSAMENTO IBM, IMPRESSÃO, SMTP E CERTIFICADO SSL STANDARD"/>
    <n v="30001.31"/>
    <d v="2025-07-01T00:00:00"/>
    <x v="0"/>
    <s v="34235-SAAC-00271-2022"/>
    <s v="018.00002118/2023-14"/>
    <s v="PD-PRC-2022/04690   359.00009212/2024-79 APPS/ITO"/>
    <s v="2 - FATURADO"/>
    <n v="6"/>
    <x v="2"/>
    <x v="0"/>
    <m/>
  </r>
  <r>
    <x v="635"/>
    <s v="39.467.292/0001-02"/>
    <s v="NF SERVICOS"/>
    <n v="192762"/>
    <d v="2025-08-25T00:00:00"/>
    <n v="2011637"/>
    <d v="2025-08-25T00:00:00"/>
    <d v="2025-07-01T00:00:00"/>
    <n v="201556.32"/>
    <d v="2025-09-24T00:00:00"/>
    <s v="E0220451"/>
    <s v="PD022346"/>
    <s v="MANUTENÇÃO  DOS SISTEMAS -RH FOLHA VIDA FUNCIONAL"/>
    <n v="191881.62"/>
    <d v="2025-07-01T00:00:00"/>
    <x v="0"/>
    <s v="34235-SAAC-00272-2022"/>
    <s v="SOG-PRC-2022/00025"/>
    <s v="PD-PRC-2023/00071-359.00008351/2024-85  APPS"/>
    <s v="2 - FATURADO"/>
    <n v="6"/>
    <x v="2"/>
    <x v="0"/>
    <m/>
  </r>
  <r>
    <x v="635"/>
    <s v="39.467.292/0001-02"/>
    <s v="ND-CONVENIO PPT"/>
    <n v="187"/>
    <d v="2025-09-02T00:00:00"/>
    <m/>
    <m/>
    <m/>
    <n v="59463733.770000003"/>
    <d v="2025-09-30T00:00:00"/>
    <m/>
    <m/>
    <s v="CONVENIO POUPATEMPO"/>
    <n v="59463733.770000003"/>
    <m/>
    <x v="0"/>
    <m/>
    <m/>
    <m/>
    <s v="28 DIAS"/>
    <n v="1"/>
    <x v="2"/>
    <x v="11"/>
    <m/>
  </r>
  <r>
    <x v="635"/>
    <s v="39.467.292/0001-02"/>
    <s v="NF SERVICOS"/>
    <n v="193003"/>
    <d v="2025-09-05T00:00:00"/>
    <n v="2024637"/>
    <d v="2025-09-05T00:00:00"/>
    <d v="2025-07-01T00:00:00"/>
    <n v="76224.63"/>
    <d v="2025-10-05T00:00:00"/>
    <s v="E0220024"/>
    <s v="PD022017"/>
    <s v="SISTEMA eSISLA-WEB   DPME"/>
    <n v="72565.850000000006"/>
    <d v="2025-07-01T00:00:00"/>
    <x v="0"/>
    <s v="nº 34235-SAAC-00029-2022"/>
    <s v="018.00002088/2023-46"/>
    <s v="359.00002139/202412-ITO"/>
    <s v="2 - FATURADO"/>
    <n v="0"/>
    <x v="0"/>
    <x v="0"/>
    <m/>
  </r>
  <r>
    <x v="635"/>
    <s v="39.467.292/0001-02"/>
    <s v="NF SERVICOS"/>
    <n v="193004"/>
    <d v="2025-09-05T00:00:00"/>
    <n v="2024638"/>
    <d v="2025-09-05T00:00:00"/>
    <d v="2025-07-01T00:00:00"/>
    <n v="156028.79999999999"/>
    <d v="2025-10-05T00:00:00"/>
    <s v="ET220187"/>
    <s v="PD022145"/>
    <s v="MANUTENÇÃO SISTEMA, PAAS JBOSS,INFRAESTRUTURA  VIRTUALIZADA ON PREMISES (IAAS)AVANÇADA COM GERENCIAMENTO, CERTIFICADO SSL STANDARD-OV(RAIZ INTERNACIONAL)"/>
    <n v="148539.42000000001"/>
    <d v="2025-07-01T00:00:00"/>
    <x v="0"/>
    <s v="34235-SAAC-00162-2022"/>
    <s v="018.00000962/2023-19"/>
    <s v="PD-PRC-2022/03756 359.00009232/2024-40  APPS"/>
    <s v="2 - FATURADO"/>
    <n v="0"/>
    <x v="0"/>
    <x v="0"/>
    <m/>
  </r>
  <r>
    <x v="635"/>
    <s v="39.467.292/0001-02"/>
    <s v="NF SERVICOS"/>
    <n v="193016"/>
    <d v="2025-09-05T00:00:00"/>
    <n v="2024650"/>
    <d v="2025-09-05T00:00:00"/>
    <d v="2025-07-01T00:00:00"/>
    <n v="4901.99"/>
    <d v="2025-10-05T00:00:00"/>
    <s v="E0220188"/>
    <s v="PD022145"/>
    <s v="MANUTENÇÃO SISTEMA, PAAS JBOSS,INFRAESTRUTURA  VIRTUALIZADA ON PREMISES (IAAS)AVANÇADA COM GERENCIAMENTO, CERTIFICADO SSL STANDARD-OV(RAIZ INTERNACIONAL)"/>
    <n v="4666.6899999999996"/>
    <d v="2025-07-01T00:00:00"/>
    <x v="0"/>
    <s v="34235-SAAC-00162-2022"/>
    <s v="018.00000962/2023-19"/>
    <s v="PD-PRC-2022/03756  359.00009232/2024-40  ITO"/>
    <s v="2 - FATURADO"/>
    <n v="0"/>
    <x v="0"/>
    <x v="0"/>
    <m/>
  </r>
  <r>
    <x v="635"/>
    <s v="39.467.292/0001-02"/>
    <s v="NF SERVICOS"/>
    <n v="193017"/>
    <d v="2025-09-05T00:00:00"/>
    <n v="2024651"/>
    <d v="2025-09-05T00:00:00"/>
    <d v="2025-07-01T00:00:00"/>
    <n v="333313.78000000003"/>
    <d v="2025-10-05T00:00:00"/>
    <s v="E0220827"/>
    <s v="PD022392"/>
    <s v="SISTEMA PIP-CADASTRO UNIFICADO DE FOLHAS DE PAGAMENTO PARA UCRH, SISTEMA INFORMATIZADO DE  RECADASTRAMENTO ANUAL DE  SERVIDORES ATIVOS-PRH, CERTIFICAÇÃO SISTEMA PHX- CERTIFICAÇÃO OCUPACIONAL E SISTEMA PCP-PORTAL DE CONCURSOS, SISTEMA DE AUXILIO ALIMENTAÇÃO-VALE  ALIMENTAÇÃO"/>
    <n v="317314.71999999997"/>
    <d v="2025-07-01T00:00:00"/>
    <x v="0"/>
    <s v="34235-SAAC-00271-2022"/>
    <s v="º 018.00002118/2023-14"/>
    <s v="PD-PRC-2022/04690 359.00009212/2024-79  APPS"/>
    <s v="2 - FATURADO"/>
    <n v="0"/>
    <x v="0"/>
    <x v="0"/>
    <m/>
  </r>
  <r>
    <x v="635"/>
    <s v="39.467.292/0001-02"/>
    <s v="NF SERVICOS"/>
    <n v="193019"/>
    <d v="2025-09-05T00:00:00"/>
    <n v="2024653"/>
    <d v="2025-09-05T00:00:00"/>
    <d v="2025-07-01T00:00:00"/>
    <n v="93528.31"/>
    <d v="2025-10-05T00:00:00"/>
    <s v="E0220056"/>
    <s v="PD022042"/>
    <s v="HELP DESK, SUPORTE TECNICO, INFRAESTRUTURA FISICA E PAAS MIDDLEWARE"/>
    <n v="89038.95"/>
    <d v="2025-07-01T00:00:00"/>
    <x v="0"/>
    <s v="34235-SAAC-00081-2022"/>
    <s v="SPOG-PRC-2022/00014"/>
    <s v="PD-PRCP-2022/01798-359.00005177/2024-19 - ITO"/>
    <s v="2 - FATURADO"/>
    <n v="0"/>
    <x v="0"/>
    <x v="0"/>
    <m/>
  </r>
  <r>
    <x v="635"/>
    <s v="39.467.292/0001-02"/>
    <s v="NF SERVICOS"/>
    <n v="193020"/>
    <d v="2025-09-05T00:00:00"/>
    <n v="2024654"/>
    <d v="2025-09-05T00:00:00"/>
    <d v="2025-07-01T00:00:00"/>
    <n v="87305.1"/>
    <d v="2025-10-05T00:00:00"/>
    <s v="E0220056"/>
    <s v="PD022042"/>
    <s v="HELP DESK, SUPORTE TECNICO, INFRAESTRUTURA FISICA E PAAS MIDDLEWARE"/>
    <n v="83114.460000000006"/>
    <d v="2025-07-01T00:00:00"/>
    <x v="0"/>
    <s v="34235-SAAC-00081-2022"/>
    <s v="SPOG-PRC-2022/00014"/>
    <s v="PD-PRCP-2022/01798-359.00005177/2024-19 - ITO"/>
    <s v="2 - FATURADO"/>
    <n v="0"/>
    <x v="0"/>
    <x v="0"/>
    <m/>
  </r>
  <r>
    <x v="635"/>
    <s v="39.467.292/0001-02"/>
    <s v="NF SERVICOS"/>
    <n v="193021"/>
    <d v="2025-09-05T00:00:00"/>
    <n v="2024655"/>
    <d v="2025-09-05T00:00:00"/>
    <d v="2025-07-01T00:00:00"/>
    <n v="9157.18"/>
    <d v="2025-10-05T00:00:00"/>
    <s v="E0220056"/>
    <s v="PD022042"/>
    <s v="HELP DESK, SUPORTE TECNICO, INFRAESTRUTURA FISICA E PAAS MIDDLEWARE"/>
    <n v="8717.64"/>
    <d v="2025-07-01T00:00:00"/>
    <x v="0"/>
    <s v="34235-SAAC-00081-2022"/>
    <s v="SPOG-PRC-2022/00014"/>
    <s v="PD-PRCP-2022/01798-359.00005177/2024-19 - ITO"/>
    <s v="2 - FATURADO"/>
    <n v="0"/>
    <x v="0"/>
    <x v="0"/>
    <m/>
  </r>
  <r>
    <x v="635"/>
    <s v="39.467.292/0001-02"/>
    <s v="NF SERVICOS"/>
    <n v="193022"/>
    <d v="2025-09-05T00:00:00"/>
    <n v="2024656"/>
    <d v="2025-09-05T00:00:00"/>
    <d v="2025-07-01T00:00:00"/>
    <n v="1970.05"/>
    <d v="2025-10-05T00:00:00"/>
    <s v="E0220056"/>
    <s v="PD022042"/>
    <s v="HELP DESK, SUPORTE TECNICO, INFRAESTRUTURA FISICA E PAAS MIDDLEWARE"/>
    <n v="1875.49"/>
    <d v="2025-07-01T00:00:00"/>
    <x v="0"/>
    <s v="34235-SAAC-00081-2022"/>
    <s v="SPOG-PRC-2022/00014"/>
    <s v="PD-PRCP-2022/01798-359.00005177/2024-19 - ITO"/>
    <s v="2 - FATURADO"/>
    <n v="0"/>
    <x v="0"/>
    <x v="0"/>
    <m/>
  </r>
  <r>
    <x v="635"/>
    <s v="39.467.292/0001-02"/>
    <s v="NF SERVICOS"/>
    <n v="193178"/>
    <d v="2025-09-09T00:00:00"/>
    <n v="2024812"/>
    <d v="2025-09-10T00:00:00"/>
    <d v="2025-06-01T00:00:00"/>
    <n v="447607.81"/>
    <d v="2025-10-09T00:00:00"/>
    <s v="E0241026"/>
    <s v="PD024457"/>
    <s v="IMPLANTAÇÃO, SUPORTE, TREINAMENTO DA SOLUÇÃO DO SEI CIDADES"/>
    <n v="426122.64"/>
    <d v="2025-06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3180"/>
    <d v="2025-09-09T00:00:00"/>
    <n v="2024814"/>
    <d v="2025-09-10T00:00:00"/>
    <d v="2025-05-01T00:00:00"/>
    <n v="478537.2"/>
    <d v="2025-10-09T00:00:00"/>
    <s v="E0241026"/>
    <s v="PD024457"/>
    <s v="IMPLANTAÇÃO, SUPORTE, TREINAMENTO DA SOLUÇÃO DO SEI CIDADES"/>
    <n v="455567.41"/>
    <d v="2025-05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3181"/>
    <d v="2025-09-09T00:00:00"/>
    <n v="2024815"/>
    <d v="2025-09-10T00:00:00"/>
    <d v="2025-05-01T00:00:00"/>
    <n v="16155.44"/>
    <d v="2025-10-09T00:00:00"/>
    <s v="E0241026"/>
    <s v="PD024457"/>
    <s v="IMPLANTAÇÃO, SUPORTE, TREINAMENTO DA SOLUÇÃO DO SEI CIDADES"/>
    <n v="15379.98"/>
    <d v="2025-05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3182"/>
    <d v="2025-09-09T00:00:00"/>
    <n v="2024816"/>
    <d v="2025-09-10T00:00:00"/>
    <d v="2025-04-01T00:00:00"/>
    <n v="14856.42"/>
    <d v="2025-10-09T00:00:00"/>
    <s v="E0241027"/>
    <s v="PD024457"/>
    <s v="INFRAESTRUTURA DO SEI CIDADES"/>
    <n v="14143.31"/>
    <d v="2025-04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83"/>
    <d v="2025-09-09T00:00:00"/>
    <n v="2024817"/>
    <d v="2025-09-10T00:00:00"/>
    <d v="2025-04-01T00:00:00"/>
    <n v="709002.2"/>
    <d v="2025-10-09T00:00:00"/>
    <s v="E0241027"/>
    <s v="PD024457"/>
    <s v="INFRAESTRUTURA DO SEI CIDADES"/>
    <n v="674970.09"/>
    <d v="2025-04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84"/>
    <d v="2025-09-09T00:00:00"/>
    <n v="2024818"/>
    <d v="2025-09-10T00:00:00"/>
    <d v="2025-04-01T00:00:00"/>
    <n v="1141.1099999999999"/>
    <d v="2025-10-09T00:00:00"/>
    <s v="E0241027"/>
    <s v="PD024457"/>
    <s v="INFRAESTRUTURA DO SEI CIDADES"/>
    <n v="1086.3399999999999"/>
    <d v="2025-04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85"/>
    <d v="2025-09-09T00:00:00"/>
    <n v="2024819"/>
    <d v="2025-09-10T00:00:00"/>
    <d v="2025-04-01T00:00:00"/>
    <n v="1722.44"/>
    <d v="2025-10-09T00:00:00"/>
    <s v="E0241027"/>
    <s v="PD024457"/>
    <s v="INFRAESTRUTURA DO SEI CIDADES"/>
    <n v="1639.76"/>
    <d v="2025-04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86"/>
    <d v="2025-09-09T00:00:00"/>
    <n v="2024820"/>
    <d v="2025-09-10T00:00:00"/>
    <d v="2025-06-01T00:00:00"/>
    <n v="709002.2"/>
    <d v="2025-10-09T00:00:00"/>
    <s v="E0241027"/>
    <s v="PD024457"/>
    <s v="INFRAESTRUTURA DO SEI CIDADES"/>
    <n v="674970.09"/>
    <d v="2025-06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87"/>
    <d v="2025-09-09T00:00:00"/>
    <n v="2024821"/>
    <d v="2025-09-10T00:00:00"/>
    <d v="2025-06-01T00:00:00"/>
    <n v="7955.48"/>
    <d v="2025-10-09T00:00:00"/>
    <s v="E0241027"/>
    <s v="PD024457"/>
    <s v="INFRAESTRUTURA DO SEI CIDADES"/>
    <n v="7573.62"/>
    <d v="2025-06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88"/>
    <d v="2025-09-09T00:00:00"/>
    <n v="2024822"/>
    <d v="2025-09-10T00:00:00"/>
    <d v="2025-06-01T00:00:00"/>
    <n v="1141.1099999999999"/>
    <d v="2025-10-09T00:00:00"/>
    <s v="E0241027"/>
    <s v="PD024457"/>
    <s v="INFRAESTRUTURA DO SEI CIDADES"/>
    <n v="1086.3399999999999"/>
    <d v="2025-06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89"/>
    <d v="2025-09-09T00:00:00"/>
    <n v="2024823"/>
    <d v="2025-09-10T00:00:00"/>
    <d v="2025-06-01T00:00:00"/>
    <n v="6900.94"/>
    <d v="2025-10-09T00:00:00"/>
    <s v="E0241027"/>
    <s v="PD024457"/>
    <s v="INFRAESTRUTURA DO SEI CIDADES"/>
    <n v="6569.69"/>
    <d v="2025-06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90"/>
    <d v="2025-09-09T00:00:00"/>
    <n v="2024824"/>
    <d v="2025-09-10T00:00:00"/>
    <d v="2025-06-01T00:00:00"/>
    <n v="1722.44"/>
    <d v="2025-10-09T00:00:00"/>
    <s v="E0241027"/>
    <s v="PD024457"/>
    <s v="INFRAESTRUTURA DO SEI CIDADES"/>
    <n v="1639.76"/>
    <d v="2025-06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93"/>
    <d v="2025-09-09T00:00:00"/>
    <n v="2024827"/>
    <d v="2025-09-10T00:00:00"/>
    <d v="2025-05-01T00:00:00"/>
    <n v="1521.68"/>
    <d v="2025-10-09T00:00:00"/>
    <s v="E0241027"/>
    <s v="PD024457"/>
    <s v="INFRAESTRUTURA DO SEI CIDADES"/>
    <n v="1448.64"/>
    <d v="2025-05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94"/>
    <d v="2025-09-09T00:00:00"/>
    <n v="2024828"/>
    <d v="2025-09-10T00:00:00"/>
    <d v="2025-05-01T00:00:00"/>
    <n v="13334.74"/>
    <d v="2025-10-09T00:00:00"/>
    <s v="E0241027"/>
    <s v="PD024457"/>
    <s v="INFRAESTRUTURA DO SEI CIDADES"/>
    <n v="12694.67"/>
    <d v="2025-05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95"/>
    <d v="2025-09-09T00:00:00"/>
    <n v="2024829"/>
    <d v="2025-09-10T00:00:00"/>
    <d v="2025-05-01T00:00:00"/>
    <n v="709002.2"/>
    <d v="2025-10-09T00:00:00"/>
    <s v="E0241027"/>
    <s v="PD024457"/>
    <s v="INFRAESTRUTURA DO SEI CIDADES"/>
    <n v="674970.09"/>
    <d v="2025-05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96"/>
    <d v="2025-09-09T00:00:00"/>
    <n v="2024830"/>
    <d v="2025-09-10T00:00:00"/>
    <d v="2025-05-01T00:00:00"/>
    <n v="1141.1099999999999"/>
    <d v="2025-10-09T00:00:00"/>
    <s v="E0241027"/>
    <s v="PD024457"/>
    <s v="INFRAESTRUTURA DO SEI CIDADES"/>
    <n v="1086.3399999999999"/>
    <d v="2025-05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197"/>
    <d v="2025-09-09T00:00:00"/>
    <n v="2024831"/>
    <d v="2025-09-10T00:00:00"/>
    <d v="2025-05-01T00:00:00"/>
    <n v="1722.44"/>
    <d v="2025-10-09T00:00:00"/>
    <s v="E0241027"/>
    <s v="PD024457"/>
    <s v="INFRAESTRUTURA DO SEI CIDADES"/>
    <n v="1639.76"/>
    <d v="2025-05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204"/>
    <d v="2025-09-09T00:00:00"/>
    <n v="2024838"/>
    <d v="2025-09-10T00:00:00"/>
    <d v="2025-03-01T00:00:00"/>
    <n v="14068.21"/>
    <d v="2025-10-09T00:00:00"/>
    <s v="E0241026"/>
    <s v="PD024457"/>
    <s v="IMPLANTAÇÃO, SUPORTE, TREINAMENTO DA SOLUÇÃO DO SEI CIDADES"/>
    <n v="13392.94"/>
    <d v="2025-03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3205"/>
    <d v="2025-09-09T00:00:00"/>
    <n v="2024839"/>
    <d v="2025-09-10T00:00:00"/>
    <d v="2025-03-01T00:00:00"/>
    <n v="41076.54"/>
    <d v="2025-10-09T00:00:00"/>
    <s v="E0241026"/>
    <s v="PD024457"/>
    <s v="IMPLANTAÇÃO, SUPORTE, TREINAMENTO DA SOLUÇÃO DO SEI CIDADES"/>
    <n v="39104.870000000003"/>
    <d v="2025-03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3206"/>
    <d v="2025-09-09T00:00:00"/>
    <n v="2024840"/>
    <d v="2025-09-10T00:00:00"/>
    <d v="2025-03-01T00:00:00"/>
    <n v="13736.31"/>
    <d v="2025-10-09T00:00:00"/>
    <s v="E0241026"/>
    <s v="PD024457"/>
    <s v="IMPLANTAÇÃO, SUPORTE, TREINAMENTO DA SOLUÇÃO DO SEI CIDADES"/>
    <n v="13076.97"/>
    <d v="2025-03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3208"/>
    <d v="2025-09-09T00:00:00"/>
    <n v="2024842"/>
    <d v="2025-09-10T00:00:00"/>
    <d v="2025-03-01T00:00:00"/>
    <n v="1892.23"/>
    <d v="2025-10-09T00:00:00"/>
    <s v="E0241027"/>
    <s v="PD024457"/>
    <s v="INFRAESTRUTURA DO SEI CIDADES"/>
    <n v="1801.4"/>
    <d v="2025-03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209"/>
    <d v="2025-09-09T00:00:00"/>
    <n v="2024843"/>
    <d v="2025-09-10T00:00:00"/>
    <d v="2025-03-01T00:00:00"/>
    <n v="220.84"/>
    <d v="2025-10-09T00:00:00"/>
    <s v="E0241027"/>
    <s v="PD024457"/>
    <s v="INFRAESTRUTURA DO SEI CIDADES"/>
    <n v="210.24"/>
    <d v="2025-03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210"/>
    <d v="2025-09-09T00:00:00"/>
    <n v="2024844"/>
    <d v="2025-09-10T00:00:00"/>
    <d v="2025-03-01T00:00:00"/>
    <n v="933.62"/>
    <d v="2025-10-09T00:00:00"/>
    <s v="E0241027"/>
    <s v="PD024457"/>
    <s v="INFRAESTRUTURA DO SEI CIDADES"/>
    <n v="888.81"/>
    <d v="2025-03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211"/>
    <d v="2025-09-09T00:00:00"/>
    <n v="2024845"/>
    <d v="2025-09-10T00:00:00"/>
    <d v="2025-03-01T00:00:00"/>
    <n v="333.29"/>
    <d v="2025-10-09T00:00:00"/>
    <s v="E0241027"/>
    <s v="PD024457"/>
    <s v="INFRAESTRUTURA DO SEI CIDADES"/>
    <n v="317.29000000000002"/>
    <d v="2025-03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212"/>
    <d v="2025-09-09T00:00:00"/>
    <n v="2024846"/>
    <d v="2025-09-10T00:00:00"/>
    <d v="2025-03-01T00:00:00"/>
    <n v="49.48"/>
    <d v="2025-10-09T00:00:00"/>
    <s v="E0241027"/>
    <s v="PD024457"/>
    <s v="INFRAESTRUTURA DO SEI CIDADES"/>
    <n v="47.1"/>
    <d v="2025-03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213"/>
    <d v="2025-09-09T00:00:00"/>
    <n v="2024847"/>
    <d v="2025-09-10T00:00:00"/>
    <d v="2025-03-01T00:00:00"/>
    <n v="137226.23999999999"/>
    <d v="2025-10-09T00:00:00"/>
    <s v="E0241027"/>
    <s v="PD024457"/>
    <s v="INFRAESTRUTURA DO SEI CIDADES"/>
    <n v="130639.38"/>
    <d v="2025-03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3215"/>
    <d v="2025-09-09T00:00:00"/>
    <n v="2024849"/>
    <d v="2025-09-10T00:00:00"/>
    <d v="2025-04-01T00:00:00"/>
    <n v="78579.199999999997"/>
    <d v="2025-10-09T00:00:00"/>
    <s v="E0241026"/>
    <s v="PD024457"/>
    <s v="IMPLANTAÇÃO, SUPORTE, TREINAMENTO DA SOLUÇÃO DO SEI CIDADES"/>
    <n v="74807.399999999994"/>
    <d v="2025-04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3216"/>
    <d v="2025-09-09T00:00:00"/>
    <n v="2024850"/>
    <d v="2025-09-10T00:00:00"/>
    <d v="2025-04-01T00:00:00"/>
    <n v="291265.43"/>
    <d v="2025-10-09T00:00:00"/>
    <s v="E0241026"/>
    <s v="PD024457"/>
    <s v="IMPLANTAÇÃO, SUPORTE, TREINAMENTO DA SOLUÇÃO DO SEI CIDADES"/>
    <n v="277284.69"/>
    <d v="2025-04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3217"/>
    <d v="2025-09-09T00:00:00"/>
    <n v="2024851"/>
    <d v="2025-09-10T00:00:00"/>
    <d v="2025-04-01T00:00:00"/>
    <n v="72268.31"/>
    <d v="2025-10-09T00:00:00"/>
    <s v="E0241026"/>
    <s v="PD024457"/>
    <s v="IMPLANTAÇÃO, SUPORTE, TREINAMENTO DA SOLUÇÃO DO SEI CIDADES"/>
    <n v="68799.429999999993"/>
    <d v="2025-04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3231"/>
    <d v="2025-09-09T00:00:00"/>
    <n v="2024865"/>
    <d v="2025-09-10T00:00:00"/>
    <d v="2025-06-01T00:00:00"/>
    <n v="113727.24"/>
    <d v="2025-10-10T00:00:00"/>
    <s v="E0230168"/>
    <s v="PD023143"/>
    <s v="OFFICE INTERMEDIARIO"/>
    <n v="108268.33"/>
    <d v="2025-06-01T00:00:00"/>
    <x v="0"/>
    <s v="SGGD 001/2023"/>
    <s v="SEI-018.00000708/2023-11"/>
    <s v="359.00002664/2023-49  ITO"/>
    <s v="2 - FATURADO"/>
    <n v="0"/>
    <x v="0"/>
    <x v="0"/>
    <m/>
  </r>
  <r>
    <x v="635"/>
    <s v="39.467.292/0001-02"/>
    <s v="NF SERVICOS"/>
    <n v="193232"/>
    <d v="2025-09-09T00:00:00"/>
    <n v="2024866"/>
    <d v="2025-09-10T00:00:00"/>
    <d v="2025-06-01T00:00:00"/>
    <n v="12636.36"/>
    <d v="2025-10-10T00:00:00"/>
    <s v="E0230168"/>
    <s v="PD023143"/>
    <s v="OFFICE INTERMEDIARIO"/>
    <n v="12029.81"/>
    <d v="2025-06-01T00:00:00"/>
    <x v="0"/>
    <s v="SGGD 001/2023"/>
    <s v="SEI-018.00000708/2023-11"/>
    <s v="359.00002664/2023-49  ITO"/>
    <s v="2 - FATURADO"/>
    <n v="0"/>
    <x v="0"/>
    <x v="0"/>
    <m/>
  </r>
  <r>
    <x v="635"/>
    <s v="39.467.292/0001-02"/>
    <s v="ND-LOCACAO BENS MOVE"/>
    <n v="1391"/>
    <d v="2025-09-10T00:00:00"/>
    <m/>
    <m/>
    <m/>
    <n v="51201.57"/>
    <d v="2025-10-10T00:00:00"/>
    <s v="EC230177"/>
    <s v="PDC22073"/>
    <s v="Locação de Bens Móveis - Notebook Plus - 12 ms"/>
    <n v="51201.57"/>
    <m/>
    <x v="0"/>
    <m/>
    <m/>
    <m/>
    <s v="2 - FATURADO"/>
    <n v="0"/>
    <x v="0"/>
    <x v="3"/>
    <m/>
  </r>
  <r>
    <x v="635"/>
    <s v="39.467.292/0001-02"/>
    <s v="NF SERVICOS"/>
    <n v="193292"/>
    <d v="2025-09-10T00:00:00"/>
    <n v="2024926"/>
    <d v="2025-09-11T00:00:00"/>
    <d v="2025-06-01T00:00:00"/>
    <n v="229169.44"/>
    <d v="2025-10-11T00:00:00"/>
    <s v="ED220275"/>
    <s v="PD022073"/>
    <s v="DESENVOLVIMENTO/PROJETOS ESTRATEGICOS/CONSULTORIA"/>
    <n v="218169.31"/>
    <d v="2025-06-01T00:00:00"/>
    <x v="0"/>
    <s v="SG 001/2022"/>
    <s v="018.00000743/2023-21"/>
    <s v="PD-PRC-2022/04143 - 359.00004512/2023-81 APPS"/>
    <s v="2 - FATURADO"/>
    <n v="0"/>
    <x v="0"/>
    <x v="0"/>
    <m/>
  </r>
  <r>
    <x v="635"/>
    <s v="39.467.292/0001-02"/>
    <s v="NF SERVICOS"/>
    <n v="193293"/>
    <d v="2025-09-10T00:00:00"/>
    <n v="2024927"/>
    <d v="2025-09-11T00:00:00"/>
    <d v="2025-06-01T00:00:00"/>
    <n v="264909.59999999998"/>
    <d v="2025-10-11T00:00:00"/>
    <s v="ED220275"/>
    <s v="PD022073"/>
    <s v="DESENVOLVIMENTO/PROJETOS ESTRATEGICOS/CONSULTORIA"/>
    <n v="252193.94"/>
    <d v="2025-06-01T00:00:00"/>
    <x v="0"/>
    <s v="SG 001/2022"/>
    <s v="018.00000743/2023-21"/>
    <s v="PD-PRC-2022/04143 - 359.00004512/2023-81 APPS"/>
    <s v="2 - FATURADO"/>
    <n v="0"/>
    <x v="0"/>
    <x v="0"/>
    <m/>
  </r>
  <r>
    <x v="635"/>
    <s v="39.467.292/0001-02"/>
    <s v="NF SERVICOS"/>
    <n v="193294"/>
    <d v="2025-09-10T00:00:00"/>
    <n v="2024928"/>
    <d v="2025-09-11T00:00:00"/>
    <d v="2025-06-01T00:00:00"/>
    <n v="3308614.57"/>
    <d v="2025-10-11T00:00:00"/>
    <s v="EC230328"/>
    <s v="PD022073"/>
    <s v="IMPLEMENTAÇÃO DE NOVOS PROJETOS / SOLUÇÕES RELACIONADOS A TRANSFORMAÇÃO DIGITAL DO ESTADO DE SÃO PAULO"/>
    <n v="3149801.07"/>
    <d v="2025-06-01T00:00:00"/>
    <x v="0"/>
    <s v="SG 001/2022"/>
    <s v="SEGOV-PRC-2022/02346"/>
    <s v="PD-PRC-2022/04143 APPS"/>
    <s v="2 - FATURADO"/>
    <n v="0"/>
    <x v="0"/>
    <x v="0"/>
    <m/>
  </r>
  <r>
    <x v="635"/>
    <s v="39.467.292/0001-02"/>
    <s v="NF SERVICOS"/>
    <n v="193304"/>
    <d v="2025-09-10T00:00:00"/>
    <n v="2024938"/>
    <d v="2025-09-11T00:00:00"/>
    <d v="2025-06-01T00:00:00"/>
    <n v="95937.57"/>
    <d v="2025-10-11T00:00:00"/>
    <s v="EC220173"/>
    <s v="PD022073"/>
    <s v="AMBIENTE (POUPATEMPO/CDESP/LOGIN.SP/PUA/ RG/TOTEM/PPT DIGITAL/SGMC)"/>
    <n v="91332.57"/>
    <d v="2025-06-01T00:00:00"/>
    <x v="0"/>
    <s v="SG 001/2022"/>
    <s v="018.00000743/2023-21"/>
    <s v="PD-PRC-2022/04143 - 359.00004512/2023-81 ITO"/>
    <s v="2 - FATURADO"/>
    <n v="0"/>
    <x v="0"/>
    <x v="0"/>
    <m/>
  </r>
  <r>
    <x v="635"/>
    <s v="39.467.292/0001-02"/>
    <s v="NF SERVICOS"/>
    <n v="193305"/>
    <d v="2025-09-10T00:00:00"/>
    <n v="2024939"/>
    <d v="2025-09-11T00:00:00"/>
    <d v="2025-06-01T00:00:00"/>
    <n v="333592.19"/>
    <d v="2025-10-11T00:00:00"/>
    <s v="EC220173"/>
    <s v="PD022073"/>
    <s v="AMBIENTE (POUPATEMPO/CDESP/LOGIN.SP/PUA/ RG/TOTEM/PPT DIGITAL/SGMC)"/>
    <n v="317579.76"/>
    <d v="2025-06-01T00:00:00"/>
    <x v="0"/>
    <s v="SG 001/2022"/>
    <s v="018.00000743/2023-21"/>
    <s v="PD-PRC-2022/04143 - 359.00004512/2023-81 ITO"/>
    <s v="2 - FATURADO"/>
    <n v="0"/>
    <x v="0"/>
    <x v="0"/>
    <m/>
  </r>
  <r>
    <x v="635"/>
    <s v="39.467.292/0001-02"/>
    <s v="NF SERVICOS"/>
    <n v="193306"/>
    <d v="2025-09-10T00:00:00"/>
    <n v="2024940"/>
    <d v="2025-09-11T00:00:00"/>
    <d v="2025-06-01T00:00:00"/>
    <n v="14304.12"/>
    <d v="2025-10-11T00:00:00"/>
    <s v="EC220173"/>
    <s v="PD022073"/>
    <s v="AMBIENTE (POUPATEMPO/CDESP/LOGIN.SP/PUA/ RG/TOTEM/PPT DIGITAL/SGMC)"/>
    <n v="13617.52"/>
    <d v="2025-06-01T00:00:00"/>
    <x v="0"/>
    <s v="SG 001/2022"/>
    <s v="018.00000743/2023-21"/>
    <s v="PD-PRC-2022/04143 - 359.00004512/2023-81 ITO"/>
    <s v="2 - FATURADO"/>
    <n v="0"/>
    <x v="0"/>
    <x v="0"/>
    <m/>
  </r>
  <r>
    <x v="635"/>
    <s v="39.467.292/0001-02"/>
    <s v="NF SERVICOS"/>
    <n v="193307"/>
    <d v="2025-09-10T00:00:00"/>
    <n v="2024941"/>
    <d v="2025-09-11T00:00:00"/>
    <d v="2025-06-01T00:00:00"/>
    <n v="44009"/>
    <d v="2025-10-11T00:00:00"/>
    <s v="EC220173"/>
    <s v="PD022073"/>
    <s v="AMBIENTE (POUPATEMPO/CDESP/LOGIN.SP/PUA/ RG/TOTEM/PPT DIGITAL/SGMC)"/>
    <n v="41896.57"/>
    <d v="2025-06-01T00:00:00"/>
    <x v="0"/>
    <s v="SG 001/2022"/>
    <s v="018.00000743/2023-21"/>
    <s v="PD-PRC-2022/04143 - 359.00004512/2023-81 ITO"/>
    <s v="2 - FATURADO"/>
    <n v="0"/>
    <x v="0"/>
    <x v="0"/>
    <m/>
  </r>
  <r>
    <x v="635"/>
    <s v="39.467.292/0001-02"/>
    <s v="NF SERVICOS"/>
    <n v="193308"/>
    <d v="2025-09-10T00:00:00"/>
    <n v="2024942"/>
    <d v="2025-09-11T00:00:00"/>
    <d v="2025-06-01T00:00:00"/>
    <n v="57801.87"/>
    <d v="2025-10-11T00:00:00"/>
    <s v="EC230328"/>
    <s v="PD022073"/>
    <s v="IMPLEMENTAÇÃO DE NOVOS PROJETOS / SOLUÇÕES RELACIONADOS A TRANSFORMAÇÃO DIGITAL DO ESTADO DE SÃO PAULO"/>
    <n v="55027.38"/>
    <d v="2025-06-01T00:00:00"/>
    <x v="0"/>
    <s v="SG 001/2022"/>
    <s v="SEGOV-PRC-2022/02346"/>
    <s v="PD-PRC-2022/04143 APPS"/>
    <s v="2 - FATURADO"/>
    <n v="0"/>
    <x v="0"/>
    <x v="0"/>
    <m/>
  </r>
  <r>
    <x v="635"/>
    <s v="39.467.292/0001-02"/>
    <s v="NF SERVICOS"/>
    <n v="193309"/>
    <d v="2025-09-10T00:00:00"/>
    <n v="2024943"/>
    <d v="2025-09-11T00:00:00"/>
    <d v="2025-06-01T00:00:00"/>
    <n v="732511.25"/>
    <d v="2025-10-11T00:00:00"/>
    <s v="EC230328"/>
    <s v="PD022073"/>
    <s v="IMPLEMENTAÇÃO DE NOVOS PROJETOS / SOLUÇÕES RELACIONADOS A TRANSFORMAÇÃO DIGITAL DO ESTADO DE SÃO PAULO"/>
    <n v="697350.71"/>
    <d v="2025-06-01T00:00:00"/>
    <x v="0"/>
    <s v="SG 001/2022"/>
    <s v="SEGOV-PRC-2022/02346"/>
    <s v="PD-PRC-2022/04143 APPS"/>
    <s v="2 - FATURADO"/>
    <n v="0"/>
    <x v="0"/>
    <x v="0"/>
    <m/>
  </r>
  <r>
    <x v="635"/>
    <s v="39.467.292/0001-02"/>
    <s v="NF SERVICOS"/>
    <n v="193314"/>
    <d v="2025-09-10T00:00:00"/>
    <n v="2024948"/>
    <d v="2025-09-11T00:00:00"/>
    <d v="2025-06-01T00:00:00"/>
    <n v="1276867.8600000001"/>
    <d v="2025-10-11T00:00:00"/>
    <s v="EC230177"/>
    <s v="PD022073"/>
    <s v="INFRAESTRUTURA  DA IMPLEMENTAÇÃO E MODERNIZAÇÃO DE AMBIENTES RELACIONADOS À TRANSFORMAÇÃO DIGITAL DO ESTADO DE SÃO PAULO"/>
    <n v="1215578.2"/>
    <d v="2025-06-01T00:00:00"/>
    <x v="0"/>
    <s v="SG 001/2022"/>
    <s v="018.00000743/2023-21"/>
    <s v="PD-PRC-2022/04143   359.00004512/2023-81 - ITO"/>
    <s v="2 - FATURADO"/>
    <n v="0"/>
    <x v="0"/>
    <x v="0"/>
    <m/>
  </r>
  <r>
    <x v="635"/>
    <s v="39.467.292/0001-02"/>
    <s v="NF SERVICOS"/>
    <n v="193315"/>
    <d v="2025-09-10T00:00:00"/>
    <n v="2024949"/>
    <d v="2025-09-11T00:00:00"/>
    <d v="2025-06-01T00:00:00"/>
    <n v="159009.38"/>
    <d v="2025-10-11T00:00:00"/>
    <s v="EC230177"/>
    <s v="PD022073"/>
    <s v="INFRAESTRUTURA  DA IMPLEMENTAÇÃO E MODERNIZAÇÃO DE AMBIENTES RELACIONADOS À TRANSFORMAÇÃO DIGITAL DO ESTADO DE SÃO PAULO"/>
    <n v="151376.93"/>
    <d v="2025-06-01T00:00:00"/>
    <x v="0"/>
    <s v="SG 001/2022"/>
    <s v="018.00000743/2023-21"/>
    <s v="PD-PRC-2022/04143   359.00004512/2023-81 - ITO"/>
    <s v="2 - FATURADO"/>
    <n v="0"/>
    <x v="0"/>
    <x v="0"/>
    <m/>
  </r>
  <r>
    <x v="635"/>
    <s v="39.467.292/0001-02"/>
    <s v="NF SERVICOS"/>
    <n v="193316"/>
    <d v="2025-09-10T00:00:00"/>
    <n v="2024950"/>
    <d v="2025-09-11T00:00:00"/>
    <d v="2025-06-01T00:00:00"/>
    <n v="25865.16"/>
    <d v="2025-10-11T00:00:00"/>
    <s v="EC230177"/>
    <s v="PD022073"/>
    <s v="INFRAESTRUTURA  DA IMPLEMENTAÇÃO E MODERNIZAÇÃO DE AMBIENTES RELACIONADOS À TRANSFORMAÇÃO DIGITAL DO ESTADO DE SÃO PAULO"/>
    <n v="24623.63"/>
    <d v="2025-06-01T00:00:00"/>
    <x v="0"/>
    <s v="SG 001/2022"/>
    <s v="018.00000743/2023-21"/>
    <s v="PD-PRC-2022/04143   359.00004512/2023-81 - ITO"/>
    <s v="2 - FATURADO"/>
    <n v="0"/>
    <x v="0"/>
    <x v="0"/>
    <m/>
  </r>
  <r>
    <x v="635"/>
    <s v="39.467.292/0001-02"/>
    <s v="NF SERVICOS KIT"/>
    <n v="193317"/>
    <d v="2025-09-10T00:00:00"/>
    <n v="2024951"/>
    <d v="2025-09-11T00:00:00"/>
    <d v="2025-06-01T00:00:00"/>
    <n v="914.93"/>
    <d v="2025-10-11T00:00:00"/>
    <s v="EC230177"/>
    <s v="PD022073"/>
    <s v="INFRAESTRUTURA  DA IMPLEMENTAÇÃO E MODERNIZAÇÃO DE AMBIENTES RELACIONADOS À TRANSFORMAÇÃO DIGITAL DO ESTADO DE SÃO PAULO"/>
    <n v="871.01"/>
    <d v="2025-06-01T00:00:00"/>
    <x v="0"/>
    <s v="SG 001/2022"/>
    <s v="018.00000743/2023-21"/>
    <s v="PD-PRC-2022/04143   359.00004512/2023-81 - ITO"/>
    <s v="2 - FATURADO"/>
    <n v="0"/>
    <x v="0"/>
    <x v="1"/>
    <m/>
  </r>
  <r>
    <x v="635"/>
    <s v="39.467.292/0001-02"/>
    <s v="NF SERVICOS"/>
    <n v="193318"/>
    <d v="2025-09-10T00:00:00"/>
    <n v="2024952"/>
    <d v="2025-09-11T00:00:00"/>
    <d v="2025-06-01T00:00:00"/>
    <n v="111972"/>
    <d v="2025-10-11T00:00:00"/>
    <s v="EC230177"/>
    <s v="PD022073"/>
    <s v="INFRAESTRUTURA  DA IMPLEMENTAÇÃO E MODERNIZAÇÃO DE AMBIENTES RELACIONADOS À TRANSFORMAÇÃO DIGITAL DO ESTADO DE SÃO PAULO"/>
    <n v="106597.34"/>
    <d v="2025-06-01T00:00:00"/>
    <x v="0"/>
    <s v="SG 001/2022"/>
    <s v="018.00000743/2023-21"/>
    <s v="PD-PRC-2022/04143   359.00004512/2023-81 - ITO"/>
    <s v="2 - FATURADO"/>
    <n v="0"/>
    <x v="0"/>
    <x v="0"/>
    <m/>
  </r>
  <r>
    <x v="635"/>
    <s v="39.467.292/0001-02"/>
    <s v="NF SERVICOS"/>
    <n v="193319"/>
    <d v="2025-09-10T00:00:00"/>
    <n v="2024953"/>
    <d v="2025-09-11T00:00:00"/>
    <d v="2025-06-01T00:00:00"/>
    <n v="891809.32"/>
    <d v="2025-10-11T00:00:00"/>
    <s v="EC220275"/>
    <s v="PD022073"/>
    <s v="DESENVOLVIMENTO/PROJETOS ESTRATEGICOS/CONSULTORIA"/>
    <n v="849002.47"/>
    <d v="2025-06-01T00:00:00"/>
    <x v="0"/>
    <s v="SG 001/2022"/>
    <s v="018.00000743/2023-21"/>
    <s v="PD-PRC-2022/04143 - 359.00004512/2023-81 APPS"/>
    <s v="2 - FATURADO"/>
    <n v="0"/>
    <x v="0"/>
    <x v="0"/>
    <m/>
  </r>
  <r>
    <x v="635"/>
    <s v="39.467.292/0001-02"/>
    <s v="NF SERVICOS"/>
    <n v="193320"/>
    <d v="2025-09-10T00:00:00"/>
    <n v="2024954"/>
    <d v="2025-09-11T00:00:00"/>
    <d v="2025-06-01T00:00:00"/>
    <n v="19948.93"/>
    <d v="2025-10-11T00:00:00"/>
    <s v="EC220275"/>
    <s v="PD022073"/>
    <s v="DESENVOLVIMENTO/PROJETOS ESTRATEGICOS/CONSULTORIA"/>
    <n v="18991.38"/>
    <d v="2025-06-01T00:00:00"/>
    <x v="0"/>
    <s v="SG 001/2022"/>
    <s v="018.00000743/2023-21"/>
    <s v="PD-PRC-2022/04143 - 359.00004512/2023-81 APPS"/>
    <s v="2 - FATURADO"/>
    <n v="0"/>
    <x v="0"/>
    <x v="0"/>
    <m/>
  </r>
  <r>
    <x v="635"/>
    <s v="39.467.292/0001-02"/>
    <s v="NF SERVICOS"/>
    <n v="193321"/>
    <d v="2025-09-10T00:00:00"/>
    <n v="2024955"/>
    <d v="2025-09-11T00:00:00"/>
    <d v="2025-06-01T00:00:00"/>
    <n v="348709.51"/>
    <d v="2025-10-11T00:00:00"/>
    <s v="EC220173"/>
    <s v="PD022073"/>
    <s v="AMBIENTE (POUPATEMPO/CDESP/LOGIN.SP/PUA/ RG/TOTEM/PPT DIGITAL/SGMC)"/>
    <n v="331971.45"/>
    <d v="2025-06-01T00:00:00"/>
    <x v="0"/>
    <s v="SG 001/2022"/>
    <s v="018.00000743/2023-21"/>
    <s v="PD-PRC-2022/04143 - 359.00004512/2023-81 ITO"/>
    <s v="2 - FATURADO"/>
    <n v="0"/>
    <x v="0"/>
    <x v="0"/>
    <m/>
  </r>
  <r>
    <x v="635"/>
    <s v="39.467.292/0001-02"/>
    <s v="NF SERVICOS"/>
    <n v="193322"/>
    <d v="2025-09-10T00:00:00"/>
    <n v="2024956"/>
    <d v="2025-09-11T00:00:00"/>
    <d v="2025-06-01T00:00:00"/>
    <n v="41079.96"/>
    <d v="2025-10-11T00:00:00"/>
    <s v="EC220173"/>
    <s v="PD022073"/>
    <s v="AMBIENTE (POUPATEMPO/CDESP/LOGIN.SP/PUA/ RG/TOTEM/PPT DIGITAL/SGMC)"/>
    <n v="39108.120000000003"/>
    <d v="2025-06-01T00:00:00"/>
    <x v="0"/>
    <s v="SG 001/2022"/>
    <s v="018.00000743/2023-21"/>
    <s v="PD-PRC-2022/04143 - 359.00004512/2023-81 ITO"/>
    <s v="2 - FATURADO"/>
    <n v="0"/>
    <x v="0"/>
    <x v="0"/>
    <m/>
  </r>
  <r>
    <x v="635"/>
    <s v="39.467.292/0001-02"/>
    <s v="NF SERVICOS"/>
    <n v="193324"/>
    <d v="2025-09-10T00:00:00"/>
    <n v="2024958"/>
    <d v="2025-09-11T00:00:00"/>
    <d v="2025-06-01T00:00:00"/>
    <n v="50259.32"/>
    <d v="2025-10-11T00:00:00"/>
    <s v="EC230177"/>
    <s v="PD022073"/>
    <s v="INFRAESTRUTURA  DA IMPLEMENTAÇÃO E MODERNIZAÇÃO DE AMBIENTES RELACIONADOS À TRANSFORMAÇÃO DIGITAL DO ESTADO DE SÃO PAULO"/>
    <n v="47846.87"/>
    <d v="2025-06-01T00:00:00"/>
    <x v="0"/>
    <s v="SG 001/2022"/>
    <s v="018.00000743/2023-21"/>
    <s v="PD-PRC-2022/04143   359.00004512/2023-81 - ITO"/>
    <s v="2 - FATURADO"/>
    <n v="0"/>
    <x v="0"/>
    <x v="0"/>
    <m/>
  </r>
  <r>
    <x v="635"/>
    <s v="39.467.292/0001-02"/>
    <s v="NF SERVICOS"/>
    <n v="193325"/>
    <d v="2025-09-10T00:00:00"/>
    <n v="2024959"/>
    <d v="2025-09-11T00:00:00"/>
    <d v="2025-06-01T00:00:00"/>
    <n v="776399.86"/>
    <d v="2025-10-11T00:00:00"/>
    <s v="EC230177"/>
    <s v="PD022073"/>
    <s v="INFRAESTRUTURA  DA IMPLEMENTAÇÃO E MODERNIZAÇÃO DE AMBIENTES RELACIONADOS À TRANSFORMAÇÃO DIGITAL DO ESTADO DE SÃO PAULO"/>
    <n v="739132.67"/>
    <d v="2025-06-01T00:00:00"/>
    <x v="0"/>
    <s v="SG 001/2022"/>
    <s v="018.00000743/2023-21"/>
    <s v="PD-PRC-2022/04143   359.00004512/2023-81 - ITO"/>
    <s v="2 - FATURADO"/>
    <n v="0"/>
    <x v="0"/>
    <x v="0"/>
    <m/>
  </r>
  <r>
    <x v="635"/>
    <s v="39.467.292/0001-02"/>
    <s v="NF SERVICOS KIT"/>
    <n v="193326"/>
    <d v="2025-09-10T00:00:00"/>
    <n v="2024960"/>
    <d v="2025-09-11T00:00:00"/>
    <d v="2025-06-01T00:00:00"/>
    <n v="914.93"/>
    <d v="2025-10-11T00:00:00"/>
    <s v="EC230177"/>
    <s v="PD022073"/>
    <s v="INFRAESTRUTURA  DA IMPLEMENTAÇÃO E MODERNIZAÇÃO DE AMBIENTES RELACIONADOS À TRANSFORMAÇÃO DIGITAL DO ESTADO DE SÃO PAULO"/>
    <n v="871.01"/>
    <d v="2025-06-01T00:00:00"/>
    <x v="0"/>
    <s v="SG 001/2022"/>
    <s v="018.00000743/2023-21"/>
    <s v="PD-PRC-2022/04143   359.00004512/2023-81 - ITO"/>
    <s v="2 - FATURADO"/>
    <n v="0"/>
    <x v="0"/>
    <x v="1"/>
    <m/>
  </r>
  <r>
    <x v="635"/>
    <s v="39.467.292/0001-02"/>
    <s v="NF SERVICOS"/>
    <n v="193328"/>
    <d v="2025-09-10T00:00:00"/>
    <n v="2024962"/>
    <d v="2025-09-11T00:00:00"/>
    <d v="2025-06-01T00:00:00"/>
    <n v="376228.98"/>
    <d v="2025-10-11T00:00:00"/>
    <s v="EC230177"/>
    <s v="PD022073"/>
    <s v="INFRAESTRUTURA  DA IMPLEMENTAÇÃO E MODERNIZAÇÃO DE AMBIENTES RELACIONADOS À TRANSFORMAÇÃO DIGITAL DO ESTADO DE SÃO PAULO"/>
    <n v="358169.99"/>
    <d v="2025-06-01T00:00:00"/>
    <x v="0"/>
    <s v="SG 001/2022"/>
    <s v="018.00000743/2023-21"/>
    <s v="PD-PRC-2022/04143   359.00004512/2023-81 - ITO"/>
    <s v="2 - FATURADO"/>
    <n v="0"/>
    <x v="0"/>
    <x v="0"/>
    <m/>
  </r>
  <r>
    <x v="635"/>
    <s v="39.467.292/0001-02"/>
    <s v="NF SERVICOS"/>
    <n v="193330"/>
    <d v="2025-09-10T00:00:00"/>
    <n v="2024964"/>
    <d v="2025-09-11T00:00:00"/>
    <d v="2025-06-01T00:00:00"/>
    <n v="1744566.22"/>
    <d v="2025-10-11T00:00:00"/>
    <s v="EC230177"/>
    <s v="PD022073"/>
    <s v="INFRAESTRUTURA  DA IMPLEMENTAÇÃO E MODERNIZAÇÃO DE AMBIENTES RELACIONADOS À TRANSFORMAÇÃO DIGITAL DO ESTADO DE SÃO PAULO"/>
    <n v="1660827.04"/>
    <d v="2025-06-01T00:00:00"/>
    <x v="0"/>
    <s v="SG 001/2022"/>
    <s v="018.00000743/2023-21"/>
    <s v="PD-PRC-2022/04143   359.00004512/2023-81 - ITO"/>
    <s v="2 - FATURADO"/>
    <n v="0"/>
    <x v="0"/>
    <x v="0"/>
    <m/>
  </r>
  <r>
    <x v="635"/>
    <s v="39.467.292/0001-02"/>
    <s v="NF SERVICOS"/>
    <n v="193333"/>
    <d v="2025-09-10T00:00:00"/>
    <n v="2024967"/>
    <d v="2025-09-11T00:00:00"/>
    <d v="2025-06-01T00:00:00"/>
    <n v="2047914.71"/>
    <d v="2025-10-11T00:00:00"/>
    <s v="EC220275"/>
    <s v="PD022073"/>
    <s v="DESENVOLVIMENTO/PROJETOS ESTRATEGICOS/CONSULTORIA"/>
    <n v="1949614.8"/>
    <d v="2025-06-01T00:00:00"/>
    <x v="0"/>
    <s v="SG 001/2022"/>
    <s v="018.00000743/2023-21"/>
    <s v="PD-PRC-2022/04143 - 359.00004512/2023-81 APPS"/>
    <s v="2 - FATURADO"/>
    <n v="0"/>
    <x v="0"/>
    <x v="0"/>
    <m/>
  </r>
  <r>
    <x v="635"/>
    <s v="39.467.292/0001-02"/>
    <s v="NF SERVICOS"/>
    <n v="193334"/>
    <d v="2025-09-10T00:00:00"/>
    <n v="2024968"/>
    <d v="2025-09-11T00:00:00"/>
    <d v="2025-06-01T00:00:00"/>
    <n v="1266323.77"/>
    <d v="2025-10-11T00:00:00"/>
    <s v="EC220275"/>
    <s v="PD022073"/>
    <s v="DESENVOLVIMENTO/PROJETOS ESTRATEGICOS/CONSULTORIA"/>
    <n v="1205540.23"/>
    <d v="2025-06-01T00:00:00"/>
    <x v="0"/>
    <s v="SG 001/2022"/>
    <s v="018.00000743/2023-21"/>
    <s v="PD-PRC-2022/04143 - 359.00004512/2023-81 APPS"/>
    <s v="2 - FATURADO"/>
    <n v="0"/>
    <x v="0"/>
    <x v="0"/>
    <m/>
  </r>
  <r>
    <x v="635"/>
    <s v="39.467.292/0001-02"/>
    <s v="NF SERVICOS"/>
    <n v="193335"/>
    <d v="2025-09-10T00:00:00"/>
    <n v="2024969"/>
    <d v="2025-09-11T00:00:00"/>
    <d v="2025-06-01T00:00:00"/>
    <n v="23493.09"/>
    <d v="2025-10-11T00:00:00"/>
    <s v="EC220275"/>
    <s v="PD022073"/>
    <s v="DESENVOLVIMENTO/PROJETOS ESTRATEGICOS/CONSULTORIA"/>
    <n v="22365.42"/>
    <d v="2025-06-01T00:00:00"/>
    <x v="0"/>
    <s v="SG 001/2022"/>
    <s v="018.00000743/2023-21"/>
    <s v="PD-PRC-2022/04143 - 359.00004512/2023-81 APPS"/>
    <s v="2 - FATURADO"/>
    <n v="0"/>
    <x v="0"/>
    <x v="0"/>
    <m/>
  </r>
  <r>
    <x v="635"/>
    <s v="39.467.292/0001-02"/>
    <s v="NF SERVICOS"/>
    <n v="194093"/>
    <d v="2025-09-12T00:00:00"/>
    <n v="2025727"/>
    <d v="2025-09-12T00:00:00"/>
    <d v="2025-07-01T00:00:00"/>
    <n v="931437.9"/>
    <d v="2025-10-12T00:00:00"/>
    <s v="E0250047"/>
    <s v="PD025038"/>
    <s v="DESENVOLVIMENTO DO SISTEMA DE GESTÃO DE FROTAS/GESTÃO DE IMOVEIS"/>
    <n v="886728.88"/>
    <d v="2025-07-01T00:00:00"/>
    <x v="0"/>
    <s v="033/2025"/>
    <s v="018.00029015/2024-82"/>
    <s v="359.00003569/2025-24 - APPS"/>
    <s v="2 - FATURADO"/>
    <n v="0"/>
    <x v="0"/>
    <x v="0"/>
    <m/>
  </r>
  <r>
    <x v="635"/>
    <s v="39.467.292/0001-02"/>
    <s v="NF SERVICOS"/>
    <n v="194094"/>
    <d v="2025-09-12T00:00:00"/>
    <n v="2025728"/>
    <d v="2025-09-12T00:00:00"/>
    <d v="2025-07-01T00:00:00"/>
    <n v="181569.98"/>
    <d v="2025-10-12T00:00:00"/>
    <s v="E0250047"/>
    <s v="PD025038"/>
    <s v="DESENVOLVIMENTO DO SISTEMA DE GESTÃO DE FROTAS/GESTÃO DE IMOVEIS"/>
    <n v="172854.62"/>
    <d v="2025-07-01T00:00:00"/>
    <x v="0"/>
    <s v="033/2025"/>
    <s v="018.00029015/2024-82"/>
    <s v="359.00003569/2025-24 - APPS"/>
    <s v="2 - FATURADO"/>
    <n v="0"/>
    <x v="0"/>
    <x v="0"/>
    <m/>
  </r>
  <r>
    <x v="635"/>
    <s v="39.467.292/0001-02"/>
    <s v="NF SERVICOS"/>
    <n v="194306"/>
    <d v="2025-09-17T00:00:00"/>
    <n v="2025940"/>
    <d v="2025-09-17T00:00:00"/>
    <d v="2025-07-01T00:00:00"/>
    <n v="598000.88"/>
    <d v="2025-10-17T00:00:00"/>
    <s v="E0241026"/>
    <s v="PD024457"/>
    <s v="IMPLANTAÇÃO, SUPORTE, TREINAMENTO DA SOLUÇÃO DO SEI CIDADES"/>
    <n v="569296.84"/>
    <d v="2025-07-01T00:00:00"/>
    <x v="0"/>
    <s v="025/2025"/>
    <s v="018.00020010/2024-94"/>
    <s v="359.00008976/2024-47-APPS"/>
    <s v="2 - FATURADO"/>
    <n v="0"/>
    <x v="0"/>
    <x v="0"/>
    <m/>
  </r>
  <r>
    <x v="635"/>
    <s v="39.467.292/0001-02"/>
    <s v="NF SERVICOS"/>
    <n v="194312"/>
    <d v="2025-09-17T00:00:00"/>
    <n v="2025946"/>
    <d v="2025-09-17T00:00:00"/>
    <d v="2025-07-01T00:00:00"/>
    <n v="14856.42"/>
    <d v="2025-10-17T00:00:00"/>
    <s v="E0241027"/>
    <s v="PD024457"/>
    <s v="INFRAESTRUTURA DO SEI CIDADES"/>
    <n v="14143.31"/>
    <d v="2025-07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4313"/>
    <d v="2025-09-17T00:00:00"/>
    <n v="2025947"/>
    <d v="2025-09-17T00:00:00"/>
    <d v="2025-07-01T00:00:00"/>
    <n v="1141.1099999999999"/>
    <d v="2025-10-17T00:00:00"/>
    <s v="E0241027"/>
    <s v="PD024457"/>
    <s v="INFRAESTRUTURA DO SEI CIDADES"/>
    <n v="1086.3399999999999"/>
    <d v="2025-07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4314"/>
    <d v="2025-09-17T00:00:00"/>
    <n v="2025948"/>
    <d v="2025-09-17T00:00:00"/>
    <d v="2025-07-01T00:00:00"/>
    <n v="709002.2"/>
    <d v="2025-10-17T00:00:00"/>
    <s v="E0241027"/>
    <s v="PD024457"/>
    <s v="INFRAESTRUTURA DO SEI CIDADES"/>
    <n v="674970.09"/>
    <d v="2025-07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4315"/>
    <d v="2025-09-17T00:00:00"/>
    <n v="2025949"/>
    <d v="2025-09-17T00:00:00"/>
    <d v="2025-07-01T00:00:00"/>
    <n v="1722.44"/>
    <d v="2025-10-17T00:00:00"/>
    <s v="E0241027"/>
    <s v="PD024457"/>
    <s v="INFRAESTRUTURA DO SEI CIDADES"/>
    <n v="1639.76"/>
    <d v="2025-07-01T00:00:00"/>
    <x v="0"/>
    <s v="025/2025"/>
    <s v="018.00020010/2024-94"/>
    <s v="359.00008976/2024-47-ITO"/>
    <s v="2 - FATURADO"/>
    <n v="0"/>
    <x v="0"/>
    <x v="0"/>
    <m/>
  </r>
  <r>
    <x v="635"/>
    <s v="39.467.292/0001-02"/>
    <s v="NF SERVICOS"/>
    <n v="194334"/>
    <d v="2025-09-17T00:00:00"/>
    <n v="2025968"/>
    <d v="2025-09-17T00:00:00"/>
    <d v="2025-08-01T00:00:00"/>
    <n v="3807.7"/>
    <d v="2025-10-17T00:00:00"/>
    <s v="E0240593"/>
    <s v="PD024428"/>
    <s v="SAM ESTOQUE E PATRIMONIO"/>
    <n v="3624.93"/>
    <d v="2025-08-01T00:00:00"/>
    <x v="0"/>
    <s v="040/2024"/>
    <s v="018.00024155/2024-64"/>
    <s v="359.00008323/2024-68 APPS"/>
    <s v="2 - FATURADO"/>
    <n v="0"/>
    <x v="0"/>
    <x v="0"/>
    <m/>
  </r>
  <r>
    <x v="635"/>
    <s v="39.467.292/0001-02"/>
    <s v="NF SERVICOS"/>
    <n v="194337"/>
    <d v="2025-09-17T00:00:00"/>
    <n v="2025971"/>
    <d v="2025-09-17T00:00:00"/>
    <d v="2025-08-01T00:00:00"/>
    <n v="1500.48"/>
    <d v="2025-10-17T00:00:00"/>
    <s v="E0240592"/>
    <s v="PD024428"/>
    <s v="SAM ESTOQUE E PATRIMONIO"/>
    <n v="1428.46"/>
    <d v="2025-08-01T00:00:00"/>
    <x v="0"/>
    <s v="040/2024"/>
    <s v="018.00024155/2024-64"/>
    <s v="359.00008323/2024-68 APPS"/>
    <s v="2 - FATURADO"/>
    <n v="0"/>
    <x v="0"/>
    <x v="0"/>
    <m/>
  </r>
  <r>
    <x v="635"/>
    <s v="39.467.292/0001-02"/>
    <s v="NF SERVICOS"/>
    <n v="194485"/>
    <d v="2025-09-19T00:00:00"/>
    <n v="2026119"/>
    <d v="2025-09-19T00:00:00"/>
    <d v="2025-08-01T00:00:00"/>
    <n v="20653.82"/>
    <d v="2025-10-19T00:00:00"/>
    <s v="E0230508"/>
    <s v="PD023411"/>
    <s v="PAAS BANCO DE DADOS MICROSOFT SQL, INFRAESTRUTURA VIRTUALIZADA ON PREMISES, CERTIFICADO SSL STANDARD -OV E SERVIÇOS DE SUPORTE TECNICO"/>
    <n v="19662.439999999999"/>
    <d v="2025-08-01T00:00:00"/>
    <x v="0"/>
    <s v="026/2023"/>
    <s v="018.00011993/2023-97"/>
    <s v="359.00000491/2024-13 ITO"/>
    <s v="2 - FATURADO"/>
    <n v="0"/>
    <x v="0"/>
    <x v="0"/>
    <m/>
  </r>
  <r>
    <x v="635"/>
    <s v="39.467.292/0001-02"/>
    <s v="NF SERVICOS KIT"/>
    <n v="194486"/>
    <d v="2025-09-19T00:00:00"/>
    <n v="2026120"/>
    <d v="2025-09-19T00:00:00"/>
    <d v="2025-08-01T00:00:00"/>
    <n v="10979.16"/>
    <d v="2025-10-19T00:00:00"/>
    <s v="E0230508"/>
    <s v="PD023411"/>
    <s v="PAAS BANCO DE DADOS MICROSOFT SQL, INFRAESTRUTURA VIRTUALIZADA ON PREMISES, CERTIFICADO SSL STANDARD -OV E SERVIÇOS DE SUPORTE TECNICO"/>
    <n v="10452.16"/>
    <d v="2025-08-01T00:00:00"/>
    <x v="0"/>
    <s v="026/2023"/>
    <s v="018.00011993/2023-97"/>
    <s v="359.00000491/2024-13 ITO"/>
    <s v="2 - FATURADO"/>
    <n v="0"/>
    <x v="0"/>
    <x v="1"/>
    <m/>
  </r>
  <r>
    <x v="635"/>
    <s v="39.467.292/0001-02"/>
    <s v="NFS INSS RET"/>
    <n v="194487"/>
    <d v="2025-09-19T00:00:00"/>
    <n v="2026121"/>
    <d v="2025-09-19T00:00:00"/>
    <d v="2025-08-01T00:00:00"/>
    <n v="39479.519999999997"/>
    <d v="2025-10-19T00:00:00"/>
    <s v="EC230508"/>
    <s v="PD023411"/>
    <s v="PAAS BANCO DE DADOS MICROSOFT SQL, INFRAESTRUTURA VIRTUALIZADA ON PREMISES, CERTIFICADO SSL STANDARD -OV E SERVIÇOS DE SUPORTE TECNICO"/>
    <n v="33241.760000000002"/>
    <d v="2025-08-01T00:00:00"/>
    <x v="0"/>
    <s v="026/2023"/>
    <s v="018.00011993/2023-97"/>
    <s v="359.00000491/2024-13 ITO"/>
    <s v="2 - FATURADO"/>
    <n v="0"/>
    <x v="0"/>
    <x v="0"/>
    <m/>
  </r>
  <r>
    <x v="635"/>
    <s v="39.467.292/0001-02"/>
    <s v="NF SERVICOS"/>
    <n v="194488"/>
    <d v="2025-09-19T00:00:00"/>
    <n v="2026122"/>
    <d v="2025-09-19T00:00:00"/>
    <d v="2025-08-01T00:00:00"/>
    <n v="46135.94"/>
    <d v="2025-10-19T00:00:00"/>
    <s v="EC230508"/>
    <s v="PD023411"/>
    <s v="PAAS BANCO DE DADOS MICROSOFT SQL, INFRAESTRUTURA VIRTUALIZADA ON PREMISES, CERTIFICADO SSL STANDARD -OV E SERVIÇOS DE SUPORTE TECNICO"/>
    <n v="43921.41"/>
    <d v="2025-08-01T00:00:00"/>
    <x v="0"/>
    <s v="026/2023"/>
    <s v="018.00011993/2023-97"/>
    <s v="359.00000491/2024-13 ITO"/>
    <s v="2 - FATURADO"/>
    <n v="0"/>
    <x v="0"/>
    <x v="0"/>
    <m/>
  </r>
  <r>
    <x v="635"/>
    <s v="39.467.292/0001-02"/>
    <s v="NF SERVICOS"/>
    <n v="194489"/>
    <d v="2025-09-19T00:00:00"/>
    <n v="2026123"/>
    <d v="2025-09-19T00:00:00"/>
    <d v="2025-08-01T00:00:00"/>
    <n v="79576.820000000007"/>
    <d v="2025-10-19T00:00:00"/>
    <s v="E0220024"/>
    <s v="PD022017"/>
    <s v="SISTEMA eSISLA-WEB   DPME"/>
    <n v="75757.13"/>
    <d v="2025-08-01T00:00:00"/>
    <x v="0"/>
    <s v="nº 34235-SAAC-00029-2022"/>
    <s v="018.00002088/2023-46"/>
    <s v="359.00002139/202412-ITO"/>
    <s v="2 - FATURADO"/>
    <n v="0"/>
    <x v="0"/>
    <x v="0"/>
    <m/>
  </r>
  <r>
    <x v="635"/>
    <s v="39.467.292/0001-02"/>
    <s v="NF SERVICOS"/>
    <n v="194490"/>
    <d v="2025-09-19T00:00:00"/>
    <n v="2026124"/>
    <d v="2025-09-19T00:00:00"/>
    <d v="2025-08-01T00:00:00"/>
    <n v="162035.18"/>
    <d v="2025-10-19T00:00:00"/>
    <s v="E0230265"/>
    <s v="PD023233"/>
    <s v="MANUTENÇÃO SISTEMA SGGD"/>
    <n v="154257.49"/>
    <d v="2025-08-01T00:00:00"/>
    <x v="0"/>
    <s v="002/2023"/>
    <s v="018.00000441/2023-53"/>
    <s v="359.00004261/2023-34-APPS"/>
    <s v="2 - FATURADO"/>
    <n v="0"/>
    <x v="0"/>
    <x v="0"/>
    <m/>
  </r>
  <r>
    <x v="635"/>
    <s v="39.467.292/0001-02"/>
    <s v="NF SERVICOS"/>
    <n v="194497"/>
    <d v="2025-09-19T00:00:00"/>
    <n v="2026131"/>
    <d v="2025-09-19T00:00:00"/>
    <d v="2025-08-01T00:00:00"/>
    <n v="156028.79999999999"/>
    <d v="2025-10-19T00:00:00"/>
    <s v="ET220187"/>
    <s v="PD022145"/>
    <s v="MANUTENÇÃO SISTEMA, PAAS JBOSS,INFRAESTRUTURA  VIRTUALIZADA ON PREMISES (IAAS)AVANÇADA COM GERENCIAMENTO, CERTIFICADO SSL STANDARD-OV(RAIZ INTERNACIONAL)"/>
    <n v="148539.42000000001"/>
    <d v="2025-08-01T00:00:00"/>
    <x v="0"/>
    <s v="34235-SAAC-00162-2022"/>
    <s v="018.00000962/2023-19"/>
    <s v="PD-PRC-2022/03756 359.00009232/2024-40  APPS"/>
    <s v="2 - FATURADO"/>
    <n v="0"/>
    <x v="0"/>
    <x v="0"/>
    <m/>
  </r>
  <r>
    <x v="635"/>
    <s v="39.467.292/0001-02"/>
    <s v="NF SERVICOS"/>
    <n v="194500"/>
    <d v="2025-09-19T00:00:00"/>
    <n v="2026134"/>
    <d v="2025-09-19T00:00:00"/>
    <d v="2025-08-01T00:00:00"/>
    <n v="4901.99"/>
    <d v="2025-10-19T00:00:00"/>
    <s v="E0220188"/>
    <s v="PD022145"/>
    <s v="MANUTENÇÃO SISTEMA, PAAS JBOSS,INFRAESTRUTURA  VIRTUALIZADA ON PREMISES (IAAS)AVANÇADA COM GERENCIAMENTO, CERTIFICADO SSL STANDARD-OV(RAIZ INTERNACIONAL)"/>
    <n v="4666.6899999999996"/>
    <d v="2025-08-01T00:00:00"/>
    <x v="0"/>
    <s v="34235-SAAC-00162-2022"/>
    <s v="018.00000962/2023-19"/>
    <s v="PD-PRC-2022/03756  359.00009232/2024-40  ITO"/>
    <s v="2 - FATURADO"/>
    <n v="0"/>
    <x v="0"/>
    <x v="0"/>
    <m/>
  </r>
  <r>
    <x v="635"/>
    <s v="39.467.292/0001-02"/>
    <s v="NF SERVICOS"/>
    <n v="194559"/>
    <d v="2025-09-19T00:00:00"/>
    <n v="2026193"/>
    <d v="2025-09-19T00:00:00"/>
    <d v="2025-05-01T00:00:00"/>
    <n v="46466.720000000001"/>
    <d v="2025-10-19T00:00:00"/>
    <s v="E0220056"/>
    <s v="PD022042"/>
    <s v="HELP DESK, SUPORTE TECNICO, INFRAESTRUTURA FISICA E PAAS MIDDLEWARE"/>
    <n v="44236.32"/>
    <d v="2025-05-01T00:00:00"/>
    <x v="0"/>
    <s v="34235-SAAC-00081-2022"/>
    <s v="SPOG-PRC-2022/00014"/>
    <s v="PD-PRCP-2022/01798-359.00005177/2024-19 - ITO"/>
    <s v="2 - FATURADO"/>
    <n v="0"/>
    <x v="0"/>
    <x v="0"/>
    <m/>
  </r>
  <r>
    <x v="635"/>
    <s v="39.467.292/0001-02"/>
    <s v="NF SERVICOS"/>
    <n v="194560"/>
    <d v="2025-09-19T00:00:00"/>
    <n v="2026194"/>
    <d v="2025-09-19T00:00:00"/>
    <d v="2025-05-01T00:00:00"/>
    <n v="27748.71"/>
    <d v="2025-10-19T00:00:00"/>
    <s v="E0220056"/>
    <s v="PD022042"/>
    <s v="HELP DESK, SUPORTE TECNICO, INFRAESTRUTURA FISICA E PAAS MIDDLEWARE"/>
    <n v="26416.77"/>
    <d v="2025-05-01T00:00:00"/>
    <x v="0"/>
    <s v="34235-SAAC-00081-2022"/>
    <s v="SPOG-PRC-2022/00014"/>
    <s v="PD-PRCP-2022/01798-359.00005177/2024-19 - ITO"/>
    <s v="2 - FATURADO"/>
    <n v="0"/>
    <x v="0"/>
    <x v="0"/>
    <m/>
  </r>
  <r>
    <x v="635"/>
    <s v="39.467.292/0001-02"/>
    <s v="ND-FUNCIONARIO CEDID"/>
    <s v="3912A"/>
    <d v="2025-09-30T00:00:00"/>
    <m/>
    <m/>
    <m/>
    <n v="35047.519999999997"/>
    <d v="2025-10-31T00:00:00"/>
    <s v="CARGA INICIAL FUNCIONARIO CEDID"/>
    <m/>
    <s v="CARGA INICIAL FUNCIONARIO CEDID"/>
    <n v="35047.519999999997"/>
    <m/>
    <x v="0"/>
    <m/>
    <m/>
    <m/>
    <s v="31 DIAS"/>
    <n v="0"/>
    <x v="0"/>
    <x v="10"/>
    <m/>
  </r>
  <r>
    <x v="635"/>
    <s v="39.467.292/0001-02"/>
    <s v="ND-FUNCIONARIO CEDID"/>
    <s v="3913A"/>
    <d v="2025-09-30T00:00:00"/>
    <m/>
    <m/>
    <m/>
    <n v="20336.04"/>
    <d v="2025-10-31T00:00:00"/>
    <s v="CARGA INICIAL FUNCIONARIO CEDID"/>
    <m/>
    <s v="CARGA INICIAL FUNCIONARIO CEDID"/>
    <n v="20336.04"/>
    <m/>
    <x v="0"/>
    <m/>
    <m/>
    <m/>
    <s v="31 DIAS"/>
    <n v="0"/>
    <x v="0"/>
    <x v="10"/>
    <m/>
  </r>
  <r>
    <x v="635"/>
    <s v="39.467.292/0001-02"/>
    <s v="ND-FUNCIONARIO CEDID"/>
    <s v="3914A"/>
    <d v="2025-09-30T00:00:00"/>
    <m/>
    <m/>
    <m/>
    <n v="16007.15"/>
    <d v="2025-10-31T00:00:00"/>
    <s v="CARGA INICIAL FUNCIONARIO CEDID"/>
    <m/>
    <s v="CARGA INICIAL FUNCIONARIO CEDID"/>
    <n v="16007.15"/>
    <m/>
    <x v="0"/>
    <m/>
    <m/>
    <m/>
    <s v="31 DIAS"/>
    <n v="0"/>
    <x v="0"/>
    <x v="10"/>
    <m/>
  </r>
  <r>
    <x v="635"/>
    <s v="39.467.292/0011-84"/>
    <s v="NF SERVICOS E_GOV"/>
    <n v="179181"/>
    <d v="2025-02-12T00:00:00"/>
    <n v="1921069"/>
    <d v="2025-02-12T00:00:00"/>
    <m/>
    <n v="73.260000000000005"/>
    <d v="2025-03-14T00:00:00"/>
    <m/>
    <m/>
    <s v="Certificado e-CPF A1 (renovacao) em Software (12 meses) Gov"/>
    <n v="69.739999999999995"/>
    <m/>
    <x v="0"/>
    <m/>
    <m/>
    <m/>
    <s v="2 - FATURADO"/>
    <n v="200"/>
    <x v="1"/>
    <x v="1"/>
    <m/>
  </r>
  <r>
    <x v="635"/>
    <s v="39.467.292/0015-08"/>
    <s v="NF SERVICOS"/>
    <n v="192757"/>
    <d v="2025-08-25T00:00:00"/>
    <n v="2011632"/>
    <d v="2025-08-25T00:00:00"/>
    <d v="2025-07-01T00:00:00"/>
    <n v="367874.77"/>
    <d v="2025-09-24T00:00:00"/>
    <s v="E0251228"/>
    <s v="PD251129"/>
    <s v="PLATAFORMA COLABORATIVA I"/>
    <n v="350216.78"/>
    <d v="2025-07-01T00:00:00"/>
    <x v="0"/>
    <m/>
    <s v="018.00004658/2025-02"/>
    <s v="359.00005031/2025-54 - ITO"/>
    <s v="2 - FATURADO"/>
    <n v="6"/>
    <x v="2"/>
    <x v="0"/>
    <m/>
  </r>
  <r>
    <x v="635"/>
    <s v="39.467.292/0015-08"/>
    <s v="NF SERVICOS"/>
    <n v="194333"/>
    <d v="2025-09-17T00:00:00"/>
    <n v="2025967"/>
    <d v="2025-09-17T00:00:00"/>
    <d v="2025-08-01T00:00:00"/>
    <n v="313405.08"/>
    <d v="2025-10-17T00:00:00"/>
    <s v="E0251228"/>
    <s v="PD251129"/>
    <s v="PLATAFORMA COLABORATIVA I"/>
    <n v="298361.64"/>
    <d v="2025-08-01T00:00:00"/>
    <x v="0"/>
    <m/>
    <s v="018.00004658/2025-02"/>
    <s v="359.00005031/2025-54 - ITO"/>
    <s v="2 - FATURADO"/>
    <n v="0"/>
    <x v="0"/>
    <x v="0"/>
    <m/>
  </r>
  <r>
    <x v="635"/>
    <s v="39.467.292/0015-08"/>
    <s v="NF SERVICOS"/>
    <n v="194579"/>
    <d v="2025-09-19T00:00:00"/>
    <n v="2026213"/>
    <d v="2025-09-22T00:00:00"/>
    <d v="2025-07-01T00:00:00"/>
    <n v="222176.77"/>
    <d v="2025-10-22T00:00:00"/>
    <s v="E0240240"/>
    <s v="PD024142"/>
    <s v="PLATAFORMA COMO SERVIÇO PaaS MIDDLEWARE, INFRAESTRUTURA ON PREMISSES, FERRMANETA DE MONITORAMENTO, SERVIÇOS HTTP, SERVIÇOS TÉCNICOS E SUPORTE TÉCNICO"/>
    <n v="211512.29"/>
    <d v="2025-07-01T00:00:00"/>
    <x v="0"/>
    <s v="035/2024"/>
    <s v="018.00009726/2024-31"/>
    <s v="359.00002595/2024-54-ITO"/>
    <s v="2 - FATURADO"/>
    <n v="0"/>
    <x v="0"/>
    <x v="0"/>
    <m/>
  </r>
  <r>
    <x v="635"/>
    <s v="39.467.292/0015-08"/>
    <s v="NF SERVICOS"/>
    <n v="194580"/>
    <d v="2025-09-19T00:00:00"/>
    <n v="2026214"/>
    <d v="2025-09-22T00:00:00"/>
    <d v="2025-07-01T00:00:00"/>
    <n v="106521.13"/>
    <d v="2025-10-22T00:00:00"/>
    <s v="E0240240"/>
    <s v="PD024142"/>
    <s v="PLATAFORMA COMO SERVIÇO PaaS MIDDLEWARE, INFRAESTRUTURA ON PREMISSES, FERRMANETA DE MONITORAMENTO, SERVIÇOS HTTP, SERVIÇOS TÉCNICOS E SUPORTE TÉCNICO"/>
    <n v="101408.12"/>
    <d v="2025-07-01T00:00:00"/>
    <x v="0"/>
    <s v="035/2024"/>
    <s v="018.00009726/2024-31"/>
    <s v="359.00002595/2024-54-ITO"/>
    <s v="2 - FATURADO"/>
    <n v="0"/>
    <x v="0"/>
    <x v="0"/>
    <m/>
  </r>
  <r>
    <x v="635"/>
    <s v="39.467.292/0015-08"/>
    <s v="NF SERVICOS"/>
    <n v="194581"/>
    <d v="2025-09-19T00:00:00"/>
    <n v="2026215"/>
    <d v="2025-09-22T00:00:00"/>
    <d v="2025-07-01T00:00:00"/>
    <n v="41261.71"/>
    <d v="2025-10-22T00:00:00"/>
    <s v="E0240240"/>
    <s v="PD024142"/>
    <s v="PLATAFORMA COMO SERVIÇO PaaS MIDDLEWARE, INFRAESTRUTURA ON PREMISSES, FERRMANETA DE MONITORAMENTO, SERVIÇOS HTTP, SERVIÇOS TÉCNICOS E SUPORTE TÉCNICO"/>
    <n v="39281.15"/>
    <d v="2025-07-01T00:00:00"/>
    <x v="0"/>
    <s v="035/2024"/>
    <s v="018.00009726/2024-31"/>
    <s v="359.00002595/2024-54-ITO"/>
    <s v="2 - FATURADO"/>
    <n v="0"/>
    <x v="0"/>
    <x v="0"/>
    <m/>
  </r>
  <r>
    <x v="635"/>
    <s v="39.467.292/0015-08"/>
    <s v="NF SERVICOS"/>
    <n v="194958"/>
    <d v="2025-09-26T00:00:00"/>
    <n v="2026592"/>
    <d v="2025-09-26T00:00:00"/>
    <d v="2025-08-01T00:00:00"/>
    <n v="222176.77"/>
    <d v="2025-10-26T00:00:00"/>
    <s v="E0240240"/>
    <s v="PD024142"/>
    <s v="PLATAFORMA COMO SERVIÇO PaaS MIDDLEWARE, INFRAESTRUTURA ON PREMISSES, FERRMANETA DE MONITORAMENTO, SERVIÇOS HTTP, SERVIÇOS TÉCNICOS E SUPORTE TÉCNICO"/>
    <n v="211512.29"/>
    <d v="2025-08-01T00:00:00"/>
    <x v="0"/>
    <s v="035/2024"/>
    <s v="018.00009726/2024-31"/>
    <s v="359.00002595/2024-54-ITO"/>
    <s v="2 - FATURADO"/>
    <n v="0"/>
    <x v="0"/>
    <x v="0"/>
    <m/>
  </r>
  <r>
    <x v="635"/>
    <s v="39.467.292/0015-08"/>
    <s v="NF SERVICOS"/>
    <n v="194959"/>
    <d v="2025-09-26T00:00:00"/>
    <n v="2026593"/>
    <d v="2025-09-26T00:00:00"/>
    <d v="2025-08-01T00:00:00"/>
    <n v="41261.71"/>
    <d v="2025-10-26T00:00:00"/>
    <s v="E0240240"/>
    <s v="PD024142"/>
    <s v="PLATAFORMA COMO SERVIÇO PaaS MIDDLEWARE, INFRAESTRUTURA ON PREMISSES, FERRMANETA DE MONITORAMENTO, SERVIÇOS HTTP, SERVIÇOS TÉCNICOS E SUPORTE TÉCNICO"/>
    <n v="39281.15"/>
    <d v="2025-08-01T00:00:00"/>
    <x v="0"/>
    <s v="035/2024"/>
    <s v="018.00009726/2024-31"/>
    <s v="359.00002595/2024-54-ITO"/>
    <s v="2 - FATURADO"/>
    <n v="0"/>
    <x v="0"/>
    <x v="0"/>
    <m/>
  </r>
  <r>
    <x v="635"/>
    <s v="39.467.292/0015-08"/>
    <s v="NF SERVICOS"/>
    <n v="194960"/>
    <d v="2025-09-26T00:00:00"/>
    <n v="2026594"/>
    <d v="2025-09-26T00:00:00"/>
    <d v="2025-08-01T00:00:00"/>
    <n v="106521.13"/>
    <d v="2025-10-26T00:00:00"/>
    <s v="E0240240"/>
    <s v="PD024142"/>
    <s v="PLATAFORMA COMO SERVIÇO PaaS MIDDLEWARE, INFRAESTRUTURA ON PREMISSES, FERRMANETA DE MONITORAMENTO, SERVIÇOS HTTP, SERVIÇOS TÉCNICOS E SUPORTE TÉCNICO"/>
    <n v="101408.12"/>
    <d v="2025-08-01T00:00:00"/>
    <x v="0"/>
    <s v="035/2024"/>
    <s v="018.00009726/2024-31"/>
    <s v="359.00002595/2024-54-ITO"/>
    <s v="2 - FATURADO"/>
    <n v="0"/>
    <x v="0"/>
    <x v="0"/>
    <m/>
  </r>
  <r>
    <x v="636"/>
    <s v="39.597.030/0001-62"/>
    <s v="ND-OPERADORA CIELO"/>
    <n v="26881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637"/>
    <s v="39.832.606/0001-29"/>
    <s v="ND-OPERADORA CIELO"/>
    <n v="26620"/>
    <d v="2025-09-02T00:00:00"/>
    <m/>
    <m/>
    <m/>
    <n v="187.49"/>
    <d v="2025-09-02T00:00:00"/>
    <m/>
    <m/>
    <s v="Certificado e-CNPJ A1 em Software (12 meses)"/>
    <n v="187.49"/>
    <m/>
    <x v="0"/>
    <m/>
    <m/>
    <m/>
    <s v="1 - VENDA A VISTA"/>
    <n v="28"/>
    <x v="2"/>
    <x v="5"/>
    <m/>
  </r>
  <r>
    <x v="638"/>
    <s v="39.850.744/0001-30"/>
    <s v="ND-OPERADORA CIELO"/>
    <n v="26847"/>
    <d v="2025-09-25T00:00:00"/>
    <m/>
    <m/>
    <m/>
    <n v="162.49"/>
    <d v="2025-09-25T00:00:00"/>
    <m/>
    <m/>
    <s v="e-CNPJ A3 (somente certificado) - 12 meses "/>
    <n v="162.49"/>
    <m/>
    <x v="0"/>
    <m/>
    <m/>
    <m/>
    <s v="1 - VENDA A VISTA"/>
    <n v="5"/>
    <x v="2"/>
    <x v="5"/>
    <m/>
  </r>
  <r>
    <x v="639"/>
    <s v="391.120.908-83"/>
    <s v="ND-OPERADORA CIELO"/>
    <n v="26888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640"/>
    <s v="392.857.398-57"/>
    <s v="NF SERVICOS DO"/>
    <n v="304257"/>
    <d v="2025-01-06T00:00:00"/>
    <n v="310837"/>
    <d v="2025-01-14T00:00:00"/>
    <m/>
    <n v="25.2"/>
    <d v="2025-02-13T00:00:00"/>
    <m/>
    <m/>
    <s v="Boletim - Diário Oficial Informa"/>
    <n v="25.2"/>
    <m/>
    <x v="0"/>
    <m/>
    <m/>
    <m/>
    <s v="3 - FATURADO DO INFORMA"/>
    <n v="229"/>
    <x v="1"/>
    <x v="1"/>
    <m/>
  </r>
  <r>
    <x v="641"/>
    <s v="394.264.088-00"/>
    <s v="ND-OPERADORA CIELO"/>
    <n v="26865"/>
    <d v="2025-09-25T00:00:00"/>
    <m/>
    <m/>
    <m/>
    <n v="124.99"/>
    <d v="2025-09-25T00:00:00"/>
    <m/>
    <m/>
    <s v="e-CPF A1 (renovacao) em Software (12 meses) "/>
    <n v="124.99"/>
    <m/>
    <x v="0"/>
    <m/>
    <m/>
    <m/>
    <s v="1 - VENDA A VISTA"/>
    <n v="5"/>
    <x v="2"/>
    <x v="5"/>
    <m/>
  </r>
  <r>
    <x v="642"/>
    <s v="395.476.418-08"/>
    <s v="ND-OPERADORA CIELO"/>
    <n v="26418"/>
    <d v="2025-08-16T00:00:00"/>
    <m/>
    <m/>
    <m/>
    <n v="124.99"/>
    <d v="2025-08-16T00:00:00"/>
    <m/>
    <m/>
    <s v="e-CPF A1 (renovacao) em Software (12 meses) "/>
    <n v="124.99"/>
    <m/>
    <x v="0"/>
    <m/>
    <m/>
    <m/>
    <s v="1 - VENDA A VISTA"/>
    <n v="45"/>
    <x v="5"/>
    <x v="5"/>
    <m/>
  </r>
  <r>
    <x v="643"/>
    <s v="395.931.678-03"/>
    <s v="ND-AMAZON"/>
    <n v="84"/>
    <d v="2025-01-07T00:00:00"/>
    <m/>
    <m/>
    <m/>
    <n v="82"/>
    <d v="2025-02-06T00:00:00"/>
    <m/>
    <m/>
    <s v="ARTE AFRICANA"/>
    <n v="82"/>
    <m/>
    <x v="0"/>
    <m/>
    <m/>
    <m/>
    <s v="2 - FATURADO"/>
    <n v="236"/>
    <x v="1"/>
    <x v="6"/>
    <m/>
  </r>
  <r>
    <x v="644"/>
    <s v="398.301.188-86"/>
    <s v="ND-OPERADORA CIELO"/>
    <n v="26604"/>
    <d v="2025-09-01T00:00:00"/>
    <m/>
    <m/>
    <m/>
    <n v="124.99"/>
    <d v="2025-09-01T00:00:00"/>
    <m/>
    <m/>
    <s v="e-CPF A1 (renovacao) em Software (12 meses) "/>
    <n v="124.99"/>
    <m/>
    <x v="0"/>
    <m/>
    <m/>
    <m/>
    <s v="1 - VENDA A VISTA"/>
    <n v="29"/>
    <x v="2"/>
    <x v="5"/>
    <m/>
  </r>
  <r>
    <x v="645"/>
    <s v="399.111.118-73"/>
    <s v="ND-OPERADORA CIELO"/>
    <n v="26707"/>
    <d v="2025-09-25T00:00:00"/>
    <m/>
    <m/>
    <m/>
    <n v="124.99"/>
    <d v="2025-09-25T00:00:00"/>
    <m/>
    <m/>
    <s v="Certificado e-CPF A3 (somente certificado) - 12 meses"/>
    <n v="124.99"/>
    <m/>
    <x v="0"/>
    <m/>
    <m/>
    <m/>
    <s v="1 - VENDA A VISTA"/>
    <n v="5"/>
    <x v="2"/>
    <x v="5"/>
    <m/>
  </r>
  <r>
    <x v="646"/>
    <s v="40.205.706/0001-04"/>
    <s v="ND-OPERADORA CIELO"/>
    <n v="26601"/>
    <d v="2025-09-01T00:00:00"/>
    <m/>
    <m/>
    <m/>
    <n v="187.49"/>
    <d v="2025-09-01T00:00:00"/>
    <m/>
    <m/>
    <s v="Certificado e-CNPJ A1 em Software (12 meses)"/>
    <n v="187.49"/>
    <m/>
    <x v="0"/>
    <m/>
    <m/>
    <m/>
    <s v="1 - VENDA A VISTA"/>
    <n v="29"/>
    <x v="2"/>
    <x v="5"/>
    <m/>
  </r>
  <r>
    <x v="647"/>
    <s v="40.613.644/0001-70"/>
    <s v="ND-OPERADORA CIELO"/>
    <n v="26630"/>
    <d v="2025-09-02T00:00:00"/>
    <m/>
    <m/>
    <m/>
    <n v="188.57"/>
    <d v="2025-09-02T00:00:00"/>
    <m/>
    <m/>
    <s v="e-CNPJ A3 (somente certificado) - 18 meses "/>
    <n v="188.57"/>
    <m/>
    <x v="0"/>
    <m/>
    <m/>
    <m/>
    <s v="1 - VENDA A VISTA"/>
    <n v="28"/>
    <x v="2"/>
    <x v="5"/>
    <m/>
  </r>
  <r>
    <x v="647"/>
    <s v="40.613.644/0001-70"/>
    <s v="ND-OPERADORA CIELO"/>
    <n v="26662"/>
    <d v="2025-09-05T00:00:00"/>
    <m/>
    <m/>
    <m/>
    <n v="187.49"/>
    <d v="2025-09-05T00:00:00"/>
    <m/>
    <m/>
    <s v="Certificado e-CNPJ A1 em Software (12 meses)"/>
    <n v="187.49"/>
    <m/>
    <x v="0"/>
    <m/>
    <m/>
    <m/>
    <s v="1 - VENDA A VISTA"/>
    <n v="25"/>
    <x v="2"/>
    <x v="5"/>
    <m/>
  </r>
  <r>
    <x v="648"/>
    <s v="400.522.653-15"/>
    <s v="ND-AMAZON"/>
    <n v="120"/>
    <d v="2025-01-07T00:00:00"/>
    <m/>
    <m/>
    <m/>
    <n v="29.75"/>
    <d v="2025-02-06T00:00:00"/>
    <m/>
    <m/>
    <s v="LAVATER DAS SENHORAS, O"/>
    <n v="29.75"/>
    <m/>
    <x v="0"/>
    <m/>
    <m/>
    <m/>
    <s v="2 - FATURADO"/>
    <n v="236"/>
    <x v="1"/>
    <x v="6"/>
    <m/>
  </r>
  <r>
    <x v="649"/>
    <s v="400.654.642-49"/>
    <s v="ND-AMAZON"/>
    <n v="203"/>
    <d v="2025-02-06T00:00:00"/>
    <m/>
    <m/>
    <m/>
    <n v="34.42"/>
    <d v="2025-03-08T00:00:00"/>
    <m/>
    <m/>
    <s v="COL. APL. ESPECIAL: DICIONARIO DE FOTOGRAFOS DO CINEMA BRASILEIRO"/>
    <n v="21.67"/>
    <m/>
    <x v="0"/>
    <m/>
    <m/>
    <m/>
    <s v="2 - FATURADO"/>
    <n v="206"/>
    <x v="1"/>
    <x v="6"/>
    <m/>
  </r>
  <r>
    <x v="649"/>
    <s v="400.654.642-49"/>
    <s v="ND-AMAZON"/>
    <n v="237"/>
    <d v="2025-03-27T00:00:00"/>
    <m/>
    <m/>
    <m/>
    <n v="14.9"/>
    <d v="2025-04-26T00:00:00"/>
    <m/>
    <m/>
    <s v="COL. APL. PERFIL: SILVIO DE ABREU"/>
    <n v="14.9"/>
    <m/>
    <x v="0"/>
    <m/>
    <m/>
    <m/>
    <s v="2 - FATURADO"/>
    <n v="157"/>
    <x v="4"/>
    <x v="6"/>
    <m/>
  </r>
  <r>
    <x v="650"/>
    <s v="402.291.288-07"/>
    <s v="ND-AMAZON"/>
    <n v="114"/>
    <d v="2025-01-07T00:00:00"/>
    <m/>
    <m/>
    <m/>
    <n v="39.729999999999997"/>
    <d v="2025-02-06T00:00:00"/>
    <m/>
    <m/>
    <s v="DIREITO E JUSTICA EM TERRAS D'EL REI NA S.PAULO COLONIAL  (1709-1822)"/>
    <n v="39.729999999999997"/>
    <m/>
    <x v="0"/>
    <m/>
    <m/>
    <m/>
    <s v="2 - FATURADO"/>
    <n v="236"/>
    <x v="1"/>
    <x v="6"/>
    <m/>
  </r>
  <r>
    <x v="651"/>
    <s v="402.577.628-68"/>
    <s v="ND-AMAZON"/>
    <n v="142"/>
    <d v="2025-01-07T00:00:00"/>
    <m/>
    <m/>
    <m/>
    <n v="15"/>
    <d v="2025-02-06T00:00:00"/>
    <m/>
    <m/>
    <s v="CASTRO ALVES - COLECAO SERIE ESSENCIAL NO 45 - 1A REIMPRESSAO"/>
    <n v="15"/>
    <m/>
    <x v="0"/>
    <m/>
    <m/>
    <m/>
    <s v="2 - FATURADO"/>
    <n v="236"/>
    <x v="1"/>
    <x v="6"/>
    <m/>
  </r>
  <r>
    <x v="652"/>
    <s v="404.870.160-68"/>
    <s v="ND-AMAZON"/>
    <n v="370"/>
    <d v="2025-04-26T00:00:00"/>
    <m/>
    <m/>
    <m/>
    <n v="122.82"/>
    <d v="2025-05-26T00:00:00"/>
    <m/>
    <m/>
    <s v="ESCRITOR POR ESCRITOR - MACHADO DE ASSIS SEGUNDO SEUS PARES 1939-2008 - VL. 2"/>
    <n v="122.82"/>
    <m/>
    <x v="0"/>
    <m/>
    <m/>
    <m/>
    <s v="2 - FATURADO"/>
    <n v="127"/>
    <x v="7"/>
    <x v="6"/>
    <m/>
  </r>
  <r>
    <x v="653"/>
    <s v="405.290.958-58"/>
    <s v="ND-OPERADORA CIELO"/>
    <n v="26644"/>
    <d v="2025-09-04T00:00:00"/>
    <m/>
    <m/>
    <m/>
    <n v="187.49"/>
    <d v="2025-09-04T00:00:00"/>
    <m/>
    <m/>
    <s v="Certificado e-CNPJ A1 em Software (12 meses)"/>
    <n v="187.49"/>
    <m/>
    <x v="0"/>
    <m/>
    <m/>
    <m/>
    <s v="1 - VENDA A VISTA"/>
    <n v="26"/>
    <x v="2"/>
    <x v="5"/>
    <m/>
  </r>
  <r>
    <x v="654"/>
    <s v="41.082.293/0001-80"/>
    <s v="ND-OPERADORA CIELO"/>
    <n v="26912"/>
    <d v="2025-09-30T00:00:00"/>
    <m/>
    <m/>
    <m/>
    <n v="187.49"/>
    <d v="2025-09-30T00:00:00"/>
    <m/>
    <m/>
    <s v="Certificado e-CNPJ A1 em Software (12 meses)"/>
    <n v="187.49"/>
    <m/>
    <x v="0"/>
    <m/>
    <m/>
    <m/>
    <s v="1 - VENDA A VISTA"/>
    <n v="1"/>
    <x v="2"/>
    <x v="5"/>
    <m/>
  </r>
  <r>
    <x v="655"/>
    <s v="41.163.195/0001-78"/>
    <s v="ND-OPERADORA CIELO"/>
    <n v="26701"/>
    <d v="2025-09-09T00:00:00"/>
    <m/>
    <m/>
    <m/>
    <n v="187.49"/>
    <d v="2025-09-09T00:00:00"/>
    <m/>
    <m/>
    <s v="Certificado e-CNPJ A1 em Software (12 meses)"/>
    <n v="187.49"/>
    <m/>
    <x v="0"/>
    <m/>
    <m/>
    <m/>
    <s v="1 - VENDA A VISTA"/>
    <n v="21"/>
    <x v="2"/>
    <x v="5"/>
    <m/>
  </r>
  <r>
    <x v="656"/>
    <s v="41.326.517/0001-52"/>
    <s v="ND-OPERADORA CIELO"/>
    <n v="26766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657"/>
    <s v="415.351.948-04"/>
    <s v="ND-AMAZON"/>
    <n v="393"/>
    <d v="2025-05-07T00:00:00"/>
    <m/>
    <m/>
    <m/>
    <n v="18.7"/>
    <d v="2025-06-06T00:00:00"/>
    <m/>
    <m/>
    <s v="COL. PALCO -  SUR SCENE AGRESTE BODY ART A REFEICAO"/>
    <n v="18.7"/>
    <m/>
    <x v="0"/>
    <m/>
    <m/>
    <m/>
    <s v="2 - FATURADO"/>
    <n v="116"/>
    <x v="6"/>
    <x v="6"/>
    <m/>
  </r>
  <r>
    <x v="658"/>
    <s v="415.938.668-79"/>
    <s v="ND-OPERADORA CIELO"/>
    <n v="26855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659"/>
    <s v="419.581.818-46"/>
    <s v="NF SERVICOS DO"/>
    <n v="231181"/>
    <d v="2023-10-27T00:00:00"/>
    <n v="236893"/>
    <d v="2023-10-30T00:00:00"/>
    <m/>
    <n v="27"/>
    <d v="2025-08-21T00:00:00"/>
    <m/>
    <m/>
    <s v="Boletim - Diário Oficial Informa"/>
    <n v="33.83"/>
    <m/>
    <x v="0"/>
    <m/>
    <m/>
    <m/>
    <s v="3 - FATURADO DO INFORMA"/>
    <n v="40"/>
    <x v="5"/>
    <x v="1"/>
    <m/>
  </r>
  <r>
    <x v="659"/>
    <s v="419.581.818-46"/>
    <s v="NF SERVICOS DO"/>
    <n v="237017"/>
    <d v="2023-11-30T00:00:00"/>
    <n v="242788"/>
    <d v="2023-11-30T00:00:00"/>
    <m/>
    <n v="27"/>
    <d v="2025-08-21T00:00:00"/>
    <m/>
    <m/>
    <s v="Boletim - Diário Oficial Informa"/>
    <n v="33.49"/>
    <m/>
    <x v="0"/>
    <m/>
    <m/>
    <m/>
    <s v="3 - FATURADO DO INFORMA"/>
    <n v="40"/>
    <x v="5"/>
    <x v="1"/>
    <m/>
  </r>
  <r>
    <x v="659"/>
    <s v="419.581.818-46"/>
    <s v="NF SERVICOS DO"/>
    <n v="243861"/>
    <d v="2023-12-31T00:00:00"/>
    <n v="249682"/>
    <d v="2024-01-03T00:00:00"/>
    <m/>
    <n v="27"/>
    <d v="2025-08-21T00:00:00"/>
    <m/>
    <m/>
    <s v="Boletim - Diário Oficial Informa"/>
    <n v="33.119999999999997"/>
    <m/>
    <x v="0"/>
    <m/>
    <m/>
    <m/>
    <s v="3 - FATURADO DO INFORMA"/>
    <n v="40"/>
    <x v="5"/>
    <x v="1"/>
    <m/>
  </r>
  <r>
    <x v="659"/>
    <s v="419.581.818-46"/>
    <s v="NF SERVICOS DO"/>
    <n v="247484"/>
    <d v="2024-01-29T00:00:00"/>
    <n v="253351"/>
    <d v="2024-01-30T00:00:00"/>
    <m/>
    <n v="27"/>
    <d v="2025-08-21T00:00:00"/>
    <m/>
    <m/>
    <s v="Boletim - Diário Oficial Informa"/>
    <n v="32.83"/>
    <m/>
    <x v="0"/>
    <m/>
    <m/>
    <m/>
    <s v="3 - FATURADO DO INFORMA"/>
    <n v="40"/>
    <x v="5"/>
    <x v="1"/>
    <m/>
  </r>
  <r>
    <x v="659"/>
    <s v="419.581.818-46"/>
    <s v="NF SERVICOS DO"/>
    <n v="252893"/>
    <d v="2024-02-25T00:00:00"/>
    <n v="258794"/>
    <d v="2024-02-28T00:00:00"/>
    <m/>
    <n v="27"/>
    <d v="2025-08-21T00:00:00"/>
    <m/>
    <m/>
    <s v="Boletim - Diário Oficial Informa"/>
    <n v="32.520000000000003"/>
    <m/>
    <x v="0"/>
    <m/>
    <m/>
    <m/>
    <s v="3 - FATURADO DO INFORMA"/>
    <n v="40"/>
    <x v="5"/>
    <x v="1"/>
    <m/>
  </r>
  <r>
    <x v="660"/>
    <s v="42.375.777/0001-80"/>
    <s v="ND-OPERADORA CIELO"/>
    <n v="24084"/>
    <d v="2025-01-24T00:00:00"/>
    <m/>
    <m/>
    <m/>
    <n v="187.49"/>
    <d v="2025-01-24T00:00:00"/>
    <m/>
    <m/>
    <s v="Certificado e-CNPJ A1 em Software (12 meses)"/>
    <n v="179.54"/>
    <m/>
    <x v="0"/>
    <m/>
    <m/>
    <m/>
    <s v="1 - VENDA A VISTA"/>
    <n v="249"/>
    <x v="1"/>
    <x v="5"/>
    <m/>
  </r>
  <r>
    <x v="661"/>
    <s v="42.379.279/0001-06"/>
    <s v="ND-OPERADORA CIELO"/>
    <n v="26832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662"/>
    <s v="42.558.294/0001-11"/>
    <s v="NF SERVICOS KIT"/>
    <n v="25376"/>
    <d v="2021-10-22T00:00:00"/>
    <n v="29575"/>
    <d v="2021-10-22T00:00:00"/>
    <m/>
    <n v="95"/>
    <d v="2021-10-22T00:00:00"/>
    <m/>
    <m/>
    <s v="Certificado e-CNPJ A1 em software (12 meses) para ME/EPP"/>
    <n v="95"/>
    <m/>
    <x v="0"/>
    <m/>
    <m/>
    <m/>
    <s v="1 - VENDA A VISTA"/>
    <n v="1439"/>
    <x v="3"/>
    <x v="1"/>
    <m/>
  </r>
  <r>
    <x v="663"/>
    <s v="42.563.692/0001-26"/>
    <s v="NF SERVICOS"/>
    <n v="194042"/>
    <d v="2025-09-12T00:00:00"/>
    <n v="2025676"/>
    <d v="2025-09-12T00:00:00"/>
    <d v="2025-08-01T00:00:00"/>
    <n v="5919.22"/>
    <d v="2025-10-12T00:00:00"/>
    <s v="E0240585"/>
    <s v="PD024421"/>
    <s v="HOSPEDAGEM"/>
    <n v="5919.22"/>
    <d v="2025-08-01T00:00:00"/>
    <x v="0"/>
    <m/>
    <m/>
    <s v="359.00008288/2024-87  ITO"/>
    <s v="2 - FATURADO"/>
    <n v="0"/>
    <x v="0"/>
    <x v="0"/>
    <m/>
  </r>
  <r>
    <x v="663"/>
    <s v="42.563.692/0002-07"/>
    <s v="ND-OPERADORA CIELO"/>
    <n v="26293"/>
    <d v="2025-08-04T00:00:00"/>
    <m/>
    <m/>
    <m/>
    <n v="124.99"/>
    <d v="2025-08-04T00:00:00"/>
    <m/>
    <m/>
    <s v="e-CPF A3 (renovação)"/>
    <n v="0"/>
    <m/>
    <x v="0"/>
    <m/>
    <m/>
    <m/>
    <s v="1 - VENDA A VISTA"/>
    <n v="57"/>
    <x v="5"/>
    <x v="5"/>
    <m/>
  </r>
  <r>
    <x v="663"/>
    <s v="42.563.692/0002-07"/>
    <s v="ND-OPERADORA CIELO"/>
    <n v="26636"/>
    <d v="2025-09-03T00:00:00"/>
    <m/>
    <m/>
    <m/>
    <n v="249.98"/>
    <d v="2025-09-03T00:00:00"/>
    <m/>
    <m/>
    <s v="Certificado e-CPF A3 em cartão e leitora - 12 meses"/>
    <n v="249.98"/>
    <m/>
    <x v="0"/>
    <m/>
    <m/>
    <m/>
    <s v="1 - VENDA A VISTA"/>
    <n v="27"/>
    <x v="2"/>
    <x v="5"/>
    <m/>
  </r>
  <r>
    <x v="663"/>
    <s v="42.563.692/0002-07"/>
    <s v="ND-OPERADORA CIELO"/>
    <n v="26652"/>
    <d v="2025-09-04T00:00:00"/>
    <m/>
    <m/>
    <m/>
    <n v="124.99"/>
    <d v="2025-09-04T00:00:00"/>
    <m/>
    <m/>
    <s v="e-CPF A3 (renovação)"/>
    <n v="124.99"/>
    <m/>
    <x v="0"/>
    <m/>
    <m/>
    <m/>
    <s v="1 - VENDA A VISTA"/>
    <n v="26"/>
    <x v="2"/>
    <x v="5"/>
    <m/>
  </r>
  <r>
    <x v="663"/>
    <s v="42.563.692/0002-07"/>
    <s v="ND-OPERADORA CIELO"/>
    <n v="26728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663"/>
    <s v="42.563.692/0002-07"/>
    <s v="ND-OPERADORA CIELO"/>
    <n v="26729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663"/>
    <s v="42.563.692/0002-07"/>
    <s v="ND-OPERADORA CIELO"/>
    <n v="26744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663"/>
    <s v="42.563.692/0002-07"/>
    <s v="ND-OPERADORA CIELO"/>
    <n v="26772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663"/>
    <s v="42.563.692/0002-07"/>
    <s v="ND-OPERADORA CIELO"/>
    <n v="26789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663"/>
    <s v="42.563.692/0002-07"/>
    <s v="ND-OPERADORA CIELO"/>
    <n v="26828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663"/>
    <s v="42.563.692/0002-07"/>
    <s v="ND-OPERADORA CIELO"/>
    <n v="26851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663"/>
    <s v="42.563.692/0002-07"/>
    <s v="ND-OPERADORA CIELO"/>
    <n v="26866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663"/>
    <s v="42.563.692/0002-07"/>
    <s v="ND-OPERADORA CIELO"/>
    <n v="26880"/>
    <d v="2025-09-25T00:00:00"/>
    <m/>
    <m/>
    <m/>
    <n v="174.99"/>
    <d v="2025-09-25T00:00:00"/>
    <m/>
    <m/>
    <s v="Certificado e-CPF A3 em cartão - 12 meses"/>
    <n v="174.99"/>
    <m/>
    <x v="0"/>
    <m/>
    <m/>
    <m/>
    <s v="1 - VENDA A VISTA"/>
    <n v="5"/>
    <x v="2"/>
    <x v="5"/>
    <m/>
  </r>
  <r>
    <x v="663"/>
    <s v="42.563.692/0002-07"/>
    <s v="ND-OPERADORA CIELO"/>
    <n v="26882"/>
    <d v="2025-09-25T00:00:00"/>
    <m/>
    <m/>
    <m/>
    <n v="249.98"/>
    <d v="2025-09-25T00:00:00"/>
    <m/>
    <m/>
    <s v="Certificado e-CPF A3 em cartão e leitora - 12 meses"/>
    <n v="249.98"/>
    <m/>
    <x v="0"/>
    <m/>
    <m/>
    <m/>
    <s v="1 - VENDA A VISTA"/>
    <n v="5"/>
    <x v="2"/>
    <x v="5"/>
    <m/>
  </r>
  <r>
    <x v="664"/>
    <s v="42.688.314/0001-79"/>
    <s v="ND-OPERADORA CIELO"/>
    <n v="26835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665"/>
    <s v="42.863.752/0001-26"/>
    <s v="ND-OPERADORA CIELO"/>
    <n v="22616"/>
    <d v="2024-09-08T00:00:00"/>
    <m/>
    <m/>
    <m/>
    <n v="187.49"/>
    <d v="2024-09-08T00:00:00"/>
    <m/>
    <m/>
    <s v="Certificado e-CNPJ A1 em Software (12 meses)"/>
    <n v="179.54"/>
    <m/>
    <x v="0"/>
    <m/>
    <m/>
    <m/>
    <s v="1 - VENDA A VISTA"/>
    <n v="387"/>
    <x v="3"/>
    <x v="5"/>
    <m/>
  </r>
  <r>
    <x v="666"/>
    <s v="42.866.782/0001-96"/>
    <s v="ND-OPERADORA CIELO"/>
    <n v="26798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667"/>
    <s v="424.609.778-08"/>
    <s v="ND-OPERADORA CIELO"/>
    <n v="25951"/>
    <d v="2025-06-25T00:00:00"/>
    <m/>
    <m/>
    <m/>
    <n v="139.38999999999999"/>
    <d v="2025-06-25T00:00:00"/>
    <m/>
    <m/>
    <s v="e-CNPJ A1 - Renovação 12 meses"/>
    <n v="133.13"/>
    <m/>
    <x v="0"/>
    <m/>
    <m/>
    <m/>
    <s v="1 - VENDA A VISTA"/>
    <n v="97"/>
    <x v="6"/>
    <x v="5"/>
    <m/>
  </r>
  <r>
    <x v="667"/>
    <s v="424.609.778-08"/>
    <s v="NF SERVICOS KIT"/>
    <n v="194695"/>
    <d v="2025-09-23T00:00:00"/>
    <n v="2026329"/>
    <d v="2025-09-23T00:00:00"/>
    <m/>
    <n v="124.99"/>
    <d v="2025-09-23T00:00:00"/>
    <m/>
    <m/>
    <s v="Certificado e-CPF A1 em Software (12 meses)"/>
    <n v="124.99"/>
    <m/>
    <x v="0"/>
    <m/>
    <m/>
    <m/>
    <s v="1 - VENDA A VISTA"/>
    <n v="7"/>
    <x v="2"/>
    <x v="1"/>
    <m/>
  </r>
  <r>
    <x v="668"/>
    <s v="424.963.067-68"/>
    <s v="ND-AMAZON"/>
    <n v="382"/>
    <d v="2025-05-02T00:00:00"/>
    <m/>
    <m/>
    <m/>
    <n v="57.8"/>
    <d v="2025-06-01T00:00:00"/>
    <m/>
    <m/>
    <s v="ESCRITOR POR ESCRITOR - MACHADO DE ASSIS SEGUNDO SEUS PARES 1908-1939 - VL. 1"/>
    <n v="57.8"/>
    <m/>
    <x v="0"/>
    <m/>
    <m/>
    <m/>
    <s v="2 - FATURADO"/>
    <n v="121"/>
    <x v="7"/>
    <x v="6"/>
    <m/>
  </r>
  <r>
    <x v="668"/>
    <s v="424.963.067-68"/>
    <s v="ND-AMAZON"/>
    <n v="396"/>
    <d v="2025-05-06T00:00:00"/>
    <m/>
    <m/>
    <m/>
    <n v="65.02"/>
    <d v="2025-06-05T00:00:00"/>
    <m/>
    <m/>
    <s v="ESCRITOR POR ESCRITOR - MACHADO DE ASSIS SEGUNDO SEUS PARES 1939-2008 - VL. 2"/>
    <n v="65.02"/>
    <m/>
    <x v="0"/>
    <m/>
    <m/>
    <m/>
    <s v="2 - FATURADO"/>
    <n v="117"/>
    <x v="6"/>
    <x v="6"/>
    <m/>
  </r>
  <r>
    <x v="669"/>
    <s v="425.172.901-30"/>
    <s v="ND-OPERADORA CIELO"/>
    <n v="26807"/>
    <d v="2025-09-25T00:00:00"/>
    <m/>
    <m/>
    <m/>
    <n v="187.49"/>
    <d v="2025-09-25T00:00:00"/>
    <m/>
    <m/>
    <s v="Certificado e-CPF A3 (somente certificado) - 36 meses"/>
    <n v="187.49"/>
    <m/>
    <x v="0"/>
    <m/>
    <m/>
    <m/>
    <s v="1 - VENDA A VISTA"/>
    <n v="5"/>
    <x v="2"/>
    <x v="5"/>
    <m/>
  </r>
  <r>
    <x v="670"/>
    <s v="43.008.291/0001-77"/>
    <s v="ND-POUPATEMPO 4.0"/>
    <n v="6902"/>
    <d v="2025-09-03T00:00:00"/>
    <s v="PPT00659"/>
    <s v="PPT00659"/>
    <d v="2025-09-01T00:00:00"/>
    <n v="17809.87"/>
    <d v="2025-10-03T00:00:00"/>
    <s v="PPT00659"/>
    <s v="PP00659"/>
    <s v="IMPLANTACAO E OPERACAO DO POUPATEMPO ADAMANTINA"/>
    <n v="17809.87"/>
    <d v="2025-09-01T00:00:00"/>
    <x v="0"/>
    <m/>
    <s v="PD-PRC-2022/01317"/>
    <m/>
    <s v="2 - FATURADO"/>
    <n v="0"/>
    <x v="0"/>
    <x v="12"/>
    <m/>
  </r>
  <r>
    <x v="670"/>
    <s v="43.008.291/0001-77"/>
    <s v="NF SERVICOS"/>
    <n v="193985"/>
    <d v="2025-09-11T00:00:00"/>
    <n v="2025619"/>
    <d v="2025-09-11T00:00:00"/>
    <d v="2025-08-01T00:00:00"/>
    <n v="726.39"/>
    <d v="2025-10-11T00:00:00"/>
    <s v="E0240700"/>
    <s v="PD024700"/>
    <s v="PREFEITURA SIM"/>
    <n v="691.52"/>
    <d v="2025-08-01T00:00:00"/>
    <x v="0"/>
    <s v="174/2024"/>
    <s v="PROCE 117/2024 - DISP 52/2024"/>
    <s v="359.00008581/2024-44 APPS\ITO"/>
    <s v="2 - FATURADO"/>
    <n v="0"/>
    <x v="0"/>
    <x v="0"/>
    <m/>
  </r>
  <r>
    <x v="670"/>
    <s v="43.008.291/0001-77"/>
    <s v="NF SERVICOS DO"/>
    <n v="357570"/>
    <d v="2025-09-19T00:00:00"/>
    <n v="364383"/>
    <d v="2025-09-22T00:00:00"/>
    <m/>
    <n v="331.88"/>
    <d v="2025-10-22T00:00:00"/>
    <s v="E0220714"/>
    <s v="PD022714"/>
    <s v="Serviços de Publicidade Eletrônica"/>
    <n v="315.95"/>
    <m/>
    <x v="0"/>
    <m/>
    <m/>
    <m/>
    <s v="2 - FATURADO"/>
    <n v="0"/>
    <x v="0"/>
    <x v="1"/>
    <m/>
  </r>
  <r>
    <x v="671"/>
    <s v="43.052.497/0001-02"/>
    <s v="NF SERVICOS KIT"/>
    <n v="18159"/>
    <d v="2021-09-30T00:00:00"/>
    <n v="22322"/>
    <d v="2021-10-01T00:00:00"/>
    <m/>
    <n v="1500"/>
    <d v="2021-11-05T00:00:00"/>
    <m/>
    <m/>
    <s v="Certificado e-CPF A3 em cartão e leitora - 36 meses Gov"/>
    <n v="1500"/>
    <m/>
    <x v="15"/>
    <m/>
    <m/>
    <m/>
    <s v="2 - FATURADO"/>
    <n v="1425"/>
    <x v="3"/>
    <x v="1"/>
    <m/>
  </r>
  <r>
    <x v="671"/>
    <s v="43.052.497/0001-02"/>
    <s v="NF SERVICOS E_GOV"/>
    <n v="82014"/>
    <d v="2022-04-18T00:00:00"/>
    <n v="86533"/>
    <d v="2022-04-18T00:00:00"/>
    <m/>
    <n v="138.75"/>
    <d v="2022-04-18T00:00:00"/>
    <m/>
    <m/>
    <s v="Certificado e-CPF A3 em cartão - 36 meses Gov"/>
    <n v="138.75"/>
    <m/>
    <x v="0"/>
    <m/>
    <m/>
    <m/>
    <s v="1 - VENDA A VISTA"/>
    <n v="1261"/>
    <x v="3"/>
    <x v="1"/>
    <m/>
  </r>
  <r>
    <x v="671"/>
    <s v="43.052.497/0001-02"/>
    <s v="NF SERVICOS E_GOV"/>
    <n v="179465"/>
    <d v="2023-03-29T00:00:00"/>
    <n v="184765"/>
    <d v="2023-03-29T00:00:00"/>
    <m/>
    <n v="329.43"/>
    <d v="2023-04-28T00:00:00"/>
    <m/>
    <m/>
    <s v="Certificado e-CPF A3 em cartão e leitora - 36 meses Gov"/>
    <n v="329.43"/>
    <m/>
    <x v="15"/>
    <m/>
    <m/>
    <m/>
    <s v="2 - FATURADO"/>
    <n v="886"/>
    <x v="3"/>
    <x v="1"/>
    <m/>
  </r>
  <r>
    <x v="671"/>
    <s v="43.052.497/0001-02"/>
    <s v="NF SERVICOS"/>
    <n v="136996"/>
    <d v="2023-06-14T00:00:00"/>
    <n v="1621922"/>
    <d v="2023-06-14T00:00:00"/>
    <d v="2022-12-01T00:00:00"/>
    <n v="122822.86"/>
    <d v="2023-07-14T00:00:00"/>
    <s v="E0220278"/>
    <s v="PD022211"/>
    <s v="SISTEMA GESTÃO DE MULTAS,ERTIFICAÇÃO DO TALONARIO ELETRONICO,SISTEMA DE CONTROLE  DE PROTOCOLO (NPC), SISTEMA INTEGRAÇÃO  DER-SIAFEM(SIDS) E SISTEMAS CORPORATIVOS DER"/>
    <n v="120980.52"/>
    <d v="2022-12-01T00:00:00"/>
    <x v="15"/>
    <s v="22.267-7"/>
    <s v="139.00008654/2023-84"/>
    <s v="359.00009604/2023-57  ITO"/>
    <s v="2 - FATURADO"/>
    <n v="809"/>
    <x v="3"/>
    <x v="0"/>
    <m/>
  </r>
  <r>
    <x v="671"/>
    <s v="43.052.497/0001-02"/>
    <s v="NF SERVICOS"/>
    <n v="137037"/>
    <d v="2023-06-14T00:00:00"/>
    <n v="1621963"/>
    <d v="2023-06-15T00:00:00"/>
    <d v="2022-12-01T00:00:00"/>
    <n v="3128.37"/>
    <d v="2023-07-15T00:00:00"/>
    <s v="E0220271"/>
    <s v="PD022211"/>
    <s v="SUPORTE TECNICO ESPECIALIZADO ,INFRAESTRUITURA VIRTUALIZADA ON PREMISES, INTRAGOV,SINTONIA E VOIP"/>
    <n v="3081.44"/>
    <d v="2022-12-01T00:00:00"/>
    <x v="15"/>
    <s v="22.267-7"/>
    <s v="DERSP-PRC-2022/04155"/>
    <s v="PD-PRC-2022/04249 ITO"/>
    <s v="2 - FATURADO"/>
    <n v="808"/>
    <x v="3"/>
    <x v="0"/>
    <m/>
  </r>
  <r>
    <x v="671"/>
    <s v="43.052.497/0001-02"/>
    <s v="NF SERVICOS E_GOV"/>
    <n v="206934"/>
    <d v="2023-07-05T00:00:00"/>
    <n v="212460"/>
    <d v="2023-07-13T00:00:00"/>
    <m/>
    <n v="329.43"/>
    <d v="2023-08-04T00:00:00"/>
    <m/>
    <m/>
    <s v="Certificado e-CPF A3 em cartão e leitora - 36 meses Gov"/>
    <n v="329.43"/>
    <m/>
    <x v="15"/>
    <m/>
    <m/>
    <m/>
    <s v="2 - FATURADO"/>
    <n v="788"/>
    <x v="3"/>
    <x v="1"/>
    <m/>
  </r>
  <r>
    <x v="671"/>
    <s v="43.052.497/0001-02"/>
    <s v="NF SERVICOS KIT"/>
    <n v="169047"/>
    <d v="2024-09-30T00:00:00"/>
    <n v="1845832"/>
    <d v="2024-09-30T00:00:00"/>
    <d v="2024-05-01T00:00:00"/>
    <n v="5671.26"/>
    <d v="2024-10-30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99.04"/>
    <d v="2024-05-01T00:00:00"/>
    <x v="15"/>
    <s v="22.267-7"/>
    <s v="139.00008654/2023-84"/>
    <s v="359.00009604/2023-57  ITO"/>
    <s v="2 - FATURADO"/>
    <n v="335"/>
    <x v="1"/>
    <x v="1"/>
    <m/>
  </r>
  <r>
    <x v="671"/>
    <s v="43.052.497/0001-02"/>
    <s v="NF SERVICOS E_GOV"/>
    <n v="171385"/>
    <d v="2024-11-12T00:00:00"/>
    <n v="1874400"/>
    <d v="2024-11-12T00:00:00"/>
    <m/>
    <n v="167.26"/>
    <d v="2024-12-12T00:00:00"/>
    <m/>
    <m/>
    <s v="Certificado e-CPF A3 (somente certificado) - 36 meses Gov"/>
    <n v="159.22999999999999"/>
    <m/>
    <x v="15"/>
    <m/>
    <m/>
    <m/>
    <s v="2 - FATURADO"/>
    <n v="292"/>
    <x v="1"/>
    <x v="1"/>
    <m/>
  </r>
  <r>
    <x v="671"/>
    <s v="43.052.497/0001-02"/>
    <s v="NF SERVICOS"/>
    <n v="173319"/>
    <d v="2024-11-27T00:00:00"/>
    <n v="1876334"/>
    <d v="2024-11-27T00:00:00"/>
    <d v="2023-01-01T00:00:00"/>
    <n v="56.41"/>
    <d v="2024-12-27T00:00:00"/>
    <s v="ET220271"/>
    <s v="PD022211"/>
    <s v="SUPORTE TECNICO ESPECIALIZADO ,INFRAESTRUITURA VIRTUALIZADA ON PREMISES, INTRAGOV,SINTONIA E VOIP"/>
    <n v="53.7"/>
    <d v="2023-01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0"/>
    <d v="2024-11-27T00:00:00"/>
    <n v="1876335"/>
    <d v="2024-11-27T00:00:00"/>
    <d v="2023-02-01T00:00:00"/>
    <n v="56.41"/>
    <d v="2024-12-27T00:00:00"/>
    <s v="ET220271"/>
    <s v="PD022211"/>
    <s v="SUPORTE TECNICO ESPECIALIZADO ,INFRAESTRUITURA VIRTUALIZADA ON PREMISES, INTRAGOV,SINTONIA E VOIP"/>
    <n v="53.7"/>
    <d v="2023-02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1"/>
    <d v="2024-11-27T00:00:00"/>
    <n v="1876336"/>
    <d v="2024-11-27T00:00:00"/>
    <d v="2023-05-01T00:00:00"/>
    <n v="56.41"/>
    <d v="2024-12-27T00:00:00"/>
    <s v="ET220271"/>
    <s v="PD022211"/>
    <s v="SUPORTE TECNICO ESPECIALIZADO ,INFRAESTRUITURA VIRTUALIZADA ON PREMISES, INTRAGOV,SINTONIA E VOIP"/>
    <n v="53.7"/>
    <d v="2023-05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2"/>
    <d v="2024-11-27T00:00:00"/>
    <n v="1876337"/>
    <d v="2024-11-27T00:00:00"/>
    <d v="2023-03-01T00:00:00"/>
    <n v="56.41"/>
    <d v="2024-12-27T00:00:00"/>
    <s v="ET220271"/>
    <s v="PD022211"/>
    <s v="SUPORTE TECNICO ESPECIALIZADO ,INFRAESTRUITURA VIRTUALIZADA ON PREMISES, INTRAGOV,SINTONIA E VOIP"/>
    <n v="53.7"/>
    <d v="2023-03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3"/>
    <d v="2024-11-27T00:00:00"/>
    <n v="1876338"/>
    <d v="2024-11-27T00:00:00"/>
    <d v="2023-04-01T00:00:00"/>
    <n v="56.41"/>
    <d v="2024-12-27T00:00:00"/>
    <s v="ET220271"/>
    <s v="PD022211"/>
    <s v="SUPORTE TECNICO ESPECIALIZADO ,INFRAESTRUITURA VIRTUALIZADA ON PREMISES, INTRAGOV,SINTONIA E VOIP"/>
    <n v="53.7"/>
    <d v="2023-04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4"/>
    <d v="2024-11-27T00:00:00"/>
    <n v="1876339"/>
    <d v="2024-11-27T00:00:00"/>
    <d v="2023-07-01T00:00:00"/>
    <n v="56.41"/>
    <d v="2024-12-27T00:00:00"/>
    <s v="ET220271"/>
    <s v="PD022211"/>
    <s v="SUPORTE TECNICO ESPECIALIZADO ,INFRAESTRUITURA VIRTUALIZADA ON PREMISES, INTRAGOV,SINTONIA E VOIP"/>
    <n v="53.7"/>
    <d v="2023-07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5"/>
    <d v="2024-11-27T00:00:00"/>
    <n v="1876340"/>
    <d v="2024-11-27T00:00:00"/>
    <d v="2023-06-01T00:00:00"/>
    <n v="56.41"/>
    <d v="2024-12-27T00:00:00"/>
    <s v="ET220271"/>
    <s v="PD022211"/>
    <s v="SUPORTE TECNICO ESPECIALIZADO ,INFRAESTRUITURA VIRTUALIZADA ON PREMISES, INTRAGOV,SINTONIA E VOIP"/>
    <n v="53.7"/>
    <d v="2023-06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6"/>
    <d v="2024-11-27T00:00:00"/>
    <n v="1876341"/>
    <d v="2024-11-27T00:00:00"/>
    <d v="2023-08-01T00:00:00"/>
    <n v="56.41"/>
    <d v="2024-12-27T00:00:00"/>
    <s v="ET220271"/>
    <s v="PD022211"/>
    <s v="SUPORTE TECNICO ESPECIALIZADO ,INFRAESTRUITURA VIRTUALIZADA ON PREMISES, INTRAGOV,SINTONIA E VOIP"/>
    <n v="53.7"/>
    <d v="2023-08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7"/>
    <d v="2024-11-27T00:00:00"/>
    <n v="1876342"/>
    <d v="2024-11-27T00:00:00"/>
    <d v="2023-09-01T00:00:00"/>
    <n v="56.41"/>
    <d v="2024-12-27T00:00:00"/>
    <s v="ET220271"/>
    <s v="PD022211"/>
    <s v="SUPORTE TECNICO ESPECIALIZADO ,INFRAESTRUITURA VIRTUALIZADA ON PREMISES, INTRAGOV,SINTONIA E VOIP"/>
    <n v="53.7"/>
    <d v="2023-09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8"/>
    <d v="2024-11-27T00:00:00"/>
    <n v="1876343"/>
    <d v="2024-11-27T00:00:00"/>
    <d v="2023-10-01T00:00:00"/>
    <n v="56.41"/>
    <d v="2024-12-27T00:00:00"/>
    <s v="ET220271"/>
    <s v="PD022211"/>
    <s v="SUPORTE TECNICO ESPECIALIZADO ,INFRAESTRUITURA VIRTUALIZADA ON PREMISES, INTRAGOV,SINTONIA E VOIP"/>
    <n v="53.7"/>
    <d v="2023-10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29"/>
    <d v="2024-11-27T00:00:00"/>
    <n v="1876344"/>
    <d v="2024-11-27T00:00:00"/>
    <d v="2023-11-01T00:00:00"/>
    <n v="56.41"/>
    <d v="2024-12-27T00:00:00"/>
    <s v="ET220271"/>
    <s v="PD022211"/>
    <s v="SUPORTE TECNICO ESPECIALIZADO ,INFRAESTRUITURA VIRTUALIZADA ON PREMISES, INTRAGOV,SINTONIA E VOIP"/>
    <n v="53.7"/>
    <d v="2023-11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30"/>
    <d v="2024-11-27T00:00:00"/>
    <n v="1876345"/>
    <d v="2024-11-27T00:00:00"/>
    <d v="2023-12-01T00:00:00"/>
    <n v="56.41"/>
    <d v="2024-12-27T00:00:00"/>
    <s v="ET220271"/>
    <s v="PD022211"/>
    <s v="SUPORTE TECNICO ESPECIALIZADO ,INFRAESTRUITURA VIRTUALIZADA ON PREMISES, INTRAGOV,SINTONIA E VOIP"/>
    <n v="53.7"/>
    <d v="2023-12-01T00:00:00"/>
    <x v="15"/>
    <s v="22.267-7"/>
    <s v="139.00008654/2023-84"/>
    <s v="PD-PRC-2022/04249 359.00009604/2023-57  ITO"/>
    <s v="2 - FATURADO"/>
    <n v="277"/>
    <x v="1"/>
    <x v="0"/>
    <m/>
  </r>
  <r>
    <x v="671"/>
    <s v="43.052.497/0001-02"/>
    <s v="NF SERVICOS"/>
    <n v="173396"/>
    <d v="2024-11-28T00:00:00"/>
    <n v="1876411"/>
    <d v="2024-11-28T00:00:00"/>
    <d v="2024-10-01T00:00:00"/>
    <n v="333.2"/>
    <d v="2024-12-28T00:00:00"/>
    <s v="ET220271"/>
    <s v="PD022211"/>
    <s v="SUPORTE TECNICO ESPECIALIZADO ,INFRAESTRUITURA VIRTUALIZADA ON PREMISES, INTRAGOV,SINTONIA E VOIP"/>
    <n v="317.20999999999998"/>
    <d v="2024-10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397"/>
    <d v="2024-11-28T00:00:00"/>
    <n v="1876412"/>
    <d v="2024-11-28T00:00:00"/>
    <d v="2024-07-01T00:00:00"/>
    <n v="324.86"/>
    <d v="2024-12-28T00:00:00"/>
    <s v="ET220271"/>
    <s v="PD022211"/>
    <s v="SUPORTE TECNICO ESPECIALIZADO ,INFRAESTRUITURA VIRTUALIZADA ON PREMISES, INTRAGOV,SINTONIA E VOIP"/>
    <n v="309.27"/>
    <d v="2024-07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398"/>
    <d v="2024-11-28T00:00:00"/>
    <n v="1876413"/>
    <d v="2024-11-28T00:00:00"/>
    <d v="2024-03-01T00:00:00"/>
    <n v="258.14"/>
    <d v="2024-12-28T00:00:00"/>
    <s v="ET220271"/>
    <s v="PD022211"/>
    <s v="SUPORTE TECNICO ESPECIALIZADO ,INFRAESTRUITURA VIRTUALIZADA ON PREMISES, INTRAGOV,SINTONIA E VOIP"/>
    <n v="245.75"/>
    <d v="2024-03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399"/>
    <d v="2024-11-28T00:00:00"/>
    <n v="1876414"/>
    <d v="2024-11-28T00:00:00"/>
    <d v="2024-04-01T00:00:00"/>
    <n v="258.14"/>
    <d v="2024-12-28T00:00:00"/>
    <s v="ET220271"/>
    <s v="PD022211"/>
    <s v="SUPORTE TECNICO ESPECIALIZADO ,INFRAESTRUITURA VIRTUALIZADA ON PREMISES, INTRAGOV,SINTONIA E VOIP"/>
    <n v="245.75"/>
    <d v="2024-04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400"/>
    <d v="2024-11-28T00:00:00"/>
    <n v="1876415"/>
    <d v="2024-11-28T00:00:00"/>
    <d v="2024-08-01T00:00:00"/>
    <n v="233.12"/>
    <d v="2024-12-28T00:00:00"/>
    <s v="ET220271"/>
    <s v="PD022211"/>
    <s v="SUPORTE TECNICO ESPECIALIZADO ,INFRAESTRUITURA VIRTUALIZADA ON PREMISES, INTRAGOV,SINTONIA E VOIP"/>
    <n v="221.93"/>
    <d v="2024-08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401"/>
    <d v="2024-11-28T00:00:00"/>
    <n v="1876416"/>
    <d v="2024-11-28T00:00:00"/>
    <d v="2024-08-01T00:00:00"/>
    <n v="91.74"/>
    <d v="2024-12-28T00:00:00"/>
    <s v="ET220271"/>
    <s v="PD022211"/>
    <s v="SUPORTE TECNICO ESPECIALIZADO ,INFRAESTRUITURA VIRTUALIZADA ON PREMISES, INTRAGOV,SINTONIA E VOIP"/>
    <n v="87.34"/>
    <d v="2024-08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402"/>
    <d v="2024-11-28T00:00:00"/>
    <n v="1876417"/>
    <d v="2024-11-28T00:00:00"/>
    <d v="2024-05-01T00:00:00"/>
    <n v="258.14"/>
    <d v="2024-12-28T00:00:00"/>
    <s v="ET220271"/>
    <s v="PD022211"/>
    <s v="SUPORTE TECNICO ESPECIALIZADO ,INFRAESTRUITURA VIRTUALIZADA ON PREMISES, INTRAGOV,SINTONIA E VOIP"/>
    <n v="245.75"/>
    <d v="2024-05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403"/>
    <d v="2024-11-28T00:00:00"/>
    <n v="1876418"/>
    <d v="2024-11-28T00:00:00"/>
    <d v="2024-01-01T00:00:00"/>
    <n v="58.28"/>
    <d v="2024-12-28T00:00:00"/>
    <s v="ET220271"/>
    <s v="PD022211"/>
    <s v="SUPORTE TECNICO ESPECIALIZADO ,INFRAESTRUITURA VIRTUALIZADA ON PREMISES, INTRAGOV,SINTONIA E VOIP"/>
    <n v="55.48"/>
    <d v="2024-01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404"/>
    <d v="2024-11-28T00:00:00"/>
    <n v="1876419"/>
    <d v="2024-11-28T00:00:00"/>
    <d v="2024-02-01T00:00:00"/>
    <n v="25.02"/>
    <d v="2024-12-28T00:00:00"/>
    <s v="ET220271"/>
    <s v="PD022211"/>
    <s v="SUPORTE TECNICO ESPECIALIZADO ,INFRAESTRUITURA VIRTUALIZADA ON PREMISES, INTRAGOV,SINTONIA E VOIP"/>
    <n v="23.82"/>
    <d v="2024-02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405"/>
    <d v="2024-11-28T00:00:00"/>
    <n v="1876420"/>
    <d v="2024-11-28T00:00:00"/>
    <d v="2024-06-01T00:00:00"/>
    <n v="266.48"/>
    <d v="2024-12-28T00:00:00"/>
    <s v="ET220271"/>
    <s v="PD022211"/>
    <s v="SUPORTE TECNICO ESPECIALIZADO ,INFRAESTRUITURA VIRTUALIZADA ON PREMISES, INTRAGOV,SINTONIA E VOIP"/>
    <n v="253.69"/>
    <d v="2024-06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407"/>
    <d v="2024-11-28T00:00:00"/>
    <n v="1876422"/>
    <d v="2024-11-28T00:00:00"/>
    <d v="2024-09-01T00:00:00"/>
    <n v="324.86"/>
    <d v="2024-12-28T00:00:00"/>
    <s v="ET220271"/>
    <s v="PD022211"/>
    <s v="SUPORTE TECNICO ESPECIALIZADO ,INFRAESTRUITURA VIRTUALIZADA ON PREMISES, INTRAGOV,SINTONIA E VOIP"/>
    <n v="309.27"/>
    <d v="2024-09-01T00:00:00"/>
    <x v="15"/>
    <s v="22.267-7"/>
    <s v="139.00008654/2023-84"/>
    <s v="PD-PRC-2022/04249 359.00009604/2023-57  ITO"/>
    <s v="2 - FATURADO"/>
    <n v="276"/>
    <x v="1"/>
    <x v="0"/>
    <m/>
  </r>
  <r>
    <x v="671"/>
    <s v="43.052.497/0001-02"/>
    <s v="NF SERVICOS"/>
    <n v="173431"/>
    <d v="2024-11-28T00:00:00"/>
    <n v="1876446"/>
    <d v="2024-11-28T00:00:00"/>
    <d v="2023-01-01T00:00:00"/>
    <n v="7108544.660000000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67334.5199999996"/>
    <d v="2023-01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39"/>
    <d v="2024-11-28T00:00:00"/>
    <n v="1876454"/>
    <d v="2024-11-28T00:00:00"/>
    <d v="2023-01-01T00:00:00"/>
    <n v="2171.9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2067.71"/>
    <d v="2023-01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40"/>
    <d v="2024-11-28T00:00:00"/>
    <n v="1876455"/>
    <d v="2024-11-28T00:00:00"/>
    <d v="2023-01-01T00:00:00"/>
    <n v="700790.7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67152.78"/>
    <d v="2023-01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41"/>
    <d v="2024-11-28T00:00:00"/>
    <n v="1876456"/>
    <d v="2024-11-28T00:00:00"/>
    <d v="2023-02-01T00:00:00"/>
    <n v="905767.0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62290.25"/>
    <d v="2023-02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46"/>
    <d v="2024-11-28T00:00:00"/>
    <n v="1876461"/>
    <d v="2024-11-28T00:00:00"/>
    <d v="2023-03-01T00:00:00"/>
    <n v="704695.2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70869.88"/>
    <d v="2023-03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47"/>
    <d v="2024-11-28T00:00:00"/>
    <n v="1876462"/>
    <d v="2024-11-28T00:00:00"/>
    <d v="2023-04-01T00:00:00"/>
    <n v="933958.0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89128.07"/>
    <d v="2023-04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48"/>
    <d v="2024-11-28T00:00:00"/>
    <n v="1876463"/>
    <d v="2024-11-28T00:00:00"/>
    <d v="2023-05-01T00:00:00"/>
    <n v="556897.31999999995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0166.25"/>
    <d v="2023-05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50"/>
    <d v="2024-11-28T00:00:00"/>
    <n v="1876465"/>
    <d v="2024-11-28T00:00:00"/>
    <d v="2023-06-01T00:00:00"/>
    <n v="836396.1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96249.1"/>
    <d v="2023-06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55"/>
    <d v="2024-11-28T00:00:00"/>
    <n v="1876470"/>
    <d v="2024-11-28T00:00:00"/>
    <d v="2023-07-01T00:00:00"/>
    <n v="687046.1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54067.91"/>
    <d v="2023-07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56"/>
    <d v="2024-11-28T00:00:00"/>
    <n v="1876471"/>
    <d v="2024-11-28T00:00:00"/>
    <d v="2023-08-01T00:00:00"/>
    <n v="606046.1700000000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76955.94999999995"/>
    <d v="2023-08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57"/>
    <d v="2024-11-28T00:00:00"/>
    <n v="1876472"/>
    <d v="2024-11-28T00:00:00"/>
    <d v="2023-09-01T00:00:00"/>
    <n v="670133.4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37967.06000000006"/>
    <d v="2023-09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58"/>
    <d v="2024-11-28T00:00:00"/>
    <n v="1876473"/>
    <d v="2024-11-28T00:00:00"/>
    <d v="2023-10-01T00:00:00"/>
    <n v="397573.2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78489.75"/>
    <d v="2023-10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 KIT"/>
    <n v="173459"/>
    <d v="2024-11-28T00:00:00"/>
    <n v="1876474"/>
    <d v="2024-11-28T00:00:00"/>
    <d v="2023-10-01T00:00:00"/>
    <n v="914.93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71.01"/>
    <d v="2023-10-01T00:00:00"/>
    <x v="15"/>
    <s v="22.267-7"/>
    <s v="139.00008654/2023-84"/>
    <s v="359.00009604/2023-57  ITO"/>
    <s v="2 - FATURADO"/>
    <n v="276"/>
    <x v="1"/>
    <x v="1"/>
    <m/>
  </r>
  <r>
    <x v="671"/>
    <s v="43.052.497/0001-02"/>
    <s v="NF SERVICOS"/>
    <n v="173465"/>
    <d v="2024-11-28T00:00:00"/>
    <n v="1876480"/>
    <d v="2024-11-28T00:00:00"/>
    <d v="2023-11-01T00:00:00"/>
    <n v="428840.9600000000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08256.59"/>
    <d v="2023-11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74"/>
    <d v="2024-11-28T00:00:00"/>
    <n v="1876489"/>
    <d v="2024-11-28T00:00:00"/>
    <d v="2023-12-01T00:00:00"/>
    <n v="406789.7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7263.85"/>
    <d v="2023-12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76"/>
    <d v="2024-11-28T00:00:00"/>
    <n v="1876491"/>
    <d v="2024-11-28T00:00:00"/>
    <d v="2024-01-01T00:00:00"/>
    <n v="405408.72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385949.1"/>
    <d v="2024-01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83"/>
    <d v="2024-11-28T00:00:00"/>
    <n v="1876498"/>
    <d v="2024-11-28T00:00:00"/>
    <d v="2024-02-01T00:00:00"/>
    <n v="534597.8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08937.19"/>
    <d v="2024-02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84"/>
    <d v="2024-11-28T00:00:00"/>
    <n v="1876499"/>
    <d v="2024-11-28T00:00:00"/>
    <d v="2024-02-01T00:00:00"/>
    <n v="8975.44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8544.6200000000008"/>
    <d v="2024-02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85"/>
    <d v="2024-11-28T00:00:00"/>
    <n v="1876500"/>
    <d v="2024-11-28T00:00:00"/>
    <d v="2024-03-01T00:00:00"/>
    <n v="476944.81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54051.46"/>
    <d v="2024-03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490"/>
    <d v="2024-11-28T00:00:00"/>
    <n v="1876505"/>
    <d v="2024-11-28T00:00:00"/>
    <d v="2024-04-01T00:00:00"/>
    <n v="510908.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486384.99"/>
    <d v="2024-04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500"/>
    <d v="2024-11-28T00:00:00"/>
    <n v="1876515"/>
    <d v="2024-11-28T00:00:00"/>
    <d v="2024-05-01T00:00:00"/>
    <n v="17995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17131.97"/>
    <d v="2024-05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501"/>
    <d v="2024-11-28T00:00:00"/>
    <n v="1876516"/>
    <d v="2024-11-28T00:00:00"/>
    <d v="2024-05-01T00:00:00"/>
    <n v="545695.26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19501.89"/>
    <d v="2024-05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504"/>
    <d v="2024-11-28T00:00:00"/>
    <n v="1876519"/>
    <d v="2024-11-28T00:00:00"/>
    <d v="2024-06-01T00:00:00"/>
    <n v="757111.7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720770.41"/>
    <d v="2024-06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513"/>
    <d v="2024-11-28T00:00:00"/>
    <n v="1876528"/>
    <d v="2024-11-28T00:00:00"/>
    <d v="2024-07-01T00:00:00"/>
    <n v="629253.09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99048.93999999994"/>
    <d v="2024-07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"/>
    <n v="173516"/>
    <d v="2024-11-28T00:00:00"/>
    <n v="1876531"/>
    <d v="2024-11-28T00:00:00"/>
    <d v="2024-08-01T00:00:00"/>
    <n v="722686.57"/>
    <d v="2024-12-28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687997.61"/>
    <d v="2024-08-01T00:00:00"/>
    <x v="15"/>
    <s v="22.267-7"/>
    <s v="139.00008654/2023-84"/>
    <s v="359.00009604/2023-57  ITO"/>
    <s v="2 - FATURADO"/>
    <n v="276"/>
    <x v="1"/>
    <x v="0"/>
    <m/>
  </r>
  <r>
    <x v="671"/>
    <s v="43.052.497/0001-02"/>
    <s v="NF SERVICOS E_GOV"/>
    <n v="175821"/>
    <d v="2024-12-17T00:00:00"/>
    <n v="1891809"/>
    <d v="2024-12-17T00:00:00"/>
    <m/>
    <n v="277.10000000000002"/>
    <d v="2025-01-16T00:00:00"/>
    <m/>
    <m/>
    <s v="Certificado e-CPF A3 em token - 36 meses Gov"/>
    <n v="263.8"/>
    <m/>
    <x v="15"/>
    <m/>
    <m/>
    <m/>
    <s v="2 - FATURADO"/>
    <n v="257"/>
    <x v="1"/>
    <x v="1"/>
    <m/>
  </r>
  <r>
    <x v="671"/>
    <s v="43.052.497/0001-02"/>
    <s v="NF SERVICOS"/>
    <n v="182698"/>
    <d v="2025-03-27T00:00:00"/>
    <n v="1937521"/>
    <d v="2025-03-27T00:00:00"/>
    <d v="2025-02-01T00:00:00"/>
    <n v="3.44"/>
    <d v="2025-04-26T00:00:00"/>
    <s v="E0220273"/>
    <s v="PD022211"/>
    <s v="FOLHA DE PAGAMENTO"/>
    <n v="3.27"/>
    <d v="2025-02-01T00:00:00"/>
    <x v="0"/>
    <s v="22.267-7"/>
    <s v="139.00008654/2023-84"/>
    <s v="359.00009604/2023-57  APPS"/>
    <s v="2 - FATURADO"/>
    <n v="157"/>
    <x v="4"/>
    <x v="0"/>
    <m/>
  </r>
  <r>
    <x v="671"/>
    <s v="43.052.497/0001-02"/>
    <s v="NF SERVICOS"/>
    <n v="188252"/>
    <d v="2025-06-16T00:00:00"/>
    <n v="1981737"/>
    <d v="2025-06-16T00:00:00"/>
    <d v="2025-05-01T00:00:00"/>
    <n v="4057.39"/>
    <d v="2025-07-16T00:00:00"/>
    <s v="ET230546"/>
    <s v="PD023441"/>
    <s v="ANTIVÍRUS E INFRAESTRUTURA FÍSICA"/>
    <n v="3862.64"/>
    <d v="2025-05-01T00:00:00"/>
    <x v="0"/>
    <s v="22.379-7"/>
    <s v="139.00028572-2023/56"/>
    <s v="359.00006535/2023-20-ITO"/>
    <s v="2 - FATURADO"/>
    <n v="76"/>
    <x v="8"/>
    <x v="0"/>
    <m/>
  </r>
  <r>
    <x v="671"/>
    <s v="43.052.497/0001-02"/>
    <s v="NF SERVICOS"/>
    <n v="6800"/>
    <d v="2025-06-16T00:00:00"/>
    <n v="343940"/>
    <d v="2025-06-16T00:00:00"/>
    <d v="2025-05-01T00:00:00"/>
    <n v="171326.51"/>
    <d v="2025-07-16T00:00:00"/>
    <s v="E0230546"/>
    <s v="PD023441"/>
    <s v="OUTSOURCING COM GERENCIAMENTO DE PROJETOS,  ANTIVÍRUS E INFRAESTRUTURA FÍSICA"/>
    <n v="163102.84"/>
    <d v="2025-05-01T00:00:00"/>
    <x v="0"/>
    <s v="22.379-7"/>
    <s v="139.00028572-2023/56"/>
    <s v="359.00006535/2023-20-ITO"/>
    <s v="2 - FATURADO"/>
    <n v="76"/>
    <x v="8"/>
    <x v="0"/>
    <m/>
  </r>
  <r>
    <x v="671"/>
    <s v="43.052.497/0001-02"/>
    <s v="NF SERVICOS"/>
    <n v="6801"/>
    <d v="2025-06-16T00:00:00"/>
    <n v="343941"/>
    <d v="2025-06-16T00:00:00"/>
    <d v="2025-05-01T00:00:00"/>
    <n v="63241.18"/>
    <d v="2025-07-16T00:00:00"/>
    <s v="E0230546"/>
    <s v="PD023441"/>
    <s v="OUTSOURCING COM GERENCIAMENTO DE PROJETOS,  ANTIVÍRUS E INFRAESTRUTURA FÍSICA"/>
    <n v="60205.599999999999"/>
    <d v="2025-05-01T00:00:00"/>
    <x v="0"/>
    <s v="22.379-7"/>
    <s v="139.00028572-2023/56"/>
    <s v="359.00006535/2023-20-ITO"/>
    <s v="2 - FATURADO"/>
    <n v="76"/>
    <x v="8"/>
    <x v="0"/>
    <m/>
  </r>
  <r>
    <x v="671"/>
    <s v="43.052.497/0001-02"/>
    <s v="NF SERVICOS E_GOV"/>
    <n v="188630"/>
    <d v="2025-06-23T00:00:00"/>
    <n v="1982115"/>
    <d v="2025-06-23T00:00:00"/>
    <m/>
    <n v="167.26"/>
    <d v="2025-07-23T00:00:00"/>
    <m/>
    <m/>
    <s v="Certificado e-CPF A3 (somente certificado) - 36 meses Gov"/>
    <n v="159.22999999999999"/>
    <m/>
    <x v="0"/>
    <m/>
    <m/>
    <m/>
    <s v="2 - FATURADO"/>
    <n v="69"/>
    <x v="8"/>
    <x v="1"/>
    <m/>
  </r>
  <r>
    <x v="671"/>
    <s v="43.052.497/0001-02"/>
    <s v="NF SERVICOS E_GOV"/>
    <n v="189232"/>
    <d v="2025-07-10T00:00:00"/>
    <n v="199545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52"/>
    <x v="5"/>
    <x v="1"/>
    <m/>
  </r>
  <r>
    <x v="671"/>
    <s v="43.052.497/0001-02"/>
    <s v="NF SERVICOS"/>
    <n v="189857"/>
    <d v="2025-07-14T00:00:00"/>
    <n v="1996075"/>
    <d v="2025-07-14T00:00:00"/>
    <d v="2025-06-01T00:00:00"/>
    <n v="85900.28"/>
    <d v="2025-08-13T00:00:00"/>
    <s v="E0220907"/>
    <s v="PD022463"/>
    <s v="NUVEM PUBLICA"/>
    <n v="81777.070000000007"/>
    <d v="2025-06-01T00:00:00"/>
    <x v="0"/>
    <s v="22.286-0"/>
    <s v="DERSP-PRC-2022/05276"/>
    <s v="359.00000254/2023-63-ITO"/>
    <s v="2 - FATURADO"/>
    <n v="48"/>
    <x v="5"/>
    <x v="0"/>
    <m/>
  </r>
  <r>
    <x v="671"/>
    <s v="43.052.497/0001-02"/>
    <s v="NF SERVICOS"/>
    <n v="190592"/>
    <d v="2025-07-23T00:00:00"/>
    <n v="1996810"/>
    <d v="2025-07-23T00:00:00"/>
    <d v="2025-06-01T00:00:00"/>
    <n v="20979.38"/>
    <d v="2025-08-22T00:00:00"/>
    <s v="E0220273"/>
    <s v="PD022211"/>
    <s v="FOLHA DE PAGAMENTO"/>
    <n v="19972.37"/>
    <d v="2025-06-01T00:00:00"/>
    <x v="0"/>
    <s v="22.267-7"/>
    <s v="139.00008654/2023-84"/>
    <s v="359.00009604/2023-57  APPS"/>
    <s v="2 - FATURADO"/>
    <n v="39"/>
    <x v="5"/>
    <x v="0"/>
    <m/>
  </r>
  <r>
    <x v="671"/>
    <s v="43.052.497/0001-02"/>
    <s v="NF SERVICOS"/>
    <n v="190593"/>
    <d v="2025-07-23T00:00:00"/>
    <n v="1996811"/>
    <d v="2025-07-23T00:00:00"/>
    <d v="2025-06-01T00:00:00"/>
    <n v="2.02"/>
    <d v="2025-08-22T00:00:00"/>
    <s v="E0220273"/>
    <s v="PD022211"/>
    <s v="FOLHA DE PAGAMENTO"/>
    <n v="1.92"/>
    <d v="2025-06-01T00:00:00"/>
    <x v="0"/>
    <s v="22.267-7"/>
    <s v="139.00008654/2023-84"/>
    <s v="359.00009604/2023-57  APPS"/>
    <s v="2 - FATURADO"/>
    <n v="39"/>
    <x v="5"/>
    <x v="0"/>
    <m/>
  </r>
  <r>
    <x v="671"/>
    <s v="43.052.497/0001-02"/>
    <s v="NF SERVICOS"/>
    <n v="190594"/>
    <d v="2025-07-23T00:00:00"/>
    <n v="1996812"/>
    <d v="2025-07-23T00:00:00"/>
    <d v="2025-06-01T00:00:00"/>
    <n v="763.14"/>
    <d v="2025-08-22T00:00:00"/>
    <s v="E0220277"/>
    <s v="PD022211"/>
    <s v="SAM PATRIMONIO"/>
    <n v="726.51"/>
    <d v="2025-06-01T00:00:00"/>
    <x v="0"/>
    <s v="22.267-7"/>
    <s v="139.00008654/2023-84"/>
    <s v="359.00009604/2023-57  APPS"/>
    <s v="2 - FATURADO"/>
    <n v="39"/>
    <x v="5"/>
    <x v="0"/>
    <m/>
  </r>
  <r>
    <x v="671"/>
    <s v="43.052.497/0001-02"/>
    <s v="NF SERVICOS"/>
    <n v="190595"/>
    <d v="2025-07-23T00:00:00"/>
    <n v="1996813"/>
    <d v="2025-07-23T00:00:00"/>
    <d v="2025-06-01T00:00:00"/>
    <n v="5900.7"/>
    <d v="2025-08-22T00:00:00"/>
    <s v="E0220277"/>
    <s v="PD022211"/>
    <s v="SAM PATRIMONIO"/>
    <n v="5617.47"/>
    <d v="2025-06-01T00:00:00"/>
    <x v="0"/>
    <s v="22.267-7"/>
    <s v="139.00008654/2023-84"/>
    <s v="359.00009604/2023-57  APPS"/>
    <s v="2 - FATURADO"/>
    <n v="39"/>
    <x v="5"/>
    <x v="0"/>
    <m/>
  </r>
  <r>
    <x v="671"/>
    <s v="43.052.497/0001-02"/>
    <s v="NF SERVICOS"/>
    <n v="190596"/>
    <d v="2025-07-23T00:00:00"/>
    <n v="1996814"/>
    <d v="2025-07-23T00:00:00"/>
    <d v="2025-06-01T00:00:00"/>
    <n v="6.84"/>
    <d v="2025-08-22T00:00:00"/>
    <s v="ET220278"/>
    <s v="PD022211"/>
    <s v="AGENDAMENTO UNIVERSAL  E POUPAFILA"/>
    <n v="6.51"/>
    <d v="2025-06-01T00:00:00"/>
    <x v="0"/>
    <s v="22.267-7"/>
    <s v="139.00008654/2023-84"/>
    <s v="359.00009604/2023-57  APPS"/>
    <s v="2 - FATURADO"/>
    <n v="39"/>
    <x v="5"/>
    <x v="0"/>
    <m/>
  </r>
  <r>
    <x v="671"/>
    <s v="43.052.497/0001-02"/>
    <s v="NF SERVICOS"/>
    <n v="190597"/>
    <d v="2025-07-23T00:00:00"/>
    <n v="1996815"/>
    <d v="2025-07-23T00:00:00"/>
    <d v="2025-06-01T00:00:00"/>
    <n v="246"/>
    <d v="2025-08-22T00:00:00"/>
    <s v="ET220278"/>
    <s v="PD022211"/>
    <s v="AGENDAMENTO UNIVERSAL  E POUPAFILA"/>
    <n v="234.19"/>
    <d v="2025-06-01T00:00:00"/>
    <x v="0"/>
    <s v="22.267-7"/>
    <s v="139.00008654/2023-84"/>
    <s v="359.00009604/2023-57  APPS"/>
    <s v="2 - FATURADO"/>
    <n v="39"/>
    <x v="5"/>
    <x v="0"/>
    <m/>
  </r>
  <r>
    <x v="671"/>
    <s v="43.052.497/0001-02"/>
    <s v="NF SERVICOS"/>
    <n v="190598"/>
    <d v="2025-07-23T00:00:00"/>
    <n v="1996816"/>
    <d v="2025-07-23T00:00:00"/>
    <d v="2025-06-01T00:00:00"/>
    <n v="56145.07"/>
    <d v="2025-08-22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3450.11"/>
    <d v="2025-06-01T00:00:00"/>
    <x v="0"/>
    <s v="22.267-7"/>
    <s v="139.00008654/2023-84"/>
    <s v="359.00009604/2023-57  ITO"/>
    <s v="2 - FATURADO"/>
    <n v="39"/>
    <x v="5"/>
    <x v="0"/>
    <m/>
  </r>
  <r>
    <x v="671"/>
    <s v="43.052.497/0001-02"/>
    <s v="NF SERVICOS"/>
    <n v="190599"/>
    <d v="2025-07-23T00:00:00"/>
    <n v="1996817"/>
    <d v="2025-07-23T00:00:00"/>
    <d v="2025-06-01T00:00:00"/>
    <n v="509222.22"/>
    <d v="2025-08-22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6-01T00:00:00"/>
    <x v="0"/>
    <s v="22.267-7"/>
    <s v="139.00008654/2023-84"/>
    <s v="359.00009604/2023-57  ITO"/>
    <s v="2 - FATURADO"/>
    <n v="39"/>
    <x v="5"/>
    <x v="0"/>
    <m/>
  </r>
  <r>
    <x v="671"/>
    <s v="43.052.497/0001-02"/>
    <s v="NF SERVICOS"/>
    <n v="190600"/>
    <d v="2025-07-23T00:00:00"/>
    <n v="1996818"/>
    <d v="2025-07-23T00:00:00"/>
    <d v="2025-06-01T00:00:00"/>
    <n v="255036.7"/>
    <d v="2025-08-22T00:00:00"/>
    <s v="ET220271"/>
    <s v="PD022211"/>
    <s v="SUPORTE TECNICO ESPECIALIZADO ,INFRAESTRUITURA VIRTUALIZADA ON PREMISES, INTRAGOV,SINTONIA E VOIP"/>
    <n v="242794.94"/>
    <d v="2025-06-01T00:00:00"/>
    <x v="0"/>
    <s v="22.267-7"/>
    <s v="139.00008654/2023-84"/>
    <s v="PD-PRC-2022/04249 359.00009604/2023-57  ITO"/>
    <s v="2 - FATURADO"/>
    <n v="39"/>
    <x v="5"/>
    <x v="0"/>
    <m/>
  </r>
  <r>
    <x v="671"/>
    <s v="43.052.497/0001-02"/>
    <s v="NF SERVICOS"/>
    <n v="190601"/>
    <d v="2025-07-23T00:00:00"/>
    <n v="1996819"/>
    <d v="2025-07-23T00:00:00"/>
    <d v="2025-06-01T00:00:00"/>
    <n v="82.39"/>
    <d v="2025-08-22T00:00:00"/>
    <s v="ET220271"/>
    <s v="PD022211"/>
    <s v="SUPORTE TECNICO ESPECIALIZADO ,INFRAESTRUITURA VIRTUALIZADA ON PREMISES, INTRAGOV,SINTONIA E VOIP"/>
    <n v="78.44"/>
    <d v="2025-06-01T00:00:00"/>
    <x v="0"/>
    <s v="22.267-7"/>
    <s v="139.00008654/2023-84"/>
    <s v="PD-PRC-2022/04249 359.00009604/2023-57  ITO"/>
    <s v="2 - FATURADO"/>
    <n v="39"/>
    <x v="5"/>
    <x v="0"/>
    <m/>
  </r>
  <r>
    <x v="671"/>
    <s v="43.052.497/0001-02"/>
    <s v="NF SERVICOS"/>
    <n v="190604"/>
    <d v="2025-07-23T00:00:00"/>
    <n v="1996822"/>
    <d v="2025-07-23T00:00:00"/>
    <d v="2025-06-01T00:00:00"/>
    <n v="433379.38"/>
    <d v="2025-08-22T00:00:00"/>
    <s v="E0220271"/>
    <s v="PD022211"/>
    <s v="SUPORTE TECNICO ESPECIALIZADO ,INFRAESTRUITURA VIRTUALIZADA ON PREMISES, INTRAGOV,SINTONIA E VOIP"/>
    <n v="412577.17"/>
    <d v="2025-06-01T00:00:00"/>
    <x v="0"/>
    <s v="22.267-7"/>
    <s v="DERSP-PRC-2022/04155"/>
    <s v="PD-PRC-2022/04249 ITO"/>
    <s v="2 - FATURADO"/>
    <n v="39"/>
    <x v="5"/>
    <x v="0"/>
    <m/>
  </r>
  <r>
    <x v="671"/>
    <s v="43.052.497/0001-02"/>
    <s v="NF SERVICOS"/>
    <n v="190605"/>
    <d v="2025-07-23T00:00:00"/>
    <n v="1996823"/>
    <d v="2025-07-23T00:00:00"/>
    <d v="2025-06-01T00:00:00"/>
    <n v="20751.36"/>
    <d v="2025-08-22T00:00:00"/>
    <s v="E0220271"/>
    <s v="PD022211"/>
    <s v="SUPORTE TECNICO ESPECIALIZADO ,INFRAESTRUITURA VIRTUALIZADA ON PREMISES, INTRAGOV,SINTONIA E VOIP"/>
    <n v="19755.29"/>
    <d v="2025-06-01T00:00:00"/>
    <x v="0"/>
    <s v="22.267-7"/>
    <s v="DERSP-PRC-2022/04155"/>
    <s v="PD-PRC-2022/04249 ITO"/>
    <s v="2 - FATURADO"/>
    <n v="39"/>
    <x v="5"/>
    <x v="0"/>
    <m/>
  </r>
  <r>
    <x v="671"/>
    <s v="43.052.497/0001-02"/>
    <s v="NF SERVICOS"/>
    <n v="190623"/>
    <d v="2025-07-25T00:00:00"/>
    <n v="1996841"/>
    <d v="2025-07-25T00:00:00"/>
    <d v="2025-06-01T00:00:00"/>
    <n v="4913.78"/>
    <d v="2025-08-24T00:00:00"/>
    <s v="ET230546"/>
    <s v="PD023441"/>
    <s v="ANTIVÍRUS E INFRAESTRUTURA FÍSICA"/>
    <n v="4677.92"/>
    <d v="2025-06-01T00:00:00"/>
    <x v="0"/>
    <s v="22.379-7"/>
    <s v="139.00028572-2023/56"/>
    <s v="359.00006535/2023-20-ITO"/>
    <s v="2 - FATURADO"/>
    <n v="37"/>
    <x v="5"/>
    <x v="0"/>
    <m/>
  </r>
  <r>
    <x v="671"/>
    <s v="43.052.497/0001-02"/>
    <s v="NF SERVICOS"/>
    <n v="6835"/>
    <d v="2025-07-25T00:00:00"/>
    <n v="352091"/>
    <d v="2025-07-25T00:00:00"/>
    <d v="2025-06-01T00:00:00"/>
    <n v="128721.8"/>
    <d v="2025-08-24T00:00:00"/>
    <s v="E0230546"/>
    <s v="PD023441"/>
    <s v="OUTSOURCING COM GERENCIAMENTO DE PROJETOS,  ANTIVÍRUS E INFRAESTRUTURA FÍSICA"/>
    <n v="122543.15"/>
    <d v="2025-06-01T00:00:00"/>
    <x v="0"/>
    <s v="22.379-7"/>
    <s v="139.00028572-2023/56"/>
    <s v="359.00006535/2023-20-ITO"/>
    <s v="2 - FATURADO"/>
    <n v="37"/>
    <x v="5"/>
    <x v="0"/>
    <m/>
  </r>
  <r>
    <x v="671"/>
    <s v="43.052.497/0001-02"/>
    <s v="NF SERVICOS"/>
    <n v="6836"/>
    <d v="2025-07-25T00:00:00"/>
    <n v="352092"/>
    <d v="2025-07-25T00:00:00"/>
    <d v="2025-06-01T00:00:00"/>
    <n v="70650.86"/>
    <d v="2025-08-24T00:00:00"/>
    <s v="E0230546"/>
    <s v="PD023441"/>
    <s v="OUTSOURCING COM GERENCIAMENTO DE PROJETOS,  ANTIVÍRUS E INFRAESTRUTURA FÍSICA"/>
    <n v="67259.62"/>
    <d v="2025-06-01T00:00:00"/>
    <x v="0"/>
    <s v="22.379-7"/>
    <s v="139.00028572-2023/56"/>
    <s v="359.00006535/2023-20-ITO"/>
    <s v="2 - FATURADO"/>
    <n v="37"/>
    <x v="5"/>
    <x v="0"/>
    <m/>
  </r>
  <r>
    <x v="671"/>
    <s v="43.052.497/0001-02"/>
    <s v="NF SERVICOS"/>
    <n v="6837"/>
    <d v="2025-07-25T00:00:00"/>
    <n v="352093"/>
    <d v="2025-07-25T00:00:00"/>
    <d v="2025-06-01T00:00:00"/>
    <n v="46361.11"/>
    <d v="2025-08-24T00:00:00"/>
    <s v="E0230546"/>
    <s v="PD023441"/>
    <s v="OUTSOURCING COM GERENCIAMENTO DE PROJETOS,  ANTIVÍRUS E INFRAESTRUTURA FÍSICA"/>
    <n v="44135.78"/>
    <d v="2025-06-01T00:00:00"/>
    <x v="0"/>
    <s v="22.379-7"/>
    <s v="139.00028572-2023/56"/>
    <s v="359.00006535/2023-20-ITO"/>
    <s v="2 - FATURADO"/>
    <n v="37"/>
    <x v="5"/>
    <x v="0"/>
    <m/>
  </r>
  <r>
    <x v="671"/>
    <s v="43.052.497/0001-02"/>
    <s v="NF SERVICOS"/>
    <n v="192219"/>
    <d v="2025-08-18T00:00:00"/>
    <n v="2011094"/>
    <d v="2025-08-18T00:00:00"/>
    <d v="2025-07-01T00:00:00"/>
    <n v="95288.320000000007"/>
    <d v="2025-09-17T00:00:00"/>
    <s v="E0220907"/>
    <s v="PD022463"/>
    <s v="NUVEM PUBLICA"/>
    <n v="90714.48"/>
    <d v="2025-07-01T00:00:00"/>
    <x v="0"/>
    <s v="22.286-0"/>
    <s v="DERSP-PRC-2022/05276"/>
    <s v="359.00000254/2023-63-ITO"/>
    <s v="2 - FATURADO"/>
    <n v="13"/>
    <x v="2"/>
    <x v="0"/>
    <m/>
  </r>
  <r>
    <x v="671"/>
    <s v="43.052.497/0001-02"/>
    <s v="NF SERVICOS"/>
    <n v="192240"/>
    <d v="2025-08-18T00:00:00"/>
    <n v="2011115"/>
    <d v="2025-08-18T00:00:00"/>
    <d v="2025-07-01T00:00:00"/>
    <n v="881.63"/>
    <d v="2025-09-17T00:00:00"/>
    <s v="E0240370"/>
    <s v="PD024242"/>
    <s v="PROGRAMA SP SEM PAPEL"/>
    <n v="839.31"/>
    <d v="2025-07-01T00:00:00"/>
    <x v="0"/>
    <s v="22.331-1"/>
    <s v="139.00032770/2024-03"/>
    <s v="359.00004244/2024-88 -APPS"/>
    <s v="2 - FATURADO"/>
    <n v="13"/>
    <x v="2"/>
    <x v="0"/>
    <m/>
  </r>
  <r>
    <x v="671"/>
    <s v="43.052.497/0001-02"/>
    <s v="NF SERVICOS"/>
    <n v="192349"/>
    <d v="2025-08-19T00:00:00"/>
    <n v="2011224"/>
    <d v="2025-08-19T00:00:00"/>
    <d v="2025-04-01T00:00:00"/>
    <n v="258.14"/>
    <d v="2025-09-18T00:00:00"/>
    <s v="ET220271"/>
    <s v="PD022211"/>
    <s v="SUPORTE TECNICO ESPECIALIZADO ,INFRAESTRUITURA VIRTUALIZADA ON PREMISES, INTRAGOV,SINTONIA E VOIP"/>
    <n v="245.75"/>
    <d v="2025-04-01T00:00:00"/>
    <x v="0"/>
    <s v="22.267-7"/>
    <s v="139.00008654/2023-84"/>
    <s v="PD-PRC-2022/04249 359.00009604/2023-57  ITO"/>
    <s v="2 - FATURADO"/>
    <n v="12"/>
    <x v="2"/>
    <x v="0"/>
    <m/>
  </r>
  <r>
    <x v="671"/>
    <s v="43.052.497/0001-02"/>
    <s v="NF SERVICOS"/>
    <n v="192350"/>
    <d v="2025-08-19T00:00:00"/>
    <n v="2011225"/>
    <d v="2025-08-19T00:00:00"/>
    <d v="2025-05-01T00:00:00"/>
    <n v="333.2"/>
    <d v="2025-09-18T00:00:00"/>
    <s v="ET220271"/>
    <s v="PD022211"/>
    <s v="SUPORTE TECNICO ESPECIALIZADO ,INFRAESTRUITURA VIRTUALIZADA ON PREMISES, INTRAGOV,SINTONIA E VOIP"/>
    <n v="317.20999999999998"/>
    <d v="2025-05-01T00:00:00"/>
    <x v="0"/>
    <s v="22.267-7"/>
    <s v="139.00008654/2023-84"/>
    <s v="PD-PRC-2022/04249 359.00009604/2023-57  ITO"/>
    <s v="2 - FATURADO"/>
    <n v="12"/>
    <x v="2"/>
    <x v="0"/>
    <m/>
  </r>
  <r>
    <x v="671"/>
    <s v="43.052.497/0001-02"/>
    <s v="NF SERVICOS"/>
    <n v="192351"/>
    <d v="2025-08-19T00:00:00"/>
    <n v="2011226"/>
    <d v="2025-08-19T00:00:00"/>
    <d v="2025-06-01T00:00:00"/>
    <n v="333.2"/>
    <d v="2025-09-18T00:00:00"/>
    <s v="ET220271"/>
    <s v="PD022211"/>
    <s v="SUPORTE TECNICO ESPECIALIZADO ,INFRAESTRUITURA VIRTUALIZADA ON PREMISES, INTRAGOV,SINTONIA E VOIP"/>
    <n v="317.20999999999998"/>
    <d v="2025-06-01T00:00:00"/>
    <x v="0"/>
    <s v="22.267-7"/>
    <s v="139.00008654/2023-84"/>
    <s v="PD-PRC-2022/04249 359.00009604/2023-57  ITO"/>
    <s v="2 - FATURADO"/>
    <n v="12"/>
    <x v="2"/>
    <x v="0"/>
    <m/>
  </r>
  <r>
    <x v="671"/>
    <s v="43.052.497/0001-02"/>
    <s v="NF SERVICOS"/>
    <n v="192352"/>
    <d v="2025-08-19T00:00:00"/>
    <n v="2011227"/>
    <d v="2025-08-19T00:00:00"/>
    <d v="2025-07-01T00:00:00"/>
    <n v="233.12"/>
    <d v="2025-09-18T00:00:00"/>
    <s v="ET220271"/>
    <s v="PD022211"/>
    <s v="SUPORTE TECNICO ESPECIALIZADO ,INFRAESTRUITURA VIRTUALIZADA ON PREMISES, INTRAGOV,SINTONIA E VOIP"/>
    <n v="221.93"/>
    <d v="2025-07-01T00:00:00"/>
    <x v="0"/>
    <s v="22.267-7"/>
    <s v="139.00008654/2023-84"/>
    <s v="PD-PRC-2022/04249 359.00009604/2023-57  ITO"/>
    <s v="2 - FATURADO"/>
    <n v="12"/>
    <x v="2"/>
    <x v="0"/>
    <m/>
  </r>
  <r>
    <x v="671"/>
    <s v="43.052.497/0001-02"/>
    <s v="NF SERVICOS"/>
    <n v="192353"/>
    <d v="2025-08-19T00:00:00"/>
    <n v="2011228"/>
    <d v="2025-08-19T00:00:00"/>
    <d v="2025-07-01T00:00:00"/>
    <n v="100.08"/>
    <d v="2025-09-18T00:00:00"/>
    <s v="ET220271"/>
    <s v="PD022211"/>
    <s v="SUPORTE TECNICO ESPECIALIZADO ,INFRAESTRUITURA VIRTUALIZADA ON PREMISES, INTRAGOV,SINTONIA E VOIP"/>
    <n v="95.28"/>
    <d v="2025-07-01T00:00:00"/>
    <x v="0"/>
    <s v="22.267-7"/>
    <s v="139.00008654/2023-84"/>
    <s v="PD-PRC-2022/04249 359.00009604/2023-57  ITO"/>
    <s v="2 - FATURADO"/>
    <n v="12"/>
    <x v="2"/>
    <x v="0"/>
    <m/>
  </r>
  <r>
    <x v="671"/>
    <s v="43.052.497/0001-02"/>
    <s v="NF SERVICOS"/>
    <n v="192355"/>
    <d v="2025-08-19T00:00:00"/>
    <n v="2011230"/>
    <d v="2025-08-19T00:00:00"/>
    <d v="2025-03-01T00:00:00"/>
    <n v="333.2"/>
    <d v="2025-09-18T00:00:00"/>
    <s v="ET220271"/>
    <s v="PD022211"/>
    <s v="SUPORTE TECNICO ESPECIALIZADO ,INFRAESTRUITURA VIRTUALIZADA ON PREMISES, INTRAGOV,SINTONIA E VOIP"/>
    <n v="317.20999999999998"/>
    <d v="2025-03-01T00:00:00"/>
    <x v="0"/>
    <s v="22.267-7"/>
    <s v="139.00008654/2023-84"/>
    <s v="PD-PRC-2022/04249 359.00009604/2023-57  ITO"/>
    <s v="2 - FATURADO"/>
    <n v="12"/>
    <x v="2"/>
    <x v="0"/>
    <m/>
  </r>
  <r>
    <x v="671"/>
    <s v="43.052.497/0001-02"/>
    <s v="NF SERVICOS"/>
    <n v="192356"/>
    <d v="2025-08-19T00:00:00"/>
    <n v="2011231"/>
    <d v="2025-08-19T00:00:00"/>
    <d v="2025-02-01T00:00:00"/>
    <n v="333.2"/>
    <d v="2025-09-18T00:00:00"/>
    <s v="ET220271"/>
    <s v="PD022211"/>
    <s v="SUPORTE TECNICO ESPECIALIZADO ,INFRAESTRUITURA VIRTUALIZADA ON PREMISES, INTRAGOV,SINTONIA E VOIP"/>
    <n v="317.20999999999998"/>
    <d v="2025-02-01T00:00:00"/>
    <x v="0"/>
    <s v="22.267-7"/>
    <s v="139.00008654/2023-84"/>
    <s v="PD-PRC-2022/04249 359.00009604/2023-57  ITO"/>
    <s v="2 - FATURADO"/>
    <n v="12"/>
    <x v="2"/>
    <x v="0"/>
    <m/>
  </r>
  <r>
    <x v="671"/>
    <s v="43.052.497/0001-02"/>
    <s v="NF SERVICOS"/>
    <n v="192357"/>
    <d v="2025-08-19T00:00:00"/>
    <n v="2011232"/>
    <d v="2025-08-19T00:00:00"/>
    <d v="2025-01-01T00:00:00"/>
    <n v="333.2"/>
    <d v="2025-09-18T00:00:00"/>
    <s v="ET220271"/>
    <s v="PD022211"/>
    <s v="SUPORTE TECNICO ESPECIALIZADO ,INFRAESTRUITURA VIRTUALIZADA ON PREMISES, INTRAGOV,SINTONIA E VOIP"/>
    <n v="317.20999999999998"/>
    <d v="2025-01-01T00:00:00"/>
    <x v="0"/>
    <s v="22.267-7"/>
    <s v="139.00008654/2023-84"/>
    <s v="PD-PRC-2022/04249 359.00009604/2023-57  ITO"/>
    <s v="2 - FATURADO"/>
    <n v="12"/>
    <x v="2"/>
    <x v="0"/>
    <m/>
  </r>
  <r>
    <x v="671"/>
    <s v="43.052.497/0001-02"/>
    <s v="NF SERVICOS"/>
    <n v="192371"/>
    <d v="2025-08-19T00:00:00"/>
    <n v="2011246"/>
    <d v="2025-08-19T00:00:00"/>
    <d v="2025-07-01T00:00:00"/>
    <n v="5074.8100000000004"/>
    <d v="2025-09-18T00:00:00"/>
    <s v="ET230546"/>
    <s v="PD023441"/>
    <s v="ANTIVÍRUS E INFRAESTRUTURA FÍSICA"/>
    <n v="4831.22"/>
    <d v="2025-07-01T00:00:00"/>
    <x v="0"/>
    <s v="22.379-7"/>
    <s v="139.00028572-2023/56"/>
    <s v="359.00006535/2023-20-ITO"/>
    <s v="2 - FATURADO"/>
    <n v="12"/>
    <x v="2"/>
    <x v="0"/>
    <m/>
  </r>
  <r>
    <x v="671"/>
    <s v="43.052.497/0001-02"/>
    <s v="NF SERVICOS"/>
    <n v="192381"/>
    <d v="2025-08-19T00:00:00"/>
    <n v="2011256"/>
    <d v="2025-08-19T00:00:00"/>
    <d v="2025-07-01T00:00:00"/>
    <n v="87900.79"/>
    <d v="2025-09-18T00:00:00"/>
    <s v="E0240238"/>
    <s v="PD024140"/>
    <s v="PROCESSAMENTO EM NUVEM PUBLICA DO PROJETO &quot;PLATAFORMA DE DADOS DE TRANSITO&quot;"/>
    <n v="83681.55"/>
    <d v="2025-07-01T00:00:00"/>
    <x v="0"/>
    <s v="22.481-9"/>
    <s v="139.00029314/2024-78"/>
    <s v="359.00003549/2023-91  APPS/ITO"/>
    <s v="2 - FATURADO"/>
    <n v="12"/>
    <x v="2"/>
    <x v="0"/>
    <m/>
  </r>
  <r>
    <x v="671"/>
    <s v="43.052.497/0001-02"/>
    <s v="NF SERVICOS"/>
    <n v="6865"/>
    <d v="2025-08-19T00:00:00"/>
    <n v="357580"/>
    <d v="2025-08-19T00:00:00"/>
    <d v="2025-07-01T00:00:00"/>
    <n v="43443.45"/>
    <d v="2025-09-18T00:00:00"/>
    <s v="E0230546"/>
    <s v="PD023441"/>
    <s v="OUTSOURCING COM GERENCIAMENTO DE PROJETOS,  ANTIVÍRUS E INFRAESTRUTURA FÍSICA"/>
    <n v="41358.160000000003"/>
    <d v="2025-07-01T00:00:00"/>
    <x v="0"/>
    <s v="22.379-7"/>
    <s v="139.00028572-2023/56"/>
    <s v="359.00006535/2023-20-ITO"/>
    <s v="2 - FATURADO"/>
    <n v="12"/>
    <x v="2"/>
    <x v="0"/>
    <m/>
  </r>
  <r>
    <x v="671"/>
    <s v="43.052.497/0001-02"/>
    <s v="NF SERVICOS"/>
    <n v="6866"/>
    <d v="2025-08-19T00:00:00"/>
    <n v="357581"/>
    <d v="2025-08-19T00:00:00"/>
    <d v="2025-07-01T00:00:00"/>
    <n v="143021.46"/>
    <d v="2025-09-18T00:00:00"/>
    <s v="E0230546"/>
    <s v="PD023441"/>
    <s v="OUTSOURCING COM GERENCIAMENTO DE PROJETOS,  ANTIVÍRUS E INFRAESTRUTURA FÍSICA"/>
    <n v="136156.43"/>
    <d v="2025-07-01T00:00:00"/>
    <x v="0"/>
    <s v="22.379-7"/>
    <s v="139.00028572-2023/56"/>
    <s v="359.00006535/2023-20-ITO"/>
    <s v="2 - FATURADO"/>
    <n v="12"/>
    <x v="2"/>
    <x v="0"/>
    <m/>
  </r>
  <r>
    <x v="671"/>
    <s v="43.052.497/0001-02"/>
    <s v="NF SERVICOS"/>
    <n v="6867"/>
    <d v="2025-08-19T00:00:00"/>
    <n v="357582"/>
    <d v="2025-08-19T00:00:00"/>
    <d v="2025-07-01T00:00:00"/>
    <n v="82375.08"/>
    <d v="2025-09-18T00:00:00"/>
    <s v="E0230546"/>
    <s v="PD023441"/>
    <s v="OUTSOURCING COM GERENCIAMENTO DE PROJETOS,  ANTIVÍRUS E INFRAESTRUTURA FÍSICA"/>
    <n v="78421.08"/>
    <d v="2025-07-01T00:00:00"/>
    <x v="0"/>
    <s v="22.379-7"/>
    <s v="139.00028572-2023/56"/>
    <s v="359.00006535/2023-20-ITO"/>
    <s v="2 - FATURADO"/>
    <n v="12"/>
    <x v="2"/>
    <x v="0"/>
    <m/>
  </r>
  <r>
    <x v="671"/>
    <s v="43.052.497/0001-02"/>
    <s v="NF SERVICOS"/>
    <n v="192544"/>
    <d v="2025-08-21T00:00:00"/>
    <n v="2011419"/>
    <d v="2025-08-21T00:00:00"/>
    <d v="2024-11-01T00:00:00"/>
    <n v="333.2"/>
    <d v="2025-09-20T00:00:00"/>
    <s v="ET220271"/>
    <s v="PD022211"/>
    <s v="SUPORTE TECNICO ESPECIALIZADO ,INFRAESTRUITURA VIRTUALIZADA ON PREMISES, INTRAGOV,SINTONIA E VOIP"/>
    <n v="317.20999999999998"/>
    <d v="2024-11-01T00:00:00"/>
    <x v="0"/>
    <s v="22.267-7"/>
    <s v="139.00008654/2023-84"/>
    <s v="PD-PRC-2022/04249 359.00009604/2023-57  ITO"/>
    <s v="2 - FATURADO"/>
    <n v="10"/>
    <x v="2"/>
    <x v="0"/>
    <m/>
  </r>
  <r>
    <x v="671"/>
    <s v="43.052.497/0001-02"/>
    <s v="NF SERVICOS"/>
    <n v="192546"/>
    <d v="2025-08-21T00:00:00"/>
    <n v="2011421"/>
    <d v="2025-08-21T00:00:00"/>
    <d v="2024-12-01T00:00:00"/>
    <n v="333.2"/>
    <d v="2025-09-20T00:00:00"/>
    <s v="ET220271"/>
    <s v="PD022211"/>
    <s v="SUPORTE TECNICO ESPECIALIZADO ,INFRAESTRUITURA VIRTUALIZADA ON PREMISES, INTRAGOV,SINTONIA E VOIP"/>
    <n v="317.20999999999998"/>
    <d v="2024-12-01T00:00:00"/>
    <x v="0"/>
    <s v="22.267-7"/>
    <s v="139.00008654/2023-84"/>
    <s v="PD-PRC-2022/04249 359.00009604/2023-57  ITO"/>
    <s v="2 - FATURADO"/>
    <n v="10"/>
    <x v="2"/>
    <x v="0"/>
    <m/>
  </r>
  <r>
    <x v="671"/>
    <s v="43.052.497/0001-02"/>
    <s v="NF SERVICOS"/>
    <n v="192605"/>
    <d v="2025-08-22T00:00:00"/>
    <n v="2011480"/>
    <d v="2025-08-22T00:00:00"/>
    <d v="2025-07-01T00:00:00"/>
    <n v="58.85"/>
    <d v="2025-09-21T00:00:00"/>
    <s v="ET220271"/>
    <s v="PD022211"/>
    <s v="SUPORTE TECNICO ESPECIALIZADO ,INFRAESTRUITURA VIRTUALIZADA ON PREMISES, INTRAGOV,SINTONIA E VOIP"/>
    <n v="56.03"/>
    <d v="2025-07-01T00:00:00"/>
    <x v="0"/>
    <s v="22.267-7"/>
    <s v="139.00008654/2023-84"/>
    <s v="PD-PRC-2022/04249 359.00009604/2023-57  ITO"/>
    <s v="2 - FATURADO"/>
    <n v="9"/>
    <x v="2"/>
    <x v="0"/>
    <m/>
  </r>
  <r>
    <x v="671"/>
    <s v="43.052.497/0001-02"/>
    <s v="NF SERVICOS"/>
    <n v="192606"/>
    <d v="2025-08-22T00:00:00"/>
    <n v="2011481"/>
    <d v="2025-08-22T00:00:00"/>
    <d v="2025-07-01T00:00:00"/>
    <n v="254871.02"/>
    <d v="2025-09-21T00:00:00"/>
    <s v="ET220271"/>
    <s v="PD022211"/>
    <s v="SUPORTE TECNICO ESPECIALIZADO ,INFRAESTRUITURA VIRTUALIZADA ON PREMISES, INTRAGOV,SINTONIA E VOIP"/>
    <n v="242637.21"/>
    <d v="2025-07-01T00:00:00"/>
    <x v="0"/>
    <s v="22.267-7"/>
    <s v="139.00008654/2023-84"/>
    <s v="PD-PRC-2022/04249 359.00009604/2023-57  ITO"/>
    <s v="2 - FATURADO"/>
    <n v="9"/>
    <x v="2"/>
    <x v="0"/>
    <m/>
  </r>
  <r>
    <x v="671"/>
    <s v="43.052.497/0001-02"/>
    <s v="NF SERVICOS"/>
    <n v="192609"/>
    <d v="2025-08-22T00:00:00"/>
    <n v="2011484"/>
    <d v="2025-08-22T00:00:00"/>
    <d v="2025-07-01T00:00:00"/>
    <n v="433379.38"/>
    <d v="2025-09-21T00:00:00"/>
    <s v="E0220271"/>
    <s v="PD022211"/>
    <s v="SUPORTE TECNICO ESPECIALIZADO ,INFRAESTRUITURA VIRTUALIZADA ON PREMISES, INTRAGOV,SINTONIA E VOIP"/>
    <n v="412577.17"/>
    <d v="2025-07-01T00:00:00"/>
    <x v="0"/>
    <s v="22.267-7"/>
    <s v="DERSP-PRC-2022/04155"/>
    <s v="PD-PRC-2022/04249 ITO"/>
    <s v="2 - FATURADO"/>
    <n v="9"/>
    <x v="2"/>
    <x v="0"/>
    <m/>
  </r>
  <r>
    <x v="671"/>
    <s v="43.052.497/0001-02"/>
    <s v="NF SERVICOS"/>
    <n v="192610"/>
    <d v="2025-08-22T00:00:00"/>
    <n v="2011485"/>
    <d v="2025-08-22T00:00:00"/>
    <d v="2025-07-01T00:00:00"/>
    <n v="20751.36"/>
    <d v="2025-09-21T00:00:00"/>
    <s v="E0220271"/>
    <s v="PD022211"/>
    <s v="SUPORTE TECNICO ESPECIALIZADO ,INFRAESTRUITURA VIRTUALIZADA ON PREMISES, INTRAGOV,SINTONIA E VOIP"/>
    <n v="19755.29"/>
    <d v="2025-07-01T00:00:00"/>
    <x v="0"/>
    <s v="22.267-7"/>
    <s v="DERSP-PRC-2022/04155"/>
    <s v="PD-PRC-2022/04249 ITO"/>
    <s v="2 - FATURADO"/>
    <n v="9"/>
    <x v="2"/>
    <x v="0"/>
    <m/>
  </r>
  <r>
    <x v="671"/>
    <s v="43.052.497/0001-02"/>
    <s v="NF SERVICOS"/>
    <n v="192612"/>
    <d v="2025-08-22T00:00:00"/>
    <n v="2011487"/>
    <d v="2025-08-22T00:00:00"/>
    <d v="2025-07-01T00:00:00"/>
    <n v="393.6"/>
    <d v="2025-09-21T00:00:00"/>
    <s v="ET220278"/>
    <s v="PD022211"/>
    <s v="AGENDAMENTO UNIVERSAL  E POUPAFILA"/>
    <n v="374.71"/>
    <d v="2025-07-01T00:00:00"/>
    <x v="0"/>
    <s v="22.267-7"/>
    <s v="139.00008654/2023-84"/>
    <s v="359.00009604/2023-57  APPS"/>
    <s v="2 - FATURADO"/>
    <n v="9"/>
    <x v="2"/>
    <x v="0"/>
    <m/>
  </r>
  <r>
    <x v="671"/>
    <s v="43.052.497/0001-02"/>
    <s v="NF SERVICOS"/>
    <n v="192613"/>
    <d v="2025-08-22T00:00:00"/>
    <n v="2011488"/>
    <d v="2025-08-22T00:00:00"/>
    <d v="2025-07-01T00:00:00"/>
    <n v="2.02"/>
    <d v="2025-09-21T00:00:00"/>
    <s v="E0220273"/>
    <s v="PD022211"/>
    <s v="FOLHA DE PAGAMENTO"/>
    <n v="1.92"/>
    <d v="2025-07-01T00:00:00"/>
    <x v="0"/>
    <s v="22.267-7"/>
    <s v="139.00008654/2023-84"/>
    <s v="359.00009604/2023-57  APPS"/>
    <s v="2 - FATURADO"/>
    <n v="9"/>
    <x v="2"/>
    <x v="0"/>
    <m/>
  </r>
  <r>
    <x v="671"/>
    <s v="43.052.497/0001-02"/>
    <s v="NF SERVICOS"/>
    <n v="192614"/>
    <d v="2025-08-22T00:00:00"/>
    <n v="2011489"/>
    <d v="2025-08-22T00:00:00"/>
    <d v="2025-07-01T00:00:00"/>
    <n v="58320.34"/>
    <d v="2025-09-21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5520.959999999999"/>
    <d v="2025-07-01T00:00:00"/>
    <x v="0"/>
    <s v="22.267-7"/>
    <s v="139.00008654/2023-84"/>
    <s v="359.00009604/2023-57  ITO"/>
    <s v="2 - FATURADO"/>
    <n v="9"/>
    <x v="2"/>
    <x v="0"/>
    <m/>
  </r>
  <r>
    <x v="671"/>
    <s v="43.052.497/0001-02"/>
    <s v="NF SERVICOS"/>
    <n v="192615"/>
    <d v="2025-08-22T00:00:00"/>
    <n v="2011490"/>
    <d v="2025-08-22T00:00:00"/>
    <d v="2025-07-01T00:00:00"/>
    <n v="20979.38"/>
    <d v="2025-09-21T00:00:00"/>
    <s v="E0220273"/>
    <s v="PD022211"/>
    <s v="FOLHA DE PAGAMENTO"/>
    <n v="19972.37"/>
    <d v="2025-07-01T00:00:00"/>
    <x v="0"/>
    <s v="22.267-7"/>
    <s v="139.00008654/2023-84"/>
    <s v="359.00009604/2023-57  APPS"/>
    <s v="2 - FATURADO"/>
    <n v="9"/>
    <x v="2"/>
    <x v="0"/>
    <m/>
  </r>
  <r>
    <x v="671"/>
    <s v="43.052.497/0001-02"/>
    <s v="NF SERVICOS"/>
    <n v="192617"/>
    <d v="2025-08-22T00:00:00"/>
    <n v="2011492"/>
    <d v="2025-08-22T00:00:00"/>
    <d v="2025-07-01T00:00:00"/>
    <n v="5900.7"/>
    <d v="2025-09-21T00:00:00"/>
    <s v="E0220277"/>
    <s v="PD022211"/>
    <s v="SAM PATRIMONIO"/>
    <n v="5617.47"/>
    <d v="2025-07-01T00:00:00"/>
    <x v="0"/>
    <s v="22.267-7"/>
    <s v="139.00008654/2023-84"/>
    <s v="359.00009604/2023-57  APPS"/>
    <s v="2 - FATURADO"/>
    <n v="9"/>
    <x v="2"/>
    <x v="0"/>
    <m/>
  </r>
  <r>
    <x v="671"/>
    <s v="43.052.497/0001-02"/>
    <s v="NF SERVICOS"/>
    <n v="192618"/>
    <d v="2025-08-22T00:00:00"/>
    <n v="2011493"/>
    <d v="2025-08-22T00:00:00"/>
    <d v="2025-07-01T00:00:00"/>
    <n v="763.14"/>
    <d v="2025-09-21T00:00:00"/>
    <s v="E0220277"/>
    <s v="PD022211"/>
    <s v="SAM PATRIMONIO"/>
    <n v="726.51"/>
    <d v="2025-07-01T00:00:00"/>
    <x v="0"/>
    <s v="22.267-7"/>
    <s v="139.00008654/2023-84"/>
    <s v="359.00009604/2023-57  APPS"/>
    <s v="2 - FATURADO"/>
    <n v="9"/>
    <x v="2"/>
    <x v="0"/>
    <m/>
  </r>
  <r>
    <x v="671"/>
    <s v="43.052.497/0001-02"/>
    <s v="NF SERVICOS"/>
    <n v="192775"/>
    <d v="2025-08-26T00:00:00"/>
    <n v="2011650"/>
    <d v="2025-08-26T00:00:00"/>
    <d v="2025-07-01T00:00:00"/>
    <n v="509222.22"/>
    <d v="2025-09-25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7-01T00:00:00"/>
    <x v="0"/>
    <s v="22.267-7"/>
    <s v="139.00008654/2023-84"/>
    <s v="359.00009604/2023-57  ITO"/>
    <s v="2 - FATURADO"/>
    <n v="5"/>
    <x v="2"/>
    <x v="0"/>
    <m/>
  </r>
  <r>
    <x v="671"/>
    <s v="43.052.497/0001-02"/>
    <s v="NF SERVICOS E_GOV"/>
    <n v="192795"/>
    <d v="2025-08-27T00:00:00"/>
    <n v="2011670"/>
    <d v="2025-08-27T00:00:00"/>
    <m/>
    <n v="277.10000000000002"/>
    <d v="2025-09-26T00:00:00"/>
    <m/>
    <m/>
    <s v="Certificado e-CPF A3 em token - 36 meses Gov"/>
    <n v="263.8"/>
    <m/>
    <x v="0"/>
    <m/>
    <m/>
    <m/>
    <s v="2 - FATURADO"/>
    <n v="4"/>
    <x v="2"/>
    <x v="1"/>
    <m/>
  </r>
  <r>
    <x v="671"/>
    <s v="43.052.497/0001-02"/>
    <s v="NF SERVICOS E_GOV"/>
    <n v="193492"/>
    <d v="2025-09-11T00:00:00"/>
    <n v="2025126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671"/>
    <s v="43.052.497/0001-02"/>
    <s v="NF SERVICOS"/>
    <n v="193684"/>
    <d v="2025-09-11T00:00:00"/>
    <n v="2025318"/>
    <d v="2025-09-11T00:00:00"/>
    <d v="2025-07-01T00:00:00"/>
    <n v="139186"/>
    <d v="2025-10-11T00:00:00"/>
    <s v="E0251352"/>
    <s v="PD251204"/>
    <s v="Plataforma Colaborativa"/>
    <n v="132505.07"/>
    <d v="2025-07-01T00:00:00"/>
    <x v="0"/>
    <s v="22.736-5 / 2025"/>
    <s v="139.00061492/2025-74"/>
    <s v="359.00005933/2025-91 - APPS/ITO"/>
    <s v="2 - FATURADO"/>
    <n v="0"/>
    <x v="0"/>
    <x v="0"/>
    <m/>
  </r>
  <r>
    <x v="671"/>
    <s v="43.052.497/0001-02"/>
    <s v="NF SERVICOS"/>
    <n v="193997"/>
    <d v="2025-09-12T00:00:00"/>
    <n v="2025631"/>
    <d v="2025-09-12T00:00:00"/>
    <d v="2025-03-01T00:00:00"/>
    <n v="3246.72"/>
    <d v="2025-10-12T00:00:00"/>
    <s v="E0240236"/>
    <s v="PD024140"/>
    <s v="DESENVOLVIMENTO/IMPLEMENTAÇÃO DO PROJETO &quot;PLATAFORMA DE DADOS DE TRANSITO&quot;"/>
    <n v="3090.88"/>
    <d v="2025-03-01T00:00:00"/>
    <x v="0"/>
    <s v="22.481-9"/>
    <s v="139.00029314/2024-78"/>
    <s v="359.00003549/2023-91  APPS/ITO"/>
    <s v="2 - FATURADO"/>
    <n v="0"/>
    <x v="0"/>
    <x v="0"/>
    <m/>
  </r>
  <r>
    <x v="671"/>
    <s v="43.052.497/0001-02"/>
    <s v="NF SERVICOS"/>
    <n v="194000"/>
    <d v="2025-09-12T00:00:00"/>
    <n v="2025634"/>
    <d v="2025-09-12T00:00:00"/>
    <d v="2025-03-01T00:00:00"/>
    <n v="17802"/>
    <d v="2025-10-12T00:00:00"/>
    <s v="E0240237"/>
    <s v="PD024140"/>
    <s v="SUSTENTAÇÃO  COM INTEGRAÇÃO  DE DADOS PARA O PROJETO &quot;PLATAFORMA DE DADOS DE TRANSITO&quot;"/>
    <n v="16947.5"/>
    <d v="2025-03-01T00:00:00"/>
    <x v="0"/>
    <s v="22.481-9"/>
    <s v="139.00029314/2024-78"/>
    <s v="359.00003549/2023-91  APPS/ITO"/>
    <s v="2 - FATURADO"/>
    <n v="0"/>
    <x v="0"/>
    <x v="0"/>
    <m/>
  </r>
  <r>
    <x v="671"/>
    <s v="43.052.497/0001-02"/>
    <s v="NF SERVICOS"/>
    <n v="194004"/>
    <d v="2025-09-12T00:00:00"/>
    <n v="2025638"/>
    <d v="2025-09-12T00:00:00"/>
    <d v="2025-03-01T00:00:00"/>
    <n v="28667.17"/>
    <d v="2025-10-12T00:00:00"/>
    <s v="E0240238"/>
    <s v="PD024140"/>
    <s v="PROCESSAMENTO EM NUVEM PUBLICA DO PROJETO &quot;PLATAFORMA DE DADOS DE TRANSITO&quot;"/>
    <n v="27291.15"/>
    <d v="2025-03-01T00:00:00"/>
    <x v="0"/>
    <s v="22.481-9"/>
    <s v="139.00029314/2024-78"/>
    <s v="359.00003549/2023-91  APPS/ITO"/>
    <s v="2 - FATURADO"/>
    <n v="0"/>
    <x v="0"/>
    <x v="0"/>
    <m/>
  </r>
  <r>
    <x v="671"/>
    <s v="43.052.497/0001-02"/>
    <s v="ND-LOCACAO BENS MOVE"/>
    <n v="1400"/>
    <d v="2025-09-22T00:00:00"/>
    <m/>
    <m/>
    <m/>
    <n v="185778.2"/>
    <d v="2025-10-22T00:00:00"/>
    <s v="E0220190"/>
    <s v="PD022146"/>
    <s v="Locação de Bens Móveis - Desktop Basic - 12 ms"/>
    <n v="185778.2"/>
    <m/>
    <x v="0"/>
    <m/>
    <m/>
    <m/>
    <s v="2 - FATURADO"/>
    <n v="0"/>
    <x v="0"/>
    <x v="3"/>
    <m/>
  </r>
  <r>
    <x v="671"/>
    <s v="43.052.497/0001-02"/>
    <s v="NF SERVICOS"/>
    <n v="194582"/>
    <d v="2025-09-22T00:00:00"/>
    <n v="2026216"/>
    <d v="2025-09-22T00:00:00"/>
    <d v="2025-08-01T00:00:00"/>
    <n v="3619990.9"/>
    <d v="2025-10-22T00:00:00"/>
    <s v="E0220190"/>
    <s v="PD022146"/>
    <s v="GESTÃO DE MULTAS"/>
    <n v="3446231.34"/>
    <d v="2025-08-01T00:00:00"/>
    <x v="0"/>
    <s v="22.148.0  2ºTA 840"/>
    <s v="SEI 139.00023118/2023-17"/>
    <s v="PD-PRC-2022/04407-359.00005545/2023-48-ITO"/>
    <s v="2 - FATURADO"/>
    <n v="0"/>
    <x v="0"/>
    <x v="0"/>
    <m/>
  </r>
  <r>
    <x v="671"/>
    <s v="43.052.497/0001-02"/>
    <s v="NF SERVICOS"/>
    <n v="194583"/>
    <d v="2025-09-22T00:00:00"/>
    <n v="2026217"/>
    <d v="2025-09-22T00:00:00"/>
    <d v="2025-08-01T00:00:00"/>
    <n v="20786"/>
    <d v="2025-10-22T00:00:00"/>
    <s v="E0220190"/>
    <s v="PD022146"/>
    <s v="GESTÃO DE MULTAS"/>
    <n v="19788.27"/>
    <d v="2025-08-01T00:00:00"/>
    <x v="0"/>
    <s v="22.148.0  2ºTA 840"/>
    <s v="SEI 139.00023118/2023-17"/>
    <s v="PD-PRC-2022/04407-359.00005545/2023-48-ITO"/>
    <s v="2 - FATURADO"/>
    <n v="0"/>
    <x v="0"/>
    <x v="0"/>
    <m/>
  </r>
  <r>
    <x v="671"/>
    <s v="43.052.497/0001-02"/>
    <s v="NF SERVICOS"/>
    <n v="194584"/>
    <d v="2025-09-22T00:00:00"/>
    <n v="2026218"/>
    <d v="2025-09-22T00:00:00"/>
    <d v="2025-08-01T00:00:00"/>
    <n v="60475"/>
    <d v="2025-10-22T00:00:00"/>
    <s v="E0220190"/>
    <s v="PD022146"/>
    <s v="GESTÃO DE MULTAS"/>
    <n v="57572.2"/>
    <d v="2025-08-01T00:00:00"/>
    <x v="0"/>
    <s v="22.148.0  2ºTA 840"/>
    <s v="SEI 139.00023118/2023-17"/>
    <s v="PD-PRC-2022/04407-359.00005545/2023-48-ITO"/>
    <s v="2 - FATURADO"/>
    <n v="0"/>
    <x v="0"/>
    <x v="0"/>
    <m/>
  </r>
  <r>
    <x v="671"/>
    <s v="43.052.497/0001-02"/>
    <s v="NFS INSS RET"/>
    <n v="194585"/>
    <d v="2025-09-22T00:00:00"/>
    <n v="2026219"/>
    <d v="2025-09-22T00:00:00"/>
    <d v="2025-08-01T00:00:00"/>
    <n v="624863.94999999995"/>
    <d v="2025-10-22T00:00:00"/>
    <s v="E0220190"/>
    <s v="PD022146"/>
    <s v="GESTÃO DE MULTAS"/>
    <n v="526135.44999999995"/>
    <d v="2025-08-01T00:00:00"/>
    <x v="0"/>
    <s v="22.148.0  2ºTA 840"/>
    <s v="SEI 139.00023118/2023-17"/>
    <s v="PD-PRC-2022/04407-359.00005545/2023-48-ITO"/>
    <s v="2 - FATURADO"/>
    <n v="0"/>
    <x v="0"/>
    <x v="0"/>
    <m/>
  </r>
  <r>
    <x v="671"/>
    <s v="43.052.497/0001-02"/>
    <s v="NF SERVICOS"/>
    <n v="194589"/>
    <d v="2025-09-22T00:00:00"/>
    <n v="2026223"/>
    <d v="2025-09-22T00:00:00"/>
    <d v="2025-08-01T00:00:00"/>
    <n v="118282.87"/>
    <d v="2025-10-22T00:00:00"/>
    <s v="E0220907"/>
    <s v="PD022463"/>
    <s v="NUVEM PUBLICA"/>
    <n v="112605.29"/>
    <d v="2025-08-01T00:00:00"/>
    <x v="0"/>
    <s v="22.286-0"/>
    <s v="DERSP-PRC-2022/05276"/>
    <s v="359.00000254/2023-63-ITO"/>
    <s v="2 - FATURADO"/>
    <n v="0"/>
    <x v="0"/>
    <x v="0"/>
    <m/>
  </r>
  <r>
    <x v="671"/>
    <s v="43.052.497/0001-02"/>
    <s v="NF SERVICOS"/>
    <n v="194590"/>
    <d v="2025-09-22T00:00:00"/>
    <n v="2026224"/>
    <d v="2025-09-22T00:00:00"/>
    <d v="2025-08-01T00:00:00"/>
    <n v="488755.7"/>
    <d v="2025-10-22T00:00:00"/>
    <s v="E0220182"/>
    <s v="PD022141"/>
    <s v="NOVOS  SISTEMAS DE INFORMAÇÃO"/>
    <n v="465295.43"/>
    <d v="2025-08-01T00:00:00"/>
    <x v="0"/>
    <s v="22.264-1"/>
    <s v="139.00008649/2023-71"/>
    <s v="359.00009589/2023-47APPS/ITO"/>
    <s v="2 - FATURADO"/>
    <n v="0"/>
    <x v="0"/>
    <x v="0"/>
    <m/>
  </r>
  <r>
    <x v="671"/>
    <s v="43.052.497/0001-02"/>
    <s v="NF SERVICOS"/>
    <n v="194591"/>
    <d v="2025-09-22T00:00:00"/>
    <n v="2026225"/>
    <d v="2025-09-22T00:00:00"/>
    <d v="2025-08-01T00:00:00"/>
    <n v="881.63"/>
    <d v="2025-10-22T00:00:00"/>
    <s v="E0240370"/>
    <s v="PD024242"/>
    <s v="PROGRAMA SP SEM PAPEL"/>
    <n v="839.31"/>
    <d v="2025-08-01T00:00:00"/>
    <x v="0"/>
    <s v="22.331-1"/>
    <s v="139.00032770/2024-03"/>
    <s v="359.00004244/2024-88 -APPS"/>
    <s v="2 - FATURADO"/>
    <n v="0"/>
    <x v="0"/>
    <x v="0"/>
    <m/>
  </r>
  <r>
    <x v="671"/>
    <s v="43.052.497/0001-02"/>
    <s v="NF SERVICOS"/>
    <n v="194700"/>
    <d v="2025-09-23T00:00:00"/>
    <n v="2026334"/>
    <d v="2025-09-23T00:00:00"/>
    <d v="2025-08-01T00:00:00"/>
    <n v="3765671.57"/>
    <d v="2025-10-23T00:00:00"/>
    <s v="E0240481"/>
    <s v="PD024337"/>
    <s v="DISPONIBILIZAÇÃO DA PLATAFORMA MONITORASP - DER/SP."/>
    <n v="3584919.33"/>
    <d v="2025-08-01T00:00:00"/>
    <x v="0"/>
    <s v="22.526-5/2024"/>
    <s v="139.00040519/2024-12"/>
    <s v="359.00006313/2024-98 APPS/ITO"/>
    <s v="2 - FATURADO"/>
    <n v="0"/>
    <x v="0"/>
    <x v="0"/>
    <m/>
  </r>
  <r>
    <x v="671"/>
    <s v="43.052.497/0001-02"/>
    <s v="NF SERVICOS"/>
    <n v="194710"/>
    <d v="2025-09-23T00:00:00"/>
    <n v="2026344"/>
    <d v="2025-09-23T00:00:00"/>
    <d v="2025-08-01T00:00:00"/>
    <n v="155989.49"/>
    <d v="2025-10-23T00:00:00"/>
    <s v="E0230546"/>
    <s v="PD023441"/>
    <s v="OUTSOURCING COM GERENCIAMENTO DE PROJETOS,  ANTIVÍRUS E INFRAESTRUTURA FÍSICA"/>
    <n v="148501.99"/>
    <d v="2025-08-01T00:00:00"/>
    <x v="0"/>
    <s v="22.379-7"/>
    <s v="139.00028572-2023/56"/>
    <s v="359.00006535/2023-20-ITO"/>
    <s v="2 - FATURADO"/>
    <n v="0"/>
    <x v="0"/>
    <x v="0"/>
    <m/>
  </r>
  <r>
    <x v="671"/>
    <s v="43.052.497/0001-02"/>
    <s v="NF SERVICOS"/>
    <n v="194711"/>
    <d v="2025-09-23T00:00:00"/>
    <n v="2026345"/>
    <d v="2025-09-23T00:00:00"/>
    <d v="2025-08-01T00:00:00"/>
    <n v="82434.259999999995"/>
    <d v="2025-10-23T00:00:00"/>
    <s v="E0230546"/>
    <s v="PD023441"/>
    <s v="OUTSOURCING COM GERENCIAMENTO DE PROJETOS,  ANTIVÍRUS E INFRAESTRUTURA FÍSICA"/>
    <n v="78477.42"/>
    <d v="2025-08-01T00:00:00"/>
    <x v="0"/>
    <s v="22.379-7"/>
    <s v="139.00028572-2023/56"/>
    <s v="359.00006535/2023-20-ITO"/>
    <s v="2 - FATURADO"/>
    <n v="0"/>
    <x v="0"/>
    <x v="0"/>
    <m/>
  </r>
  <r>
    <x v="671"/>
    <s v="43.052.497/0001-02"/>
    <s v="NF SERVICOS"/>
    <n v="194712"/>
    <d v="2025-09-23T00:00:00"/>
    <n v="2026346"/>
    <d v="2025-09-23T00:00:00"/>
    <d v="2025-08-01T00:00:00"/>
    <n v="46675.95"/>
    <d v="2025-10-23T00:00:00"/>
    <s v="E0230546"/>
    <s v="PD023441"/>
    <s v="OUTSOURCING COM GERENCIAMENTO DE PROJETOS,  ANTIVÍRUS E INFRAESTRUTURA FÍSICA"/>
    <n v="44435.5"/>
    <d v="2025-08-01T00:00:00"/>
    <x v="0"/>
    <s v="22.379-7"/>
    <s v="139.00028572-2023/56"/>
    <s v="359.00006535/2023-20-ITO"/>
    <s v="2 - FATURADO"/>
    <n v="0"/>
    <x v="0"/>
    <x v="0"/>
    <m/>
  </r>
  <r>
    <x v="671"/>
    <s v="43.052.497/0001-02"/>
    <s v="NF SERVICOS"/>
    <n v="194719"/>
    <d v="2025-09-23T00:00:00"/>
    <n v="2026353"/>
    <d v="2025-09-23T00:00:00"/>
    <d v="2025-08-01T00:00:00"/>
    <n v="43012.35"/>
    <d v="2025-10-23T00:00:00"/>
    <s v="E0240238"/>
    <s v="PD024140"/>
    <s v="PROCESSAMENTO EM NUVEM PUBLICA DO PROJETO &quot;PLATAFORMA DE DADOS DE TRANSITO&quot;"/>
    <n v="40947.760000000002"/>
    <d v="2025-08-01T00:00:00"/>
    <x v="0"/>
    <s v="22.481-9"/>
    <s v="139.00029314/2024-78"/>
    <s v="359.00003549/2023-91  APPS/ITO"/>
    <s v="2 - FATURADO"/>
    <n v="0"/>
    <x v="0"/>
    <x v="0"/>
    <m/>
  </r>
  <r>
    <x v="671"/>
    <s v="43.052.497/0001-02"/>
    <s v="NF SERVICOS"/>
    <n v="194732"/>
    <d v="2025-09-23T00:00:00"/>
    <n v="2026366"/>
    <d v="2025-09-23T00:00:00"/>
    <d v="2025-08-01T00:00:00"/>
    <n v="35881.050000000003"/>
    <d v="2025-10-23T00:00:00"/>
    <s v="E0240238"/>
    <s v="PD024140"/>
    <s v="PROCESSAMENTO EM NUVEM PUBLICA DO PROJETO &quot;PLATAFORMA DE DADOS DE TRANSITO&quot;"/>
    <n v="34158.76"/>
    <d v="2025-08-01T00:00:00"/>
    <x v="0"/>
    <s v="22.481-9"/>
    <s v="139.00029314/2024-78"/>
    <s v="359.00003549/2023-91  APPS/ITO"/>
    <s v="2 - FATURADO"/>
    <n v="0"/>
    <x v="0"/>
    <x v="0"/>
    <m/>
  </r>
  <r>
    <x v="671"/>
    <s v="43.052.497/0001-02"/>
    <s v="NF SERVICOS"/>
    <n v="194735"/>
    <d v="2025-09-23T00:00:00"/>
    <n v="2026369"/>
    <d v="2025-09-23T00:00:00"/>
    <d v="2025-08-01T00:00:00"/>
    <n v="6907.74"/>
    <d v="2025-10-23T00:00:00"/>
    <s v="ET230546"/>
    <s v="PD023441"/>
    <s v="ANTIVÍRUS E INFRAESTRUTURA FÍSICA"/>
    <n v="6576.17"/>
    <d v="2025-08-01T00:00:00"/>
    <x v="0"/>
    <s v="22.379-7"/>
    <s v="139.00028572-2023/56"/>
    <s v="359.00006535/2023-20-ITO"/>
    <s v="2 - FATURADO"/>
    <n v="0"/>
    <x v="0"/>
    <x v="0"/>
    <m/>
  </r>
  <r>
    <x v="671"/>
    <s v="43.052.497/0001-02"/>
    <s v="NF SERVICOS"/>
    <n v="194884"/>
    <d v="2025-09-25T00:00:00"/>
    <n v="2026518"/>
    <d v="2025-09-25T00:00:00"/>
    <d v="2025-08-01T00:00:00"/>
    <n v="252212.6"/>
    <d v="2025-10-25T00:00:00"/>
    <s v="E0251352"/>
    <s v="PD251204"/>
    <s v="Plataforma Colaborativa"/>
    <n v="240106.4"/>
    <d v="2025-08-01T00:00:00"/>
    <x v="0"/>
    <s v="22.736-5 / 2025"/>
    <s v="139.00061492/2025-74"/>
    <s v="359.00005933/2025-91 - APPS/ITO"/>
    <s v="2 - FATURADO"/>
    <n v="0"/>
    <x v="0"/>
    <x v="0"/>
    <m/>
  </r>
  <r>
    <x v="671"/>
    <s v="43.052.497/0001-02"/>
    <s v="NF SERVICOS"/>
    <n v="194970"/>
    <d v="2025-09-26T00:00:00"/>
    <n v="2026604"/>
    <d v="2025-09-26T00:00:00"/>
    <d v="2025-08-01T00:00:00"/>
    <n v="509222.22"/>
    <d v="2025-10-26T00:00:00"/>
    <s v="E0220278"/>
    <s v="PD022211"/>
    <s v="SISTEMA GESTÃO DE MULTAS,ERTIFICAÇÃO DO TALONARIO ELETRONICO,SISTEMA DE CONTROLE  DE PROTOCOLO (NPC), SISTEMA INTEGRAÇÃO  DER-SIAFEM(SIDS) E SISTEMAS CORPORATIVOS DER"/>
    <n v="484779.55"/>
    <d v="2025-08-01T00:00:00"/>
    <x v="0"/>
    <s v="22.267-7"/>
    <s v="139.00008654/2023-84"/>
    <s v="359.00009604/2023-57  ITO"/>
    <s v="2 - FATURADO"/>
    <n v="0"/>
    <x v="0"/>
    <x v="0"/>
    <m/>
  </r>
  <r>
    <x v="671"/>
    <s v="43.052.497/0001-02"/>
    <s v="NF SERVICOS"/>
    <n v="194971"/>
    <d v="2025-09-26T00:00:00"/>
    <n v="2026605"/>
    <d v="2025-09-26T00:00:00"/>
    <d v="2025-08-01T00:00:00"/>
    <n v="61442.91"/>
    <d v="2025-10-26T00:00:00"/>
    <s v="E0220272"/>
    <s v="PD022211"/>
    <s v="INFRAESTRUTURA VIRTUALIZADA ON PREMISES, PAAS BANCO DE DADOS ORACLE, PAAS BANCO DE  DADOS MICROSOFT SQL, PAAS WEBSPHERE, ARMAZENAMENTO DE OBJETOS, SERVIÇOOS DE SUPORTE AVANÇADO-ATIVAÇÃO, SERVIÇOS DE MONITORAMENTO DE APLICAÇÕES, PROCESSAMENTO IBM,  PROCESSAMENTO UNISYS, PAAS BI NUVEM E CERTIFICADO SSL STANDARD"/>
    <n v="58493.65"/>
    <d v="2025-08-01T00:00:00"/>
    <x v="0"/>
    <s v="22.267-7"/>
    <s v="139.00008654/2023-84"/>
    <s v="359.00009604/2023-57  ITO"/>
    <s v="2 - FATURADO"/>
    <n v="0"/>
    <x v="0"/>
    <x v="0"/>
    <m/>
  </r>
  <r>
    <x v="671"/>
    <s v="43.052.497/0001-02"/>
    <s v="NF SERVICOS"/>
    <n v="194972"/>
    <d v="2025-09-26T00:00:00"/>
    <n v="2026606"/>
    <d v="2025-09-26T00:00:00"/>
    <d v="2025-08-01T00:00:00"/>
    <n v="254871.02"/>
    <d v="2025-10-26T00:00:00"/>
    <s v="ET220271"/>
    <s v="PD022211"/>
    <s v="SUPORTE TECNICO ESPECIALIZADO ,INFRAESTRUITURA VIRTUALIZADA ON PREMISES, INTRAGOV,SINTONIA E VOIP"/>
    <n v="242637.21"/>
    <d v="2025-08-01T00:00:00"/>
    <x v="0"/>
    <s v="22.267-7"/>
    <s v="139.00008654/2023-84"/>
    <s v="PD-PRC-2022/04249 359.00009604/2023-57  ITO"/>
    <s v="2 - FATURADO"/>
    <n v="0"/>
    <x v="0"/>
    <x v="0"/>
    <m/>
  </r>
  <r>
    <x v="671"/>
    <s v="43.052.497/0001-02"/>
    <s v="NF SERVICOS"/>
    <n v="194973"/>
    <d v="2025-09-26T00:00:00"/>
    <n v="2026607"/>
    <d v="2025-09-26T00:00:00"/>
    <d v="2025-08-01T00:00:00"/>
    <n v="47.08"/>
    <d v="2025-10-26T00:00:00"/>
    <s v="ET220271"/>
    <s v="PD022211"/>
    <s v="SUPORTE TECNICO ESPECIALIZADO ,INFRAESTRUITURA VIRTUALIZADA ON PREMISES, INTRAGOV,SINTONIA E VOIP"/>
    <n v="44.82"/>
    <d v="2025-08-01T00:00:00"/>
    <x v="0"/>
    <s v="22.267-7"/>
    <s v="139.00008654/2023-84"/>
    <s v="PD-PRC-2022/04249 359.00009604/2023-57  ITO"/>
    <s v="2 - FATURADO"/>
    <n v="0"/>
    <x v="0"/>
    <x v="0"/>
    <m/>
  </r>
  <r>
    <x v="671"/>
    <s v="43.052.497/0001-02"/>
    <s v="NF SERVICOS"/>
    <n v="194974"/>
    <d v="2025-09-26T00:00:00"/>
    <n v="2026608"/>
    <d v="2025-09-26T00:00:00"/>
    <d v="2025-08-01T00:00:00"/>
    <n v="344.4"/>
    <d v="2025-10-26T00:00:00"/>
    <s v="ET220278"/>
    <s v="PD022211"/>
    <s v="AGENDAMENTO UNIVERSAL  E POUPAFILA"/>
    <n v="327.87"/>
    <d v="2025-08-01T00:00:00"/>
    <x v="0"/>
    <s v="22.267-7"/>
    <s v="139.00008654/2023-84"/>
    <s v="359.00009604/2023-57  APPS"/>
    <s v="2 - FATURADO"/>
    <n v="0"/>
    <x v="0"/>
    <x v="0"/>
    <m/>
  </r>
  <r>
    <x v="671"/>
    <s v="43.052.497/0001-02"/>
    <s v="NF SERVICOS"/>
    <n v="194975"/>
    <d v="2025-09-26T00:00:00"/>
    <n v="2026609"/>
    <d v="2025-09-26T00:00:00"/>
    <d v="2025-08-01T00:00:00"/>
    <n v="433379.38"/>
    <d v="2025-10-26T00:00:00"/>
    <s v="E0220271"/>
    <s v="PD022211"/>
    <s v="SUPORTE TECNICO ESPECIALIZADO ,INFRAESTRUITURA VIRTUALIZADA ON PREMISES, INTRAGOV,SINTONIA E VOIP"/>
    <n v="412577.17"/>
    <d v="2025-08-01T00:00:00"/>
    <x v="0"/>
    <s v="22.267-7"/>
    <s v="DERSP-PRC-2022/04155"/>
    <s v="PD-PRC-2022/04249 ITO"/>
    <s v="2 - FATURADO"/>
    <n v="0"/>
    <x v="0"/>
    <x v="0"/>
    <m/>
  </r>
  <r>
    <x v="671"/>
    <s v="43.052.497/0001-02"/>
    <s v="NF SERVICOS"/>
    <n v="194976"/>
    <d v="2025-09-26T00:00:00"/>
    <n v="2026610"/>
    <d v="2025-09-26T00:00:00"/>
    <d v="2025-08-01T00:00:00"/>
    <n v="20751.36"/>
    <d v="2025-10-26T00:00:00"/>
    <s v="E0220271"/>
    <s v="PD022211"/>
    <s v="SUPORTE TECNICO ESPECIALIZADO ,INFRAESTRUITURA VIRTUALIZADA ON PREMISES, INTRAGOV,SINTONIA E VOIP"/>
    <n v="19755.29"/>
    <d v="2025-08-01T00:00:00"/>
    <x v="0"/>
    <s v="22.267-7"/>
    <s v="DERSP-PRC-2022/04155"/>
    <s v="PD-PRC-2022/04249 ITO"/>
    <s v="2 - FATURADO"/>
    <n v="0"/>
    <x v="0"/>
    <x v="0"/>
    <m/>
  </r>
  <r>
    <x v="671"/>
    <s v="43.052.497/0001-02"/>
    <s v="NF SERVICOS"/>
    <n v="194979"/>
    <d v="2025-09-26T00:00:00"/>
    <n v="2026613"/>
    <d v="2025-09-29T00:00:00"/>
    <d v="2025-08-01T00:00:00"/>
    <n v="21014.32"/>
    <d v="2025-10-26T00:00:00"/>
    <s v="E0220273"/>
    <s v="PD022211"/>
    <s v="FOLHA DE PAGAMENTO"/>
    <n v="20005.63"/>
    <d v="2025-08-01T00:00:00"/>
    <x v="0"/>
    <s v="22.267-7"/>
    <s v="139.00008654/2023-84"/>
    <s v="359.00009604/2023-57  APPS"/>
    <s v="2 - FATURADO"/>
    <n v="0"/>
    <x v="0"/>
    <x v="0"/>
    <m/>
  </r>
  <r>
    <x v="671"/>
    <s v="43.052.497/0001-02"/>
    <s v="NF SERVICOS"/>
    <n v="194980"/>
    <d v="2025-09-26T00:00:00"/>
    <n v="2026614"/>
    <d v="2025-09-29T00:00:00"/>
    <d v="2025-08-01T00:00:00"/>
    <n v="2.02"/>
    <d v="2025-10-26T00:00:00"/>
    <s v="E0220273"/>
    <s v="PD022211"/>
    <s v="FOLHA DE PAGAMENTO"/>
    <n v="1.92"/>
    <d v="2025-08-01T00:00:00"/>
    <x v="0"/>
    <s v="22.267-7"/>
    <s v="139.00008654/2023-84"/>
    <s v="359.00009604/2023-57  APPS"/>
    <s v="2 - FATURADO"/>
    <n v="0"/>
    <x v="0"/>
    <x v="0"/>
    <m/>
  </r>
  <r>
    <x v="671"/>
    <s v="43.052.497/0001-02"/>
    <s v="NF SERVICOS"/>
    <n v="194982"/>
    <d v="2025-09-26T00:00:00"/>
    <n v="2026616"/>
    <d v="2025-09-29T00:00:00"/>
    <d v="2025-08-01T00:00:00"/>
    <n v="763.14"/>
    <d v="2025-10-26T00:00:00"/>
    <s v="E0220277"/>
    <s v="PD022211"/>
    <s v="SAM PATRIMONIO"/>
    <n v="726.51"/>
    <d v="2025-08-01T00:00:00"/>
    <x v="0"/>
    <s v="22.267-7"/>
    <s v="139.00008654/2023-84"/>
    <s v="359.00009604/2023-57  APPS"/>
    <s v="2 - FATURADO"/>
    <n v="0"/>
    <x v="0"/>
    <x v="0"/>
    <m/>
  </r>
  <r>
    <x v="671"/>
    <s v="43.052.497/0001-02"/>
    <s v="NF SERVICOS"/>
    <n v="194983"/>
    <d v="2025-09-26T00:00:00"/>
    <n v="2026617"/>
    <d v="2025-09-29T00:00:00"/>
    <d v="2025-08-01T00:00:00"/>
    <n v="5900.7"/>
    <d v="2025-10-26T00:00:00"/>
    <s v="E0220277"/>
    <s v="PD022211"/>
    <s v="SAM PATRIMONIO"/>
    <n v="5617.47"/>
    <d v="2025-08-01T00:00:00"/>
    <x v="0"/>
    <s v="22.267-7"/>
    <s v="139.00008654/2023-84"/>
    <s v="359.00009604/2023-57  APPS"/>
    <s v="2 - FATURADO"/>
    <n v="0"/>
    <x v="0"/>
    <x v="0"/>
    <m/>
  </r>
  <r>
    <x v="671"/>
    <s v="43.052.497/0001-02"/>
    <s v="NF SERVICOS"/>
    <n v="194988"/>
    <d v="2025-09-26T00:00:00"/>
    <n v="2026622"/>
    <d v="2025-09-29T00:00:00"/>
    <d v="2025-08-01T00:00:00"/>
    <n v="316.52"/>
    <d v="2025-10-26T00:00:00"/>
    <s v="ET220271"/>
    <s v="PD022211"/>
    <s v="SUPORTE TECNICO ESPECIALIZADO ,INFRAESTRUITURA VIRTUALIZADA ON PREMISES, INTRAGOV,SINTONIA E VOIP"/>
    <n v="301.33"/>
    <d v="2025-08-01T00:00:00"/>
    <x v="0"/>
    <s v="22.267-7"/>
    <s v="139.00008654/2023-84"/>
    <s v="PD-PRC-2022/04249 359.00009604/2023-57  ITO"/>
    <s v="2 - FATURADO"/>
    <n v="0"/>
    <x v="0"/>
    <x v="0"/>
    <m/>
  </r>
  <r>
    <x v="671"/>
    <s v="43.052.497/0007-90"/>
    <s v="NF SERVICOS E_GOV"/>
    <n v="195002"/>
    <d v="2025-09-29T00:00:00"/>
    <n v="2026636"/>
    <d v="2025-09-29T00:00:00"/>
    <m/>
    <n v="329.43"/>
    <d v="2025-10-29T00:00:00"/>
    <m/>
    <m/>
    <s v="Certificado e-CPF A3 em cartão e leitora - 36 meses Gov"/>
    <n v="313.62"/>
    <m/>
    <x v="0"/>
    <m/>
    <m/>
    <m/>
    <s v="2 - FATURADO"/>
    <n v="0"/>
    <x v="0"/>
    <x v="1"/>
    <m/>
  </r>
  <r>
    <x v="671"/>
    <s v="43.052.497/0007-90"/>
    <s v="NF SERVICOS E_GOV"/>
    <n v="195012"/>
    <d v="2025-09-29T00:00:00"/>
    <n v="2026646"/>
    <d v="2025-09-29T00:00:00"/>
    <m/>
    <n v="329.43"/>
    <d v="2025-10-29T00:00:00"/>
    <m/>
    <m/>
    <s v="Certificado e-CPF A3 em cartão e leitora - 36 meses Gov"/>
    <n v="313.62"/>
    <m/>
    <x v="0"/>
    <m/>
    <m/>
    <m/>
    <s v="2 - FATURADO"/>
    <n v="0"/>
    <x v="0"/>
    <x v="1"/>
    <m/>
  </r>
  <r>
    <x v="671"/>
    <s v="43.052.497/0010-95"/>
    <s v="NF SERVICOS E_GOV"/>
    <n v="194907"/>
    <d v="2025-09-26T00:00:00"/>
    <n v="2026541"/>
    <d v="2025-09-26T00:00:00"/>
    <m/>
    <n v="227.35"/>
    <d v="2025-10-26T00:00:00"/>
    <m/>
    <m/>
    <s v="Certificado e-CPF A3 em cartão - 36 meses Gov"/>
    <n v="216.44"/>
    <m/>
    <x v="0"/>
    <m/>
    <m/>
    <m/>
    <s v="2 - FATURADO"/>
    <n v="0"/>
    <x v="0"/>
    <x v="1"/>
    <m/>
  </r>
  <r>
    <x v="671"/>
    <s v="43.052.497/0012-57"/>
    <s v="NF SERVICOS E_GOV"/>
    <n v="77479"/>
    <d v="2022-04-12T00:00:00"/>
    <n v="82001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237"/>
    <x v="3"/>
    <x v="1"/>
    <m/>
  </r>
  <r>
    <x v="671"/>
    <s v="43.052.497/0016-80"/>
    <s v="NF SERVICOS E_GOV"/>
    <n v="193479"/>
    <d v="2025-09-11T00:00:00"/>
    <n v="2025113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672"/>
    <s v="43.054.154/0001-79"/>
    <s v="ND-LOCACAO BENS MOVE"/>
    <n v="1375"/>
    <d v="2025-08-15T00:00:00"/>
    <m/>
    <m/>
    <m/>
    <n v="98695.48"/>
    <d v="2025-09-14T00:00:00"/>
    <s v="E0200274"/>
    <s v="PD020215"/>
    <s v="Locação de Bens Móveis - Desktop Basic - 36 ms"/>
    <n v="98695.48"/>
    <m/>
    <x v="0"/>
    <m/>
    <m/>
    <m/>
    <s v="2 - FATURADO"/>
    <n v="16"/>
    <x v="2"/>
    <x v="3"/>
    <m/>
  </r>
  <r>
    <x v="672"/>
    <s v="43.054.154/0001-79"/>
    <s v="NF SERVICOS"/>
    <n v="192136"/>
    <d v="2025-08-15T00:00:00"/>
    <n v="2011011"/>
    <d v="2025-08-15T00:00:00"/>
    <d v="2024-08-01T00:00:00"/>
    <n v="24696.67"/>
    <d v="2025-09-14T00:00:00"/>
    <s v="E0200274"/>
    <s v="PD020215"/>
    <s v="DESKTOP COMO SERVIÇO - DaaS BASIC"/>
    <n v="23511.23"/>
    <d v="2024-08-01T00:00:00"/>
    <x v="0"/>
    <d v="2020-08-01T00:00:00"/>
    <s v="113/2020"/>
    <s v="PD-PRC-2020/01580 - ITO"/>
    <s v="2 - FATURADO"/>
    <n v="16"/>
    <x v="2"/>
    <x v="0"/>
    <m/>
  </r>
  <r>
    <x v="672"/>
    <s v="43.054.154/0001-79"/>
    <s v="NF SERVICOS"/>
    <n v="194297"/>
    <d v="2025-09-17T00:00:00"/>
    <n v="2025931"/>
    <d v="2025-09-17T00:00:00"/>
    <d v="2025-08-01T00:00:00"/>
    <n v="129673.28"/>
    <d v="2025-10-17T00:00:00"/>
    <s v="E0240492"/>
    <s v="PD024346"/>
    <s v="SUSTENTAÇÃO DO SISTEMA SIMESC DO IMESC"/>
    <n v="123448.96000000001"/>
    <d v="2025-08-01T00:00:00"/>
    <x v="0"/>
    <s v="005/2025"/>
    <s v="148.00000120/2025-62"/>
    <s v="359.00001849/2025-06 - ITO/APPS"/>
    <s v="2 - FATURADO"/>
    <n v="0"/>
    <x v="0"/>
    <x v="0"/>
    <m/>
  </r>
  <r>
    <x v="672"/>
    <s v="43.054.154/0001-79"/>
    <s v="NF SERVICOS"/>
    <n v="194298"/>
    <d v="2025-09-17T00:00:00"/>
    <n v="2025932"/>
    <d v="2025-09-17T00:00:00"/>
    <d v="2025-08-01T00:00:00"/>
    <n v="17368.150000000001"/>
    <d v="2025-10-17T00:00:00"/>
    <s v="E0240492"/>
    <s v="PD024346"/>
    <s v="SUSTENTAÇÃO DO SISTEMA SIMESC DO IMESC"/>
    <n v="16534.48"/>
    <d v="2025-08-01T00:00:00"/>
    <x v="0"/>
    <s v="005/2025"/>
    <s v="148.00000120/2025-62"/>
    <s v="359.00001849/2025-06 - ITO/APPS"/>
    <s v="2 - FATURADO"/>
    <n v="0"/>
    <x v="0"/>
    <x v="0"/>
    <m/>
  </r>
  <r>
    <x v="672"/>
    <s v="43.054.154/0001-79"/>
    <s v="NF SERVICOS"/>
    <n v="194300"/>
    <d v="2025-09-17T00:00:00"/>
    <n v="2025934"/>
    <d v="2025-09-17T00:00:00"/>
    <d v="2025-08-01T00:00:00"/>
    <n v="960.92"/>
    <d v="2025-10-17T00:00:00"/>
    <s v="E0240507"/>
    <s v="PD024360"/>
    <s v="SAM ESTOQUE E PATRIMONIO"/>
    <n v="914.8"/>
    <d v="2025-08-01T00:00:00"/>
    <x v="0"/>
    <m/>
    <s v="nº148.00000396/2024-60"/>
    <s v="359.00006901/2024-21 APPS"/>
    <s v="2 - FATURADO"/>
    <n v="0"/>
    <x v="0"/>
    <x v="0"/>
    <m/>
  </r>
  <r>
    <x v="672"/>
    <s v="43.054.154/0001-79"/>
    <s v="NF SERVICOS"/>
    <n v="194303"/>
    <d v="2025-09-17T00:00:00"/>
    <n v="2025937"/>
    <d v="2025-09-17T00:00:00"/>
    <d v="2025-08-01T00:00:00"/>
    <n v="1518.48"/>
    <d v="2025-10-17T00:00:00"/>
    <s v="E0240448"/>
    <s v="PD024309"/>
    <s v="FOLHA PAGAMENTO"/>
    <n v="1445.59"/>
    <d v="2025-08-01T00:00:00"/>
    <x v="0"/>
    <s v="002/2025__"/>
    <s v="148.00000218/2024-39"/>
    <s v="359.00005879/2024-01  APPS/ITO"/>
    <s v="2 - FATURADO"/>
    <n v="0"/>
    <x v="0"/>
    <x v="0"/>
    <m/>
  </r>
  <r>
    <x v="672"/>
    <s v="43.054.154/0001-79"/>
    <s v="NF SERVICOS"/>
    <n v="194304"/>
    <d v="2025-09-17T00:00:00"/>
    <n v="2025938"/>
    <d v="2025-09-17T00:00:00"/>
    <d v="2025-08-01T00:00:00"/>
    <n v="34.97"/>
    <d v="2025-10-17T00:00:00"/>
    <s v="E0240098"/>
    <s v="PD024067"/>
    <s v="PROGRAMA SP SEM PAPEL"/>
    <n v="33.29"/>
    <d v="2025-08-01T00:00:00"/>
    <x v="0"/>
    <d v="2024-01-01T00:00:00"/>
    <s v="148.00000002/2024-73"/>
    <s v="359.00000915/2024-31  APPS"/>
    <s v="2 - FATURADO"/>
    <n v="0"/>
    <x v="0"/>
    <x v="0"/>
    <m/>
  </r>
  <r>
    <x v="672"/>
    <s v="43.054.154/0001-79"/>
    <s v="NF SERVICOS"/>
    <n v="194307"/>
    <d v="2025-09-17T00:00:00"/>
    <n v="2025941"/>
    <d v="2025-09-17T00:00:00"/>
    <d v="2025-08-01T00:00:00"/>
    <n v="95419.47"/>
    <d v="2025-10-17T00:00:00"/>
    <s v="E0230178"/>
    <s v="PD023151"/>
    <s v="NUVEM PUBLICA, INFRAESTRUTURA E CERTIFICADO SSL STANDARD"/>
    <n v="90839.34"/>
    <d v="2025-08-01T00:00:00"/>
    <x v="0"/>
    <d v="2023-06-01T00:00:00"/>
    <s v="148.00000063/2023-50"/>
    <s v="359.00000163/2023-28-ITO"/>
    <s v="2 - FATURADO"/>
    <n v="0"/>
    <x v="0"/>
    <x v="0"/>
    <m/>
  </r>
  <r>
    <x v="672"/>
    <s v="43.054.154/0001-79"/>
    <s v="NF SERVICOS"/>
    <n v="194308"/>
    <d v="2025-09-17T00:00:00"/>
    <n v="2025942"/>
    <d v="2025-09-17T00:00:00"/>
    <d v="2025-08-01T00:00:00"/>
    <n v="2741.69"/>
    <d v="2025-10-17T00:00:00"/>
    <s v="E0230178"/>
    <s v="PD023151"/>
    <s v="NUVEM PUBLICA, INFRAESTRUTURA E CERTIFICADO SSL STANDARD"/>
    <n v="2610.09"/>
    <d v="2025-08-01T00:00:00"/>
    <x v="0"/>
    <d v="2023-06-01T00:00:00"/>
    <s v="148.00000063/2023-50"/>
    <s v="359.00000163/2023-28-ITO"/>
    <s v="2 - FATURADO"/>
    <n v="0"/>
    <x v="0"/>
    <x v="0"/>
    <m/>
  </r>
  <r>
    <x v="672"/>
    <s v="43.054.154/0001-79"/>
    <s v="NF SERVICOS"/>
    <n v="194309"/>
    <d v="2025-09-17T00:00:00"/>
    <n v="2025943"/>
    <d v="2025-09-17T00:00:00"/>
    <d v="2025-08-01T00:00:00"/>
    <n v="4032.47"/>
    <d v="2025-10-17T00:00:00"/>
    <s v="E0230292"/>
    <s v="PD023255"/>
    <s v="EMAIL COMO SERVIÇO - OFFICE  BASICO"/>
    <n v="3838.91"/>
    <d v="2025-08-01T00:00:00"/>
    <x v="0"/>
    <d v="2023-07-01T00:00:00"/>
    <s v="&lt;SEI&gt; n° 148.000001382023-01"/>
    <s v="359.00005542/2023-12  ITO"/>
    <s v="2 - FATURADO"/>
    <n v="0"/>
    <x v="0"/>
    <x v="0"/>
    <m/>
  </r>
  <r>
    <x v="672"/>
    <s v="43.054.154/0001-79"/>
    <s v="NF SERVICOS"/>
    <n v="194310"/>
    <d v="2025-09-17T00:00:00"/>
    <n v="2025944"/>
    <d v="2025-09-17T00:00:00"/>
    <d v="2025-08-01T00:00:00"/>
    <n v="8838.6"/>
    <d v="2025-10-17T00:00:00"/>
    <s v="E0230595"/>
    <s v="PD023472"/>
    <s v="NUVEM PRODESP  E SUPORTE TÉCNICO"/>
    <n v="8414.35"/>
    <d v="2025-08-01T00:00:00"/>
    <x v="0"/>
    <d v="2023-08-01T00:00:00"/>
    <s v="148.00000329/2023-64"/>
    <s v="359.00009146/2023-56  ITO"/>
    <s v="2 - FATURADO"/>
    <n v="0"/>
    <x v="0"/>
    <x v="0"/>
    <m/>
  </r>
  <r>
    <x v="672"/>
    <s v="43.054.154/0001-79"/>
    <s v="NF SERVICOS"/>
    <n v="194311"/>
    <d v="2025-09-17T00:00:00"/>
    <n v="2025945"/>
    <d v="2025-09-17T00:00:00"/>
    <d v="2025-08-01T00:00:00"/>
    <n v="33302.400000000001"/>
    <d v="2025-10-17T00:00:00"/>
    <s v="E0230595"/>
    <s v="PD023472"/>
    <s v="NUVEM PRODESP  E SUPORTE TÉCNICO"/>
    <n v="31703.88"/>
    <d v="2025-08-01T00:00:00"/>
    <x v="0"/>
    <d v="2023-08-01T00:00:00"/>
    <s v="148.00000329/2023-64"/>
    <s v="359.00009146/2023-56  ITO"/>
    <s v="2 - FATURADO"/>
    <n v="0"/>
    <x v="0"/>
    <x v="0"/>
    <m/>
  </r>
  <r>
    <x v="672"/>
    <s v="43.054.154/0001-79"/>
    <s v="NF SERVICOS"/>
    <n v="194318"/>
    <d v="2025-09-17T00:00:00"/>
    <n v="2025952"/>
    <d v="2025-09-17T00:00:00"/>
    <d v="2025-08-01T00:00:00"/>
    <n v="9950.98"/>
    <d v="2025-10-17T00:00:00"/>
    <s v="E0240491"/>
    <s v="PD024346"/>
    <s v="MIGRAÇÃO DO SISTEMA SIMESC DO IMESC"/>
    <n v="9473.33"/>
    <d v="2025-08-01T00:00:00"/>
    <x v="0"/>
    <s v="005/2025"/>
    <s v="148.00000120/2025-62"/>
    <s v="359.00001849/2025-06 ITO"/>
    <s v="2 - FATURADO"/>
    <n v="0"/>
    <x v="0"/>
    <x v="0"/>
    <m/>
  </r>
  <r>
    <x v="672"/>
    <s v="43.054.154/0001-79"/>
    <s v="NF SERVICOS"/>
    <n v="194322"/>
    <d v="2025-09-17T00:00:00"/>
    <n v="2025956"/>
    <d v="2025-09-17T00:00:00"/>
    <d v="2025-08-01T00:00:00"/>
    <n v="12555.28"/>
    <d v="2025-10-17T00:00:00"/>
    <s v="E0240491"/>
    <s v="PD024346"/>
    <s v="MIGRAÇÃO DO SISTEMA SIMESC DO IMESC"/>
    <n v="11952.63"/>
    <d v="2025-08-01T00:00:00"/>
    <x v="0"/>
    <s v="005/2025"/>
    <s v="148.00000120/2025-62"/>
    <s v="359.00001849/2025-06 ITO"/>
    <s v="2 - FATURADO"/>
    <n v="0"/>
    <x v="0"/>
    <x v="0"/>
    <m/>
  </r>
  <r>
    <x v="672"/>
    <s v="43.054.154/0001-79"/>
    <s v="NF SERVICOS"/>
    <n v="194323"/>
    <d v="2025-09-17T00:00:00"/>
    <n v="2025957"/>
    <d v="2025-09-17T00:00:00"/>
    <d v="2025-08-01T00:00:00"/>
    <n v="1521.48"/>
    <d v="2025-10-17T00:00:00"/>
    <s v="E0240491"/>
    <s v="PD024346"/>
    <s v="MIGRAÇÃO DO SISTEMA SIMESC DO IMESC"/>
    <n v="1448.45"/>
    <d v="2025-08-01T00:00:00"/>
    <x v="0"/>
    <s v="005/2025"/>
    <s v="148.00000120/2025-62"/>
    <s v="359.00001849/2025-06 ITO"/>
    <s v="2 - FATURADO"/>
    <n v="0"/>
    <x v="0"/>
    <x v="0"/>
    <m/>
  </r>
  <r>
    <x v="673"/>
    <s v="43.081.289/0001-23"/>
    <s v="ND-OPERADORA CIELO"/>
    <n v="26875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674"/>
    <s v="43.142.397/0001-69"/>
    <s v="NF SERVICOS E_GOV"/>
    <n v="81701"/>
    <d v="2022-04-18T00:00:00"/>
    <n v="86220"/>
    <d v="2022-04-18T00:00:00"/>
    <m/>
    <n v="150"/>
    <d v="2022-04-18T00:00:00"/>
    <m/>
    <m/>
    <s v="Certificado e-CPF A3 em cartão e leitora - 12 meses Gov"/>
    <n v="150"/>
    <m/>
    <x v="0"/>
    <m/>
    <m/>
    <m/>
    <s v="1 - VENDA A VISTA"/>
    <n v="1261"/>
    <x v="3"/>
    <x v="1"/>
    <m/>
  </r>
  <r>
    <x v="675"/>
    <s v="43.162.791/0001-69"/>
    <s v="NF SERVICOS DO"/>
    <n v="355801"/>
    <d v="2025-09-11T00:00:00"/>
    <n v="362614"/>
    <d v="2025-09-12T00:00:00"/>
    <m/>
    <n v="276.57"/>
    <d v="2025-10-12T00:00:00"/>
    <s v="E0220723"/>
    <s v="PD022723"/>
    <s v="Serviços de Publicidade Eletrônica"/>
    <n v="263.29000000000002"/>
    <m/>
    <x v="0"/>
    <m/>
    <m/>
    <m/>
    <s v="2 - FATURADO"/>
    <n v="0"/>
    <x v="0"/>
    <x v="1"/>
    <m/>
  </r>
  <r>
    <x v="675"/>
    <s v="43.162.791/0001-69"/>
    <s v="NF SERVICOS DO"/>
    <n v="356287"/>
    <d v="2025-09-12T00:00:00"/>
    <n v="363100"/>
    <d v="2025-09-15T00:00:00"/>
    <m/>
    <n v="276.57"/>
    <d v="2025-10-15T00:00:00"/>
    <s v="E0220723"/>
    <s v="PD022723"/>
    <s v="Serviços de Publicidade Eletrônica"/>
    <n v="263.29000000000002"/>
    <m/>
    <x v="0"/>
    <m/>
    <m/>
    <m/>
    <s v="2 - FATURADO"/>
    <n v="0"/>
    <x v="0"/>
    <x v="1"/>
    <m/>
  </r>
  <r>
    <x v="675"/>
    <s v="43.162.791/0001-69"/>
    <s v="NF SERVICOS DO"/>
    <n v="357409"/>
    <d v="2025-09-18T00:00:00"/>
    <n v="364222"/>
    <d v="2025-09-19T00:00:00"/>
    <m/>
    <n v="276.57"/>
    <d v="2025-10-19T00:00:00"/>
    <s v="E0220723"/>
    <s v="PD022723"/>
    <s v="Serviços de Publicidade Eletrônica"/>
    <n v="263.29000000000002"/>
    <m/>
    <x v="0"/>
    <m/>
    <m/>
    <m/>
    <s v="2 - FATURADO"/>
    <n v="0"/>
    <x v="0"/>
    <x v="1"/>
    <m/>
  </r>
  <r>
    <x v="675"/>
    <s v="43.162.791/0001-69"/>
    <s v="NF SERVICOS DO"/>
    <n v="358602"/>
    <d v="2025-09-25T00:00:00"/>
    <n v="365417"/>
    <d v="2025-09-25T00:00:00"/>
    <m/>
    <n v="322.67"/>
    <d v="2025-10-25T00:00:00"/>
    <s v="E0220723"/>
    <s v="PD022723"/>
    <s v="Serviços de Publicidade Eletrônica"/>
    <n v="307.18"/>
    <m/>
    <x v="0"/>
    <m/>
    <m/>
    <m/>
    <s v="2 - FATURADO"/>
    <n v="0"/>
    <x v="0"/>
    <x v="1"/>
    <m/>
  </r>
  <r>
    <x v="675"/>
    <s v="43.162.791/0001-69"/>
    <s v="NF SERVICOS DO"/>
    <n v="359151"/>
    <d v="2025-09-26T00:00:00"/>
    <n v="365966"/>
    <d v="2025-09-29T00:00:00"/>
    <m/>
    <n v="230.47"/>
    <d v="2025-10-29T00:00:00"/>
    <s v="E0220723"/>
    <s v="PD022723"/>
    <s v="Serviços de Publicidade Eletrônica"/>
    <n v="219.41"/>
    <m/>
    <x v="0"/>
    <m/>
    <m/>
    <m/>
    <s v="2 - FATURADO"/>
    <n v="0"/>
    <x v="0"/>
    <x v="1"/>
    <m/>
  </r>
  <r>
    <x v="676"/>
    <s v="43.206.424/0001-10"/>
    <s v="ND-POUPATEMPO 4.0"/>
    <n v="6952"/>
    <d v="2025-09-03T00:00:00"/>
    <s v="PPT00708"/>
    <s v="PPT00708"/>
    <d v="2025-09-01T00:00:00"/>
    <n v="14934.56"/>
    <d v="2025-10-03T00:00:00"/>
    <s v="PPT00708"/>
    <s v="PP00708"/>
    <s v="IMPLANTACAO E OPERACAO DO POUPATEMPO ALVARES MACHADO"/>
    <n v="14934.56"/>
    <d v="2025-09-01T00:00:00"/>
    <x v="0"/>
    <m/>
    <s v="PD-PRC-2022/01789"/>
    <m/>
    <s v="2 - FATURADO"/>
    <n v="0"/>
    <x v="0"/>
    <x v="12"/>
    <m/>
  </r>
  <r>
    <x v="676"/>
    <s v="43.206.424/0001-10"/>
    <s v="NF SERVICOS DO"/>
    <n v="353920"/>
    <d v="2025-09-08T00:00:00"/>
    <n v="360729"/>
    <d v="2025-09-08T00:00:00"/>
    <m/>
    <n v="497.83"/>
    <d v="2025-10-08T00:00:00"/>
    <s v="E0230787"/>
    <s v="PD023787"/>
    <s v="Serviços de Publicidade Eletrônica"/>
    <n v="473.93"/>
    <m/>
    <x v="0"/>
    <m/>
    <m/>
    <m/>
    <s v="2 - FATURADO"/>
    <n v="0"/>
    <x v="0"/>
    <x v="1"/>
    <m/>
  </r>
  <r>
    <x v="676"/>
    <s v="43.206.424/0001-10"/>
    <s v="ND-POUPATEMPO 4.0"/>
    <n v="6998"/>
    <d v="2025-09-24T00:00:00"/>
    <s v="PPT00708"/>
    <s v="PPT00708"/>
    <d v="2025-09-01T00:00:00"/>
    <n v="758.48"/>
    <d v="2025-10-24T00:00:00"/>
    <s v="PPT00708"/>
    <s v="PP00708"/>
    <s v="IMPLANTACAO E OPERACAO DO POUPATEMPO ALVARES MACHADO"/>
    <n v="758.48"/>
    <d v="2025-09-01T00:00:00"/>
    <x v="0"/>
    <m/>
    <s v="PD-PRC-2022/01789"/>
    <m/>
    <s v="2 - FATURADO"/>
    <n v="0"/>
    <x v="0"/>
    <x v="12"/>
    <m/>
  </r>
  <r>
    <x v="677"/>
    <s v="43.324.791/0001-18"/>
    <s v="ND-OPERADORA CIELO"/>
    <n v="24088"/>
    <d v="2025-01-24T00:00:00"/>
    <m/>
    <m/>
    <m/>
    <n v="187.49"/>
    <d v="2025-01-24T00:00:00"/>
    <m/>
    <m/>
    <s v="Certificado e-CNPJ A1 em Software (12 meses)"/>
    <n v="179.07"/>
    <m/>
    <x v="0"/>
    <m/>
    <m/>
    <m/>
    <s v="1 - VENDA A VISTA"/>
    <n v="249"/>
    <x v="1"/>
    <x v="5"/>
    <m/>
  </r>
  <r>
    <x v="678"/>
    <s v="43.348.051/0001-11"/>
    <s v="NF SERVICOS DO"/>
    <n v="353164"/>
    <d v="2025-09-08T00:00:00"/>
    <n v="359973"/>
    <d v="2025-09-08T00:00:00"/>
    <m/>
    <n v="857.85"/>
    <d v="2025-10-08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678"/>
    <s v="43.348.051/0001-11"/>
    <s v="NF SERVICOS DO"/>
    <n v="353173"/>
    <d v="2025-09-08T00:00:00"/>
    <n v="359982"/>
    <d v="2025-09-08T00:00:00"/>
    <m/>
    <n v="2328.4499999999998"/>
    <d v="2025-10-08T00:00:00"/>
    <s v="E0201991"/>
    <s v="PD201991"/>
    <s v="Serviços de Publicidade Eletrônica"/>
    <n v="2328.4499999999998"/>
    <m/>
    <x v="0"/>
    <m/>
    <m/>
    <m/>
    <s v="2 - FATURADO"/>
    <n v="0"/>
    <x v="0"/>
    <x v="1"/>
    <m/>
  </r>
  <r>
    <x v="678"/>
    <s v="43.348.051/0001-11"/>
    <s v="NF SERVICOS DO"/>
    <n v="353302"/>
    <d v="2025-09-08T00:00:00"/>
    <n v="360111"/>
    <d v="2025-09-08T00:00:00"/>
    <m/>
    <n v="735.3"/>
    <d v="2025-10-08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78"/>
    <s v="43.348.051/0001-11"/>
    <s v="NF SERVICOS DO"/>
    <n v="353695"/>
    <d v="2025-09-08T00:00:00"/>
    <n v="360504"/>
    <d v="2025-09-08T00:00:00"/>
    <m/>
    <n v="612.75"/>
    <d v="2025-10-08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78"/>
    <s v="43.348.051/0001-11"/>
    <s v="NF SERVICOS DO"/>
    <n v="354205"/>
    <d v="2025-09-09T00:00:00"/>
    <n v="361015"/>
    <d v="2025-09-09T00:00:00"/>
    <m/>
    <n v="18750.150000000001"/>
    <d v="2025-10-09T00:00:00"/>
    <s v="E0201991"/>
    <s v="PD201991"/>
    <s v="Serviços de Publicidade Eletrônica"/>
    <n v="18750.150000000001"/>
    <m/>
    <x v="0"/>
    <m/>
    <m/>
    <m/>
    <s v="2 - FATURADO"/>
    <n v="0"/>
    <x v="0"/>
    <x v="1"/>
    <m/>
  </r>
  <r>
    <x v="678"/>
    <s v="43.348.051/0001-11"/>
    <s v="NF SERVICOS DO"/>
    <n v="354206"/>
    <d v="2025-09-09T00:00:00"/>
    <n v="361016"/>
    <d v="2025-09-09T00:00:00"/>
    <m/>
    <n v="1960.8"/>
    <d v="2025-10-09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678"/>
    <s v="43.348.051/0001-11"/>
    <s v="NF SERVICOS DO"/>
    <n v="354313"/>
    <d v="2025-09-10T00:00:00"/>
    <n v="361123"/>
    <d v="2025-09-10T00:00:00"/>
    <m/>
    <n v="1960.8"/>
    <d v="2025-10-10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678"/>
    <s v="43.348.051/0001-11"/>
    <s v="NF SERVICOS DO"/>
    <n v="354330"/>
    <d v="2025-09-10T00:00:00"/>
    <n v="361140"/>
    <d v="2025-09-10T00:00:00"/>
    <m/>
    <n v="1470.6"/>
    <d v="2025-10-10T00:00:00"/>
    <s v="E0201991"/>
    <s v="PD201991"/>
    <s v="Serviços de Publicidade Eletrônica"/>
    <n v="1470.6"/>
    <m/>
    <x v="0"/>
    <m/>
    <m/>
    <m/>
    <s v="2 - FATURADO"/>
    <n v="0"/>
    <x v="0"/>
    <x v="1"/>
    <m/>
  </r>
  <r>
    <x v="678"/>
    <s v="43.348.051/0001-11"/>
    <s v="NF SERVICOS DO"/>
    <n v="354513"/>
    <d v="2025-09-10T00:00:00"/>
    <n v="361323"/>
    <d v="2025-09-10T00:00:00"/>
    <m/>
    <n v="1225.5"/>
    <d v="2025-10-10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78"/>
    <s v="43.348.051/0001-11"/>
    <s v="NF SERVICOS DO"/>
    <n v="354516"/>
    <d v="2025-09-10T00:00:00"/>
    <n v="361326"/>
    <d v="2025-09-10T00:00:00"/>
    <m/>
    <n v="1225.5"/>
    <d v="2025-10-10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78"/>
    <s v="43.348.051/0001-11"/>
    <s v="NF SERVICOS DO"/>
    <n v="354652"/>
    <d v="2025-09-10T00:00:00"/>
    <n v="361462"/>
    <d v="2025-09-10T00:00:00"/>
    <m/>
    <n v="1225.5"/>
    <d v="2025-10-10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78"/>
    <s v="43.348.051/0001-11"/>
    <s v="NF SERVICOS DO"/>
    <n v="354718"/>
    <d v="2025-09-10T00:00:00"/>
    <n v="361528"/>
    <d v="2025-09-10T00:00:00"/>
    <m/>
    <n v="1225.5"/>
    <d v="2025-10-10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78"/>
    <s v="43.348.051/0001-11"/>
    <s v="NF SERVICOS DO"/>
    <n v="354940"/>
    <d v="2025-09-10T00:00:00"/>
    <n v="361750"/>
    <d v="2025-09-10T00:00:00"/>
    <m/>
    <n v="490.2"/>
    <d v="2025-10-10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78"/>
    <s v="43.348.051/0001-11"/>
    <s v="NF SERVICOS DO"/>
    <n v="354949"/>
    <d v="2025-09-10T00:00:00"/>
    <n v="361759"/>
    <d v="2025-09-10T00:00:00"/>
    <m/>
    <n v="1225.5"/>
    <d v="2025-10-10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78"/>
    <s v="43.348.051/0001-11"/>
    <s v="NF SERVICOS DO"/>
    <n v="354979"/>
    <d v="2025-09-10T00:00:00"/>
    <n v="361789"/>
    <d v="2025-09-10T00:00:00"/>
    <m/>
    <n v="1225.5"/>
    <d v="2025-10-10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78"/>
    <s v="43.348.051/0001-11"/>
    <s v="NF SERVICOS DO"/>
    <n v="354981"/>
    <d v="2025-09-10T00:00:00"/>
    <n v="361791"/>
    <d v="2025-09-10T00:00:00"/>
    <m/>
    <n v="1225.5"/>
    <d v="2025-10-10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78"/>
    <s v="43.348.051/0001-11"/>
    <s v="NF SERVICOS DO"/>
    <n v="354988"/>
    <d v="2025-09-10T00:00:00"/>
    <n v="361798"/>
    <d v="2025-09-10T00:00:00"/>
    <m/>
    <n v="1960.8"/>
    <d v="2025-10-10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678"/>
    <s v="43.348.051/0001-11"/>
    <s v="NF SERVICOS DO"/>
    <n v="355298"/>
    <d v="2025-09-10T00:00:00"/>
    <n v="362108"/>
    <d v="2025-09-10T00:00:00"/>
    <m/>
    <n v="367.65"/>
    <d v="2025-10-10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78"/>
    <s v="43.348.051/0001-11"/>
    <s v="NF SERVICOS DO"/>
    <n v="355500"/>
    <d v="2025-09-10T00:00:00"/>
    <n v="362310"/>
    <d v="2025-09-11T00:00:00"/>
    <m/>
    <n v="735.3"/>
    <d v="2025-10-11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78"/>
    <s v="43.348.051/0001-11"/>
    <s v="NF SERVICOS DO"/>
    <n v="355638"/>
    <d v="2025-09-10T00:00:00"/>
    <n v="362448"/>
    <d v="2025-09-11T00:00:00"/>
    <m/>
    <n v="5514.75"/>
    <d v="2025-10-11T00:00:00"/>
    <s v="E0201991"/>
    <s v="PD201991"/>
    <s v="Serviços de Publicidade Eletrônica"/>
    <n v="5514.75"/>
    <m/>
    <x v="0"/>
    <m/>
    <m/>
    <m/>
    <s v="2 - FATURADO"/>
    <n v="0"/>
    <x v="0"/>
    <x v="1"/>
    <m/>
  </r>
  <r>
    <x v="678"/>
    <s v="43.348.051/0001-11"/>
    <s v="NF SERVICOS DO"/>
    <n v="355641"/>
    <d v="2025-09-10T00:00:00"/>
    <n v="362451"/>
    <d v="2025-09-11T00:00:00"/>
    <m/>
    <n v="1960.8"/>
    <d v="2025-10-11T00:00:00"/>
    <s v="E0201991"/>
    <s v="PD201991"/>
    <s v="Serviços de Publicidade Eletrônica"/>
    <n v="1960.8"/>
    <m/>
    <x v="0"/>
    <m/>
    <m/>
    <m/>
    <s v="2 - FATURADO"/>
    <n v="0"/>
    <x v="0"/>
    <x v="1"/>
    <m/>
  </r>
  <r>
    <x v="678"/>
    <s v="43.348.051/0001-11"/>
    <s v="NF SERVICOS DO"/>
    <n v="355645"/>
    <d v="2025-09-10T00:00:00"/>
    <n v="362455"/>
    <d v="2025-09-11T00:00:00"/>
    <m/>
    <n v="735.3"/>
    <d v="2025-10-11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78"/>
    <s v="43.348.051/0001-11"/>
    <s v="NF SERVICOS DO"/>
    <n v="355691"/>
    <d v="2025-09-10T00:00:00"/>
    <n v="362501"/>
    <d v="2025-09-11T00:00:00"/>
    <m/>
    <n v="367.65"/>
    <d v="2025-10-11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78"/>
    <s v="43.348.051/0001-11"/>
    <s v="NF SERVICOS DO"/>
    <n v="355771"/>
    <d v="2025-09-11T00:00:00"/>
    <n v="362584"/>
    <d v="2025-09-12T00:00:00"/>
    <m/>
    <n v="1715.7"/>
    <d v="2025-10-12T00:00:00"/>
    <s v="E0201991"/>
    <s v="PD201991"/>
    <s v="Serviços de Publicidade Eletrônica"/>
    <n v="1715.7"/>
    <m/>
    <x v="0"/>
    <m/>
    <m/>
    <m/>
    <s v="2 - FATURADO"/>
    <n v="0"/>
    <x v="0"/>
    <x v="1"/>
    <m/>
  </r>
  <r>
    <x v="678"/>
    <s v="43.348.051/0001-11"/>
    <s v="NF SERVICOS DO"/>
    <n v="355811"/>
    <d v="2025-09-11T00:00:00"/>
    <n v="362624"/>
    <d v="2025-09-12T00:00:00"/>
    <m/>
    <n v="857.85"/>
    <d v="2025-10-12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678"/>
    <s v="43.348.051/0001-11"/>
    <s v="NF SERVICOS DO"/>
    <n v="355891"/>
    <d v="2025-09-11T00:00:00"/>
    <n v="362704"/>
    <d v="2025-09-12T00:00:00"/>
    <m/>
    <n v="612.75"/>
    <d v="2025-10-12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78"/>
    <s v="43.348.051/0001-11"/>
    <s v="NF SERVICOS DO"/>
    <n v="355996"/>
    <d v="2025-09-11T00:00:00"/>
    <n v="362809"/>
    <d v="2025-09-12T00:00:00"/>
    <m/>
    <n v="1593.15"/>
    <d v="2025-10-12T00:00:00"/>
    <s v="E0201991"/>
    <s v="PD201991"/>
    <s v="Serviços de Publicidade Eletrônica"/>
    <n v="1593.15"/>
    <m/>
    <x v="0"/>
    <m/>
    <m/>
    <m/>
    <s v="2 - FATURADO"/>
    <n v="0"/>
    <x v="0"/>
    <x v="1"/>
    <m/>
  </r>
  <r>
    <x v="678"/>
    <s v="43.348.051/0001-11"/>
    <s v="NF SERVICOS DO"/>
    <n v="356069"/>
    <d v="2025-09-12T00:00:00"/>
    <n v="362882"/>
    <d v="2025-09-15T00:00:00"/>
    <m/>
    <n v="2451"/>
    <d v="2025-10-15T00:00:00"/>
    <s v="E0201991"/>
    <s v="PD201991"/>
    <s v="Serviços de Publicidade Eletrônica"/>
    <n v="2451"/>
    <m/>
    <x v="0"/>
    <m/>
    <m/>
    <m/>
    <s v="2 - FATURADO"/>
    <n v="0"/>
    <x v="0"/>
    <x v="1"/>
    <m/>
  </r>
  <r>
    <x v="678"/>
    <s v="43.348.051/0001-11"/>
    <s v="NF SERVICOS DO"/>
    <n v="356072"/>
    <d v="2025-09-12T00:00:00"/>
    <n v="362885"/>
    <d v="2025-09-15T00:00:00"/>
    <m/>
    <n v="3553.95"/>
    <d v="2025-10-15T00:00:00"/>
    <s v="E0201991"/>
    <s v="PD201991"/>
    <s v="Serviços de Publicidade Eletrônica"/>
    <n v="3553.95"/>
    <m/>
    <x v="0"/>
    <m/>
    <m/>
    <m/>
    <s v="2 - FATURADO"/>
    <n v="0"/>
    <x v="0"/>
    <x v="1"/>
    <m/>
  </r>
  <r>
    <x v="678"/>
    <s v="43.348.051/0001-11"/>
    <s v="NF SERVICOS DO"/>
    <n v="356074"/>
    <d v="2025-09-12T00:00:00"/>
    <n v="362887"/>
    <d v="2025-09-15T00:00:00"/>
    <m/>
    <n v="2451"/>
    <d v="2025-10-15T00:00:00"/>
    <s v="E0201991"/>
    <s v="PD201991"/>
    <s v="Serviços de Publicidade Eletrônica"/>
    <n v="2451"/>
    <m/>
    <x v="0"/>
    <m/>
    <m/>
    <m/>
    <s v="2 - FATURADO"/>
    <n v="0"/>
    <x v="0"/>
    <x v="1"/>
    <m/>
  </r>
  <r>
    <x v="678"/>
    <s v="43.348.051/0001-11"/>
    <s v="NF SERVICOS DO"/>
    <n v="356375"/>
    <d v="2025-09-15T00:00:00"/>
    <n v="363188"/>
    <d v="2025-09-16T00:00:00"/>
    <m/>
    <n v="735.3"/>
    <d v="2025-10-16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78"/>
    <s v="43.348.051/0001-11"/>
    <s v="NF SERVICOS DO"/>
    <n v="356992"/>
    <d v="2025-09-17T00:00:00"/>
    <n v="363805"/>
    <d v="2025-09-18T00:00:00"/>
    <m/>
    <n v="857.85"/>
    <d v="2025-10-18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678"/>
    <s v="43.348.051/0001-11"/>
    <s v="NF SERVICOS DO"/>
    <n v="357047"/>
    <d v="2025-09-17T00:00:00"/>
    <n v="363860"/>
    <d v="2025-09-18T00:00:00"/>
    <m/>
    <n v="1348.05"/>
    <d v="2025-10-18T00:00:00"/>
    <s v="E0201991"/>
    <s v="PD201991"/>
    <s v="Serviços de Publicidade Eletrônica"/>
    <n v="1348.05"/>
    <m/>
    <x v="0"/>
    <m/>
    <m/>
    <m/>
    <s v="2 - FATURADO"/>
    <n v="0"/>
    <x v="0"/>
    <x v="1"/>
    <m/>
  </r>
  <r>
    <x v="678"/>
    <s v="43.348.051/0001-11"/>
    <s v="NF SERVICOS DO"/>
    <n v="357268"/>
    <d v="2025-09-18T00:00:00"/>
    <n v="364081"/>
    <d v="2025-09-19T00:00:00"/>
    <m/>
    <n v="3799.05"/>
    <d v="2025-10-19T00:00:00"/>
    <s v="E0201991"/>
    <s v="PD201991"/>
    <s v="Serviços de Publicidade Eletrônica"/>
    <n v="3799.05"/>
    <m/>
    <x v="0"/>
    <m/>
    <m/>
    <m/>
    <s v="2 - FATURADO"/>
    <n v="0"/>
    <x v="0"/>
    <x v="1"/>
    <m/>
  </r>
  <r>
    <x v="678"/>
    <s v="43.348.051/0001-11"/>
    <s v="NF SERVICOS DO"/>
    <n v="357335"/>
    <d v="2025-09-18T00:00:00"/>
    <n v="364148"/>
    <d v="2025-09-19T00:00:00"/>
    <m/>
    <n v="1225.5"/>
    <d v="2025-10-19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78"/>
    <s v="43.348.051/0001-11"/>
    <s v="NF SERVICOS DO"/>
    <n v="357435"/>
    <d v="2025-09-18T00:00:00"/>
    <n v="364248"/>
    <d v="2025-09-19T00:00:00"/>
    <m/>
    <n v="857.85"/>
    <d v="2025-10-19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678"/>
    <s v="43.348.051/0001-11"/>
    <s v="NF SERVICOS DO"/>
    <n v="357598"/>
    <d v="2025-09-19T00:00:00"/>
    <n v="364411"/>
    <d v="2025-09-22T00:00:00"/>
    <m/>
    <n v="367.65"/>
    <d v="2025-10-22T00:00:00"/>
    <s v="E0201991"/>
    <s v="PD201991"/>
    <s v="Serviços de Publicidade Eletrônica"/>
    <n v="367.65"/>
    <m/>
    <x v="0"/>
    <m/>
    <m/>
    <m/>
    <s v="2 - FATURADO"/>
    <n v="0"/>
    <x v="0"/>
    <x v="1"/>
    <m/>
  </r>
  <r>
    <x v="678"/>
    <s v="43.348.051/0001-11"/>
    <s v="NF SERVICOS DO"/>
    <n v="357600"/>
    <d v="2025-09-19T00:00:00"/>
    <n v="364413"/>
    <d v="2025-09-22T00:00:00"/>
    <m/>
    <n v="612.75"/>
    <d v="2025-10-22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78"/>
    <s v="43.348.051/0001-11"/>
    <s v="NF SERVICOS DO"/>
    <n v="357609"/>
    <d v="2025-09-19T00:00:00"/>
    <n v="364422"/>
    <d v="2025-09-22T00:00:00"/>
    <m/>
    <n v="490.2"/>
    <d v="2025-10-22T00:00:00"/>
    <s v="E0201991"/>
    <s v="PD201991"/>
    <s v="Serviços de Publicidade Eletrônica"/>
    <n v="490.2"/>
    <m/>
    <x v="0"/>
    <m/>
    <m/>
    <m/>
    <s v="2 - FATURADO"/>
    <n v="0"/>
    <x v="0"/>
    <x v="1"/>
    <m/>
  </r>
  <r>
    <x v="678"/>
    <s v="43.348.051/0001-11"/>
    <s v="NF SERVICOS DO"/>
    <n v="357969"/>
    <d v="2025-09-22T00:00:00"/>
    <n v="364784"/>
    <d v="2025-09-23T00:00:00"/>
    <m/>
    <n v="2451"/>
    <d v="2025-10-23T00:00:00"/>
    <s v="E0201991"/>
    <s v="PD201991"/>
    <s v="Serviços de Publicidade Eletrônica"/>
    <n v="2451"/>
    <m/>
    <x v="0"/>
    <m/>
    <m/>
    <m/>
    <s v="2 - FATURADO"/>
    <n v="0"/>
    <x v="0"/>
    <x v="1"/>
    <m/>
  </r>
  <r>
    <x v="678"/>
    <s v="43.348.051/0001-11"/>
    <s v="NF SERVICOS DO"/>
    <n v="358033"/>
    <d v="2025-09-22T00:00:00"/>
    <n v="364848"/>
    <d v="2025-09-23T00:00:00"/>
    <m/>
    <n v="612.75"/>
    <d v="2025-10-23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78"/>
    <s v="43.348.051/0001-11"/>
    <s v="NF SERVICOS DO"/>
    <n v="358114"/>
    <d v="2025-09-23T00:00:00"/>
    <n v="364929"/>
    <d v="2025-09-24T00:00:00"/>
    <m/>
    <n v="857.85"/>
    <d v="2025-10-24T00:00:00"/>
    <s v="E0201991"/>
    <s v="PD201991"/>
    <s v="Serviços de Publicidade Eletrônica"/>
    <n v="857.85"/>
    <m/>
    <x v="0"/>
    <m/>
    <m/>
    <m/>
    <s v="2 - FATURADO"/>
    <n v="0"/>
    <x v="0"/>
    <x v="1"/>
    <m/>
  </r>
  <r>
    <x v="678"/>
    <s v="43.348.051/0001-11"/>
    <s v="NF SERVICOS DO"/>
    <n v="358266"/>
    <d v="2025-09-23T00:00:00"/>
    <n v="365081"/>
    <d v="2025-09-24T00:00:00"/>
    <m/>
    <n v="612.75"/>
    <d v="2025-10-24T00:00:00"/>
    <s v="E0201991"/>
    <s v="PD201991"/>
    <s v="Serviços de Publicidade Eletrônica"/>
    <n v="612.75"/>
    <m/>
    <x v="0"/>
    <m/>
    <m/>
    <m/>
    <s v="2 - FATURADO"/>
    <n v="0"/>
    <x v="0"/>
    <x v="1"/>
    <m/>
  </r>
  <r>
    <x v="678"/>
    <s v="43.348.051/0001-11"/>
    <s v="NF SERVICOS DO"/>
    <n v="358311"/>
    <d v="2025-09-23T00:00:00"/>
    <n v="365126"/>
    <d v="2025-09-24T00:00:00"/>
    <m/>
    <n v="1225.5"/>
    <d v="2025-10-24T00:00:00"/>
    <s v="E0201991"/>
    <s v="PD201991"/>
    <s v="Serviços de Publicidade Eletrônica"/>
    <n v="1225.5"/>
    <m/>
    <x v="0"/>
    <m/>
    <m/>
    <m/>
    <s v="2 - FATURADO"/>
    <n v="0"/>
    <x v="0"/>
    <x v="1"/>
    <m/>
  </r>
  <r>
    <x v="678"/>
    <s v="43.348.051/0001-11"/>
    <s v="NF SERVICOS DO"/>
    <n v="358375"/>
    <d v="2025-09-25T00:00:00"/>
    <n v="365190"/>
    <d v="2025-09-25T00:00:00"/>
    <m/>
    <n v="3063.75"/>
    <d v="2025-10-25T00:00:00"/>
    <s v="E0201991"/>
    <s v="PD201991"/>
    <s v="Serviços de Publicidade Eletrônica"/>
    <n v="3063.75"/>
    <m/>
    <x v="0"/>
    <m/>
    <m/>
    <m/>
    <s v="2 - FATURADO"/>
    <n v="0"/>
    <x v="0"/>
    <x v="1"/>
    <m/>
  </r>
  <r>
    <x v="678"/>
    <s v="43.348.051/0001-11"/>
    <s v="NF SERVICOS DO"/>
    <n v="358376"/>
    <d v="2025-09-25T00:00:00"/>
    <n v="365191"/>
    <d v="2025-09-25T00:00:00"/>
    <m/>
    <n v="3063.75"/>
    <d v="2025-10-25T00:00:00"/>
    <s v="E0201991"/>
    <s v="PD201991"/>
    <s v="Serviços de Publicidade Eletrônica"/>
    <n v="3063.75"/>
    <m/>
    <x v="0"/>
    <m/>
    <m/>
    <m/>
    <s v="2 - FATURADO"/>
    <n v="0"/>
    <x v="0"/>
    <x v="1"/>
    <m/>
  </r>
  <r>
    <x v="678"/>
    <s v="43.348.051/0001-11"/>
    <s v="NF SERVICOS DO"/>
    <n v="358390"/>
    <d v="2025-09-25T00:00:00"/>
    <n v="365205"/>
    <d v="2025-09-25T00:00:00"/>
    <m/>
    <n v="3063.75"/>
    <d v="2025-10-25T00:00:00"/>
    <s v="E0201991"/>
    <s v="PD201991"/>
    <s v="Serviços de Publicidade Eletrônica"/>
    <n v="3063.75"/>
    <m/>
    <x v="0"/>
    <m/>
    <m/>
    <m/>
    <s v="2 - FATURADO"/>
    <n v="0"/>
    <x v="0"/>
    <x v="1"/>
    <m/>
  </r>
  <r>
    <x v="678"/>
    <s v="43.348.051/0001-11"/>
    <s v="NF SERVICOS DO"/>
    <n v="358406"/>
    <d v="2025-09-25T00:00:00"/>
    <n v="365221"/>
    <d v="2025-09-25T00:00:00"/>
    <m/>
    <n v="1838.25"/>
    <d v="2025-10-25T00:00:00"/>
    <s v="E0201991"/>
    <s v="PD201991"/>
    <s v="Serviços de Publicidade Eletrônica"/>
    <n v="1838.25"/>
    <m/>
    <x v="0"/>
    <m/>
    <m/>
    <m/>
    <s v="2 - FATURADO"/>
    <n v="0"/>
    <x v="0"/>
    <x v="1"/>
    <m/>
  </r>
  <r>
    <x v="678"/>
    <s v="43.348.051/0001-11"/>
    <s v="NF SERVICOS DO"/>
    <n v="358442"/>
    <d v="2025-09-25T00:00:00"/>
    <n v="365257"/>
    <d v="2025-09-25T00:00:00"/>
    <m/>
    <n v="1102.95"/>
    <d v="2025-10-25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678"/>
    <s v="43.348.051/0001-11"/>
    <s v="NF SERVICOS DO"/>
    <n v="358445"/>
    <d v="2025-09-25T00:00:00"/>
    <n v="365260"/>
    <d v="2025-09-25T00:00:00"/>
    <m/>
    <n v="2083.35"/>
    <d v="2025-10-25T00:00:00"/>
    <s v="E0201991"/>
    <s v="PD201991"/>
    <s v="Serviços de Publicidade Eletrônica"/>
    <n v="2083.35"/>
    <m/>
    <x v="0"/>
    <m/>
    <m/>
    <m/>
    <s v="2 - FATURADO"/>
    <n v="0"/>
    <x v="0"/>
    <x v="1"/>
    <m/>
  </r>
  <r>
    <x v="678"/>
    <s v="43.348.051/0001-11"/>
    <s v="NF SERVICOS DO"/>
    <n v="358449"/>
    <d v="2025-09-25T00:00:00"/>
    <n v="365264"/>
    <d v="2025-09-25T00:00:00"/>
    <m/>
    <n v="1102.95"/>
    <d v="2025-10-25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678"/>
    <s v="43.348.051/0001-11"/>
    <s v="NF SERVICOS DO"/>
    <n v="358487"/>
    <d v="2025-09-25T00:00:00"/>
    <n v="365302"/>
    <d v="2025-09-25T00:00:00"/>
    <m/>
    <n v="3063.75"/>
    <d v="2025-10-25T00:00:00"/>
    <s v="E0201991"/>
    <s v="PD201991"/>
    <s v="Serviços de Publicidade Eletrônica"/>
    <n v="3063.75"/>
    <m/>
    <x v="0"/>
    <m/>
    <m/>
    <m/>
    <s v="2 - FATURADO"/>
    <n v="0"/>
    <x v="0"/>
    <x v="1"/>
    <m/>
  </r>
  <r>
    <x v="678"/>
    <s v="43.348.051/0001-11"/>
    <s v="NF SERVICOS DO"/>
    <n v="358590"/>
    <d v="2025-09-25T00:00:00"/>
    <n v="365405"/>
    <d v="2025-09-25T00:00:00"/>
    <m/>
    <n v="980.4"/>
    <d v="2025-10-25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678"/>
    <s v="43.348.051/0001-11"/>
    <s v="NF SERVICOS DO"/>
    <n v="358630"/>
    <d v="2025-09-25T00:00:00"/>
    <n v="365445"/>
    <d v="2025-09-26T00:00:00"/>
    <m/>
    <n v="1102.95"/>
    <d v="2025-10-26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678"/>
    <s v="43.348.051/0001-11"/>
    <s v="NF SERVICOS DO"/>
    <n v="359058"/>
    <d v="2025-09-26T00:00:00"/>
    <n v="365873"/>
    <d v="2025-09-29T00:00:00"/>
    <m/>
    <n v="1102.95"/>
    <d v="2025-10-29T00:00:00"/>
    <s v="E0201991"/>
    <s v="PD201991"/>
    <s v="Serviços de Publicidade Eletrônica"/>
    <n v="1102.95"/>
    <m/>
    <x v="0"/>
    <m/>
    <m/>
    <m/>
    <s v="2 - FATURADO"/>
    <n v="0"/>
    <x v="0"/>
    <x v="1"/>
    <m/>
  </r>
  <r>
    <x v="678"/>
    <s v="43.348.051/0001-11"/>
    <s v="NF SERVICOS DO"/>
    <n v="359088"/>
    <d v="2025-09-26T00:00:00"/>
    <n v="365903"/>
    <d v="2025-09-29T00:00:00"/>
    <m/>
    <n v="980.4"/>
    <d v="2025-10-29T00:00:00"/>
    <s v="E0201991"/>
    <s v="PD201991"/>
    <s v="Serviços de Publicidade Eletrônica"/>
    <n v="980.4"/>
    <m/>
    <x v="0"/>
    <m/>
    <m/>
    <m/>
    <s v="2 - FATURADO"/>
    <n v="0"/>
    <x v="0"/>
    <x v="1"/>
    <m/>
  </r>
  <r>
    <x v="678"/>
    <s v="43.348.051/0001-11"/>
    <s v="NF SERVICOS DO"/>
    <n v="359103"/>
    <d v="2025-09-26T00:00:00"/>
    <n v="365918"/>
    <d v="2025-09-29T00:00:00"/>
    <m/>
    <n v="735.3"/>
    <d v="2025-10-29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78"/>
    <s v="43.348.051/0001-11"/>
    <s v="NF SERVICOS DO"/>
    <n v="359105"/>
    <d v="2025-09-26T00:00:00"/>
    <n v="365920"/>
    <d v="2025-09-29T00:00:00"/>
    <m/>
    <n v="735.3"/>
    <d v="2025-10-29T00:00:00"/>
    <s v="E0201991"/>
    <s v="PD201991"/>
    <s v="Serviços de Publicidade Eletrônica"/>
    <n v="735.3"/>
    <m/>
    <x v="0"/>
    <m/>
    <m/>
    <m/>
    <s v="2 - FATURADO"/>
    <n v="0"/>
    <x v="0"/>
    <x v="1"/>
    <m/>
  </r>
  <r>
    <x v="678"/>
    <s v="43.348.051/0001-11"/>
    <s v="NF SERVICOS DO"/>
    <n v="359285"/>
    <d v="2025-09-29T00:00:00"/>
    <n v="366100"/>
    <d v="2025-09-30T00:00:00"/>
    <m/>
    <n v="1838.25"/>
    <d v="2025-10-30T00:00:00"/>
    <s v="E0201991"/>
    <s v="PD201991"/>
    <s v="Serviços de Publicidade Eletrônica"/>
    <n v="1838.25"/>
    <m/>
    <x v="0"/>
    <m/>
    <m/>
    <m/>
    <s v="2 - FATURADO"/>
    <n v="0"/>
    <x v="0"/>
    <x v="1"/>
    <m/>
  </r>
  <r>
    <x v="679"/>
    <s v="43.406.638/0001-30"/>
    <s v="NF SERVICOS"/>
    <n v="188932"/>
    <d v="2025-07-04T00:00:00"/>
    <n v="1995150"/>
    <d v="2025-07-04T00:00:00"/>
    <d v="2025-06-01T00:00:00"/>
    <n v="5919.22"/>
    <d v="2025-08-03T00:00:00"/>
    <s v="E0250011"/>
    <s v="PD025009"/>
    <s v="HOSPEDAGEM DE ROTEADOR"/>
    <n v="5919.22"/>
    <d v="2025-06-01T00:00:00"/>
    <x v="0"/>
    <m/>
    <m/>
    <s v="359.00010128/2024-06  ITO"/>
    <s v="2 - FATURADO"/>
    <n v="58"/>
    <x v="5"/>
    <x v="0"/>
    <m/>
  </r>
  <r>
    <x v="679"/>
    <s v="43.406.638/0001-30"/>
    <s v="NF SERVICOS"/>
    <n v="192961"/>
    <d v="2025-09-04T00:00:00"/>
    <n v="2024595"/>
    <d v="2025-09-04T00:00:00"/>
    <d v="2025-08-01T00:00:00"/>
    <n v="5919.22"/>
    <d v="2025-10-04T00:00:00"/>
    <s v="E0250011"/>
    <s v="PD025009"/>
    <s v="HOSPEDAGEM DE ROTEADOR"/>
    <n v="5919.22"/>
    <d v="2025-08-01T00:00:00"/>
    <x v="0"/>
    <m/>
    <m/>
    <s v="359.00010128/2024-06  ITO"/>
    <s v="2 - FATURADO"/>
    <n v="0"/>
    <x v="0"/>
    <x v="0"/>
    <m/>
  </r>
  <r>
    <x v="680"/>
    <s v="43.465.459/0001-73"/>
    <s v="NF SERVICOS E_GOV"/>
    <n v="77543"/>
    <d v="2022-04-12T00:00:00"/>
    <n v="82065"/>
    <d v="2022-04-13T00:00:00"/>
    <m/>
    <n v="250"/>
    <d v="2022-05-12T00:00:00"/>
    <m/>
    <m/>
    <s v="Certificado e-CPF A3 em cartão e leitora - 36 meses Gov"/>
    <n v="250"/>
    <m/>
    <x v="0"/>
    <m/>
    <m/>
    <m/>
    <s v="1 - VENDA A VISTA"/>
    <n v="1237"/>
    <x v="3"/>
    <x v="1"/>
    <m/>
  </r>
  <r>
    <x v="680"/>
    <s v="43.465.459/0001-73"/>
    <s v="ND-POUPATEMPO 4.0"/>
    <n v="6918"/>
    <d v="2025-09-03T00:00:00"/>
    <s v="PPT00636"/>
    <s v="PPT00636"/>
    <d v="2025-09-01T00:00:00"/>
    <n v="22232.07"/>
    <d v="2025-10-03T00:00:00"/>
    <s v="PPT00636"/>
    <s v="PP00636"/>
    <s v="IMPLANTACAO E OPERACAO DO POUPATEMPO AMPARO"/>
    <n v="22232.07"/>
    <d v="2025-09-01T00:00:00"/>
    <x v="0"/>
    <m/>
    <s v="PD-PRC-2022/00217"/>
    <m/>
    <s v="2 - FATURADO"/>
    <n v="0"/>
    <x v="0"/>
    <x v="12"/>
    <m/>
  </r>
  <r>
    <x v="680"/>
    <s v="43.465.459/0001-73"/>
    <s v="NF SERVICOS"/>
    <n v="193790"/>
    <d v="2025-09-11T00:00:00"/>
    <n v="2025424"/>
    <d v="2025-09-11T00:00:00"/>
    <d v="2025-08-01T00:00:00"/>
    <n v="31964.880000000001"/>
    <d v="2025-10-11T00:00:00"/>
    <s v="E0240656"/>
    <s v="PD024656"/>
    <s v="PREFEITURA CADASTRO"/>
    <n v="30430.57"/>
    <d v="2025-08-01T00:00:00"/>
    <x v="0"/>
    <n v="169"/>
    <s v="1728/2024"/>
    <s v="359.00007659/2024-11 APPS\ITO"/>
    <s v="2 - FATURADO"/>
    <n v="0"/>
    <x v="0"/>
    <x v="0"/>
    <m/>
  </r>
  <r>
    <x v="681"/>
    <s v="43.467.992/0001-74"/>
    <s v="NF SERVICOS DO"/>
    <n v="353591"/>
    <d v="2025-09-08T00:00:00"/>
    <n v="360400"/>
    <d v="2025-09-08T00:00:00"/>
    <m/>
    <n v="645.33000000000004"/>
    <d v="2025-10-08T00:00:00"/>
    <s v="E0220612"/>
    <s v="PD022612"/>
    <s v="Serviços de Publicidade Eletrônica"/>
    <n v="614.35"/>
    <m/>
    <x v="0"/>
    <m/>
    <m/>
    <m/>
    <s v="2 - FATURADO"/>
    <n v="0"/>
    <x v="0"/>
    <x v="1"/>
    <m/>
  </r>
  <r>
    <x v="681"/>
    <s v="43.467.992/0001-74"/>
    <s v="NF SERVICOS DO"/>
    <n v="353592"/>
    <d v="2025-09-08T00:00:00"/>
    <n v="360401"/>
    <d v="2025-09-08T00:00:00"/>
    <m/>
    <n v="553.14"/>
    <d v="2025-10-08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681"/>
    <s v="43.467.992/0001-74"/>
    <s v="NF SERVICOS DO"/>
    <n v="354039"/>
    <d v="2025-09-09T00:00:00"/>
    <n v="360849"/>
    <d v="2025-09-09T00:00:00"/>
    <m/>
    <n v="460.95"/>
    <d v="2025-10-09T00:00:00"/>
    <s v="E0220612"/>
    <s v="PD022612"/>
    <s v="Serviços de Publicidade Eletrônica"/>
    <n v="438.82"/>
    <m/>
    <x v="0"/>
    <m/>
    <m/>
    <m/>
    <s v="2 - FATURADO"/>
    <n v="0"/>
    <x v="0"/>
    <x v="1"/>
    <m/>
  </r>
  <r>
    <x v="681"/>
    <s v="43.467.992/0001-74"/>
    <s v="NF SERVICOS DO"/>
    <n v="354258"/>
    <d v="2025-09-10T00:00:00"/>
    <n v="361068"/>
    <d v="2025-09-10T00:00:00"/>
    <m/>
    <n v="460.95"/>
    <d v="2025-10-10T00:00:00"/>
    <s v="E0220612"/>
    <s v="PD022612"/>
    <s v="Serviços de Publicidade Eletrônica"/>
    <n v="438.82"/>
    <m/>
    <x v="0"/>
    <m/>
    <m/>
    <m/>
    <s v="2 - FATURADO"/>
    <n v="0"/>
    <x v="0"/>
    <x v="1"/>
    <m/>
  </r>
  <r>
    <x v="681"/>
    <s v="43.467.992/0001-74"/>
    <s v="NF SERVICOS DO"/>
    <n v="355014"/>
    <d v="2025-09-10T00:00:00"/>
    <n v="361824"/>
    <d v="2025-09-10T00:00:00"/>
    <m/>
    <n v="553.14"/>
    <d v="2025-10-10T00:00:00"/>
    <s v="E0220612"/>
    <s v="PD022612"/>
    <s v="Serviços de Publicidade Eletrônica"/>
    <n v="526.59"/>
    <m/>
    <x v="0"/>
    <m/>
    <m/>
    <m/>
    <s v="2 - FATURADO"/>
    <n v="0"/>
    <x v="0"/>
    <x v="1"/>
    <m/>
  </r>
  <r>
    <x v="681"/>
    <s v="43.467.992/0001-74"/>
    <s v="NF SERVICOS DO"/>
    <n v="357848"/>
    <d v="2025-09-22T00:00:00"/>
    <n v="364663"/>
    <d v="2025-09-23T00:00:00"/>
    <m/>
    <n v="737.52"/>
    <d v="2025-10-23T00:00:00"/>
    <s v="E0220612"/>
    <s v="PD022612"/>
    <s v="Serviços de Publicidade Eletrônica"/>
    <n v="702.12"/>
    <m/>
    <x v="0"/>
    <m/>
    <m/>
    <m/>
    <s v="2 - FATURADO"/>
    <n v="0"/>
    <x v="0"/>
    <x v="1"/>
    <m/>
  </r>
  <r>
    <x v="682"/>
    <s v="43.581.974/0001-19"/>
    <s v="NF SERVICOS"/>
    <n v="193905"/>
    <d v="2025-09-11T00:00:00"/>
    <n v="2025539"/>
    <d v="2025-09-11T00:00:00"/>
    <d v="2025-08-01T00:00:00"/>
    <n v="126362.95"/>
    <d v="2025-10-11T00:00:00"/>
    <s v="E0240715"/>
    <s v="PD024715"/>
    <s v="PREFEITURA CADASTRO"/>
    <n v="126362.95"/>
    <d v="2025-08-01T00:00:00"/>
    <x v="0"/>
    <m/>
    <s v="044/2024"/>
    <s v="359.00010718/2024-21 - APPS\ITO"/>
    <s v="2 - FATURADO"/>
    <n v="0"/>
    <x v="0"/>
    <x v="0"/>
    <m/>
  </r>
  <r>
    <x v="683"/>
    <s v="43.640.754/0001-19"/>
    <s v="NF SERVICOS"/>
    <n v="191880"/>
    <d v="2025-08-12T00:00:00"/>
    <n v="2010755"/>
    <d v="2025-08-12T00:00:00"/>
    <d v="2025-07-01T00:00:00"/>
    <n v="19114.099999999999"/>
    <d v="2025-09-11T00:00:00"/>
    <s v="E0240563"/>
    <s v="PD024406"/>
    <s v="OFFICE"/>
    <n v="18196.62"/>
    <d v="2025-07-01T00:00:00"/>
    <x v="0"/>
    <s v="0145/2024 20241179568010100"/>
    <s v="26600000454/2024-91"/>
    <s v="35900008488/2024-30  ITO"/>
    <s v="2 - FATURADO"/>
    <n v="19"/>
    <x v="2"/>
    <x v="0"/>
    <m/>
  </r>
  <r>
    <x v="683"/>
    <s v="43.640.754/0001-19"/>
    <s v="NF SERVICOS"/>
    <n v="191881"/>
    <d v="2025-08-12T00:00:00"/>
    <n v="2010756"/>
    <d v="2025-08-12T00:00:00"/>
    <d v="2025-07-01T00:00:00"/>
    <n v="128.55000000000001"/>
    <d v="2025-09-11T00:00:00"/>
    <s v="E0240024"/>
    <s v="PD024019"/>
    <s v="PROGRAMA SP SEM PAPEL"/>
    <n v="122.38"/>
    <d v="2025-07-01T00:00:00"/>
    <x v="0"/>
    <n v="2.02316177380101E+16"/>
    <n v="20231617738"/>
    <s v="359.00002283/2024-41  APPS"/>
    <s v="2 - FATURADO"/>
    <n v="19"/>
    <x v="2"/>
    <x v="0"/>
    <m/>
  </r>
  <r>
    <x v="684"/>
    <s v="43.728.245/0001-42"/>
    <s v="ND-RATEIO CONDOM PPT"/>
    <n v="21061"/>
    <d v="2025-09-30T00:00:00"/>
    <m/>
    <m/>
    <m/>
    <n v="6193.03"/>
    <d v="2025-10-31T00:00:00"/>
    <s v="CARGA INICIAL RATEIO CONDOM PPT"/>
    <m/>
    <s v="CARGA INICIAL RATEIO CONDOM PPT"/>
    <n v="6193.03"/>
    <m/>
    <x v="0"/>
    <m/>
    <m/>
    <m/>
    <s v="31 DIAS"/>
    <n v="0"/>
    <x v="0"/>
    <x v="8"/>
    <m/>
  </r>
  <r>
    <x v="685"/>
    <s v="43.776.491/0001-70"/>
    <s v="NF SERVICOS E_GOV"/>
    <n v="176919"/>
    <d v="2024-12-30T00:00:00"/>
    <n v="1892907"/>
    <d v="2024-12-30T00:00:00"/>
    <m/>
    <n v="124.99"/>
    <d v="2025-10-13T00:00:00"/>
    <m/>
    <m/>
    <s v="e-CPF A1 - 12 meses (Gov)"/>
    <n v="124.99"/>
    <m/>
    <x v="0"/>
    <m/>
    <m/>
    <m/>
    <s v="2 - FATURADO"/>
    <n v="0"/>
    <x v="0"/>
    <x v="1"/>
    <m/>
  </r>
  <r>
    <x v="685"/>
    <s v="43.776.491/0001-70"/>
    <s v="NF SERVICOS E_GOV"/>
    <n v="177738"/>
    <d v="2025-01-16T00:00:00"/>
    <n v="1906677"/>
    <d v="2025-01-16T00:00:00"/>
    <m/>
    <n v="139.38999999999999"/>
    <d v="2025-10-13T00:00:00"/>
    <m/>
    <m/>
    <s v="e-CNPJ A1 - 12 meses (Gov)"/>
    <n v="139.38999999999999"/>
    <m/>
    <x v="0"/>
    <m/>
    <m/>
    <m/>
    <s v="2 - FATURADO"/>
    <n v="0"/>
    <x v="0"/>
    <x v="1"/>
    <m/>
  </r>
  <r>
    <x v="685"/>
    <s v="43.776.491/0001-70"/>
    <s v="NF SERVICOS DO"/>
    <n v="339473"/>
    <d v="2025-07-08T00:00:00"/>
    <n v="346223"/>
    <d v="2025-07-08T00:00:00"/>
    <m/>
    <n v="38358.15"/>
    <d v="2025-08-07T00:00:00"/>
    <m/>
    <m/>
    <s v="Serviços de Publicidade Eletrônica"/>
    <n v="38358.15"/>
    <m/>
    <x v="0"/>
    <m/>
    <m/>
    <m/>
    <s v="2 - FATURADO"/>
    <n v="54"/>
    <x v="5"/>
    <x v="1"/>
    <m/>
  </r>
  <r>
    <x v="685"/>
    <s v="43.776.491/0001-70"/>
    <s v="NF SERVICOS"/>
    <n v="193110"/>
    <d v="2025-09-08T00:00:00"/>
    <n v="2024744"/>
    <d v="2025-09-09T00:00:00"/>
    <d v="2025-08-01T00:00:00"/>
    <n v="2.48"/>
    <d v="2025-10-09T00:00:00"/>
    <s v="E0220313"/>
    <s v="PD022239"/>
    <s v="PROGRAMA SP SEM PAPEL"/>
    <n v="2.48"/>
    <d v="2025-08-01T00:00:00"/>
    <x v="0"/>
    <n v="74144"/>
    <s v="669/2023/300"/>
    <s v="359.00007087/2023-81-APPS"/>
    <s v="2 - FATURADO"/>
    <n v="0"/>
    <x v="0"/>
    <x v="0"/>
    <m/>
  </r>
  <r>
    <x v="685"/>
    <s v="43.776.491/0001-70"/>
    <s v="NF SERVICOS"/>
    <n v="193118"/>
    <d v="2025-09-08T00:00:00"/>
    <n v="2024752"/>
    <d v="2025-09-09T00:00:00"/>
    <d v="2025-08-01T00:00:00"/>
    <n v="4698.16"/>
    <d v="2025-10-09T00:00:00"/>
    <s v="E0240142"/>
    <s v="PD024093"/>
    <s v="NUVEM PRODESP - PAAS BANCO DE DADOS MICROSOFT SQL E  CERTIFICADO SSL STANDARD"/>
    <n v="4698.16"/>
    <d v="2025-08-01T00:00:00"/>
    <x v="0"/>
    <s v="072009   ADITIVO 077795"/>
    <s v="31/2022/302 e-A085240/2022-96"/>
    <s v="359.00003454/2024-59 ITO"/>
    <s v="2 - FATURADO"/>
    <n v="0"/>
    <x v="0"/>
    <x v="0"/>
    <m/>
  </r>
  <r>
    <x v="685"/>
    <s v="43.776.491/0001-70"/>
    <s v="NF SERVICOS"/>
    <n v="193119"/>
    <d v="2025-09-08T00:00:00"/>
    <n v="2024753"/>
    <d v="2025-09-09T00:00:00"/>
    <d v="2025-08-01T00:00:00"/>
    <n v="1194.51"/>
    <d v="2025-10-09T00:00:00"/>
    <s v="E0240142"/>
    <s v="PD024093"/>
    <s v="NUVEM PRODESP - PAAS BANCO DE DADOS MICROSOFT SQL E  CERTIFICADO SSL STANDARD"/>
    <n v="1121.04"/>
    <d v="2025-08-01T00:00:00"/>
    <x v="0"/>
    <s v="072009   ADITIVO 077795"/>
    <s v="31/2022/302 e-A085240/2022-96"/>
    <s v="359.00003454/2024-59 ITO"/>
    <s v="2 - FATURADO"/>
    <n v="0"/>
    <x v="0"/>
    <x v="0"/>
    <m/>
  </r>
  <r>
    <x v="685"/>
    <s v="43.776.491/0001-70"/>
    <s v="NF SERVICOS"/>
    <n v="193120"/>
    <d v="2025-09-08T00:00:00"/>
    <n v="2024754"/>
    <d v="2025-09-09T00:00:00"/>
    <d v="2025-08-01T00:00:00"/>
    <n v="22942.92"/>
    <d v="2025-10-09T00:00:00"/>
    <s v="E0240142"/>
    <s v="PD024093"/>
    <s v="NUVEM PRODESP - PAAS BANCO DE DADOS MICROSOFT SQL E  CERTIFICADO SSL STANDARD"/>
    <n v="22942.92"/>
    <d v="2025-08-01T00:00:00"/>
    <x v="0"/>
    <s v="072009   ADITIVO 077795"/>
    <s v="31/2022/302 e-A085240/2022-96"/>
    <s v="359.00003454/2024-59 ITO"/>
    <s v="2 - FATURADO"/>
    <n v="0"/>
    <x v="0"/>
    <x v="0"/>
    <m/>
  </r>
  <r>
    <x v="685"/>
    <s v="43.776.491/0001-70"/>
    <s v="NF SERVICOS"/>
    <n v="193124"/>
    <d v="2025-09-08T00:00:00"/>
    <n v="2024758"/>
    <d v="2025-09-09T00:00:00"/>
    <d v="2025-08-01T00:00:00"/>
    <n v="237878.5"/>
    <d v="2025-10-09T00:00:00"/>
    <s v="E0241056"/>
    <s v="PD024479"/>
    <s v="EMAIL COMO SERVIÇO E OFFICE BÁSICO"/>
    <n v="237878.5"/>
    <d v="2025-08-01T00:00:00"/>
    <x v="0"/>
    <n v="76576"/>
    <s v="44/2024/302"/>
    <s v="359.00011083/2024-89-ITO"/>
    <s v="2 - FATURADO"/>
    <n v="0"/>
    <x v="0"/>
    <x v="0"/>
    <m/>
  </r>
  <r>
    <x v="685"/>
    <s v="43.776.491/0001-70"/>
    <s v="NF SERVICOS"/>
    <n v="193130"/>
    <d v="2025-09-08T00:00:00"/>
    <n v="2024764"/>
    <d v="2025-09-09T00:00:00"/>
    <d v="2025-08-01T00:00:00"/>
    <n v="24018.23"/>
    <d v="2025-10-09T00:00:00"/>
    <s v="E0220936"/>
    <s v="PD022485"/>
    <s v="SISTEMA CADASTRAMENTO DE MULTAS"/>
    <n v="24018.23"/>
    <d v="2025-08-01T00:00:00"/>
    <x v="0"/>
    <n v="72181"/>
    <s v="1/2023/302"/>
    <s v="359.00000026/2023-93-APPS/ ITO"/>
    <s v="2 - FATURADO"/>
    <n v="0"/>
    <x v="0"/>
    <x v="0"/>
    <m/>
  </r>
  <r>
    <x v="685"/>
    <s v="43.776.491/0001-70"/>
    <s v="NF SERVICOS DO"/>
    <n v="353300"/>
    <d v="2025-09-08T00:00:00"/>
    <n v="360109"/>
    <d v="2025-09-08T00:00:00"/>
    <m/>
    <n v="28186.5"/>
    <d v="2025-10-09T00:00:00"/>
    <m/>
    <m/>
    <s v="Serviços de Publicidade Eletrônica"/>
    <n v="28186.5"/>
    <m/>
    <x v="0"/>
    <m/>
    <m/>
    <m/>
    <s v="2 - FATURADO"/>
    <n v="0"/>
    <x v="0"/>
    <x v="1"/>
    <m/>
  </r>
  <r>
    <x v="685"/>
    <s v="43.776.491/0001-70"/>
    <s v="NF SERVICOS"/>
    <n v="194650"/>
    <d v="2025-09-22T00:00:00"/>
    <n v="2026284"/>
    <d v="2025-09-22T00:00:00"/>
    <d v="2025-08-01T00:00:00"/>
    <n v="1.44"/>
    <d v="2025-10-22T00:00:00"/>
    <s v="E0220313"/>
    <s v="PD022239"/>
    <s v="PROGRAMA SP SEM PAPEL"/>
    <n v="1.44"/>
    <d v="2025-08-01T00:00:00"/>
    <x v="0"/>
    <n v="74144"/>
    <s v="669/2023/300"/>
    <s v="359.00007087/2023-81-APPS"/>
    <s v="2 - FATURADO"/>
    <n v="0"/>
    <x v="0"/>
    <x v="0"/>
    <m/>
  </r>
  <r>
    <x v="686"/>
    <s v="43.776.517/0001-80"/>
    <s v="NF SERVICOS DO"/>
    <n v="6583"/>
    <d v="2021-08-31T00:00:00"/>
    <n v="10855"/>
    <d v="2021-09-01T00:00:00"/>
    <m/>
    <n v="405"/>
    <d v="2021-09-30T00:00:00"/>
    <m/>
    <m/>
    <s v="Boletim - Diário Oficial Informa"/>
    <n v="405"/>
    <m/>
    <x v="0"/>
    <m/>
    <m/>
    <m/>
    <s v="3 - FATURADO DO INFORMA"/>
    <n v="1461"/>
    <x v="3"/>
    <x v="1"/>
    <m/>
  </r>
  <r>
    <x v="686"/>
    <s v="43.776.517/0001-80"/>
    <s v="NF SERVICOS DO"/>
    <n v="18324"/>
    <d v="2021-09-30T00:00:00"/>
    <n v="22486"/>
    <d v="2021-10-04T00:00:00"/>
    <m/>
    <n v="405"/>
    <d v="2021-09-30T00:00:00"/>
    <m/>
    <m/>
    <s v="Boletim - Diário Oficial Informa"/>
    <n v="405"/>
    <m/>
    <x v="0"/>
    <m/>
    <m/>
    <m/>
    <s v="3 - FATURADO DO INFORMA"/>
    <n v="1461"/>
    <x v="3"/>
    <x v="1"/>
    <m/>
  </r>
  <r>
    <x v="686"/>
    <s v="43.776.517/0001-80"/>
    <s v="NF SERVICOS KIT"/>
    <n v="57586"/>
    <d v="2022-02-10T00:00:00"/>
    <n v="61989"/>
    <d v="2022-02-10T00:00:00"/>
    <m/>
    <n v="93.75"/>
    <d v="2022-03-12T00:00:00"/>
    <m/>
    <m/>
    <s v="Certificado e-CPF A3 (somente certificado) - 24 meses Gov"/>
    <n v="93.75"/>
    <m/>
    <x v="16"/>
    <m/>
    <m/>
    <m/>
    <s v="2 - FATURADO"/>
    <n v="1298"/>
    <x v="3"/>
    <x v="1"/>
    <m/>
  </r>
  <r>
    <x v="686"/>
    <s v="43.776.517/0001-80"/>
    <s v="NF SERVICOS KIT"/>
    <n v="63726"/>
    <d v="2022-02-18T00:00:00"/>
    <n v="68143"/>
    <d v="2022-02-18T00:00:00"/>
    <m/>
    <n v="112.5"/>
    <d v="2022-03-20T00:00:00"/>
    <m/>
    <m/>
    <s v="Certificado e-CPF A3 (renovação) - 36 meses Gov"/>
    <n v="112.5"/>
    <m/>
    <x v="16"/>
    <m/>
    <m/>
    <m/>
    <s v="2 - FATURADO"/>
    <n v="1290"/>
    <x v="3"/>
    <x v="1"/>
    <m/>
  </r>
  <r>
    <x v="686"/>
    <s v="43.776.517/0001-80"/>
    <s v="NF SERVICOS KIT"/>
    <n v="75266"/>
    <d v="2022-03-28T00:00:00"/>
    <n v="79746"/>
    <d v="2022-03-28T00:00:00"/>
    <m/>
    <n v="612.5"/>
    <d v="2022-04-27T00:00:00"/>
    <m/>
    <m/>
    <s v="Certificado e-CPF A3 em cartão e leitora - 36 meses Gov"/>
    <n v="612.5"/>
    <m/>
    <x v="16"/>
    <m/>
    <m/>
    <m/>
    <s v="2 - FATURADO"/>
    <n v="1252"/>
    <x v="3"/>
    <x v="1"/>
    <m/>
  </r>
  <r>
    <x v="686"/>
    <s v="43.776.517/0001-80"/>
    <s v="NF SERVICOS KIT"/>
    <n v="102370"/>
    <d v="2022-06-21T00:00:00"/>
    <n v="107006"/>
    <d v="2022-06-21T00:00:00"/>
    <m/>
    <n v="112.5"/>
    <d v="2022-07-21T00:00:00"/>
    <m/>
    <m/>
    <s v="Certificado e-CPF A3 (renovação) - 36 meses Gov"/>
    <n v="112.5"/>
    <m/>
    <x v="16"/>
    <m/>
    <m/>
    <m/>
    <s v="2 - FATURADO"/>
    <n v="1167"/>
    <x v="3"/>
    <x v="1"/>
    <m/>
  </r>
  <r>
    <x v="686"/>
    <s v="43.776.517/0001-80"/>
    <s v="NF SERVICOS E_GOV"/>
    <n v="140443"/>
    <d v="2022-10-31T00:00:00"/>
    <n v="145385"/>
    <d v="2022-10-31T00:00:00"/>
    <m/>
    <n v="329.43"/>
    <d v="2022-11-30T00:00:00"/>
    <m/>
    <m/>
    <s v="Certificado e-CPF A3 em cartão e leitora - 36 meses Gov"/>
    <n v="329.43"/>
    <m/>
    <x v="16"/>
    <m/>
    <m/>
    <m/>
    <s v="2 - FATURADO"/>
    <n v="1035"/>
    <x v="3"/>
    <x v="1"/>
    <m/>
  </r>
  <r>
    <x v="686"/>
    <s v="43.776.517/0001-80"/>
    <s v="NF SERVICOS E_GOV"/>
    <n v="140452"/>
    <d v="2022-10-31T00:00:00"/>
    <n v="145394"/>
    <d v="2022-10-31T00:00:00"/>
    <m/>
    <n v="329.43"/>
    <d v="2022-11-30T00:00:00"/>
    <m/>
    <m/>
    <s v="Certificado e-CPF A3 em cartão e leitora - 36 meses Gov"/>
    <n v="329.43"/>
    <m/>
    <x v="16"/>
    <m/>
    <m/>
    <m/>
    <s v="2 - FATURADO"/>
    <n v="1035"/>
    <x v="3"/>
    <x v="1"/>
    <m/>
  </r>
  <r>
    <x v="686"/>
    <s v="43.776.517/0001-80"/>
    <s v="NF SERVICOS E_GOV"/>
    <n v="159530"/>
    <d v="2023-01-16T00:00:00"/>
    <n v="164679"/>
    <d v="2023-01-16T00:00:00"/>
    <m/>
    <n v="277.10000000000002"/>
    <d v="2023-02-15T00:00:00"/>
    <m/>
    <m/>
    <s v="Certificado e-CPF A3 em token - 36 meses Gov"/>
    <n v="277.10000000000002"/>
    <m/>
    <x v="16"/>
    <m/>
    <m/>
    <m/>
    <s v="2 - FATURADO"/>
    <n v="958"/>
    <x v="3"/>
    <x v="1"/>
    <m/>
  </r>
  <r>
    <x v="686"/>
    <s v="43.776.517/0001-80"/>
    <s v="NF SERVICOS E_GOV"/>
    <n v="176664"/>
    <d v="2023-03-20T00:00:00"/>
    <n v="181957"/>
    <d v="2023-03-20T00:00:00"/>
    <m/>
    <n v="277.10000000000002"/>
    <d v="2023-04-19T00:00:00"/>
    <m/>
    <m/>
    <s v="Certificado e-CPF A3 em token - 36 meses Gov"/>
    <n v="277.10000000000002"/>
    <m/>
    <x v="16"/>
    <m/>
    <m/>
    <m/>
    <s v="2 - FATURADO"/>
    <n v="895"/>
    <x v="3"/>
    <x v="1"/>
    <m/>
  </r>
  <r>
    <x v="686"/>
    <s v="43.776.517/0001-80"/>
    <s v="NF SERVICOS E_GOV"/>
    <n v="200253"/>
    <d v="2023-06-16T00:00:00"/>
    <n v="205736"/>
    <d v="2023-06-16T00:00:00"/>
    <m/>
    <n v="167.26"/>
    <d v="2023-07-16T00:00:00"/>
    <m/>
    <m/>
    <s v="Certificado e-CPF A3 (somente certificado) - 36 meses Gov"/>
    <n v="167.26"/>
    <m/>
    <x v="16"/>
    <m/>
    <m/>
    <m/>
    <s v="2 - FATURADO"/>
    <n v="807"/>
    <x v="3"/>
    <x v="1"/>
    <m/>
  </r>
  <r>
    <x v="686"/>
    <s v="43.776.517/0001-80"/>
    <s v="NF SERVICOS E_GOV"/>
    <n v="142237"/>
    <d v="2023-09-25T00:00:00"/>
    <n v="1665346"/>
    <d v="2023-09-25T00:00:00"/>
    <m/>
    <n v="167.26"/>
    <d v="2023-10-25T00:00:00"/>
    <m/>
    <m/>
    <s v="Certificado e-CPF A3 (somente certificado) - 36 meses Gov"/>
    <n v="167.26"/>
    <m/>
    <x v="16"/>
    <m/>
    <m/>
    <m/>
    <s v="2 - FATURADO"/>
    <n v="706"/>
    <x v="3"/>
    <x v="1"/>
    <m/>
  </r>
  <r>
    <x v="686"/>
    <s v="43.776.517/0001-80"/>
    <s v="NF SERVICOS E_GOV"/>
    <n v="158480"/>
    <d v="2024-04-18T00:00:00"/>
    <n v="1771143"/>
    <d v="2024-04-18T00:00:00"/>
    <m/>
    <n v="91.57"/>
    <d v="2024-05-18T00:00:00"/>
    <m/>
    <m/>
    <s v="Certificado e-CPF A3 (renovação) - 24 meses Gov"/>
    <n v="91.57"/>
    <m/>
    <x v="16"/>
    <m/>
    <m/>
    <m/>
    <s v="2 - FATURADO"/>
    <n v="500"/>
    <x v="3"/>
    <x v="1"/>
    <m/>
  </r>
  <r>
    <x v="686"/>
    <s v="43.776.517/0001-80"/>
    <s v="NF SERVICOS E_GOV"/>
    <n v="159955"/>
    <d v="2024-05-15T00:00:00"/>
    <n v="1785404"/>
    <d v="2024-05-16T00:00:00"/>
    <m/>
    <n v="109.89"/>
    <d v="2024-06-14T00:00:00"/>
    <m/>
    <m/>
    <s v="Certificado e-CPF A3 (renovação) - 36 meses Gov"/>
    <n v="109.89"/>
    <m/>
    <x v="16"/>
    <m/>
    <m/>
    <m/>
    <s v="2 - FATURADO"/>
    <n v="473"/>
    <x v="3"/>
    <x v="1"/>
    <m/>
  </r>
  <r>
    <x v="686"/>
    <s v="43.776.517/0001-80"/>
    <s v="ND-RATEIO CONDOM PPT"/>
    <n v="20825"/>
    <d v="2025-08-29T00:00:00"/>
    <m/>
    <m/>
    <m/>
    <n v="2993.16"/>
    <d v="2025-09-30T00:00:00"/>
    <s v="CARGA INICIAL RATEIO CONDOM PPT"/>
    <m/>
    <s v="CARGA INICIAL RATEIO CONDOM PPT"/>
    <n v="2993.16"/>
    <m/>
    <x v="0"/>
    <m/>
    <m/>
    <m/>
    <s v="32 DIAS"/>
    <n v="1"/>
    <x v="2"/>
    <x v="8"/>
    <m/>
  </r>
  <r>
    <x v="686"/>
    <s v="43.776.517/0001-80"/>
    <s v="ND-RATEIO CONDOM PPT"/>
    <n v="20826"/>
    <d v="2025-08-29T00:00:00"/>
    <m/>
    <m/>
    <m/>
    <n v="3805"/>
    <d v="2025-09-30T00:00:00"/>
    <s v="CARGA INICIAL RATEIO CONDOM PPT"/>
    <m/>
    <s v="CARGA INICIAL RATEIO CONDOM PPT"/>
    <n v="3805"/>
    <m/>
    <x v="0"/>
    <m/>
    <m/>
    <m/>
    <s v="32 DIAS"/>
    <n v="1"/>
    <x v="2"/>
    <x v="8"/>
    <m/>
  </r>
  <r>
    <x v="686"/>
    <s v="43.776.517/0001-80"/>
    <s v="ND-RATEIO CONDOM PPT"/>
    <n v="20827"/>
    <d v="2025-08-29T00:00:00"/>
    <m/>
    <m/>
    <m/>
    <n v="4112.8500000000004"/>
    <d v="2025-09-30T00:00:00"/>
    <s v="CARGA INICIAL RATEIO CONDOM PPT"/>
    <m/>
    <s v="CARGA INICIAL RATEIO CONDOM PPT"/>
    <n v="4112.8500000000004"/>
    <m/>
    <x v="0"/>
    <m/>
    <m/>
    <m/>
    <s v="32 DIAS"/>
    <n v="1"/>
    <x v="2"/>
    <x v="8"/>
    <m/>
  </r>
  <r>
    <x v="686"/>
    <s v="43.776.517/0001-80"/>
    <s v="ND-RATEIO CONDOM PPT"/>
    <n v="20828"/>
    <d v="2025-08-29T00:00:00"/>
    <m/>
    <m/>
    <m/>
    <n v="12271.84"/>
    <d v="2025-09-30T00:00:00"/>
    <s v="CARGA INICIAL RATEIO CONDOM PPT"/>
    <m/>
    <s v="CARGA INICIAL RATEIO CONDOM PPT"/>
    <n v="12271.84"/>
    <m/>
    <x v="0"/>
    <m/>
    <m/>
    <m/>
    <s v="32 DIAS"/>
    <n v="1"/>
    <x v="2"/>
    <x v="8"/>
    <m/>
  </r>
  <r>
    <x v="686"/>
    <s v="43.776.517/0001-80"/>
    <s v="ND-RATEIO CONDOM PPT"/>
    <n v="20829"/>
    <d v="2025-08-29T00:00:00"/>
    <m/>
    <m/>
    <m/>
    <n v="1881.38"/>
    <d v="2025-09-30T00:00:00"/>
    <s v="CARGA INICIAL RATEIO CONDOM PPT"/>
    <m/>
    <s v="CARGA INICIAL RATEIO CONDOM PPT"/>
    <n v="1881.38"/>
    <m/>
    <x v="0"/>
    <m/>
    <m/>
    <m/>
    <s v="32 DIAS"/>
    <n v="1"/>
    <x v="2"/>
    <x v="8"/>
    <m/>
  </r>
  <r>
    <x v="686"/>
    <s v="43.776.517/0001-80"/>
    <s v="ND-RATEIO CONDOM PPT"/>
    <n v="20830"/>
    <d v="2025-08-29T00:00:00"/>
    <m/>
    <m/>
    <m/>
    <n v="10280.43"/>
    <d v="2025-09-30T00:00:00"/>
    <s v="CARGA INICIAL RATEIO CONDOM PPT"/>
    <m/>
    <s v="CARGA INICIAL RATEIO CONDOM PPT"/>
    <n v="10280.43"/>
    <m/>
    <x v="0"/>
    <m/>
    <m/>
    <m/>
    <s v="32 DIAS"/>
    <n v="1"/>
    <x v="2"/>
    <x v="8"/>
    <m/>
  </r>
  <r>
    <x v="686"/>
    <s v="43.776.517/0001-80"/>
    <s v="ND-RATEIO CONDOM PPT"/>
    <n v="20831"/>
    <d v="2025-08-29T00:00:00"/>
    <m/>
    <m/>
    <m/>
    <n v="11592.82"/>
    <d v="2025-09-30T00:00:00"/>
    <s v="CARGA INICIAL RATEIO CONDOM PPT"/>
    <m/>
    <s v="CARGA INICIAL RATEIO CONDOM PPT"/>
    <n v="11592.82"/>
    <m/>
    <x v="0"/>
    <m/>
    <m/>
    <m/>
    <s v="32 DIAS"/>
    <n v="1"/>
    <x v="2"/>
    <x v="8"/>
    <m/>
  </r>
  <r>
    <x v="686"/>
    <s v="43.776.517/0001-80"/>
    <s v="ND-RATEIO CONDOM PPT"/>
    <n v="20832"/>
    <d v="2025-08-29T00:00:00"/>
    <m/>
    <m/>
    <m/>
    <n v="14231.82"/>
    <d v="2025-09-30T00:00:00"/>
    <s v="CARGA INICIAL RATEIO CONDOM PPT"/>
    <m/>
    <s v="CARGA INICIAL RATEIO CONDOM PPT"/>
    <n v="14231.82"/>
    <m/>
    <x v="0"/>
    <m/>
    <m/>
    <m/>
    <s v="32 DIAS"/>
    <n v="1"/>
    <x v="2"/>
    <x v="8"/>
    <m/>
  </r>
  <r>
    <x v="686"/>
    <s v="43.776.517/0001-80"/>
    <s v="ND-RATEIO CONDOM PPT"/>
    <n v="20833"/>
    <d v="2025-08-29T00:00:00"/>
    <m/>
    <m/>
    <m/>
    <n v="3608.69"/>
    <d v="2025-09-30T00:00:00"/>
    <s v="CARGA INICIAL RATEIO CONDOM PPT"/>
    <m/>
    <s v="CARGA INICIAL RATEIO CONDOM PPT"/>
    <n v="3608.69"/>
    <m/>
    <x v="0"/>
    <m/>
    <m/>
    <m/>
    <s v="32 DIAS"/>
    <n v="1"/>
    <x v="2"/>
    <x v="8"/>
    <m/>
  </r>
  <r>
    <x v="686"/>
    <s v="43.776.517/0001-80"/>
    <s v="ND-RATEIO CONDOM PPT"/>
    <n v="20834"/>
    <d v="2025-08-29T00:00:00"/>
    <m/>
    <m/>
    <m/>
    <n v="7777.49"/>
    <d v="2025-09-30T00:00:00"/>
    <s v="CARGA INICIAL RATEIO CONDOM PPT"/>
    <m/>
    <s v="CARGA INICIAL RATEIO CONDOM PPT"/>
    <n v="7777.49"/>
    <m/>
    <x v="0"/>
    <m/>
    <m/>
    <m/>
    <s v="32 DIAS"/>
    <n v="1"/>
    <x v="2"/>
    <x v="8"/>
    <m/>
  </r>
  <r>
    <x v="686"/>
    <s v="43.776.517/0001-80"/>
    <s v="ND-RATEIO CONDOM PPT"/>
    <n v="20835"/>
    <d v="2025-08-29T00:00:00"/>
    <m/>
    <m/>
    <m/>
    <n v="1560.34"/>
    <d v="2025-09-30T00:00:00"/>
    <s v="CARGA INICIAL RATEIO CONDOM PPT"/>
    <m/>
    <s v="CARGA INICIAL RATEIO CONDOM PPT"/>
    <n v="1560.34"/>
    <m/>
    <x v="0"/>
    <m/>
    <m/>
    <m/>
    <s v="32 DIAS"/>
    <n v="1"/>
    <x v="2"/>
    <x v="8"/>
    <m/>
  </r>
  <r>
    <x v="686"/>
    <s v="43.776.517/0001-80"/>
    <s v="ND-RATEIO CONDOM PPT"/>
    <n v="20836"/>
    <d v="2025-08-29T00:00:00"/>
    <m/>
    <m/>
    <m/>
    <n v="14533.19"/>
    <d v="2025-09-30T00:00:00"/>
    <s v="CARGA INICIAL RATEIO CONDOM PPT"/>
    <m/>
    <s v="CARGA INICIAL RATEIO CONDOM PPT"/>
    <n v="14533.19"/>
    <m/>
    <x v="0"/>
    <m/>
    <m/>
    <m/>
    <s v="32 DIAS"/>
    <n v="1"/>
    <x v="2"/>
    <x v="8"/>
    <m/>
  </r>
  <r>
    <x v="686"/>
    <s v="43.776.517/0001-80"/>
    <s v="ND-RATEIO CONDOM PPT"/>
    <n v="20837"/>
    <d v="2025-08-29T00:00:00"/>
    <m/>
    <m/>
    <m/>
    <n v="9120.7900000000009"/>
    <d v="2025-09-30T00:00:00"/>
    <s v="CARGA INICIAL RATEIO CONDOM PPT"/>
    <m/>
    <s v="CARGA INICIAL RATEIO CONDOM PPT"/>
    <n v="9120.7900000000009"/>
    <m/>
    <x v="0"/>
    <m/>
    <m/>
    <m/>
    <s v="32 DIAS"/>
    <n v="1"/>
    <x v="2"/>
    <x v="8"/>
    <m/>
  </r>
  <r>
    <x v="686"/>
    <s v="43.776.517/0001-80"/>
    <s v="ND-RATEIO CONDOM PPT"/>
    <n v="20838"/>
    <d v="2025-08-29T00:00:00"/>
    <m/>
    <m/>
    <m/>
    <n v="13441.52"/>
    <d v="2025-09-30T00:00:00"/>
    <s v="CARGA INICIAL RATEIO CONDOM PPT"/>
    <m/>
    <s v="CARGA INICIAL RATEIO CONDOM PPT"/>
    <n v="13441.52"/>
    <m/>
    <x v="0"/>
    <m/>
    <m/>
    <m/>
    <s v="32 DIAS"/>
    <n v="1"/>
    <x v="2"/>
    <x v="8"/>
    <m/>
  </r>
  <r>
    <x v="686"/>
    <s v="43.776.517/0001-80"/>
    <s v="ND-RATEIO CONDOM PPT"/>
    <n v="20839"/>
    <d v="2025-08-29T00:00:00"/>
    <m/>
    <m/>
    <m/>
    <n v="5577.17"/>
    <d v="2025-09-30T00:00:00"/>
    <s v="CARGA INICIAL RATEIO CONDOM PPT"/>
    <m/>
    <s v="CARGA INICIAL RATEIO CONDOM PPT"/>
    <n v="5577.17"/>
    <m/>
    <x v="0"/>
    <m/>
    <m/>
    <m/>
    <s v="32 DIAS"/>
    <n v="1"/>
    <x v="2"/>
    <x v="8"/>
    <m/>
  </r>
  <r>
    <x v="686"/>
    <s v="43.776.517/0001-80"/>
    <s v="ND-RATEIO CONDOM PPT"/>
    <n v="20840"/>
    <d v="2025-08-29T00:00:00"/>
    <m/>
    <m/>
    <m/>
    <n v="1931.3"/>
    <d v="2025-09-30T00:00:00"/>
    <s v="CARGA INICIAL RATEIO CONDOM PPT"/>
    <m/>
    <s v="CARGA INICIAL RATEIO CONDOM PPT"/>
    <n v="1931.3"/>
    <m/>
    <x v="0"/>
    <m/>
    <m/>
    <m/>
    <s v="32 DIAS"/>
    <n v="1"/>
    <x v="2"/>
    <x v="8"/>
    <m/>
  </r>
  <r>
    <x v="686"/>
    <s v="43.776.517/0001-80"/>
    <s v="ND-RATEIO CONDOM PPT"/>
    <n v="20841"/>
    <d v="2025-08-29T00:00:00"/>
    <m/>
    <m/>
    <m/>
    <n v="5869.46"/>
    <d v="2025-09-30T00:00:00"/>
    <s v="CARGA INICIAL RATEIO CONDOM PPT"/>
    <m/>
    <s v="CARGA INICIAL RATEIO CONDOM PPT"/>
    <n v="5869.46"/>
    <m/>
    <x v="0"/>
    <m/>
    <m/>
    <m/>
    <s v="32 DIAS"/>
    <n v="1"/>
    <x v="2"/>
    <x v="8"/>
    <m/>
  </r>
  <r>
    <x v="686"/>
    <s v="43.776.517/0001-80"/>
    <s v="ND-RATEIO CONDOM PPT"/>
    <n v="20842"/>
    <d v="2025-08-29T00:00:00"/>
    <m/>
    <m/>
    <m/>
    <n v="18814.509999999998"/>
    <d v="2025-09-30T00:00:00"/>
    <s v="CARGA INICIAL RATEIO CONDOM PPT"/>
    <m/>
    <s v="CARGA INICIAL RATEIO CONDOM PPT"/>
    <n v="18814.509999999998"/>
    <m/>
    <x v="0"/>
    <m/>
    <m/>
    <m/>
    <s v="32 DIAS"/>
    <n v="1"/>
    <x v="2"/>
    <x v="8"/>
    <m/>
  </r>
  <r>
    <x v="686"/>
    <s v="43.776.517/0001-80"/>
    <s v="ND-RATEIO CONDOM PPT"/>
    <n v="20843"/>
    <d v="2025-08-29T00:00:00"/>
    <m/>
    <m/>
    <m/>
    <n v="2966.51"/>
    <d v="2025-09-30T00:00:00"/>
    <s v="CARGA INICIAL RATEIO CONDOM PPT"/>
    <m/>
    <s v="CARGA INICIAL RATEIO CONDOM PPT"/>
    <n v="2966.51"/>
    <m/>
    <x v="0"/>
    <m/>
    <m/>
    <m/>
    <s v="32 DIAS"/>
    <n v="1"/>
    <x v="2"/>
    <x v="8"/>
    <m/>
  </r>
  <r>
    <x v="686"/>
    <s v="43.776.517/0001-80"/>
    <s v="ND-RATEIO CONDOM PPT"/>
    <n v="20844"/>
    <d v="2025-08-29T00:00:00"/>
    <m/>
    <m/>
    <m/>
    <n v="9100.06"/>
    <d v="2025-09-30T00:00:00"/>
    <s v="CARGA INICIAL RATEIO CONDOM PPT"/>
    <m/>
    <s v="CARGA INICIAL RATEIO CONDOM PPT"/>
    <n v="9100.06"/>
    <m/>
    <x v="0"/>
    <m/>
    <m/>
    <m/>
    <s v="32 DIAS"/>
    <n v="1"/>
    <x v="2"/>
    <x v="8"/>
    <m/>
  </r>
  <r>
    <x v="686"/>
    <s v="43.776.517/0001-80"/>
    <s v="ND-RATEIO CONDOM PPT"/>
    <n v="20845"/>
    <d v="2025-08-29T00:00:00"/>
    <m/>
    <m/>
    <m/>
    <n v="4912.96"/>
    <d v="2025-09-30T00:00:00"/>
    <s v="CARGA INICIAL RATEIO CONDOM PPT"/>
    <m/>
    <s v="CARGA INICIAL RATEIO CONDOM PPT"/>
    <n v="4912.96"/>
    <m/>
    <x v="0"/>
    <m/>
    <m/>
    <m/>
    <s v="32 DIAS"/>
    <n v="1"/>
    <x v="2"/>
    <x v="8"/>
    <m/>
  </r>
  <r>
    <x v="686"/>
    <s v="43.776.517/0001-80"/>
    <s v="ND-RATEIO CONDOM PPT"/>
    <n v="20846"/>
    <d v="2025-08-29T00:00:00"/>
    <m/>
    <m/>
    <m/>
    <n v="5181.62"/>
    <d v="2025-09-30T00:00:00"/>
    <s v="CARGA INICIAL RATEIO CONDOM PPT"/>
    <m/>
    <s v="CARGA INICIAL RATEIO CONDOM PPT"/>
    <n v="5181.62"/>
    <m/>
    <x v="0"/>
    <m/>
    <m/>
    <m/>
    <s v="32 DIAS"/>
    <n v="1"/>
    <x v="2"/>
    <x v="8"/>
    <m/>
  </r>
  <r>
    <x v="686"/>
    <s v="43.776.517/0001-80"/>
    <s v="ND-RATEIO CONDOM PPT"/>
    <n v="20847"/>
    <d v="2025-08-29T00:00:00"/>
    <m/>
    <m/>
    <m/>
    <n v="9195.6200000000008"/>
    <d v="2025-09-30T00:00:00"/>
    <s v="CARGA INICIAL RATEIO CONDOM PPT"/>
    <m/>
    <s v="CARGA INICIAL RATEIO CONDOM PPT"/>
    <n v="9195.6200000000008"/>
    <m/>
    <x v="0"/>
    <m/>
    <m/>
    <m/>
    <s v="32 DIAS"/>
    <n v="1"/>
    <x v="2"/>
    <x v="8"/>
    <m/>
  </r>
  <r>
    <x v="686"/>
    <s v="43.776.517/0001-80"/>
    <s v="ND-RATEIO CONDOM PPT"/>
    <n v="20848"/>
    <d v="2025-08-29T00:00:00"/>
    <m/>
    <m/>
    <m/>
    <n v="9971.77"/>
    <d v="2025-09-30T00:00:00"/>
    <s v="CARGA INICIAL RATEIO CONDOM PPT"/>
    <m/>
    <s v="CARGA INICIAL RATEIO CONDOM PPT"/>
    <n v="9971.77"/>
    <m/>
    <x v="0"/>
    <m/>
    <m/>
    <m/>
    <s v="32 DIAS"/>
    <n v="1"/>
    <x v="2"/>
    <x v="8"/>
    <m/>
  </r>
  <r>
    <x v="686"/>
    <s v="43.776.517/0001-80"/>
    <s v="ND-RATEIO CONDOM PPT"/>
    <n v="20849"/>
    <d v="2025-08-29T00:00:00"/>
    <m/>
    <m/>
    <m/>
    <n v="3982.39"/>
    <d v="2025-09-30T00:00:00"/>
    <s v="CARGA INICIAL RATEIO CONDOM PPT"/>
    <m/>
    <s v="CARGA INICIAL RATEIO CONDOM PPT"/>
    <n v="3982.39"/>
    <m/>
    <x v="0"/>
    <m/>
    <m/>
    <m/>
    <s v="32 DIAS"/>
    <n v="1"/>
    <x v="2"/>
    <x v="8"/>
    <m/>
  </r>
  <r>
    <x v="686"/>
    <s v="43.776.517/0001-80"/>
    <s v="ND-RATEIO CONDOM PPT"/>
    <n v="20850"/>
    <d v="2025-08-29T00:00:00"/>
    <m/>
    <m/>
    <m/>
    <n v="13275.5"/>
    <d v="2025-09-30T00:00:00"/>
    <s v="CARGA INICIAL RATEIO CONDOM PPT"/>
    <m/>
    <s v="CARGA INICIAL RATEIO CONDOM PPT"/>
    <n v="13275.5"/>
    <m/>
    <x v="0"/>
    <m/>
    <m/>
    <m/>
    <s v="32 DIAS"/>
    <n v="1"/>
    <x v="2"/>
    <x v="8"/>
    <m/>
  </r>
  <r>
    <x v="686"/>
    <s v="43.776.517/0001-80"/>
    <s v="ND-RATEIO CONDOM PPT"/>
    <n v="20851"/>
    <d v="2025-08-29T00:00:00"/>
    <m/>
    <m/>
    <m/>
    <n v="15081.68"/>
    <d v="2025-09-30T00:00:00"/>
    <s v="CARGA INICIAL RATEIO CONDOM PPT"/>
    <m/>
    <s v="CARGA INICIAL RATEIO CONDOM PPT"/>
    <n v="15081.68"/>
    <m/>
    <x v="0"/>
    <m/>
    <m/>
    <m/>
    <s v="32 DIAS"/>
    <n v="1"/>
    <x v="2"/>
    <x v="8"/>
    <m/>
  </r>
  <r>
    <x v="686"/>
    <s v="43.776.517/0001-80"/>
    <s v="ND-RATEIO CONDOM PPT"/>
    <n v="20852"/>
    <d v="2025-08-29T00:00:00"/>
    <m/>
    <m/>
    <m/>
    <n v="1939.64"/>
    <d v="2025-09-30T00:00:00"/>
    <s v="CARGA INICIAL RATEIO CONDOM PPT"/>
    <m/>
    <s v="CARGA INICIAL RATEIO CONDOM PPT"/>
    <n v="1939.64"/>
    <m/>
    <x v="0"/>
    <m/>
    <m/>
    <m/>
    <s v="32 DIAS"/>
    <n v="1"/>
    <x v="2"/>
    <x v="8"/>
    <m/>
  </r>
  <r>
    <x v="686"/>
    <s v="43.776.517/0001-80"/>
    <s v="ND-RATEIO CONDOM PPT"/>
    <n v="20853"/>
    <d v="2025-08-29T00:00:00"/>
    <m/>
    <m/>
    <m/>
    <n v="8857.7800000000007"/>
    <d v="2025-09-30T00:00:00"/>
    <s v="CARGA INICIAL RATEIO CONDOM PPT"/>
    <m/>
    <s v="CARGA INICIAL RATEIO CONDOM PPT"/>
    <n v="8857.7800000000007"/>
    <m/>
    <x v="0"/>
    <m/>
    <m/>
    <m/>
    <s v="32 DIAS"/>
    <n v="1"/>
    <x v="2"/>
    <x v="8"/>
    <m/>
  </r>
  <r>
    <x v="686"/>
    <s v="43.776.517/0001-80"/>
    <s v="ND-RATEIO CONDOM PPT"/>
    <n v="20854"/>
    <d v="2025-08-29T00:00:00"/>
    <m/>
    <m/>
    <m/>
    <n v="5594.11"/>
    <d v="2025-09-30T00:00:00"/>
    <s v="CARGA INICIAL RATEIO CONDOM PPT"/>
    <m/>
    <s v="CARGA INICIAL RATEIO CONDOM PPT"/>
    <n v="5594.11"/>
    <m/>
    <x v="0"/>
    <m/>
    <m/>
    <m/>
    <s v="32 DIAS"/>
    <n v="1"/>
    <x v="2"/>
    <x v="8"/>
    <m/>
  </r>
  <r>
    <x v="686"/>
    <s v="43.776.517/0001-80"/>
    <s v="ND-RATEIO CONDOM PPT"/>
    <n v="20855"/>
    <d v="2025-08-29T00:00:00"/>
    <m/>
    <m/>
    <m/>
    <n v="12549.88"/>
    <d v="2025-09-30T00:00:00"/>
    <s v="CARGA INICIAL RATEIO CONDOM PPT"/>
    <m/>
    <s v="CARGA INICIAL RATEIO CONDOM PPT"/>
    <n v="12549.88"/>
    <m/>
    <x v="0"/>
    <m/>
    <m/>
    <m/>
    <s v="32 DIAS"/>
    <n v="1"/>
    <x v="2"/>
    <x v="8"/>
    <m/>
  </r>
  <r>
    <x v="686"/>
    <s v="43.776.517/0001-80"/>
    <s v="ND-RATEIO CONDOM PPT"/>
    <n v="20856"/>
    <d v="2025-08-29T00:00:00"/>
    <m/>
    <m/>
    <m/>
    <n v="5622.65"/>
    <d v="2025-09-30T00:00:00"/>
    <s v="CARGA INICIAL RATEIO CONDOM PPT"/>
    <m/>
    <s v="CARGA INICIAL RATEIO CONDOM PPT"/>
    <n v="5622.65"/>
    <m/>
    <x v="0"/>
    <m/>
    <m/>
    <m/>
    <s v="32 DIAS"/>
    <n v="1"/>
    <x v="2"/>
    <x v="8"/>
    <m/>
  </r>
  <r>
    <x v="686"/>
    <s v="43.776.517/0001-80"/>
    <s v="ND-RATEIO CONDOM PPT"/>
    <n v="20857"/>
    <d v="2025-08-29T00:00:00"/>
    <m/>
    <m/>
    <m/>
    <n v="6536.07"/>
    <d v="2025-09-30T00:00:00"/>
    <s v="CARGA INICIAL RATEIO CONDOM PPT"/>
    <m/>
    <s v="CARGA INICIAL RATEIO CONDOM PPT"/>
    <n v="6536.07"/>
    <m/>
    <x v="0"/>
    <m/>
    <m/>
    <m/>
    <s v="32 DIAS"/>
    <n v="1"/>
    <x v="2"/>
    <x v="8"/>
    <m/>
  </r>
  <r>
    <x v="686"/>
    <s v="43.776.517/0001-80"/>
    <s v="ND-RATEIO CONDOM PPT"/>
    <n v="20858"/>
    <d v="2025-08-29T00:00:00"/>
    <m/>
    <m/>
    <m/>
    <n v="4901.66"/>
    <d v="2025-09-30T00:00:00"/>
    <s v="CARGA INICIAL RATEIO CONDOM PPT"/>
    <m/>
    <s v="CARGA INICIAL RATEIO CONDOM PPT"/>
    <n v="4901.66"/>
    <m/>
    <x v="0"/>
    <m/>
    <m/>
    <m/>
    <s v="32 DIAS"/>
    <n v="1"/>
    <x v="2"/>
    <x v="8"/>
    <m/>
  </r>
  <r>
    <x v="686"/>
    <s v="43.776.517/0001-80"/>
    <s v="ND-RATEIO CONDOM PPT"/>
    <n v="20859"/>
    <d v="2025-08-29T00:00:00"/>
    <m/>
    <m/>
    <m/>
    <n v="12230.3"/>
    <d v="2025-09-30T00:00:00"/>
    <s v="CARGA INICIAL RATEIO CONDOM PPT"/>
    <m/>
    <s v="CARGA INICIAL RATEIO CONDOM PPT"/>
    <n v="12230.3"/>
    <m/>
    <x v="0"/>
    <m/>
    <m/>
    <m/>
    <s v="32 DIAS"/>
    <n v="1"/>
    <x v="2"/>
    <x v="8"/>
    <m/>
  </r>
  <r>
    <x v="686"/>
    <s v="43.776.517/0001-80"/>
    <s v="ND-RATEIO CONDOM PPT"/>
    <n v="20860"/>
    <d v="2025-08-29T00:00:00"/>
    <m/>
    <m/>
    <m/>
    <n v="1343.45"/>
    <d v="2025-09-30T00:00:00"/>
    <s v="CARGA INICIAL RATEIO CONDOM PPT"/>
    <m/>
    <s v="CARGA INICIAL RATEIO CONDOM PPT"/>
    <n v="1343.45"/>
    <m/>
    <x v="0"/>
    <m/>
    <m/>
    <m/>
    <s v="32 DIAS"/>
    <n v="1"/>
    <x v="2"/>
    <x v="8"/>
    <m/>
  </r>
  <r>
    <x v="686"/>
    <s v="43.776.517/0001-80"/>
    <s v="ND-RATEIO CONDOM PPT"/>
    <n v="20861"/>
    <d v="2025-08-29T00:00:00"/>
    <m/>
    <m/>
    <m/>
    <n v="1431.89"/>
    <d v="2025-09-30T00:00:00"/>
    <s v="CARGA INICIAL RATEIO CONDOM PPT"/>
    <m/>
    <s v="CARGA INICIAL RATEIO CONDOM PPT"/>
    <n v="1431.89"/>
    <m/>
    <x v="0"/>
    <m/>
    <m/>
    <m/>
    <s v="32 DIAS"/>
    <n v="1"/>
    <x v="2"/>
    <x v="8"/>
    <m/>
  </r>
  <r>
    <x v="686"/>
    <s v="43.776.517/0001-80"/>
    <s v="ND-RATEIO CONDOM PPT"/>
    <n v="20862"/>
    <d v="2025-08-29T00:00:00"/>
    <m/>
    <m/>
    <m/>
    <n v="29588.78"/>
    <d v="2025-09-30T00:00:00"/>
    <s v="CARGA INICIAL RATEIO CONDOM PPT"/>
    <m/>
    <s v="CARGA INICIAL RATEIO CONDOM PPT"/>
    <n v="29588.78"/>
    <m/>
    <x v="0"/>
    <m/>
    <m/>
    <m/>
    <s v="32 DIAS"/>
    <n v="1"/>
    <x v="2"/>
    <x v="8"/>
    <m/>
  </r>
  <r>
    <x v="686"/>
    <s v="43.776.517/0001-80"/>
    <s v="ND-RATEIO CONDOM PPT"/>
    <n v="20944"/>
    <d v="2025-09-30T00:00:00"/>
    <m/>
    <m/>
    <m/>
    <n v="4076.65"/>
    <d v="2025-10-31T00:00:00"/>
    <s v="CARGA INICIAL RATEIO CONDOM PPT"/>
    <m/>
    <s v="CARGA INICIAL RATEIO CONDOM PPT"/>
    <n v="4076.65"/>
    <m/>
    <x v="0"/>
    <m/>
    <m/>
    <m/>
    <s v="31 DIAS"/>
    <n v="0"/>
    <x v="0"/>
    <x v="8"/>
    <m/>
  </r>
  <r>
    <x v="686"/>
    <s v="43.776.517/0001-80"/>
    <s v="ND-RATEIO CONDOM PPT"/>
    <n v="20945"/>
    <d v="2025-09-30T00:00:00"/>
    <m/>
    <m/>
    <m/>
    <n v="3399.42"/>
    <d v="2025-10-31T00:00:00"/>
    <s v="CARGA INICIAL RATEIO CONDOM PPT"/>
    <m/>
    <s v="CARGA INICIAL RATEIO CONDOM PPT"/>
    <n v="3399.42"/>
    <m/>
    <x v="0"/>
    <m/>
    <m/>
    <m/>
    <s v="31 DIAS"/>
    <n v="0"/>
    <x v="0"/>
    <x v="8"/>
    <m/>
  </r>
  <r>
    <x v="686"/>
    <s v="43.776.517/0001-80"/>
    <s v="ND-RATEIO CONDOM PPT"/>
    <n v="20946"/>
    <d v="2025-09-30T00:00:00"/>
    <m/>
    <m/>
    <m/>
    <n v="5516.57"/>
    <d v="2025-10-31T00:00:00"/>
    <s v="CARGA INICIAL RATEIO CONDOM PPT"/>
    <m/>
    <s v="CARGA INICIAL RATEIO CONDOM PPT"/>
    <n v="5516.57"/>
    <m/>
    <x v="0"/>
    <m/>
    <m/>
    <m/>
    <s v="31 DIAS"/>
    <n v="0"/>
    <x v="0"/>
    <x v="8"/>
    <m/>
  </r>
  <r>
    <x v="686"/>
    <s v="43.776.517/0001-80"/>
    <s v="ND-RATEIO CONDOM PPT"/>
    <n v="20947"/>
    <d v="2025-09-30T00:00:00"/>
    <m/>
    <m/>
    <m/>
    <n v="11921.94"/>
    <d v="2025-10-31T00:00:00"/>
    <s v="CARGA INICIAL RATEIO CONDOM PPT"/>
    <m/>
    <s v="CARGA INICIAL RATEIO CONDOM PPT"/>
    <n v="11921.94"/>
    <m/>
    <x v="0"/>
    <m/>
    <m/>
    <m/>
    <s v="31 DIAS"/>
    <n v="0"/>
    <x v="0"/>
    <x v="8"/>
    <m/>
  </r>
  <r>
    <x v="686"/>
    <s v="43.776.517/0001-80"/>
    <s v="ND-RATEIO CONDOM PPT"/>
    <n v="20948"/>
    <d v="2025-09-30T00:00:00"/>
    <m/>
    <m/>
    <m/>
    <n v="1706.62"/>
    <d v="2025-10-31T00:00:00"/>
    <s v="CARGA INICIAL RATEIO CONDOM PPT"/>
    <m/>
    <s v="CARGA INICIAL RATEIO CONDOM PPT"/>
    <n v="1706.62"/>
    <m/>
    <x v="0"/>
    <m/>
    <m/>
    <m/>
    <s v="31 DIAS"/>
    <n v="0"/>
    <x v="0"/>
    <x v="8"/>
    <m/>
  </r>
  <r>
    <x v="686"/>
    <s v="43.776.517/0001-80"/>
    <s v="ND-RATEIO CONDOM PPT"/>
    <n v="20949"/>
    <d v="2025-09-30T00:00:00"/>
    <m/>
    <m/>
    <m/>
    <n v="11562.43"/>
    <d v="2025-10-31T00:00:00"/>
    <s v="CARGA INICIAL RATEIO CONDOM PPT"/>
    <m/>
    <s v="CARGA INICIAL RATEIO CONDOM PPT"/>
    <n v="11562.43"/>
    <m/>
    <x v="0"/>
    <m/>
    <m/>
    <m/>
    <s v="31 DIAS"/>
    <n v="0"/>
    <x v="0"/>
    <x v="8"/>
    <m/>
  </r>
  <r>
    <x v="686"/>
    <s v="43.776.517/0001-80"/>
    <s v="ND-RATEIO CONDOM PPT"/>
    <n v="20950"/>
    <d v="2025-09-30T00:00:00"/>
    <m/>
    <m/>
    <m/>
    <n v="15978.47"/>
    <d v="2025-10-31T00:00:00"/>
    <s v="CARGA INICIAL RATEIO CONDOM PPT"/>
    <m/>
    <s v="CARGA INICIAL RATEIO CONDOM PPT"/>
    <n v="15978.47"/>
    <m/>
    <x v="0"/>
    <m/>
    <m/>
    <m/>
    <s v="31 DIAS"/>
    <n v="0"/>
    <x v="0"/>
    <x v="8"/>
    <m/>
  </r>
  <r>
    <x v="686"/>
    <s v="43.776.517/0001-80"/>
    <s v="ND-RATEIO CONDOM PPT"/>
    <n v="20951"/>
    <d v="2025-09-30T00:00:00"/>
    <m/>
    <m/>
    <m/>
    <n v="15253.93"/>
    <d v="2025-10-31T00:00:00"/>
    <s v="CARGA INICIAL RATEIO CONDOM PPT"/>
    <m/>
    <s v="CARGA INICIAL RATEIO CONDOM PPT"/>
    <n v="15253.93"/>
    <m/>
    <x v="0"/>
    <m/>
    <m/>
    <m/>
    <s v="31 DIAS"/>
    <n v="0"/>
    <x v="0"/>
    <x v="8"/>
    <m/>
  </r>
  <r>
    <x v="686"/>
    <s v="43.776.517/0001-80"/>
    <s v="ND-RATEIO CONDOM PPT"/>
    <n v="20952"/>
    <d v="2025-09-30T00:00:00"/>
    <m/>
    <m/>
    <m/>
    <n v="7417.5"/>
    <d v="2025-10-31T00:00:00"/>
    <s v="CARGA INICIAL RATEIO CONDOM PPT"/>
    <m/>
    <s v="CARGA INICIAL RATEIO CONDOM PPT"/>
    <n v="7417.5"/>
    <m/>
    <x v="0"/>
    <m/>
    <m/>
    <m/>
    <s v="31 DIAS"/>
    <n v="0"/>
    <x v="0"/>
    <x v="8"/>
    <m/>
  </r>
  <r>
    <x v="686"/>
    <s v="43.776.517/0001-80"/>
    <s v="ND-RATEIO CONDOM PPT"/>
    <n v="20953"/>
    <d v="2025-09-30T00:00:00"/>
    <m/>
    <m/>
    <m/>
    <n v="8082.04"/>
    <d v="2025-10-31T00:00:00"/>
    <s v="CARGA INICIAL RATEIO CONDOM PPT"/>
    <m/>
    <s v="CARGA INICIAL RATEIO CONDOM PPT"/>
    <n v="8082.04"/>
    <m/>
    <x v="0"/>
    <m/>
    <m/>
    <m/>
    <s v="31 DIAS"/>
    <n v="0"/>
    <x v="0"/>
    <x v="8"/>
    <m/>
  </r>
  <r>
    <x v="686"/>
    <s v="43.776.517/0001-80"/>
    <s v="ND-RATEIO CONDOM PPT"/>
    <n v="20954"/>
    <d v="2025-09-30T00:00:00"/>
    <m/>
    <m/>
    <m/>
    <n v="1499.97"/>
    <d v="2025-10-31T00:00:00"/>
    <s v="CARGA INICIAL RATEIO CONDOM PPT"/>
    <m/>
    <s v="CARGA INICIAL RATEIO CONDOM PPT"/>
    <n v="1499.97"/>
    <m/>
    <x v="0"/>
    <m/>
    <m/>
    <m/>
    <s v="31 DIAS"/>
    <n v="0"/>
    <x v="0"/>
    <x v="8"/>
    <m/>
  </r>
  <r>
    <x v="686"/>
    <s v="43.776.517/0001-80"/>
    <s v="ND-RATEIO CONDOM PPT"/>
    <n v="20955"/>
    <d v="2025-09-30T00:00:00"/>
    <m/>
    <m/>
    <m/>
    <n v="14653.77"/>
    <d v="2025-10-31T00:00:00"/>
    <s v="CARGA INICIAL RATEIO CONDOM PPT"/>
    <m/>
    <s v="CARGA INICIAL RATEIO CONDOM PPT"/>
    <n v="14653.77"/>
    <m/>
    <x v="0"/>
    <m/>
    <m/>
    <m/>
    <s v="31 DIAS"/>
    <n v="0"/>
    <x v="0"/>
    <x v="8"/>
    <m/>
  </r>
  <r>
    <x v="686"/>
    <s v="43.776.517/0001-80"/>
    <s v="ND-RATEIO CONDOM PPT"/>
    <n v="20956"/>
    <d v="2025-09-30T00:00:00"/>
    <m/>
    <m/>
    <m/>
    <n v="10147.59"/>
    <d v="2025-10-31T00:00:00"/>
    <s v="CARGA INICIAL RATEIO CONDOM PPT"/>
    <m/>
    <s v="CARGA INICIAL RATEIO CONDOM PPT"/>
    <n v="10147.59"/>
    <m/>
    <x v="0"/>
    <m/>
    <m/>
    <m/>
    <s v="31 DIAS"/>
    <n v="0"/>
    <x v="0"/>
    <x v="8"/>
    <m/>
  </r>
  <r>
    <x v="686"/>
    <s v="43.776.517/0001-80"/>
    <s v="ND-RATEIO CONDOM PPT"/>
    <n v="20957"/>
    <d v="2025-09-30T00:00:00"/>
    <m/>
    <m/>
    <m/>
    <n v="11410.96"/>
    <d v="2025-10-31T00:00:00"/>
    <s v="CARGA INICIAL RATEIO CONDOM PPT"/>
    <m/>
    <s v="CARGA INICIAL RATEIO CONDOM PPT"/>
    <n v="11410.96"/>
    <m/>
    <x v="0"/>
    <m/>
    <m/>
    <m/>
    <s v="31 DIAS"/>
    <n v="0"/>
    <x v="0"/>
    <x v="8"/>
    <m/>
  </r>
  <r>
    <x v="686"/>
    <s v="43.776.517/0001-80"/>
    <s v="ND-RATEIO CONDOM PPT"/>
    <n v="20958"/>
    <d v="2025-09-30T00:00:00"/>
    <m/>
    <m/>
    <m/>
    <n v="6774.28"/>
    <d v="2025-10-31T00:00:00"/>
    <s v="CARGA INICIAL RATEIO CONDOM PPT"/>
    <m/>
    <s v="CARGA INICIAL RATEIO CONDOM PPT"/>
    <n v="6774.28"/>
    <m/>
    <x v="0"/>
    <m/>
    <m/>
    <m/>
    <s v="31 DIAS"/>
    <n v="0"/>
    <x v="0"/>
    <x v="8"/>
    <m/>
  </r>
  <r>
    <x v="686"/>
    <s v="43.776.517/0001-80"/>
    <s v="ND-RATEIO CONDOM PPT"/>
    <n v="20959"/>
    <d v="2025-09-30T00:00:00"/>
    <m/>
    <m/>
    <m/>
    <n v="2176.6999999999998"/>
    <d v="2025-10-31T00:00:00"/>
    <s v="CARGA INICIAL RATEIO CONDOM PPT"/>
    <m/>
    <s v="CARGA INICIAL RATEIO CONDOM PPT"/>
    <n v="2176.6999999999998"/>
    <m/>
    <x v="0"/>
    <m/>
    <m/>
    <m/>
    <s v="31 DIAS"/>
    <n v="0"/>
    <x v="0"/>
    <x v="8"/>
    <m/>
  </r>
  <r>
    <x v="686"/>
    <s v="43.776.517/0001-80"/>
    <s v="ND-RATEIO CONDOM PPT"/>
    <n v="20960"/>
    <d v="2025-09-30T00:00:00"/>
    <m/>
    <m/>
    <m/>
    <n v="6801.39"/>
    <d v="2025-10-31T00:00:00"/>
    <s v="CARGA INICIAL RATEIO CONDOM PPT"/>
    <m/>
    <s v="CARGA INICIAL RATEIO CONDOM PPT"/>
    <n v="6801.39"/>
    <m/>
    <x v="0"/>
    <m/>
    <m/>
    <m/>
    <s v="31 DIAS"/>
    <n v="0"/>
    <x v="0"/>
    <x v="8"/>
    <m/>
  </r>
  <r>
    <x v="686"/>
    <s v="43.776.517/0001-80"/>
    <s v="ND-RATEIO CONDOM PPT"/>
    <n v="20961"/>
    <d v="2025-09-30T00:00:00"/>
    <m/>
    <m/>
    <m/>
    <n v="20130.189999999999"/>
    <d v="2025-10-31T00:00:00"/>
    <s v="CARGA INICIAL RATEIO CONDOM PPT"/>
    <m/>
    <s v="CARGA INICIAL RATEIO CONDOM PPT"/>
    <n v="20130.189999999999"/>
    <m/>
    <x v="0"/>
    <m/>
    <m/>
    <m/>
    <s v="31 DIAS"/>
    <n v="0"/>
    <x v="0"/>
    <x v="8"/>
    <m/>
  </r>
  <r>
    <x v="686"/>
    <s v="43.776.517/0001-80"/>
    <s v="ND-RATEIO CONDOM PPT"/>
    <n v="20962"/>
    <d v="2025-09-30T00:00:00"/>
    <m/>
    <m/>
    <m/>
    <n v="2874.79"/>
    <d v="2025-10-31T00:00:00"/>
    <s v="CARGA INICIAL RATEIO CONDOM PPT"/>
    <m/>
    <s v="CARGA INICIAL RATEIO CONDOM PPT"/>
    <n v="2874.79"/>
    <m/>
    <x v="0"/>
    <m/>
    <m/>
    <m/>
    <s v="31 DIAS"/>
    <n v="0"/>
    <x v="0"/>
    <x v="8"/>
    <m/>
  </r>
  <r>
    <x v="686"/>
    <s v="43.776.517/0001-80"/>
    <s v="ND-RATEIO CONDOM PPT"/>
    <n v="20963"/>
    <d v="2025-09-30T00:00:00"/>
    <m/>
    <m/>
    <m/>
    <n v="14368.87"/>
    <d v="2025-10-31T00:00:00"/>
    <s v="CARGA INICIAL RATEIO CONDOM PPT"/>
    <m/>
    <s v="CARGA INICIAL RATEIO CONDOM PPT"/>
    <n v="14368.87"/>
    <m/>
    <x v="0"/>
    <m/>
    <m/>
    <m/>
    <s v="31 DIAS"/>
    <n v="0"/>
    <x v="0"/>
    <x v="8"/>
    <m/>
  </r>
  <r>
    <x v="686"/>
    <s v="43.776.517/0001-80"/>
    <s v="ND-RATEIO CONDOM PPT"/>
    <n v="20964"/>
    <d v="2025-09-30T00:00:00"/>
    <m/>
    <m/>
    <m/>
    <n v="5903.87"/>
    <d v="2025-10-31T00:00:00"/>
    <s v="CARGA INICIAL RATEIO CONDOM PPT"/>
    <m/>
    <s v="CARGA INICIAL RATEIO CONDOM PPT"/>
    <n v="5903.87"/>
    <m/>
    <x v="0"/>
    <m/>
    <m/>
    <m/>
    <s v="31 DIAS"/>
    <n v="0"/>
    <x v="0"/>
    <x v="8"/>
    <m/>
  </r>
  <r>
    <x v="686"/>
    <s v="43.776.517/0001-80"/>
    <s v="ND-RATEIO CONDOM PPT"/>
    <n v="20965"/>
    <d v="2025-09-30T00:00:00"/>
    <m/>
    <m/>
    <m/>
    <n v="5710.63"/>
    <d v="2025-10-31T00:00:00"/>
    <s v="CARGA INICIAL RATEIO CONDOM PPT"/>
    <m/>
    <s v="CARGA INICIAL RATEIO CONDOM PPT"/>
    <n v="5710.63"/>
    <m/>
    <x v="0"/>
    <m/>
    <m/>
    <m/>
    <s v="31 DIAS"/>
    <n v="0"/>
    <x v="0"/>
    <x v="8"/>
    <m/>
  </r>
  <r>
    <x v="686"/>
    <s v="43.776.517/0001-80"/>
    <s v="ND-RATEIO CONDOM PPT"/>
    <n v="20966"/>
    <d v="2025-09-30T00:00:00"/>
    <m/>
    <m/>
    <m/>
    <n v="9797.3700000000008"/>
    <d v="2025-10-31T00:00:00"/>
    <s v="CARGA INICIAL RATEIO CONDOM PPT"/>
    <m/>
    <s v="CARGA INICIAL RATEIO CONDOM PPT"/>
    <n v="9797.3700000000008"/>
    <m/>
    <x v="0"/>
    <m/>
    <m/>
    <m/>
    <s v="31 DIAS"/>
    <n v="0"/>
    <x v="0"/>
    <x v="8"/>
    <m/>
  </r>
  <r>
    <x v="686"/>
    <s v="43.776.517/0001-80"/>
    <s v="ND-RATEIO CONDOM PPT"/>
    <n v="20967"/>
    <d v="2025-09-30T00:00:00"/>
    <m/>
    <m/>
    <m/>
    <n v="13650.15"/>
    <d v="2025-10-31T00:00:00"/>
    <s v="CARGA INICIAL RATEIO CONDOM PPT"/>
    <m/>
    <s v="CARGA INICIAL RATEIO CONDOM PPT"/>
    <n v="13650.15"/>
    <m/>
    <x v="0"/>
    <m/>
    <m/>
    <m/>
    <s v="31 DIAS"/>
    <n v="0"/>
    <x v="0"/>
    <x v="8"/>
    <m/>
  </r>
  <r>
    <x v="686"/>
    <s v="43.776.517/0001-80"/>
    <s v="ND-RATEIO CONDOM PPT"/>
    <n v="20968"/>
    <d v="2025-09-30T00:00:00"/>
    <m/>
    <m/>
    <m/>
    <n v="4430.45"/>
    <d v="2025-10-31T00:00:00"/>
    <s v="CARGA INICIAL RATEIO CONDOM PPT"/>
    <m/>
    <s v="CARGA INICIAL RATEIO CONDOM PPT"/>
    <n v="4430.45"/>
    <m/>
    <x v="0"/>
    <m/>
    <m/>
    <m/>
    <s v="31 DIAS"/>
    <n v="0"/>
    <x v="0"/>
    <x v="8"/>
    <m/>
  </r>
  <r>
    <x v="686"/>
    <s v="43.776.517/0001-80"/>
    <s v="ND-RATEIO CONDOM PPT"/>
    <n v="20969"/>
    <d v="2025-09-30T00:00:00"/>
    <m/>
    <m/>
    <m/>
    <n v="14372.46"/>
    <d v="2025-10-31T00:00:00"/>
    <s v="CARGA INICIAL RATEIO CONDOM PPT"/>
    <m/>
    <s v="CARGA INICIAL RATEIO CONDOM PPT"/>
    <n v="14372.46"/>
    <m/>
    <x v="0"/>
    <m/>
    <m/>
    <m/>
    <s v="31 DIAS"/>
    <n v="0"/>
    <x v="0"/>
    <x v="8"/>
    <m/>
  </r>
  <r>
    <x v="686"/>
    <s v="43.776.517/0001-80"/>
    <s v="ND-RATEIO CONDOM PPT"/>
    <n v="20970"/>
    <d v="2025-09-30T00:00:00"/>
    <m/>
    <m/>
    <m/>
    <n v="17506.78"/>
    <d v="2025-10-31T00:00:00"/>
    <s v="CARGA INICIAL RATEIO CONDOM PPT"/>
    <m/>
    <s v="CARGA INICIAL RATEIO CONDOM PPT"/>
    <n v="17506.78"/>
    <m/>
    <x v="0"/>
    <m/>
    <m/>
    <m/>
    <s v="31 DIAS"/>
    <n v="0"/>
    <x v="0"/>
    <x v="8"/>
    <m/>
  </r>
  <r>
    <x v="686"/>
    <s v="43.776.517/0001-80"/>
    <s v="ND-RATEIO CONDOM PPT"/>
    <n v="20971"/>
    <d v="2025-09-30T00:00:00"/>
    <m/>
    <m/>
    <m/>
    <n v="2100.29"/>
    <d v="2025-10-31T00:00:00"/>
    <s v="CARGA INICIAL RATEIO CONDOM PPT"/>
    <m/>
    <s v="CARGA INICIAL RATEIO CONDOM PPT"/>
    <n v="2100.29"/>
    <m/>
    <x v="0"/>
    <m/>
    <m/>
    <m/>
    <s v="31 DIAS"/>
    <n v="0"/>
    <x v="0"/>
    <x v="8"/>
    <m/>
  </r>
  <r>
    <x v="686"/>
    <s v="43.776.517/0001-80"/>
    <s v="ND-RATEIO CONDOM PPT"/>
    <n v="20972"/>
    <d v="2025-09-30T00:00:00"/>
    <m/>
    <m/>
    <m/>
    <n v="8331.34"/>
    <d v="2025-10-31T00:00:00"/>
    <s v="CARGA INICIAL RATEIO CONDOM PPT"/>
    <m/>
    <s v="CARGA INICIAL RATEIO CONDOM PPT"/>
    <n v="8331.34"/>
    <m/>
    <x v="0"/>
    <m/>
    <m/>
    <m/>
    <s v="31 DIAS"/>
    <n v="0"/>
    <x v="0"/>
    <x v="8"/>
    <m/>
  </r>
  <r>
    <x v="686"/>
    <s v="43.776.517/0001-80"/>
    <s v="ND-RATEIO CONDOM PPT"/>
    <n v="20973"/>
    <d v="2025-09-30T00:00:00"/>
    <m/>
    <m/>
    <m/>
    <n v="6235.32"/>
    <d v="2025-10-31T00:00:00"/>
    <s v="CARGA INICIAL RATEIO CONDOM PPT"/>
    <m/>
    <s v="CARGA INICIAL RATEIO CONDOM PPT"/>
    <n v="6235.32"/>
    <m/>
    <x v="0"/>
    <m/>
    <m/>
    <m/>
    <s v="31 DIAS"/>
    <n v="0"/>
    <x v="0"/>
    <x v="8"/>
    <m/>
  </r>
  <r>
    <x v="686"/>
    <s v="43.776.517/0001-80"/>
    <s v="ND-RATEIO CONDOM PPT"/>
    <n v="20974"/>
    <d v="2025-09-30T00:00:00"/>
    <m/>
    <m/>
    <m/>
    <n v="15838.3"/>
    <d v="2025-10-31T00:00:00"/>
    <s v="CARGA INICIAL RATEIO CONDOM PPT"/>
    <m/>
    <s v="CARGA INICIAL RATEIO CONDOM PPT"/>
    <n v="15838.3"/>
    <m/>
    <x v="0"/>
    <m/>
    <m/>
    <m/>
    <s v="31 DIAS"/>
    <n v="0"/>
    <x v="0"/>
    <x v="8"/>
    <m/>
  </r>
  <r>
    <x v="686"/>
    <s v="43.776.517/0001-80"/>
    <s v="ND-RATEIO CONDOM PPT"/>
    <n v="20975"/>
    <d v="2025-09-30T00:00:00"/>
    <m/>
    <m/>
    <m/>
    <n v="6526.18"/>
    <d v="2025-10-31T00:00:00"/>
    <s v="CARGA INICIAL RATEIO CONDOM PPT"/>
    <m/>
    <s v="CARGA INICIAL RATEIO CONDOM PPT"/>
    <n v="6526.18"/>
    <m/>
    <x v="0"/>
    <m/>
    <m/>
    <m/>
    <s v="31 DIAS"/>
    <n v="0"/>
    <x v="0"/>
    <x v="8"/>
    <m/>
  </r>
  <r>
    <x v="686"/>
    <s v="43.776.517/0001-80"/>
    <s v="ND-RATEIO CONDOM PPT"/>
    <n v="20976"/>
    <d v="2025-09-30T00:00:00"/>
    <m/>
    <m/>
    <m/>
    <n v="9600.02"/>
    <d v="2025-10-31T00:00:00"/>
    <s v="CARGA INICIAL RATEIO CONDOM PPT"/>
    <m/>
    <s v="CARGA INICIAL RATEIO CONDOM PPT"/>
    <n v="9600.02"/>
    <m/>
    <x v="0"/>
    <m/>
    <m/>
    <m/>
    <s v="31 DIAS"/>
    <n v="0"/>
    <x v="0"/>
    <x v="8"/>
    <m/>
  </r>
  <r>
    <x v="686"/>
    <s v="43.776.517/0001-80"/>
    <s v="ND-RATEIO CONDOM PPT"/>
    <n v="20977"/>
    <d v="2025-09-30T00:00:00"/>
    <m/>
    <m/>
    <m/>
    <n v="7975.64"/>
    <d v="2025-10-31T00:00:00"/>
    <s v="CARGA INICIAL RATEIO CONDOM PPT"/>
    <m/>
    <s v="CARGA INICIAL RATEIO CONDOM PPT"/>
    <n v="7975.64"/>
    <m/>
    <x v="0"/>
    <m/>
    <m/>
    <m/>
    <s v="31 DIAS"/>
    <n v="0"/>
    <x v="0"/>
    <x v="8"/>
    <m/>
  </r>
  <r>
    <x v="686"/>
    <s v="43.776.517/0001-80"/>
    <s v="ND-RATEIO CONDOM PPT"/>
    <n v="20978"/>
    <d v="2025-09-30T00:00:00"/>
    <m/>
    <m/>
    <m/>
    <n v="12280.23"/>
    <d v="2025-10-31T00:00:00"/>
    <s v="CARGA INICIAL RATEIO CONDOM PPT"/>
    <m/>
    <s v="CARGA INICIAL RATEIO CONDOM PPT"/>
    <n v="12280.23"/>
    <m/>
    <x v="0"/>
    <m/>
    <m/>
    <m/>
    <s v="31 DIAS"/>
    <n v="0"/>
    <x v="0"/>
    <x v="8"/>
    <m/>
  </r>
  <r>
    <x v="686"/>
    <s v="43.776.517/0001-80"/>
    <s v="ND-RATEIO CONDOM PPT"/>
    <n v="20979"/>
    <d v="2025-09-30T00:00:00"/>
    <m/>
    <m/>
    <m/>
    <n v="1714.42"/>
    <d v="2025-10-31T00:00:00"/>
    <s v="CARGA INICIAL RATEIO CONDOM PPT"/>
    <m/>
    <s v="CARGA INICIAL RATEIO CONDOM PPT"/>
    <n v="1714.42"/>
    <m/>
    <x v="0"/>
    <m/>
    <m/>
    <m/>
    <s v="31 DIAS"/>
    <n v="0"/>
    <x v="0"/>
    <x v="8"/>
    <m/>
  </r>
  <r>
    <x v="686"/>
    <s v="43.776.517/0001-80"/>
    <s v="ND-RATEIO CONDOM PPT"/>
    <n v="20980"/>
    <d v="2025-09-30T00:00:00"/>
    <m/>
    <m/>
    <m/>
    <n v="1091.8699999999999"/>
    <d v="2025-10-31T00:00:00"/>
    <s v="CARGA INICIAL RATEIO CONDOM PPT"/>
    <m/>
    <s v="CARGA INICIAL RATEIO CONDOM PPT"/>
    <n v="1091.8699999999999"/>
    <m/>
    <x v="0"/>
    <m/>
    <m/>
    <m/>
    <s v="31 DIAS"/>
    <n v="0"/>
    <x v="0"/>
    <x v="8"/>
    <m/>
  </r>
  <r>
    <x v="686"/>
    <s v="43.776.517/0001-80"/>
    <s v="ND-RATEIO CONDOM PPT"/>
    <n v="20981"/>
    <d v="2025-09-30T00:00:00"/>
    <m/>
    <m/>
    <m/>
    <n v="29588.78"/>
    <d v="2025-10-31T00:00:00"/>
    <s v="CARGA INICIAL RATEIO CONDOM PPT"/>
    <m/>
    <s v="CARGA INICIAL RATEIO CONDOM PPT"/>
    <n v="29588.78"/>
    <m/>
    <x v="0"/>
    <m/>
    <m/>
    <m/>
    <s v="31 DIAS"/>
    <n v="0"/>
    <x v="0"/>
    <x v="8"/>
    <m/>
  </r>
  <r>
    <x v="686"/>
    <s v="43.776.517/0154-54"/>
    <s v="NF SERVICOS E_GOV"/>
    <n v="103675"/>
    <d v="2022-06-24T00:00:00"/>
    <n v="108322"/>
    <d v="2022-06-24T00:00:00"/>
    <m/>
    <n v="112.5"/>
    <d v="2022-07-24T00:00:00"/>
    <m/>
    <m/>
    <s v="Certificado e-CPF A3 (somente certificado) - 36 meses Gov"/>
    <n v="112.5"/>
    <m/>
    <x v="16"/>
    <m/>
    <m/>
    <m/>
    <s v="2 - FATURADO"/>
    <n v="1164"/>
    <x v="3"/>
    <x v="1"/>
    <m/>
  </r>
  <r>
    <x v="686"/>
    <s v="43.776.517/0154-54"/>
    <s v="NF SERVICOS E_GOV"/>
    <n v="103676"/>
    <d v="2022-06-24T00:00:00"/>
    <n v="108323"/>
    <d v="2022-06-24T00:00:00"/>
    <m/>
    <n v="287"/>
    <d v="2022-07-24T00:00:00"/>
    <m/>
    <m/>
    <s v="Certificado e-CPF A3 em token - 36 meses Gov"/>
    <n v="287"/>
    <m/>
    <x v="16"/>
    <m/>
    <m/>
    <m/>
    <s v="2 - FATURADO"/>
    <n v="1164"/>
    <x v="3"/>
    <x v="1"/>
    <m/>
  </r>
  <r>
    <x v="686"/>
    <s v="43.776.517/0154-54"/>
    <s v="NF SERVICOS E_GOV"/>
    <n v="103677"/>
    <d v="2022-06-24T00:00:00"/>
    <n v="108324"/>
    <d v="2022-06-24T00:00:00"/>
    <m/>
    <n v="287"/>
    <d v="2022-07-24T00:00:00"/>
    <m/>
    <m/>
    <s v="Certificado e-CPF A3 em token - 36 meses Gov"/>
    <n v="287"/>
    <m/>
    <x v="16"/>
    <m/>
    <m/>
    <m/>
    <s v="2 - FATURADO"/>
    <n v="1164"/>
    <x v="3"/>
    <x v="1"/>
    <m/>
  </r>
  <r>
    <x v="686"/>
    <s v="43.776.517/0155-35"/>
    <s v="NF SERVICOS KIT"/>
    <n v="75260"/>
    <d v="2022-03-28T00:00:00"/>
    <n v="79740"/>
    <d v="2022-03-28T00:00:00"/>
    <m/>
    <n v="450"/>
    <d v="2022-04-27T00:00:00"/>
    <m/>
    <m/>
    <s v="Certificado e-CPF A3 (somente certificado) - 36 meses Gov"/>
    <n v="450"/>
    <m/>
    <x v="16"/>
    <m/>
    <m/>
    <m/>
    <s v="2 - FATURADO"/>
    <n v="1252"/>
    <x v="3"/>
    <x v="1"/>
    <m/>
  </r>
  <r>
    <x v="686"/>
    <s v="43.776.517/0155-35"/>
    <s v="NF SERVICOS E_GOV"/>
    <n v="104144"/>
    <d v="2022-06-25T00:00:00"/>
    <n v="108792"/>
    <d v="2022-06-25T00:00:00"/>
    <m/>
    <n v="277.10000000000002"/>
    <d v="2022-07-25T00:00:00"/>
    <m/>
    <m/>
    <s v="Certificado e-CPF A3 em token - 36 meses Gov"/>
    <n v="277.10000000000002"/>
    <m/>
    <x v="16"/>
    <m/>
    <m/>
    <m/>
    <s v="2 - FATURADO"/>
    <n v="1163"/>
    <x v="3"/>
    <x v="1"/>
    <m/>
  </r>
  <r>
    <x v="686"/>
    <s v="43.776.517/0155-35"/>
    <s v="NF SERVICOS E_GOV"/>
    <n v="119252"/>
    <d v="2022-08-17T00:00:00"/>
    <n v="123710"/>
    <d v="2022-08-17T00:00:00"/>
    <m/>
    <n v="277.10000000000002"/>
    <d v="2022-09-16T00:00:00"/>
    <m/>
    <m/>
    <s v="Certificado e-CPF A3 em token - 36 meses Gov"/>
    <n v="277.10000000000002"/>
    <m/>
    <x v="16"/>
    <m/>
    <m/>
    <m/>
    <s v="2 - FATURADO"/>
    <n v="1110"/>
    <x v="3"/>
    <x v="1"/>
    <m/>
  </r>
  <r>
    <x v="686"/>
    <s v="43.776.517/0155-35"/>
    <s v="NF SERVICOS E_GOV"/>
    <n v="119253"/>
    <d v="2022-08-17T00:00:00"/>
    <n v="123711"/>
    <d v="2022-08-17T00:00:00"/>
    <m/>
    <n v="277.10000000000002"/>
    <d v="2022-09-16T00:00:00"/>
    <m/>
    <m/>
    <s v="Certificado e-CPF A3 em token - 36 meses Gov"/>
    <n v="277.10000000000002"/>
    <m/>
    <x v="16"/>
    <m/>
    <m/>
    <m/>
    <s v="2 - FATURADO"/>
    <n v="1110"/>
    <x v="3"/>
    <x v="1"/>
    <m/>
  </r>
  <r>
    <x v="686"/>
    <s v="43.776.517/0319-05"/>
    <s v="NF SERVICOS E_GOV"/>
    <n v="145596"/>
    <d v="2022-11-18T00:00:00"/>
    <n v="150611"/>
    <d v="2022-11-18T00:00:00"/>
    <m/>
    <n v="167.26"/>
    <d v="2022-12-18T00:00:00"/>
    <m/>
    <m/>
    <s v="Certificado e-CPF A3 (somente certificado) - 36 meses Gov"/>
    <n v="167.26"/>
    <m/>
    <x v="16"/>
    <m/>
    <m/>
    <m/>
    <s v="2 - FATURADO"/>
    <n v="1017"/>
    <x v="3"/>
    <x v="1"/>
    <m/>
  </r>
  <r>
    <x v="686"/>
    <s v="43.776.517/0319-05"/>
    <s v="NF SERVICOS E_GOV"/>
    <n v="146022"/>
    <d v="2022-11-21T00:00:00"/>
    <n v="151039"/>
    <d v="2022-11-21T00:00:00"/>
    <m/>
    <n v="167.26"/>
    <d v="2022-12-21T00:00:00"/>
    <m/>
    <m/>
    <s v="Certificado e-CPF A3 (somente certificado) - 36 meses Gov"/>
    <n v="167.26"/>
    <m/>
    <x v="16"/>
    <m/>
    <m/>
    <m/>
    <s v="2 - FATURADO"/>
    <n v="1014"/>
    <x v="3"/>
    <x v="1"/>
    <m/>
  </r>
  <r>
    <x v="686"/>
    <s v="43.776.517/0319-05"/>
    <s v="NF SERVICOS E_GOV"/>
    <n v="141568"/>
    <d v="2023-09-13T00:00:00"/>
    <n v="1664677"/>
    <d v="2023-09-13T00:00:00"/>
    <m/>
    <n v="139.38999999999999"/>
    <d v="2023-10-13T00:00:00"/>
    <m/>
    <m/>
    <s v="Certificado e-CPF A3 (somente certificado) - 24 meses Gov"/>
    <n v="139.38999999999999"/>
    <m/>
    <x v="16"/>
    <m/>
    <m/>
    <m/>
    <s v="2 - FATURADO"/>
    <n v="718"/>
    <x v="3"/>
    <x v="1"/>
    <m/>
  </r>
  <r>
    <x v="686"/>
    <s v="43.776.517/0319-05"/>
    <s v="NF SERVICOS E_GOV"/>
    <n v="141938"/>
    <d v="2023-09-18T00:00:00"/>
    <n v="1665047"/>
    <d v="2023-09-18T00:00:00"/>
    <m/>
    <n v="139.38999999999999"/>
    <d v="2023-10-18T00:00:00"/>
    <m/>
    <m/>
    <s v="Certificado e-CPF A3 (somente certificado) - 24 meses Gov"/>
    <n v="139.38999999999999"/>
    <m/>
    <x v="16"/>
    <m/>
    <m/>
    <m/>
    <s v="2 - FATURADO"/>
    <n v="713"/>
    <x v="3"/>
    <x v="1"/>
    <m/>
  </r>
  <r>
    <x v="686"/>
    <s v="43.776.517/0354-80"/>
    <s v="NF SERVICOS KIT"/>
    <n v="39432"/>
    <d v="2021-12-09T00:00:00"/>
    <n v="43731"/>
    <d v="2021-12-10T00:00:00"/>
    <m/>
    <n v="112.5"/>
    <d v="2022-01-09T00:00:00"/>
    <m/>
    <m/>
    <s v="Certificado e-CPF A3 (renovação) - 36 meses Gov"/>
    <n v="112.5"/>
    <m/>
    <x v="16"/>
    <m/>
    <m/>
    <m/>
    <s v="2 - FATURADO"/>
    <n v="1360"/>
    <x v="3"/>
    <x v="1"/>
    <m/>
  </r>
  <r>
    <x v="686"/>
    <s v="43.776.517/0354-80"/>
    <s v="NF SERVICOS E_GOV"/>
    <n v="85626"/>
    <d v="2022-04-29T00:00:00"/>
    <n v="90153"/>
    <d v="2022-04-29T00:00:00"/>
    <m/>
    <n v="287"/>
    <d v="2022-05-29T00:00:00"/>
    <m/>
    <m/>
    <s v="Certificado e-CPF A3 em token - 36 meses Gov"/>
    <n v="287"/>
    <m/>
    <x v="16"/>
    <m/>
    <m/>
    <m/>
    <s v="2 - FATURADO"/>
    <n v="1220"/>
    <x v="3"/>
    <x v="1"/>
    <m/>
  </r>
  <r>
    <x v="686"/>
    <s v="43.776.517/0354-80"/>
    <s v="NF SERVICOS E_GOV"/>
    <n v="86969"/>
    <d v="2022-05-12T00:00:00"/>
    <n v="91521"/>
    <d v="2022-05-12T00:00:00"/>
    <m/>
    <n v="287"/>
    <d v="2022-06-11T00:00:00"/>
    <m/>
    <m/>
    <s v="Certificado e-CPF A3 em token - 36 meses Gov"/>
    <n v="287"/>
    <m/>
    <x v="16"/>
    <m/>
    <m/>
    <m/>
    <s v="2 - FATURADO"/>
    <n v="1207"/>
    <x v="3"/>
    <x v="1"/>
    <m/>
  </r>
  <r>
    <x v="686"/>
    <s v="43.776.517/0399-81"/>
    <s v="NF SERVICOS E_GOV"/>
    <n v="77468"/>
    <d v="2022-04-12T00:00:00"/>
    <n v="81990"/>
    <d v="2022-04-13T00:00:00"/>
    <m/>
    <n v="112.5"/>
    <d v="2022-05-12T00:00:00"/>
    <m/>
    <m/>
    <s v="Certificado e-CPF A3 (somente certificado) - 36 meses Gov"/>
    <n v="112.5"/>
    <m/>
    <x v="16"/>
    <m/>
    <m/>
    <m/>
    <s v="1 - VENDA A VISTA"/>
    <n v="1237"/>
    <x v="3"/>
    <x v="1"/>
    <m/>
  </r>
  <r>
    <x v="686"/>
    <s v="43.776.517/0399-81"/>
    <s v="NF SERVICOS KIT"/>
    <n v="96078"/>
    <d v="2022-05-31T00:00:00"/>
    <n v="100670"/>
    <d v="2022-06-01T00:00:00"/>
    <m/>
    <n v="225"/>
    <d v="2022-07-01T00:00:00"/>
    <m/>
    <m/>
    <s v="Certificado e-CPF A3 (renovação) - 36 meses Gov"/>
    <n v="225"/>
    <m/>
    <x v="16"/>
    <m/>
    <m/>
    <m/>
    <s v="2 - FATURADO"/>
    <n v="1187"/>
    <x v="3"/>
    <x v="1"/>
    <m/>
  </r>
  <r>
    <x v="686"/>
    <s v="43.776.517/0399-81"/>
    <s v="NF SERVICOS E_GOV"/>
    <n v="186560"/>
    <d v="2023-04-25T00:00:00"/>
    <n v="191924"/>
    <d v="2023-04-25T00:00:00"/>
    <m/>
    <n v="167.26"/>
    <d v="2023-05-25T00:00:00"/>
    <m/>
    <m/>
    <s v="Certificado e-CPF A3 (somente certificado) - 36 meses Gov"/>
    <n v="167.26"/>
    <m/>
    <x v="16"/>
    <m/>
    <m/>
    <m/>
    <s v="2 - FATURADO"/>
    <n v="859"/>
    <x v="3"/>
    <x v="1"/>
    <m/>
  </r>
  <r>
    <x v="686"/>
    <s v="43.776.517/0399-81"/>
    <s v="NF SERVICOS E_GOV"/>
    <n v="146751"/>
    <d v="2023-11-22T00:00:00"/>
    <n v="1695460"/>
    <d v="2023-11-22T00:00:00"/>
    <m/>
    <n v="167.26"/>
    <d v="2023-12-24T00:00:00"/>
    <m/>
    <m/>
    <s v="Certificado e-CPF A3 (somente certificado) - 36 meses Gov"/>
    <n v="167.26"/>
    <m/>
    <x v="16"/>
    <m/>
    <m/>
    <m/>
    <s v="2 - FATURADO"/>
    <n v="646"/>
    <x v="3"/>
    <x v="1"/>
    <m/>
  </r>
  <r>
    <x v="686"/>
    <s v="43.776.517/0406-45"/>
    <s v="NF SERVICOS E_GOV"/>
    <n v="159955"/>
    <d v="2023-01-16T00:00:00"/>
    <n v="165104"/>
    <d v="2023-01-16T00:00:00"/>
    <m/>
    <n v="167.26"/>
    <d v="2023-02-15T00:00:00"/>
    <m/>
    <m/>
    <s v="Certificado e-CPF A3 (somente certificado) - 36 meses Gov"/>
    <n v="167.26"/>
    <m/>
    <x v="16"/>
    <m/>
    <m/>
    <m/>
    <s v="2 - FATURADO"/>
    <n v="958"/>
    <x v="3"/>
    <x v="1"/>
    <m/>
  </r>
  <r>
    <x v="686"/>
    <s v="43.776.517/0491-97"/>
    <s v="NF SERVICOS E_GOV"/>
    <n v="148765"/>
    <d v="2023-12-12T00:00:00"/>
    <n v="1710291"/>
    <d v="2023-12-12T00:00:00"/>
    <m/>
    <n v="277.10000000000002"/>
    <d v="2024-01-11T00:00:00"/>
    <m/>
    <m/>
    <s v="Certificado e-CPF A3 em token - 36 meses Gov"/>
    <n v="277.10000000000002"/>
    <m/>
    <x v="16"/>
    <m/>
    <m/>
    <m/>
    <s v="2 - FATURADO"/>
    <n v="628"/>
    <x v="3"/>
    <x v="1"/>
    <m/>
  </r>
  <r>
    <x v="686"/>
    <s v="43.776.517/0629-67"/>
    <s v="NF SERVICOS E_GOV"/>
    <n v="148095"/>
    <d v="2022-11-28T00:00:00"/>
    <n v="153115"/>
    <d v="2022-11-28T00:00:00"/>
    <m/>
    <n v="167.26"/>
    <d v="2022-12-28T00:00:00"/>
    <m/>
    <m/>
    <s v="Certificado e-CPF A3 (somente certificado) - 36 meses Gov"/>
    <n v="167.26"/>
    <m/>
    <x v="16"/>
    <m/>
    <m/>
    <m/>
    <s v="2 - FATURADO"/>
    <n v="1007"/>
    <x v="3"/>
    <x v="1"/>
    <m/>
  </r>
  <r>
    <x v="686"/>
    <s v="43.776.517/0702-00"/>
    <s v="NF SERVICOS E_GOV"/>
    <n v="77482"/>
    <d v="2022-04-12T00:00:00"/>
    <n v="82004"/>
    <d v="2022-04-13T00:00:00"/>
    <m/>
    <n v="287"/>
    <d v="2022-05-12T00:00:00"/>
    <m/>
    <m/>
    <s v="Certificado e-CPF A3 em token - 36 meses Gov"/>
    <n v="287"/>
    <m/>
    <x v="16"/>
    <m/>
    <m/>
    <m/>
    <s v="1 - VENDA A VISTA"/>
    <n v="1237"/>
    <x v="3"/>
    <x v="1"/>
    <m/>
  </r>
  <r>
    <x v="686"/>
    <s v="43.776.517/0702-00"/>
    <s v="NF SERVICOS E_GOV"/>
    <n v="110659"/>
    <d v="2022-07-18T00:00:00"/>
    <n v="115356"/>
    <d v="2022-07-18T00:00:00"/>
    <m/>
    <n v="277.10000000000002"/>
    <d v="2022-08-17T00:00:00"/>
    <m/>
    <m/>
    <s v="Certificado e-CPF A3 em token - 36 meses Gov"/>
    <n v="277.10000000000002"/>
    <m/>
    <x v="16"/>
    <m/>
    <m/>
    <m/>
    <s v="2 - FATURADO"/>
    <n v="1140"/>
    <x v="3"/>
    <x v="1"/>
    <m/>
  </r>
  <r>
    <x v="686"/>
    <s v="43.776.517/0702-00"/>
    <s v="NF SERVICOS E_GOV"/>
    <n v="201940"/>
    <d v="2023-06-23T00:00:00"/>
    <n v="207428"/>
    <d v="2023-06-23T00:00:00"/>
    <m/>
    <n v="167.26"/>
    <d v="2023-07-23T00:00:00"/>
    <m/>
    <m/>
    <s v="Certificado e-CPF A3 (somente certificado) - 36 meses Gov"/>
    <n v="167.26"/>
    <m/>
    <x v="16"/>
    <m/>
    <m/>
    <m/>
    <s v="2 - FATURADO"/>
    <n v="800"/>
    <x v="3"/>
    <x v="1"/>
    <m/>
  </r>
  <r>
    <x v="686"/>
    <s v="43.776.517/0985-62"/>
    <s v="NF SERVICOS KIT"/>
    <n v="83113"/>
    <d v="2022-04-21T00:00:00"/>
    <n v="87637"/>
    <d v="2022-04-22T00:00:00"/>
    <m/>
    <n v="112.5"/>
    <d v="2022-05-22T00:00:00"/>
    <m/>
    <m/>
    <s v="Certificado e-CPF A3 (renovação) - 36 meses Gov"/>
    <n v="112.5"/>
    <m/>
    <x v="16"/>
    <m/>
    <m/>
    <m/>
    <s v="2 - FATURADO"/>
    <n v="1227"/>
    <x v="3"/>
    <x v="1"/>
    <m/>
  </r>
  <r>
    <x v="687"/>
    <s v="43.797.409/0001-93"/>
    <s v="NF SERVICOS KIT"/>
    <n v="148177"/>
    <d v="2022-11-29T00:00:00"/>
    <n v="153201"/>
    <d v="2022-11-29T00:00:00"/>
    <m/>
    <n v="237.48"/>
    <d v="2022-12-29T00:00:00"/>
    <m/>
    <m/>
    <s v="e-CNPJ A3 (somente certificado) - 24 meses Gov"/>
    <n v="237.48"/>
    <m/>
    <x v="0"/>
    <m/>
    <m/>
    <m/>
    <s v="2 - FATURADO"/>
    <n v="1006"/>
    <x v="3"/>
    <x v="1"/>
    <m/>
  </r>
  <r>
    <x v="688"/>
    <s v="43.828.151/0001-45"/>
    <s v="NF SERVICOS"/>
    <n v="194195"/>
    <d v="2025-09-15T00:00:00"/>
    <n v="2025829"/>
    <d v="2025-09-15T00:00:00"/>
    <d v="2025-08-01T00:00:00"/>
    <n v="114.76"/>
    <d v="2025-10-15T00:00:00"/>
    <s v="E0200412"/>
    <s v="PD020317"/>
    <s v="PROGRAMA SP SEM PAPEL"/>
    <n v="114.76"/>
    <d v="2025-08-01T00:00:00"/>
    <x v="0"/>
    <s v="VENC CONF CONTRATO 026/2020"/>
    <s v="20/293-M"/>
    <s v="PD-PRC-2020/02487- 359.00009720/2024-57 / APPS"/>
    <s v="2 - FATURADO"/>
    <n v="0"/>
    <x v="0"/>
    <x v="0"/>
    <m/>
  </r>
  <r>
    <x v="689"/>
    <s v="43.967.459/0001-71"/>
    <s v="ND-OPERADORA CIELO"/>
    <n v="25747"/>
    <d v="2025-06-09T00:00:00"/>
    <m/>
    <m/>
    <m/>
    <n v="312.48"/>
    <d v="2025-06-09T00:00:00"/>
    <m/>
    <m/>
    <s v="e-CNPJ A3 em cartão - 36 meses "/>
    <n v="299.23"/>
    <m/>
    <x v="0"/>
    <m/>
    <m/>
    <m/>
    <s v="1 - VENDA A VISTA"/>
    <n v="113"/>
    <x v="6"/>
    <x v="5"/>
    <m/>
  </r>
  <r>
    <x v="690"/>
    <s v="430.686.068-02"/>
    <s v="ND-AMAZON"/>
    <n v="124"/>
    <d v="2025-01-07T00:00:00"/>
    <m/>
    <m/>
    <m/>
    <n v="58.01"/>
    <d v="2025-02-06T00:00:00"/>
    <m/>
    <m/>
    <s v="VIAGEM DE UM ALEMAO A ITALIA E ESCRITOS SOBRE TEORIA DA ARTE"/>
    <n v="58.01"/>
    <m/>
    <x v="0"/>
    <m/>
    <m/>
    <m/>
    <s v="2 - FATURADO"/>
    <n v="236"/>
    <x v="1"/>
    <x v="6"/>
    <m/>
  </r>
  <r>
    <x v="691"/>
    <s v="430.759.218-23"/>
    <s v="ND-OPERADORA CIELO"/>
    <n v="26857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692"/>
    <s v="431.477.788-51"/>
    <s v="NF SERVICOS DO"/>
    <n v="243771"/>
    <d v="2023-12-31T00:00:00"/>
    <n v="249592"/>
    <d v="2024-01-03T00:00:00"/>
    <m/>
    <n v="49.5"/>
    <d v="2024-02-02T00:00:00"/>
    <m/>
    <m/>
    <s v="Boletim - Diário Oficial Informa"/>
    <n v="49.5"/>
    <m/>
    <x v="0"/>
    <m/>
    <m/>
    <m/>
    <s v="3 - FATURADO DO INFORMA"/>
    <n v="606"/>
    <x v="3"/>
    <x v="1"/>
    <m/>
  </r>
  <r>
    <x v="692"/>
    <s v="431.477.788-51"/>
    <s v="NF SERVICOS DO"/>
    <n v="244013"/>
    <d v="2023-12-31T00:00:00"/>
    <n v="249834"/>
    <d v="2024-01-03T00:00:00"/>
    <m/>
    <n v="13.5"/>
    <d v="2024-02-02T00:00:00"/>
    <m/>
    <m/>
    <s v="Boletim_e-Negócios Públicos Informa"/>
    <n v="13.5"/>
    <m/>
    <x v="0"/>
    <m/>
    <m/>
    <m/>
    <s v="4 - FATURADO eNEGOCIOS INFORMA"/>
    <n v="606"/>
    <x v="3"/>
    <x v="1"/>
    <m/>
  </r>
  <r>
    <x v="692"/>
    <s v="431.477.788-51"/>
    <s v="NF SERVICOS DO"/>
    <n v="247452"/>
    <d v="2024-01-29T00:00:00"/>
    <n v="253319"/>
    <d v="2024-01-30T00:00:00"/>
    <m/>
    <n v="54"/>
    <d v="2024-02-29T00:00:00"/>
    <m/>
    <m/>
    <s v="Boletim - Diário Oficial Informa"/>
    <n v="54"/>
    <m/>
    <x v="0"/>
    <m/>
    <m/>
    <m/>
    <s v="3 - FATURADO DO INFORMA"/>
    <n v="579"/>
    <x v="3"/>
    <x v="1"/>
    <m/>
  </r>
  <r>
    <x v="692"/>
    <s v="431.477.788-51"/>
    <s v="NF SERVICOS DO"/>
    <n v="247453"/>
    <d v="2024-01-29T00:00:00"/>
    <n v="253320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79"/>
    <x v="3"/>
    <x v="1"/>
    <m/>
  </r>
  <r>
    <x v="692"/>
    <s v="431.477.788-51"/>
    <s v="NF SERVICOS DO"/>
    <n v="252868"/>
    <d v="2024-02-25T00:00:00"/>
    <n v="258769"/>
    <d v="2024-02-28T00:00:00"/>
    <m/>
    <n v="54"/>
    <d v="2024-03-29T00:00:00"/>
    <m/>
    <m/>
    <s v="Boletim - Diário Oficial Informa"/>
    <n v="54"/>
    <m/>
    <x v="0"/>
    <m/>
    <m/>
    <m/>
    <s v="3 - FATURADO DO INFORMA"/>
    <n v="550"/>
    <x v="3"/>
    <x v="1"/>
    <m/>
  </r>
  <r>
    <x v="692"/>
    <s v="431.477.788-51"/>
    <s v="NF SERVICOS DO"/>
    <n v="252869"/>
    <d v="2024-02-25T00:00:00"/>
    <n v="258770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550"/>
    <x v="3"/>
    <x v="1"/>
    <m/>
  </r>
  <r>
    <x v="692"/>
    <s v="431.477.788-51"/>
    <s v="NF SERVICOS DO"/>
    <n v="263494"/>
    <d v="2024-04-25T00:00:00"/>
    <n v="26953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489"/>
    <x v="3"/>
    <x v="1"/>
    <m/>
  </r>
  <r>
    <x v="692"/>
    <s v="431.477.788-51"/>
    <s v="NF SERVICOS DO"/>
    <n v="264250"/>
    <d v="2024-04-30T00:00:00"/>
    <n v="270292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85"/>
    <x v="3"/>
    <x v="1"/>
    <m/>
  </r>
  <r>
    <x v="692"/>
    <s v="431.477.788-51"/>
    <s v="NF SERVICOS DO"/>
    <n v="269012"/>
    <d v="2024-06-06T00:00:00"/>
    <n v="275101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451"/>
    <x v="3"/>
    <x v="1"/>
    <m/>
  </r>
  <r>
    <x v="692"/>
    <s v="431.477.788-51"/>
    <s v="NF SERVICOS DO"/>
    <n v="276174"/>
    <d v="2024-07-11T00:00:00"/>
    <n v="282336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16"/>
    <x v="3"/>
    <x v="1"/>
    <m/>
  </r>
  <r>
    <x v="692"/>
    <s v="431.477.788-51"/>
    <s v="NF SERVICOS DO"/>
    <n v="280604"/>
    <d v="2024-08-08T00:00:00"/>
    <n v="286828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388"/>
    <x v="3"/>
    <x v="1"/>
    <m/>
  </r>
  <r>
    <x v="692"/>
    <s v="431.477.788-51"/>
    <s v="NF SERVICOS DO"/>
    <n v="289023"/>
    <d v="2024-09-24T00:00:00"/>
    <n v="29536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341"/>
    <x v="1"/>
    <x v="1"/>
    <m/>
  </r>
  <r>
    <x v="692"/>
    <s v="431.477.788-51"/>
    <s v="NF SERVICOS DO"/>
    <n v="290465"/>
    <d v="2024-10-04T00:00:00"/>
    <n v="296815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31"/>
    <x v="1"/>
    <x v="1"/>
    <m/>
  </r>
  <r>
    <x v="692"/>
    <s v="431.477.788-51"/>
    <s v="NF SERVICOS DO"/>
    <n v="294976"/>
    <d v="2024-11-04T00:00:00"/>
    <n v="301381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00"/>
    <x v="1"/>
    <x v="1"/>
    <m/>
  </r>
  <r>
    <x v="693"/>
    <s v="434.908.878-40"/>
    <s v="ND-OPERADORA CIELO"/>
    <n v="25761"/>
    <d v="2025-06-09T00:00:00"/>
    <m/>
    <m/>
    <m/>
    <n v="124.99"/>
    <d v="2025-06-09T00:00:00"/>
    <m/>
    <m/>
    <s v="Certificado e-CPF A1 em Software (12 meses)"/>
    <n v="119.69"/>
    <m/>
    <x v="0"/>
    <m/>
    <m/>
    <m/>
    <s v="1 - VENDA A VISTA"/>
    <n v="113"/>
    <x v="6"/>
    <x v="5"/>
    <m/>
  </r>
  <r>
    <x v="694"/>
    <s v="435.168.388-09"/>
    <s v="ND-OPERADORA CIELO"/>
    <n v="26762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695"/>
    <s v="439.150.928-86"/>
    <s v="NF SERVICOS KIT"/>
    <n v="180798"/>
    <d v="2025-02-27T00:00:00"/>
    <n v="1922686"/>
    <d v="2025-02-27T00:00:00"/>
    <m/>
    <n v="2529.2600000000002"/>
    <d v="2025-03-09T00:00:00"/>
    <m/>
    <m/>
    <s v="SISTEMA E-CRV"/>
    <n v="2529.2600000000002"/>
    <m/>
    <x v="0"/>
    <m/>
    <m/>
    <m/>
    <s v="10 DIAS"/>
    <n v="205"/>
    <x v="1"/>
    <x v="1"/>
    <m/>
  </r>
  <r>
    <x v="695"/>
    <s v="439.150.928-86"/>
    <s v="NF SERVICOS KIT"/>
    <n v="180799"/>
    <d v="2025-02-27T00:00:00"/>
    <n v="1922687"/>
    <d v="2025-02-27T00:00:00"/>
    <m/>
    <n v="2031.66"/>
    <d v="2025-03-09T00:00:00"/>
    <m/>
    <m/>
    <s v="SISTEMA E-CRV"/>
    <n v="2031.66"/>
    <m/>
    <x v="0"/>
    <m/>
    <m/>
    <m/>
    <s v="10 DIAS"/>
    <n v="205"/>
    <x v="1"/>
    <x v="1"/>
    <m/>
  </r>
  <r>
    <x v="696"/>
    <s v="44.013.937/0001-77"/>
    <s v="ND-OPERADORA CIELO"/>
    <n v="22804"/>
    <d v="2024-09-23T00:00:00"/>
    <m/>
    <m/>
    <m/>
    <n v="187.49"/>
    <d v="2024-09-23T00:00:00"/>
    <m/>
    <m/>
    <s v="Certificado e-CNPJ A1 em Software (12 meses)"/>
    <n v="179.54"/>
    <m/>
    <x v="0"/>
    <m/>
    <m/>
    <m/>
    <s v="1 - VENDA A VISTA"/>
    <n v="372"/>
    <x v="3"/>
    <x v="5"/>
    <m/>
  </r>
  <r>
    <x v="697"/>
    <s v="44.111.698/0001-98"/>
    <s v="NF SERVICOS E_GOV"/>
    <n v="189217"/>
    <d v="2025-07-10T00:00:00"/>
    <n v="1995435"/>
    <d v="2025-07-10T00:00:00"/>
    <m/>
    <n v="227.35"/>
    <d v="2025-08-09T00:00:00"/>
    <m/>
    <m/>
    <s v="Certificado e-CPF A3 em cartão - 36 meses Gov"/>
    <n v="216.44"/>
    <m/>
    <x v="0"/>
    <m/>
    <m/>
    <m/>
    <s v="2 - FATURADO"/>
    <n v="52"/>
    <x v="5"/>
    <x v="1"/>
    <m/>
  </r>
  <r>
    <x v="698"/>
    <s v="44.215.846/0001-14"/>
    <s v="NF SERVICOS"/>
    <n v="193799"/>
    <d v="2025-09-11T00:00:00"/>
    <n v="2025433"/>
    <d v="2025-09-11T00:00:00"/>
    <d v="2025-08-01T00:00:00"/>
    <n v="24721.64"/>
    <d v="2025-10-11T00:00:00"/>
    <s v="E0230627"/>
    <s v="PD023627"/>
    <s v="PREFEITURAS - CADASTRO"/>
    <n v="23535"/>
    <d v="2025-08-01T00:00:00"/>
    <x v="0"/>
    <s v="033/2023"/>
    <s v="260/2023"/>
    <s v="PD-PRC-2023/01315 - 359.00005362/2024-11 -  APPS/ITO"/>
    <s v="2 - FATURADO"/>
    <n v="0"/>
    <x v="0"/>
    <x v="0"/>
    <m/>
  </r>
  <r>
    <x v="699"/>
    <s v="44.229.805/0001-87"/>
    <s v="NF SERVICOS DO"/>
    <n v="353400"/>
    <d v="2025-09-08T00:00:00"/>
    <n v="360209"/>
    <d v="2025-09-08T00:00:00"/>
    <m/>
    <n v="414.85"/>
    <d v="2025-10-08T00:00:00"/>
    <s v="E0220667"/>
    <s v="PD022667"/>
    <s v="Serviços de Publicidade Eletrônica"/>
    <n v="394.94"/>
    <m/>
    <x v="0"/>
    <m/>
    <m/>
    <m/>
    <s v="2 - FATURADO"/>
    <n v="0"/>
    <x v="0"/>
    <x v="1"/>
    <m/>
  </r>
  <r>
    <x v="699"/>
    <s v="44.229.805/0001-87"/>
    <s v="NF SERVICOS DO"/>
    <n v="356479"/>
    <d v="2025-09-15T00:00:00"/>
    <n v="363292"/>
    <d v="2025-09-16T00:00:00"/>
    <m/>
    <n v="553.14"/>
    <d v="2025-10-16T00:00:00"/>
    <s v="E0220667"/>
    <s v="PD022667"/>
    <s v="Serviços de Publicidade Eletrônica"/>
    <n v="526.59"/>
    <m/>
    <x v="0"/>
    <m/>
    <m/>
    <m/>
    <s v="2 - FATURADO"/>
    <n v="0"/>
    <x v="0"/>
    <x v="1"/>
    <m/>
  </r>
  <r>
    <x v="699"/>
    <s v="44.229.805/0001-87"/>
    <s v="NF SERVICOS DO"/>
    <n v="356831"/>
    <d v="2025-09-16T00:00:00"/>
    <n v="363645"/>
    <d v="2025-09-17T00:00:00"/>
    <m/>
    <n v="276.57"/>
    <d v="2025-10-17T00:00:00"/>
    <s v="E0220667"/>
    <s v="PD022667"/>
    <s v="Serviços de Publicidade Eletrônica"/>
    <n v="263.29000000000002"/>
    <m/>
    <x v="0"/>
    <m/>
    <m/>
    <m/>
    <s v="2 - FATURADO"/>
    <n v="0"/>
    <x v="0"/>
    <x v="1"/>
    <m/>
  </r>
  <r>
    <x v="699"/>
    <s v="44.229.805/0001-87"/>
    <s v="NF SERVICOS DO"/>
    <n v="358971"/>
    <d v="2025-09-26T00:00:00"/>
    <n v="365786"/>
    <d v="2025-09-29T00:00:00"/>
    <m/>
    <n v="368.76"/>
    <d v="2025-10-29T00:00:00"/>
    <s v="E0220667"/>
    <s v="PD022667"/>
    <s v="Serviços de Publicidade Eletrônica"/>
    <n v="351.06"/>
    <m/>
    <x v="0"/>
    <m/>
    <m/>
    <m/>
    <s v="2 - FATURADO"/>
    <n v="0"/>
    <x v="0"/>
    <x v="1"/>
    <m/>
  </r>
  <r>
    <x v="700"/>
    <s v="44.229.813/0001-23"/>
    <s v="ND-POUPATEMPO 4.0"/>
    <n v="6840"/>
    <d v="2025-09-03T00:00:00"/>
    <s v="PPT00611"/>
    <s v="PPT00611"/>
    <d v="2025-09-01T00:00:00"/>
    <n v="17864.41"/>
    <d v="2025-10-03T00:00:00"/>
    <s v="PPT00611"/>
    <s v="PP00611"/>
    <s v="IMPLANTACAO E OPERACAO DO POUPATEMPO SERRANA"/>
    <n v="17864.41"/>
    <d v="2025-09-01T00:00:00"/>
    <x v="0"/>
    <m/>
    <s v="PD-PRC-2021/02591"/>
    <m/>
    <s v="2 - FATURADO"/>
    <n v="0"/>
    <x v="0"/>
    <x v="12"/>
    <m/>
  </r>
  <r>
    <x v="700"/>
    <s v="44.229.813/0001-23"/>
    <s v="NF SERVICOS DO"/>
    <n v="353261"/>
    <d v="2025-09-08T00:00:00"/>
    <n v="360070"/>
    <d v="2025-09-08T00:00:00"/>
    <m/>
    <n v="5973.91"/>
    <d v="2025-10-08T00:00:00"/>
    <s v="E0220633"/>
    <s v="PD022633"/>
    <s v="Serviços de Publicidade Eletrônica"/>
    <n v="5687.16"/>
    <m/>
    <x v="0"/>
    <m/>
    <m/>
    <m/>
    <s v="2 - FATURADO"/>
    <n v="0"/>
    <x v="0"/>
    <x v="1"/>
    <m/>
  </r>
  <r>
    <x v="700"/>
    <s v="44.229.813/0001-23"/>
    <s v="NF SERVICOS DO"/>
    <n v="353267"/>
    <d v="2025-09-08T00:00:00"/>
    <n v="360076"/>
    <d v="2025-09-08T00:00:00"/>
    <m/>
    <n v="497.83"/>
    <d v="2025-10-08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700"/>
    <s v="44.229.813/0001-23"/>
    <s v="NF SERVICOS DO"/>
    <n v="353716"/>
    <d v="2025-09-08T00:00:00"/>
    <n v="360525"/>
    <d v="2025-09-08T00:00:00"/>
    <m/>
    <n v="387.2"/>
    <d v="2025-10-08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700"/>
    <s v="44.229.813/0001-23"/>
    <s v="NF SERVICOS DO"/>
    <n v="354022"/>
    <d v="2025-09-09T00:00:00"/>
    <n v="360832"/>
    <d v="2025-09-09T00:00:00"/>
    <m/>
    <n v="553.14"/>
    <d v="2025-10-09T00:00:00"/>
    <s v="E0220633"/>
    <s v="PD022633"/>
    <s v="Serviços de Publicidade Eletrônica"/>
    <n v="526.59"/>
    <m/>
    <x v="0"/>
    <m/>
    <m/>
    <m/>
    <s v="2 - FATURADO"/>
    <n v="0"/>
    <x v="0"/>
    <x v="1"/>
    <m/>
  </r>
  <r>
    <x v="700"/>
    <s v="44.229.813/0001-23"/>
    <s v="NF SERVICOS DO"/>
    <n v="354065"/>
    <d v="2025-09-09T00:00:00"/>
    <n v="360875"/>
    <d v="2025-09-09T00:00:00"/>
    <m/>
    <n v="995.65"/>
    <d v="2025-10-09T00:00:00"/>
    <s v="E0220633"/>
    <s v="PD022633"/>
    <s v="Serviços de Publicidade Eletrônica"/>
    <n v="947.86"/>
    <m/>
    <x v="0"/>
    <m/>
    <m/>
    <m/>
    <s v="2 - FATURADO"/>
    <n v="0"/>
    <x v="0"/>
    <x v="1"/>
    <m/>
  </r>
  <r>
    <x v="700"/>
    <s v="44.229.813/0001-23"/>
    <s v="NF SERVICOS DO"/>
    <n v="354353"/>
    <d v="2025-09-10T00:00:00"/>
    <n v="361163"/>
    <d v="2025-09-10T00:00:00"/>
    <m/>
    <n v="663.77"/>
    <d v="2025-10-10T00:00:00"/>
    <s v="E0220633"/>
    <s v="PD022633"/>
    <s v="Serviços de Publicidade Eletrônica"/>
    <n v="631.91"/>
    <m/>
    <x v="0"/>
    <m/>
    <m/>
    <m/>
    <s v="2 - FATURADO"/>
    <n v="0"/>
    <x v="0"/>
    <x v="1"/>
    <m/>
  </r>
  <r>
    <x v="700"/>
    <s v="44.229.813/0001-23"/>
    <s v="NF SERVICOS DO"/>
    <n v="354508"/>
    <d v="2025-09-10T00:00:00"/>
    <n v="361318"/>
    <d v="2025-09-10T00:00:00"/>
    <m/>
    <n v="331.88"/>
    <d v="2025-10-10T00:00:00"/>
    <s v="E0220633"/>
    <s v="PD022633"/>
    <s v="Serviços de Publicidade Eletrônica"/>
    <n v="315.95"/>
    <m/>
    <x v="0"/>
    <m/>
    <m/>
    <m/>
    <s v="2 - FATURADO"/>
    <n v="0"/>
    <x v="0"/>
    <x v="1"/>
    <m/>
  </r>
  <r>
    <x v="700"/>
    <s v="44.229.813/0001-23"/>
    <s v="NF SERVICOS DO"/>
    <n v="355494"/>
    <d v="2025-09-10T00:00:00"/>
    <n v="362304"/>
    <d v="2025-09-11T00:00:00"/>
    <m/>
    <n v="497.83"/>
    <d v="2025-10-11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700"/>
    <s v="44.229.813/0001-23"/>
    <s v="NF SERVICOS DO"/>
    <n v="355675"/>
    <d v="2025-09-10T00:00:00"/>
    <n v="362485"/>
    <d v="2025-09-11T00:00:00"/>
    <m/>
    <n v="553.14"/>
    <d v="2025-10-11T00:00:00"/>
    <s v="E0220633"/>
    <s v="PD022633"/>
    <s v="Serviços de Publicidade Eletrônica"/>
    <n v="526.59"/>
    <m/>
    <x v="0"/>
    <m/>
    <m/>
    <m/>
    <s v="2 - FATURADO"/>
    <n v="0"/>
    <x v="0"/>
    <x v="1"/>
    <m/>
  </r>
  <r>
    <x v="700"/>
    <s v="44.229.813/0001-23"/>
    <s v="NF SERVICOS DO"/>
    <n v="355805"/>
    <d v="2025-09-11T00:00:00"/>
    <n v="362618"/>
    <d v="2025-09-12T00:00:00"/>
    <m/>
    <n v="442.51"/>
    <d v="2025-10-12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700"/>
    <s v="44.229.813/0001-23"/>
    <s v="NF SERVICOS DO"/>
    <n v="356101"/>
    <d v="2025-09-12T00:00:00"/>
    <n v="362914"/>
    <d v="2025-09-15T00:00:00"/>
    <m/>
    <n v="442.51"/>
    <d v="2025-10-15T00:00:00"/>
    <s v="E0220633"/>
    <s v="PD022633"/>
    <s v="Serviços de Publicidade Eletrônica"/>
    <n v="421.27"/>
    <m/>
    <x v="0"/>
    <m/>
    <m/>
    <m/>
    <s v="2 - FATURADO"/>
    <n v="0"/>
    <x v="0"/>
    <x v="1"/>
    <m/>
  </r>
  <r>
    <x v="700"/>
    <s v="44.229.813/0001-23"/>
    <s v="NF SERVICOS DO"/>
    <n v="356991"/>
    <d v="2025-09-17T00:00:00"/>
    <n v="363804"/>
    <d v="2025-09-18T00:00:00"/>
    <m/>
    <n v="1050.97"/>
    <d v="2025-10-18T00:00:00"/>
    <s v="E0220633"/>
    <s v="PD022633"/>
    <s v="Serviços de Publicidade Eletrônica"/>
    <n v="1000.52"/>
    <m/>
    <x v="0"/>
    <m/>
    <m/>
    <m/>
    <s v="2 - FATURADO"/>
    <n v="0"/>
    <x v="0"/>
    <x v="1"/>
    <m/>
  </r>
  <r>
    <x v="700"/>
    <s v="44.229.813/0001-23"/>
    <s v="NF SERVICOS DO"/>
    <n v="357024"/>
    <d v="2025-09-17T00:00:00"/>
    <n v="363837"/>
    <d v="2025-09-18T00:00:00"/>
    <m/>
    <n v="1935.99"/>
    <d v="2025-10-18T00:00:00"/>
    <s v="E0220633"/>
    <s v="PD022633"/>
    <s v="Serviços de Publicidade Eletrônica"/>
    <n v="1843.06"/>
    <m/>
    <x v="0"/>
    <m/>
    <m/>
    <m/>
    <s v="2 - FATURADO"/>
    <n v="0"/>
    <x v="0"/>
    <x v="1"/>
    <m/>
  </r>
  <r>
    <x v="700"/>
    <s v="44.229.813/0001-23"/>
    <s v="NF SERVICOS DO"/>
    <n v="358584"/>
    <d v="2025-09-25T00:00:00"/>
    <n v="365399"/>
    <d v="2025-09-25T00:00:00"/>
    <m/>
    <n v="387.2"/>
    <d v="2025-10-25T00:00:00"/>
    <s v="E0220633"/>
    <s v="PD022633"/>
    <s v="Serviços de Publicidade Eletrônica"/>
    <n v="368.61"/>
    <m/>
    <x v="0"/>
    <m/>
    <m/>
    <m/>
    <s v="2 - FATURADO"/>
    <n v="0"/>
    <x v="0"/>
    <x v="1"/>
    <m/>
  </r>
  <r>
    <x v="700"/>
    <s v="44.229.813/0001-23"/>
    <s v="NF SERVICOS DO"/>
    <n v="358594"/>
    <d v="2025-09-25T00:00:00"/>
    <n v="365409"/>
    <d v="2025-09-25T00:00:00"/>
    <m/>
    <n v="497.83"/>
    <d v="2025-10-25T00:00:00"/>
    <s v="E0220633"/>
    <s v="PD022633"/>
    <s v="Serviços de Publicidade Eletrônica"/>
    <n v="473.93"/>
    <m/>
    <x v="0"/>
    <m/>
    <m/>
    <m/>
    <s v="2 - FATURADO"/>
    <n v="0"/>
    <x v="0"/>
    <x v="1"/>
    <m/>
  </r>
  <r>
    <x v="700"/>
    <s v="44.229.813/0001-23"/>
    <s v="NF SERVICOS DO"/>
    <n v="358741"/>
    <d v="2025-09-25T00:00:00"/>
    <n v="365556"/>
    <d v="2025-09-26T00:00:00"/>
    <m/>
    <n v="7854.59"/>
    <d v="2025-10-26T00:00:00"/>
    <s v="E0220633"/>
    <s v="PD022633"/>
    <s v="Serviços de Publicidade Eletrônica"/>
    <n v="7477.57"/>
    <m/>
    <x v="0"/>
    <m/>
    <m/>
    <m/>
    <s v="2 - FATURADO"/>
    <n v="0"/>
    <x v="0"/>
    <x v="1"/>
    <m/>
  </r>
  <r>
    <x v="701"/>
    <s v="44.229.821/0001-70"/>
    <s v="NF SERVICOS DO"/>
    <n v="353788"/>
    <d v="2025-09-08T00:00:00"/>
    <n v="360597"/>
    <d v="2025-09-08T00:00:00"/>
    <m/>
    <n v="331.88"/>
    <d v="2025-10-08T00:00:00"/>
    <s v="E0201605"/>
    <s v="PD201605"/>
    <s v="Serviços de Publicidade Eletrônica"/>
    <n v="315.95"/>
    <m/>
    <x v="0"/>
    <m/>
    <m/>
    <m/>
    <s v="2 - FATURADO"/>
    <n v="0"/>
    <x v="0"/>
    <x v="1"/>
    <m/>
  </r>
  <r>
    <x v="701"/>
    <s v="44.229.821/0001-70"/>
    <s v="NF SERVICOS DO"/>
    <n v="353877"/>
    <d v="2025-09-08T00:00:00"/>
    <n v="360686"/>
    <d v="2025-09-08T00:00:00"/>
    <m/>
    <n v="276.57"/>
    <d v="2025-10-08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701"/>
    <s v="44.229.821/0001-70"/>
    <s v="NF SERVICOS DO"/>
    <n v="354378"/>
    <d v="2025-09-10T00:00:00"/>
    <n v="361188"/>
    <d v="2025-09-10T00:00:00"/>
    <m/>
    <n v="221.26"/>
    <d v="2025-10-10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701"/>
    <s v="44.229.821/0001-70"/>
    <s v="NF SERVICOS DO"/>
    <n v="355543"/>
    <d v="2025-09-10T00:00:00"/>
    <n v="362353"/>
    <d v="2025-09-11T00:00:00"/>
    <m/>
    <n v="221.26"/>
    <d v="2025-10-11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701"/>
    <s v="44.229.821/0001-70"/>
    <s v="NF SERVICOS"/>
    <n v="193943"/>
    <d v="2025-09-11T00:00:00"/>
    <n v="2025577"/>
    <d v="2025-09-11T00:00:00"/>
    <d v="2025-08-01T00:00:00"/>
    <n v="2609.6"/>
    <d v="2025-10-11T00:00:00"/>
    <s v="E0230662"/>
    <s v="PD023662"/>
    <s v="PREFEITURA CADASTRO"/>
    <n v="2484.34"/>
    <d v="2025-08-01T00:00:00"/>
    <x v="0"/>
    <s v="1880100/23"/>
    <s v="188/2023"/>
    <s v="359.00008106/2023-97 APPS/ITO"/>
    <s v="2 - FATURADO"/>
    <n v="0"/>
    <x v="0"/>
    <x v="0"/>
    <m/>
  </r>
  <r>
    <x v="701"/>
    <s v="44.229.821/0001-70"/>
    <s v="NF SERVICOS DO"/>
    <n v="355889"/>
    <d v="2025-09-11T00:00:00"/>
    <n v="362702"/>
    <d v="2025-09-12T00:00:00"/>
    <m/>
    <n v="221.26"/>
    <d v="2025-10-12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701"/>
    <s v="44.229.821/0001-70"/>
    <s v="NF SERVICOS DO"/>
    <n v="356753"/>
    <d v="2025-09-16T00:00:00"/>
    <n v="363567"/>
    <d v="2025-09-17T00:00:00"/>
    <m/>
    <n v="221.26"/>
    <d v="2025-10-17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701"/>
    <s v="44.229.821/0001-70"/>
    <s v="NF SERVICOS DO"/>
    <n v="357697"/>
    <d v="2025-09-19T00:00:00"/>
    <n v="364510"/>
    <d v="2025-09-22T00:00:00"/>
    <m/>
    <n v="221.26"/>
    <d v="2025-10-22T00:00:00"/>
    <s v="E0201605"/>
    <s v="PD201605"/>
    <s v="Serviços de Publicidade Eletrônica"/>
    <n v="210.64"/>
    <m/>
    <x v="0"/>
    <m/>
    <m/>
    <m/>
    <s v="2 - FATURADO"/>
    <n v="0"/>
    <x v="0"/>
    <x v="1"/>
    <m/>
  </r>
  <r>
    <x v="701"/>
    <s v="44.229.821/0001-70"/>
    <s v="NF SERVICOS DO"/>
    <n v="358388"/>
    <d v="2025-09-25T00:00:00"/>
    <n v="365203"/>
    <d v="2025-09-25T00:00:00"/>
    <m/>
    <n v="276.57"/>
    <d v="2025-10-25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701"/>
    <s v="44.229.821/0001-70"/>
    <s v="NF SERVICOS DO"/>
    <n v="358831"/>
    <d v="2025-09-25T00:00:00"/>
    <n v="365646"/>
    <d v="2025-09-26T00:00:00"/>
    <m/>
    <n v="276.57"/>
    <d v="2025-10-26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701"/>
    <s v="44.229.821/0001-70"/>
    <s v="NF SERVICOS DO"/>
    <n v="359332"/>
    <d v="2025-09-29T00:00:00"/>
    <n v="366147"/>
    <d v="2025-09-30T00:00:00"/>
    <m/>
    <n v="276.57"/>
    <d v="2025-10-30T00:00:00"/>
    <s v="E0201605"/>
    <s v="PD201605"/>
    <s v="Serviços de Publicidade Eletrônica"/>
    <n v="263.29000000000002"/>
    <m/>
    <x v="0"/>
    <m/>
    <m/>
    <m/>
    <s v="2 - FATURADO"/>
    <n v="0"/>
    <x v="0"/>
    <x v="1"/>
    <m/>
  </r>
  <r>
    <x v="702"/>
    <s v="44.229.839/0001-71"/>
    <s v="ND-JUROS RECEBIMENTO"/>
    <s v="290850-1-NDJ1"/>
    <d v="2024-12-13T00:00:00"/>
    <n v="297200"/>
    <m/>
    <m/>
    <n v="5.85"/>
    <d v="2025-01-12T00:00:00"/>
    <m/>
    <m/>
    <s v="Nota de Debito Juros"/>
    <n v="5.85"/>
    <m/>
    <x v="0"/>
    <m/>
    <m/>
    <m/>
    <s v="2 - FATURADO"/>
    <n v="261"/>
    <x v="1"/>
    <x v="2"/>
    <m/>
  </r>
  <r>
    <x v="702"/>
    <s v="44.229.839/0001-71"/>
    <s v="ND-JUROS RECEBIMENTO"/>
    <s v="291559-1-NDJ1"/>
    <d v="2024-12-13T00:00:00"/>
    <n v="297910"/>
    <m/>
    <m/>
    <n v="10.53"/>
    <d v="2025-01-12T00:00:00"/>
    <m/>
    <m/>
    <s v="Nota de Debito Juros"/>
    <n v="10.53"/>
    <m/>
    <x v="0"/>
    <m/>
    <m/>
    <m/>
    <s v="2 - FATURADO"/>
    <n v="261"/>
    <x v="1"/>
    <x v="2"/>
    <m/>
  </r>
  <r>
    <x v="702"/>
    <s v="44.229.839/0001-71"/>
    <s v="ND-JUROS RECEBIMENTO"/>
    <s v="293115-1-NDJ1"/>
    <d v="2024-12-13T00:00:00"/>
    <n v="299506"/>
    <m/>
    <m/>
    <n v="3.55"/>
    <d v="2025-01-12T00:00:00"/>
    <m/>
    <m/>
    <s v="Nota de Debito Juros"/>
    <n v="3.55"/>
    <m/>
    <x v="0"/>
    <m/>
    <m/>
    <m/>
    <s v="2 - FATURADO"/>
    <n v="261"/>
    <x v="1"/>
    <x v="2"/>
    <m/>
  </r>
  <r>
    <x v="702"/>
    <s v="44.229.839/0001-71"/>
    <s v="ND-JUROS RECEBIMENTO"/>
    <s v="293638-1-NDJ1"/>
    <d v="2024-12-13T00:00:00"/>
    <n v="300039"/>
    <m/>
    <m/>
    <n v="6.76"/>
    <d v="2025-01-12T00:00:00"/>
    <m/>
    <m/>
    <s v="Nota de Debito Juros"/>
    <n v="6.76"/>
    <m/>
    <x v="0"/>
    <m/>
    <m/>
    <m/>
    <s v="2 - FATURADO"/>
    <n v="261"/>
    <x v="1"/>
    <x v="2"/>
    <m/>
  </r>
  <r>
    <x v="702"/>
    <s v="44.229.839/0001-71"/>
    <s v="ND-JUROS RECEBIMENTO"/>
    <s v="296752-1-NDJ1"/>
    <d v="2024-12-13T00:00:00"/>
    <n v="303165"/>
    <m/>
    <m/>
    <n v="0.2"/>
    <d v="2025-01-12T00:00:00"/>
    <m/>
    <m/>
    <s v="Nota de Debito Juros"/>
    <n v="0.2"/>
    <m/>
    <x v="0"/>
    <m/>
    <m/>
    <m/>
    <s v="2 - FATURADO"/>
    <n v="261"/>
    <x v="1"/>
    <x v="2"/>
    <m/>
  </r>
  <r>
    <x v="702"/>
    <s v="44.229.839/0001-71"/>
    <s v="NF SERVICOS DO"/>
    <n v="339782"/>
    <d v="2025-07-08T00:00:00"/>
    <n v="346532"/>
    <d v="2025-07-08T00:00:00"/>
    <m/>
    <n v="368.76"/>
    <d v="2025-08-07T00:00:00"/>
    <s v="E0202038"/>
    <s v="PD202038"/>
    <s v="Serviços de Publicidade Eletrônica"/>
    <n v="351.06"/>
    <m/>
    <x v="0"/>
    <m/>
    <m/>
    <m/>
    <s v="2 - FATURADO"/>
    <n v="54"/>
    <x v="5"/>
    <x v="1"/>
    <m/>
  </r>
  <r>
    <x v="702"/>
    <s v="44.229.839/0001-71"/>
    <s v="NF SERVICOS DO"/>
    <n v="342744"/>
    <d v="2025-07-17T00:00:00"/>
    <n v="349506"/>
    <d v="2025-07-17T00:00:00"/>
    <m/>
    <n v="414.85"/>
    <d v="2025-08-16T00:00:00"/>
    <s v="E0202038"/>
    <s v="PD202038"/>
    <s v="Serviços de Publicidade Eletrônica"/>
    <n v="394.94"/>
    <m/>
    <x v="0"/>
    <m/>
    <m/>
    <m/>
    <s v="2 - FATURADO"/>
    <n v="45"/>
    <x v="5"/>
    <x v="1"/>
    <m/>
  </r>
  <r>
    <x v="702"/>
    <s v="44.229.839/0001-71"/>
    <s v="NF SERVICOS DO"/>
    <n v="342849"/>
    <d v="2025-07-17T00:00:00"/>
    <n v="349611"/>
    <d v="2025-07-17T00:00:00"/>
    <m/>
    <n v="276.57"/>
    <d v="2025-08-16T00:00:00"/>
    <s v="E0202038"/>
    <s v="PD202038"/>
    <s v="Serviços de Publicidade Eletrônica"/>
    <n v="263.29000000000002"/>
    <m/>
    <x v="0"/>
    <m/>
    <m/>
    <m/>
    <s v="2 - FATURADO"/>
    <n v="45"/>
    <x v="5"/>
    <x v="1"/>
    <m/>
  </r>
  <r>
    <x v="702"/>
    <s v="44.229.839/0001-71"/>
    <s v="NF SERVICOS DO"/>
    <n v="346866"/>
    <d v="2025-07-31T00:00:00"/>
    <n v="353651"/>
    <d v="2025-08-01T00:00:00"/>
    <m/>
    <n v="414.85"/>
    <d v="2025-08-31T00:00:00"/>
    <s v="E0202038"/>
    <s v="PD202038"/>
    <s v="Serviços de Publicidade Eletrônica"/>
    <n v="394.94"/>
    <m/>
    <x v="0"/>
    <m/>
    <m/>
    <m/>
    <s v="2 - FATURADO"/>
    <n v="30"/>
    <x v="2"/>
    <x v="1"/>
    <m/>
  </r>
  <r>
    <x v="702"/>
    <s v="44.229.839/0001-71"/>
    <s v="NF SERVICOS DO"/>
    <n v="348607"/>
    <d v="2025-08-08T00:00:00"/>
    <n v="355395"/>
    <d v="2025-08-08T00:00:00"/>
    <m/>
    <n v="368.76"/>
    <d v="2025-09-07T00:00:00"/>
    <s v="E0202038"/>
    <s v="PD202038"/>
    <s v="Serviços de Publicidade Eletrônica"/>
    <n v="351.06"/>
    <m/>
    <x v="0"/>
    <m/>
    <m/>
    <m/>
    <s v="2 - FATURADO"/>
    <n v="23"/>
    <x v="2"/>
    <x v="1"/>
    <m/>
  </r>
  <r>
    <x v="702"/>
    <s v="44.229.839/0001-71"/>
    <s v="NF SERVICOS DO"/>
    <n v="349019"/>
    <d v="2025-08-11T00:00:00"/>
    <n v="355809"/>
    <d v="2025-08-12T00:00:00"/>
    <m/>
    <n v="414.85"/>
    <d v="2025-09-11T00:00:00"/>
    <s v="E0202038"/>
    <s v="PD202038"/>
    <s v="Serviços de Publicidade Eletrônica"/>
    <n v="394.94"/>
    <m/>
    <x v="0"/>
    <m/>
    <m/>
    <m/>
    <s v="2 - FATURADO"/>
    <n v="19"/>
    <x v="2"/>
    <x v="1"/>
    <m/>
  </r>
  <r>
    <x v="702"/>
    <s v="44.229.839/0001-71"/>
    <s v="NF SERVICOS DO"/>
    <n v="349020"/>
    <d v="2025-08-11T00:00:00"/>
    <n v="355810"/>
    <d v="2025-08-12T00:00:00"/>
    <m/>
    <n v="414.85"/>
    <d v="2025-09-11T00:00:00"/>
    <s v="E0202038"/>
    <s v="PD202038"/>
    <s v="Serviços de Publicidade Eletrônica"/>
    <n v="394.94"/>
    <m/>
    <x v="0"/>
    <m/>
    <m/>
    <m/>
    <s v="2 - FATURADO"/>
    <n v="19"/>
    <x v="2"/>
    <x v="1"/>
    <m/>
  </r>
  <r>
    <x v="702"/>
    <s v="44.229.839/0001-71"/>
    <s v="NF SERVICOS DO"/>
    <n v="350035"/>
    <d v="2025-08-14T00:00:00"/>
    <n v="356829"/>
    <d v="2025-08-15T00:00:00"/>
    <m/>
    <n v="414.85"/>
    <d v="2025-09-14T00:00:00"/>
    <s v="E0202038"/>
    <s v="PD202038"/>
    <s v="Serviços de Publicidade Eletrônica"/>
    <n v="394.94"/>
    <m/>
    <x v="0"/>
    <m/>
    <m/>
    <m/>
    <s v="2 - FATURADO"/>
    <n v="16"/>
    <x v="2"/>
    <x v="1"/>
    <m/>
  </r>
  <r>
    <x v="702"/>
    <s v="44.229.839/0001-71"/>
    <s v="NF SERVICOS DO"/>
    <n v="351866"/>
    <d v="2025-08-22T00:00:00"/>
    <n v="358673"/>
    <d v="2025-08-25T00:00:00"/>
    <m/>
    <n v="414.85"/>
    <d v="2025-09-24T00:00:00"/>
    <s v="E0202038"/>
    <s v="PD202038"/>
    <s v="Serviços de Publicidade Eletrônica"/>
    <n v="394.94"/>
    <m/>
    <x v="0"/>
    <m/>
    <m/>
    <m/>
    <s v="2 - FATURADO"/>
    <n v="6"/>
    <x v="2"/>
    <x v="1"/>
    <m/>
  </r>
  <r>
    <x v="702"/>
    <s v="44.229.839/0001-71"/>
    <s v="NF SERVICOS DO"/>
    <n v="352387"/>
    <d v="2025-08-26T00:00:00"/>
    <n v="359194"/>
    <d v="2025-08-27T00:00:00"/>
    <m/>
    <n v="414.85"/>
    <d v="2025-09-26T00:00:00"/>
    <s v="E0202038"/>
    <s v="PD202038"/>
    <s v="Serviços de Publicidade Eletrônica"/>
    <n v="394.94"/>
    <m/>
    <x v="0"/>
    <m/>
    <m/>
    <m/>
    <s v="2 - FATURADO"/>
    <n v="4"/>
    <x v="2"/>
    <x v="1"/>
    <m/>
  </r>
  <r>
    <x v="702"/>
    <s v="44.229.839/0001-71"/>
    <s v="NF SERVICOS DO"/>
    <n v="352401"/>
    <d v="2025-08-26T00:00:00"/>
    <n v="359208"/>
    <d v="2025-08-27T00:00:00"/>
    <m/>
    <n v="414.85"/>
    <d v="2025-09-26T00:00:00"/>
    <s v="E0202038"/>
    <s v="PD202038"/>
    <s v="Serviços de Publicidade Eletrônica"/>
    <n v="394.94"/>
    <m/>
    <x v="0"/>
    <m/>
    <m/>
    <m/>
    <s v="2 - FATURADO"/>
    <n v="4"/>
    <x v="2"/>
    <x v="1"/>
    <m/>
  </r>
  <r>
    <x v="702"/>
    <s v="44.229.839/0001-71"/>
    <s v="NF SERVICOS DO"/>
    <n v="353055"/>
    <d v="2025-08-28T00:00:00"/>
    <n v="359862"/>
    <d v="2025-08-29T00:00:00"/>
    <m/>
    <n v="276.57"/>
    <d v="2025-09-28T00:00:00"/>
    <s v="E0202038"/>
    <s v="PD202038"/>
    <s v="Serviços de Publicidade Eletrônica"/>
    <n v="263.29000000000002"/>
    <m/>
    <x v="0"/>
    <m/>
    <m/>
    <m/>
    <s v="2 - FATURADO"/>
    <n v="2"/>
    <x v="2"/>
    <x v="1"/>
    <m/>
  </r>
  <r>
    <x v="702"/>
    <s v="44.229.839/0001-71"/>
    <s v="NF SERVICOS DO"/>
    <n v="353056"/>
    <d v="2025-08-28T00:00:00"/>
    <n v="359863"/>
    <d v="2025-08-29T00:00:00"/>
    <m/>
    <n v="460.95"/>
    <d v="2025-09-28T00:00:00"/>
    <s v="E0202038"/>
    <s v="PD202038"/>
    <s v="Serviços de Publicidade Eletrônica"/>
    <n v="438.82"/>
    <m/>
    <x v="0"/>
    <m/>
    <m/>
    <m/>
    <s v="2 - FATURADO"/>
    <n v="2"/>
    <x v="2"/>
    <x v="1"/>
    <m/>
  </r>
  <r>
    <x v="702"/>
    <s v="44.229.839/0001-71"/>
    <s v="NF SERVICOS DO"/>
    <n v="354084"/>
    <d v="2025-09-09T00:00:00"/>
    <n v="360894"/>
    <d v="2025-09-09T00:00:00"/>
    <m/>
    <n v="460.95"/>
    <d v="2025-10-09T00:00:00"/>
    <s v="E0202038"/>
    <s v="PD202038"/>
    <s v="Serviços de Publicidade Eletrônica"/>
    <n v="438.82"/>
    <m/>
    <x v="0"/>
    <m/>
    <m/>
    <m/>
    <s v="2 - FATURADO"/>
    <n v="0"/>
    <x v="0"/>
    <x v="1"/>
    <m/>
  </r>
  <r>
    <x v="702"/>
    <s v="44.229.839/0001-71"/>
    <s v="NF SERVICOS DO"/>
    <n v="354732"/>
    <d v="2025-09-10T00:00:00"/>
    <n v="361542"/>
    <d v="2025-09-10T00:00:00"/>
    <m/>
    <n v="322.67"/>
    <d v="2025-10-10T00:00:00"/>
    <s v="E0202038"/>
    <s v="PD202038"/>
    <s v="Serviços de Publicidade Eletrônica"/>
    <n v="307.18"/>
    <m/>
    <x v="0"/>
    <m/>
    <m/>
    <m/>
    <s v="2 - FATURADO"/>
    <n v="0"/>
    <x v="0"/>
    <x v="1"/>
    <m/>
  </r>
  <r>
    <x v="702"/>
    <s v="44.229.839/0001-71"/>
    <s v="NF SERVICOS DO"/>
    <n v="355361"/>
    <d v="2025-09-10T00:00:00"/>
    <n v="362171"/>
    <d v="2025-09-10T00:00:00"/>
    <m/>
    <n v="460.95"/>
    <d v="2025-10-10T00:00:00"/>
    <s v="E0202038"/>
    <s v="PD202038"/>
    <s v="Serviços de Publicidade Eletrônica"/>
    <n v="438.82"/>
    <m/>
    <x v="0"/>
    <m/>
    <m/>
    <m/>
    <s v="2 - FATURADO"/>
    <n v="0"/>
    <x v="0"/>
    <x v="1"/>
    <m/>
  </r>
  <r>
    <x v="702"/>
    <s v="44.229.839/0001-71"/>
    <s v="NF SERVICOS DO"/>
    <n v="356888"/>
    <d v="2025-09-17T00:00:00"/>
    <n v="363701"/>
    <d v="2025-09-18T00:00:00"/>
    <m/>
    <n v="276.57"/>
    <d v="2025-10-18T00:00:00"/>
    <s v="E0202038"/>
    <s v="PD202038"/>
    <s v="Serviços de Publicidade Eletrônica"/>
    <n v="263.29000000000002"/>
    <m/>
    <x v="0"/>
    <m/>
    <m/>
    <m/>
    <s v="2 - FATURADO"/>
    <n v="0"/>
    <x v="0"/>
    <x v="1"/>
    <m/>
  </r>
  <r>
    <x v="702"/>
    <s v="44.229.839/0001-71"/>
    <s v="NF SERVICOS DO"/>
    <n v="357174"/>
    <d v="2025-09-17T00:00:00"/>
    <n v="363987"/>
    <d v="2025-09-18T00:00:00"/>
    <m/>
    <n v="322.67"/>
    <d v="2025-10-18T00:00:00"/>
    <s v="E0202038"/>
    <s v="PD202038"/>
    <s v="Serviços de Publicidade Eletrônica"/>
    <n v="307.18"/>
    <m/>
    <x v="0"/>
    <m/>
    <m/>
    <m/>
    <s v="2 - FATURADO"/>
    <n v="0"/>
    <x v="0"/>
    <x v="1"/>
    <m/>
  </r>
  <r>
    <x v="702"/>
    <s v="44.229.839/0001-71"/>
    <s v="NF SERVICOS DO"/>
    <n v="357506"/>
    <d v="2025-09-19T00:00:00"/>
    <n v="364319"/>
    <d v="2025-09-22T00:00:00"/>
    <m/>
    <n v="460.95"/>
    <d v="2025-10-22T00:00:00"/>
    <s v="E0202038"/>
    <s v="PD202038"/>
    <s v="Serviços de Publicidade Eletrônica"/>
    <n v="438.82"/>
    <m/>
    <x v="0"/>
    <m/>
    <m/>
    <m/>
    <s v="2 - FATURADO"/>
    <n v="0"/>
    <x v="0"/>
    <x v="1"/>
    <m/>
  </r>
  <r>
    <x v="702"/>
    <s v="44.229.839/0001-71"/>
    <s v="NF SERVICOS DO"/>
    <n v="357512"/>
    <d v="2025-09-19T00:00:00"/>
    <n v="364325"/>
    <d v="2025-09-22T00:00:00"/>
    <m/>
    <n v="460.95"/>
    <d v="2025-10-22T00:00:00"/>
    <s v="E0202038"/>
    <s v="PD202038"/>
    <s v="Serviços de Publicidade Eletrônica"/>
    <n v="438.82"/>
    <m/>
    <x v="0"/>
    <m/>
    <m/>
    <m/>
    <s v="2 - FATURADO"/>
    <n v="0"/>
    <x v="0"/>
    <x v="1"/>
    <m/>
  </r>
  <r>
    <x v="702"/>
    <s v="44.229.839/0001-71"/>
    <s v="NF SERVICOS DO"/>
    <n v="358363"/>
    <d v="2025-09-25T00:00:00"/>
    <n v="365178"/>
    <d v="2025-09-25T00:00:00"/>
    <m/>
    <n v="230.47"/>
    <d v="2025-10-25T00:00:00"/>
    <s v="E0202038"/>
    <s v="PD202038"/>
    <s v="Serviços de Publicidade Eletrônica"/>
    <n v="219.41"/>
    <m/>
    <x v="0"/>
    <m/>
    <m/>
    <m/>
    <s v="2 - FATURADO"/>
    <n v="0"/>
    <x v="0"/>
    <x v="1"/>
    <m/>
  </r>
  <r>
    <x v="702"/>
    <s v="44.229.839/0001-71"/>
    <s v="NF SERVICOS DO"/>
    <n v="358377"/>
    <d v="2025-09-25T00:00:00"/>
    <n v="365192"/>
    <d v="2025-09-25T00:00:00"/>
    <m/>
    <n v="230.47"/>
    <d v="2025-10-25T00:00:00"/>
    <s v="E0202038"/>
    <s v="PD202038"/>
    <s v="Serviços de Publicidade Eletrônica"/>
    <n v="219.41"/>
    <m/>
    <x v="0"/>
    <m/>
    <m/>
    <m/>
    <s v="2 - FATURADO"/>
    <n v="0"/>
    <x v="0"/>
    <x v="1"/>
    <m/>
  </r>
  <r>
    <x v="703"/>
    <s v="44.256.039/0001-40"/>
    <s v="ND-OPERADORA CIELO"/>
    <n v="26711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704"/>
    <s v="44.358.067/0001-78"/>
    <s v="NF SERVICOS DO"/>
    <n v="218803"/>
    <d v="2023-08-30T00:00:00"/>
    <n v="224364"/>
    <d v="2023-08-31T00:00:00"/>
    <m/>
    <n v="54"/>
    <d v="2023-09-30T00:00:00"/>
    <m/>
    <m/>
    <s v="Boletim - Diário Oficial Informa"/>
    <n v="54"/>
    <m/>
    <x v="0"/>
    <m/>
    <m/>
    <m/>
    <s v="3 - FATURADO DO INFORMA"/>
    <n v="731"/>
    <x v="3"/>
    <x v="1"/>
    <m/>
  </r>
  <r>
    <x v="705"/>
    <s v="44.405.967/0001-29"/>
    <s v="NF SERVICOS DO"/>
    <n v="353181"/>
    <d v="2025-09-08T00:00:00"/>
    <n v="359990"/>
    <d v="2025-09-08T00:00:00"/>
    <m/>
    <n v="737.52"/>
    <d v="2025-10-08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705"/>
    <s v="44.405.967/0001-29"/>
    <s v="NF SERVICOS DO"/>
    <n v="353254"/>
    <d v="2025-09-08T00:00:00"/>
    <n v="360063"/>
    <d v="2025-09-08T00:00:00"/>
    <m/>
    <n v="737.52"/>
    <d v="2025-10-08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705"/>
    <s v="44.405.967/0001-29"/>
    <s v="NF SERVICOS DO"/>
    <n v="354976"/>
    <d v="2025-09-10T00:00:00"/>
    <n v="361786"/>
    <d v="2025-09-10T00:00:00"/>
    <m/>
    <n v="737.52"/>
    <d v="2025-10-10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705"/>
    <s v="44.405.967/0001-29"/>
    <s v="NF SERVICOS DO"/>
    <n v="355330"/>
    <d v="2025-09-10T00:00:00"/>
    <n v="362140"/>
    <d v="2025-09-10T00:00:00"/>
    <m/>
    <n v="737.52"/>
    <d v="2025-10-10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705"/>
    <s v="44.405.967/0001-29"/>
    <s v="NF SERVICOS DO"/>
    <n v="355795"/>
    <d v="2025-09-11T00:00:00"/>
    <n v="362608"/>
    <d v="2025-09-12T00:00:00"/>
    <m/>
    <n v="1106.28"/>
    <d v="2025-10-12T00:00:00"/>
    <s v="E0240956"/>
    <s v="PD024956"/>
    <s v="Serviços de Publicidade Eletrônica"/>
    <n v="1053.18"/>
    <m/>
    <x v="0"/>
    <m/>
    <m/>
    <m/>
    <s v="2 - FATURADO"/>
    <n v="0"/>
    <x v="0"/>
    <x v="1"/>
    <m/>
  </r>
  <r>
    <x v="705"/>
    <s v="44.405.967/0001-29"/>
    <s v="NF SERVICOS DO"/>
    <n v="356369"/>
    <d v="2025-09-15T00:00:00"/>
    <n v="363182"/>
    <d v="2025-09-16T00:00:00"/>
    <m/>
    <n v="829.71"/>
    <d v="2025-10-16T00:00:00"/>
    <s v="E0240956"/>
    <s v="PD024956"/>
    <s v="Serviços de Publicidade Eletrônica"/>
    <n v="789.88"/>
    <m/>
    <x v="0"/>
    <m/>
    <m/>
    <m/>
    <s v="2 - FATURADO"/>
    <n v="0"/>
    <x v="0"/>
    <x v="1"/>
    <m/>
  </r>
  <r>
    <x v="705"/>
    <s v="44.405.967/0001-29"/>
    <s v="NF SERVICOS DO"/>
    <n v="356848"/>
    <d v="2025-09-16T00:00:00"/>
    <n v="363661"/>
    <d v="2025-09-17T00:00:00"/>
    <m/>
    <n v="737.52"/>
    <d v="2025-10-17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705"/>
    <s v="44.405.967/0001-29"/>
    <s v="NF SERVICOS DO"/>
    <n v="357095"/>
    <d v="2025-09-17T00:00:00"/>
    <n v="363908"/>
    <d v="2025-09-18T00:00:00"/>
    <m/>
    <n v="921.9"/>
    <d v="2025-10-18T00:00:00"/>
    <s v="E0240956"/>
    <s v="PD024956"/>
    <s v="Serviços de Publicidade Eletrônica"/>
    <n v="877.65"/>
    <m/>
    <x v="0"/>
    <m/>
    <m/>
    <m/>
    <s v="2 - FATURADO"/>
    <n v="0"/>
    <x v="0"/>
    <x v="1"/>
    <m/>
  </r>
  <r>
    <x v="705"/>
    <s v="44.405.967/0001-29"/>
    <s v="NF SERVICOS DO"/>
    <n v="357354"/>
    <d v="2025-09-18T00:00:00"/>
    <n v="364167"/>
    <d v="2025-09-19T00:00:00"/>
    <m/>
    <n v="737.52"/>
    <d v="2025-10-19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705"/>
    <s v="44.405.967/0001-29"/>
    <s v="NF SERVICOS DO"/>
    <n v="357414"/>
    <d v="2025-09-18T00:00:00"/>
    <n v="364227"/>
    <d v="2025-09-19T00:00:00"/>
    <m/>
    <n v="460.95"/>
    <d v="2025-10-19T00:00:00"/>
    <s v="E0240956"/>
    <s v="PD024956"/>
    <s v="Serviços de Publicidade Eletrônica"/>
    <n v="438.82"/>
    <m/>
    <x v="0"/>
    <m/>
    <m/>
    <m/>
    <s v="2 - FATURADO"/>
    <n v="0"/>
    <x v="0"/>
    <x v="1"/>
    <m/>
  </r>
  <r>
    <x v="705"/>
    <s v="44.405.967/0001-29"/>
    <s v="NF SERVICOS DO"/>
    <n v="357439"/>
    <d v="2025-09-18T00:00:00"/>
    <n v="364252"/>
    <d v="2025-09-19T00:00:00"/>
    <m/>
    <n v="553.14"/>
    <d v="2025-10-19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705"/>
    <s v="44.405.967/0001-29"/>
    <s v="NF SERVICOS DO"/>
    <n v="358278"/>
    <d v="2025-09-23T00:00:00"/>
    <n v="365093"/>
    <d v="2025-09-24T00:00:00"/>
    <m/>
    <n v="553.14"/>
    <d v="2025-10-24T00:00:00"/>
    <s v="E0240956"/>
    <s v="PD024956"/>
    <s v="Serviços de Publicidade Eletrônica"/>
    <n v="526.59"/>
    <m/>
    <x v="0"/>
    <m/>
    <m/>
    <m/>
    <s v="2 - FATURADO"/>
    <n v="0"/>
    <x v="0"/>
    <x v="1"/>
    <m/>
  </r>
  <r>
    <x v="705"/>
    <s v="44.405.967/0001-29"/>
    <s v="NF SERVICOS DO"/>
    <n v="358471"/>
    <d v="2025-09-25T00:00:00"/>
    <n v="365286"/>
    <d v="2025-09-25T00:00:00"/>
    <m/>
    <n v="737.52"/>
    <d v="2025-10-25T00:00:00"/>
    <s v="E0240956"/>
    <s v="PD024956"/>
    <s v="Serviços de Publicidade Eletrônica"/>
    <n v="702.12"/>
    <m/>
    <x v="0"/>
    <m/>
    <m/>
    <m/>
    <s v="2 - FATURADO"/>
    <n v="0"/>
    <x v="0"/>
    <x v="1"/>
    <m/>
  </r>
  <r>
    <x v="706"/>
    <s v="44.413.680/0001-40"/>
    <s v="ND-RATEIO CONDOM PPT"/>
    <n v="20984"/>
    <d v="2025-09-30T00:00:00"/>
    <m/>
    <m/>
    <m/>
    <n v="15718.94"/>
    <d v="2025-10-31T00:00:00"/>
    <s v="CARGA INICIAL RATEIO CONDOM PPT"/>
    <m/>
    <s v="CARGA INICIAL RATEIO CONDOM PPT"/>
    <n v="15718.94"/>
    <m/>
    <x v="0"/>
    <m/>
    <m/>
    <m/>
    <s v="31 DIAS"/>
    <n v="0"/>
    <x v="0"/>
    <x v="8"/>
    <m/>
  </r>
  <r>
    <x v="706"/>
    <s v="44.413.680/0001-40"/>
    <s v="ND-RATEIO CONDOM PPT"/>
    <n v="20985"/>
    <d v="2025-09-30T00:00:00"/>
    <m/>
    <m/>
    <m/>
    <n v="17508.13"/>
    <d v="2025-10-31T00:00:00"/>
    <s v="CARGA INICIAL RATEIO CONDOM PPT"/>
    <m/>
    <s v="CARGA INICIAL RATEIO CONDOM PPT"/>
    <n v="17508.13"/>
    <m/>
    <x v="0"/>
    <m/>
    <m/>
    <m/>
    <s v="31 DIAS"/>
    <n v="0"/>
    <x v="0"/>
    <x v="8"/>
    <m/>
  </r>
  <r>
    <x v="706"/>
    <s v="44.413.680/0001-40"/>
    <s v="ND-RATEIO CONDOM PPT"/>
    <n v="20986"/>
    <d v="2025-09-30T00:00:00"/>
    <m/>
    <m/>
    <m/>
    <n v="16338.23"/>
    <d v="2025-10-31T00:00:00"/>
    <s v="CARGA INICIAL RATEIO CONDOM PPT"/>
    <m/>
    <s v="CARGA INICIAL RATEIO CONDOM PPT"/>
    <n v="16338.23"/>
    <m/>
    <x v="0"/>
    <m/>
    <m/>
    <m/>
    <s v="31 DIAS"/>
    <n v="0"/>
    <x v="0"/>
    <x v="8"/>
    <m/>
  </r>
  <r>
    <x v="706"/>
    <s v="44.413.680/0001-40"/>
    <s v="ND-RATEIO CONDOM PPT"/>
    <n v="20987"/>
    <d v="2025-09-30T00:00:00"/>
    <m/>
    <m/>
    <m/>
    <n v="15345.28"/>
    <d v="2025-10-31T00:00:00"/>
    <s v="CARGA INICIAL RATEIO CONDOM PPT"/>
    <m/>
    <s v="CARGA INICIAL RATEIO CONDOM PPT"/>
    <n v="15345.28"/>
    <m/>
    <x v="0"/>
    <m/>
    <m/>
    <m/>
    <s v="31 DIAS"/>
    <n v="0"/>
    <x v="0"/>
    <x v="8"/>
    <m/>
  </r>
  <r>
    <x v="706"/>
    <s v="44.413.680/0001-40"/>
    <s v="ND-RATEIO CONDOM PPT"/>
    <n v="20988"/>
    <d v="2025-09-30T00:00:00"/>
    <m/>
    <m/>
    <m/>
    <n v="15280.94"/>
    <d v="2025-10-31T00:00:00"/>
    <s v="CARGA INICIAL RATEIO CONDOM PPT"/>
    <m/>
    <s v="CARGA INICIAL RATEIO CONDOM PPT"/>
    <n v="15280.94"/>
    <m/>
    <x v="0"/>
    <m/>
    <m/>
    <m/>
    <s v="31 DIAS"/>
    <n v="0"/>
    <x v="0"/>
    <x v="8"/>
    <m/>
  </r>
  <r>
    <x v="706"/>
    <s v="44.413.680/0001-40"/>
    <s v="ND-RATEIO CONDOM PPT"/>
    <n v="20989"/>
    <d v="2025-09-30T00:00:00"/>
    <m/>
    <m/>
    <m/>
    <n v="19590.32"/>
    <d v="2025-10-31T00:00:00"/>
    <s v="CARGA INICIAL RATEIO CONDOM PPT"/>
    <m/>
    <s v="CARGA INICIAL RATEIO CONDOM PPT"/>
    <n v="19590.32"/>
    <m/>
    <x v="0"/>
    <m/>
    <m/>
    <m/>
    <s v="31 DIAS"/>
    <n v="0"/>
    <x v="0"/>
    <x v="8"/>
    <m/>
  </r>
  <r>
    <x v="706"/>
    <s v="44.413.680/0001-40"/>
    <s v="ND-RATEIO CONDOM PPT"/>
    <n v="20990"/>
    <d v="2025-09-30T00:00:00"/>
    <m/>
    <m/>
    <m/>
    <n v="17686.03"/>
    <d v="2025-10-31T00:00:00"/>
    <s v="CARGA INICIAL RATEIO CONDOM PPT"/>
    <m/>
    <s v="CARGA INICIAL RATEIO CONDOM PPT"/>
    <n v="17686.03"/>
    <m/>
    <x v="0"/>
    <m/>
    <m/>
    <m/>
    <s v="31 DIAS"/>
    <n v="0"/>
    <x v="0"/>
    <x v="8"/>
    <m/>
  </r>
  <r>
    <x v="706"/>
    <s v="44.413.680/0001-40"/>
    <s v="ND-RATEIO CONDOM PPT"/>
    <n v="20991"/>
    <d v="2025-09-30T00:00:00"/>
    <m/>
    <m/>
    <m/>
    <n v="69316.39"/>
    <d v="2025-10-31T00:00:00"/>
    <s v="CARGA INICIAL RATEIO CONDOM PPT"/>
    <m/>
    <s v="CARGA INICIAL RATEIO CONDOM PPT"/>
    <n v="69316.39"/>
    <m/>
    <x v="0"/>
    <m/>
    <m/>
    <m/>
    <s v="31 DIAS"/>
    <n v="0"/>
    <x v="0"/>
    <x v="8"/>
    <m/>
  </r>
  <r>
    <x v="706"/>
    <s v="44.413.680/0001-40"/>
    <s v="ND-RATEIO CONDOM PPT"/>
    <n v="20992"/>
    <d v="2025-09-30T00:00:00"/>
    <m/>
    <m/>
    <m/>
    <n v="46207.49"/>
    <d v="2025-10-31T00:00:00"/>
    <s v="CARGA INICIAL RATEIO CONDOM PPT"/>
    <m/>
    <s v="CARGA INICIAL RATEIO CONDOM PPT"/>
    <n v="46207.49"/>
    <m/>
    <x v="0"/>
    <m/>
    <m/>
    <m/>
    <s v="31 DIAS"/>
    <n v="0"/>
    <x v="0"/>
    <x v="8"/>
    <m/>
  </r>
  <r>
    <x v="706"/>
    <s v="44.413.680/0001-40"/>
    <s v="ND-RATEIO CONDOM PPT"/>
    <n v="20993"/>
    <d v="2025-09-30T00:00:00"/>
    <m/>
    <m/>
    <m/>
    <n v="19961.36"/>
    <d v="2025-10-31T00:00:00"/>
    <s v="CARGA INICIAL RATEIO CONDOM PPT"/>
    <m/>
    <s v="CARGA INICIAL RATEIO CONDOM PPT"/>
    <n v="19961.36"/>
    <m/>
    <x v="0"/>
    <m/>
    <m/>
    <m/>
    <s v="31 DIAS"/>
    <n v="0"/>
    <x v="0"/>
    <x v="8"/>
    <m/>
  </r>
  <r>
    <x v="706"/>
    <s v="44.413.680/0001-40"/>
    <s v="ND-RATEIO CONDOM PPT"/>
    <n v="20994"/>
    <d v="2025-09-30T00:00:00"/>
    <m/>
    <m/>
    <m/>
    <n v="16571.330000000002"/>
    <d v="2025-10-31T00:00:00"/>
    <s v="CARGA INICIAL RATEIO CONDOM PPT"/>
    <m/>
    <s v="CARGA INICIAL RATEIO CONDOM PPT"/>
    <n v="16571.330000000002"/>
    <m/>
    <x v="0"/>
    <m/>
    <m/>
    <m/>
    <s v="31 DIAS"/>
    <n v="0"/>
    <x v="0"/>
    <x v="8"/>
    <m/>
  </r>
  <r>
    <x v="706"/>
    <s v="44.413.680/0001-40"/>
    <s v="ND-RATEIO CONDOM PPT"/>
    <n v="20995"/>
    <d v="2025-09-30T00:00:00"/>
    <m/>
    <m/>
    <m/>
    <n v="26661.5"/>
    <d v="2025-10-31T00:00:00"/>
    <s v="CARGA INICIAL RATEIO CONDOM PPT"/>
    <m/>
    <s v="CARGA INICIAL RATEIO CONDOM PPT"/>
    <n v="26661.5"/>
    <m/>
    <x v="0"/>
    <m/>
    <m/>
    <m/>
    <s v="31 DIAS"/>
    <n v="0"/>
    <x v="0"/>
    <x v="8"/>
    <m/>
  </r>
  <r>
    <x v="706"/>
    <s v="44.413.680/0001-40"/>
    <s v="ND-RATEIO CONDOM PPT"/>
    <n v="20996"/>
    <d v="2025-09-30T00:00:00"/>
    <m/>
    <m/>
    <m/>
    <n v="14621.44"/>
    <d v="2025-10-31T00:00:00"/>
    <s v="CARGA INICIAL RATEIO CONDOM PPT"/>
    <m/>
    <s v="CARGA INICIAL RATEIO CONDOM PPT"/>
    <n v="14621.44"/>
    <m/>
    <x v="0"/>
    <m/>
    <m/>
    <m/>
    <s v="31 DIAS"/>
    <n v="0"/>
    <x v="0"/>
    <x v="8"/>
    <m/>
  </r>
  <r>
    <x v="706"/>
    <s v="44.413.680/0001-40"/>
    <s v="ND-RATEIO CONDOM PPT"/>
    <n v="20997"/>
    <d v="2025-09-30T00:00:00"/>
    <m/>
    <m/>
    <m/>
    <n v="74791.19"/>
    <d v="2025-10-31T00:00:00"/>
    <s v="CARGA INICIAL RATEIO CONDOM PPT"/>
    <m/>
    <s v="CARGA INICIAL RATEIO CONDOM PPT"/>
    <n v="74791.19"/>
    <m/>
    <x v="0"/>
    <m/>
    <m/>
    <m/>
    <s v="31 DIAS"/>
    <n v="0"/>
    <x v="0"/>
    <x v="8"/>
    <m/>
  </r>
  <r>
    <x v="706"/>
    <s v="44.413.680/0001-40"/>
    <s v="ND-RATEIO CONDOM PPT"/>
    <n v="20998"/>
    <d v="2025-09-30T00:00:00"/>
    <m/>
    <m/>
    <m/>
    <n v="29247.67"/>
    <d v="2025-10-31T00:00:00"/>
    <s v="CARGA INICIAL RATEIO CONDOM PPT"/>
    <m/>
    <s v="CARGA INICIAL RATEIO CONDOM PPT"/>
    <n v="29247.67"/>
    <m/>
    <x v="0"/>
    <m/>
    <m/>
    <m/>
    <s v="31 DIAS"/>
    <n v="0"/>
    <x v="0"/>
    <x v="8"/>
    <m/>
  </r>
  <r>
    <x v="706"/>
    <s v="44.413.680/0001-40"/>
    <s v="ND-RATEIO CONDOM PPT"/>
    <n v="20999"/>
    <d v="2025-09-30T00:00:00"/>
    <m/>
    <m/>
    <m/>
    <n v="19780.669999999998"/>
    <d v="2025-10-31T00:00:00"/>
    <s v="CARGA INICIAL RATEIO CONDOM PPT"/>
    <m/>
    <s v="CARGA INICIAL RATEIO CONDOM PPT"/>
    <n v="19780.669999999998"/>
    <m/>
    <x v="0"/>
    <m/>
    <m/>
    <m/>
    <s v="31 DIAS"/>
    <n v="0"/>
    <x v="0"/>
    <x v="8"/>
    <m/>
  </r>
  <r>
    <x v="706"/>
    <s v="44.413.680/0001-40"/>
    <s v="ND-RATEIO CONDOM PPT"/>
    <n v="21000"/>
    <d v="2025-09-30T00:00:00"/>
    <m/>
    <m/>
    <m/>
    <n v="16205.13"/>
    <d v="2025-10-31T00:00:00"/>
    <s v="CARGA INICIAL RATEIO CONDOM PPT"/>
    <m/>
    <s v="CARGA INICIAL RATEIO CONDOM PPT"/>
    <n v="16205.13"/>
    <m/>
    <x v="0"/>
    <m/>
    <m/>
    <m/>
    <s v="31 DIAS"/>
    <n v="0"/>
    <x v="0"/>
    <x v="8"/>
    <m/>
  </r>
  <r>
    <x v="706"/>
    <s v="44.413.680/0001-40"/>
    <s v="ND-RATEIO CONDOM PPT"/>
    <n v="21001"/>
    <d v="2025-09-30T00:00:00"/>
    <m/>
    <m/>
    <m/>
    <n v="134401.95000000001"/>
    <d v="2025-10-31T00:00:00"/>
    <s v="CARGA INICIAL RATEIO CONDOM PPT"/>
    <m/>
    <s v="CARGA INICIAL RATEIO CONDOM PPT"/>
    <n v="134401.95000000001"/>
    <m/>
    <x v="0"/>
    <m/>
    <m/>
    <m/>
    <s v="31 DIAS"/>
    <n v="0"/>
    <x v="0"/>
    <x v="8"/>
    <m/>
  </r>
  <r>
    <x v="706"/>
    <s v="44.413.680/0001-40"/>
    <s v="ND-RATEIO CONDOM PPT"/>
    <n v="21002"/>
    <d v="2025-09-30T00:00:00"/>
    <m/>
    <m/>
    <m/>
    <n v="3847.44"/>
    <d v="2025-10-31T00:00:00"/>
    <s v="CARGA INICIAL RATEIO CONDOM PPT"/>
    <m/>
    <s v="CARGA INICIAL RATEIO CONDOM PPT"/>
    <n v="3847.44"/>
    <m/>
    <x v="0"/>
    <m/>
    <m/>
    <m/>
    <s v="31 DIAS"/>
    <n v="0"/>
    <x v="0"/>
    <x v="8"/>
    <m/>
  </r>
  <r>
    <x v="706"/>
    <s v="44.413.680/0001-40"/>
    <s v="ND-RATEIO CONDOM PPT"/>
    <n v="21003"/>
    <d v="2025-09-30T00:00:00"/>
    <m/>
    <m/>
    <m/>
    <n v="15293.5"/>
    <d v="2025-10-31T00:00:00"/>
    <s v="CARGA INICIAL RATEIO CONDOM PPT"/>
    <m/>
    <s v="CARGA INICIAL RATEIO CONDOM PPT"/>
    <n v="15293.5"/>
    <m/>
    <x v="0"/>
    <m/>
    <m/>
    <m/>
    <s v="31 DIAS"/>
    <n v="0"/>
    <x v="0"/>
    <x v="8"/>
    <m/>
  </r>
  <r>
    <x v="706"/>
    <s v="44.413.680/0001-40"/>
    <s v="ND-RATEIO CONDOM PPT"/>
    <n v="21004"/>
    <d v="2025-09-30T00:00:00"/>
    <m/>
    <m/>
    <m/>
    <n v="16921.240000000002"/>
    <d v="2025-10-31T00:00:00"/>
    <s v="CARGA INICIAL RATEIO CONDOM PPT"/>
    <m/>
    <s v="CARGA INICIAL RATEIO CONDOM PPT"/>
    <n v="16921.240000000002"/>
    <m/>
    <x v="0"/>
    <m/>
    <m/>
    <m/>
    <s v="31 DIAS"/>
    <n v="0"/>
    <x v="0"/>
    <x v="8"/>
    <m/>
  </r>
  <r>
    <x v="706"/>
    <s v="44.413.680/0001-40"/>
    <s v="ND-RATEIO CONDOM PPT"/>
    <n v="21005"/>
    <d v="2025-09-30T00:00:00"/>
    <m/>
    <m/>
    <m/>
    <n v="22959.61"/>
    <d v="2025-10-31T00:00:00"/>
    <s v="CARGA INICIAL RATEIO CONDOM PPT"/>
    <m/>
    <s v="CARGA INICIAL RATEIO CONDOM PPT"/>
    <n v="22959.61"/>
    <m/>
    <x v="0"/>
    <m/>
    <m/>
    <m/>
    <s v="31 DIAS"/>
    <n v="0"/>
    <x v="0"/>
    <x v="8"/>
    <m/>
  </r>
  <r>
    <x v="706"/>
    <s v="44.413.680/0001-40"/>
    <s v="ND-RATEIO CONDOM PPT"/>
    <n v="21006"/>
    <d v="2025-09-30T00:00:00"/>
    <m/>
    <m/>
    <m/>
    <n v="19543.61"/>
    <d v="2025-10-31T00:00:00"/>
    <s v="CARGA INICIAL RATEIO CONDOM PPT"/>
    <m/>
    <s v="CARGA INICIAL RATEIO CONDOM PPT"/>
    <n v="19543.61"/>
    <m/>
    <x v="0"/>
    <m/>
    <m/>
    <m/>
    <s v="31 DIAS"/>
    <n v="0"/>
    <x v="0"/>
    <x v="8"/>
    <m/>
  </r>
  <r>
    <x v="706"/>
    <s v="44.413.680/0001-40"/>
    <s v="ND-RATEIO CONDOM PPT"/>
    <n v="21007"/>
    <d v="2025-09-30T00:00:00"/>
    <m/>
    <m/>
    <m/>
    <n v="16582.48"/>
    <d v="2025-10-31T00:00:00"/>
    <s v="CARGA INICIAL RATEIO CONDOM PPT"/>
    <m/>
    <s v="CARGA INICIAL RATEIO CONDOM PPT"/>
    <n v="16582.48"/>
    <m/>
    <x v="0"/>
    <m/>
    <m/>
    <m/>
    <s v="31 DIAS"/>
    <n v="0"/>
    <x v="0"/>
    <x v="8"/>
    <m/>
  </r>
  <r>
    <x v="706"/>
    <s v="44.413.680/0001-40"/>
    <s v="ND-RATEIO CONDOM PPT"/>
    <n v="21008"/>
    <d v="2025-09-30T00:00:00"/>
    <m/>
    <m/>
    <m/>
    <n v="74087.789999999994"/>
    <d v="2025-10-31T00:00:00"/>
    <s v="CARGA INICIAL RATEIO CONDOM PPT"/>
    <m/>
    <s v="CARGA INICIAL RATEIO CONDOM PPT"/>
    <n v="74087.789999999994"/>
    <m/>
    <x v="0"/>
    <m/>
    <m/>
    <m/>
    <s v="31 DIAS"/>
    <n v="0"/>
    <x v="0"/>
    <x v="8"/>
    <m/>
  </r>
  <r>
    <x v="706"/>
    <s v="44.413.680/0001-40"/>
    <s v="ND-RATEIO CONDOM PPT"/>
    <n v="21009"/>
    <d v="2025-09-30T00:00:00"/>
    <m/>
    <m/>
    <m/>
    <n v="106160.64"/>
    <d v="2025-10-31T00:00:00"/>
    <s v="CARGA INICIAL RATEIO CONDOM PPT"/>
    <m/>
    <s v="CARGA INICIAL RATEIO CONDOM PPT"/>
    <n v="106160.64"/>
    <m/>
    <x v="0"/>
    <m/>
    <m/>
    <m/>
    <s v="31 DIAS"/>
    <n v="0"/>
    <x v="0"/>
    <x v="8"/>
    <m/>
  </r>
  <r>
    <x v="706"/>
    <s v="44.413.680/0001-40"/>
    <s v="ND-RATEIO CONDOM PPT"/>
    <n v="21010"/>
    <d v="2025-09-30T00:00:00"/>
    <m/>
    <m/>
    <m/>
    <n v="27077.78"/>
    <d v="2025-10-31T00:00:00"/>
    <s v="CARGA INICIAL RATEIO CONDOM PPT"/>
    <m/>
    <s v="CARGA INICIAL RATEIO CONDOM PPT"/>
    <n v="27077.78"/>
    <m/>
    <x v="0"/>
    <m/>
    <m/>
    <m/>
    <s v="31 DIAS"/>
    <n v="0"/>
    <x v="0"/>
    <x v="8"/>
    <m/>
  </r>
  <r>
    <x v="706"/>
    <s v="44.413.680/0001-40"/>
    <s v="ND-RATEIO CONDOM PPT"/>
    <n v="21011"/>
    <d v="2025-09-30T00:00:00"/>
    <m/>
    <m/>
    <m/>
    <n v="64108.15"/>
    <d v="2025-10-31T00:00:00"/>
    <s v="CARGA INICIAL RATEIO CONDOM PPT"/>
    <m/>
    <s v="CARGA INICIAL RATEIO CONDOM PPT"/>
    <n v="64108.15"/>
    <m/>
    <x v="0"/>
    <m/>
    <m/>
    <m/>
    <s v="31 DIAS"/>
    <n v="0"/>
    <x v="0"/>
    <x v="8"/>
    <m/>
  </r>
  <r>
    <x v="706"/>
    <s v="44.413.680/0001-40"/>
    <s v="ND-RATEIO CONDOM PPT"/>
    <n v="21012"/>
    <d v="2025-09-30T00:00:00"/>
    <m/>
    <m/>
    <m/>
    <n v="29710.06"/>
    <d v="2025-10-31T00:00:00"/>
    <s v="CARGA INICIAL RATEIO CONDOM PPT"/>
    <m/>
    <s v="CARGA INICIAL RATEIO CONDOM PPT"/>
    <n v="29710.06"/>
    <m/>
    <x v="0"/>
    <m/>
    <m/>
    <m/>
    <s v="31 DIAS"/>
    <n v="0"/>
    <x v="0"/>
    <x v="8"/>
    <m/>
  </r>
  <r>
    <x v="706"/>
    <s v="44.413.680/0001-40"/>
    <s v="ND-RATEIO CONDOM PPT"/>
    <n v="21013"/>
    <d v="2025-09-30T00:00:00"/>
    <m/>
    <m/>
    <m/>
    <n v="54136.24"/>
    <d v="2025-10-31T00:00:00"/>
    <s v="CARGA INICIAL RATEIO CONDOM PPT"/>
    <m/>
    <s v="CARGA INICIAL RATEIO CONDOM PPT"/>
    <n v="54136.24"/>
    <m/>
    <x v="0"/>
    <m/>
    <m/>
    <m/>
    <s v="31 DIAS"/>
    <n v="0"/>
    <x v="0"/>
    <x v="8"/>
    <m/>
  </r>
  <r>
    <x v="706"/>
    <s v="44.413.680/0001-40"/>
    <s v="ND-RATEIO CONDOM PPT"/>
    <n v="21014"/>
    <d v="2025-09-30T00:00:00"/>
    <m/>
    <m/>
    <m/>
    <n v="96838.95"/>
    <d v="2025-10-31T00:00:00"/>
    <s v="CARGA INICIAL RATEIO CONDOM PPT"/>
    <m/>
    <s v="CARGA INICIAL RATEIO CONDOM PPT"/>
    <n v="96838.95"/>
    <m/>
    <x v="0"/>
    <m/>
    <m/>
    <m/>
    <s v="31 DIAS"/>
    <n v="0"/>
    <x v="0"/>
    <x v="8"/>
    <m/>
  </r>
  <r>
    <x v="706"/>
    <s v="44.413.680/0001-40"/>
    <s v="ND-RATEIO CONDOM PPT"/>
    <n v="21015"/>
    <d v="2025-09-30T00:00:00"/>
    <m/>
    <m/>
    <m/>
    <n v="34731.69"/>
    <d v="2025-10-31T00:00:00"/>
    <s v="CARGA INICIAL RATEIO CONDOM PPT"/>
    <m/>
    <s v="CARGA INICIAL RATEIO CONDOM PPT"/>
    <n v="34731.69"/>
    <m/>
    <x v="0"/>
    <m/>
    <m/>
    <m/>
    <s v="31 DIAS"/>
    <n v="0"/>
    <x v="0"/>
    <x v="8"/>
    <m/>
  </r>
  <r>
    <x v="706"/>
    <s v="44.413.680/0001-40"/>
    <s v="ND-RATEIO CONDOM PPT"/>
    <n v="21016"/>
    <d v="2025-09-30T00:00:00"/>
    <m/>
    <m/>
    <m/>
    <n v="16705.419999999998"/>
    <d v="2025-10-31T00:00:00"/>
    <s v="CARGA INICIAL RATEIO CONDOM PPT"/>
    <m/>
    <s v="CARGA INICIAL RATEIO CONDOM PPT"/>
    <n v="16705.419999999998"/>
    <m/>
    <x v="0"/>
    <m/>
    <m/>
    <m/>
    <s v="31 DIAS"/>
    <n v="0"/>
    <x v="0"/>
    <x v="8"/>
    <m/>
  </r>
  <r>
    <x v="707"/>
    <s v="44.428.506/0001-71"/>
    <s v="ND-JUROS RECEBIMENTO"/>
    <s v="290776-1-NDJ1"/>
    <d v="2024-11-05T00:00:00"/>
    <n v="297126"/>
    <m/>
    <m/>
    <n v="0.16"/>
    <d v="2024-12-05T00:00:00"/>
    <m/>
    <m/>
    <s v="Nota de Debito Juros"/>
    <n v="0.16"/>
    <m/>
    <x v="0"/>
    <m/>
    <m/>
    <m/>
    <s v="2 - FATURADO"/>
    <n v="299"/>
    <x v="1"/>
    <x v="2"/>
    <m/>
  </r>
  <r>
    <x v="707"/>
    <s v="44.428.506/0001-71"/>
    <s v="ND-JUROS RECEBIMENTO"/>
    <s v="290697-1-NDJ1"/>
    <d v="2024-11-12T00:00:00"/>
    <n v="297047"/>
    <m/>
    <m/>
    <n v="0.74"/>
    <d v="2024-12-12T00:00:00"/>
    <m/>
    <m/>
    <s v="Nota de Debito Juros"/>
    <n v="0.74"/>
    <m/>
    <x v="0"/>
    <m/>
    <m/>
    <m/>
    <s v="2 - FATURADO"/>
    <n v="292"/>
    <x v="1"/>
    <x v="2"/>
    <m/>
  </r>
  <r>
    <x v="707"/>
    <s v="44.428.506/0001-71"/>
    <s v="ND-JUROS RECEBIMENTO"/>
    <s v="290777-1-NDJ1"/>
    <d v="2024-11-12T00:00:00"/>
    <n v="297127"/>
    <m/>
    <m/>
    <n v="0.55000000000000004"/>
    <d v="2024-12-12T00:00:00"/>
    <m/>
    <m/>
    <s v="Nota de Debito Juros"/>
    <n v="0.55000000000000004"/>
    <m/>
    <x v="0"/>
    <m/>
    <m/>
    <m/>
    <s v="2 - FATURADO"/>
    <n v="292"/>
    <x v="1"/>
    <x v="2"/>
    <m/>
  </r>
  <r>
    <x v="707"/>
    <s v="44.428.506/0001-71"/>
    <s v="ND-JUROS RECEBIMENTO"/>
    <s v="291139-1-NDJ1"/>
    <d v="2024-11-12T00:00:00"/>
    <n v="297489"/>
    <m/>
    <m/>
    <n v="0.49"/>
    <d v="2024-12-12T00:00:00"/>
    <m/>
    <m/>
    <s v="Nota de Debito Juros"/>
    <n v="0.49"/>
    <m/>
    <x v="0"/>
    <m/>
    <m/>
    <m/>
    <s v="2 - FATURADO"/>
    <n v="292"/>
    <x v="1"/>
    <x v="2"/>
    <m/>
  </r>
  <r>
    <x v="707"/>
    <s v="44.428.506/0001-71"/>
    <s v="NF SERVICOS DO"/>
    <n v="358974"/>
    <d v="2025-09-26T00:00:00"/>
    <n v="365789"/>
    <d v="2025-09-29T00:00:00"/>
    <m/>
    <n v="258.13"/>
    <d v="2025-10-29T00:00:00"/>
    <s v="E0201940"/>
    <s v="PD201940"/>
    <s v="Serviços de Publicidade Eletrônica"/>
    <n v="245.74"/>
    <m/>
    <x v="0"/>
    <m/>
    <m/>
    <m/>
    <s v="2 - FATURADO"/>
    <n v="0"/>
    <x v="0"/>
    <x v="1"/>
    <m/>
  </r>
  <r>
    <x v="707"/>
    <s v="44.428.506/0001-71"/>
    <s v="NF SERVICOS DO"/>
    <n v="359459"/>
    <d v="2025-09-29T00:00:00"/>
    <n v="366274"/>
    <d v="2025-09-30T00:00:00"/>
    <m/>
    <n v="322.66000000000003"/>
    <d v="2025-10-30T00:00:00"/>
    <s v="E0201940"/>
    <s v="PD201940"/>
    <s v="Serviços de Publicidade Eletrônica"/>
    <n v="307.17"/>
    <m/>
    <x v="0"/>
    <m/>
    <m/>
    <m/>
    <s v="2 - FATURADO"/>
    <n v="0"/>
    <x v="0"/>
    <x v="1"/>
    <m/>
  </r>
  <r>
    <x v="708"/>
    <s v="44.430.221/0001-75"/>
    <s v="NF SERVICOS DO"/>
    <n v="358484"/>
    <d v="2025-09-25T00:00:00"/>
    <n v="365299"/>
    <d v="2025-09-25T00:00:00"/>
    <m/>
    <n v="368.76"/>
    <d v="2025-10-25T00:00:00"/>
    <s v="E0240926"/>
    <s v="PD024926"/>
    <s v="Serviços de Publicidade Eletrônica"/>
    <n v="351.06"/>
    <m/>
    <x v="0"/>
    <m/>
    <m/>
    <m/>
    <s v="2 - FATURADO"/>
    <n v="0"/>
    <x v="0"/>
    <x v="1"/>
    <m/>
  </r>
  <r>
    <x v="709"/>
    <s v="44.430.429/0001-94"/>
    <s v="NF SERVICOS DO"/>
    <n v="353986"/>
    <d v="2025-09-09T00:00:00"/>
    <n v="360796"/>
    <d v="2025-09-09T00:00:00"/>
    <m/>
    <n v="184.38"/>
    <d v="2025-10-09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709"/>
    <s v="44.430.429/0001-94"/>
    <s v="NF SERVICOS DO"/>
    <n v="354139"/>
    <d v="2025-09-09T00:00:00"/>
    <n v="360949"/>
    <d v="2025-09-09T00:00:00"/>
    <m/>
    <n v="184.38"/>
    <d v="2025-10-09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709"/>
    <s v="44.430.429/0001-94"/>
    <s v="NF SERVICOS DO"/>
    <n v="355737"/>
    <d v="2025-09-11T00:00:00"/>
    <n v="362550"/>
    <d v="2025-09-12T00:00:00"/>
    <m/>
    <n v="184.38"/>
    <d v="2025-10-12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709"/>
    <s v="44.430.429/0001-94"/>
    <s v="NF SERVICOS DO"/>
    <n v="355740"/>
    <d v="2025-09-11T00:00:00"/>
    <n v="362553"/>
    <d v="2025-09-12T00:00:00"/>
    <m/>
    <n v="138.28"/>
    <d v="2025-10-12T00:00:00"/>
    <s v="E0231044"/>
    <s v="PD231025"/>
    <s v="Serviços de Publicidade Eletrônica"/>
    <n v="131.63999999999999"/>
    <m/>
    <x v="0"/>
    <m/>
    <m/>
    <m/>
    <s v="2 - FATURADO"/>
    <n v="0"/>
    <x v="0"/>
    <x v="1"/>
    <m/>
  </r>
  <r>
    <x v="709"/>
    <s v="44.430.429/0001-94"/>
    <s v="NF SERVICOS DO"/>
    <n v="357753"/>
    <d v="2025-09-19T00:00:00"/>
    <n v="364566"/>
    <d v="2025-09-22T00:00:00"/>
    <m/>
    <n v="230.47"/>
    <d v="2025-10-22T00:00:00"/>
    <s v="E0231044"/>
    <s v="PD231025"/>
    <s v="Serviços de Publicidade Eletrônica"/>
    <n v="219.41"/>
    <m/>
    <x v="0"/>
    <m/>
    <m/>
    <m/>
    <s v="2 - FATURADO"/>
    <n v="0"/>
    <x v="0"/>
    <x v="1"/>
    <m/>
  </r>
  <r>
    <x v="709"/>
    <s v="44.430.429/0001-94"/>
    <s v="NF SERVICOS DO"/>
    <n v="358550"/>
    <d v="2025-09-25T00:00:00"/>
    <n v="365365"/>
    <d v="2025-09-25T00:00:00"/>
    <m/>
    <n v="184.38"/>
    <d v="2025-10-25T00:00:00"/>
    <s v="E0231044"/>
    <s v="PD231025"/>
    <s v="Serviços de Publicidade Eletrônica"/>
    <n v="175.53"/>
    <m/>
    <x v="0"/>
    <m/>
    <m/>
    <m/>
    <s v="2 - FATURADO"/>
    <n v="0"/>
    <x v="0"/>
    <x v="1"/>
    <m/>
  </r>
  <r>
    <x v="710"/>
    <s v="44.430.783/0001-19"/>
    <s v="NF SERVICOS DO"/>
    <n v="353156"/>
    <d v="2025-09-08T00:00:00"/>
    <n v="359965"/>
    <d v="2025-09-08T00:00:00"/>
    <m/>
    <n v="230.47"/>
    <d v="2025-10-08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710"/>
    <s v="44.430.783/0001-19"/>
    <s v="NF SERVICOS DO"/>
    <n v="353391"/>
    <d v="2025-09-08T00:00:00"/>
    <n v="360200"/>
    <d v="2025-09-08T00:00:00"/>
    <m/>
    <n v="184.38"/>
    <d v="2025-10-08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710"/>
    <s v="44.430.783/0001-19"/>
    <s v="NF SERVICOS DO"/>
    <n v="353434"/>
    <d v="2025-09-08T00:00:00"/>
    <n v="360243"/>
    <d v="2025-09-08T00:00:00"/>
    <m/>
    <n v="230.47"/>
    <d v="2025-10-08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710"/>
    <s v="44.430.783/0001-19"/>
    <s v="NF SERVICOS DO"/>
    <n v="353435"/>
    <d v="2025-09-08T00:00:00"/>
    <n v="360244"/>
    <d v="2025-09-08T00:00:00"/>
    <m/>
    <n v="138.28"/>
    <d v="2025-10-08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710"/>
    <s v="44.430.783/0001-19"/>
    <s v="NF SERVICOS DO"/>
    <n v="354142"/>
    <d v="2025-09-09T00:00:00"/>
    <n v="360952"/>
    <d v="2025-09-09T00:00:00"/>
    <m/>
    <n v="138.28"/>
    <d v="2025-10-09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710"/>
    <s v="44.430.783/0001-19"/>
    <s v="NF SERVICOS DO"/>
    <n v="354262"/>
    <d v="2025-09-10T00:00:00"/>
    <n v="361072"/>
    <d v="2025-09-10T00:00:00"/>
    <m/>
    <n v="184.38"/>
    <d v="2025-10-10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710"/>
    <s v="44.430.783/0001-19"/>
    <s v="NF SERVICOS DO"/>
    <n v="354264"/>
    <d v="2025-09-10T00:00:00"/>
    <n v="361074"/>
    <d v="2025-09-10T00:00:00"/>
    <m/>
    <n v="184.38"/>
    <d v="2025-10-10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710"/>
    <s v="44.430.783/0001-19"/>
    <s v="NF SERVICOS DO"/>
    <n v="355458"/>
    <d v="2025-09-10T00:00:00"/>
    <n v="362268"/>
    <d v="2025-09-11T00:00:00"/>
    <m/>
    <n v="138.28"/>
    <d v="2025-10-11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710"/>
    <s v="44.430.783/0001-19"/>
    <s v="NF SERVICOS DO"/>
    <n v="355460"/>
    <d v="2025-09-10T00:00:00"/>
    <n v="362270"/>
    <d v="2025-09-11T00:00:00"/>
    <m/>
    <n v="138.28"/>
    <d v="2025-10-11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710"/>
    <s v="44.430.783/0001-19"/>
    <s v="NF SERVICOS DO"/>
    <n v="355475"/>
    <d v="2025-09-10T00:00:00"/>
    <n v="362285"/>
    <d v="2025-09-11T00:00:00"/>
    <m/>
    <n v="276.57"/>
    <d v="2025-10-11T00:00:00"/>
    <s v="E0220687"/>
    <s v="PD022687"/>
    <s v="Serviços de Publicidade Eletrônica"/>
    <n v="263.29000000000002"/>
    <m/>
    <x v="0"/>
    <m/>
    <m/>
    <m/>
    <s v="2 - FATURADO"/>
    <n v="0"/>
    <x v="0"/>
    <x v="1"/>
    <m/>
  </r>
  <r>
    <x v="710"/>
    <s v="44.430.783/0001-19"/>
    <s v="NF SERVICOS DO"/>
    <n v="355566"/>
    <d v="2025-09-10T00:00:00"/>
    <n v="362376"/>
    <d v="2025-09-11T00:00:00"/>
    <m/>
    <n v="230.47"/>
    <d v="2025-10-11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710"/>
    <s v="44.430.783/0001-19"/>
    <s v="NF SERVICOS DO"/>
    <n v="355579"/>
    <d v="2025-09-10T00:00:00"/>
    <n v="362389"/>
    <d v="2025-09-11T00:00:00"/>
    <m/>
    <n v="138.28"/>
    <d v="2025-10-11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710"/>
    <s v="44.430.783/0001-19"/>
    <s v="NF SERVICOS DO"/>
    <n v="355873"/>
    <d v="2025-09-11T00:00:00"/>
    <n v="362686"/>
    <d v="2025-09-12T00:00:00"/>
    <m/>
    <n v="138.28"/>
    <d v="2025-10-12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710"/>
    <s v="44.430.783/0001-19"/>
    <s v="NF SERVICOS DO"/>
    <n v="355874"/>
    <d v="2025-09-11T00:00:00"/>
    <n v="362687"/>
    <d v="2025-09-12T00:00:00"/>
    <m/>
    <n v="230.47"/>
    <d v="2025-10-12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710"/>
    <s v="44.430.783/0001-19"/>
    <s v="NF SERVICOS DO"/>
    <n v="356353"/>
    <d v="2025-09-15T00:00:00"/>
    <n v="363166"/>
    <d v="2025-09-16T00:00:00"/>
    <m/>
    <n v="92.19"/>
    <d v="2025-10-16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710"/>
    <s v="44.430.783/0001-19"/>
    <s v="NF SERVICOS DO"/>
    <n v="356415"/>
    <d v="2025-09-15T00:00:00"/>
    <n v="363228"/>
    <d v="2025-09-16T00:00:00"/>
    <m/>
    <n v="138.28"/>
    <d v="2025-10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710"/>
    <s v="44.430.783/0001-19"/>
    <s v="NF SERVICOS DO"/>
    <n v="356416"/>
    <d v="2025-09-15T00:00:00"/>
    <n v="363229"/>
    <d v="2025-09-16T00:00:00"/>
    <m/>
    <n v="92.19"/>
    <d v="2025-10-16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710"/>
    <s v="44.430.783/0001-19"/>
    <s v="NF SERVICOS DO"/>
    <n v="356417"/>
    <d v="2025-09-15T00:00:00"/>
    <n v="363230"/>
    <d v="2025-09-16T00:00:00"/>
    <m/>
    <n v="138.28"/>
    <d v="2025-10-16T00:00:00"/>
    <s v="E0220687"/>
    <s v="PD022687"/>
    <s v="Serviços de Publicidade Eletrônica"/>
    <n v="131.63999999999999"/>
    <m/>
    <x v="0"/>
    <m/>
    <m/>
    <m/>
    <s v="2 - FATURADO"/>
    <n v="0"/>
    <x v="0"/>
    <x v="1"/>
    <m/>
  </r>
  <r>
    <x v="710"/>
    <s v="44.430.783/0001-19"/>
    <s v="NF SERVICOS DO"/>
    <n v="357070"/>
    <d v="2025-09-17T00:00:00"/>
    <n v="363883"/>
    <d v="2025-09-18T00:00:00"/>
    <m/>
    <n v="184.38"/>
    <d v="2025-10-18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710"/>
    <s v="44.430.783/0001-19"/>
    <s v="NF SERVICOS DO"/>
    <n v="357791"/>
    <d v="2025-09-19T00:00:00"/>
    <n v="364604"/>
    <d v="2025-09-22T00:00:00"/>
    <m/>
    <n v="92.19"/>
    <d v="2025-10-22T00:00:00"/>
    <s v="E0220687"/>
    <s v="PD022687"/>
    <s v="Serviços de Publicidade Eletrônica"/>
    <n v="87.76"/>
    <m/>
    <x v="0"/>
    <m/>
    <m/>
    <m/>
    <s v="2 - FATURADO"/>
    <n v="0"/>
    <x v="0"/>
    <x v="1"/>
    <m/>
  </r>
  <r>
    <x v="710"/>
    <s v="44.430.783/0001-19"/>
    <s v="NF SERVICOS DO"/>
    <n v="358014"/>
    <d v="2025-09-22T00:00:00"/>
    <n v="364829"/>
    <d v="2025-09-23T00:00:00"/>
    <m/>
    <n v="230.47"/>
    <d v="2025-10-23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710"/>
    <s v="44.430.783/0001-19"/>
    <s v="NF SERVICOS DO"/>
    <n v="358399"/>
    <d v="2025-09-25T00:00:00"/>
    <n v="365214"/>
    <d v="2025-09-25T00:00:00"/>
    <m/>
    <n v="184.38"/>
    <d v="2025-10-25T00:00:00"/>
    <s v="E0220687"/>
    <s v="PD022687"/>
    <s v="Serviços de Publicidade Eletrônica"/>
    <n v="175.53"/>
    <m/>
    <x v="0"/>
    <m/>
    <m/>
    <m/>
    <s v="2 - FATURADO"/>
    <n v="0"/>
    <x v="0"/>
    <x v="1"/>
    <m/>
  </r>
  <r>
    <x v="710"/>
    <s v="44.430.783/0001-19"/>
    <s v="NF SERVICOS DO"/>
    <n v="359351"/>
    <d v="2025-09-29T00:00:00"/>
    <n v="366166"/>
    <d v="2025-09-30T00:00:00"/>
    <m/>
    <n v="230.47"/>
    <d v="2025-10-3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710"/>
    <s v="44.430.783/0001-19"/>
    <s v="NF SERVICOS DO"/>
    <n v="359352"/>
    <d v="2025-09-29T00:00:00"/>
    <n v="366167"/>
    <d v="2025-09-30T00:00:00"/>
    <m/>
    <n v="230.47"/>
    <d v="2025-10-30T00:00:00"/>
    <s v="E0220687"/>
    <s v="PD022687"/>
    <s v="Serviços de Publicidade Eletrônica"/>
    <n v="219.41"/>
    <m/>
    <x v="0"/>
    <m/>
    <m/>
    <m/>
    <s v="2 - FATURADO"/>
    <n v="0"/>
    <x v="0"/>
    <x v="1"/>
    <m/>
  </r>
  <r>
    <x v="711"/>
    <s v="44.431.161/0001-05"/>
    <s v="NF SERVICOS DO"/>
    <n v="357679"/>
    <d v="2025-09-19T00:00:00"/>
    <n v="364492"/>
    <d v="2025-09-22T00:00:00"/>
    <m/>
    <n v="460.95"/>
    <d v="2025-10-22T00:00:00"/>
    <s v="E0240860"/>
    <s v="PD024860"/>
    <s v="Serviços de Publicidade Eletrônica"/>
    <n v="438.82"/>
    <m/>
    <x v="0"/>
    <m/>
    <m/>
    <m/>
    <s v="2 - FATURADO"/>
    <n v="0"/>
    <x v="0"/>
    <x v="1"/>
    <m/>
  </r>
  <r>
    <x v="712"/>
    <s v="44.431.245/0001-49"/>
    <s v="NF SERVICOS DO"/>
    <n v="353960"/>
    <d v="2025-09-08T00:00:00"/>
    <n v="360769"/>
    <d v="2025-09-08T00:00:00"/>
    <m/>
    <n v="230.47"/>
    <d v="2025-10-08T00:00:00"/>
    <s v="E0201939"/>
    <s v="PD201939"/>
    <s v="Serviços de Publicidade Eletrônica"/>
    <n v="219.41"/>
    <m/>
    <x v="0"/>
    <m/>
    <m/>
    <m/>
    <s v="2 - FATURADO"/>
    <n v="0"/>
    <x v="0"/>
    <x v="1"/>
    <m/>
  </r>
  <r>
    <x v="712"/>
    <s v="44.431.245/0001-49"/>
    <s v="NF SERVICOS DO"/>
    <n v="353961"/>
    <d v="2025-09-08T00:00:00"/>
    <n v="360770"/>
    <d v="2025-09-08T00:00:00"/>
    <m/>
    <n v="184.38"/>
    <d v="2025-10-08T00:00:00"/>
    <s v="E0201939"/>
    <s v="PD201939"/>
    <s v="Serviços de Publicidade Eletrônica"/>
    <n v="175.53"/>
    <m/>
    <x v="0"/>
    <m/>
    <m/>
    <m/>
    <s v="2 - FATURADO"/>
    <n v="0"/>
    <x v="0"/>
    <x v="1"/>
    <m/>
  </r>
  <r>
    <x v="712"/>
    <s v="44.431.245/0001-49"/>
    <s v="NF SERVICOS DO"/>
    <n v="357843"/>
    <d v="2025-09-22T00:00:00"/>
    <n v="364658"/>
    <d v="2025-09-23T00:00:00"/>
    <m/>
    <n v="276.57"/>
    <d v="2025-10-23T00:00:00"/>
    <s v="E0201939"/>
    <s v="PD201939"/>
    <s v="Serviços de Publicidade Eletrônica"/>
    <n v="263.29000000000002"/>
    <m/>
    <x v="0"/>
    <m/>
    <m/>
    <m/>
    <s v="2 - FATURADO"/>
    <n v="0"/>
    <x v="0"/>
    <x v="1"/>
    <m/>
  </r>
  <r>
    <x v="712"/>
    <s v="44.431.245/0001-49"/>
    <s v="NF SERVICOS DO"/>
    <n v="357860"/>
    <d v="2025-09-22T00:00:00"/>
    <n v="364675"/>
    <d v="2025-09-23T00:00:00"/>
    <m/>
    <n v="276.57"/>
    <d v="2025-10-23T00:00:00"/>
    <s v="E0201939"/>
    <s v="PD201939"/>
    <s v="Serviços de Publicidade Eletrônica"/>
    <n v="263.29000000000002"/>
    <m/>
    <x v="0"/>
    <m/>
    <m/>
    <m/>
    <s v="2 - FATURADO"/>
    <n v="0"/>
    <x v="0"/>
    <x v="1"/>
    <m/>
  </r>
  <r>
    <x v="713"/>
    <s v="44.435.121/0001-31"/>
    <s v="NF SERVICOS DO"/>
    <n v="353841"/>
    <d v="2025-09-08T00:00:00"/>
    <n v="360650"/>
    <d v="2025-09-08T00:00:00"/>
    <m/>
    <n v="737.52"/>
    <d v="2025-10-08T00:00:00"/>
    <s v="E0202001"/>
    <s v="PD202001"/>
    <s v="Serviços de Publicidade Eletrônica"/>
    <n v="702.12"/>
    <m/>
    <x v="0"/>
    <m/>
    <m/>
    <m/>
    <s v="2 - FATURADO"/>
    <n v="0"/>
    <x v="0"/>
    <x v="1"/>
    <m/>
  </r>
  <r>
    <x v="713"/>
    <s v="44.435.121/0001-31"/>
    <s v="NF SERVICOS DO"/>
    <n v="354042"/>
    <d v="2025-09-09T00:00:00"/>
    <n v="360852"/>
    <d v="2025-09-09T00:00:00"/>
    <m/>
    <n v="783.61"/>
    <d v="2025-10-09T00:00:00"/>
    <s v="E0202001"/>
    <s v="PD202001"/>
    <s v="Serviços de Publicidade Eletrônica"/>
    <n v="746"/>
    <m/>
    <x v="0"/>
    <m/>
    <m/>
    <m/>
    <s v="2 - FATURADO"/>
    <n v="0"/>
    <x v="0"/>
    <x v="1"/>
    <m/>
  </r>
  <r>
    <x v="713"/>
    <s v="44.435.121/0001-31"/>
    <s v="NF SERVICOS DO"/>
    <n v="355231"/>
    <d v="2025-09-10T00:00:00"/>
    <n v="362041"/>
    <d v="2025-09-10T00:00:00"/>
    <m/>
    <n v="783.61"/>
    <d v="2025-10-10T00:00:00"/>
    <s v="E0202001"/>
    <s v="PD202001"/>
    <s v="Serviços de Publicidade Eletrônica"/>
    <n v="746"/>
    <m/>
    <x v="0"/>
    <m/>
    <m/>
    <m/>
    <s v="2 - FATURADO"/>
    <n v="0"/>
    <x v="0"/>
    <x v="1"/>
    <m/>
  </r>
  <r>
    <x v="713"/>
    <s v="44.435.121/0001-31"/>
    <s v="NF SERVICOS"/>
    <n v="193768"/>
    <d v="2025-09-11T00:00:00"/>
    <n v="2025402"/>
    <d v="2025-09-11T00:00:00"/>
    <d v="2025-08-01T00:00:00"/>
    <n v="861.52"/>
    <d v="2025-10-11T00:00:00"/>
    <s v="E0220811"/>
    <s v="PD022811"/>
    <s v="PREFEITURA CADASTRO"/>
    <n v="820.17"/>
    <d v="2025-08-01T00:00:00"/>
    <x v="0"/>
    <s v="NR. 01/2017 01/2022"/>
    <s v="001/2022"/>
    <s v="PD-PRC-2022.01837 - 359.00011611/2024-08-  APPS/ITO"/>
    <s v="2 - FATURADO"/>
    <n v="0"/>
    <x v="0"/>
    <x v="0"/>
    <m/>
  </r>
  <r>
    <x v="713"/>
    <s v="44.435.121/0001-31"/>
    <s v="NF SERVICOS DO"/>
    <n v="357014"/>
    <d v="2025-09-17T00:00:00"/>
    <n v="363827"/>
    <d v="2025-09-18T00:00:00"/>
    <m/>
    <n v="737.52"/>
    <d v="2025-10-18T00:00:00"/>
    <s v="E0202001"/>
    <s v="PD202001"/>
    <s v="Serviços de Publicidade Eletrônica"/>
    <n v="702.12"/>
    <m/>
    <x v="0"/>
    <m/>
    <m/>
    <m/>
    <s v="2 - FATURADO"/>
    <n v="0"/>
    <x v="0"/>
    <x v="1"/>
    <m/>
  </r>
  <r>
    <x v="713"/>
    <s v="44.435.121/0001-31"/>
    <s v="NF SERVICOS DO"/>
    <n v="357058"/>
    <d v="2025-09-17T00:00:00"/>
    <n v="363871"/>
    <d v="2025-09-18T00:00:00"/>
    <m/>
    <n v="691.42"/>
    <d v="2025-10-18T00:00:00"/>
    <s v="E0202001"/>
    <s v="PD202001"/>
    <s v="Serviços de Publicidade Eletrônica"/>
    <n v="658.23"/>
    <m/>
    <x v="0"/>
    <m/>
    <m/>
    <m/>
    <s v="2 - FATURADO"/>
    <n v="0"/>
    <x v="0"/>
    <x v="1"/>
    <m/>
  </r>
  <r>
    <x v="714"/>
    <s v="44.437.549/0001-13"/>
    <s v="NF SERVICOS DO"/>
    <n v="359260"/>
    <d v="2025-09-29T00:00:00"/>
    <n v="366075"/>
    <d v="2025-09-30T00:00:00"/>
    <m/>
    <n v="414.85"/>
    <d v="2025-10-30T00:00:00"/>
    <s v="E0230937"/>
    <s v="PD023937"/>
    <s v="Serviços de Publicidade Eletrônica"/>
    <n v="394.94"/>
    <m/>
    <x v="0"/>
    <m/>
    <m/>
    <m/>
    <s v="2 - FATURADO"/>
    <n v="0"/>
    <x v="0"/>
    <x v="1"/>
    <m/>
  </r>
  <r>
    <x v="715"/>
    <s v="44.437.820/0001-10"/>
    <s v="ND-JUROS RECEBIMENTO"/>
    <s v="290738-1-NDJ1"/>
    <d v="2024-11-07T00:00:00"/>
    <n v="297088"/>
    <m/>
    <m/>
    <n v="0.41"/>
    <d v="2024-12-07T00:00:00"/>
    <m/>
    <m/>
    <s v="Nota de Debito Juros"/>
    <n v="0.41"/>
    <m/>
    <x v="0"/>
    <m/>
    <m/>
    <m/>
    <s v="2 - FATURADO"/>
    <n v="297"/>
    <x v="1"/>
    <x v="2"/>
    <m/>
  </r>
  <r>
    <x v="715"/>
    <s v="44.437.820/0001-10"/>
    <s v="ND-JUROS RECEBIMENTO"/>
    <s v="292304-1-NDJ1"/>
    <d v="2024-12-02T00:00:00"/>
    <n v="298693"/>
    <m/>
    <m/>
    <n v="1.39"/>
    <d v="2025-01-01T00:00:00"/>
    <m/>
    <m/>
    <s v="Nota de Debito Juros"/>
    <n v="1.39"/>
    <m/>
    <x v="0"/>
    <m/>
    <m/>
    <m/>
    <s v="2 - FATURADO"/>
    <n v="272"/>
    <x v="1"/>
    <x v="2"/>
    <m/>
  </r>
  <r>
    <x v="715"/>
    <s v="44.437.820/0001-10"/>
    <s v="ND-JUROS RECEBIMENTO"/>
    <s v="292630-1-NDJ1"/>
    <d v="2024-12-02T00:00:00"/>
    <n v="299020"/>
    <m/>
    <m/>
    <n v="0.79"/>
    <d v="2025-01-01T00:00:00"/>
    <m/>
    <m/>
    <s v="Nota de Debito Juros"/>
    <n v="0.79"/>
    <m/>
    <x v="0"/>
    <m/>
    <m/>
    <m/>
    <s v="2 - FATURADO"/>
    <n v="272"/>
    <x v="1"/>
    <x v="2"/>
    <m/>
  </r>
  <r>
    <x v="715"/>
    <s v="44.437.820/0001-10"/>
    <s v="NF SERVICOS DO"/>
    <n v="337921"/>
    <d v="2025-06-18T00:00:00"/>
    <n v="344666"/>
    <d v="2025-06-23T00:00:00"/>
    <m/>
    <n v="276.57"/>
    <d v="2025-07-23T00:00:00"/>
    <s v="E0230781"/>
    <s v="PD023781"/>
    <s v="Serviços de Publicidade Eletrônica"/>
    <n v="263.29000000000002"/>
    <m/>
    <x v="0"/>
    <m/>
    <m/>
    <m/>
    <s v="2 - FATURADO"/>
    <n v="69"/>
    <x v="8"/>
    <x v="1"/>
    <m/>
  </r>
  <r>
    <x v="715"/>
    <s v="44.437.820/0001-10"/>
    <s v="NF SERVICOS DO"/>
    <n v="339048"/>
    <d v="2025-06-25T00:00:00"/>
    <n v="345794"/>
    <d v="2025-06-26T00:00:00"/>
    <m/>
    <n v="783.61"/>
    <d v="2025-07-26T00:00:00"/>
    <s v="E0230781"/>
    <s v="PD023781"/>
    <s v="Serviços de Publicidade Eletrônica"/>
    <n v="746"/>
    <m/>
    <x v="0"/>
    <m/>
    <m/>
    <m/>
    <s v="2 - FATURADO"/>
    <n v="66"/>
    <x v="8"/>
    <x v="1"/>
    <m/>
  </r>
  <r>
    <x v="715"/>
    <s v="44.437.820/0001-10"/>
    <s v="NF SERVICOS DO"/>
    <n v="339861"/>
    <d v="2025-07-08T00:00:00"/>
    <n v="346611"/>
    <d v="2025-07-08T00:00:00"/>
    <m/>
    <n v="184.38"/>
    <d v="2025-08-07T00:00:00"/>
    <s v="E0230781"/>
    <s v="PD023781"/>
    <s v="Serviços de Publicidade Eletrônica"/>
    <n v="175.53"/>
    <m/>
    <x v="0"/>
    <m/>
    <m/>
    <m/>
    <s v="2 - FATURADO"/>
    <n v="54"/>
    <x v="5"/>
    <x v="1"/>
    <m/>
  </r>
  <r>
    <x v="715"/>
    <s v="44.437.820/0001-10"/>
    <s v="NF SERVICOS DO"/>
    <n v="340217"/>
    <d v="2025-07-08T00:00:00"/>
    <n v="346967"/>
    <d v="2025-07-08T00:00:00"/>
    <m/>
    <n v="322.67"/>
    <d v="2025-08-07T00:00:00"/>
    <s v="E0230781"/>
    <s v="PD023781"/>
    <s v="Serviços de Publicidade Eletrônica"/>
    <n v="307.18"/>
    <m/>
    <x v="0"/>
    <m/>
    <m/>
    <m/>
    <s v="2 - FATURADO"/>
    <n v="54"/>
    <x v="5"/>
    <x v="1"/>
    <m/>
  </r>
  <r>
    <x v="715"/>
    <s v="44.437.820/0001-10"/>
    <s v="NF SERVICOS DO"/>
    <n v="344908"/>
    <d v="2025-07-22T00:00:00"/>
    <n v="351677"/>
    <d v="2025-07-23T00:00:00"/>
    <m/>
    <n v="276.57"/>
    <d v="2025-08-22T00:00:00"/>
    <s v="E0230781"/>
    <s v="PD023781"/>
    <s v="Serviços de Publicidade Eletrônica"/>
    <n v="263.29000000000002"/>
    <m/>
    <x v="0"/>
    <m/>
    <m/>
    <m/>
    <s v="2 - FATURADO"/>
    <n v="39"/>
    <x v="5"/>
    <x v="1"/>
    <m/>
  </r>
  <r>
    <x v="715"/>
    <s v="44.437.820/0001-10"/>
    <s v="NF SERVICOS DO"/>
    <n v="349316"/>
    <d v="2025-08-12T00:00:00"/>
    <n v="356106"/>
    <d v="2025-08-13T00:00:00"/>
    <m/>
    <n v="184.38"/>
    <d v="2025-09-12T00:00:00"/>
    <s v="E0230781"/>
    <s v="PD023781"/>
    <s v="Serviços de Publicidade Eletrônica"/>
    <n v="175.53"/>
    <m/>
    <x v="0"/>
    <m/>
    <m/>
    <m/>
    <s v="2 - FATURADO"/>
    <n v="18"/>
    <x v="2"/>
    <x v="1"/>
    <m/>
  </r>
  <r>
    <x v="715"/>
    <s v="44.437.820/0001-10"/>
    <s v="NF SERVICOS DO"/>
    <n v="352051"/>
    <d v="2025-08-25T00:00:00"/>
    <n v="358858"/>
    <d v="2025-08-26T00:00:00"/>
    <m/>
    <n v="276.57"/>
    <d v="2025-09-25T00:00:00"/>
    <s v="E0230781"/>
    <s v="PD023781"/>
    <s v="Serviços de Publicidade Eletrônica"/>
    <n v="263.29000000000002"/>
    <m/>
    <x v="0"/>
    <m/>
    <m/>
    <m/>
    <s v="2 - FATURADO"/>
    <n v="5"/>
    <x v="2"/>
    <x v="1"/>
    <m/>
  </r>
  <r>
    <x v="716"/>
    <s v="44.438.968/0001-70"/>
    <s v="NF SERVICOS E_GOV"/>
    <n v="178521"/>
    <d v="2025-01-24T00:00:00"/>
    <n v="1907460"/>
    <d v="2025-01-24T00:00:00"/>
    <m/>
    <n v="109.89"/>
    <d v="2025-02-23T00:00:00"/>
    <m/>
    <m/>
    <s v="Certificado e-CPF A3 (renovação) - 36 meses Gov"/>
    <n v="104.62"/>
    <m/>
    <x v="6"/>
    <m/>
    <m/>
    <m/>
    <s v="2 - FATURADO"/>
    <n v="219"/>
    <x v="1"/>
    <x v="1"/>
    <m/>
  </r>
  <r>
    <x v="716"/>
    <s v="44.438.968/0001-70"/>
    <s v="NF SERVICOS DO"/>
    <n v="355070"/>
    <d v="2025-09-10T00:00:00"/>
    <n v="361880"/>
    <d v="2025-09-10T00:00:00"/>
    <m/>
    <n v="442.51"/>
    <d v="2025-10-10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716"/>
    <s v="44.438.968/0001-70"/>
    <s v="NF SERVICOS DO"/>
    <n v="355934"/>
    <d v="2025-09-11T00:00:00"/>
    <n v="362747"/>
    <d v="2025-09-12T00:00:00"/>
    <m/>
    <n v="497.83"/>
    <d v="2025-10-12T00:00:00"/>
    <s v="E0240802"/>
    <s v="PD024802"/>
    <s v="Serviços de Publicidade Eletrônica"/>
    <n v="473.93"/>
    <m/>
    <x v="0"/>
    <m/>
    <m/>
    <m/>
    <s v="2 - FATURADO"/>
    <n v="0"/>
    <x v="0"/>
    <x v="1"/>
    <m/>
  </r>
  <r>
    <x v="716"/>
    <s v="44.438.968/0001-70"/>
    <s v="NF SERVICOS DO"/>
    <n v="357674"/>
    <d v="2025-09-19T00:00:00"/>
    <n v="364487"/>
    <d v="2025-09-22T00:00:00"/>
    <m/>
    <n v="608.45000000000005"/>
    <d v="2025-10-22T00:00:00"/>
    <s v="E0240802"/>
    <s v="PD024802"/>
    <s v="Serviços de Publicidade Eletrônica"/>
    <n v="579.24"/>
    <m/>
    <x v="0"/>
    <m/>
    <m/>
    <m/>
    <s v="2 - FATURADO"/>
    <n v="0"/>
    <x v="0"/>
    <x v="1"/>
    <m/>
  </r>
  <r>
    <x v="716"/>
    <s v="44.438.968/0001-70"/>
    <s v="NF SERVICOS DO"/>
    <n v="357793"/>
    <d v="2025-09-19T00:00:00"/>
    <n v="364606"/>
    <d v="2025-09-22T00:00:00"/>
    <m/>
    <n v="608.45000000000005"/>
    <d v="2025-10-22T00:00:00"/>
    <s v="E0240802"/>
    <s v="PD024802"/>
    <s v="Serviços de Publicidade Eletrônica"/>
    <n v="579.24"/>
    <m/>
    <x v="0"/>
    <m/>
    <m/>
    <m/>
    <s v="2 - FATURADO"/>
    <n v="0"/>
    <x v="0"/>
    <x v="1"/>
    <m/>
  </r>
  <r>
    <x v="716"/>
    <s v="44.438.968/0001-70"/>
    <s v="NF SERVICOS DO"/>
    <n v="357794"/>
    <d v="2025-09-19T00:00:00"/>
    <n v="364607"/>
    <d v="2025-09-22T00:00:00"/>
    <m/>
    <n v="663.77"/>
    <d v="2025-10-22T00:00:00"/>
    <s v="E0240802"/>
    <s v="PD024802"/>
    <s v="Serviços de Publicidade Eletrônica"/>
    <n v="631.91"/>
    <m/>
    <x v="0"/>
    <m/>
    <m/>
    <m/>
    <s v="2 - FATURADO"/>
    <n v="0"/>
    <x v="0"/>
    <x v="1"/>
    <m/>
  </r>
  <r>
    <x v="716"/>
    <s v="44.438.968/0001-70"/>
    <s v="NF SERVICOS DO"/>
    <n v="358767"/>
    <d v="2025-09-25T00:00:00"/>
    <n v="365582"/>
    <d v="2025-09-26T00:00:00"/>
    <m/>
    <n v="442.51"/>
    <d v="2025-10-26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716"/>
    <s v="44.438.968/0001-70"/>
    <s v="NF SERVICOS DO"/>
    <n v="358768"/>
    <d v="2025-09-25T00:00:00"/>
    <n v="365583"/>
    <d v="2025-09-26T00:00:00"/>
    <m/>
    <n v="442.51"/>
    <d v="2025-10-26T00:00:00"/>
    <s v="E0240802"/>
    <s v="PD024802"/>
    <s v="Serviços de Publicidade Eletrônica"/>
    <n v="421.27"/>
    <m/>
    <x v="0"/>
    <m/>
    <m/>
    <m/>
    <s v="2 - FATURADO"/>
    <n v="0"/>
    <x v="0"/>
    <x v="1"/>
    <m/>
  </r>
  <r>
    <x v="716"/>
    <s v="44.438.968/0001-70"/>
    <s v="NF SERVICOS DO"/>
    <n v="358769"/>
    <d v="2025-09-25T00:00:00"/>
    <n v="365584"/>
    <d v="2025-09-26T00:00:00"/>
    <m/>
    <n v="387.2"/>
    <d v="2025-10-26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716"/>
    <s v="44.438.968/0001-70"/>
    <s v="NF SERVICOS DO"/>
    <n v="359055"/>
    <d v="2025-09-26T00:00:00"/>
    <n v="365870"/>
    <d v="2025-09-29T00:00:00"/>
    <m/>
    <n v="387.2"/>
    <d v="2025-10-29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716"/>
    <s v="44.438.968/0001-70"/>
    <s v="NF SERVICOS DO"/>
    <n v="359056"/>
    <d v="2025-09-26T00:00:00"/>
    <n v="365871"/>
    <d v="2025-09-29T00:00:00"/>
    <m/>
    <n v="387.2"/>
    <d v="2025-10-29T00:00:00"/>
    <s v="E0240802"/>
    <s v="PD024802"/>
    <s v="Serviços de Publicidade Eletrônica"/>
    <n v="368.61"/>
    <m/>
    <x v="0"/>
    <m/>
    <m/>
    <m/>
    <s v="2 - FATURADO"/>
    <n v="0"/>
    <x v="0"/>
    <x v="1"/>
    <m/>
  </r>
  <r>
    <x v="717"/>
    <s v="44.440.121/0001-20"/>
    <s v="NF SERVICOS DO"/>
    <n v="355001"/>
    <d v="2025-09-10T00:00:00"/>
    <n v="361811"/>
    <d v="2025-09-10T00:00:00"/>
    <m/>
    <n v="230.47"/>
    <d v="2025-10-10T00:00:00"/>
    <s v="E0250780"/>
    <s v="PD025780"/>
    <s v="Serviços de Publicidade Eletrônica"/>
    <n v="219.41"/>
    <m/>
    <x v="0"/>
    <m/>
    <m/>
    <m/>
    <s v="2 - FATURADO"/>
    <n v="0"/>
    <x v="0"/>
    <x v="1"/>
    <m/>
  </r>
  <r>
    <x v="718"/>
    <s v="44.440.832/0001-02"/>
    <s v="ND-JUROS RECEBIMENTO"/>
    <s v="291041-1-NDJ1"/>
    <d v="2025-01-28T00:00:00"/>
    <n v="297391"/>
    <m/>
    <m/>
    <n v="24.28"/>
    <d v="2025-02-27T00:00:00"/>
    <m/>
    <m/>
    <s v="Nota de Debito Juros"/>
    <n v="24.28"/>
    <m/>
    <x v="0"/>
    <m/>
    <m/>
    <m/>
    <s v="2 - FATURADO"/>
    <n v="215"/>
    <x v="1"/>
    <x v="2"/>
    <m/>
  </r>
  <r>
    <x v="718"/>
    <s v="44.440.832/0001-02"/>
    <s v="ND-JUROS RECEBIMENTO"/>
    <s v="292017-1-NDJ1"/>
    <d v="2025-01-28T00:00:00"/>
    <n v="298398"/>
    <m/>
    <m/>
    <n v="57.34"/>
    <d v="2025-02-27T00:00:00"/>
    <m/>
    <m/>
    <s v="Nota de Debito Juros"/>
    <n v="57.34"/>
    <m/>
    <x v="0"/>
    <m/>
    <m/>
    <m/>
    <s v="2 - FATURADO"/>
    <n v="215"/>
    <x v="1"/>
    <x v="2"/>
    <m/>
  </r>
  <r>
    <x v="718"/>
    <s v="44.440.832/0001-02"/>
    <s v="ND-JUROS RECEBIMENTO"/>
    <s v="292085-1-NDJ1"/>
    <d v="2025-01-28T00:00:00"/>
    <n v="298468"/>
    <m/>
    <m/>
    <n v="10.4"/>
    <d v="2025-02-27T00:00:00"/>
    <m/>
    <m/>
    <s v="Nota de Debito Juros"/>
    <n v="10.4"/>
    <m/>
    <x v="0"/>
    <m/>
    <m/>
    <m/>
    <s v="2 - FATURADO"/>
    <n v="215"/>
    <x v="1"/>
    <x v="2"/>
    <m/>
  </r>
  <r>
    <x v="718"/>
    <s v="44.440.832/0001-02"/>
    <s v="ND-JUROS RECEBIMENTO"/>
    <s v="292546-1-NDJ1"/>
    <d v="2025-01-28T00:00:00"/>
    <n v="298936"/>
    <m/>
    <m/>
    <n v="18.649999999999999"/>
    <d v="2025-02-27T00:00:00"/>
    <m/>
    <m/>
    <s v="Nota de Debito Juros"/>
    <n v="18.649999999999999"/>
    <m/>
    <x v="0"/>
    <m/>
    <m/>
    <m/>
    <s v="2 - FATURADO"/>
    <n v="215"/>
    <x v="1"/>
    <x v="2"/>
    <m/>
  </r>
  <r>
    <x v="718"/>
    <s v="44.440.832/0001-02"/>
    <s v="ND-JUROS RECEBIMENTO"/>
    <s v="292889-1-NDJ1"/>
    <d v="2025-01-28T00:00:00"/>
    <n v="299280"/>
    <m/>
    <m/>
    <n v="5.34"/>
    <d v="2025-02-27T00:00:00"/>
    <m/>
    <m/>
    <s v="Nota de Debito Juros"/>
    <n v="5.34"/>
    <m/>
    <x v="0"/>
    <m/>
    <m/>
    <m/>
    <s v="2 - FATURADO"/>
    <n v="215"/>
    <x v="1"/>
    <x v="2"/>
    <m/>
  </r>
  <r>
    <x v="718"/>
    <s v="44.440.832/0001-02"/>
    <s v="ND-JUROS RECEBIMENTO"/>
    <s v="292917-1-NDJ1"/>
    <d v="2025-01-28T00:00:00"/>
    <n v="299308"/>
    <m/>
    <m/>
    <n v="9.61"/>
    <d v="2025-02-27T00:00:00"/>
    <m/>
    <m/>
    <s v="Nota de Debito Juros"/>
    <n v="9.61"/>
    <m/>
    <x v="0"/>
    <m/>
    <m/>
    <m/>
    <s v="2 - FATURADO"/>
    <n v="215"/>
    <x v="1"/>
    <x v="2"/>
    <m/>
  </r>
  <r>
    <x v="718"/>
    <s v="44.440.832/0001-02"/>
    <s v="ND-JUROS RECEBIMENTO"/>
    <s v="293286-1-NDJ1"/>
    <d v="2025-01-28T00:00:00"/>
    <n v="299682"/>
    <m/>
    <m/>
    <n v="17.899999999999999"/>
    <d v="2025-02-27T00:00:00"/>
    <m/>
    <m/>
    <s v="Nota de Debito Juros"/>
    <n v="17.899999999999999"/>
    <m/>
    <x v="0"/>
    <m/>
    <m/>
    <m/>
    <s v="2 - FATURADO"/>
    <n v="215"/>
    <x v="1"/>
    <x v="2"/>
    <m/>
  </r>
  <r>
    <x v="718"/>
    <s v="44.440.832/0001-02"/>
    <s v="ND-JUROS RECEBIMENTO"/>
    <s v="293573-1-NDJ1"/>
    <d v="2025-01-28T00:00:00"/>
    <n v="299974"/>
    <m/>
    <m/>
    <n v="18.899999999999999"/>
    <d v="2025-02-27T00:00:00"/>
    <m/>
    <m/>
    <s v="Nota de Debito Juros"/>
    <n v="18.899999999999999"/>
    <m/>
    <x v="0"/>
    <m/>
    <m/>
    <m/>
    <s v="2 - FATURADO"/>
    <n v="215"/>
    <x v="1"/>
    <x v="2"/>
    <m/>
  </r>
  <r>
    <x v="718"/>
    <s v="44.440.832/0001-02"/>
    <s v="ND-JUROS RECEBIMENTO"/>
    <s v="294025-1-NDJ1"/>
    <d v="2025-01-28T00:00:00"/>
    <n v="300430"/>
    <m/>
    <m/>
    <n v="18.62"/>
    <d v="2025-02-27T00:00:00"/>
    <m/>
    <m/>
    <s v="Nota de Debito Juros"/>
    <n v="18.62"/>
    <m/>
    <x v="0"/>
    <m/>
    <m/>
    <m/>
    <s v="2 - FATURADO"/>
    <n v="215"/>
    <x v="1"/>
    <x v="2"/>
    <m/>
  </r>
  <r>
    <x v="718"/>
    <s v="44.440.832/0001-02"/>
    <s v="ND-JUROS RECEBIMENTO"/>
    <s v="294099-1-NDJ1"/>
    <d v="2025-01-28T00:00:00"/>
    <n v="300504"/>
    <m/>
    <m/>
    <n v="3.86"/>
    <d v="2025-02-27T00:00:00"/>
    <m/>
    <m/>
    <s v="Nota de Debito Juros"/>
    <n v="3.86"/>
    <m/>
    <x v="0"/>
    <m/>
    <m/>
    <m/>
    <s v="2 - FATURADO"/>
    <n v="215"/>
    <x v="1"/>
    <x v="2"/>
    <m/>
  </r>
  <r>
    <x v="718"/>
    <s v="44.440.832/0001-02"/>
    <s v="ND-JUROS RECEBIMENTO"/>
    <s v="294483-1-NDJ1"/>
    <d v="2025-01-28T00:00:00"/>
    <n v="300888"/>
    <m/>
    <m/>
    <n v="30.83"/>
    <d v="2025-02-27T00:00:00"/>
    <m/>
    <m/>
    <s v="Nota de Debito Juros"/>
    <n v="30.83"/>
    <m/>
    <x v="0"/>
    <m/>
    <m/>
    <m/>
    <s v="2 - FATURADO"/>
    <n v="215"/>
    <x v="1"/>
    <x v="2"/>
    <m/>
  </r>
  <r>
    <x v="718"/>
    <s v="44.440.832/0001-02"/>
    <s v="ND-JUROS RECEBIMENTO"/>
    <s v="295121-1-NDJ1"/>
    <d v="2025-01-28T00:00:00"/>
    <n v="301526"/>
    <m/>
    <m/>
    <n v="5.63"/>
    <d v="2025-02-27T00:00:00"/>
    <m/>
    <m/>
    <s v="Nota de Debito Juros"/>
    <n v="5.63"/>
    <m/>
    <x v="0"/>
    <m/>
    <m/>
    <m/>
    <s v="2 - FATURADO"/>
    <n v="215"/>
    <x v="1"/>
    <x v="2"/>
    <m/>
  </r>
  <r>
    <x v="718"/>
    <s v="44.440.832/0001-02"/>
    <s v="ND-JUROS RECEBIMENTO"/>
    <s v="296804-1-NDJ1"/>
    <d v="2025-01-28T00:00:00"/>
    <n v="303217"/>
    <m/>
    <m/>
    <n v="2.81"/>
    <d v="2025-02-27T00:00:00"/>
    <m/>
    <m/>
    <s v="Nota de Debito Juros"/>
    <n v="2.81"/>
    <m/>
    <x v="0"/>
    <m/>
    <m/>
    <m/>
    <s v="2 - FATURADO"/>
    <n v="215"/>
    <x v="1"/>
    <x v="2"/>
    <m/>
  </r>
  <r>
    <x v="718"/>
    <s v="44.440.832/0001-02"/>
    <s v="ND-JUROS RECEBIMENTO"/>
    <s v="297244-1-NDJ1"/>
    <d v="2025-01-28T00:00:00"/>
    <n v="303671"/>
    <m/>
    <m/>
    <n v="6.06"/>
    <d v="2025-02-27T00:00:00"/>
    <m/>
    <m/>
    <s v="Nota de Debito Juros"/>
    <n v="6.06"/>
    <m/>
    <x v="0"/>
    <m/>
    <m/>
    <m/>
    <s v="2 - FATURADO"/>
    <n v="215"/>
    <x v="1"/>
    <x v="2"/>
    <m/>
  </r>
  <r>
    <x v="718"/>
    <s v="44.440.832/0001-02"/>
    <s v="ND-JUROS RECEBIMENTO"/>
    <s v="298045-1-NDJ1"/>
    <d v="2025-01-28T00:00:00"/>
    <n v="304480"/>
    <m/>
    <m/>
    <n v="16.79"/>
    <d v="2025-02-27T00:00:00"/>
    <m/>
    <m/>
    <s v="Nota de Debito Juros"/>
    <n v="16.79"/>
    <m/>
    <x v="0"/>
    <m/>
    <m/>
    <m/>
    <s v="2 - FATURADO"/>
    <n v="215"/>
    <x v="1"/>
    <x v="2"/>
    <m/>
  </r>
  <r>
    <x v="718"/>
    <s v="44.440.832/0001-02"/>
    <s v="ND-JUROS RECEBIMENTO"/>
    <s v="298247-1-NDJ1"/>
    <d v="2025-01-28T00:00:00"/>
    <n v="304682"/>
    <m/>
    <m/>
    <n v="7.61"/>
    <d v="2025-02-27T00:00:00"/>
    <m/>
    <m/>
    <s v="Nota de Debito Juros"/>
    <n v="7.61"/>
    <m/>
    <x v="0"/>
    <m/>
    <m/>
    <m/>
    <s v="2 - FATURADO"/>
    <n v="215"/>
    <x v="1"/>
    <x v="2"/>
    <m/>
  </r>
  <r>
    <x v="718"/>
    <s v="44.440.832/0001-02"/>
    <s v="ND-JUROS RECEBIMENTO"/>
    <s v="298643-1-NDJ1"/>
    <d v="2025-01-28T00:00:00"/>
    <n v="305084"/>
    <m/>
    <m/>
    <n v="34.64"/>
    <d v="2025-02-27T00:00:00"/>
    <m/>
    <m/>
    <s v="Nota de Debito Juros"/>
    <n v="34.64"/>
    <m/>
    <x v="0"/>
    <m/>
    <m/>
    <m/>
    <s v="2 - FATURADO"/>
    <n v="215"/>
    <x v="1"/>
    <x v="2"/>
    <m/>
  </r>
  <r>
    <x v="718"/>
    <s v="44.440.832/0001-02"/>
    <s v="ND-JUROS RECEBIMENTO"/>
    <s v="299419-1-NDJ1"/>
    <d v="2025-01-28T00:00:00"/>
    <n v="305869"/>
    <m/>
    <m/>
    <n v="5.44"/>
    <d v="2025-02-27T00:00:00"/>
    <m/>
    <m/>
    <s v="Nota de Debito Juros"/>
    <n v="5.44"/>
    <m/>
    <x v="0"/>
    <m/>
    <m/>
    <m/>
    <s v="2 - FATURADO"/>
    <n v="215"/>
    <x v="1"/>
    <x v="2"/>
    <m/>
  </r>
  <r>
    <x v="718"/>
    <s v="44.440.832/0001-02"/>
    <s v="ND-JUROS RECEBIMENTO"/>
    <s v="299542-1-NDJ1"/>
    <d v="2025-01-28T00:00:00"/>
    <n v="305992"/>
    <m/>
    <m/>
    <n v="8.16"/>
    <d v="2025-02-27T00:00:00"/>
    <m/>
    <m/>
    <s v="Nota de Debito Juros"/>
    <n v="8.16"/>
    <m/>
    <x v="0"/>
    <m/>
    <m/>
    <m/>
    <s v="2 - FATURADO"/>
    <n v="215"/>
    <x v="1"/>
    <x v="2"/>
    <m/>
  </r>
  <r>
    <x v="718"/>
    <s v="44.440.832/0001-02"/>
    <s v="NF SERVICOS DO"/>
    <n v="358483"/>
    <d v="2025-09-25T00:00:00"/>
    <n v="365298"/>
    <d v="2025-09-25T00:00:00"/>
    <m/>
    <n v="276.57"/>
    <d v="2025-10-25T00:00:00"/>
    <s v="E0250808"/>
    <s v="PD025808"/>
    <s v="Serviços de Publicidade Eletrônica"/>
    <n v="263.29000000000002"/>
    <m/>
    <x v="0"/>
    <m/>
    <m/>
    <m/>
    <s v="2 - FATURADO"/>
    <n v="0"/>
    <x v="0"/>
    <x v="1"/>
    <m/>
  </r>
  <r>
    <x v="719"/>
    <s v="44.441.558/0001-88"/>
    <s v="NF SERVICOS DO"/>
    <n v="354679"/>
    <d v="2025-09-10T00:00:00"/>
    <n v="361489"/>
    <d v="2025-09-10T00:00:00"/>
    <m/>
    <n v="276.57"/>
    <d v="2025-10-10T00:00:00"/>
    <s v="E0250812"/>
    <s v="PD025812"/>
    <s v="Serviços de Publicidade Eletrônica"/>
    <n v="263.29000000000002"/>
    <m/>
    <x v="0"/>
    <m/>
    <m/>
    <m/>
    <s v="2 - FATURADO"/>
    <n v="0"/>
    <x v="0"/>
    <x v="1"/>
    <m/>
  </r>
  <r>
    <x v="719"/>
    <s v="44.441.558/0001-88"/>
    <s v="NF SERVICOS DO"/>
    <n v="357730"/>
    <d v="2025-09-19T00:00:00"/>
    <n v="364543"/>
    <d v="2025-09-22T00:00:00"/>
    <m/>
    <n v="230.47"/>
    <d v="2025-10-22T00:00:00"/>
    <s v="E0250812"/>
    <s v="PD025812"/>
    <s v="Serviços de Publicidade Eletrônica"/>
    <n v="219.41"/>
    <m/>
    <x v="0"/>
    <m/>
    <m/>
    <m/>
    <s v="2 - FATURADO"/>
    <n v="0"/>
    <x v="0"/>
    <x v="1"/>
    <m/>
  </r>
  <r>
    <x v="719"/>
    <s v="44.441.558/0001-88"/>
    <s v="NF SERVICOS DO"/>
    <n v="359009"/>
    <d v="2025-09-26T00:00:00"/>
    <n v="365824"/>
    <d v="2025-09-29T00:00:00"/>
    <m/>
    <n v="276.57"/>
    <d v="2025-10-29T00:00:00"/>
    <s v="E0250812"/>
    <s v="PD025812"/>
    <s v="Serviços de Publicidade Eletrônica"/>
    <n v="263.29000000000002"/>
    <m/>
    <x v="0"/>
    <m/>
    <m/>
    <m/>
    <s v="2 - FATURADO"/>
    <n v="0"/>
    <x v="0"/>
    <x v="1"/>
    <m/>
  </r>
  <r>
    <x v="720"/>
    <s v="44.445.054/0001-36"/>
    <s v="NF SERVICOS E_GOV"/>
    <n v="100553"/>
    <d v="2022-06-14T00:00:00"/>
    <n v="105174"/>
    <d v="2022-06-14T00:00:00"/>
    <m/>
    <n v="138.75"/>
    <d v="2022-07-14T00:00:00"/>
    <m/>
    <m/>
    <s v="Certificado e-CPF A3 em cartão - 36 meses Gov"/>
    <n v="138.75"/>
    <m/>
    <x v="0"/>
    <m/>
    <m/>
    <m/>
    <s v="2 - FATURADO"/>
    <n v="1174"/>
    <x v="3"/>
    <x v="1"/>
    <m/>
  </r>
  <r>
    <x v="720"/>
    <s v="44.445.054/0001-36"/>
    <s v="ND-JUROS RECEBIMENTO"/>
    <s v="290422-1-NDJ1"/>
    <d v="2024-11-06T00:00:00"/>
    <n v="296772"/>
    <m/>
    <m/>
    <n v="0.31"/>
    <d v="2024-12-06T00:00:00"/>
    <m/>
    <m/>
    <s v="Nota de Debito Juros"/>
    <n v="0.31"/>
    <m/>
    <x v="0"/>
    <m/>
    <m/>
    <m/>
    <s v="2 - FATURADO"/>
    <n v="298"/>
    <x v="1"/>
    <x v="2"/>
    <m/>
  </r>
  <r>
    <x v="720"/>
    <s v="44.445.054/0001-36"/>
    <s v="ND-JUROS RECEBIMENTO"/>
    <s v="295127-1-NDJ1"/>
    <d v="2024-12-19T00:00:00"/>
    <n v="301532"/>
    <m/>
    <m/>
    <n v="1.32"/>
    <d v="2025-01-18T00:00:00"/>
    <m/>
    <m/>
    <s v="Nota de Debito Juros"/>
    <n v="1.32"/>
    <m/>
    <x v="0"/>
    <m/>
    <m/>
    <m/>
    <s v="2 - FATURADO"/>
    <n v="255"/>
    <x v="1"/>
    <x v="2"/>
    <m/>
  </r>
  <r>
    <x v="721"/>
    <s v="44.446.904/0001-10"/>
    <s v="ND-JUROS RECEBIMENTO"/>
    <s v="296608-1-NDJ1"/>
    <d v="2024-12-10T00:00:00"/>
    <n v="303018"/>
    <m/>
    <m/>
    <n v="1.32"/>
    <d v="2025-01-09T00:00:00"/>
    <m/>
    <m/>
    <s v="Nota de Debito Juros"/>
    <n v="1.32"/>
    <m/>
    <x v="0"/>
    <m/>
    <m/>
    <m/>
    <s v="2 - FATURADO"/>
    <n v="264"/>
    <x v="1"/>
    <x v="2"/>
    <m/>
  </r>
  <r>
    <x v="721"/>
    <s v="44.446.904/0001-10"/>
    <s v="ND-POUPATEMPO 4.0"/>
    <n v="6836"/>
    <d v="2025-09-03T00:00:00"/>
    <s v="PPT00743"/>
    <s v="PPT00743"/>
    <d v="2025-09-01T00:00:00"/>
    <n v="20916.189999999999"/>
    <d v="2025-10-03T00:00:00"/>
    <s v="PPT00743"/>
    <s v="PP00743"/>
    <s v="IMPLANTAÇÃO E OPERAÇÃO DO POUPATEMPO PEREIRA BARRETO"/>
    <n v="20916.189999999999"/>
    <d v="2025-09-01T00:00:00"/>
    <x v="0"/>
    <m/>
    <s v="PD-PRC-2022/03714"/>
    <m/>
    <s v="2 - FATURADO"/>
    <n v="0"/>
    <x v="0"/>
    <x v="12"/>
    <m/>
  </r>
  <r>
    <x v="721"/>
    <s v="44.446.904/0001-10"/>
    <s v="NF SERVICOS DO"/>
    <n v="358918"/>
    <d v="2025-09-26T00:00:00"/>
    <n v="365733"/>
    <d v="2025-09-29T00:00:00"/>
    <m/>
    <n v="414.85"/>
    <d v="2025-10-29T00:00:00"/>
    <s v="E0231097"/>
    <s v="PD231078"/>
    <s v="Serviços de Publicidade Eletrônica"/>
    <n v="394.94"/>
    <m/>
    <x v="0"/>
    <m/>
    <m/>
    <m/>
    <s v="2 - FATURADO"/>
    <n v="0"/>
    <x v="0"/>
    <x v="1"/>
    <m/>
  </r>
  <r>
    <x v="721"/>
    <s v="44.446.904/0001-10"/>
    <s v="NF SERVICOS DO"/>
    <n v="358919"/>
    <d v="2025-09-26T00:00:00"/>
    <n v="365734"/>
    <d v="2025-09-29T00:00:00"/>
    <m/>
    <n v="368.76"/>
    <d v="2025-10-29T00:00:00"/>
    <s v="E0231097"/>
    <s v="PD231078"/>
    <s v="Serviços de Publicidade Eletrônica"/>
    <n v="351.06"/>
    <m/>
    <x v="0"/>
    <m/>
    <m/>
    <m/>
    <s v="2 - FATURADO"/>
    <n v="0"/>
    <x v="0"/>
    <x v="1"/>
    <m/>
  </r>
  <r>
    <x v="722"/>
    <s v="44.450.237/0001-40"/>
    <s v="NF SERVICOS DO"/>
    <n v="341831"/>
    <d v="2025-07-08T00:00:00"/>
    <n v="348585"/>
    <d v="2025-07-10T00:00:00"/>
    <m/>
    <n v="612.75"/>
    <d v="2025-08-09T00:00:00"/>
    <m/>
    <m/>
    <s v="Serviços de Publicidade Eletrônica"/>
    <n v="612.75"/>
    <m/>
    <x v="0"/>
    <m/>
    <m/>
    <m/>
    <s v="2 - FATURADO"/>
    <n v="52"/>
    <x v="5"/>
    <x v="1"/>
    <m/>
  </r>
  <r>
    <x v="723"/>
    <s v="44.470.300/0001-00"/>
    <s v="ND-JUROS RECEBIMENTO"/>
    <s v="291498-1-NDJ1"/>
    <d v="2024-11-13T00:00:00"/>
    <n v="297849"/>
    <m/>
    <m/>
    <n v="0.35"/>
    <d v="2024-12-13T00:00:00"/>
    <m/>
    <m/>
    <s v="Nota de Debito Juros"/>
    <n v="0.35"/>
    <m/>
    <x v="0"/>
    <m/>
    <m/>
    <m/>
    <s v="2 - FATURADO"/>
    <n v="291"/>
    <x v="1"/>
    <x v="2"/>
    <m/>
  </r>
  <r>
    <x v="724"/>
    <s v="44.477.354/0001-05"/>
    <s v="ND-JUROS RECEBIMENTO"/>
    <s v="296483-1-NDJ1"/>
    <d v="2025-01-08T00:00:00"/>
    <n v="302893"/>
    <m/>
    <m/>
    <n v="13.07"/>
    <d v="2025-02-07T00:00:00"/>
    <m/>
    <m/>
    <s v="Nota de Debito Juros"/>
    <n v="13.07"/>
    <m/>
    <x v="0"/>
    <m/>
    <m/>
    <m/>
    <s v="2 - FATURADO"/>
    <n v="235"/>
    <x v="1"/>
    <x v="2"/>
    <m/>
  </r>
  <r>
    <x v="724"/>
    <s v="44.477.354/0001-05"/>
    <s v="ND-JUROS RECEBIMENTO"/>
    <s v="296731-1-NDJ1"/>
    <d v="2025-01-08T00:00:00"/>
    <n v="303144"/>
    <m/>
    <m/>
    <n v="5.72"/>
    <d v="2025-02-07T00:00:00"/>
    <m/>
    <m/>
    <s v="Nota de Debito Juros"/>
    <n v="5.72"/>
    <m/>
    <x v="0"/>
    <m/>
    <m/>
    <m/>
    <s v="2 - FATURADO"/>
    <n v="235"/>
    <x v="1"/>
    <x v="2"/>
    <m/>
  </r>
  <r>
    <x v="724"/>
    <s v="44.477.354/0001-05"/>
    <s v="ND-JUROS RECEBIMENTO"/>
    <s v="297155-1-NDJ1"/>
    <d v="2025-01-08T00:00:00"/>
    <n v="303582"/>
    <m/>
    <m/>
    <n v="5.31"/>
    <d v="2025-02-07T00:00:00"/>
    <m/>
    <m/>
    <s v="Nota de Debito Juros"/>
    <n v="5.31"/>
    <m/>
    <x v="0"/>
    <m/>
    <m/>
    <m/>
    <s v="2 - FATURADO"/>
    <n v="235"/>
    <x v="1"/>
    <x v="2"/>
    <m/>
  </r>
  <r>
    <x v="725"/>
    <s v="44.480.283/0001-91"/>
    <s v="NF SERVICOS E_GOV"/>
    <n v="170726"/>
    <d v="2024-10-28T00:00:00"/>
    <n v="1860471"/>
    <d v="2024-10-28T00:00:00"/>
    <m/>
    <n v="109.89"/>
    <d v="2024-11-27T00:00:00"/>
    <m/>
    <m/>
    <s v="Certificado e-CPF A3 (renovação) - 36 meses Gov"/>
    <n v="52.83"/>
    <m/>
    <x v="0"/>
    <m/>
    <m/>
    <m/>
    <s v="2 - FATURADO"/>
    <n v="307"/>
    <x v="1"/>
    <x v="1"/>
    <m/>
  </r>
  <r>
    <x v="725"/>
    <s v="44.480.283/0001-91"/>
    <s v="NF SERVICOS"/>
    <n v="193219"/>
    <d v="2025-09-09T00:00:00"/>
    <n v="2024853"/>
    <d v="2025-09-10T00:00:00"/>
    <d v="2025-08-01T00:00:00"/>
    <n v="86670.02"/>
    <d v="2025-10-10T00:00:00"/>
    <s v="E0210409"/>
    <s v="PD021317"/>
    <s v="DESKTOP COMO SERVIÇO- DaaS"/>
    <n v="82509.86"/>
    <d v="2025-08-01T00:00:00"/>
    <x v="0"/>
    <s v="SCO Nº 042/2021"/>
    <s v="161.00012486/2023-35"/>
    <s v="PD-PRC-2021/02761   359.00009404/2023-02 ITO"/>
    <s v="2 - FATURADO"/>
    <n v="0"/>
    <x v="0"/>
    <x v="0"/>
    <m/>
  </r>
  <r>
    <x v="725"/>
    <s v="44.480.283/0001-91"/>
    <s v="NF SERVICOS"/>
    <n v="193225"/>
    <d v="2025-09-09T00:00:00"/>
    <n v="2024859"/>
    <d v="2025-09-10T00:00:00"/>
    <d v="2025-08-01T00:00:00"/>
    <n v="78425.649999999994"/>
    <d v="2025-10-10T00:00:00"/>
    <s v="E0250017"/>
    <s v="PD025013"/>
    <s v="OFFICE"/>
    <n v="74661.22"/>
    <d v="2025-08-01T00:00:00"/>
    <x v="0"/>
    <s v="SCO nº 013/2025"/>
    <s v="SEI nº 161.00311720/2024-95"/>
    <s v="SEI : 359.00010230/2024-01  ITO"/>
    <s v="2 - FATURADO"/>
    <n v="0"/>
    <x v="0"/>
    <x v="0"/>
    <m/>
  </r>
  <r>
    <x v="725"/>
    <s v="44.480.283/0001-91"/>
    <s v="NF SERVICOS"/>
    <n v="193230"/>
    <d v="2025-09-09T00:00:00"/>
    <n v="2024864"/>
    <d v="2025-09-10T00:00:00"/>
    <d v="2025-08-01T00:00:00"/>
    <n v="340.83"/>
    <d v="2025-10-10T00:00:00"/>
    <s v="E0220848"/>
    <s v="PD022413"/>
    <s v="ARMAZENAMENTO DE DADOS"/>
    <n v="324.47000000000003"/>
    <d v="2025-08-01T00:00:00"/>
    <x v="0"/>
    <s v="034/2022"/>
    <s v="FUNDCASASP-PRC-2022/10923"/>
    <s v="PD-PRC-2022/04404 - APPS/ITO"/>
    <s v="2 - FATURADO"/>
    <n v="0"/>
    <x v="0"/>
    <x v="0"/>
    <m/>
  </r>
  <r>
    <x v="725"/>
    <s v="44.480.283/0001-91"/>
    <s v="NF SERVICOS"/>
    <n v="193236"/>
    <d v="2025-09-09T00:00:00"/>
    <n v="2024870"/>
    <d v="2025-09-10T00:00:00"/>
    <d v="2025-08-01T00:00:00"/>
    <n v="8612.2999999999993"/>
    <d v="2025-10-10T00:00:00"/>
    <s v="E0240495"/>
    <s v="PD024349"/>
    <s v="SAM ESTOQUE E PATRIMONIO"/>
    <n v="8198.91"/>
    <d v="2025-08-01T00:00:00"/>
    <x v="0"/>
    <s v="014/2024"/>
    <s v="161.00275182/2024-68"/>
    <s v="359.00006895/2024-11  APPS"/>
    <s v="2 - FATURADO"/>
    <n v="0"/>
    <x v="0"/>
    <x v="0"/>
    <m/>
  </r>
  <r>
    <x v="725"/>
    <s v="44.480.283/0001-91"/>
    <s v="NF SERVICOS"/>
    <n v="193239"/>
    <d v="2025-09-09T00:00:00"/>
    <n v="2024873"/>
    <d v="2025-09-10T00:00:00"/>
    <d v="2025-08-01T00:00:00"/>
    <n v="2670.17"/>
    <d v="2025-10-10T00:00:00"/>
    <s v="E0240277"/>
    <s v="PD024169"/>
    <s v="PROGRAMA SP SEM PAPEL"/>
    <n v="2542"/>
    <d v="2025-08-01T00:00:00"/>
    <x v="0"/>
    <s v="012/2024"/>
    <s v="SEI nº 161.00122721/2024-67"/>
    <s v="359.00009721/2024-00  APPS"/>
    <s v="2 - FATURADO"/>
    <n v="0"/>
    <x v="0"/>
    <x v="0"/>
    <m/>
  </r>
  <r>
    <x v="725"/>
    <s v="44.480.283/0001-91"/>
    <s v="NF SERVICOS KIT"/>
    <n v="193243"/>
    <d v="2025-09-09T00:00:00"/>
    <n v="2024877"/>
    <d v="2025-09-10T00:00:00"/>
    <d v="2025-08-01T00:00:00"/>
    <n v="2676.16"/>
    <d v="2025-10-10T00:00:00"/>
    <s v="E0250045"/>
    <s v="PD025036"/>
    <s v="CERTIFICADO DIGITAL E CPF"/>
    <n v="2547.6999999999998"/>
    <d v="2025-08-01T00:00:00"/>
    <x v="0"/>
    <s v="020/2025 DP990202-279/2025"/>
    <s v="161.00041459/2025-31"/>
    <s v="359.00010960/2024-02 ITO"/>
    <s v="2 - FATURADO"/>
    <n v="0"/>
    <x v="0"/>
    <x v="1"/>
    <m/>
  </r>
  <r>
    <x v="725"/>
    <s v="44.480.283/0001-91"/>
    <s v="NF SERVICOS"/>
    <n v="193246"/>
    <d v="2025-09-09T00:00:00"/>
    <n v="2024880"/>
    <d v="2025-09-10T00:00:00"/>
    <d v="2025-08-01T00:00:00"/>
    <n v="61008.36"/>
    <d v="2025-10-10T00:00:00"/>
    <s v="E0230472"/>
    <s v="PD023389"/>
    <s v="WaaS - WI-FI"/>
    <n v="58079.96"/>
    <d v="2025-08-01T00:00:00"/>
    <x v="0"/>
    <s v="034/2023"/>
    <s v="161.00170717/2023-24"/>
    <s v="359.00009001/2023-55  ITO"/>
    <s v="2 - FATURADO"/>
    <n v="0"/>
    <x v="0"/>
    <x v="0"/>
    <m/>
  </r>
  <r>
    <x v="725"/>
    <s v="44.480.283/0001-91"/>
    <s v="ND-LOCACAO BENS MOVE"/>
    <n v="1389"/>
    <d v="2025-09-10T00:00:00"/>
    <m/>
    <m/>
    <m/>
    <n v="345242.92"/>
    <d v="2025-10-10T00:00:00"/>
    <s v="E0210409"/>
    <s v="PD021317"/>
    <s v="Locação de Bens Móveis - Desktop Basic - 36 ms"/>
    <n v="345242.92"/>
    <m/>
    <x v="0"/>
    <m/>
    <m/>
    <m/>
    <s v="2 - FATURADO"/>
    <n v="0"/>
    <x v="0"/>
    <x v="3"/>
    <m/>
  </r>
  <r>
    <x v="726"/>
    <s v="44.483.444/0001-09"/>
    <s v="NF SERVICOS KIT"/>
    <n v="56672"/>
    <d v="2022-01-28T00:00:00"/>
    <n v="61048"/>
    <d v="2022-01-28T00:00:00"/>
    <m/>
    <n v="138.75"/>
    <d v="2022-02-27T00:00:00"/>
    <m/>
    <m/>
    <s v="Certificado e-CPF A3 em cartão - 36 meses Gov"/>
    <n v="138.75"/>
    <m/>
    <x v="0"/>
    <m/>
    <m/>
    <m/>
    <s v="2 - FATURADO"/>
    <n v="1311"/>
    <x v="3"/>
    <x v="1"/>
    <m/>
  </r>
  <r>
    <x v="726"/>
    <s v="44.483.444/0001-09"/>
    <s v="ND-JUROS RECEBIMENTO"/>
    <s v="290954-1-NDJ1"/>
    <d v="2024-12-05T00:00:00"/>
    <n v="297304"/>
    <m/>
    <m/>
    <n v="7.49"/>
    <d v="2025-01-04T00:00:00"/>
    <m/>
    <m/>
    <s v="Nota de Debito Juros"/>
    <n v="7.49"/>
    <m/>
    <x v="0"/>
    <m/>
    <m/>
    <m/>
    <s v="2 - FATURADO"/>
    <n v="269"/>
    <x v="1"/>
    <x v="2"/>
    <m/>
  </r>
  <r>
    <x v="726"/>
    <s v="44.483.444/0001-09"/>
    <s v="ND-JUROS RECEBIMENTO"/>
    <s v="291114-1-NDJ1"/>
    <d v="2024-12-05T00:00:00"/>
    <n v="297464"/>
    <m/>
    <m/>
    <n v="4.24"/>
    <d v="2025-01-04T00:00:00"/>
    <m/>
    <m/>
    <s v="Nota de Debito Juros"/>
    <n v="4.24"/>
    <m/>
    <x v="0"/>
    <m/>
    <m/>
    <m/>
    <s v="2 - FATURADO"/>
    <n v="269"/>
    <x v="1"/>
    <x v="2"/>
    <m/>
  </r>
  <r>
    <x v="726"/>
    <s v="44.483.444/0001-09"/>
    <s v="ND-JUROS RECEBIMENTO"/>
    <s v="292249-1-NDJ1"/>
    <d v="2024-12-05T00:00:00"/>
    <n v="298638"/>
    <m/>
    <m/>
    <n v="1.61"/>
    <d v="2025-01-04T00:00:00"/>
    <m/>
    <m/>
    <s v="Nota de Debito Juros"/>
    <n v="1.61"/>
    <m/>
    <x v="0"/>
    <m/>
    <m/>
    <m/>
    <s v="2 - FATURADO"/>
    <n v="269"/>
    <x v="1"/>
    <x v="2"/>
    <m/>
  </r>
  <r>
    <x v="726"/>
    <s v="44.483.444/0001-09"/>
    <s v="ND-JUROS RECEBIMENTO"/>
    <s v="293604-1-NDJ1"/>
    <d v="2024-12-05T00:00:00"/>
    <n v="300005"/>
    <m/>
    <m/>
    <n v="1.02"/>
    <d v="2025-01-04T00:00:00"/>
    <m/>
    <m/>
    <s v="Nota de Debito Juros"/>
    <n v="1.02"/>
    <m/>
    <x v="0"/>
    <m/>
    <m/>
    <m/>
    <s v="2 - FATURADO"/>
    <n v="269"/>
    <x v="1"/>
    <x v="2"/>
    <m/>
  </r>
  <r>
    <x v="726"/>
    <s v="44.483.444/0001-09"/>
    <s v="NF SERVICOS DO"/>
    <n v="343976"/>
    <d v="2025-07-17T00:00:00"/>
    <n v="350738"/>
    <d v="2025-07-18T00:00:00"/>
    <m/>
    <n v="276.57"/>
    <d v="2025-08-17T00:00:00"/>
    <s v="E0220746"/>
    <s v="PD022746"/>
    <s v="Serviços de Publicidade Eletrônica"/>
    <n v="263.29000000000002"/>
    <m/>
    <x v="0"/>
    <m/>
    <m/>
    <m/>
    <s v="2 - FATURADO"/>
    <n v="44"/>
    <x v="5"/>
    <x v="1"/>
    <m/>
  </r>
  <r>
    <x v="726"/>
    <s v="44.483.444/0001-09"/>
    <s v="NF SERVICOS DO"/>
    <n v="343979"/>
    <d v="2025-07-17T00:00:00"/>
    <n v="350741"/>
    <d v="2025-07-18T00:00:00"/>
    <m/>
    <n v="276.57"/>
    <d v="2025-08-17T00:00:00"/>
    <s v="E0220746"/>
    <s v="PD022746"/>
    <s v="Serviços de Publicidade Eletrônica"/>
    <n v="263.29000000000002"/>
    <m/>
    <x v="0"/>
    <m/>
    <m/>
    <m/>
    <s v="2 - FATURADO"/>
    <n v="44"/>
    <x v="5"/>
    <x v="1"/>
    <m/>
  </r>
  <r>
    <x v="726"/>
    <s v="44.483.444/0001-09"/>
    <s v="NF SERVICOS DO"/>
    <n v="351645"/>
    <d v="2025-08-21T00:00:00"/>
    <n v="358452"/>
    <d v="2025-08-22T00:00:00"/>
    <m/>
    <n v="322.67"/>
    <d v="2025-09-21T00:00:00"/>
    <s v="E0220746"/>
    <s v="PD022746"/>
    <s v="Serviços de Publicidade Eletrônica"/>
    <n v="307.18"/>
    <m/>
    <x v="0"/>
    <m/>
    <m/>
    <m/>
    <s v="2 - FATURADO"/>
    <n v="9"/>
    <x v="2"/>
    <x v="1"/>
    <m/>
  </r>
  <r>
    <x v="726"/>
    <s v="44.483.444/0001-09"/>
    <s v="NF SERVICOS DO"/>
    <n v="352664"/>
    <d v="2025-08-27T00:00:00"/>
    <n v="359471"/>
    <d v="2025-08-28T00:00:00"/>
    <m/>
    <n v="322.67"/>
    <d v="2025-09-27T00:00:00"/>
    <s v="E0220746"/>
    <s v="PD022746"/>
    <s v="Serviços de Publicidade Eletrônica"/>
    <n v="307.18"/>
    <m/>
    <x v="0"/>
    <m/>
    <m/>
    <m/>
    <s v="2 - FATURADO"/>
    <n v="3"/>
    <x v="2"/>
    <x v="1"/>
    <m/>
  </r>
  <r>
    <x v="726"/>
    <s v="44.483.444/0001-09"/>
    <s v="NF SERVICOS DO"/>
    <n v="352973"/>
    <d v="2025-08-28T00:00:00"/>
    <n v="359780"/>
    <d v="2025-08-29T00:00:00"/>
    <m/>
    <n v="414.85"/>
    <d v="2025-09-28T00:00:00"/>
    <s v="E0220746"/>
    <s v="PD022746"/>
    <s v="Serviços de Publicidade Eletrônica"/>
    <n v="394.94"/>
    <m/>
    <x v="0"/>
    <m/>
    <m/>
    <m/>
    <s v="2 - FATURADO"/>
    <n v="2"/>
    <x v="2"/>
    <x v="1"/>
    <m/>
  </r>
  <r>
    <x v="726"/>
    <s v="44.483.444/0001-09"/>
    <s v="NF SERVICOS DO"/>
    <n v="353512"/>
    <d v="2025-09-08T00:00:00"/>
    <n v="360321"/>
    <d v="2025-09-08T00:00:00"/>
    <m/>
    <n v="599.23"/>
    <d v="2025-10-08T00:00:00"/>
    <s v="E0220746"/>
    <s v="PD022746"/>
    <s v="Serviços de Publicidade Eletrônica"/>
    <n v="570.47"/>
    <m/>
    <x v="0"/>
    <m/>
    <m/>
    <m/>
    <s v="2 - FATURADO"/>
    <n v="0"/>
    <x v="0"/>
    <x v="1"/>
    <m/>
  </r>
  <r>
    <x v="726"/>
    <s v="44.483.444/0001-09"/>
    <s v="NF SERVICOS DO"/>
    <n v="353741"/>
    <d v="2025-09-08T00:00:00"/>
    <n v="360550"/>
    <d v="2025-09-08T00:00:00"/>
    <m/>
    <n v="276.57"/>
    <d v="2025-10-08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726"/>
    <s v="44.483.444/0001-09"/>
    <s v="NF SERVICOS DO"/>
    <n v="353820"/>
    <d v="2025-09-08T00:00:00"/>
    <n v="360629"/>
    <d v="2025-09-08T00:00:00"/>
    <m/>
    <n v="230.47"/>
    <d v="2025-10-08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726"/>
    <s v="44.483.444/0001-09"/>
    <s v="NF SERVICOS DO"/>
    <n v="354528"/>
    <d v="2025-09-10T00:00:00"/>
    <n v="361338"/>
    <d v="2025-09-10T00:00:00"/>
    <m/>
    <n v="553.14"/>
    <d v="2025-10-10T00:00:00"/>
    <s v="E0220746"/>
    <s v="PD022746"/>
    <s v="Serviços de Publicidade Eletrônica"/>
    <n v="526.59"/>
    <m/>
    <x v="0"/>
    <m/>
    <m/>
    <m/>
    <s v="2 - FATURADO"/>
    <n v="0"/>
    <x v="0"/>
    <x v="1"/>
    <m/>
  </r>
  <r>
    <x v="726"/>
    <s v="44.483.444/0001-09"/>
    <s v="NF SERVICOS DO"/>
    <n v="355659"/>
    <d v="2025-09-10T00:00:00"/>
    <n v="362469"/>
    <d v="2025-09-11T00:00:00"/>
    <m/>
    <n v="276.57"/>
    <d v="2025-10-11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726"/>
    <s v="44.483.444/0001-09"/>
    <s v="NF SERVICOS DO"/>
    <n v="355999"/>
    <d v="2025-09-12T00:00:00"/>
    <n v="362812"/>
    <d v="2025-09-15T00:00:00"/>
    <m/>
    <n v="368.76"/>
    <d v="2025-10-15T00:00:00"/>
    <s v="E0220746"/>
    <s v="PD022746"/>
    <s v="Serviços de Publicidade Eletrônica"/>
    <n v="351.06"/>
    <m/>
    <x v="0"/>
    <m/>
    <m/>
    <m/>
    <s v="2 - FATURADO"/>
    <n v="0"/>
    <x v="0"/>
    <x v="1"/>
    <m/>
  </r>
  <r>
    <x v="726"/>
    <s v="44.483.444/0001-09"/>
    <s v="NF SERVICOS DO"/>
    <n v="356536"/>
    <d v="2025-09-16T00:00:00"/>
    <n v="363350"/>
    <d v="2025-09-17T00:00:00"/>
    <m/>
    <n v="230.47"/>
    <d v="2025-10-17T00:00:00"/>
    <s v="E0220746"/>
    <s v="PD022746"/>
    <s v="Serviços de Publicidade Eletrônica"/>
    <n v="219.41"/>
    <m/>
    <x v="0"/>
    <m/>
    <m/>
    <m/>
    <s v="2 - FATURADO"/>
    <n v="0"/>
    <x v="0"/>
    <x v="1"/>
    <m/>
  </r>
  <r>
    <x v="726"/>
    <s v="44.483.444/0001-09"/>
    <s v="NF SERVICOS DO"/>
    <n v="357092"/>
    <d v="2025-09-17T00:00:00"/>
    <n v="363905"/>
    <d v="2025-09-18T00:00:00"/>
    <m/>
    <n v="322.67"/>
    <d v="2025-10-18T00:00:00"/>
    <s v="E0220746"/>
    <s v="PD022746"/>
    <s v="Serviços de Publicidade Eletrônica"/>
    <n v="307.18"/>
    <m/>
    <x v="0"/>
    <m/>
    <m/>
    <m/>
    <s v="2 - FATURADO"/>
    <n v="0"/>
    <x v="0"/>
    <x v="1"/>
    <m/>
  </r>
  <r>
    <x v="726"/>
    <s v="44.483.444/0001-09"/>
    <s v="NF SERVICOS DO"/>
    <n v="359154"/>
    <d v="2025-09-26T00:00:00"/>
    <n v="365969"/>
    <d v="2025-09-29T00:00:00"/>
    <m/>
    <n v="276.57"/>
    <d v="2025-10-29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726"/>
    <s v="44.483.444/0001-09"/>
    <s v="NF SERVICOS DO"/>
    <n v="359155"/>
    <d v="2025-09-26T00:00:00"/>
    <n v="365970"/>
    <d v="2025-09-29T00:00:00"/>
    <m/>
    <n v="276.57"/>
    <d v="2025-10-29T00:00:00"/>
    <s v="E0220746"/>
    <s v="PD022746"/>
    <s v="Serviços de Publicidade Eletrônica"/>
    <n v="263.29000000000002"/>
    <m/>
    <x v="0"/>
    <m/>
    <m/>
    <m/>
    <s v="2 - FATURADO"/>
    <n v="0"/>
    <x v="0"/>
    <x v="1"/>
    <m/>
  </r>
  <r>
    <x v="727"/>
    <s v="44.483.469/0001-02"/>
    <s v="NF SERVICOS DO"/>
    <n v="355328"/>
    <d v="2025-09-10T00:00:00"/>
    <n v="362138"/>
    <d v="2025-09-10T00:00:00"/>
    <m/>
    <n v="1014.09"/>
    <d v="2025-10-10T00:00:00"/>
    <s v="E0231069"/>
    <s v="PD231050"/>
    <s v="Serviços de Publicidade Eletrônica"/>
    <n v="965.41"/>
    <m/>
    <x v="0"/>
    <m/>
    <m/>
    <m/>
    <s v="2 - FATURADO"/>
    <n v="0"/>
    <x v="0"/>
    <x v="1"/>
    <m/>
  </r>
  <r>
    <x v="728"/>
    <s v="44.494.136/0001-70"/>
    <s v="NF SERVICOS DO"/>
    <n v="355008"/>
    <d v="2025-09-10T00:00:00"/>
    <n v="361818"/>
    <d v="2025-09-10T00:00:00"/>
    <m/>
    <n v="276.57"/>
    <d v="2025-10-10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728"/>
    <s v="44.494.136/0001-70"/>
    <s v="NF SERVICOS DO"/>
    <n v="355009"/>
    <d v="2025-09-10T00:00:00"/>
    <n v="361819"/>
    <d v="2025-09-10T00:00:00"/>
    <m/>
    <n v="276.57"/>
    <d v="2025-10-10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728"/>
    <s v="44.494.136/0001-70"/>
    <s v="NF SERVICOS DO"/>
    <n v="358331"/>
    <d v="2025-09-25T00:00:00"/>
    <n v="365146"/>
    <d v="2025-09-25T00:00:00"/>
    <m/>
    <n v="322.67"/>
    <d v="2025-10-25T00:00:00"/>
    <s v="E0231056"/>
    <s v="PD231037"/>
    <s v="Serviços de Publicidade Eletrônica"/>
    <n v="307.18"/>
    <m/>
    <x v="0"/>
    <m/>
    <m/>
    <m/>
    <s v="2 - FATURADO"/>
    <n v="0"/>
    <x v="0"/>
    <x v="1"/>
    <m/>
  </r>
  <r>
    <x v="728"/>
    <s v="44.494.136/0001-70"/>
    <s v="NF SERVICOS DO"/>
    <n v="358332"/>
    <d v="2025-09-25T00:00:00"/>
    <n v="365147"/>
    <d v="2025-09-25T00:00:00"/>
    <m/>
    <n v="276.57"/>
    <d v="2025-10-25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728"/>
    <s v="44.494.136/0001-70"/>
    <s v="NF SERVICOS DO"/>
    <n v="358333"/>
    <d v="2025-09-25T00:00:00"/>
    <n v="365148"/>
    <d v="2025-09-25T00:00:00"/>
    <m/>
    <n v="276.57"/>
    <d v="2025-10-25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728"/>
    <s v="44.494.136/0001-70"/>
    <s v="NF SERVICOS DO"/>
    <n v="359559"/>
    <d v="2025-09-29T00:00:00"/>
    <n v="366374"/>
    <d v="2025-09-30T00:00:00"/>
    <m/>
    <n v="276.57"/>
    <d v="2025-10-30T00:00:00"/>
    <s v="E0231056"/>
    <s v="PD231037"/>
    <s v="Serviços de Publicidade Eletrônica"/>
    <n v="263.29000000000002"/>
    <m/>
    <x v="0"/>
    <m/>
    <m/>
    <m/>
    <s v="2 - FATURADO"/>
    <n v="0"/>
    <x v="0"/>
    <x v="1"/>
    <m/>
  </r>
  <r>
    <x v="729"/>
    <s v="44.497.659/0001-70"/>
    <s v="NF SERVICOS DO"/>
    <n v="353595"/>
    <d v="2025-09-08T00:00:00"/>
    <n v="360404"/>
    <d v="2025-09-08T00:00:00"/>
    <m/>
    <n v="276.57"/>
    <d v="2025-10-08T00:00:00"/>
    <s v="E0240882"/>
    <s v="PD024882"/>
    <s v="Serviços de Publicidade Eletrônica"/>
    <n v="263.29000000000002"/>
    <m/>
    <x v="0"/>
    <m/>
    <m/>
    <m/>
    <s v="2 - FATURADO"/>
    <n v="0"/>
    <x v="0"/>
    <x v="1"/>
    <m/>
  </r>
  <r>
    <x v="729"/>
    <s v="44.497.659/0001-70"/>
    <s v="NF SERVICOS DO"/>
    <n v="355018"/>
    <d v="2025-09-10T00:00:00"/>
    <n v="361828"/>
    <d v="2025-09-10T00:00:00"/>
    <m/>
    <n v="368.76"/>
    <d v="2025-10-10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729"/>
    <s v="44.497.659/0001-70"/>
    <s v="NF SERVICOS DO"/>
    <n v="355029"/>
    <d v="2025-09-10T00:00:00"/>
    <n v="361839"/>
    <d v="2025-09-10T00:00:00"/>
    <m/>
    <n v="368.76"/>
    <d v="2025-10-10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729"/>
    <s v="44.497.659/0001-70"/>
    <s v="NF SERVICOS DO"/>
    <n v="356437"/>
    <d v="2025-09-15T00:00:00"/>
    <n v="363250"/>
    <d v="2025-09-16T00:00:00"/>
    <m/>
    <n v="553.14"/>
    <d v="2025-10-16T00:00:00"/>
    <s v="E0240882"/>
    <s v="PD024882"/>
    <s v="Serviços de Publicidade Eletrônica"/>
    <n v="526.59"/>
    <m/>
    <x v="0"/>
    <m/>
    <m/>
    <m/>
    <s v="2 - FATURADO"/>
    <n v="0"/>
    <x v="0"/>
    <x v="1"/>
    <m/>
  </r>
  <r>
    <x v="729"/>
    <s v="44.497.659/0001-70"/>
    <s v="NF SERVICOS DO"/>
    <n v="356568"/>
    <d v="2025-09-16T00:00:00"/>
    <n v="363382"/>
    <d v="2025-09-17T00:00:00"/>
    <m/>
    <n v="553.14"/>
    <d v="2025-10-17T00:00:00"/>
    <s v="E0240882"/>
    <s v="PD024882"/>
    <s v="Serviços de Publicidade Eletrônica"/>
    <n v="526.59"/>
    <m/>
    <x v="0"/>
    <m/>
    <m/>
    <m/>
    <s v="2 - FATURADO"/>
    <n v="0"/>
    <x v="0"/>
    <x v="1"/>
    <m/>
  </r>
  <r>
    <x v="729"/>
    <s v="44.497.659/0001-70"/>
    <s v="NF SERVICOS DO"/>
    <n v="357749"/>
    <d v="2025-09-19T00:00:00"/>
    <n v="364562"/>
    <d v="2025-09-22T00:00:00"/>
    <m/>
    <n v="368.76"/>
    <d v="2025-10-22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729"/>
    <s v="44.497.659/0001-70"/>
    <s v="NF SERVICOS DO"/>
    <n v="358558"/>
    <d v="2025-09-25T00:00:00"/>
    <n v="365373"/>
    <d v="2025-09-25T00:00:00"/>
    <m/>
    <n v="368.76"/>
    <d v="2025-10-25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729"/>
    <s v="44.497.659/0001-70"/>
    <s v="NF SERVICOS DO"/>
    <n v="358871"/>
    <d v="2025-09-25T00:00:00"/>
    <n v="365686"/>
    <d v="2025-09-26T00:00:00"/>
    <m/>
    <n v="368.76"/>
    <d v="2025-10-26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729"/>
    <s v="44.497.659/0001-70"/>
    <s v="NF SERVICOS DO"/>
    <n v="359188"/>
    <d v="2025-09-26T00:00:00"/>
    <n v="366003"/>
    <d v="2025-09-29T00:00:00"/>
    <m/>
    <n v="368.76"/>
    <d v="2025-10-29T00:00:00"/>
    <s v="E0240882"/>
    <s v="PD024882"/>
    <s v="Serviços de Publicidade Eletrônica"/>
    <n v="351.06"/>
    <m/>
    <x v="0"/>
    <m/>
    <m/>
    <m/>
    <s v="2 - FATURADO"/>
    <n v="0"/>
    <x v="0"/>
    <x v="1"/>
    <m/>
  </r>
  <r>
    <x v="729"/>
    <s v="44.497.659/0001-70"/>
    <s v="NF SERVICOS DO"/>
    <n v="359189"/>
    <d v="2025-09-26T00:00:00"/>
    <n v="366004"/>
    <d v="2025-09-29T00:00:00"/>
    <m/>
    <n v="460.95"/>
    <d v="2025-10-29T00:00:00"/>
    <s v="E0240882"/>
    <s v="PD024882"/>
    <s v="Serviços de Publicidade Eletrônica"/>
    <n v="438.82"/>
    <m/>
    <x v="0"/>
    <m/>
    <m/>
    <m/>
    <s v="2 - FATURADO"/>
    <n v="0"/>
    <x v="0"/>
    <x v="1"/>
    <m/>
  </r>
  <r>
    <x v="730"/>
    <s v="44.498.467/0001-89"/>
    <s v="ND-JUROS RECEBIMENTO"/>
    <s v="294533-1-NDJ1"/>
    <d v="2025-01-16T00:00:00"/>
    <n v="300938"/>
    <m/>
    <m/>
    <n v="29.99"/>
    <d v="2025-02-15T00:00:00"/>
    <m/>
    <m/>
    <s v="Nota de Debito Juros"/>
    <n v="29.99"/>
    <m/>
    <x v="0"/>
    <m/>
    <m/>
    <m/>
    <s v="2 - FATURADO"/>
    <n v="227"/>
    <x v="1"/>
    <x v="2"/>
    <m/>
  </r>
  <r>
    <x v="730"/>
    <s v="44.498.467/0001-89"/>
    <s v="ND-JUROS RECEBIMENTO"/>
    <s v="295649-1-NDJ1"/>
    <d v="2025-01-16T00:00:00"/>
    <n v="302054"/>
    <m/>
    <m/>
    <n v="35.22"/>
    <d v="2025-02-15T00:00:00"/>
    <m/>
    <m/>
    <s v="Nota de Debito Juros"/>
    <n v="35.22"/>
    <m/>
    <x v="0"/>
    <m/>
    <m/>
    <m/>
    <s v="2 - FATURADO"/>
    <n v="227"/>
    <x v="1"/>
    <x v="2"/>
    <m/>
  </r>
  <r>
    <x v="730"/>
    <s v="44.498.467/0001-89"/>
    <s v="ND-JUROS RECEBIMENTO"/>
    <s v="296745-1-NDJ1"/>
    <d v="2025-01-16T00:00:00"/>
    <n v="303158"/>
    <m/>
    <m/>
    <n v="1.05"/>
    <d v="2025-02-15T00:00:00"/>
    <m/>
    <m/>
    <s v="Nota de Debito Juros"/>
    <n v="1.05"/>
    <m/>
    <x v="0"/>
    <m/>
    <m/>
    <m/>
    <s v="2 - FATURADO"/>
    <n v="227"/>
    <x v="1"/>
    <x v="2"/>
    <m/>
  </r>
  <r>
    <x v="730"/>
    <s v="44.498.467/0001-89"/>
    <s v="ND-JUROS RECEBIMENTO"/>
    <s v="296864-1-NDJ1"/>
    <d v="2025-01-16T00:00:00"/>
    <n v="303286"/>
    <m/>
    <m/>
    <n v="1.02"/>
    <d v="2025-02-15T00:00:00"/>
    <m/>
    <m/>
    <s v="Nota de Debito Juros"/>
    <n v="1.02"/>
    <m/>
    <x v="0"/>
    <m/>
    <m/>
    <m/>
    <s v="2 - FATURADO"/>
    <n v="227"/>
    <x v="1"/>
    <x v="2"/>
    <m/>
  </r>
  <r>
    <x v="730"/>
    <s v="44.498.467/0001-89"/>
    <s v="ND-JUROS RECEBIMENTO"/>
    <s v="297768-1-NDJ1"/>
    <d v="2025-01-16T00:00:00"/>
    <n v="304198"/>
    <m/>
    <m/>
    <n v="2.9"/>
    <d v="2025-02-15T00:00:00"/>
    <m/>
    <m/>
    <s v="Nota de Debito Juros"/>
    <n v="2.9"/>
    <m/>
    <x v="0"/>
    <m/>
    <m/>
    <m/>
    <s v="2 - FATURADO"/>
    <n v="227"/>
    <x v="1"/>
    <x v="2"/>
    <m/>
  </r>
  <r>
    <x v="730"/>
    <s v="44.498.467/0001-89"/>
    <s v="ND-JUROS RECEBIMENTO"/>
    <s v="298149-1-NDJ1"/>
    <d v="2025-01-16T00:00:00"/>
    <n v="304584"/>
    <m/>
    <m/>
    <n v="3.69"/>
    <d v="2025-02-15T00:00:00"/>
    <m/>
    <m/>
    <s v="Nota de Debito Juros"/>
    <n v="3.69"/>
    <m/>
    <x v="0"/>
    <m/>
    <m/>
    <m/>
    <s v="2 - FATURADO"/>
    <n v="227"/>
    <x v="1"/>
    <x v="2"/>
    <m/>
  </r>
  <r>
    <x v="730"/>
    <s v="44.498.467/0001-89"/>
    <s v="ND-JUROS RECEBIMENTO"/>
    <s v="298443-1-NDJ1"/>
    <d v="2025-01-16T00:00:00"/>
    <n v="304884"/>
    <m/>
    <m/>
    <n v="1.1399999999999999"/>
    <d v="2025-02-15T00:00:00"/>
    <m/>
    <m/>
    <s v="Nota de Debito Juros"/>
    <n v="1.1399999999999999"/>
    <m/>
    <x v="0"/>
    <m/>
    <m/>
    <m/>
    <s v="2 - FATURADO"/>
    <n v="227"/>
    <x v="1"/>
    <x v="2"/>
    <m/>
  </r>
  <r>
    <x v="730"/>
    <s v="44.498.467/0001-89"/>
    <s v="ND-JUROS RECEBIMENTO"/>
    <s v="299501-1-NDJ1"/>
    <d v="2025-01-16T00:00:00"/>
    <n v="305951"/>
    <m/>
    <m/>
    <n v="10.84"/>
    <d v="2025-02-15T00:00:00"/>
    <m/>
    <m/>
    <s v="Nota de Debito Juros"/>
    <n v="10.84"/>
    <m/>
    <x v="0"/>
    <m/>
    <m/>
    <m/>
    <s v="2 - FATURADO"/>
    <n v="227"/>
    <x v="1"/>
    <x v="2"/>
    <m/>
  </r>
  <r>
    <x v="730"/>
    <s v="44.498.467/0001-89"/>
    <s v="NF SERVICOS DO"/>
    <n v="353348"/>
    <d v="2025-09-08T00:00:00"/>
    <n v="360157"/>
    <d v="2025-09-08T00:00:00"/>
    <m/>
    <n v="138.28"/>
    <d v="2025-10-08T00:00:00"/>
    <s v="E0202058"/>
    <s v="PD202058"/>
    <s v="Serviços de Publicidade Eletrônica"/>
    <n v="131.63999999999999"/>
    <m/>
    <x v="0"/>
    <m/>
    <m/>
    <m/>
    <s v="2 - FATURADO"/>
    <n v="0"/>
    <x v="0"/>
    <x v="1"/>
    <m/>
  </r>
  <r>
    <x v="730"/>
    <s v="44.498.467/0001-89"/>
    <s v="NF SERVICOS DO"/>
    <n v="354118"/>
    <d v="2025-09-09T00:00:00"/>
    <n v="360928"/>
    <d v="2025-09-09T00:00:00"/>
    <m/>
    <n v="783.61"/>
    <d v="2025-10-09T00:00:00"/>
    <s v="E0202058"/>
    <s v="PD202058"/>
    <s v="Serviços de Publicidade Eletrônica"/>
    <n v="746"/>
    <m/>
    <x v="0"/>
    <m/>
    <m/>
    <m/>
    <s v="2 - FATURADO"/>
    <n v="0"/>
    <x v="0"/>
    <x v="1"/>
    <m/>
  </r>
  <r>
    <x v="730"/>
    <s v="44.498.467/0001-89"/>
    <s v="NF SERVICOS DO"/>
    <n v="354280"/>
    <d v="2025-09-10T00:00:00"/>
    <n v="361090"/>
    <d v="2025-09-10T00:00:00"/>
    <m/>
    <n v="414.85"/>
    <d v="2025-10-10T00:00:00"/>
    <s v="E0202058"/>
    <s v="PD202058"/>
    <s v="Serviços de Publicidade Eletrônica"/>
    <n v="394.94"/>
    <m/>
    <x v="0"/>
    <m/>
    <m/>
    <m/>
    <s v="2 - FATURADO"/>
    <n v="0"/>
    <x v="0"/>
    <x v="1"/>
    <m/>
  </r>
  <r>
    <x v="730"/>
    <s v="44.498.467/0001-89"/>
    <s v="NF SERVICOS DO"/>
    <n v="355838"/>
    <d v="2025-09-11T00:00:00"/>
    <n v="362651"/>
    <d v="2025-09-12T00:00:00"/>
    <m/>
    <n v="2489.13"/>
    <d v="2025-10-12T00:00:00"/>
    <s v="E0202058"/>
    <s v="PD202058"/>
    <s v="Serviços de Publicidade Eletrônica"/>
    <n v="2369.65"/>
    <m/>
    <x v="0"/>
    <m/>
    <m/>
    <m/>
    <s v="2 - FATURADO"/>
    <n v="0"/>
    <x v="0"/>
    <x v="1"/>
    <m/>
  </r>
  <r>
    <x v="730"/>
    <s v="44.498.467/0001-89"/>
    <s v="NF SERVICOS DO"/>
    <n v="357167"/>
    <d v="2025-09-17T00:00:00"/>
    <n v="363980"/>
    <d v="2025-09-18T00:00:00"/>
    <m/>
    <n v="276.57"/>
    <d v="2025-10-18T00:00:00"/>
    <s v="E0202058"/>
    <s v="PD202058"/>
    <s v="Serviços de Publicidade Eletrônica"/>
    <n v="263.29000000000002"/>
    <m/>
    <x v="0"/>
    <m/>
    <m/>
    <m/>
    <s v="2 - FATURADO"/>
    <n v="0"/>
    <x v="0"/>
    <x v="1"/>
    <m/>
  </r>
  <r>
    <x v="730"/>
    <s v="44.498.467/0001-89"/>
    <s v="NF SERVICOS DO"/>
    <n v="358474"/>
    <d v="2025-09-25T00:00:00"/>
    <n v="365289"/>
    <d v="2025-09-25T00:00:00"/>
    <m/>
    <n v="645.33000000000004"/>
    <d v="2025-10-25T00:00:00"/>
    <s v="E0202058"/>
    <s v="PD202058"/>
    <s v="Serviços de Publicidade Eletrônica"/>
    <n v="614.35"/>
    <m/>
    <x v="0"/>
    <m/>
    <m/>
    <m/>
    <s v="2 - FATURADO"/>
    <n v="0"/>
    <x v="0"/>
    <x v="1"/>
    <m/>
  </r>
  <r>
    <x v="731"/>
    <s v="44.498.988/0001-36"/>
    <s v="NF SERVICOS DO"/>
    <n v="353976"/>
    <d v="2025-09-08T00:00:00"/>
    <n v="360785"/>
    <d v="2025-09-08T00:00:00"/>
    <m/>
    <n v="460.95"/>
    <d v="2025-10-08T00:00:00"/>
    <s v="E0240934"/>
    <s v="PD024934"/>
    <s v="Serviços de Publicidade Eletrônica"/>
    <n v="438.82"/>
    <m/>
    <x v="0"/>
    <m/>
    <m/>
    <m/>
    <s v="2 - FATURADO"/>
    <n v="0"/>
    <x v="0"/>
    <x v="1"/>
    <m/>
  </r>
  <r>
    <x v="731"/>
    <s v="44.498.988/0001-36"/>
    <s v="NF SERVICOS DO"/>
    <n v="354880"/>
    <d v="2025-09-10T00:00:00"/>
    <n v="361690"/>
    <d v="2025-09-10T00:00:00"/>
    <m/>
    <n v="1428.94"/>
    <d v="2025-10-10T00:00:00"/>
    <s v="E0240934"/>
    <s v="PD024934"/>
    <s v="Serviços de Publicidade Eletrônica"/>
    <n v="1360.35"/>
    <m/>
    <x v="0"/>
    <m/>
    <m/>
    <m/>
    <s v="2 - FATURADO"/>
    <n v="0"/>
    <x v="0"/>
    <x v="1"/>
    <m/>
  </r>
  <r>
    <x v="731"/>
    <s v="44.498.988/0001-36"/>
    <s v="NF SERVICOS DO"/>
    <n v="355216"/>
    <d v="2025-09-10T00:00:00"/>
    <n v="362026"/>
    <d v="2025-09-10T00:00:00"/>
    <m/>
    <n v="507.05"/>
    <d v="2025-10-10T00:00:00"/>
    <s v="E0240934"/>
    <s v="PD024934"/>
    <s v="Serviços de Publicidade Eletrônica"/>
    <n v="482.71"/>
    <m/>
    <x v="0"/>
    <m/>
    <m/>
    <m/>
    <s v="2 - FATURADO"/>
    <n v="0"/>
    <x v="0"/>
    <x v="1"/>
    <m/>
  </r>
  <r>
    <x v="731"/>
    <s v="44.498.988/0001-36"/>
    <s v="NF SERVICOS"/>
    <n v="193860"/>
    <d v="2025-09-11T00:00:00"/>
    <n v="2025494"/>
    <d v="2025-09-11T00:00:00"/>
    <d v="2025-08-01T00:00:00"/>
    <n v="10.74"/>
    <d v="2025-10-11T00:00:00"/>
    <s v="E0250115"/>
    <s v="PD025100"/>
    <s v="PREFEITURA CADASTRO"/>
    <n v="10.220000000000001"/>
    <d v="2025-08-01T00:00:00"/>
    <x v="0"/>
    <m/>
    <m/>
    <s v="359.00000581/2025-87 - APPS/ITO"/>
    <s v="2 - FATURADO"/>
    <n v="0"/>
    <x v="0"/>
    <x v="0"/>
    <m/>
  </r>
  <r>
    <x v="731"/>
    <s v="44.498.988/0001-36"/>
    <s v="NF SERVICOS DO"/>
    <n v="356338"/>
    <d v="2025-09-15T00:00:00"/>
    <n v="363151"/>
    <d v="2025-09-16T00:00:00"/>
    <m/>
    <n v="1705.51"/>
    <d v="2025-10-16T00:00:00"/>
    <s v="E0240934"/>
    <s v="PD024934"/>
    <s v="Serviços de Publicidade Eletrônica"/>
    <n v="1623.65"/>
    <m/>
    <x v="0"/>
    <m/>
    <m/>
    <m/>
    <s v="2 - FATURADO"/>
    <n v="0"/>
    <x v="0"/>
    <x v="1"/>
    <m/>
  </r>
  <r>
    <x v="731"/>
    <s v="44.498.988/0001-36"/>
    <s v="NF SERVICOS DO"/>
    <n v="358453"/>
    <d v="2025-09-25T00:00:00"/>
    <n v="365268"/>
    <d v="2025-09-25T00:00:00"/>
    <m/>
    <n v="368.76"/>
    <d v="2025-10-25T00:00:00"/>
    <s v="E0240934"/>
    <s v="PD024934"/>
    <s v="Serviços de Publicidade Eletrônica"/>
    <n v="351.06"/>
    <m/>
    <x v="0"/>
    <m/>
    <m/>
    <m/>
    <s v="2 - FATURADO"/>
    <n v="0"/>
    <x v="0"/>
    <x v="1"/>
    <m/>
  </r>
  <r>
    <x v="731"/>
    <s v="44.498.988/0001-36"/>
    <s v="NF SERVICOS DO"/>
    <n v="359444"/>
    <d v="2025-09-29T00:00:00"/>
    <n v="366259"/>
    <d v="2025-09-30T00:00:00"/>
    <m/>
    <n v="553.14"/>
    <d v="2025-10-30T00:00:00"/>
    <s v="E0240934"/>
    <s v="PD024934"/>
    <s v="Serviços de Publicidade Eletrônica"/>
    <n v="526.59"/>
    <m/>
    <x v="0"/>
    <m/>
    <m/>
    <m/>
    <s v="2 - FATURADO"/>
    <n v="0"/>
    <x v="0"/>
    <x v="1"/>
    <m/>
  </r>
  <r>
    <x v="732"/>
    <s v="44.518.371/0001-35"/>
    <s v="ND-POUPATEMPO 4.0"/>
    <n v="6951"/>
    <d v="2025-09-03T00:00:00"/>
    <s v="PPT00712"/>
    <s v="PPT00712"/>
    <d v="2025-09-01T00:00:00"/>
    <n v="19673.77"/>
    <d v="2025-10-03T00:00:00"/>
    <s v="PPT00712"/>
    <s v="PP00712"/>
    <s v="IMPLANTACAO E OPERACAO DO POUPATEMPO GARCA"/>
    <n v="19673.77"/>
    <d v="2025-09-01T00:00:00"/>
    <x v="0"/>
    <m/>
    <s v="PD-PRC-2022/02546"/>
    <m/>
    <s v="2 - FATURADO"/>
    <n v="0"/>
    <x v="0"/>
    <x v="12"/>
    <m/>
  </r>
  <r>
    <x v="732"/>
    <s v="44.518.371/0001-35"/>
    <s v="NF SERVICOS DO"/>
    <n v="355733"/>
    <d v="2025-09-10T00:00:00"/>
    <n v="362543"/>
    <d v="2025-09-11T00:00:00"/>
    <m/>
    <n v="221.26"/>
    <d v="2025-10-11T00:00:00"/>
    <s v="E0231031"/>
    <s v="PD231012"/>
    <s v="Serviços de Publicidade Eletrônica"/>
    <n v="210.64"/>
    <m/>
    <x v="0"/>
    <m/>
    <m/>
    <m/>
    <s v="2 - FATURADO"/>
    <n v="0"/>
    <x v="0"/>
    <x v="1"/>
    <m/>
  </r>
  <r>
    <x v="732"/>
    <s v="44.518.371/0001-35"/>
    <s v="NF SERVICOS DO"/>
    <n v="356366"/>
    <d v="2025-09-15T00:00:00"/>
    <n v="363179"/>
    <d v="2025-09-16T00:00:00"/>
    <m/>
    <n v="387.2"/>
    <d v="2025-10-16T00:00:00"/>
    <s v="E0231031"/>
    <s v="PD231012"/>
    <s v="Serviços de Publicidade Eletrônica"/>
    <n v="368.61"/>
    <m/>
    <x v="0"/>
    <m/>
    <m/>
    <m/>
    <s v="2 - FATURADO"/>
    <n v="0"/>
    <x v="0"/>
    <x v="1"/>
    <m/>
  </r>
  <r>
    <x v="732"/>
    <s v="44.518.371/0001-35"/>
    <s v="NF SERVICOS DO"/>
    <n v="358434"/>
    <d v="2025-09-25T00:00:00"/>
    <n v="365249"/>
    <d v="2025-09-25T00:00:00"/>
    <m/>
    <n v="331.88"/>
    <d v="2025-10-25T00:00:00"/>
    <s v="E0231031"/>
    <s v="PD231012"/>
    <s v="Serviços de Publicidade Eletrônica"/>
    <n v="315.95"/>
    <m/>
    <x v="0"/>
    <m/>
    <m/>
    <m/>
    <s v="2 - FATURADO"/>
    <n v="0"/>
    <x v="0"/>
    <x v="1"/>
    <m/>
  </r>
  <r>
    <x v="732"/>
    <s v="44.518.371/0001-35"/>
    <s v="NF SERVICOS DO"/>
    <n v="358435"/>
    <d v="2025-09-25T00:00:00"/>
    <n v="365250"/>
    <d v="2025-09-25T00:00:00"/>
    <m/>
    <n v="442.51"/>
    <d v="2025-10-25T00:00:00"/>
    <s v="E0231031"/>
    <s v="PD231012"/>
    <s v="Serviços de Publicidade Eletrônica"/>
    <n v="421.27"/>
    <m/>
    <x v="0"/>
    <m/>
    <m/>
    <m/>
    <s v="2 - FATURADO"/>
    <n v="0"/>
    <x v="0"/>
    <x v="1"/>
    <m/>
  </r>
  <r>
    <x v="732"/>
    <s v="44.518.371/0001-35"/>
    <s v="NF SERVICOS DO"/>
    <n v="358772"/>
    <d v="2025-09-25T00:00:00"/>
    <n v="365587"/>
    <d v="2025-09-26T00:00:00"/>
    <m/>
    <n v="165.94"/>
    <d v="2025-10-26T00:00:00"/>
    <s v="E0231031"/>
    <s v="PD231012"/>
    <s v="Serviços de Publicidade Eletrônica"/>
    <n v="157.97"/>
    <m/>
    <x v="0"/>
    <m/>
    <m/>
    <m/>
    <s v="2 - FATURADO"/>
    <n v="0"/>
    <x v="0"/>
    <x v="1"/>
    <m/>
  </r>
  <r>
    <x v="733"/>
    <s v="44.518.389/0001-37"/>
    <s v="ND-JUROS RECEBIMENTO"/>
    <s v="293422-1-NDJ1"/>
    <d v="2024-11-29T00:00:00"/>
    <n v="299823"/>
    <m/>
    <m/>
    <n v="0.47"/>
    <d v="2024-12-29T00:00:00"/>
    <m/>
    <m/>
    <s v="Nota de Debito Juros"/>
    <n v="0.47"/>
    <m/>
    <x v="0"/>
    <m/>
    <m/>
    <m/>
    <s v="2 - FATURADO"/>
    <n v="275"/>
    <x v="1"/>
    <x v="2"/>
    <m/>
  </r>
  <r>
    <x v="733"/>
    <s v="44.518.389/0001-37"/>
    <s v="NF SERVICOS DO"/>
    <n v="354839"/>
    <d v="2025-09-10T00:00:00"/>
    <n v="361649"/>
    <d v="2025-09-10T00:00:00"/>
    <m/>
    <n v="230.47"/>
    <d v="2025-10-10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733"/>
    <s v="44.518.389/0001-37"/>
    <s v="NF SERVICOS DO"/>
    <n v="354970"/>
    <d v="2025-09-10T00:00:00"/>
    <n v="361780"/>
    <d v="2025-09-10T00:00:00"/>
    <m/>
    <n v="276.57"/>
    <d v="2025-10-10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733"/>
    <s v="44.518.389/0001-37"/>
    <s v="NF SERVICOS DO"/>
    <n v="355653"/>
    <d v="2025-09-10T00:00:00"/>
    <n v="362463"/>
    <d v="2025-09-11T00:00:00"/>
    <m/>
    <n v="276.57"/>
    <d v="2025-10-11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733"/>
    <s v="44.518.389/0001-37"/>
    <s v="NF SERVICOS DO"/>
    <n v="356963"/>
    <d v="2025-09-17T00:00:00"/>
    <n v="363776"/>
    <d v="2025-09-18T00:00:00"/>
    <m/>
    <n v="276.57"/>
    <d v="2025-10-18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733"/>
    <s v="44.518.389/0001-37"/>
    <s v="NF SERVICOS DO"/>
    <n v="357456"/>
    <d v="2025-09-18T00:00:00"/>
    <n v="364269"/>
    <d v="2025-09-19T00:00:00"/>
    <m/>
    <n v="276.57"/>
    <d v="2025-10-19T00:00:00"/>
    <s v="E0202004"/>
    <s v="PD202004"/>
    <s v="Serviços de Publicidade Eletrônica"/>
    <n v="263.29000000000002"/>
    <m/>
    <x v="0"/>
    <m/>
    <m/>
    <m/>
    <s v="2 - FATURADO"/>
    <n v="0"/>
    <x v="0"/>
    <x v="1"/>
    <m/>
  </r>
  <r>
    <x v="733"/>
    <s v="44.518.389/0001-37"/>
    <s v="NF SERVICOS DO"/>
    <n v="358941"/>
    <d v="2025-09-26T00:00:00"/>
    <n v="365756"/>
    <d v="2025-09-29T00:00:00"/>
    <m/>
    <n v="230.47"/>
    <d v="2025-10-29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733"/>
    <s v="44.518.389/0001-37"/>
    <s v="NF SERVICOS DO"/>
    <n v="359319"/>
    <d v="2025-09-29T00:00:00"/>
    <n v="366134"/>
    <d v="2025-09-30T00:00:00"/>
    <m/>
    <n v="230.47"/>
    <d v="2025-10-30T00:00:00"/>
    <s v="E0202004"/>
    <s v="PD202004"/>
    <s v="Serviços de Publicidade Eletrônica"/>
    <n v="219.41"/>
    <m/>
    <x v="0"/>
    <m/>
    <m/>
    <m/>
    <s v="2 - FATURADO"/>
    <n v="0"/>
    <x v="0"/>
    <x v="1"/>
    <m/>
  </r>
  <r>
    <x v="734"/>
    <s v="44.518.397/0001-83"/>
    <s v="ND-JUROS RECEBIMENTO"/>
    <s v="292967-1-NDJ1"/>
    <d v="2025-01-16T00:00:00"/>
    <n v="299358"/>
    <m/>
    <m/>
    <n v="11.6"/>
    <d v="2025-02-15T00:00:00"/>
    <m/>
    <m/>
    <s v="Nota de Debito Juros"/>
    <n v="11.6"/>
    <m/>
    <x v="0"/>
    <m/>
    <m/>
    <m/>
    <s v="2 - FATURADO"/>
    <n v="227"/>
    <x v="1"/>
    <x v="2"/>
    <m/>
  </r>
  <r>
    <x v="734"/>
    <s v="44.518.397/0001-83"/>
    <s v="ND-JUROS RECEBIMENTO"/>
    <s v="296753-1-NDJ1"/>
    <d v="2025-01-16T00:00:00"/>
    <n v="303166"/>
    <m/>
    <m/>
    <n v="13.69"/>
    <d v="2025-02-15T00:00:00"/>
    <m/>
    <m/>
    <s v="Nota de Debito Juros"/>
    <n v="13.69"/>
    <m/>
    <x v="0"/>
    <m/>
    <m/>
    <m/>
    <s v="2 - FATURADO"/>
    <n v="227"/>
    <x v="1"/>
    <x v="2"/>
    <m/>
  </r>
  <r>
    <x v="734"/>
    <s v="44.518.397/0001-83"/>
    <s v="ND-JUROS RECEBIMENTO"/>
    <s v="297236-1-NDJ1"/>
    <d v="2025-01-16T00:00:00"/>
    <n v="303663"/>
    <m/>
    <m/>
    <n v="6.47"/>
    <d v="2025-02-15T00:00:00"/>
    <m/>
    <m/>
    <s v="Nota de Debito Juros"/>
    <n v="6.47"/>
    <m/>
    <x v="0"/>
    <m/>
    <m/>
    <m/>
    <s v="2 - FATURADO"/>
    <n v="227"/>
    <x v="1"/>
    <x v="2"/>
    <m/>
  </r>
  <r>
    <x v="734"/>
    <s v="44.518.397/0001-83"/>
    <s v="ND-JUROS RECEBIMENTO"/>
    <s v="297777-1-NDJ1"/>
    <d v="2025-01-16T00:00:00"/>
    <n v="304207"/>
    <m/>
    <m/>
    <n v="3.38"/>
    <d v="2025-02-15T00:00:00"/>
    <m/>
    <m/>
    <s v="Nota de Debito Juros"/>
    <n v="3.38"/>
    <m/>
    <x v="0"/>
    <m/>
    <m/>
    <m/>
    <s v="2 - FATURADO"/>
    <n v="227"/>
    <x v="1"/>
    <x v="2"/>
    <m/>
  </r>
  <r>
    <x v="734"/>
    <s v="44.518.397/0001-83"/>
    <s v="ND-JUROS RECEBIMENTO"/>
    <s v="298873-1-NDJ1"/>
    <d v="2025-01-16T00:00:00"/>
    <n v="305320"/>
    <m/>
    <m/>
    <n v="1.84"/>
    <d v="2025-02-15T00:00:00"/>
    <m/>
    <m/>
    <s v="Nota de Debito Juros"/>
    <n v="1.84"/>
    <m/>
    <x v="0"/>
    <m/>
    <m/>
    <m/>
    <s v="2 - FATURADO"/>
    <n v="227"/>
    <x v="1"/>
    <x v="2"/>
    <m/>
  </r>
  <r>
    <x v="734"/>
    <s v="44.518.397/0001-83"/>
    <s v="ND-JUROS RECEBIMENTO"/>
    <s v="299303-1-NDJ1"/>
    <d v="2025-01-16T00:00:00"/>
    <n v="305753"/>
    <m/>
    <m/>
    <n v="3.61"/>
    <d v="2025-02-15T00:00:00"/>
    <m/>
    <m/>
    <s v="Nota de Debito Juros"/>
    <n v="3.61"/>
    <m/>
    <x v="0"/>
    <m/>
    <m/>
    <m/>
    <s v="2 - FATURADO"/>
    <n v="227"/>
    <x v="1"/>
    <x v="2"/>
    <m/>
  </r>
  <r>
    <x v="734"/>
    <s v="44.518.397/0001-83"/>
    <s v="NF SERVICOS DO"/>
    <n v="312569"/>
    <d v="2025-02-21T00:00:00"/>
    <n v="319187"/>
    <d v="2025-02-24T00:00:00"/>
    <m/>
    <n v="368.76"/>
    <d v="2025-03-26T00:00:00"/>
    <s v="E0201122"/>
    <s v="PD201122"/>
    <s v="Serviços de Publicidade Eletrônica"/>
    <n v="351.06"/>
    <m/>
    <x v="0"/>
    <m/>
    <m/>
    <m/>
    <s v="2 - FATURADO"/>
    <n v="188"/>
    <x v="1"/>
    <x v="1"/>
    <m/>
  </r>
  <r>
    <x v="734"/>
    <s v="44.518.397/0001-83"/>
    <s v="NF SERVICOS DO"/>
    <n v="313432"/>
    <d v="2025-02-26T00:00:00"/>
    <n v="320058"/>
    <d v="2025-02-27T00:00:00"/>
    <m/>
    <n v="460.95"/>
    <d v="2025-03-29T00:00:00"/>
    <s v="E0201122"/>
    <s v="PD201122"/>
    <s v="Serviços de Publicidade Eletrônica"/>
    <n v="438.82"/>
    <m/>
    <x v="0"/>
    <m/>
    <m/>
    <m/>
    <s v="2 - FATURADO"/>
    <n v="185"/>
    <x v="1"/>
    <x v="1"/>
    <m/>
  </r>
  <r>
    <x v="734"/>
    <s v="44.518.397/0001-83"/>
    <s v="NF SERVICOS DO"/>
    <n v="316005"/>
    <d v="2025-03-13T00:00:00"/>
    <n v="322647"/>
    <d v="2025-03-13T00:00:00"/>
    <m/>
    <n v="691.42"/>
    <d v="2025-04-12T00:00:00"/>
    <s v="E0201122"/>
    <s v="PD201122"/>
    <s v="Serviços de Publicidade Eletrônica"/>
    <n v="658.23"/>
    <m/>
    <x v="0"/>
    <m/>
    <m/>
    <m/>
    <s v="2 - FATURADO"/>
    <n v="171"/>
    <x v="4"/>
    <x v="1"/>
    <m/>
  </r>
  <r>
    <x v="734"/>
    <s v="44.518.397/0001-83"/>
    <s v="NF SERVICOS DO"/>
    <n v="317663"/>
    <d v="2025-03-19T00:00:00"/>
    <n v="324310"/>
    <d v="2025-03-20T00:00:00"/>
    <m/>
    <n v="645.33000000000004"/>
    <d v="2025-04-19T00:00:00"/>
    <s v="E0201122"/>
    <s v="PD201122"/>
    <s v="Serviços de Publicidade Eletrônica"/>
    <n v="614.35"/>
    <m/>
    <x v="0"/>
    <m/>
    <m/>
    <m/>
    <s v="2 - FATURADO"/>
    <n v="164"/>
    <x v="4"/>
    <x v="1"/>
    <m/>
  </r>
  <r>
    <x v="734"/>
    <s v="44.518.397/0001-83"/>
    <s v="NF SERVICOS DO"/>
    <n v="319383"/>
    <d v="2025-03-26T00:00:00"/>
    <n v="326040"/>
    <d v="2025-03-27T00:00:00"/>
    <m/>
    <n v="645.33000000000004"/>
    <d v="2025-04-26T00:00:00"/>
    <s v="E0201122"/>
    <s v="PD201122"/>
    <s v="Serviços de Publicidade Eletrônica"/>
    <n v="614.35"/>
    <m/>
    <x v="0"/>
    <m/>
    <m/>
    <m/>
    <s v="2 - FATURADO"/>
    <n v="157"/>
    <x v="4"/>
    <x v="1"/>
    <m/>
  </r>
  <r>
    <x v="734"/>
    <s v="44.518.397/0001-83"/>
    <s v="NF SERVICOS DO"/>
    <n v="321155"/>
    <d v="2025-04-07T00:00:00"/>
    <n v="327826"/>
    <d v="2025-04-07T00:00:00"/>
    <m/>
    <n v="322.67"/>
    <d v="2025-05-07T00:00:00"/>
    <s v="E0201122"/>
    <s v="PD201122"/>
    <s v="Serviços de Publicidade Eletrônica"/>
    <n v="307.18"/>
    <m/>
    <x v="0"/>
    <m/>
    <m/>
    <m/>
    <s v="2 - FATURADO"/>
    <n v="146"/>
    <x v="7"/>
    <x v="1"/>
    <m/>
  </r>
  <r>
    <x v="734"/>
    <s v="44.518.397/0001-83"/>
    <s v="NF SERVICOS DO"/>
    <n v="324438"/>
    <d v="2025-04-16T00:00:00"/>
    <n v="331120"/>
    <d v="2025-04-17T00:00:00"/>
    <m/>
    <n v="276.57"/>
    <d v="2025-05-17T00:00:00"/>
    <s v="E0201122"/>
    <s v="PD201122"/>
    <s v="Serviços de Publicidade Eletrônica"/>
    <n v="263.29000000000002"/>
    <m/>
    <x v="0"/>
    <m/>
    <m/>
    <m/>
    <s v="2 - FATURADO"/>
    <n v="136"/>
    <x v="7"/>
    <x v="1"/>
    <m/>
  </r>
  <r>
    <x v="734"/>
    <s v="44.518.397/0001-83"/>
    <s v="NF SERVICOS DO"/>
    <n v="326151"/>
    <d v="2025-04-25T00:00:00"/>
    <n v="332839"/>
    <d v="2025-04-28T00:00:00"/>
    <m/>
    <n v="322.67"/>
    <d v="2025-05-28T00:00:00"/>
    <s v="E0201122"/>
    <s v="PD201122"/>
    <s v="Serviços de Publicidade Eletrônica"/>
    <n v="307.18"/>
    <m/>
    <x v="0"/>
    <m/>
    <m/>
    <m/>
    <s v="2 - FATURADO"/>
    <n v="125"/>
    <x v="7"/>
    <x v="1"/>
    <m/>
  </r>
  <r>
    <x v="734"/>
    <s v="44.518.397/0001-83"/>
    <s v="NF SERVICOS DO"/>
    <n v="326710"/>
    <d v="2025-04-29T00:00:00"/>
    <n v="333401"/>
    <d v="2025-04-30T00:00:00"/>
    <m/>
    <n v="368.76"/>
    <d v="2025-05-30T00:00:00"/>
    <s v="E0201122"/>
    <s v="PD201122"/>
    <s v="Serviços de Publicidade Eletrônica"/>
    <n v="351.06"/>
    <m/>
    <x v="0"/>
    <m/>
    <m/>
    <m/>
    <s v="2 - FATURADO"/>
    <n v="123"/>
    <x v="7"/>
    <x v="1"/>
    <m/>
  </r>
  <r>
    <x v="735"/>
    <s v="44.518.405/0001-91"/>
    <s v="NF SERVICOS DO"/>
    <n v="354019"/>
    <d v="2025-09-09T00:00:00"/>
    <n v="360829"/>
    <d v="2025-09-09T00:00:00"/>
    <m/>
    <n v="322.67"/>
    <d v="2025-10-09T00:00:00"/>
    <s v="E0220760"/>
    <s v="PD022760"/>
    <s v="Serviços de Publicidade Eletrônica"/>
    <n v="307.18"/>
    <m/>
    <x v="0"/>
    <m/>
    <m/>
    <m/>
    <s v="2 - FATURADO"/>
    <n v="0"/>
    <x v="0"/>
    <x v="1"/>
    <m/>
  </r>
  <r>
    <x v="735"/>
    <s v="44.518.405/0001-91"/>
    <s v="NF SERVICOS DO"/>
    <n v="355524"/>
    <d v="2025-09-10T00:00:00"/>
    <n v="362334"/>
    <d v="2025-09-11T00:00:00"/>
    <m/>
    <n v="276.57"/>
    <d v="2025-10-11T00:00:00"/>
    <s v="E0220760"/>
    <s v="PD022760"/>
    <s v="Serviços de Publicidade Eletrônica"/>
    <n v="263.29000000000002"/>
    <m/>
    <x v="0"/>
    <m/>
    <m/>
    <m/>
    <s v="2 - FATURADO"/>
    <n v="0"/>
    <x v="0"/>
    <x v="1"/>
    <m/>
  </r>
  <r>
    <x v="736"/>
    <s v="44.518.496/0001-65"/>
    <s v="ND-JUROS RECEBIMENTO"/>
    <s v="297222-1-NDJ1"/>
    <d v="2024-12-27T00:00:00"/>
    <n v="303649"/>
    <m/>
    <m/>
    <n v="0.82"/>
    <d v="2025-01-26T00:00:00"/>
    <m/>
    <m/>
    <s v="Nota de Debito Juros"/>
    <n v="0.82"/>
    <m/>
    <x v="0"/>
    <m/>
    <m/>
    <m/>
    <s v="2 - FATURADO"/>
    <n v="247"/>
    <x v="1"/>
    <x v="2"/>
    <m/>
  </r>
  <r>
    <x v="736"/>
    <s v="44.518.496/0001-65"/>
    <s v="ND-JUROS RECEBIMENTO"/>
    <s v="298304-1-NDJ1"/>
    <d v="2024-12-27T00:00:00"/>
    <n v="304739"/>
    <m/>
    <m/>
    <n v="0.35"/>
    <d v="2025-01-26T00:00:00"/>
    <m/>
    <m/>
    <s v="Nota de Debito Juros"/>
    <n v="0.35"/>
    <m/>
    <x v="0"/>
    <m/>
    <m/>
    <m/>
    <s v="2 - FATURADO"/>
    <n v="247"/>
    <x v="1"/>
    <x v="2"/>
    <m/>
  </r>
  <r>
    <x v="736"/>
    <s v="44.518.496/0001-65"/>
    <s v="NF SERVICOS DO"/>
    <n v="353337"/>
    <d v="2025-09-08T00:00:00"/>
    <n v="360146"/>
    <d v="2025-09-08T00:00:00"/>
    <m/>
    <n v="230.47"/>
    <d v="2025-10-08T00:00:00"/>
    <s v="E0231017"/>
    <s v="PD023998"/>
    <s v="Serviços de Publicidade Eletrônica"/>
    <n v="219.41"/>
    <m/>
    <x v="0"/>
    <m/>
    <m/>
    <m/>
    <s v="2 - FATURADO"/>
    <n v="0"/>
    <x v="0"/>
    <x v="1"/>
    <m/>
  </r>
  <r>
    <x v="736"/>
    <s v="44.518.496/0001-65"/>
    <s v="NF SERVICOS DO"/>
    <n v="356088"/>
    <d v="2025-09-12T00:00:00"/>
    <n v="362901"/>
    <d v="2025-09-15T00:00:00"/>
    <m/>
    <n v="184.38"/>
    <d v="2025-10-15T00:00:00"/>
    <s v="E0231017"/>
    <s v="PD023998"/>
    <s v="Serviços de Publicidade Eletrônica"/>
    <n v="175.53"/>
    <m/>
    <x v="0"/>
    <m/>
    <m/>
    <m/>
    <s v="2 - FATURADO"/>
    <n v="0"/>
    <x v="0"/>
    <x v="1"/>
    <m/>
  </r>
  <r>
    <x v="736"/>
    <s v="44.518.496/0001-65"/>
    <s v="NF SERVICOS DO"/>
    <n v="357940"/>
    <d v="2025-09-22T00:00:00"/>
    <n v="364755"/>
    <d v="2025-09-23T00:00:00"/>
    <m/>
    <n v="184.38"/>
    <d v="2025-10-23T00:00:00"/>
    <s v="E0231017"/>
    <s v="PD023998"/>
    <s v="Serviços de Publicidade Eletrônica"/>
    <n v="175.53"/>
    <m/>
    <x v="0"/>
    <m/>
    <m/>
    <m/>
    <s v="2 - FATURADO"/>
    <n v="0"/>
    <x v="0"/>
    <x v="1"/>
    <m/>
  </r>
  <r>
    <x v="737"/>
    <s v="44.518.504/0001-73"/>
    <s v="NF SERVICOS DO"/>
    <n v="353244"/>
    <d v="2025-09-08T00:00:00"/>
    <n v="360053"/>
    <d v="2025-09-08T00:00:00"/>
    <m/>
    <n v="507.05"/>
    <d v="2025-10-08T00:00:00"/>
    <s v="E0201513"/>
    <s v="PD201513"/>
    <s v="Serviços de Publicidade Eletrônica"/>
    <n v="482.71"/>
    <m/>
    <x v="0"/>
    <m/>
    <m/>
    <m/>
    <s v="2 - FATURADO"/>
    <n v="0"/>
    <x v="0"/>
    <x v="1"/>
    <m/>
  </r>
  <r>
    <x v="737"/>
    <s v="44.518.504/0001-73"/>
    <s v="NF SERVICOS DO"/>
    <n v="353253"/>
    <d v="2025-09-08T00:00:00"/>
    <n v="360062"/>
    <d v="2025-09-08T00:00:00"/>
    <m/>
    <n v="368.76"/>
    <d v="2025-10-08T00:00:00"/>
    <s v="E0201513"/>
    <s v="PD201513"/>
    <s v="Serviços de Publicidade Eletrônica"/>
    <n v="351.06"/>
    <m/>
    <x v="0"/>
    <m/>
    <m/>
    <m/>
    <s v="2 - FATURADO"/>
    <n v="0"/>
    <x v="0"/>
    <x v="1"/>
    <m/>
  </r>
  <r>
    <x v="737"/>
    <s v="44.518.504/0001-73"/>
    <s v="NF SERVICOS DO"/>
    <n v="353460"/>
    <d v="2025-09-08T00:00:00"/>
    <n v="360269"/>
    <d v="2025-09-08T00:00:00"/>
    <m/>
    <n v="414.85"/>
    <d v="2025-10-08T00:00:00"/>
    <s v="E0201513"/>
    <s v="PD201513"/>
    <s v="Serviços de Publicidade Eletrônica"/>
    <n v="394.94"/>
    <m/>
    <x v="0"/>
    <m/>
    <m/>
    <m/>
    <s v="2 - FATURADO"/>
    <n v="0"/>
    <x v="0"/>
    <x v="1"/>
    <m/>
  </r>
  <r>
    <x v="737"/>
    <s v="44.518.504/0001-73"/>
    <s v="NF SERVICOS DO"/>
    <n v="355948"/>
    <d v="2025-09-11T00:00:00"/>
    <n v="362761"/>
    <d v="2025-09-12T00:00:00"/>
    <m/>
    <n v="368.76"/>
    <d v="2025-10-12T00:00:00"/>
    <s v="E0201513"/>
    <s v="PD201513"/>
    <s v="Serviços de Publicidade Eletrônica"/>
    <n v="351.06"/>
    <m/>
    <x v="0"/>
    <m/>
    <m/>
    <m/>
    <s v="2 - FATURADO"/>
    <n v="0"/>
    <x v="0"/>
    <x v="1"/>
    <m/>
  </r>
  <r>
    <x v="737"/>
    <s v="44.518.504/0001-73"/>
    <s v="NF SERVICOS DO"/>
    <n v="356957"/>
    <d v="2025-09-17T00:00:00"/>
    <n v="363770"/>
    <d v="2025-09-18T00:00:00"/>
    <m/>
    <n v="322.67"/>
    <d v="2025-10-18T00:00:00"/>
    <s v="E0201513"/>
    <s v="PD201513"/>
    <s v="Serviços de Publicidade Eletrônica"/>
    <n v="307.18"/>
    <m/>
    <x v="0"/>
    <m/>
    <m/>
    <m/>
    <s v="2 - FATURADO"/>
    <n v="0"/>
    <x v="0"/>
    <x v="1"/>
    <m/>
  </r>
  <r>
    <x v="737"/>
    <s v="44.518.504/0001-73"/>
    <s v="NF SERVICOS DO"/>
    <n v="357059"/>
    <d v="2025-09-17T00:00:00"/>
    <n v="363872"/>
    <d v="2025-09-18T00:00:00"/>
    <m/>
    <n v="368.76"/>
    <d v="2025-10-18T00:00:00"/>
    <s v="E0201513"/>
    <s v="PD201513"/>
    <s v="Serviços de Publicidade Eletrônica"/>
    <n v="351.06"/>
    <m/>
    <x v="0"/>
    <m/>
    <m/>
    <m/>
    <s v="2 - FATURADO"/>
    <n v="0"/>
    <x v="0"/>
    <x v="1"/>
    <m/>
  </r>
  <r>
    <x v="737"/>
    <s v="44.518.504/0001-73"/>
    <s v="NF SERVICOS DO"/>
    <n v="357378"/>
    <d v="2025-09-18T00:00:00"/>
    <n v="364191"/>
    <d v="2025-09-19T00:00:00"/>
    <m/>
    <n v="507.05"/>
    <d v="2025-10-19T00:00:00"/>
    <s v="E0201513"/>
    <s v="PD201513"/>
    <s v="Serviços de Publicidade Eletrônica"/>
    <n v="482.71"/>
    <m/>
    <x v="0"/>
    <m/>
    <m/>
    <m/>
    <s v="2 - FATURADO"/>
    <n v="0"/>
    <x v="0"/>
    <x v="1"/>
    <m/>
  </r>
  <r>
    <x v="737"/>
    <s v="44.518.504/0001-73"/>
    <s v="NF SERVICOS DO"/>
    <n v="357982"/>
    <d v="2025-09-22T00:00:00"/>
    <n v="364797"/>
    <d v="2025-09-23T00:00:00"/>
    <m/>
    <n v="414.85"/>
    <d v="2025-10-23T00:00:00"/>
    <s v="E0201513"/>
    <s v="PD201513"/>
    <s v="Serviços de Publicidade Eletrônica"/>
    <n v="394.94"/>
    <m/>
    <x v="0"/>
    <m/>
    <m/>
    <m/>
    <s v="2 - FATURADO"/>
    <n v="0"/>
    <x v="0"/>
    <x v="1"/>
    <m/>
  </r>
  <r>
    <x v="737"/>
    <s v="44.518.504/0001-73"/>
    <s v="NF SERVICOS DO"/>
    <n v="358986"/>
    <d v="2025-09-26T00:00:00"/>
    <n v="365801"/>
    <d v="2025-09-29T00:00:00"/>
    <m/>
    <n v="645.33000000000004"/>
    <d v="2025-10-29T00:00:00"/>
    <s v="E0201513"/>
    <s v="PD201513"/>
    <s v="Serviços de Publicidade Eletrônica"/>
    <n v="614.35"/>
    <m/>
    <x v="0"/>
    <m/>
    <m/>
    <m/>
    <s v="2 - FATURADO"/>
    <n v="0"/>
    <x v="0"/>
    <x v="1"/>
    <m/>
  </r>
  <r>
    <x v="738"/>
    <s v="44.528.842/0001-96"/>
    <s v="NF SERVICOS KIT"/>
    <n v="28440"/>
    <d v="2021-10-29T00:00:00"/>
    <n v="32647"/>
    <d v="2021-10-29T00:00:00"/>
    <m/>
    <n v="112.5"/>
    <d v="2021-11-28T00:00:00"/>
    <m/>
    <m/>
    <s v="Certificado e-CPF A3 (somente certificado) - 36 meses Gov"/>
    <n v="112.5"/>
    <m/>
    <x v="0"/>
    <m/>
    <m/>
    <m/>
    <s v="2 - FATURADO"/>
    <n v="1402"/>
    <x v="3"/>
    <x v="1"/>
    <m/>
  </r>
  <r>
    <x v="739"/>
    <s v="44.531.788/0001-38"/>
    <s v="NF SERVICOS DO"/>
    <n v="353715"/>
    <d v="2025-09-08T00:00:00"/>
    <n v="360524"/>
    <d v="2025-09-08T00:00:00"/>
    <m/>
    <n v="387.2"/>
    <d v="2025-10-08T00:00:00"/>
    <s v="E0230768"/>
    <s v="PD023768"/>
    <s v="Serviços de Publicidade Eletrônica"/>
    <n v="368.61"/>
    <m/>
    <x v="0"/>
    <m/>
    <m/>
    <m/>
    <s v="2 - FATURADO"/>
    <n v="0"/>
    <x v="0"/>
    <x v="1"/>
    <m/>
  </r>
  <r>
    <x v="739"/>
    <s v="44.531.788/0001-38"/>
    <s v="NF SERVICOS DO"/>
    <n v="354765"/>
    <d v="2025-09-10T00:00:00"/>
    <n v="361575"/>
    <d v="2025-09-10T00:00:00"/>
    <m/>
    <n v="451.73"/>
    <d v="2025-10-10T00:00:00"/>
    <s v="E0230768"/>
    <s v="PD023768"/>
    <s v="Serviços de Publicidade Eletrônica"/>
    <n v="430.05"/>
    <m/>
    <x v="0"/>
    <m/>
    <m/>
    <m/>
    <s v="2 - FATURADO"/>
    <n v="0"/>
    <x v="0"/>
    <x v="1"/>
    <m/>
  </r>
  <r>
    <x v="739"/>
    <s v="44.531.788/0001-38"/>
    <s v="NF SERVICOS DO"/>
    <n v="355300"/>
    <d v="2025-09-10T00:00:00"/>
    <n v="362110"/>
    <d v="2025-09-10T00:00:00"/>
    <m/>
    <n v="451.73"/>
    <d v="2025-10-10T00:00:00"/>
    <s v="E0230768"/>
    <s v="PD023768"/>
    <s v="Serviços de Publicidade Eletrônica"/>
    <n v="430.05"/>
    <m/>
    <x v="0"/>
    <m/>
    <m/>
    <m/>
    <s v="2 - FATURADO"/>
    <n v="0"/>
    <x v="0"/>
    <x v="1"/>
    <m/>
  </r>
  <r>
    <x v="739"/>
    <s v="44.531.788/0001-38"/>
    <s v="NF SERVICOS"/>
    <n v="193969"/>
    <d v="2025-09-11T00:00:00"/>
    <n v="2025603"/>
    <d v="2025-09-11T00:00:00"/>
    <d v="2025-08-01T00:00:00"/>
    <n v="880.68"/>
    <d v="2025-10-11T00:00:00"/>
    <s v="E0251139"/>
    <s v="PD251060"/>
    <s v="PREFEITURA CADASTRO"/>
    <n v="838.41"/>
    <d v="2025-08-01T00:00:00"/>
    <x v="0"/>
    <s v="054/2025"/>
    <m/>
    <s v="359.00003107/2025-15 APP/ITO"/>
    <s v="2 - FATURADO"/>
    <n v="0"/>
    <x v="0"/>
    <x v="0"/>
    <m/>
  </r>
  <r>
    <x v="740"/>
    <s v="44.534.089/0001-41"/>
    <s v="NF SERVICOS DO"/>
    <n v="358496"/>
    <d v="2025-09-25T00:00:00"/>
    <n v="365311"/>
    <d v="2025-09-25T00:00:00"/>
    <m/>
    <n v="276.57"/>
    <d v="2025-10-25T00:00:00"/>
    <s v="E0231083"/>
    <s v="PD231064"/>
    <s v="Serviços de Publicidade Eletrônica"/>
    <n v="263.29000000000002"/>
    <m/>
    <x v="0"/>
    <m/>
    <m/>
    <m/>
    <s v="2 - FATURADO"/>
    <n v="0"/>
    <x v="0"/>
    <x v="1"/>
    <m/>
  </r>
  <r>
    <x v="741"/>
    <s v="44.543.981/0001-99"/>
    <s v="NF SERVICOS DO"/>
    <n v="336732"/>
    <d v="2025-06-12T00:00:00"/>
    <n v="343464"/>
    <d v="2025-06-13T00:00:00"/>
    <m/>
    <n v="184.38"/>
    <d v="2025-07-13T00:00:00"/>
    <s v="E0201349"/>
    <s v="PD201349"/>
    <s v="Serviços de Publicidade Eletrônica"/>
    <n v="0"/>
    <m/>
    <x v="0"/>
    <m/>
    <m/>
    <m/>
    <s v="2 - FATURADO"/>
    <n v="79"/>
    <x v="8"/>
    <x v="1"/>
    <m/>
  </r>
  <r>
    <x v="741"/>
    <s v="44.543.981/0001-99"/>
    <s v="NF SERVICOS DO"/>
    <n v="336823"/>
    <d v="2025-06-12T00:00:00"/>
    <n v="343555"/>
    <d v="2025-06-13T00:00:00"/>
    <m/>
    <n v="138.28"/>
    <d v="2025-07-13T00:00:00"/>
    <s v="E0201349"/>
    <s v="PD201349"/>
    <s v="Serviços de Publicidade Eletrônica"/>
    <n v="0"/>
    <m/>
    <x v="0"/>
    <m/>
    <m/>
    <m/>
    <s v="2 - FATURADO"/>
    <n v="79"/>
    <x v="8"/>
    <x v="1"/>
    <m/>
  </r>
  <r>
    <x v="741"/>
    <s v="44.543.981/0001-99"/>
    <s v="NF SERVICOS DO"/>
    <n v="337940"/>
    <d v="2025-06-18T00:00:00"/>
    <n v="344685"/>
    <d v="2025-06-23T00:00:00"/>
    <m/>
    <n v="184.38"/>
    <d v="2025-07-23T00:00:00"/>
    <s v="E0201349"/>
    <s v="PD201349"/>
    <s v="Serviços de Publicidade Eletrônica"/>
    <n v="0"/>
    <m/>
    <x v="0"/>
    <m/>
    <m/>
    <m/>
    <s v="2 - FATURADO"/>
    <n v="69"/>
    <x v="8"/>
    <x v="1"/>
    <m/>
  </r>
  <r>
    <x v="741"/>
    <s v="44.543.981/0001-99"/>
    <s v="NF SERVICOS DO"/>
    <n v="337942"/>
    <d v="2025-06-18T00:00:00"/>
    <n v="344687"/>
    <d v="2025-06-23T00:00:00"/>
    <m/>
    <n v="184.38"/>
    <d v="2025-07-23T00:00:00"/>
    <s v="E0201349"/>
    <s v="PD201349"/>
    <s v="Serviços de Publicidade Eletrônica"/>
    <n v="2"/>
    <m/>
    <x v="0"/>
    <m/>
    <m/>
    <m/>
    <s v="2 - FATURADO"/>
    <n v="69"/>
    <x v="8"/>
    <x v="1"/>
    <m/>
  </r>
  <r>
    <x v="741"/>
    <s v="44.543.981/0001-99"/>
    <s v="NF SERVICOS DO"/>
    <n v="338914"/>
    <d v="2025-06-25T00:00:00"/>
    <n v="345660"/>
    <d v="2025-06-26T00:00:00"/>
    <m/>
    <n v="184.38"/>
    <d v="2025-07-26T00:00:00"/>
    <s v="E0201349"/>
    <s v="PD201349"/>
    <s v="Serviços de Publicidade Eletrônica"/>
    <n v="175.53"/>
    <m/>
    <x v="0"/>
    <m/>
    <m/>
    <m/>
    <s v="2 - FATURADO"/>
    <n v="66"/>
    <x v="8"/>
    <x v="1"/>
    <m/>
  </r>
  <r>
    <x v="741"/>
    <s v="44.543.981/0001-99"/>
    <s v="NF SERVICOS DO"/>
    <n v="339200"/>
    <d v="2025-06-26T00:00:00"/>
    <n v="345946"/>
    <d v="2025-06-27T00:00:00"/>
    <m/>
    <n v="138.28"/>
    <d v="2025-07-27T00:00:00"/>
    <s v="E0201349"/>
    <s v="PD201349"/>
    <s v="Serviços de Publicidade Eletrônica"/>
    <n v="131.63999999999999"/>
    <m/>
    <x v="0"/>
    <m/>
    <m/>
    <m/>
    <s v="2 - FATURADO"/>
    <n v="65"/>
    <x v="8"/>
    <x v="1"/>
    <m/>
  </r>
  <r>
    <x v="741"/>
    <s v="44.543.981/0001-99"/>
    <s v="ND-POUPATEMPO 4.0"/>
    <n v="6892"/>
    <d v="2025-09-03T00:00:00"/>
    <s v="PPT00587"/>
    <s v="PPT00587"/>
    <d v="2025-09-01T00:00:00"/>
    <n v="17389.650000000001"/>
    <d v="2025-10-03T00:00:00"/>
    <s v="PPT00587"/>
    <s v="PP00587"/>
    <s v="IMPLANTACAO E OPERACAO DO POUPATEMPO PALMITAL"/>
    <n v="17389.650000000001"/>
    <d v="2025-09-01T00:00:00"/>
    <x v="0"/>
    <m/>
    <s v="PD-PRC-2021/01930"/>
    <m/>
    <s v="2 - FATURADO"/>
    <n v="0"/>
    <x v="0"/>
    <x v="12"/>
    <m/>
  </r>
  <r>
    <x v="741"/>
    <s v="44.543.981/0001-99"/>
    <s v="NF SERVICOS DO"/>
    <n v="353255"/>
    <d v="2025-09-08T00:00:00"/>
    <n v="360064"/>
    <d v="2025-09-08T00:00:00"/>
    <m/>
    <n v="138.28"/>
    <d v="2025-10-08T00:00:00"/>
    <s v="E0201349"/>
    <s v="PD201349"/>
    <s v="Serviços de Publicidade Eletrônica"/>
    <n v="131.63999999999999"/>
    <m/>
    <x v="0"/>
    <m/>
    <m/>
    <m/>
    <s v="2 - FATURADO"/>
    <n v="0"/>
    <x v="0"/>
    <x v="1"/>
    <m/>
  </r>
  <r>
    <x v="742"/>
    <s v="44.543.999/0001-90"/>
    <s v="NF SERVICOS DO"/>
    <n v="345388"/>
    <d v="2025-07-24T00:00:00"/>
    <n v="352164"/>
    <d v="2025-07-25T00:00:00"/>
    <m/>
    <n v="599.23"/>
    <d v="2025-08-24T00:00:00"/>
    <s v="E0220735"/>
    <s v="PD022735"/>
    <s v="Serviços de Publicidade Eletrônica"/>
    <n v="570.47"/>
    <m/>
    <x v="0"/>
    <m/>
    <m/>
    <m/>
    <s v="2 - FATURADO"/>
    <n v="37"/>
    <x v="5"/>
    <x v="1"/>
    <m/>
  </r>
  <r>
    <x v="742"/>
    <s v="44.543.999/0001-90"/>
    <s v="NF SERVICOS DO"/>
    <n v="352140"/>
    <d v="2025-08-25T00:00:00"/>
    <n v="358947"/>
    <d v="2025-08-26T00:00:00"/>
    <m/>
    <n v="368.76"/>
    <d v="2025-09-25T00:00:00"/>
    <s v="E0220735"/>
    <s v="PD022735"/>
    <s v="Serviços de Publicidade Eletrônica"/>
    <n v="351.06"/>
    <m/>
    <x v="0"/>
    <m/>
    <m/>
    <m/>
    <s v="2 - FATURADO"/>
    <n v="5"/>
    <x v="2"/>
    <x v="1"/>
    <m/>
  </r>
  <r>
    <x v="742"/>
    <s v="44.543.999/0001-90"/>
    <s v="NF SERVICOS DO"/>
    <n v="355150"/>
    <d v="2025-09-10T00:00:00"/>
    <n v="361960"/>
    <d v="2025-09-10T00:00:00"/>
    <m/>
    <n v="230.47"/>
    <d v="2025-10-10T00:00:00"/>
    <s v="E0220735"/>
    <s v="PD022735"/>
    <s v="Serviços de Publicidade Eletrônica"/>
    <n v="219.41"/>
    <m/>
    <x v="0"/>
    <m/>
    <m/>
    <m/>
    <s v="2 - FATURADO"/>
    <n v="0"/>
    <x v="0"/>
    <x v="1"/>
    <m/>
  </r>
  <r>
    <x v="742"/>
    <s v="44.543.999/0001-90"/>
    <s v="NF SERVICOS DO"/>
    <n v="356481"/>
    <d v="2025-09-15T00:00:00"/>
    <n v="363294"/>
    <d v="2025-09-16T00:00:00"/>
    <m/>
    <n v="368.76"/>
    <d v="2025-10-16T00:00:00"/>
    <s v="E0220735"/>
    <s v="PD022735"/>
    <s v="Serviços de Publicidade Eletrônica"/>
    <n v="351.06"/>
    <m/>
    <x v="0"/>
    <m/>
    <m/>
    <m/>
    <s v="2 - FATURADO"/>
    <n v="0"/>
    <x v="0"/>
    <x v="1"/>
    <m/>
  </r>
  <r>
    <x v="742"/>
    <s v="44.543.999/0001-90"/>
    <s v="NF SERVICOS DO"/>
    <n v="358387"/>
    <d v="2025-09-25T00:00:00"/>
    <n v="365202"/>
    <d v="2025-09-25T00:00:00"/>
    <m/>
    <n v="368.76"/>
    <d v="2025-10-25T00:00:00"/>
    <s v="E0220735"/>
    <s v="PD022735"/>
    <s v="Serviços de Publicidade Eletrônica"/>
    <n v="351.06"/>
    <m/>
    <x v="0"/>
    <m/>
    <m/>
    <m/>
    <s v="2 - FATURADO"/>
    <n v="0"/>
    <x v="0"/>
    <x v="1"/>
    <m/>
  </r>
  <r>
    <x v="681"/>
    <s v="44.544.005/0001-50"/>
    <s v="NF SERVICOS DO"/>
    <n v="359521"/>
    <d v="2025-09-29T00:00:00"/>
    <n v="366336"/>
    <d v="2025-09-30T00:00:00"/>
    <m/>
    <n v="368.76"/>
    <d v="2025-10-30T00:00:00"/>
    <s v="E0250827"/>
    <s v="PD025827"/>
    <s v="Serviços de Publicidade Eletrônica"/>
    <n v="351.06"/>
    <m/>
    <x v="0"/>
    <m/>
    <m/>
    <m/>
    <s v="2 - FATURADO"/>
    <n v="0"/>
    <x v="0"/>
    <x v="1"/>
    <m/>
  </r>
  <r>
    <x v="743"/>
    <s v="44.544.690/0001-15"/>
    <s v="NF SERVICOS DO"/>
    <n v="321296"/>
    <d v="2025-04-07T00:00:00"/>
    <n v="327967"/>
    <d v="2025-04-07T00:00:00"/>
    <m/>
    <n v="276.57"/>
    <d v="2025-05-07T00:00:00"/>
    <s v="E0201696"/>
    <s v="PD201696"/>
    <s v="Serviços de Publicidade Eletrônica"/>
    <n v="263.29000000000002"/>
    <m/>
    <x v="0"/>
    <m/>
    <m/>
    <m/>
    <s v="2 - FATURADO"/>
    <n v="146"/>
    <x v="7"/>
    <x v="1"/>
    <m/>
  </r>
  <r>
    <x v="744"/>
    <s v="44.544.880/0001-32"/>
    <s v="NF SERVICOS E_GOV"/>
    <n v="154466"/>
    <d v="2024-02-29T00:00:00"/>
    <n v="1741567"/>
    <d v="2024-02-29T00:00:00"/>
    <m/>
    <n v="139.38999999999999"/>
    <d v="2024-03-30T00:00:00"/>
    <m/>
    <m/>
    <s v="e-CNPJ A1 - 12 meses (Gov)"/>
    <n v="132.69999999999999"/>
    <m/>
    <x v="0"/>
    <m/>
    <m/>
    <m/>
    <s v="2 - FATURADO"/>
    <n v="549"/>
    <x v="3"/>
    <x v="1"/>
    <m/>
  </r>
  <r>
    <x v="745"/>
    <s v="44.544.898/0001-34"/>
    <s v="NF SERVICOS DO"/>
    <n v="353209"/>
    <d v="2025-09-08T00:00:00"/>
    <n v="360018"/>
    <d v="2025-09-08T00:00:00"/>
    <m/>
    <n v="230.47"/>
    <d v="2025-10-08T00:00:00"/>
    <s v="E0220715"/>
    <s v="PD022715"/>
    <s v="Serviços de Publicidade Eletrônica"/>
    <n v="219.41"/>
    <m/>
    <x v="0"/>
    <m/>
    <m/>
    <m/>
    <s v="2 - FATURADO"/>
    <n v="0"/>
    <x v="0"/>
    <x v="1"/>
    <m/>
  </r>
  <r>
    <x v="745"/>
    <s v="44.544.898/0001-34"/>
    <s v="NF SERVICOS DO"/>
    <n v="356857"/>
    <d v="2025-09-16T00:00:00"/>
    <n v="363670"/>
    <d v="2025-09-17T00:00:00"/>
    <m/>
    <n v="414.85"/>
    <d v="2025-10-17T00:00:00"/>
    <s v="E0220715"/>
    <s v="PD022715"/>
    <s v="Serviços de Publicidade Eletrônica"/>
    <n v="394.94"/>
    <m/>
    <x v="0"/>
    <m/>
    <m/>
    <m/>
    <s v="2 - FATURADO"/>
    <n v="0"/>
    <x v="0"/>
    <x v="1"/>
    <m/>
  </r>
  <r>
    <x v="746"/>
    <s v="44.544.906/0001-42"/>
    <s v="NF SERVICOS DO"/>
    <n v="354451"/>
    <d v="2025-09-10T00:00:00"/>
    <n v="361261"/>
    <d v="2025-09-10T00:00:00"/>
    <m/>
    <n v="507.05"/>
    <d v="2025-10-10T00:00:00"/>
    <s v="E0201108"/>
    <s v="PD201108"/>
    <s v="Serviços de Publicidade Eletrônica"/>
    <n v="482.71"/>
    <m/>
    <x v="0"/>
    <m/>
    <m/>
    <m/>
    <s v="2 - FATURADO"/>
    <n v="0"/>
    <x v="0"/>
    <x v="1"/>
    <m/>
  </r>
  <r>
    <x v="746"/>
    <s v="44.544.906/0001-42"/>
    <s v="NF SERVICOS DO"/>
    <n v="354489"/>
    <d v="2025-09-10T00:00:00"/>
    <n v="361299"/>
    <d v="2025-09-10T00:00:00"/>
    <m/>
    <n v="553.14"/>
    <d v="2025-10-10T00:00:00"/>
    <s v="E0201108"/>
    <s v="PD201108"/>
    <s v="Serviços de Publicidade Eletrônica"/>
    <n v="526.59"/>
    <m/>
    <x v="0"/>
    <m/>
    <m/>
    <m/>
    <s v="2 - FATURADO"/>
    <n v="0"/>
    <x v="0"/>
    <x v="1"/>
    <m/>
  </r>
  <r>
    <x v="746"/>
    <s v="44.544.906/0001-42"/>
    <s v="NF SERVICOS DO"/>
    <n v="355652"/>
    <d v="2025-09-10T00:00:00"/>
    <n v="362462"/>
    <d v="2025-09-11T00:00:00"/>
    <m/>
    <n v="553.14"/>
    <d v="2025-10-11T00:00:00"/>
    <s v="E0201108"/>
    <s v="PD201108"/>
    <s v="Serviços de Publicidade Eletrônica"/>
    <n v="526.59"/>
    <m/>
    <x v="0"/>
    <m/>
    <m/>
    <m/>
    <s v="2 - FATURADO"/>
    <n v="0"/>
    <x v="0"/>
    <x v="1"/>
    <m/>
  </r>
  <r>
    <x v="746"/>
    <s v="44.544.906/0001-42"/>
    <s v="NF SERVICOS DO"/>
    <n v="356378"/>
    <d v="2025-09-15T00:00:00"/>
    <n v="363191"/>
    <d v="2025-09-16T00:00:00"/>
    <m/>
    <n v="507.05"/>
    <d v="2025-10-16T00:00:00"/>
    <s v="E0201108"/>
    <s v="PD201108"/>
    <s v="Serviços de Publicidade Eletrônica"/>
    <n v="482.71"/>
    <m/>
    <x v="0"/>
    <m/>
    <m/>
    <m/>
    <s v="2 - FATURADO"/>
    <n v="0"/>
    <x v="0"/>
    <x v="1"/>
    <m/>
  </r>
  <r>
    <x v="746"/>
    <s v="44.544.906/0001-42"/>
    <s v="NF SERVICOS DO"/>
    <n v="356853"/>
    <d v="2025-09-16T00:00:00"/>
    <n v="363666"/>
    <d v="2025-09-17T00:00:00"/>
    <m/>
    <n v="645.33000000000004"/>
    <d v="2025-10-17T00:00:00"/>
    <s v="E0201108"/>
    <s v="PD201108"/>
    <s v="Serviços de Publicidade Eletrônica"/>
    <n v="614.35"/>
    <m/>
    <x v="0"/>
    <m/>
    <m/>
    <m/>
    <s v="2 - FATURADO"/>
    <n v="0"/>
    <x v="0"/>
    <x v="1"/>
    <m/>
  </r>
  <r>
    <x v="746"/>
    <s v="44.544.906/0001-42"/>
    <s v="NF SERVICOS DO"/>
    <n v="357713"/>
    <d v="2025-09-19T00:00:00"/>
    <n v="364526"/>
    <d v="2025-09-22T00:00:00"/>
    <m/>
    <n v="553.14"/>
    <d v="2025-10-22T00:00:00"/>
    <s v="E0201108"/>
    <s v="PD201108"/>
    <s v="Serviços de Publicidade Eletrônica"/>
    <n v="526.59"/>
    <m/>
    <x v="0"/>
    <m/>
    <m/>
    <m/>
    <s v="2 - FATURADO"/>
    <n v="0"/>
    <x v="0"/>
    <x v="1"/>
    <m/>
  </r>
  <r>
    <x v="746"/>
    <s v="44.544.906/0001-42"/>
    <s v="NF SERVICOS DO"/>
    <n v="358230"/>
    <d v="2025-09-23T00:00:00"/>
    <n v="365045"/>
    <d v="2025-09-24T00:00:00"/>
    <m/>
    <n v="507.05"/>
    <d v="2025-10-24T00:00:00"/>
    <s v="E0201108"/>
    <s v="PD201108"/>
    <s v="Serviços de Publicidade Eletrônica"/>
    <n v="482.71"/>
    <m/>
    <x v="0"/>
    <m/>
    <m/>
    <m/>
    <s v="2 - FATURADO"/>
    <n v="0"/>
    <x v="0"/>
    <x v="1"/>
    <m/>
  </r>
  <r>
    <x v="747"/>
    <s v="44.547.305/0001-93"/>
    <s v="ND-JUROS RECEBIMENTO"/>
    <s v="293732-1-NDJ1"/>
    <d v="2024-11-28T00:00:00"/>
    <n v="300133"/>
    <m/>
    <m/>
    <n v="1.6"/>
    <d v="2024-12-28T00:00:00"/>
    <m/>
    <m/>
    <s v="Nota de Debito Juros"/>
    <n v="1.6"/>
    <m/>
    <x v="0"/>
    <m/>
    <m/>
    <m/>
    <s v="2 - FATURADO"/>
    <n v="276"/>
    <x v="1"/>
    <x v="2"/>
    <m/>
  </r>
  <r>
    <x v="747"/>
    <s v="44.547.305/0001-93"/>
    <s v="NF SERVICOS DO"/>
    <n v="348063"/>
    <d v="2025-08-08T00:00:00"/>
    <n v="354851"/>
    <d v="2025-08-08T00:00:00"/>
    <m/>
    <n v="663.77"/>
    <d v="2025-09-07T00:00:00"/>
    <s v="E0250816"/>
    <s v="PD025816"/>
    <s v="Serviços de Publicidade Eletrônica"/>
    <n v="631.91"/>
    <m/>
    <x v="0"/>
    <m/>
    <m/>
    <m/>
    <s v="2 - FATURADO"/>
    <n v="23"/>
    <x v="2"/>
    <x v="1"/>
    <m/>
  </r>
  <r>
    <x v="747"/>
    <s v="44.547.305/0001-93"/>
    <s v="ND-POUPATEMPO 4.0"/>
    <n v="6842"/>
    <d v="2025-09-03T00:00:00"/>
    <s v="PPT00581"/>
    <s v="PPT00581"/>
    <d v="2025-09-01T00:00:00"/>
    <n v="17303.47"/>
    <d v="2025-10-03T00:00:00"/>
    <s v="PPT00581"/>
    <s v="PP00581"/>
    <s v="IMPLANTACAO E OPERACAO DO POUPATEMPO PARAGUACU PAULISTA"/>
    <n v="17303.47"/>
    <d v="2025-09-01T00:00:00"/>
    <x v="0"/>
    <m/>
    <s v="PD-PRC-2021/01850"/>
    <m/>
    <s v="2 - FATURADO"/>
    <n v="0"/>
    <x v="0"/>
    <x v="12"/>
    <m/>
  </r>
  <r>
    <x v="747"/>
    <s v="44.547.305/0001-93"/>
    <s v="NF SERVICOS DO"/>
    <n v="354856"/>
    <d v="2025-09-10T00:00:00"/>
    <n v="361666"/>
    <d v="2025-09-10T00:00:00"/>
    <m/>
    <n v="663.77"/>
    <d v="2025-10-10T00:00:00"/>
    <s v="E0250816"/>
    <s v="PD025816"/>
    <s v="Serviços de Publicidade Eletrônica"/>
    <n v="631.91"/>
    <m/>
    <x v="0"/>
    <m/>
    <m/>
    <m/>
    <s v="2 - FATURADO"/>
    <n v="0"/>
    <x v="0"/>
    <x v="1"/>
    <m/>
  </r>
  <r>
    <x v="747"/>
    <s v="44.547.305/0001-93"/>
    <s v="NF SERVICOS DO"/>
    <n v="355343"/>
    <d v="2025-09-10T00:00:00"/>
    <n v="362153"/>
    <d v="2025-09-10T00:00:00"/>
    <m/>
    <n v="331.88"/>
    <d v="2025-10-10T00:00:00"/>
    <s v="E0250816"/>
    <s v="PD025816"/>
    <s v="Serviços de Publicidade Eletrônica"/>
    <n v="315.95"/>
    <m/>
    <x v="0"/>
    <m/>
    <m/>
    <m/>
    <s v="2 - FATURADO"/>
    <n v="0"/>
    <x v="0"/>
    <x v="1"/>
    <m/>
  </r>
  <r>
    <x v="747"/>
    <s v="44.547.305/0001-93"/>
    <s v="NF SERVICOS"/>
    <n v="193806"/>
    <d v="2025-09-11T00:00:00"/>
    <n v="2025440"/>
    <d v="2025-09-11T00:00:00"/>
    <d v="2025-08-01T00:00:00"/>
    <n v="751.8"/>
    <d v="2025-10-11T00:00:00"/>
    <s v="E0240659"/>
    <s v="PD024659"/>
    <s v="PREFEITURA CADASTRO"/>
    <n v="715.71"/>
    <d v="2025-08-01T00:00:00"/>
    <x v="0"/>
    <s v="063/2024"/>
    <s v="207/2024"/>
    <s v="359.00006226/2024-31-ITO/APPS"/>
    <s v="2 - FATURADO"/>
    <n v="0"/>
    <x v="0"/>
    <x v="0"/>
    <m/>
  </r>
  <r>
    <x v="747"/>
    <s v="44.547.305/0001-93"/>
    <s v="NF SERVICOS DO"/>
    <n v="356405"/>
    <d v="2025-09-15T00:00:00"/>
    <n v="363218"/>
    <d v="2025-09-16T00:00:00"/>
    <m/>
    <n v="940.34"/>
    <d v="2025-10-16T00:00:00"/>
    <s v="E0250816"/>
    <s v="PD025816"/>
    <s v="Serviços de Publicidade Eletrônica"/>
    <n v="895.2"/>
    <m/>
    <x v="0"/>
    <m/>
    <m/>
    <m/>
    <s v="2 - FATURADO"/>
    <n v="0"/>
    <x v="0"/>
    <x v="1"/>
    <m/>
  </r>
  <r>
    <x v="747"/>
    <s v="44.547.305/0001-93"/>
    <s v="NF SERVICOS DO"/>
    <n v="358013"/>
    <d v="2025-09-22T00:00:00"/>
    <n v="364828"/>
    <d v="2025-09-23T00:00:00"/>
    <m/>
    <n v="663.77"/>
    <d v="2025-10-23T00:00:00"/>
    <s v="E0250816"/>
    <s v="PD025816"/>
    <s v="Serviços de Publicidade Eletrônica"/>
    <n v="631.91"/>
    <m/>
    <x v="0"/>
    <m/>
    <m/>
    <m/>
    <s v="2 - FATURADO"/>
    <n v="0"/>
    <x v="0"/>
    <x v="1"/>
    <m/>
  </r>
  <r>
    <x v="747"/>
    <s v="44.547.305/0001-93"/>
    <s v="NF SERVICOS DO"/>
    <n v="358847"/>
    <d v="2025-09-25T00:00:00"/>
    <n v="365662"/>
    <d v="2025-09-26T00:00:00"/>
    <m/>
    <n v="497.83"/>
    <d v="2025-10-26T00:00:00"/>
    <s v="E0250816"/>
    <s v="PD025816"/>
    <s v="Serviços de Publicidade Eletrônica"/>
    <n v="473.93"/>
    <m/>
    <x v="0"/>
    <m/>
    <m/>
    <m/>
    <s v="2 - FATURADO"/>
    <n v="0"/>
    <x v="0"/>
    <x v="1"/>
    <m/>
  </r>
  <r>
    <x v="748"/>
    <s v="44.547.313/0001-30"/>
    <s v="ND-JUROS RECEBIMENTO"/>
    <s v="298719-1-NDJ1"/>
    <d v="2025-01-24T00:00:00"/>
    <n v="305160"/>
    <m/>
    <m/>
    <n v="1.93"/>
    <d v="2025-02-23T00:00:00"/>
    <m/>
    <m/>
    <s v="Nota de Debito Juros"/>
    <n v="1.93"/>
    <m/>
    <x v="0"/>
    <m/>
    <m/>
    <m/>
    <s v="2 - FATURADO"/>
    <n v="219"/>
    <x v="1"/>
    <x v="2"/>
    <m/>
  </r>
  <r>
    <x v="748"/>
    <s v="44.547.313/0001-30"/>
    <s v="NF SERVICOS"/>
    <n v="193832"/>
    <d v="2025-09-11T00:00:00"/>
    <n v="2025466"/>
    <d v="2025-09-11T00:00:00"/>
    <d v="2025-08-01T00:00:00"/>
    <n v="675.6"/>
    <d v="2025-10-11T00:00:00"/>
    <s v="E0240622"/>
    <s v="PD024622"/>
    <s v="PREFEITURAS - CADASTRO"/>
    <n v="675.6"/>
    <d v="2025-08-01T00:00:00"/>
    <x v="0"/>
    <s v="008/2024"/>
    <m/>
    <s v="359.00005518/2024-56 - APPS/ITO"/>
    <s v="2 - FATURADO"/>
    <n v="0"/>
    <x v="0"/>
    <x v="0"/>
    <m/>
  </r>
  <r>
    <x v="749"/>
    <s v="44.555.027/0001-16"/>
    <s v="ND-POUPATEMPO 4.0"/>
    <n v="6742"/>
    <d v="2025-08-05T00:00:00"/>
    <s v="PPT00678"/>
    <s v="PPT00678"/>
    <d v="2025-08-01T00:00:00"/>
    <n v="22427.71"/>
    <d v="2025-09-04T00:00:00"/>
    <s v="PPT00678"/>
    <s v="PP00678"/>
    <s v="IMPLANTACAO E OPERACAO DO POUPATEMPO PIRAJUI"/>
    <n v="22427.71"/>
    <d v="2025-08-01T00:00:00"/>
    <x v="0"/>
    <m/>
    <s v="PD-PRC-2022/01467"/>
    <m/>
    <s v="2 - FATURADO"/>
    <n v="26"/>
    <x v="2"/>
    <x v="12"/>
    <m/>
  </r>
  <r>
    <x v="749"/>
    <s v="44.555.027/0001-16"/>
    <s v="ND-POUPATEMPO 4.0"/>
    <n v="6815"/>
    <d v="2025-08-15T00:00:00"/>
    <s v="PPT00678"/>
    <s v="PPT00678"/>
    <d v="2025-08-01T00:00:00"/>
    <n v="1577.25"/>
    <d v="2025-09-14T00:00:00"/>
    <s v="PPT00678"/>
    <s v="PP00678"/>
    <s v="IMPLANTACAO E OPERACAO DO POUPATEMPO PIRAJUI"/>
    <n v="1577.25"/>
    <d v="2025-08-01T00:00:00"/>
    <x v="0"/>
    <m/>
    <s v="PD-PRC-2022/01467"/>
    <m/>
    <s v="2 - FATURADO"/>
    <n v="16"/>
    <x v="2"/>
    <x v="12"/>
    <m/>
  </r>
  <r>
    <x v="749"/>
    <s v="44.555.027/0001-16"/>
    <s v="ND-POUPATEMPO 4.0"/>
    <n v="6979"/>
    <d v="2025-09-03T00:00:00"/>
    <s v="PPT00678"/>
    <s v="PPT00678"/>
    <d v="2025-09-01T00:00:00"/>
    <n v="23564.79"/>
    <d v="2025-10-03T00:00:00"/>
    <s v="PPT00678"/>
    <s v="PP00678"/>
    <s v="IMPLANTACAO E OPERACAO DO POUPATEMPO PIRAJUI"/>
    <n v="23564.79"/>
    <d v="2025-09-01T00:00:00"/>
    <x v="0"/>
    <m/>
    <s v="PD-PRC-2022/01467"/>
    <m/>
    <s v="2 - FATURADO"/>
    <n v="0"/>
    <x v="0"/>
    <x v="12"/>
    <m/>
  </r>
  <r>
    <x v="749"/>
    <s v="44.555.027/0001-16"/>
    <s v="NF SERVICOS DO"/>
    <n v="353682"/>
    <d v="2025-09-08T00:00:00"/>
    <n v="360491"/>
    <d v="2025-09-08T00:00:00"/>
    <m/>
    <n v="414.85"/>
    <d v="2025-10-08T00:00:00"/>
    <s v="E0201374"/>
    <s v="PD201374"/>
    <s v="Serviços de Publicidade Eletrônica"/>
    <n v="394.94"/>
    <m/>
    <x v="0"/>
    <m/>
    <m/>
    <m/>
    <s v="2 - FATURADO"/>
    <n v="0"/>
    <x v="0"/>
    <x v="1"/>
    <m/>
  </r>
  <r>
    <x v="749"/>
    <s v="44.555.027/0001-16"/>
    <s v="NF SERVICOS DO"/>
    <n v="353730"/>
    <d v="2025-09-08T00:00:00"/>
    <n v="360539"/>
    <d v="2025-09-08T00:00:00"/>
    <m/>
    <n v="829.71"/>
    <d v="2025-10-08T00:00:00"/>
    <s v="E0201374"/>
    <s v="PD201374"/>
    <s v="Serviços de Publicidade Eletrônica"/>
    <n v="789.88"/>
    <m/>
    <x v="0"/>
    <m/>
    <m/>
    <m/>
    <s v="2 - FATURADO"/>
    <n v="0"/>
    <x v="0"/>
    <x v="1"/>
    <m/>
  </r>
  <r>
    <x v="749"/>
    <s v="44.555.027/0001-16"/>
    <s v="NF SERVICOS DO"/>
    <n v="353973"/>
    <d v="2025-09-08T00:00:00"/>
    <n v="360782"/>
    <d v="2025-09-08T00:00:00"/>
    <m/>
    <n v="414.85"/>
    <d v="2025-10-08T00:00:00"/>
    <s v="E0201374"/>
    <s v="PD201374"/>
    <s v="Serviços de Publicidade Eletrônica"/>
    <n v="394.94"/>
    <m/>
    <x v="0"/>
    <m/>
    <m/>
    <m/>
    <s v="2 - FATURADO"/>
    <n v="0"/>
    <x v="0"/>
    <x v="1"/>
    <m/>
  </r>
  <r>
    <x v="749"/>
    <s v="44.555.027/0001-16"/>
    <s v="NF SERVICOS DO"/>
    <n v="357184"/>
    <d v="2025-09-17T00:00:00"/>
    <n v="363997"/>
    <d v="2025-09-18T00:00:00"/>
    <m/>
    <n v="3088.36"/>
    <d v="2025-10-18T00:00:00"/>
    <s v="E0201374"/>
    <s v="PD201374"/>
    <s v="Serviços de Publicidade Eletrônica"/>
    <n v="2940.12"/>
    <m/>
    <x v="0"/>
    <m/>
    <m/>
    <m/>
    <s v="2 - FATURADO"/>
    <n v="0"/>
    <x v="0"/>
    <x v="1"/>
    <m/>
  </r>
  <r>
    <x v="749"/>
    <s v="44.555.027/0001-16"/>
    <s v="NF SERVICOS DO"/>
    <n v="357761"/>
    <d v="2025-09-19T00:00:00"/>
    <n v="364574"/>
    <d v="2025-09-22T00:00:00"/>
    <m/>
    <n v="414.85"/>
    <d v="2025-10-22T00:00:00"/>
    <s v="E0201374"/>
    <s v="PD201374"/>
    <s v="Serviços de Publicidade Eletrônica"/>
    <n v="394.94"/>
    <m/>
    <x v="0"/>
    <m/>
    <m/>
    <m/>
    <s v="2 - FATURADO"/>
    <n v="0"/>
    <x v="0"/>
    <x v="1"/>
    <m/>
  </r>
  <r>
    <x v="749"/>
    <s v="44.555.027/0001-16"/>
    <s v="NF SERVICOS DO"/>
    <n v="358599"/>
    <d v="2025-09-25T00:00:00"/>
    <n v="365414"/>
    <d v="2025-09-25T00:00:00"/>
    <m/>
    <n v="414.85"/>
    <d v="2025-10-25T00:00:00"/>
    <s v="E0201374"/>
    <s v="PD201374"/>
    <s v="Serviços de Publicidade Eletrônica"/>
    <n v="394.94"/>
    <m/>
    <x v="0"/>
    <m/>
    <m/>
    <m/>
    <s v="2 - FATURADO"/>
    <n v="0"/>
    <x v="0"/>
    <x v="1"/>
    <m/>
  </r>
  <r>
    <x v="749"/>
    <s v="44.555.027/0001-16"/>
    <s v="NF SERVICOS DO"/>
    <n v="358943"/>
    <d v="2025-09-26T00:00:00"/>
    <n v="365758"/>
    <d v="2025-09-29T00:00:00"/>
    <m/>
    <n v="414.85"/>
    <d v="2025-10-29T00:00:00"/>
    <s v="E0201374"/>
    <s v="PD201374"/>
    <s v="Serviços de Publicidade Eletrônica"/>
    <n v="394.94"/>
    <m/>
    <x v="0"/>
    <m/>
    <m/>
    <m/>
    <s v="2 - FATURADO"/>
    <n v="0"/>
    <x v="0"/>
    <x v="1"/>
    <m/>
  </r>
  <r>
    <x v="750"/>
    <s v="44.555.688/0001-41"/>
    <s v="NF SERVICOS DO"/>
    <n v="354424"/>
    <d v="2025-09-10T00:00:00"/>
    <n v="361234"/>
    <d v="2025-09-10T00:00:00"/>
    <m/>
    <n v="322.67"/>
    <d v="2025-10-10T00:00:00"/>
    <s v="E0220701"/>
    <s v="PD022701"/>
    <s v="Serviços de Publicidade Eletrônica"/>
    <n v="307.18"/>
    <m/>
    <x v="0"/>
    <m/>
    <m/>
    <m/>
    <s v="2 - FATURADO"/>
    <n v="0"/>
    <x v="0"/>
    <x v="1"/>
    <m/>
  </r>
  <r>
    <x v="750"/>
    <s v="44.555.688/0001-41"/>
    <s v="NF SERVICOS DO"/>
    <n v="354503"/>
    <d v="2025-09-10T00:00:00"/>
    <n v="361313"/>
    <d v="2025-09-10T00:00:00"/>
    <m/>
    <n v="138.28"/>
    <d v="2025-10-10T00:00:00"/>
    <s v="E0220701"/>
    <s v="PD022701"/>
    <s v="Serviços de Publicidade Eletrônica"/>
    <n v="131.63999999999999"/>
    <m/>
    <x v="0"/>
    <m/>
    <m/>
    <m/>
    <s v="2 - FATURADO"/>
    <n v="0"/>
    <x v="0"/>
    <x v="1"/>
    <m/>
  </r>
  <r>
    <x v="751"/>
    <s v="44.558.856/0001-52"/>
    <s v="ND-POUPATEMPO 4.0"/>
    <n v="6884"/>
    <d v="2025-09-03T00:00:00"/>
    <s v="PPT00610"/>
    <s v="PPT00610"/>
    <d v="2025-09-01T00:00:00"/>
    <n v="24801.98"/>
    <d v="2025-10-03T00:00:00"/>
    <s v="PPT00610"/>
    <s v="PP00610"/>
    <s v="IMPLANTACAO E OPERACAO DO POUPATEMPO PROMISSAO"/>
    <n v="24801.98"/>
    <d v="2025-09-01T00:00:00"/>
    <x v="0"/>
    <m/>
    <s v="PD-PRC-2021/02590"/>
    <m/>
    <s v="2 - FATURADO"/>
    <n v="0"/>
    <x v="0"/>
    <x v="12"/>
    <m/>
  </r>
  <r>
    <x v="751"/>
    <s v="44.558.856/0001-52"/>
    <s v="NF SERVICOS"/>
    <n v="193802"/>
    <d v="2025-09-11T00:00:00"/>
    <n v="2025436"/>
    <d v="2025-09-11T00:00:00"/>
    <d v="2025-08-01T00:00:00"/>
    <n v="687.6"/>
    <d v="2025-10-11T00:00:00"/>
    <s v="E0230618"/>
    <s v="PD023618"/>
    <s v="PREFEITURA CADASTRO"/>
    <n v="654.6"/>
    <d v="2025-08-01T00:00:00"/>
    <x v="0"/>
    <s v="005/2023"/>
    <s v="002/2023"/>
    <s v="PD-PRC-2023/00487 - 359.00006067/2024-74 - APPS/ITO"/>
    <s v="2 - FATURADO"/>
    <n v="0"/>
    <x v="0"/>
    <x v="0"/>
    <m/>
  </r>
  <r>
    <x v="752"/>
    <s v="44.563.575/0001-98"/>
    <s v="NF SERVICOS DO"/>
    <n v="347275"/>
    <d v="2025-08-08T00:00:00"/>
    <n v="354063"/>
    <d v="2025-08-08T00:00:00"/>
    <m/>
    <n v="276.57"/>
    <d v="2025-09-07T00:00:00"/>
    <s v="E0220649"/>
    <s v="PD022649"/>
    <s v="Serviços de Publicidade Eletrônica"/>
    <n v="263.29000000000002"/>
    <m/>
    <x v="0"/>
    <m/>
    <m/>
    <m/>
    <s v="2 - FATURADO"/>
    <n v="23"/>
    <x v="2"/>
    <x v="1"/>
    <m/>
  </r>
  <r>
    <x v="752"/>
    <s v="44.563.575/0001-98"/>
    <s v="NF SERVICOS DO"/>
    <n v="347631"/>
    <d v="2025-08-08T00:00:00"/>
    <n v="354419"/>
    <d v="2025-08-08T00:00:00"/>
    <m/>
    <n v="230.47"/>
    <d v="2025-09-07T00:00:00"/>
    <s v="E0220649"/>
    <s v="PD022649"/>
    <s v="Serviços de Publicidade Eletrônica"/>
    <n v="219.41"/>
    <m/>
    <x v="0"/>
    <m/>
    <m/>
    <m/>
    <s v="2 - FATURADO"/>
    <n v="23"/>
    <x v="2"/>
    <x v="1"/>
    <m/>
  </r>
  <r>
    <x v="752"/>
    <s v="44.563.575/0001-98"/>
    <s v="NF SERVICOS DO"/>
    <n v="348745"/>
    <d v="2025-08-08T00:00:00"/>
    <n v="355533"/>
    <d v="2025-08-11T00:00:00"/>
    <m/>
    <n v="230.47"/>
    <d v="2025-09-10T00:00:00"/>
    <s v="E0220649"/>
    <s v="PD022649"/>
    <s v="Serviços de Publicidade Eletrônica"/>
    <n v="219.41"/>
    <m/>
    <x v="0"/>
    <m/>
    <m/>
    <m/>
    <s v="2 - FATURADO"/>
    <n v="20"/>
    <x v="2"/>
    <x v="1"/>
    <m/>
  </r>
  <r>
    <x v="752"/>
    <s v="44.563.575/0001-98"/>
    <s v="NF SERVICOS DO"/>
    <n v="350014"/>
    <d v="2025-08-14T00:00:00"/>
    <n v="356808"/>
    <d v="2025-08-15T00:00:00"/>
    <m/>
    <n v="184.38"/>
    <d v="2025-09-14T00:00:00"/>
    <s v="E0220649"/>
    <s v="PD022649"/>
    <s v="Serviços de Publicidade Eletrônica"/>
    <n v="175.53"/>
    <m/>
    <x v="0"/>
    <m/>
    <m/>
    <m/>
    <s v="2 - FATURADO"/>
    <n v="16"/>
    <x v="2"/>
    <x v="1"/>
    <m/>
  </r>
  <r>
    <x v="752"/>
    <s v="44.563.575/0001-98"/>
    <s v="NF SERVICOS DO"/>
    <n v="350187"/>
    <d v="2025-08-15T00:00:00"/>
    <n v="356986"/>
    <d v="2025-08-18T00:00:00"/>
    <m/>
    <n v="184.38"/>
    <d v="2025-09-17T00:00:00"/>
    <s v="E0220649"/>
    <s v="PD022649"/>
    <s v="Serviços de Publicidade Eletrônica"/>
    <n v="175.53"/>
    <m/>
    <x v="0"/>
    <m/>
    <m/>
    <m/>
    <s v="2 - FATURADO"/>
    <n v="13"/>
    <x v="2"/>
    <x v="1"/>
    <m/>
  </r>
  <r>
    <x v="752"/>
    <s v="44.563.575/0001-98"/>
    <s v="NF SERVICOS DO"/>
    <n v="350606"/>
    <d v="2025-08-18T00:00:00"/>
    <n v="357406"/>
    <d v="2025-08-19T00:00:00"/>
    <m/>
    <n v="184.38"/>
    <d v="2025-09-18T00:00:00"/>
    <s v="E0220649"/>
    <s v="PD022649"/>
    <s v="Serviços de Publicidade Eletrônica"/>
    <n v="175.53"/>
    <m/>
    <x v="0"/>
    <m/>
    <m/>
    <m/>
    <s v="2 - FATURADO"/>
    <n v="12"/>
    <x v="2"/>
    <x v="1"/>
    <m/>
  </r>
  <r>
    <x v="752"/>
    <s v="44.563.575/0001-98"/>
    <s v="NF SERVICOS DO"/>
    <n v="351057"/>
    <d v="2025-08-20T00:00:00"/>
    <n v="357863"/>
    <d v="2025-08-21T00:00:00"/>
    <m/>
    <n v="184.38"/>
    <d v="2025-09-20T00:00:00"/>
    <s v="E0220649"/>
    <s v="PD022649"/>
    <s v="Serviços de Publicidade Eletrônica"/>
    <n v="175.53"/>
    <m/>
    <x v="0"/>
    <m/>
    <m/>
    <m/>
    <s v="2 - FATURADO"/>
    <n v="10"/>
    <x v="2"/>
    <x v="1"/>
    <m/>
  </r>
  <r>
    <x v="752"/>
    <s v="44.563.575/0001-98"/>
    <s v="NF SERVICOS DO"/>
    <n v="351546"/>
    <d v="2025-08-21T00:00:00"/>
    <n v="358353"/>
    <d v="2025-08-22T00:00:00"/>
    <m/>
    <n v="184.38"/>
    <d v="2025-09-21T00:00:00"/>
    <s v="E0220649"/>
    <s v="PD022649"/>
    <s v="Serviços de Publicidade Eletrônica"/>
    <n v="175.53"/>
    <m/>
    <x v="0"/>
    <m/>
    <m/>
    <m/>
    <s v="2 - FATURADO"/>
    <n v="9"/>
    <x v="2"/>
    <x v="1"/>
    <m/>
  </r>
  <r>
    <x v="752"/>
    <s v="44.563.575/0001-98"/>
    <s v="NF SERVICOS DO"/>
    <n v="352266"/>
    <d v="2025-08-26T00:00:00"/>
    <n v="359073"/>
    <d v="2025-08-27T00:00:00"/>
    <m/>
    <n v="184.38"/>
    <d v="2025-09-26T00:00:00"/>
    <s v="E0220649"/>
    <s v="PD022649"/>
    <s v="Serviços de Publicidade Eletrônica"/>
    <n v="175.53"/>
    <m/>
    <x v="0"/>
    <m/>
    <m/>
    <m/>
    <s v="2 - FATURADO"/>
    <n v="4"/>
    <x v="2"/>
    <x v="1"/>
    <m/>
  </r>
  <r>
    <x v="752"/>
    <s v="44.563.575/0001-98"/>
    <s v="NF SERVICOS DO"/>
    <n v="352422"/>
    <d v="2025-08-26T00:00:00"/>
    <n v="359229"/>
    <d v="2025-08-27T00:00:00"/>
    <m/>
    <n v="230.47"/>
    <d v="2025-09-26T00:00:00"/>
    <s v="E0220649"/>
    <s v="PD022649"/>
    <s v="Serviços de Publicidade Eletrônica"/>
    <n v="219.41"/>
    <m/>
    <x v="0"/>
    <m/>
    <m/>
    <m/>
    <s v="2 - FATURADO"/>
    <n v="4"/>
    <x v="2"/>
    <x v="1"/>
    <m/>
  </r>
  <r>
    <x v="752"/>
    <s v="44.563.575/0001-98"/>
    <s v="NF SERVICOS DO"/>
    <n v="352464"/>
    <d v="2025-08-26T00:00:00"/>
    <n v="359271"/>
    <d v="2025-08-27T00:00:00"/>
    <m/>
    <n v="230.47"/>
    <d v="2025-09-26T00:00:00"/>
    <s v="E0220649"/>
    <s v="PD022649"/>
    <s v="Serviços de Publicidade Eletrônica"/>
    <n v="219.41"/>
    <m/>
    <x v="0"/>
    <m/>
    <m/>
    <m/>
    <s v="2 - FATURADO"/>
    <n v="4"/>
    <x v="2"/>
    <x v="1"/>
    <m/>
  </r>
  <r>
    <x v="752"/>
    <s v="44.563.575/0001-98"/>
    <s v="NF SERVICOS DO"/>
    <n v="354376"/>
    <d v="2025-09-10T00:00:00"/>
    <n v="361186"/>
    <d v="2025-09-10T00:00:00"/>
    <m/>
    <n v="230.47"/>
    <d v="2025-10-10T00:00:00"/>
    <s v="E0220649"/>
    <s v="PD022649"/>
    <s v="Serviços de Publicidade Eletrônica"/>
    <n v="219.41"/>
    <m/>
    <x v="0"/>
    <m/>
    <m/>
    <m/>
    <s v="2 - FATURADO"/>
    <n v="0"/>
    <x v="0"/>
    <x v="1"/>
    <m/>
  </r>
  <r>
    <x v="752"/>
    <s v="44.563.575/0001-98"/>
    <s v="NF SERVICOS DO"/>
    <n v="359096"/>
    <d v="2025-09-26T00:00:00"/>
    <n v="365911"/>
    <d v="2025-09-29T00:00:00"/>
    <m/>
    <n v="184.38"/>
    <d v="2025-10-29T00:00:00"/>
    <s v="E0220649"/>
    <s v="PD022649"/>
    <s v="Serviços de Publicidade Eletrônica"/>
    <n v="175.53"/>
    <m/>
    <x v="0"/>
    <m/>
    <m/>
    <m/>
    <s v="2 - FATURADO"/>
    <n v="0"/>
    <x v="0"/>
    <x v="1"/>
    <m/>
  </r>
  <r>
    <x v="752"/>
    <s v="44.563.575/0001-98"/>
    <s v="NF SERVICOS DO"/>
    <n v="359097"/>
    <d v="2025-09-26T00:00:00"/>
    <n v="365912"/>
    <d v="2025-09-29T00:00:00"/>
    <m/>
    <n v="184.38"/>
    <d v="2025-10-29T00:00:00"/>
    <s v="E0220649"/>
    <s v="PD022649"/>
    <s v="Serviços de Publicidade Eletrônica"/>
    <n v="175.53"/>
    <m/>
    <x v="0"/>
    <m/>
    <m/>
    <m/>
    <s v="2 - FATURADO"/>
    <n v="0"/>
    <x v="0"/>
    <x v="1"/>
    <m/>
  </r>
  <r>
    <x v="752"/>
    <s v="44.563.575/0001-98"/>
    <s v="NF SERVICOS DO"/>
    <n v="359098"/>
    <d v="2025-09-26T00:00:00"/>
    <n v="365913"/>
    <d v="2025-09-29T00:00:00"/>
    <m/>
    <n v="184.38"/>
    <d v="2025-10-29T00:00:00"/>
    <s v="E0220649"/>
    <s v="PD022649"/>
    <s v="Serviços de Publicidade Eletrônica"/>
    <n v="175.53"/>
    <m/>
    <x v="0"/>
    <m/>
    <m/>
    <m/>
    <s v="2 - FATURADO"/>
    <n v="0"/>
    <x v="0"/>
    <x v="1"/>
    <m/>
  </r>
  <r>
    <x v="753"/>
    <s v="44.563.583/0001-34"/>
    <s v="ND-JUROS RECEBIMENTO"/>
    <s v="293465-1-NDJ1"/>
    <d v="2024-12-11T00:00:00"/>
    <n v="299866"/>
    <m/>
    <m/>
    <n v="2.93"/>
    <d v="2025-01-10T00:00:00"/>
    <m/>
    <m/>
    <s v="Nota de Debito Juros"/>
    <n v="2.93"/>
    <m/>
    <x v="0"/>
    <m/>
    <m/>
    <m/>
    <s v="2 - FATURADO"/>
    <n v="263"/>
    <x v="1"/>
    <x v="2"/>
    <m/>
  </r>
  <r>
    <x v="753"/>
    <s v="44.563.583/0001-34"/>
    <s v="ND-JUROS RECEBIMENTO"/>
    <s v="293595-1-NDJ1"/>
    <d v="2024-12-11T00:00:00"/>
    <n v="299996"/>
    <m/>
    <m/>
    <n v="0.88"/>
    <d v="2025-01-10T00:00:00"/>
    <m/>
    <m/>
    <s v="Nota de Debito Juros"/>
    <n v="0.88"/>
    <m/>
    <x v="0"/>
    <m/>
    <m/>
    <m/>
    <s v="2 - FATURADO"/>
    <n v="263"/>
    <x v="1"/>
    <x v="2"/>
    <m/>
  </r>
  <r>
    <x v="753"/>
    <s v="44.563.583/0001-34"/>
    <s v="ND-JUROS RECEBIMENTO"/>
    <s v="293930-1-NDJ1"/>
    <d v="2024-12-11T00:00:00"/>
    <n v="300335"/>
    <m/>
    <m/>
    <n v="4.45"/>
    <d v="2025-01-10T00:00:00"/>
    <m/>
    <m/>
    <s v="Nota de Debito Juros"/>
    <n v="4.45"/>
    <m/>
    <x v="0"/>
    <m/>
    <m/>
    <m/>
    <s v="2 - FATURADO"/>
    <n v="263"/>
    <x v="1"/>
    <x v="2"/>
    <m/>
  </r>
  <r>
    <x v="753"/>
    <s v="44.563.583/0001-34"/>
    <s v="ND-JUROS RECEBIMENTO"/>
    <s v="294242-1-NDJ1"/>
    <d v="2024-12-11T00:00:00"/>
    <n v="300647"/>
    <m/>
    <m/>
    <n v="1.02"/>
    <d v="2025-01-10T00:00:00"/>
    <m/>
    <m/>
    <s v="Nota de Debito Juros"/>
    <n v="1.02"/>
    <m/>
    <x v="0"/>
    <m/>
    <m/>
    <m/>
    <s v="2 - FATURADO"/>
    <n v="263"/>
    <x v="1"/>
    <x v="2"/>
    <m/>
  </r>
  <r>
    <x v="753"/>
    <s v="44.563.583/0001-34"/>
    <s v="ND-JUROS RECEBIMENTO"/>
    <s v="295678-1-NDJ1"/>
    <d v="2024-12-11T00:00:00"/>
    <n v="302083"/>
    <m/>
    <m/>
    <n v="3.07"/>
    <d v="2025-01-10T00:00:00"/>
    <m/>
    <m/>
    <s v="Nota de Debito Juros"/>
    <n v="3.07"/>
    <m/>
    <x v="0"/>
    <m/>
    <m/>
    <m/>
    <s v="2 - FATURADO"/>
    <n v="263"/>
    <x v="1"/>
    <x v="2"/>
    <m/>
  </r>
  <r>
    <x v="753"/>
    <s v="44.563.583/0001-34"/>
    <s v="ND-JUROS RECEBIMENTO"/>
    <s v="296513-1-NDJ1"/>
    <d v="2024-12-11T00:00:00"/>
    <n v="302923"/>
    <m/>
    <m/>
    <n v="1.58"/>
    <d v="2025-01-10T00:00:00"/>
    <m/>
    <m/>
    <s v="Nota de Debito Juros"/>
    <n v="1.58"/>
    <m/>
    <x v="0"/>
    <m/>
    <m/>
    <m/>
    <s v="2 - FATURADO"/>
    <n v="263"/>
    <x v="1"/>
    <x v="2"/>
    <m/>
  </r>
  <r>
    <x v="753"/>
    <s v="44.563.583/0001-34"/>
    <s v="NF SERVICOS DO"/>
    <n v="353279"/>
    <d v="2025-09-08T00:00:00"/>
    <n v="360088"/>
    <d v="2025-09-08T00:00:00"/>
    <m/>
    <n v="1152.3699999999999"/>
    <d v="2025-10-08T00:00:00"/>
    <s v="E0220699"/>
    <s v="PD022699"/>
    <s v="Serviços de Publicidade Eletrônica"/>
    <n v="1097.06"/>
    <m/>
    <x v="0"/>
    <m/>
    <m/>
    <m/>
    <s v="2 - FATURADO"/>
    <n v="0"/>
    <x v="0"/>
    <x v="1"/>
    <m/>
  </r>
  <r>
    <x v="753"/>
    <s v="44.563.583/0001-34"/>
    <s v="NF SERVICOS DO"/>
    <n v="353844"/>
    <d v="2025-09-08T00:00:00"/>
    <n v="360653"/>
    <d v="2025-09-08T00:00:00"/>
    <m/>
    <n v="1982.08"/>
    <d v="2025-10-08T00:00:00"/>
    <s v="E0220699"/>
    <s v="PD022699"/>
    <s v="Serviços de Publicidade Eletrônica"/>
    <n v="1886.94"/>
    <m/>
    <x v="0"/>
    <m/>
    <m/>
    <m/>
    <s v="2 - FATURADO"/>
    <n v="0"/>
    <x v="0"/>
    <x v="1"/>
    <m/>
  </r>
  <r>
    <x v="753"/>
    <s v="44.563.583/0001-34"/>
    <s v="NF SERVICOS DO"/>
    <n v="353896"/>
    <d v="2025-09-08T00:00:00"/>
    <n v="360705"/>
    <d v="2025-09-08T00:00:00"/>
    <m/>
    <n v="599.23"/>
    <d v="2025-10-08T00:00:00"/>
    <s v="E0220699"/>
    <s v="PD022699"/>
    <s v="Serviços de Publicidade Eletrônica"/>
    <n v="570.47"/>
    <m/>
    <x v="0"/>
    <m/>
    <m/>
    <m/>
    <s v="2 - FATURADO"/>
    <n v="0"/>
    <x v="0"/>
    <x v="1"/>
    <m/>
  </r>
  <r>
    <x v="753"/>
    <s v="44.563.583/0001-34"/>
    <s v="NF SERVICOS DO"/>
    <n v="354057"/>
    <d v="2025-09-09T00:00:00"/>
    <n v="360867"/>
    <d v="2025-09-09T00:00:00"/>
    <m/>
    <n v="460.95"/>
    <d v="2025-10-09T00:00:00"/>
    <s v="E0220699"/>
    <s v="PD022699"/>
    <s v="Serviços de Publicidade Eletrônica"/>
    <n v="438.82"/>
    <m/>
    <x v="0"/>
    <m/>
    <m/>
    <m/>
    <s v="2 - FATURADO"/>
    <n v="0"/>
    <x v="0"/>
    <x v="1"/>
    <m/>
  </r>
  <r>
    <x v="753"/>
    <s v="44.563.583/0001-34"/>
    <s v="NF SERVICOS DO"/>
    <n v="354592"/>
    <d v="2025-09-10T00:00:00"/>
    <n v="361402"/>
    <d v="2025-09-10T00:00:00"/>
    <m/>
    <n v="967.99"/>
    <d v="2025-10-10T00:00:00"/>
    <s v="E0220699"/>
    <s v="PD022699"/>
    <s v="Serviços de Publicidade Eletrônica"/>
    <n v="921.53"/>
    <m/>
    <x v="0"/>
    <m/>
    <m/>
    <m/>
    <s v="2 - FATURADO"/>
    <n v="0"/>
    <x v="0"/>
    <x v="1"/>
    <m/>
  </r>
  <r>
    <x v="753"/>
    <s v="44.563.583/0001-34"/>
    <s v="NF SERVICOS DO"/>
    <n v="354935"/>
    <d v="2025-09-10T00:00:00"/>
    <n v="361745"/>
    <d v="2025-09-10T00:00:00"/>
    <m/>
    <n v="1382.85"/>
    <d v="2025-10-10T00:00:00"/>
    <s v="E0220699"/>
    <s v="PD022699"/>
    <s v="Serviços de Publicidade Eletrônica"/>
    <n v="1316.47"/>
    <m/>
    <x v="0"/>
    <m/>
    <m/>
    <m/>
    <s v="2 - FATURADO"/>
    <n v="0"/>
    <x v="0"/>
    <x v="1"/>
    <m/>
  </r>
  <r>
    <x v="753"/>
    <s v="44.563.583/0001-34"/>
    <s v="NF SERVICOS DO"/>
    <n v="355301"/>
    <d v="2025-09-10T00:00:00"/>
    <n v="362111"/>
    <d v="2025-09-10T00:00:00"/>
    <m/>
    <n v="507.05"/>
    <d v="2025-10-10T00:00:00"/>
    <s v="E0220699"/>
    <s v="PD022699"/>
    <s v="Serviços de Publicidade Eletrônica"/>
    <n v="482.71"/>
    <m/>
    <x v="0"/>
    <m/>
    <m/>
    <m/>
    <s v="2 - FATURADO"/>
    <n v="0"/>
    <x v="0"/>
    <x v="1"/>
    <m/>
  </r>
  <r>
    <x v="753"/>
    <s v="44.563.583/0001-34"/>
    <s v="NF SERVICOS DO"/>
    <n v="355631"/>
    <d v="2025-09-10T00:00:00"/>
    <n v="362441"/>
    <d v="2025-09-11T00:00:00"/>
    <m/>
    <n v="276.57"/>
    <d v="2025-10-11T00:00:00"/>
    <s v="E0220699"/>
    <s v="PD022699"/>
    <s v="Serviços de Publicidade Eletrônica"/>
    <n v="263.29000000000002"/>
    <m/>
    <x v="0"/>
    <m/>
    <m/>
    <m/>
    <s v="2 - FATURADO"/>
    <n v="0"/>
    <x v="0"/>
    <x v="1"/>
    <m/>
  </r>
  <r>
    <x v="753"/>
    <s v="44.563.583/0001-34"/>
    <s v="NF SERVICOS"/>
    <n v="193765"/>
    <d v="2025-09-11T00:00:00"/>
    <n v="2025399"/>
    <d v="2025-09-11T00:00:00"/>
    <d v="2025-08-01T00:00:00"/>
    <n v="644.4"/>
    <d v="2025-10-11T00:00:00"/>
    <s v="E0250163"/>
    <s v="PD025141"/>
    <s v="PREFEITURA CADASTRO"/>
    <n v="0"/>
    <d v="2025-08-01T00:00:00"/>
    <x v="0"/>
    <d v="2025-01-01T00:00:00"/>
    <m/>
    <s v="359.00001485/2025-56-ITO/APPS"/>
    <s v="2 - FATURADO"/>
    <n v="0"/>
    <x v="0"/>
    <x v="0"/>
    <m/>
  </r>
  <r>
    <x v="753"/>
    <s v="44.563.583/0001-34"/>
    <s v="NF SERVICOS DO"/>
    <n v="356167"/>
    <d v="2025-09-12T00:00:00"/>
    <n v="362980"/>
    <d v="2025-09-15T00:00:00"/>
    <m/>
    <n v="1060.18"/>
    <d v="2025-10-15T00:00:00"/>
    <s v="E0220699"/>
    <s v="PD022699"/>
    <s v="Serviços de Publicidade Eletrônica"/>
    <n v="1009.29"/>
    <m/>
    <x v="0"/>
    <m/>
    <m/>
    <m/>
    <s v="2 - FATURADO"/>
    <n v="0"/>
    <x v="0"/>
    <x v="1"/>
    <m/>
  </r>
  <r>
    <x v="753"/>
    <s v="44.563.583/0001-34"/>
    <s v="NF SERVICOS DO"/>
    <n v="356488"/>
    <d v="2025-09-15T00:00:00"/>
    <n v="363301"/>
    <d v="2025-09-16T00:00:00"/>
    <m/>
    <n v="691.42"/>
    <d v="2025-10-16T00:00:00"/>
    <s v="E0220699"/>
    <s v="PD022699"/>
    <s v="Serviços de Publicidade Eletrônica"/>
    <n v="658.23"/>
    <m/>
    <x v="0"/>
    <m/>
    <m/>
    <m/>
    <s v="2 - FATURADO"/>
    <n v="0"/>
    <x v="0"/>
    <x v="1"/>
    <m/>
  </r>
  <r>
    <x v="753"/>
    <s v="44.563.583/0001-34"/>
    <s v="NF SERVICOS DO"/>
    <n v="356649"/>
    <d v="2025-09-16T00:00:00"/>
    <n v="363463"/>
    <d v="2025-09-17T00:00:00"/>
    <m/>
    <n v="1521.13"/>
    <d v="2025-10-17T00:00:00"/>
    <s v="E0220699"/>
    <s v="PD022699"/>
    <s v="Serviços de Publicidade Eletrônica"/>
    <n v="1448.12"/>
    <m/>
    <x v="0"/>
    <m/>
    <m/>
    <m/>
    <s v="2 - FATURADO"/>
    <n v="0"/>
    <x v="0"/>
    <x v="1"/>
    <m/>
  </r>
  <r>
    <x v="753"/>
    <s v="44.563.583/0001-34"/>
    <s v="NF SERVICOS DO"/>
    <n v="357191"/>
    <d v="2025-09-17T00:00:00"/>
    <n v="364004"/>
    <d v="2025-09-18T00:00:00"/>
    <m/>
    <n v="276.57"/>
    <d v="2025-10-18T00:00:00"/>
    <s v="E0220699"/>
    <s v="PD022699"/>
    <s v="Serviços de Publicidade Eletrônica"/>
    <n v="263.29000000000002"/>
    <m/>
    <x v="0"/>
    <m/>
    <m/>
    <m/>
    <s v="2 - FATURADO"/>
    <n v="0"/>
    <x v="0"/>
    <x v="1"/>
    <m/>
  </r>
  <r>
    <x v="753"/>
    <s v="44.563.583/0001-34"/>
    <s v="NF SERVICOS DO"/>
    <n v="357519"/>
    <d v="2025-09-19T00:00:00"/>
    <n v="364332"/>
    <d v="2025-09-22T00:00:00"/>
    <m/>
    <n v="507.05"/>
    <d v="2025-10-22T00:00:00"/>
    <s v="E0220699"/>
    <s v="PD022699"/>
    <s v="Serviços de Publicidade Eletrônica"/>
    <n v="482.71"/>
    <m/>
    <x v="0"/>
    <m/>
    <m/>
    <m/>
    <s v="2 - FATURADO"/>
    <n v="0"/>
    <x v="0"/>
    <x v="1"/>
    <m/>
  </r>
  <r>
    <x v="753"/>
    <s v="44.563.583/0001-34"/>
    <s v="NF SERVICOS DO"/>
    <n v="358297"/>
    <d v="2025-09-23T00:00:00"/>
    <n v="365112"/>
    <d v="2025-09-24T00:00:00"/>
    <m/>
    <n v="1060.18"/>
    <d v="2025-10-24T00:00:00"/>
    <s v="E0220699"/>
    <s v="PD022699"/>
    <s v="Serviços de Publicidade Eletrônica"/>
    <n v="1009.29"/>
    <m/>
    <x v="0"/>
    <m/>
    <m/>
    <m/>
    <s v="2 - FATURADO"/>
    <n v="0"/>
    <x v="0"/>
    <x v="1"/>
    <m/>
  </r>
  <r>
    <x v="753"/>
    <s v="44.563.583/0001-34"/>
    <s v="NF SERVICOS DO"/>
    <n v="359139"/>
    <d v="2025-09-26T00:00:00"/>
    <n v="365954"/>
    <d v="2025-09-29T00:00:00"/>
    <m/>
    <n v="875.8"/>
    <d v="2025-10-29T00:00:00"/>
    <s v="E0220699"/>
    <s v="PD022699"/>
    <s v="Serviços de Publicidade Eletrônica"/>
    <n v="833.76"/>
    <m/>
    <x v="0"/>
    <m/>
    <m/>
    <m/>
    <s v="2 - FATURADO"/>
    <n v="0"/>
    <x v="0"/>
    <x v="1"/>
    <m/>
  </r>
  <r>
    <x v="753"/>
    <s v="44.563.583/0001-34"/>
    <s v="NF SERVICOS DO"/>
    <n v="359353"/>
    <d v="2025-09-29T00:00:00"/>
    <n v="366168"/>
    <d v="2025-09-30T00:00:00"/>
    <m/>
    <n v="460.95"/>
    <d v="2025-10-30T00:00:00"/>
    <s v="E0220699"/>
    <s v="PD022699"/>
    <s v="Serviços de Publicidade Eletrônica"/>
    <n v="438.82"/>
    <m/>
    <x v="0"/>
    <m/>
    <m/>
    <m/>
    <s v="2 - FATURADO"/>
    <n v="0"/>
    <x v="0"/>
    <x v="1"/>
    <m/>
  </r>
  <r>
    <x v="754"/>
    <s v="44.563.591/0001-80"/>
    <s v="NF SERVICOS E_GOV"/>
    <n v="177782"/>
    <d v="2025-01-16T00:00:00"/>
    <n v="1906721"/>
    <d v="2025-01-16T00:00:00"/>
    <m/>
    <n v="109.89"/>
    <d v="2025-02-15T00:00:00"/>
    <m/>
    <m/>
    <s v="Certificado e-CPF A3 (renovação) - 36 meses Gov"/>
    <n v="104.62"/>
    <m/>
    <x v="0"/>
    <m/>
    <m/>
    <m/>
    <s v="2 - FATURADO"/>
    <n v="227"/>
    <x v="1"/>
    <x v="1"/>
    <m/>
  </r>
  <r>
    <x v="754"/>
    <s v="44.563.591/0001-80"/>
    <s v="NF SERVICOS DO"/>
    <n v="356860"/>
    <d v="2025-09-16T00:00:00"/>
    <n v="363673"/>
    <d v="2025-09-17T00:00:00"/>
    <m/>
    <n v="645.33000000000004"/>
    <d v="2025-10-17T00:00:00"/>
    <s v="E0220764"/>
    <s v="PD022764"/>
    <s v="Serviços de Publicidade Eletrônica"/>
    <n v="614.35"/>
    <m/>
    <x v="0"/>
    <m/>
    <m/>
    <m/>
    <s v="2 - FATURADO"/>
    <n v="0"/>
    <x v="0"/>
    <x v="1"/>
    <m/>
  </r>
  <r>
    <x v="754"/>
    <s v="44.563.591/0001-80"/>
    <s v="NF SERVICOS DO"/>
    <n v="357818"/>
    <d v="2025-09-19T00:00:00"/>
    <n v="364631"/>
    <d v="2025-09-22T00:00:00"/>
    <m/>
    <n v="599.23"/>
    <d v="2025-10-22T00:00:00"/>
    <s v="E0220764"/>
    <s v="PD022764"/>
    <s v="Serviços de Publicidade Eletrônica"/>
    <n v="570.47"/>
    <m/>
    <x v="0"/>
    <m/>
    <m/>
    <m/>
    <s v="2 - FATURADO"/>
    <n v="0"/>
    <x v="0"/>
    <x v="1"/>
    <m/>
  </r>
  <r>
    <x v="754"/>
    <s v="44.563.591/0001-80"/>
    <s v="NF SERVICOS DO"/>
    <n v="358184"/>
    <d v="2025-09-23T00:00:00"/>
    <n v="364999"/>
    <d v="2025-09-24T00:00:00"/>
    <m/>
    <n v="553.14"/>
    <d v="2025-10-24T00:00:00"/>
    <s v="E0220764"/>
    <s v="PD022764"/>
    <s v="Serviços de Publicidade Eletrônica"/>
    <n v="526.59"/>
    <m/>
    <x v="0"/>
    <m/>
    <m/>
    <m/>
    <s v="2 - FATURADO"/>
    <n v="0"/>
    <x v="0"/>
    <x v="1"/>
    <m/>
  </r>
  <r>
    <x v="755"/>
    <s v="44.567.014/0001-67"/>
    <s v="NF SERVICOS DO"/>
    <n v="353562"/>
    <d v="2025-09-08T00:00:00"/>
    <n v="360371"/>
    <d v="2025-09-08T00:00:00"/>
    <m/>
    <n v="553.14"/>
    <d v="2025-10-08T00:00:00"/>
    <s v="E0231012"/>
    <s v="PD023993"/>
    <s v="Serviços de Publicidade Eletrônica"/>
    <n v="526.59"/>
    <m/>
    <x v="0"/>
    <m/>
    <m/>
    <m/>
    <s v="2 - FATURADO"/>
    <n v="0"/>
    <x v="0"/>
    <x v="1"/>
    <m/>
  </r>
  <r>
    <x v="755"/>
    <s v="44.567.014/0001-67"/>
    <s v="NF SERVICOS DO"/>
    <n v="353764"/>
    <d v="2025-09-08T00:00:00"/>
    <n v="360573"/>
    <d v="2025-09-08T00:00:00"/>
    <m/>
    <n v="414.85"/>
    <d v="2025-10-08T00:00:00"/>
    <s v="E0231012"/>
    <s v="PD023993"/>
    <s v="Serviços de Publicidade Eletrônica"/>
    <n v="394.94"/>
    <m/>
    <x v="0"/>
    <m/>
    <m/>
    <m/>
    <s v="2 - FATURADO"/>
    <n v="0"/>
    <x v="0"/>
    <x v="1"/>
    <m/>
  </r>
  <r>
    <x v="755"/>
    <s v="44.567.014/0001-67"/>
    <s v="NF SERVICOS DO"/>
    <n v="353786"/>
    <d v="2025-09-08T00:00:00"/>
    <n v="360595"/>
    <d v="2025-09-08T00:00:00"/>
    <m/>
    <n v="460.95"/>
    <d v="2025-10-08T00:00:00"/>
    <s v="E0231012"/>
    <s v="PD023993"/>
    <s v="Serviços de Publicidade Eletrônica"/>
    <n v="438.82"/>
    <m/>
    <x v="0"/>
    <m/>
    <m/>
    <m/>
    <s v="2 - FATURADO"/>
    <n v="0"/>
    <x v="0"/>
    <x v="1"/>
    <m/>
  </r>
  <r>
    <x v="756"/>
    <s v="44.568.277/0001-90"/>
    <s v="ND-JUROS RECEBIMENTO"/>
    <s v="299183-1-NDJ1"/>
    <d v="2025-02-24T00:00:00"/>
    <n v="305630"/>
    <m/>
    <m/>
    <n v="7.02"/>
    <d v="2025-03-26T00:00:00"/>
    <m/>
    <m/>
    <s v="Nota de Debito Juros"/>
    <n v="5.98"/>
    <m/>
    <x v="0"/>
    <m/>
    <m/>
    <m/>
    <s v="2 - FATURADO"/>
    <n v="188"/>
    <x v="1"/>
    <x v="2"/>
    <m/>
  </r>
  <r>
    <x v="756"/>
    <s v="44.568.277/0001-90"/>
    <s v="NF SERVICOS DO"/>
    <n v="352629"/>
    <d v="2025-08-27T00:00:00"/>
    <n v="359436"/>
    <d v="2025-08-28T00:00:00"/>
    <m/>
    <n v="276.57"/>
    <d v="2025-09-27T00:00:00"/>
    <s v="E0201194"/>
    <s v="PD201194"/>
    <s v="Serviços de Publicidade Eletrônica"/>
    <n v="263.29000000000002"/>
    <m/>
    <x v="0"/>
    <m/>
    <m/>
    <m/>
    <s v="2 - FATURADO"/>
    <n v="3"/>
    <x v="2"/>
    <x v="1"/>
    <m/>
  </r>
  <r>
    <x v="756"/>
    <s v="44.568.277/0001-90"/>
    <s v="NF SERVICOS DO"/>
    <n v="352797"/>
    <d v="2025-08-27T00:00:00"/>
    <n v="359604"/>
    <d v="2025-08-28T00:00:00"/>
    <m/>
    <n v="276.57"/>
    <d v="2025-09-27T00:00:00"/>
    <s v="E0201194"/>
    <s v="PD201194"/>
    <s v="Serviços de Publicidade Eletrônica"/>
    <n v="263.29000000000002"/>
    <m/>
    <x v="0"/>
    <m/>
    <m/>
    <m/>
    <s v="2 - FATURADO"/>
    <n v="3"/>
    <x v="2"/>
    <x v="1"/>
    <m/>
  </r>
  <r>
    <x v="756"/>
    <s v="44.568.277/0001-90"/>
    <s v="NF SERVICOS DO"/>
    <n v="353062"/>
    <d v="2025-08-28T00:00:00"/>
    <n v="359869"/>
    <d v="2025-08-29T00:00:00"/>
    <m/>
    <n v="322.67"/>
    <d v="2025-09-28T00:00:00"/>
    <s v="E0201194"/>
    <s v="PD201194"/>
    <s v="Serviços de Publicidade Eletrônica"/>
    <n v="307.18"/>
    <m/>
    <x v="0"/>
    <m/>
    <m/>
    <m/>
    <s v="2 - FATURADO"/>
    <n v="2"/>
    <x v="2"/>
    <x v="1"/>
    <m/>
  </r>
  <r>
    <x v="756"/>
    <s v="44.568.277/0001-90"/>
    <s v="NF SERVICOS DO"/>
    <n v="353063"/>
    <d v="2025-08-28T00:00:00"/>
    <n v="359870"/>
    <d v="2025-08-29T00:00:00"/>
    <m/>
    <n v="230.47"/>
    <d v="2025-09-28T00:00:00"/>
    <s v="E0201194"/>
    <s v="PD201194"/>
    <s v="Serviços de Publicidade Eletrônica"/>
    <n v="219.41"/>
    <m/>
    <x v="0"/>
    <m/>
    <m/>
    <m/>
    <s v="2 - FATURADO"/>
    <n v="2"/>
    <x v="2"/>
    <x v="1"/>
    <m/>
  </r>
  <r>
    <x v="756"/>
    <s v="44.568.277/0001-90"/>
    <s v="NF SERVICOS DO"/>
    <n v="353734"/>
    <d v="2025-09-08T00:00:00"/>
    <n v="360543"/>
    <d v="2025-09-08T00:00:00"/>
    <m/>
    <n v="368.76"/>
    <d v="2025-10-08T00:00:00"/>
    <s v="E0201194"/>
    <s v="PD201194"/>
    <s v="Serviços de Publicidade Eletrônica"/>
    <n v="351.06"/>
    <m/>
    <x v="0"/>
    <m/>
    <m/>
    <m/>
    <s v="2 - FATURADO"/>
    <n v="0"/>
    <x v="0"/>
    <x v="1"/>
    <m/>
  </r>
  <r>
    <x v="756"/>
    <s v="44.568.277/0001-90"/>
    <s v="NF SERVICOS DO"/>
    <n v="356233"/>
    <d v="2025-09-12T00:00:00"/>
    <n v="363046"/>
    <d v="2025-09-15T00:00:00"/>
    <m/>
    <n v="322.67"/>
    <d v="2025-10-15T00:00:00"/>
    <s v="E0201194"/>
    <s v="PD201194"/>
    <s v="Serviços de Publicidade Eletrônica"/>
    <n v="307.18"/>
    <m/>
    <x v="0"/>
    <m/>
    <m/>
    <m/>
    <s v="2 - FATURADO"/>
    <n v="0"/>
    <x v="0"/>
    <x v="1"/>
    <m/>
  </r>
  <r>
    <x v="756"/>
    <s v="44.568.277/0001-90"/>
    <s v="NF SERVICOS DO"/>
    <n v="357221"/>
    <d v="2025-09-18T00:00:00"/>
    <n v="364034"/>
    <d v="2025-09-19T00:00:00"/>
    <m/>
    <n v="276.57"/>
    <d v="2025-10-19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756"/>
    <s v="44.568.277/0001-90"/>
    <s v="NF SERVICOS DO"/>
    <n v="357401"/>
    <d v="2025-09-18T00:00:00"/>
    <n v="364214"/>
    <d v="2025-09-19T00:00:00"/>
    <m/>
    <n v="276.57"/>
    <d v="2025-10-19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756"/>
    <s v="44.568.277/0001-90"/>
    <s v="NF SERVICOS DO"/>
    <n v="357554"/>
    <d v="2025-09-19T00:00:00"/>
    <n v="364367"/>
    <d v="2025-09-22T00:00:00"/>
    <m/>
    <n v="276.57"/>
    <d v="2025-10-22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756"/>
    <s v="44.568.277/0001-90"/>
    <s v="NF SERVICOS DO"/>
    <n v="357724"/>
    <d v="2025-09-19T00:00:00"/>
    <n v="364537"/>
    <d v="2025-09-22T00:00:00"/>
    <m/>
    <n v="368.76"/>
    <d v="2025-10-22T00:00:00"/>
    <s v="E0201194"/>
    <s v="PD201194"/>
    <s v="Serviços de Publicidade Eletrônica"/>
    <n v="351.06"/>
    <m/>
    <x v="0"/>
    <m/>
    <m/>
    <m/>
    <s v="2 - FATURADO"/>
    <n v="0"/>
    <x v="0"/>
    <x v="1"/>
    <m/>
  </r>
  <r>
    <x v="756"/>
    <s v="44.568.277/0001-90"/>
    <s v="NF SERVICOS DO"/>
    <n v="358079"/>
    <d v="2025-09-22T00:00:00"/>
    <n v="364894"/>
    <d v="2025-09-23T00:00:00"/>
    <m/>
    <n v="276.57"/>
    <d v="2025-10-23T00:00:00"/>
    <s v="E0201194"/>
    <s v="PD201194"/>
    <s v="Serviços de Publicidade Eletrônica"/>
    <n v="263.29000000000002"/>
    <m/>
    <x v="0"/>
    <m/>
    <m/>
    <m/>
    <s v="2 - FATURADO"/>
    <n v="0"/>
    <x v="0"/>
    <x v="1"/>
    <m/>
  </r>
  <r>
    <x v="757"/>
    <s v="44.568.749/0001-05"/>
    <s v="NF SERVICOS DO"/>
    <n v="357896"/>
    <d v="2025-09-22T00:00:00"/>
    <n v="364711"/>
    <d v="2025-09-23T00:00:00"/>
    <m/>
    <n v="322.67"/>
    <d v="2025-10-23T00:00:00"/>
    <s v="E0250820"/>
    <s v="PD025820"/>
    <s v="Serviços de Publicidade Eletrônica"/>
    <n v="307.18"/>
    <m/>
    <x v="0"/>
    <m/>
    <m/>
    <m/>
    <s v="2 - FATURADO"/>
    <n v="0"/>
    <x v="0"/>
    <x v="1"/>
    <m/>
  </r>
  <r>
    <x v="757"/>
    <s v="44.568.749/0001-05"/>
    <s v="NF SERVICOS DO"/>
    <n v="357897"/>
    <d v="2025-09-22T00:00:00"/>
    <n v="364712"/>
    <d v="2025-09-23T00:00:00"/>
    <m/>
    <n v="460.95"/>
    <d v="2025-10-23T00:00:00"/>
    <s v="E0250820"/>
    <s v="PD025820"/>
    <s v="Serviços de Publicidade Eletrônica"/>
    <n v="438.82"/>
    <m/>
    <x v="0"/>
    <m/>
    <m/>
    <m/>
    <s v="2 - FATURADO"/>
    <n v="0"/>
    <x v="0"/>
    <x v="1"/>
    <m/>
  </r>
  <r>
    <x v="757"/>
    <s v="44.568.749/0001-05"/>
    <s v="NF SERVICOS DO"/>
    <n v="358380"/>
    <d v="2025-09-25T00:00:00"/>
    <n v="365195"/>
    <d v="2025-09-25T00:00:00"/>
    <m/>
    <n v="276.57"/>
    <d v="2025-10-25T00:00:00"/>
    <s v="E0250820"/>
    <s v="PD025820"/>
    <s v="Serviços de Publicidade Eletrônica"/>
    <n v="263.29000000000002"/>
    <m/>
    <x v="0"/>
    <m/>
    <m/>
    <m/>
    <s v="2 - FATURADO"/>
    <n v="0"/>
    <x v="0"/>
    <x v="1"/>
    <m/>
  </r>
  <r>
    <x v="757"/>
    <s v="44.568.749/0001-05"/>
    <s v="NF SERVICOS DO"/>
    <n v="358392"/>
    <d v="2025-09-25T00:00:00"/>
    <n v="365207"/>
    <d v="2025-09-25T00:00:00"/>
    <m/>
    <n v="414.85"/>
    <d v="2025-10-25T00:00:00"/>
    <s v="E0250820"/>
    <s v="PD025820"/>
    <s v="Serviços de Publicidade Eletrônica"/>
    <n v="394.94"/>
    <m/>
    <x v="0"/>
    <m/>
    <m/>
    <m/>
    <s v="2 - FATURADO"/>
    <n v="0"/>
    <x v="0"/>
    <x v="1"/>
    <m/>
  </r>
  <r>
    <x v="757"/>
    <s v="44.568.749/0001-05"/>
    <s v="NF SERVICOS DO"/>
    <n v="358633"/>
    <d v="2025-09-25T00:00:00"/>
    <n v="365448"/>
    <d v="2025-09-26T00:00:00"/>
    <m/>
    <n v="184.38"/>
    <d v="2025-10-26T00:00:00"/>
    <s v="E0250820"/>
    <s v="PD025820"/>
    <s v="Serviços de Publicidade Eletrônica"/>
    <n v="175.53"/>
    <m/>
    <x v="0"/>
    <m/>
    <m/>
    <m/>
    <s v="2 - FATURADO"/>
    <n v="0"/>
    <x v="0"/>
    <x v="1"/>
    <m/>
  </r>
  <r>
    <x v="757"/>
    <s v="44.568.749/0001-05"/>
    <s v="NF SERVICOS DO"/>
    <n v="359522"/>
    <d v="2025-09-29T00:00:00"/>
    <n v="366337"/>
    <d v="2025-09-30T00:00:00"/>
    <m/>
    <n v="230.47"/>
    <d v="2025-10-30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757"/>
    <s v="44.568.749/0001-05"/>
    <s v="NF SERVICOS DO"/>
    <n v="359523"/>
    <d v="2025-09-29T00:00:00"/>
    <n v="366338"/>
    <d v="2025-09-30T00:00:00"/>
    <m/>
    <n v="184.38"/>
    <d v="2025-10-30T00:00:00"/>
    <s v="E0250820"/>
    <s v="PD025820"/>
    <s v="Serviços de Publicidade Eletrônica"/>
    <n v="175.53"/>
    <m/>
    <x v="0"/>
    <m/>
    <m/>
    <m/>
    <s v="2 - FATURADO"/>
    <n v="0"/>
    <x v="0"/>
    <x v="1"/>
    <m/>
  </r>
  <r>
    <x v="757"/>
    <s v="44.568.749/0001-05"/>
    <s v="NF SERVICOS DO"/>
    <n v="359524"/>
    <d v="2025-09-29T00:00:00"/>
    <n v="366339"/>
    <d v="2025-09-30T00:00:00"/>
    <m/>
    <n v="230.47"/>
    <d v="2025-10-30T00:00:00"/>
    <s v="E0250820"/>
    <s v="PD025820"/>
    <s v="Serviços de Publicidade Eletrônica"/>
    <n v="219.41"/>
    <m/>
    <x v="0"/>
    <m/>
    <m/>
    <m/>
    <s v="2 - FATURADO"/>
    <n v="0"/>
    <x v="0"/>
    <x v="1"/>
    <m/>
  </r>
  <r>
    <x v="758"/>
    <s v="44.569.051/0001-04"/>
    <s v="ND-JUROS RECEBIMENTO"/>
    <s v="297302-1-NDJ1"/>
    <d v="2024-12-27T00:00:00"/>
    <n v="303729"/>
    <m/>
    <m/>
    <n v="2.0499999999999998"/>
    <d v="2025-01-26T00:00:00"/>
    <m/>
    <m/>
    <s v="Nota de Debito Juros"/>
    <n v="2.0499999999999998"/>
    <m/>
    <x v="0"/>
    <m/>
    <m/>
    <m/>
    <s v="2 - FATURADO"/>
    <n v="247"/>
    <x v="1"/>
    <x v="2"/>
    <m/>
  </r>
  <r>
    <x v="758"/>
    <s v="44.569.051/0001-04"/>
    <s v="NF SERVICOS DO"/>
    <n v="355365"/>
    <d v="2025-09-10T00:00:00"/>
    <n v="362175"/>
    <d v="2025-09-10T00:00:00"/>
    <m/>
    <n v="230.47"/>
    <d v="2025-10-10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5381"/>
    <d v="2025-09-10T00:00:00"/>
    <n v="362191"/>
    <d v="2025-09-10T00:00:00"/>
    <m/>
    <n v="230.47"/>
    <d v="2025-10-10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5448"/>
    <d v="2025-09-10T00:00:00"/>
    <n v="362258"/>
    <d v="2025-09-11T00:00:00"/>
    <m/>
    <n v="230.47"/>
    <d v="2025-10-11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6049"/>
    <d v="2025-09-12T00:00:00"/>
    <n v="362862"/>
    <d v="2025-09-15T00:00:00"/>
    <m/>
    <n v="230.47"/>
    <d v="2025-10-15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6674"/>
    <d v="2025-09-16T00:00:00"/>
    <n v="363488"/>
    <d v="2025-09-17T00:00:00"/>
    <m/>
    <n v="230.47"/>
    <d v="2025-10-17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6817"/>
    <d v="2025-09-16T00:00:00"/>
    <n v="363631"/>
    <d v="2025-09-17T00:00:00"/>
    <m/>
    <n v="414.85"/>
    <d v="2025-10-17T00:00:00"/>
    <s v="E0230907"/>
    <s v="PD023907"/>
    <s v="Serviços de Publicidade Eletrônica"/>
    <n v="394.94"/>
    <m/>
    <x v="0"/>
    <m/>
    <m/>
    <m/>
    <s v="2 - FATURADO"/>
    <n v="0"/>
    <x v="0"/>
    <x v="1"/>
    <m/>
  </r>
  <r>
    <x v="758"/>
    <s v="44.569.051/0001-04"/>
    <s v="NF SERVICOS DO"/>
    <n v="357728"/>
    <d v="2025-09-19T00:00:00"/>
    <n v="364541"/>
    <d v="2025-09-22T00:00:00"/>
    <m/>
    <n v="230.47"/>
    <d v="2025-10-22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8192"/>
    <d v="2025-09-23T00:00:00"/>
    <n v="365007"/>
    <d v="2025-09-24T00:00:00"/>
    <m/>
    <n v="230.47"/>
    <d v="2025-10-24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8222"/>
    <d v="2025-09-23T00:00:00"/>
    <n v="365037"/>
    <d v="2025-09-24T00:00:00"/>
    <m/>
    <n v="230.47"/>
    <d v="2025-10-24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8833"/>
    <d v="2025-09-25T00:00:00"/>
    <n v="365648"/>
    <d v="2025-09-26T00:00:00"/>
    <m/>
    <n v="230.47"/>
    <d v="2025-10-26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9059"/>
    <d v="2025-09-26T00:00:00"/>
    <n v="365874"/>
    <d v="2025-09-29T00:00:00"/>
    <m/>
    <n v="230.47"/>
    <d v="2025-10-29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8"/>
    <s v="44.569.051/0001-04"/>
    <s v="NF SERVICOS DO"/>
    <n v="359258"/>
    <d v="2025-09-29T00:00:00"/>
    <n v="366073"/>
    <d v="2025-09-30T00:00:00"/>
    <m/>
    <n v="230.47"/>
    <d v="2025-10-30T00:00:00"/>
    <s v="E0230907"/>
    <s v="PD023907"/>
    <s v="Serviços de Publicidade Eletrônica"/>
    <n v="219.41"/>
    <m/>
    <x v="0"/>
    <m/>
    <m/>
    <m/>
    <s v="2 - FATURADO"/>
    <n v="0"/>
    <x v="0"/>
    <x v="1"/>
    <m/>
  </r>
  <r>
    <x v="759"/>
    <s v="44.573.087/0001-61"/>
    <s v="NF SERVICOS DO"/>
    <n v="348891"/>
    <d v="2025-08-08T00:00:00"/>
    <n v="355679"/>
    <d v="2025-08-11T00:00:00"/>
    <m/>
    <n v="322.66000000000003"/>
    <d v="2025-09-10T00:00:00"/>
    <s v="E0211007"/>
    <s v="PD211007"/>
    <s v="Serviços de Publicidade Eletrônica"/>
    <n v="100"/>
    <m/>
    <x v="0"/>
    <m/>
    <m/>
    <m/>
    <s v="2 - FATURADO"/>
    <n v="20"/>
    <x v="2"/>
    <x v="1"/>
    <m/>
  </r>
  <r>
    <x v="759"/>
    <s v="44.573.087/0001-61"/>
    <s v="NF SERVICOS DO"/>
    <n v="353266"/>
    <d v="2025-09-08T00:00:00"/>
    <n v="360075"/>
    <d v="2025-09-08T00:00:00"/>
    <m/>
    <n v="451.73"/>
    <d v="2025-10-08T00:00:00"/>
    <s v="E0211007"/>
    <s v="PD211007"/>
    <s v="Serviços de Publicidade Eletrônica"/>
    <n v="430.05"/>
    <m/>
    <x v="0"/>
    <m/>
    <m/>
    <m/>
    <s v="2 - FATURADO"/>
    <n v="0"/>
    <x v="0"/>
    <x v="1"/>
    <m/>
  </r>
  <r>
    <x v="759"/>
    <s v="44.573.087/0001-61"/>
    <s v="NF SERVICOS DO"/>
    <n v="353688"/>
    <d v="2025-09-08T00:00:00"/>
    <n v="360497"/>
    <d v="2025-09-08T00:00:00"/>
    <m/>
    <n v="322.66000000000003"/>
    <d v="2025-10-08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7350"/>
    <d v="2025-09-18T00:00:00"/>
    <n v="364163"/>
    <d v="2025-09-19T00:00:00"/>
    <m/>
    <n v="322.66000000000003"/>
    <d v="2025-10-1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7353"/>
    <d v="2025-09-18T00:00:00"/>
    <n v="364166"/>
    <d v="2025-09-19T00:00:00"/>
    <m/>
    <n v="322.66000000000003"/>
    <d v="2025-10-1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7358"/>
    <d v="2025-09-18T00:00:00"/>
    <n v="364171"/>
    <d v="2025-09-19T00:00:00"/>
    <m/>
    <n v="322.66000000000003"/>
    <d v="2025-10-1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7359"/>
    <d v="2025-09-18T00:00:00"/>
    <n v="364172"/>
    <d v="2025-09-19T00:00:00"/>
    <m/>
    <n v="322.66000000000003"/>
    <d v="2025-10-1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7360"/>
    <d v="2025-09-18T00:00:00"/>
    <n v="364173"/>
    <d v="2025-09-19T00:00:00"/>
    <m/>
    <n v="322.66000000000003"/>
    <d v="2025-10-1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7362"/>
    <d v="2025-09-18T00:00:00"/>
    <n v="364175"/>
    <d v="2025-09-19T00:00:00"/>
    <m/>
    <n v="322.66000000000003"/>
    <d v="2025-10-1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7596"/>
    <d v="2025-09-19T00:00:00"/>
    <n v="364409"/>
    <d v="2025-09-22T00:00:00"/>
    <m/>
    <n v="322.66000000000003"/>
    <d v="2025-10-22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8774"/>
    <d v="2025-09-25T00:00:00"/>
    <n v="365589"/>
    <d v="2025-09-26T00:00:00"/>
    <m/>
    <n v="322.66000000000003"/>
    <d v="2025-10-26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8933"/>
    <d v="2025-09-26T00:00:00"/>
    <n v="365748"/>
    <d v="2025-09-29T00:00:00"/>
    <m/>
    <n v="322.66000000000003"/>
    <d v="2025-10-29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9310"/>
    <d v="2025-09-29T00:00:00"/>
    <n v="366125"/>
    <d v="2025-09-30T00:00:00"/>
    <m/>
    <n v="322.66000000000003"/>
    <d v="2025-10-30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9311"/>
    <d v="2025-09-29T00:00:00"/>
    <n v="366126"/>
    <d v="2025-09-30T00:00:00"/>
    <m/>
    <n v="516.26"/>
    <d v="2025-10-30T00:00:00"/>
    <s v="E0211007"/>
    <s v="PD211007"/>
    <s v="Serviços de Publicidade Eletrônica"/>
    <n v="491.48"/>
    <m/>
    <x v="0"/>
    <m/>
    <m/>
    <m/>
    <s v="2 - FATURADO"/>
    <n v="0"/>
    <x v="0"/>
    <x v="1"/>
    <m/>
  </r>
  <r>
    <x v="759"/>
    <s v="44.573.087/0001-61"/>
    <s v="NF SERVICOS DO"/>
    <n v="359455"/>
    <d v="2025-09-29T00:00:00"/>
    <n v="366270"/>
    <d v="2025-09-30T00:00:00"/>
    <m/>
    <n v="322.66000000000003"/>
    <d v="2025-10-30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59"/>
    <s v="44.573.087/0001-61"/>
    <s v="NF SERVICOS DO"/>
    <n v="359456"/>
    <d v="2025-09-29T00:00:00"/>
    <n v="366271"/>
    <d v="2025-09-30T00:00:00"/>
    <m/>
    <n v="322.66000000000003"/>
    <d v="2025-10-30T00:00:00"/>
    <s v="E0211007"/>
    <s v="PD211007"/>
    <s v="Serviços de Publicidade Eletrônica"/>
    <n v="307.17"/>
    <m/>
    <x v="0"/>
    <m/>
    <m/>
    <m/>
    <s v="2 - FATURADO"/>
    <n v="0"/>
    <x v="0"/>
    <x v="1"/>
    <m/>
  </r>
  <r>
    <x v="760"/>
    <s v="44.602.720/0001-00"/>
    <s v="NF SERVICOS"/>
    <n v="193009"/>
    <d v="2025-09-05T00:00:00"/>
    <n v="2024643"/>
    <d v="2025-09-05T00:00:00"/>
    <d v="2025-08-01T00:00:00"/>
    <n v="496892.67"/>
    <d v="2025-10-05T00:00:00"/>
    <s v="E0240675"/>
    <s v="PD024675"/>
    <s v="PREFEITURA CADASTRO"/>
    <n v="496892.67"/>
    <d v="2025-08-01T00:00:00"/>
    <x v="0"/>
    <m/>
    <s v="EMDEC.2024.00001730-21"/>
    <s v="359.00006929/2024-69 - APPS\ITO"/>
    <s v="2 - FATURADO"/>
    <n v="0"/>
    <x v="0"/>
    <x v="0"/>
    <m/>
  </r>
  <r>
    <x v="761"/>
    <s v="44.613.742/0001-68"/>
    <s v="ND-OPERADORA CIELO"/>
    <n v="26607"/>
    <d v="2025-09-01T00:00:00"/>
    <m/>
    <m/>
    <m/>
    <n v="187.49"/>
    <d v="2025-09-01T00:00:00"/>
    <m/>
    <m/>
    <s v="Certificado e-CNPJ A1 em Software (12 meses)"/>
    <n v="187.49"/>
    <m/>
    <x v="0"/>
    <m/>
    <m/>
    <m/>
    <s v="1 - VENDA A VISTA"/>
    <n v="29"/>
    <x v="2"/>
    <x v="5"/>
    <m/>
  </r>
  <r>
    <x v="762"/>
    <s v="44.635.233/0001-36"/>
    <s v="ND-JUROS RECEBIMENTO"/>
    <s v="303136-1-NDJ1"/>
    <d v="2025-01-21T00:00:00"/>
    <n v="309658"/>
    <m/>
    <m/>
    <n v="0.49"/>
    <d v="2025-02-20T00:00:00"/>
    <m/>
    <m/>
    <s v="Nota de Debito Juros"/>
    <n v="0.49"/>
    <m/>
    <x v="0"/>
    <m/>
    <m/>
    <m/>
    <s v="2 - FATURADO"/>
    <n v="222"/>
    <x v="1"/>
    <x v="2"/>
    <m/>
  </r>
  <r>
    <x v="762"/>
    <s v="44.635.233/0001-36"/>
    <s v="ND-JUROS RECEBIMENTO"/>
    <s v="306143-1-NDJ1"/>
    <d v="2025-03-05T00:00:00"/>
    <n v="312728"/>
    <m/>
    <m/>
    <n v="0.49"/>
    <d v="2025-04-04T00:00:00"/>
    <m/>
    <m/>
    <s v="Nota de Debito Juros"/>
    <n v="0.49"/>
    <m/>
    <x v="0"/>
    <m/>
    <m/>
    <m/>
    <s v="2 - FATURADO"/>
    <n v="179"/>
    <x v="4"/>
    <x v="2"/>
    <m/>
  </r>
  <r>
    <x v="762"/>
    <s v="44.635.233/0001-36"/>
    <s v="NF SERVICOS DO"/>
    <n v="353373"/>
    <d v="2025-09-08T00:00:00"/>
    <n v="360182"/>
    <d v="2025-09-08T00:00:00"/>
    <m/>
    <n v="1102.95"/>
    <d v="2025-10-08T00:00:00"/>
    <s v="E0202034"/>
    <s v="PD202034"/>
    <s v="Serviços de Publicidade Eletrônica"/>
    <n v="1102.95"/>
    <m/>
    <x v="0"/>
    <m/>
    <m/>
    <m/>
    <s v="2 - FATURADO"/>
    <n v="0"/>
    <x v="0"/>
    <x v="1"/>
    <m/>
  </r>
  <r>
    <x v="762"/>
    <s v="44.635.233/0001-36"/>
    <s v="NF SERVICOS DO"/>
    <n v="354240"/>
    <d v="2025-09-09T00:00:00"/>
    <n v="361050"/>
    <d v="2025-09-09T00:00:00"/>
    <m/>
    <n v="490.2"/>
    <d v="2025-10-09T00:00:00"/>
    <s v="E0202034"/>
    <s v="PD202034"/>
    <s v="Serviços de Publicidade Eletrônica"/>
    <n v="490.2"/>
    <m/>
    <x v="0"/>
    <m/>
    <m/>
    <m/>
    <s v="2 - FATURADO"/>
    <n v="0"/>
    <x v="0"/>
    <x v="1"/>
    <m/>
  </r>
  <r>
    <x v="762"/>
    <s v="44.635.233/0001-36"/>
    <s v="NF SERVICOS DO"/>
    <n v="354953"/>
    <d v="2025-09-10T00:00:00"/>
    <n v="361763"/>
    <d v="2025-09-10T00:00:00"/>
    <m/>
    <n v="1225.5"/>
    <d v="2025-10-10T00:00:00"/>
    <s v="E0202034"/>
    <s v="PD202034"/>
    <s v="Serviços de Publicidade Eletrônica"/>
    <n v="1225.5"/>
    <m/>
    <x v="0"/>
    <m/>
    <m/>
    <m/>
    <s v="2 - FATURADO"/>
    <n v="0"/>
    <x v="0"/>
    <x v="1"/>
    <m/>
  </r>
  <r>
    <x v="762"/>
    <s v="44.635.233/0001-36"/>
    <s v="NF SERVICOS DO"/>
    <n v="356920"/>
    <d v="2025-09-17T00:00:00"/>
    <n v="363733"/>
    <d v="2025-09-18T00:00:00"/>
    <m/>
    <n v="1470.6"/>
    <d v="2025-10-18T00:00:00"/>
    <s v="E0202034"/>
    <s v="PD202034"/>
    <s v="Serviços de Publicidade Eletrônica"/>
    <n v="1470.6"/>
    <m/>
    <x v="0"/>
    <m/>
    <m/>
    <m/>
    <s v="2 - FATURADO"/>
    <n v="0"/>
    <x v="0"/>
    <x v="1"/>
    <m/>
  </r>
  <r>
    <x v="762"/>
    <s v="44.635.233/0001-36"/>
    <s v="NF SERVICOS DO"/>
    <n v="358330"/>
    <d v="2025-09-25T00:00:00"/>
    <n v="365145"/>
    <d v="2025-09-25T00:00:00"/>
    <m/>
    <n v="980.4"/>
    <d v="2025-10-25T00:00:00"/>
    <s v="E0202034"/>
    <s v="PD202034"/>
    <s v="Serviços de Publicidade Eletrônica"/>
    <n v="980.4"/>
    <m/>
    <x v="0"/>
    <m/>
    <m/>
    <m/>
    <s v="2 - FATURADO"/>
    <n v="0"/>
    <x v="0"/>
    <x v="1"/>
    <m/>
  </r>
  <r>
    <x v="763"/>
    <s v="44.659.076/0001-07"/>
    <s v="ND-JUROS RECEBIMENTO"/>
    <s v="296759-1-NDJ1"/>
    <d v="2025-04-02T00:00:00"/>
    <n v="303172"/>
    <m/>
    <m/>
    <n v="22.94"/>
    <d v="2025-05-02T00:00:00"/>
    <m/>
    <m/>
    <s v="Nota de Debito Juros"/>
    <n v="22.94"/>
    <m/>
    <x v="0"/>
    <m/>
    <m/>
    <m/>
    <s v="2 - FATURADO"/>
    <n v="151"/>
    <x v="4"/>
    <x v="2"/>
    <m/>
  </r>
  <r>
    <x v="763"/>
    <s v="44.659.076/0001-07"/>
    <s v="ND-JUROS RECEBIMENTO"/>
    <s v="297386-1-NDJ1"/>
    <d v="2025-04-02T00:00:00"/>
    <n v="303813"/>
    <m/>
    <m/>
    <n v="11.26"/>
    <d v="2025-05-02T00:00:00"/>
    <m/>
    <m/>
    <s v="Nota de Debito Juros"/>
    <n v="11.26"/>
    <m/>
    <x v="0"/>
    <m/>
    <m/>
    <m/>
    <s v="2 - FATURADO"/>
    <n v="151"/>
    <x v="4"/>
    <x v="2"/>
    <m/>
  </r>
  <r>
    <x v="763"/>
    <s v="44.659.076/0001-07"/>
    <s v="ND-JUROS RECEBIMENTO"/>
    <s v="298166-1-NDJ1"/>
    <d v="2025-04-02T00:00:00"/>
    <n v="304601"/>
    <m/>
    <m/>
    <n v="9.1300000000000008"/>
    <d v="2025-05-02T00:00:00"/>
    <m/>
    <m/>
    <s v="Nota de Debito Juros"/>
    <n v="9.1300000000000008"/>
    <m/>
    <x v="0"/>
    <m/>
    <m/>
    <m/>
    <s v="2 - FATURADO"/>
    <n v="151"/>
    <x v="4"/>
    <x v="2"/>
    <m/>
  </r>
  <r>
    <x v="764"/>
    <s v="44.660.272/0001-93"/>
    <s v="ND-JUROS RECEBIMENTO"/>
    <s v="298802-1-NDJ1"/>
    <d v="2024-12-27T00:00:00"/>
    <n v="305249"/>
    <m/>
    <m/>
    <n v="0.1"/>
    <d v="2025-01-26T00:00:00"/>
    <m/>
    <m/>
    <s v="Nota de Debito Juros"/>
    <n v="0.1"/>
    <m/>
    <x v="0"/>
    <m/>
    <m/>
    <m/>
    <s v="2 - FATURADO"/>
    <n v="247"/>
    <x v="1"/>
    <x v="2"/>
    <m/>
  </r>
  <r>
    <x v="764"/>
    <s v="44.660.272/0001-93"/>
    <s v="ND-POUPATEMPO 4.0"/>
    <n v="6955"/>
    <d v="2025-09-03T00:00:00"/>
    <s v="PPT00714"/>
    <s v="PPT00714"/>
    <d v="2025-09-01T00:00:00"/>
    <n v="20882.43"/>
    <d v="2025-10-03T00:00:00"/>
    <s v="PPT00714"/>
    <s v="PP00714"/>
    <s v="IMPLANTACAO E OPERACAO DO POUPATEMPO CORDEIROPOLIS"/>
    <n v="20882.43"/>
    <d v="2025-09-01T00:00:00"/>
    <x v="0"/>
    <m/>
    <s v="PD-PRC-2022/02322"/>
    <m/>
    <s v="2 - FATURADO"/>
    <n v="0"/>
    <x v="0"/>
    <x v="12"/>
    <m/>
  </r>
  <r>
    <x v="764"/>
    <s v="44.660.272/0001-93"/>
    <s v="NF SERVICOS"/>
    <n v="193906"/>
    <d v="2025-09-11T00:00:00"/>
    <n v="2025540"/>
    <d v="2025-09-11T00:00:00"/>
    <d v="2025-08-01T00:00:00"/>
    <n v="68768.61"/>
    <d v="2025-10-11T00:00:00"/>
    <s v="E0240716"/>
    <s v="PD024716"/>
    <s v="PREFEITURA SIM"/>
    <n v="65467.72"/>
    <d v="2025-08-01T00:00:00"/>
    <x v="0"/>
    <m/>
    <m/>
    <s v="359.00010261/2024-54 APPS\ITO"/>
    <s v="2 - FATURADO"/>
    <n v="0"/>
    <x v="0"/>
    <x v="0"/>
    <m/>
  </r>
  <r>
    <x v="765"/>
    <s v="44.660.397/0001-13"/>
    <s v="NF SERVICOS DO"/>
    <n v="353195"/>
    <d v="2025-09-08T00:00:00"/>
    <n v="360004"/>
    <d v="2025-09-08T00:00:00"/>
    <m/>
    <n v="507.05"/>
    <d v="2025-10-08T00:00:00"/>
    <s v="E0231007"/>
    <s v="PD023988"/>
    <s v="Serviços de Publicidade Eletrônica"/>
    <n v="482.71"/>
    <m/>
    <x v="0"/>
    <m/>
    <m/>
    <m/>
    <s v="2 - FATURADO"/>
    <n v="0"/>
    <x v="0"/>
    <x v="1"/>
    <m/>
  </r>
  <r>
    <x v="765"/>
    <s v="44.660.397/0001-13"/>
    <s v="NF SERVICOS DO"/>
    <n v="353197"/>
    <d v="2025-09-08T00:00:00"/>
    <n v="360006"/>
    <d v="2025-09-08T00:00:00"/>
    <m/>
    <n v="507.05"/>
    <d v="2025-10-08T00:00:00"/>
    <s v="E0231007"/>
    <s v="PD023988"/>
    <s v="Serviços de Publicidade Eletrônica"/>
    <n v="482.71"/>
    <m/>
    <x v="0"/>
    <m/>
    <m/>
    <m/>
    <s v="2 - FATURADO"/>
    <n v="0"/>
    <x v="0"/>
    <x v="1"/>
    <m/>
  </r>
  <r>
    <x v="765"/>
    <s v="44.660.397/0001-13"/>
    <s v="NF SERVICOS DO"/>
    <n v="355529"/>
    <d v="2025-09-10T00:00:00"/>
    <n v="362339"/>
    <d v="2025-09-11T00:00:00"/>
    <m/>
    <n v="460.95"/>
    <d v="2025-10-11T00:00:00"/>
    <s v="E0231007"/>
    <s v="PD023988"/>
    <s v="Serviços de Publicidade Eletrônica"/>
    <n v="438.82"/>
    <m/>
    <x v="0"/>
    <m/>
    <m/>
    <m/>
    <s v="2 - FATURADO"/>
    <n v="0"/>
    <x v="0"/>
    <x v="1"/>
    <m/>
  </r>
  <r>
    <x v="765"/>
    <s v="44.660.397/0001-13"/>
    <s v="NF SERVICOS DO"/>
    <n v="356954"/>
    <d v="2025-09-17T00:00:00"/>
    <n v="363767"/>
    <d v="2025-09-18T00:00:00"/>
    <m/>
    <n v="507.05"/>
    <d v="2025-10-18T00:00:00"/>
    <s v="E0231007"/>
    <s v="PD023988"/>
    <s v="Serviços de Publicidade Eletrônica"/>
    <n v="482.71"/>
    <m/>
    <x v="0"/>
    <m/>
    <m/>
    <m/>
    <s v="2 - FATURADO"/>
    <n v="0"/>
    <x v="0"/>
    <x v="1"/>
    <m/>
  </r>
  <r>
    <x v="766"/>
    <s v="44.660.603/0001-95"/>
    <s v="ND-JUROS RECEBIMENTO"/>
    <s v="171493-1-NDJ1"/>
    <d v="2025-01-20T00:00:00"/>
    <n v="1874508"/>
    <m/>
    <m/>
    <n v="2.38"/>
    <d v="2025-02-19T00:00:00"/>
    <m/>
    <m/>
    <s v="Nota de Debito Juros"/>
    <n v="2.38"/>
    <m/>
    <x v="0"/>
    <m/>
    <m/>
    <m/>
    <s v="2 - FATURADO"/>
    <n v="223"/>
    <x v="1"/>
    <x v="2"/>
    <m/>
  </r>
  <r>
    <x v="766"/>
    <s v="44.660.603/0001-95"/>
    <s v="NF SERVICOS DO"/>
    <n v="343188"/>
    <d v="2025-07-17T00:00:00"/>
    <n v="349950"/>
    <d v="2025-07-17T00:00:00"/>
    <m/>
    <n v="276.57"/>
    <d v="2025-08-16T00:00:00"/>
    <s v="E0231132"/>
    <s v="PD231113"/>
    <s v="Serviços de Publicidade Eletrônica"/>
    <n v="263.29000000000002"/>
    <m/>
    <x v="0"/>
    <m/>
    <m/>
    <m/>
    <s v="2 - FATURADO"/>
    <n v="45"/>
    <x v="5"/>
    <x v="1"/>
    <m/>
  </r>
  <r>
    <x v="766"/>
    <s v="44.660.603/0001-95"/>
    <s v="NF SERVICOS DO"/>
    <n v="353176"/>
    <d v="2025-09-08T00:00:00"/>
    <n v="359985"/>
    <d v="2025-09-08T00:00:00"/>
    <m/>
    <n v="230.47"/>
    <d v="2025-10-08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766"/>
    <s v="44.660.603/0001-95"/>
    <s v="NF SERVICOS DO"/>
    <n v="354589"/>
    <d v="2025-09-10T00:00:00"/>
    <n v="361399"/>
    <d v="2025-09-10T00:00:00"/>
    <m/>
    <n v="230.47"/>
    <d v="2025-10-10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766"/>
    <s v="44.660.603/0001-95"/>
    <s v="NF SERVICOS DO"/>
    <n v="354991"/>
    <d v="2025-09-10T00:00:00"/>
    <n v="361801"/>
    <d v="2025-09-10T00:00:00"/>
    <m/>
    <n v="368.76"/>
    <d v="2025-10-10T00:00:00"/>
    <s v="E0231132"/>
    <s v="PD231113"/>
    <s v="Serviços de Publicidade Eletrônica"/>
    <n v="351.06"/>
    <m/>
    <x v="0"/>
    <m/>
    <m/>
    <m/>
    <s v="2 - FATURADO"/>
    <n v="0"/>
    <x v="0"/>
    <x v="1"/>
    <m/>
  </r>
  <r>
    <x v="766"/>
    <s v="44.660.603/0001-95"/>
    <s v="NF SERVICOS DO"/>
    <n v="355094"/>
    <d v="2025-09-10T00:00:00"/>
    <n v="361904"/>
    <d v="2025-09-10T00:00:00"/>
    <m/>
    <n v="737.52"/>
    <d v="2025-10-10T00:00:00"/>
    <s v="E0231132"/>
    <s v="PD231113"/>
    <s v="Serviços de Publicidade Eletrônica"/>
    <n v="702.12"/>
    <m/>
    <x v="0"/>
    <m/>
    <m/>
    <m/>
    <s v="2 - FATURADO"/>
    <n v="0"/>
    <x v="0"/>
    <x v="1"/>
    <m/>
  </r>
  <r>
    <x v="766"/>
    <s v="44.660.603/0001-95"/>
    <s v="NF SERVICOS DO"/>
    <n v="355462"/>
    <d v="2025-09-10T00:00:00"/>
    <n v="362272"/>
    <d v="2025-09-11T00:00:00"/>
    <m/>
    <n v="507.05"/>
    <d v="2025-10-11T00:00:00"/>
    <s v="E0231132"/>
    <s v="PD231113"/>
    <s v="Serviços de Publicidade Eletrônica"/>
    <n v="482.71"/>
    <m/>
    <x v="0"/>
    <m/>
    <m/>
    <m/>
    <s v="2 - FATURADO"/>
    <n v="0"/>
    <x v="0"/>
    <x v="1"/>
    <m/>
  </r>
  <r>
    <x v="766"/>
    <s v="44.660.603/0001-95"/>
    <s v="NF SERVICOS DO"/>
    <n v="355943"/>
    <d v="2025-09-11T00:00:00"/>
    <n v="362756"/>
    <d v="2025-09-12T00:00:00"/>
    <m/>
    <n v="507.05"/>
    <d v="2025-10-12T00:00:00"/>
    <s v="E0231132"/>
    <s v="PD231113"/>
    <s v="Serviços de Publicidade Eletrônica"/>
    <n v="482.71"/>
    <m/>
    <x v="0"/>
    <m/>
    <m/>
    <m/>
    <s v="2 - FATURADO"/>
    <n v="0"/>
    <x v="0"/>
    <x v="1"/>
    <m/>
  </r>
  <r>
    <x v="766"/>
    <s v="44.660.603/0001-95"/>
    <s v="NF SERVICOS DO"/>
    <n v="356304"/>
    <d v="2025-09-15T00:00:00"/>
    <n v="363117"/>
    <d v="2025-09-16T00:00:00"/>
    <m/>
    <n v="230.47"/>
    <d v="2025-10-16T00:00:00"/>
    <s v="E0231132"/>
    <s v="PD231113"/>
    <s v="Serviços de Publicidade Eletrônica"/>
    <n v="219.41"/>
    <m/>
    <x v="0"/>
    <m/>
    <m/>
    <m/>
    <s v="2 - FATURADO"/>
    <n v="0"/>
    <x v="0"/>
    <x v="1"/>
    <m/>
  </r>
  <r>
    <x v="766"/>
    <s v="44.660.603/0001-95"/>
    <s v="NF SERVICOS DO"/>
    <n v="356491"/>
    <d v="2025-09-15T00:00:00"/>
    <n v="363304"/>
    <d v="2025-09-16T00:00:00"/>
    <m/>
    <n v="553.14"/>
    <d v="2025-10-16T00:00:00"/>
    <s v="E0231132"/>
    <s v="PD231113"/>
    <s v="Serviços de Publicidade Eletrônica"/>
    <n v="526.59"/>
    <m/>
    <x v="0"/>
    <m/>
    <m/>
    <m/>
    <s v="2 - FATURADO"/>
    <n v="0"/>
    <x v="0"/>
    <x v="1"/>
    <m/>
  </r>
  <r>
    <x v="766"/>
    <s v="44.660.603/0001-95"/>
    <s v="NF SERVICOS DO"/>
    <n v="357610"/>
    <d v="2025-09-19T00:00:00"/>
    <n v="364423"/>
    <d v="2025-09-22T00:00:00"/>
    <m/>
    <n v="276.57"/>
    <d v="2025-10-22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766"/>
    <s v="44.660.603/0001-95"/>
    <s v="NF SERVICOS DO"/>
    <n v="357976"/>
    <d v="2025-09-22T00:00:00"/>
    <n v="364791"/>
    <d v="2025-09-23T00:00:00"/>
    <m/>
    <n v="599.23"/>
    <d v="2025-10-23T00:00:00"/>
    <s v="E0231132"/>
    <s v="PD231113"/>
    <s v="Serviços de Publicidade Eletrônica"/>
    <n v="570.47"/>
    <m/>
    <x v="0"/>
    <m/>
    <m/>
    <m/>
    <s v="2 - FATURADO"/>
    <n v="0"/>
    <x v="0"/>
    <x v="1"/>
    <m/>
  </r>
  <r>
    <x v="766"/>
    <s v="44.660.603/0001-95"/>
    <s v="NF SERVICOS DO"/>
    <n v="358365"/>
    <d v="2025-09-25T00:00:00"/>
    <n v="365180"/>
    <d v="2025-09-25T00:00:00"/>
    <m/>
    <n v="507.05"/>
    <d v="2025-10-25T00:00:00"/>
    <s v="E0231132"/>
    <s v="PD231113"/>
    <s v="Serviços de Publicidade Eletrônica"/>
    <n v="482.71"/>
    <m/>
    <x v="0"/>
    <m/>
    <m/>
    <m/>
    <s v="2 - FATURADO"/>
    <n v="0"/>
    <x v="0"/>
    <x v="1"/>
    <m/>
  </r>
  <r>
    <x v="766"/>
    <s v="44.660.603/0001-95"/>
    <s v="NF SERVICOS DO"/>
    <n v="358665"/>
    <d v="2025-09-25T00:00:00"/>
    <n v="365480"/>
    <d v="2025-09-26T00:00:00"/>
    <m/>
    <n v="553.14"/>
    <d v="2025-10-26T00:00:00"/>
    <s v="E0231132"/>
    <s v="PD231113"/>
    <s v="Serviços de Publicidade Eletrônica"/>
    <n v="526.59"/>
    <m/>
    <x v="0"/>
    <m/>
    <m/>
    <m/>
    <s v="2 - FATURADO"/>
    <n v="0"/>
    <x v="0"/>
    <x v="1"/>
    <m/>
  </r>
  <r>
    <x v="766"/>
    <s v="44.660.603/0001-95"/>
    <s v="NF SERVICOS DO"/>
    <n v="359044"/>
    <d v="2025-09-26T00:00:00"/>
    <n v="365859"/>
    <d v="2025-09-29T00:00:00"/>
    <m/>
    <n v="276.57"/>
    <d v="2025-10-29T00:00:00"/>
    <s v="E0231132"/>
    <s v="PD231113"/>
    <s v="Serviços de Publicidade Eletrônica"/>
    <n v="263.29000000000002"/>
    <m/>
    <x v="0"/>
    <m/>
    <m/>
    <m/>
    <s v="2 - FATURADO"/>
    <n v="0"/>
    <x v="0"/>
    <x v="1"/>
    <m/>
  </r>
  <r>
    <x v="767"/>
    <s v="44.699.908/0001-00"/>
    <s v="ND-JUROS RECEBIMENTO"/>
    <s v="291781-1-NDJ1"/>
    <d v="2024-11-14T00:00:00"/>
    <n v="298142"/>
    <m/>
    <m/>
    <n v="1.23"/>
    <d v="2024-12-14T00:00:00"/>
    <m/>
    <m/>
    <s v="Nota de Debito Juros"/>
    <n v="1.23"/>
    <m/>
    <x v="0"/>
    <m/>
    <m/>
    <m/>
    <s v="2 - FATURADO"/>
    <n v="290"/>
    <x v="1"/>
    <x v="2"/>
    <m/>
  </r>
  <r>
    <x v="767"/>
    <s v="44.699.908/0001-00"/>
    <s v="ND-JUROS RECEBIMENTO"/>
    <s v="299652-1-NDJ1"/>
    <d v="2025-01-02T00:00:00"/>
    <n v="306102"/>
    <m/>
    <m/>
    <n v="1.9"/>
    <d v="2025-02-01T00:00:00"/>
    <m/>
    <m/>
    <s v="Nota de Debito Juros"/>
    <n v="1.9"/>
    <m/>
    <x v="0"/>
    <m/>
    <m/>
    <m/>
    <s v="2 - FATURADO"/>
    <n v="241"/>
    <x v="1"/>
    <x v="2"/>
    <m/>
  </r>
  <r>
    <x v="768"/>
    <s v="44.720.530/0001-80"/>
    <s v="NF SERVICOS DO"/>
    <n v="352313"/>
    <d v="2025-08-26T00:00:00"/>
    <n v="359120"/>
    <d v="2025-08-27T00:00:00"/>
    <m/>
    <n v="230.47"/>
    <d v="2025-09-26T00:00:00"/>
    <s v="E0240827"/>
    <s v="PD024827"/>
    <s v="Serviços de Publicidade Eletrônica"/>
    <n v="219.41"/>
    <m/>
    <x v="0"/>
    <m/>
    <m/>
    <m/>
    <s v="2 - FATURADO"/>
    <n v="4"/>
    <x v="2"/>
    <x v="1"/>
    <m/>
  </r>
  <r>
    <x v="768"/>
    <s v="44.720.530/0001-80"/>
    <s v="NF SERVICOS DO"/>
    <n v="355345"/>
    <d v="2025-09-10T00:00:00"/>
    <n v="362155"/>
    <d v="2025-09-10T00:00:00"/>
    <m/>
    <n v="276.57"/>
    <d v="2025-10-10T00:00:00"/>
    <s v="E0240827"/>
    <s v="PD024827"/>
    <s v="Serviços de Publicidade Eletrônica"/>
    <n v="263.29000000000002"/>
    <m/>
    <x v="0"/>
    <m/>
    <m/>
    <m/>
    <s v="2 - FATURADO"/>
    <n v="0"/>
    <x v="0"/>
    <x v="1"/>
    <m/>
  </r>
  <r>
    <x v="768"/>
    <s v="44.720.530/0001-80"/>
    <s v="NF SERVICOS DO"/>
    <n v="356567"/>
    <d v="2025-09-16T00:00:00"/>
    <n v="363381"/>
    <d v="2025-09-17T00:00:00"/>
    <m/>
    <n v="138.28"/>
    <d v="2025-10-17T00:00:00"/>
    <s v="E0240827"/>
    <s v="PD024827"/>
    <s v="Serviços de Publicidade Eletrônica"/>
    <n v="131.63999999999999"/>
    <m/>
    <x v="0"/>
    <m/>
    <m/>
    <m/>
    <s v="2 - FATURADO"/>
    <n v="0"/>
    <x v="0"/>
    <x v="1"/>
    <m/>
  </r>
  <r>
    <x v="768"/>
    <s v="44.720.530/0001-80"/>
    <s v="NF SERVICOS DO"/>
    <n v="356585"/>
    <d v="2025-09-16T00:00:00"/>
    <n v="363399"/>
    <d v="2025-09-17T00:00:00"/>
    <m/>
    <n v="276.57"/>
    <d v="2025-10-17T00:00:00"/>
    <s v="E0240827"/>
    <s v="PD024827"/>
    <s v="Serviços de Publicidade Eletrônica"/>
    <n v="263.29000000000002"/>
    <m/>
    <x v="0"/>
    <m/>
    <m/>
    <m/>
    <s v="2 - FATURADO"/>
    <n v="0"/>
    <x v="0"/>
    <x v="1"/>
    <m/>
  </r>
  <r>
    <x v="768"/>
    <s v="44.720.530/0001-80"/>
    <s v="NF SERVICOS DO"/>
    <n v="358807"/>
    <d v="2025-09-25T00:00:00"/>
    <n v="365622"/>
    <d v="2025-09-26T00:00:00"/>
    <m/>
    <n v="553.14"/>
    <d v="2025-10-26T00:00:00"/>
    <s v="E0240827"/>
    <s v="PD024827"/>
    <s v="Serviços de Publicidade Eletrônica"/>
    <n v="526.59"/>
    <m/>
    <x v="0"/>
    <m/>
    <m/>
    <m/>
    <s v="2 - FATURADO"/>
    <n v="0"/>
    <x v="0"/>
    <x v="1"/>
    <m/>
  </r>
  <r>
    <x v="769"/>
    <s v="44.723.674/0001-90"/>
    <s v="ND-JUROS RECEBIMENTO"/>
    <s v="290574-1-NDJ1"/>
    <d v="2024-11-11T00:00:00"/>
    <n v="296924"/>
    <m/>
    <m/>
    <n v="0.82"/>
    <d v="2024-12-11T00:00:00"/>
    <m/>
    <m/>
    <s v="Nota de Debito Juros"/>
    <n v="0.82"/>
    <m/>
    <x v="0"/>
    <m/>
    <m/>
    <m/>
    <s v="2 - FATURADO"/>
    <n v="293"/>
    <x v="1"/>
    <x v="2"/>
    <m/>
  </r>
  <r>
    <x v="769"/>
    <s v="44.723.674/0001-90"/>
    <s v="ND-JUROS RECEBIMENTO"/>
    <s v="290952-1-NDJ1"/>
    <d v="2024-11-11T00:00:00"/>
    <n v="297302"/>
    <m/>
    <m/>
    <n v="0.49"/>
    <d v="2024-12-11T00:00:00"/>
    <m/>
    <m/>
    <s v="Nota de Debito Juros"/>
    <n v="0.49"/>
    <m/>
    <x v="0"/>
    <m/>
    <m/>
    <m/>
    <s v="2 - FATURADO"/>
    <n v="293"/>
    <x v="1"/>
    <x v="2"/>
    <m/>
  </r>
  <r>
    <x v="769"/>
    <s v="44.723.674/0001-90"/>
    <s v="ND-JUROS RECEBIMENTO"/>
    <s v="291172-1-NDJ1"/>
    <d v="2024-11-11T00:00:00"/>
    <n v="297522"/>
    <m/>
    <m/>
    <n v="0.31"/>
    <d v="2024-12-11T00:00:00"/>
    <m/>
    <m/>
    <s v="Nota de Debito Juros"/>
    <n v="0.31"/>
    <m/>
    <x v="0"/>
    <m/>
    <m/>
    <m/>
    <s v="2 - FATURADO"/>
    <n v="293"/>
    <x v="1"/>
    <x v="2"/>
    <m/>
  </r>
  <r>
    <x v="769"/>
    <s v="44.723.674/0001-90"/>
    <s v="ND-JUROS RECEBIMENTO"/>
    <s v="170142-1-NDJ1"/>
    <d v="2024-11-29T00:00:00"/>
    <n v="1859887"/>
    <m/>
    <m/>
    <n v="64.52"/>
    <d v="2024-12-29T00:00:00"/>
    <m/>
    <m/>
    <s v="Nota de Debito Juros"/>
    <n v="64.52"/>
    <m/>
    <x v="0"/>
    <m/>
    <m/>
    <m/>
    <s v="2 - FATURADO"/>
    <n v="275"/>
    <x v="1"/>
    <x v="2"/>
    <m/>
  </r>
  <r>
    <x v="769"/>
    <s v="44.723.674/0001-90"/>
    <s v="ND-JUROS RECEBIMENTO"/>
    <s v="297746-1-NDJ1"/>
    <d v="2025-02-25T00:00:00"/>
    <n v="304176"/>
    <m/>
    <m/>
    <n v="4.4800000000000004"/>
    <d v="2025-03-27T00:00:00"/>
    <m/>
    <m/>
    <s v="Nota de Debito Juros"/>
    <n v="4.4800000000000004"/>
    <m/>
    <x v="0"/>
    <m/>
    <m/>
    <m/>
    <s v="2 - FATURADO"/>
    <n v="187"/>
    <x v="1"/>
    <x v="2"/>
    <m/>
  </r>
  <r>
    <x v="769"/>
    <s v="44.723.674/0001-90"/>
    <s v="ND-JUROS RECEBIMENTO"/>
    <s v="298001-1-NDJ1"/>
    <d v="2025-02-25T00:00:00"/>
    <n v="304436"/>
    <m/>
    <m/>
    <n v="4.24"/>
    <d v="2025-03-27T00:00:00"/>
    <m/>
    <m/>
    <s v="Nota de Debito Juros"/>
    <n v="4.24"/>
    <m/>
    <x v="0"/>
    <m/>
    <m/>
    <m/>
    <s v="2 - FATURADO"/>
    <n v="187"/>
    <x v="1"/>
    <x v="2"/>
    <m/>
  </r>
  <r>
    <x v="769"/>
    <s v="44.723.674/0001-90"/>
    <s v="ND-JUROS RECEBIMENTO"/>
    <s v="298306-1-NDJ1"/>
    <d v="2025-02-25T00:00:00"/>
    <n v="304741"/>
    <m/>
    <m/>
    <n v="8.36"/>
    <d v="2025-03-27T00:00:00"/>
    <m/>
    <m/>
    <s v="Nota de Debito Juros"/>
    <n v="8.36"/>
    <m/>
    <x v="0"/>
    <m/>
    <m/>
    <m/>
    <s v="2 - FATURADO"/>
    <n v="187"/>
    <x v="1"/>
    <x v="2"/>
    <m/>
  </r>
  <r>
    <x v="769"/>
    <s v="44.723.674/0001-90"/>
    <s v="ND-JUROS RECEBIMENTO"/>
    <s v="298685-1-NDJ1"/>
    <d v="2025-02-25T00:00:00"/>
    <n v="305126"/>
    <m/>
    <m/>
    <n v="3.99"/>
    <d v="2025-03-27T00:00:00"/>
    <m/>
    <m/>
    <s v="Nota de Debito Juros"/>
    <n v="3.99"/>
    <m/>
    <x v="0"/>
    <m/>
    <m/>
    <m/>
    <s v="2 - FATURADO"/>
    <n v="187"/>
    <x v="1"/>
    <x v="2"/>
    <m/>
  </r>
  <r>
    <x v="769"/>
    <s v="44.723.674/0001-90"/>
    <s v="ND-JUROS RECEBIMENTO"/>
    <s v="299373-1-NDJ1"/>
    <d v="2025-03-14T00:00:00"/>
    <n v="305823"/>
    <m/>
    <m/>
    <n v="4.67"/>
    <d v="2025-04-13T00:00:00"/>
    <m/>
    <m/>
    <s v="Nota de Debito Juros"/>
    <n v="4.67"/>
    <m/>
    <x v="0"/>
    <m/>
    <m/>
    <m/>
    <s v="2 - FATURADO"/>
    <n v="170"/>
    <x v="4"/>
    <x v="2"/>
    <m/>
  </r>
  <r>
    <x v="769"/>
    <s v="44.723.674/0001-90"/>
    <s v="NF SERVICOS"/>
    <n v="193951"/>
    <d v="2025-09-11T00:00:00"/>
    <n v="2025585"/>
    <d v="2025-09-11T00:00:00"/>
    <d v="2025-08-01T00:00:00"/>
    <n v="6444"/>
    <d v="2025-10-11T00:00:00"/>
    <s v="E0240708"/>
    <s v="PD024708"/>
    <s v="PREFEITURA CADASTRO"/>
    <n v="6134.69"/>
    <d v="2025-08-01T00:00:00"/>
    <x v="0"/>
    <s v="067/2024"/>
    <s v="DIS.LICI.1294/2024"/>
    <s v="359.00009898/2024-06 - APPS\ITO"/>
    <s v="2 - FATURADO"/>
    <n v="0"/>
    <x v="0"/>
    <x v="0"/>
    <m/>
  </r>
  <r>
    <x v="769"/>
    <s v="44.723.674/0001-90"/>
    <s v="NF SERVICOS DO"/>
    <n v="357052"/>
    <d v="2025-09-17T00:00:00"/>
    <n v="363865"/>
    <d v="2025-09-18T00:00:00"/>
    <m/>
    <n v="193.6"/>
    <d v="2025-10-18T00:00:00"/>
    <s v="E0250800"/>
    <s v="PD025800"/>
    <s v="Serviços de Publicidade Eletrônica"/>
    <n v="184.31"/>
    <m/>
    <x v="0"/>
    <m/>
    <m/>
    <m/>
    <s v="2 - FATURADO"/>
    <n v="0"/>
    <x v="0"/>
    <x v="1"/>
    <m/>
  </r>
  <r>
    <x v="769"/>
    <s v="44.723.674/0001-90"/>
    <s v="NF SERVICOS DO"/>
    <n v="358336"/>
    <d v="2025-09-25T00:00:00"/>
    <n v="365151"/>
    <d v="2025-09-25T00:00:00"/>
    <m/>
    <n v="193.6"/>
    <d v="2025-10-25T00:00:00"/>
    <s v="E0250800"/>
    <s v="PD025800"/>
    <s v="Serviços de Publicidade Eletrônica"/>
    <n v="184.31"/>
    <m/>
    <x v="0"/>
    <m/>
    <m/>
    <m/>
    <s v="2 - FATURADO"/>
    <n v="0"/>
    <x v="0"/>
    <x v="1"/>
    <m/>
  </r>
  <r>
    <x v="769"/>
    <s v="44.723.674/0001-90"/>
    <s v="NF SERVICOS DO"/>
    <n v="359492"/>
    <d v="2025-09-29T00:00:00"/>
    <n v="366307"/>
    <d v="2025-09-30T00:00:00"/>
    <m/>
    <n v="322.66000000000003"/>
    <d v="2025-10-30T00:00:00"/>
    <s v="E0250800"/>
    <s v="PD025800"/>
    <s v="Serviços de Publicidade Eletrônica"/>
    <n v="307.17"/>
    <m/>
    <x v="0"/>
    <m/>
    <m/>
    <m/>
    <s v="2 - FATURADO"/>
    <n v="0"/>
    <x v="0"/>
    <x v="1"/>
    <m/>
  </r>
  <r>
    <x v="770"/>
    <s v="44.723.757/0001-89"/>
    <s v="NF SERVICOS DO"/>
    <n v="353161"/>
    <d v="2025-09-08T00:00:00"/>
    <n v="359970"/>
    <d v="2025-09-08T00:00:00"/>
    <m/>
    <n v="230.47"/>
    <d v="2025-10-08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3162"/>
    <d v="2025-09-08T00:00:00"/>
    <n v="359971"/>
    <d v="2025-09-08T00:00:00"/>
    <m/>
    <n v="276.57"/>
    <d v="2025-10-08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770"/>
    <s v="44.723.757/0001-89"/>
    <s v="NF SERVICOS DO"/>
    <n v="354604"/>
    <d v="2025-09-10T00:00:00"/>
    <n v="361414"/>
    <d v="2025-09-10T00:00:00"/>
    <m/>
    <n v="230.47"/>
    <d v="2025-10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4606"/>
    <d v="2025-09-10T00:00:00"/>
    <n v="361416"/>
    <d v="2025-09-10T00:00:00"/>
    <m/>
    <n v="184.38"/>
    <d v="2025-10-10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770"/>
    <s v="44.723.757/0001-89"/>
    <s v="NF SERVICOS DO"/>
    <n v="354610"/>
    <d v="2025-09-10T00:00:00"/>
    <n v="361420"/>
    <d v="2025-09-10T00:00:00"/>
    <m/>
    <n v="230.47"/>
    <d v="2025-10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4611"/>
    <d v="2025-09-10T00:00:00"/>
    <n v="361421"/>
    <d v="2025-09-10T00:00:00"/>
    <m/>
    <n v="230.47"/>
    <d v="2025-10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4612"/>
    <d v="2025-09-10T00:00:00"/>
    <n v="361422"/>
    <d v="2025-09-10T00:00:00"/>
    <m/>
    <n v="230.47"/>
    <d v="2025-10-10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5518"/>
    <d v="2025-09-10T00:00:00"/>
    <n v="362328"/>
    <d v="2025-09-11T00:00:00"/>
    <m/>
    <n v="184.38"/>
    <d v="2025-10-11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770"/>
    <s v="44.723.757/0001-89"/>
    <s v="NF SERVICOS DO"/>
    <n v="355539"/>
    <d v="2025-09-10T00:00:00"/>
    <n v="362349"/>
    <d v="2025-09-11T00:00:00"/>
    <m/>
    <n v="276.57"/>
    <d v="2025-10-11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770"/>
    <s v="44.723.757/0001-89"/>
    <s v="NF SERVICOS DO"/>
    <n v="355553"/>
    <d v="2025-09-10T00:00:00"/>
    <n v="362363"/>
    <d v="2025-09-11T00:00:00"/>
    <m/>
    <n v="138.28"/>
    <d v="2025-10-1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770"/>
    <s v="44.723.757/0001-89"/>
    <s v="NF SERVICOS DO"/>
    <n v="355554"/>
    <d v="2025-09-10T00:00:00"/>
    <n v="362364"/>
    <d v="2025-09-11T00:00:00"/>
    <m/>
    <n v="138.28"/>
    <d v="2025-10-1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770"/>
    <s v="44.723.757/0001-89"/>
    <s v="NF SERVICOS DO"/>
    <n v="355580"/>
    <d v="2025-09-10T00:00:00"/>
    <n v="362390"/>
    <d v="2025-09-11T00:00:00"/>
    <m/>
    <n v="138.28"/>
    <d v="2025-10-1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770"/>
    <s v="44.723.757/0001-89"/>
    <s v="NF SERVICOS DO"/>
    <n v="355594"/>
    <d v="2025-09-10T00:00:00"/>
    <n v="362404"/>
    <d v="2025-09-11T00:00:00"/>
    <m/>
    <n v="184.38"/>
    <d v="2025-10-11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770"/>
    <s v="44.723.757/0001-89"/>
    <s v="NF SERVICOS DO"/>
    <n v="355608"/>
    <d v="2025-09-10T00:00:00"/>
    <n v="362418"/>
    <d v="2025-09-11T00:00:00"/>
    <m/>
    <n v="138.28"/>
    <d v="2025-10-1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770"/>
    <s v="44.723.757/0001-89"/>
    <s v="NF SERVICOS DO"/>
    <n v="355609"/>
    <d v="2025-09-10T00:00:00"/>
    <n v="362419"/>
    <d v="2025-09-11T00:00:00"/>
    <m/>
    <n v="276.57"/>
    <d v="2025-10-11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770"/>
    <s v="44.723.757/0001-89"/>
    <s v="NF SERVICOS DO"/>
    <n v="355610"/>
    <d v="2025-09-10T00:00:00"/>
    <n v="362420"/>
    <d v="2025-09-11T00:00:00"/>
    <m/>
    <n v="138.28"/>
    <d v="2025-10-11T00:00:00"/>
    <s v="E0202050"/>
    <s v="PD202050"/>
    <s v="Serviços de Publicidade Eletrônica"/>
    <n v="131.63999999999999"/>
    <m/>
    <x v="0"/>
    <m/>
    <m/>
    <m/>
    <s v="2 - FATURADO"/>
    <n v="0"/>
    <x v="0"/>
    <x v="1"/>
    <m/>
  </r>
  <r>
    <x v="770"/>
    <s v="44.723.757/0001-89"/>
    <s v="NF SERVICOS DO"/>
    <n v="355668"/>
    <d v="2025-09-10T00:00:00"/>
    <n v="362478"/>
    <d v="2025-09-11T00:00:00"/>
    <m/>
    <n v="184.38"/>
    <d v="2025-10-11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770"/>
    <s v="44.723.757/0001-89"/>
    <s v="NF SERVICOS DO"/>
    <n v="356125"/>
    <d v="2025-09-12T00:00:00"/>
    <n v="362938"/>
    <d v="2025-09-15T00:00:00"/>
    <m/>
    <n v="230.47"/>
    <d v="2025-10-1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6129"/>
    <d v="2025-09-12T00:00:00"/>
    <n v="362942"/>
    <d v="2025-09-15T00:00:00"/>
    <m/>
    <n v="230.47"/>
    <d v="2025-10-1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6229"/>
    <d v="2025-09-12T00:00:00"/>
    <n v="363042"/>
    <d v="2025-09-15T00:00:00"/>
    <m/>
    <n v="230.47"/>
    <d v="2025-10-15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7525"/>
    <d v="2025-09-19T00:00:00"/>
    <n v="364338"/>
    <d v="2025-09-22T00:00:00"/>
    <m/>
    <n v="230.47"/>
    <d v="2025-10-22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7526"/>
    <d v="2025-09-19T00:00:00"/>
    <n v="364339"/>
    <d v="2025-09-22T00:00:00"/>
    <m/>
    <n v="276.57"/>
    <d v="2025-10-22T00:00:00"/>
    <s v="E0202050"/>
    <s v="PD202050"/>
    <s v="Serviços de Publicidade Eletrônica"/>
    <n v="263.29000000000002"/>
    <m/>
    <x v="0"/>
    <m/>
    <m/>
    <m/>
    <s v="2 - FATURADO"/>
    <n v="0"/>
    <x v="0"/>
    <x v="1"/>
    <m/>
  </r>
  <r>
    <x v="770"/>
    <s v="44.723.757/0001-89"/>
    <s v="NF SERVICOS DO"/>
    <n v="357528"/>
    <d v="2025-09-19T00:00:00"/>
    <n v="364341"/>
    <d v="2025-09-22T00:00:00"/>
    <m/>
    <n v="368.76"/>
    <d v="2025-10-22T00:00:00"/>
    <s v="E0202050"/>
    <s v="PD202050"/>
    <s v="Serviços de Publicidade Eletrônica"/>
    <n v="351.06"/>
    <m/>
    <x v="0"/>
    <m/>
    <m/>
    <m/>
    <s v="2 - FATURADO"/>
    <n v="0"/>
    <x v="0"/>
    <x v="1"/>
    <m/>
  </r>
  <r>
    <x v="770"/>
    <s v="44.723.757/0001-89"/>
    <s v="NF SERVICOS DO"/>
    <n v="357534"/>
    <d v="2025-09-19T00:00:00"/>
    <n v="364347"/>
    <d v="2025-09-22T00:00:00"/>
    <m/>
    <n v="230.47"/>
    <d v="2025-10-22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7535"/>
    <d v="2025-09-19T00:00:00"/>
    <n v="364348"/>
    <d v="2025-09-22T00:00:00"/>
    <m/>
    <n v="230.47"/>
    <d v="2025-10-22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8782"/>
    <d v="2025-09-25T00:00:00"/>
    <n v="365597"/>
    <d v="2025-09-26T00:00:00"/>
    <m/>
    <n v="322.67"/>
    <d v="2025-10-26T00:00:00"/>
    <s v="E0202050"/>
    <s v="PD202050"/>
    <s v="Serviços de Publicidade Eletrônica"/>
    <n v="307.18"/>
    <m/>
    <x v="0"/>
    <m/>
    <m/>
    <m/>
    <s v="2 - FATURADO"/>
    <n v="0"/>
    <x v="0"/>
    <x v="1"/>
    <m/>
  </r>
  <r>
    <x v="770"/>
    <s v="44.723.757/0001-89"/>
    <s v="NF SERVICOS DO"/>
    <n v="358785"/>
    <d v="2025-09-25T00:00:00"/>
    <n v="365600"/>
    <d v="2025-09-26T00:00:00"/>
    <m/>
    <n v="230.47"/>
    <d v="2025-10-26T00:00:00"/>
    <s v="E0202050"/>
    <s v="PD202050"/>
    <s v="Serviços de Publicidade Eletrônica"/>
    <n v="219.41"/>
    <m/>
    <x v="0"/>
    <m/>
    <m/>
    <m/>
    <s v="2 - FATURADO"/>
    <n v="0"/>
    <x v="0"/>
    <x v="1"/>
    <m/>
  </r>
  <r>
    <x v="770"/>
    <s v="44.723.757/0001-89"/>
    <s v="NF SERVICOS DO"/>
    <n v="358976"/>
    <d v="2025-09-26T00:00:00"/>
    <n v="365791"/>
    <d v="2025-09-29T00:00:00"/>
    <m/>
    <n v="184.38"/>
    <d v="2025-10-29T00:00:00"/>
    <s v="E0202050"/>
    <s v="PD202050"/>
    <s v="Serviços de Publicidade Eletrônica"/>
    <n v="175.53"/>
    <m/>
    <x v="0"/>
    <m/>
    <m/>
    <m/>
    <s v="2 - FATURADO"/>
    <n v="0"/>
    <x v="0"/>
    <x v="1"/>
    <m/>
  </r>
  <r>
    <x v="771"/>
    <s v="44.723.765/0001-25"/>
    <s v="NF SERVICOS DO"/>
    <n v="353723"/>
    <d v="2025-09-08T00:00:00"/>
    <n v="360532"/>
    <d v="2025-09-08T00:00:00"/>
    <m/>
    <n v="92.19"/>
    <d v="2025-10-08T00:00:00"/>
    <s v="E0240877"/>
    <s v="PD024877"/>
    <s v="Serviços de Publicidade Eletrônica"/>
    <n v="87.76"/>
    <m/>
    <x v="0"/>
    <m/>
    <m/>
    <m/>
    <s v="2 - FATURADO"/>
    <n v="0"/>
    <x v="0"/>
    <x v="1"/>
    <m/>
  </r>
  <r>
    <x v="771"/>
    <s v="44.723.765/0001-25"/>
    <s v="NF SERVICOS DO"/>
    <n v="354633"/>
    <d v="2025-09-10T00:00:00"/>
    <n v="361443"/>
    <d v="2025-09-10T00:00:00"/>
    <m/>
    <n v="184.38"/>
    <d v="2025-10-10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771"/>
    <s v="44.723.765/0001-25"/>
    <s v="NF SERVICOS DO"/>
    <n v="356175"/>
    <d v="2025-09-12T00:00:00"/>
    <n v="362988"/>
    <d v="2025-09-15T00:00:00"/>
    <m/>
    <n v="368.76"/>
    <d v="2025-10-15T00:00:00"/>
    <s v="E0240877"/>
    <s v="PD024877"/>
    <s v="Serviços de Publicidade Eletrônica"/>
    <n v="351.06"/>
    <m/>
    <x v="0"/>
    <m/>
    <m/>
    <m/>
    <s v="2 - FATURADO"/>
    <n v="0"/>
    <x v="0"/>
    <x v="1"/>
    <m/>
  </r>
  <r>
    <x v="771"/>
    <s v="44.723.765/0001-25"/>
    <s v="NF SERVICOS DO"/>
    <n v="357469"/>
    <d v="2025-09-18T00:00:00"/>
    <n v="364282"/>
    <d v="2025-09-19T00:00:00"/>
    <m/>
    <n v="184.38"/>
    <d v="2025-10-19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771"/>
    <s v="44.723.765/0001-25"/>
    <s v="NF SERVICOS DO"/>
    <n v="358108"/>
    <d v="2025-09-22T00:00:00"/>
    <n v="364923"/>
    <d v="2025-09-23T00:00:00"/>
    <m/>
    <n v="138.28"/>
    <d v="2025-10-23T00:00:00"/>
    <s v="E0240877"/>
    <s v="PD024877"/>
    <s v="Serviços de Publicidade Eletrônica"/>
    <n v="131.63999999999999"/>
    <m/>
    <x v="0"/>
    <m/>
    <m/>
    <m/>
    <s v="2 - FATURADO"/>
    <n v="0"/>
    <x v="0"/>
    <x v="1"/>
    <m/>
  </r>
  <r>
    <x v="771"/>
    <s v="44.723.765/0001-25"/>
    <s v="NF SERVICOS DO"/>
    <n v="359080"/>
    <d v="2025-09-26T00:00:00"/>
    <n v="365895"/>
    <d v="2025-09-29T00:00:00"/>
    <m/>
    <n v="184.38"/>
    <d v="2025-10-29T00:00:00"/>
    <s v="E0240877"/>
    <s v="PD024877"/>
    <s v="Serviços de Publicidade Eletrônica"/>
    <n v="175.53"/>
    <m/>
    <x v="0"/>
    <m/>
    <m/>
    <m/>
    <s v="2 - FATURADO"/>
    <n v="0"/>
    <x v="0"/>
    <x v="1"/>
    <m/>
  </r>
  <r>
    <x v="771"/>
    <s v="44.723.765/0001-25"/>
    <s v="NF SERVICOS DO"/>
    <n v="359270"/>
    <d v="2025-09-29T00:00:00"/>
    <n v="366085"/>
    <d v="2025-09-30T00:00:00"/>
    <m/>
    <n v="230.47"/>
    <d v="2025-10-30T00:00:00"/>
    <s v="E0240877"/>
    <s v="PD024877"/>
    <s v="Serviços de Publicidade Eletrônica"/>
    <n v="219.41"/>
    <m/>
    <x v="0"/>
    <m/>
    <m/>
    <m/>
    <s v="2 - FATURADO"/>
    <n v="0"/>
    <x v="0"/>
    <x v="1"/>
    <m/>
  </r>
  <r>
    <x v="771"/>
    <s v="44.723.765/0001-25"/>
    <s v="NF SERVICOS DO"/>
    <n v="359272"/>
    <d v="2025-09-29T00:00:00"/>
    <n v="366087"/>
    <d v="2025-09-30T00:00:00"/>
    <m/>
    <n v="92.19"/>
    <d v="2025-10-30T00:00:00"/>
    <s v="E0240877"/>
    <s v="PD024877"/>
    <s v="Serviços de Publicidade Eletrônica"/>
    <n v="87.76"/>
    <m/>
    <x v="0"/>
    <m/>
    <m/>
    <m/>
    <s v="2 - FATURADO"/>
    <n v="0"/>
    <x v="0"/>
    <x v="1"/>
    <m/>
  </r>
  <r>
    <x v="772"/>
    <s v="44.730.331/0001-52"/>
    <s v="ND-POUPATEMPO 4.0"/>
    <n v="6934"/>
    <d v="2025-09-03T00:00:00"/>
    <s v="PPT00721"/>
    <s v="PPT00721"/>
    <d v="2025-09-01T00:00:00"/>
    <n v="18287.89"/>
    <d v="2025-10-03T00:00:00"/>
    <s v="PPT00721"/>
    <s v="PP00721"/>
    <s v="IMPLANTAÇÃO E OPERAÇÃO DO POUPATEMPO COSMÓPOLIS"/>
    <n v="18287.89"/>
    <d v="2025-09-01T00:00:00"/>
    <x v="0"/>
    <m/>
    <s v="PD-PRC-2022/02853"/>
    <m/>
    <s v="2 - FATURADO"/>
    <n v="0"/>
    <x v="0"/>
    <x v="12"/>
    <m/>
  </r>
  <r>
    <x v="772"/>
    <s v="44.730.331/0001-52"/>
    <s v="NF SERVICOS DO"/>
    <n v="353228"/>
    <d v="2025-09-08T00:00:00"/>
    <n v="360037"/>
    <d v="2025-09-08T00:00:00"/>
    <m/>
    <n v="516.26"/>
    <d v="2025-10-08T00:00:00"/>
    <s v="E0231026"/>
    <s v="PD231007"/>
    <s v="Serviços de Publicidade Eletrônica"/>
    <n v="491.48"/>
    <m/>
    <x v="0"/>
    <m/>
    <m/>
    <m/>
    <s v="2 - FATURADO"/>
    <n v="0"/>
    <x v="0"/>
    <x v="1"/>
    <m/>
  </r>
  <r>
    <x v="772"/>
    <s v="44.730.331/0001-52"/>
    <s v="NF SERVICOS DO"/>
    <n v="353341"/>
    <d v="2025-09-08T00:00:00"/>
    <n v="360150"/>
    <d v="2025-09-08T00:00:00"/>
    <m/>
    <n v="258.13"/>
    <d v="2025-10-08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772"/>
    <s v="44.730.331/0001-52"/>
    <s v="NF SERVICOS DO"/>
    <n v="353544"/>
    <d v="2025-09-08T00:00:00"/>
    <n v="360353"/>
    <d v="2025-09-08T00:00:00"/>
    <m/>
    <n v="387.2"/>
    <d v="2025-10-08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772"/>
    <s v="44.730.331/0001-52"/>
    <s v="NF SERVICOS DO"/>
    <n v="355386"/>
    <d v="2025-09-10T00:00:00"/>
    <n v="362196"/>
    <d v="2025-09-10T00:00:00"/>
    <m/>
    <n v="645.33000000000004"/>
    <d v="2025-10-10T00:00:00"/>
    <s v="E0231026"/>
    <s v="PD231007"/>
    <s v="Serviços de Publicidade Eletrônica"/>
    <n v="614.35"/>
    <m/>
    <x v="0"/>
    <m/>
    <m/>
    <m/>
    <s v="2 - FATURADO"/>
    <n v="0"/>
    <x v="0"/>
    <x v="1"/>
    <m/>
  </r>
  <r>
    <x v="772"/>
    <s v="44.730.331/0001-52"/>
    <s v="NF SERVICOS DO"/>
    <n v="355678"/>
    <d v="2025-09-10T00:00:00"/>
    <n v="362488"/>
    <d v="2025-09-11T00:00:00"/>
    <m/>
    <n v="258.13"/>
    <d v="2025-10-11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772"/>
    <s v="44.730.331/0001-52"/>
    <s v="NF SERVICOS"/>
    <n v="193849"/>
    <d v="2025-09-11T00:00:00"/>
    <n v="2025483"/>
    <d v="2025-09-11T00:00:00"/>
    <d v="2025-08-01T00:00:00"/>
    <n v="1339.94"/>
    <d v="2025-10-11T00:00:00"/>
    <s v="E0240630"/>
    <s v="PD024630"/>
    <s v="PREFEITURA CADASTRO"/>
    <n v="1275.6199999999999"/>
    <d v="2025-08-01T00:00:00"/>
    <x v="0"/>
    <s v="036/2024"/>
    <m/>
    <s v="359.00004475/2024-91 - APPS/ITO"/>
    <s v="2 - FATURADO"/>
    <n v="0"/>
    <x v="0"/>
    <x v="0"/>
    <m/>
  </r>
  <r>
    <x v="772"/>
    <s v="44.730.331/0001-52"/>
    <s v="NF SERVICOS DO"/>
    <n v="355919"/>
    <d v="2025-09-11T00:00:00"/>
    <n v="362732"/>
    <d v="2025-09-12T00:00:00"/>
    <m/>
    <n v="322.66000000000003"/>
    <d v="2025-10-12T00:00:00"/>
    <s v="E0231026"/>
    <s v="PD231007"/>
    <s v="Serviços de Publicidade Eletrônica"/>
    <n v="307.17"/>
    <m/>
    <x v="0"/>
    <m/>
    <m/>
    <m/>
    <s v="2 - FATURADO"/>
    <n v="0"/>
    <x v="0"/>
    <x v="1"/>
    <m/>
  </r>
  <r>
    <x v="772"/>
    <s v="44.730.331/0001-52"/>
    <s v="NF SERVICOS DO"/>
    <n v="356951"/>
    <d v="2025-09-17T00:00:00"/>
    <n v="363764"/>
    <d v="2025-09-18T00:00:00"/>
    <m/>
    <n v="709.86"/>
    <d v="2025-10-18T00:00:00"/>
    <s v="E0231026"/>
    <s v="PD231007"/>
    <s v="Serviços de Publicidade Eletrônica"/>
    <n v="675.79"/>
    <m/>
    <x v="0"/>
    <m/>
    <m/>
    <m/>
    <s v="2 - FATURADO"/>
    <n v="0"/>
    <x v="0"/>
    <x v="1"/>
    <m/>
  </r>
  <r>
    <x v="772"/>
    <s v="44.730.331/0001-52"/>
    <s v="NF SERVICOS DO"/>
    <n v="358882"/>
    <d v="2025-09-26T00:00:00"/>
    <n v="365697"/>
    <d v="2025-09-29T00:00:00"/>
    <m/>
    <n v="387.2"/>
    <d v="2025-10-29T00:00:00"/>
    <s v="E0231026"/>
    <s v="PD231007"/>
    <s v="Serviços de Publicidade Eletrônica"/>
    <n v="368.61"/>
    <m/>
    <x v="0"/>
    <m/>
    <m/>
    <m/>
    <s v="2 - FATURADO"/>
    <n v="0"/>
    <x v="0"/>
    <x v="1"/>
    <m/>
  </r>
  <r>
    <x v="772"/>
    <s v="44.730.331/0001-52"/>
    <s v="NF SERVICOS DO"/>
    <n v="359536"/>
    <d v="2025-09-29T00:00:00"/>
    <n v="366351"/>
    <d v="2025-09-30T00:00:00"/>
    <m/>
    <n v="258.13"/>
    <d v="2025-10-30T00:00:00"/>
    <s v="E0231026"/>
    <s v="PD231007"/>
    <s v="Serviços de Publicidade Eletrônica"/>
    <n v="245.74"/>
    <m/>
    <x v="0"/>
    <m/>
    <m/>
    <m/>
    <s v="2 - FATURADO"/>
    <n v="0"/>
    <x v="0"/>
    <x v="1"/>
    <m/>
  </r>
  <r>
    <x v="773"/>
    <s v="44.733.608/0001-09"/>
    <s v="ND-JUROS RECEBIMENTO"/>
    <s v="294172-1-NDJ1"/>
    <d v="2025-01-15T00:00:00"/>
    <n v="300577"/>
    <m/>
    <m/>
    <n v="34.729999999999997"/>
    <d v="2025-02-14T00:00:00"/>
    <m/>
    <m/>
    <s v="Nota de Debito Juros"/>
    <n v="34.729999999999997"/>
    <m/>
    <x v="0"/>
    <m/>
    <m/>
    <m/>
    <s v="2 - FATURADO"/>
    <n v="228"/>
    <x v="1"/>
    <x v="2"/>
    <m/>
  </r>
  <r>
    <x v="773"/>
    <s v="44.733.608/0001-09"/>
    <s v="NF SERVICOS DO"/>
    <n v="353357"/>
    <d v="2025-09-08T00:00:00"/>
    <n v="360166"/>
    <d v="2025-09-08T00:00:00"/>
    <m/>
    <n v="516.26"/>
    <d v="2025-10-08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773"/>
    <s v="44.733.608/0001-09"/>
    <s v="NF SERVICOS DO"/>
    <n v="353358"/>
    <d v="2025-09-08T00:00:00"/>
    <n v="360167"/>
    <d v="2025-09-08T00:00:00"/>
    <m/>
    <n v="442.51"/>
    <d v="2025-10-0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3359"/>
    <d v="2025-09-08T00:00:00"/>
    <n v="360168"/>
    <d v="2025-09-08T00:00:00"/>
    <m/>
    <n v="516.26"/>
    <d v="2025-10-08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773"/>
    <s v="44.733.608/0001-09"/>
    <s v="NF SERVICOS DO"/>
    <n v="353360"/>
    <d v="2025-09-08T00:00:00"/>
    <n v="360169"/>
    <d v="2025-09-08T00:00:00"/>
    <m/>
    <n v="442.51"/>
    <d v="2025-10-0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3367"/>
    <d v="2025-09-08T00:00:00"/>
    <n v="360176"/>
    <d v="2025-09-08T00:00:00"/>
    <m/>
    <n v="516.26"/>
    <d v="2025-10-08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773"/>
    <s v="44.733.608/0001-09"/>
    <s v="NF SERVICOS DO"/>
    <n v="353696"/>
    <d v="2025-09-08T00:00:00"/>
    <n v="360505"/>
    <d v="2025-09-08T00:00:00"/>
    <m/>
    <n v="442.51"/>
    <d v="2025-10-0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3700"/>
    <d v="2025-09-08T00:00:00"/>
    <n v="360509"/>
    <d v="2025-09-08T00:00:00"/>
    <m/>
    <n v="516.26"/>
    <d v="2025-10-08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773"/>
    <s v="44.733.608/0001-09"/>
    <s v="NF SERVICOS DO"/>
    <n v="353701"/>
    <d v="2025-09-08T00:00:00"/>
    <n v="360510"/>
    <d v="2025-09-08T00:00:00"/>
    <m/>
    <n v="368.76"/>
    <d v="2025-10-08T00:00:00"/>
    <s v="E0231013"/>
    <s v="PD023994"/>
    <s v="Serviços de Publicidade Eletrônica"/>
    <n v="351.06"/>
    <m/>
    <x v="0"/>
    <m/>
    <m/>
    <m/>
    <s v="2 - FATURADO"/>
    <n v="0"/>
    <x v="0"/>
    <x v="1"/>
    <m/>
  </r>
  <r>
    <x v="773"/>
    <s v="44.733.608/0001-09"/>
    <s v="NF SERVICOS DO"/>
    <n v="353707"/>
    <d v="2025-09-08T00:00:00"/>
    <n v="360516"/>
    <d v="2025-09-08T00:00:00"/>
    <m/>
    <n v="442.51"/>
    <d v="2025-10-0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3718"/>
    <d v="2025-09-08T00:00:00"/>
    <n v="360527"/>
    <d v="2025-09-08T00:00:00"/>
    <m/>
    <n v="442.51"/>
    <d v="2025-10-08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3719"/>
    <d v="2025-09-08T00:00:00"/>
    <n v="360528"/>
    <d v="2025-09-08T00:00:00"/>
    <m/>
    <n v="516.26"/>
    <d v="2025-10-08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773"/>
    <s v="44.733.608/0001-09"/>
    <s v="NF SERVICOS DO"/>
    <n v="353895"/>
    <d v="2025-09-08T00:00:00"/>
    <n v="360704"/>
    <d v="2025-09-08T00:00:00"/>
    <m/>
    <n v="590.02"/>
    <d v="2025-10-08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773"/>
    <s v="44.733.608/0001-09"/>
    <s v="NF SERVICOS"/>
    <n v="193966"/>
    <d v="2025-09-11T00:00:00"/>
    <n v="2025600"/>
    <d v="2025-09-11T00:00:00"/>
    <d v="2025-08-01T00:00:00"/>
    <n v="18612"/>
    <d v="2025-10-11T00:00:00"/>
    <s v="E0240695"/>
    <s v="PD024695"/>
    <s v="PREFEITURA CADASTRO"/>
    <n v="17718.62"/>
    <d v="2025-08-01T00:00:00"/>
    <x v="0"/>
    <s v="651/2024"/>
    <s v="20849/2024"/>
    <s v="359.00008349/2024-14 APPS\ITO"/>
    <s v="2 - FATURADO"/>
    <n v="0"/>
    <x v="0"/>
    <x v="0"/>
    <m/>
  </r>
  <r>
    <x v="773"/>
    <s v="44.733.608/0001-09"/>
    <s v="NF SERVICOS DO"/>
    <n v="356443"/>
    <d v="2025-09-15T00:00:00"/>
    <n v="363256"/>
    <d v="2025-09-16T00:00:00"/>
    <m/>
    <n v="590.02"/>
    <d v="2025-10-16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773"/>
    <s v="44.733.608/0001-09"/>
    <s v="NF SERVICOS DO"/>
    <n v="356444"/>
    <d v="2025-09-15T00:00:00"/>
    <n v="363257"/>
    <d v="2025-09-16T00:00:00"/>
    <m/>
    <n v="442.51"/>
    <d v="2025-10-1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6445"/>
    <d v="2025-09-15T00:00:00"/>
    <n v="363258"/>
    <d v="2025-09-16T00:00:00"/>
    <m/>
    <n v="442.51"/>
    <d v="2025-10-1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6446"/>
    <d v="2025-09-15T00:00:00"/>
    <n v="363259"/>
    <d v="2025-09-16T00:00:00"/>
    <m/>
    <n v="442.51"/>
    <d v="2025-10-1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6458"/>
    <d v="2025-09-15T00:00:00"/>
    <n v="363271"/>
    <d v="2025-09-16T00:00:00"/>
    <m/>
    <n v="442.51"/>
    <d v="2025-10-16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6460"/>
    <d v="2025-09-15T00:00:00"/>
    <n v="363273"/>
    <d v="2025-09-16T00:00:00"/>
    <m/>
    <n v="590.02"/>
    <d v="2025-10-16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773"/>
    <s v="44.733.608/0001-09"/>
    <s v="NF SERVICOS DO"/>
    <n v="356772"/>
    <d v="2025-09-16T00:00:00"/>
    <n v="363586"/>
    <d v="2025-09-17T00:00:00"/>
    <m/>
    <n v="442.51"/>
    <d v="2025-10-1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6773"/>
    <d v="2025-09-16T00:00:00"/>
    <n v="363587"/>
    <d v="2025-09-17T00:00:00"/>
    <m/>
    <n v="368.76"/>
    <d v="2025-10-17T00:00:00"/>
    <s v="E0231013"/>
    <s v="PD023994"/>
    <s v="Serviços de Publicidade Eletrônica"/>
    <n v="351.06"/>
    <m/>
    <x v="0"/>
    <m/>
    <m/>
    <m/>
    <s v="2 - FATURADO"/>
    <n v="0"/>
    <x v="0"/>
    <x v="1"/>
    <m/>
  </r>
  <r>
    <x v="773"/>
    <s v="44.733.608/0001-09"/>
    <s v="NF SERVICOS DO"/>
    <n v="356778"/>
    <d v="2025-09-16T00:00:00"/>
    <n v="363592"/>
    <d v="2025-09-17T00:00:00"/>
    <m/>
    <n v="442.51"/>
    <d v="2025-10-1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6779"/>
    <d v="2025-09-16T00:00:00"/>
    <n v="363593"/>
    <d v="2025-09-17T00:00:00"/>
    <m/>
    <n v="442.51"/>
    <d v="2025-10-17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7333"/>
    <d v="2025-09-18T00:00:00"/>
    <n v="364146"/>
    <d v="2025-09-19T00:00:00"/>
    <m/>
    <n v="442.51"/>
    <d v="2025-10-1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7334"/>
    <d v="2025-09-18T00:00:00"/>
    <n v="364147"/>
    <d v="2025-09-19T00:00:00"/>
    <m/>
    <n v="442.51"/>
    <d v="2025-10-1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7336"/>
    <d v="2025-09-18T00:00:00"/>
    <n v="364149"/>
    <d v="2025-09-19T00:00:00"/>
    <m/>
    <n v="516.26"/>
    <d v="2025-10-19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773"/>
    <s v="44.733.608/0001-09"/>
    <s v="NF SERVICOS DO"/>
    <n v="357339"/>
    <d v="2025-09-18T00:00:00"/>
    <n v="364152"/>
    <d v="2025-09-19T00:00:00"/>
    <m/>
    <n v="516.26"/>
    <d v="2025-10-19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773"/>
    <s v="44.733.608/0001-09"/>
    <s v="NF SERVICOS DO"/>
    <n v="358190"/>
    <d v="2025-09-23T00:00:00"/>
    <n v="365005"/>
    <d v="2025-09-24T00:00:00"/>
    <m/>
    <n v="442.51"/>
    <d v="2025-10-24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8191"/>
    <d v="2025-09-23T00:00:00"/>
    <n v="365006"/>
    <d v="2025-09-24T00:00:00"/>
    <m/>
    <n v="590.02"/>
    <d v="2025-10-24T00:00:00"/>
    <s v="E0231013"/>
    <s v="PD023994"/>
    <s v="Serviços de Publicidade Eletrônica"/>
    <n v="561.70000000000005"/>
    <m/>
    <x v="0"/>
    <m/>
    <m/>
    <m/>
    <s v="2 - FATURADO"/>
    <n v="0"/>
    <x v="0"/>
    <x v="1"/>
    <m/>
  </r>
  <r>
    <x v="773"/>
    <s v="44.733.608/0001-09"/>
    <s v="NF SERVICOS DO"/>
    <n v="358446"/>
    <d v="2025-09-25T00:00:00"/>
    <n v="365261"/>
    <d v="2025-09-25T00:00:00"/>
    <m/>
    <n v="442.51"/>
    <d v="2025-10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8447"/>
    <d v="2025-09-25T00:00:00"/>
    <n v="365262"/>
    <d v="2025-09-25T00:00:00"/>
    <m/>
    <n v="442.51"/>
    <d v="2025-10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8561"/>
    <d v="2025-09-25T00:00:00"/>
    <n v="365376"/>
    <d v="2025-09-25T00:00:00"/>
    <m/>
    <n v="442.51"/>
    <d v="2025-10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8562"/>
    <d v="2025-09-25T00:00:00"/>
    <n v="365377"/>
    <d v="2025-09-25T00:00:00"/>
    <m/>
    <n v="442.51"/>
    <d v="2025-10-25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9191"/>
    <d v="2025-09-26T00:00:00"/>
    <n v="366006"/>
    <d v="2025-09-29T00:00:00"/>
    <m/>
    <n v="442.51"/>
    <d v="2025-10-2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9192"/>
    <d v="2025-09-26T00:00:00"/>
    <n v="366007"/>
    <d v="2025-09-29T00:00:00"/>
    <m/>
    <n v="442.51"/>
    <d v="2025-10-2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9193"/>
    <d v="2025-09-26T00:00:00"/>
    <n v="366008"/>
    <d v="2025-09-29T00:00:00"/>
    <m/>
    <n v="442.51"/>
    <d v="2025-10-2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9194"/>
    <d v="2025-09-26T00:00:00"/>
    <n v="366009"/>
    <d v="2025-09-29T00:00:00"/>
    <m/>
    <n v="442.51"/>
    <d v="2025-10-2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9195"/>
    <d v="2025-09-26T00:00:00"/>
    <n v="366010"/>
    <d v="2025-09-29T00:00:00"/>
    <m/>
    <n v="442.51"/>
    <d v="2025-10-29T00:00:00"/>
    <s v="E0231013"/>
    <s v="PD023994"/>
    <s v="Serviços de Publicidade Eletrônica"/>
    <n v="421.27"/>
    <m/>
    <x v="0"/>
    <m/>
    <m/>
    <m/>
    <s v="2 - FATURADO"/>
    <n v="0"/>
    <x v="0"/>
    <x v="1"/>
    <m/>
  </r>
  <r>
    <x v="773"/>
    <s v="44.733.608/0001-09"/>
    <s v="NF SERVICOS DO"/>
    <n v="359196"/>
    <d v="2025-09-26T00:00:00"/>
    <n v="366011"/>
    <d v="2025-09-29T00:00:00"/>
    <m/>
    <n v="516.26"/>
    <d v="2025-10-29T00:00:00"/>
    <s v="E0231013"/>
    <s v="PD023994"/>
    <s v="Serviços de Publicidade Eletrônica"/>
    <n v="491.48"/>
    <m/>
    <x v="0"/>
    <m/>
    <m/>
    <m/>
    <s v="2 - FATURADO"/>
    <n v="0"/>
    <x v="0"/>
    <x v="1"/>
    <m/>
  </r>
  <r>
    <x v="774"/>
    <s v="44.751.725/0001-97"/>
    <s v="NF SERVICOS"/>
    <n v="191384"/>
    <d v="2025-08-11T00:00:00"/>
    <n v="2010259"/>
    <d v="2025-08-11T00:00:00"/>
    <d v="2025-06-01T00:00:00"/>
    <n v="1068.1199999999999"/>
    <d v="2025-09-10T00:00:00"/>
    <s v="E0240719"/>
    <s v="PD024719"/>
    <s v="PREFEITURA SIM"/>
    <n v="1016.85"/>
    <d v="2025-06-01T00:00:00"/>
    <x v="0"/>
    <s v="215/2024 - PD024719"/>
    <m/>
    <s v="359.00010331/2024-74-ITO/APPS"/>
    <s v="2 - FATURADO"/>
    <n v="20"/>
    <x v="2"/>
    <x v="0"/>
    <m/>
  </r>
  <r>
    <x v="774"/>
    <s v="44.751.725/0001-97"/>
    <s v="NF SERVICOS"/>
    <n v="193741"/>
    <d v="2025-09-11T00:00:00"/>
    <n v="2025375"/>
    <d v="2025-09-11T00:00:00"/>
    <d v="2025-08-01T00:00:00"/>
    <n v="489.72"/>
    <d v="2025-10-11T00:00:00"/>
    <s v="E0240719"/>
    <s v="PD024719"/>
    <s v="PREFEITURA SIM"/>
    <n v="466.21"/>
    <d v="2025-08-01T00:00:00"/>
    <x v="0"/>
    <s v="215/2024 - PD024719"/>
    <m/>
    <s v="359.00010331/2024-74-ITO/APPS"/>
    <s v="2 - FATURADO"/>
    <n v="0"/>
    <x v="0"/>
    <x v="0"/>
    <m/>
  </r>
  <r>
    <x v="775"/>
    <s v="44.763.928/0001-01"/>
    <s v="ND-POUPATEMPO 4.0"/>
    <n v="5588"/>
    <d v="2025-02-05T00:00:00"/>
    <s v="PPT00602"/>
    <s v="PPT00602"/>
    <d v="2025-02-01T00:00:00"/>
    <n v="21431.67"/>
    <d v="2025-03-07T00:00:00"/>
    <s v="PPT00602"/>
    <s v="PP00602"/>
    <s v="IMPLANTACAO E OPERACAO DO POUPATEMPO MOCOCA"/>
    <n v="21431.67"/>
    <d v="2025-02-01T00:00:00"/>
    <x v="0"/>
    <m/>
    <s v="PD-PRC-2021/02478"/>
    <m/>
    <s v="2 - FATURADO"/>
    <n v="207"/>
    <x v="1"/>
    <x v="12"/>
    <m/>
  </r>
  <r>
    <x v="775"/>
    <s v="44.763.928/0001-01"/>
    <s v="ND-POUPATEMPO 4.0"/>
    <n v="6572"/>
    <d v="2025-07-03T00:00:00"/>
    <s v="PPT00602"/>
    <s v="PPT00602"/>
    <d v="2025-07-01T00:00:00"/>
    <n v="22400.38"/>
    <d v="2025-08-02T00:00:00"/>
    <s v="PPT00602"/>
    <s v="PP00602"/>
    <s v="IMPLANTACAO E OPERACAO DO POUPATEMPO MOCOCA"/>
    <n v="22400.38"/>
    <d v="2025-07-01T00:00:00"/>
    <x v="0"/>
    <m/>
    <s v="PD-PRC-2021/02478"/>
    <m/>
    <s v="2 - FATURADO"/>
    <n v="59"/>
    <x v="5"/>
    <x v="12"/>
    <m/>
  </r>
  <r>
    <x v="775"/>
    <s v="44.763.928/0001-01"/>
    <s v="ND-POUPATEMPO 4.0"/>
    <n v="6706"/>
    <d v="2025-08-05T00:00:00"/>
    <s v="PPT00602"/>
    <s v="PPT00602"/>
    <d v="2025-08-01T00:00:00"/>
    <n v="22400.38"/>
    <d v="2025-09-04T00:00:00"/>
    <s v="PPT00602"/>
    <s v="PP00602"/>
    <s v="IMPLANTACAO E OPERACAO DO POUPATEMPO MOCOCA"/>
    <n v="22400.38"/>
    <d v="2025-08-01T00:00:00"/>
    <x v="0"/>
    <m/>
    <s v="PD-PRC-2021/02478"/>
    <m/>
    <s v="2 - FATURADO"/>
    <n v="26"/>
    <x v="2"/>
    <x v="12"/>
    <m/>
  </r>
  <r>
    <x v="775"/>
    <s v="44.763.928/0001-01"/>
    <s v="ND-POUPATEMPO 4.0"/>
    <n v="6843"/>
    <d v="2025-09-03T00:00:00"/>
    <s v="PPT00602"/>
    <s v="PPT00602"/>
    <d v="2025-09-01T00:00:00"/>
    <n v="22400.38"/>
    <d v="2025-10-03T00:00:00"/>
    <s v="PPT00602"/>
    <s v="PP00602"/>
    <s v="IMPLANTACAO E OPERACAO DO POUPATEMPO MOCOCA"/>
    <n v="22400.38"/>
    <d v="2025-09-01T00:00:00"/>
    <x v="0"/>
    <m/>
    <s v="PD-PRC-2021/02478"/>
    <m/>
    <s v="2 - FATURADO"/>
    <n v="0"/>
    <x v="0"/>
    <x v="12"/>
    <m/>
  </r>
  <r>
    <x v="775"/>
    <s v="44.763.928/0001-01"/>
    <s v="NF SERVICOS"/>
    <n v="193766"/>
    <d v="2025-09-11T00:00:00"/>
    <n v="2025400"/>
    <d v="2025-09-11T00:00:00"/>
    <d v="2025-08-01T00:00:00"/>
    <n v="2190.96"/>
    <d v="2025-10-11T00:00:00"/>
    <s v="E0250167"/>
    <s v="PD025145"/>
    <s v="PREFEITURA CADASTRO"/>
    <n v="2085.79"/>
    <d v="2025-08-01T00:00:00"/>
    <x v="0"/>
    <s v="027/2025"/>
    <m/>
    <s v="359.00001730/2025-25 APPS/ITO"/>
    <s v="2 - FATURADO"/>
    <n v="0"/>
    <x v="0"/>
    <x v="0"/>
    <m/>
  </r>
  <r>
    <x v="776"/>
    <s v="44.780.609/0001-04"/>
    <s v="NF SERVICOS"/>
    <n v="184067"/>
    <d v="2025-04-14T00:00:00"/>
    <n v="1951822"/>
    <d v="2025-04-15T00:00:00"/>
    <d v="2025-03-01T00:00:00"/>
    <n v="703.52"/>
    <d v="2025-05-15T00:00:00"/>
    <s v="E0230140"/>
    <s v="PD023119"/>
    <s v="GESTÃO DE ATENDIMENTO"/>
    <n v="669.75"/>
    <d v="2025-03-01T00:00:00"/>
    <x v="0"/>
    <s v="173/2023"/>
    <s v="5778/2023"/>
    <s v="359.00003541/2023-25-ITO"/>
    <s v="2 - FATURADO"/>
    <n v="138"/>
    <x v="7"/>
    <x v="0"/>
    <m/>
  </r>
  <r>
    <x v="776"/>
    <s v="44.780.609/0001-04"/>
    <s v="NF SERVICOS"/>
    <n v="184068"/>
    <d v="2025-04-14T00:00:00"/>
    <n v="1951823"/>
    <d v="2025-04-15T00:00:00"/>
    <d v="2025-03-01T00:00:00"/>
    <n v="170.85"/>
    <d v="2025-05-15T00:00:00"/>
    <s v="E0230141"/>
    <s v="PD023119"/>
    <s v="HELP DESK"/>
    <n v="162.65"/>
    <d v="2025-03-01T00:00:00"/>
    <x v="0"/>
    <s v="173/2023"/>
    <s v="5778/2023"/>
    <s v="359.00003541/2023-25  ITO"/>
    <s v="2 - FATURADO"/>
    <n v="138"/>
    <x v="7"/>
    <x v="0"/>
    <m/>
  </r>
  <r>
    <x v="776"/>
    <s v="44.780.609/0001-04"/>
    <s v="ND-RATEIO CONDOM PPT"/>
    <n v="20416"/>
    <d v="2025-04-30T00:00:00"/>
    <m/>
    <m/>
    <m/>
    <n v="18419.689999999999"/>
    <d v="2025-05-31T00:00:00"/>
    <s v="CARGA INICIAL RATEIO CONDOM PPT"/>
    <m/>
    <s v="CARGA INICIAL RATEIO CONDOM PPT"/>
    <n v="265.35000000000002"/>
    <m/>
    <x v="0"/>
    <m/>
    <m/>
    <m/>
    <s v="31 DIAS"/>
    <n v="122"/>
    <x v="7"/>
    <x v="8"/>
    <m/>
  </r>
  <r>
    <x v="776"/>
    <s v="44.780.609/0001-04"/>
    <s v="NF SERVICOS"/>
    <n v="186089"/>
    <d v="2025-05-15T00:00:00"/>
    <n v="1966723"/>
    <d v="2025-05-15T00:00:00"/>
    <d v="2025-04-01T00:00:00"/>
    <n v="615.58000000000004"/>
    <d v="2025-06-14T00:00:00"/>
    <s v="E0230140"/>
    <s v="PD023119"/>
    <s v="GESTÃO DE ATENDIMENTO"/>
    <n v="586.03"/>
    <d v="2025-04-01T00:00:00"/>
    <x v="0"/>
    <s v="173/2023"/>
    <s v="5778/2023"/>
    <s v="359.00003541/2023-25-ITO"/>
    <s v="2 - FATURADO"/>
    <n v="108"/>
    <x v="6"/>
    <x v="0"/>
    <m/>
  </r>
  <r>
    <x v="776"/>
    <s v="44.780.609/0001-04"/>
    <s v="NF SERVICOS"/>
    <n v="186095"/>
    <d v="2025-05-15T00:00:00"/>
    <n v="1966729"/>
    <d v="2025-05-15T00:00:00"/>
    <d v="2025-04-01T00:00:00"/>
    <n v="170.85"/>
    <d v="2025-06-14T00:00:00"/>
    <s v="E0230141"/>
    <s v="PD023119"/>
    <s v="HELP DESK"/>
    <n v="162.65"/>
    <d v="2025-04-01T00:00:00"/>
    <x v="0"/>
    <s v="173/2023"/>
    <s v="5778/2023"/>
    <s v="359.00003541/2023-25  ITO"/>
    <s v="2 - FATURADO"/>
    <n v="108"/>
    <x v="6"/>
    <x v="0"/>
    <m/>
  </r>
  <r>
    <x v="776"/>
    <s v="44.780.609/0001-04"/>
    <s v="NF SERVICOS"/>
    <n v="188293"/>
    <d v="2025-06-16T00:00:00"/>
    <n v="1981778"/>
    <d v="2025-06-16T00:00:00"/>
    <d v="2025-05-01T00:00:00"/>
    <n v="703.52"/>
    <d v="2025-07-16T00:00:00"/>
    <s v="E0230140"/>
    <s v="PD023119"/>
    <s v="GESTÃO DE ATENDIMENTO"/>
    <n v="669.75"/>
    <d v="2025-05-01T00:00:00"/>
    <x v="0"/>
    <s v="173/2023"/>
    <s v="5778/2023"/>
    <s v="359.00003541/2023-25-ITO"/>
    <s v="2 - FATURADO"/>
    <n v="76"/>
    <x v="8"/>
    <x v="0"/>
    <m/>
  </r>
  <r>
    <x v="776"/>
    <s v="44.780.609/0001-04"/>
    <s v="NF SERVICOS"/>
    <n v="188294"/>
    <d v="2025-06-16T00:00:00"/>
    <n v="1981779"/>
    <d v="2025-06-16T00:00:00"/>
    <d v="2025-05-01T00:00:00"/>
    <n v="170.85"/>
    <d v="2025-07-16T00:00:00"/>
    <s v="E0230141"/>
    <s v="PD023119"/>
    <s v="HELP DESK"/>
    <n v="162.65"/>
    <d v="2025-05-01T00:00:00"/>
    <x v="0"/>
    <s v="173/2023"/>
    <s v="5778/2023"/>
    <s v="359.00003541/2023-25  ITO"/>
    <s v="2 - FATURADO"/>
    <n v="76"/>
    <x v="8"/>
    <x v="0"/>
    <m/>
  </r>
  <r>
    <x v="776"/>
    <s v="44.780.609/0001-04"/>
    <s v="NF SERVICOS"/>
    <n v="190801"/>
    <d v="2025-07-28T00:00:00"/>
    <n v="1997019"/>
    <d v="2025-07-28T00:00:00"/>
    <d v="2025-06-01T00:00:00"/>
    <n v="703.52"/>
    <d v="2025-08-27T00:00:00"/>
    <s v="E0230140"/>
    <s v="PD023119"/>
    <s v="GESTÃO DE ATENDIMENTO"/>
    <n v="669.75"/>
    <d v="2025-06-01T00:00:00"/>
    <x v="0"/>
    <s v="173/2023"/>
    <s v="5778/2023"/>
    <s v="359.00003541/2023-25-ITO"/>
    <s v="2 - FATURADO"/>
    <n v="34"/>
    <x v="5"/>
    <x v="0"/>
    <m/>
  </r>
  <r>
    <x v="776"/>
    <s v="44.780.609/0001-04"/>
    <s v="NF SERVICOS"/>
    <n v="190802"/>
    <d v="2025-07-28T00:00:00"/>
    <n v="1997020"/>
    <d v="2025-07-28T00:00:00"/>
    <d v="2025-06-01T00:00:00"/>
    <n v="159.46"/>
    <d v="2025-08-27T00:00:00"/>
    <s v="E0230141"/>
    <s v="PD023119"/>
    <s v="HELP DESK"/>
    <n v="151.81"/>
    <d v="2025-06-01T00:00:00"/>
    <x v="0"/>
    <s v="173/2023"/>
    <s v="5778/2023"/>
    <s v="359.00003541/2023-25  ITO"/>
    <s v="2 - FATURADO"/>
    <n v="34"/>
    <x v="5"/>
    <x v="0"/>
    <m/>
  </r>
  <r>
    <x v="776"/>
    <s v="44.780.609/0001-04"/>
    <s v="NF SERVICOS"/>
    <n v="192465"/>
    <d v="2025-08-20T00:00:00"/>
    <n v="2011340"/>
    <d v="2025-08-20T00:00:00"/>
    <d v="2025-07-01T00:00:00"/>
    <n v="747.49"/>
    <d v="2025-09-19T00:00:00"/>
    <s v="E0230140"/>
    <s v="PD023119"/>
    <s v="GESTÃO DE ATENDIMENTO"/>
    <n v="711.61"/>
    <d v="2025-07-01T00:00:00"/>
    <x v="0"/>
    <s v="173/2023"/>
    <s v="5778/2023"/>
    <s v="359.00003541/2023-25-ITO"/>
    <s v="2 - FATURADO"/>
    <n v="11"/>
    <x v="2"/>
    <x v="0"/>
    <m/>
  </r>
  <r>
    <x v="776"/>
    <s v="44.780.609/0001-04"/>
    <s v="NF SERVICOS"/>
    <n v="192473"/>
    <d v="2025-08-20T00:00:00"/>
    <n v="2011348"/>
    <d v="2025-08-20T00:00:00"/>
    <d v="2025-07-01T00:00:00"/>
    <n v="170.85"/>
    <d v="2025-09-19T00:00:00"/>
    <s v="E0230141"/>
    <s v="PD023119"/>
    <s v="HELP DESK"/>
    <n v="162.65"/>
    <d v="2025-07-01T00:00:00"/>
    <x v="0"/>
    <s v="173/2023"/>
    <s v="5778/2023"/>
    <s v="359.00003541/2023-25  ITO"/>
    <s v="2 - FATURADO"/>
    <n v="11"/>
    <x v="2"/>
    <x v="0"/>
    <m/>
  </r>
  <r>
    <x v="776"/>
    <s v="44.780.609/0001-04"/>
    <s v="ND-RATEIO CONDOM PPT"/>
    <n v="20903"/>
    <d v="2025-08-29T00:00:00"/>
    <m/>
    <m/>
    <m/>
    <n v="19908.990000000002"/>
    <d v="2025-09-30T00:00:00"/>
    <s v="CARGA INICIAL RATEIO CONDOM PPT"/>
    <m/>
    <s v="CARGA INICIAL RATEIO CONDOM PPT"/>
    <n v="19908.990000000002"/>
    <m/>
    <x v="0"/>
    <m/>
    <m/>
    <m/>
    <s v="32 DIAS"/>
    <n v="1"/>
    <x v="2"/>
    <x v="8"/>
    <m/>
  </r>
  <r>
    <x v="776"/>
    <s v="44.780.609/0001-04"/>
    <s v="NF SERVICOS DO"/>
    <n v="353208"/>
    <d v="2025-09-08T00:00:00"/>
    <n v="360017"/>
    <d v="2025-09-08T00:00:00"/>
    <m/>
    <n v="737.52"/>
    <d v="2025-10-08T00:00:00"/>
    <s v="E0220758"/>
    <s v="PD022758"/>
    <s v="Serviços de Publicidade Eletrônica"/>
    <n v="702.12"/>
    <m/>
    <x v="0"/>
    <m/>
    <m/>
    <m/>
    <s v="2 - FATURADO"/>
    <n v="0"/>
    <x v="0"/>
    <x v="1"/>
    <m/>
  </r>
  <r>
    <x v="776"/>
    <s v="44.780.609/0001-04"/>
    <s v="NF SERVICOS"/>
    <n v="194027"/>
    <d v="2025-09-12T00:00:00"/>
    <n v="2025661"/>
    <d v="2025-09-12T00:00:00"/>
    <d v="2025-08-01T00:00:00"/>
    <n v="170.85"/>
    <d v="2025-10-12T00:00:00"/>
    <s v="E0230141"/>
    <s v="PD023119"/>
    <s v="HELP DESK"/>
    <n v="162.65"/>
    <d v="2025-08-01T00:00:00"/>
    <x v="0"/>
    <s v="173/2023"/>
    <s v="5778/2023"/>
    <s v="359.00003541/2023-25  ITO"/>
    <s v="2 - FATURADO"/>
    <n v="0"/>
    <x v="0"/>
    <x v="0"/>
    <m/>
  </r>
  <r>
    <x v="776"/>
    <s v="44.780.609/0001-04"/>
    <s v="ND-RATEIO CONDOM PPT"/>
    <n v="21025"/>
    <d v="2025-09-30T00:00:00"/>
    <m/>
    <m/>
    <m/>
    <n v="17886.32"/>
    <d v="2025-10-31T00:00:00"/>
    <s v="CARGA INICIAL RATEIO CONDOM PPT"/>
    <m/>
    <s v="CARGA INICIAL RATEIO CONDOM PPT"/>
    <n v="17886.32"/>
    <m/>
    <x v="0"/>
    <m/>
    <m/>
    <m/>
    <s v="31 DIAS"/>
    <n v="0"/>
    <x v="0"/>
    <x v="8"/>
    <m/>
  </r>
  <r>
    <x v="777"/>
    <s v="44.792.422/0001-12"/>
    <s v="ND-OPERADORA CIELO"/>
    <n v="26876"/>
    <d v="2025-09-25T00:00:00"/>
    <m/>
    <m/>
    <m/>
    <n v="499.97"/>
    <d v="2025-09-25T00:00:00"/>
    <m/>
    <m/>
    <s v="e-CNPJ A3 em cartão - 36 meses "/>
    <n v="499.97"/>
    <m/>
    <x v="0"/>
    <m/>
    <m/>
    <m/>
    <s v="1 - VENDA A VISTA"/>
    <n v="5"/>
    <x v="2"/>
    <x v="5"/>
    <m/>
  </r>
  <r>
    <x v="778"/>
    <s v="44.826.840/0001-83"/>
    <s v="ND-JUROS RECEBIMENTO"/>
    <s v="296811-1-NDJ1"/>
    <d v="2024-12-30T00:00:00"/>
    <n v="303224"/>
    <m/>
    <m/>
    <n v="3"/>
    <d v="2025-01-29T00:00:00"/>
    <m/>
    <m/>
    <s v="Nota de Debito Juros"/>
    <n v="3"/>
    <m/>
    <x v="0"/>
    <m/>
    <m/>
    <m/>
    <s v="2 - FATURADO"/>
    <n v="244"/>
    <x v="1"/>
    <x v="2"/>
    <m/>
  </r>
  <r>
    <x v="778"/>
    <s v="44.826.840/0001-83"/>
    <s v="ND-JUROS RECEBIMENTO"/>
    <s v="298965-1-NDJ1"/>
    <d v="2024-12-30T00:00:00"/>
    <n v="305412"/>
    <m/>
    <m/>
    <n v="0.77"/>
    <d v="2025-01-29T00:00:00"/>
    <m/>
    <m/>
    <s v="Nota de Debito Juros"/>
    <n v="0.77"/>
    <m/>
    <x v="0"/>
    <m/>
    <m/>
    <m/>
    <s v="2 - FATURADO"/>
    <n v="244"/>
    <x v="1"/>
    <x v="2"/>
    <m/>
  </r>
  <r>
    <x v="778"/>
    <s v="44.826.840/0001-83"/>
    <s v="ND-JUROS RECEBIMENTO"/>
    <s v="293295-1-NDJ1"/>
    <d v="2025-01-10T00:00:00"/>
    <n v="299691"/>
    <m/>
    <m/>
    <n v="5.69"/>
    <d v="2025-02-09T00:00:00"/>
    <m/>
    <m/>
    <s v="Nota de Debito Juros"/>
    <n v="5.69"/>
    <m/>
    <x v="0"/>
    <m/>
    <m/>
    <m/>
    <s v="2 - FATURADO"/>
    <n v="233"/>
    <x v="1"/>
    <x v="2"/>
    <m/>
  </r>
  <r>
    <x v="778"/>
    <s v="44.826.840/0001-83"/>
    <s v="ND-JUROS RECEBIMENTO"/>
    <s v="293383-1-NDJ1"/>
    <d v="2025-01-10T00:00:00"/>
    <n v="299784"/>
    <m/>
    <m/>
    <n v="1.76"/>
    <d v="2025-02-09T00:00:00"/>
    <m/>
    <m/>
    <s v="Nota de Debito Juros"/>
    <n v="1.76"/>
    <m/>
    <x v="0"/>
    <m/>
    <m/>
    <m/>
    <s v="2 - FATURADO"/>
    <n v="233"/>
    <x v="1"/>
    <x v="2"/>
    <m/>
  </r>
  <r>
    <x v="778"/>
    <s v="44.826.840/0001-83"/>
    <s v="NF SERVICOS DO"/>
    <n v="353166"/>
    <d v="2025-09-08T00:00:00"/>
    <n v="359975"/>
    <d v="2025-09-08T00:00:00"/>
    <m/>
    <n v="995.65"/>
    <d v="2025-10-08T00:00:00"/>
    <s v="E0240810"/>
    <s v="PD024810"/>
    <s v="Serviços de Publicidade Eletrônica"/>
    <n v="947.86"/>
    <m/>
    <x v="0"/>
    <m/>
    <m/>
    <m/>
    <s v="2 - FATURADO"/>
    <n v="0"/>
    <x v="0"/>
    <x v="1"/>
    <m/>
  </r>
  <r>
    <x v="778"/>
    <s v="44.826.840/0001-83"/>
    <s v="NF SERVICOS DO"/>
    <n v="353691"/>
    <d v="2025-09-08T00:00:00"/>
    <n v="360500"/>
    <d v="2025-09-08T00:00:00"/>
    <m/>
    <n v="774.4"/>
    <d v="2025-10-08T00:00:00"/>
    <s v="E0240810"/>
    <s v="PD024810"/>
    <s v="Serviços de Publicidade Eletrônica"/>
    <n v="737.23"/>
    <m/>
    <x v="0"/>
    <m/>
    <m/>
    <m/>
    <s v="2 - FATURADO"/>
    <n v="0"/>
    <x v="0"/>
    <x v="1"/>
    <m/>
  </r>
  <r>
    <x v="778"/>
    <s v="44.826.840/0001-83"/>
    <s v="NF SERVICOS DO"/>
    <n v="354235"/>
    <d v="2025-09-09T00:00:00"/>
    <n v="361045"/>
    <d v="2025-09-09T00:00:00"/>
    <m/>
    <n v="387.2"/>
    <d v="2025-10-09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778"/>
    <s v="44.826.840/0001-83"/>
    <s v="NF SERVICOS"/>
    <n v="193819"/>
    <d v="2025-09-11T00:00:00"/>
    <n v="2025453"/>
    <d v="2025-09-11T00:00:00"/>
    <d v="2025-08-01T00:00:00"/>
    <n v="682.2"/>
    <d v="2025-10-11T00:00:00"/>
    <s v="E0210694"/>
    <s v="PD021694"/>
    <s v="PREFEITURA CADASTRO"/>
    <n v="649.45000000000005"/>
    <d v="2025-08-01T00:00:00"/>
    <x v="0"/>
    <s v="NR. 06/2021"/>
    <s v="NR. 5137/2020"/>
    <s v="359.0000451482024-51-ITO/APPS"/>
    <s v="2 - FATURADO"/>
    <n v="0"/>
    <x v="0"/>
    <x v="0"/>
    <m/>
  </r>
  <r>
    <x v="778"/>
    <s v="44.826.840/0001-83"/>
    <s v="NF SERVICOS DO"/>
    <n v="355797"/>
    <d v="2025-09-11T00:00:00"/>
    <n v="362610"/>
    <d v="2025-09-12T00:00:00"/>
    <m/>
    <n v="2267.87"/>
    <d v="2025-10-12T00:00:00"/>
    <s v="E0240810"/>
    <s v="PD024810"/>
    <s v="Serviços de Publicidade Eletrônica"/>
    <n v="2159.0100000000002"/>
    <m/>
    <x v="0"/>
    <m/>
    <m/>
    <m/>
    <s v="2 - FATURADO"/>
    <n v="0"/>
    <x v="0"/>
    <x v="1"/>
    <m/>
  </r>
  <r>
    <x v="778"/>
    <s v="44.826.840/0001-83"/>
    <s v="NF SERVICOS DO"/>
    <n v="356595"/>
    <d v="2025-09-16T00:00:00"/>
    <n v="363409"/>
    <d v="2025-09-17T00:00:00"/>
    <m/>
    <n v="387.2"/>
    <d v="2025-10-17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778"/>
    <s v="44.826.840/0001-83"/>
    <s v="NF SERVICOS DO"/>
    <n v="357207"/>
    <d v="2025-09-18T00:00:00"/>
    <n v="364020"/>
    <d v="2025-09-19T00:00:00"/>
    <m/>
    <n v="1050.97"/>
    <d v="2025-10-19T00:00:00"/>
    <s v="E0240810"/>
    <s v="PD024810"/>
    <s v="Serviços de Publicidade Eletrônica"/>
    <n v="1000.52"/>
    <m/>
    <x v="0"/>
    <m/>
    <m/>
    <m/>
    <s v="2 - FATURADO"/>
    <n v="0"/>
    <x v="0"/>
    <x v="1"/>
    <m/>
  </r>
  <r>
    <x v="778"/>
    <s v="44.826.840/0001-83"/>
    <s v="NF SERVICOS DO"/>
    <n v="357604"/>
    <d v="2025-09-19T00:00:00"/>
    <n v="364417"/>
    <d v="2025-09-22T00:00:00"/>
    <m/>
    <n v="331.88"/>
    <d v="2025-10-22T00:00:00"/>
    <s v="E0240810"/>
    <s v="PD024810"/>
    <s v="Serviços de Publicidade Eletrônica"/>
    <n v="315.95"/>
    <m/>
    <x v="0"/>
    <m/>
    <m/>
    <m/>
    <s v="2 - FATURADO"/>
    <n v="0"/>
    <x v="0"/>
    <x v="1"/>
    <m/>
  </r>
  <r>
    <x v="778"/>
    <s v="44.826.840/0001-83"/>
    <s v="NF SERVICOS DO"/>
    <n v="358296"/>
    <d v="2025-09-23T00:00:00"/>
    <n v="365111"/>
    <d v="2025-09-24T00:00:00"/>
    <m/>
    <n v="442.51"/>
    <d v="2025-10-24T00:00:00"/>
    <s v="E0240810"/>
    <s v="PD024810"/>
    <s v="Serviços de Publicidade Eletrônica"/>
    <n v="421.27"/>
    <m/>
    <x v="0"/>
    <m/>
    <m/>
    <m/>
    <s v="2 - FATURADO"/>
    <n v="0"/>
    <x v="0"/>
    <x v="1"/>
    <m/>
  </r>
  <r>
    <x v="778"/>
    <s v="44.826.840/0001-83"/>
    <s v="NF SERVICOS DO"/>
    <n v="358436"/>
    <d v="2025-09-25T00:00:00"/>
    <n v="365251"/>
    <d v="2025-09-25T00:00:00"/>
    <m/>
    <n v="719.08"/>
    <d v="2025-10-25T00:00:00"/>
    <s v="E0240810"/>
    <s v="PD024810"/>
    <s v="Serviços de Publicidade Eletrônica"/>
    <n v="684.56"/>
    <m/>
    <x v="0"/>
    <m/>
    <m/>
    <m/>
    <s v="2 - FATURADO"/>
    <n v="0"/>
    <x v="0"/>
    <x v="1"/>
    <m/>
  </r>
  <r>
    <x v="778"/>
    <s v="44.826.840/0001-83"/>
    <s v="NF SERVICOS DO"/>
    <n v="358624"/>
    <d v="2025-09-25T00:00:00"/>
    <n v="365439"/>
    <d v="2025-09-26T00:00:00"/>
    <m/>
    <n v="663.77"/>
    <d v="2025-10-26T00:00:00"/>
    <s v="E0240810"/>
    <s v="PD024810"/>
    <s v="Serviços de Publicidade Eletrônica"/>
    <n v="631.91"/>
    <m/>
    <x v="0"/>
    <m/>
    <m/>
    <m/>
    <s v="2 - FATURADO"/>
    <n v="0"/>
    <x v="0"/>
    <x v="1"/>
    <m/>
  </r>
  <r>
    <x v="778"/>
    <s v="44.826.840/0001-83"/>
    <s v="NF SERVICOS DO"/>
    <n v="359010"/>
    <d v="2025-09-26T00:00:00"/>
    <n v="365825"/>
    <d v="2025-09-29T00:00:00"/>
    <m/>
    <n v="387.2"/>
    <d v="2025-10-29T00:00:00"/>
    <s v="E0240810"/>
    <s v="PD024810"/>
    <s v="Serviços de Publicidade Eletrônica"/>
    <n v="368.61"/>
    <m/>
    <x v="0"/>
    <m/>
    <m/>
    <m/>
    <s v="2 - FATURADO"/>
    <n v="0"/>
    <x v="0"/>
    <x v="1"/>
    <m/>
  </r>
  <r>
    <x v="779"/>
    <s v="44.831.733/0001-43"/>
    <s v="NF SERVICOS"/>
    <n v="193960"/>
    <d v="2025-09-11T00:00:00"/>
    <n v="2025594"/>
    <d v="2025-09-11T00:00:00"/>
    <d v="2025-08-01T00:00:00"/>
    <n v="644.4"/>
    <d v="2025-10-11T00:00:00"/>
    <s v="E0240689"/>
    <s v="PD024689"/>
    <s v="PREFEITURA CADASTRO"/>
    <n v="613.47"/>
    <d v="2025-08-01T00:00:00"/>
    <x v="0"/>
    <s v="107/2024"/>
    <m/>
    <s v="359.00008006/2024-41-ITO/APPS"/>
    <s v="2 - FATURADO"/>
    <n v="0"/>
    <x v="0"/>
    <x v="0"/>
    <m/>
  </r>
  <r>
    <x v="780"/>
    <s v="44.847.663/0001-11"/>
    <s v="NF SERVICOS DO"/>
    <n v="331793"/>
    <d v="2025-05-23T00:00:00"/>
    <n v="338509"/>
    <d v="2025-05-26T00:00:00"/>
    <m/>
    <n v="276.57"/>
    <d v="2025-06-25T00:00:00"/>
    <s v="E0230874"/>
    <s v="PD023874"/>
    <s v="Serviços de Publicidade Eletrônica"/>
    <n v="263.29000000000002"/>
    <m/>
    <x v="0"/>
    <m/>
    <m/>
    <m/>
    <s v="2 - FATURADO"/>
    <n v="97"/>
    <x v="6"/>
    <x v="1"/>
    <m/>
  </r>
  <r>
    <x v="780"/>
    <s v="44.847.663/0001-11"/>
    <s v="NF SERVICOS DO"/>
    <n v="348634"/>
    <d v="2025-08-08T00:00:00"/>
    <n v="355422"/>
    <d v="2025-08-08T00:00:00"/>
    <m/>
    <n v="497.83"/>
    <d v="2025-09-07T00:00:00"/>
    <s v="E0230874"/>
    <s v="PD023874"/>
    <s v="Serviços de Publicidade Eletrônica"/>
    <n v="263.29000000000002"/>
    <m/>
    <x v="0"/>
    <m/>
    <m/>
    <m/>
    <s v="2 - FATURADO"/>
    <n v="23"/>
    <x v="2"/>
    <x v="1"/>
    <m/>
  </r>
  <r>
    <x v="780"/>
    <s v="44.847.663/0001-11"/>
    <s v="ND-POUPATEMPO 4.0"/>
    <n v="6861"/>
    <d v="2025-09-03T00:00:00"/>
    <s v="PPT00540"/>
    <s v="PPT00540"/>
    <d v="2025-09-01T00:00:00"/>
    <n v="27324.83"/>
    <d v="2025-10-03T00:00:00"/>
    <s v="PPT00540"/>
    <s v="PP00540"/>
    <s v="IMPLANTACAO E OPERACAO DO POUPATEMPO SERRA NEGRA"/>
    <n v="27324.83"/>
    <d v="2025-09-01T00:00:00"/>
    <x v="0"/>
    <m/>
    <s v="PD-PRC-2020/001479"/>
    <m/>
    <s v="2 - FATURADO"/>
    <n v="0"/>
    <x v="0"/>
    <x v="12"/>
    <m/>
  </r>
  <r>
    <x v="780"/>
    <s v="44.847.663/0001-11"/>
    <s v="NF SERVICOS"/>
    <n v="193865"/>
    <d v="2025-09-11T00:00:00"/>
    <n v="2025499"/>
    <d v="2025-09-11T00:00:00"/>
    <d v="2025-08-01T00:00:00"/>
    <n v="1074.5"/>
    <d v="2025-10-11T00:00:00"/>
    <s v="E0220809"/>
    <s v="PD022809"/>
    <s v="PREFEITURA SIM"/>
    <n v="1022.92"/>
    <d v="2025-08-01T00:00:00"/>
    <x v="0"/>
    <s v="NR. 30/2022"/>
    <s v="NR. 06/2022"/>
    <s v="359.00004303/2024-18-APPS\ITO"/>
    <s v="2 - FATURADO"/>
    <n v="0"/>
    <x v="0"/>
    <x v="0"/>
    <m/>
  </r>
  <r>
    <x v="780"/>
    <s v="44.847.663/0001-11"/>
    <s v="NF SERVICOS"/>
    <n v="194013"/>
    <d v="2025-09-12T00:00:00"/>
    <n v="2025647"/>
    <d v="2025-09-12T00:00:00"/>
    <d v="2025-08-01T00:00:00"/>
    <n v="7882.62"/>
    <d v="2025-10-12T00:00:00"/>
    <s v="E0251120"/>
    <s v="PD251123"/>
    <s v="PLATAFORMA COLABORATIVA I"/>
    <n v="7504.25"/>
    <d v="2025-08-01T00:00:00"/>
    <x v="0"/>
    <s v="179/2025"/>
    <s v="241/2025"/>
    <s v="359.00003849/2025-32 - ITO"/>
    <s v="2 - FATURADO"/>
    <n v="0"/>
    <x v="0"/>
    <x v="0"/>
    <m/>
  </r>
  <r>
    <x v="781"/>
    <s v="44.853.331/0001-40"/>
    <s v="ND-JUROS RECEBIMENTO"/>
    <s v="291701-1-NDJ1"/>
    <d v="2025-01-28T00:00:00"/>
    <n v="298062"/>
    <m/>
    <m/>
    <n v="8.2899999999999991"/>
    <d v="2025-02-27T00:00:00"/>
    <m/>
    <m/>
    <s v="Nota de Debito Juros"/>
    <n v="8.2899999999999991"/>
    <m/>
    <x v="0"/>
    <m/>
    <m/>
    <m/>
    <s v="2 - FATURADO"/>
    <n v="215"/>
    <x v="1"/>
    <x v="2"/>
    <m/>
  </r>
  <r>
    <x v="782"/>
    <s v="44.853.505/0001-74"/>
    <s v="ND-JUROS RECEBIMENTO"/>
    <s v="291822-1-NDJ1"/>
    <d v="2024-11-14T00:00:00"/>
    <n v="298183"/>
    <m/>
    <m/>
    <n v="0.88"/>
    <d v="2024-12-14T00:00:00"/>
    <m/>
    <m/>
    <s v="Nota de Debito Juros"/>
    <n v="0.88"/>
    <m/>
    <x v="0"/>
    <m/>
    <m/>
    <m/>
    <s v="2 - FATURADO"/>
    <n v="290"/>
    <x v="1"/>
    <x v="2"/>
    <m/>
  </r>
  <r>
    <x v="782"/>
    <s v="44.853.505/0001-74"/>
    <s v="ND-JUROS RECEBIMENTO"/>
    <s v="292238-1-NDJ1"/>
    <d v="2024-11-21T00:00:00"/>
    <n v="298627"/>
    <m/>
    <m/>
    <n v="0.7"/>
    <d v="2024-12-21T00:00:00"/>
    <m/>
    <m/>
    <s v="Nota de Debito Juros"/>
    <n v="0.7"/>
    <m/>
    <x v="0"/>
    <m/>
    <m/>
    <m/>
    <s v="2 - FATURADO"/>
    <n v="283"/>
    <x v="1"/>
    <x v="2"/>
    <m/>
  </r>
  <r>
    <x v="782"/>
    <s v="44.853.505/0001-74"/>
    <s v="ND-JUROS RECEBIMENTO"/>
    <s v="298220-1-NDJ1"/>
    <d v="2025-01-10T00:00:00"/>
    <n v="304655"/>
    <m/>
    <m/>
    <n v="1.61"/>
    <d v="2025-02-09T00:00:00"/>
    <m/>
    <m/>
    <s v="Nota de Debito Juros"/>
    <n v="1.61"/>
    <m/>
    <x v="0"/>
    <m/>
    <m/>
    <m/>
    <s v="2 - FATURADO"/>
    <n v="233"/>
    <x v="1"/>
    <x v="2"/>
    <m/>
  </r>
  <r>
    <x v="782"/>
    <s v="44.853.505/0001-74"/>
    <s v="NF SERVICOS DO"/>
    <n v="356198"/>
    <d v="2025-09-12T00:00:00"/>
    <n v="363011"/>
    <d v="2025-09-15T00:00:00"/>
    <m/>
    <n v="1014.09"/>
    <d v="2025-10-15T00:00:00"/>
    <s v="E0220604"/>
    <s v="PD022604"/>
    <s v="Serviços de Publicidade Eletrônica"/>
    <n v="965.41"/>
    <m/>
    <x v="0"/>
    <m/>
    <m/>
    <m/>
    <s v="2 - FATURADO"/>
    <n v="0"/>
    <x v="0"/>
    <x v="1"/>
    <m/>
  </r>
  <r>
    <x v="782"/>
    <s v="44.853.505/0001-74"/>
    <s v="NF SERVICOS DO"/>
    <n v="356673"/>
    <d v="2025-09-16T00:00:00"/>
    <n v="363487"/>
    <d v="2025-09-17T00:00:00"/>
    <m/>
    <n v="507.05"/>
    <d v="2025-10-17T00:00:00"/>
    <s v="E0220604"/>
    <s v="PD022604"/>
    <s v="Serviços de Publicidade Eletrônica"/>
    <n v="482.71"/>
    <m/>
    <x v="0"/>
    <m/>
    <m/>
    <m/>
    <s v="2 - FATURADO"/>
    <n v="0"/>
    <x v="0"/>
    <x v="1"/>
    <m/>
  </r>
  <r>
    <x v="782"/>
    <s v="44.853.505/0001-74"/>
    <s v="NF SERVICOS DO"/>
    <n v="357489"/>
    <d v="2025-09-19T00:00:00"/>
    <n v="364302"/>
    <d v="2025-09-22T00:00:00"/>
    <m/>
    <n v="553.14"/>
    <d v="2025-10-22T00:00:00"/>
    <s v="E0220604"/>
    <s v="PD022604"/>
    <s v="Serviços de Publicidade Eletrônica"/>
    <n v="526.59"/>
    <m/>
    <x v="0"/>
    <m/>
    <m/>
    <m/>
    <s v="2 - FATURADO"/>
    <n v="0"/>
    <x v="0"/>
    <x v="1"/>
    <m/>
  </r>
  <r>
    <x v="783"/>
    <s v="44.855.443/0001-30"/>
    <s v="ND-POUPATEMPO 4.0"/>
    <n v="6822"/>
    <d v="2025-09-03T00:00:00"/>
    <s v="PPT00718"/>
    <s v="PPT00718"/>
    <d v="2025-09-01T00:00:00"/>
    <n v="21518.51"/>
    <d v="2025-10-03T00:00:00"/>
    <s v="PPT00718"/>
    <s v="PP00718"/>
    <s v="IMPLANTAÇÃO E OPERAÇÃO DO POUPATEMPO MARTINÓPOLIS"/>
    <n v="21518.51"/>
    <d v="2025-09-01T00:00:00"/>
    <x v="0"/>
    <m/>
    <s v="PD-PRC-2022/02776"/>
    <m/>
    <s v="2 - FATURADO"/>
    <n v="0"/>
    <x v="0"/>
    <x v="12"/>
    <m/>
  </r>
  <r>
    <x v="783"/>
    <s v="44.855.443/0001-30"/>
    <s v="NF SERVICOS DO"/>
    <n v="358975"/>
    <d v="2025-09-26T00:00:00"/>
    <n v="365790"/>
    <d v="2025-09-29T00:00:00"/>
    <m/>
    <n v="460.95"/>
    <d v="2025-10-29T00:00:00"/>
    <s v="E0250774"/>
    <s v="PD025774"/>
    <s v="Serviços de Publicidade Eletrônica"/>
    <n v="438.82"/>
    <m/>
    <x v="0"/>
    <m/>
    <m/>
    <m/>
    <s v="2 - FATURADO"/>
    <n v="0"/>
    <x v="0"/>
    <x v="1"/>
    <m/>
  </r>
  <r>
    <x v="784"/>
    <s v="44.857.027/0001-70"/>
    <s v="ND-JUROS RECEBIMENTO"/>
    <s v="291597-1-NDJ1"/>
    <d v="2024-12-10T00:00:00"/>
    <n v="297948"/>
    <m/>
    <m/>
    <n v="2.9"/>
    <d v="2025-01-09T00:00:00"/>
    <m/>
    <m/>
    <s v="Nota de Debito Juros"/>
    <n v="2.9"/>
    <m/>
    <x v="0"/>
    <m/>
    <m/>
    <m/>
    <s v="2 - FATURADO"/>
    <n v="264"/>
    <x v="1"/>
    <x v="2"/>
    <m/>
  </r>
  <r>
    <x v="784"/>
    <s v="44.857.027/0001-70"/>
    <s v="ND-JUROS RECEBIMENTO"/>
    <s v="291871-1-NDJ1"/>
    <d v="2024-12-10T00:00:00"/>
    <n v="298252"/>
    <m/>
    <m/>
    <n v="3.17"/>
    <d v="2025-01-09T00:00:00"/>
    <m/>
    <m/>
    <s v="Nota de Debito Juros"/>
    <n v="3.17"/>
    <m/>
    <x v="0"/>
    <m/>
    <m/>
    <m/>
    <s v="2 - FATURADO"/>
    <n v="264"/>
    <x v="1"/>
    <x v="2"/>
    <m/>
  </r>
  <r>
    <x v="784"/>
    <s v="44.857.027/0001-70"/>
    <s v="ND-JUROS RECEBIMENTO"/>
    <s v="293048-1-NDJ1"/>
    <d v="2024-12-10T00:00:00"/>
    <n v="299439"/>
    <m/>
    <m/>
    <n v="2.11"/>
    <d v="2025-01-09T00:00:00"/>
    <m/>
    <m/>
    <s v="Nota de Debito Juros"/>
    <n v="2.11"/>
    <m/>
    <x v="0"/>
    <m/>
    <m/>
    <m/>
    <s v="2 - FATURADO"/>
    <n v="264"/>
    <x v="1"/>
    <x v="2"/>
    <m/>
  </r>
  <r>
    <x v="784"/>
    <s v="44.857.027/0001-70"/>
    <s v="ND-JUROS RECEBIMENTO"/>
    <s v="293128-1-NDJ1"/>
    <d v="2024-12-10T00:00:00"/>
    <n v="299524"/>
    <m/>
    <m/>
    <n v="2.35"/>
    <d v="2025-01-09T00:00:00"/>
    <m/>
    <m/>
    <s v="Nota de Debito Juros"/>
    <n v="2.35"/>
    <m/>
    <x v="0"/>
    <m/>
    <m/>
    <m/>
    <s v="2 - FATURADO"/>
    <n v="264"/>
    <x v="1"/>
    <x v="2"/>
    <m/>
  </r>
  <r>
    <x v="784"/>
    <s v="44.857.027/0001-70"/>
    <s v="ND-JUROS RECEBIMENTO"/>
    <s v="293913-1-NDJ1"/>
    <d v="2024-12-10T00:00:00"/>
    <n v="300318"/>
    <m/>
    <m/>
    <n v="1.84"/>
    <d v="2025-01-09T00:00:00"/>
    <m/>
    <m/>
    <s v="Nota de Debito Juros"/>
    <n v="1.84"/>
    <m/>
    <x v="0"/>
    <m/>
    <m/>
    <m/>
    <s v="2 - FATURADO"/>
    <n v="264"/>
    <x v="1"/>
    <x v="2"/>
    <m/>
  </r>
  <r>
    <x v="784"/>
    <s v="44.857.027/0001-70"/>
    <s v="ND-JUROS RECEBIMENTO"/>
    <s v="296502-1-NDJ1"/>
    <d v="2024-12-10T00:00:00"/>
    <n v="302912"/>
    <m/>
    <m/>
    <n v="0.26"/>
    <d v="2025-01-09T00:00:00"/>
    <m/>
    <m/>
    <s v="Nota de Debito Juros"/>
    <n v="0.26"/>
    <m/>
    <x v="0"/>
    <m/>
    <m/>
    <m/>
    <s v="2 - FATURADO"/>
    <n v="264"/>
    <x v="1"/>
    <x v="2"/>
    <m/>
  </r>
  <r>
    <x v="785"/>
    <s v="44.864.296/0001-64"/>
    <s v="ND-JUROS RECEBIMENTO"/>
    <s v="290483-1-NDJ1"/>
    <d v="2024-11-19T00:00:00"/>
    <n v="296833"/>
    <m/>
    <m/>
    <n v="0.08"/>
    <d v="2024-12-19T00:00:00"/>
    <m/>
    <m/>
    <s v="Nota de Debito Juros"/>
    <n v="0.08"/>
    <m/>
    <x v="0"/>
    <m/>
    <m/>
    <m/>
    <s v="2 - FATURADO"/>
    <n v="285"/>
    <x v="1"/>
    <x v="2"/>
    <m/>
  </r>
  <r>
    <x v="786"/>
    <s v="44.872.778/0001-66"/>
    <s v="NF SERVICOS DO"/>
    <n v="355775"/>
    <d v="2025-09-11T00:00:00"/>
    <n v="362588"/>
    <d v="2025-09-12T00:00:00"/>
    <m/>
    <n v="368.76"/>
    <d v="2025-10-12T00:00:00"/>
    <s v="E0230876"/>
    <s v="PD023876"/>
    <s v="Serviços de Publicidade Eletrônica"/>
    <n v="351.06"/>
    <m/>
    <x v="0"/>
    <m/>
    <m/>
    <m/>
    <s v="2 - FATURADO"/>
    <n v="0"/>
    <x v="0"/>
    <x v="1"/>
    <m/>
  </r>
  <r>
    <x v="787"/>
    <s v="44.880.060/0001-11"/>
    <s v="ND-JUROS RECEBIMENTO"/>
    <s v="296637-1-NDJ1"/>
    <d v="2024-12-12T00:00:00"/>
    <n v="303050"/>
    <m/>
    <m/>
    <n v="0.16"/>
    <d v="2025-01-11T00:00:00"/>
    <m/>
    <m/>
    <s v="Nota de Debito Juros"/>
    <n v="0.16"/>
    <m/>
    <x v="0"/>
    <m/>
    <m/>
    <m/>
    <s v="2 - FATURADO"/>
    <n v="262"/>
    <x v="1"/>
    <x v="2"/>
    <m/>
  </r>
  <r>
    <x v="788"/>
    <s v="44.892.693/0001-40"/>
    <s v="NF SERVICOS"/>
    <n v="193833"/>
    <d v="2025-09-11T00:00:00"/>
    <n v="2025467"/>
    <d v="2025-09-11T00:00:00"/>
    <d v="2025-08-01T00:00:00"/>
    <n v="170560.6"/>
    <d v="2025-10-11T00:00:00"/>
    <s v="E0240623"/>
    <s v="PD024623"/>
    <s v="PREFEITURAS-CADASTRO"/>
    <n v="162373.69"/>
    <d v="2025-08-01T00:00:00"/>
    <x v="0"/>
    <n v="24623"/>
    <m/>
    <s v="359.00002919/2024-54- ITO"/>
    <s v="2 - FATURADO"/>
    <n v="0"/>
    <x v="0"/>
    <x v="0"/>
    <m/>
  </r>
  <r>
    <x v="788"/>
    <s v="44.892.693/0001-40"/>
    <s v="NF SERVICOS DO"/>
    <n v="355812"/>
    <d v="2025-09-11T00:00:00"/>
    <n v="362625"/>
    <d v="2025-09-12T00:00:00"/>
    <m/>
    <n v="295.01"/>
    <d v="2025-10-12T00:00:00"/>
    <s v="E0220720"/>
    <s v="PD022720"/>
    <s v="Serviços de Publicidade Eletrônica"/>
    <n v="280.85000000000002"/>
    <m/>
    <x v="0"/>
    <m/>
    <m/>
    <m/>
    <s v="2 - FATURADO"/>
    <n v="0"/>
    <x v="0"/>
    <x v="1"/>
    <m/>
  </r>
  <r>
    <x v="788"/>
    <s v="44.892.693/0001-40"/>
    <s v="NF SERVICOS DO"/>
    <n v="356036"/>
    <d v="2025-09-12T00:00:00"/>
    <n v="362849"/>
    <d v="2025-09-15T00:00:00"/>
    <m/>
    <n v="516.26"/>
    <d v="2025-10-15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788"/>
    <s v="44.892.693/0001-40"/>
    <s v="NF SERVICOS DO"/>
    <n v="356470"/>
    <d v="2025-09-15T00:00:00"/>
    <n v="363283"/>
    <d v="2025-09-16T00:00:00"/>
    <m/>
    <n v="368.76"/>
    <d v="2025-10-16T00:00:00"/>
    <s v="E0220720"/>
    <s v="PD022720"/>
    <s v="Serviços de Publicidade Eletrônica"/>
    <n v="351.06"/>
    <m/>
    <x v="0"/>
    <m/>
    <m/>
    <m/>
    <s v="2 - FATURADO"/>
    <n v="0"/>
    <x v="0"/>
    <x v="1"/>
    <m/>
  </r>
  <r>
    <x v="788"/>
    <s v="44.892.693/0001-40"/>
    <s v="NF SERVICOS DO"/>
    <n v="356717"/>
    <d v="2025-09-16T00:00:00"/>
    <n v="363531"/>
    <d v="2025-09-17T00:00:00"/>
    <m/>
    <n v="1622.54"/>
    <d v="2025-10-17T00:00:00"/>
    <s v="E0220720"/>
    <s v="PD022720"/>
    <s v="Serviços de Publicidade Eletrônica"/>
    <n v="1544.66"/>
    <m/>
    <x v="0"/>
    <m/>
    <m/>
    <m/>
    <s v="2 - FATURADO"/>
    <n v="0"/>
    <x v="0"/>
    <x v="1"/>
    <m/>
  </r>
  <r>
    <x v="788"/>
    <s v="44.892.693/0001-40"/>
    <s v="NF SERVICOS DO"/>
    <n v="356899"/>
    <d v="2025-09-17T00:00:00"/>
    <n v="363712"/>
    <d v="2025-09-18T00:00:00"/>
    <m/>
    <n v="442.51"/>
    <d v="2025-10-18T00:00:00"/>
    <s v="E0220720"/>
    <s v="PD022720"/>
    <s v="Serviços de Publicidade Eletrônica"/>
    <n v="421.27"/>
    <m/>
    <x v="0"/>
    <m/>
    <m/>
    <m/>
    <s v="2 - FATURADO"/>
    <n v="0"/>
    <x v="0"/>
    <x v="1"/>
    <m/>
  </r>
  <r>
    <x v="788"/>
    <s v="44.892.693/0001-40"/>
    <s v="NF SERVICOS DO"/>
    <n v="357487"/>
    <d v="2025-09-18T00:00:00"/>
    <n v="364300"/>
    <d v="2025-09-19T00:00:00"/>
    <m/>
    <n v="516.26"/>
    <d v="2025-10-19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788"/>
    <s v="44.892.693/0001-40"/>
    <s v="NF SERVICOS DO"/>
    <n v="357595"/>
    <d v="2025-09-19T00:00:00"/>
    <n v="364408"/>
    <d v="2025-09-22T00:00:00"/>
    <m/>
    <n v="1327.54"/>
    <d v="2025-10-22T00:00:00"/>
    <s v="E0220720"/>
    <s v="PD022720"/>
    <s v="Serviços de Publicidade Eletrônica"/>
    <n v="1263.82"/>
    <m/>
    <x v="0"/>
    <m/>
    <m/>
    <m/>
    <s v="2 - FATURADO"/>
    <n v="0"/>
    <x v="0"/>
    <x v="1"/>
    <m/>
  </r>
  <r>
    <x v="788"/>
    <s v="44.892.693/0001-40"/>
    <s v="NF SERVICOS DO"/>
    <n v="358047"/>
    <d v="2025-09-22T00:00:00"/>
    <n v="364862"/>
    <d v="2025-09-23T00:00:00"/>
    <m/>
    <n v="442.51"/>
    <d v="2025-10-23T00:00:00"/>
    <s v="E0220720"/>
    <s v="PD022720"/>
    <s v="Serviços de Publicidade Eletrônica"/>
    <n v="421.27"/>
    <m/>
    <x v="0"/>
    <m/>
    <m/>
    <m/>
    <s v="2 - FATURADO"/>
    <n v="0"/>
    <x v="0"/>
    <x v="1"/>
    <m/>
  </r>
  <r>
    <x v="788"/>
    <s v="44.892.693/0001-40"/>
    <s v="NF SERVICOS DO"/>
    <n v="358160"/>
    <d v="2025-09-23T00:00:00"/>
    <n v="364975"/>
    <d v="2025-09-24T00:00:00"/>
    <m/>
    <n v="590.02"/>
    <d v="2025-10-24T00:00:00"/>
    <s v="E0220720"/>
    <s v="PD022720"/>
    <s v="Serviços de Publicidade Eletrônica"/>
    <n v="561.70000000000005"/>
    <m/>
    <x v="0"/>
    <m/>
    <m/>
    <m/>
    <s v="2 - FATURADO"/>
    <n v="0"/>
    <x v="0"/>
    <x v="1"/>
    <m/>
  </r>
  <r>
    <x v="788"/>
    <s v="44.892.693/0001-40"/>
    <s v="NF SERVICOS DO"/>
    <n v="358258"/>
    <d v="2025-09-23T00:00:00"/>
    <n v="365073"/>
    <d v="2025-09-24T00:00:00"/>
    <m/>
    <n v="1622.54"/>
    <d v="2025-10-24T00:00:00"/>
    <s v="E0220720"/>
    <s v="PD022720"/>
    <s v="Serviços de Publicidade Eletrônica"/>
    <n v="1544.66"/>
    <m/>
    <x v="0"/>
    <m/>
    <m/>
    <m/>
    <s v="2 - FATURADO"/>
    <n v="0"/>
    <x v="0"/>
    <x v="1"/>
    <m/>
  </r>
  <r>
    <x v="788"/>
    <s v="44.892.693/0001-40"/>
    <s v="NF SERVICOS DO"/>
    <n v="358490"/>
    <d v="2025-09-25T00:00:00"/>
    <n v="365305"/>
    <d v="2025-09-25T00:00:00"/>
    <m/>
    <n v="811.27"/>
    <d v="2025-10-25T00:00:00"/>
    <s v="E0220720"/>
    <s v="PD022720"/>
    <s v="Serviços de Publicidade Eletrônica"/>
    <n v="772.33"/>
    <m/>
    <x v="0"/>
    <m/>
    <m/>
    <m/>
    <s v="2 - FATURADO"/>
    <n v="0"/>
    <x v="0"/>
    <x v="1"/>
    <m/>
  </r>
  <r>
    <x v="788"/>
    <s v="44.892.693/0001-40"/>
    <s v="NF SERVICOS DO"/>
    <n v="358778"/>
    <d v="2025-09-25T00:00:00"/>
    <n v="365593"/>
    <d v="2025-09-26T00:00:00"/>
    <m/>
    <n v="516.26"/>
    <d v="2025-10-26T00:00:00"/>
    <s v="E0220720"/>
    <s v="PD022720"/>
    <s v="Serviços de Publicidade Eletrônica"/>
    <n v="491.48"/>
    <m/>
    <x v="0"/>
    <m/>
    <m/>
    <m/>
    <s v="2 - FATURADO"/>
    <n v="0"/>
    <x v="0"/>
    <x v="1"/>
    <m/>
  </r>
  <r>
    <x v="788"/>
    <s v="44.892.693/0001-40"/>
    <s v="NF SERVICOS DO"/>
    <n v="359148"/>
    <d v="2025-09-26T00:00:00"/>
    <n v="365963"/>
    <d v="2025-09-29T00:00:00"/>
    <m/>
    <n v="295.01"/>
    <d v="2025-10-29T00:00:00"/>
    <s v="E0220720"/>
    <s v="PD022720"/>
    <s v="Serviços de Publicidade Eletrônica"/>
    <n v="280.85000000000002"/>
    <m/>
    <x v="0"/>
    <m/>
    <m/>
    <m/>
    <s v="2 - FATURADO"/>
    <n v="0"/>
    <x v="0"/>
    <x v="1"/>
    <m/>
  </r>
  <r>
    <x v="789"/>
    <s v="44.918.712/0001-60"/>
    <s v="ND-JUROS RECEBIMENTO"/>
    <s v="292407-1-NDJ1"/>
    <d v="2024-11-25T00:00:00"/>
    <n v="298796"/>
    <m/>
    <m/>
    <n v="1.76"/>
    <d v="2024-12-25T00:00:00"/>
    <m/>
    <m/>
    <s v="Nota de Debito Juros"/>
    <n v="1.76"/>
    <m/>
    <x v="0"/>
    <m/>
    <m/>
    <m/>
    <s v="2 - FATURADO"/>
    <n v="279"/>
    <x v="1"/>
    <x v="2"/>
    <m/>
  </r>
  <r>
    <x v="789"/>
    <s v="44.918.712/0001-60"/>
    <s v="ND-JUROS RECEBIMENTO"/>
    <s v="292832-1-NDJ1"/>
    <d v="2024-11-25T00:00:00"/>
    <n v="299224"/>
    <m/>
    <m/>
    <n v="0.66"/>
    <d v="2024-12-25T00:00:00"/>
    <m/>
    <m/>
    <s v="Nota de Debito Juros"/>
    <n v="0.66"/>
    <m/>
    <x v="0"/>
    <m/>
    <m/>
    <m/>
    <s v="2 - FATURADO"/>
    <n v="279"/>
    <x v="1"/>
    <x v="2"/>
    <m/>
  </r>
  <r>
    <x v="789"/>
    <s v="44.918.712/0001-60"/>
    <s v="ND-JUROS RECEBIMENTO"/>
    <s v="293340-1-NDJ1"/>
    <d v="2024-11-25T00:00:00"/>
    <n v="299736"/>
    <m/>
    <m/>
    <n v="0.47"/>
    <d v="2024-12-25T00:00:00"/>
    <m/>
    <m/>
    <s v="Nota de Debito Juros"/>
    <n v="0.47"/>
    <m/>
    <x v="0"/>
    <m/>
    <m/>
    <m/>
    <s v="2 - FATURADO"/>
    <n v="279"/>
    <x v="1"/>
    <x v="2"/>
    <m/>
  </r>
  <r>
    <x v="789"/>
    <s v="44.918.712/0001-60"/>
    <s v="ND-JUROS RECEBIMENTO"/>
    <s v="293987-1-NDJ1"/>
    <d v="2024-11-25T00:00:00"/>
    <n v="300392"/>
    <m/>
    <m/>
    <n v="0.22"/>
    <d v="2024-12-25T00:00:00"/>
    <m/>
    <m/>
    <s v="Nota de Debito Juros"/>
    <n v="0.22"/>
    <m/>
    <x v="0"/>
    <m/>
    <m/>
    <m/>
    <s v="2 - FATURADO"/>
    <n v="279"/>
    <x v="1"/>
    <x v="2"/>
    <m/>
  </r>
  <r>
    <x v="789"/>
    <s v="44.918.712/0001-60"/>
    <s v="ND-JUROS RECEBIMENTO"/>
    <s v="298385-1-NDJ1"/>
    <d v="2025-03-27T00:00:00"/>
    <n v="304826"/>
    <m/>
    <m/>
    <n v="7.02"/>
    <d v="2025-04-26T00:00:00"/>
    <m/>
    <m/>
    <s v="Nota de Debito Juros"/>
    <n v="7.02"/>
    <m/>
    <x v="0"/>
    <m/>
    <m/>
    <m/>
    <s v="2 - FATURADO"/>
    <n v="157"/>
    <x v="4"/>
    <x v="2"/>
    <m/>
  </r>
  <r>
    <x v="789"/>
    <s v="44.918.712/0001-60"/>
    <s v="ND-JUROS RECEBIMENTO"/>
    <s v="298680-1-NDJ1"/>
    <d v="2025-03-27T00:00:00"/>
    <n v="305121"/>
    <m/>
    <m/>
    <n v="5.56"/>
    <d v="2025-04-26T00:00:00"/>
    <m/>
    <m/>
    <s v="Nota de Debito Juros"/>
    <n v="5.56"/>
    <m/>
    <x v="0"/>
    <m/>
    <m/>
    <m/>
    <s v="2 - FATURADO"/>
    <n v="157"/>
    <x v="4"/>
    <x v="2"/>
    <m/>
  </r>
  <r>
    <x v="789"/>
    <s v="44.918.712/0001-60"/>
    <s v="ND-JUROS RECEBIMENTO"/>
    <s v="298838-1-NDJ1"/>
    <d v="2025-03-27T00:00:00"/>
    <n v="305285"/>
    <m/>
    <m/>
    <n v="5.32"/>
    <d v="2025-04-26T00:00:00"/>
    <m/>
    <m/>
    <s v="Nota de Debito Juros"/>
    <n v="5.32"/>
    <m/>
    <x v="0"/>
    <m/>
    <m/>
    <m/>
    <s v="2 - FATURADO"/>
    <n v="157"/>
    <x v="4"/>
    <x v="2"/>
    <m/>
  </r>
  <r>
    <x v="789"/>
    <s v="44.918.712/0001-60"/>
    <s v="ND-JUROS RECEBIMENTO"/>
    <s v="299288-1-NDJ1"/>
    <d v="2025-03-27T00:00:00"/>
    <n v="305738"/>
    <m/>
    <m/>
    <n v="11.72"/>
    <d v="2025-04-26T00:00:00"/>
    <m/>
    <m/>
    <s v="Nota de Debito Juros"/>
    <n v="11.72"/>
    <m/>
    <x v="0"/>
    <m/>
    <m/>
    <m/>
    <s v="2 - FATURADO"/>
    <n v="157"/>
    <x v="4"/>
    <x v="2"/>
    <m/>
  </r>
  <r>
    <x v="790"/>
    <s v="44.918.928/0001-25"/>
    <s v="ND-JUROS RECEBIMENTO"/>
    <s v="291601-1-NDJ1"/>
    <d v="2024-11-13T00:00:00"/>
    <n v="297952"/>
    <m/>
    <m/>
    <n v="0.53"/>
    <d v="2024-12-13T00:00:00"/>
    <m/>
    <m/>
    <s v="Nota de Debito Juros"/>
    <n v="0.53"/>
    <m/>
    <x v="0"/>
    <m/>
    <m/>
    <m/>
    <s v="2 - FATURADO"/>
    <n v="291"/>
    <x v="1"/>
    <x v="2"/>
    <m/>
  </r>
  <r>
    <x v="790"/>
    <s v="44.918.928/0001-25"/>
    <s v="ND-JUROS RECEBIMENTO"/>
    <s v="295015-1-NDJ1"/>
    <d v="2024-12-16T00:00:00"/>
    <n v="301420"/>
    <m/>
    <m/>
    <n v="1.05"/>
    <d v="2025-01-15T00:00:00"/>
    <m/>
    <m/>
    <s v="Nota de Debito Juros"/>
    <n v="1.05"/>
    <m/>
    <x v="0"/>
    <m/>
    <m/>
    <m/>
    <s v="2 - FATURADO"/>
    <n v="258"/>
    <x v="1"/>
    <x v="2"/>
    <m/>
  </r>
  <r>
    <x v="790"/>
    <s v="44.918.928/0001-25"/>
    <s v="ND-JUROS RECEBIMENTO"/>
    <s v="295323-1-NDJ1"/>
    <d v="2024-12-16T00:00:00"/>
    <n v="301728"/>
    <m/>
    <m/>
    <n v="0.53"/>
    <d v="2025-01-15T00:00:00"/>
    <m/>
    <m/>
    <s v="Nota de Debito Juros"/>
    <n v="0.53"/>
    <m/>
    <x v="0"/>
    <m/>
    <m/>
    <m/>
    <s v="2 - FATURADO"/>
    <n v="258"/>
    <x v="1"/>
    <x v="2"/>
    <m/>
  </r>
  <r>
    <x v="790"/>
    <s v="44.918.928/0001-25"/>
    <s v="ND-JUROS RECEBIMENTO"/>
    <s v="297464-1-NDJ1"/>
    <d v="2024-12-19T00:00:00"/>
    <n v="303891"/>
    <m/>
    <m/>
    <n v="0.53"/>
    <d v="2025-01-18T00:00:00"/>
    <m/>
    <m/>
    <s v="Nota de Debito Juros"/>
    <n v="0.53"/>
    <m/>
    <x v="0"/>
    <m/>
    <m/>
    <m/>
    <s v="2 - FATURADO"/>
    <n v="255"/>
    <x v="1"/>
    <x v="2"/>
    <m/>
  </r>
  <r>
    <x v="790"/>
    <s v="44.918.928/0001-25"/>
    <s v="ND-JUROS RECEBIMENTO"/>
    <s v="298530-1-NDJ1"/>
    <d v="2025-01-20T00:00:00"/>
    <n v="304971"/>
    <m/>
    <m/>
    <n v="1.27"/>
    <d v="2025-02-19T00:00:00"/>
    <m/>
    <m/>
    <s v="Nota de Debito Juros"/>
    <n v="1.27"/>
    <m/>
    <x v="0"/>
    <m/>
    <m/>
    <m/>
    <s v="2 - FATURADO"/>
    <n v="223"/>
    <x v="1"/>
    <x v="2"/>
    <m/>
  </r>
  <r>
    <x v="790"/>
    <s v="44.918.928/0001-25"/>
    <s v="ND-JUROS RECEBIMENTO"/>
    <s v="299670-1-NDJ1"/>
    <d v="2025-01-24T00:00:00"/>
    <n v="306120"/>
    <m/>
    <m/>
    <n v="4.34"/>
    <d v="2025-02-23T00:00:00"/>
    <m/>
    <m/>
    <s v="Nota de Debito Juros"/>
    <n v="4.34"/>
    <m/>
    <x v="0"/>
    <m/>
    <m/>
    <m/>
    <s v="2 - FATURADO"/>
    <n v="219"/>
    <x v="1"/>
    <x v="2"/>
    <m/>
  </r>
  <r>
    <x v="790"/>
    <s v="44.918.928/0001-25"/>
    <s v="ND-JUROS RECEBIMENTO"/>
    <s v="298389-1-NDJ1"/>
    <d v="2025-02-26T00:00:00"/>
    <n v="304830"/>
    <m/>
    <m/>
    <n v="4.9000000000000004"/>
    <d v="2025-03-28T00:00:00"/>
    <m/>
    <m/>
    <s v="Nota de Debito Juros"/>
    <n v="4.9000000000000004"/>
    <m/>
    <x v="0"/>
    <m/>
    <m/>
    <m/>
    <s v="2 - FATURADO"/>
    <n v="186"/>
    <x v="1"/>
    <x v="2"/>
    <m/>
  </r>
  <r>
    <x v="790"/>
    <s v="44.918.928/0001-25"/>
    <s v="NF SERVICOS DO"/>
    <n v="333595"/>
    <d v="2025-06-06T00:00:00"/>
    <n v="340316"/>
    <d v="2025-06-06T00:00:00"/>
    <m/>
    <n v="276.57"/>
    <d v="2025-07-06T00:00:00"/>
    <s v="E0230913"/>
    <s v="PD023913"/>
    <s v="Serviços de Publicidade Eletrônica"/>
    <n v="263.29000000000002"/>
    <m/>
    <x v="0"/>
    <m/>
    <m/>
    <m/>
    <s v="2 - FATURADO"/>
    <n v="86"/>
    <x v="8"/>
    <x v="1"/>
    <m/>
  </r>
  <r>
    <x v="790"/>
    <s v="44.918.928/0001-25"/>
    <s v="NF SERVICOS DO"/>
    <n v="334280"/>
    <d v="2025-06-06T00:00:00"/>
    <n v="341003"/>
    <d v="2025-06-06T00:00:00"/>
    <m/>
    <n v="553.14"/>
    <d v="2025-07-06T00:00:00"/>
    <s v="E0230913"/>
    <s v="PD023913"/>
    <s v="Serviços de Publicidade Eletrônica"/>
    <n v="526.59"/>
    <m/>
    <x v="0"/>
    <m/>
    <m/>
    <m/>
    <s v="2 - FATURADO"/>
    <n v="86"/>
    <x v="8"/>
    <x v="1"/>
    <m/>
  </r>
  <r>
    <x v="790"/>
    <s v="44.918.928/0001-25"/>
    <s v="NF SERVICOS DO"/>
    <n v="334525"/>
    <d v="2025-06-06T00:00:00"/>
    <n v="341248"/>
    <d v="2025-06-06T00:00:00"/>
    <m/>
    <n v="322.67"/>
    <d v="2025-07-06T00:00:00"/>
    <s v="E0230913"/>
    <s v="PD023913"/>
    <s v="Serviços de Publicidade Eletrônica"/>
    <n v="307.18"/>
    <m/>
    <x v="0"/>
    <m/>
    <m/>
    <m/>
    <s v="2 - FATURADO"/>
    <n v="86"/>
    <x v="8"/>
    <x v="1"/>
    <m/>
  </r>
  <r>
    <x v="790"/>
    <s v="44.918.928/0001-25"/>
    <s v="NF SERVICOS DO"/>
    <n v="335313"/>
    <d v="2025-06-06T00:00:00"/>
    <n v="342039"/>
    <d v="2025-06-10T00:00:00"/>
    <m/>
    <n v="507.05"/>
    <d v="2025-07-10T00:00:00"/>
    <s v="E0230913"/>
    <s v="PD023913"/>
    <s v="Serviços de Publicidade Eletrônica"/>
    <n v="482.71"/>
    <m/>
    <x v="0"/>
    <m/>
    <m/>
    <m/>
    <s v="2 - FATURADO"/>
    <n v="82"/>
    <x v="8"/>
    <x v="1"/>
    <m/>
  </r>
  <r>
    <x v="790"/>
    <s v="44.918.928/0001-25"/>
    <s v="NF SERVICOS DO"/>
    <n v="336952"/>
    <d v="2025-06-13T00:00:00"/>
    <n v="343687"/>
    <d v="2025-06-16T00:00:00"/>
    <m/>
    <n v="276.57"/>
    <d v="2025-07-16T00:00:00"/>
    <s v="E0230913"/>
    <s v="PD023913"/>
    <s v="Serviços de Publicidade Eletrônica"/>
    <n v="263.29000000000002"/>
    <m/>
    <x v="0"/>
    <m/>
    <m/>
    <m/>
    <s v="2 - FATURADO"/>
    <n v="76"/>
    <x v="8"/>
    <x v="1"/>
    <m/>
  </r>
  <r>
    <x v="790"/>
    <s v="44.918.928/0001-25"/>
    <s v="NF SERVICOS DO"/>
    <n v="338049"/>
    <d v="2025-06-18T00:00:00"/>
    <n v="344794"/>
    <d v="2025-06-23T00:00:00"/>
    <m/>
    <n v="507.05"/>
    <d v="2025-07-23T00:00:00"/>
    <s v="E0250846"/>
    <s v="PD025846"/>
    <s v="Serviços de Publicidade Eletrônica"/>
    <n v="482.71"/>
    <m/>
    <x v="0"/>
    <m/>
    <m/>
    <m/>
    <s v="2 - FATURADO"/>
    <n v="69"/>
    <x v="8"/>
    <x v="1"/>
    <m/>
  </r>
  <r>
    <x v="790"/>
    <s v="44.918.928/0001-25"/>
    <s v="NF SERVICOS DO"/>
    <n v="338198"/>
    <d v="2025-06-24T00:00:00"/>
    <n v="344943"/>
    <d v="2025-06-25T00:00:00"/>
    <m/>
    <n v="276.57"/>
    <d v="2025-07-25T00:00:00"/>
    <s v="E0250846"/>
    <s v="PD025846"/>
    <s v="Serviços de Publicidade Eletrônica"/>
    <n v="263.29000000000002"/>
    <m/>
    <x v="0"/>
    <m/>
    <m/>
    <m/>
    <s v="2 - FATURADO"/>
    <n v="67"/>
    <x v="8"/>
    <x v="1"/>
    <m/>
  </r>
  <r>
    <x v="790"/>
    <s v="44.918.928/0001-25"/>
    <s v="NF SERVICOS DO"/>
    <n v="339070"/>
    <d v="2025-06-25T00:00:00"/>
    <n v="345816"/>
    <d v="2025-06-26T00:00:00"/>
    <m/>
    <n v="322.67"/>
    <d v="2025-07-26T00:00:00"/>
    <s v="E0250846"/>
    <s v="PD025846"/>
    <s v="Serviços de Publicidade Eletrônica"/>
    <n v="307.18"/>
    <m/>
    <x v="0"/>
    <m/>
    <m/>
    <m/>
    <s v="2 - FATURADO"/>
    <n v="66"/>
    <x v="8"/>
    <x v="1"/>
    <m/>
  </r>
  <r>
    <x v="790"/>
    <s v="44.918.928/0001-25"/>
    <s v="NF SERVICOS DO"/>
    <n v="340496"/>
    <d v="2025-07-08T00:00:00"/>
    <n v="347246"/>
    <d v="2025-07-08T00:00:00"/>
    <m/>
    <n v="276.57"/>
    <d v="2025-08-07T00:00:00"/>
    <s v="E0250846"/>
    <s v="PD025846"/>
    <s v="Serviços de Publicidade Eletrônica"/>
    <n v="263.29000000000002"/>
    <m/>
    <x v="0"/>
    <m/>
    <m/>
    <m/>
    <s v="2 - FATURADO"/>
    <n v="54"/>
    <x v="5"/>
    <x v="1"/>
    <m/>
  </r>
  <r>
    <x v="790"/>
    <s v="44.918.928/0001-25"/>
    <s v="NF SERVICOS DO"/>
    <n v="340570"/>
    <d v="2025-07-08T00:00:00"/>
    <n v="347320"/>
    <d v="2025-07-08T00:00:00"/>
    <m/>
    <n v="276.57"/>
    <d v="2025-08-07T00:00:00"/>
    <s v="E0250846"/>
    <s v="PD025846"/>
    <s v="Serviços de Publicidade Eletrônica"/>
    <n v="263.29000000000002"/>
    <m/>
    <x v="0"/>
    <m/>
    <m/>
    <m/>
    <s v="2 - FATURADO"/>
    <n v="54"/>
    <x v="5"/>
    <x v="1"/>
    <m/>
  </r>
  <r>
    <x v="790"/>
    <s v="44.918.928/0001-25"/>
    <s v="NF SERVICOS DO"/>
    <n v="341382"/>
    <d v="2025-07-08T00:00:00"/>
    <n v="348132"/>
    <d v="2025-07-08T00:00:00"/>
    <m/>
    <n v="368.76"/>
    <d v="2025-08-07T00:00:00"/>
    <s v="E0250846"/>
    <s v="PD025846"/>
    <s v="Serviços de Publicidade Eletrônica"/>
    <n v="351.06"/>
    <m/>
    <x v="0"/>
    <m/>
    <m/>
    <m/>
    <s v="2 - FATURADO"/>
    <n v="54"/>
    <x v="5"/>
    <x v="1"/>
    <m/>
  </r>
  <r>
    <x v="790"/>
    <s v="44.918.928/0001-25"/>
    <s v="NF SERVICOS DO"/>
    <n v="342267"/>
    <d v="2025-07-17T00:00:00"/>
    <n v="349029"/>
    <d v="2025-07-17T00:00:00"/>
    <m/>
    <n v="276.57"/>
    <d v="2025-08-16T00:00:00"/>
    <s v="E0250846"/>
    <s v="PD025846"/>
    <s v="Serviços de Publicidade Eletrônica"/>
    <n v="263.29000000000002"/>
    <m/>
    <x v="0"/>
    <m/>
    <m/>
    <m/>
    <s v="2 - FATURADO"/>
    <n v="45"/>
    <x v="5"/>
    <x v="1"/>
    <m/>
  </r>
  <r>
    <x v="790"/>
    <s v="44.918.928/0001-25"/>
    <s v="NF SERVICOS DO"/>
    <n v="343471"/>
    <d v="2025-07-17T00:00:00"/>
    <n v="350233"/>
    <d v="2025-07-17T00:00:00"/>
    <m/>
    <n v="276.57"/>
    <d v="2025-08-16T00:00:00"/>
    <s v="E0250846"/>
    <s v="PD025846"/>
    <s v="Serviços de Publicidade Eletrônica"/>
    <n v="263.29000000000002"/>
    <m/>
    <x v="0"/>
    <m/>
    <m/>
    <m/>
    <s v="2 - FATURADO"/>
    <n v="45"/>
    <x v="5"/>
    <x v="1"/>
    <m/>
  </r>
  <r>
    <x v="790"/>
    <s v="44.918.928/0001-25"/>
    <s v="NF SERVICOS DO"/>
    <n v="343848"/>
    <d v="2025-07-17T00:00:00"/>
    <n v="350610"/>
    <d v="2025-07-18T00:00:00"/>
    <m/>
    <n v="230.47"/>
    <d v="2025-08-17T00:00:00"/>
    <s v="E0250846"/>
    <s v="PD025846"/>
    <s v="Serviços de Publicidade Eletrônica"/>
    <n v="219.41"/>
    <m/>
    <x v="0"/>
    <m/>
    <m/>
    <m/>
    <s v="2 - FATURADO"/>
    <n v="44"/>
    <x v="5"/>
    <x v="1"/>
    <m/>
  </r>
  <r>
    <x v="790"/>
    <s v="44.918.928/0001-25"/>
    <s v="NF SERVICOS DO"/>
    <n v="345181"/>
    <d v="2025-07-23T00:00:00"/>
    <n v="351950"/>
    <d v="2025-07-24T00:00:00"/>
    <m/>
    <n v="322.67"/>
    <d v="2025-08-23T00:00:00"/>
    <s v="E0250846"/>
    <s v="PD025846"/>
    <s v="Serviços de Publicidade Eletrônica"/>
    <n v="307.18"/>
    <m/>
    <x v="0"/>
    <m/>
    <m/>
    <m/>
    <s v="2 - FATURADO"/>
    <n v="38"/>
    <x v="5"/>
    <x v="1"/>
    <m/>
  </r>
  <r>
    <x v="790"/>
    <s v="44.918.928/0001-25"/>
    <s v="NF SERVICOS DO"/>
    <n v="345182"/>
    <d v="2025-07-23T00:00:00"/>
    <n v="351951"/>
    <d v="2025-07-24T00:00:00"/>
    <m/>
    <n v="230.47"/>
    <d v="2025-08-23T00:00:00"/>
    <s v="E0250846"/>
    <s v="PD025846"/>
    <s v="Serviços de Publicidade Eletrônica"/>
    <n v="219.41"/>
    <m/>
    <x v="0"/>
    <m/>
    <m/>
    <m/>
    <s v="2 - FATURADO"/>
    <n v="38"/>
    <x v="5"/>
    <x v="1"/>
    <m/>
  </r>
  <r>
    <x v="790"/>
    <s v="44.918.928/0001-25"/>
    <s v="NF SERVICOS DO"/>
    <n v="345815"/>
    <d v="2025-07-25T00:00:00"/>
    <n v="352592"/>
    <d v="2025-07-28T00:00:00"/>
    <m/>
    <n v="138.28"/>
    <d v="2025-08-27T00:00:00"/>
    <s v="E0250846"/>
    <s v="PD025846"/>
    <s v="Serviços de Publicidade Eletrônica"/>
    <n v="131.63999999999999"/>
    <m/>
    <x v="0"/>
    <m/>
    <m/>
    <m/>
    <s v="2 - FATURADO"/>
    <n v="34"/>
    <x v="5"/>
    <x v="1"/>
    <m/>
  </r>
  <r>
    <x v="790"/>
    <s v="44.918.928/0001-25"/>
    <s v="NF SERVICOS DO"/>
    <n v="346682"/>
    <d v="2025-07-31T00:00:00"/>
    <n v="353467"/>
    <d v="2025-08-01T00:00:00"/>
    <m/>
    <n v="138.28"/>
    <d v="2025-08-31T00:00:00"/>
    <s v="E0250846"/>
    <s v="PD025846"/>
    <s v="Serviços de Publicidade Eletrônica"/>
    <n v="131.63999999999999"/>
    <m/>
    <x v="0"/>
    <m/>
    <m/>
    <m/>
    <s v="2 - FATURADO"/>
    <n v="30"/>
    <x v="2"/>
    <x v="1"/>
    <m/>
  </r>
  <r>
    <x v="791"/>
    <s v="44.919.611/0001-03"/>
    <s v="NF SERVICOS E_GOV"/>
    <n v="155963"/>
    <d v="2024-03-15T00:00:00"/>
    <n v="1755856"/>
    <d v="2024-03-15T00:00:00"/>
    <m/>
    <n v="277.10000000000002"/>
    <d v="2024-04-14T00:00:00"/>
    <m/>
    <m/>
    <s v="Certificado e-CPF A3 em token - 36 meses Gov"/>
    <n v="263.8"/>
    <m/>
    <x v="0"/>
    <m/>
    <m/>
    <m/>
    <s v="2 - FATURADO"/>
    <n v="534"/>
    <x v="3"/>
    <x v="1"/>
    <m/>
  </r>
  <r>
    <x v="791"/>
    <s v="44.919.611/0001-03"/>
    <s v="ND-JUROS RECEBIMENTO"/>
    <s v="295659-1-NDJ1"/>
    <d v="2024-12-13T00:00:00"/>
    <n v="302064"/>
    <m/>
    <m/>
    <n v="1.32"/>
    <d v="2025-01-12T00:00:00"/>
    <m/>
    <m/>
    <s v="Nota de Debito Juros"/>
    <n v="1.32"/>
    <m/>
    <x v="0"/>
    <m/>
    <m/>
    <m/>
    <s v="2 - FATURADO"/>
    <n v="261"/>
    <x v="1"/>
    <x v="2"/>
    <m/>
  </r>
  <r>
    <x v="791"/>
    <s v="44.919.611/0001-03"/>
    <s v="ND-JUROS RECEBIMENTO"/>
    <s v="296876-1-NDJ1"/>
    <d v="2025-01-24T00:00:00"/>
    <n v="303298"/>
    <m/>
    <m/>
    <n v="3.77"/>
    <d v="2025-02-23T00:00:00"/>
    <m/>
    <m/>
    <s v="Nota de Debito Juros"/>
    <n v="3.77"/>
    <m/>
    <x v="0"/>
    <m/>
    <m/>
    <m/>
    <s v="2 - FATURADO"/>
    <n v="219"/>
    <x v="1"/>
    <x v="2"/>
    <m/>
  </r>
  <r>
    <x v="791"/>
    <s v="44.919.611/0001-03"/>
    <s v="ND-JUROS RECEBIMENTO"/>
    <s v="297449-1-NDJ1"/>
    <d v="2025-01-24T00:00:00"/>
    <n v="303876"/>
    <m/>
    <m/>
    <n v="5.53"/>
    <d v="2025-02-23T00:00:00"/>
    <m/>
    <m/>
    <s v="Nota de Debito Juros"/>
    <n v="5.53"/>
    <m/>
    <x v="0"/>
    <m/>
    <m/>
    <m/>
    <s v="2 - FATURADO"/>
    <n v="219"/>
    <x v="1"/>
    <x v="2"/>
    <m/>
  </r>
  <r>
    <x v="791"/>
    <s v="44.919.611/0001-03"/>
    <s v="NF SERVICOS DO"/>
    <n v="355917"/>
    <d v="2025-09-11T00:00:00"/>
    <n v="362730"/>
    <d v="2025-09-12T00:00:00"/>
    <m/>
    <n v="414.85"/>
    <d v="2025-10-12T00:00:00"/>
    <s v="E0201337"/>
    <s v="PD201337"/>
    <s v="Serviços de Publicidade Eletrônica"/>
    <n v="394.94"/>
    <m/>
    <x v="0"/>
    <m/>
    <m/>
    <m/>
    <s v="2 - FATURADO"/>
    <n v="0"/>
    <x v="0"/>
    <x v="1"/>
    <m/>
  </r>
  <r>
    <x v="791"/>
    <s v="44.919.611/0001-03"/>
    <s v="NF SERVICOS DO"/>
    <n v="356358"/>
    <d v="2025-09-15T00:00:00"/>
    <n v="363171"/>
    <d v="2025-09-16T00:00:00"/>
    <m/>
    <n v="553.14"/>
    <d v="2025-10-16T00:00:00"/>
    <s v="E0201337"/>
    <s v="PD201337"/>
    <s v="Serviços de Publicidade Eletrônica"/>
    <n v="526.59"/>
    <m/>
    <x v="0"/>
    <m/>
    <m/>
    <m/>
    <s v="2 - FATURADO"/>
    <n v="0"/>
    <x v="0"/>
    <x v="1"/>
    <m/>
  </r>
  <r>
    <x v="791"/>
    <s v="44.919.611/0001-03"/>
    <s v="NF SERVICOS DO"/>
    <n v="357128"/>
    <d v="2025-09-17T00:00:00"/>
    <n v="363941"/>
    <d v="2025-09-18T00:00:00"/>
    <m/>
    <n v="322.67"/>
    <d v="2025-10-18T00:00:00"/>
    <s v="E0201337"/>
    <s v="PD201337"/>
    <s v="Serviços de Publicidade Eletrônica"/>
    <n v="307.18"/>
    <m/>
    <x v="0"/>
    <m/>
    <m/>
    <m/>
    <s v="2 - FATURADO"/>
    <n v="0"/>
    <x v="0"/>
    <x v="1"/>
    <m/>
  </r>
  <r>
    <x v="791"/>
    <s v="44.919.611/0001-03"/>
    <s v="NF SERVICOS DO"/>
    <n v="357249"/>
    <d v="2025-09-18T00:00:00"/>
    <n v="364062"/>
    <d v="2025-09-19T00:00:00"/>
    <m/>
    <n v="368.76"/>
    <d v="2025-10-19T00:00:00"/>
    <s v="E0201337"/>
    <s v="PD201337"/>
    <s v="Serviços de Publicidade Eletrônica"/>
    <n v="351.06"/>
    <m/>
    <x v="0"/>
    <m/>
    <m/>
    <m/>
    <s v="2 - FATURADO"/>
    <n v="0"/>
    <x v="0"/>
    <x v="1"/>
    <m/>
  </r>
  <r>
    <x v="791"/>
    <s v="44.919.611/0001-03"/>
    <s v="NF SERVICOS DO"/>
    <n v="358050"/>
    <d v="2025-09-22T00:00:00"/>
    <n v="364865"/>
    <d v="2025-09-23T00:00:00"/>
    <m/>
    <n v="368.76"/>
    <d v="2025-10-23T00:00:00"/>
    <s v="E0201337"/>
    <s v="PD201337"/>
    <s v="Serviços de Publicidade Eletrônica"/>
    <n v="351.06"/>
    <m/>
    <x v="0"/>
    <m/>
    <m/>
    <m/>
    <s v="2 - FATURADO"/>
    <n v="0"/>
    <x v="0"/>
    <x v="1"/>
    <m/>
  </r>
  <r>
    <x v="792"/>
    <s v="44.919.918/0001-04"/>
    <s v="NF SERVICOS"/>
    <n v="191074"/>
    <d v="2025-08-07T00:00:00"/>
    <n v="2009949"/>
    <d v="2025-08-07T00:00:00"/>
    <d v="2025-06-01T00:00:00"/>
    <n v="644.4"/>
    <d v="2025-09-06T00:00:00"/>
    <s v="E0250076"/>
    <s v="PD025062"/>
    <s v="PREFEITURA CADASTRO"/>
    <n v="613.47"/>
    <d v="2025-06-01T00:00:00"/>
    <x v="0"/>
    <d v="2025-10-01T00:00:00"/>
    <d v="2025-11-01T00:00:00"/>
    <s v="359.00011381/2024-79  APPS/ITO"/>
    <s v="2 - FATURADO"/>
    <n v="24"/>
    <x v="2"/>
    <x v="0"/>
    <m/>
  </r>
  <r>
    <x v="792"/>
    <s v="44.919.918/0001-04"/>
    <s v="NF SERVICOS"/>
    <n v="191517"/>
    <d v="2025-08-11T00:00:00"/>
    <n v="2010392"/>
    <d v="2025-08-11T00:00:00"/>
    <d v="2025-07-01T00:00:00"/>
    <n v="644.4"/>
    <d v="2025-09-10T00:00:00"/>
    <s v="E0250076"/>
    <s v="PD025062"/>
    <s v="PREFEITURA CADASTRO"/>
    <n v="613.47"/>
    <d v="2025-07-01T00:00:00"/>
    <x v="0"/>
    <d v="2025-10-01T00:00:00"/>
    <d v="2025-11-01T00:00:00"/>
    <s v="359.00011381/2024-79  APPS/ITO"/>
    <s v="2 - FATURADO"/>
    <n v="20"/>
    <x v="2"/>
    <x v="0"/>
    <m/>
  </r>
  <r>
    <x v="792"/>
    <s v="44.919.918/0001-04"/>
    <s v="ND-POUPATEMPO 4.0"/>
    <n v="6956"/>
    <d v="2025-09-03T00:00:00"/>
    <s v="PPT00715"/>
    <s v="PPT00715"/>
    <d v="2025-09-01T00:00:00"/>
    <n v="16802.990000000002"/>
    <d v="2025-10-03T00:00:00"/>
    <s v="PPT00715"/>
    <s v="PP00715"/>
    <s v="IMPLANTACAO E OPERACAO DO POUPATEMPO LUCELIA"/>
    <n v="16802.990000000002"/>
    <d v="2025-09-01T00:00:00"/>
    <x v="0"/>
    <m/>
    <s v="PD-PRC-2022/02323"/>
    <m/>
    <s v="2 - FATURADO"/>
    <n v="0"/>
    <x v="0"/>
    <x v="12"/>
    <m/>
  </r>
  <r>
    <x v="792"/>
    <s v="44.919.918/0001-04"/>
    <s v="NF SERVICOS"/>
    <n v="193825"/>
    <d v="2025-09-11T00:00:00"/>
    <n v="2025459"/>
    <d v="2025-09-11T00:00:00"/>
    <d v="2025-08-01T00:00:00"/>
    <n v="644.4"/>
    <d v="2025-10-11T00:00:00"/>
    <s v="E0250076"/>
    <s v="PD025062"/>
    <s v="PREFEITURA CADASTRO"/>
    <n v="613.47"/>
    <d v="2025-08-01T00:00:00"/>
    <x v="0"/>
    <d v="2025-10-01T00:00:00"/>
    <d v="2025-11-01T00:00:00"/>
    <s v="359.00011381/2024-79  APPS/ITO"/>
    <s v="2 - FATURADO"/>
    <n v="0"/>
    <x v="0"/>
    <x v="0"/>
    <m/>
  </r>
  <r>
    <x v="793"/>
    <s v="44.927.267/0001-02"/>
    <s v="NF SERVICOS E_GOV"/>
    <n v="180617"/>
    <d v="2025-02-25T00:00:00"/>
    <n v="1922505"/>
    <d v="2025-02-25T00:00:00"/>
    <m/>
    <n v="124.99"/>
    <d v="2025-03-27T00:00:00"/>
    <m/>
    <m/>
    <s v="e-CPF A1 - 12 meses (Gov)"/>
    <n v="118.99"/>
    <m/>
    <x v="0"/>
    <m/>
    <m/>
    <m/>
    <s v="2 - FATURADO"/>
    <n v="187"/>
    <x v="1"/>
    <x v="1"/>
    <m/>
  </r>
  <r>
    <x v="794"/>
    <s v="44.935.278/0001-26"/>
    <s v="ND-JUROS RECEBIMENTO"/>
    <s v="299430-1-NDJ1"/>
    <d v="2025-01-10T00:00:00"/>
    <n v="305880"/>
    <m/>
    <m/>
    <n v="4.34"/>
    <d v="2025-02-09T00:00:00"/>
    <m/>
    <m/>
    <s v="Nota de Debito Juros"/>
    <n v="4.34"/>
    <m/>
    <x v="0"/>
    <m/>
    <m/>
    <m/>
    <s v="2 - FATURADO"/>
    <n v="233"/>
    <x v="1"/>
    <x v="2"/>
    <m/>
  </r>
  <r>
    <x v="794"/>
    <s v="44.935.278/0001-26"/>
    <s v="ND-JUROS RECEBIMENTO"/>
    <s v="299055-1-NDJ1"/>
    <d v="2025-02-13T00:00:00"/>
    <n v="305502"/>
    <m/>
    <m/>
    <n v="6.88"/>
    <d v="2025-03-15T00:00:00"/>
    <m/>
    <m/>
    <s v="Nota de Debito Juros"/>
    <n v="6.88"/>
    <m/>
    <x v="0"/>
    <m/>
    <m/>
    <m/>
    <s v="2 - FATURADO"/>
    <n v="199"/>
    <x v="1"/>
    <x v="2"/>
    <m/>
  </r>
  <r>
    <x v="794"/>
    <s v="44.935.278/0001-26"/>
    <s v="NF SERVICOS DO"/>
    <n v="352475"/>
    <d v="2025-08-26T00:00:00"/>
    <n v="359282"/>
    <d v="2025-08-27T00:00:00"/>
    <m/>
    <n v="331.88"/>
    <d v="2025-09-26T00:00:00"/>
    <s v="E0240842"/>
    <s v="PD024842"/>
    <s v="Serviços de Publicidade Eletrônica"/>
    <n v="315.95"/>
    <m/>
    <x v="0"/>
    <m/>
    <m/>
    <m/>
    <s v="2 - FATURADO"/>
    <n v="4"/>
    <x v="2"/>
    <x v="1"/>
    <m/>
  </r>
  <r>
    <x v="794"/>
    <s v="44.935.278/0001-26"/>
    <s v="NF SERVICOS DO"/>
    <n v="354483"/>
    <d v="2025-09-10T00:00:00"/>
    <n v="361293"/>
    <d v="2025-09-10T00:00:00"/>
    <m/>
    <n v="442.51"/>
    <d v="2025-10-10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794"/>
    <s v="44.935.278/0001-26"/>
    <s v="NF SERVICOS DO"/>
    <n v="355257"/>
    <d v="2025-09-10T00:00:00"/>
    <n v="362067"/>
    <d v="2025-09-10T00:00:00"/>
    <m/>
    <n v="331.88"/>
    <d v="2025-10-10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794"/>
    <s v="44.935.278/0001-26"/>
    <s v="NF SERVICOS DO"/>
    <n v="355380"/>
    <d v="2025-09-10T00:00:00"/>
    <n v="362190"/>
    <d v="2025-09-10T00:00:00"/>
    <m/>
    <n v="387.2"/>
    <d v="2025-10-10T00:00:00"/>
    <s v="E0240842"/>
    <s v="PD024842"/>
    <s v="Serviços de Publicidade Eletrônica"/>
    <n v="368.61"/>
    <m/>
    <x v="0"/>
    <m/>
    <m/>
    <m/>
    <s v="2 - FATURADO"/>
    <n v="0"/>
    <x v="0"/>
    <x v="1"/>
    <m/>
  </r>
  <r>
    <x v="794"/>
    <s v="44.935.278/0001-26"/>
    <s v="NF SERVICOS DO"/>
    <n v="355583"/>
    <d v="2025-09-10T00:00:00"/>
    <n v="362393"/>
    <d v="2025-09-11T00:00:00"/>
    <m/>
    <n v="553.14"/>
    <d v="2025-10-11T00:00:00"/>
    <s v="E0240842"/>
    <s v="PD024842"/>
    <s v="Serviços de Publicidade Eletrônica"/>
    <n v="526.59"/>
    <m/>
    <x v="0"/>
    <m/>
    <m/>
    <m/>
    <s v="2 - FATURADO"/>
    <n v="0"/>
    <x v="0"/>
    <x v="1"/>
    <m/>
  </r>
  <r>
    <x v="794"/>
    <s v="44.935.278/0001-26"/>
    <s v="NF SERVICOS"/>
    <n v="193866"/>
    <d v="2025-09-11T00:00:00"/>
    <n v="2025500"/>
    <d v="2025-09-11T00:00:00"/>
    <d v="2025-08-01T00:00:00"/>
    <n v="678"/>
    <d v="2025-10-11T00:00:00"/>
    <s v="E0240635"/>
    <s v="PD024635"/>
    <s v="PREFEITURA CADASTRO"/>
    <n v="645.46"/>
    <d v="2025-08-01T00:00:00"/>
    <x v="0"/>
    <m/>
    <s v="018/2024"/>
    <s v="359.00003403/2024-27 - ITO"/>
    <s v="2 - FATURADO"/>
    <n v="0"/>
    <x v="0"/>
    <x v="0"/>
    <m/>
  </r>
  <r>
    <x v="794"/>
    <s v="44.935.278/0001-26"/>
    <s v="NF SERVICOS DO"/>
    <n v="356002"/>
    <d v="2025-09-12T00:00:00"/>
    <n v="362815"/>
    <d v="2025-09-15T00:00:00"/>
    <m/>
    <n v="608.45000000000005"/>
    <d v="2025-10-15T00:00:00"/>
    <s v="E0240842"/>
    <s v="PD024842"/>
    <s v="Serviços de Publicidade Eletrônica"/>
    <n v="579.24"/>
    <m/>
    <x v="0"/>
    <m/>
    <m/>
    <m/>
    <s v="2 - FATURADO"/>
    <n v="0"/>
    <x v="0"/>
    <x v="1"/>
    <m/>
  </r>
  <r>
    <x v="794"/>
    <s v="44.935.278/0001-26"/>
    <s v="NF SERVICOS DO"/>
    <n v="356433"/>
    <d v="2025-09-15T00:00:00"/>
    <n v="363246"/>
    <d v="2025-09-16T00:00:00"/>
    <m/>
    <n v="663.77"/>
    <d v="2025-10-16T00:00:00"/>
    <s v="E0240842"/>
    <s v="PD024842"/>
    <s v="Serviços de Publicidade Eletrônica"/>
    <n v="631.91"/>
    <m/>
    <x v="0"/>
    <m/>
    <m/>
    <m/>
    <s v="2 - FATURADO"/>
    <n v="0"/>
    <x v="0"/>
    <x v="1"/>
    <m/>
  </r>
  <r>
    <x v="794"/>
    <s v="44.935.278/0001-26"/>
    <s v="NF SERVICOS DO"/>
    <n v="357083"/>
    <d v="2025-09-17T00:00:00"/>
    <n v="363896"/>
    <d v="2025-09-18T00:00:00"/>
    <m/>
    <n v="442.51"/>
    <d v="2025-10-18T00:00:00"/>
    <s v="E0240842"/>
    <s v="PD024842"/>
    <s v="Serviços de Publicidade Eletrônica"/>
    <n v="421.27"/>
    <m/>
    <x v="0"/>
    <m/>
    <m/>
    <m/>
    <s v="2 - FATURADO"/>
    <n v="0"/>
    <x v="0"/>
    <x v="1"/>
    <m/>
  </r>
  <r>
    <x v="794"/>
    <s v="44.935.278/0001-26"/>
    <s v="NF SERVICOS DO"/>
    <n v="357537"/>
    <d v="2025-09-19T00:00:00"/>
    <n v="364350"/>
    <d v="2025-09-22T00:00:00"/>
    <m/>
    <n v="331.88"/>
    <d v="2025-10-22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794"/>
    <s v="44.935.278/0001-26"/>
    <s v="NF SERVICOS DO"/>
    <n v="357552"/>
    <d v="2025-09-19T00:00:00"/>
    <n v="364365"/>
    <d v="2025-09-22T00:00:00"/>
    <m/>
    <n v="331.88"/>
    <d v="2025-10-22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794"/>
    <s v="44.935.278/0001-26"/>
    <s v="NF SERVICOS DO"/>
    <n v="358095"/>
    <d v="2025-09-22T00:00:00"/>
    <n v="364910"/>
    <d v="2025-09-23T00:00:00"/>
    <m/>
    <n v="497.83"/>
    <d v="2025-10-23T00:00:00"/>
    <s v="E0240842"/>
    <s v="PD024842"/>
    <s v="Serviços de Publicidade Eletrônica"/>
    <n v="473.93"/>
    <m/>
    <x v="0"/>
    <m/>
    <m/>
    <m/>
    <s v="2 - FATURADO"/>
    <n v="0"/>
    <x v="0"/>
    <x v="1"/>
    <m/>
  </r>
  <r>
    <x v="794"/>
    <s v="44.935.278/0001-26"/>
    <s v="NF SERVICOS DO"/>
    <n v="358260"/>
    <d v="2025-09-23T00:00:00"/>
    <n v="365075"/>
    <d v="2025-09-24T00:00:00"/>
    <m/>
    <n v="276.57"/>
    <d v="2025-10-24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794"/>
    <s v="44.935.278/0001-26"/>
    <s v="NF SERVICOS DO"/>
    <n v="358458"/>
    <d v="2025-09-25T00:00:00"/>
    <n v="365273"/>
    <d v="2025-09-25T00:00:00"/>
    <m/>
    <n v="829.71"/>
    <d v="2025-10-25T00:00:00"/>
    <s v="E0240842"/>
    <s v="PD024842"/>
    <s v="Serviços de Publicidade Eletrônica"/>
    <n v="789.88"/>
    <m/>
    <x v="0"/>
    <m/>
    <m/>
    <m/>
    <s v="2 - FATURADO"/>
    <n v="0"/>
    <x v="0"/>
    <x v="1"/>
    <m/>
  </r>
  <r>
    <x v="794"/>
    <s v="44.935.278/0001-26"/>
    <s v="NF SERVICOS DO"/>
    <n v="358508"/>
    <d v="2025-09-25T00:00:00"/>
    <n v="365323"/>
    <d v="2025-09-25T00:00:00"/>
    <m/>
    <n v="276.57"/>
    <d v="2025-10-25T00:00:00"/>
    <s v="E0240842"/>
    <s v="PD024842"/>
    <s v="Serviços de Publicidade Eletrônica"/>
    <n v="263.29000000000002"/>
    <m/>
    <x v="0"/>
    <m/>
    <m/>
    <m/>
    <s v="2 - FATURADO"/>
    <n v="0"/>
    <x v="0"/>
    <x v="1"/>
    <m/>
  </r>
  <r>
    <x v="794"/>
    <s v="44.935.278/0001-26"/>
    <s v="NF SERVICOS DO"/>
    <n v="358616"/>
    <d v="2025-09-25T00:00:00"/>
    <n v="365431"/>
    <d v="2025-09-25T00:00:00"/>
    <m/>
    <n v="497.83"/>
    <d v="2025-10-25T00:00:00"/>
    <s v="E0240842"/>
    <s v="PD024842"/>
    <s v="Serviços de Publicidade Eletrônica"/>
    <n v="473.93"/>
    <m/>
    <x v="0"/>
    <m/>
    <m/>
    <m/>
    <s v="2 - FATURADO"/>
    <n v="0"/>
    <x v="0"/>
    <x v="1"/>
    <m/>
  </r>
  <r>
    <x v="794"/>
    <s v="44.935.278/0001-26"/>
    <s v="NF SERVICOS DO"/>
    <n v="358663"/>
    <d v="2025-09-25T00:00:00"/>
    <n v="365478"/>
    <d v="2025-09-26T00:00:00"/>
    <m/>
    <n v="331.88"/>
    <d v="2025-10-26T00:00:00"/>
    <s v="E0240842"/>
    <s v="PD024842"/>
    <s v="Serviços de Publicidade Eletrônica"/>
    <n v="315.95"/>
    <m/>
    <x v="0"/>
    <m/>
    <m/>
    <m/>
    <s v="2 - FATURADO"/>
    <n v="0"/>
    <x v="0"/>
    <x v="1"/>
    <m/>
  </r>
  <r>
    <x v="794"/>
    <s v="44.935.278/0001-26"/>
    <s v="NF SERVICOS DO"/>
    <n v="359084"/>
    <d v="2025-09-26T00:00:00"/>
    <n v="365899"/>
    <d v="2025-09-29T00:00:00"/>
    <m/>
    <n v="221.26"/>
    <d v="2025-10-29T00:00:00"/>
    <s v="E0240842"/>
    <s v="PD024842"/>
    <s v="Serviços de Publicidade Eletrônica"/>
    <n v="210.64"/>
    <m/>
    <x v="0"/>
    <m/>
    <m/>
    <m/>
    <s v="2 - FATURADO"/>
    <n v="0"/>
    <x v="0"/>
    <x v="1"/>
    <m/>
  </r>
  <r>
    <x v="795"/>
    <s v="44.937.365/0001-12"/>
    <s v="ND-JUROS RECEBIMENTO"/>
    <s v="294036-1-NDJ1"/>
    <d v="2024-12-26T00:00:00"/>
    <n v="300441"/>
    <m/>
    <m/>
    <n v="2.41"/>
    <d v="2025-01-25T00:00:00"/>
    <m/>
    <m/>
    <s v="Nota de Debito Juros"/>
    <n v="2.41"/>
    <m/>
    <x v="0"/>
    <m/>
    <m/>
    <m/>
    <s v="2 - FATURADO"/>
    <n v="248"/>
    <x v="1"/>
    <x v="2"/>
    <m/>
  </r>
  <r>
    <x v="795"/>
    <s v="44.937.365/0001-12"/>
    <s v="NF SERVICOS DO"/>
    <n v="358966"/>
    <d v="2025-09-26T00:00:00"/>
    <n v="365781"/>
    <d v="2025-09-29T00:00:00"/>
    <m/>
    <n v="322.67"/>
    <d v="2025-10-29T00:00:00"/>
    <s v="E0211023"/>
    <s v="PD211023"/>
    <s v="Serviços de Publicidade Eletrônica"/>
    <n v="307.18"/>
    <m/>
    <x v="0"/>
    <m/>
    <m/>
    <m/>
    <s v="2 - FATURADO"/>
    <n v="0"/>
    <x v="0"/>
    <x v="1"/>
    <m/>
  </r>
  <r>
    <x v="796"/>
    <s v="44.951.515/0001-42"/>
    <s v="ND-JUROS RECEBIMENTO"/>
    <s v="171872-1-NDJ1"/>
    <d v="2024-12-23T00:00:00"/>
    <n v="1874887"/>
    <m/>
    <m/>
    <n v="2.04"/>
    <d v="2025-01-22T00:00:00"/>
    <m/>
    <m/>
    <s v="Nota de Debito Juros"/>
    <n v="2.04"/>
    <m/>
    <x v="0"/>
    <m/>
    <m/>
    <m/>
    <s v="2 - FATURADO"/>
    <n v="251"/>
    <x v="1"/>
    <x v="2"/>
    <m/>
  </r>
  <r>
    <x v="797"/>
    <s v="44.959.021/0001-04"/>
    <s v="ND-JUROS RECEBIMENTO"/>
    <s v="298829-1-NDJ1"/>
    <d v="2025-01-28T00:00:00"/>
    <n v="305276"/>
    <m/>
    <m/>
    <n v="4.63"/>
    <d v="2025-02-27T00:00:00"/>
    <m/>
    <m/>
    <s v="Nota de Debito Juros"/>
    <n v="4.63"/>
    <m/>
    <x v="0"/>
    <m/>
    <m/>
    <m/>
    <s v="2 - FATURADO"/>
    <n v="215"/>
    <x v="1"/>
    <x v="2"/>
    <m/>
  </r>
  <r>
    <x v="797"/>
    <s v="44.959.021/0001-04"/>
    <s v="NF SERVICOS DO"/>
    <n v="353296"/>
    <d v="2025-09-08T00:00:00"/>
    <n v="360105"/>
    <d v="2025-09-08T00:00:00"/>
    <m/>
    <n v="811.27"/>
    <d v="2025-10-08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797"/>
    <s v="44.959.021/0001-04"/>
    <s v="NF SERVICOS DO"/>
    <n v="353614"/>
    <d v="2025-09-08T00:00:00"/>
    <n v="360423"/>
    <d v="2025-09-08T00:00:00"/>
    <m/>
    <n v="811.27"/>
    <d v="2025-10-08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797"/>
    <s v="44.959.021/0001-04"/>
    <s v="NF SERVICOS DO"/>
    <n v="354772"/>
    <d v="2025-09-10T00:00:00"/>
    <n v="361582"/>
    <d v="2025-09-10T00:00:00"/>
    <m/>
    <n v="885.02"/>
    <d v="2025-10-10T00:00:00"/>
    <s v="E0240866"/>
    <s v="PD024866"/>
    <s v="Serviços de Publicidade Eletrônica"/>
    <n v="842.54"/>
    <m/>
    <x v="0"/>
    <m/>
    <m/>
    <m/>
    <s v="2 - FATURADO"/>
    <n v="0"/>
    <x v="0"/>
    <x v="1"/>
    <m/>
  </r>
  <r>
    <x v="797"/>
    <s v="44.959.021/0001-04"/>
    <s v="NF SERVICOS DO"/>
    <n v="355335"/>
    <d v="2025-09-10T00:00:00"/>
    <n v="362145"/>
    <d v="2025-09-10T00:00:00"/>
    <m/>
    <n v="811.27"/>
    <d v="2025-10-10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797"/>
    <s v="44.959.021/0001-04"/>
    <s v="NF SERVICOS DO"/>
    <n v="355624"/>
    <d v="2025-09-10T00:00:00"/>
    <n v="362434"/>
    <d v="2025-09-11T00:00:00"/>
    <m/>
    <n v="811.27"/>
    <d v="2025-10-11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797"/>
    <s v="44.959.021/0001-04"/>
    <s v="NF SERVICOS"/>
    <n v="193967"/>
    <d v="2025-09-11T00:00:00"/>
    <n v="2025601"/>
    <d v="2025-09-11T00:00:00"/>
    <d v="2025-08-01T00:00:00"/>
    <n v="176044.4"/>
    <d v="2025-10-11T00:00:00"/>
    <s v="E0251046"/>
    <s v="PD251036"/>
    <s v="PREFEITURA CADASTRO"/>
    <n v="167594.26999999999"/>
    <d v="2025-08-01T00:00:00"/>
    <x v="0"/>
    <s v="89/2025"/>
    <m/>
    <s v="359.00002633/2025-50-ITO/APPS"/>
    <s v="2 - FATURADO"/>
    <n v="0"/>
    <x v="0"/>
    <x v="0"/>
    <m/>
  </r>
  <r>
    <x v="797"/>
    <s v="44.959.021/0001-04"/>
    <s v="NF SERVICOS DO"/>
    <n v="356158"/>
    <d v="2025-09-12T00:00:00"/>
    <n v="362971"/>
    <d v="2025-09-15T00:00:00"/>
    <m/>
    <n v="885.02"/>
    <d v="2025-10-15T00:00:00"/>
    <s v="E0240866"/>
    <s v="PD024866"/>
    <s v="Serviços de Publicidade Eletrônica"/>
    <n v="842.54"/>
    <m/>
    <x v="0"/>
    <m/>
    <m/>
    <m/>
    <s v="2 - FATURADO"/>
    <n v="0"/>
    <x v="0"/>
    <x v="1"/>
    <m/>
  </r>
  <r>
    <x v="797"/>
    <s v="44.959.021/0001-04"/>
    <s v="NF SERVICOS DO"/>
    <n v="356968"/>
    <d v="2025-09-17T00:00:00"/>
    <n v="363781"/>
    <d v="2025-09-18T00:00:00"/>
    <m/>
    <n v="737.52"/>
    <d v="2025-10-18T00:00:00"/>
    <s v="E0240866"/>
    <s v="PD024866"/>
    <s v="Serviços de Publicidade Eletrônica"/>
    <n v="702.12"/>
    <m/>
    <x v="0"/>
    <m/>
    <m/>
    <m/>
    <s v="2 - FATURADO"/>
    <n v="0"/>
    <x v="0"/>
    <x v="1"/>
    <m/>
  </r>
  <r>
    <x v="797"/>
    <s v="44.959.021/0001-04"/>
    <s v="NF SERVICOS DO"/>
    <n v="357612"/>
    <d v="2025-09-19T00:00:00"/>
    <n v="364425"/>
    <d v="2025-09-22T00:00:00"/>
    <m/>
    <n v="737.52"/>
    <d v="2025-10-22T00:00:00"/>
    <s v="E0240866"/>
    <s v="PD024866"/>
    <s v="Serviços de Publicidade Eletrônica"/>
    <n v="702.12"/>
    <m/>
    <x v="0"/>
    <m/>
    <m/>
    <m/>
    <s v="2 - FATURADO"/>
    <n v="0"/>
    <x v="0"/>
    <x v="1"/>
    <m/>
  </r>
  <r>
    <x v="797"/>
    <s v="44.959.021/0001-04"/>
    <s v="NF SERVICOS DO"/>
    <n v="358350"/>
    <d v="2025-09-25T00:00:00"/>
    <n v="365165"/>
    <d v="2025-09-25T00:00:00"/>
    <m/>
    <n v="811.27"/>
    <d v="2025-10-25T00:00:00"/>
    <s v="E0240866"/>
    <s v="PD024866"/>
    <s v="Serviços de Publicidade Eletrônica"/>
    <n v="772.33"/>
    <m/>
    <x v="0"/>
    <m/>
    <m/>
    <m/>
    <s v="2 - FATURADO"/>
    <n v="0"/>
    <x v="0"/>
    <x v="1"/>
    <m/>
  </r>
  <r>
    <x v="797"/>
    <s v="44.959.021/0001-04"/>
    <s v="NF SERVICOS DO"/>
    <n v="359233"/>
    <d v="2025-09-29T00:00:00"/>
    <n v="366048"/>
    <d v="2025-09-30T00:00:00"/>
    <m/>
    <n v="737.52"/>
    <d v="2025-10-30T00:00:00"/>
    <s v="E0240866"/>
    <s v="PD024866"/>
    <s v="Serviços de Publicidade Eletrônica"/>
    <n v="702.12"/>
    <m/>
    <x v="0"/>
    <m/>
    <m/>
    <m/>
    <s v="2 - FATURADO"/>
    <n v="0"/>
    <x v="0"/>
    <x v="1"/>
    <m/>
  </r>
  <r>
    <x v="797"/>
    <s v="44.959.021/0001-04"/>
    <s v="ND-RATEIO CONDOM PPT"/>
    <n v="21027"/>
    <d v="2025-09-30T00:00:00"/>
    <m/>
    <m/>
    <m/>
    <n v="20749.45"/>
    <d v="2025-10-31T00:00:00"/>
    <s v="CARGA INICIAL RATEIO CONDOM PPT"/>
    <m/>
    <s v="CARGA INICIAL RATEIO CONDOM PPT"/>
    <n v="20749.45"/>
    <m/>
    <x v="0"/>
    <m/>
    <m/>
    <m/>
    <s v="31 DIAS"/>
    <n v="0"/>
    <x v="0"/>
    <x v="8"/>
    <m/>
  </r>
  <r>
    <x v="798"/>
    <s v="445.475.447-00"/>
    <s v="ND-AMAZON"/>
    <n v="4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236"/>
    <x v="1"/>
    <x v="6"/>
    <m/>
  </r>
  <r>
    <x v="799"/>
    <s v="445.539.208-40"/>
    <s v="NF SERVICOS DO"/>
    <n v="37940"/>
    <d v="2021-11-26T00:00:00"/>
    <n v="42196"/>
    <d v="2021-11-29T00:00:00"/>
    <m/>
    <n v="7.26"/>
    <d v="2021-12-29T00:00:00"/>
    <m/>
    <m/>
    <s v="Boletim_e-Negócios Públicos Informa"/>
    <n v="7.26"/>
    <m/>
    <x v="0"/>
    <m/>
    <m/>
    <m/>
    <s v="4 - FATURADO eNEGOCIOS INFORMA"/>
    <n v="1371"/>
    <x v="3"/>
    <x v="1"/>
    <m/>
  </r>
  <r>
    <x v="799"/>
    <s v="445.539.208-40"/>
    <s v="NF SERVICOS DO"/>
    <n v="49448"/>
    <d v="2021-12-30T00:00:00"/>
    <n v="53773"/>
    <d v="2021-12-30T00:00:00"/>
    <m/>
    <n v="15"/>
    <d v="2022-01-29T00:00:00"/>
    <m/>
    <m/>
    <s v="Boletim_e-Negócios Públicos Informa"/>
    <n v="15"/>
    <m/>
    <x v="0"/>
    <m/>
    <m/>
    <m/>
    <s v="4 - FATURADO eNEGOCIOS INFORMA"/>
    <n v="1340"/>
    <x v="3"/>
    <x v="1"/>
    <m/>
  </r>
  <r>
    <x v="799"/>
    <s v="445.539.208-40"/>
    <s v="NF SERVICOS DO"/>
    <n v="58096"/>
    <d v="2022-02-14T00:00:00"/>
    <n v="62505"/>
    <d v="2022-02-14T00:00:00"/>
    <m/>
    <n v="15"/>
    <d v="2022-03-16T00:00:00"/>
    <m/>
    <m/>
    <s v="Boletim_e-Negócios Públicos Informa"/>
    <n v="15"/>
    <m/>
    <x v="0"/>
    <m/>
    <m/>
    <m/>
    <s v="4 - FATURADO eNEGOCIOS INFORMA"/>
    <n v="1294"/>
    <x v="3"/>
    <x v="1"/>
    <m/>
  </r>
  <r>
    <x v="799"/>
    <s v="445.539.208-40"/>
    <s v="NF SERVICOS DO"/>
    <n v="66512"/>
    <d v="2022-02-28T00:00:00"/>
    <n v="70937"/>
    <d v="2022-03-02T00:00:00"/>
    <m/>
    <n v="15"/>
    <d v="2022-04-01T00:00:00"/>
    <m/>
    <m/>
    <s v="Boletim_e-Negócios Públicos Informa"/>
    <n v="15"/>
    <m/>
    <x v="0"/>
    <m/>
    <m/>
    <m/>
    <s v="4 - FATURADO eNEGOCIOS INFORMA"/>
    <n v="1278"/>
    <x v="3"/>
    <x v="1"/>
    <m/>
  </r>
  <r>
    <x v="799"/>
    <s v="445.539.208-40"/>
    <s v="NF SERVICOS DO"/>
    <n v="77348"/>
    <d v="2022-03-31T00:00:00"/>
    <n v="81835"/>
    <d v="2022-04-04T00:00:00"/>
    <m/>
    <n v="15"/>
    <d v="2022-05-04T00:00:00"/>
    <m/>
    <m/>
    <s v="Boletim_e-Negócios Públicos Informa"/>
    <n v="15"/>
    <m/>
    <x v="0"/>
    <m/>
    <m/>
    <m/>
    <s v="4 - FATURADO eNEGOCIOS INFORMA"/>
    <n v="1245"/>
    <x v="3"/>
    <x v="1"/>
    <m/>
  </r>
  <r>
    <x v="799"/>
    <s v="445.539.208-40"/>
    <s v="NF SERVICOS DO"/>
    <n v="86012"/>
    <d v="2022-04-30T00:00:00"/>
    <n v="90540"/>
    <d v="2022-05-02T00:00:00"/>
    <m/>
    <n v="15"/>
    <d v="2022-06-01T00:00:00"/>
    <m/>
    <m/>
    <s v="Boletim_e-Negócios Públicos Informa"/>
    <n v="15"/>
    <m/>
    <x v="0"/>
    <m/>
    <m/>
    <m/>
    <s v="4 - FATURADO eNEGOCIOS INFORMA"/>
    <n v="1217"/>
    <x v="3"/>
    <x v="1"/>
    <m/>
  </r>
  <r>
    <x v="799"/>
    <s v="445.539.208-40"/>
    <s v="NF SERVICOS DO"/>
    <n v="95168"/>
    <d v="2022-05-26T00:00:00"/>
    <n v="99760"/>
    <d v="2022-05-28T00:00:00"/>
    <m/>
    <n v="15"/>
    <d v="2022-06-27T00:00:00"/>
    <m/>
    <m/>
    <s v="Boletim_e-Negócios Públicos Informa"/>
    <n v="15"/>
    <m/>
    <x v="0"/>
    <m/>
    <m/>
    <m/>
    <s v="4 - FATURADO eNEGOCIOS INFORMA"/>
    <n v="1191"/>
    <x v="3"/>
    <x v="1"/>
    <m/>
  </r>
  <r>
    <x v="799"/>
    <s v="445.539.208-40"/>
    <s v="NF SERVICOS DO"/>
    <n v="106031"/>
    <d v="2022-06-30T00:00:00"/>
    <n v="110689"/>
    <d v="2022-07-01T00:00:00"/>
    <m/>
    <n v="15"/>
    <d v="2022-07-31T00:00:00"/>
    <m/>
    <m/>
    <s v="Boletim_e-Negócios Públicos Informa"/>
    <n v="15"/>
    <m/>
    <x v="0"/>
    <m/>
    <m/>
    <m/>
    <s v="4 - FATURADO eNEGOCIOS INFORMA"/>
    <n v="1157"/>
    <x v="3"/>
    <x v="1"/>
    <m/>
  </r>
  <r>
    <x v="799"/>
    <s v="445.539.208-40"/>
    <s v="NF SERVICOS DO"/>
    <n v="115326"/>
    <d v="2022-07-31T00:00:00"/>
    <n v="120057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123"/>
    <x v="3"/>
    <x v="1"/>
    <m/>
  </r>
  <r>
    <x v="799"/>
    <s v="445.539.208-40"/>
    <s v="NF SERVICOS DO"/>
    <n v="122773"/>
    <d v="2022-08-29T00:00:00"/>
    <n v="127566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98"/>
    <x v="3"/>
    <x v="1"/>
    <m/>
  </r>
  <r>
    <x v="799"/>
    <s v="445.539.208-40"/>
    <s v="NF SERVICOS DO"/>
    <n v="131853"/>
    <d v="2022-09-27T00:00:00"/>
    <n v="136728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068"/>
    <x v="3"/>
    <x v="1"/>
    <m/>
  </r>
  <r>
    <x v="799"/>
    <s v="445.539.208-40"/>
    <s v="NF SERVICOS DO"/>
    <n v="139397"/>
    <d v="2022-10-25T00:00:00"/>
    <n v="144340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039"/>
    <x v="3"/>
    <x v="1"/>
    <m/>
  </r>
  <r>
    <x v="799"/>
    <s v="445.539.208-40"/>
    <s v="NF SERVICOS DO"/>
    <n v="148985"/>
    <d v="2022-11-30T00:00:00"/>
    <n v="15401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004"/>
    <x v="3"/>
    <x v="1"/>
    <m/>
  </r>
  <r>
    <x v="799"/>
    <s v="445.539.208-40"/>
    <s v="NF SERVICOS DO"/>
    <n v="156454"/>
    <d v="2022-12-29T00:00:00"/>
    <n v="161380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976"/>
    <x v="3"/>
    <x v="1"/>
    <m/>
  </r>
  <r>
    <x v="799"/>
    <s v="445.539.208-40"/>
    <s v="NF SERVICOS DO"/>
    <n v="162626"/>
    <d v="2023-01-27T00:00:00"/>
    <n v="167793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947"/>
    <x v="3"/>
    <x v="1"/>
    <m/>
  </r>
  <r>
    <x v="799"/>
    <s v="445.539.208-40"/>
    <s v="NF SERVICOS DO"/>
    <n v="171204"/>
    <d v="2023-02-28T00:00:00"/>
    <n v="176475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907"/>
    <x v="3"/>
    <x v="1"/>
    <m/>
  </r>
  <r>
    <x v="799"/>
    <s v="445.539.208-40"/>
    <s v="NF SERVICOS DO"/>
    <n v="180490"/>
    <d v="2023-03-31T00:00:00"/>
    <n v="185794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881"/>
    <x v="3"/>
    <x v="1"/>
    <m/>
  </r>
  <r>
    <x v="799"/>
    <s v="445.539.208-40"/>
    <s v="NF SERVICOS DO"/>
    <n v="187232"/>
    <d v="2023-04-27T00:00:00"/>
    <n v="192602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857"/>
    <x v="3"/>
    <x v="1"/>
    <m/>
  </r>
  <r>
    <x v="799"/>
    <s v="445.539.208-40"/>
    <s v="NF SERVICOS DO"/>
    <n v="196566"/>
    <d v="2023-06-05T00:00:00"/>
    <n v="202041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809"/>
    <x v="3"/>
    <x v="1"/>
    <m/>
  </r>
  <r>
    <x v="799"/>
    <s v="445.539.208-40"/>
    <s v="NF SERVICOS DO"/>
    <n v="202770"/>
    <d v="2023-06-27T00:00:00"/>
    <n v="208230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96"/>
    <x v="3"/>
    <x v="1"/>
    <m/>
  </r>
  <r>
    <x v="799"/>
    <s v="445.539.208-40"/>
    <s v="NF SERVICOS DO"/>
    <n v="211978"/>
    <d v="2023-07-31T00:00:00"/>
    <n v="217516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61"/>
    <x v="3"/>
    <x v="1"/>
    <m/>
  </r>
  <r>
    <x v="799"/>
    <s v="445.539.208-40"/>
    <s v="NF SERVICOS DO"/>
    <n v="218902"/>
    <d v="2023-08-30T00:00:00"/>
    <n v="22446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731"/>
    <x v="3"/>
    <x v="1"/>
    <m/>
  </r>
  <r>
    <x v="799"/>
    <s v="445.539.208-40"/>
    <s v="NF SERVICOS DO"/>
    <n v="225193"/>
    <d v="2023-09-30T00:00:00"/>
    <n v="230848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99"/>
    <x v="3"/>
    <x v="1"/>
    <m/>
  </r>
  <r>
    <x v="799"/>
    <s v="445.539.208-40"/>
    <s v="NF SERVICOS DO"/>
    <n v="231301"/>
    <d v="2023-10-27T00:00:00"/>
    <n v="237013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71"/>
    <x v="3"/>
    <x v="1"/>
    <m/>
  </r>
  <r>
    <x v="799"/>
    <s v="445.539.208-40"/>
    <s v="NF SERVICOS DO"/>
    <n v="236888"/>
    <d v="2023-11-30T00:00:00"/>
    <n v="242659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640"/>
    <x v="3"/>
    <x v="1"/>
    <m/>
  </r>
  <r>
    <x v="799"/>
    <s v="445.539.208-40"/>
    <s v="NF SERVICOS DO"/>
    <n v="243212"/>
    <d v="2023-12-31T00:00:00"/>
    <n v="249033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06"/>
    <x v="3"/>
    <x v="1"/>
    <m/>
  </r>
  <r>
    <x v="799"/>
    <s v="445.539.208-40"/>
    <s v="NF SERVICOS DO"/>
    <n v="247472"/>
    <d v="2024-01-29T00:00:00"/>
    <n v="253339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79"/>
    <x v="3"/>
    <x v="1"/>
    <m/>
  </r>
  <r>
    <x v="799"/>
    <s v="445.539.208-40"/>
    <s v="NF SERVICOS DO"/>
    <n v="252768"/>
    <d v="2024-02-25T00:00:00"/>
    <n v="258669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550"/>
    <x v="3"/>
    <x v="1"/>
    <m/>
  </r>
  <r>
    <x v="799"/>
    <s v="445.539.208-40"/>
    <s v="NF SERVICOS DO"/>
    <n v="263504"/>
    <d v="2024-04-25T00:00:00"/>
    <n v="269546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489"/>
    <x v="3"/>
    <x v="1"/>
    <m/>
  </r>
  <r>
    <x v="799"/>
    <s v="445.539.208-40"/>
    <s v="NF SERVICOS DO"/>
    <n v="264261"/>
    <d v="2024-04-30T00:00:00"/>
    <n v="27030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85"/>
    <x v="3"/>
    <x v="1"/>
    <m/>
  </r>
  <r>
    <x v="799"/>
    <s v="445.539.208-40"/>
    <s v="NF SERVICOS DO"/>
    <n v="268973"/>
    <d v="2024-06-06T00:00:00"/>
    <n v="27506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451"/>
    <x v="3"/>
    <x v="1"/>
    <m/>
  </r>
  <r>
    <x v="799"/>
    <s v="445.539.208-40"/>
    <s v="NF SERVICOS DO"/>
    <n v="276190"/>
    <d v="2024-07-11T00:00:00"/>
    <n v="28235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16"/>
    <x v="3"/>
    <x v="1"/>
    <m/>
  </r>
  <r>
    <x v="799"/>
    <s v="445.539.208-40"/>
    <s v="NF SERVICOS DO"/>
    <n v="280610"/>
    <d v="2024-08-08T00:00:00"/>
    <n v="286834"/>
    <d v="2024-08-08T00:00:00"/>
    <m/>
    <n v="15"/>
    <d v="2024-09-07T00:00:00"/>
    <m/>
    <m/>
    <s v="Boletim_e-Negócios Públicos Informa"/>
    <n v="15"/>
    <m/>
    <x v="0"/>
    <m/>
    <m/>
    <m/>
    <s v="4 - FATURADO eNEGOCIOS INFORMA"/>
    <n v="388"/>
    <x v="3"/>
    <x v="1"/>
    <m/>
  </r>
  <r>
    <x v="799"/>
    <s v="445.539.208-40"/>
    <s v="NF SERVICOS DO"/>
    <n v="289033"/>
    <d v="2024-09-24T00:00:00"/>
    <n v="295375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341"/>
    <x v="1"/>
    <x v="1"/>
    <m/>
  </r>
  <r>
    <x v="799"/>
    <s v="445.539.208-40"/>
    <s v="NF SERVICOS DO"/>
    <n v="290482"/>
    <d v="2024-10-04T00:00:00"/>
    <n v="296832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31"/>
    <x v="1"/>
    <x v="1"/>
    <m/>
  </r>
  <r>
    <x v="799"/>
    <s v="445.539.208-40"/>
    <s v="NF SERVICOS DO"/>
    <n v="294987"/>
    <d v="2024-11-04T00:00:00"/>
    <n v="301392"/>
    <d v="2024-11-04T00:00:00"/>
    <m/>
    <n v="15"/>
    <d v="2024-12-04T00:00:00"/>
    <m/>
    <m/>
    <s v="Boletim_e-Negócios Públicos Informa"/>
    <n v="15"/>
    <m/>
    <x v="0"/>
    <m/>
    <m/>
    <m/>
    <s v="4 - FATURADO eNEGOCIOS INFORMA"/>
    <n v="300"/>
    <x v="1"/>
    <x v="1"/>
    <m/>
  </r>
  <r>
    <x v="800"/>
    <s v="445.763.825-00"/>
    <s v="ND-BENEF AFASTADOS"/>
    <n v="1012"/>
    <d v="2025-08-04T00:00:00"/>
    <m/>
    <m/>
    <m/>
    <n v="193.65"/>
    <d v="2025-09-04T00:00:00"/>
    <m/>
    <m/>
    <s v="PLANO DE SAUDE FUNC AFASTADOS"/>
    <n v="193.65"/>
    <m/>
    <x v="0"/>
    <m/>
    <m/>
    <m/>
    <s v="31 DIAS"/>
    <n v="26"/>
    <x v="2"/>
    <x v="7"/>
    <m/>
  </r>
  <r>
    <x v="800"/>
    <s v="445.763.825-00"/>
    <s v="ND-BENEF AFASTADOS"/>
    <n v="1035"/>
    <d v="2025-09-03T00:00:00"/>
    <m/>
    <m/>
    <m/>
    <n v="212.23"/>
    <d v="2025-10-03T00:00:00"/>
    <m/>
    <m/>
    <s v="PLANO DE SAUDE FUNC AFASTADOS"/>
    <n v="212.23"/>
    <m/>
    <x v="0"/>
    <m/>
    <m/>
    <m/>
    <s v="2 - FATURADO"/>
    <n v="0"/>
    <x v="0"/>
    <x v="7"/>
    <m/>
  </r>
  <r>
    <x v="801"/>
    <s v="448.148.858-14"/>
    <s v="ND-OPERADORA CIELO"/>
    <n v="26634"/>
    <d v="2025-09-03T00:00:00"/>
    <m/>
    <m/>
    <m/>
    <n v="174.99"/>
    <d v="2025-09-03T00:00:00"/>
    <m/>
    <m/>
    <s v="Certificado e-CPF A3 em cartão - 12 meses"/>
    <n v="174.99"/>
    <m/>
    <x v="0"/>
    <m/>
    <m/>
    <m/>
    <s v="1 - VENDA A VISTA"/>
    <n v="27"/>
    <x v="2"/>
    <x v="5"/>
    <m/>
  </r>
  <r>
    <x v="802"/>
    <s v="45.089.885/0001-85"/>
    <s v="NF SERVICOS"/>
    <n v="191099"/>
    <d v="2025-08-07T00:00:00"/>
    <n v="2009974"/>
    <d v="2025-08-07T00:00:00"/>
    <d v="2025-06-01T00:00:00"/>
    <n v="644.4"/>
    <d v="2025-09-06T00:00:00"/>
    <s v="E0251238"/>
    <s v="PD251134"/>
    <s v="PREFEITURA CADASTRO"/>
    <n v="613.47"/>
    <d v="2025-06-01T00:00:00"/>
    <x v="0"/>
    <m/>
    <m/>
    <s v="359.00003996/2025-11 APPS/ITO"/>
    <s v="2 - FATURADO"/>
    <n v="24"/>
    <x v="2"/>
    <x v="0"/>
    <m/>
  </r>
  <r>
    <x v="802"/>
    <s v="45.089.885/0001-85"/>
    <s v="NF SERVICOS"/>
    <n v="191245"/>
    <d v="2025-08-08T00:00:00"/>
    <n v="2010120"/>
    <d v="2025-08-08T00:00:00"/>
    <d v="2025-07-01T00:00:00"/>
    <n v="644.4"/>
    <d v="2025-09-07T00:00:00"/>
    <s v="E0251238"/>
    <s v="PD251134"/>
    <s v="PREFEITURA CADASTRO"/>
    <n v="613.47"/>
    <d v="2025-07-01T00:00:00"/>
    <x v="0"/>
    <m/>
    <m/>
    <s v="359.00003996/2025-11 APPS/ITO"/>
    <s v="2 - FATURADO"/>
    <n v="23"/>
    <x v="2"/>
    <x v="0"/>
    <m/>
  </r>
  <r>
    <x v="802"/>
    <s v="45.089.885/0001-85"/>
    <s v="NF SERVICOS"/>
    <n v="193762"/>
    <d v="2025-09-11T00:00:00"/>
    <n v="2025396"/>
    <d v="2025-09-11T00:00:00"/>
    <d v="2025-08-01T00:00:00"/>
    <n v="644.4"/>
    <d v="2025-10-11T00:00:00"/>
    <s v="E0251238"/>
    <s v="PD251134"/>
    <s v="PREFEITURA CADASTRO"/>
    <n v="613.47"/>
    <d v="2025-08-01T00:00:00"/>
    <x v="0"/>
    <m/>
    <m/>
    <s v="359.00003996/2025-11 APPS/ITO"/>
    <s v="2 - FATURADO"/>
    <n v="0"/>
    <x v="0"/>
    <x v="0"/>
    <m/>
  </r>
  <r>
    <x v="803"/>
    <s v="45.093.267/0001-09"/>
    <s v="NF SERVICOS DO"/>
    <n v="318412"/>
    <d v="2025-03-24T00:00:00"/>
    <n v="325065"/>
    <d v="2025-03-25T00:00:00"/>
    <m/>
    <n v="829.71"/>
    <d v="2025-04-24T00:00:00"/>
    <s v="E0240942"/>
    <s v="PD024942"/>
    <s v="Serviços de Publicidade Eletrônica"/>
    <n v="789.88"/>
    <m/>
    <x v="0"/>
    <m/>
    <m/>
    <m/>
    <s v="2 - FATURADO"/>
    <n v="159"/>
    <x v="4"/>
    <x v="1"/>
    <m/>
  </r>
  <r>
    <x v="803"/>
    <s v="45.093.267/0001-09"/>
    <s v="NF SERVICOS DO"/>
    <n v="320831"/>
    <d v="2025-04-01T00:00:00"/>
    <n v="327497"/>
    <d v="2025-04-07T00:00:00"/>
    <m/>
    <n v="387.2"/>
    <d v="2025-05-07T00:00:00"/>
    <s v="E0240942"/>
    <s v="PD024942"/>
    <s v="Serviços de Publicidade Eletrônica"/>
    <n v="368.61"/>
    <m/>
    <x v="0"/>
    <m/>
    <m/>
    <m/>
    <s v="2 - FATURADO"/>
    <n v="146"/>
    <x v="7"/>
    <x v="1"/>
    <m/>
  </r>
  <r>
    <x v="804"/>
    <s v="45.093.663/0001-36"/>
    <s v="NF SERVICOS DO"/>
    <n v="353863"/>
    <d v="2025-09-08T00:00:00"/>
    <n v="360672"/>
    <d v="2025-09-08T00:00:00"/>
    <m/>
    <n v="414.85"/>
    <d v="2025-10-08T00:00:00"/>
    <s v="E0240819"/>
    <s v="PD024819"/>
    <s v="Serviços de Publicidade Eletrônica"/>
    <n v="394.94"/>
    <m/>
    <x v="0"/>
    <m/>
    <m/>
    <m/>
    <s v="2 - FATURADO"/>
    <n v="0"/>
    <x v="0"/>
    <x v="1"/>
    <m/>
  </r>
  <r>
    <x v="804"/>
    <s v="45.093.663/0001-36"/>
    <s v="NF SERVICOS DO"/>
    <n v="355687"/>
    <d v="2025-09-10T00:00:00"/>
    <n v="362497"/>
    <d v="2025-09-11T00:00:00"/>
    <m/>
    <n v="414.85"/>
    <d v="2025-10-11T00:00:00"/>
    <s v="E0240819"/>
    <s v="PD024819"/>
    <s v="Serviços de Publicidade Eletrônica"/>
    <n v="394.94"/>
    <m/>
    <x v="0"/>
    <m/>
    <m/>
    <m/>
    <s v="2 - FATURADO"/>
    <n v="0"/>
    <x v="0"/>
    <x v="1"/>
    <m/>
  </r>
  <r>
    <x v="804"/>
    <s v="45.093.663/0001-36"/>
    <s v="NF SERVICOS DO"/>
    <n v="356313"/>
    <d v="2025-09-15T00:00:00"/>
    <n v="363126"/>
    <d v="2025-09-16T00:00:00"/>
    <m/>
    <n v="414.85"/>
    <d v="2025-10-16T00:00:00"/>
    <s v="E0240819"/>
    <s v="PD024819"/>
    <s v="Serviços de Publicidade Eletrônica"/>
    <n v="394.94"/>
    <m/>
    <x v="0"/>
    <m/>
    <m/>
    <m/>
    <s v="2 - FATURADO"/>
    <n v="0"/>
    <x v="0"/>
    <x v="1"/>
    <m/>
  </r>
  <r>
    <x v="804"/>
    <s v="45.093.663/0001-36"/>
    <s v="NF SERVICOS DO"/>
    <n v="357471"/>
    <d v="2025-09-18T00:00:00"/>
    <n v="364284"/>
    <d v="2025-09-19T00:00:00"/>
    <m/>
    <n v="414.85"/>
    <d v="2025-10-19T00:00:00"/>
    <s v="E0240819"/>
    <s v="PD024819"/>
    <s v="Serviços de Publicidade Eletrônica"/>
    <n v="394.94"/>
    <m/>
    <x v="0"/>
    <m/>
    <m/>
    <m/>
    <s v="2 - FATURADO"/>
    <n v="0"/>
    <x v="0"/>
    <x v="1"/>
    <m/>
  </r>
  <r>
    <x v="804"/>
    <s v="45.093.663/0001-36"/>
    <s v="NF SERVICOS DO"/>
    <n v="358197"/>
    <d v="2025-09-23T00:00:00"/>
    <n v="365012"/>
    <d v="2025-09-24T00:00:00"/>
    <m/>
    <n v="414.85"/>
    <d v="2025-10-24T00:00:00"/>
    <s v="E0240819"/>
    <s v="PD024819"/>
    <s v="Serviços de Publicidade Eletrônica"/>
    <n v="394.94"/>
    <m/>
    <x v="0"/>
    <m/>
    <m/>
    <m/>
    <s v="2 - FATURADO"/>
    <n v="0"/>
    <x v="0"/>
    <x v="1"/>
    <m/>
  </r>
  <r>
    <x v="805"/>
    <s v="45.094.232/0001-94"/>
    <s v="NF SERVICOS DO"/>
    <n v="307677"/>
    <d v="2025-01-31T00:00:00"/>
    <n v="314262"/>
    <d v="2025-02-06T00:00:00"/>
    <m/>
    <n v="414.85"/>
    <d v="2025-03-08T00:00:00"/>
    <s v="E0202029"/>
    <s v="PD202029"/>
    <s v="Serviços de Publicidade Eletrônica"/>
    <n v="394.94"/>
    <m/>
    <x v="6"/>
    <m/>
    <m/>
    <m/>
    <s v="2 - FATURADO"/>
    <n v="206"/>
    <x v="1"/>
    <x v="1"/>
    <m/>
  </r>
  <r>
    <x v="805"/>
    <s v="45.094.232/0001-94"/>
    <s v="NF SERVICOS DO"/>
    <n v="307678"/>
    <d v="2025-01-31T00:00:00"/>
    <n v="314263"/>
    <d v="2025-02-06T00:00:00"/>
    <m/>
    <n v="460.95"/>
    <d v="2025-03-08T00:00:00"/>
    <s v="E0202029"/>
    <s v="PD202029"/>
    <s v="Serviços de Publicidade Eletrônica"/>
    <n v="438.82"/>
    <m/>
    <x v="6"/>
    <m/>
    <m/>
    <m/>
    <s v="2 - FATURADO"/>
    <n v="206"/>
    <x v="1"/>
    <x v="1"/>
    <m/>
  </r>
  <r>
    <x v="805"/>
    <s v="45.094.232/0001-94"/>
    <s v="NF SERVICOS DO"/>
    <n v="309204"/>
    <d v="2025-02-06T00:00:00"/>
    <n v="315792"/>
    <d v="2025-02-11T00:00:00"/>
    <m/>
    <n v="460.95"/>
    <d v="2025-03-13T00:00:00"/>
    <s v="E0202029"/>
    <s v="PD202029"/>
    <s v="Serviços de Publicidade Eletrônica"/>
    <n v="438.82"/>
    <m/>
    <x v="6"/>
    <m/>
    <m/>
    <m/>
    <s v="2 - FATURADO"/>
    <n v="201"/>
    <x v="1"/>
    <x v="1"/>
    <m/>
  </r>
  <r>
    <x v="805"/>
    <s v="45.094.232/0001-94"/>
    <s v="NF SERVICOS DO"/>
    <n v="309831"/>
    <d v="2025-02-11T00:00:00"/>
    <n v="316426"/>
    <d v="2025-02-12T00:00:00"/>
    <m/>
    <n v="507.05"/>
    <d v="2025-03-14T00:00:00"/>
    <s v="E0202029"/>
    <s v="PD202029"/>
    <s v="Serviços de Publicidade Eletrônica"/>
    <n v="482.71"/>
    <m/>
    <x v="6"/>
    <m/>
    <m/>
    <m/>
    <s v="2 - FATURADO"/>
    <n v="200"/>
    <x v="1"/>
    <x v="1"/>
    <m/>
  </r>
  <r>
    <x v="805"/>
    <s v="45.094.232/0001-94"/>
    <s v="NF SERVICOS DO"/>
    <n v="312698"/>
    <d v="2025-02-21T00:00:00"/>
    <n v="319316"/>
    <d v="2025-02-24T00:00:00"/>
    <m/>
    <n v="414.85"/>
    <d v="2025-03-26T00:00:00"/>
    <s v="E0202029"/>
    <s v="PD202029"/>
    <s v="Serviços de Publicidade Eletrônica"/>
    <n v="394.94"/>
    <m/>
    <x v="6"/>
    <m/>
    <m/>
    <m/>
    <s v="2 - FATURADO"/>
    <n v="188"/>
    <x v="1"/>
    <x v="1"/>
    <m/>
  </r>
  <r>
    <x v="805"/>
    <s v="45.094.232/0001-94"/>
    <s v="NF SERVICOS DO"/>
    <n v="313035"/>
    <d v="2025-02-24T00:00:00"/>
    <n v="319654"/>
    <d v="2025-02-25T00:00:00"/>
    <m/>
    <n v="414.85"/>
    <d v="2025-03-27T00:00:00"/>
    <s v="E0202029"/>
    <s v="PD202029"/>
    <s v="Serviços de Publicidade Eletrônica"/>
    <n v="394.94"/>
    <m/>
    <x v="6"/>
    <m/>
    <m/>
    <m/>
    <s v="2 - FATURADO"/>
    <n v="187"/>
    <x v="1"/>
    <x v="1"/>
    <m/>
  </r>
  <r>
    <x v="805"/>
    <s v="45.094.232/0001-94"/>
    <s v="NF SERVICOS DO"/>
    <n v="318458"/>
    <d v="2025-03-24T00:00:00"/>
    <n v="325111"/>
    <d v="2025-03-25T00:00:00"/>
    <m/>
    <n v="507.05"/>
    <d v="2025-04-24T00:00:00"/>
    <s v="E0202029"/>
    <s v="PD202029"/>
    <s v="Serviços de Publicidade Eletrônica"/>
    <n v="482.71"/>
    <m/>
    <x v="6"/>
    <m/>
    <m/>
    <m/>
    <s v="2 - FATURADO"/>
    <n v="159"/>
    <x v="4"/>
    <x v="1"/>
    <m/>
  </r>
  <r>
    <x v="805"/>
    <s v="45.094.232/0001-94"/>
    <s v="NF SERVICOS DO"/>
    <n v="319673"/>
    <d v="2025-03-27T00:00:00"/>
    <n v="326332"/>
    <d v="2025-03-28T00:00:00"/>
    <m/>
    <n v="368.76"/>
    <d v="2025-04-27T00:00:00"/>
    <s v="E0202029"/>
    <s v="PD202029"/>
    <s v="Serviços de Publicidade Eletrônica"/>
    <n v="351.06"/>
    <m/>
    <x v="6"/>
    <m/>
    <m/>
    <m/>
    <s v="2 - FATURADO"/>
    <n v="156"/>
    <x v="4"/>
    <x v="1"/>
    <m/>
  </r>
  <r>
    <x v="805"/>
    <s v="45.094.232/0001-94"/>
    <s v="NF SERVICOS DO"/>
    <n v="320982"/>
    <d v="2025-04-07T00:00:00"/>
    <n v="327653"/>
    <d v="2025-04-07T00:00:00"/>
    <m/>
    <n v="414.85"/>
    <d v="2025-05-07T00:00:00"/>
    <s v="E0202029"/>
    <s v="PD202029"/>
    <s v="Serviços de Publicidade Eletrônica"/>
    <n v="394.94"/>
    <m/>
    <x v="6"/>
    <m/>
    <m/>
    <m/>
    <s v="2 - FATURADO"/>
    <n v="146"/>
    <x v="7"/>
    <x v="1"/>
    <m/>
  </r>
  <r>
    <x v="805"/>
    <s v="45.094.232/0001-94"/>
    <s v="NF SERVICOS DO"/>
    <n v="320985"/>
    <d v="2025-04-07T00:00:00"/>
    <n v="327656"/>
    <d v="2025-04-07T00:00:00"/>
    <m/>
    <n v="414.85"/>
    <d v="2025-05-07T00:00:00"/>
    <s v="E0202029"/>
    <s v="PD202029"/>
    <s v="Serviços de Publicidade Eletrônica"/>
    <n v="394.94"/>
    <m/>
    <x v="6"/>
    <m/>
    <m/>
    <m/>
    <s v="2 - FATURADO"/>
    <n v="146"/>
    <x v="7"/>
    <x v="1"/>
    <m/>
  </r>
  <r>
    <x v="805"/>
    <s v="45.094.232/0001-94"/>
    <s v="NF SERVICOS DO"/>
    <n v="322498"/>
    <d v="2025-04-09T00:00:00"/>
    <n v="329171"/>
    <d v="2025-04-10T00:00:00"/>
    <m/>
    <n v="276.57"/>
    <d v="2025-05-10T00:00:00"/>
    <s v="E0202029"/>
    <s v="PD202029"/>
    <s v="Serviços de Publicidade Eletrônica"/>
    <n v="263.29000000000002"/>
    <m/>
    <x v="6"/>
    <m/>
    <m/>
    <m/>
    <s v="2 - FATURADO"/>
    <n v="143"/>
    <x v="7"/>
    <x v="1"/>
    <m/>
  </r>
  <r>
    <x v="805"/>
    <s v="45.094.232/0001-94"/>
    <s v="NF SERVICOS DO"/>
    <n v="324435"/>
    <d v="2025-04-16T00:00:00"/>
    <n v="331117"/>
    <d v="2025-04-17T00:00:00"/>
    <m/>
    <n v="414.85"/>
    <d v="2025-05-17T00:00:00"/>
    <s v="E0202029"/>
    <s v="PD202029"/>
    <s v="Serviços de Publicidade Eletrônica"/>
    <n v="394.94"/>
    <m/>
    <x v="6"/>
    <m/>
    <m/>
    <m/>
    <s v="2 - FATURADO"/>
    <n v="136"/>
    <x v="7"/>
    <x v="1"/>
    <m/>
  </r>
  <r>
    <x v="805"/>
    <s v="45.094.232/0001-94"/>
    <s v="NF SERVICOS DO"/>
    <n v="325515"/>
    <d v="2025-04-24T00:00:00"/>
    <n v="332198"/>
    <d v="2025-04-25T00:00:00"/>
    <m/>
    <n v="460.95"/>
    <d v="2025-05-25T00:00:00"/>
    <s v="E0202029"/>
    <s v="PD202029"/>
    <s v="Serviços de Publicidade Eletrônica"/>
    <n v="438.82"/>
    <m/>
    <x v="6"/>
    <m/>
    <m/>
    <m/>
    <s v="2 - FATURADO"/>
    <n v="128"/>
    <x v="7"/>
    <x v="1"/>
    <m/>
  </r>
  <r>
    <x v="806"/>
    <s v="45.094.901/0001-28"/>
    <s v="NF SERVICOS DO"/>
    <n v="355358"/>
    <d v="2025-09-10T00:00:00"/>
    <n v="362168"/>
    <d v="2025-09-10T00:00:00"/>
    <m/>
    <n v="368.76"/>
    <d v="2025-10-10T00:00:00"/>
    <s v="E0231068"/>
    <s v="PD231049"/>
    <s v="Serviços de Publicidade Eletrônica"/>
    <n v="351.06"/>
    <m/>
    <x v="0"/>
    <m/>
    <m/>
    <m/>
    <s v="2 - FATURADO"/>
    <n v="0"/>
    <x v="0"/>
    <x v="1"/>
    <m/>
  </r>
  <r>
    <x v="807"/>
    <s v="45.111.952/0001-10"/>
    <s v="NF SERVICOS DO"/>
    <n v="354956"/>
    <d v="2025-09-10T00:00:00"/>
    <n v="361766"/>
    <d v="2025-09-10T00:00:00"/>
    <m/>
    <n v="921.9"/>
    <d v="2025-10-10T00:00:00"/>
    <s v="E0231054"/>
    <s v="PD231035"/>
    <s v="Serviços de Publicidade Eletrônica"/>
    <n v="877.65"/>
    <m/>
    <x v="0"/>
    <m/>
    <m/>
    <m/>
    <s v="2 - FATURADO"/>
    <n v="0"/>
    <x v="0"/>
    <x v="1"/>
    <m/>
  </r>
  <r>
    <x v="807"/>
    <s v="45.111.952/0001-10"/>
    <s v="NF SERVICOS DO"/>
    <n v="355426"/>
    <d v="2025-09-10T00:00:00"/>
    <n v="362236"/>
    <d v="2025-09-10T00:00:00"/>
    <m/>
    <n v="276.57"/>
    <d v="2025-10-10T00:00:00"/>
    <s v="E0231054"/>
    <s v="PD231035"/>
    <s v="Serviços de Publicidade Eletrônica"/>
    <n v="263.29000000000002"/>
    <m/>
    <x v="0"/>
    <m/>
    <m/>
    <m/>
    <s v="2 - FATURADO"/>
    <n v="0"/>
    <x v="0"/>
    <x v="1"/>
    <m/>
  </r>
  <r>
    <x v="807"/>
    <s v="45.111.952/0001-10"/>
    <s v="NF SERVICOS DO"/>
    <n v="357256"/>
    <d v="2025-09-18T00:00:00"/>
    <n v="364069"/>
    <d v="2025-09-19T00:00:00"/>
    <m/>
    <n v="276.57"/>
    <d v="2025-10-19T00:00:00"/>
    <s v="E0231054"/>
    <s v="PD231035"/>
    <s v="Serviços de Publicidade Eletrônica"/>
    <n v="263.29000000000002"/>
    <m/>
    <x v="0"/>
    <m/>
    <m/>
    <m/>
    <s v="2 - FATURADO"/>
    <n v="0"/>
    <x v="0"/>
    <x v="1"/>
    <m/>
  </r>
  <r>
    <x v="807"/>
    <s v="45.111.952/0001-10"/>
    <s v="NF SERVICOS DO"/>
    <n v="358110"/>
    <d v="2025-09-22T00:00:00"/>
    <n v="364925"/>
    <d v="2025-09-23T00:00:00"/>
    <m/>
    <n v="1521.13"/>
    <d v="2025-10-23T00:00:00"/>
    <s v="E0231054"/>
    <s v="PD231035"/>
    <s v="Serviços de Publicidade Eletrônica"/>
    <n v="1448.12"/>
    <m/>
    <x v="0"/>
    <m/>
    <m/>
    <m/>
    <s v="2 - FATURADO"/>
    <n v="0"/>
    <x v="0"/>
    <x v="1"/>
    <m/>
  </r>
  <r>
    <x v="807"/>
    <s v="45.111.952/0001-10"/>
    <s v="NF SERVICOS DO"/>
    <n v="359057"/>
    <d v="2025-09-26T00:00:00"/>
    <n v="365872"/>
    <d v="2025-09-29T00:00:00"/>
    <m/>
    <n v="230.47"/>
    <d v="2025-10-29T00:00:00"/>
    <s v="E0231054"/>
    <s v="PD231035"/>
    <s v="Serviços de Publicidade Eletrônica"/>
    <n v="219.41"/>
    <m/>
    <x v="0"/>
    <m/>
    <m/>
    <m/>
    <s v="2 - FATURADO"/>
    <n v="0"/>
    <x v="0"/>
    <x v="1"/>
    <m/>
  </r>
  <r>
    <x v="808"/>
    <s v="45.112.224/0001-23"/>
    <s v="ND-JUROS RECEBIMENTO"/>
    <s v="291477-1-NDJ1"/>
    <d v="2024-11-08T00:00:00"/>
    <n v="297828"/>
    <m/>
    <m/>
    <n v="0.15"/>
    <d v="2024-12-08T00:00:00"/>
    <m/>
    <m/>
    <s v="Nota de Debito Juros"/>
    <n v="0.15"/>
    <m/>
    <x v="0"/>
    <m/>
    <m/>
    <m/>
    <s v="2 - FATURADO"/>
    <n v="296"/>
    <x v="1"/>
    <x v="2"/>
    <m/>
  </r>
  <r>
    <x v="808"/>
    <s v="45.112.224/0001-23"/>
    <s v="ND-JUROS RECEBIMENTO"/>
    <s v="296806-1-NDJ1"/>
    <d v="2024-12-23T00:00:00"/>
    <n v="303219"/>
    <m/>
    <m/>
    <n v="1.23"/>
    <d v="2025-01-22T00:00:00"/>
    <m/>
    <m/>
    <s v="Nota de Debito Juros"/>
    <n v="1.23"/>
    <m/>
    <x v="0"/>
    <m/>
    <m/>
    <m/>
    <s v="2 - FATURADO"/>
    <n v="251"/>
    <x v="1"/>
    <x v="2"/>
    <m/>
  </r>
  <r>
    <x v="808"/>
    <s v="45.112.224/0001-23"/>
    <s v="ND-JUROS RECEBIMENTO"/>
    <s v="297185-1-NDJ1"/>
    <d v="2024-12-23T00:00:00"/>
    <n v="303612"/>
    <m/>
    <m/>
    <n v="0.88"/>
    <d v="2025-01-22T00:00:00"/>
    <m/>
    <m/>
    <s v="Nota de Debito Juros"/>
    <n v="0.88"/>
    <m/>
    <x v="0"/>
    <m/>
    <m/>
    <m/>
    <s v="2 - FATURADO"/>
    <n v="251"/>
    <x v="1"/>
    <x v="2"/>
    <m/>
  </r>
  <r>
    <x v="808"/>
    <s v="45.112.224/0001-23"/>
    <s v="ND-JUROS RECEBIMENTO"/>
    <s v="297705-1-NDJ1"/>
    <d v="2024-12-23T00:00:00"/>
    <n v="304135"/>
    <m/>
    <m/>
    <n v="0.66"/>
    <d v="2025-01-22T00:00:00"/>
    <m/>
    <m/>
    <s v="Nota de Debito Juros"/>
    <n v="0.66"/>
    <m/>
    <x v="0"/>
    <m/>
    <m/>
    <m/>
    <s v="2 - FATURADO"/>
    <n v="251"/>
    <x v="1"/>
    <x v="2"/>
    <m/>
  </r>
  <r>
    <x v="808"/>
    <s v="45.112.224/0001-23"/>
    <s v="ND-JUROS RECEBIMENTO"/>
    <s v="298251-1-NDJ1"/>
    <d v="2024-12-23T00:00:00"/>
    <n v="304686"/>
    <m/>
    <m/>
    <n v="0.7"/>
    <d v="2025-01-22T00:00:00"/>
    <m/>
    <m/>
    <s v="Nota de Debito Juros"/>
    <n v="0.7"/>
    <m/>
    <x v="0"/>
    <m/>
    <m/>
    <m/>
    <s v="2 - FATURADO"/>
    <n v="251"/>
    <x v="1"/>
    <x v="2"/>
    <m/>
  </r>
  <r>
    <x v="808"/>
    <s v="45.112.224/0001-23"/>
    <s v="NF SERVICOS DO"/>
    <n v="345457"/>
    <d v="2025-07-24T00:00:00"/>
    <n v="352233"/>
    <d v="2025-07-25T00:00:00"/>
    <m/>
    <n v="921.9"/>
    <d v="2025-08-24T00:00:00"/>
    <s v="E0240782"/>
    <s v="PD024782"/>
    <s v="Serviços de Publicidade Eletrônica"/>
    <n v="877.65"/>
    <m/>
    <x v="0"/>
    <m/>
    <m/>
    <m/>
    <s v="2 - FATURADO"/>
    <n v="37"/>
    <x v="5"/>
    <x v="1"/>
    <m/>
  </r>
  <r>
    <x v="808"/>
    <s v="45.112.224/0001-23"/>
    <s v="NF SERVICOS DO"/>
    <n v="346296"/>
    <d v="2025-07-29T00:00:00"/>
    <n v="353081"/>
    <d v="2025-07-30T00:00:00"/>
    <m/>
    <n v="1014.09"/>
    <d v="2025-08-29T00:00:00"/>
    <s v="E0240782"/>
    <s v="PD024782"/>
    <s v="Serviços de Publicidade Eletrônica"/>
    <n v="965.41"/>
    <m/>
    <x v="0"/>
    <m/>
    <m/>
    <m/>
    <s v="2 - FATURADO"/>
    <n v="32"/>
    <x v="5"/>
    <x v="1"/>
    <m/>
  </r>
  <r>
    <x v="808"/>
    <s v="45.112.224/0001-23"/>
    <s v="NF SERVICOS DO"/>
    <n v="346799"/>
    <d v="2025-07-31T00:00:00"/>
    <n v="353584"/>
    <d v="2025-08-01T00:00:00"/>
    <m/>
    <n v="691.42"/>
    <d v="2025-08-31T00:00:00"/>
    <s v="E0240782"/>
    <s v="PD024782"/>
    <s v="Serviços de Publicidade Eletrônica"/>
    <n v="658.23"/>
    <m/>
    <x v="0"/>
    <m/>
    <m/>
    <m/>
    <s v="2 - FATURADO"/>
    <n v="30"/>
    <x v="2"/>
    <x v="1"/>
    <m/>
  </r>
  <r>
    <x v="808"/>
    <s v="45.112.224/0001-23"/>
    <s v="NF SERVICOS DO"/>
    <n v="347242"/>
    <d v="2025-08-08T00:00:00"/>
    <n v="354030"/>
    <d v="2025-08-08T00:00:00"/>
    <m/>
    <n v="184.38"/>
    <d v="2025-09-07T00:00:00"/>
    <s v="E0240782"/>
    <s v="PD024782"/>
    <s v="Serviços de Publicidade Eletrônica"/>
    <n v="175.53"/>
    <m/>
    <x v="0"/>
    <m/>
    <m/>
    <m/>
    <s v="2 - FATURADO"/>
    <n v="23"/>
    <x v="2"/>
    <x v="1"/>
    <m/>
  </r>
  <r>
    <x v="808"/>
    <s v="45.112.224/0001-23"/>
    <s v="NF SERVICOS DO"/>
    <n v="347366"/>
    <d v="2025-08-08T00:00:00"/>
    <n v="354154"/>
    <d v="2025-08-08T00:00:00"/>
    <m/>
    <n v="1014.09"/>
    <d v="2025-09-07T00:00:00"/>
    <s v="E0240782"/>
    <s v="PD024782"/>
    <s v="Serviços de Publicidade Eletrônica"/>
    <n v="965.41"/>
    <m/>
    <x v="0"/>
    <m/>
    <m/>
    <m/>
    <s v="2 - FATURADO"/>
    <n v="23"/>
    <x v="2"/>
    <x v="1"/>
    <m/>
  </r>
  <r>
    <x v="808"/>
    <s v="45.112.224/0001-23"/>
    <s v="NF SERVICOS DO"/>
    <n v="347401"/>
    <d v="2025-08-08T00:00:00"/>
    <n v="354189"/>
    <d v="2025-08-08T00:00:00"/>
    <m/>
    <n v="138.28"/>
    <d v="2025-09-07T00:00:00"/>
    <s v="E0240782"/>
    <s v="PD024782"/>
    <s v="Serviços de Publicidade Eletrônica"/>
    <n v="131.63999999999999"/>
    <m/>
    <x v="0"/>
    <m/>
    <m/>
    <m/>
    <s v="2 - FATURADO"/>
    <n v="23"/>
    <x v="2"/>
    <x v="1"/>
    <m/>
  </r>
  <r>
    <x v="808"/>
    <s v="45.112.224/0001-23"/>
    <s v="NF SERVICOS DO"/>
    <n v="347653"/>
    <d v="2025-08-08T00:00:00"/>
    <n v="354441"/>
    <d v="2025-08-08T00:00:00"/>
    <m/>
    <n v="1152.3699999999999"/>
    <d v="2025-09-07T00:00:00"/>
    <s v="E0240782"/>
    <s v="PD024782"/>
    <s v="Serviços de Publicidade Eletrônica"/>
    <n v="1097.06"/>
    <m/>
    <x v="0"/>
    <m/>
    <m/>
    <m/>
    <s v="2 - FATURADO"/>
    <n v="23"/>
    <x v="2"/>
    <x v="1"/>
    <m/>
  </r>
  <r>
    <x v="808"/>
    <s v="45.112.224/0001-23"/>
    <s v="NF SERVICOS DO"/>
    <n v="347929"/>
    <d v="2025-08-08T00:00:00"/>
    <n v="354717"/>
    <d v="2025-08-08T00:00:00"/>
    <m/>
    <n v="414.85"/>
    <d v="2025-09-07T00:00:00"/>
    <s v="E0240782"/>
    <s v="PD024782"/>
    <s v="Serviços de Publicidade Eletrônica"/>
    <n v="394.94"/>
    <m/>
    <x v="0"/>
    <m/>
    <m/>
    <m/>
    <s v="2 - FATURADO"/>
    <n v="23"/>
    <x v="2"/>
    <x v="1"/>
    <m/>
  </r>
  <r>
    <x v="808"/>
    <s v="45.112.224/0001-23"/>
    <s v="NF SERVICOS DO"/>
    <n v="348001"/>
    <d v="2025-08-08T00:00:00"/>
    <n v="354789"/>
    <d v="2025-08-08T00:00:00"/>
    <m/>
    <n v="414.85"/>
    <d v="2025-09-07T00:00:00"/>
    <s v="E0240782"/>
    <s v="PD024782"/>
    <s v="Serviços de Publicidade Eletrônica"/>
    <n v="394.94"/>
    <m/>
    <x v="0"/>
    <m/>
    <m/>
    <m/>
    <s v="2 - FATURADO"/>
    <n v="23"/>
    <x v="2"/>
    <x v="1"/>
    <m/>
  </r>
  <r>
    <x v="808"/>
    <s v="45.112.224/0001-23"/>
    <s v="NF SERVICOS DO"/>
    <n v="348379"/>
    <d v="2025-08-08T00:00:00"/>
    <n v="355167"/>
    <d v="2025-08-08T00:00:00"/>
    <m/>
    <n v="460.95"/>
    <d v="2025-09-07T00:00:00"/>
    <s v="E0240782"/>
    <s v="PD024782"/>
    <s v="Serviços de Publicidade Eletrônica"/>
    <n v="438.82"/>
    <m/>
    <x v="0"/>
    <m/>
    <m/>
    <m/>
    <s v="2 - FATURADO"/>
    <n v="23"/>
    <x v="2"/>
    <x v="1"/>
    <m/>
  </r>
  <r>
    <x v="808"/>
    <s v="45.112.224/0001-23"/>
    <s v="NF SERVICOS DO"/>
    <n v="350313"/>
    <d v="2025-08-15T00:00:00"/>
    <n v="357112"/>
    <d v="2025-08-18T00:00:00"/>
    <m/>
    <n v="737.52"/>
    <d v="2025-09-17T00:00:00"/>
    <s v="E0240782"/>
    <s v="PD024782"/>
    <s v="Serviços de Publicidade Eletrônica"/>
    <n v="702.12"/>
    <m/>
    <x v="0"/>
    <m/>
    <m/>
    <m/>
    <s v="2 - FATURADO"/>
    <n v="13"/>
    <x v="2"/>
    <x v="1"/>
    <m/>
  </r>
  <r>
    <x v="808"/>
    <s v="45.112.224/0001-23"/>
    <s v="NF SERVICOS DO"/>
    <n v="350327"/>
    <d v="2025-08-15T00:00:00"/>
    <n v="357126"/>
    <d v="2025-08-18T00:00:00"/>
    <m/>
    <n v="599.23"/>
    <d v="2025-09-17T00:00:00"/>
    <s v="E0240782"/>
    <s v="PD024782"/>
    <s v="Serviços de Publicidade Eletrônica"/>
    <n v="570.47"/>
    <m/>
    <x v="0"/>
    <m/>
    <m/>
    <m/>
    <s v="2 - FATURADO"/>
    <n v="13"/>
    <x v="2"/>
    <x v="1"/>
    <m/>
  </r>
  <r>
    <x v="808"/>
    <s v="45.112.224/0001-23"/>
    <s v="NF SERVICOS DO"/>
    <n v="351498"/>
    <d v="2025-08-21T00:00:00"/>
    <n v="358305"/>
    <d v="2025-08-22T00:00:00"/>
    <m/>
    <n v="2304.75"/>
    <d v="2025-09-21T00:00:00"/>
    <s v="E0240782"/>
    <s v="PD024782"/>
    <s v="Serviços de Publicidade Eletrônica"/>
    <n v="2194.12"/>
    <m/>
    <x v="0"/>
    <m/>
    <m/>
    <m/>
    <s v="2 - FATURADO"/>
    <n v="9"/>
    <x v="2"/>
    <x v="1"/>
    <m/>
  </r>
  <r>
    <x v="808"/>
    <s v="45.112.224/0001-23"/>
    <s v="NF SERVICOS DO"/>
    <n v="352939"/>
    <d v="2025-08-28T00:00:00"/>
    <n v="359746"/>
    <d v="2025-08-29T00:00:00"/>
    <m/>
    <n v="1152.3699999999999"/>
    <d v="2025-09-28T00:00:00"/>
    <s v="E0240782"/>
    <s v="PD024782"/>
    <s v="Serviços de Publicidade Eletrônica"/>
    <n v="1097.06"/>
    <m/>
    <x v="0"/>
    <m/>
    <m/>
    <m/>
    <s v="2 - FATURADO"/>
    <n v="2"/>
    <x v="2"/>
    <x v="1"/>
    <m/>
  </r>
  <r>
    <x v="808"/>
    <s v="45.112.224/0001-23"/>
    <s v="NF SERVICOS DO"/>
    <n v="353520"/>
    <d v="2025-09-08T00:00:00"/>
    <n v="360329"/>
    <d v="2025-09-08T00:00:00"/>
    <m/>
    <n v="875.8"/>
    <d v="2025-10-08T00:00:00"/>
    <s v="E0240782"/>
    <s v="PD024782"/>
    <s v="Serviços de Publicidade Eletrônica"/>
    <n v="833.76"/>
    <m/>
    <x v="0"/>
    <m/>
    <m/>
    <m/>
    <s v="2 - FATURADO"/>
    <n v="0"/>
    <x v="0"/>
    <x v="1"/>
    <m/>
  </r>
  <r>
    <x v="808"/>
    <s v="45.112.224/0001-23"/>
    <s v="NF SERVICOS DO"/>
    <n v="354048"/>
    <d v="2025-09-09T00:00:00"/>
    <n v="360858"/>
    <d v="2025-09-09T00:00:00"/>
    <m/>
    <n v="368.76"/>
    <d v="2025-10-09T00:00:00"/>
    <s v="E0240782"/>
    <s v="PD024782"/>
    <s v="Serviços de Publicidade Eletrônica"/>
    <n v="351.06"/>
    <m/>
    <x v="0"/>
    <m/>
    <m/>
    <m/>
    <s v="2 - FATURADO"/>
    <n v="0"/>
    <x v="0"/>
    <x v="1"/>
    <m/>
  </r>
  <r>
    <x v="808"/>
    <s v="45.112.224/0001-23"/>
    <s v="NF SERVICOS DO"/>
    <n v="354192"/>
    <d v="2025-09-09T00:00:00"/>
    <n v="361002"/>
    <d v="2025-09-09T00:00:00"/>
    <m/>
    <n v="553.14"/>
    <d v="2025-10-09T00:00:00"/>
    <s v="E0240782"/>
    <s v="PD024782"/>
    <s v="Serviços de Publicidade Eletrônica"/>
    <n v="526.59"/>
    <m/>
    <x v="0"/>
    <m/>
    <m/>
    <m/>
    <s v="2 - FATURADO"/>
    <n v="0"/>
    <x v="0"/>
    <x v="1"/>
    <m/>
  </r>
  <r>
    <x v="808"/>
    <s v="45.112.224/0001-23"/>
    <s v="NF SERVICOS DO"/>
    <n v="355571"/>
    <d v="2025-09-10T00:00:00"/>
    <n v="362381"/>
    <d v="2025-09-11T00:00:00"/>
    <m/>
    <n v="691.42"/>
    <d v="2025-10-11T00:00:00"/>
    <s v="E0240782"/>
    <s v="PD024782"/>
    <s v="Serviços de Publicidade Eletrônica"/>
    <n v="658.23"/>
    <m/>
    <x v="0"/>
    <m/>
    <m/>
    <m/>
    <s v="2 - FATURADO"/>
    <n v="0"/>
    <x v="0"/>
    <x v="1"/>
    <m/>
  </r>
  <r>
    <x v="808"/>
    <s v="45.112.224/0001-23"/>
    <s v="NF SERVICOS DO"/>
    <n v="355819"/>
    <d v="2025-09-11T00:00:00"/>
    <n v="362632"/>
    <d v="2025-09-12T00:00:00"/>
    <m/>
    <n v="1705.51"/>
    <d v="2025-10-12T00:00:00"/>
    <s v="E0240782"/>
    <s v="PD024782"/>
    <s v="Serviços de Publicidade Eletrônica"/>
    <n v="1623.65"/>
    <m/>
    <x v="0"/>
    <m/>
    <m/>
    <m/>
    <s v="2 - FATURADO"/>
    <n v="0"/>
    <x v="0"/>
    <x v="1"/>
    <m/>
  </r>
  <r>
    <x v="808"/>
    <s v="45.112.224/0001-23"/>
    <s v="NF SERVICOS DO"/>
    <n v="357155"/>
    <d v="2025-09-17T00:00:00"/>
    <n v="363968"/>
    <d v="2025-09-18T00:00:00"/>
    <m/>
    <n v="507.05"/>
    <d v="2025-10-18T00:00:00"/>
    <s v="E0240782"/>
    <s v="PD024782"/>
    <s v="Serviços de Publicidade Eletrônica"/>
    <n v="482.71"/>
    <m/>
    <x v="0"/>
    <m/>
    <m/>
    <m/>
    <s v="2 - FATURADO"/>
    <n v="0"/>
    <x v="0"/>
    <x v="1"/>
    <m/>
  </r>
  <r>
    <x v="808"/>
    <s v="45.112.224/0001-23"/>
    <s v="NF SERVICOS DO"/>
    <n v="357408"/>
    <d v="2025-09-18T00:00:00"/>
    <n v="364221"/>
    <d v="2025-09-19T00:00:00"/>
    <m/>
    <n v="599.23"/>
    <d v="2025-10-19T00:00:00"/>
    <s v="E0240782"/>
    <s v="PD024782"/>
    <s v="Serviços de Publicidade Eletrônica"/>
    <n v="570.47"/>
    <m/>
    <x v="0"/>
    <m/>
    <m/>
    <m/>
    <s v="2 - FATURADO"/>
    <n v="0"/>
    <x v="0"/>
    <x v="1"/>
    <m/>
  </r>
  <r>
    <x v="808"/>
    <s v="45.112.224/0001-23"/>
    <s v="NF SERVICOS DO"/>
    <n v="357644"/>
    <d v="2025-09-19T00:00:00"/>
    <n v="364457"/>
    <d v="2025-09-22T00:00:00"/>
    <m/>
    <n v="3457.12"/>
    <d v="2025-10-22T00:00:00"/>
    <s v="E0240782"/>
    <s v="PD024782"/>
    <s v="Serviços de Publicidade Eletrônica"/>
    <n v="3291.18"/>
    <m/>
    <x v="0"/>
    <m/>
    <m/>
    <m/>
    <s v="2 - FATURADO"/>
    <n v="0"/>
    <x v="0"/>
    <x v="1"/>
    <m/>
  </r>
  <r>
    <x v="808"/>
    <s v="45.112.224/0001-23"/>
    <s v="NF SERVICOS DO"/>
    <n v="357729"/>
    <d v="2025-09-19T00:00:00"/>
    <n v="364542"/>
    <d v="2025-09-22T00:00:00"/>
    <m/>
    <n v="875.8"/>
    <d v="2025-10-22T00:00:00"/>
    <s v="E0240782"/>
    <s v="PD024782"/>
    <s v="Serviços de Publicidade Eletrônica"/>
    <n v="833.76"/>
    <m/>
    <x v="0"/>
    <m/>
    <m/>
    <m/>
    <s v="2 - FATURADO"/>
    <n v="0"/>
    <x v="0"/>
    <x v="1"/>
    <m/>
  </r>
  <r>
    <x v="809"/>
    <s v="45.115.391/0001-28"/>
    <s v="ND-JUROS RECEBIMENTO"/>
    <s v="297654-1-NDJ1"/>
    <d v="2024-12-17T00:00:00"/>
    <n v="304084"/>
    <m/>
    <m/>
    <n v="0.35"/>
    <d v="2025-01-16T00:00:00"/>
    <m/>
    <m/>
    <s v="Nota de Debito Juros"/>
    <n v="0.35"/>
    <m/>
    <x v="0"/>
    <m/>
    <m/>
    <m/>
    <s v="2 - FATURADO"/>
    <n v="257"/>
    <x v="1"/>
    <x v="2"/>
    <m/>
  </r>
  <r>
    <x v="809"/>
    <s v="45.115.391/0001-28"/>
    <s v="NF SERVICOS DO"/>
    <n v="353307"/>
    <d v="2025-09-08T00:00:00"/>
    <n v="360116"/>
    <d v="2025-09-08T00:00:00"/>
    <m/>
    <n v="368.76"/>
    <d v="2025-10-08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809"/>
    <s v="45.115.391/0001-28"/>
    <s v="NF SERVICOS DO"/>
    <n v="355315"/>
    <d v="2025-09-10T00:00:00"/>
    <n v="362125"/>
    <d v="2025-09-10T00:00:00"/>
    <m/>
    <n v="368.76"/>
    <d v="2025-10-10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809"/>
    <s v="45.115.391/0001-28"/>
    <s v="NF SERVICOS DO"/>
    <n v="355318"/>
    <d v="2025-09-10T00:00:00"/>
    <n v="362128"/>
    <d v="2025-09-10T00:00:00"/>
    <m/>
    <n v="368.76"/>
    <d v="2025-10-10T00:00:00"/>
    <s v="E0230764"/>
    <s v="PD023764"/>
    <s v="Serviços de Publicidade Eletrônica"/>
    <n v="351.06"/>
    <m/>
    <x v="0"/>
    <m/>
    <m/>
    <m/>
    <s v="2 - FATURADO"/>
    <n v="0"/>
    <x v="0"/>
    <x v="1"/>
    <m/>
  </r>
  <r>
    <x v="809"/>
    <s v="45.115.391/0001-28"/>
    <s v="NF SERVICOS DO"/>
    <n v="355320"/>
    <d v="2025-09-10T00:00:00"/>
    <n v="362130"/>
    <d v="2025-09-10T00:00:00"/>
    <m/>
    <n v="276.57"/>
    <d v="2025-10-10T00:00:00"/>
    <s v="E0230764"/>
    <s v="PD023764"/>
    <s v="Serviços de Publicidade Eletrônica"/>
    <n v="263.29000000000002"/>
    <m/>
    <x v="0"/>
    <m/>
    <m/>
    <m/>
    <s v="2 - FATURADO"/>
    <n v="0"/>
    <x v="0"/>
    <x v="1"/>
    <m/>
  </r>
  <r>
    <x v="809"/>
    <s v="45.115.391/0001-28"/>
    <s v="NF SERVICOS DO"/>
    <n v="355352"/>
    <d v="2025-09-10T00:00:00"/>
    <n v="362162"/>
    <d v="2025-09-10T00:00:00"/>
    <m/>
    <n v="276.57"/>
    <d v="2025-10-10T00:00:00"/>
    <s v="E0230764"/>
    <s v="PD023764"/>
    <s v="Serviços de Publicidade Eletrônica"/>
    <n v="263.29000000000002"/>
    <m/>
    <x v="0"/>
    <m/>
    <m/>
    <m/>
    <s v="2 - FATURADO"/>
    <n v="0"/>
    <x v="0"/>
    <x v="1"/>
    <m/>
  </r>
  <r>
    <x v="809"/>
    <s v="45.115.391/0001-28"/>
    <s v="NF SERVICOS DO"/>
    <n v="357020"/>
    <d v="2025-09-17T00:00:00"/>
    <n v="363833"/>
    <d v="2025-09-18T00:00:00"/>
    <m/>
    <n v="276.57"/>
    <d v="2025-10-18T00:00:00"/>
    <s v="E0230764"/>
    <s v="PD023764"/>
    <s v="Serviços de Publicidade Eletrônica"/>
    <n v="263.29000000000002"/>
    <m/>
    <x v="0"/>
    <m/>
    <m/>
    <m/>
    <s v="2 - FATURADO"/>
    <n v="0"/>
    <x v="0"/>
    <x v="1"/>
    <m/>
  </r>
  <r>
    <x v="809"/>
    <s v="45.115.391/0001-28"/>
    <s v="NF SERVICOS DO"/>
    <n v="358198"/>
    <d v="2025-09-23T00:00:00"/>
    <n v="365013"/>
    <d v="2025-09-24T00:00:00"/>
    <m/>
    <n v="322.67"/>
    <d v="2025-10-24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809"/>
    <s v="45.115.391/0001-28"/>
    <s v="NF SERVICOS DO"/>
    <n v="358381"/>
    <d v="2025-09-25T00:00:00"/>
    <n v="365196"/>
    <d v="2025-09-25T00:00:00"/>
    <m/>
    <n v="184.38"/>
    <d v="2025-10-25T00:00:00"/>
    <s v="E0230764"/>
    <s v="PD023764"/>
    <s v="Serviços de Publicidade Eletrônica"/>
    <n v="175.53"/>
    <m/>
    <x v="0"/>
    <m/>
    <m/>
    <m/>
    <s v="2 - FATURADO"/>
    <n v="0"/>
    <x v="0"/>
    <x v="1"/>
    <m/>
  </r>
  <r>
    <x v="809"/>
    <s v="45.115.391/0001-28"/>
    <s v="NF SERVICOS DO"/>
    <n v="358383"/>
    <d v="2025-09-25T00:00:00"/>
    <n v="365198"/>
    <d v="2025-09-25T00:00:00"/>
    <m/>
    <n v="322.67"/>
    <d v="2025-10-25T00:00:00"/>
    <s v="E0230764"/>
    <s v="PD023764"/>
    <s v="Serviços de Publicidade Eletrônica"/>
    <n v="307.18"/>
    <m/>
    <x v="0"/>
    <m/>
    <m/>
    <m/>
    <s v="2 - FATURADO"/>
    <n v="0"/>
    <x v="0"/>
    <x v="1"/>
    <m/>
  </r>
  <r>
    <x v="809"/>
    <s v="45.115.391/0001-28"/>
    <s v="NF SERVICOS DO"/>
    <n v="358744"/>
    <d v="2025-09-25T00:00:00"/>
    <n v="365559"/>
    <d v="2025-09-26T00:00:00"/>
    <m/>
    <n v="230.47"/>
    <d v="2025-10-26T00:00:00"/>
    <s v="E0230764"/>
    <s v="PD023764"/>
    <s v="Serviços de Publicidade Eletrônica"/>
    <n v="219.41"/>
    <m/>
    <x v="0"/>
    <m/>
    <m/>
    <m/>
    <s v="2 - FATURADO"/>
    <n v="0"/>
    <x v="0"/>
    <x v="1"/>
    <m/>
  </r>
  <r>
    <x v="809"/>
    <s v="45.115.391/0001-28"/>
    <s v="NF SERVICOS DO"/>
    <n v="358745"/>
    <d v="2025-09-25T00:00:00"/>
    <n v="365560"/>
    <d v="2025-09-26T00:00:00"/>
    <m/>
    <n v="138.28"/>
    <d v="2025-10-26T00:00:00"/>
    <s v="E0230764"/>
    <s v="PD023764"/>
    <s v="Serviços de Publicidade Eletrônica"/>
    <n v="131.63999999999999"/>
    <m/>
    <x v="0"/>
    <m/>
    <m/>
    <m/>
    <s v="2 - FATURADO"/>
    <n v="0"/>
    <x v="0"/>
    <x v="1"/>
    <m/>
  </r>
  <r>
    <x v="809"/>
    <s v="45.115.391/0001-28"/>
    <s v="NF SERVICOS DO"/>
    <n v="358746"/>
    <d v="2025-09-25T00:00:00"/>
    <n v="365561"/>
    <d v="2025-09-26T00:00:00"/>
    <m/>
    <n v="184.38"/>
    <d v="2025-10-26T00:00:00"/>
    <s v="E0230764"/>
    <s v="PD023764"/>
    <s v="Serviços de Publicidade Eletrônica"/>
    <n v="175.53"/>
    <m/>
    <x v="0"/>
    <m/>
    <m/>
    <m/>
    <s v="2 - FATURADO"/>
    <n v="0"/>
    <x v="0"/>
    <x v="1"/>
    <m/>
  </r>
  <r>
    <x v="810"/>
    <s v="45.116.712/0001-09"/>
    <s v="NF SERVICOS DO"/>
    <n v="354457"/>
    <d v="2025-09-10T00:00:00"/>
    <n v="361267"/>
    <d v="2025-09-10T00:00:00"/>
    <m/>
    <n v="322.67"/>
    <d v="2025-10-10T00:00:00"/>
    <s v="E0220631"/>
    <s v="PD022631"/>
    <s v="Serviços de Publicidade Eletrônica"/>
    <n v="307.18"/>
    <m/>
    <x v="0"/>
    <m/>
    <m/>
    <m/>
    <s v="2 - FATURADO"/>
    <n v="0"/>
    <x v="0"/>
    <x v="1"/>
    <m/>
  </r>
  <r>
    <x v="810"/>
    <s v="45.116.712/0001-09"/>
    <s v="NF SERVICOS DO"/>
    <n v="354692"/>
    <d v="2025-09-10T00:00:00"/>
    <n v="361502"/>
    <d v="2025-09-10T00:00:00"/>
    <m/>
    <n v="322.67"/>
    <d v="2025-10-10T00:00:00"/>
    <s v="E0220631"/>
    <s v="PD022631"/>
    <s v="Serviços de Publicidade Eletrônica"/>
    <n v="307.18"/>
    <m/>
    <x v="0"/>
    <m/>
    <m/>
    <m/>
    <s v="2 - FATURADO"/>
    <n v="0"/>
    <x v="0"/>
    <x v="1"/>
    <m/>
  </r>
  <r>
    <x v="810"/>
    <s v="45.116.712/0001-09"/>
    <s v="NF SERVICOS DO"/>
    <n v="356948"/>
    <d v="2025-09-17T00:00:00"/>
    <n v="363761"/>
    <d v="2025-09-18T00:00:00"/>
    <m/>
    <n v="368.76"/>
    <d v="2025-10-18T00:00:00"/>
    <s v="E0220631"/>
    <s v="PD022631"/>
    <s v="Serviços de Publicidade Eletrônica"/>
    <n v="351.06"/>
    <m/>
    <x v="0"/>
    <m/>
    <m/>
    <m/>
    <s v="2 - FATURADO"/>
    <n v="0"/>
    <x v="0"/>
    <x v="1"/>
    <m/>
  </r>
  <r>
    <x v="810"/>
    <s v="45.116.712/0001-09"/>
    <s v="NF SERVICOS DO"/>
    <n v="358617"/>
    <d v="2025-09-25T00:00:00"/>
    <n v="365432"/>
    <d v="2025-09-25T00:00:00"/>
    <m/>
    <n v="276.57"/>
    <d v="2025-10-25T00:00:00"/>
    <s v="E0220631"/>
    <s v="PD022631"/>
    <s v="Serviços de Publicidade Eletrônica"/>
    <n v="263.29000000000002"/>
    <m/>
    <x v="0"/>
    <m/>
    <m/>
    <m/>
    <s v="2 - FATURADO"/>
    <n v="0"/>
    <x v="0"/>
    <x v="1"/>
    <m/>
  </r>
  <r>
    <x v="811"/>
    <s v="45.122.942/0001-80"/>
    <s v="ND-JUROS RECEBIMENTO"/>
    <s v="290319-1-NDJ1"/>
    <d v="2024-11-11T00:00:00"/>
    <n v="296669"/>
    <m/>
    <m/>
    <n v="0.35"/>
    <d v="2024-12-11T00:00:00"/>
    <m/>
    <m/>
    <s v="Nota de Debito Juros"/>
    <n v="0.35"/>
    <m/>
    <x v="0"/>
    <m/>
    <m/>
    <m/>
    <s v="2 - FATURADO"/>
    <n v="293"/>
    <x v="1"/>
    <x v="2"/>
    <m/>
  </r>
  <r>
    <x v="812"/>
    <s v="45.124.344/0001-40"/>
    <s v="ND-JUROS RECEBIMENTO"/>
    <s v="290414-1-NDJ1"/>
    <d v="2024-12-30T00:00:00"/>
    <n v="296764"/>
    <m/>
    <m/>
    <n v="3.34"/>
    <d v="2025-01-29T00:00:00"/>
    <m/>
    <m/>
    <s v="Nota de Debito Juros"/>
    <n v="3.34"/>
    <m/>
    <x v="0"/>
    <m/>
    <m/>
    <m/>
    <s v="2 - FATURADO"/>
    <n v="244"/>
    <x v="1"/>
    <x v="2"/>
    <m/>
  </r>
  <r>
    <x v="812"/>
    <s v="45.124.344/0001-40"/>
    <s v="ND-JUROS RECEBIMENTO"/>
    <s v="291083-1-NDJ1"/>
    <d v="2024-12-30T00:00:00"/>
    <n v="297433"/>
    <m/>
    <m/>
    <n v="3.95"/>
    <d v="2025-01-29T00:00:00"/>
    <m/>
    <m/>
    <s v="Nota de Debito Juros"/>
    <n v="3.95"/>
    <m/>
    <x v="0"/>
    <m/>
    <m/>
    <m/>
    <s v="2 - FATURADO"/>
    <n v="244"/>
    <x v="1"/>
    <x v="2"/>
    <m/>
  </r>
  <r>
    <x v="812"/>
    <s v="45.124.344/0001-40"/>
    <s v="ND-JUROS RECEBIMENTO"/>
    <s v="291221-1-NDJ1"/>
    <d v="2024-12-30T00:00:00"/>
    <n v="297571"/>
    <m/>
    <m/>
    <n v="5.53"/>
    <d v="2025-01-29T00:00:00"/>
    <m/>
    <m/>
    <s v="Nota de Debito Juros"/>
    <n v="5.53"/>
    <m/>
    <x v="0"/>
    <m/>
    <m/>
    <m/>
    <s v="2 - FATURADO"/>
    <n v="244"/>
    <x v="1"/>
    <x v="2"/>
    <m/>
  </r>
  <r>
    <x v="812"/>
    <s v="45.124.344/0001-40"/>
    <s v="ND-JUROS RECEBIMENTO"/>
    <s v="291490-1-NDJ1"/>
    <d v="2024-12-30T00:00:00"/>
    <n v="297841"/>
    <m/>
    <m/>
    <n v="4.6500000000000004"/>
    <d v="2025-01-29T00:00:00"/>
    <m/>
    <m/>
    <s v="Nota de Debito Juros"/>
    <n v="4.6500000000000004"/>
    <m/>
    <x v="0"/>
    <m/>
    <m/>
    <m/>
    <s v="2 - FATURADO"/>
    <n v="244"/>
    <x v="1"/>
    <x v="2"/>
    <m/>
  </r>
  <r>
    <x v="812"/>
    <s v="45.124.344/0001-40"/>
    <s v="ND-JUROS RECEBIMENTO"/>
    <s v="292541-1-NDJ1"/>
    <d v="2024-12-30T00:00:00"/>
    <n v="298931"/>
    <m/>
    <m/>
    <n v="4.71"/>
    <d v="2025-01-29T00:00:00"/>
    <m/>
    <m/>
    <s v="Nota de Debito Juros"/>
    <n v="4.71"/>
    <m/>
    <x v="0"/>
    <m/>
    <m/>
    <m/>
    <s v="2 - FATURADO"/>
    <n v="244"/>
    <x v="1"/>
    <x v="2"/>
    <m/>
  </r>
  <r>
    <x v="812"/>
    <s v="45.124.344/0001-40"/>
    <s v="ND-JUROS RECEBIMENTO"/>
    <s v="292792-1-NDJ1"/>
    <d v="2024-12-30T00:00:00"/>
    <n v="299184"/>
    <m/>
    <m/>
    <n v="9.01"/>
    <d v="2025-01-29T00:00:00"/>
    <m/>
    <m/>
    <s v="Nota de Debito Juros"/>
    <n v="9.01"/>
    <m/>
    <x v="0"/>
    <m/>
    <m/>
    <m/>
    <s v="2 - FATURADO"/>
    <n v="244"/>
    <x v="1"/>
    <x v="2"/>
    <m/>
  </r>
  <r>
    <x v="812"/>
    <s v="45.124.344/0001-40"/>
    <s v="ND-JUROS RECEBIMENTO"/>
    <s v="294096-1-NDJ1"/>
    <d v="2024-12-30T00:00:00"/>
    <n v="300501"/>
    <m/>
    <m/>
    <n v="9.74"/>
    <d v="2025-01-29T00:00:00"/>
    <m/>
    <m/>
    <s v="Nota de Debito Juros"/>
    <n v="9.74"/>
    <m/>
    <x v="0"/>
    <m/>
    <m/>
    <m/>
    <s v="2 - FATURADO"/>
    <n v="244"/>
    <x v="1"/>
    <x v="2"/>
    <m/>
  </r>
  <r>
    <x v="812"/>
    <s v="45.124.344/0001-40"/>
    <s v="ND-JUROS RECEBIMENTO"/>
    <s v="294429-1-NDJ1"/>
    <d v="2024-12-30T00:00:00"/>
    <n v="300834"/>
    <m/>
    <m/>
    <n v="3.38"/>
    <d v="2025-01-29T00:00:00"/>
    <m/>
    <m/>
    <s v="Nota de Debito Juros"/>
    <n v="3.38"/>
    <m/>
    <x v="0"/>
    <m/>
    <m/>
    <m/>
    <s v="2 - FATURADO"/>
    <n v="244"/>
    <x v="1"/>
    <x v="2"/>
    <m/>
  </r>
  <r>
    <x v="812"/>
    <s v="45.124.344/0001-40"/>
    <s v="ND-JUROS RECEBIMENTO"/>
    <s v="294891-1-NDJ1"/>
    <d v="2024-12-30T00:00:00"/>
    <n v="301296"/>
    <m/>
    <m/>
    <n v="4.18"/>
    <d v="2025-01-29T00:00:00"/>
    <m/>
    <m/>
    <s v="Nota de Debito Juros"/>
    <n v="4.18"/>
    <m/>
    <x v="0"/>
    <m/>
    <m/>
    <m/>
    <s v="2 - FATURADO"/>
    <n v="244"/>
    <x v="1"/>
    <x v="2"/>
    <m/>
  </r>
  <r>
    <x v="812"/>
    <s v="45.124.344/0001-40"/>
    <s v="ND-JUROS RECEBIMENTO"/>
    <s v="295360-1-NDJ1"/>
    <d v="2024-12-30T00:00:00"/>
    <n v="301765"/>
    <m/>
    <m/>
    <n v="3.8"/>
    <d v="2025-01-29T00:00:00"/>
    <m/>
    <m/>
    <s v="Nota de Debito Juros"/>
    <n v="3.8"/>
    <m/>
    <x v="0"/>
    <m/>
    <m/>
    <m/>
    <s v="2 - FATURADO"/>
    <n v="244"/>
    <x v="1"/>
    <x v="2"/>
    <m/>
  </r>
  <r>
    <x v="812"/>
    <s v="45.124.344/0001-40"/>
    <s v="ND-JUROS RECEBIMENTO"/>
    <s v="295477-1-NDJ1"/>
    <d v="2024-12-30T00:00:00"/>
    <n v="301882"/>
    <m/>
    <m/>
    <n v="4.18"/>
    <d v="2025-01-29T00:00:00"/>
    <m/>
    <m/>
    <s v="Nota de Debito Juros"/>
    <n v="4.18"/>
    <m/>
    <x v="0"/>
    <m/>
    <m/>
    <m/>
    <s v="2 - FATURADO"/>
    <n v="244"/>
    <x v="1"/>
    <x v="2"/>
    <m/>
  </r>
  <r>
    <x v="812"/>
    <s v="45.124.344/0001-40"/>
    <s v="ND-JUROS RECEBIMENTO"/>
    <s v="296557-1-NDJ1"/>
    <d v="2024-12-30T00:00:00"/>
    <n v="302967"/>
    <m/>
    <m/>
    <n v="2.69"/>
    <d v="2025-01-29T00:00:00"/>
    <m/>
    <m/>
    <s v="Nota de Debito Juros"/>
    <n v="2.69"/>
    <m/>
    <x v="0"/>
    <m/>
    <m/>
    <m/>
    <s v="2 - FATURADO"/>
    <n v="244"/>
    <x v="1"/>
    <x v="2"/>
    <m/>
  </r>
  <r>
    <x v="812"/>
    <s v="45.124.344/0001-40"/>
    <s v="ND-JUROS RECEBIMENTO"/>
    <s v="297126-1-NDJ1"/>
    <d v="2024-12-30T00:00:00"/>
    <n v="303553"/>
    <m/>
    <m/>
    <n v="8.4499999999999993"/>
    <d v="2025-01-29T00:00:00"/>
    <m/>
    <m/>
    <s v="Nota de Debito Juros"/>
    <n v="8.4499999999999993"/>
    <m/>
    <x v="0"/>
    <m/>
    <m/>
    <m/>
    <s v="2 - FATURADO"/>
    <n v="244"/>
    <x v="1"/>
    <x v="2"/>
    <m/>
  </r>
  <r>
    <x v="812"/>
    <s v="45.124.344/0001-40"/>
    <s v="ND-JUROS RECEBIMENTO"/>
    <s v="297409-1-NDJ1"/>
    <d v="2024-12-30T00:00:00"/>
    <n v="303836"/>
    <m/>
    <m/>
    <n v="2.4900000000000002"/>
    <d v="2025-01-29T00:00:00"/>
    <m/>
    <m/>
    <s v="Nota de Debito Juros"/>
    <n v="2.4900000000000002"/>
    <m/>
    <x v="0"/>
    <m/>
    <m/>
    <m/>
    <s v="2 - FATURADO"/>
    <n v="244"/>
    <x v="1"/>
    <x v="2"/>
    <m/>
  </r>
  <r>
    <x v="812"/>
    <s v="45.124.344/0001-40"/>
    <s v="ND-JUROS RECEBIMENTO"/>
    <s v="298514-1-NDJ1"/>
    <d v="2024-12-30T00:00:00"/>
    <n v="304955"/>
    <m/>
    <m/>
    <n v="2.63"/>
    <d v="2025-01-29T00:00:00"/>
    <m/>
    <m/>
    <s v="Nota de Debito Juros"/>
    <n v="2.63"/>
    <m/>
    <x v="0"/>
    <m/>
    <m/>
    <m/>
    <s v="2 - FATURADO"/>
    <n v="244"/>
    <x v="1"/>
    <x v="2"/>
    <m/>
  </r>
  <r>
    <x v="812"/>
    <s v="45.124.344/0001-40"/>
    <s v="ND-JUROS RECEBIMENTO"/>
    <s v="298639-1-NDJ1"/>
    <d v="2024-12-30T00:00:00"/>
    <n v="305080"/>
    <m/>
    <m/>
    <n v="0.94"/>
    <d v="2025-01-29T00:00:00"/>
    <m/>
    <m/>
    <s v="Nota de Debito Juros"/>
    <n v="0.94"/>
    <m/>
    <x v="0"/>
    <m/>
    <m/>
    <m/>
    <s v="2 - FATURADO"/>
    <n v="244"/>
    <x v="1"/>
    <x v="2"/>
    <m/>
  </r>
  <r>
    <x v="812"/>
    <s v="45.124.344/0001-40"/>
    <s v="ND-JUROS RECEBIMENTO"/>
    <s v="291897-1-NDJ1"/>
    <d v="2025-01-14T00:00:00"/>
    <n v="298278"/>
    <m/>
    <m/>
    <n v="28"/>
    <d v="2025-02-13T00:00:00"/>
    <m/>
    <m/>
    <s v="Nota de Debito Juros"/>
    <n v="28"/>
    <m/>
    <x v="0"/>
    <m/>
    <m/>
    <m/>
    <s v="2 - FATURADO"/>
    <n v="229"/>
    <x v="1"/>
    <x v="2"/>
    <m/>
  </r>
  <r>
    <x v="812"/>
    <s v="45.124.344/0001-40"/>
    <s v="NF SERVICOS DO"/>
    <n v="341432"/>
    <d v="2025-07-08T00:00:00"/>
    <n v="348182"/>
    <d v="2025-07-08T00:00:00"/>
    <m/>
    <n v="553.14"/>
    <d v="2025-08-07T00:00:00"/>
    <s v="E0231019"/>
    <s v="PD231000"/>
    <s v="Serviços de Publicidade Eletrônica"/>
    <n v="526.59"/>
    <m/>
    <x v="0"/>
    <m/>
    <m/>
    <m/>
    <s v="2 - FATURADO"/>
    <n v="54"/>
    <x v="5"/>
    <x v="1"/>
    <m/>
  </r>
  <r>
    <x v="812"/>
    <s v="45.124.344/0001-40"/>
    <s v="NF SERVICOS DO"/>
    <n v="354347"/>
    <d v="2025-09-10T00:00:00"/>
    <n v="361157"/>
    <d v="2025-09-10T00:00:00"/>
    <m/>
    <n v="1889.89"/>
    <d v="2025-10-10T00:00:00"/>
    <s v="E0231019"/>
    <s v="PD231000"/>
    <s v="Serviços de Publicidade Eletrônica"/>
    <n v="1799.18"/>
    <m/>
    <x v="0"/>
    <m/>
    <m/>
    <m/>
    <s v="2 - FATURADO"/>
    <n v="0"/>
    <x v="0"/>
    <x v="1"/>
    <m/>
  </r>
  <r>
    <x v="812"/>
    <s v="45.124.344/0001-40"/>
    <s v="NF SERVICOS DO"/>
    <n v="354676"/>
    <d v="2025-09-10T00:00:00"/>
    <n v="361486"/>
    <d v="2025-09-10T00:00:00"/>
    <m/>
    <n v="921.9"/>
    <d v="2025-10-10T00:00:00"/>
    <s v="E0231019"/>
    <s v="PD231000"/>
    <s v="Serviços de Publicidade Eletrônica"/>
    <n v="877.65"/>
    <m/>
    <x v="0"/>
    <m/>
    <m/>
    <m/>
    <s v="2 - FATURADO"/>
    <n v="0"/>
    <x v="0"/>
    <x v="1"/>
    <m/>
  </r>
  <r>
    <x v="812"/>
    <s v="45.124.344/0001-40"/>
    <s v="NF SERVICOS DO"/>
    <n v="355567"/>
    <d v="2025-09-10T00:00:00"/>
    <n v="362377"/>
    <d v="2025-09-11T00:00:00"/>
    <m/>
    <n v="3088.36"/>
    <d v="2025-10-11T00:00:00"/>
    <s v="E0231019"/>
    <s v="PD231000"/>
    <s v="Serviços de Publicidade Eletrônica"/>
    <n v="2940.12"/>
    <m/>
    <x v="0"/>
    <m/>
    <m/>
    <m/>
    <s v="2 - FATURADO"/>
    <n v="0"/>
    <x v="0"/>
    <x v="1"/>
    <m/>
  </r>
  <r>
    <x v="813"/>
    <s v="45.126.851/0001-13"/>
    <s v="NF SERVICOS DO"/>
    <n v="351921"/>
    <d v="2025-08-22T00:00:00"/>
    <n v="358728"/>
    <d v="2025-08-25T00:00:00"/>
    <m/>
    <n v="322.67"/>
    <d v="2025-09-24T00:00:00"/>
    <s v="E0240858"/>
    <s v="PD024858"/>
    <s v="Serviços de Publicidade Eletrônica"/>
    <n v="307.18"/>
    <m/>
    <x v="0"/>
    <m/>
    <m/>
    <m/>
    <s v="2 - FATURADO"/>
    <n v="6"/>
    <x v="2"/>
    <x v="1"/>
    <m/>
  </r>
  <r>
    <x v="813"/>
    <s v="45.126.851/0001-13"/>
    <s v="NF SERVICOS DO"/>
    <n v="355197"/>
    <d v="2025-09-10T00:00:00"/>
    <n v="362007"/>
    <d v="2025-09-10T00:00:00"/>
    <m/>
    <n v="230.47"/>
    <d v="2025-10-10T00:00:00"/>
    <s v="E0240858"/>
    <s v="PD024858"/>
    <s v="Serviços de Publicidade Eletrônica"/>
    <n v="219.41"/>
    <m/>
    <x v="0"/>
    <m/>
    <m/>
    <m/>
    <s v="2 - FATURADO"/>
    <n v="0"/>
    <x v="0"/>
    <x v="1"/>
    <m/>
  </r>
  <r>
    <x v="813"/>
    <s v="45.126.851/0001-13"/>
    <s v="NF SERVICOS DO"/>
    <n v="356081"/>
    <d v="2025-09-12T00:00:00"/>
    <n v="362894"/>
    <d v="2025-09-15T00:00:00"/>
    <m/>
    <n v="507.05"/>
    <d v="2025-10-15T00:00:00"/>
    <s v="E0240858"/>
    <s v="PD024858"/>
    <s v="Serviços de Publicidade Eletrônica"/>
    <n v="482.71"/>
    <m/>
    <x v="0"/>
    <m/>
    <m/>
    <m/>
    <s v="2 - FATURADO"/>
    <n v="0"/>
    <x v="0"/>
    <x v="1"/>
    <m/>
  </r>
  <r>
    <x v="813"/>
    <s v="45.126.851/0001-13"/>
    <s v="NF SERVICOS DO"/>
    <n v="357345"/>
    <d v="2025-09-18T00:00:00"/>
    <n v="364158"/>
    <d v="2025-09-19T00:00:00"/>
    <m/>
    <n v="875.8"/>
    <d v="2025-10-19T00:00:00"/>
    <s v="E0240858"/>
    <s v="PD024858"/>
    <s v="Serviços de Publicidade Eletrônica"/>
    <n v="833.76"/>
    <m/>
    <x v="0"/>
    <m/>
    <m/>
    <m/>
    <s v="2 - FATURADO"/>
    <n v="0"/>
    <x v="0"/>
    <x v="1"/>
    <m/>
  </r>
  <r>
    <x v="814"/>
    <s v="45.126.992/0001-36"/>
    <s v="NF SERVICOS DO"/>
    <n v="357766"/>
    <d v="2025-09-19T00:00:00"/>
    <n v="364579"/>
    <d v="2025-09-22T00:00:00"/>
    <m/>
    <n v="368.76"/>
    <d v="2025-10-22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814"/>
    <s v="45.126.992/0001-36"/>
    <s v="NF SERVICOS DO"/>
    <n v="357767"/>
    <d v="2025-09-19T00:00:00"/>
    <n v="364580"/>
    <d v="2025-09-22T00:00:00"/>
    <m/>
    <n v="368.76"/>
    <d v="2025-10-22T00:00:00"/>
    <s v="E0240804"/>
    <s v="PD024804"/>
    <s v="Serviços de Publicidade Eletrônica"/>
    <n v="351.06"/>
    <m/>
    <x v="0"/>
    <m/>
    <m/>
    <m/>
    <s v="2 - FATURADO"/>
    <n v="0"/>
    <x v="0"/>
    <x v="1"/>
    <m/>
  </r>
  <r>
    <x v="815"/>
    <s v="45.127.248/0001-56"/>
    <s v="NF SERVICOS DO"/>
    <n v="356562"/>
    <d v="2025-09-16T00:00:00"/>
    <n v="363376"/>
    <d v="2025-09-17T00:00:00"/>
    <m/>
    <n v="276.57"/>
    <d v="2025-10-17T00:00:00"/>
    <s v="E0230917"/>
    <s v="PD023917"/>
    <s v="Serviços de Publicidade Eletrônica"/>
    <n v="263.29000000000002"/>
    <m/>
    <x v="0"/>
    <m/>
    <m/>
    <m/>
    <s v="2 - FATURADO"/>
    <n v="0"/>
    <x v="0"/>
    <x v="1"/>
    <m/>
  </r>
  <r>
    <x v="815"/>
    <s v="45.127.248/0001-56"/>
    <s v="NF SERVICOS DO"/>
    <n v="359489"/>
    <d v="2025-09-29T00:00:00"/>
    <n v="366304"/>
    <d v="2025-09-30T00:00:00"/>
    <m/>
    <n v="230.47"/>
    <d v="2025-10-30T00:00:00"/>
    <s v="E0230917"/>
    <s v="PD023917"/>
    <s v="Serviços de Publicidade Eletrônica"/>
    <n v="219.41"/>
    <m/>
    <x v="0"/>
    <m/>
    <m/>
    <m/>
    <s v="2 - FATURADO"/>
    <n v="0"/>
    <x v="0"/>
    <x v="1"/>
    <m/>
  </r>
  <r>
    <x v="816"/>
    <s v="45.128.816/0001-33"/>
    <s v="NF SERVICOS"/>
    <n v="193970"/>
    <d v="2025-09-11T00:00:00"/>
    <n v="2025604"/>
    <d v="2025-09-11T00:00:00"/>
    <d v="2025-08-01T00:00:00"/>
    <n v="618.12"/>
    <d v="2025-10-11T00:00:00"/>
    <s v="E0251141"/>
    <s v="PD251062"/>
    <s v="PREFEITURA SIM"/>
    <n v="588.45000000000005"/>
    <d v="2025-08-01T00:00:00"/>
    <x v="0"/>
    <s v="040/2025"/>
    <m/>
    <s v="359.00003153/2025-14 APPS/ITO"/>
    <s v="2 - FATURADO"/>
    <n v="0"/>
    <x v="0"/>
    <x v="0"/>
    <m/>
  </r>
  <r>
    <x v="817"/>
    <s v="45.131.885/0001-04"/>
    <s v="ND-POUPATEMPO 4.0"/>
    <n v="5805"/>
    <d v="2025-03-10T00:00:00"/>
    <s v="PPT00766"/>
    <s v="PPT00766"/>
    <d v="2025-03-01T00:00:00"/>
    <n v="29750.6"/>
    <d v="2025-04-09T00:00:00"/>
    <s v="PPT00766"/>
    <s v="PP00766"/>
    <s v="OPERACAO DO POUPATEMPO DE JALES"/>
    <n v="29750.6"/>
    <d v="2025-03-01T00:00:00"/>
    <x v="6"/>
    <m/>
    <s v="PD-PRC-2021/00519"/>
    <m/>
    <s v="2 - FATURADO"/>
    <n v="174"/>
    <x v="4"/>
    <x v="12"/>
    <m/>
  </r>
  <r>
    <x v="817"/>
    <s v="45.131.885/0001-04"/>
    <s v="ND-POUPATEMPO 4.0"/>
    <n v="5987"/>
    <d v="2025-04-03T00:00:00"/>
    <s v="PPT00766"/>
    <s v="PPT00766"/>
    <d v="2025-04-01T00:00:00"/>
    <n v="29750.6"/>
    <d v="2025-05-03T00:00:00"/>
    <s v="PPT00766"/>
    <s v="PP00766"/>
    <s v="OPERACAO DO POUPATEMPO DE JALES"/>
    <n v="29750.6"/>
    <d v="2025-04-01T00:00:00"/>
    <x v="6"/>
    <m/>
    <s v="PD-PRC-2021/00519"/>
    <m/>
    <s v="2 - FATURADO"/>
    <n v="150"/>
    <x v="7"/>
    <x v="12"/>
    <m/>
  </r>
  <r>
    <x v="817"/>
    <s v="45.131.885/0001-04"/>
    <s v="ND-POUPATEMPO 4.0"/>
    <n v="6143"/>
    <d v="2025-05-06T00:00:00"/>
    <s v="PPT00766"/>
    <s v="PPT00766"/>
    <d v="2025-05-01T00:00:00"/>
    <n v="29750.6"/>
    <d v="2025-06-05T00:00:00"/>
    <s v="PPT00766"/>
    <s v="PP00766"/>
    <s v="OPERACAO DO POUPATEMPO DE JALES"/>
    <n v="29750.6"/>
    <d v="2025-05-01T00:00:00"/>
    <x v="6"/>
    <m/>
    <s v="PD-PRC-2021/00519"/>
    <m/>
    <s v="2 - FATURADO"/>
    <n v="117"/>
    <x v="6"/>
    <x v="12"/>
    <m/>
  </r>
  <r>
    <x v="817"/>
    <s v="45.131.885/0001-04"/>
    <s v="ND-POUPATEMPO 4.0"/>
    <n v="6287"/>
    <d v="2025-06-04T00:00:00"/>
    <s v="PPT00766"/>
    <s v="PPT00766"/>
    <d v="2025-06-01T00:00:00"/>
    <n v="29750.6"/>
    <d v="2025-07-04T00:00:00"/>
    <s v="PPT00766"/>
    <s v="PP00766"/>
    <s v="OPERACAO DO POUPATEMPO DE JALES"/>
    <n v="29750.6"/>
    <d v="2025-06-01T00:00:00"/>
    <x v="0"/>
    <m/>
    <s v="PD-PRC-2021/00519"/>
    <m/>
    <s v="2 - FATURADO"/>
    <n v="88"/>
    <x v="8"/>
    <x v="12"/>
    <m/>
  </r>
  <r>
    <x v="817"/>
    <s v="45.131.885/0001-04"/>
    <s v="ND-POUPATEMPO 4.0"/>
    <n v="6517"/>
    <d v="2025-07-03T00:00:00"/>
    <s v="PPT00766"/>
    <s v="PPT00766"/>
    <d v="2025-07-01T00:00:00"/>
    <n v="31297.63"/>
    <d v="2025-08-02T00:00:00"/>
    <s v="PPT00766"/>
    <s v="PP00766"/>
    <s v="OPERACAO DO POUPATEMPO DE JALES"/>
    <n v="31297.63"/>
    <d v="2025-07-01T00:00:00"/>
    <x v="0"/>
    <m/>
    <s v="PD-PRC-2021/00519"/>
    <m/>
    <s v="2 - FATURADO"/>
    <n v="59"/>
    <x v="5"/>
    <x v="12"/>
    <m/>
  </r>
  <r>
    <x v="817"/>
    <s v="45.131.885/0001-04"/>
    <s v="ND-POUPATEMPO 4.0"/>
    <n v="6800"/>
    <d v="2025-08-05T00:00:00"/>
    <s v="PPT00766"/>
    <s v="PPT00766"/>
    <d v="2025-08-01T00:00:00"/>
    <n v="31297.63"/>
    <d v="2025-09-04T00:00:00"/>
    <s v="PPT00766"/>
    <s v="PP00766"/>
    <s v="OPERACAO DO POUPATEMPO DE JALES"/>
    <n v="31297.63"/>
    <d v="2025-08-01T00:00:00"/>
    <x v="0"/>
    <m/>
    <s v="PD-PRC-2021/00519"/>
    <m/>
    <s v="2 - FATURADO"/>
    <n v="26"/>
    <x v="2"/>
    <x v="12"/>
    <m/>
  </r>
  <r>
    <x v="817"/>
    <s v="45.131.885/0001-04"/>
    <s v="ND-POUPATEMPO 4.0"/>
    <n v="6899"/>
    <d v="2025-09-03T00:00:00"/>
    <s v="PPT00766"/>
    <s v="PPT00766"/>
    <d v="2025-09-01T00:00:00"/>
    <n v="31297.63"/>
    <d v="2025-10-03T00:00:00"/>
    <s v="PPT00766"/>
    <s v="PP00766"/>
    <s v="OPERACAO DO POUPATEMPO DE JALES"/>
    <n v="31297.63"/>
    <d v="2025-09-01T00:00:00"/>
    <x v="0"/>
    <m/>
    <s v="PD-PRC-2021/00519"/>
    <m/>
    <s v="2 - FATURADO"/>
    <n v="0"/>
    <x v="0"/>
    <x v="12"/>
    <m/>
  </r>
  <r>
    <x v="817"/>
    <s v="45.131.885/0001-04"/>
    <s v="NF SERVICOS DO"/>
    <n v="353199"/>
    <d v="2025-09-08T00:00:00"/>
    <n v="360008"/>
    <d v="2025-09-08T00:00:00"/>
    <m/>
    <n v="553.14"/>
    <d v="2025-10-08T00:00:00"/>
    <s v="E0220602"/>
    <s v="PD022602"/>
    <s v="Serviços de Publicidade Eletrônica"/>
    <n v="526.59"/>
    <m/>
    <x v="0"/>
    <m/>
    <m/>
    <m/>
    <s v="2 - FATURADO"/>
    <n v="0"/>
    <x v="0"/>
    <x v="1"/>
    <m/>
  </r>
  <r>
    <x v="817"/>
    <s v="45.131.885/0001-04"/>
    <s v="NF SERVICOS DO"/>
    <n v="353432"/>
    <d v="2025-09-08T00:00:00"/>
    <n v="360241"/>
    <d v="2025-09-08T00:00:00"/>
    <m/>
    <n v="276.57"/>
    <d v="2025-10-08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817"/>
    <s v="45.131.885/0001-04"/>
    <s v="NF SERVICOS DO"/>
    <n v="353433"/>
    <d v="2025-09-08T00:00:00"/>
    <n v="360242"/>
    <d v="2025-09-08T00:00:00"/>
    <m/>
    <n v="387.2"/>
    <d v="2025-10-08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817"/>
    <s v="45.131.885/0001-04"/>
    <s v="NF SERVICOS DO"/>
    <n v="353782"/>
    <d v="2025-09-08T00:00:00"/>
    <n v="360591"/>
    <d v="2025-09-08T00:00:00"/>
    <m/>
    <n v="387.2"/>
    <d v="2025-10-08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817"/>
    <s v="45.131.885/0001-04"/>
    <s v="NF SERVICOS DO"/>
    <n v="353789"/>
    <d v="2025-09-08T00:00:00"/>
    <n v="360598"/>
    <d v="2025-09-08T00:00:00"/>
    <m/>
    <n v="497.83"/>
    <d v="2025-10-08T00:00:00"/>
    <s v="E0220602"/>
    <s v="PD022602"/>
    <s v="Serviços de Publicidade Eletrônica"/>
    <n v="473.93"/>
    <m/>
    <x v="0"/>
    <m/>
    <m/>
    <m/>
    <s v="2 - FATURADO"/>
    <n v="0"/>
    <x v="0"/>
    <x v="1"/>
    <m/>
  </r>
  <r>
    <x v="817"/>
    <s v="45.131.885/0001-04"/>
    <s v="NF SERVICOS DO"/>
    <n v="354176"/>
    <d v="2025-09-09T00:00:00"/>
    <n v="360986"/>
    <d v="2025-09-09T00:00:00"/>
    <m/>
    <n v="497.83"/>
    <d v="2025-10-09T00:00:00"/>
    <s v="E0220602"/>
    <s v="PD022602"/>
    <s v="Serviços de Publicidade Eletrônica"/>
    <n v="473.93"/>
    <m/>
    <x v="0"/>
    <m/>
    <m/>
    <m/>
    <s v="2 - FATURADO"/>
    <n v="0"/>
    <x v="0"/>
    <x v="1"/>
    <m/>
  </r>
  <r>
    <x v="817"/>
    <s v="45.131.885/0001-04"/>
    <s v="NF SERVICOS DO"/>
    <n v="354185"/>
    <d v="2025-09-09T00:00:00"/>
    <n v="360995"/>
    <d v="2025-09-09T00:00:00"/>
    <m/>
    <n v="497.83"/>
    <d v="2025-10-09T00:00:00"/>
    <s v="E0220602"/>
    <s v="PD022602"/>
    <s v="Serviços de Publicidade Eletrônica"/>
    <n v="473.93"/>
    <m/>
    <x v="0"/>
    <m/>
    <m/>
    <m/>
    <s v="2 - FATURADO"/>
    <n v="0"/>
    <x v="0"/>
    <x v="1"/>
    <m/>
  </r>
  <r>
    <x v="817"/>
    <s v="45.131.885/0001-04"/>
    <s v="NF SERVICOS DO"/>
    <n v="354186"/>
    <d v="2025-09-09T00:00:00"/>
    <n v="360996"/>
    <d v="2025-09-09T00:00:00"/>
    <m/>
    <n v="387.2"/>
    <d v="2025-10-09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817"/>
    <s v="45.131.885/0001-04"/>
    <s v="NF SERVICOS DO"/>
    <n v="354187"/>
    <d v="2025-09-09T00:00:00"/>
    <n v="360997"/>
    <d v="2025-09-09T00:00:00"/>
    <m/>
    <n v="165.94"/>
    <d v="2025-10-09T00:00:00"/>
    <s v="E0220602"/>
    <s v="PD022602"/>
    <s v="Serviços de Publicidade Eletrônica"/>
    <n v="157.97"/>
    <m/>
    <x v="0"/>
    <m/>
    <m/>
    <m/>
    <s v="2 - FATURADO"/>
    <n v="0"/>
    <x v="0"/>
    <x v="1"/>
    <m/>
  </r>
  <r>
    <x v="817"/>
    <s v="45.131.885/0001-04"/>
    <s v="NF SERVICOS DO"/>
    <n v="354548"/>
    <d v="2025-09-10T00:00:00"/>
    <n v="361358"/>
    <d v="2025-09-10T00:00:00"/>
    <m/>
    <n v="387.2"/>
    <d v="2025-10-10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817"/>
    <s v="45.131.885/0001-04"/>
    <s v="NF SERVICOS DO"/>
    <n v="354628"/>
    <d v="2025-09-10T00:00:00"/>
    <n v="361438"/>
    <d v="2025-09-10T00:00:00"/>
    <m/>
    <n v="442.51"/>
    <d v="2025-10-10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817"/>
    <s v="45.131.885/0001-04"/>
    <s v="NF SERVICOS DO"/>
    <n v="354630"/>
    <d v="2025-09-10T00:00:00"/>
    <n v="361440"/>
    <d v="2025-09-10T00:00:00"/>
    <m/>
    <n v="276.57"/>
    <d v="2025-10-10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817"/>
    <s v="45.131.885/0001-04"/>
    <s v="NF SERVICOS DO"/>
    <n v="354789"/>
    <d v="2025-09-10T00:00:00"/>
    <n v="361599"/>
    <d v="2025-09-10T00:00:00"/>
    <m/>
    <n v="442.51"/>
    <d v="2025-10-10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817"/>
    <s v="45.131.885/0001-04"/>
    <s v="NF SERVICOS DO"/>
    <n v="354958"/>
    <d v="2025-09-10T00:00:00"/>
    <n v="361768"/>
    <d v="2025-09-10T00:00:00"/>
    <m/>
    <n v="442.51"/>
    <d v="2025-10-10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817"/>
    <s v="45.131.885/0001-04"/>
    <s v="NF SERVICOS DO"/>
    <n v="355317"/>
    <d v="2025-09-10T00:00:00"/>
    <n v="362127"/>
    <d v="2025-09-10T00:00:00"/>
    <m/>
    <n v="387.2"/>
    <d v="2025-10-10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817"/>
    <s v="45.131.885/0001-04"/>
    <s v="NF SERVICOS DO"/>
    <n v="355322"/>
    <d v="2025-09-10T00:00:00"/>
    <n v="362132"/>
    <d v="2025-09-10T00:00:00"/>
    <m/>
    <n v="276.57"/>
    <d v="2025-10-10T00:00:00"/>
    <s v="E0220602"/>
    <s v="PD022602"/>
    <s v="Serviços de Publicidade Eletrônica"/>
    <n v="263.29000000000002"/>
    <m/>
    <x v="0"/>
    <m/>
    <m/>
    <m/>
    <s v="2 - FATURADO"/>
    <n v="0"/>
    <x v="0"/>
    <x v="1"/>
    <m/>
  </r>
  <r>
    <x v="817"/>
    <s v="45.131.885/0001-04"/>
    <s v="NF SERVICOS DO"/>
    <n v="355349"/>
    <d v="2025-09-10T00:00:00"/>
    <n v="362159"/>
    <d v="2025-09-10T00:00:00"/>
    <m/>
    <n v="497.83"/>
    <d v="2025-10-10T00:00:00"/>
    <s v="E0220602"/>
    <s v="PD022602"/>
    <s v="Serviços de Publicidade Eletrônica"/>
    <n v="473.93"/>
    <m/>
    <x v="0"/>
    <m/>
    <m/>
    <m/>
    <s v="2 - FATURADO"/>
    <n v="0"/>
    <x v="0"/>
    <x v="1"/>
    <m/>
  </r>
  <r>
    <x v="817"/>
    <s v="45.131.885/0001-04"/>
    <s v="NF SERVICOS"/>
    <n v="193811"/>
    <d v="2025-09-11T00:00:00"/>
    <n v="2025445"/>
    <d v="2025-09-11T00:00:00"/>
    <d v="2025-08-01T00:00:00"/>
    <n v="6035.88"/>
    <d v="2025-10-11T00:00:00"/>
    <s v="E0240614"/>
    <s v="PD024614"/>
    <s v="PREFEITURA CADASTRO"/>
    <n v="5746.16"/>
    <d v="2025-08-01T00:00:00"/>
    <x v="0"/>
    <s v="53/2024"/>
    <s v="131/2024"/>
    <s v="359.00007091/2024-21 APPS\ITO"/>
    <s v="2 - FATURADO"/>
    <n v="0"/>
    <x v="0"/>
    <x v="0"/>
    <m/>
  </r>
  <r>
    <x v="817"/>
    <s v="45.131.885/0001-04"/>
    <s v="NF SERVICOS"/>
    <n v="194020"/>
    <d v="2025-09-12T00:00:00"/>
    <n v="2025654"/>
    <d v="2025-09-12T00:00:00"/>
    <d v="2025-08-01T00:00:00"/>
    <n v="8904"/>
    <d v="2025-10-12T00:00:00"/>
    <s v="E0241049"/>
    <s v="PD024473"/>
    <s v="EMAIL COMO SERVICO"/>
    <n v="8476.61"/>
    <d v="2025-08-01T00:00:00"/>
    <x v="0"/>
    <s v="131/2024"/>
    <s v="224/2024"/>
    <s v="359.00009132/2024-13 - ITO"/>
    <s v="2 - FATURADO"/>
    <n v="0"/>
    <x v="0"/>
    <x v="0"/>
    <m/>
  </r>
  <r>
    <x v="817"/>
    <s v="45.131.885/0001-04"/>
    <s v="NF SERVICOS DO"/>
    <n v="356182"/>
    <d v="2025-09-12T00:00:00"/>
    <n v="362995"/>
    <d v="2025-09-15T00:00:00"/>
    <m/>
    <n v="387.2"/>
    <d v="2025-10-15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817"/>
    <s v="45.131.885/0001-04"/>
    <s v="NF SERVICOS DO"/>
    <n v="356185"/>
    <d v="2025-09-12T00:00:00"/>
    <n v="362998"/>
    <d v="2025-09-15T00:00:00"/>
    <m/>
    <n v="608.45000000000005"/>
    <d v="2025-10-15T00:00:00"/>
    <s v="E0220602"/>
    <s v="PD022602"/>
    <s v="Serviços de Publicidade Eletrônica"/>
    <n v="579.24"/>
    <m/>
    <x v="0"/>
    <m/>
    <m/>
    <m/>
    <s v="2 - FATURADO"/>
    <n v="0"/>
    <x v="0"/>
    <x v="1"/>
    <m/>
  </r>
  <r>
    <x v="817"/>
    <s v="45.131.885/0001-04"/>
    <s v="NF SERVICOS DO"/>
    <n v="356187"/>
    <d v="2025-09-12T00:00:00"/>
    <n v="363000"/>
    <d v="2025-09-15T00:00:00"/>
    <m/>
    <n v="331.88"/>
    <d v="2025-10-15T00:00:00"/>
    <s v="E0220602"/>
    <s v="PD022602"/>
    <s v="Serviços de Publicidade Eletrônica"/>
    <n v="315.95"/>
    <m/>
    <x v="0"/>
    <m/>
    <m/>
    <m/>
    <s v="2 - FATURADO"/>
    <n v="0"/>
    <x v="0"/>
    <x v="1"/>
    <m/>
  </r>
  <r>
    <x v="817"/>
    <s v="45.131.885/0001-04"/>
    <s v="NF SERVICOS DO"/>
    <n v="356880"/>
    <d v="2025-09-16T00:00:00"/>
    <n v="363693"/>
    <d v="2025-09-17T00:00:00"/>
    <m/>
    <n v="774.4"/>
    <d v="2025-10-17T00:00:00"/>
    <s v="E0220602"/>
    <s v="PD022602"/>
    <s v="Serviços de Publicidade Eletrônica"/>
    <n v="737.23"/>
    <m/>
    <x v="0"/>
    <m/>
    <m/>
    <m/>
    <s v="2 - FATURADO"/>
    <n v="0"/>
    <x v="0"/>
    <x v="1"/>
    <m/>
  </r>
  <r>
    <x v="817"/>
    <s v="45.131.885/0001-04"/>
    <s v="NF SERVICOS DO"/>
    <n v="356944"/>
    <d v="2025-09-17T00:00:00"/>
    <n v="363757"/>
    <d v="2025-09-18T00:00:00"/>
    <m/>
    <n v="442.51"/>
    <d v="2025-10-18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817"/>
    <s v="45.131.885/0001-04"/>
    <s v="NF SERVICOS DO"/>
    <n v="357889"/>
    <d v="2025-09-22T00:00:00"/>
    <n v="364704"/>
    <d v="2025-09-23T00:00:00"/>
    <m/>
    <n v="442.51"/>
    <d v="2025-10-23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817"/>
    <s v="45.131.885/0001-04"/>
    <s v="NF SERVICOS DO"/>
    <n v="357914"/>
    <d v="2025-09-22T00:00:00"/>
    <n v="364729"/>
    <d v="2025-09-23T00:00:00"/>
    <m/>
    <n v="387.2"/>
    <d v="2025-10-23T00:00:00"/>
    <s v="E0220602"/>
    <s v="PD022602"/>
    <s v="Serviços de Publicidade Eletrônica"/>
    <n v="368.61"/>
    <m/>
    <x v="0"/>
    <m/>
    <m/>
    <m/>
    <s v="2 - FATURADO"/>
    <n v="0"/>
    <x v="0"/>
    <x v="1"/>
    <m/>
  </r>
  <r>
    <x v="817"/>
    <s v="45.131.885/0001-04"/>
    <s v="NF SERVICOS DO"/>
    <n v="358067"/>
    <d v="2025-09-22T00:00:00"/>
    <n v="364882"/>
    <d v="2025-09-23T00:00:00"/>
    <m/>
    <n v="442.51"/>
    <d v="2025-10-23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817"/>
    <s v="45.131.885/0001-04"/>
    <s v="NF SERVICOS DO"/>
    <n v="358798"/>
    <d v="2025-09-25T00:00:00"/>
    <n v="365613"/>
    <d v="2025-09-26T00:00:00"/>
    <m/>
    <n v="442.51"/>
    <d v="2025-10-26T00:00:00"/>
    <s v="E0220602"/>
    <s v="PD022602"/>
    <s v="Serviços de Publicidade Eletrônica"/>
    <n v="421.27"/>
    <m/>
    <x v="0"/>
    <m/>
    <m/>
    <m/>
    <s v="2 - FATURADO"/>
    <n v="0"/>
    <x v="0"/>
    <x v="1"/>
    <m/>
  </r>
  <r>
    <x v="817"/>
    <s v="45.131.885/0001-04"/>
    <s v="NF SERVICOS DO"/>
    <n v="358967"/>
    <d v="2025-09-26T00:00:00"/>
    <n v="365782"/>
    <d v="2025-09-29T00:00:00"/>
    <m/>
    <n v="497.83"/>
    <d v="2025-10-29T00:00:00"/>
    <s v="E0220602"/>
    <s v="PD022602"/>
    <s v="Serviços de Publicidade Eletrônica"/>
    <n v="473.93"/>
    <m/>
    <x v="0"/>
    <m/>
    <m/>
    <m/>
    <s v="2 - FATURADO"/>
    <n v="0"/>
    <x v="0"/>
    <x v="1"/>
    <m/>
  </r>
  <r>
    <x v="817"/>
    <s v="45.131.885/0001-04"/>
    <s v="NF SERVICOS DO"/>
    <n v="359340"/>
    <d v="2025-09-29T00:00:00"/>
    <n v="366155"/>
    <d v="2025-09-30T00:00:00"/>
    <m/>
    <n v="608.45000000000005"/>
    <d v="2025-10-30T00:00:00"/>
    <s v="E0220602"/>
    <s v="PD022602"/>
    <s v="Serviços de Publicidade Eletrônica"/>
    <n v="579.24"/>
    <m/>
    <x v="0"/>
    <m/>
    <m/>
    <m/>
    <s v="2 - FATURADO"/>
    <n v="0"/>
    <x v="0"/>
    <x v="1"/>
    <m/>
  </r>
  <r>
    <x v="818"/>
    <s v="45.132.495/0001-40"/>
    <s v="NF SERVICOS"/>
    <n v="193769"/>
    <d v="2025-09-11T00:00:00"/>
    <n v="2025403"/>
    <d v="2025-09-11T00:00:00"/>
    <d v="2025-08-01T00:00:00"/>
    <n v="65311.41"/>
    <d v="2025-10-28T00:00:00"/>
    <s v="E0220813"/>
    <s v="PD022813"/>
    <s v="PREFEITURA CADASTRO"/>
    <n v="62176.46"/>
    <d v="2025-08-01T00:00:00"/>
    <x v="0"/>
    <s v="NR. 50/2022"/>
    <s v="NR. 53.681/2021"/>
    <s v="359.00003925/2024-29-APPS\ITO"/>
    <s v="2 - FATURADO"/>
    <n v="0"/>
    <x v="0"/>
    <x v="0"/>
    <m/>
  </r>
  <r>
    <x v="819"/>
    <s v="45.132.719/0001-14"/>
    <s v="ND-JUROS RECEBIMENTO"/>
    <s v="298300-1-NDJ1"/>
    <d v="2024-12-30T00:00:00"/>
    <n v="304735"/>
    <m/>
    <m/>
    <n v="1.1299999999999999"/>
    <d v="2025-01-29T00:00:00"/>
    <m/>
    <m/>
    <s v="Nota de Debito Juros"/>
    <n v="1.1299999999999999"/>
    <m/>
    <x v="0"/>
    <m/>
    <m/>
    <m/>
    <s v="2 - FATURADO"/>
    <n v="244"/>
    <x v="1"/>
    <x v="2"/>
    <m/>
  </r>
  <r>
    <x v="819"/>
    <s v="45.132.719/0001-14"/>
    <s v="NF SERVICOS DO"/>
    <n v="356732"/>
    <d v="2025-09-16T00:00:00"/>
    <n v="363546"/>
    <d v="2025-09-17T00:00:00"/>
    <m/>
    <n v="322.67"/>
    <d v="2025-10-17T00:00:00"/>
    <s v="E0240935"/>
    <s v="PD024935"/>
    <s v="Serviços de Publicidade Eletrônica"/>
    <n v="307.18"/>
    <m/>
    <x v="0"/>
    <m/>
    <m/>
    <m/>
    <s v="2 - FATURADO"/>
    <n v="0"/>
    <x v="0"/>
    <x v="1"/>
    <m/>
  </r>
  <r>
    <x v="819"/>
    <s v="45.132.719/0001-14"/>
    <s v="NF SERVICOS DO"/>
    <n v="357388"/>
    <d v="2025-09-18T00:00:00"/>
    <n v="364201"/>
    <d v="2025-09-19T00:00:00"/>
    <m/>
    <n v="322.67"/>
    <d v="2025-10-19T00:00:00"/>
    <s v="E0240935"/>
    <s v="PD024935"/>
    <s v="Serviços de Publicidade Eletrônica"/>
    <n v="307.18"/>
    <m/>
    <x v="0"/>
    <m/>
    <m/>
    <m/>
    <s v="2 - FATURADO"/>
    <n v="0"/>
    <x v="0"/>
    <x v="1"/>
    <m/>
  </r>
  <r>
    <x v="820"/>
    <s v="45.135.043/0001-12"/>
    <s v="NF SERVICOS DO"/>
    <n v="354694"/>
    <d v="2025-09-10T00:00:00"/>
    <n v="361504"/>
    <d v="2025-09-10T00:00:00"/>
    <m/>
    <n v="230.47"/>
    <d v="2025-10-10T00:00:00"/>
    <s v="E0240778"/>
    <s v="PD024778"/>
    <s v="Serviços de Publicidade Eletrônica"/>
    <n v="219.41"/>
    <m/>
    <x v="0"/>
    <m/>
    <m/>
    <m/>
    <s v="2 - FATURADO"/>
    <n v="0"/>
    <x v="0"/>
    <x v="1"/>
    <m/>
  </r>
  <r>
    <x v="820"/>
    <s v="45.135.043/0001-12"/>
    <s v="NF SERVICOS DO"/>
    <n v="354842"/>
    <d v="2025-09-10T00:00:00"/>
    <n v="361652"/>
    <d v="2025-09-10T00:00:00"/>
    <m/>
    <n v="276.57"/>
    <d v="2025-10-10T00:00:00"/>
    <s v="E0240778"/>
    <s v="PD024778"/>
    <s v="Serviços de Publicidade Eletrônica"/>
    <n v="263.29000000000002"/>
    <m/>
    <x v="0"/>
    <m/>
    <m/>
    <m/>
    <s v="2 - FATURADO"/>
    <n v="0"/>
    <x v="0"/>
    <x v="1"/>
    <m/>
  </r>
  <r>
    <x v="820"/>
    <s v="45.135.043/0001-12"/>
    <s v="NF SERVICOS DO"/>
    <n v="355222"/>
    <d v="2025-09-10T00:00:00"/>
    <n v="362032"/>
    <d v="2025-09-10T00:00:00"/>
    <m/>
    <n v="691.42"/>
    <d v="2025-10-10T00:00:00"/>
    <s v="E0240778"/>
    <s v="PD024778"/>
    <s v="Serviços de Publicidade Eletrônica"/>
    <n v="658.23"/>
    <m/>
    <x v="0"/>
    <m/>
    <m/>
    <m/>
    <s v="2 - FATURADO"/>
    <n v="0"/>
    <x v="0"/>
    <x v="1"/>
    <m/>
  </r>
  <r>
    <x v="820"/>
    <s v="45.135.043/0001-12"/>
    <s v="NF SERVICOS DO"/>
    <n v="355666"/>
    <d v="2025-09-10T00:00:00"/>
    <n v="362476"/>
    <d v="2025-09-11T00:00:00"/>
    <m/>
    <n v="184.38"/>
    <d v="2025-10-11T00:00:00"/>
    <s v="E0240778"/>
    <s v="PD024778"/>
    <s v="Serviços de Publicidade Eletrônica"/>
    <n v="175.53"/>
    <m/>
    <x v="0"/>
    <m/>
    <m/>
    <m/>
    <s v="2 - FATURADO"/>
    <n v="0"/>
    <x v="0"/>
    <x v="1"/>
    <m/>
  </r>
  <r>
    <x v="820"/>
    <s v="45.135.043/0001-12"/>
    <s v="NF SERVICOS DO"/>
    <n v="356693"/>
    <d v="2025-09-16T00:00:00"/>
    <n v="363507"/>
    <d v="2025-09-17T00:00:00"/>
    <m/>
    <n v="2996.17"/>
    <d v="2025-10-17T00:00:00"/>
    <s v="E0240778"/>
    <s v="PD024778"/>
    <s v="Serviços de Publicidade Eletrônica"/>
    <n v="2852.35"/>
    <m/>
    <x v="0"/>
    <m/>
    <m/>
    <m/>
    <s v="2 - FATURADO"/>
    <n v="0"/>
    <x v="0"/>
    <x v="1"/>
    <m/>
  </r>
  <r>
    <x v="820"/>
    <s v="45.135.043/0001-12"/>
    <s v="NF SERVICOS DO"/>
    <n v="357166"/>
    <d v="2025-09-17T00:00:00"/>
    <n v="363979"/>
    <d v="2025-09-18T00:00:00"/>
    <m/>
    <n v="507.05"/>
    <d v="2025-10-18T00:00:00"/>
    <s v="E0240778"/>
    <s v="PD024778"/>
    <s v="Serviços de Publicidade Eletrônica"/>
    <n v="482.71"/>
    <m/>
    <x v="0"/>
    <m/>
    <m/>
    <m/>
    <s v="2 - FATURADO"/>
    <n v="0"/>
    <x v="0"/>
    <x v="1"/>
    <m/>
  </r>
  <r>
    <x v="820"/>
    <s v="45.135.043/0001-12"/>
    <s v="NF SERVICOS DO"/>
    <n v="358415"/>
    <d v="2025-09-25T00:00:00"/>
    <n v="365230"/>
    <d v="2025-09-25T00:00:00"/>
    <m/>
    <n v="276.57"/>
    <d v="2025-10-25T00:00:00"/>
    <s v="E0240778"/>
    <s v="PD024778"/>
    <s v="Serviços de Publicidade Eletrônica"/>
    <n v="263.29000000000002"/>
    <m/>
    <x v="0"/>
    <m/>
    <m/>
    <m/>
    <s v="2 - FATURADO"/>
    <n v="0"/>
    <x v="0"/>
    <x v="1"/>
    <m/>
  </r>
  <r>
    <x v="820"/>
    <s v="45.135.043/0001-12"/>
    <s v="NF SERVICOS DO"/>
    <n v="358858"/>
    <d v="2025-09-25T00:00:00"/>
    <n v="365673"/>
    <d v="2025-09-26T00:00:00"/>
    <m/>
    <n v="322.67"/>
    <d v="2025-10-26T00:00:00"/>
    <s v="E0240778"/>
    <s v="PD024778"/>
    <s v="Serviços de Publicidade Eletrônica"/>
    <n v="307.18"/>
    <m/>
    <x v="0"/>
    <m/>
    <m/>
    <m/>
    <s v="2 - FATURADO"/>
    <n v="0"/>
    <x v="0"/>
    <x v="1"/>
    <m/>
  </r>
  <r>
    <x v="820"/>
    <s v="45.135.043/0001-12"/>
    <s v="NF SERVICOS DO"/>
    <n v="359295"/>
    <d v="2025-09-29T00:00:00"/>
    <n v="366110"/>
    <d v="2025-09-30T00:00:00"/>
    <m/>
    <n v="368.76"/>
    <d v="2025-10-30T00:00:00"/>
    <s v="E0240778"/>
    <s v="PD024778"/>
    <s v="Serviços de Publicidade Eletrônica"/>
    <n v="351.06"/>
    <m/>
    <x v="0"/>
    <m/>
    <m/>
    <m/>
    <s v="2 - FATURADO"/>
    <n v="0"/>
    <x v="0"/>
    <x v="1"/>
    <m/>
  </r>
  <r>
    <x v="821"/>
    <s v="45.135.944/0001-04"/>
    <s v="NF SERVICOS DO"/>
    <n v="316403"/>
    <d v="2025-03-13T00:00:00"/>
    <n v="323046"/>
    <d v="2025-03-14T00:00:00"/>
    <m/>
    <n v="1336.75"/>
    <d v="2025-04-13T00:00:00"/>
    <s v="E0230869"/>
    <s v="PD023869"/>
    <s v="Serviços de Publicidade Eletrônica"/>
    <n v="1272.5899999999999"/>
    <m/>
    <x v="0"/>
    <m/>
    <m/>
    <m/>
    <s v="2 - FATURADO"/>
    <n v="170"/>
    <x v="4"/>
    <x v="1"/>
    <m/>
  </r>
  <r>
    <x v="821"/>
    <s v="45.135.944/0001-04"/>
    <s v="NF SERVICOS DO"/>
    <n v="319848"/>
    <d v="2025-03-31T00:00:00"/>
    <n v="326513"/>
    <d v="2025-04-01T00:00:00"/>
    <m/>
    <n v="460.95"/>
    <d v="2025-05-01T00:00:00"/>
    <s v="E0230869"/>
    <s v="PD023869"/>
    <s v="Serviços de Publicidade Eletrônica"/>
    <n v="438.82"/>
    <m/>
    <x v="0"/>
    <m/>
    <m/>
    <m/>
    <s v="2 - FATURADO"/>
    <n v="152"/>
    <x v="4"/>
    <x v="1"/>
    <m/>
  </r>
  <r>
    <x v="821"/>
    <s v="45.135.944/0001-04"/>
    <s v="NF SERVICOS DO"/>
    <n v="328915"/>
    <d v="2025-05-12T00:00:00"/>
    <n v="335616"/>
    <d v="2025-05-14T00:00:00"/>
    <m/>
    <n v="645.33000000000004"/>
    <d v="2025-06-13T00:00:00"/>
    <s v="E0230869"/>
    <s v="PD023869"/>
    <s v="Serviços de Publicidade Eletrônica"/>
    <n v="614.35"/>
    <m/>
    <x v="0"/>
    <m/>
    <m/>
    <m/>
    <s v="2 - FATURADO"/>
    <n v="109"/>
    <x v="6"/>
    <x v="1"/>
    <m/>
  </r>
  <r>
    <x v="821"/>
    <s v="45.135.944/0001-04"/>
    <s v="NF SERVICOS DO"/>
    <n v="330534"/>
    <d v="2025-05-19T00:00:00"/>
    <n v="337242"/>
    <d v="2025-05-20T00:00:00"/>
    <m/>
    <n v="460.95"/>
    <d v="2025-06-19T00:00:00"/>
    <s v="E0230869"/>
    <s v="PD023869"/>
    <s v="Serviços de Publicidade Eletrônica"/>
    <n v="438.82"/>
    <m/>
    <x v="0"/>
    <m/>
    <m/>
    <m/>
    <s v="2 - FATURADO"/>
    <n v="103"/>
    <x v="6"/>
    <x v="1"/>
    <m/>
  </r>
  <r>
    <x v="821"/>
    <s v="45.135.944/0001-04"/>
    <s v="NF SERVICOS DO"/>
    <n v="331581"/>
    <d v="2025-05-22T00:00:00"/>
    <n v="338294"/>
    <d v="2025-05-23T00:00:00"/>
    <m/>
    <n v="414.85"/>
    <d v="2025-06-22T00:00:00"/>
    <s v="E0230869"/>
    <s v="PD023869"/>
    <s v="Serviços de Publicidade Eletrônica"/>
    <n v="394.94"/>
    <m/>
    <x v="0"/>
    <m/>
    <m/>
    <m/>
    <s v="2 - FATURADO"/>
    <n v="100"/>
    <x v="6"/>
    <x v="1"/>
    <m/>
  </r>
  <r>
    <x v="821"/>
    <s v="45.135.944/0001-04"/>
    <s v="NF SERVICOS DO"/>
    <n v="333909"/>
    <d v="2025-06-06T00:00:00"/>
    <n v="340632"/>
    <d v="2025-06-06T00:00:00"/>
    <m/>
    <n v="322.67"/>
    <d v="2025-07-06T00:00:00"/>
    <s v="E0230869"/>
    <s v="PD023869"/>
    <s v="Serviços de Publicidade Eletrônica"/>
    <n v="307.18"/>
    <m/>
    <x v="0"/>
    <m/>
    <m/>
    <m/>
    <s v="2 - FATURADO"/>
    <n v="86"/>
    <x v="8"/>
    <x v="1"/>
    <m/>
  </r>
  <r>
    <x v="822"/>
    <s v="45.138.070/0001-49"/>
    <s v="ND-JUROS RECEBIMENTO"/>
    <s v="298799-1-NDJ1"/>
    <d v="2025-01-07T00:00:00"/>
    <n v="305246"/>
    <m/>
    <m/>
    <n v="2.74"/>
    <d v="2025-02-06T00:00:00"/>
    <m/>
    <m/>
    <s v="Nota de Debito Juros"/>
    <n v="2.74"/>
    <m/>
    <x v="0"/>
    <m/>
    <m/>
    <m/>
    <s v="2 - FATURADO"/>
    <n v="236"/>
    <x v="1"/>
    <x v="2"/>
    <m/>
  </r>
  <r>
    <x v="822"/>
    <s v="45.138.070/0001-49"/>
    <s v="ND-JUROS RECEBIMENTO"/>
    <s v="299539-1-NDJ1"/>
    <d v="2025-01-07T00:00:00"/>
    <n v="305989"/>
    <m/>
    <m/>
    <n v="1.76"/>
    <d v="2025-02-06T00:00:00"/>
    <m/>
    <m/>
    <s v="Nota de Debito Juros"/>
    <n v="1.76"/>
    <m/>
    <x v="0"/>
    <m/>
    <m/>
    <m/>
    <s v="2 - FATURADO"/>
    <n v="236"/>
    <x v="1"/>
    <x v="2"/>
    <m/>
  </r>
  <r>
    <x v="822"/>
    <s v="45.138.070/0001-49"/>
    <s v="ND-POUPATEMPO 4.0"/>
    <n v="6980"/>
    <d v="2025-09-03T00:00:00"/>
    <s v="PPT00625"/>
    <s v="PPT00625"/>
    <d v="2025-09-01T00:00:00"/>
    <n v="19844.13"/>
    <d v="2025-10-03T00:00:00"/>
    <s v="PPT00625"/>
    <s v="PP00625"/>
    <s v="IMPLANTACAO E OPERACAO DO POUPATEMPO SANTA FE DO SUL"/>
    <n v="19844.13"/>
    <d v="2025-09-01T00:00:00"/>
    <x v="0"/>
    <m/>
    <s v="PD-PRC-2022/02918"/>
    <m/>
    <s v="2 - FATURADO"/>
    <n v="0"/>
    <x v="0"/>
    <x v="12"/>
    <m/>
  </r>
  <r>
    <x v="822"/>
    <s v="45.138.070/0001-49"/>
    <s v="NF SERVICOS DO"/>
    <n v="354099"/>
    <d v="2025-09-09T00:00:00"/>
    <n v="360909"/>
    <d v="2025-09-09T00:00:00"/>
    <m/>
    <n v="774.4"/>
    <d v="2025-10-09T00:00:00"/>
    <s v="E0230887"/>
    <s v="PD023887"/>
    <s v="Serviços de Publicidade Eletrônica"/>
    <n v="737.23"/>
    <m/>
    <x v="0"/>
    <m/>
    <m/>
    <m/>
    <s v="2 - FATURADO"/>
    <n v="0"/>
    <x v="0"/>
    <x v="1"/>
    <m/>
  </r>
  <r>
    <x v="822"/>
    <s v="45.138.070/0001-49"/>
    <s v="NF SERVICOS"/>
    <n v="193748"/>
    <d v="2025-09-11T00:00:00"/>
    <n v="2025382"/>
    <d v="2025-09-11T00:00:00"/>
    <d v="2025-08-01T00:00:00"/>
    <n v="3711.12"/>
    <d v="2025-10-11T00:00:00"/>
    <s v="E0240603"/>
    <s v="PD024603"/>
    <s v="PREFEITURA CADASTRO"/>
    <n v="3532.99"/>
    <d v="2025-08-01T00:00:00"/>
    <x v="0"/>
    <m/>
    <m/>
    <s v="359.00003474/2024-20 - APPS/ITO"/>
    <s v="2 - FATURADO"/>
    <n v="0"/>
    <x v="0"/>
    <x v="0"/>
    <m/>
  </r>
  <r>
    <x v="822"/>
    <s v="45.138.070/0001-49"/>
    <s v="NF SERVICOS DO"/>
    <n v="356084"/>
    <d v="2025-09-12T00:00:00"/>
    <n v="362897"/>
    <d v="2025-09-15T00:00:00"/>
    <m/>
    <n v="276.57"/>
    <d v="2025-10-15T00:00:00"/>
    <s v="E0230887"/>
    <s v="PD023887"/>
    <s v="Serviços de Publicidade Eletrônica"/>
    <n v="263.29000000000002"/>
    <m/>
    <x v="0"/>
    <m/>
    <m/>
    <m/>
    <s v="2 - FATURADO"/>
    <n v="0"/>
    <x v="0"/>
    <x v="1"/>
    <m/>
  </r>
  <r>
    <x v="822"/>
    <s v="45.138.070/0001-49"/>
    <s v="NF SERVICOS DO"/>
    <n v="356360"/>
    <d v="2025-09-15T00:00:00"/>
    <n v="363173"/>
    <d v="2025-09-16T00:00:00"/>
    <m/>
    <n v="719.08"/>
    <d v="2025-10-16T00:00:00"/>
    <s v="E0230887"/>
    <s v="PD023887"/>
    <s v="Serviços de Publicidade Eletrônica"/>
    <n v="684.56"/>
    <m/>
    <x v="0"/>
    <m/>
    <m/>
    <m/>
    <s v="2 - FATURADO"/>
    <n v="0"/>
    <x v="0"/>
    <x v="1"/>
    <m/>
  </r>
  <r>
    <x v="822"/>
    <s v="45.138.070/0001-49"/>
    <s v="NF SERVICOS DO"/>
    <n v="358676"/>
    <d v="2025-09-25T00:00:00"/>
    <n v="365491"/>
    <d v="2025-09-26T00:00:00"/>
    <m/>
    <n v="1493.48"/>
    <d v="2025-10-26T00:00:00"/>
    <s v="E0230887"/>
    <s v="PD023887"/>
    <s v="Serviços de Publicidade Eletrônica"/>
    <n v="1421.79"/>
    <m/>
    <x v="0"/>
    <m/>
    <m/>
    <m/>
    <s v="2 - FATURADO"/>
    <n v="0"/>
    <x v="0"/>
    <x v="1"/>
    <m/>
  </r>
  <r>
    <x v="822"/>
    <s v="45.138.070/0001-49"/>
    <s v="NF SERVICOS DO"/>
    <n v="359487"/>
    <d v="2025-09-29T00:00:00"/>
    <n v="366302"/>
    <d v="2025-09-30T00:00:00"/>
    <m/>
    <n v="829.71"/>
    <d v="2025-10-30T00:00:00"/>
    <s v="E0230887"/>
    <s v="PD023887"/>
    <s v="Serviços de Publicidade Eletrônica"/>
    <n v="789.88"/>
    <m/>
    <x v="0"/>
    <m/>
    <m/>
    <m/>
    <s v="2 - FATURADO"/>
    <n v="0"/>
    <x v="0"/>
    <x v="1"/>
    <m/>
  </r>
  <r>
    <x v="822"/>
    <s v="45.138.070/0001-49"/>
    <s v="NF SERVICOS DO"/>
    <n v="359488"/>
    <d v="2025-09-29T00:00:00"/>
    <n v="366303"/>
    <d v="2025-09-30T00:00:00"/>
    <m/>
    <n v="1438.16"/>
    <d v="2025-10-30T00:00:00"/>
    <s v="E0230887"/>
    <s v="PD023887"/>
    <s v="Serviços de Publicidade Eletrônica"/>
    <n v="1369.13"/>
    <m/>
    <x v="0"/>
    <m/>
    <m/>
    <m/>
    <s v="2 - FATURADO"/>
    <n v="0"/>
    <x v="0"/>
    <x v="1"/>
    <m/>
  </r>
  <r>
    <x v="823"/>
    <s v="45.138.088/0001-40"/>
    <s v="NF SERVICOS DO"/>
    <n v="353287"/>
    <d v="2025-09-08T00:00:00"/>
    <n v="360096"/>
    <d v="2025-09-08T00:00:00"/>
    <m/>
    <n v="276.57"/>
    <d v="2025-10-08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823"/>
    <s v="45.138.088/0001-40"/>
    <s v="NF SERVICOS DO"/>
    <n v="353297"/>
    <d v="2025-09-08T00:00:00"/>
    <n v="360106"/>
    <d v="2025-09-08T00:00:00"/>
    <m/>
    <n v="737.52"/>
    <d v="2025-10-08T00:00:00"/>
    <s v="E0231071"/>
    <s v="PD231052"/>
    <s v="Serviços de Publicidade Eletrônica"/>
    <n v="702.12"/>
    <m/>
    <x v="0"/>
    <m/>
    <m/>
    <m/>
    <s v="2 - FATURADO"/>
    <n v="0"/>
    <x v="0"/>
    <x v="1"/>
    <m/>
  </r>
  <r>
    <x v="823"/>
    <s v="45.138.088/0001-40"/>
    <s v="NF SERVICOS DO"/>
    <n v="353299"/>
    <d v="2025-09-08T00:00:00"/>
    <n v="360108"/>
    <d v="2025-09-08T00:00:00"/>
    <m/>
    <n v="276.57"/>
    <d v="2025-10-08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823"/>
    <s v="45.138.088/0001-40"/>
    <s v="NF SERVICOS DO"/>
    <n v="353763"/>
    <d v="2025-09-08T00:00:00"/>
    <n v="360572"/>
    <d v="2025-09-08T00:00:00"/>
    <m/>
    <n v="1106.28"/>
    <d v="2025-10-08T00:00:00"/>
    <s v="E0231071"/>
    <s v="PD231052"/>
    <s v="Serviços de Publicidade Eletrônica"/>
    <n v="1053.18"/>
    <m/>
    <x v="0"/>
    <m/>
    <m/>
    <m/>
    <s v="2 - FATURADO"/>
    <n v="0"/>
    <x v="0"/>
    <x v="1"/>
    <m/>
  </r>
  <r>
    <x v="823"/>
    <s v="45.138.088/0001-40"/>
    <s v="NF SERVICOS DO"/>
    <n v="353765"/>
    <d v="2025-09-08T00:00:00"/>
    <n v="360574"/>
    <d v="2025-09-08T00:00:00"/>
    <m/>
    <n v="1336.75"/>
    <d v="2025-10-08T00:00:00"/>
    <s v="E0231071"/>
    <s v="PD231052"/>
    <s v="Serviços de Publicidade Eletrônica"/>
    <n v="1272.5899999999999"/>
    <m/>
    <x v="0"/>
    <m/>
    <m/>
    <m/>
    <s v="2 - FATURADO"/>
    <n v="0"/>
    <x v="0"/>
    <x v="1"/>
    <m/>
  </r>
  <r>
    <x v="823"/>
    <s v="45.138.088/0001-40"/>
    <s v="NF SERVICOS DO"/>
    <n v="353776"/>
    <d v="2025-09-08T00:00:00"/>
    <n v="360585"/>
    <d v="2025-09-08T00:00:00"/>
    <m/>
    <n v="230.47"/>
    <d v="2025-10-08T00:00:00"/>
    <s v="E0231071"/>
    <s v="PD231052"/>
    <s v="Serviços de Publicidade Eletrônica"/>
    <n v="219.41"/>
    <m/>
    <x v="0"/>
    <m/>
    <m/>
    <m/>
    <s v="2 - FATURADO"/>
    <n v="0"/>
    <x v="0"/>
    <x v="1"/>
    <m/>
  </r>
  <r>
    <x v="823"/>
    <s v="45.138.088/0001-40"/>
    <s v="NF SERVICOS DO"/>
    <n v="353777"/>
    <d v="2025-09-08T00:00:00"/>
    <n v="360586"/>
    <d v="2025-09-08T00:00:00"/>
    <m/>
    <n v="829.71"/>
    <d v="2025-10-08T00:00:00"/>
    <s v="E0231071"/>
    <s v="PD231052"/>
    <s v="Serviços de Publicidade Eletrônica"/>
    <n v="789.88"/>
    <m/>
    <x v="0"/>
    <m/>
    <m/>
    <m/>
    <s v="2 - FATURADO"/>
    <n v="0"/>
    <x v="0"/>
    <x v="1"/>
    <m/>
  </r>
  <r>
    <x v="823"/>
    <s v="45.138.088/0001-40"/>
    <s v="NF SERVICOS DO"/>
    <n v="353808"/>
    <d v="2025-09-08T00:00:00"/>
    <n v="360617"/>
    <d v="2025-09-08T00:00:00"/>
    <m/>
    <n v="276.57"/>
    <d v="2025-10-08T00:00:00"/>
    <s v="E0231071"/>
    <s v="PD231052"/>
    <s v="Serviços de Publicidade Eletrônica"/>
    <n v="263.29000000000002"/>
    <m/>
    <x v="0"/>
    <m/>
    <m/>
    <m/>
    <s v="2 - FATURADO"/>
    <n v="0"/>
    <x v="0"/>
    <x v="1"/>
    <m/>
  </r>
  <r>
    <x v="823"/>
    <s v="45.138.088/0001-40"/>
    <s v="NF SERVICOS DO"/>
    <n v="355180"/>
    <d v="2025-09-10T00:00:00"/>
    <n v="361990"/>
    <d v="2025-09-10T00:00:00"/>
    <m/>
    <n v="368.76"/>
    <d v="2025-10-10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823"/>
    <s v="45.138.088/0001-40"/>
    <s v="NF SERVICOS DO"/>
    <n v="355182"/>
    <d v="2025-09-10T00:00:00"/>
    <n v="361992"/>
    <d v="2025-09-10T00:00:00"/>
    <m/>
    <n v="1152.3699999999999"/>
    <d v="2025-10-10T00:00:00"/>
    <s v="E0231071"/>
    <s v="PD231052"/>
    <s v="Serviços de Publicidade Eletrônica"/>
    <n v="1097.06"/>
    <m/>
    <x v="0"/>
    <m/>
    <m/>
    <m/>
    <s v="2 - FATURADO"/>
    <n v="0"/>
    <x v="0"/>
    <x v="1"/>
    <m/>
  </r>
  <r>
    <x v="823"/>
    <s v="45.138.088/0001-40"/>
    <s v="NF SERVICOS DO"/>
    <n v="355192"/>
    <d v="2025-09-10T00:00:00"/>
    <n v="362002"/>
    <d v="2025-09-10T00:00:00"/>
    <m/>
    <n v="691.42"/>
    <d v="2025-10-10T00:00:00"/>
    <s v="E0231071"/>
    <s v="PD231052"/>
    <s v="Serviços de Publicidade Eletrônica"/>
    <n v="658.23"/>
    <m/>
    <x v="0"/>
    <m/>
    <m/>
    <m/>
    <s v="2 - FATURADO"/>
    <n v="0"/>
    <x v="0"/>
    <x v="1"/>
    <m/>
  </r>
  <r>
    <x v="823"/>
    <s v="45.138.088/0001-40"/>
    <s v="NF SERVICOS DO"/>
    <n v="355600"/>
    <d v="2025-09-10T00:00:00"/>
    <n v="362410"/>
    <d v="2025-09-11T00:00:00"/>
    <m/>
    <n v="460.95"/>
    <d v="2025-10-11T00:00:00"/>
    <s v="E0231071"/>
    <s v="PD231052"/>
    <s v="Serviços de Publicidade Eletrônica"/>
    <n v="438.82"/>
    <m/>
    <x v="0"/>
    <m/>
    <m/>
    <m/>
    <s v="2 - FATURADO"/>
    <n v="0"/>
    <x v="0"/>
    <x v="1"/>
    <m/>
  </r>
  <r>
    <x v="823"/>
    <s v="45.138.088/0001-40"/>
    <s v="NF SERVICOS DO"/>
    <n v="356653"/>
    <d v="2025-09-16T00:00:00"/>
    <n v="363467"/>
    <d v="2025-09-17T00:00:00"/>
    <m/>
    <n v="368.76"/>
    <d v="2025-10-17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823"/>
    <s v="45.138.088/0001-40"/>
    <s v="NF SERVICOS DO"/>
    <n v="356835"/>
    <d v="2025-09-16T00:00:00"/>
    <n v="363649"/>
    <d v="2025-09-17T00:00:00"/>
    <m/>
    <n v="460.95"/>
    <d v="2025-10-17T00:00:00"/>
    <s v="E0231071"/>
    <s v="PD231052"/>
    <s v="Serviços de Publicidade Eletrônica"/>
    <n v="438.82"/>
    <m/>
    <x v="0"/>
    <m/>
    <m/>
    <m/>
    <s v="2 - FATURADO"/>
    <n v="0"/>
    <x v="0"/>
    <x v="1"/>
    <m/>
  </r>
  <r>
    <x v="823"/>
    <s v="45.138.088/0001-40"/>
    <s v="NF SERVICOS DO"/>
    <n v="357324"/>
    <d v="2025-09-18T00:00:00"/>
    <n v="364137"/>
    <d v="2025-09-19T00:00:00"/>
    <m/>
    <n v="460.95"/>
    <d v="2025-10-19T00:00:00"/>
    <s v="E0231071"/>
    <s v="PD231052"/>
    <s v="Serviços de Publicidade Eletrônica"/>
    <n v="438.82"/>
    <m/>
    <x v="0"/>
    <m/>
    <m/>
    <m/>
    <s v="2 - FATURADO"/>
    <n v="0"/>
    <x v="0"/>
    <x v="1"/>
    <m/>
  </r>
  <r>
    <x v="823"/>
    <s v="45.138.088/0001-40"/>
    <s v="NF SERVICOS DO"/>
    <n v="357694"/>
    <d v="2025-09-19T00:00:00"/>
    <n v="364507"/>
    <d v="2025-09-22T00:00:00"/>
    <m/>
    <n v="2028.18"/>
    <d v="2025-10-22T00:00:00"/>
    <s v="E0231071"/>
    <s v="PD231052"/>
    <s v="Serviços de Publicidade Eletrônica"/>
    <n v="1930.83"/>
    <m/>
    <x v="0"/>
    <m/>
    <m/>
    <m/>
    <s v="2 - FATURADO"/>
    <n v="0"/>
    <x v="0"/>
    <x v="1"/>
    <m/>
  </r>
  <r>
    <x v="823"/>
    <s v="45.138.088/0001-40"/>
    <s v="NF SERVICOS DO"/>
    <n v="357711"/>
    <d v="2025-09-19T00:00:00"/>
    <n v="364524"/>
    <d v="2025-09-22T00:00:00"/>
    <m/>
    <n v="5992.35"/>
    <d v="2025-10-22T00:00:00"/>
    <s v="E0231071"/>
    <s v="PD231052"/>
    <s v="Serviços de Publicidade Eletrônica"/>
    <n v="5704.72"/>
    <m/>
    <x v="0"/>
    <m/>
    <m/>
    <m/>
    <s v="2 - FATURADO"/>
    <n v="0"/>
    <x v="0"/>
    <x v="1"/>
    <m/>
  </r>
  <r>
    <x v="823"/>
    <s v="45.138.088/0001-40"/>
    <s v="NF SERVICOS DO"/>
    <n v="357835"/>
    <d v="2025-09-22T00:00:00"/>
    <n v="364650"/>
    <d v="2025-09-23T00:00:00"/>
    <m/>
    <n v="368.76"/>
    <d v="2025-10-23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823"/>
    <s v="45.138.088/0001-40"/>
    <s v="NF SERVICOS DO"/>
    <n v="358730"/>
    <d v="2025-09-25T00:00:00"/>
    <n v="365545"/>
    <d v="2025-09-26T00:00:00"/>
    <m/>
    <n v="507.05"/>
    <d v="2025-10-26T00:00:00"/>
    <s v="E0231071"/>
    <s v="PD231052"/>
    <s v="Serviços de Publicidade Eletrônica"/>
    <n v="482.71"/>
    <m/>
    <x v="0"/>
    <m/>
    <m/>
    <m/>
    <s v="2 - FATURADO"/>
    <n v="0"/>
    <x v="0"/>
    <x v="1"/>
    <m/>
  </r>
  <r>
    <x v="823"/>
    <s v="45.138.088/0001-40"/>
    <s v="NF SERVICOS DO"/>
    <n v="358820"/>
    <d v="2025-09-25T00:00:00"/>
    <n v="365635"/>
    <d v="2025-09-26T00:00:00"/>
    <m/>
    <n v="368.76"/>
    <d v="2025-10-26T00:00:00"/>
    <s v="E0231071"/>
    <s v="PD231052"/>
    <s v="Serviços de Publicidade Eletrônica"/>
    <n v="351.06"/>
    <m/>
    <x v="0"/>
    <m/>
    <m/>
    <m/>
    <s v="2 - FATURADO"/>
    <n v="0"/>
    <x v="0"/>
    <x v="1"/>
    <m/>
  </r>
  <r>
    <x v="823"/>
    <s v="45.138.088/0001-40"/>
    <s v="NF SERVICOS DO"/>
    <n v="358912"/>
    <d v="2025-09-26T00:00:00"/>
    <n v="365727"/>
    <d v="2025-09-29T00:00:00"/>
    <m/>
    <n v="829.71"/>
    <d v="2025-10-29T00:00:00"/>
    <s v="E0231071"/>
    <s v="PD231052"/>
    <s v="Serviços de Publicidade Eletrônica"/>
    <n v="789.88"/>
    <m/>
    <x v="0"/>
    <m/>
    <m/>
    <m/>
    <s v="2 - FATURADO"/>
    <n v="0"/>
    <x v="0"/>
    <x v="1"/>
    <m/>
  </r>
  <r>
    <x v="823"/>
    <s v="45.138.088/0001-40"/>
    <s v="NF SERVICOS DO"/>
    <n v="358913"/>
    <d v="2025-09-26T00:00:00"/>
    <n v="365728"/>
    <d v="2025-09-29T00:00:00"/>
    <m/>
    <n v="507.05"/>
    <d v="2025-10-29T00:00:00"/>
    <s v="E0231071"/>
    <s v="PD231052"/>
    <s v="Serviços de Publicidade Eletrônica"/>
    <n v="482.71"/>
    <m/>
    <x v="0"/>
    <m/>
    <m/>
    <m/>
    <s v="2 - FATURADO"/>
    <n v="0"/>
    <x v="0"/>
    <x v="1"/>
    <m/>
  </r>
  <r>
    <x v="823"/>
    <s v="45.138.088/0001-40"/>
    <s v="NF SERVICOS DO"/>
    <n v="358914"/>
    <d v="2025-09-26T00:00:00"/>
    <n v="365729"/>
    <d v="2025-09-29T00:00:00"/>
    <m/>
    <n v="507.05"/>
    <d v="2025-10-29T00:00:00"/>
    <s v="E0231071"/>
    <s v="PD231052"/>
    <s v="Serviços de Publicidade Eletrônica"/>
    <n v="482.71"/>
    <m/>
    <x v="0"/>
    <m/>
    <m/>
    <m/>
    <s v="2 - FATURADO"/>
    <n v="0"/>
    <x v="0"/>
    <x v="1"/>
    <m/>
  </r>
  <r>
    <x v="824"/>
    <s v="45.138.336/0001-53"/>
    <s v="NF SERVICOS DO"/>
    <n v="345420"/>
    <d v="2025-07-24T00:00:00"/>
    <n v="352196"/>
    <d v="2025-07-25T00:00:00"/>
    <m/>
    <n v="322.67"/>
    <d v="2025-08-24T00:00:00"/>
    <s v="E0230902"/>
    <s v="PD023902"/>
    <s v="Serviços de Publicidade Eletrônica"/>
    <n v="307.18"/>
    <m/>
    <x v="0"/>
    <m/>
    <m/>
    <m/>
    <s v="2 - FATURADO"/>
    <n v="37"/>
    <x v="5"/>
    <x v="1"/>
    <m/>
  </r>
  <r>
    <x v="824"/>
    <s v="45.138.336/0001-53"/>
    <s v="NF SERVICOS DO"/>
    <n v="355592"/>
    <d v="2025-09-10T00:00:00"/>
    <n v="362402"/>
    <d v="2025-09-11T00:00:00"/>
    <m/>
    <n v="599.23"/>
    <d v="2025-10-11T00:00:00"/>
    <s v="E0230902"/>
    <s v="PD023902"/>
    <s v="Serviços de Publicidade Eletrônica"/>
    <n v="570.47"/>
    <m/>
    <x v="0"/>
    <m/>
    <m/>
    <m/>
    <s v="2 - FATURADO"/>
    <n v="0"/>
    <x v="0"/>
    <x v="1"/>
    <m/>
  </r>
  <r>
    <x v="824"/>
    <s v="45.138.336/0001-53"/>
    <s v="NF SERVICOS"/>
    <n v="194018"/>
    <d v="2025-09-12T00:00:00"/>
    <n v="2025652"/>
    <d v="2025-09-12T00:00:00"/>
    <d v="2025-08-01T00:00:00"/>
    <n v="1881.15"/>
    <d v="2025-10-12T00:00:00"/>
    <s v="E0240420"/>
    <s v="PD024284"/>
    <s v="E-MAIL COMO SERVIÇO, OFICCE BASICO-INTERMEDIARIO"/>
    <n v="1790.85"/>
    <d v="2025-08-01T00:00:00"/>
    <x v="0"/>
    <s v="53/2024"/>
    <s v="38/2024"/>
    <s v="359.00006221/2024-16   ITO"/>
    <s v="2 - FATURADO"/>
    <n v="0"/>
    <x v="0"/>
    <x v="0"/>
    <m/>
  </r>
  <r>
    <x v="824"/>
    <s v="45.138.336/0001-53"/>
    <s v="NF SERVICOS DO"/>
    <n v="357303"/>
    <d v="2025-09-18T00:00:00"/>
    <n v="364116"/>
    <d v="2025-09-19T00:00:00"/>
    <m/>
    <n v="414.85"/>
    <d v="2025-10-19T00:00:00"/>
    <s v="E0230902"/>
    <s v="PD023902"/>
    <s v="Serviços de Publicidade Eletrônica"/>
    <n v="394.94"/>
    <m/>
    <x v="0"/>
    <m/>
    <m/>
    <m/>
    <s v="2 - FATURADO"/>
    <n v="0"/>
    <x v="0"/>
    <x v="1"/>
    <m/>
  </r>
  <r>
    <x v="824"/>
    <s v="45.138.336/0001-53"/>
    <s v="NF SERVICOS DO"/>
    <n v="357630"/>
    <d v="2025-09-19T00:00:00"/>
    <n v="364443"/>
    <d v="2025-09-22T00:00:00"/>
    <m/>
    <n v="322.67"/>
    <d v="2025-10-22T00:00:00"/>
    <s v="E0230902"/>
    <s v="PD023902"/>
    <s v="Serviços de Publicidade Eletrônica"/>
    <n v="307.18"/>
    <m/>
    <x v="0"/>
    <m/>
    <m/>
    <m/>
    <s v="2 - FATURADO"/>
    <n v="0"/>
    <x v="0"/>
    <x v="1"/>
    <m/>
  </r>
  <r>
    <x v="824"/>
    <s v="45.138.336/0001-53"/>
    <s v="NF SERVICOS DO"/>
    <n v="358502"/>
    <d v="2025-09-25T00:00:00"/>
    <n v="365317"/>
    <d v="2025-09-25T00:00:00"/>
    <m/>
    <n v="645.33000000000004"/>
    <d v="2025-10-25T00:00:00"/>
    <s v="E0230902"/>
    <s v="PD023902"/>
    <s v="Serviços de Publicidade Eletrônica"/>
    <n v="614.35"/>
    <m/>
    <x v="0"/>
    <m/>
    <m/>
    <m/>
    <s v="2 - FATURADO"/>
    <n v="0"/>
    <x v="0"/>
    <x v="1"/>
    <m/>
  </r>
  <r>
    <x v="824"/>
    <s v="45.138.336/0001-53"/>
    <s v="NF SERVICOS DO"/>
    <n v="358650"/>
    <d v="2025-09-25T00:00:00"/>
    <n v="365465"/>
    <d v="2025-09-26T00:00:00"/>
    <m/>
    <n v="737.52"/>
    <d v="2025-10-26T00:00:00"/>
    <s v="E0230902"/>
    <s v="PD023902"/>
    <s v="Serviços de Publicidade Eletrônica"/>
    <n v="702.12"/>
    <m/>
    <x v="0"/>
    <m/>
    <m/>
    <m/>
    <s v="2 - FATURADO"/>
    <n v="0"/>
    <x v="0"/>
    <x v="1"/>
    <m/>
  </r>
  <r>
    <x v="825"/>
    <s v="45.139.482/0001-01"/>
    <s v="ND-JUROS RECEBIMENTO"/>
    <s v="296697-1-NDJ1"/>
    <d v="2025-02-04T00:00:00"/>
    <n v="303110"/>
    <m/>
    <m/>
    <n v="4.83"/>
    <d v="2025-03-06T00:00:00"/>
    <m/>
    <m/>
    <s v="Nota de Debito Juros"/>
    <n v="4.83"/>
    <m/>
    <x v="0"/>
    <m/>
    <m/>
    <m/>
    <s v="2 - FATURADO"/>
    <n v="208"/>
    <x v="1"/>
    <x v="2"/>
    <m/>
  </r>
  <r>
    <x v="825"/>
    <s v="45.139.482/0001-01"/>
    <s v="ND-JUROS RECEBIMENTO"/>
    <s v="298116-1-NDJ1"/>
    <d v="2025-02-04T00:00:00"/>
    <n v="304551"/>
    <m/>
    <m/>
    <n v="2.75"/>
    <d v="2025-03-06T00:00:00"/>
    <m/>
    <m/>
    <s v="Nota de Debito Juros"/>
    <n v="2.75"/>
    <m/>
    <x v="0"/>
    <m/>
    <m/>
    <m/>
    <s v="2 - FATURADO"/>
    <n v="208"/>
    <x v="1"/>
    <x v="2"/>
    <m/>
  </r>
  <r>
    <x v="825"/>
    <s v="45.139.482/0001-01"/>
    <s v="NF SERVICOS DO"/>
    <n v="334061"/>
    <d v="2025-06-06T00:00:00"/>
    <n v="340784"/>
    <d v="2025-06-06T00:00:00"/>
    <m/>
    <n v="368.76"/>
    <d v="2025-07-06T00:00:00"/>
    <s v="E0231001"/>
    <s v="PD023982"/>
    <s v="Serviços de Publicidade Eletrônica"/>
    <n v="351.06"/>
    <m/>
    <x v="0"/>
    <m/>
    <m/>
    <m/>
    <s v="2 - FATURADO"/>
    <n v="86"/>
    <x v="8"/>
    <x v="1"/>
    <m/>
  </r>
  <r>
    <x v="825"/>
    <s v="45.139.482/0001-01"/>
    <s v="NF SERVICOS DO"/>
    <n v="352448"/>
    <d v="2025-08-26T00:00:00"/>
    <n v="359255"/>
    <d v="2025-08-27T00:00:00"/>
    <m/>
    <n v="414.85"/>
    <d v="2025-09-26T00:00:00"/>
    <s v="E0231001"/>
    <s v="PD023982"/>
    <s v="Serviços de Publicidade Eletrônica"/>
    <n v="394.94"/>
    <m/>
    <x v="0"/>
    <m/>
    <m/>
    <m/>
    <s v="2 - FATURADO"/>
    <n v="4"/>
    <x v="2"/>
    <x v="1"/>
    <m/>
  </r>
  <r>
    <x v="826"/>
    <s v="45.140.431/0001-91"/>
    <s v="NF SERVICOS E_GOV"/>
    <n v="199292"/>
    <d v="2023-06-14T00:00:00"/>
    <n v="204774"/>
    <d v="2023-06-14T00:00:00"/>
    <m/>
    <n v="167.26"/>
    <d v="2023-07-14T00:00:00"/>
    <m/>
    <m/>
    <s v="Certificado e-CPF A3 (somente certificado) - 36 meses Gov"/>
    <n v="167.26"/>
    <m/>
    <x v="0"/>
    <m/>
    <m/>
    <m/>
    <s v="2 - FATURADO"/>
    <n v="809"/>
    <x v="3"/>
    <x v="1"/>
    <m/>
  </r>
  <r>
    <x v="827"/>
    <s v="45.141.132/0001-71"/>
    <s v="NF SERVICOS E_GOV"/>
    <n v="77486"/>
    <d v="2022-04-12T00:00:00"/>
    <n v="82008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237"/>
    <x v="3"/>
    <x v="1"/>
    <m/>
  </r>
  <r>
    <x v="827"/>
    <s v="45.141.132/0001-71"/>
    <s v="ND-POUPATEMPO 4.0"/>
    <n v="6910"/>
    <d v="2025-09-03T00:00:00"/>
    <s v="PPT00637"/>
    <s v="PPT00637"/>
    <d v="2025-09-01T00:00:00"/>
    <n v="20375.740000000002"/>
    <d v="2025-10-03T00:00:00"/>
    <s v="PPT00637"/>
    <s v="PP00637"/>
    <s v="IMPLANTACAO E OPERACAO DO POUPATEMPO JOSE BONIFACIO"/>
    <n v="20375.740000000002"/>
    <d v="2025-09-01T00:00:00"/>
    <x v="0"/>
    <m/>
    <s v="PD-PRC-2022/00269"/>
    <m/>
    <s v="2 - FATURADO"/>
    <n v="0"/>
    <x v="0"/>
    <x v="12"/>
    <m/>
  </r>
  <r>
    <x v="828"/>
    <s v="45.142.353/0001-64"/>
    <s v="NF SERVICOS DO"/>
    <n v="353120"/>
    <d v="2025-09-08T00:00:00"/>
    <n v="359929"/>
    <d v="2025-09-08T00:00:00"/>
    <m/>
    <n v="230.47"/>
    <d v="2025-10-08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8"/>
    <s v="45.142.353/0001-64"/>
    <s v="NF SERVICOS DO"/>
    <n v="353153"/>
    <d v="2025-09-08T00:00:00"/>
    <n v="359962"/>
    <d v="2025-09-08T00:00:00"/>
    <m/>
    <n v="276.57"/>
    <d v="2025-10-08T00:00:00"/>
    <s v="E0240773"/>
    <s v="PD024773"/>
    <s v="Serviços de Publicidade Eletrônica"/>
    <n v="263.29000000000002"/>
    <m/>
    <x v="0"/>
    <m/>
    <m/>
    <m/>
    <s v="2 - FATURADO"/>
    <n v="0"/>
    <x v="0"/>
    <x v="1"/>
    <m/>
  </r>
  <r>
    <x v="828"/>
    <s v="45.142.353/0001-64"/>
    <s v="NF SERVICOS DO"/>
    <n v="353389"/>
    <d v="2025-09-08T00:00:00"/>
    <n v="360198"/>
    <d v="2025-09-08T00:00:00"/>
    <m/>
    <n v="230.47"/>
    <d v="2025-10-08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8"/>
    <s v="45.142.353/0001-64"/>
    <s v="NF SERVICOS DO"/>
    <n v="353424"/>
    <d v="2025-09-08T00:00:00"/>
    <n v="360233"/>
    <d v="2025-09-08T00:00:00"/>
    <m/>
    <n v="230.47"/>
    <d v="2025-10-08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8"/>
    <s v="45.142.353/0001-64"/>
    <s v="NF SERVICOS DO"/>
    <n v="354428"/>
    <d v="2025-09-10T00:00:00"/>
    <n v="361238"/>
    <d v="2025-09-10T00:00:00"/>
    <m/>
    <n v="230.47"/>
    <d v="2025-10-10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8"/>
    <s v="45.142.353/0001-64"/>
    <s v="NF SERVICOS DO"/>
    <n v="355785"/>
    <d v="2025-09-11T00:00:00"/>
    <n v="362598"/>
    <d v="2025-09-12T00:00:00"/>
    <m/>
    <n v="230.47"/>
    <d v="2025-10-12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8"/>
    <s v="45.142.353/0001-64"/>
    <s v="NF SERVICOS DO"/>
    <n v="355993"/>
    <d v="2025-09-11T00:00:00"/>
    <n v="362806"/>
    <d v="2025-09-12T00:00:00"/>
    <m/>
    <n v="230.47"/>
    <d v="2025-10-12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8"/>
    <s v="45.142.353/0001-64"/>
    <s v="NF SERVICOS DO"/>
    <n v="356087"/>
    <d v="2025-09-12T00:00:00"/>
    <n v="362900"/>
    <d v="2025-09-15T00:00:00"/>
    <m/>
    <n v="230.47"/>
    <d v="2025-10-15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8"/>
    <s v="45.142.353/0001-64"/>
    <s v="NF SERVICOS DO"/>
    <n v="357651"/>
    <d v="2025-09-19T00:00:00"/>
    <n v="364464"/>
    <d v="2025-09-22T00:00:00"/>
    <m/>
    <n v="276.57"/>
    <d v="2025-10-22T00:00:00"/>
    <s v="E0240773"/>
    <s v="PD024773"/>
    <s v="Serviços de Publicidade Eletrônica"/>
    <n v="263.29000000000002"/>
    <m/>
    <x v="0"/>
    <m/>
    <m/>
    <m/>
    <s v="2 - FATURADO"/>
    <n v="0"/>
    <x v="0"/>
    <x v="1"/>
    <m/>
  </r>
  <r>
    <x v="828"/>
    <s v="45.142.353/0001-64"/>
    <s v="NF SERVICOS DO"/>
    <n v="357664"/>
    <d v="2025-09-19T00:00:00"/>
    <n v="364477"/>
    <d v="2025-09-22T00:00:00"/>
    <m/>
    <n v="230.47"/>
    <d v="2025-10-22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8"/>
    <s v="45.142.353/0001-64"/>
    <s v="NF SERVICOS DO"/>
    <n v="358504"/>
    <d v="2025-09-25T00:00:00"/>
    <n v="365319"/>
    <d v="2025-09-25T00:00:00"/>
    <m/>
    <n v="230.47"/>
    <d v="2025-10-25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8"/>
    <s v="45.142.353/0001-64"/>
    <s v="NF SERVICOS DO"/>
    <n v="358537"/>
    <d v="2025-09-25T00:00:00"/>
    <n v="365352"/>
    <d v="2025-09-25T00:00:00"/>
    <m/>
    <n v="230.47"/>
    <d v="2025-10-25T00:00:00"/>
    <s v="E0240773"/>
    <s v="PD024773"/>
    <s v="Serviços de Publicidade Eletrônica"/>
    <n v="219.41"/>
    <m/>
    <x v="0"/>
    <m/>
    <m/>
    <m/>
    <s v="2 - FATURADO"/>
    <n v="0"/>
    <x v="0"/>
    <x v="1"/>
    <m/>
  </r>
  <r>
    <x v="829"/>
    <s v="45.142.684/0001-02"/>
    <s v="ND-JUROS RECEBIMENTO"/>
    <s v="314326-1-NDJ1"/>
    <d v="2025-04-07T00:00:00"/>
    <n v="320953"/>
    <m/>
    <m/>
    <n v="0.61"/>
    <d v="2025-05-07T00:00:00"/>
    <m/>
    <m/>
    <s v="Nota de Debito Juros"/>
    <n v="0.61"/>
    <m/>
    <x v="0"/>
    <m/>
    <m/>
    <m/>
    <s v="2 - FATURADO"/>
    <n v="146"/>
    <x v="7"/>
    <x v="2"/>
    <m/>
  </r>
  <r>
    <x v="829"/>
    <s v="45.142.684/0001-02"/>
    <s v="ND-JUROS RECEBIMENTO"/>
    <s v="314327-1-NDJ1"/>
    <d v="2025-04-07T00:00:00"/>
    <n v="320954"/>
    <m/>
    <m/>
    <n v="0.53"/>
    <d v="2025-05-07T00:00:00"/>
    <m/>
    <m/>
    <s v="Nota de Debito Juros"/>
    <n v="0.53"/>
    <m/>
    <x v="0"/>
    <m/>
    <m/>
    <m/>
    <s v="2 - FATURADO"/>
    <n v="146"/>
    <x v="7"/>
    <x v="2"/>
    <m/>
  </r>
  <r>
    <x v="829"/>
    <s v="45.142.684/0001-02"/>
    <s v="NF SERVICOS DO"/>
    <n v="353673"/>
    <d v="2025-09-08T00:00:00"/>
    <n v="360482"/>
    <d v="2025-09-08T00:00:00"/>
    <m/>
    <n v="276.57"/>
    <d v="2025-10-08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829"/>
    <s v="45.142.684/0001-02"/>
    <s v="NF SERVICOS DO"/>
    <n v="356144"/>
    <d v="2025-09-12T00:00:00"/>
    <n v="362957"/>
    <d v="2025-09-15T00:00:00"/>
    <m/>
    <n v="322.67"/>
    <d v="2025-10-15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829"/>
    <s v="45.142.684/0001-02"/>
    <s v="NF SERVICOS DO"/>
    <n v="356894"/>
    <d v="2025-09-17T00:00:00"/>
    <n v="363707"/>
    <d v="2025-09-18T00:00:00"/>
    <m/>
    <n v="276.57"/>
    <d v="2025-10-18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829"/>
    <s v="45.142.684/0001-02"/>
    <s v="NF SERVICOS DO"/>
    <n v="357907"/>
    <d v="2025-09-22T00:00:00"/>
    <n v="364722"/>
    <d v="2025-09-23T00:00:00"/>
    <m/>
    <n v="322.67"/>
    <d v="2025-10-23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829"/>
    <s v="45.142.684/0001-02"/>
    <s v="NF SERVICOS DO"/>
    <n v="357963"/>
    <d v="2025-09-22T00:00:00"/>
    <n v="364778"/>
    <d v="2025-09-23T00:00:00"/>
    <m/>
    <n v="276.57"/>
    <d v="2025-10-23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829"/>
    <s v="45.142.684/0001-02"/>
    <s v="NF SERVICOS DO"/>
    <n v="358324"/>
    <d v="2025-09-25T00:00:00"/>
    <n v="365139"/>
    <d v="2025-09-25T00:00:00"/>
    <m/>
    <n v="276.57"/>
    <d v="2025-10-25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829"/>
    <s v="45.142.684/0001-02"/>
    <s v="NF SERVICOS DO"/>
    <n v="358455"/>
    <d v="2025-09-25T00:00:00"/>
    <n v="365270"/>
    <d v="2025-09-25T00:00:00"/>
    <m/>
    <n v="276.57"/>
    <d v="2025-10-25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829"/>
    <s v="45.142.684/0001-02"/>
    <s v="NF SERVICOS DO"/>
    <n v="358517"/>
    <d v="2025-09-25T00:00:00"/>
    <n v="365332"/>
    <d v="2025-09-25T00:00:00"/>
    <m/>
    <n v="276.57"/>
    <d v="2025-10-25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829"/>
    <s v="45.142.684/0001-02"/>
    <s v="NF SERVICOS DO"/>
    <n v="358641"/>
    <d v="2025-09-25T00:00:00"/>
    <n v="365456"/>
    <d v="2025-09-26T00:00:00"/>
    <m/>
    <n v="322.67"/>
    <d v="2025-10-26T00:00:00"/>
    <s v="E0240880"/>
    <s v="PD024880"/>
    <s v="Serviços de Publicidade Eletrônica"/>
    <n v="307.18"/>
    <m/>
    <x v="0"/>
    <m/>
    <m/>
    <m/>
    <s v="2 - FATURADO"/>
    <n v="0"/>
    <x v="0"/>
    <x v="1"/>
    <m/>
  </r>
  <r>
    <x v="829"/>
    <s v="45.142.684/0001-02"/>
    <s v="NF SERVICOS DO"/>
    <n v="358654"/>
    <d v="2025-09-25T00:00:00"/>
    <n v="365469"/>
    <d v="2025-09-26T00:00:00"/>
    <m/>
    <n v="230.47"/>
    <d v="2025-10-26T00:00:00"/>
    <s v="E0240880"/>
    <s v="PD024880"/>
    <s v="Serviços de Publicidade Eletrônica"/>
    <n v="219.41"/>
    <m/>
    <x v="0"/>
    <m/>
    <m/>
    <m/>
    <s v="2 - FATURADO"/>
    <n v="0"/>
    <x v="0"/>
    <x v="1"/>
    <m/>
  </r>
  <r>
    <x v="829"/>
    <s v="45.142.684/0001-02"/>
    <s v="NF SERVICOS DO"/>
    <n v="358701"/>
    <d v="2025-09-25T00:00:00"/>
    <n v="365516"/>
    <d v="2025-09-26T00:00:00"/>
    <m/>
    <n v="276.57"/>
    <d v="2025-10-26T00:00:00"/>
    <s v="E0240880"/>
    <s v="PD024880"/>
    <s v="Serviços de Publicidade Eletrônica"/>
    <n v="263.29000000000002"/>
    <m/>
    <x v="0"/>
    <m/>
    <m/>
    <m/>
    <s v="2 - FATURADO"/>
    <n v="0"/>
    <x v="0"/>
    <x v="1"/>
    <m/>
  </r>
  <r>
    <x v="830"/>
    <s v="45.144.748/0001-04"/>
    <s v="ND-JUROS RECEBIMENTO"/>
    <s v="290886-1-NDJ1"/>
    <d v="2025-01-31T00:00:00"/>
    <n v="297236"/>
    <m/>
    <m/>
    <n v="167.94"/>
    <d v="2025-03-02T00:00:00"/>
    <m/>
    <m/>
    <s v="Nota de Debito Juros"/>
    <n v="167.94"/>
    <m/>
    <x v="0"/>
    <m/>
    <m/>
    <m/>
    <s v="2 - FATURADO"/>
    <n v="212"/>
    <x v="1"/>
    <x v="2"/>
    <m/>
  </r>
  <r>
    <x v="830"/>
    <s v="45.144.748/0001-04"/>
    <s v="ND-JUROS RECEBIMENTO"/>
    <s v="291388-1-NDJ1"/>
    <d v="2025-01-31T00:00:00"/>
    <n v="297738"/>
    <m/>
    <m/>
    <n v="12.58"/>
    <d v="2025-03-02T00:00:00"/>
    <m/>
    <m/>
    <s v="Nota de Debito Juros"/>
    <n v="12.58"/>
    <m/>
    <x v="0"/>
    <m/>
    <m/>
    <m/>
    <s v="2 - FATURADO"/>
    <n v="212"/>
    <x v="1"/>
    <x v="2"/>
    <m/>
  </r>
  <r>
    <x v="830"/>
    <s v="45.144.748/0001-04"/>
    <s v="ND-JUROS RECEBIMENTO"/>
    <s v="291779-1-NDJ1"/>
    <d v="2025-01-31T00:00:00"/>
    <n v="298140"/>
    <m/>
    <m/>
    <n v="17.2"/>
    <d v="2025-03-02T00:00:00"/>
    <m/>
    <m/>
    <s v="Nota de Debito Juros"/>
    <n v="17.2"/>
    <m/>
    <x v="0"/>
    <m/>
    <m/>
    <m/>
    <s v="2 - FATURADO"/>
    <n v="212"/>
    <x v="1"/>
    <x v="2"/>
    <m/>
  </r>
  <r>
    <x v="830"/>
    <s v="45.144.748/0001-04"/>
    <s v="ND-JUROS RECEBIMENTO"/>
    <s v="291870-1-NDJ1"/>
    <d v="2025-01-31T00:00:00"/>
    <n v="298251"/>
    <m/>
    <m/>
    <n v="4.8600000000000003"/>
    <d v="2025-03-02T00:00:00"/>
    <m/>
    <m/>
    <s v="Nota de Debito Juros"/>
    <n v="4.8600000000000003"/>
    <m/>
    <x v="0"/>
    <m/>
    <m/>
    <m/>
    <s v="2 - FATURADO"/>
    <n v="212"/>
    <x v="1"/>
    <x v="2"/>
    <m/>
  </r>
  <r>
    <x v="830"/>
    <s v="45.144.748/0001-04"/>
    <s v="ND-JUROS RECEBIMENTO"/>
    <s v="293716-1-NDJ1"/>
    <d v="2025-01-31T00:00:00"/>
    <n v="300117"/>
    <m/>
    <m/>
    <n v="9.35"/>
    <d v="2025-03-02T00:00:00"/>
    <m/>
    <m/>
    <s v="Nota de Debito Juros"/>
    <n v="9.35"/>
    <m/>
    <x v="0"/>
    <m/>
    <m/>
    <m/>
    <s v="2 - FATURADO"/>
    <n v="212"/>
    <x v="1"/>
    <x v="2"/>
    <m/>
  </r>
  <r>
    <x v="830"/>
    <s v="45.144.748/0001-04"/>
    <s v="ND-JUROS RECEBIMENTO"/>
    <s v="294128-1-NDJ1"/>
    <d v="2025-01-31T00:00:00"/>
    <n v="300533"/>
    <m/>
    <m/>
    <n v="6.06"/>
    <d v="2025-03-02T00:00:00"/>
    <m/>
    <m/>
    <s v="Nota de Debito Juros"/>
    <n v="6.06"/>
    <m/>
    <x v="0"/>
    <m/>
    <m/>
    <m/>
    <s v="2 - FATURADO"/>
    <n v="212"/>
    <x v="1"/>
    <x v="2"/>
    <m/>
  </r>
  <r>
    <x v="830"/>
    <s v="45.144.748/0001-04"/>
    <s v="ND-JUROS RECEBIMENTO"/>
    <s v="297995-1-NDJ1"/>
    <d v="2025-01-31T00:00:00"/>
    <n v="304430"/>
    <m/>
    <m/>
    <n v="15.45"/>
    <d v="2025-03-02T00:00:00"/>
    <m/>
    <m/>
    <s v="Nota de Debito Juros"/>
    <n v="15.45"/>
    <m/>
    <x v="0"/>
    <m/>
    <m/>
    <m/>
    <s v="2 - FATURADO"/>
    <n v="212"/>
    <x v="1"/>
    <x v="2"/>
    <m/>
  </r>
  <r>
    <x v="830"/>
    <s v="45.144.748/0001-04"/>
    <s v="ND-JUROS RECEBIMENTO"/>
    <s v="298836-1-NDJ1"/>
    <d v="2025-01-31T00:00:00"/>
    <n v="305283"/>
    <m/>
    <m/>
    <n v="4.21"/>
    <d v="2025-03-02T00:00:00"/>
    <m/>
    <m/>
    <s v="Nota de Debito Juros"/>
    <n v="4.21"/>
    <m/>
    <x v="0"/>
    <m/>
    <m/>
    <m/>
    <s v="2 - FATURADO"/>
    <n v="212"/>
    <x v="1"/>
    <x v="2"/>
    <m/>
  </r>
  <r>
    <x v="830"/>
    <s v="45.144.748/0001-04"/>
    <s v="ND-JUROS RECEBIMENTO"/>
    <s v="298984-1-NDJ1"/>
    <d v="2025-01-31T00:00:00"/>
    <n v="305431"/>
    <m/>
    <m/>
    <n v="2.11"/>
    <d v="2025-03-02T00:00:00"/>
    <m/>
    <m/>
    <s v="Nota de Debito Juros"/>
    <n v="2.11"/>
    <m/>
    <x v="0"/>
    <m/>
    <m/>
    <m/>
    <s v="2 - FATURADO"/>
    <n v="212"/>
    <x v="1"/>
    <x v="2"/>
    <m/>
  </r>
  <r>
    <x v="830"/>
    <s v="45.144.748/0001-04"/>
    <s v="NF SERVICOS DO"/>
    <n v="354722"/>
    <d v="2025-09-10T00:00:00"/>
    <n v="361532"/>
    <d v="2025-09-10T00:00:00"/>
    <m/>
    <n v="276.57"/>
    <d v="2025-10-10T00:00:00"/>
    <s v="E0250796"/>
    <s v="PD025796"/>
    <s v="Serviços de Publicidade Eletrônica"/>
    <n v="263.29000000000002"/>
    <m/>
    <x v="0"/>
    <m/>
    <m/>
    <m/>
    <s v="2 - FATURADO"/>
    <n v="0"/>
    <x v="0"/>
    <x v="1"/>
    <m/>
  </r>
  <r>
    <x v="830"/>
    <s v="45.144.748/0001-04"/>
    <s v="NF SERVICOS DO"/>
    <n v="356099"/>
    <d v="2025-09-12T00:00:00"/>
    <n v="362912"/>
    <d v="2025-09-15T00:00:00"/>
    <m/>
    <n v="553.14"/>
    <d v="2025-10-15T00:00:00"/>
    <s v="E0250796"/>
    <s v="PD025796"/>
    <s v="Serviços de Publicidade Eletrônica"/>
    <n v="526.59"/>
    <m/>
    <x v="0"/>
    <m/>
    <m/>
    <m/>
    <s v="2 - FATURADO"/>
    <n v="0"/>
    <x v="0"/>
    <x v="1"/>
    <m/>
  </r>
  <r>
    <x v="830"/>
    <s v="45.144.748/0001-04"/>
    <s v="NF SERVICOS DO"/>
    <n v="358349"/>
    <d v="2025-09-25T00:00:00"/>
    <n v="365164"/>
    <d v="2025-09-25T00:00:00"/>
    <m/>
    <n v="276.57"/>
    <d v="2025-10-25T00:00:00"/>
    <s v="E0250796"/>
    <s v="PD025796"/>
    <s v="Serviços de Publicidade Eletrônica"/>
    <n v="263.29000000000002"/>
    <m/>
    <x v="0"/>
    <m/>
    <m/>
    <m/>
    <s v="2 - FATURADO"/>
    <n v="0"/>
    <x v="0"/>
    <x v="1"/>
    <m/>
  </r>
  <r>
    <x v="830"/>
    <s v="45.144.748/0001-04"/>
    <s v="NF SERVICOS DO"/>
    <n v="358771"/>
    <d v="2025-09-25T00:00:00"/>
    <n v="365586"/>
    <d v="2025-09-26T00:00:00"/>
    <m/>
    <n v="553.14"/>
    <d v="2025-10-26T00:00:00"/>
    <s v="E0250796"/>
    <s v="PD025796"/>
    <s v="Serviços de Publicidade Eletrônica"/>
    <n v="526.59"/>
    <m/>
    <x v="0"/>
    <m/>
    <m/>
    <m/>
    <s v="2 - FATURADO"/>
    <n v="0"/>
    <x v="0"/>
    <x v="1"/>
    <m/>
  </r>
  <r>
    <x v="830"/>
    <s v="45.144.748/0001-04"/>
    <s v="NF SERVICOS DO"/>
    <n v="359006"/>
    <d v="2025-09-26T00:00:00"/>
    <n v="365821"/>
    <d v="2025-09-29T00:00:00"/>
    <m/>
    <n v="230.47"/>
    <d v="2025-10-29T00:00:00"/>
    <s v="E0250796"/>
    <s v="PD025796"/>
    <s v="Serviços de Publicidade Eletrônica"/>
    <n v="219.41"/>
    <m/>
    <x v="0"/>
    <m/>
    <m/>
    <m/>
    <s v="2 - FATURADO"/>
    <n v="0"/>
    <x v="0"/>
    <x v="1"/>
    <m/>
  </r>
  <r>
    <x v="830"/>
    <s v="45.144.748/0001-04"/>
    <s v="NF SERVICOS DO"/>
    <n v="359490"/>
    <d v="2025-09-29T00:00:00"/>
    <n v="366305"/>
    <d v="2025-09-30T00:00:00"/>
    <m/>
    <n v="184.38"/>
    <d v="2025-10-30T00:00:00"/>
    <s v="E0250796"/>
    <s v="PD025796"/>
    <s v="Serviços de Publicidade Eletrônica"/>
    <n v="175.53"/>
    <m/>
    <x v="0"/>
    <m/>
    <m/>
    <m/>
    <s v="2 - FATURADO"/>
    <n v="0"/>
    <x v="0"/>
    <x v="1"/>
    <m/>
  </r>
  <r>
    <x v="830"/>
    <s v="45.144.748/0001-04"/>
    <s v="NF SERVICOS DO"/>
    <n v="359491"/>
    <d v="2025-09-29T00:00:00"/>
    <n v="366306"/>
    <d v="2025-09-30T00:00:00"/>
    <m/>
    <n v="230.47"/>
    <d v="2025-10-30T00:00:00"/>
    <s v="E0250796"/>
    <s v="PD025796"/>
    <s v="Serviços de Publicidade Eletrônica"/>
    <n v="219.41"/>
    <m/>
    <x v="0"/>
    <m/>
    <m/>
    <m/>
    <s v="2 - FATURADO"/>
    <n v="0"/>
    <x v="0"/>
    <x v="1"/>
    <m/>
  </r>
  <r>
    <x v="831"/>
    <s v="45.145.414/0001-47"/>
    <s v="ND-POUPATEMPO 4.0"/>
    <n v="6855"/>
    <d v="2025-09-03T00:00:00"/>
    <s v="PPT00558"/>
    <s v="PPT00558"/>
    <d v="2025-09-01T00:00:00"/>
    <n v="18494.54"/>
    <d v="2025-10-03T00:00:00"/>
    <s v="PPT00558"/>
    <s v="PP00558"/>
    <s v="IMPLANTACAO E OPERACAO DO POUPATEMPO NEVES PAULISTA"/>
    <n v="18494.54"/>
    <d v="2025-09-01T00:00:00"/>
    <x v="0"/>
    <m/>
    <s v="PD-PRC-2021/00860"/>
    <m/>
    <s v="2 - FATURADO"/>
    <n v="0"/>
    <x v="0"/>
    <x v="12"/>
    <m/>
  </r>
  <r>
    <x v="831"/>
    <s v="45.145.414/0001-47"/>
    <s v="NF SERVICOS DO"/>
    <n v="357840"/>
    <d v="2025-09-22T00:00:00"/>
    <n v="364655"/>
    <d v="2025-09-23T00:00:00"/>
    <m/>
    <n v="322.67"/>
    <d v="2025-10-23T00:00:00"/>
    <s v="E0231055"/>
    <s v="PD231036"/>
    <s v="Serviços de Publicidade Eletrônica"/>
    <n v="307.18"/>
    <m/>
    <x v="0"/>
    <m/>
    <m/>
    <m/>
    <s v="2 - FATURADO"/>
    <n v="0"/>
    <x v="0"/>
    <x v="1"/>
    <m/>
  </r>
  <r>
    <x v="832"/>
    <s v="45.146.271/0001-98"/>
    <s v="NF SERVICOS DO"/>
    <n v="356587"/>
    <d v="2025-09-16T00:00:00"/>
    <n v="363401"/>
    <d v="2025-09-17T00:00:00"/>
    <m/>
    <n v="322.67"/>
    <d v="2025-10-17T00:00:00"/>
    <s v="E0230942"/>
    <s v="PD023942"/>
    <s v="Serviços de Publicidade Eletrônica"/>
    <n v="307.18"/>
    <m/>
    <x v="0"/>
    <m/>
    <m/>
    <m/>
    <s v="2 - FATURADO"/>
    <n v="0"/>
    <x v="0"/>
    <x v="1"/>
    <m/>
  </r>
  <r>
    <x v="832"/>
    <s v="45.146.271/0001-98"/>
    <s v="NF SERVICOS DO"/>
    <n v="358494"/>
    <d v="2025-09-25T00:00:00"/>
    <n v="365309"/>
    <d v="2025-09-25T00:00:00"/>
    <m/>
    <n v="322.67"/>
    <d v="2025-10-25T00:00:00"/>
    <s v="E0230942"/>
    <s v="PD023942"/>
    <s v="Serviços de Publicidade Eletrônica"/>
    <n v="307.18"/>
    <m/>
    <x v="0"/>
    <m/>
    <m/>
    <m/>
    <s v="2 - FATURADO"/>
    <n v="0"/>
    <x v="0"/>
    <x v="1"/>
    <m/>
  </r>
  <r>
    <x v="833"/>
    <s v="45.147.733/0001-91"/>
    <s v="ND-POUPATEMPO 4.0"/>
    <n v="6880"/>
    <d v="2025-09-03T00:00:00"/>
    <s v="PPT00647"/>
    <s v="PPT00647"/>
    <d v="2025-09-01T00:00:00"/>
    <n v="17899.3"/>
    <d v="2025-10-03T00:00:00"/>
    <s v="PPT00647"/>
    <s v="PP00647"/>
    <s v="IMPLANTACAO E OPERACAO DO POUPATEMPO NOVA GRANADA"/>
    <n v="17899.3"/>
    <d v="2025-09-01T00:00:00"/>
    <x v="0"/>
    <m/>
    <s v="PD-PRC-2022/00686"/>
    <m/>
    <s v="2 - FATURADO"/>
    <n v="0"/>
    <x v="0"/>
    <x v="12"/>
    <m/>
  </r>
  <r>
    <x v="834"/>
    <s v="45.148.699/0001-70"/>
    <s v="ND-JUROS RECEBIMENTO"/>
    <s v="290976-1-NDJ1"/>
    <d v="2025-01-23T00:00:00"/>
    <n v="297326"/>
    <m/>
    <m/>
    <n v="2.2799999999999998"/>
    <d v="2025-02-22T00:00:00"/>
    <m/>
    <m/>
    <s v="Nota de Debito Juros"/>
    <n v="2.2799999999999998"/>
    <m/>
    <x v="0"/>
    <m/>
    <m/>
    <m/>
    <s v="2 - FATURADO"/>
    <n v="220"/>
    <x v="1"/>
    <x v="2"/>
    <m/>
  </r>
  <r>
    <x v="834"/>
    <s v="45.148.699/0001-70"/>
    <s v="ND-JUROS RECEBIMENTO"/>
    <s v="291595-1-NDJ1"/>
    <d v="2025-01-23T00:00:00"/>
    <n v="297946"/>
    <m/>
    <m/>
    <n v="2.25"/>
    <d v="2025-02-22T00:00:00"/>
    <m/>
    <m/>
    <s v="Nota de Debito Juros"/>
    <n v="2.25"/>
    <m/>
    <x v="0"/>
    <m/>
    <m/>
    <m/>
    <s v="2 - FATURADO"/>
    <n v="220"/>
    <x v="1"/>
    <x v="2"/>
    <m/>
  </r>
  <r>
    <x v="834"/>
    <s v="45.148.699/0001-70"/>
    <s v="ND-JUROS RECEBIMENTO"/>
    <s v="291720-1-NDJ1"/>
    <d v="2025-01-23T00:00:00"/>
    <n v="298081"/>
    <m/>
    <m/>
    <n v="2.2200000000000002"/>
    <d v="2025-02-22T00:00:00"/>
    <m/>
    <m/>
    <s v="Nota de Debito Juros"/>
    <n v="2.2200000000000002"/>
    <m/>
    <x v="0"/>
    <m/>
    <m/>
    <m/>
    <s v="2 - FATURADO"/>
    <n v="220"/>
    <x v="1"/>
    <x v="2"/>
    <m/>
  </r>
  <r>
    <x v="834"/>
    <s v="45.148.699/0001-70"/>
    <s v="ND-JUROS RECEBIMENTO"/>
    <s v="292497-1-NDJ1"/>
    <d v="2025-01-23T00:00:00"/>
    <n v="298887"/>
    <m/>
    <m/>
    <n v="8.19"/>
    <d v="2025-02-22T00:00:00"/>
    <m/>
    <m/>
    <s v="Nota de Debito Juros"/>
    <n v="8.19"/>
    <m/>
    <x v="0"/>
    <m/>
    <m/>
    <m/>
    <s v="2 - FATURADO"/>
    <n v="220"/>
    <x v="1"/>
    <x v="2"/>
    <m/>
  </r>
  <r>
    <x v="834"/>
    <s v="45.148.699/0001-70"/>
    <s v="ND-JUROS RECEBIMENTO"/>
    <s v="292830-1-NDJ1"/>
    <d v="2025-01-23T00:00:00"/>
    <n v="299222"/>
    <m/>
    <m/>
    <n v="1.99"/>
    <d v="2025-02-22T00:00:00"/>
    <m/>
    <m/>
    <s v="Nota de Debito Juros"/>
    <n v="1.99"/>
    <m/>
    <x v="0"/>
    <m/>
    <m/>
    <m/>
    <s v="2 - FATURADO"/>
    <n v="220"/>
    <x v="1"/>
    <x v="2"/>
    <m/>
  </r>
  <r>
    <x v="834"/>
    <s v="45.148.699/0001-70"/>
    <s v="ND-JUROS RECEBIMENTO"/>
    <s v="293194-1-NDJ1"/>
    <d v="2025-01-23T00:00:00"/>
    <n v="299590"/>
    <m/>
    <m/>
    <n v="4.9000000000000004"/>
    <d v="2025-02-22T00:00:00"/>
    <m/>
    <m/>
    <s v="Nota de Debito Juros"/>
    <n v="4.9000000000000004"/>
    <m/>
    <x v="0"/>
    <m/>
    <m/>
    <m/>
    <s v="2 - FATURADO"/>
    <n v="220"/>
    <x v="1"/>
    <x v="2"/>
    <m/>
  </r>
  <r>
    <x v="834"/>
    <s v="45.148.699/0001-70"/>
    <s v="ND-JUROS RECEBIMENTO"/>
    <s v="293625-1-NDJ1"/>
    <d v="2025-01-23T00:00:00"/>
    <n v="300026"/>
    <m/>
    <m/>
    <n v="2.76"/>
    <d v="2025-02-22T00:00:00"/>
    <m/>
    <m/>
    <s v="Nota de Debito Juros"/>
    <n v="2.76"/>
    <m/>
    <x v="0"/>
    <m/>
    <m/>
    <m/>
    <s v="2 - FATURADO"/>
    <n v="220"/>
    <x v="1"/>
    <x v="2"/>
    <m/>
  </r>
  <r>
    <x v="834"/>
    <s v="45.148.699/0001-70"/>
    <s v="ND-JUROS RECEBIMENTO"/>
    <s v="293845-1-NDJ1"/>
    <d v="2025-01-23T00:00:00"/>
    <n v="300250"/>
    <m/>
    <m/>
    <n v="1.81"/>
    <d v="2025-02-22T00:00:00"/>
    <m/>
    <m/>
    <s v="Nota de Debito Juros"/>
    <n v="1.81"/>
    <m/>
    <x v="0"/>
    <m/>
    <m/>
    <m/>
    <s v="2 - FATURADO"/>
    <n v="220"/>
    <x v="1"/>
    <x v="2"/>
    <m/>
  </r>
  <r>
    <x v="834"/>
    <s v="45.148.699/0001-70"/>
    <s v="ND-JUROS RECEBIMENTO"/>
    <s v="294685-1-NDJ1"/>
    <d v="2025-01-23T00:00:00"/>
    <n v="301090"/>
    <m/>
    <m/>
    <n v="1.46"/>
    <d v="2025-02-22T00:00:00"/>
    <m/>
    <m/>
    <s v="Nota de Debito Juros"/>
    <n v="1.46"/>
    <m/>
    <x v="0"/>
    <m/>
    <m/>
    <m/>
    <s v="2 - FATURADO"/>
    <n v="220"/>
    <x v="1"/>
    <x v="2"/>
    <m/>
  </r>
  <r>
    <x v="834"/>
    <s v="45.148.699/0001-70"/>
    <s v="ND-JUROS RECEBIMENTO"/>
    <s v="297875-1-NDJ1"/>
    <d v="2025-01-23T00:00:00"/>
    <n v="304310"/>
    <m/>
    <m/>
    <n v="7.9"/>
    <d v="2025-02-22T00:00:00"/>
    <m/>
    <m/>
    <s v="Nota de Debito Juros"/>
    <n v="7.9"/>
    <m/>
    <x v="0"/>
    <m/>
    <m/>
    <m/>
    <s v="2 - FATURADO"/>
    <n v="220"/>
    <x v="1"/>
    <x v="2"/>
    <m/>
  </r>
  <r>
    <x v="834"/>
    <s v="45.148.699/0001-70"/>
    <s v="NF SERVICOS DO"/>
    <n v="353377"/>
    <d v="2025-09-08T00:00:00"/>
    <n v="360186"/>
    <d v="2025-09-08T00:00:00"/>
    <m/>
    <n v="138.28"/>
    <d v="2025-10-08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4"/>
    <s v="45.148.699/0001-70"/>
    <s v="NF SERVICOS DO"/>
    <n v="353514"/>
    <d v="2025-09-08T00:00:00"/>
    <n v="360323"/>
    <d v="2025-09-08T00:00:00"/>
    <m/>
    <n v="138.28"/>
    <d v="2025-10-08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4"/>
    <s v="45.148.699/0001-70"/>
    <s v="NF SERVICOS DO"/>
    <n v="355041"/>
    <d v="2025-09-10T00:00:00"/>
    <n v="361851"/>
    <d v="2025-09-10T00:00:00"/>
    <m/>
    <n v="138.28"/>
    <d v="2025-10-10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4"/>
    <s v="45.148.699/0001-70"/>
    <s v="NF SERVICOS DO"/>
    <n v="355513"/>
    <d v="2025-09-10T00:00:00"/>
    <n v="362323"/>
    <d v="2025-09-11T00:00:00"/>
    <m/>
    <n v="138.28"/>
    <d v="2025-10-11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4"/>
    <s v="45.148.699/0001-70"/>
    <s v="NF SERVICOS DO"/>
    <n v="356214"/>
    <d v="2025-09-12T00:00:00"/>
    <n v="363027"/>
    <d v="2025-09-15T00:00:00"/>
    <m/>
    <n v="138.28"/>
    <d v="2025-10-15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4"/>
    <s v="45.148.699/0001-70"/>
    <s v="NF SERVICOS DO"/>
    <n v="356863"/>
    <d v="2025-09-16T00:00:00"/>
    <n v="363676"/>
    <d v="2025-09-17T00:00:00"/>
    <m/>
    <n v="322.67"/>
    <d v="2025-10-17T00:00:00"/>
    <s v="E0230872"/>
    <s v="PD023872"/>
    <s v="Serviços de Publicidade Eletrônica"/>
    <n v="307.18"/>
    <m/>
    <x v="0"/>
    <m/>
    <m/>
    <m/>
    <s v="2 - FATURADO"/>
    <n v="0"/>
    <x v="0"/>
    <x v="1"/>
    <m/>
  </r>
  <r>
    <x v="834"/>
    <s v="45.148.699/0001-70"/>
    <s v="NF SERVICOS DO"/>
    <n v="357007"/>
    <d v="2025-09-17T00:00:00"/>
    <n v="363820"/>
    <d v="2025-09-18T00:00:00"/>
    <m/>
    <n v="138.28"/>
    <d v="2025-10-18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4"/>
    <s v="45.148.699/0001-70"/>
    <s v="NF SERVICOS DO"/>
    <n v="357205"/>
    <d v="2025-09-18T00:00:00"/>
    <n v="364018"/>
    <d v="2025-09-19T00:00:00"/>
    <m/>
    <n v="138.28"/>
    <d v="2025-10-19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4"/>
    <s v="45.148.699/0001-70"/>
    <s v="NF SERVICOS DO"/>
    <n v="357369"/>
    <d v="2025-09-18T00:00:00"/>
    <n v="364182"/>
    <d v="2025-09-19T00:00:00"/>
    <m/>
    <n v="138.28"/>
    <d v="2025-10-19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4"/>
    <s v="45.148.699/0001-70"/>
    <s v="NF SERVICOS DO"/>
    <n v="357500"/>
    <d v="2025-09-19T00:00:00"/>
    <n v="364313"/>
    <d v="2025-09-22T00:00:00"/>
    <m/>
    <n v="138.28"/>
    <d v="2025-10-22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4"/>
    <s v="45.148.699/0001-70"/>
    <s v="NF SERVICOS DO"/>
    <n v="357513"/>
    <d v="2025-09-19T00:00:00"/>
    <n v="364326"/>
    <d v="2025-09-22T00:00:00"/>
    <m/>
    <n v="138.28"/>
    <d v="2025-10-22T00:00:00"/>
    <s v="E0230872"/>
    <s v="PD023872"/>
    <s v="Serviços de Publicidade Eletrônica"/>
    <n v="131.63999999999999"/>
    <m/>
    <x v="0"/>
    <m/>
    <m/>
    <m/>
    <s v="2 - FATURADO"/>
    <n v="0"/>
    <x v="0"/>
    <x v="1"/>
    <m/>
  </r>
  <r>
    <x v="835"/>
    <s v="45.152.139/0001-99"/>
    <s v="ND-JUROS RECEBIMENTO"/>
    <s v="294383-1-NDJ1"/>
    <d v="2024-11-28T00:00:00"/>
    <n v="300788"/>
    <m/>
    <m/>
    <n v="0.12"/>
    <d v="2024-12-28T00:00:00"/>
    <m/>
    <m/>
    <s v="Nota de Debito Juros"/>
    <n v="0.12"/>
    <m/>
    <x v="0"/>
    <m/>
    <m/>
    <m/>
    <s v="2 - FATURADO"/>
    <n v="276"/>
    <x v="1"/>
    <x v="2"/>
    <m/>
  </r>
  <r>
    <x v="835"/>
    <s v="45.152.139/0001-99"/>
    <s v="NF SERVICOS DO"/>
    <n v="353555"/>
    <d v="2025-09-08T00:00:00"/>
    <n v="360364"/>
    <d v="2025-09-08T00:00:00"/>
    <m/>
    <n v="387.2"/>
    <d v="2025-10-08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835"/>
    <s v="45.152.139/0001-99"/>
    <s v="NF SERVICOS DO"/>
    <n v="353557"/>
    <d v="2025-09-08T00:00:00"/>
    <n v="360366"/>
    <d v="2025-09-08T00:00:00"/>
    <m/>
    <n v="442.51"/>
    <d v="2025-10-08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5"/>
    <s v="45.152.139/0001-99"/>
    <s v="NF SERVICOS DO"/>
    <n v="354251"/>
    <d v="2025-09-10T00:00:00"/>
    <n v="361061"/>
    <d v="2025-09-10T00:00:00"/>
    <m/>
    <n v="497.83"/>
    <d v="2025-10-10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835"/>
    <s v="45.152.139/0001-99"/>
    <s v="NF SERVICOS DO"/>
    <n v="354438"/>
    <d v="2025-09-10T00:00:00"/>
    <n v="361248"/>
    <d v="2025-09-10T00:00:00"/>
    <m/>
    <n v="497.83"/>
    <d v="2025-10-10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835"/>
    <s v="45.152.139/0001-99"/>
    <s v="NF SERVICOS DO"/>
    <n v="354677"/>
    <d v="2025-09-10T00:00:00"/>
    <n v="361487"/>
    <d v="2025-09-10T00:00:00"/>
    <m/>
    <n v="497.83"/>
    <d v="2025-10-10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835"/>
    <s v="45.152.139/0001-99"/>
    <s v="NF SERVICOS DO"/>
    <n v="354876"/>
    <d v="2025-09-10T00:00:00"/>
    <n v="361686"/>
    <d v="2025-09-10T00:00:00"/>
    <m/>
    <n v="442.51"/>
    <d v="2025-10-10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5"/>
    <s v="45.152.139/0001-99"/>
    <s v="NF SERVICOS DO"/>
    <n v="355479"/>
    <d v="2025-09-10T00:00:00"/>
    <n v="362289"/>
    <d v="2025-09-11T00:00:00"/>
    <m/>
    <n v="442.51"/>
    <d v="2025-10-11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5"/>
    <s v="45.152.139/0001-99"/>
    <s v="NF SERVICOS"/>
    <n v="193690"/>
    <d v="2025-09-11T00:00:00"/>
    <n v="2025324"/>
    <d v="2025-09-11T00:00:00"/>
    <d v="2025-08-01T00:00:00"/>
    <n v="915"/>
    <d v="2025-10-11T00:00:00"/>
    <s v="E0240644"/>
    <s v="PD024644"/>
    <s v="PREFEITURA SIM"/>
    <n v="871.08"/>
    <d v="2025-08-01T00:00:00"/>
    <x v="0"/>
    <s v="019/2024  D.L.094/2024"/>
    <s v="137/2024"/>
    <s v="SEI:  359.00005749/2024-60  APPS/ITO"/>
    <s v="2 - FATURADO"/>
    <n v="0"/>
    <x v="0"/>
    <x v="0"/>
    <m/>
  </r>
  <r>
    <x v="835"/>
    <s v="45.152.139/0001-99"/>
    <s v="NF SERVICOS DO"/>
    <n v="355992"/>
    <d v="2025-09-11T00:00:00"/>
    <n v="362805"/>
    <d v="2025-09-12T00:00:00"/>
    <m/>
    <n v="442.51"/>
    <d v="2025-10-12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5"/>
    <s v="45.152.139/0001-99"/>
    <s v="NF SERVICOS DO"/>
    <n v="355995"/>
    <d v="2025-09-11T00:00:00"/>
    <n v="362808"/>
    <d v="2025-09-12T00:00:00"/>
    <m/>
    <n v="442.51"/>
    <d v="2025-10-12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5"/>
    <s v="45.152.139/0001-99"/>
    <s v="NF SERVICOS DO"/>
    <n v="356235"/>
    <d v="2025-09-12T00:00:00"/>
    <n v="363048"/>
    <d v="2025-09-15T00:00:00"/>
    <m/>
    <n v="387.2"/>
    <d v="2025-10-15T00:00:00"/>
    <s v="E0240901"/>
    <s v="PD024901"/>
    <s v="Serviços de Publicidade Eletrônica"/>
    <n v="368.61"/>
    <m/>
    <x v="0"/>
    <m/>
    <m/>
    <m/>
    <s v="2 - FATURADO"/>
    <n v="0"/>
    <x v="0"/>
    <x v="1"/>
    <m/>
  </r>
  <r>
    <x v="835"/>
    <s v="45.152.139/0001-99"/>
    <s v="NF SERVICOS DO"/>
    <n v="356240"/>
    <d v="2025-09-12T00:00:00"/>
    <n v="363053"/>
    <d v="2025-09-15T00:00:00"/>
    <m/>
    <n v="442.51"/>
    <d v="2025-10-15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5"/>
    <s v="45.152.139/0001-99"/>
    <s v="NF SERVICOS DO"/>
    <n v="358172"/>
    <d v="2025-09-23T00:00:00"/>
    <n v="364987"/>
    <d v="2025-09-24T00:00:00"/>
    <m/>
    <n v="497.83"/>
    <d v="2025-10-24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835"/>
    <s v="45.152.139/0001-99"/>
    <s v="NF SERVICOS DO"/>
    <n v="358173"/>
    <d v="2025-09-23T00:00:00"/>
    <n v="364988"/>
    <d v="2025-09-24T00:00:00"/>
    <m/>
    <n v="497.83"/>
    <d v="2025-10-24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835"/>
    <s v="45.152.139/0001-99"/>
    <s v="NF SERVICOS DO"/>
    <n v="358174"/>
    <d v="2025-09-23T00:00:00"/>
    <n v="364989"/>
    <d v="2025-09-24T00:00:00"/>
    <m/>
    <n v="497.83"/>
    <d v="2025-10-24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835"/>
    <s v="45.152.139/0001-99"/>
    <s v="NF SERVICOS DO"/>
    <n v="358848"/>
    <d v="2025-09-25T00:00:00"/>
    <n v="365663"/>
    <d v="2025-09-26T00:00:00"/>
    <m/>
    <n v="442.51"/>
    <d v="2025-10-26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5"/>
    <s v="45.152.139/0001-99"/>
    <s v="NF SERVICOS DO"/>
    <n v="358864"/>
    <d v="2025-09-25T00:00:00"/>
    <n v="365679"/>
    <d v="2025-09-26T00:00:00"/>
    <m/>
    <n v="442.51"/>
    <d v="2025-10-26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5"/>
    <s v="45.152.139/0001-99"/>
    <s v="NF SERVICOS DO"/>
    <n v="358866"/>
    <d v="2025-09-25T00:00:00"/>
    <n v="365681"/>
    <d v="2025-09-26T00:00:00"/>
    <m/>
    <n v="497.83"/>
    <d v="2025-10-26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835"/>
    <s v="45.152.139/0001-99"/>
    <s v="NF SERVICOS DO"/>
    <n v="359420"/>
    <d v="2025-09-29T00:00:00"/>
    <n v="366235"/>
    <d v="2025-09-30T00:00:00"/>
    <m/>
    <n v="497.83"/>
    <d v="2025-10-30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835"/>
    <s v="45.152.139/0001-99"/>
    <s v="NF SERVICOS DO"/>
    <n v="359421"/>
    <d v="2025-09-29T00:00:00"/>
    <n v="366236"/>
    <d v="2025-09-30T00:00:00"/>
    <m/>
    <n v="663.77"/>
    <d v="2025-10-30T00:00:00"/>
    <s v="E0240901"/>
    <s v="PD024901"/>
    <s v="Serviços de Publicidade Eletrônica"/>
    <n v="631.91"/>
    <m/>
    <x v="0"/>
    <m/>
    <m/>
    <m/>
    <s v="2 - FATURADO"/>
    <n v="0"/>
    <x v="0"/>
    <x v="1"/>
    <m/>
  </r>
  <r>
    <x v="835"/>
    <s v="45.152.139/0001-99"/>
    <s v="NF SERVICOS DO"/>
    <n v="359422"/>
    <d v="2025-09-29T00:00:00"/>
    <n v="366237"/>
    <d v="2025-09-30T00:00:00"/>
    <m/>
    <n v="442.51"/>
    <d v="2025-10-30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5"/>
    <s v="45.152.139/0001-99"/>
    <s v="NF SERVICOS DO"/>
    <n v="359423"/>
    <d v="2025-09-29T00:00:00"/>
    <n v="366238"/>
    <d v="2025-09-30T00:00:00"/>
    <m/>
    <n v="497.83"/>
    <d v="2025-10-30T00:00:00"/>
    <s v="E0240901"/>
    <s v="PD024901"/>
    <s v="Serviços de Publicidade Eletrônica"/>
    <n v="473.93"/>
    <m/>
    <x v="0"/>
    <m/>
    <m/>
    <m/>
    <s v="2 - FATURADO"/>
    <n v="0"/>
    <x v="0"/>
    <x v="1"/>
    <m/>
  </r>
  <r>
    <x v="835"/>
    <s v="45.152.139/0001-99"/>
    <s v="NF SERVICOS DO"/>
    <n v="359424"/>
    <d v="2025-09-29T00:00:00"/>
    <n v="366239"/>
    <d v="2025-09-30T00:00:00"/>
    <m/>
    <n v="442.51"/>
    <d v="2025-10-30T00:00:00"/>
    <s v="E0240901"/>
    <s v="PD024901"/>
    <s v="Serviços de Publicidade Eletrônica"/>
    <n v="421.27"/>
    <m/>
    <x v="0"/>
    <m/>
    <m/>
    <m/>
    <s v="2 - FATURADO"/>
    <n v="0"/>
    <x v="0"/>
    <x v="1"/>
    <m/>
  </r>
  <r>
    <x v="836"/>
    <s v="45.157.104/0001-42"/>
    <s v="ND-JUROS RECEBIMENTO"/>
    <s v="299063-1-NDJ1"/>
    <d v="2024-12-27T00:00:00"/>
    <n v="305510"/>
    <m/>
    <m/>
    <n v="0.06"/>
    <d v="2025-01-26T00:00:00"/>
    <m/>
    <m/>
    <s v="Nota de Debito Juros"/>
    <n v="0.06"/>
    <m/>
    <x v="0"/>
    <m/>
    <m/>
    <m/>
    <s v="2 - FATURADO"/>
    <n v="247"/>
    <x v="1"/>
    <x v="2"/>
    <m/>
  </r>
  <r>
    <x v="836"/>
    <s v="45.157.104/0001-42"/>
    <s v="NF SERVICOS DO"/>
    <n v="347587"/>
    <d v="2025-08-08T00:00:00"/>
    <n v="354375"/>
    <d v="2025-08-08T00:00:00"/>
    <m/>
    <n v="331.88"/>
    <d v="2025-09-07T00:00:00"/>
    <s v="E0201699"/>
    <s v="PD201699"/>
    <s v="Serviços de Publicidade Eletrônica"/>
    <n v="315.95"/>
    <m/>
    <x v="0"/>
    <m/>
    <m/>
    <m/>
    <s v="2 - FATURADO"/>
    <n v="23"/>
    <x v="2"/>
    <x v="1"/>
    <m/>
  </r>
  <r>
    <x v="836"/>
    <s v="45.157.104/0001-42"/>
    <s v="NF SERVICOS DO"/>
    <n v="347646"/>
    <d v="2025-08-08T00:00:00"/>
    <n v="354434"/>
    <d v="2025-08-08T00:00:00"/>
    <m/>
    <n v="331.88"/>
    <d v="2025-09-07T00:00:00"/>
    <s v="E0201699"/>
    <s v="PD201699"/>
    <s v="Serviços de Publicidade Eletrônica"/>
    <n v="315.95"/>
    <m/>
    <x v="0"/>
    <m/>
    <m/>
    <m/>
    <s v="2 - FATURADO"/>
    <n v="23"/>
    <x v="2"/>
    <x v="1"/>
    <m/>
  </r>
  <r>
    <x v="836"/>
    <s v="45.157.104/0001-42"/>
    <s v="NF SERVICOS DO"/>
    <n v="347652"/>
    <d v="2025-08-08T00:00:00"/>
    <n v="354440"/>
    <d v="2025-08-08T00:00:00"/>
    <m/>
    <n v="442.51"/>
    <d v="2025-09-07T00:00:00"/>
    <s v="E0201699"/>
    <s v="PD201699"/>
    <s v="Serviços de Publicidade Eletrônica"/>
    <n v="421.27"/>
    <m/>
    <x v="0"/>
    <m/>
    <m/>
    <m/>
    <s v="2 - FATURADO"/>
    <n v="23"/>
    <x v="2"/>
    <x v="1"/>
    <m/>
  </r>
  <r>
    <x v="836"/>
    <s v="45.157.104/0001-42"/>
    <s v="NF SERVICOS DO"/>
    <n v="347762"/>
    <d v="2025-08-08T00:00:00"/>
    <n v="354550"/>
    <d v="2025-08-08T00:00:00"/>
    <m/>
    <n v="331.88"/>
    <d v="2025-09-07T00:00:00"/>
    <s v="E0201699"/>
    <s v="PD201699"/>
    <s v="Serviços de Publicidade Eletrônica"/>
    <n v="315.95"/>
    <m/>
    <x v="0"/>
    <m/>
    <m/>
    <m/>
    <s v="2 - FATURADO"/>
    <n v="23"/>
    <x v="2"/>
    <x v="1"/>
    <m/>
  </r>
  <r>
    <x v="836"/>
    <s v="45.157.104/0001-42"/>
    <s v="NF SERVICOS DO"/>
    <n v="349510"/>
    <d v="2025-08-12T00:00:00"/>
    <n v="356300"/>
    <d v="2025-08-13T00:00:00"/>
    <m/>
    <n v="331.88"/>
    <d v="2025-09-12T00:00:00"/>
    <s v="E0201699"/>
    <s v="PD201699"/>
    <s v="Serviços de Publicidade Eletrônica"/>
    <n v="315.95"/>
    <m/>
    <x v="0"/>
    <m/>
    <m/>
    <m/>
    <s v="2 - FATURADO"/>
    <n v="18"/>
    <x v="2"/>
    <x v="1"/>
    <m/>
  </r>
  <r>
    <x v="836"/>
    <s v="45.157.104/0001-42"/>
    <s v="NF SERVICOS"/>
    <n v="192178"/>
    <d v="2025-08-18T00:00:00"/>
    <n v="2011053"/>
    <d v="2025-08-18T00:00:00"/>
    <d v="2025-07-01T00:00:00"/>
    <n v="729"/>
    <d v="2025-09-17T00:00:00"/>
    <s v="E0200800"/>
    <s v="PD020800"/>
    <s v="PREFEITURA CADASTRO"/>
    <n v="694.01"/>
    <d v="2025-07-01T00:00:00"/>
    <x v="0"/>
    <s v="NR. 2715/2020"/>
    <s v="59/2020"/>
    <s v="PD-PRC-2022/01779 359.00009946/2024-58 APPS/ITO"/>
    <s v="2 - FATURADO"/>
    <n v="13"/>
    <x v="2"/>
    <x v="0"/>
    <m/>
  </r>
  <r>
    <x v="836"/>
    <s v="45.157.104/0001-42"/>
    <s v="NF SERVICOS DO"/>
    <n v="351502"/>
    <d v="2025-08-21T00:00:00"/>
    <n v="358309"/>
    <d v="2025-08-22T00:00:00"/>
    <m/>
    <n v="331.88"/>
    <d v="2025-09-21T00:00:00"/>
    <s v="E0201699"/>
    <s v="PD201699"/>
    <s v="Serviços de Publicidade Eletrônica"/>
    <n v="315.95"/>
    <m/>
    <x v="0"/>
    <m/>
    <m/>
    <m/>
    <s v="2 - FATURADO"/>
    <n v="9"/>
    <x v="2"/>
    <x v="1"/>
    <m/>
  </r>
  <r>
    <x v="836"/>
    <s v="45.157.104/0001-42"/>
    <s v="NF SERVICOS DO"/>
    <n v="351834"/>
    <d v="2025-08-22T00:00:00"/>
    <n v="358641"/>
    <d v="2025-08-25T00:00:00"/>
    <m/>
    <n v="276.57"/>
    <d v="2025-09-24T00:00:00"/>
    <s v="E0201699"/>
    <s v="PD201699"/>
    <s v="Serviços de Publicidade Eletrônica"/>
    <n v="263.29000000000002"/>
    <m/>
    <x v="0"/>
    <m/>
    <m/>
    <m/>
    <s v="2 - FATURADO"/>
    <n v="6"/>
    <x v="2"/>
    <x v="1"/>
    <m/>
  </r>
  <r>
    <x v="836"/>
    <s v="45.157.104/0001-42"/>
    <s v="ND-POUPATEMPO 4.0"/>
    <n v="6977"/>
    <d v="2025-09-03T00:00:00"/>
    <s v="PPT00670"/>
    <s v="PPT00670"/>
    <d v="2025-09-01T00:00:00"/>
    <n v="19597.37"/>
    <d v="2025-10-03T00:00:00"/>
    <s v="PPT00670"/>
    <s v="PP00670"/>
    <s v="IMPLANTACAO E OPERACAO DO POUPATEMPO TANABI"/>
    <n v="19597.37"/>
    <d v="2025-09-01T00:00:00"/>
    <x v="0"/>
    <m/>
    <s v="PD-PRC-2022/01549"/>
    <m/>
    <s v="2 - FATURADO"/>
    <n v="0"/>
    <x v="0"/>
    <x v="12"/>
    <m/>
  </r>
  <r>
    <x v="836"/>
    <s v="45.157.104/0001-42"/>
    <s v="NF SERVICOS DO"/>
    <n v="353182"/>
    <d v="2025-09-08T00:00:00"/>
    <n v="359991"/>
    <d v="2025-09-08T00:00:00"/>
    <m/>
    <n v="331.88"/>
    <d v="2025-10-08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836"/>
    <s v="45.157.104/0001-42"/>
    <s v="NF SERVICOS DO"/>
    <n v="353878"/>
    <d v="2025-09-08T00:00:00"/>
    <n v="360687"/>
    <d v="2025-09-08T00:00:00"/>
    <m/>
    <n v="276.57"/>
    <d v="2025-10-08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836"/>
    <s v="45.157.104/0001-42"/>
    <s v="NF SERVICOS DO"/>
    <n v="353880"/>
    <d v="2025-09-08T00:00:00"/>
    <n v="360689"/>
    <d v="2025-09-08T00:00:00"/>
    <m/>
    <n v="331.88"/>
    <d v="2025-10-08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836"/>
    <s v="45.157.104/0001-42"/>
    <s v="NF SERVICOS DO"/>
    <n v="353968"/>
    <d v="2025-09-08T00:00:00"/>
    <n v="360777"/>
    <d v="2025-09-08T00:00:00"/>
    <m/>
    <n v="276.57"/>
    <d v="2025-10-08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836"/>
    <s v="45.157.104/0001-42"/>
    <s v="NF SERVICOS DO"/>
    <n v="354138"/>
    <d v="2025-09-09T00:00:00"/>
    <n v="360948"/>
    <d v="2025-09-09T00:00:00"/>
    <m/>
    <n v="387.2"/>
    <d v="2025-10-09T00:00:00"/>
    <s v="E0201699"/>
    <s v="PD201699"/>
    <s v="Serviços de Publicidade Eletrônica"/>
    <n v="368.61"/>
    <m/>
    <x v="0"/>
    <m/>
    <m/>
    <m/>
    <s v="2 - FATURADO"/>
    <n v="0"/>
    <x v="0"/>
    <x v="1"/>
    <m/>
  </r>
  <r>
    <x v="836"/>
    <s v="45.157.104/0001-42"/>
    <s v="NF SERVICOS DO"/>
    <n v="354318"/>
    <d v="2025-09-10T00:00:00"/>
    <n v="361128"/>
    <d v="2025-09-10T00:00:00"/>
    <m/>
    <n v="387.2"/>
    <d v="2025-10-10T00:00:00"/>
    <s v="E0201699"/>
    <s v="PD201699"/>
    <s v="Serviços de Publicidade Eletrônica"/>
    <n v="368.61"/>
    <m/>
    <x v="0"/>
    <m/>
    <m/>
    <m/>
    <s v="2 - FATURADO"/>
    <n v="0"/>
    <x v="0"/>
    <x v="1"/>
    <m/>
  </r>
  <r>
    <x v="836"/>
    <s v="45.157.104/0001-42"/>
    <s v="NF SERVICOS DO"/>
    <n v="355021"/>
    <d v="2025-09-10T00:00:00"/>
    <n v="361831"/>
    <d v="2025-09-10T00:00:00"/>
    <m/>
    <n v="331.88"/>
    <d v="2025-10-10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836"/>
    <s v="45.157.104/0001-42"/>
    <s v="NF SERVICOS DO"/>
    <n v="355072"/>
    <d v="2025-09-10T00:00:00"/>
    <n v="361882"/>
    <d v="2025-09-10T00:00:00"/>
    <m/>
    <n v="331.88"/>
    <d v="2025-10-10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836"/>
    <s v="45.157.104/0001-42"/>
    <s v="NF SERVICOS DO"/>
    <n v="355377"/>
    <d v="2025-09-10T00:00:00"/>
    <n v="362187"/>
    <d v="2025-09-10T00:00:00"/>
    <m/>
    <n v="276.57"/>
    <d v="2025-10-10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836"/>
    <s v="45.157.104/0001-42"/>
    <s v="NF SERVICOS DO"/>
    <n v="355427"/>
    <d v="2025-09-10T00:00:00"/>
    <n v="362237"/>
    <d v="2025-09-10T00:00:00"/>
    <m/>
    <n v="387.2"/>
    <d v="2025-10-10T00:00:00"/>
    <s v="E0201699"/>
    <s v="PD201699"/>
    <s v="Serviços de Publicidade Eletrônica"/>
    <n v="368.61"/>
    <m/>
    <x v="0"/>
    <m/>
    <m/>
    <m/>
    <s v="2 - FATURADO"/>
    <n v="0"/>
    <x v="0"/>
    <x v="1"/>
    <m/>
  </r>
  <r>
    <x v="836"/>
    <s v="45.157.104/0001-42"/>
    <s v="NF SERVICOS DO"/>
    <n v="355682"/>
    <d v="2025-09-10T00:00:00"/>
    <n v="362492"/>
    <d v="2025-09-11T00:00:00"/>
    <m/>
    <n v="276.57"/>
    <d v="2025-10-11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836"/>
    <s v="45.157.104/0001-42"/>
    <s v="NF SERVICOS DO"/>
    <n v="356728"/>
    <d v="2025-09-16T00:00:00"/>
    <n v="363542"/>
    <d v="2025-09-17T00:00:00"/>
    <m/>
    <n v="276.57"/>
    <d v="2025-10-17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836"/>
    <s v="45.157.104/0001-42"/>
    <s v="NF SERVICOS DO"/>
    <n v="356936"/>
    <d v="2025-09-17T00:00:00"/>
    <n v="363749"/>
    <d v="2025-09-18T00:00:00"/>
    <m/>
    <n v="276.57"/>
    <d v="2025-10-18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836"/>
    <s v="45.157.104/0001-42"/>
    <s v="NF SERVICOS DO"/>
    <n v="357987"/>
    <d v="2025-09-22T00:00:00"/>
    <n v="364802"/>
    <d v="2025-09-23T00:00:00"/>
    <m/>
    <n v="331.88"/>
    <d v="2025-10-23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836"/>
    <s v="45.157.104/0001-42"/>
    <s v="NF SERVICOS DO"/>
    <n v="358208"/>
    <d v="2025-09-23T00:00:00"/>
    <n v="365023"/>
    <d v="2025-09-24T00:00:00"/>
    <m/>
    <n v="331.88"/>
    <d v="2025-10-24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836"/>
    <s v="45.157.104/0001-42"/>
    <s v="NF SERVICOS DO"/>
    <n v="358672"/>
    <d v="2025-09-25T00:00:00"/>
    <n v="365487"/>
    <d v="2025-09-26T00:00:00"/>
    <m/>
    <n v="663.77"/>
    <d v="2025-10-26T00:00:00"/>
    <s v="E0201699"/>
    <s v="PD201699"/>
    <s v="Serviços de Publicidade Eletrônica"/>
    <n v="631.91"/>
    <m/>
    <x v="0"/>
    <m/>
    <m/>
    <m/>
    <s v="2 - FATURADO"/>
    <n v="0"/>
    <x v="0"/>
    <x v="1"/>
    <m/>
  </r>
  <r>
    <x v="836"/>
    <s v="45.157.104/0001-42"/>
    <s v="NF SERVICOS DO"/>
    <n v="358740"/>
    <d v="2025-09-25T00:00:00"/>
    <n v="365555"/>
    <d v="2025-09-26T00:00:00"/>
    <m/>
    <n v="331.88"/>
    <d v="2025-10-26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836"/>
    <s v="45.157.104/0001-42"/>
    <s v="NF SERVICOS DO"/>
    <n v="358952"/>
    <d v="2025-09-26T00:00:00"/>
    <n v="365767"/>
    <d v="2025-09-29T00:00:00"/>
    <m/>
    <n v="276.57"/>
    <d v="2025-10-29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836"/>
    <s v="45.157.104/0001-42"/>
    <s v="NF SERVICOS DO"/>
    <n v="359328"/>
    <d v="2025-09-29T00:00:00"/>
    <n v="366143"/>
    <d v="2025-09-30T00:00:00"/>
    <m/>
    <n v="276.57"/>
    <d v="2025-10-30T00:00:00"/>
    <s v="E0201699"/>
    <s v="PD201699"/>
    <s v="Serviços de Publicidade Eletrônica"/>
    <n v="263.29000000000002"/>
    <m/>
    <x v="0"/>
    <m/>
    <m/>
    <m/>
    <s v="2 - FATURADO"/>
    <n v="0"/>
    <x v="0"/>
    <x v="1"/>
    <m/>
  </r>
  <r>
    <x v="836"/>
    <s v="45.157.104/0001-42"/>
    <s v="NF SERVICOS DO"/>
    <n v="359329"/>
    <d v="2025-09-29T00:00:00"/>
    <n v="366144"/>
    <d v="2025-09-30T00:00:00"/>
    <m/>
    <n v="331.88"/>
    <d v="2025-10-30T00:00:00"/>
    <s v="E0201699"/>
    <s v="PD201699"/>
    <s v="Serviços de Publicidade Eletrônica"/>
    <n v="315.95"/>
    <m/>
    <x v="0"/>
    <m/>
    <m/>
    <m/>
    <s v="2 - FATURADO"/>
    <n v="0"/>
    <x v="0"/>
    <x v="1"/>
    <m/>
  </r>
  <r>
    <x v="837"/>
    <s v="45.158.193/0001-41"/>
    <s v="ND-JUROS RECEBIMENTO"/>
    <s v="290615-1-NDJ1"/>
    <d v="2024-11-07T00:00:00"/>
    <n v="296965"/>
    <m/>
    <m/>
    <n v="0.28999999999999998"/>
    <d v="2024-12-07T00:00:00"/>
    <m/>
    <m/>
    <s v="Nota de Debito Juros"/>
    <n v="0.28999999999999998"/>
    <m/>
    <x v="0"/>
    <m/>
    <m/>
    <m/>
    <s v="2 - FATURADO"/>
    <n v="297"/>
    <x v="1"/>
    <x v="2"/>
    <m/>
  </r>
  <r>
    <x v="837"/>
    <s v="45.158.193/0001-41"/>
    <s v="NF SERVICOS DO"/>
    <n v="353851"/>
    <d v="2025-09-08T00:00:00"/>
    <n v="360660"/>
    <d v="2025-09-08T00:00:00"/>
    <m/>
    <n v="276.57"/>
    <d v="2025-10-08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837"/>
    <s v="45.158.193/0001-41"/>
    <s v="NF SERVICOS DO"/>
    <n v="353852"/>
    <d v="2025-09-08T00:00:00"/>
    <n v="360661"/>
    <d v="2025-09-08T00:00:00"/>
    <m/>
    <n v="276.57"/>
    <d v="2025-10-08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837"/>
    <s v="45.158.193/0001-41"/>
    <s v="NF SERVICOS DO"/>
    <n v="354336"/>
    <d v="2025-09-10T00:00:00"/>
    <n v="361146"/>
    <d v="2025-09-10T00:00:00"/>
    <m/>
    <n v="322.67"/>
    <d v="2025-10-10T00:00:00"/>
    <s v="E0230896"/>
    <s v="PD023896"/>
    <s v="Serviços de Publicidade Eletrônica"/>
    <n v="307.18"/>
    <m/>
    <x v="0"/>
    <m/>
    <m/>
    <m/>
    <s v="2 - FATURADO"/>
    <n v="0"/>
    <x v="0"/>
    <x v="1"/>
    <m/>
  </r>
  <r>
    <x v="837"/>
    <s v="45.158.193/0001-41"/>
    <s v="NF SERVICOS DO"/>
    <n v="355867"/>
    <d v="2025-09-11T00:00:00"/>
    <n v="362680"/>
    <d v="2025-09-12T00:00:00"/>
    <m/>
    <n v="276.57"/>
    <d v="2025-10-12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837"/>
    <s v="45.158.193/0001-41"/>
    <s v="NF SERVICOS DO"/>
    <n v="355908"/>
    <d v="2025-09-11T00:00:00"/>
    <n v="362721"/>
    <d v="2025-09-12T00:00:00"/>
    <m/>
    <n v="276.57"/>
    <d v="2025-10-12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837"/>
    <s v="45.158.193/0001-41"/>
    <s v="NF SERVICOS DO"/>
    <n v="357470"/>
    <d v="2025-09-18T00:00:00"/>
    <n v="364283"/>
    <d v="2025-09-19T00:00:00"/>
    <m/>
    <n v="276.57"/>
    <d v="2025-10-19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837"/>
    <s v="45.158.193/0001-41"/>
    <s v="NF SERVICOS DO"/>
    <n v="357851"/>
    <d v="2025-09-22T00:00:00"/>
    <n v="364666"/>
    <d v="2025-09-23T00:00:00"/>
    <m/>
    <n v="276.57"/>
    <d v="2025-10-30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837"/>
    <s v="45.158.193/0001-41"/>
    <s v="NF SERVICOS DO"/>
    <n v="358452"/>
    <d v="2025-09-25T00:00:00"/>
    <n v="365267"/>
    <d v="2025-09-25T00:00:00"/>
    <m/>
    <n v="276.57"/>
    <d v="2025-10-25T00:00:00"/>
    <s v="E0230896"/>
    <s v="PD023896"/>
    <s v="Serviços de Publicidade Eletrônica"/>
    <n v="263.29000000000002"/>
    <m/>
    <x v="0"/>
    <m/>
    <m/>
    <m/>
    <s v="2 - FATURADO"/>
    <n v="0"/>
    <x v="0"/>
    <x v="1"/>
    <m/>
  </r>
  <r>
    <x v="837"/>
    <s v="45.158.193/0001-41"/>
    <s v="NF SERVICOS DO"/>
    <n v="358818"/>
    <d v="2025-09-25T00:00:00"/>
    <n v="365633"/>
    <d v="2025-09-26T00:00:00"/>
    <m/>
    <n v="322.67"/>
    <d v="2025-10-26T00:00:00"/>
    <s v="E0230896"/>
    <s v="PD023896"/>
    <s v="Serviços de Publicidade Eletrônica"/>
    <n v="307.18"/>
    <m/>
    <x v="0"/>
    <m/>
    <m/>
    <m/>
    <s v="2 - FATURADO"/>
    <n v="0"/>
    <x v="0"/>
    <x v="1"/>
    <m/>
  </r>
  <r>
    <x v="838"/>
    <s v="45.159.381/0001-94"/>
    <s v="ND-JUROS RECEBIMENTO"/>
    <s v="290940-1-NDJ1"/>
    <d v="2024-11-11T00:00:00"/>
    <n v="297290"/>
    <m/>
    <m/>
    <n v="0.82"/>
    <d v="2024-12-11T00:00:00"/>
    <m/>
    <m/>
    <s v="Nota de Debito Juros"/>
    <n v="0.82"/>
    <m/>
    <x v="0"/>
    <m/>
    <m/>
    <m/>
    <s v="2 - FATURADO"/>
    <n v="293"/>
    <x v="1"/>
    <x v="2"/>
    <m/>
  </r>
  <r>
    <x v="838"/>
    <s v="45.159.381/0001-94"/>
    <s v="NF SERVICOS DO"/>
    <n v="355219"/>
    <d v="2025-09-10T00:00:00"/>
    <n v="362029"/>
    <d v="2025-09-10T00:00:00"/>
    <m/>
    <n v="414.85"/>
    <d v="2025-10-10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838"/>
    <s v="45.159.381/0001-94"/>
    <s v="NF SERVICOS"/>
    <n v="193954"/>
    <d v="2025-09-11T00:00:00"/>
    <n v="2025588"/>
    <d v="2025-09-11T00:00:00"/>
    <d v="2025-08-01T00:00:00"/>
    <n v="714.42"/>
    <d v="2025-10-11T00:00:00"/>
    <s v="E0240711"/>
    <s v="PD024711"/>
    <s v="PREFEITURA SIM"/>
    <n v="680.13"/>
    <d v="2025-08-01T00:00:00"/>
    <x v="0"/>
    <m/>
    <m/>
    <s v="359.00010008/2024-09-ITO/APPS"/>
    <s v="2 - FATURADO"/>
    <n v="0"/>
    <x v="0"/>
    <x v="0"/>
    <m/>
  </r>
  <r>
    <x v="838"/>
    <s v="45.159.381/0001-94"/>
    <s v="NF SERVICOS DO"/>
    <n v="358873"/>
    <d v="2025-09-25T00:00:00"/>
    <n v="365688"/>
    <d v="2025-09-26T00:00:00"/>
    <m/>
    <n v="967.99"/>
    <d v="2025-10-26T00:00:00"/>
    <s v="E0250844"/>
    <s v="PD025844"/>
    <s v="Serviços de Publicidade Eletrônica"/>
    <n v="921.53"/>
    <m/>
    <x v="0"/>
    <m/>
    <m/>
    <m/>
    <s v="2 - FATURADO"/>
    <n v="0"/>
    <x v="0"/>
    <x v="1"/>
    <m/>
  </r>
  <r>
    <x v="838"/>
    <s v="45.159.381/0001-94"/>
    <s v="NF SERVICOS DO"/>
    <n v="359527"/>
    <d v="2025-09-29T00:00:00"/>
    <n v="366342"/>
    <d v="2025-09-30T00:00:00"/>
    <m/>
    <n v="414.85"/>
    <d v="2025-10-30T00:00:00"/>
    <s v="E0250844"/>
    <s v="PD025844"/>
    <s v="Serviços de Publicidade Eletrônica"/>
    <n v="394.94"/>
    <m/>
    <x v="0"/>
    <m/>
    <m/>
    <m/>
    <s v="2 - FATURADO"/>
    <n v="0"/>
    <x v="0"/>
    <x v="1"/>
    <m/>
  </r>
  <r>
    <x v="839"/>
    <s v="45.162.054/0001-91"/>
    <s v="NF SERVICOS E_GOV"/>
    <n v="154193"/>
    <d v="2024-02-27T00:00:00"/>
    <n v="1741294"/>
    <d v="2024-02-27T00:00:00"/>
    <m/>
    <n v="251.97"/>
    <d v="2024-03-28T00:00:00"/>
    <m/>
    <m/>
    <s v="Certificado e-CNPJ A3 (somente certificado) - 36 meses Gov"/>
    <n v="239.88"/>
    <m/>
    <x v="0"/>
    <m/>
    <m/>
    <m/>
    <s v="2 - FATURADO"/>
    <n v="551"/>
    <x v="3"/>
    <x v="1"/>
    <m/>
  </r>
  <r>
    <x v="840"/>
    <s v="45.162.864/0001-48"/>
    <s v="ND-JUROS RECEBIMENTO"/>
    <s v="291578-1-NDJ1"/>
    <d v="2025-01-21T00:00:00"/>
    <n v="297929"/>
    <m/>
    <m/>
    <n v="6.58"/>
    <d v="2025-02-20T00:00:00"/>
    <m/>
    <m/>
    <s v="Nota de Debito Juros"/>
    <n v="6.58"/>
    <m/>
    <x v="0"/>
    <m/>
    <m/>
    <m/>
    <s v="2 - FATURADO"/>
    <n v="222"/>
    <x v="1"/>
    <x v="2"/>
    <m/>
  </r>
  <r>
    <x v="840"/>
    <s v="45.162.864/0001-48"/>
    <s v="ND-JUROS RECEBIMENTO"/>
    <s v="293090-1-NDJ1"/>
    <d v="2025-01-21T00:00:00"/>
    <n v="299481"/>
    <m/>
    <m/>
    <n v="6.76"/>
    <d v="2025-02-20T00:00:00"/>
    <m/>
    <m/>
    <s v="Nota de Debito Juros"/>
    <n v="6.76"/>
    <m/>
    <x v="0"/>
    <m/>
    <m/>
    <m/>
    <s v="2 - FATURADO"/>
    <n v="222"/>
    <x v="1"/>
    <x v="2"/>
    <m/>
  </r>
  <r>
    <x v="840"/>
    <s v="45.162.864/0001-48"/>
    <s v="ND-JUROS RECEBIMENTO"/>
    <s v="293698-1-NDJ1"/>
    <d v="2025-01-21T00:00:00"/>
    <n v="300099"/>
    <m/>
    <m/>
    <n v="5.35"/>
    <d v="2025-02-20T00:00:00"/>
    <m/>
    <m/>
    <s v="Nota de Debito Juros"/>
    <n v="5.35"/>
    <m/>
    <x v="0"/>
    <m/>
    <m/>
    <m/>
    <s v="2 - FATURADO"/>
    <n v="222"/>
    <x v="1"/>
    <x v="2"/>
    <m/>
  </r>
  <r>
    <x v="840"/>
    <s v="45.162.864/0001-48"/>
    <s v="ND-JUROS RECEBIMENTO"/>
    <s v="294376-1-NDJ1"/>
    <d v="2025-01-21T00:00:00"/>
    <n v="300781"/>
    <m/>
    <m/>
    <n v="5.63"/>
    <d v="2025-02-20T00:00:00"/>
    <m/>
    <m/>
    <s v="Nota de Debito Juros"/>
    <n v="5.63"/>
    <m/>
    <x v="0"/>
    <m/>
    <m/>
    <m/>
    <s v="2 - FATURADO"/>
    <n v="222"/>
    <x v="1"/>
    <x v="2"/>
    <m/>
  </r>
  <r>
    <x v="840"/>
    <s v="45.162.864/0001-48"/>
    <s v="ND-JUROS RECEBIMENTO"/>
    <s v="294749-1-NDJ1"/>
    <d v="2025-01-21T00:00:00"/>
    <n v="301154"/>
    <m/>
    <m/>
    <n v="4.21"/>
    <d v="2025-02-20T00:00:00"/>
    <m/>
    <m/>
    <s v="Nota de Debito Juros"/>
    <n v="4.21"/>
    <m/>
    <x v="0"/>
    <m/>
    <m/>
    <m/>
    <s v="2 - FATURADO"/>
    <n v="222"/>
    <x v="1"/>
    <x v="2"/>
    <m/>
  </r>
  <r>
    <x v="840"/>
    <s v="45.162.864/0001-48"/>
    <s v="ND-JUROS RECEBIMENTO"/>
    <s v="295379-1-NDJ1"/>
    <d v="2025-01-21T00:00:00"/>
    <n v="301784"/>
    <m/>
    <m/>
    <n v="4.21"/>
    <d v="2025-02-20T00:00:00"/>
    <m/>
    <m/>
    <s v="Nota de Debito Juros"/>
    <n v="4.21"/>
    <m/>
    <x v="0"/>
    <m/>
    <m/>
    <m/>
    <s v="2 - FATURADO"/>
    <n v="222"/>
    <x v="1"/>
    <x v="2"/>
    <m/>
  </r>
  <r>
    <x v="840"/>
    <s v="45.162.864/0001-48"/>
    <s v="ND-JUROS RECEBIMENTO"/>
    <s v="295496-1-NDJ1"/>
    <d v="2025-01-21T00:00:00"/>
    <n v="301901"/>
    <m/>
    <m/>
    <n v="4.21"/>
    <d v="2025-02-20T00:00:00"/>
    <m/>
    <m/>
    <s v="Nota de Debito Juros"/>
    <n v="4.21"/>
    <m/>
    <x v="0"/>
    <m/>
    <m/>
    <m/>
    <s v="2 - FATURADO"/>
    <n v="222"/>
    <x v="1"/>
    <x v="2"/>
    <m/>
  </r>
  <r>
    <x v="840"/>
    <s v="45.162.864/0001-48"/>
    <s v="ND-JUROS RECEBIMENTO"/>
    <s v="296822-1-NDJ1"/>
    <d v="2025-01-21T00:00:00"/>
    <n v="303235"/>
    <m/>
    <m/>
    <n v="3.6"/>
    <d v="2025-02-20T00:00:00"/>
    <m/>
    <m/>
    <s v="Nota de Debito Juros"/>
    <n v="3.6"/>
    <m/>
    <x v="0"/>
    <m/>
    <m/>
    <m/>
    <s v="2 - FATURADO"/>
    <n v="222"/>
    <x v="1"/>
    <x v="2"/>
    <m/>
  </r>
  <r>
    <x v="840"/>
    <s v="45.162.864/0001-48"/>
    <s v="ND-JUROS RECEBIMENTO"/>
    <s v="297275-1-NDJ1"/>
    <d v="2025-01-21T00:00:00"/>
    <n v="303702"/>
    <m/>
    <m/>
    <n v="3.42"/>
    <d v="2025-02-20T00:00:00"/>
    <m/>
    <m/>
    <s v="Nota de Debito Juros"/>
    <n v="3.42"/>
    <m/>
    <x v="0"/>
    <m/>
    <m/>
    <m/>
    <s v="2 - FATURADO"/>
    <n v="222"/>
    <x v="1"/>
    <x v="2"/>
    <m/>
  </r>
  <r>
    <x v="840"/>
    <s v="45.162.864/0001-48"/>
    <s v="ND-JUROS RECEBIMENTO"/>
    <s v="297511-1-NDJ1"/>
    <d v="2025-01-21T00:00:00"/>
    <n v="303938"/>
    <m/>
    <m/>
    <n v="3.42"/>
    <d v="2025-02-20T00:00:00"/>
    <m/>
    <m/>
    <s v="Nota de Debito Juros"/>
    <n v="3.42"/>
    <m/>
    <x v="0"/>
    <m/>
    <m/>
    <m/>
    <s v="2 - FATURADO"/>
    <n v="222"/>
    <x v="1"/>
    <x v="2"/>
    <m/>
  </r>
  <r>
    <x v="840"/>
    <s v="45.162.864/0001-48"/>
    <s v="ND-JUROS RECEBIMENTO"/>
    <s v="298966-1-NDJ1"/>
    <d v="2025-01-21T00:00:00"/>
    <n v="305413"/>
    <m/>
    <m/>
    <n v="2.2799999999999998"/>
    <d v="2025-02-20T00:00:00"/>
    <m/>
    <m/>
    <s v="Nota de Debito Juros"/>
    <n v="2.2799999999999998"/>
    <m/>
    <x v="0"/>
    <m/>
    <m/>
    <m/>
    <s v="2 - FATURADO"/>
    <n v="222"/>
    <x v="1"/>
    <x v="2"/>
    <m/>
  </r>
  <r>
    <x v="840"/>
    <s v="45.162.864/0001-48"/>
    <s v="ND-JUROS RECEBIMENTO"/>
    <s v="299457-1-NDJ1"/>
    <d v="2025-01-21T00:00:00"/>
    <n v="305907"/>
    <m/>
    <m/>
    <n v="2.11"/>
    <d v="2025-02-20T00:00:00"/>
    <m/>
    <m/>
    <s v="Nota de Debito Juros"/>
    <n v="2.11"/>
    <m/>
    <x v="0"/>
    <m/>
    <m/>
    <m/>
    <s v="2 - FATURADO"/>
    <n v="222"/>
    <x v="1"/>
    <x v="2"/>
    <m/>
  </r>
  <r>
    <x v="840"/>
    <s v="45.162.864/0001-48"/>
    <s v="NF SERVICOS DO"/>
    <n v="341279"/>
    <d v="2025-07-08T00:00:00"/>
    <n v="348029"/>
    <d v="2025-07-08T00:00:00"/>
    <m/>
    <n v="322.67"/>
    <d v="2025-08-07T00:00:00"/>
    <s v="E0240875"/>
    <s v="PD024875"/>
    <s v="Serviços de Publicidade Eletrônica"/>
    <n v="307.18"/>
    <m/>
    <x v="0"/>
    <m/>
    <m/>
    <m/>
    <s v="2 - FATURADO"/>
    <n v="54"/>
    <x v="5"/>
    <x v="1"/>
    <m/>
  </r>
  <r>
    <x v="840"/>
    <s v="45.162.864/0001-48"/>
    <s v="NF SERVICOS DO"/>
    <n v="353854"/>
    <d v="2025-09-08T00:00:00"/>
    <n v="360663"/>
    <d v="2025-09-08T00:00:00"/>
    <m/>
    <n v="322.67"/>
    <d v="2025-10-08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840"/>
    <s v="45.162.864/0001-48"/>
    <s v="NF SERVICOS DO"/>
    <n v="354302"/>
    <d v="2025-09-10T00:00:00"/>
    <n v="361112"/>
    <d v="2025-09-10T00:00:00"/>
    <m/>
    <n v="368.76"/>
    <d v="2025-10-10T00:00:00"/>
    <s v="E0240875"/>
    <s v="PD024875"/>
    <s v="Serviços de Publicidade Eletrônica"/>
    <n v="351.06"/>
    <m/>
    <x v="0"/>
    <m/>
    <m/>
    <m/>
    <s v="2 - FATURADO"/>
    <n v="0"/>
    <x v="0"/>
    <x v="1"/>
    <m/>
  </r>
  <r>
    <x v="840"/>
    <s v="45.162.864/0001-48"/>
    <s v="NF SERVICOS DO"/>
    <n v="354860"/>
    <d v="2025-09-10T00:00:00"/>
    <n v="361670"/>
    <d v="2025-09-10T00:00:00"/>
    <m/>
    <n v="322.67"/>
    <d v="2025-10-10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840"/>
    <s v="45.162.864/0001-48"/>
    <s v="NF SERVICOS DO"/>
    <n v="356722"/>
    <d v="2025-09-16T00:00:00"/>
    <n v="363536"/>
    <d v="2025-09-17T00:00:00"/>
    <m/>
    <n v="368.76"/>
    <d v="2025-10-17T00:00:00"/>
    <s v="E0240875"/>
    <s v="PD024875"/>
    <s v="Serviços de Publicidade Eletrônica"/>
    <n v="351.06"/>
    <m/>
    <x v="0"/>
    <m/>
    <m/>
    <m/>
    <s v="2 - FATURADO"/>
    <n v="0"/>
    <x v="0"/>
    <x v="1"/>
    <m/>
  </r>
  <r>
    <x v="840"/>
    <s v="45.162.864/0001-48"/>
    <s v="NF SERVICOS DO"/>
    <n v="358004"/>
    <d v="2025-09-22T00:00:00"/>
    <n v="364819"/>
    <d v="2025-09-23T00:00:00"/>
    <m/>
    <n v="322.67"/>
    <d v="2025-10-23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840"/>
    <s v="45.162.864/0001-48"/>
    <s v="NF SERVICOS DO"/>
    <n v="358547"/>
    <d v="2025-09-25T00:00:00"/>
    <n v="365362"/>
    <d v="2025-09-25T00:00:00"/>
    <m/>
    <n v="322.67"/>
    <d v="2025-10-25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840"/>
    <s v="45.162.864/0001-48"/>
    <s v="NF SERVICOS DO"/>
    <n v="359042"/>
    <d v="2025-09-26T00:00:00"/>
    <n v="365857"/>
    <d v="2025-09-29T00:00:00"/>
    <m/>
    <n v="322.67"/>
    <d v="2025-10-29T00:00:00"/>
    <s v="E0240875"/>
    <s v="PD024875"/>
    <s v="Serviços de Publicidade Eletrônica"/>
    <n v="307.18"/>
    <m/>
    <x v="0"/>
    <m/>
    <m/>
    <m/>
    <s v="2 - FATURADO"/>
    <n v="0"/>
    <x v="0"/>
    <x v="1"/>
    <m/>
  </r>
  <r>
    <x v="841"/>
    <s v="45.167.111/0001-25"/>
    <s v="NF SERVICOS DO"/>
    <n v="358576"/>
    <d v="2025-09-25T00:00:00"/>
    <n v="365391"/>
    <d v="2025-09-25T00:00:00"/>
    <m/>
    <n v="276.57"/>
    <d v="2025-10-25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841"/>
    <s v="45.167.111/0001-25"/>
    <s v="NF SERVICOS DO"/>
    <n v="358996"/>
    <d v="2025-09-26T00:00:00"/>
    <n v="365811"/>
    <d v="2025-09-29T00:00:00"/>
    <m/>
    <n v="322.67"/>
    <d v="2025-10-29T00:00:00"/>
    <s v="E0240932"/>
    <s v="PD024932"/>
    <s v="Serviços de Publicidade Eletrônica"/>
    <n v="307.18"/>
    <m/>
    <x v="0"/>
    <m/>
    <m/>
    <m/>
    <s v="2 - FATURADO"/>
    <n v="0"/>
    <x v="0"/>
    <x v="1"/>
    <m/>
  </r>
  <r>
    <x v="841"/>
    <s v="45.167.111/0001-25"/>
    <s v="NF SERVICOS DO"/>
    <n v="359472"/>
    <d v="2025-09-29T00:00:00"/>
    <n v="366287"/>
    <d v="2025-09-30T00:00:00"/>
    <m/>
    <n v="276.57"/>
    <d v="2025-10-30T00:00:00"/>
    <s v="E0240932"/>
    <s v="PD024932"/>
    <s v="Serviços de Publicidade Eletrônica"/>
    <n v="263.29000000000002"/>
    <m/>
    <x v="0"/>
    <m/>
    <m/>
    <m/>
    <s v="2 - FATURADO"/>
    <n v="0"/>
    <x v="0"/>
    <x v="1"/>
    <m/>
  </r>
  <r>
    <x v="842"/>
    <s v="45.176.005/0001-08"/>
    <s v="NF SERVICOS DO"/>
    <n v="353905"/>
    <d v="2025-09-08T00:00:00"/>
    <n v="360714"/>
    <d v="2025-09-08T00:00:00"/>
    <m/>
    <n v="295.01"/>
    <d v="2025-10-08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842"/>
    <s v="45.176.005/0001-08"/>
    <s v="NF SERVICOS DO"/>
    <n v="355726"/>
    <d v="2025-09-10T00:00:00"/>
    <n v="362536"/>
    <d v="2025-09-11T00:00:00"/>
    <m/>
    <n v="368.76"/>
    <d v="2025-10-11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842"/>
    <s v="45.176.005/0001-08"/>
    <s v="NF SERVICOS"/>
    <n v="193910"/>
    <d v="2025-09-11T00:00:00"/>
    <n v="2025544"/>
    <d v="2025-09-11T00:00:00"/>
    <d v="2025-08-01T00:00:00"/>
    <n v="100083.85"/>
    <d v="2025-10-11T00:00:00"/>
    <s v="E0230698"/>
    <s v="PD023698"/>
    <s v="PREFEITURA CADASTRO"/>
    <n v="95279.83"/>
    <d v="2025-08-01T00:00:00"/>
    <x v="0"/>
    <s v="D.L. 0182/2023 CONTR0918/2023"/>
    <s v="15.572/2023"/>
    <s v="359.00009630/2023-85  APPS/ITO"/>
    <s v="2 - FATURADO"/>
    <n v="0"/>
    <x v="0"/>
    <x v="0"/>
    <m/>
  </r>
  <r>
    <x v="842"/>
    <s v="45.176.005/0001-08"/>
    <s v="NF SERVICOS DO"/>
    <n v="355834"/>
    <d v="2025-09-11T00:00:00"/>
    <n v="362647"/>
    <d v="2025-09-12T00:00:00"/>
    <m/>
    <n v="295.01"/>
    <d v="2025-10-12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842"/>
    <s v="45.176.005/0001-08"/>
    <s v="NF SERVICOS DO"/>
    <n v="355985"/>
    <d v="2025-09-11T00:00:00"/>
    <n v="362798"/>
    <d v="2025-09-12T00:00:00"/>
    <m/>
    <n v="295.01"/>
    <d v="2025-10-12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842"/>
    <s v="45.176.005/0001-08"/>
    <s v="NF SERVICOS DO"/>
    <n v="356850"/>
    <d v="2025-09-16T00:00:00"/>
    <n v="363663"/>
    <d v="2025-09-17T00:00:00"/>
    <m/>
    <n v="368.76"/>
    <d v="2025-10-17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842"/>
    <s v="45.176.005/0001-08"/>
    <s v="NF SERVICOS DO"/>
    <n v="357926"/>
    <d v="2025-09-22T00:00:00"/>
    <n v="364741"/>
    <d v="2025-09-23T00:00:00"/>
    <m/>
    <n v="368.76"/>
    <d v="2025-10-23T00:00:00"/>
    <s v="E0231008"/>
    <s v="PD023989"/>
    <s v="Serviços de Publicidade Eletrônica"/>
    <n v="351.06"/>
    <m/>
    <x v="0"/>
    <m/>
    <m/>
    <m/>
    <s v="2 - FATURADO"/>
    <n v="0"/>
    <x v="0"/>
    <x v="1"/>
    <m/>
  </r>
  <r>
    <x v="842"/>
    <s v="45.176.005/0001-08"/>
    <s v="NF SERVICOS DO"/>
    <n v="357962"/>
    <d v="2025-09-22T00:00:00"/>
    <n v="364777"/>
    <d v="2025-09-23T00:00:00"/>
    <m/>
    <n v="295.01"/>
    <d v="2025-10-23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842"/>
    <s v="45.176.005/0001-08"/>
    <s v="NF SERVICOS DO"/>
    <n v="358472"/>
    <d v="2025-09-25T00:00:00"/>
    <n v="365287"/>
    <d v="2025-09-25T00:00:00"/>
    <m/>
    <n v="442.51"/>
    <d v="2025-10-25T00:00:00"/>
    <s v="E0231008"/>
    <s v="PD023989"/>
    <s v="Serviços de Publicidade Eletrônica"/>
    <n v="421.27"/>
    <m/>
    <x v="0"/>
    <m/>
    <m/>
    <m/>
    <s v="2 - FATURADO"/>
    <n v="0"/>
    <x v="0"/>
    <x v="1"/>
    <m/>
  </r>
  <r>
    <x v="842"/>
    <s v="45.176.005/0001-08"/>
    <s v="NF SERVICOS DO"/>
    <n v="359126"/>
    <d v="2025-09-26T00:00:00"/>
    <n v="365941"/>
    <d v="2025-09-29T00:00:00"/>
    <m/>
    <n v="221.26"/>
    <d v="2025-10-29T00:00:00"/>
    <m/>
    <m/>
    <s v="Serviços de Publicidade Eletrônica"/>
    <n v="210.64"/>
    <m/>
    <x v="0"/>
    <m/>
    <m/>
    <m/>
    <s v="2 - FATURADO"/>
    <n v="0"/>
    <x v="0"/>
    <x v="1"/>
    <m/>
  </r>
  <r>
    <x v="842"/>
    <s v="45.176.005/0001-08"/>
    <s v="NF SERVICOS DO"/>
    <n v="359127"/>
    <d v="2025-09-26T00:00:00"/>
    <n v="365942"/>
    <d v="2025-09-29T00:00:00"/>
    <m/>
    <n v="295.01"/>
    <d v="2025-10-29T00:00:00"/>
    <m/>
    <m/>
    <s v="Serviços de Publicidade Eletrônica"/>
    <n v="280.85000000000002"/>
    <m/>
    <x v="0"/>
    <m/>
    <m/>
    <m/>
    <s v="2 - FATURADO"/>
    <n v="0"/>
    <x v="0"/>
    <x v="1"/>
    <m/>
  </r>
  <r>
    <x v="842"/>
    <s v="45.176.005/0001-08"/>
    <s v="NF SERVICOS DO"/>
    <n v="359298"/>
    <d v="2025-09-29T00:00:00"/>
    <n v="366113"/>
    <d v="2025-09-30T00:00:00"/>
    <m/>
    <n v="295.01"/>
    <d v="2025-10-30T00:00:00"/>
    <s v="E0231008"/>
    <s v="PD023989"/>
    <s v="Serviços de Publicidade Eletrônica"/>
    <n v="280.85000000000002"/>
    <m/>
    <x v="0"/>
    <m/>
    <m/>
    <m/>
    <s v="2 - FATURADO"/>
    <n v="0"/>
    <x v="0"/>
    <x v="1"/>
    <m/>
  </r>
  <r>
    <x v="843"/>
    <s v="45.176.153/0001-22"/>
    <s v="NF SERVICOS KIT"/>
    <n v="37414"/>
    <d v="2021-11-26T00:00:00"/>
    <n v="41670"/>
    <d v="2021-11-26T00:00:00"/>
    <m/>
    <n v="112.5"/>
    <d v="2021-12-26T00:00:00"/>
    <m/>
    <m/>
    <s v="Certificado e-CPF A3 (renovação) - 36 meses Gov"/>
    <n v="112.5"/>
    <m/>
    <x v="0"/>
    <m/>
    <m/>
    <m/>
    <s v="2 - FATURADO"/>
    <n v="1374"/>
    <x v="3"/>
    <x v="1"/>
    <m/>
  </r>
  <r>
    <x v="844"/>
    <s v="45.189.305/0001-21"/>
    <s v="ND-POUPATEMPO 4.0"/>
    <n v="6864"/>
    <d v="2025-09-03T00:00:00"/>
    <s v="PPT00588"/>
    <s v="PPT00588"/>
    <d v="2025-09-01T00:00:00"/>
    <n v="18934.849999999999"/>
    <d v="2025-10-03T00:00:00"/>
    <s v="PPT00588"/>
    <s v="PP00588"/>
    <s v="IMPLANTACAO E OPERACAO DO POUPATEMPO CACAPAVA"/>
    <n v="18934.849999999999"/>
    <d v="2025-09-01T00:00:00"/>
    <x v="0"/>
    <m/>
    <s v="PD-PRC-2021/01959"/>
    <m/>
    <s v="2 - FATURADO"/>
    <n v="0"/>
    <x v="0"/>
    <x v="12"/>
    <m/>
  </r>
  <r>
    <x v="844"/>
    <s v="45.189.305/0001-21"/>
    <s v="NF SERVICOS"/>
    <n v="193872"/>
    <d v="2025-09-11T00:00:00"/>
    <n v="2025506"/>
    <d v="2025-09-11T00:00:00"/>
    <d v="2025-08-01T00:00:00"/>
    <n v="12098.17"/>
    <d v="2025-10-11T00:00:00"/>
    <s v="E0210732"/>
    <s v="PD021732"/>
    <s v="PREFEITURA CADASTRO"/>
    <n v="11517.46"/>
    <d v="2025-08-01T00:00:00"/>
    <x v="0"/>
    <s v="A.F 1760/2024"/>
    <s v="nº 4452/2021"/>
    <s v="78619/01 PD-PRC-2022/00066 359.00007457/2024-61 - APPS/ITO"/>
    <s v="2 - FATURADO"/>
    <n v="0"/>
    <x v="0"/>
    <x v="0"/>
    <m/>
  </r>
  <r>
    <x v="845"/>
    <s v="45.190.824/0001-00"/>
    <s v="ND-JUROS RECEBIMENTO"/>
    <s v="290203-1-NDJ1"/>
    <d v="2024-11-08T00:00:00"/>
    <n v="296553"/>
    <m/>
    <m/>
    <n v="0.28999999999999998"/>
    <d v="2024-12-08T00:00:00"/>
    <m/>
    <m/>
    <s v="Nota de Debito Juros"/>
    <n v="0.28999999999999998"/>
    <m/>
    <x v="0"/>
    <m/>
    <m/>
    <m/>
    <s v="2 - FATURADO"/>
    <n v="296"/>
    <x v="1"/>
    <x v="2"/>
    <m/>
  </r>
  <r>
    <x v="845"/>
    <s v="45.190.824/0001-00"/>
    <s v="ND-JUROS RECEBIMENTO"/>
    <s v="290792-1-NDJ1"/>
    <d v="2024-11-08T00:00:00"/>
    <n v="297142"/>
    <m/>
    <m/>
    <n v="0.73"/>
    <d v="2024-12-08T00:00:00"/>
    <m/>
    <m/>
    <s v="Nota de Debito Juros"/>
    <n v="0.73"/>
    <m/>
    <x v="0"/>
    <m/>
    <m/>
    <m/>
    <s v="2 - FATURADO"/>
    <n v="296"/>
    <x v="1"/>
    <x v="2"/>
    <m/>
  </r>
  <r>
    <x v="845"/>
    <s v="45.190.824/0001-00"/>
    <s v="NF SERVICOS DO"/>
    <n v="353627"/>
    <d v="2025-09-08T00:00:00"/>
    <n v="360436"/>
    <d v="2025-09-08T00:00:00"/>
    <m/>
    <n v="276.57"/>
    <d v="2025-10-0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845"/>
    <s v="45.190.824/0001-00"/>
    <s v="NF SERVICOS DO"/>
    <n v="353632"/>
    <d v="2025-09-08T00:00:00"/>
    <n v="360441"/>
    <d v="2025-09-08T00:00:00"/>
    <m/>
    <n v="368.76"/>
    <d v="2025-10-08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845"/>
    <s v="45.190.824/0001-00"/>
    <s v="NF SERVICOS DO"/>
    <n v="353646"/>
    <d v="2025-09-08T00:00:00"/>
    <n v="360455"/>
    <d v="2025-09-08T00:00:00"/>
    <m/>
    <n v="184.38"/>
    <d v="2025-10-08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845"/>
    <s v="45.190.824/0001-00"/>
    <s v="NF SERVICOS DO"/>
    <n v="353752"/>
    <d v="2025-09-08T00:00:00"/>
    <n v="360561"/>
    <d v="2025-09-08T00:00:00"/>
    <m/>
    <n v="276.57"/>
    <d v="2025-10-0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845"/>
    <s v="45.190.824/0001-00"/>
    <s v="NF SERVICOS DO"/>
    <n v="353860"/>
    <d v="2025-09-08T00:00:00"/>
    <n v="360669"/>
    <d v="2025-09-08T00:00:00"/>
    <m/>
    <n v="276.57"/>
    <d v="2025-10-08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845"/>
    <s v="45.190.824/0001-00"/>
    <s v="NF SERVICOS DO"/>
    <n v="354844"/>
    <d v="2025-09-10T00:00:00"/>
    <n v="361654"/>
    <d v="2025-09-10T00:00:00"/>
    <m/>
    <n v="184.38"/>
    <d v="2025-10-10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845"/>
    <s v="45.190.824/0001-00"/>
    <s v="NF SERVICOS DO"/>
    <n v="354855"/>
    <d v="2025-09-10T00:00:00"/>
    <n v="361665"/>
    <d v="2025-09-10T00:00:00"/>
    <m/>
    <n v="368.76"/>
    <d v="2025-10-10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845"/>
    <s v="45.190.824/0001-00"/>
    <s v="NF SERVICOS DO"/>
    <n v="354858"/>
    <d v="2025-09-10T00:00:00"/>
    <n v="361668"/>
    <d v="2025-09-10T00:00:00"/>
    <m/>
    <n v="368.76"/>
    <d v="2025-10-10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845"/>
    <s v="45.190.824/0001-00"/>
    <s v="NF SERVICOS DO"/>
    <n v="354911"/>
    <d v="2025-09-10T00:00:00"/>
    <n v="361721"/>
    <d v="2025-09-10T00:00:00"/>
    <m/>
    <n v="322.67"/>
    <d v="2025-10-10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845"/>
    <s v="45.190.824/0001-00"/>
    <s v="NF SERVICOS DO"/>
    <n v="357215"/>
    <d v="2025-09-18T00:00:00"/>
    <n v="364028"/>
    <d v="2025-09-19T00:00:00"/>
    <m/>
    <n v="276.57"/>
    <d v="2025-10-19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845"/>
    <s v="45.190.824/0001-00"/>
    <s v="NF SERVICOS DO"/>
    <n v="357836"/>
    <d v="2025-09-22T00:00:00"/>
    <n v="364651"/>
    <d v="2025-09-23T00:00:00"/>
    <m/>
    <n v="276.57"/>
    <d v="2025-10-23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845"/>
    <s v="45.190.824/0001-00"/>
    <s v="NF SERVICOS DO"/>
    <n v="357909"/>
    <d v="2025-09-22T00:00:00"/>
    <n v="364724"/>
    <d v="2025-09-23T00:00:00"/>
    <m/>
    <n v="184.38"/>
    <d v="2025-10-23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845"/>
    <s v="45.190.824/0001-00"/>
    <s v="NF SERVICOS DO"/>
    <n v="357944"/>
    <d v="2025-09-22T00:00:00"/>
    <n v="364759"/>
    <d v="2025-09-23T00:00:00"/>
    <m/>
    <n v="184.38"/>
    <d v="2025-10-23T00:00:00"/>
    <s v="E0240892"/>
    <s v="PD024892"/>
    <s v="Serviços de Publicidade Eletrônica"/>
    <n v="175.53"/>
    <m/>
    <x v="0"/>
    <m/>
    <m/>
    <m/>
    <s v="2 - FATURADO"/>
    <n v="0"/>
    <x v="0"/>
    <x v="1"/>
    <m/>
  </r>
  <r>
    <x v="845"/>
    <s v="45.190.824/0001-00"/>
    <s v="NF SERVICOS DO"/>
    <n v="358054"/>
    <d v="2025-09-22T00:00:00"/>
    <n v="364869"/>
    <d v="2025-09-23T00:00:00"/>
    <m/>
    <n v="322.67"/>
    <d v="2025-10-23T00:00:00"/>
    <s v="E0240892"/>
    <s v="PD024892"/>
    <s v="Serviços de Publicidade Eletrônica"/>
    <n v="307.18"/>
    <m/>
    <x v="0"/>
    <m/>
    <m/>
    <m/>
    <s v="2 - FATURADO"/>
    <n v="0"/>
    <x v="0"/>
    <x v="1"/>
    <m/>
  </r>
  <r>
    <x v="845"/>
    <s v="45.190.824/0001-00"/>
    <s v="NF SERVICOS DO"/>
    <n v="358060"/>
    <d v="2025-09-22T00:00:00"/>
    <n v="364875"/>
    <d v="2025-09-23T00:00:00"/>
    <m/>
    <n v="276.57"/>
    <d v="2025-10-23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845"/>
    <s v="45.190.824/0001-00"/>
    <s v="NF SERVICOS DO"/>
    <n v="358106"/>
    <d v="2025-09-22T00:00:00"/>
    <n v="364921"/>
    <d v="2025-09-23T00:00:00"/>
    <m/>
    <n v="276.57"/>
    <d v="2025-10-23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845"/>
    <s v="45.190.824/0001-00"/>
    <s v="NF SERVICOS DO"/>
    <n v="358450"/>
    <d v="2025-09-25T00:00:00"/>
    <n v="365265"/>
    <d v="2025-09-25T00:00:00"/>
    <m/>
    <n v="368.76"/>
    <d v="2025-10-25T00:00:00"/>
    <s v="E0240892"/>
    <s v="PD024892"/>
    <s v="Serviços de Publicidade Eletrônica"/>
    <n v="351.06"/>
    <m/>
    <x v="0"/>
    <m/>
    <m/>
    <m/>
    <s v="2 - FATURADO"/>
    <n v="0"/>
    <x v="0"/>
    <x v="1"/>
    <m/>
  </r>
  <r>
    <x v="845"/>
    <s v="45.190.824/0001-00"/>
    <s v="NF SERVICOS DO"/>
    <n v="359542"/>
    <d v="2025-09-29T00:00:00"/>
    <n v="366357"/>
    <d v="2025-09-30T00:00:00"/>
    <m/>
    <n v="276.57"/>
    <d v="2025-10-30T00:00:00"/>
    <s v="E0240892"/>
    <s v="PD024892"/>
    <s v="Serviços de Publicidade Eletrônica"/>
    <n v="263.29000000000002"/>
    <m/>
    <x v="0"/>
    <m/>
    <m/>
    <m/>
    <s v="2 - FATURADO"/>
    <n v="0"/>
    <x v="0"/>
    <x v="1"/>
    <m/>
  </r>
  <r>
    <x v="846"/>
    <s v="45.192.275/0001-02"/>
    <s v="ND-POUPATEMPO 4.0"/>
    <n v="1915"/>
    <d v="2023-05-09T00:00:00"/>
    <s v="PPT00700"/>
    <s v="PPT00700"/>
    <d v="2023-05-01T00:00:00"/>
    <n v="19005.7"/>
    <d v="2024-10-27T00:00:00"/>
    <s v="PPT00700"/>
    <s v="PP00700"/>
    <s v="IMPLANTACAO E OPERACAO DO POUPATEMPO CACHOEIRA PAULISTA"/>
    <n v="19941.810000000001"/>
    <d v="2023-05-01T00:00:00"/>
    <x v="6"/>
    <m/>
    <s v="PD-PRC-2022/02453"/>
    <m/>
    <s v="2 - FATURADO"/>
    <n v="338"/>
    <x v="1"/>
    <x v="12"/>
    <m/>
  </r>
  <r>
    <x v="846"/>
    <s v="45.192.275/0001-02"/>
    <s v="ND-POUPATEMPO 4.0"/>
    <n v="2608"/>
    <d v="2023-09-01T00:00:00"/>
    <s v="PPT00700"/>
    <s v="PPT00700"/>
    <d v="2023-09-01T00:00:00"/>
    <n v="19005.7"/>
    <d v="2023-10-01T00:00:00"/>
    <s v="PPT00700"/>
    <s v="PP00700"/>
    <s v="IMPLANTACAO E OPERACAO DO POUPATEMPO CACHOEIRA PAULISTA"/>
    <n v="19005.7"/>
    <d v="2023-09-01T00:00:00"/>
    <x v="6"/>
    <m/>
    <s v="PD-PRC-2022/02453"/>
    <m/>
    <s v="2 - FATURADO"/>
    <n v="730"/>
    <x v="3"/>
    <x v="12"/>
    <m/>
  </r>
  <r>
    <x v="846"/>
    <s v="45.192.275/0001-02"/>
    <s v="ND-POUPATEMPO 4.0"/>
    <n v="2808"/>
    <d v="2023-10-16T00:00:00"/>
    <s v="PPT00700"/>
    <s v="PPT00700"/>
    <d v="2023-10-01T00:00:00"/>
    <n v="1857.84"/>
    <d v="2023-11-15T00:00:00"/>
    <s v="PPT00700"/>
    <s v="PP00700"/>
    <s v="IMPLANTACAO E OPERACAO DO POUPATEMPO CACHOEIRA PAULISTA"/>
    <n v="89.18"/>
    <d v="2023-10-01T00:00:00"/>
    <x v="6"/>
    <m/>
    <s v="PD-PRC-2022/02453"/>
    <m/>
    <s v="2 - FATURADO"/>
    <n v="685"/>
    <x v="3"/>
    <x v="12"/>
    <m/>
  </r>
  <r>
    <x v="846"/>
    <s v="45.192.275/0001-02"/>
    <s v="ND-POUPATEMPO 4.0"/>
    <n v="3247"/>
    <d v="2024-01-05T00:00:00"/>
    <s v="PPT00700"/>
    <s v="PPT00700"/>
    <d v="2024-01-01T00:00:00"/>
    <n v="19638.59"/>
    <d v="2024-02-04T00:00:00"/>
    <s v="PPT00700"/>
    <s v="PP00700"/>
    <s v="IMPLANTACAO E OPERACAO DO POUPATEMPO CACHOEIRA PAULISTA"/>
    <n v="942.65"/>
    <d v="2024-01-01T00:00:00"/>
    <x v="6"/>
    <m/>
    <s v="PD-PRC-2022/02453"/>
    <m/>
    <s v="2 - FATURADO"/>
    <n v="604"/>
    <x v="3"/>
    <x v="12"/>
    <m/>
  </r>
  <r>
    <x v="846"/>
    <s v="45.192.275/0001-02"/>
    <s v="ND-POUPATEMPO 4.0"/>
    <n v="3678"/>
    <d v="2024-04-05T00:00:00"/>
    <s v="PPT00700"/>
    <s v="PPT00700"/>
    <d v="2024-04-01T00:00:00"/>
    <n v="19638.59"/>
    <d v="2024-05-05T00:00:00"/>
    <s v="PPT00700"/>
    <s v="PP00700"/>
    <s v="IMPLANTACAO E OPERACAO DO POUPATEMPO CACHOEIRA PAULISTA"/>
    <n v="10799.15"/>
    <d v="2024-04-01T00:00:00"/>
    <x v="6"/>
    <m/>
    <s v="PD-PRC-2022/02453"/>
    <m/>
    <s v="2 - FATURADO"/>
    <n v="513"/>
    <x v="3"/>
    <x v="12"/>
    <m/>
  </r>
  <r>
    <x v="846"/>
    <s v="45.192.275/0001-02"/>
    <s v="ND-POUPATEMPO 4.0"/>
    <n v="4080"/>
    <d v="2024-06-05T00:00:00"/>
    <s v="PPT00700"/>
    <s v="PPT00700"/>
    <d v="2024-06-01T00:00:00"/>
    <n v="19638.59"/>
    <d v="2024-07-05T00:00:00"/>
    <s v="PPT00700"/>
    <s v="PP00700"/>
    <s v="IMPLANTACAO E OPERACAO DO POUPATEMPO CACHOEIRA PAULISTA"/>
    <n v="19638.59"/>
    <d v="2024-06-01T00:00:00"/>
    <x v="6"/>
    <m/>
    <s v="PD-PRC-2022/02453"/>
    <m/>
    <s v="2 - FATURADO"/>
    <n v="452"/>
    <x v="3"/>
    <x v="12"/>
    <m/>
  </r>
  <r>
    <x v="846"/>
    <s v="45.192.275/0001-02"/>
    <s v="ND-POUPATEMPO 4.0"/>
    <n v="4351"/>
    <d v="2024-07-03T00:00:00"/>
    <s v="PPT00700"/>
    <s v="PPT00700"/>
    <d v="2024-07-01T00:00:00"/>
    <n v="19638.59"/>
    <d v="2024-08-02T00:00:00"/>
    <s v="PPT00700"/>
    <s v="PP00700"/>
    <s v="IMPLANTACAO E OPERACAO DO POUPATEMPO CACHOEIRA PAULISTA"/>
    <n v="19638.59"/>
    <d v="2024-07-01T00:00:00"/>
    <x v="6"/>
    <m/>
    <s v="PD-PRC-2022/02453"/>
    <m/>
    <s v="2 - FATURADO"/>
    <n v="424"/>
    <x v="3"/>
    <x v="12"/>
    <m/>
  </r>
  <r>
    <x v="846"/>
    <s v="45.192.275/0001-02"/>
    <s v="ND-POUPATEMPO 4.0"/>
    <n v="4484"/>
    <d v="2024-08-05T00:00:00"/>
    <s v="PPT00700"/>
    <s v="PPT00700"/>
    <d v="2024-08-01T00:00:00"/>
    <n v="19638.59"/>
    <d v="2024-09-04T00:00:00"/>
    <s v="PPT00700"/>
    <s v="PP00700"/>
    <s v="IMPLANTACAO E OPERACAO DO POUPATEMPO CACHOEIRA PAULISTA"/>
    <n v="19638.59"/>
    <d v="2024-08-01T00:00:00"/>
    <x v="6"/>
    <m/>
    <s v="PD-PRC-2022/02453"/>
    <m/>
    <s v="2 - FATURADO"/>
    <n v="391"/>
    <x v="3"/>
    <x v="12"/>
    <m/>
  </r>
  <r>
    <x v="846"/>
    <s v="45.192.275/0001-02"/>
    <s v="ND-POUPATEMPO 4.0"/>
    <n v="4644"/>
    <d v="2024-09-04T00:00:00"/>
    <s v="PPT00700"/>
    <s v="PPT00700"/>
    <d v="2024-09-01T00:00:00"/>
    <n v="19638.59"/>
    <d v="2024-10-04T00:00:00"/>
    <s v="PPT00700"/>
    <s v="PP00700"/>
    <s v="IMPLANTACAO E OPERACAO DO POUPATEMPO CACHOEIRA PAULISTA"/>
    <n v="19638.59"/>
    <d v="2024-09-01T00:00:00"/>
    <x v="6"/>
    <m/>
    <s v="PD-PRC-2022/02453"/>
    <m/>
    <s v="2 - FATURADO"/>
    <n v="361"/>
    <x v="1"/>
    <x v="12"/>
    <m/>
  </r>
  <r>
    <x v="846"/>
    <s v="45.192.275/0001-02"/>
    <s v="ND-POUPATEMPO 4.0"/>
    <n v="4763"/>
    <d v="2024-09-23T00:00:00"/>
    <s v="PPT00700"/>
    <s v="PPT00700"/>
    <d v="2024-09-01T00:00:00"/>
    <n v="1353.16"/>
    <d v="2024-10-23T00:00:00"/>
    <s v="PPT00700"/>
    <s v="PP00700"/>
    <s v="IMPLANTACAO E OPERACAO DO POUPATEMPO CACHOEIRA PAULISTA"/>
    <n v="1353.16"/>
    <d v="2024-09-01T00:00:00"/>
    <x v="6"/>
    <m/>
    <s v="PD-PRC-2022/02453"/>
    <m/>
    <s v="2 - FATURADO"/>
    <n v="342"/>
    <x v="1"/>
    <x v="12"/>
    <m/>
  </r>
  <r>
    <x v="846"/>
    <s v="45.192.275/0001-02"/>
    <s v="ND-POUPATEMPO 4.0"/>
    <n v="4932"/>
    <d v="2024-10-03T00:00:00"/>
    <s v="PPT00700"/>
    <s v="PPT00700"/>
    <d v="2024-10-01T00:00:00"/>
    <n v="20337.72"/>
    <d v="2024-11-02T00:00:00"/>
    <s v="PPT00700"/>
    <s v="PP00700"/>
    <s v="IMPLANTACAO E OPERACAO DO POUPATEMPO CACHOEIRA PAULISTA"/>
    <n v="20337.72"/>
    <d v="2024-10-01T00:00:00"/>
    <x v="6"/>
    <m/>
    <s v="PD-PRC-2022/02453"/>
    <m/>
    <s v="2 - FATURADO"/>
    <n v="332"/>
    <x v="1"/>
    <x v="12"/>
    <m/>
  </r>
  <r>
    <x v="846"/>
    <s v="45.192.275/0001-02"/>
    <s v="ND-POUPATEMPO 4.0"/>
    <n v="5051"/>
    <d v="2024-11-05T00:00:00"/>
    <s v="PPT00700"/>
    <s v="PPT00700"/>
    <d v="2024-11-01T00:00:00"/>
    <n v="20337.72"/>
    <d v="2024-12-05T00:00:00"/>
    <s v="PPT00700"/>
    <s v="PP00700"/>
    <s v="IMPLANTACAO E OPERACAO DO POUPATEMPO CACHOEIRA PAULISTA"/>
    <n v="20337.72"/>
    <d v="2024-11-01T00:00:00"/>
    <x v="6"/>
    <m/>
    <s v="PD-PRC-2022/02453"/>
    <m/>
    <s v="2 - FATURADO"/>
    <n v="299"/>
    <x v="1"/>
    <x v="12"/>
    <m/>
  </r>
  <r>
    <x v="846"/>
    <s v="45.192.275/0001-02"/>
    <s v="ND-POUPATEMPO 4.0"/>
    <n v="5330"/>
    <d v="2024-12-04T00:00:00"/>
    <s v="PPT00700"/>
    <s v="PPT00700"/>
    <d v="2024-12-01T00:00:00"/>
    <n v="20337.72"/>
    <d v="2025-01-03T00:00:00"/>
    <s v="PPT00700"/>
    <s v="PP00700"/>
    <s v="IMPLANTACAO E OPERACAO DO POUPATEMPO CACHOEIRA PAULISTA"/>
    <n v="20337.72"/>
    <d v="2024-12-01T00:00:00"/>
    <x v="6"/>
    <m/>
    <s v="PD-PRC-2022/02453"/>
    <m/>
    <s v="2 - FATURADO"/>
    <n v="270"/>
    <x v="1"/>
    <x v="12"/>
    <m/>
  </r>
  <r>
    <x v="846"/>
    <s v="45.192.275/0001-02"/>
    <s v="NF SERVICOS DO"/>
    <n v="306564"/>
    <d v="2025-01-31T00:00:00"/>
    <n v="313149"/>
    <d v="2025-02-06T00:00:00"/>
    <m/>
    <n v="6914.25"/>
    <d v="2025-03-08T00:00:00"/>
    <s v="E0230965"/>
    <s v="PD023965"/>
    <s v="Serviços de Publicidade Eletrônica"/>
    <n v="6582.37"/>
    <m/>
    <x v="6"/>
    <m/>
    <m/>
    <m/>
    <s v="2 - FATURADO"/>
    <n v="206"/>
    <x v="1"/>
    <x v="1"/>
    <m/>
  </r>
  <r>
    <x v="846"/>
    <s v="45.192.275/0001-02"/>
    <s v="ND-POUPATEMPO 4.0"/>
    <n v="5653"/>
    <d v="2025-02-05T00:00:00"/>
    <s v="PPT00700"/>
    <s v="PPT00700"/>
    <d v="2025-02-01T00:00:00"/>
    <n v="20337.72"/>
    <d v="2025-03-07T00:00:00"/>
    <s v="PPT00700"/>
    <s v="PP00700"/>
    <s v="IMPLANTACAO E OPERACAO DO POUPATEMPO CACHOEIRA PAULISTA"/>
    <n v="20337.72"/>
    <d v="2025-02-01T00:00:00"/>
    <x v="6"/>
    <m/>
    <s v="PD-PRC-2022/02453"/>
    <m/>
    <s v="2 - FATURADO"/>
    <n v="207"/>
    <x v="1"/>
    <x v="12"/>
    <m/>
  </r>
  <r>
    <x v="846"/>
    <s v="45.192.275/0001-02"/>
    <s v="NF SERVICOS"/>
    <n v="179493"/>
    <d v="2025-02-12T00:00:00"/>
    <n v="1921381"/>
    <d v="2025-02-12T00:00:00"/>
    <d v="2025-01-01T00:00:00"/>
    <n v="644.4"/>
    <d v="2025-03-14T00:00:00"/>
    <s v="E0240620"/>
    <s v="PD024620"/>
    <s v="PREFEITURAS CADASTRO"/>
    <n v="613.47"/>
    <d v="2025-01-01T00:00:00"/>
    <x v="6"/>
    <d v="2024-02-01T00:00:00"/>
    <m/>
    <s v="359.00003077/2024-58-ITO/APPS"/>
    <s v="2 - FATURADO"/>
    <n v="200"/>
    <x v="1"/>
    <x v="0"/>
    <m/>
  </r>
  <r>
    <x v="846"/>
    <s v="45.192.275/0001-02"/>
    <s v="NF SERVICOS DO"/>
    <n v="312658"/>
    <d v="2025-02-21T00:00:00"/>
    <n v="319276"/>
    <d v="2025-02-24T00:00:00"/>
    <m/>
    <n v="663.77"/>
    <d v="2025-03-26T00:00:00"/>
    <s v="E0230965"/>
    <s v="PD023965"/>
    <s v="Serviços de Publicidade Eletrônica"/>
    <n v="631.91"/>
    <m/>
    <x v="6"/>
    <m/>
    <m/>
    <m/>
    <s v="2 - FATURADO"/>
    <n v="188"/>
    <x v="1"/>
    <x v="1"/>
    <m/>
  </r>
  <r>
    <x v="846"/>
    <s v="45.192.275/0001-02"/>
    <s v="NF SERVICOS DO"/>
    <n v="312955"/>
    <d v="2025-02-24T00:00:00"/>
    <n v="319574"/>
    <d v="2025-02-25T00:00:00"/>
    <m/>
    <n v="885.02"/>
    <d v="2025-03-27T00:00:00"/>
    <s v="E0230965"/>
    <s v="PD023965"/>
    <s v="Serviços de Publicidade Eletrônica"/>
    <n v="842.54"/>
    <m/>
    <x v="6"/>
    <m/>
    <m/>
    <m/>
    <s v="2 - FATURADO"/>
    <n v="187"/>
    <x v="1"/>
    <x v="1"/>
    <m/>
  </r>
  <r>
    <x v="846"/>
    <s v="45.192.275/0001-02"/>
    <s v="NF SERVICOS DO"/>
    <n v="312956"/>
    <d v="2025-02-24T00:00:00"/>
    <n v="319575"/>
    <d v="2025-02-25T00:00:00"/>
    <m/>
    <n v="2323.19"/>
    <d v="2025-03-27T00:00:00"/>
    <s v="E0230965"/>
    <s v="PD023965"/>
    <s v="Serviços de Publicidade Eletrônica"/>
    <n v="2211.6799999999998"/>
    <m/>
    <x v="6"/>
    <m/>
    <m/>
    <m/>
    <s v="2 - FATURADO"/>
    <n v="187"/>
    <x v="1"/>
    <x v="1"/>
    <m/>
  </r>
  <r>
    <x v="846"/>
    <s v="45.192.275/0001-02"/>
    <s v="NF SERVICOS DO"/>
    <n v="313417"/>
    <d v="2025-02-25T00:00:00"/>
    <n v="320040"/>
    <d v="2025-02-26T00:00:00"/>
    <m/>
    <n v="2157.25"/>
    <d v="2025-03-28T00:00:00"/>
    <s v="E0230965"/>
    <s v="PD023965"/>
    <s v="Serviços de Publicidade Eletrônica"/>
    <n v="2053.6999999999998"/>
    <m/>
    <x v="6"/>
    <m/>
    <m/>
    <m/>
    <s v="2 - FATURADO"/>
    <n v="186"/>
    <x v="1"/>
    <x v="1"/>
    <m/>
  </r>
  <r>
    <x v="846"/>
    <s v="45.192.275/0001-02"/>
    <s v="NF SERVICOS DO"/>
    <n v="314499"/>
    <d v="2025-03-05T00:00:00"/>
    <n v="321136"/>
    <d v="2025-03-13T00:00:00"/>
    <m/>
    <n v="442.51"/>
    <d v="2025-04-12T00:00:00"/>
    <s v="E0230965"/>
    <s v="PD023965"/>
    <s v="Serviços de Publicidade Eletrônica"/>
    <n v="421.27"/>
    <m/>
    <x v="0"/>
    <m/>
    <m/>
    <m/>
    <s v="2 - FATURADO"/>
    <n v="171"/>
    <x v="4"/>
    <x v="1"/>
    <m/>
  </r>
  <r>
    <x v="846"/>
    <s v="45.192.275/0001-02"/>
    <s v="NF SERVICOS DO"/>
    <n v="314500"/>
    <d v="2025-03-05T00:00:00"/>
    <n v="32113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171"/>
    <x v="4"/>
    <x v="1"/>
    <m/>
  </r>
  <r>
    <x v="846"/>
    <s v="45.192.275/0001-02"/>
    <s v="ND-POUPATEMPO 4.0"/>
    <n v="5723"/>
    <d v="2025-03-11T00:00:00"/>
    <s v="PPT00700"/>
    <s v="PPT00700"/>
    <d v="2025-03-01T00:00:00"/>
    <n v="20337.72"/>
    <d v="2025-04-10T00:00:00"/>
    <s v="PPT00700"/>
    <s v="PP00700"/>
    <s v="IMPLANTACAO E OPERACAO DO POUPATEMPO CACHOEIRA PAULISTA"/>
    <n v="20337.72"/>
    <d v="2025-03-01T00:00:00"/>
    <x v="0"/>
    <m/>
    <s v="PD-PRC-2022/02453"/>
    <m/>
    <s v="2 - FATURADO"/>
    <n v="173"/>
    <x v="4"/>
    <x v="12"/>
    <m/>
  </r>
  <r>
    <x v="846"/>
    <s v="45.192.275/0001-02"/>
    <s v="NF SERVICOS DO"/>
    <n v="315340"/>
    <d v="2025-03-13T00:00:00"/>
    <n v="321977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171"/>
    <x v="4"/>
    <x v="1"/>
    <m/>
  </r>
  <r>
    <x v="846"/>
    <s v="45.192.275/0001-02"/>
    <s v="NF SERVICOS DO"/>
    <n v="315640"/>
    <d v="2025-03-13T00:00:00"/>
    <n v="322278"/>
    <d v="2025-03-13T00:00:00"/>
    <m/>
    <n v="719.08"/>
    <d v="2025-04-12T00:00:00"/>
    <s v="E0230965"/>
    <s v="PD023965"/>
    <s v="Serviços de Publicidade Eletrônica"/>
    <n v="684.56"/>
    <m/>
    <x v="0"/>
    <m/>
    <m/>
    <m/>
    <s v="2 - FATURADO"/>
    <n v="171"/>
    <x v="4"/>
    <x v="1"/>
    <m/>
  </r>
  <r>
    <x v="846"/>
    <s v="45.192.275/0001-02"/>
    <s v="NF SERVICOS"/>
    <n v="181597"/>
    <d v="2025-03-14T00:00:00"/>
    <n v="1936420"/>
    <d v="2025-03-14T00:00:00"/>
    <d v="2025-02-01T00:00:00"/>
    <n v="644.4"/>
    <d v="2025-04-13T00:00:00"/>
    <s v="E0240620"/>
    <s v="PD024620"/>
    <s v="PREFEITURAS CADASTRO"/>
    <n v="613.47"/>
    <d v="2025-02-01T00:00:00"/>
    <x v="0"/>
    <d v="2024-02-01T00:00:00"/>
    <m/>
    <s v="359.00003077/2024-58-ITO/APPS"/>
    <s v="2 - FATURADO"/>
    <n v="170"/>
    <x v="4"/>
    <x v="0"/>
    <m/>
  </r>
  <r>
    <x v="846"/>
    <s v="45.192.275/0001-02"/>
    <s v="NF SERVICOS DO"/>
    <n v="316702"/>
    <d v="2025-03-17T00:00:00"/>
    <n v="323348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166"/>
    <x v="4"/>
    <x v="1"/>
    <m/>
  </r>
  <r>
    <x v="846"/>
    <s v="45.192.275/0001-02"/>
    <s v="NF SERVICOS DO"/>
    <n v="316703"/>
    <d v="2025-03-17T00:00:00"/>
    <n v="323349"/>
    <d v="2025-03-18T00:00:00"/>
    <m/>
    <n v="387.2"/>
    <d v="2025-04-17T00:00:00"/>
    <s v="E0230965"/>
    <s v="PD023965"/>
    <s v="Serviços de Publicidade Eletrônica"/>
    <n v="368.61"/>
    <m/>
    <x v="0"/>
    <m/>
    <m/>
    <m/>
    <s v="2 - FATURADO"/>
    <n v="166"/>
    <x v="4"/>
    <x v="1"/>
    <m/>
  </r>
  <r>
    <x v="846"/>
    <s v="45.192.275/0001-02"/>
    <s v="NF SERVICOS DO"/>
    <n v="320551"/>
    <d v="2025-04-01T00:00:00"/>
    <n v="327222"/>
    <d v="2025-04-07T00:00:00"/>
    <m/>
    <n v="442.51"/>
    <d v="2025-05-07T00:00:00"/>
    <s v="E0230965"/>
    <s v="PD023965"/>
    <s v="Serviços de Publicidade Eletrônica"/>
    <n v="421.27"/>
    <m/>
    <x v="0"/>
    <m/>
    <m/>
    <m/>
    <s v="2 - FATURADO"/>
    <n v="146"/>
    <x v="7"/>
    <x v="1"/>
    <m/>
  </r>
  <r>
    <x v="846"/>
    <s v="45.192.275/0001-02"/>
    <s v="ND-POUPATEMPO 4.0"/>
    <n v="5937"/>
    <d v="2025-04-03T00:00:00"/>
    <s v="PPT00700"/>
    <s v="PPT00700"/>
    <d v="2025-04-01T00:00:00"/>
    <n v="20337.72"/>
    <d v="2025-05-03T00:00:00"/>
    <s v="PPT00700"/>
    <s v="PP00700"/>
    <s v="IMPLANTACAO E OPERACAO DO POUPATEMPO CACHOEIRA PAULISTA"/>
    <n v="20337.72"/>
    <d v="2025-04-01T00:00:00"/>
    <x v="0"/>
    <m/>
    <s v="PD-PRC-2022/02453"/>
    <m/>
    <s v="2 - FATURADO"/>
    <n v="150"/>
    <x v="7"/>
    <x v="12"/>
    <m/>
  </r>
  <r>
    <x v="846"/>
    <s v="45.192.275/0001-02"/>
    <s v="ND-POUPATEMPO 4.0"/>
    <n v="6157"/>
    <d v="2025-05-06T00:00:00"/>
    <s v="PPT00700"/>
    <s v="PPT00700"/>
    <d v="2025-05-01T00:00:00"/>
    <n v="20337.72"/>
    <d v="2025-06-05T00:00:00"/>
    <s v="PPT00700"/>
    <s v="PP00700"/>
    <s v="IMPLANTACAO E OPERACAO DO POUPATEMPO CACHOEIRA PAULISTA"/>
    <n v="20337.72"/>
    <d v="2025-05-01T00:00:00"/>
    <x v="0"/>
    <m/>
    <s v="PD-PRC-2022/02453"/>
    <m/>
    <s v="2 - FATURADO"/>
    <n v="117"/>
    <x v="6"/>
    <x v="12"/>
    <m/>
  </r>
  <r>
    <x v="846"/>
    <s v="45.192.275/0001-02"/>
    <s v="NF SERVICOS DO"/>
    <n v="328436"/>
    <d v="2025-05-09T00:00:00"/>
    <n v="335131"/>
    <d v="2025-05-12T00:00:00"/>
    <m/>
    <n v="553.14"/>
    <d v="2025-06-11T00:00:00"/>
    <s v="E0230965"/>
    <s v="PD023965"/>
    <s v="Serviços de Publicidade Eletrônica"/>
    <n v="526.59"/>
    <m/>
    <x v="0"/>
    <m/>
    <m/>
    <m/>
    <s v="2 - FATURADO"/>
    <n v="111"/>
    <x v="6"/>
    <x v="1"/>
    <m/>
  </r>
  <r>
    <x v="846"/>
    <s v="45.192.275/0001-02"/>
    <s v="NF SERVICOS DO"/>
    <n v="328437"/>
    <d v="2025-05-09T00:00:00"/>
    <n v="335132"/>
    <d v="2025-05-12T00:00:00"/>
    <m/>
    <n v="110.63"/>
    <d v="2025-06-11T00:00:00"/>
    <s v="E0230965"/>
    <s v="PD023965"/>
    <s v="Serviços de Publicidade Eletrônica"/>
    <n v="105.32"/>
    <m/>
    <x v="0"/>
    <m/>
    <m/>
    <m/>
    <s v="2 - FATURADO"/>
    <n v="111"/>
    <x v="6"/>
    <x v="1"/>
    <m/>
  </r>
  <r>
    <x v="846"/>
    <s v="45.192.275/0001-02"/>
    <s v="NF SERVICOS DO"/>
    <n v="328438"/>
    <d v="2025-05-09T00:00:00"/>
    <n v="335133"/>
    <d v="2025-05-12T00:00:00"/>
    <m/>
    <n v="553.14"/>
    <d v="2025-06-11T00:00:00"/>
    <s v="E0230965"/>
    <s v="PD023965"/>
    <s v="Serviços de Publicidade Eletrônica"/>
    <n v="526.59"/>
    <m/>
    <x v="0"/>
    <m/>
    <m/>
    <m/>
    <s v="2 - FATURADO"/>
    <n v="111"/>
    <x v="6"/>
    <x v="1"/>
    <m/>
  </r>
  <r>
    <x v="846"/>
    <s v="45.192.275/0001-02"/>
    <s v="NF SERVICOS DO"/>
    <n v="329999"/>
    <d v="2025-05-15T00:00:00"/>
    <n v="336702"/>
    <d v="2025-05-16T00:00:00"/>
    <m/>
    <n v="442.51"/>
    <d v="2025-06-15T00:00:00"/>
    <s v="E0230965"/>
    <s v="PD023965"/>
    <s v="Serviços de Publicidade Eletrônica"/>
    <n v="421.27"/>
    <m/>
    <x v="0"/>
    <m/>
    <m/>
    <m/>
    <s v="2 - FATURADO"/>
    <n v="107"/>
    <x v="6"/>
    <x v="1"/>
    <m/>
  </r>
  <r>
    <x v="846"/>
    <s v="45.192.275/0001-02"/>
    <s v="NF SERVICOS DO"/>
    <n v="330000"/>
    <d v="2025-05-15T00:00:00"/>
    <n v="336703"/>
    <d v="2025-05-16T00:00:00"/>
    <m/>
    <n v="387.2"/>
    <d v="2025-06-15T00:00:00"/>
    <s v="E0230965"/>
    <s v="PD023965"/>
    <s v="Serviços de Publicidade Eletrônica"/>
    <n v="368.61"/>
    <m/>
    <x v="0"/>
    <m/>
    <m/>
    <m/>
    <s v="2 - FATURADO"/>
    <n v="107"/>
    <x v="6"/>
    <x v="1"/>
    <m/>
  </r>
  <r>
    <x v="846"/>
    <s v="45.192.275/0001-02"/>
    <s v="NF SERVICOS DO"/>
    <n v="332389"/>
    <d v="2025-05-26T00:00:00"/>
    <n v="339108"/>
    <d v="2025-05-27T00:00:00"/>
    <m/>
    <n v="442.51"/>
    <d v="2025-06-26T00:00:00"/>
    <s v="E0230965"/>
    <s v="PD023965"/>
    <s v="Serviços de Publicidade Eletrônica"/>
    <n v="421.27"/>
    <m/>
    <x v="0"/>
    <m/>
    <m/>
    <m/>
    <s v="2 - FATURADO"/>
    <n v="96"/>
    <x v="6"/>
    <x v="1"/>
    <m/>
  </r>
  <r>
    <x v="846"/>
    <s v="45.192.275/0001-02"/>
    <s v="NF SERVICOS DO"/>
    <n v="332390"/>
    <d v="2025-05-26T00:00:00"/>
    <n v="339109"/>
    <d v="2025-05-27T00:00:00"/>
    <m/>
    <n v="719.08"/>
    <d v="2025-06-26T00:00:00"/>
    <s v="E0230965"/>
    <s v="PD023965"/>
    <s v="Serviços de Publicidade Eletrônica"/>
    <n v="684.56"/>
    <m/>
    <x v="0"/>
    <m/>
    <m/>
    <m/>
    <s v="2 - FATURADO"/>
    <n v="96"/>
    <x v="6"/>
    <x v="1"/>
    <m/>
  </r>
  <r>
    <x v="846"/>
    <s v="45.192.275/0001-02"/>
    <s v="NF SERVICOS DO"/>
    <n v="332391"/>
    <d v="2025-05-26T00:00:00"/>
    <n v="339110"/>
    <d v="2025-05-27T00:00:00"/>
    <m/>
    <n v="663.77"/>
    <d v="2025-06-26T00:00:00"/>
    <s v="E0230965"/>
    <s v="PD023965"/>
    <s v="Serviços de Publicidade Eletrônica"/>
    <n v="631.91"/>
    <m/>
    <x v="0"/>
    <m/>
    <m/>
    <m/>
    <s v="2 - FATURADO"/>
    <n v="96"/>
    <x v="6"/>
    <x v="1"/>
    <m/>
  </r>
  <r>
    <x v="846"/>
    <s v="45.192.275/0001-02"/>
    <s v="NF SERVICOS DO"/>
    <n v="332392"/>
    <d v="2025-05-26T00:00:00"/>
    <n v="339111"/>
    <d v="2025-05-27T00:00:00"/>
    <m/>
    <n v="663.77"/>
    <d v="2025-06-26T00:00:00"/>
    <s v="E0230965"/>
    <s v="PD023965"/>
    <s v="Serviços de Publicidade Eletrônica"/>
    <n v="631.91"/>
    <m/>
    <x v="0"/>
    <m/>
    <m/>
    <m/>
    <s v="2 - FATURADO"/>
    <n v="96"/>
    <x v="6"/>
    <x v="1"/>
    <m/>
  </r>
  <r>
    <x v="846"/>
    <s v="45.192.275/0001-02"/>
    <s v="NF SERVICOS DO"/>
    <n v="332393"/>
    <d v="2025-05-26T00:00:00"/>
    <n v="339112"/>
    <d v="2025-05-27T00:00:00"/>
    <m/>
    <n v="221.26"/>
    <d v="2025-06-26T00:00:00"/>
    <s v="E0230965"/>
    <s v="PD023965"/>
    <s v="Serviços de Publicidade Eletrônica"/>
    <n v="210.64"/>
    <m/>
    <x v="0"/>
    <m/>
    <m/>
    <m/>
    <s v="2 - FATURADO"/>
    <n v="96"/>
    <x v="6"/>
    <x v="1"/>
    <m/>
  </r>
  <r>
    <x v="846"/>
    <s v="45.192.275/0001-02"/>
    <s v="NF SERVICOS DO"/>
    <n v="332394"/>
    <d v="2025-05-26T00:00:00"/>
    <n v="339113"/>
    <d v="2025-05-27T00:00:00"/>
    <m/>
    <n v="774.4"/>
    <d v="2025-06-26T00:00:00"/>
    <s v="E0230965"/>
    <s v="PD023965"/>
    <s v="Serviços de Publicidade Eletrônica"/>
    <n v="737.23"/>
    <m/>
    <x v="0"/>
    <m/>
    <m/>
    <m/>
    <s v="2 - FATURADO"/>
    <n v="96"/>
    <x v="6"/>
    <x v="1"/>
    <m/>
  </r>
  <r>
    <x v="846"/>
    <s v="45.192.275/0001-02"/>
    <s v="ND-POUPATEMPO 4.0"/>
    <n v="6436"/>
    <d v="2025-06-04T00:00:00"/>
    <s v="PPT00700"/>
    <s v="PPT00700"/>
    <d v="2025-06-01T00:00:00"/>
    <n v="20337.72"/>
    <d v="2025-07-04T00:00:00"/>
    <s v="PPT00700"/>
    <s v="PP00700"/>
    <s v="IMPLANTACAO E OPERACAO DO POUPATEMPO CACHOEIRA PAULISTA"/>
    <n v="20337.72"/>
    <d v="2025-06-01T00:00:00"/>
    <x v="0"/>
    <m/>
    <s v="PD-PRC-2022/02453"/>
    <m/>
    <s v="2 - FATURADO"/>
    <n v="88"/>
    <x v="8"/>
    <x v="12"/>
    <m/>
  </r>
  <r>
    <x v="846"/>
    <s v="45.192.275/0001-02"/>
    <s v="ND-POUPATEMPO 4.0"/>
    <n v="6467"/>
    <d v="2025-07-03T00:00:00"/>
    <s v="PPT00700"/>
    <s v="PPT00700"/>
    <d v="2025-07-01T00:00:00"/>
    <n v="20337.72"/>
    <d v="2025-08-02T00:00:00"/>
    <s v="PPT00700"/>
    <s v="PP00700"/>
    <s v="IMPLANTACAO E OPERACAO DO POUPATEMPO CACHOEIRA PAULISTA"/>
    <n v="20337.72"/>
    <d v="2025-07-01T00:00:00"/>
    <x v="0"/>
    <m/>
    <s v="PD-PRC-2022/02453"/>
    <m/>
    <s v="2 - FATURADO"/>
    <n v="59"/>
    <x v="5"/>
    <x v="12"/>
    <m/>
  </r>
  <r>
    <x v="846"/>
    <s v="45.192.275/0001-02"/>
    <s v="ND-POUPATEMPO 4.0"/>
    <n v="6750"/>
    <d v="2025-08-05T00:00:00"/>
    <s v="PPT00700"/>
    <s v="PPT00700"/>
    <d v="2025-08-01T00:00:00"/>
    <n v="20337.72"/>
    <d v="2025-09-04T00:00:00"/>
    <s v="PPT00700"/>
    <s v="PP00700"/>
    <s v="IMPLANTACAO E OPERACAO DO POUPATEMPO CACHOEIRA PAULISTA"/>
    <n v="20337.72"/>
    <d v="2025-08-01T00:00:00"/>
    <x v="0"/>
    <m/>
    <s v="PD-PRC-2022/02453"/>
    <m/>
    <s v="2 - FATURADO"/>
    <n v="26"/>
    <x v="2"/>
    <x v="12"/>
    <m/>
  </r>
  <r>
    <x v="846"/>
    <s v="45.192.275/0001-02"/>
    <s v="ND-POUPATEMPO 4.0"/>
    <n v="6939"/>
    <d v="2025-09-03T00:00:00"/>
    <s v="PPT00700"/>
    <s v="PPT00700"/>
    <d v="2025-09-01T00:00:00"/>
    <n v="20337.72"/>
    <d v="2025-10-03T00:00:00"/>
    <s v="PPT00700"/>
    <s v="PP00700"/>
    <s v="IMPLANTACAO E OPERACAO DO POUPATEMPO CACHOEIRA PAULISTA"/>
    <n v="20337.72"/>
    <d v="2025-09-01T00:00:00"/>
    <x v="0"/>
    <m/>
    <s v="PD-PRC-2022/02453"/>
    <m/>
    <s v="2 - FATURADO"/>
    <n v="0"/>
    <x v="0"/>
    <x v="12"/>
    <m/>
  </r>
  <r>
    <x v="846"/>
    <s v="45.192.275/0001-02"/>
    <s v="ND-POUPATEMPO 4.0"/>
    <n v="6999"/>
    <d v="2025-09-24T00:00:00"/>
    <s v="PPT00700"/>
    <s v="PPT00700"/>
    <d v="2025-09-01T00:00:00"/>
    <n v="1936.68"/>
    <d v="2025-10-24T00:00:00"/>
    <s v="PPT00700"/>
    <s v="PP00700"/>
    <s v="IMPLANTACAO E OPERACAO DO POUPATEMPO CACHOEIRA PAULISTA"/>
    <n v="1936.68"/>
    <d v="2025-09-01T00:00:00"/>
    <x v="0"/>
    <m/>
    <s v="PD-PRC-2022/02453"/>
    <m/>
    <s v="2 - FATURADO"/>
    <n v="0"/>
    <x v="0"/>
    <x v="12"/>
    <m/>
  </r>
  <r>
    <x v="847"/>
    <s v="45.192.564/0001-01"/>
    <s v="NF SERVICOS DO"/>
    <n v="354874"/>
    <d v="2025-09-10T00:00:00"/>
    <n v="361684"/>
    <d v="2025-09-10T00:00:00"/>
    <m/>
    <n v="276.57"/>
    <d v="2025-10-10T00:00:00"/>
    <s v="E0250826"/>
    <s v="PD025826"/>
    <s v="Serviços de Publicidade Eletrônica"/>
    <n v="263.29000000000002"/>
    <m/>
    <x v="0"/>
    <m/>
    <m/>
    <m/>
    <s v="2 - FATURADO"/>
    <n v="0"/>
    <x v="0"/>
    <x v="1"/>
    <m/>
  </r>
  <r>
    <x v="847"/>
    <s v="45.192.564/0001-01"/>
    <s v="NF SERVICOS DO"/>
    <n v="354982"/>
    <d v="2025-09-10T00:00:00"/>
    <n v="361792"/>
    <d v="2025-09-10T00:00:00"/>
    <m/>
    <n v="138.28"/>
    <d v="2025-10-10T00:00:00"/>
    <s v="E0250826"/>
    <s v="PD025826"/>
    <s v="Serviços de Publicidade Eletrônica"/>
    <n v="131.63999999999999"/>
    <m/>
    <x v="0"/>
    <m/>
    <m/>
    <m/>
    <s v="2 - FATURADO"/>
    <n v="0"/>
    <x v="0"/>
    <x v="1"/>
    <m/>
  </r>
  <r>
    <x v="847"/>
    <s v="45.192.564/0001-01"/>
    <s v="NF SERVICOS DO"/>
    <n v="355679"/>
    <d v="2025-09-10T00:00:00"/>
    <n v="362489"/>
    <d v="2025-09-11T00:00:00"/>
    <m/>
    <n v="507.05"/>
    <d v="2025-10-11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847"/>
    <s v="45.192.564/0001-01"/>
    <s v="NF SERVICOS DO"/>
    <n v="356541"/>
    <d v="2025-09-16T00:00:00"/>
    <n v="363355"/>
    <d v="2025-09-17T00:00:00"/>
    <m/>
    <n v="230.47"/>
    <d v="2025-10-17T00:00:00"/>
    <s v="E0250826"/>
    <s v="PD025826"/>
    <s v="Serviços de Publicidade Eletrônica"/>
    <n v="219.41"/>
    <m/>
    <x v="0"/>
    <m/>
    <m/>
    <m/>
    <s v="2 - FATURADO"/>
    <n v="0"/>
    <x v="0"/>
    <x v="1"/>
    <m/>
  </r>
  <r>
    <x v="847"/>
    <s v="45.192.564/0001-01"/>
    <s v="NF SERVICOS DO"/>
    <n v="356926"/>
    <d v="2025-09-17T00:00:00"/>
    <n v="363739"/>
    <d v="2025-09-18T00:00:00"/>
    <m/>
    <n v="507.05"/>
    <d v="2025-10-18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847"/>
    <s v="45.192.564/0001-01"/>
    <s v="NF SERVICOS DO"/>
    <n v="357806"/>
    <d v="2025-09-19T00:00:00"/>
    <n v="364619"/>
    <d v="2025-09-22T00:00:00"/>
    <m/>
    <n v="230.47"/>
    <d v="2025-10-22T00:00:00"/>
    <s v="E0250826"/>
    <s v="PD025826"/>
    <s v="Serviços de Publicidade Eletrônica"/>
    <n v="219.41"/>
    <m/>
    <x v="0"/>
    <m/>
    <m/>
    <m/>
    <s v="2 - FATURADO"/>
    <n v="0"/>
    <x v="0"/>
    <x v="1"/>
    <m/>
  </r>
  <r>
    <x v="847"/>
    <s v="45.192.564/0001-01"/>
    <s v="NF SERVICOS DO"/>
    <n v="359019"/>
    <d v="2025-09-26T00:00:00"/>
    <n v="365834"/>
    <d v="2025-09-29T00:00:00"/>
    <m/>
    <n v="507.05"/>
    <d v="2025-10-29T00:00:00"/>
    <s v="E0250826"/>
    <s v="PD025826"/>
    <s v="Serviços de Publicidade Eletrônica"/>
    <n v="482.71"/>
    <m/>
    <x v="0"/>
    <m/>
    <m/>
    <m/>
    <s v="2 - FATURADO"/>
    <n v="0"/>
    <x v="0"/>
    <x v="1"/>
    <m/>
  </r>
  <r>
    <x v="848"/>
    <s v="45.195.823/0001-58"/>
    <s v="NF SERVICOS DO"/>
    <n v="353643"/>
    <d v="2025-09-08T00:00:00"/>
    <n v="360452"/>
    <d v="2025-09-08T00:00:00"/>
    <m/>
    <n v="138.28"/>
    <d v="2025-10-08T00:00:00"/>
    <s v="E0230995"/>
    <s v="PD023976"/>
    <s v="Serviços de Publicidade Eletrônica"/>
    <n v="131.63999999999999"/>
    <m/>
    <x v="0"/>
    <m/>
    <m/>
    <m/>
    <s v="2 - FATURADO"/>
    <n v="0"/>
    <x v="0"/>
    <x v="1"/>
    <m/>
  </r>
  <r>
    <x v="848"/>
    <s v="45.195.823/0001-58"/>
    <s v="NF SERVICOS DO"/>
    <n v="354436"/>
    <d v="2025-09-10T00:00:00"/>
    <n v="361246"/>
    <d v="2025-09-10T00:00:00"/>
    <m/>
    <n v="184.38"/>
    <d v="2025-10-10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848"/>
    <s v="45.195.823/0001-58"/>
    <s v="NF SERVICOS DO"/>
    <n v="355269"/>
    <d v="2025-09-10T00:00:00"/>
    <n v="362079"/>
    <d v="2025-09-10T00:00:00"/>
    <m/>
    <n v="138.28"/>
    <d v="2025-10-10T00:00:00"/>
    <s v="E0230995"/>
    <s v="PD023976"/>
    <s v="Serviços de Publicidade Eletrônica"/>
    <n v="131.63999999999999"/>
    <m/>
    <x v="0"/>
    <m/>
    <m/>
    <m/>
    <s v="2 - FATURADO"/>
    <n v="0"/>
    <x v="0"/>
    <x v="1"/>
    <m/>
  </r>
  <r>
    <x v="848"/>
    <s v="45.195.823/0001-58"/>
    <s v="NF SERVICOS DO"/>
    <n v="355823"/>
    <d v="2025-09-11T00:00:00"/>
    <n v="362636"/>
    <d v="2025-09-12T00:00:00"/>
    <m/>
    <n v="230.47"/>
    <d v="2025-10-12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848"/>
    <s v="45.195.823/0001-58"/>
    <s v="NF SERVICOS DO"/>
    <n v="356082"/>
    <d v="2025-09-12T00:00:00"/>
    <n v="362895"/>
    <d v="2025-09-15T00:00:00"/>
    <m/>
    <n v="184.38"/>
    <d v="2025-10-15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848"/>
    <s v="45.195.823/0001-58"/>
    <s v="NF SERVICOS DO"/>
    <n v="356542"/>
    <d v="2025-09-16T00:00:00"/>
    <n v="363356"/>
    <d v="2025-09-17T00:00:00"/>
    <m/>
    <n v="230.47"/>
    <d v="2025-10-17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848"/>
    <s v="45.195.823/0001-58"/>
    <s v="NF SERVICOS DO"/>
    <n v="356852"/>
    <d v="2025-09-16T00:00:00"/>
    <n v="363665"/>
    <d v="2025-09-17T00:00:00"/>
    <m/>
    <n v="184.38"/>
    <d v="2025-10-17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848"/>
    <s v="45.195.823/0001-58"/>
    <s v="NF SERVICOS DO"/>
    <n v="356967"/>
    <d v="2025-09-17T00:00:00"/>
    <n v="363780"/>
    <d v="2025-09-18T00:00:00"/>
    <m/>
    <n v="184.38"/>
    <d v="2025-10-18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848"/>
    <s v="45.195.823/0001-58"/>
    <s v="NF SERVICOS DO"/>
    <n v="356993"/>
    <d v="2025-09-17T00:00:00"/>
    <n v="363806"/>
    <d v="2025-09-18T00:00:00"/>
    <m/>
    <n v="230.47"/>
    <d v="2025-10-18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848"/>
    <s v="45.195.823/0001-58"/>
    <s v="NF SERVICOS DO"/>
    <n v="357459"/>
    <d v="2025-09-18T00:00:00"/>
    <n v="364272"/>
    <d v="2025-09-19T00:00:00"/>
    <m/>
    <n v="184.38"/>
    <d v="2025-10-19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848"/>
    <s v="45.195.823/0001-58"/>
    <s v="NF SERVICOS DO"/>
    <n v="357575"/>
    <d v="2025-09-19T00:00:00"/>
    <n v="364388"/>
    <d v="2025-09-22T00:00:00"/>
    <m/>
    <n v="230.47"/>
    <d v="2025-10-22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848"/>
    <s v="45.195.823/0001-58"/>
    <s v="NF SERVICOS DO"/>
    <n v="357978"/>
    <d v="2025-09-22T00:00:00"/>
    <n v="364793"/>
    <d v="2025-09-23T00:00:00"/>
    <m/>
    <n v="230.47"/>
    <d v="2025-10-23T00:00:00"/>
    <s v="E0230995"/>
    <s v="PD023976"/>
    <s v="Serviços de Publicidade Eletrônica"/>
    <n v="219.41"/>
    <m/>
    <x v="0"/>
    <m/>
    <m/>
    <m/>
    <s v="2 - FATURADO"/>
    <n v="0"/>
    <x v="0"/>
    <x v="1"/>
    <m/>
  </r>
  <r>
    <x v="848"/>
    <s v="45.195.823/0001-58"/>
    <s v="NF SERVICOS DO"/>
    <n v="357992"/>
    <d v="2025-09-22T00:00:00"/>
    <n v="364807"/>
    <d v="2025-09-23T00:00:00"/>
    <m/>
    <n v="184.38"/>
    <d v="2025-10-23T00:00:00"/>
    <s v="E0230995"/>
    <s v="PD023976"/>
    <s v="Serviços de Publicidade Eletrônica"/>
    <n v="175.53"/>
    <m/>
    <x v="0"/>
    <m/>
    <m/>
    <m/>
    <s v="2 - FATURADO"/>
    <n v="0"/>
    <x v="0"/>
    <x v="1"/>
    <m/>
  </r>
  <r>
    <x v="848"/>
    <s v="45.195.823/0001-58"/>
    <s v="NF SERVICOS DO"/>
    <n v="358032"/>
    <d v="2025-09-22T00:00:00"/>
    <n v="364847"/>
    <d v="2025-09-23T00:00:00"/>
    <m/>
    <n v="276.57"/>
    <d v="2025-10-23T00:00:00"/>
    <s v="E0230995"/>
    <s v="PD023976"/>
    <s v="Serviços de Publicidade Eletrônica"/>
    <n v="263.29000000000002"/>
    <m/>
    <x v="0"/>
    <m/>
    <m/>
    <m/>
    <s v="2 - FATURADO"/>
    <n v="0"/>
    <x v="0"/>
    <x v="1"/>
    <m/>
  </r>
  <r>
    <x v="848"/>
    <s v="45.195.823/0001-58"/>
    <s v="NF SERVICOS DO"/>
    <n v="358293"/>
    <d v="2025-09-23T00:00:00"/>
    <n v="365108"/>
    <d v="2025-09-24T00:00:00"/>
    <m/>
    <n v="875.8"/>
    <d v="2025-10-24T00:00:00"/>
    <s v="E0230995"/>
    <s v="PD023976"/>
    <s v="Serviços de Publicidade Eletrônica"/>
    <n v="833.76"/>
    <m/>
    <x v="0"/>
    <m/>
    <m/>
    <m/>
    <s v="2 - FATURADO"/>
    <n v="0"/>
    <x v="0"/>
    <x v="1"/>
    <m/>
  </r>
  <r>
    <x v="848"/>
    <s v="45.195.823/0001-58"/>
    <s v="NF SERVICOS DO"/>
    <n v="358635"/>
    <d v="2025-09-25T00:00:00"/>
    <n v="365450"/>
    <d v="2025-09-26T00:00:00"/>
    <m/>
    <n v="322.67"/>
    <d v="2025-10-26T00:00:00"/>
    <s v="E0230995"/>
    <s v="PD023976"/>
    <s v="Serviços de Publicidade Eletrônica"/>
    <n v="307.18"/>
    <m/>
    <x v="0"/>
    <m/>
    <m/>
    <m/>
    <s v="2 - FATURADO"/>
    <n v="0"/>
    <x v="0"/>
    <x v="1"/>
    <m/>
  </r>
  <r>
    <x v="848"/>
    <s v="45.195.823/0001-58"/>
    <s v="NF SERVICOS DO"/>
    <n v="359062"/>
    <d v="2025-09-26T00:00:00"/>
    <n v="365877"/>
    <d v="2025-09-29T00:00:00"/>
    <m/>
    <n v="322.67"/>
    <d v="2025-10-29T00:00:00"/>
    <s v="E0230995"/>
    <s v="PD023976"/>
    <s v="Serviços de Publicidade Eletrônica"/>
    <n v="307.18"/>
    <m/>
    <x v="0"/>
    <m/>
    <m/>
    <m/>
    <s v="2 - FATURADO"/>
    <n v="0"/>
    <x v="0"/>
    <x v="1"/>
    <m/>
  </r>
  <r>
    <x v="849"/>
    <s v="45.195.963/0001-26"/>
    <s v="NF SERVICOS DO"/>
    <n v="353188"/>
    <d v="2025-09-08T00:00:00"/>
    <n v="359997"/>
    <d v="2025-09-08T00:00:00"/>
    <m/>
    <n v="368.76"/>
    <d v="2025-10-08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849"/>
    <s v="45.195.963/0001-26"/>
    <s v="NF SERVICOS DO"/>
    <n v="354141"/>
    <d v="2025-09-09T00:00:00"/>
    <n v="360951"/>
    <d v="2025-09-09T00:00:00"/>
    <m/>
    <n v="368.76"/>
    <d v="2025-10-09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849"/>
    <s v="45.195.963/0001-26"/>
    <s v="NF SERVICOS DO"/>
    <n v="356056"/>
    <d v="2025-09-12T00:00:00"/>
    <n v="362869"/>
    <d v="2025-09-15T00:00:00"/>
    <m/>
    <n v="276.57"/>
    <d v="2025-10-15T00:00:00"/>
    <s v="E0231065"/>
    <s v="PD231046"/>
    <s v="Serviços de Publicidade Eletrônica"/>
    <n v="263.29000000000002"/>
    <m/>
    <x v="0"/>
    <m/>
    <m/>
    <m/>
    <s v="2 - FATURADO"/>
    <n v="0"/>
    <x v="0"/>
    <x v="1"/>
    <m/>
  </r>
  <r>
    <x v="849"/>
    <s v="45.195.963/0001-26"/>
    <s v="NF SERVICOS DO"/>
    <n v="356655"/>
    <d v="2025-09-16T00:00:00"/>
    <n v="363469"/>
    <d v="2025-09-17T00:00:00"/>
    <m/>
    <n v="322.67"/>
    <d v="2025-10-17T00:00:00"/>
    <s v="E0231065"/>
    <s v="PD231046"/>
    <s v="Serviços de Publicidade Eletrônica"/>
    <n v="307.18"/>
    <m/>
    <x v="0"/>
    <m/>
    <m/>
    <m/>
    <s v="2 - FATURADO"/>
    <n v="0"/>
    <x v="0"/>
    <x v="1"/>
    <m/>
  </r>
  <r>
    <x v="849"/>
    <s v="45.195.963/0001-26"/>
    <s v="NF SERVICOS DO"/>
    <n v="358865"/>
    <d v="2025-09-25T00:00:00"/>
    <n v="365680"/>
    <d v="2025-09-26T00:00:00"/>
    <m/>
    <n v="368.76"/>
    <d v="2025-10-26T00:00:00"/>
    <s v="E0231065"/>
    <s v="PD231046"/>
    <s v="Serviços de Publicidade Eletrônica"/>
    <n v="351.06"/>
    <m/>
    <x v="0"/>
    <m/>
    <m/>
    <m/>
    <s v="2 - FATURADO"/>
    <n v="0"/>
    <x v="0"/>
    <x v="1"/>
    <m/>
  </r>
  <r>
    <x v="849"/>
    <s v="45.195.963/0001-26"/>
    <s v="NF SERVICOS DO"/>
    <n v="359118"/>
    <d v="2025-09-26T00:00:00"/>
    <n v="365933"/>
    <d v="2025-09-29T00:00:00"/>
    <m/>
    <n v="368.76"/>
    <d v="2025-10-29T00:00:00"/>
    <m/>
    <m/>
    <s v="Serviços de Publicidade Eletrônica"/>
    <n v="351.06"/>
    <m/>
    <x v="0"/>
    <m/>
    <m/>
    <m/>
    <s v="2 - FATURADO"/>
    <n v="0"/>
    <x v="0"/>
    <x v="1"/>
    <m/>
  </r>
  <r>
    <x v="850"/>
    <s v="45.196.698/0001-09"/>
    <s v="ND-JUROS RECEBIMENTO"/>
    <s v="170094-1-NDJ1"/>
    <d v="2024-12-19T00:00:00"/>
    <n v="1859839"/>
    <m/>
    <m/>
    <n v="9.32"/>
    <d v="2025-01-18T00:00:00"/>
    <m/>
    <m/>
    <s v="Nota de Debito Juros"/>
    <n v="9.32"/>
    <m/>
    <x v="0"/>
    <m/>
    <m/>
    <m/>
    <s v="2 - FATURADO"/>
    <n v="255"/>
    <x v="1"/>
    <x v="2"/>
    <m/>
  </r>
  <r>
    <x v="850"/>
    <s v="45.196.698/0001-09"/>
    <s v="ND-JUROS RECEBIMENTO"/>
    <s v="171686-1-NDJ1"/>
    <d v="2024-12-19T00:00:00"/>
    <n v="1874701"/>
    <m/>
    <m/>
    <n v="1.23"/>
    <d v="2025-01-18T00:00:00"/>
    <m/>
    <m/>
    <s v="Nota de Debito Juros"/>
    <n v="1.23"/>
    <m/>
    <x v="0"/>
    <m/>
    <m/>
    <m/>
    <s v="2 - FATURADO"/>
    <n v="255"/>
    <x v="1"/>
    <x v="2"/>
    <m/>
  </r>
  <r>
    <x v="850"/>
    <s v="45.196.698/0001-09"/>
    <s v="NF SERVICOS DO"/>
    <n v="349336"/>
    <d v="2025-08-12T00:00:00"/>
    <n v="356126"/>
    <d v="2025-08-13T00:00:00"/>
    <m/>
    <n v="276.57"/>
    <d v="2025-09-12T00:00:00"/>
    <s v="E0240780"/>
    <s v="PD024780"/>
    <s v="Serviços de Publicidade Eletrônica"/>
    <n v="263.29000000000002"/>
    <m/>
    <x v="0"/>
    <m/>
    <m/>
    <m/>
    <s v="2 - FATURADO"/>
    <n v="18"/>
    <x v="2"/>
    <x v="1"/>
    <m/>
  </r>
  <r>
    <x v="850"/>
    <s v="45.196.698/0001-09"/>
    <s v="NF SERVICOS DO"/>
    <n v="349339"/>
    <d v="2025-08-12T00:00:00"/>
    <n v="356129"/>
    <d v="2025-08-13T00:00:00"/>
    <m/>
    <n v="184.38"/>
    <d v="2025-09-12T00:00:00"/>
    <s v="E0240780"/>
    <s v="PD024780"/>
    <s v="Serviços de Publicidade Eletrônica"/>
    <n v="175.53"/>
    <m/>
    <x v="0"/>
    <m/>
    <m/>
    <m/>
    <s v="2 - FATURADO"/>
    <n v="18"/>
    <x v="2"/>
    <x v="1"/>
    <m/>
  </r>
  <r>
    <x v="850"/>
    <s v="45.196.698/0001-09"/>
    <s v="NF SERVICOS DO"/>
    <n v="349927"/>
    <d v="2025-08-14T00:00:00"/>
    <n v="356721"/>
    <d v="2025-08-15T00:00:00"/>
    <m/>
    <n v="276.57"/>
    <d v="2025-09-14T00:00:00"/>
    <s v="E0240780"/>
    <s v="PD024780"/>
    <s v="Serviços de Publicidade Eletrônica"/>
    <n v="263.29000000000002"/>
    <m/>
    <x v="0"/>
    <m/>
    <m/>
    <m/>
    <s v="2 - FATURADO"/>
    <n v="16"/>
    <x v="2"/>
    <x v="1"/>
    <m/>
  </r>
  <r>
    <x v="850"/>
    <s v="45.196.698/0001-09"/>
    <s v="NF SERVICOS DO"/>
    <n v="349930"/>
    <d v="2025-08-14T00:00:00"/>
    <n v="356724"/>
    <d v="2025-08-15T00:00:00"/>
    <m/>
    <n v="276.57"/>
    <d v="2025-09-14T00:00:00"/>
    <s v="E0240780"/>
    <s v="PD024780"/>
    <s v="Serviços de Publicidade Eletrônica"/>
    <n v="263.29000000000002"/>
    <m/>
    <x v="0"/>
    <m/>
    <m/>
    <m/>
    <s v="2 - FATURADO"/>
    <n v="16"/>
    <x v="2"/>
    <x v="1"/>
    <m/>
  </r>
  <r>
    <x v="850"/>
    <s v="45.196.698/0001-09"/>
    <s v="NF SERVICOS DO"/>
    <n v="349931"/>
    <d v="2025-08-14T00:00:00"/>
    <n v="356725"/>
    <d v="2025-08-15T00:00:00"/>
    <m/>
    <n v="276.57"/>
    <d v="2025-09-14T00:00:00"/>
    <s v="E0240780"/>
    <s v="PD024780"/>
    <s v="Serviços de Publicidade Eletrônica"/>
    <n v="263.29000000000002"/>
    <m/>
    <x v="0"/>
    <m/>
    <m/>
    <m/>
    <s v="2 - FATURADO"/>
    <n v="16"/>
    <x v="2"/>
    <x v="1"/>
    <m/>
  </r>
  <r>
    <x v="850"/>
    <s v="45.196.698/0001-09"/>
    <s v="NF SERVICOS DO"/>
    <n v="349981"/>
    <d v="2025-08-14T00:00:00"/>
    <n v="356775"/>
    <d v="2025-08-15T00:00:00"/>
    <m/>
    <n v="875.8"/>
    <d v="2025-09-14T00:00:00"/>
    <s v="E0240780"/>
    <s v="PD024780"/>
    <s v="Serviços de Publicidade Eletrônica"/>
    <n v="833.76"/>
    <m/>
    <x v="0"/>
    <m/>
    <m/>
    <m/>
    <s v="2 - FATURADO"/>
    <n v="16"/>
    <x v="2"/>
    <x v="1"/>
    <m/>
  </r>
  <r>
    <x v="850"/>
    <s v="45.196.698/0001-09"/>
    <s v="NF SERVICOS DO"/>
    <n v="350023"/>
    <d v="2025-08-14T00:00:00"/>
    <n v="356817"/>
    <d v="2025-08-15T00:00:00"/>
    <m/>
    <n v="276.57"/>
    <d v="2025-09-14T00:00:00"/>
    <s v="E0240780"/>
    <s v="PD024780"/>
    <s v="Serviços de Publicidade Eletrônica"/>
    <n v="263.29000000000002"/>
    <m/>
    <x v="0"/>
    <m/>
    <m/>
    <m/>
    <s v="2 - FATURADO"/>
    <n v="16"/>
    <x v="2"/>
    <x v="1"/>
    <m/>
  </r>
  <r>
    <x v="850"/>
    <s v="45.196.698/0001-09"/>
    <s v="NF SERVICOS DO"/>
    <n v="350308"/>
    <d v="2025-08-15T00:00:00"/>
    <n v="357107"/>
    <d v="2025-08-18T00:00:00"/>
    <m/>
    <n v="322.67"/>
    <d v="2025-09-17T00:00:00"/>
    <s v="E0240780"/>
    <s v="PD024780"/>
    <s v="Serviços de Publicidade Eletrônica"/>
    <n v="307.18"/>
    <m/>
    <x v="0"/>
    <m/>
    <m/>
    <m/>
    <s v="2 - FATURADO"/>
    <n v="13"/>
    <x v="2"/>
    <x v="1"/>
    <m/>
  </r>
  <r>
    <x v="850"/>
    <s v="45.196.698/0001-09"/>
    <s v="NF SERVICOS DO"/>
    <n v="350310"/>
    <d v="2025-08-15T00:00:00"/>
    <n v="357109"/>
    <d v="2025-08-18T00:00:00"/>
    <m/>
    <n v="645.33000000000004"/>
    <d v="2025-09-17T00:00:00"/>
    <s v="E0240780"/>
    <s v="PD024780"/>
    <s v="Serviços de Publicidade Eletrônica"/>
    <n v="614.35"/>
    <m/>
    <x v="0"/>
    <m/>
    <m/>
    <m/>
    <s v="2 - FATURADO"/>
    <n v="13"/>
    <x v="2"/>
    <x v="1"/>
    <m/>
  </r>
  <r>
    <x v="850"/>
    <s v="45.196.698/0001-09"/>
    <s v="NF SERVICOS DO"/>
    <n v="350576"/>
    <d v="2025-08-18T00:00:00"/>
    <n v="357376"/>
    <d v="2025-08-19T00:00:00"/>
    <m/>
    <n v="322.67"/>
    <d v="2025-09-18T00:00:00"/>
    <s v="E0240780"/>
    <s v="PD024780"/>
    <s v="Serviços de Publicidade Eletrônica"/>
    <n v="307.18"/>
    <m/>
    <x v="0"/>
    <m/>
    <m/>
    <m/>
    <s v="2 - FATURADO"/>
    <n v="12"/>
    <x v="2"/>
    <x v="1"/>
    <m/>
  </r>
  <r>
    <x v="850"/>
    <s v="45.196.698/0001-09"/>
    <s v="NF SERVICOS DO"/>
    <n v="350740"/>
    <d v="2025-08-18T00:00:00"/>
    <n v="357539"/>
    <d v="2025-08-19T00:00:00"/>
    <m/>
    <n v="737.52"/>
    <d v="2025-09-18T00:00:00"/>
    <s v="E0240780"/>
    <s v="PD024780"/>
    <s v="Serviços de Publicidade Eletrônica"/>
    <n v="702.12"/>
    <m/>
    <x v="0"/>
    <m/>
    <m/>
    <m/>
    <s v="2 - FATURADO"/>
    <n v="12"/>
    <x v="2"/>
    <x v="1"/>
    <m/>
  </r>
  <r>
    <x v="850"/>
    <s v="45.196.698/0001-09"/>
    <s v="NF SERVICOS DO"/>
    <n v="350832"/>
    <d v="2025-08-19T00:00:00"/>
    <n v="357635"/>
    <d v="2025-08-20T00:00:00"/>
    <m/>
    <n v="138.28"/>
    <d v="2025-09-19T00:00:00"/>
    <s v="E0240780"/>
    <s v="PD024780"/>
    <s v="Serviços de Publicidade Eletrônica"/>
    <n v="131.63999999999999"/>
    <m/>
    <x v="0"/>
    <m/>
    <m/>
    <m/>
    <s v="2 - FATURADO"/>
    <n v="11"/>
    <x v="2"/>
    <x v="1"/>
    <m/>
  </r>
  <r>
    <x v="850"/>
    <s v="45.196.698/0001-09"/>
    <s v="NF SERVICOS DO"/>
    <n v="350863"/>
    <d v="2025-08-19T00:00:00"/>
    <n v="357666"/>
    <d v="2025-08-20T00:00:00"/>
    <m/>
    <n v="276.57"/>
    <d v="2025-09-19T00:00:00"/>
    <s v="E0240780"/>
    <s v="PD024780"/>
    <s v="Serviços de Publicidade Eletrônica"/>
    <n v="263.29000000000002"/>
    <m/>
    <x v="0"/>
    <m/>
    <m/>
    <m/>
    <s v="2 - FATURADO"/>
    <n v="11"/>
    <x v="2"/>
    <x v="1"/>
    <m/>
  </r>
  <r>
    <x v="850"/>
    <s v="45.196.698/0001-09"/>
    <s v="NF SERVICOS DO"/>
    <n v="351157"/>
    <d v="2025-08-20T00:00:00"/>
    <n v="357963"/>
    <d v="2025-08-21T00:00:00"/>
    <m/>
    <n v="276.57"/>
    <d v="2025-09-20T00:00:00"/>
    <s v="E0240780"/>
    <s v="PD024780"/>
    <s v="Serviços de Publicidade Eletrônica"/>
    <n v="263.29000000000002"/>
    <m/>
    <x v="0"/>
    <m/>
    <m/>
    <m/>
    <s v="2 - FATURADO"/>
    <n v="10"/>
    <x v="2"/>
    <x v="1"/>
    <m/>
  </r>
  <r>
    <x v="850"/>
    <s v="45.196.698/0001-09"/>
    <s v="NF SERVICOS DO"/>
    <n v="351604"/>
    <d v="2025-08-21T00:00:00"/>
    <n v="358411"/>
    <d v="2025-08-22T00:00:00"/>
    <m/>
    <n v="138.28"/>
    <d v="2025-09-21T00:00:00"/>
    <s v="E0240780"/>
    <s v="PD024780"/>
    <s v="Serviços de Publicidade Eletrônica"/>
    <n v="131.63999999999999"/>
    <m/>
    <x v="0"/>
    <m/>
    <m/>
    <m/>
    <s v="2 - FATURADO"/>
    <n v="9"/>
    <x v="2"/>
    <x v="1"/>
    <m/>
  </r>
  <r>
    <x v="850"/>
    <s v="45.196.698/0001-09"/>
    <s v="NF SERVICOS DO"/>
    <n v="352032"/>
    <d v="2025-08-25T00:00:00"/>
    <n v="358839"/>
    <d v="2025-08-26T00:00:00"/>
    <m/>
    <n v="553.14"/>
    <d v="2025-09-25T00:00:00"/>
    <s v="E0240780"/>
    <s v="PD024780"/>
    <s v="Serviços de Publicidade Eletrônica"/>
    <n v="526.59"/>
    <m/>
    <x v="0"/>
    <m/>
    <m/>
    <m/>
    <s v="2 - FATURADO"/>
    <n v="5"/>
    <x v="2"/>
    <x v="1"/>
    <m/>
  </r>
  <r>
    <x v="850"/>
    <s v="45.196.698/0001-09"/>
    <s v="NF SERVICOS DO"/>
    <n v="352039"/>
    <d v="2025-08-25T00:00:00"/>
    <n v="358846"/>
    <d v="2025-08-26T00:00:00"/>
    <m/>
    <n v="276.57"/>
    <d v="2025-09-25T00:00:00"/>
    <s v="E0240780"/>
    <s v="PD024780"/>
    <s v="Serviços de Publicidade Eletrônica"/>
    <n v="263.29000000000002"/>
    <m/>
    <x v="0"/>
    <m/>
    <m/>
    <m/>
    <s v="2 - FATURADO"/>
    <n v="5"/>
    <x v="2"/>
    <x v="1"/>
    <m/>
  </r>
  <r>
    <x v="850"/>
    <s v="45.196.698/0001-09"/>
    <s v="NF SERVICOS DO"/>
    <n v="352331"/>
    <d v="2025-08-26T00:00:00"/>
    <n v="359138"/>
    <d v="2025-08-27T00:00:00"/>
    <m/>
    <n v="184.38"/>
    <d v="2025-09-26T00:00:00"/>
    <s v="E0240780"/>
    <s v="PD024780"/>
    <s v="Serviços de Publicidade Eletrônica"/>
    <n v="175.53"/>
    <m/>
    <x v="0"/>
    <m/>
    <m/>
    <m/>
    <s v="2 - FATURADO"/>
    <n v="4"/>
    <x v="2"/>
    <x v="1"/>
    <m/>
  </r>
  <r>
    <x v="850"/>
    <s v="45.196.698/0001-09"/>
    <s v="NF SERVICOS DO"/>
    <n v="352876"/>
    <d v="2025-08-28T00:00:00"/>
    <n v="359683"/>
    <d v="2025-08-29T00:00:00"/>
    <m/>
    <n v="138.28"/>
    <d v="2025-09-28T00:00:00"/>
    <s v="E0240780"/>
    <s v="PD024780"/>
    <s v="Serviços de Publicidade Eletrônica"/>
    <n v="131.63999999999999"/>
    <m/>
    <x v="0"/>
    <m/>
    <m/>
    <m/>
    <s v="2 - FATURADO"/>
    <n v="2"/>
    <x v="2"/>
    <x v="1"/>
    <m/>
  </r>
  <r>
    <x v="850"/>
    <s v="45.196.698/0001-09"/>
    <s v="NF SERVICOS DO"/>
    <n v="353547"/>
    <d v="2025-09-08T00:00:00"/>
    <n v="360356"/>
    <d v="2025-09-08T00:00:00"/>
    <m/>
    <n v="138.28"/>
    <d v="2025-10-08T00:00:00"/>
    <s v="E0240780"/>
    <s v="PD024780"/>
    <s v="Serviços de Publicidade Eletrônica"/>
    <n v="131.63999999999999"/>
    <m/>
    <x v="0"/>
    <m/>
    <m/>
    <m/>
    <s v="2 - FATURADO"/>
    <n v="0"/>
    <x v="0"/>
    <x v="1"/>
    <m/>
  </r>
  <r>
    <x v="850"/>
    <s v="45.196.698/0001-09"/>
    <s v="NF SERVICOS DO"/>
    <n v="353637"/>
    <d v="2025-09-08T00:00:00"/>
    <n v="360446"/>
    <d v="2025-09-08T00:00:00"/>
    <m/>
    <n v="368.76"/>
    <d v="2025-10-08T00:00:00"/>
    <s v="E0240780"/>
    <s v="PD024780"/>
    <s v="Serviços de Publicidade Eletrônica"/>
    <n v="351.06"/>
    <m/>
    <x v="0"/>
    <m/>
    <m/>
    <m/>
    <s v="2 - FATURADO"/>
    <n v="0"/>
    <x v="0"/>
    <x v="1"/>
    <m/>
  </r>
  <r>
    <x v="850"/>
    <s v="45.196.698/0001-09"/>
    <s v="NF SERVICOS DO"/>
    <n v="354006"/>
    <d v="2025-09-09T00:00:00"/>
    <n v="360816"/>
    <d v="2025-09-09T00:00:00"/>
    <m/>
    <n v="230.47"/>
    <d v="2025-10-09T00:00:00"/>
    <s v="E0240780"/>
    <s v="PD024780"/>
    <s v="Serviços de Publicidade Eletrônica"/>
    <n v="219.41"/>
    <m/>
    <x v="0"/>
    <m/>
    <m/>
    <m/>
    <s v="2 - FATURADO"/>
    <n v="0"/>
    <x v="0"/>
    <x v="1"/>
    <m/>
  </r>
  <r>
    <x v="850"/>
    <s v="45.196.698/0001-09"/>
    <s v="NF SERVICOS DO"/>
    <n v="354456"/>
    <d v="2025-09-10T00:00:00"/>
    <n v="361266"/>
    <d v="2025-09-10T00:00:00"/>
    <m/>
    <n v="230.47"/>
    <d v="2025-10-10T00:00:00"/>
    <s v="E0240780"/>
    <s v="PD024780"/>
    <s v="Serviços de Publicidade Eletrônica"/>
    <n v="219.41"/>
    <m/>
    <x v="0"/>
    <m/>
    <m/>
    <m/>
    <s v="2 - FATURADO"/>
    <n v="0"/>
    <x v="0"/>
    <x v="1"/>
    <m/>
  </r>
  <r>
    <x v="850"/>
    <s v="45.196.698/0001-09"/>
    <s v="NF SERVICOS DO"/>
    <n v="355337"/>
    <d v="2025-09-10T00:00:00"/>
    <n v="362147"/>
    <d v="2025-09-10T00:00:00"/>
    <m/>
    <n v="230.47"/>
    <d v="2025-10-10T00:00:00"/>
    <s v="E0240780"/>
    <s v="PD024780"/>
    <s v="Serviços de Publicidade Eletrônica"/>
    <n v="219.41"/>
    <m/>
    <x v="0"/>
    <m/>
    <m/>
    <m/>
    <s v="2 - FATURADO"/>
    <n v="0"/>
    <x v="0"/>
    <x v="1"/>
    <m/>
  </r>
  <r>
    <x v="850"/>
    <s v="45.196.698/0001-09"/>
    <s v="NF SERVICOS DO"/>
    <n v="355649"/>
    <d v="2025-09-10T00:00:00"/>
    <n v="362459"/>
    <d v="2025-09-11T00:00:00"/>
    <m/>
    <n v="230.47"/>
    <d v="2025-10-11T00:00:00"/>
    <s v="E0240780"/>
    <s v="PD024780"/>
    <s v="Serviços de Publicidade Eletrônica"/>
    <n v="219.41"/>
    <m/>
    <x v="0"/>
    <m/>
    <m/>
    <m/>
    <s v="2 - FATURADO"/>
    <n v="0"/>
    <x v="0"/>
    <x v="1"/>
    <m/>
  </r>
  <r>
    <x v="850"/>
    <s v="45.196.698/0001-09"/>
    <s v="NF SERVICOS DO"/>
    <n v="357061"/>
    <d v="2025-09-17T00:00:00"/>
    <n v="363874"/>
    <d v="2025-09-18T00:00:00"/>
    <m/>
    <n v="276.57"/>
    <d v="2025-10-18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850"/>
    <s v="45.196.698/0001-09"/>
    <s v="NF SERVICOS DO"/>
    <n v="357085"/>
    <d v="2025-09-17T00:00:00"/>
    <n v="363898"/>
    <d v="2025-09-18T00:00:00"/>
    <m/>
    <n v="368.76"/>
    <d v="2025-10-18T00:00:00"/>
    <s v="E0240780"/>
    <s v="PD024780"/>
    <s v="Serviços de Publicidade Eletrônica"/>
    <n v="351.06"/>
    <m/>
    <x v="0"/>
    <m/>
    <m/>
    <m/>
    <s v="2 - FATURADO"/>
    <n v="0"/>
    <x v="0"/>
    <x v="1"/>
    <m/>
  </r>
  <r>
    <x v="850"/>
    <s v="45.196.698/0001-09"/>
    <s v="NF SERVICOS DO"/>
    <n v="357436"/>
    <d v="2025-09-18T00:00:00"/>
    <n v="364249"/>
    <d v="2025-09-19T00:00:00"/>
    <m/>
    <n v="276.57"/>
    <d v="2025-10-19T00:00:00"/>
    <s v="E0240780"/>
    <s v="PD024780"/>
    <s v="Serviços de Publicidade Eletrônica"/>
    <n v="263.29000000000002"/>
    <m/>
    <x v="0"/>
    <m/>
    <m/>
    <m/>
    <s v="2 - FATURADO"/>
    <n v="0"/>
    <x v="0"/>
    <x v="1"/>
    <m/>
  </r>
  <r>
    <x v="850"/>
    <s v="45.196.698/0001-09"/>
    <s v="NF SERVICOS DO"/>
    <n v="357509"/>
    <d v="2025-09-19T00:00:00"/>
    <n v="364322"/>
    <d v="2025-09-22T00:00:00"/>
    <m/>
    <n v="184.38"/>
    <d v="2025-10-22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850"/>
    <s v="45.196.698/0001-09"/>
    <s v="NF SERVICOS DO"/>
    <n v="357631"/>
    <d v="2025-09-19T00:00:00"/>
    <n v="364444"/>
    <d v="2025-09-22T00:00:00"/>
    <m/>
    <n v="368.76"/>
    <d v="2025-10-22T00:00:00"/>
    <s v="E0240780"/>
    <s v="PD024780"/>
    <s v="Serviços de Publicidade Eletrônica"/>
    <n v="351.06"/>
    <m/>
    <x v="0"/>
    <m/>
    <m/>
    <m/>
    <s v="2 - FATURADO"/>
    <n v="0"/>
    <x v="0"/>
    <x v="1"/>
    <m/>
  </r>
  <r>
    <x v="850"/>
    <s v="45.196.698/0001-09"/>
    <s v="NF SERVICOS DO"/>
    <n v="358074"/>
    <d v="2025-09-22T00:00:00"/>
    <n v="364889"/>
    <d v="2025-09-23T00:00:00"/>
    <m/>
    <n v="230.47"/>
    <d v="2025-10-23T00:00:00"/>
    <s v="E0240780"/>
    <s v="PD024780"/>
    <s v="Serviços de Publicidade Eletrônica"/>
    <n v="219.41"/>
    <m/>
    <x v="0"/>
    <m/>
    <m/>
    <m/>
    <s v="2 - FATURADO"/>
    <n v="0"/>
    <x v="0"/>
    <x v="1"/>
    <m/>
  </r>
  <r>
    <x v="850"/>
    <s v="45.196.698/0001-09"/>
    <s v="NF SERVICOS DO"/>
    <n v="358109"/>
    <d v="2025-09-22T00:00:00"/>
    <n v="364924"/>
    <d v="2025-09-23T00:00:00"/>
    <m/>
    <n v="368.76"/>
    <d v="2025-10-23T00:00:00"/>
    <s v="E0240780"/>
    <s v="PD024780"/>
    <s v="Serviços de Publicidade Eletrônica"/>
    <n v="351.06"/>
    <m/>
    <x v="0"/>
    <m/>
    <m/>
    <m/>
    <s v="2 - FATURADO"/>
    <n v="0"/>
    <x v="0"/>
    <x v="1"/>
    <m/>
  </r>
  <r>
    <x v="850"/>
    <s v="45.196.698/0001-09"/>
    <s v="NF SERVICOS DO"/>
    <n v="359282"/>
    <d v="2025-09-29T00:00:00"/>
    <n v="366097"/>
    <d v="2025-09-30T00:00:00"/>
    <m/>
    <n v="184.38"/>
    <d v="2025-10-30T00:00:00"/>
    <s v="E0240780"/>
    <s v="PD024780"/>
    <s v="Serviços de Publicidade Eletrônica"/>
    <n v="175.53"/>
    <m/>
    <x v="0"/>
    <m/>
    <m/>
    <m/>
    <s v="2 - FATURADO"/>
    <n v="0"/>
    <x v="0"/>
    <x v="1"/>
    <m/>
  </r>
  <r>
    <x v="851"/>
    <s v="45.200.029/0001-55"/>
    <s v="ND-JUROS RECEBIMENTO"/>
    <s v="290747-1-NDJ1"/>
    <d v="2024-11-05T00:00:00"/>
    <n v="297097"/>
    <m/>
    <m/>
    <n v="1.37"/>
    <d v="2024-12-05T00:00:00"/>
    <m/>
    <m/>
    <s v="Nota de Debito Juros"/>
    <n v="1.37"/>
    <m/>
    <x v="0"/>
    <m/>
    <m/>
    <m/>
    <s v="2 - FATURADO"/>
    <n v="299"/>
    <x v="1"/>
    <x v="2"/>
    <m/>
  </r>
  <r>
    <x v="851"/>
    <s v="45.200.029/0001-55"/>
    <s v="ND-JUROS RECEBIMENTO"/>
    <s v="298732-1-NDJ1"/>
    <d v="2025-01-23T00:00:00"/>
    <n v="305179"/>
    <m/>
    <m/>
    <n v="10.24"/>
    <d v="2025-02-22T00:00:00"/>
    <m/>
    <m/>
    <s v="Nota de Debito Juros"/>
    <n v="10.24"/>
    <m/>
    <x v="0"/>
    <m/>
    <m/>
    <m/>
    <s v="2 - FATURADO"/>
    <n v="220"/>
    <x v="1"/>
    <x v="2"/>
    <m/>
  </r>
  <r>
    <x v="851"/>
    <s v="45.200.029/0001-55"/>
    <s v="NF SERVICOS DO"/>
    <n v="356517"/>
    <d v="2025-09-16T00:00:00"/>
    <n v="363331"/>
    <d v="2025-09-17T00:00:00"/>
    <m/>
    <n v="230.47"/>
    <d v="2025-10-17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851"/>
    <s v="45.200.029/0001-55"/>
    <s v="NF SERVICOS DO"/>
    <n v="356630"/>
    <d v="2025-09-16T00:00:00"/>
    <n v="363444"/>
    <d v="2025-09-17T00:00:00"/>
    <m/>
    <n v="2028.18"/>
    <d v="2025-10-17T00:00:00"/>
    <s v="E0220673"/>
    <s v="PD022673"/>
    <s v="Serviços de Publicidade Eletrônica"/>
    <n v="1930.83"/>
    <m/>
    <x v="0"/>
    <m/>
    <m/>
    <m/>
    <s v="2 - FATURADO"/>
    <n v="0"/>
    <x v="0"/>
    <x v="1"/>
    <m/>
  </r>
  <r>
    <x v="851"/>
    <s v="45.200.029/0001-55"/>
    <s v="NF SERVICOS DO"/>
    <n v="356644"/>
    <d v="2025-09-16T00:00:00"/>
    <n v="363458"/>
    <d v="2025-09-17T00:00:00"/>
    <m/>
    <n v="2028.18"/>
    <d v="2025-10-17T00:00:00"/>
    <s v="E0220673"/>
    <s v="PD022673"/>
    <s v="Serviços de Publicidade Eletrônica"/>
    <n v="1930.83"/>
    <m/>
    <x v="0"/>
    <m/>
    <m/>
    <m/>
    <s v="2 - FATURADO"/>
    <n v="0"/>
    <x v="0"/>
    <x v="1"/>
    <m/>
  </r>
  <r>
    <x v="851"/>
    <s v="45.200.029/0001-55"/>
    <s v="NF SERVICOS DO"/>
    <n v="356652"/>
    <d v="2025-09-16T00:00:00"/>
    <n v="363466"/>
    <d v="2025-09-17T00:00:00"/>
    <m/>
    <n v="1244.56"/>
    <d v="2025-10-17T00:00:00"/>
    <s v="E0220673"/>
    <s v="PD022673"/>
    <s v="Serviços de Publicidade Eletrônica"/>
    <n v="1184.82"/>
    <m/>
    <x v="0"/>
    <m/>
    <m/>
    <m/>
    <s v="2 - FATURADO"/>
    <n v="0"/>
    <x v="0"/>
    <x v="1"/>
    <m/>
  </r>
  <r>
    <x v="851"/>
    <s v="45.200.029/0001-55"/>
    <s v="NF SERVICOS DO"/>
    <n v="356800"/>
    <d v="2025-09-16T00:00:00"/>
    <n v="363614"/>
    <d v="2025-09-17T00:00:00"/>
    <m/>
    <n v="230.47"/>
    <d v="2025-10-17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851"/>
    <s v="45.200.029/0001-55"/>
    <s v="NF SERVICOS DO"/>
    <n v="356814"/>
    <d v="2025-09-16T00:00:00"/>
    <n v="363628"/>
    <d v="2025-09-17T00:00:00"/>
    <m/>
    <n v="1336.75"/>
    <d v="2025-10-17T00:00:00"/>
    <s v="E0220673"/>
    <s v="PD022673"/>
    <s v="Serviços de Publicidade Eletrônica"/>
    <n v="1272.5899999999999"/>
    <m/>
    <x v="0"/>
    <m/>
    <m/>
    <m/>
    <s v="2 - FATURADO"/>
    <n v="0"/>
    <x v="0"/>
    <x v="1"/>
    <m/>
  </r>
  <r>
    <x v="851"/>
    <s v="45.200.029/0001-55"/>
    <s v="NF SERVICOS DO"/>
    <n v="357034"/>
    <d v="2025-09-17T00:00:00"/>
    <n v="363847"/>
    <d v="2025-09-18T00:00:00"/>
    <m/>
    <n v="414.85"/>
    <d v="2025-10-18T00:00:00"/>
    <s v="E0220673"/>
    <s v="PD022673"/>
    <s v="Serviços de Publicidade Eletrônica"/>
    <n v="394.94"/>
    <m/>
    <x v="0"/>
    <m/>
    <m/>
    <m/>
    <s v="2 - FATURADO"/>
    <n v="0"/>
    <x v="0"/>
    <x v="1"/>
    <m/>
  </r>
  <r>
    <x v="851"/>
    <s v="45.200.029/0001-55"/>
    <s v="NF SERVICOS DO"/>
    <n v="357036"/>
    <d v="2025-09-17T00:00:00"/>
    <n v="363849"/>
    <d v="2025-09-18T00:00:00"/>
    <m/>
    <n v="138.28"/>
    <d v="2025-10-18T00:00:00"/>
    <s v="E0220673"/>
    <s v="PD022673"/>
    <s v="Serviços de Publicidade Eletrônica"/>
    <n v="131.63999999999999"/>
    <m/>
    <x v="0"/>
    <m/>
    <m/>
    <m/>
    <s v="2 - FATURADO"/>
    <n v="0"/>
    <x v="0"/>
    <x v="1"/>
    <m/>
  </r>
  <r>
    <x v="851"/>
    <s v="45.200.029/0001-55"/>
    <s v="NF SERVICOS DO"/>
    <n v="357223"/>
    <d v="2025-09-18T00:00:00"/>
    <n v="364036"/>
    <d v="2025-09-19T00:00:00"/>
    <m/>
    <n v="645.33000000000004"/>
    <d v="2025-10-19T00:00:00"/>
    <s v="E0220673"/>
    <s v="PD022673"/>
    <s v="Serviços de Publicidade Eletrônica"/>
    <n v="614.35"/>
    <m/>
    <x v="0"/>
    <m/>
    <m/>
    <m/>
    <s v="2 - FATURADO"/>
    <n v="0"/>
    <x v="0"/>
    <x v="1"/>
    <m/>
  </r>
  <r>
    <x v="851"/>
    <s v="45.200.029/0001-55"/>
    <s v="NF SERVICOS DO"/>
    <n v="357649"/>
    <d v="2025-09-19T00:00:00"/>
    <n v="364462"/>
    <d v="2025-09-22T00:00:00"/>
    <m/>
    <n v="138.28"/>
    <d v="2025-10-22T00:00:00"/>
    <s v="E0220673"/>
    <s v="PD022673"/>
    <s v="Serviços de Publicidade Eletrônica"/>
    <n v="131.63999999999999"/>
    <m/>
    <x v="0"/>
    <m/>
    <m/>
    <m/>
    <s v="2 - FATURADO"/>
    <n v="0"/>
    <x v="0"/>
    <x v="1"/>
    <m/>
  </r>
  <r>
    <x v="851"/>
    <s v="45.200.029/0001-55"/>
    <s v="NF SERVICOS DO"/>
    <n v="357661"/>
    <d v="2025-09-19T00:00:00"/>
    <n v="364474"/>
    <d v="2025-09-22T00:00:00"/>
    <m/>
    <n v="230.47"/>
    <d v="2025-10-22T00:00:00"/>
    <s v="E0220673"/>
    <s v="PD022673"/>
    <s v="Serviços de Publicidade Eletrônica"/>
    <n v="219.41"/>
    <m/>
    <x v="0"/>
    <m/>
    <m/>
    <m/>
    <s v="2 - FATURADO"/>
    <n v="0"/>
    <x v="0"/>
    <x v="1"/>
    <m/>
  </r>
  <r>
    <x v="851"/>
    <s v="45.200.029/0001-55"/>
    <s v="NF SERVICOS DO"/>
    <n v="357663"/>
    <d v="2025-09-19T00:00:00"/>
    <n v="364476"/>
    <d v="2025-09-22T00:00:00"/>
    <m/>
    <n v="1060.18"/>
    <d v="2025-10-22T00:00:00"/>
    <s v="E0220673"/>
    <s v="PD022673"/>
    <s v="Serviços de Publicidade Eletrônica"/>
    <n v="1009.29"/>
    <m/>
    <x v="0"/>
    <m/>
    <m/>
    <m/>
    <s v="2 - FATURADO"/>
    <n v="0"/>
    <x v="0"/>
    <x v="1"/>
    <m/>
  </r>
  <r>
    <x v="851"/>
    <s v="45.200.029/0001-55"/>
    <s v="NF SERVICOS DO"/>
    <n v="358234"/>
    <d v="2025-09-23T00:00:00"/>
    <n v="365049"/>
    <d v="2025-09-24T00:00:00"/>
    <m/>
    <n v="737.52"/>
    <d v="2025-10-24T00:00:00"/>
    <s v="E0220673"/>
    <s v="PD022673"/>
    <s v="Serviços de Publicidade Eletrônica"/>
    <n v="702.12"/>
    <m/>
    <x v="0"/>
    <m/>
    <m/>
    <m/>
    <s v="2 - FATURADO"/>
    <n v="0"/>
    <x v="0"/>
    <x v="1"/>
    <m/>
  </r>
  <r>
    <x v="851"/>
    <s v="45.200.029/0001-55"/>
    <s v="NF SERVICOS DO"/>
    <n v="358335"/>
    <d v="2025-09-25T00:00:00"/>
    <n v="365150"/>
    <d v="2025-09-25T00:00:00"/>
    <m/>
    <n v="553.14"/>
    <d v="2025-10-25T00:00:00"/>
    <s v="E0220673"/>
    <s v="PD022673"/>
    <s v="Serviços de Publicidade Eletrônica"/>
    <n v="526.59"/>
    <m/>
    <x v="0"/>
    <m/>
    <m/>
    <m/>
    <s v="2 - FATURADO"/>
    <n v="0"/>
    <x v="0"/>
    <x v="1"/>
    <m/>
  </r>
  <r>
    <x v="851"/>
    <s v="45.200.029/0001-55"/>
    <s v="NF SERVICOS DO"/>
    <n v="358612"/>
    <d v="2025-09-25T00:00:00"/>
    <n v="365427"/>
    <d v="2025-09-25T00:00:00"/>
    <m/>
    <n v="276.57"/>
    <d v="2025-10-25T00:00:00"/>
    <s v="E0220673"/>
    <s v="PD022673"/>
    <s v="Serviços de Publicidade Eletrônica"/>
    <n v="263.29000000000002"/>
    <m/>
    <x v="0"/>
    <m/>
    <m/>
    <m/>
    <s v="2 - FATURADO"/>
    <n v="0"/>
    <x v="0"/>
    <x v="1"/>
    <m/>
  </r>
  <r>
    <x v="852"/>
    <s v="45.200.623/0001-46"/>
    <s v="NF SERVICOS DO"/>
    <n v="356503"/>
    <d v="2025-09-15T00:00:00"/>
    <n v="363316"/>
    <d v="2025-09-16T00:00:00"/>
    <m/>
    <n v="460.95"/>
    <d v="2025-10-16T00:00:00"/>
    <s v="E0220750"/>
    <s v="PD022750"/>
    <s v="Serviços de Publicidade Eletrônica"/>
    <n v="438.82"/>
    <m/>
    <x v="0"/>
    <m/>
    <m/>
    <m/>
    <s v="2 - FATURADO"/>
    <n v="0"/>
    <x v="0"/>
    <x v="1"/>
    <m/>
  </r>
  <r>
    <x v="852"/>
    <s v="45.200.623/0001-46"/>
    <s v="NF SERVICOS DO"/>
    <n v="357009"/>
    <d v="2025-09-17T00:00:00"/>
    <n v="363822"/>
    <d v="2025-09-18T00:00:00"/>
    <m/>
    <n v="276.57"/>
    <d v="2025-10-18T00:00:00"/>
    <s v="E0220750"/>
    <s v="PD022750"/>
    <s v="Serviços de Publicidade Eletrônica"/>
    <n v="263.29000000000002"/>
    <m/>
    <x v="0"/>
    <m/>
    <m/>
    <m/>
    <s v="2 - FATURADO"/>
    <n v="0"/>
    <x v="0"/>
    <x v="1"/>
    <m/>
  </r>
  <r>
    <x v="852"/>
    <s v="45.200.623/0001-46"/>
    <s v="NF SERVICOS DO"/>
    <n v="357168"/>
    <d v="2025-09-17T00:00:00"/>
    <n v="363981"/>
    <d v="2025-09-18T00:00:00"/>
    <m/>
    <n v="368.76"/>
    <d v="2025-10-18T00:00:00"/>
    <s v="E0220750"/>
    <s v="PD022750"/>
    <s v="Serviços de Publicidade Eletrônica"/>
    <n v="351.06"/>
    <m/>
    <x v="0"/>
    <m/>
    <m/>
    <m/>
    <s v="2 - FATURADO"/>
    <n v="0"/>
    <x v="0"/>
    <x v="1"/>
    <m/>
  </r>
  <r>
    <x v="852"/>
    <s v="45.200.623/0001-46"/>
    <s v="NF SERVICOS DO"/>
    <n v="358370"/>
    <d v="2025-09-25T00:00:00"/>
    <n v="365185"/>
    <d v="2025-09-25T00:00:00"/>
    <m/>
    <n v="368.76"/>
    <d v="2025-10-25T00:00:00"/>
    <s v="E0220750"/>
    <s v="PD022750"/>
    <s v="Serviços de Publicidade Eletrônica"/>
    <n v="351.06"/>
    <m/>
    <x v="0"/>
    <m/>
    <m/>
    <m/>
    <s v="2 - FATURADO"/>
    <n v="0"/>
    <x v="0"/>
    <x v="1"/>
    <m/>
  </r>
  <r>
    <x v="852"/>
    <s v="45.200.623/0001-46"/>
    <s v="NF SERVICOS DO"/>
    <n v="359371"/>
    <d v="2025-09-29T00:00:00"/>
    <n v="366186"/>
    <d v="2025-09-30T00:00:00"/>
    <m/>
    <n v="184.38"/>
    <d v="2025-10-30T00:00:00"/>
    <s v="E0220750"/>
    <s v="PD022750"/>
    <s v="Serviços de Publicidade Eletrônica"/>
    <n v="175.53"/>
    <m/>
    <x v="0"/>
    <m/>
    <m/>
    <m/>
    <s v="2 - FATURADO"/>
    <n v="0"/>
    <x v="0"/>
    <x v="1"/>
    <m/>
  </r>
  <r>
    <x v="852"/>
    <s v="45.200.623/0001-46"/>
    <s v="NF SERVICOS DO"/>
    <n v="359372"/>
    <d v="2025-09-29T00:00:00"/>
    <n v="366187"/>
    <d v="2025-09-30T00:00:00"/>
    <m/>
    <n v="368.76"/>
    <d v="2025-10-30T00:00:00"/>
    <s v="E0220750"/>
    <s v="PD022750"/>
    <s v="Serviços de Publicidade Eletrônica"/>
    <n v="351.06"/>
    <m/>
    <x v="0"/>
    <m/>
    <m/>
    <m/>
    <s v="2 - FATURADO"/>
    <n v="0"/>
    <x v="0"/>
    <x v="1"/>
    <m/>
  </r>
  <r>
    <x v="853"/>
    <s v="45.226.214/0001-19"/>
    <s v="NF SERVICOS DO"/>
    <n v="352423"/>
    <d v="2025-08-26T00:00:00"/>
    <n v="359230"/>
    <d v="2025-08-27T00:00:00"/>
    <m/>
    <n v="368.76"/>
    <d v="2025-09-26T00:00:00"/>
    <s v="E0231128"/>
    <s v="PD231109"/>
    <s v="Serviços de Publicidade Eletrônica"/>
    <n v="351.06"/>
    <m/>
    <x v="0"/>
    <m/>
    <m/>
    <m/>
    <s v="2 - FATURADO"/>
    <n v="4"/>
    <x v="2"/>
    <x v="1"/>
    <m/>
  </r>
  <r>
    <x v="853"/>
    <s v="45.226.214/0001-19"/>
    <s v="NF SERVICOS DO"/>
    <n v="352426"/>
    <d v="2025-08-26T00:00:00"/>
    <n v="359233"/>
    <d v="2025-08-27T00:00:00"/>
    <m/>
    <n v="442.51"/>
    <d v="2025-09-26T00:00:00"/>
    <s v="E0231128"/>
    <s v="PD231109"/>
    <s v="Serviços de Publicidade Eletrônica"/>
    <n v="421.27"/>
    <m/>
    <x v="0"/>
    <m/>
    <m/>
    <m/>
    <s v="2 - FATURADO"/>
    <n v="4"/>
    <x v="2"/>
    <x v="1"/>
    <m/>
  </r>
  <r>
    <x v="853"/>
    <s v="45.226.214/0001-19"/>
    <s v="NF SERVICOS DO"/>
    <n v="353203"/>
    <d v="2025-09-08T00:00:00"/>
    <n v="360012"/>
    <d v="2025-09-08T00:00:00"/>
    <m/>
    <n v="442.51"/>
    <d v="2025-10-08T00:00:00"/>
    <s v="E0231128"/>
    <s v="PD231109"/>
    <s v="Serviços de Publicidade Eletrônica"/>
    <n v="421.27"/>
    <m/>
    <x v="0"/>
    <m/>
    <m/>
    <m/>
    <s v="2 - FATURADO"/>
    <n v="0"/>
    <x v="0"/>
    <x v="1"/>
    <m/>
  </r>
  <r>
    <x v="853"/>
    <s v="45.226.214/0001-19"/>
    <s v="NF SERVICOS DO"/>
    <n v="353827"/>
    <d v="2025-09-08T00:00:00"/>
    <n v="360636"/>
    <d v="2025-09-08T00:00:00"/>
    <m/>
    <n v="295.01"/>
    <d v="2025-10-08T00:00:00"/>
    <s v="E0231128"/>
    <s v="PD231109"/>
    <s v="Serviços de Publicidade Eletrônica"/>
    <n v="280.85000000000002"/>
    <m/>
    <x v="0"/>
    <m/>
    <m/>
    <m/>
    <s v="2 - FATURADO"/>
    <n v="0"/>
    <x v="0"/>
    <x v="1"/>
    <m/>
  </r>
  <r>
    <x v="853"/>
    <s v="45.226.214/0001-19"/>
    <s v="NF SERVICOS DO"/>
    <n v="354290"/>
    <d v="2025-09-10T00:00:00"/>
    <n v="361100"/>
    <d v="2025-09-10T00:00:00"/>
    <m/>
    <n v="368.76"/>
    <d v="2025-10-10T00:00:00"/>
    <s v="E0231128"/>
    <s v="PD231109"/>
    <s v="Serviços de Publicidade Eletrônica"/>
    <n v="351.06"/>
    <m/>
    <x v="0"/>
    <m/>
    <m/>
    <m/>
    <s v="2 - FATURADO"/>
    <n v="0"/>
    <x v="0"/>
    <x v="1"/>
    <m/>
  </r>
  <r>
    <x v="853"/>
    <s v="45.226.214/0001-19"/>
    <s v="NF SERVICOS"/>
    <n v="193737"/>
    <d v="2025-09-11T00:00:00"/>
    <n v="2025371"/>
    <d v="2025-09-11T00:00:00"/>
    <d v="2025-08-01T00:00:00"/>
    <n v="84369.55"/>
    <d v="2025-10-11T00:00:00"/>
    <s v="E0251038"/>
    <s v="PD251031"/>
    <s v="PREFEITURA CADASTRO"/>
    <n v="80319.81"/>
    <d v="2025-08-01T00:00:00"/>
    <x v="0"/>
    <m/>
    <s v="nº 5.088/2025"/>
    <s v=" 359.00002035/2025-81 APPS/ITO"/>
    <s v="2 - FATURADO"/>
    <n v="0"/>
    <x v="0"/>
    <x v="0"/>
    <m/>
  </r>
  <r>
    <x v="853"/>
    <s v="45.226.214/0001-19"/>
    <s v="NF SERVICOS DO"/>
    <n v="356599"/>
    <d v="2025-09-16T00:00:00"/>
    <n v="363413"/>
    <d v="2025-09-17T00:00:00"/>
    <m/>
    <n v="368.76"/>
    <d v="2025-10-17T00:00:00"/>
    <s v="E0231128"/>
    <s v="PD231109"/>
    <s v="Serviços de Publicidade Eletrônica"/>
    <n v="351.06"/>
    <m/>
    <x v="0"/>
    <m/>
    <m/>
    <m/>
    <s v="2 - FATURADO"/>
    <n v="0"/>
    <x v="0"/>
    <x v="1"/>
    <m/>
  </r>
  <r>
    <x v="853"/>
    <s v="45.226.214/0001-19"/>
    <s v="NF SERVICOS DO"/>
    <n v="357760"/>
    <d v="2025-09-19T00:00:00"/>
    <n v="364573"/>
    <d v="2025-09-22T00:00:00"/>
    <m/>
    <n v="368.76"/>
    <d v="2025-10-22T00:00:00"/>
    <s v="E0231128"/>
    <s v="PD231109"/>
    <s v="Serviços de Publicidade Eletrônica"/>
    <n v="351.06"/>
    <m/>
    <x v="0"/>
    <m/>
    <m/>
    <m/>
    <s v="2 - FATURADO"/>
    <n v="0"/>
    <x v="0"/>
    <x v="1"/>
    <m/>
  </r>
  <r>
    <x v="853"/>
    <s v="45.226.214/0001-19"/>
    <s v="NF SERVICOS DO"/>
    <n v="358255"/>
    <d v="2025-09-23T00:00:00"/>
    <n v="365070"/>
    <d v="2025-09-24T00:00:00"/>
    <m/>
    <n v="958.78"/>
    <d v="2025-10-24T00:00:00"/>
    <s v="E0231128"/>
    <s v="PD231109"/>
    <s v="Serviços de Publicidade Eletrônica"/>
    <n v="912.76"/>
    <m/>
    <x v="0"/>
    <m/>
    <m/>
    <m/>
    <s v="2 - FATURADO"/>
    <n v="0"/>
    <x v="0"/>
    <x v="1"/>
    <m/>
  </r>
  <r>
    <x v="853"/>
    <s v="45.226.214/0001-19"/>
    <s v="NF SERVICOS DO"/>
    <n v="358461"/>
    <d v="2025-09-25T00:00:00"/>
    <n v="365276"/>
    <d v="2025-09-25T00:00:00"/>
    <m/>
    <n v="516.26"/>
    <d v="2025-10-25T00:00:00"/>
    <s v="E0231128"/>
    <s v="PD231109"/>
    <s v="Serviços de Publicidade Eletrônica"/>
    <n v="491.48"/>
    <m/>
    <x v="0"/>
    <m/>
    <m/>
    <m/>
    <s v="2 - FATURADO"/>
    <n v="0"/>
    <x v="0"/>
    <x v="1"/>
    <m/>
  </r>
  <r>
    <x v="853"/>
    <s v="45.226.214/0001-19"/>
    <s v="NF SERVICOS DO"/>
    <n v="359054"/>
    <d v="2025-09-26T00:00:00"/>
    <n v="365869"/>
    <d v="2025-09-29T00:00:00"/>
    <m/>
    <n v="590.02"/>
    <d v="2025-10-29T00:00:00"/>
    <s v="E0231128"/>
    <s v="PD231109"/>
    <s v="Serviços de Publicidade Eletrônica"/>
    <n v="561.70000000000005"/>
    <m/>
    <x v="0"/>
    <m/>
    <m/>
    <m/>
    <s v="2 - FATURADO"/>
    <n v="0"/>
    <x v="0"/>
    <x v="1"/>
    <m/>
  </r>
  <r>
    <x v="854"/>
    <s v="45.227.337/0001-74"/>
    <s v="NF SERVICOS"/>
    <n v="191385"/>
    <d v="2025-08-11T00:00:00"/>
    <n v="2010260"/>
    <d v="2025-08-11T00:00:00"/>
    <d v="2025-07-01T00:00:00"/>
    <n v="644.4"/>
    <d v="2025-09-10T00:00:00"/>
    <s v="E0240726"/>
    <s v="PD024726"/>
    <s v="PREFEITURA CADASTRO"/>
    <n v="613.47"/>
    <d v="2025-07-01T00:00:00"/>
    <x v="0"/>
    <s v="139/2024"/>
    <m/>
    <s v="359.00011343/2024-16 APPS\ITO"/>
    <s v="2 - FATURADO"/>
    <n v="20"/>
    <x v="2"/>
    <x v="0"/>
    <m/>
  </r>
  <r>
    <x v="854"/>
    <s v="45.227.337/0001-74"/>
    <s v="NF SERVICOS"/>
    <n v="193820"/>
    <d v="2025-09-11T00:00:00"/>
    <n v="2025454"/>
    <d v="2025-09-11T00:00:00"/>
    <d v="2025-08-01T00:00:00"/>
    <n v="3222"/>
    <d v="2025-10-11T00:00:00"/>
    <s v="E0240726"/>
    <s v="PD024726"/>
    <s v="PREFEITURA CADASTRO"/>
    <n v="3067.34"/>
    <d v="2025-08-01T00:00:00"/>
    <x v="0"/>
    <s v="139/2024"/>
    <m/>
    <s v="359.00011343/2024-16 APPS\ITO"/>
    <s v="2 - FATURADO"/>
    <n v="0"/>
    <x v="0"/>
    <x v="0"/>
    <m/>
  </r>
  <r>
    <x v="855"/>
    <s v="45.228.319/0001-07"/>
    <s v="ND-JUROS RECEBIMENTO"/>
    <s v="290263-1-NDJ1"/>
    <d v="2024-11-05T00:00:00"/>
    <n v="296613"/>
    <m/>
    <m/>
    <n v="2.21"/>
    <d v="2024-12-05T00:00:00"/>
    <m/>
    <m/>
    <s v="Nota de Debito Juros"/>
    <n v="2.21"/>
    <m/>
    <x v="0"/>
    <m/>
    <m/>
    <m/>
    <s v="2 - FATURADO"/>
    <n v="299"/>
    <x v="1"/>
    <x v="2"/>
    <m/>
  </r>
  <r>
    <x v="855"/>
    <s v="45.228.319/0001-07"/>
    <s v="ND-JUROS RECEBIMENTO"/>
    <s v="290661-1-NDJ1"/>
    <d v="2024-11-05T00:00:00"/>
    <n v="297011"/>
    <m/>
    <m/>
    <n v="0.14000000000000001"/>
    <d v="2024-12-05T00:00:00"/>
    <m/>
    <m/>
    <s v="Nota de Debito Juros"/>
    <n v="0.14000000000000001"/>
    <m/>
    <x v="0"/>
    <m/>
    <m/>
    <m/>
    <s v="2 - FATURADO"/>
    <n v="299"/>
    <x v="1"/>
    <x v="2"/>
    <m/>
  </r>
  <r>
    <x v="855"/>
    <s v="45.228.319/0001-07"/>
    <s v="ND-JUROS RECEBIMENTO"/>
    <s v="295267-1-NDJ1"/>
    <d v="2024-12-09T00:00:00"/>
    <n v="301672"/>
    <m/>
    <m/>
    <n v="0.97"/>
    <d v="2025-01-08T00:00:00"/>
    <m/>
    <m/>
    <s v="Nota de Debito Juros"/>
    <n v="0.97"/>
    <m/>
    <x v="0"/>
    <m/>
    <m/>
    <m/>
    <s v="2 - FATURADO"/>
    <n v="265"/>
    <x v="1"/>
    <x v="2"/>
    <m/>
  </r>
  <r>
    <x v="855"/>
    <s v="45.228.319/0001-07"/>
    <s v="ND-JUROS RECEBIMENTO"/>
    <s v="295560-1-NDJ1"/>
    <d v="2024-12-09T00:00:00"/>
    <n v="301965"/>
    <m/>
    <m/>
    <n v="3.51"/>
    <d v="2025-01-08T00:00:00"/>
    <m/>
    <m/>
    <s v="Nota de Debito Juros"/>
    <n v="3.51"/>
    <m/>
    <x v="0"/>
    <m/>
    <m/>
    <m/>
    <s v="2 - FATURADO"/>
    <n v="265"/>
    <x v="1"/>
    <x v="2"/>
    <m/>
  </r>
  <r>
    <x v="855"/>
    <s v="45.228.319/0001-07"/>
    <s v="ND-JUROS RECEBIMENTO"/>
    <s v="171792-1-NDJ1"/>
    <d v="2024-12-26T00:00:00"/>
    <n v="1874807"/>
    <m/>
    <m/>
    <n v="4.72"/>
    <d v="2025-01-25T00:00:00"/>
    <m/>
    <m/>
    <s v="Nota de Debito Juros"/>
    <n v="4.72"/>
    <m/>
    <x v="0"/>
    <m/>
    <m/>
    <m/>
    <s v="2 - FATURADO"/>
    <n v="248"/>
    <x v="1"/>
    <x v="2"/>
    <m/>
  </r>
  <r>
    <x v="855"/>
    <s v="45.228.319/0001-07"/>
    <s v="ND-JUROS RECEBIMENTO"/>
    <s v="298580-1-NDJ1"/>
    <d v="2024-12-26T00:00:00"/>
    <n v="305021"/>
    <m/>
    <m/>
    <n v="2.25"/>
    <d v="2025-01-25T00:00:00"/>
    <m/>
    <m/>
    <s v="Nota de Debito Juros"/>
    <n v="2.25"/>
    <m/>
    <x v="0"/>
    <m/>
    <m/>
    <m/>
    <s v="2 - FATURADO"/>
    <n v="248"/>
    <x v="1"/>
    <x v="2"/>
    <m/>
  </r>
  <r>
    <x v="855"/>
    <s v="45.228.319/0001-07"/>
    <s v="NF SERVICOS DO"/>
    <n v="342930"/>
    <d v="2025-07-17T00:00:00"/>
    <n v="349692"/>
    <d v="2025-07-17T00:00:00"/>
    <m/>
    <n v="442.51"/>
    <d v="2025-08-16T00:00:00"/>
    <s v="E0231015"/>
    <s v="PD023996"/>
    <s v="Serviços de Publicidade Eletrônica"/>
    <n v="421.27"/>
    <m/>
    <x v="0"/>
    <m/>
    <m/>
    <m/>
    <s v="2 - FATURADO"/>
    <n v="45"/>
    <x v="5"/>
    <x v="1"/>
    <m/>
  </r>
  <r>
    <x v="855"/>
    <s v="45.228.319/0001-07"/>
    <s v="NF SERVICOS DO"/>
    <n v="349706"/>
    <d v="2025-08-13T00:00:00"/>
    <n v="356500"/>
    <d v="2025-08-14T00:00:00"/>
    <m/>
    <n v="387.2"/>
    <d v="2025-09-13T00:00:00"/>
    <s v="E0231015"/>
    <s v="PD023996"/>
    <s v="Serviços de Publicidade Eletrônica"/>
    <n v="368.61"/>
    <m/>
    <x v="0"/>
    <m/>
    <m/>
    <m/>
    <s v="2 - FATURADO"/>
    <n v="17"/>
    <x v="2"/>
    <x v="1"/>
    <m/>
  </r>
  <r>
    <x v="855"/>
    <s v="45.228.319/0001-07"/>
    <s v="NF SERVICOS DO"/>
    <n v="350284"/>
    <d v="2025-08-15T00:00:00"/>
    <n v="357083"/>
    <d v="2025-08-18T00:00:00"/>
    <m/>
    <n v="110.63"/>
    <d v="2025-09-17T00:00:00"/>
    <s v="E0231015"/>
    <s v="PD023996"/>
    <s v="Serviços de Publicidade Eletrônica"/>
    <n v="105.32"/>
    <m/>
    <x v="0"/>
    <m/>
    <m/>
    <m/>
    <s v="2 - FATURADO"/>
    <n v="13"/>
    <x v="2"/>
    <x v="1"/>
    <m/>
  </r>
  <r>
    <x v="855"/>
    <s v="45.228.319/0001-07"/>
    <s v="NF SERVICOS DO"/>
    <n v="353396"/>
    <d v="2025-09-08T00:00:00"/>
    <n v="360205"/>
    <d v="2025-09-08T00:00:00"/>
    <m/>
    <n v="276.57"/>
    <d v="2025-10-08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3442"/>
    <d v="2025-09-08T00:00:00"/>
    <n v="360251"/>
    <d v="2025-09-08T00:00:00"/>
    <m/>
    <n v="276.57"/>
    <d v="2025-10-08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3611"/>
    <d v="2025-09-08T00:00:00"/>
    <n v="360420"/>
    <d v="2025-09-08T00:00:00"/>
    <m/>
    <n v="221.26"/>
    <d v="2025-10-08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855"/>
    <s v="45.228.319/0001-07"/>
    <s v="NF SERVICOS DO"/>
    <n v="353988"/>
    <d v="2025-09-09T00:00:00"/>
    <n v="360798"/>
    <d v="2025-09-09T00:00:00"/>
    <m/>
    <n v="553.14"/>
    <d v="2025-10-09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855"/>
    <s v="45.228.319/0001-07"/>
    <s v="NF SERVICOS DO"/>
    <n v="354143"/>
    <d v="2025-09-09T00:00:00"/>
    <n v="360953"/>
    <d v="2025-09-09T00:00:00"/>
    <m/>
    <n v="829.71"/>
    <d v="2025-10-09T00:00:00"/>
    <s v="E0231015"/>
    <s v="PD023996"/>
    <s v="Serviços de Publicidade Eletrônica"/>
    <n v="789.88"/>
    <m/>
    <x v="0"/>
    <m/>
    <m/>
    <m/>
    <s v="2 - FATURADO"/>
    <n v="0"/>
    <x v="0"/>
    <x v="1"/>
    <m/>
  </r>
  <r>
    <x v="855"/>
    <s v="45.228.319/0001-07"/>
    <s v="NF SERVICOS DO"/>
    <n v="354145"/>
    <d v="2025-09-09T00:00:00"/>
    <n v="360955"/>
    <d v="2025-09-09T00:00:00"/>
    <m/>
    <n v="442.51"/>
    <d v="2025-10-09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855"/>
    <s v="45.228.319/0001-07"/>
    <s v="NF SERVICOS DO"/>
    <n v="355033"/>
    <d v="2025-09-10T00:00:00"/>
    <n v="361843"/>
    <d v="2025-09-10T00:00:00"/>
    <m/>
    <n v="276.57"/>
    <d v="2025-10-1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5034"/>
    <d v="2025-09-10T00:00:00"/>
    <n v="361844"/>
    <d v="2025-09-10T00:00:00"/>
    <m/>
    <n v="221.26"/>
    <d v="2025-10-10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855"/>
    <s v="45.228.319/0001-07"/>
    <s v="NF SERVICOS DO"/>
    <n v="355038"/>
    <d v="2025-09-10T00:00:00"/>
    <n v="361848"/>
    <d v="2025-09-10T00:00:00"/>
    <m/>
    <n v="331.88"/>
    <d v="2025-10-10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855"/>
    <s v="45.228.319/0001-07"/>
    <s v="NF SERVICOS DO"/>
    <n v="355042"/>
    <d v="2025-09-10T00:00:00"/>
    <n v="361852"/>
    <d v="2025-09-10T00:00:00"/>
    <m/>
    <n v="221.26"/>
    <d v="2025-10-10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855"/>
    <s v="45.228.319/0001-07"/>
    <s v="NF SERVICOS DO"/>
    <n v="355044"/>
    <d v="2025-09-10T00:00:00"/>
    <n v="361854"/>
    <d v="2025-09-10T00:00:00"/>
    <m/>
    <n v="221.26"/>
    <d v="2025-10-10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855"/>
    <s v="45.228.319/0001-07"/>
    <s v="NF SERVICOS DO"/>
    <n v="355061"/>
    <d v="2025-09-10T00:00:00"/>
    <n v="361871"/>
    <d v="2025-09-10T00:00:00"/>
    <m/>
    <n v="276.57"/>
    <d v="2025-10-1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5062"/>
    <d v="2025-09-10T00:00:00"/>
    <n v="361872"/>
    <d v="2025-09-10T00:00:00"/>
    <m/>
    <n v="276.57"/>
    <d v="2025-10-1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5096"/>
    <d v="2025-09-10T00:00:00"/>
    <n v="361906"/>
    <d v="2025-09-10T00:00:00"/>
    <m/>
    <n v="221.26"/>
    <d v="2025-10-10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855"/>
    <s v="45.228.319/0001-07"/>
    <s v="NF SERVICOS DO"/>
    <n v="355451"/>
    <d v="2025-09-10T00:00:00"/>
    <n v="362261"/>
    <d v="2025-09-11T00:00:00"/>
    <m/>
    <n v="331.88"/>
    <d v="2025-10-11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855"/>
    <s v="45.228.319/0001-07"/>
    <s v="NF SERVICOS DO"/>
    <n v="355597"/>
    <d v="2025-09-10T00:00:00"/>
    <n v="362407"/>
    <d v="2025-09-11T00:00:00"/>
    <m/>
    <n v="331.88"/>
    <d v="2025-10-11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855"/>
    <s v="45.228.319/0001-07"/>
    <s v="NF SERVICOS"/>
    <n v="193898"/>
    <d v="2025-09-11T00:00:00"/>
    <n v="2025532"/>
    <d v="2025-09-11T00:00:00"/>
    <d v="2025-08-01T00:00:00"/>
    <n v="1034"/>
    <d v="2025-10-11T00:00:00"/>
    <s v="E0230689"/>
    <s v="PD023689"/>
    <s v="PREFEITURA CADASTRO"/>
    <n v="984.37"/>
    <d v="2025-08-01T00:00:00"/>
    <x v="0"/>
    <d v="2023-04-01T00:00:00"/>
    <m/>
    <s v="359.00006613/2023-96-ITO/APPS"/>
    <s v="2 - FATURADO"/>
    <n v="0"/>
    <x v="0"/>
    <x v="0"/>
    <m/>
  </r>
  <r>
    <x v="855"/>
    <s v="45.228.319/0001-07"/>
    <s v="NF SERVICOS DO"/>
    <n v="355735"/>
    <d v="2025-09-11T00:00:00"/>
    <n v="362548"/>
    <d v="2025-09-12T00:00:00"/>
    <m/>
    <n v="276.57"/>
    <d v="2025-10-12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5924"/>
    <d v="2025-09-11T00:00:00"/>
    <n v="362737"/>
    <d v="2025-09-12T00:00:00"/>
    <m/>
    <n v="331.88"/>
    <d v="2025-10-12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855"/>
    <s v="45.228.319/0001-07"/>
    <s v="NF SERVICOS DO"/>
    <n v="356497"/>
    <d v="2025-09-15T00:00:00"/>
    <n v="363310"/>
    <d v="2025-09-16T00:00:00"/>
    <m/>
    <n v="276.57"/>
    <d v="2025-10-16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6672"/>
    <d v="2025-09-16T00:00:00"/>
    <n v="363486"/>
    <d v="2025-09-17T00:00:00"/>
    <m/>
    <n v="276.57"/>
    <d v="2025-10-17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6697"/>
    <d v="2025-09-16T00:00:00"/>
    <n v="363511"/>
    <d v="2025-09-17T00:00:00"/>
    <m/>
    <n v="221.26"/>
    <d v="2025-10-17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855"/>
    <s v="45.228.319/0001-07"/>
    <s v="NF SERVICOS DO"/>
    <n v="356752"/>
    <d v="2025-09-16T00:00:00"/>
    <n v="363566"/>
    <d v="2025-09-17T00:00:00"/>
    <m/>
    <n v="276.57"/>
    <d v="2025-10-17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6839"/>
    <d v="2025-09-16T00:00:00"/>
    <n v="363653"/>
    <d v="2025-09-17T00:00:00"/>
    <m/>
    <n v="774.4"/>
    <d v="2025-10-17T00:00:00"/>
    <s v="E0231015"/>
    <s v="PD023996"/>
    <s v="Serviços de Publicidade Eletrônica"/>
    <n v="737.23"/>
    <m/>
    <x v="0"/>
    <m/>
    <m/>
    <m/>
    <s v="2 - FATURADO"/>
    <n v="0"/>
    <x v="0"/>
    <x v="1"/>
    <m/>
  </r>
  <r>
    <x v="855"/>
    <s v="45.228.319/0001-07"/>
    <s v="NF SERVICOS DO"/>
    <n v="357805"/>
    <d v="2025-09-19T00:00:00"/>
    <n v="364618"/>
    <d v="2025-09-22T00:00:00"/>
    <m/>
    <n v="553.14"/>
    <d v="2025-10-22T00:00:00"/>
    <s v="E0231015"/>
    <s v="PD023996"/>
    <s v="Serviços de Publicidade Eletrônica"/>
    <n v="526.59"/>
    <m/>
    <x v="0"/>
    <m/>
    <m/>
    <m/>
    <s v="2 - FATURADO"/>
    <n v="0"/>
    <x v="0"/>
    <x v="1"/>
    <m/>
  </r>
  <r>
    <x v="855"/>
    <s v="45.228.319/0001-07"/>
    <s v="NF SERVICOS DO"/>
    <n v="357857"/>
    <d v="2025-09-22T00:00:00"/>
    <n v="364672"/>
    <d v="2025-09-23T00:00:00"/>
    <m/>
    <n v="885.02"/>
    <d v="2025-10-23T00:00:00"/>
    <s v="E0231015"/>
    <s v="PD023996"/>
    <s v="Serviços de Publicidade Eletrônica"/>
    <n v="842.54"/>
    <m/>
    <x v="0"/>
    <m/>
    <m/>
    <m/>
    <s v="2 - FATURADO"/>
    <n v="0"/>
    <x v="0"/>
    <x v="1"/>
    <m/>
  </r>
  <r>
    <x v="855"/>
    <s v="45.228.319/0001-07"/>
    <s v="NF SERVICOS DO"/>
    <n v="357884"/>
    <d v="2025-09-22T00:00:00"/>
    <n v="364699"/>
    <d v="2025-09-23T00:00:00"/>
    <m/>
    <n v="331.88"/>
    <d v="2025-10-23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855"/>
    <s v="45.228.319/0001-07"/>
    <s v="NF SERVICOS DO"/>
    <n v="357912"/>
    <d v="2025-09-22T00:00:00"/>
    <n v="364727"/>
    <d v="2025-09-23T00:00:00"/>
    <m/>
    <n v="442.51"/>
    <d v="2025-10-23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855"/>
    <s v="45.228.319/0001-07"/>
    <s v="NF SERVICOS DO"/>
    <n v="357935"/>
    <d v="2025-09-22T00:00:00"/>
    <n v="364750"/>
    <d v="2025-09-23T00:00:00"/>
    <m/>
    <n v="276.57"/>
    <d v="2025-10-23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7936"/>
    <d v="2025-09-22T00:00:00"/>
    <n v="364751"/>
    <d v="2025-09-23T00:00:00"/>
    <m/>
    <n v="221.26"/>
    <d v="2025-10-23T00:00:00"/>
    <s v="E0231015"/>
    <s v="PD023996"/>
    <s v="Serviços de Publicidade Eletrônica"/>
    <n v="210.64"/>
    <m/>
    <x v="0"/>
    <m/>
    <m/>
    <m/>
    <s v="2 - FATURADO"/>
    <n v="0"/>
    <x v="0"/>
    <x v="1"/>
    <m/>
  </r>
  <r>
    <x v="855"/>
    <s v="45.228.319/0001-07"/>
    <s v="NF SERVICOS DO"/>
    <n v="357949"/>
    <d v="2025-09-22T00:00:00"/>
    <n v="364764"/>
    <d v="2025-09-23T00:00:00"/>
    <m/>
    <n v="885.02"/>
    <d v="2025-10-23T00:00:00"/>
    <s v="E0231015"/>
    <s v="PD023996"/>
    <s v="Serviços de Publicidade Eletrônica"/>
    <n v="842.54"/>
    <m/>
    <x v="0"/>
    <m/>
    <m/>
    <m/>
    <s v="2 - FATURADO"/>
    <n v="0"/>
    <x v="0"/>
    <x v="1"/>
    <m/>
  </r>
  <r>
    <x v="855"/>
    <s v="45.228.319/0001-07"/>
    <s v="NF SERVICOS DO"/>
    <n v="358031"/>
    <d v="2025-09-22T00:00:00"/>
    <n v="364846"/>
    <d v="2025-09-23T00:00:00"/>
    <m/>
    <n v="497.83"/>
    <d v="2025-10-23T00:00:00"/>
    <s v="E0231015"/>
    <s v="PD023996"/>
    <s v="Serviços de Publicidade Eletrônica"/>
    <n v="473.93"/>
    <m/>
    <x v="0"/>
    <m/>
    <m/>
    <m/>
    <s v="2 - FATURADO"/>
    <n v="0"/>
    <x v="0"/>
    <x v="1"/>
    <m/>
  </r>
  <r>
    <x v="855"/>
    <s v="45.228.319/0001-07"/>
    <s v="NF SERVICOS DO"/>
    <n v="358391"/>
    <d v="2025-09-25T00:00:00"/>
    <n v="365206"/>
    <d v="2025-09-25T00:00:00"/>
    <m/>
    <n v="1216.9100000000001"/>
    <d v="2025-10-25T00:00:00"/>
    <s v="E0231015"/>
    <s v="PD023996"/>
    <s v="Serviços de Publicidade Eletrônica"/>
    <n v="1158.5"/>
    <m/>
    <x v="0"/>
    <m/>
    <m/>
    <m/>
    <s v="2 - FATURADO"/>
    <n v="0"/>
    <x v="0"/>
    <x v="1"/>
    <m/>
  </r>
  <r>
    <x v="855"/>
    <s v="45.228.319/0001-07"/>
    <s v="NF SERVICOS DO"/>
    <n v="358636"/>
    <d v="2025-09-25T00:00:00"/>
    <n v="365451"/>
    <d v="2025-09-26T00:00:00"/>
    <m/>
    <n v="442.51"/>
    <d v="2025-10-26T00:00:00"/>
    <s v="E0231015"/>
    <s v="PD023996"/>
    <s v="Serviços de Publicidade Eletrônica"/>
    <n v="421.27"/>
    <m/>
    <x v="0"/>
    <m/>
    <m/>
    <m/>
    <s v="2 - FATURADO"/>
    <n v="0"/>
    <x v="0"/>
    <x v="1"/>
    <m/>
  </r>
  <r>
    <x v="855"/>
    <s v="45.228.319/0001-07"/>
    <s v="NF SERVICOS DO"/>
    <n v="359255"/>
    <d v="2025-09-29T00:00:00"/>
    <n v="366070"/>
    <d v="2025-09-30T00:00:00"/>
    <m/>
    <n v="608.45000000000005"/>
    <d v="2025-10-30T00:00:00"/>
    <s v="E0231015"/>
    <s v="PD023996"/>
    <s v="Serviços de Publicidade Eletrônica"/>
    <n v="579.24"/>
    <m/>
    <x v="0"/>
    <m/>
    <m/>
    <m/>
    <s v="2 - FATURADO"/>
    <n v="0"/>
    <x v="0"/>
    <x v="1"/>
    <m/>
  </r>
  <r>
    <x v="855"/>
    <s v="45.228.319/0001-07"/>
    <s v="NF SERVICOS DO"/>
    <n v="359415"/>
    <d v="2025-09-29T00:00:00"/>
    <n v="366230"/>
    <d v="2025-09-30T00:00:00"/>
    <m/>
    <n v="276.57"/>
    <d v="2025-10-3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9416"/>
    <d v="2025-09-29T00:00:00"/>
    <n v="366231"/>
    <d v="2025-09-30T00:00:00"/>
    <m/>
    <n v="276.57"/>
    <d v="2025-10-3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9417"/>
    <d v="2025-09-29T00:00:00"/>
    <n v="366232"/>
    <d v="2025-09-30T00:00:00"/>
    <m/>
    <n v="276.57"/>
    <d v="2025-10-3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5"/>
    <s v="45.228.319/0001-07"/>
    <s v="NF SERVICOS DO"/>
    <n v="359418"/>
    <d v="2025-09-29T00:00:00"/>
    <n v="366233"/>
    <d v="2025-09-30T00:00:00"/>
    <m/>
    <n v="331.88"/>
    <d v="2025-10-30T00:00:00"/>
    <s v="E0231015"/>
    <s v="PD023996"/>
    <s v="Serviços de Publicidade Eletrônica"/>
    <n v="315.95"/>
    <m/>
    <x v="0"/>
    <m/>
    <m/>
    <m/>
    <s v="2 - FATURADO"/>
    <n v="0"/>
    <x v="0"/>
    <x v="1"/>
    <m/>
  </r>
  <r>
    <x v="855"/>
    <s v="45.228.319/0001-07"/>
    <s v="NF SERVICOS DO"/>
    <n v="359419"/>
    <d v="2025-09-29T00:00:00"/>
    <n v="366234"/>
    <d v="2025-09-30T00:00:00"/>
    <m/>
    <n v="276.57"/>
    <d v="2025-10-30T00:00:00"/>
    <s v="E0231015"/>
    <s v="PD023996"/>
    <s v="Serviços de Publicidade Eletrônica"/>
    <n v="263.29000000000002"/>
    <m/>
    <x v="0"/>
    <m/>
    <m/>
    <m/>
    <s v="2 - FATURADO"/>
    <n v="0"/>
    <x v="0"/>
    <x v="1"/>
    <m/>
  </r>
  <r>
    <x v="856"/>
    <s v="45.254.950/0001-80"/>
    <s v="NF SERVICOS"/>
    <n v="194574"/>
    <d v="2025-09-19T00:00:00"/>
    <n v="2026208"/>
    <d v="2025-09-19T00:00:00"/>
    <d v="2025-08-01T00:00:00"/>
    <n v="18865"/>
    <d v="2025-10-19T00:00:00"/>
    <s v="E0240547"/>
    <s v="PD024393"/>
    <s v="OFFICE BÁSICO"/>
    <n v="18865"/>
    <d v="2025-08-01T00:00:00"/>
    <x v="0"/>
    <s v="020/2024"/>
    <m/>
    <s v="359.00007964/2024-03-ITO"/>
    <s v="2 - FATURADO"/>
    <n v="0"/>
    <x v="0"/>
    <x v="0"/>
    <m/>
  </r>
  <r>
    <x v="857"/>
    <s v="45.270.188/0001-26"/>
    <s v="ND-JUROS RECEBIMENTO"/>
    <s v="292949-1-NDJ1"/>
    <d v="2024-11-21T00:00:00"/>
    <n v="299340"/>
    <m/>
    <m/>
    <n v="0.82"/>
    <d v="2024-12-21T00:00:00"/>
    <m/>
    <m/>
    <s v="Nota de Debito Juros"/>
    <n v="0.82"/>
    <m/>
    <x v="0"/>
    <m/>
    <m/>
    <m/>
    <s v="2 - FATURADO"/>
    <n v="283"/>
    <x v="1"/>
    <x v="2"/>
    <m/>
  </r>
  <r>
    <x v="857"/>
    <s v="45.270.188/0001-26"/>
    <s v="ND-JUROS RECEBIMENTO"/>
    <s v="298864-1-NDJ1"/>
    <d v="2024-12-27T00:00:00"/>
    <n v="305311"/>
    <m/>
    <m/>
    <n v="0.39"/>
    <d v="2025-01-26T00:00:00"/>
    <m/>
    <m/>
    <s v="Nota de Debito Juros"/>
    <n v="0.39"/>
    <m/>
    <x v="0"/>
    <m/>
    <m/>
    <m/>
    <s v="2 - FATURADO"/>
    <n v="247"/>
    <x v="1"/>
    <x v="2"/>
    <m/>
  </r>
  <r>
    <x v="857"/>
    <s v="45.270.188/0001-26"/>
    <s v="ND-JUROS RECEBIMENTO"/>
    <s v="345701-1-NDJ1"/>
    <d v="2025-08-28T00:00:00"/>
    <n v="352478"/>
    <m/>
    <m/>
    <n v="0.25"/>
    <d v="2025-09-27T00:00:00"/>
    <m/>
    <m/>
    <s v="Nota de Debito Juros"/>
    <n v="0.25"/>
    <m/>
    <x v="0"/>
    <m/>
    <m/>
    <m/>
    <s v="2 - FATURADO"/>
    <n v="3"/>
    <x v="2"/>
    <x v="2"/>
    <m/>
  </r>
  <r>
    <x v="857"/>
    <s v="45.270.188/0001-26"/>
    <s v="ND-JUROS RECEBIMENTO"/>
    <s v="345713-1-NDJ1"/>
    <d v="2025-08-28T00:00:00"/>
    <n v="352490"/>
    <m/>
    <m/>
    <n v="0.27"/>
    <d v="2025-09-27T00:00:00"/>
    <m/>
    <m/>
    <s v="Nota de Debito Juros"/>
    <n v="0.27"/>
    <m/>
    <x v="0"/>
    <m/>
    <m/>
    <m/>
    <s v="2 - FATURADO"/>
    <n v="3"/>
    <x v="2"/>
    <x v="2"/>
    <m/>
  </r>
  <r>
    <x v="857"/>
    <s v="45.270.188/0001-26"/>
    <s v="ND-JUROS RECEBIMENTO"/>
    <s v="345789-1-NDJ1"/>
    <d v="2025-08-28T00:00:00"/>
    <n v="352566"/>
    <m/>
    <m/>
    <n v="0.27"/>
    <d v="2025-09-27T00:00:00"/>
    <m/>
    <m/>
    <s v="Nota de Debito Juros"/>
    <n v="0.27"/>
    <m/>
    <x v="0"/>
    <m/>
    <m/>
    <m/>
    <s v="2 - FATURADO"/>
    <n v="3"/>
    <x v="2"/>
    <x v="2"/>
    <m/>
  </r>
  <r>
    <x v="857"/>
    <s v="45.270.188/0001-26"/>
    <s v="ND-JUROS RECEBIMENTO"/>
    <s v="345831-1-NDJ1"/>
    <d v="2025-08-28T00:00:00"/>
    <n v="352608"/>
    <m/>
    <m/>
    <n v="0.27"/>
    <d v="2025-09-27T00:00:00"/>
    <m/>
    <m/>
    <s v="Nota de Debito Juros"/>
    <n v="0.27"/>
    <m/>
    <x v="0"/>
    <m/>
    <m/>
    <m/>
    <s v="2 - FATURADO"/>
    <n v="3"/>
    <x v="2"/>
    <x v="2"/>
    <m/>
  </r>
  <r>
    <x v="857"/>
    <s v="45.270.188/0001-26"/>
    <s v="ND-JUROS RECEBIMENTO"/>
    <s v="345844-1-NDJ1"/>
    <d v="2025-08-28T00:00:00"/>
    <n v="352621"/>
    <m/>
    <m/>
    <n v="0.47"/>
    <d v="2025-09-27T00:00:00"/>
    <m/>
    <m/>
    <s v="Nota de Debito Juros"/>
    <n v="0.47"/>
    <m/>
    <x v="0"/>
    <m/>
    <m/>
    <m/>
    <s v="2 - FATURADO"/>
    <n v="3"/>
    <x v="2"/>
    <x v="2"/>
    <m/>
  </r>
  <r>
    <x v="857"/>
    <s v="45.270.188/0001-26"/>
    <s v="ND-JUROS RECEBIMENTO"/>
    <s v="345940-1-NDJ1"/>
    <d v="2025-08-28T00:00:00"/>
    <n v="352717"/>
    <m/>
    <m/>
    <n v="0.2"/>
    <d v="2025-09-27T00:00:00"/>
    <m/>
    <m/>
    <s v="Nota de Debito Juros"/>
    <n v="0.2"/>
    <m/>
    <x v="0"/>
    <m/>
    <m/>
    <m/>
    <s v="2 - FATURADO"/>
    <n v="3"/>
    <x v="2"/>
    <x v="2"/>
    <m/>
  </r>
  <r>
    <x v="857"/>
    <s v="45.270.188/0001-26"/>
    <s v="ND-JUROS RECEBIMENTO"/>
    <s v="345941-1-NDJ1"/>
    <d v="2025-08-28T00:00:00"/>
    <n v="352718"/>
    <m/>
    <m/>
    <n v="0.28999999999999998"/>
    <d v="2025-09-27T00:00:00"/>
    <m/>
    <m/>
    <s v="Nota de Debito Juros"/>
    <n v="0.28999999999999998"/>
    <m/>
    <x v="0"/>
    <m/>
    <m/>
    <m/>
    <s v="2 - FATURADO"/>
    <n v="3"/>
    <x v="2"/>
    <x v="2"/>
    <m/>
  </r>
  <r>
    <x v="857"/>
    <s v="45.270.188/0001-26"/>
    <s v="ND-POUPATEMPO 4.0"/>
    <n v="6829"/>
    <d v="2025-09-03T00:00:00"/>
    <s v="PPT00585"/>
    <s v="PPT00585"/>
    <d v="2025-09-01T00:00:00"/>
    <n v="29504.04"/>
    <d v="2025-10-03T00:00:00"/>
    <s v="PPT00585"/>
    <s v="PP00585"/>
    <s v="IMPLANTACAO E OPERACAO DO POUPATEMPO MATAO"/>
    <n v="29504.04"/>
    <d v="2025-09-01T00:00:00"/>
    <x v="0"/>
    <m/>
    <s v="PC-PRC-2021/01915"/>
    <m/>
    <s v="2 - FATURADO"/>
    <n v="0"/>
    <x v="0"/>
    <x v="12"/>
    <m/>
  </r>
  <r>
    <x v="857"/>
    <s v="45.270.188/0001-26"/>
    <s v="NF SERVICOS DO"/>
    <n v="353152"/>
    <d v="2025-09-08T00:00:00"/>
    <n v="359961"/>
    <d v="2025-09-08T00:00:00"/>
    <m/>
    <n v="774.4"/>
    <d v="2025-10-08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857"/>
    <s v="45.270.188/0001-26"/>
    <s v="NF SERVICOS DO"/>
    <n v="353345"/>
    <d v="2025-09-08T00:00:00"/>
    <n v="360154"/>
    <d v="2025-09-08T00:00:00"/>
    <m/>
    <n v="2065.06"/>
    <d v="2025-10-08T00:00:00"/>
    <s v="E0211046"/>
    <s v="PD211046"/>
    <s v="Serviços de Publicidade Eletrônica"/>
    <n v="1965.94"/>
    <m/>
    <x v="0"/>
    <m/>
    <m/>
    <m/>
    <s v="2 - FATURADO"/>
    <n v="0"/>
    <x v="0"/>
    <x v="1"/>
    <m/>
  </r>
  <r>
    <x v="857"/>
    <s v="45.270.188/0001-26"/>
    <s v="NF SERVICOS DO"/>
    <n v="353354"/>
    <d v="2025-09-08T00:00:00"/>
    <n v="360163"/>
    <d v="2025-09-08T00:00:00"/>
    <m/>
    <n v="451.73"/>
    <d v="2025-10-08T00:00:00"/>
    <s v="E0211046"/>
    <s v="PD211046"/>
    <s v="Serviços de Publicidade Eletrônica"/>
    <n v="430.05"/>
    <m/>
    <x v="0"/>
    <m/>
    <m/>
    <m/>
    <s v="2 - FATURADO"/>
    <n v="0"/>
    <x v="0"/>
    <x v="1"/>
    <m/>
  </r>
  <r>
    <x v="857"/>
    <s v="45.270.188/0001-26"/>
    <s v="NF SERVICOS DO"/>
    <n v="353404"/>
    <d v="2025-09-08T00:00:00"/>
    <n v="360213"/>
    <d v="2025-09-08T00:00:00"/>
    <m/>
    <n v="838.93"/>
    <d v="2025-10-08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857"/>
    <s v="45.270.188/0001-26"/>
    <s v="NF SERVICOS DO"/>
    <n v="353407"/>
    <d v="2025-09-08T00:00:00"/>
    <n v="360216"/>
    <d v="2025-09-08T00:00:00"/>
    <m/>
    <n v="774.4"/>
    <d v="2025-10-08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857"/>
    <s v="45.270.188/0001-26"/>
    <s v="NF SERVICOS DO"/>
    <n v="354181"/>
    <d v="2025-09-09T00:00:00"/>
    <n v="360991"/>
    <d v="2025-09-09T00:00:00"/>
    <m/>
    <n v="709.86"/>
    <d v="2025-10-09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857"/>
    <s v="45.270.188/0001-26"/>
    <s v="NF SERVICOS DO"/>
    <n v="354506"/>
    <d v="2025-09-10T00:00:00"/>
    <n v="361316"/>
    <d v="2025-09-10T00:00:00"/>
    <m/>
    <n v="774.4"/>
    <d v="2025-10-10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857"/>
    <s v="45.270.188/0001-26"/>
    <s v="NF SERVICOS DO"/>
    <n v="354562"/>
    <d v="2025-09-10T00:00:00"/>
    <n v="361372"/>
    <d v="2025-09-10T00:00:00"/>
    <m/>
    <n v="838.93"/>
    <d v="2025-10-10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857"/>
    <s v="45.270.188/0001-26"/>
    <s v="NF SERVICOS DO"/>
    <n v="354757"/>
    <d v="2025-09-10T00:00:00"/>
    <n v="361567"/>
    <d v="2025-09-10T00:00:00"/>
    <m/>
    <n v="580.79999999999995"/>
    <d v="2025-10-10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857"/>
    <s v="45.270.188/0001-26"/>
    <s v="NF SERVICOS DO"/>
    <n v="354763"/>
    <d v="2025-09-10T00:00:00"/>
    <n v="361573"/>
    <d v="2025-09-10T00:00:00"/>
    <m/>
    <n v="774.4"/>
    <d v="2025-10-10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857"/>
    <s v="45.270.188/0001-26"/>
    <s v="NF SERVICOS DO"/>
    <n v="354766"/>
    <d v="2025-09-10T00:00:00"/>
    <n v="361576"/>
    <d v="2025-09-10T00:00:00"/>
    <m/>
    <n v="1290.6600000000001"/>
    <d v="2025-10-10T00:00:00"/>
    <s v="E0211046"/>
    <s v="PD211046"/>
    <s v="Serviços de Publicidade Eletrônica"/>
    <n v="1228.71"/>
    <m/>
    <x v="0"/>
    <m/>
    <m/>
    <m/>
    <s v="2 - FATURADO"/>
    <n v="0"/>
    <x v="0"/>
    <x v="1"/>
    <m/>
  </r>
  <r>
    <x v="857"/>
    <s v="45.270.188/0001-26"/>
    <s v="NF SERVICOS DO"/>
    <n v="354774"/>
    <d v="2025-09-10T00:00:00"/>
    <n v="361584"/>
    <d v="2025-09-10T00:00:00"/>
    <m/>
    <n v="1677.86"/>
    <d v="2025-10-10T00:00:00"/>
    <s v="E0211046"/>
    <s v="PD211046"/>
    <s v="Serviços de Publicidade Eletrônica"/>
    <n v="1597.32"/>
    <m/>
    <x v="0"/>
    <m/>
    <m/>
    <m/>
    <s v="2 - FATURADO"/>
    <n v="0"/>
    <x v="0"/>
    <x v="1"/>
    <m/>
  </r>
  <r>
    <x v="857"/>
    <s v="45.270.188/0001-26"/>
    <s v="NF SERVICOS DO"/>
    <n v="355395"/>
    <d v="2025-09-10T00:00:00"/>
    <n v="362205"/>
    <d v="2025-09-10T00:00:00"/>
    <m/>
    <n v="645.33000000000004"/>
    <d v="2025-10-10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857"/>
    <s v="45.270.188/0001-26"/>
    <s v="NF SERVICOS DO"/>
    <n v="355637"/>
    <d v="2025-09-10T00:00:00"/>
    <n v="362447"/>
    <d v="2025-09-11T00:00:00"/>
    <m/>
    <n v="645.33000000000004"/>
    <d v="2025-10-11T00:00:00"/>
    <s v="E0211046"/>
    <s v="PD211046"/>
    <s v="Serviços de Publicidade Eletrônica"/>
    <n v="614.35"/>
    <m/>
    <x v="0"/>
    <m/>
    <m/>
    <m/>
    <s v="2 - FATURADO"/>
    <n v="0"/>
    <x v="0"/>
    <x v="1"/>
    <m/>
  </r>
  <r>
    <x v="857"/>
    <s v="45.270.188/0001-26"/>
    <s v="NF SERVICOS"/>
    <n v="193887"/>
    <d v="2025-09-11T00:00:00"/>
    <n v="2025521"/>
    <d v="2025-09-11T00:00:00"/>
    <d v="2025-08-01T00:00:00"/>
    <n v="3746.4"/>
    <d v="2025-10-11T00:00:00"/>
    <s v="E0230675"/>
    <s v="PD023675"/>
    <s v="PREFEITURA CADASTRO"/>
    <n v="3566.57"/>
    <d v="2025-08-01T00:00:00"/>
    <x v="0"/>
    <s v="357/2023"/>
    <s v="8919/2023"/>
    <s v="359.00006512/2023-15 - ITO/APPS"/>
    <s v="2 - FATURADO"/>
    <n v="0"/>
    <x v="0"/>
    <x v="0"/>
    <m/>
  </r>
  <r>
    <x v="857"/>
    <s v="45.270.188/0001-26"/>
    <s v="NF SERVICOS DO"/>
    <n v="356001"/>
    <d v="2025-09-12T00:00:00"/>
    <n v="362814"/>
    <d v="2025-09-15T00:00:00"/>
    <m/>
    <n v="3807.45"/>
    <d v="2025-10-15T00:00:00"/>
    <s v="E0211046"/>
    <s v="PD211046"/>
    <s v="Serviços de Publicidade Eletrônica"/>
    <n v="3624.69"/>
    <m/>
    <x v="0"/>
    <m/>
    <m/>
    <m/>
    <s v="2 - FATURADO"/>
    <n v="0"/>
    <x v="0"/>
    <x v="1"/>
    <m/>
  </r>
  <r>
    <x v="857"/>
    <s v="45.270.188/0001-26"/>
    <s v="NF SERVICOS DO"/>
    <n v="356003"/>
    <d v="2025-09-12T00:00:00"/>
    <n v="362816"/>
    <d v="2025-09-15T00:00:00"/>
    <m/>
    <n v="774.4"/>
    <d v="2025-10-15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857"/>
    <s v="45.270.188/0001-26"/>
    <s v="NF SERVICOS DO"/>
    <n v="356004"/>
    <d v="2025-09-12T00:00:00"/>
    <n v="362817"/>
    <d v="2025-09-15T00:00:00"/>
    <m/>
    <n v="580.79999999999995"/>
    <d v="2025-10-15T00:00:00"/>
    <s v="E0211046"/>
    <s v="PD211046"/>
    <s v="Serviços de Publicidade Eletrônica"/>
    <n v="552.91999999999996"/>
    <m/>
    <x v="0"/>
    <m/>
    <m/>
    <m/>
    <s v="2 - FATURADO"/>
    <n v="0"/>
    <x v="0"/>
    <x v="1"/>
    <m/>
  </r>
  <r>
    <x v="857"/>
    <s v="45.270.188/0001-26"/>
    <s v="NF SERVICOS DO"/>
    <n v="356135"/>
    <d v="2025-09-12T00:00:00"/>
    <n v="362948"/>
    <d v="2025-09-15T00:00:00"/>
    <m/>
    <n v="1032.53"/>
    <d v="2025-10-15T00:00:00"/>
    <s v="E0211046"/>
    <s v="PD211046"/>
    <s v="Serviços de Publicidade Eletrônica"/>
    <n v="982.97"/>
    <m/>
    <x v="0"/>
    <m/>
    <m/>
    <m/>
    <s v="2 - FATURADO"/>
    <n v="0"/>
    <x v="0"/>
    <x v="1"/>
    <m/>
  </r>
  <r>
    <x v="857"/>
    <s v="45.270.188/0001-26"/>
    <s v="NF SERVICOS DO"/>
    <n v="356136"/>
    <d v="2025-09-12T00:00:00"/>
    <n v="362949"/>
    <d v="2025-09-15T00:00:00"/>
    <m/>
    <n v="774.4"/>
    <d v="2025-10-15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857"/>
    <s v="45.270.188/0001-26"/>
    <s v="NF SERVICOS DO"/>
    <n v="356137"/>
    <d v="2025-09-12T00:00:00"/>
    <n v="362950"/>
    <d v="2025-09-15T00:00:00"/>
    <m/>
    <n v="838.93"/>
    <d v="2025-10-15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857"/>
    <s v="45.270.188/0001-26"/>
    <s v="NF SERVICOS DO"/>
    <n v="356608"/>
    <d v="2025-09-16T00:00:00"/>
    <n v="363422"/>
    <d v="2025-09-17T00:00:00"/>
    <m/>
    <n v="838.93"/>
    <d v="2025-10-17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857"/>
    <s v="45.270.188/0001-26"/>
    <s v="NF SERVICOS DO"/>
    <n v="356882"/>
    <d v="2025-09-17T00:00:00"/>
    <n v="363695"/>
    <d v="2025-09-18T00:00:00"/>
    <m/>
    <n v="774.4"/>
    <d v="2025-10-18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857"/>
    <s v="45.270.188/0001-26"/>
    <s v="NF SERVICOS DO"/>
    <n v="356883"/>
    <d v="2025-09-17T00:00:00"/>
    <n v="363696"/>
    <d v="2025-09-18T00:00:00"/>
    <m/>
    <n v="516.26"/>
    <d v="2025-10-18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857"/>
    <s v="45.270.188/0001-26"/>
    <s v="NF SERVICOS DO"/>
    <n v="356911"/>
    <d v="2025-09-17T00:00:00"/>
    <n v="363724"/>
    <d v="2025-09-18T00:00:00"/>
    <m/>
    <n v="1613.32"/>
    <d v="2025-10-18T00:00:00"/>
    <s v="E0211046"/>
    <s v="PD211046"/>
    <s v="Serviços de Publicidade Eletrônica"/>
    <n v="1535.88"/>
    <m/>
    <x v="0"/>
    <m/>
    <m/>
    <m/>
    <s v="2 - FATURADO"/>
    <n v="0"/>
    <x v="0"/>
    <x v="1"/>
    <m/>
  </r>
  <r>
    <x v="857"/>
    <s v="45.270.188/0001-26"/>
    <s v="NF SERVICOS DO"/>
    <n v="357605"/>
    <d v="2025-09-19T00:00:00"/>
    <n v="364418"/>
    <d v="2025-09-22T00:00:00"/>
    <m/>
    <n v="3226.65"/>
    <d v="2025-10-22T00:00:00"/>
    <s v="E0211046"/>
    <s v="PD211046"/>
    <s v="Serviços de Publicidade Eletrônica"/>
    <n v="3071.77"/>
    <m/>
    <x v="0"/>
    <m/>
    <m/>
    <m/>
    <s v="2 - FATURADO"/>
    <n v="0"/>
    <x v="0"/>
    <x v="1"/>
    <m/>
  </r>
  <r>
    <x v="857"/>
    <s v="45.270.188/0001-26"/>
    <s v="NF SERVICOS DO"/>
    <n v="357611"/>
    <d v="2025-09-19T00:00:00"/>
    <n v="364424"/>
    <d v="2025-09-22T00:00:00"/>
    <m/>
    <n v="838.93"/>
    <d v="2025-10-22T00:00:00"/>
    <s v="E0211046"/>
    <s v="PD211046"/>
    <s v="Serviços de Publicidade Eletrônica"/>
    <n v="798.66"/>
    <m/>
    <x v="0"/>
    <m/>
    <m/>
    <m/>
    <s v="2 - FATURADO"/>
    <n v="0"/>
    <x v="0"/>
    <x v="1"/>
    <m/>
  </r>
  <r>
    <x v="857"/>
    <s v="45.270.188/0001-26"/>
    <s v="NF SERVICOS DO"/>
    <n v="357866"/>
    <d v="2025-09-22T00:00:00"/>
    <n v="364681"/>
    <d v="2025-09-23T00:00:00"/>
    <m/>
    <n v="774.4"/>
    <d v="2025-10-23T00:00:00"/>
    <s v="E0211046"/>
    <s v="PD211046"/>
    <s v="Serviços de Publicidade Eletrônica"/>
    <n v="737.23"/>
    <m/>
    <x v="0"/>
    <m/>
    <m/>
    <m/>
    <s v="2 - FATURADO"/>
    <n v="0"/>
    <x v="0"/>
    <x v="1"/>
    <m/>
  </r>
  <r>
    <x v="857"/>
    <s v="45.270.188/0001-26"/>
    <s v="NF SERVICOS DO"/>
    <n v="358448"/>
    <d v="2025-09-25T00:00:00"/>
    <n v="365263"/>
    <d v="2025-09-25T00:00:00"/>
    <m/>
    <n v="709.86"/>
    <d v="2025-10-25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857"/>
    <s v="45.270.188/0001-26"/>
    <s v="NF SERVICOS DO"/>
    <n v="358780"/>
    <d v="2025-09-25T00:00:00"/>
    <n v="365595"/>
    <d v="2025-09-26T00:00:00"/>
    <m/>
    <n v="516.26"/>
    <d v="2025-10-26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857"/>
    <s v="45.270.188/0001-26"/>
    <s v="NF SERVICOS DO"/>
    <n v="358955"/>
    <d v="2025-09-26T00:00:00"/>
    <n v="365770"/>
    <d v="2025-09-29T00:00:00"/>
    <m/>
    <n v="2000.52"/>
    <d v="2025-10-29T00:00:00"/>
    <s v="E0211046"/>
    <s v="PD211046"/>
    <s v="Serviços de Publicidade Eletrônica"/>
    <n v="1904.5"/>
    <m/>
    <x v="0"/>
    <m/>
    <m/>
    <m/>
    <s v="2 - FATURADO"/>
    <n v="0"/>
    <x v="0"/>
    <x v="1"/>
    <m/>
  </r>
  <r>
    <x v="857"/>
    <s v="45.270.188/0001-26"/>
    <s v="NF SERVICOS DO"/>
    <n v="358956"/>
    <d v="2025-09-26T00:00:00"/>
    <n v="365771"/>
    <d v="2025-09-29T00:00:00"/>
    <m/>
    <n v="516.26"/>
    <d v="2025-10-29T00:00:00"/>
    <s v="E0211046"/>
    <s v="PD211046"/>
    <s v="Serviços de Publicidade Eletrônica"/>
    <n v="491.48"/>
    <m/>
    <x v="0"/>
    <m/>
    <m/>
    <m/>
    <s v="2 - FATURADO"/>
    <n v="0"/>
    <x v="0"/>
    <x v="1"/>
    <m/>
  </r>
  <r>
    <x v="857"/>
    <s v="45.270.188/0001-26"/>
    <s v="NF SERVICOS DO"/>
    <n v="358957"/>
    <d v="2025-09-26T00:00:00"/>
    <n v="365772"/>
    <d v="2025-09-29T00:00:00"/>
    <m/>
    <n v="709.86"/>
    <d v="2025-10-29T00:00:00"/>
    <s v="E0211046"/>
    <s v="PD211046"/>
    <s v="Serviços de Publicidade Eletrônica"/>
    <n v="675.79"/>
    <m/>
    <x v="0"/>
    <m/>
    <m/>
    <m/>
    <s v="2 - FATURADO"/>
    <n v="0"/>
    <x v="0"/>
    <x v="1"/>
    <m/>
  </r>
  <r>
    <x v="858"/>
    <s v="45.276.128/0001-10"/>
    <s v="ND-JUROS RECEBIMENTO"/>
    <s v="290322-1-NDJ1"/>
    <d v="2024-11-26T00:00:00"/>
    <n v="296672"/>
    <m/>
    <m/>
    <n v="9.15"/>
    <d v="2024-12-26T00:00:00"/>
    <m/>
    <m/>
    <s v="Nota de Debito Juros"/>
    <n v="9.15"/>
    <m/>
    <x v="0"/>
    <m/>
    <m/>
    <m/>
    <s v="2 - FATURADO"/>
    <n v="278"/>
    <x v="1"/>
    <x v="2"/>
    <m/>
  </r>
  <r>
    <x v="858"/>
    <s v="45.276.128/0001-10"/>
    <s v="ND-JUROS RECEBIMENTO"/>
    <s v="290971-1-NDJ1"/>
    <d v="2024-11-26T00:00:00"/>
    <n v="297321"/>
    <m/>
    <m/>
    <n v="7.96"/>
    <d v="2024-12-26T00:00:00"/>
    <m/>
    <m/>
    <s v="Nota de Debito Juros"/>
    <n v="7.96"/>
    <m/>
    <x v="0"/>
    <m/>
    <m/>
    <m/>
    <s v="2 - FATURADO"/>
    <n v="278"/>
    <x v="1"/>
    <x v="2"/>
    <m/>
  </r>
  <r>
    <x v="858"/>
    <s v="45.276.128/0001-10"/>
    <s v="ND-JUROS RECEBIMENTO"/>
    <s v="292296-1-NDJ1"/>
    <d v="2024-11-26T00:00:00"/>
    <n v="298685"/>
    <m/>
    <m/>
    <n v="7"/>
    <d v="2024-12-26T00:00:00"/>
    <m/>
    <m/>
    <s v="Nota de Debito Juros"/>
    <n v="7"/>
    <m/>
    <x v="0"/>
    <m/>
    <m/>
    <m/>
    <s v="2 - FATURADO"/>
    <n v="278"/>
    <x v="1"/>
    <x v="2"/>
    <m/>
  </r>
  <r>
    <x v="858"/>
    <s v="45.276.128/0001-10"/>
    <s v="ND-JUROS RECEBIMENTO"/>
    <s v="293520-1-NDJ1"/>
    <d v="2024-11-26T00:00:00"/>
    <n v="299921"/>
    <m/>
    <m/>
    <n v="0.59"/>
    <d v="2024-12-26T00:00:00"/>
    <m/>
    <m/>
    <s v="Nota de Debito Juros"/>
    <n v="0.59"/>
    <m/>
    <x v="0"/>
    <m/>
    <m/>
    <m/>
    <s v="2 - FATURADO"/>
    <n v="278"/>
    <x v="1"/>
    <x v="2"/>
    <m/>
  </r>
  <r>
    <x v="858"/>
    <s v="45.276.128/0001-10"/>
    <s v="ND-JUROS RECEBIMENTO"/>
    <s v="293801-1-NDJ1"/>
    <d v="2024-11-26T00:00:00"/>
    <n v="300202"/>
    <m/>
    <m/>
    <n v="0.82"/>
    <d v="2024-12-26T00:00:00"/>
    <m/>
    <m/>
    <s v="Nota de Debito Juros"/>
    <n v="0.82"/>
    <m/>
    <x v="0"/>
    <m/>
    <m/>
    <m/>
    <s v="2 - FATURADO"/>
    <n v="278"/>
    <x v="1"/>
    <x v="2"/>
    <m/>
  </r>
  <r>
    <x v="858"/>
    <s v="45.276.128/0001-10"/>
    <s v="ND-JUROS RECEBIMENTO"/>
    <s v="294195-1-NDJ1"/>
    <d v="2024-11-26T00:00:00"/>
    <n v="300600"/>
    <m/>
    <m/>
    <n v="4.07"/>
    <d v="2024-12-26T00:00:00"/>
    <m/>
    <m/>
    <s v="Nota de Debito Juros"/>
    <n v="4.07"/>
    <m/>
    <x v="0"/>
    <m/>
    <m/>
    <m/>
    <s v="2 - FATURADO"/>
    <n v="278"/>
    <x v="1"/>
    <x v="2"/>
    <m/>
  </r>
  <r>
    <x v="858"/>
    <s v="45.276.128/0001-10"/>
    <s v="ND-JUROS RECEBIMENTO"/>
    <s v="292189-1-NDJ1"/>
    <d v="2024-11-29T00:00:00"/>
    <n v="298572"/>
    <m/>
    <m/>
    <n v="8.4499999999999993"/>
    <d v="2024-12-29T00:00:00"/>
    <m/>
    <m/>
    <s v="Nota de Debito Juros"/>
    <n v="8.4499999999999993"/>
    <m/>
    <x v="0"/>
    <m/>
    <m/>
    <m/>
    <s v="2 - FATURADO"/>
    <n v="275"/>
    <x v="1"/>
    <x v="2"/>
    <m/>
  </r>
  <r>
    <x v="858"/>
    <s v="45.276.128/0001-10"/>
    <s v="ND-JUROS RECEBIMENTO"/>
    <s v="291668-1-NDJ1"/>
    <d v="2024-12-04T00:00:00"/>
    <n v="298029"/>
    <m/>
    <m/>
    <n v="6.69"/>
    <d v="2025-01-03T00:00:00"/>
    <m/>
    <m/>
    <s v="Nota de Debito Juros"/>
    <n v="6.69"/>
    <m/>
    <x v="0"/>
    <m/>
    <m/>
    <m/>
    <s v="2 - FATURADO"/>
    <n v="270"/>
    <x v="1"/>
    <x v="2"/>
    <m/>
  </r>
  <r>
    <x v="858"/>
    <s v="45.276.128/0001-10"/>
    <s v="ND-JUROS RECEBIMENTO"/>
    <s v="296917-1-NDJ1"/>
    <d v="2024-12-13T00:00:00"/>
    <n v="303339"/>
    <m/>
    <m/>
    <n v="0.73"/>
    <d v="2025-01-12T00:00:00"/>
    <m/>
    <m/>
    <s v="Nota de Debito Juros"/>
    <n v="0.73"/>
    <m/>
    <x v="0"/>
    <m/>
    <m/>
    <m/>
    <s v="2 - FATURADO"/>
    <n v="261"/>
    <x v="1"/>
    <x v="2"/>
    <m/>
  </r>
  <r>
    <x v="858"/>
    <s v="45.276.128/0001-10"/>
    <s v="ND-JUROS RECEBIMENTO"/>
    <s v="295002-1-NDJ1"/>
    <d v="2024-12-16T00:00:00"/>
    <n v="301407"/>
    <m/>
    <m/>
    <n v="2.5299999999999998"/>
    <d v="2025-01-15T00:00:00"/>
    <m/>
    <m/>
    <s v="Nota de Debito Juros"/>
    <n v="2.5299999999999998"/>
    <m/>
    <x v="0"/>
    <m/>
    <m/>
    <m/>
    <s v="2 - FATURADO"/>
    <n v="258"/>
    <x v="1"/>
    <x v="2"/>
    <m/>
  </r>
  <r>
    <x v="858"/>
    <s v="45.276.128/0001-10"/>
    <s v="ND-JUROS RECEBIMENTO"/>
    <s v="295111-1-NDJ1"/>
    <d v="2024-12-16T00:00:00"/>
    <n v="301516"/>
    <m/>
    <m/>
    <n v="5.34"/>
    <d v="2025-01-15T00:00:00"/>
    <m/>
    <m/>
    <s v="Nota de Debito Juros"/>
    <n v="5.34"/>
    <m/>
    <x v="0"/>
    <m/>
    <m/>
    <m/>
    <s v="2 - FATURADO"/>
    <n v="258"/>
    <x v="1"/>
    <x v="2"/>
    <m/>
  </r>
  <r>
    <x v="858"/>
    <s v="45.276.128/0001-10"/>
    <s v="ND-JUROS RECEBIMENTO"/>
    <s v="295298-1-NDJ1"/>
    <d v="2024-12-16T00:00:00"/>
    <n v="301703"/>
    <m/>
    <m/>
    <n v="14.04"/>
    <d v="2025-01-15T00:00:00"/>
    <m/>
    <m/>
    <s v="Nota de Debito Juros"/>
    <n v="14.04"/>
    <m/>
    <x v="0"/>
    <m/>
    <m/>
    <m/>
    <s v="2 - FATURADO"/>
    <n v="258"/>
    <x v="1"/>
    <x v="2"/>
    <m/>
  </r>
  <r>
    <x v="858"/>
    <s v="45.276.128/0001-10"/>
    <s v="ND-JUROS RECEBIMENTO"/>
    <s v="296432-1-NDJ1"/>
    <d v="2024-12-16T00:00:00"/>
    <n v="302842"/>
    <m/>
    <m/>
    <n v="2.95"/>
    <d v="2025-01-15T00:00:00"/>
    <m/>
    <m/>
    <s v="Nota de Debito Juros"/>
    <n v="2.95"/>
    <m/>
    <x v="0"/>
    <m/>
    <m/>
    <m/>
    <s v="2 - FATURADO"/>
    <n v="258"/>
    <x v="1"/>
    <x v="2"/>
    <m/>
  </r>
  <r>
    <x v="858"/>
    <s v="45.276.128/0001-10"/>
    <s v="ND-JUROS RECEBIMENTO"/>
    <s v="299058-1-NDJ1"/>
    <d v="2024-12-27T00:00:00"/>
    <n v="305505"/>
    <m/>
    <m/>
    <n v="0.4"/>
    <d v="2025-01-26T00:00:00"/>
    <m/>
    <m/>
    <s v="Nota de Debito Juros"/>
    <n v="0.4"/>
    <m/>
    <x v="0"/>
    <m/>
    <m/>
    <m/>
    <s v="2 - FATURADO"/>
    <n v="247"/>
    <x v="1"/>
    <x v="2"/>
    <m/>
  </r>
  <r>
    <x v="858"/>
    <s v="45.276.128/0001-10"/>
    <s v="ND-JUROS RECEBIMENTO"/>
    <s v="298608-1-NDJ1"/>
    <d v="2025-01-07T00:00:00"/>
    <n v="305049"/>
    <m/>
    <m/>
    <n v="3"/>
    <d v="2025-02-06T00:00:00"/>
    <m/>
    <m/>
    <s v="Nota de Debito Juros"/>
    <n v="3"/>
    <m/>
    <x v="0"/>
    <m/>
    <m/>
    <m/>
    <s v="2 - FATURADO"/>
    <n v="236"/>
    <x v="1"/>
    <x v="2"/>
    <m/>
  </r>
  <r>
    <x v="858"/>
    <s v="45.276.128/0001-10"/>
    <s v="ND-JUROS RECEBIMENTO"/>
    <s v="298894-1-NDJ1"/>
    <d v="2025-01-07T00:00:00"/>
    <n v="305341"/>
    <m/>
    <m/>
    <n v="4.21"/>
    <d v="2025-02-06T00:00:00"/>
    <m/>
    <m/>
    <s v="Nota de Debito Juros"/>
    <n v="4.21"/>
    <m/>
    <x v="0"/>
    <m/>
    <m/>
    <m/>
    <s v="2 - FATURADO"/>
    <n v="236"/>
    <x v="1"/>
    <x v="2"/>
    <m/>
  </r>
  <r>
    <x v="858"/>
    <s v="45.276.128/0001-10"/>
    <s v="ND-JUROS RECEBIMENTO"/>
    <s v="299060-1-NDJ1"/>
    <d v="2025-01-07T00:00:00"/>
    <n v="305507"/>
    <m/>
    <m/>
    <n v="13.76"/>
    <d v="2025-02-06T00:00:00"/>
    <m/>
    <m/>
    <s v="Nota de Debito Juros"/>
    <n v="13.76"/>
    <m/>
    <x v="0"/>
    <m/>
    <m/>
    <m/>
    <s v="2 - FATURADO"/>
    <n v="236"/>
    <x v="1"/>
    <x v="2"/>
    <m/>
  </r>
  <r>
    <x v="858"/>
    <s v="45.276.128/0001-10"/>
    <s v="ND-JUROS RECEBIMENTO"/>
    <s v="299241-1-NDJ1"/>
    <d v="2025-01-07T00:00:00"/>
    <n v="305691"/>
    <m/>
    <m/>
    <n v="1.17"/>
    <d v="2025-02-06T00:00:00"/>
    <m/>
    <m/>
    <s v="Nota de Debito Juros"/>
    <n v="1.17"/>
    <m/>
    <x v="0"/>
    <m/>
    <m/>
    <m/>
    <s v="2 - FATURADO"/>
    <n v="236"/>
    <x v="1"/>
    <x v="2"/>
    <m/>
  </r>
  <r>
    <x v="858"/>
    <s v="45.276.128/0001-10"/>
    <s v="ND-JUROS RECEBIMENTO"/>
    <s v="299650-1-NDJ1"/>
    <d v="2025-01-07T00:00:00"/>
    <n v="306100"/>
    <m/>
    <m/>
    <n v="3.51"/>
    <d v="2025-02-06T00:00:00"/>
    <m/>
    <m/>
    <s v="Nota de Debito Juros"/>
    <n v="3.51"/>
    <m/>
    <x v="0"/>
    <m/>
    <m/>
    <m/>
    <s v="2 - FATURADO"/>
    <n v="236"/>
    <x v="1"/>
    <x v="2"/>
    <m/>
  </r>
  <r>
    <x v="858"/>
    <s v="45.276.128/0001-10"/>
    <s v="ND-JUROS RECEBIMENTO"/>
    <s v="299651-1-NDJ1"/>
    <d v="2025-01-07T00:00:00"/>
    <n v="306101"/>
    <m/>
    <m/>
    <n v="4.91"/>
    <d v="2025-02-06T00:00:00"/>
    <m/>
    <m/>
    <s v="Nota de Debito Juros"/>
    <n v="4.91"/>
    <m/>
    <x v="0"/>
    <m/>
    <m/>
    <m/>
    <s v="2 - FATURADO"/>
    <n v="236"/>
    <x v="1"/>
    <x v="2"/>
    <m/>
  </r>
  <r>
    <x v="858"/>
    <s v="45.276.128/0001-10"/>
    <s v="ND-JUROS RECEBIMENTO"/>
    <s v="292295-1-NDJ1"/>
    <d v="2025-01-09T00:00:00"/>
    <n v="298684"/>
    <m/>
    <m/>
    <n v="62.7"/>
    <d v="2025-02-08T00:00:00"/>
    <m/>
    <m/>
    <s v="Nota de Debito Juros"/>
    <n v="62.7"/>
    <m/>
    <x v="0"/>
    <m/>
    <m/>
    <m/>
    <s v="2 - FATURADO"/>
    <n v="234"/>
    <x v="1"/>
    <x v="2"/>
    <m/>
  </r>
  <r>
    <x v="858"/>
    <s v="45.276.128/0001-10"/>
    <s v="ND-JUROS RECEBIMENTO"/>
    <s v="293106-1-NDJ1"/>
    <d v="2025-01-09T00:00:00"/>
    <n v="299497"/>
    <m/>
    <m/>
    <n v="22.75"/>
    <d v="2025-02-08T00:00:00"/>
    <m/>
    <m/>
    <s v="Nota de Debito Juros"/>
    <n v="22.75"/>
    <m/>
    <x v="0"/>
    <m/>
    <m/>
    <m/>
    <s v="2 - FATURADO"/>
    <n v="234"/>
    <x v="1"/>
    <x v="2"/>
    <m/>
  </r>
  <r>
    <x v="858"/>
    <s v="45.276.128/0001-10"/>
    <s v="ND-JUROS RECEBIMENTO"/>
    <s v="293519-1-NDJ1"/>
    <d v="2025-01-09T00:00:00"/>
    <n v="299920"/>
    <m/>
    <m/>
    <n v="24.08"/>
    <d v="2025-02-08T00:00:00"/>
    <m/>
    <m/>
    <s v="Nota de Debito Juros"/>
    <n v="24.08"/>
    <m/>
    <x v="0"/>
    <m/>
    <m/>
    <m/>
    <s v="2 - FATURADO"/>
    <n v="234"/>
    <x v="1"/>
    <x v="2"/>
    <m/>
  </r>
  <r>
    <x v="858"/>
    <s v="45.276.128/0001-10"/>
    <s v="ND-JUROS RECEBIMENTO"/>
    <s v="293800-1-NDJ1"/>
    <d v="2025-01-09T00:00:00"/>
    <n v="300201"/>
    <m/>
    <m/>
    <n v="11.47"/>
    <d v="2025-02-08T00:00:00"/>
    <m/>
    <m/>
    <s v="Nota de Debito Juros"/>
    <n v="11.47"/>
    <m/>
    <x v="0"/>
    <m/>
    <m/>
    <m/>
    <s v="2 - FATURADO"/>
    <n v="234"/>
    <x v="1"/>
    <x v="2"/>
    <m/>
  </r>
  <r>
    <x v="858"/>
    <s v="45.276.128/0001-10"/>
    <s v="ND-JUROS RECEBIMENTO"/>
    <s v="295300-1-NDJ1"/>
    <d v="2025-01-09T00:00:00"/>
    <n v="301705"/>
    <m/>
    <m/>
    <n v="10.95"/>
    <d v="2025-02-08T00:00:00"/>
    <m/>
    <m/>
    <s v="Nota de Debito Juros"/>
    <n v="10.95"/>
    <m/>
    <x v="0"/>
    <m/>
    <m/>
    <m/>
    <s v="2 - FATURADO"/>
    <n v="234"/>
    <x v="1"/>
    <x v="2"/>
    <m/>
  </r>
  <r>
    <x v="858"/>
    <s v="45.276.128/0001-10"/>
    <s v="ND-JUROS RECEBIMENTO"/>
    <s v="296673-1-NDJ1"/>
    <d v="2025-01-09T00:00:00"/>
    <n v="303086"/>
    <m/>
    <m/>
    <n v="5.43"/>
    <d v="2025-02-08T00:00:00"/>
    <m/>
    <m/>
    <s v="Nota de Debito Juros"/>
    <n v="5.43"/>
    <m/>
    <x v="0"/>
    <m/>
    <m/>
    <m/>
    <s v="2 - FATURADO"/>
    <n v="234"/>
    <x v="1"/>
    <x v="2"/>
    <m/>
  </r>
  <r>
    <x v="858"/>
    <s v="45.276.128/0001-10"/>
    <s v="ND-JUROS RECEBIMENTO"/>
    <s v="296918-1-NDJ1"/>
    <d v="2025-01-09T00:00:00"/>
    <n v="303340"/>
    <m/>
    <m/>
    <n v="9.83"/>
    <d v="2025-02-08T00:00:00"/>
    <m/>
    <m/>
    <s v="Nota de Debito Juros"/>
    <n v="9.83"/>
    <m/>
    <x v="0"/>
    <m/>
    <m/>
    <m/>
    <s v="2 - FATURADO"/>
    <n v="234"/>
    <x v="1"/>
    <x v="2"/>
    <m/>
  </r>
  <r>
    <x v="858"/>
    <s v="45.276.128/0001-10"/>
    <s v="ND-JUROS RECEBIMENTO"/>
    <s v="297326-1-NDJ1"/>
    <d v="2025-01-09T00:00:00"/>
    <n v="303753"/>
    <m/>
    <m/>
    <n v="7.58"/>
    <d v="2025-02-08T00:00:00"/>
    <m/>
    <m/>
    <s v="Nota de Debito Juros"/>
    <n v="7.58"/>
    <m/>
    <x v="0"/>
    <m/>
    <m/>
    <m/>
    <s v="2 - FATURADO"/>
    <n v="234"/>
    <x v="1"/>
    <x v="2"/>
    <m/>
  </r>
  <r>
    <x v="858"/>
    <s v="45.276.128/0001-10"/>
    <s v="ND-JUROS RECEBIMENTO"/>
    <s v="297607-1-NDJ1"/>
    <d v="2025-01-09T00:00:00"/>
    <n v="304037"/>
    <m/>
    <m/>
    <n v="5.48"/>
    <d v="2025-02-08T00:00:00"/>
    <m/>
    <m/>
    <s v="Nota de Debito Juros"/>
    <n v="5.48"/>
    <m/>
    <x v="0"/>
    <m/>
    <m/>
    <m/>
    <s v="2 - FATURADO"/>
    <n v="234"/>
    <x v="1"/>
    <x v="2"/>
    <m/>
  </r>
  <r>
    <x v="858"/>
    <s v="45.276.128/0001-10"/>
    <s v="ND-JUROS RECEBIMENTO"/>
    <s v="297790-1-NDJ1"/>
    <d v="2025-01-09T00:00:00"/>
    <n v="304225"/>
    <m/>
    <m/>
    <n v="3.6"/>
    <d v="2025-02-08T00:00:00"/>
    <m/>
    <m/>
    <s v="Nota de Debito Juros"/>
    <n v="3.6"/>
    <m/>
    <x v="0"/>
    <m/>
    <m/>
    <m/>
    <s v="2 - FATURADO"/>
    <n v="234"/>
    <x v="1"/>
    <x v="2"/>
    <m/>
  </r>
  <r>
    <x v="858"/>
    <s v="45.276.128/0001-10"/>
    <s v="ND-JUROS RECEBIMENTO"/>
    <s v="298085-1-NDJ1"/>
    <d v="2025-01-09T00:00:00"/>
    <n v="304520"/>
    <m/>
    <m/>
    <n v="11.3"/>
    <d v="2025-02-08T00:00:00"/>
    <m/>
    <m/>
    <s v="Nota de Debito Juros"/>
    <n v="11.3"/>
    <m/>
    <x v="0"/>
    <m/>
    <m/>
    <m/>
    <s v="2 - FATURADO"/>
    <n v="234"/>
    <x v="1"/>
    <x v="2"/>
    <m/>
  </r>
  <r>
    <x v="858"/>
    <s v="45.276.128/0001-10"/>
    <s v="ND-JUROS RECEBIMENTO"/>
    <s v="298358-1-NDJ1"/>
    <d v="2025-01-09T00:00:00"/>
    <n v="304799"/>
    <m/>
    <m/>
    <n v="4.8899999999999997"/>
    <d v="2025-02-08T00:00:00"/>
    <m/>
    <m/>
    <s v="Nota de Debito Juros"/>
    <n v="4.8899999999999997"/>
    <m/>
    <x v="0"/>
    <m/>
    <m/>
    <m/>
    <s v="2 - FATURADO"/>
    <n v="234"/>
    <x v="1"/>
    <x v="2"/>
    <m/>
  </r>
  <r>
    <x v="858"/>
    <s v="45.276.128/0001-10"/>
    <s v="ND-JUROS RECEBIMENTO"/>
    <s v="298609-1-NDJ1"/>
    <d v="2025-01-09T00:00:00"/>
    <n v="305050"/>
    <m/>
    <m/>
    <n v="5.0599999999999996"/>
    <d v="2025-02-08T00:00:00"/>
    <m/>
    <m/>
    <s v="Nota de Debito Juros"/>
    <n v="5.0599999999999996"/>
    <m/>
    <x v="0"/>
    <m/>
    <m/>
    <m/>
    <s v="2 - FATURADO"/>
    <n v="234"/>
    <x v="1"/>
    <x v="2"/>
    <m/>
  </r>
  <r>
    <x v="858"/>
    <s v="45.276.128/0001-10"/>
    <s v="ND-JUROS RECEBIMENTO"/>
    <s v="298895-1-NDJ1"/>
    <d v="2025-01-09T00:00:00"/>
    <n v="305342"/>
    <m/>
    <m/>
    <n v="1.97"/>
    <d v="2025-02-08T00:00:00"/>
    <m/>
    <m/>
    <s v="Nota de Debito Juros"/>
    <n v="1.97"/>
    <m/>
    <x v="0"/>
    <m/>
    <m/>
    <m/>
    <s v="2 - FATURADO"/>
    <n v="234"/>
    <x v="1"/>
    <x v="2"/>
    <m/>
  </r>
  <r>
    <x v="858"/>
    <s v="45.276.128/0001-10"/>
    <s v="ND-JUROS RECEBIMENTO"/>
    <s v="299061-1-NDJ1"/>
    <d v="2025-01-09T00:00:00"/>
    <n v="305508"/>
    <m/>
    <m/>
    <n v="2.29"/>
    <d v="2025-02-08T00:00:00"/>
    <m/>
    <m/>
    <s v="Nota de Debito Juros"/>
    <n v="2.29"/>
    <m/>
    <x v="0"/>
    <m/>
    <m/>
    <m/>
    <s v="2 - FATURADO"/>
    <n v="234"/>
    <x v="1"/>
    <x v="2"/>
    <m/>
  </r>
  <r>
    <x v="858"/>
    <s v="45.276.128/0001-10"/>
    <s v="ND-JUROS RECEBIMENTO"/>
    <s v="299242-1-NDJ1"/>
    <d v="2025-01-09T00:00:00"/>
    <n v="305692"/>
    <m/>
    <m/>
    <n v="1.97"/>
    <d v="2025-02-08T00:00:00"/>
    <m/>
    <m/>
    <s v="Nota de Debito Juros"/>
    <n v="1.97"/>
    <m/>
    <x v="0"/>
    <m/>
    <m/>
    <m/>
    <s v="2 - FATURADO"/>
    <n v="234"/>
    <x v="1"/>
    <x v="2"/>
    <m/>
  </r>
  <r>
    <x v="858"/>
    <s v="45.276.128/0001-10"/>
    <s v="NF SERVICOS DO"/>
    <n v="351064"/>
    <d v="2025-08-20T00:00:00"/>
    <n v="357870"/>
    <d v="2025-08-21T00:00:00"/>
    <m/>
    <n v="368.76"/>
    <d v="2025-09-20T00:00:00"/>
    <s v="E0230918"/>
    <s v="PD023918"/>
    <s v="Serviços de Publicidade Eletrônica"/>
    <n v="351.06"/>
    <m/>
    <x v="0"/>
    <m/>
    <m/>
    <m/>
    <s v="2 - FATURADO"/>
    <n v="10"/>
    <x v="2"/>
    <x v="1"/>
    <m/>
  </r>
  <r>
    <x v="858"/>
    <s v="45.276.128/0001-10"/>
    <s v="ND-JUROS RECEBIMENTO"/>
    <s v="344998-1-NDJ1"/>
    <d v="2025-08-25T00:00:00"/>
    <n v="351767"/>
    <m/>
    <m/>
    <n v="0.35"/>
    <d v="2025-09-24T00:00:00"/>
    <m/>
    <m/>
    <s v="Nota de Debito Juros"/>
    <n v="0.35"/>
    <m/>
    <x v="0"/>
    <m/>
    <m/>
    <m/>
    <s v="2 - FATURADO"/>
    <n v="6"/>
    <x v="2"/>
    <x v="2"/>
    <m/>
  </r>
  <r>
    <x v="858"/>
    <s v="45.276.128/0001-10"/>
    <s v="ND-JUROS RECEBIMENTO"/>
    <s v="344999-1-NDJ1"/>
    <d v="2025-08-25T00:00:00"/>
    <n v="351768"/>
    <m/>
    <m/>
    <n v="0.35"/>
    <d v="2025-09-24T00:00:00"/>
    <m/>
    <m/>
    <s v="Nota de Debito Juros"/>
    <n v="0.35"/>
    <m/>
    <x v="0"/>
    <m/>
    <m/>
    <m/>
    <s v="2 - FATURADO"/>
    <n v="6"/>
    <x v="2"/>
    <x v="2"/>
    <m/>
  </r>
  <r>
    <x v="858"/>
    <s v="45.276.128/0001-10"/>
    <s v="NF SERVICOS DO"/>
    <n v="352663"/>
    <d v="2025-08-27T00:00:00"/>
    <n v="359470"/>
    <d v="2025-08-28T00:00:00"/>
    <m/>
    <n v="368.76"/>
    <d v="2025-09-27T00:00:00"/>
    <s v="E0230918"/>
    <s v="PD023918"/>
    <s v="Serviços de Publicidade Eletrônica"/>
    <n v="351.06"/>
    <m/>
    <x v="0"/>
    <m/>
    <m/>
    <m/>
    <s v="2 - FATURADO"/>
    <n v="3"/>
    <x v="2"/>
    <x v="1"/>
    <m/>
  </r>
  <r>
    <x v="858"/>
    <s v="45.276.128/0001-10"/>
    <s v="NF SERVICOS DO"/>
    <n v="352932"/>
    <d v="2025-08-28T00:00:00"/>
    <n v="359739"/>
    <d v="2025-08-29T00:00:00"/>
    <m/>
    <n v="368.76"/>
    <d v="2025-09-28T00:00:00"/>
    <s v="E0230918"/>
    <s v="PD023918"/>
    <s v="Serviços de Publicidade Eletrônica"/>
    <n v="351.06"/>
    <m/>
    <x v="0"/>
    <m/>
    <m/>
    <m/>
    <s v="2 - FATURADO"/>
    <n v="2"/>
    <x v="2"/>
    <x v="1"/>
    <m/>
  </r>
  <r>
    <x v="858"/>
    <s v="45.276.128/0001-10"/>
    <s v="NF SERVICOS DO"/>
    <n v="352945"/>
    <d v="2025-08-28T00:00:00"/>
    <n v="359752"/>
    <d v="2025-08-29T00:00:00"/>
    <m/>
    <n v="368.76"/>
    <d v="2025-09-28T00:00:00"/>
    <s v="E0230918"/>
    <s v="PD023918"/>
    <s v="Serviços de Publicidade Eletrônica"/>
    <n v="351.06"/>
    <m/>
    <x v="0"/>
    <m/>
    <m/>
    <m/>
    <s v="2 - FATURADO"/>
    <n v="2"/>
    <x v="2"/>
    <x v="1"/>
    <m/>
  </r>
  <r>
    <x v="858"/>
    <s v="45.276.128/0001-10"/>
    <s v="NF SERVICOS DO"/>
    <n v="353169"/>
    <d v="2025-09-08T00:00:00"/>
    <n v="359978"/>
    <d v="2025-09-08T00:00:00"/>
    <m/>
    <n v="295.01"/>
    <d v="2025-10-08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858"/>
    <s v="45.276.128/0001-10"/>
    <s v="NF SERVICOS DO"/>
    <n v="353325"/>
    <d v="2025-09-08T00:00:00"/>
    <n v="360134"/>
    <d v="2025-09-08T00:00:00"/>
    <m/>
    <n v="442.51"/>
    <d v="2025-10-08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3449"/>
    <d v="2025-09-08T00:00:00"/>
    <n v="360258"/>
    <d v="2025-09-08T00:00:00"/>
    <m/>
    <n v="663.77"/>
    <d v="2025-10-08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858"/>
    <s v="45.276.128/0001-10"/>
    <s v="NF SERVICOS DO"/>
    <n v="353451"/>
    <d v="2025-09-08T00:00:00"/>
    <n v="360260"/>
    <d v="2025-09-08T00:00:00"/>
    <m/>
    <n v="663.77"/>
    <d v="2025-10-08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858"/>
    <s v="45.276.128/0001-10"/>
    <s v="NF SERVICOS DO"/>
    <n v="353453"/>
    <d v="2025-09-08T00:00:00"/>
    <n v="360262"/>
    <d v="2025-09-08T00:00:00"/>
    <m/>
    <n v="590.02"/>
    <d v="2025-10-08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3600"/>
    <d v="2025-09-08T00:00:00"/>
    <n v="360409"/>
    <d v="2025-09-08T00:00:00"/>
    <m/>
    <n v="590.02"/>
    <d v="2025-10-08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3754"/>
    <d v="2025-09-08T00:00:00"/>
    <n v="360563"/>
    <d v="2025-09-08T00:00:00"/>
    <m/>
    <n v="663.77"/>
    <d v="2025-10-08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858"/>
    <s v="45.276.128/0001-10"/>
    <s v="NF SERVICOS DO"/>
    <n v="353766"/>
    <d v="2025-09-08T00:00:00"/>
    <n v="360575"/>
    <d v="2025-09-08T00:00:00"/>
    <m/>
    <n v="590.02"/>
    <d v="2025-10-08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3802"/>
    <d v="2025-09-08T00:00:00"/>
    <n v="360611"/>
    <d v="2025-09-08T00:00:00"/>
    <m/>
    <n v="368.76"/>
    <d v="2025-10-0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3856"/>
    <d v="2025-09-08T00:00:00"/>
    <n v="360665"/>
    <d v="2025-09-08T00:00:00"/>
    <m/>
    <n v="368.76"/>
    <d v="2025-10-0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4001"/>
    <d v="2025-09-09T00:00:00"/>
    <n v="360811"/>
    <d v="2025-09-09T00:00:00"/>
    <m/>
    <n v="442.51"/>
    <d v="2025-10-0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4085"/>
    <d v="2025-09-09T00:00:00"/>
    <n v="360895"/>
    <d v="2025-09-09T00:00:00"/>
    <m/>
    <n v="442.51"/>
    <d v="2025-10-0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4105"/>
    <d v="2025-09-09T00:00:00"/>
    <n v="360915"/>
    <d v="2025-09-09T00:00:00"/>
    <m/>
    <n v="368.76"/>
    <d v="2025-10-0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4119"/>
    <d v="2025-09-09T00:00:00"/>
    <n v="360929"/>
    <d v="2025-09-09T00:00:00"/>
    <m/>
    <n v="442.51"/>
    <d v="2025-10-0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4293"/>
    <d v="2025-09-10T00:00:00"/>
    <n v="361103"/>
    <d v="2025-09-10T00:00:00"/>
    <m/>
    <n v="663.77"/>
    <d v="2025-10-10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858"/>
    <s v="45.276.128/0001-10"/>
    <s v="NF SERVICOS DO"/>
    <n v="354305"/>
    <d v="2025-09-10T00:00:00"/>
    <n v="361115"/>
    <d v="2025-09-10T00:00:00"/>
    <m/>
    <n v="590.02"/>
    <d v="2025-10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4306"/>
    <d v="2025-09-10T00:00:00"/>
    <n v="361116"/>
    <d v="2025-09-10T00:00:00"/>
    <m/>
    <n v="590.02"/>
    <d v="2025-10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4307"/>
    <d v="2025-09-10T00:00:00"/>
    <n v="361117"/>
    <d v="2025-09-10T00:00:00"/>
    <m/>
    <n v="590.02"/>
    <d v="2025-10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4308"/>
    <d v="2025-09-10T00:00:00"/>
    <n v="361118"/>
    <d v="2025-09-10T00:00:00"/>
    <m/>
    <n v="590.02"/>
    <d v="2025-10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4322"/>
    <d v="2025-09-10T00:00:00"/>
    <n v="361132"/>
    <d v="2025-09-10T00:00:00"/>
    <m/>
    <n v="590.02"/>
    <d v="2025-10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4325"/>
    <d v="2025-09-10T00:00:00"/>
    <n v="361135"/>
    <d v="2025-09-10T00:00:00"/>
    <m/>
    <n v="590.02"/>
    <d v="2025-10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4466"/>
    <d v="2025-09-10T00:00:00"/>
    <n v="361276"/>
    <d v="2025-09-10T00:00:00"/>
    <m/>
    <n v="368.76"/>
    <d v="2025-10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4502"/>
    <d v="2025-09-10T00:00:00"/>
    <n v="361312"/>
    <d v="2025-09-10T00:00:00"/>
    <m/>
    <n v="442.51"/>
    <d v="2025-10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4619"/>
    <d v="2025-09-10T00:00:00"/>
    <n v="361429"/>
    <d v="2025-09-10T00:00:00"/>
    <m/>
    <n v="442.51"/>
    <d v="2025-10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4620"/>
    <d v="2025-09-10T00:00:00"/>
    <n v="361430"/>
    <d v="2025-09-10T00:00:00"/>
    <m/>
    <n v="368.76"/>
    <d v="2025-10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5119"/>
    <d v="2025-09-10T00:00:00"/>
    <n v="361929"/>
    <d v="2025-09-10T00:00:00"/>
    <m/>
    <n v="663.77"/>
    <d v="2025-10-10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858"/>
    <s v="45.276.128/0001-10"/>
    <s v="NF SERVICOS DO"/>
    <n v="355123"/>
    <d v="2025-09-10T00:00:00"/>
    <n v="361933"/>
    <d v="2025-09-10T00:00:00"/>
    <m/>
    <n v="811.27"/>
    <d v="2025-10-10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858"/>
    <s v="45.276.128/0001-10"/>
    <s v="NF SERVICOS DO"/>
    <n v="355125"/>
    <d v="2025-09-10T00:00:00"/>
    <n v="361935"/>
    <d v="2025-09-10T00:00:00"/>
    <m/>
    <n v="811.27"/>
    <d v="2025-10-10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858"/>
    <s v="45.276.128/0001-10"/>
    <s v="NF SERVICOS DO"/>
    <n v="355168"/>
    <d v="2025-09-10T00:00:00"/>
    <n v="361978"/>
    <d v="2025-09-10T00:00:00"/>
    <m/>
    <n v="295.01"/>
    <d v="2025-10-1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858"/>
    <s v="45.276.128/0001-10"/>
    <s v="NF SERVICOS DO"/>
    <n v="355258"/>
    <d v="2025-09-10T00:00:00"/>
    <n v="362068"/>
    <d v="2025-09-10T00:00:00"/>
    <m/>
    <n v="368.76"/>
    <d v="2025-10-1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5263"/>
    <d v="2025-09-10T00:00:00"/>
    <n v="362073"/>
    <d v="2025-09-10T00:00:00"/>
    <m/>
    <n v="442.51"/>
    <d v="2025-10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5334"/>
    <d v="2025-09-10T00:00:00"/>
    <n v="362144"/>
    <d v="2025-09-10T00:00:00"/>
    <m/>
    <n v="590.02"/>
    <d v="2025-10-1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5396"/>
    <d v="2025-09-10T00:00:00"/>
    <n v="362206"/>
    <d v="2025-09-10T00:00:00"/>
    <m/>
    <n v="442.51"/>
    <d v="2025-10-1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5498"/>
    <d v="2025-09-10T00:00:00"/>
    <n v="362308"/>
    <d v="2025-09-11T00:00:00"/>
    <m/>
    <n v="368.76"/>
    <d v="2025-10-1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5501"/>
    <d v="2025-09-10T00:00:00"/>
    <n v="362311"/>
    <d v="2025-09-11T00:00:00"/>
    <m/>
    <n v="368.76"/>
    <d v="2025-10-1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5502"/>
    <d v="2025-09-10T00:00:00"/>
    <n v="362312"/>
    <d v="2025-09-11T00:00:00"/>
    <m/>
    <n v="368.76"/>
    <d v="2025-10-11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5708"/>
    <d v="2025-09-10T00:00:00"/>
    <n v="362518"/>
    <d v="2025-09-11T00:00:00"/>
    <m/>
    <n v="590.02"/>
    <d v="2025-10-11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5709"/>
    <d v="2025-09-10T00:00:00"/>
    <n v="362519"/>
    <d v="2025-09-11T00:00:00"/>
    <m/>
    <n v="590.02"/>
    <d v="2025-10-11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"/>
    <n v="193973"/>
    <d v="2025-09-11T00:00:00"/>
    <n v="2025607"/>
    <d v="2025-09-11T00:00:00"/>
    <d v="2025-08-01T00:00:00"/>
    <n v="83665.070000000007"/>
    <d v="2025-10-11T00:00:00"/>
    <s v="E0230642"/>
    <s v="PD023642"/>
    <s v="PREFEITURA CADASTRO"/>
    <n v="79649.149999999994"/>
    <d v="2025-08-01T00:00:00"/>
    <x v="0"/>
    <s v="5831/2023"/>
    <s v="2415/2023"/>
    <s v="PD-PRC-2023/01316-359.00003975/2024-14-APPS/ITO"/>
    <s v="2 - FATURADO"/>
    <n v="0"/>
    <x v="0"/>
    <x v="0"/>
    <m/>
  </r>
  <r>
    <x v="858"/>
    <s v="45.276.128/0001-10"/>
    <s v="NF SERVICOS DO"/>
    <n v="355752"/>
    <d v="2025-09-11T00:00:00"/>
    <n v="362565"/>
    <d v="2025-09-12T00:00:00"/>
    <m/>
    <n v="442.51"/>
    <d v="2025-10-12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5790"/>
    <d v="2025-09-11T00:00:00"/>
    <n v="362603"/>
    <d v="2025-09-12T00:00:00"/>
    <m/>
    <n v="516.26"/>
    <d v="2025-10-1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5791"/>
    <d v="2025-09-11T00:00:00"/>
    <n v="362604"/>
    <d v="2025-09-12T00:00:00"/>
    <m/>
    <n v="516.26"/>
    <d v="2025-10-1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5825"/>
    <d v="2025-09-11T00:00:00"/>
    <n v="362638"/>
    <d v="2025-09-12T00:00:00"/>
    <m/>
    <n v="368.76"/>
    <d v="2025-10-1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5826"/>
    <d v="2025-09-11T00:00:00"/>
    <n v="362639"/>
    <d v="2025-09-12T00:00:00"/>
    <m/>
    <n v="590.02"/>
    <d v="2025-10-12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5842"/>
    <d v="2025-09-11T00:00:00"/>
    <n v="362655"/>
    <d v="2025-09-12T00:00:00"/>
    <m/>
    <n v="368.76"/>
    <d v="2025-10-1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5843"/>
    <d v="2025-09-11T00:00:00"/>
    <n v="362656"/>
    <d v="2025-09-12T00:00:00"/>
    <m/>
    <n v="368.76"/>
    <d v="2025-10-1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5896"/>
    <d v="2025-09-11T00:00:00"/>
    <n v="362709"/>
    <d v="2025-09-12T00:00:00"/>
    <m/>
    <n v="516.26"/>
    <d v="2025-10-1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5914"/>
    <d v="2025-09-11T00:00:00"/>
    <n v="362727"/>
    <d v="2025-09-12T00:00:00"/>
    <m/>
    <n v="516.26"/>
    <d v="2025-10-1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5989"/>
    <d v="2025-09-11T00:00:00"/>
    <n v="362802"/>
    <d v="2025-09-12T00:00:00"/>
    <m/>
    <n v="516.26"/>
    <d v="2025-10-1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5991"/>
    <d v="2025-09-11T00:00:00"/>
    <n v="362804"/>
    <d v="2025-09-12T00:00:00"/>
    <m/>
    <n v="516.26"/>
    <d v="2025-10-1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6040"/>
    <d v="2025-09-12T00:00:00"/>
    <n v="362853"/>
    <d v="2025-09-15T00:00:00"/>
    <m/>
    <n v="442.51"/>
    <d v="2025-10-1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6061"/>
    <d v="2025-09-12T00:00:00"/>
    <n v="362874"/>
    <d v="2025-09-15T00:00:00"/>
    <m/>
    <n v="442.51"/>
    <d v="2025-10-15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6199"/>
    <d v="2025-09-12T00:00:00"/>
    <n v="363012"/>
    <d v="2025-09-15T00:00:00"/>
    <m/>
    <n v="368.76"/>
    <d v="2025-10-1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6203"/>
    <d v="2025-09-12T00:00:00"/>
    <n v="363016"/>
    <d v="2025-09-15T00:00:00"/>
    <m/>
    <n v="368.76"/>
    <d v="2025-10-1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6252"/>
    <d v="2025-09-12T00:00:00"/>
    <n v="363065"/>
    <d v="2025-09-15T00:00:00"/>
    <m/>
    <n v="590.02"/>
    <d v="2025-10-15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6263"/>
    <d v="2025-09-12T00:00:00"/>
    <n v="363076"/>
    <d v="2025-09-15T00:00:00"/>
    <m/>
    <n v="663.77"/>
    <d v="2025-10-15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858"/>
    <s v="45.276.128/0001-10"/>
    <s v="NF SERVICOS DO"/>
    <n v="356282"/>
    <d v="2025-09-12T00:00:00"/>
    <n v="363095"/>
    <d v="2025-09-15T00:00:00"/>
    <m/>
    <n v="368.76"/>
    <d v="2025-10-15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6307"/>
    <d v="2025-09-15T00:00:00"/>
    <n v="363120"/>
    <d v="2025-09-16T00:00:00"/>
    <m/>
    <n v="368.76"/>
    <d v="2025-10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6391"/>
    <d v="2025-09-15T00:00:00"/>
    <n v="363204"/>
    <d v="2025-09-16T00:00:00"/>
    <m/>
    <n v="663.77"/>
    <d v="2025-10-16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858"/>
    <s v="45.276.128/0001-10"/>
    <s v="NF SERVICOS DO"/>
    <n v="356396"/>
    <d v="2025-09-15T00:00:00"/>
    <n v="363209"/>
    <d v="2025-09-16T00:00:00"/>
    <m/>
    <n v="516.26"/>
    <d v="2025-10-1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6426"/>
    <d v="2025-09-15T00:00:00"/>
    <n v="363239"/>
    <d v="2025-09-16T00:00:00"/>
    <m/>
    <n v="368.76"/>
    <d v="2025-10-1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6427"/>
    <d v="2025-09-15T00:00:00"/>
    <n v="363240"/>
    <d v="2025-09-16T00:00:00"/>
    <m/>
    <n v="295.01"/>
    <d v="2025-10-1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858"/>
    <s v="45.276.128/0001-10"/>
    <s v="NF SERVICOS DO"/>
    <n v="356654"/>
    <d v="2025-09-16T00:00:00"/>
    <n v="363468"/>
    <d v="2025-09-17T00:00:00"/>
    <m/>
    <n v="368.76"/>
    <d v="2025-10-1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6660"/>
    <d v="2025-09-16T00:00:00"/>
    <n v="363474"/>
    <d v="2025-09-17T00:00:00"/>
    <m/>
    <n v="442.51"/>
    <d v="2025-10-17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6676"/>
    <d v="2025-09-16T00:00:00"/>
    <n v="363490"/>
    <d v="2025-09-17T00:00:00"/>
    <m/>
    <n v="368.76"/>
    <d v="2025-10-17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6699"/>
    <d v="2025-09-16T00:00:00"/>
    <n v="363513"/>
    <d v="2025-09-17T00:00:00"/>
    <m/>
    <n v="516.26"/>
    <d v="2025-10-17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6740"/>
    <d v="2025-09-16T00:00:00"/>
    <n v="363554"/>
    <d v="2025-09-17T00:00:00"/>
    <m/>
    <n v="295.01"/>
    <d v="2025-10-17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858"/>
    <s v="45.276.128/0001-10"/>
    <s v="NF SERVICOS DO"/>
    <n v="356813"/>
    <d v="2025-09-16T00:00:00"/>
    <n v="363627"/>
    <d v="2025-09-17T00:00:00"/>
    <m/>
    <n v="885.02"/>
    <d v="2025-10-17T00:00:00"/>
    <s v="E0230918"/>
    <s v="PD023918"/>
    <s v="Serviços de Publicidade Eletrônica"/>
    <n v="842.54"/>
    <m/>
    <x v="0"/>
    <m/>
    <m/>
    <m/>
    <s v="2 - FATURADO"/>
    <n v="0"/>
    <x v="0"/>
    <x v="1"/>
    <m/>
  </r>
  <r>
    <x v="858"/>
    <s v="45.276.128/0001-10"/>
    <s v="NF SERVICOS DO"/>
    <n v="356976"/>
    <d v="2025-09-17T00:00:00"/>
    <n v="363789"/>
    <d v="2025-09-18T00:00:00"/>
    <m/>
    <n v="516.26"/>
    <d v="2025-10-18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039"/>
    <d v="2025-09-17T00:00:00"/>
    <n v="363852"/>
    <d v="2025-09-18T00:00:00"/>
    <m/>
    <n v="1032.53"/>
    <d v="2025-10-18T00:00:00"/>
    <s v="E0230918"/>
    <s v="PD023918"/>
    <s v="Serviços de Publicidade Eletrônica"/>
    <n v="982.97"/>
    <m/>
    <x v="0"/>
    <m/>
    <m/>
    <m/>
    <s v="2 - FATURADO"/>
    <n v="0"/>
    <x v="0"/>
    <x v="1"/>
    <m/>
  </r>
  <r>
    <x v="858"/>
    <s v="45.276.128/0001-10"/>
    <s v="NF SERVICOS DO"/>
    <n v="357040"/>
    <d v="2025-09-17T00:00:00"/>
    <n v="363853"/>
    <d v="2025-09-18T00:00:00"/>
    <m/>
    <n v="442.51"/>
    <d v="2025-10-18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7072"/>
    <d v="2025-09-17T00:00:00"/>
    <n v="363885"/>
    <d v="2025-09-18T00:00:00"/>
    <m/>
    <n v="442.51"/>
    <d v="2025-10-18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7175"/>
    <d v="2025-09-17T00:00:00"/>
    <n v="363988"/>
    <d v="2025-09-18T00:00:00"/>
    <m/>
    <n v="368.76"/>
    <d v="2025-10-18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7182"/>
    <d v="2025-09-17T00:00:00"/>
    <n v="363995"/>
    <d v="2025-09-18T00:00:00"/>
    <m/>
    <n v="442.51"/>
    <d v="2025-10-18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7252"/>
    <d v="2025-09-18T00:00:00"/>
    <n v="364065"/>
    <d v="2025-09-19T00:00:00"/>
    <m/>
    <n v="442.51"/>
    <d v="2025-10-1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7296"/>
    <d v="2025-09-18T00:00:00"/>
    <n v="364109"/>
    <d v="2025-09-19T00:00:00"/>
    <m/>
    <n v="590.02"/>
    <d v="2025-10-19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7380"/>
    <d v="2025-09-18T00:00:00"/>
    <n v="364193"/>
    <d v="2025-09-19T00:00:00"/>
    <m/>
    <n v="442.51"/>
    <d v="2025-10-1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7423"/>
    <d v="2025-09-18T00:00:00"/>
    <n v="364236"/>
    <d v="2025-09-19T00:00:00"/>
    <m/>
    <n v="442.51"/>
    <d v="2025-10-1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7427"/>
    <d v="2025-09-18T00:00:00"/>
    <n v="364240"/>
    <d v="2025-09-19T00:00:00"/>
    <m/>
    <n v="368.76"/>
    <d v="2025-10-19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7462"/>
    <d v="2025-09-18T00:00:00"/>
    <n v="364275"/>
    <d v="2025-09-19T00:00:00"/>
    <m/>
    <n v="442.51"/>
    <d v="2025-10-19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7496"/>
    <d v="2025-09-19T00:00:00"/>
    <n v="364309"/>
    <d v="2025-09-22T00:00:00"/>
    <m/>
    <n v="368.76"/>
    <d v="2025-10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7561"/>
    <d v="2025-09-19T00:00:00"/>
    <n v="364374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562"/>
    <d v="2025-09-19T00:00:00"/>
    <n v="364375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567"/>
    <d v="2025-09-19T00:00:00"/>
    <n v="364380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568"/>
    <d v="2025-09-19T00:00:00"/>
    <n v="364381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569"/>
    <d v="2025-09-19T00:00:00"/>
    <n v="364382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583"/>
    <d v="2025-09-19T00:00:00"/>
    <n v="364396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676"/>
    <d v="2025-09-19T00:00:00"/>
    <n v="364489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677"/>
    <d v="2025-09-19T00:00:00"/>
    <n v="364490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678"/>
    <d v="2025-09-19T00:00:00"/>
    <n v="364491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685"/>
    <d v="2025-09-19T00:00:00"/>
    <n v="364498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687"/>
    <d v="2025-09-19T00:00:00"/>
    <n v="364500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701"/>
    <d v="2025-09-19T00:00:00"/>
    <n v="364514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702"/>
    <d v="2025-09-19T00:00:00"/>
    <n v="364515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716"/>
    <d v="2025-09-19T00:00:00"/>
    <n v="364529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717"/>
    <d v="2025-09-19T00:00:00"/>
    <n v="364530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732"/>
    <d v="2025-09-19T00:00:00"/>
    <n v="364545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733"/>
    <d v="2025-09-19T00:00:00"/>
    <n v="364546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735"/>
    <d v="2025-09-19T00:00:00"/>
    <n v="364548"/>
    <d v="2025-09-22T00:00:00"/>
    <m/>
    <n v="368.76"/>
    <d v="2025-10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7736"/>
    <d v="2025-09-19T00:00:00"/>
    <n v="364549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798"/>
    <d v="2025-09-19T00:00:00"/>
    <n v="364611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799"/>
    <d v="2025-09-19T00:00:00"/>
    <n v="364612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813"/>
    <d v="2025-09-19T00:00:00"/>
    <n v="364626"/>
    <d v="2025-09-22T00:00:00"/>
    <m/>
    <n v="516.26"/>
    <d v="2025-10-22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7815"/>
    <d v="2025-09-19T00:00:00"/>
    <n v="364628"/>
    <d v="2025-09-22T00:00:00"/>
    <m/>
    <n v="590.02"/>
    <d v="2025-10-22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7816"/>
    <d v="2025-09-19T00:00:00"/>
    <n v="364629"/>
    <d v="2025-09-22T00:00:00"/>
    <m/>
    <n v="590.02"/>
    <d v="2025-10-22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7828"/>
    <d v="2025-09-19T00:00:00"/>
    <n v="364641"/>
    <d v="2025-09-22T00:00:00"/>
    <m/>
    <n v="368.76"/>
    <d v="2025-10-22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7830"/>
    <d v="2025-09-19T00:00:00"/>
    <n v="364643"/>
    <d v="2025-09-22T00:00:00"/>
    <m/>
    <n v="295.01"/>
    <d v="2025-10-22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858"/>
    <s v="45.276.128/0001-10"/>
    <s v="NF SERVICOS DO"/>
    <n v="357961"/>
    <d v="2025-09-22T00:00:00"/>
    <n v="364776"/>
    <d v="2025-09-23T00:00:00"/>
    <m/>
    <n v="516.26"/>
    <d v="2025-10-23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8034"/>
    <d v="2025-09-22T00:00:00"/>
    <n v="364849"/>
    <d v="2025-09-23T00:00:00"/>
    <m/>
    <n v="442.51"/>
    <d v="2025-10-23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8084"/>
    <d v="2025-09-22T00:00:00"/>
    <n v="364899"/>
    <d v="2025-09-23T00:00:00"/>
    <m/>
    <n v="1548.79"/>
    <d v="2025-10-23T00:00:00"/>
    <s v="E0230918"/>
    <s v="PD023918"/>
    <s v="Serviços de Publicidade Eletrônica"/>
    <n v="1474.45"/>
    <m/>
    <x v="0"/>
    <m/>
    <m/>
    <m/>
    <s v="2 - FATURADO"/>
    <n v="0"/>
    <x v="0"/>
    <x v="1"/>
    <m/>
  </r>
  <r>
    <x v="858"/>
    <s v="45.276.128/0001-10"/>
    <s v="NF SERVICOS DO"/>
    <n v="358112"/>
    <d v="2025-09-22T00:00:00"/>
    <n v="364927"/>
    <d v="2025-09-23T00:00:00"/>
    <m/>
    <n v="442.51"/>
    <d v="2025-10-23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8171"/>
    <d v="2025-09-23T00:00:00"/>
    <n v="364986"/>
    <d v="2025-09-24T00:00:00"/>
    <m/>
    <n v="663.77"/>
    <d v="2025-10-24T00:00:00"/>
    <s v="E0230918"/>
    <s v="PD023918"/>
    <s v="Serviços de Publicidade Eletrônica"/>
    <n v="631.91"/>
    <m/>
    <x v="0"/>
    <m/>
    <m/>
    <m/>
    <s v="2 - FATURADO"/>
    <n v="0"/>
    <x v="0"/>
    <x v="1"/>
    <m/>
  </r>
  <r>
    <x v="858"/>
    <s v="45.276.128/0001-10"/>
    <s v="NF SERVICOS DO"/>
    <n v="358186"/>
    <d v="2025-09-23T00:00:00"/>
    <n v="365001"/>
    <d v="2025-09-24T00:00:00"/>
    <m/>
    <n v="516.26"/>
    <d v="2025-10-24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8210"/>
    <d v="2025-09-23T00:00:00"/>
    <n v="365025"/>
    <d v="2025-09-24T00:00:00"/>
    <m/>
    <n v="368.76"/>
    <d v="2025-10-24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8661"/>
    <d v="2025-09-25T00:00:00"/>
    <n v="365476"/>
    <d v="2025-09-26T00:00:00"/>
    <m/>
    <n v="368.76"/>
    <d v="2025-10-26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8673"/>
    <d v="2025-09-25T00:00:00"/>
    <n v="365488"/>
    <d v="2025-09-26T00:00:00"/>
    <m/>
    <n v="295.01"/>
    <d v="2025-10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858"/>
    <s v="45.276.128/0001-10"/>
    <s v="NF SERVICOS DO"/>
    <n v="358696"/>
    <d v="2025-09-25T00:00:00"/>
    <n v="365511"/>
    <d v="2025-09-26T00:00:00"/>
    <m/>
    <n v="516.26"/>
    <d v="2025-10-26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8756"/>
    <d v="2025-09-25T00:00:00"/>
    <n v="365571"/>
    <d v="2025-09-26T00:00:00"/>
    <m/>
    <n v="811.27"/>
    <d v="2025-10-26T00:00:00"/>
    <s v="E0230918"/>
    <s v="PD023918"/>
    <s v="Serviços de Publicidade Eletrônica"/>
    <n v="772.33"/>
    <m/>
    <x v="0"/>
    <m/>
    <m/>
    <m/>
    <s v="2 - FATURADO"/>
    <n v="0"/>
    <x v="0"/>
    <x v="1"/>
    <m/>
  </r>
  <r>
    <x v="858"/>
    <s v="45.276.128/0001-10"/>
    <s v="NF SERVICOS DO"/>
    <n v="358779"/>
    <d v="2025-09-25T00:00:00"/>
    <n v="365594"/>
    <d v="2025-09-26T00:00:00"/>
    <m/>
    <n v="295.01"/>
    <d v="2025-10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858"/>
    <s v="45.276.128/0001-10"/>
    <s v="NF SERVICOS DO"/>
    <n v="358783"/>
    <d v="2025-09-25T00:00:00"/>
    <n v="365598"/>
    <d v="2025-09-26T00:00:00"/>
    <m/>
    <n v="295.01"/>
    <d v="2025-10-26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858"/>
    <s v="45.276.128/0001-10"/>
    <s v="NF SERVICOS DO"/>
    <n v="358878"/>
    <d v="2025-09-25T00:00:00"/>
    <n v="365693"/>
    <d v="2025-09-26T00:00:00"/>
    <m/>
    <n v="442.51"/>
    <d v="2025-10-26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9106"/>
    <d v="2025-09-26T00:00:00"/>
    <n v="365921"/>
    <d v="2025-09-29T00:00:00"/>
    <m/>
    <n v="516.26"/>
    <d v="2025-10-29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9219"/>
    <d v="2025-09-29T00:00:00"/>
    <n v="366034"/>
    <d v="2025-09-30T00:00:00"/>
    <m/>
    <n v="368.76"/>
    <d v="2025-10-3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9224"/>
    <d v="2025-09-29T00:00:00"/>
    <n v="366039"/>
    <d v="2025-09-30T00:00:00"/>
    <m/>
    <n v="295.01"/>
    <d v="2025-10-30T00:00:00"/>
    <s v="E0230918"/>
    <s v="PD023918"/>
    <s v="Serviços de Publicidade Eletrônica"/>
    <n v="280.85000000000002"/>
    <m/>
    <x v="0"/>
    <m/>
    <m/>
    <m/>
    <s v="2 - FATURADO"/>
    <n v="0"/>
    <x v="0"/>
    <x v="1"/>
    <m/>
  </r>
  <r>
    <x v="858"/>
    <s v="45.276.128/0001-10"/>
    <s v="NF SERVICOS DO"/>
    <n v="359229"/>
    <d v="2025-09-29T00:00:00"/>
    <n v="366044"/>
    <d v="2025-09-30T00:00:00"/>
    <m/>
    <n v="368.76"/>
    <d v="2025-10-30T00:00:00"/>
    <s v="E0230918"/>
    <s v="PD023918"/>
    <s v="Serviços de Publicidade Eletrônica"/>
    <n v="351.06"/>
    <m/>
    <x v="0"/>
    <m/>
    <m/>
    <m/>
    <s v="2 - FATURADO"/>
    <n v="0"/>
    <x v="0"/>
    <x v="1"/>
    <m/>
  </r>
  <r>
    <x v="858"/>
    <s v="45.276.128/0001-10"/>
    <s v="NF SERVICOS DO"/>
    <n v="359261"/>
    <d v="2025-09-29T00:00:00"/>
    <n v="366076"/>
    <d v="2025-09-30T00:00:00"/>
    <m/>
    <n v="590.02"/>
    <d v="2025-10-3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9262"/>
    <d v="2025-09-29T00:00:00"/>
    <n v="366077"/>
    <d v="2025-09-30T00:00:00"/>
    <m/>
    <n v="590.02"/>
    <d v="2025-10-3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9264"/>
    <d v="2025-09-29T00:00:00"/>
    <n v="366079"/>
    <d v="2025-09-30T00:00:00"/>
    <m/>
    <n v="590.02"/>
    <d v="2025-10-3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9265"/>
    <d v="2025-09-29T00:00:00"/>
    <n v="366080"/>
    <d v="2025-09-30T00:00:00"/>
    <m/>
    <n v="590.02"/>
    <d v="2025-10-30T00:00:00"/>
    <s v="E0230918"/>
    <s v="PD023918"/>
    <s v="Serviços de Publicidade Eletrônica"/>
    <n v="561.70000000000005"/>
    <m/>
    <x v="0"/>
    <m/>
    <m/>
    <m/>
    <s v="2 - FATURADO"/>
    <n v="0"/>
    <x v="0"/>
    <x v="1"/>
    <m/>
  </r>
  <r>
    <x v="858"/>
    <s v="45.276.128/0001-10"/>
    <s v="NF SERVICOS DO"/>
    <n v="359266"/>
    <d v="2025-09-29T00:00:00"/>
    <n v="366081"/>
    <d v="2025-09-30T00:00:00"/>
    <m/>
    <n v="442.51"/>
    <d v="2025-10-3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8"/>
    <s v="45.276.128/0001-10"/>
    <s v="NF SERVICOS DO"/>
    <n v="359267"/>
    <d v="2025-09-29T00:00:00"/>
    <n v="366082"/>
    <d v="2025-09-30T00:00:00"/>
    <m/>
    <n v="516.26"/>
    <d v="2025-10-30T00:00:00"/>
    <s v="E0230918"/>
    <s v="PD023918"/>
    <s v="Serviços de Publicidade Eletrônica"/>
    <n v="491.48"/>
    <m/>
    <x v="0"/>
    <m/>
    <m/>
    <m/>
    <s v="2 - FATURADO"/>
    <n v="0"/>
    <x v="0"/>
    <x v="1"/>
    <m/>
  </r>
  <r>
    <x v="858"/>
    <s v="45.276.128/0001-10"/>
    <s v="NF SERVICOS DO"/>
    <n v="359268"/>
    <d v="2025-09-29T00:00:00"/>
    <n v="366083"/>
    <d v="2025-09-30T00:00:00"/>
    <m/>
    <n v="442.51"/>
    <d v="2025-10-30T00:00:00"/>
    <s v="E0230918"/>
    <s v="PD023918"/>
    <s v="Serviços de Publicidade Eletrônica"/>
    <n v="421.27"/>
    <m/>
    <x v="0"/>
    <m/>
    <m/>
    <m/>
    <s v="2 - FATURADO"/>
    <n v="0"/>
    <x v="0"/>
    <x v="1"/>
    <m/>
  </r>
  <r>
    <x v="859"/>
    <s v="45.279.627/0001-61"/>
    <s v="ND-JUROS RECEBIMENTO"/>
    <s v="299198-1-NDJ1"/>
    <d v="2025-01-14T00:00:00"/>
    <n v="305645"/>
    <m/>
    <m/>
    <n v="1.67"/>
    <d v="2025-02-13T00:00:00"/>
    <m/>
    <m/>
    <s v="Nota de Debito Juros"/>
    <n v="1.67"/>
    <m/>
    <x v="0"/>
    <m/>
    <m/>
    <m/>
    <s v="2 - FATURADO"/>
    <n v="229"/>
    <x v="1"/>
    <x v="2"/>
    <m/>
  </r>
  <r>
    <x v="859"/>
    <s v="45.279.627/0001-61"/>
    <s v="NF SERVICOS"/>
    <n v="191512"/>
    <d v="2025-08-11T00:00:00"/>
    <n v="2010387"/>
    <d v="2025-08-11T00:00:00"/>
    <d v="2025-07-01T00:00:00"/>
    <n v="1008.6"/>
    <d v="2025-09-10T00:00:00"/>
    <s v="E0240705"/>
    <s v="PD024705"/>
    <s v="PREFEITURA SIM"/>
    <n v="960.19"/>
    <d v="2025-07-01T00:00:00"/>
    <x v="0"/>
    <m/>
    <s v="1.017/2.024"/>
    <s v="359.00009322/2024-31 - APPS\ITO"/>
    <s v="2 - FATURADO"/>
    <n v="20"/>
    <x v="2"/>
    <x v="0"/>
    <m/>
  </r>
  <r>
    <x v="860"/>
    <s v="45.279.635/0001-08"/>
    <s v="ND-POUPATEMPO 4.0"/>
    <n v="6872"/>
    <d v="2025-09-03T00:00:00"/>
    <s v="PPT00542"/>
    <s v="PPT00542"/>
    <d v="2025-09-01T00:00:00"/>
    <n v="44620.32"/>
    <d v="2025-10-03T00:00:00"/>
    <s v="PPT00542"/>
    <s v="PP00542"/>
    <s v="IMPLANTACAO E OPERACAO DO POUPATEMPO ATIBAIA"/>
    <n v="44620.32"/>
    <d v="2025-09-01T00:00:00"/>
    <x v="0"/>
    <m/>
    <s v="PD-PRC-2020/01481"/>
    <m/>
    <s v="2 - FATURADO"/>
    <n v="0"/>
    <x v="0"/>
    <x v="12"/>
    <m/>
  </r>
  <r>
    <x v="860"/>
    <s v="45.279.635/0001-08"/>
    <s v="NF SERVICOS DO"/>
    <n v="353427"/>
    <d v="2025-09-08T00:00:00"/>
    <n v="360236"/>
    <d v="2025-09-08T00:00:00"/>
    <m/>
    <n v="1253.78"/>
    <d v="2025-10-08T00:00:00"/>
    <s v="E0250784"/>
    <s v="PD025784"/>
    <s v="Serviços de Publicidade Eletrônica"/>
    <n v="1193.5999999999999"/>
    <m/>
    <x v="0"/>
    <m/>
    <m/>
    <m/>
    <s v="2 - FATURADO"/>
    <n v="0"/>
    <x v="0"/>
    <x v="1"/>
    <m/>
  </r>
  <r>
    <x v="860"/>
    <s v="45.279.635/0001-08"/>
    <s v="NF SERVICOS DO"/>
    <n v="353804"/>
    <d v="2025-09-08T00:00:00"/>
    <n v="360613"/>
    <d v="2025-09-08T00:00:00"/>
    <m/>
    <n v="368.76"/>
    <d v="2025-10-08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860"/>
    <s v="45.279.635/0001-08"/>
    <s v="NF SERVICOS DO"/>
    <n v="354214"/>
    <d v="2025-09-09T00:00:00"/>
    <n v="361024"/>
    <d v="2025-09-09T00:00:00"/>
    <m/>
    <n v="368.76"/>
    <d v="2025-10-09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860"/>
    <s v="45.279.635/0001-08"/>
    <s v="NF SERVICOS DO"/>
    <n v="354928"/>
    <d v="2025-09-10T00:00:00"/>
    <n v="361738"/>
    <d v="2025-09-10T00:00:00"/>
    <m/>
    <n v="1327.54"/>
    <d v="2025-10-10T00:00:00"/>
    <s v="E0250784"/>
    <s v="PD025784"/>
    <s v="Serviços de Publicidade Eletrônica"/>
    <n v="1263.82"/>
    <m/>
    <x v="0"/>
    <m/>
    <m/>
    <m/>
    <s v="2 - FATURADO"/>
    <n v="0"/>
    <x v="0"/>
    <x v="1"/>
    <m/>
  </r>
  <r>
    <x v="860"/>
    <s v="45.279.635/0001-08"/>
    <s v="NF SERVICOS DO"/>
    <n v="354934"/>
    <d v="2025-09-10T00:00:00"/>
    <n v="361744"/>
    <d v="2025-09-10T00:00:00"/>
    <m/>
    <n v="958.78"/>
    <d v="2025-10-10T00:00:00"/>
    <s v="E0250784"/>
    <s v="PD025784"/>
    <s v="Serviços de Publicidade Eletrônica"/>
    <n v="912.76"/>
    <m/>
    <x v="0"/>
    <m/>
    <m/>
    <m/>
    <s v="2 - FATURADO"/>
    <n v="0"/>
    <x v="0"/>
    <x v="1"/>
    <m/>
  </r>
  <r>
    <x v="860"/>
    <s v="45.279.635/0001-08"/>
    <s v="NF SERVICOS DO"/>
    <n v="355586"/>
    <d v="2025-09-10T00:00:00"/>
    <n v="362396"/>
    <d v="2025-09-11T00:00:00"/>
    <m/>
    <n v="1253.78"/>
    <d v="2025-10-11T00:00:00"/>
    <s v="E0250784"/>
    <s v="PD025784"/>
    <s v="Serviços de Publicidade Eletrônica"/>
    <n v="1193.5999999999999"/>
    <m/>
    <x v="0"/>
    <m/>
    <m/>
    <m/>
    <s v="2 - FATURADO"/>
    <n v="0"/>
    <x v="0"/>
    <x v="1"/>
    <m/>
  </r>
  <r>
    <x v="860"/>
    <s v="45.279.635/0001-08"/>
    <s v="NF SERVICOS"/>
    <n v="193847"/>
    <d v="2025-09-11T00:00:00"/>
    <n v="2025481"/>
    <d v="2025-09-11T00:00:00"/>
    <d v="2025-08-01T00:00:00"/>
    <n v="119957.1"/>
    <d v="2025-10-11T00:00:00"/>
    <s v="E0220805"/>
    <s v="PD022805"/>
    <s v="PREFEITURA CADASTRO"/>
    <n v="114199.16"/>
    <d v="2025-08-01T00:00:00"/>
    <x v="0"/>
    <s v="NR. 161/2021"/>
    <s v="NR. 51.979/2021"/>
    <s v="359.00009482/2024-80 APPS/ITO"/>
    <s v="2 - FATURADO"/>
    <n v="0"/>
    <x v="0"/>
    <x v="0"/>
    <m/>
  </r>
  <r>
    <x v="860"/>
    <s v="45.279.635/0001-08"/>
    <s v="NF SERVICOS DO"/>
    <n v="356530"/>
    <d v="2025-09-16T00:00:00"/>
    <n v="363344"/>
    <d v="2025-09-17T00:00:00"/>
    <m/>
    <n v="590.02"/>
    <d v="2025-10-17T00:00:00"/>
    <s v="E0250784"/>
    <s v="PD025784"/>
    <s v="Serviços de Publicidade Eletrônica"/>
    <n v="561.70000000000005"/>
    <m/>
    <x v="0"/>
    <m/>
    <m/>
    <m/>
    <s v="2 - FATURADO"/>
    <n v="0"/>
    <x v="0"/>
    <x v="1"/>
    <m/>
  </r>
  <r>
    <x v="860"/>
    <s v="45.279.635/0001-08"/>
    <s v="NF SERVICOS DO"/>
    <n v="356710"/>
    <d v="2025-09-16T00:00:00"/>
    <n v="363524"/>
    <d v="2025-09-17T00:00:00"/>
    <m/>
    <n v="885.02"/>
    <d v="2025-10-17T00:00:00"/>
    <s v="E0250784"/>
    <s v="PD025784"/>
    <s v="Serviços de Publicidade Eletrônica"/>
    <n v="842.54"/>
    <m/>
    <x v="0"/>
    <m/>
    <m/>
    <m/>
    <s v="2 - FATURADO"/>
    <n v="0"/>
    <x v="0"/>
    <x v="1"/>
    <m/>
  </r>
  <r>
    <x v="860"/>
    <s v="45.279.635/0001-08"/>
    <s v="NF SERVICOS DO"/>
    <n v="356765"/>
    <d v="2025-09-16T00:00:00"/>
    <n v="363579"/>
    <d v="2025-09-17T00:00:00"/>
    <m/>
    <n v="368.76"/>
    <d v="2025-10-17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860"/>
    <s v="45.279.635/0001-08"/>
    <s v="NF SERVICOS DO"/>
    <n v="356907"/>
    <d v="2025-09-17T00:00:00"/>
    <n v="363720"/>
    <d v="2025-09-18T00:00:00"/>
    <m/>
    <n v="368.76"/>
    <d v="2025-10-18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860"/>
    <s v="45.279.635/0001-08"/>
    <s v="NF SERVICOS DO"/>
    <n v="357006"/>
    <d v="2025-09-17T00:00:00"/>
    <n v="363819"/>
    <d v="2025-09-18T00:00:00"/>
    <m/>
    <n v="1106.28"/>
    <d v="2025-10-18T00:00:00"/>
    <s v="E0250784"/>
    <s v="PD025784"/>
    <s v="Serviços de Publicidade Eletrônica"/>
    <n v="1053.18"/>
    <m/>
    <x v="0"/>
    <m/>
    <m/>
    <m/>
    <s v="2 - FATURADO"/>
    <n v="0"/>
    <x v="0"/>
    <x v="1"/>
    <m/>
  </r>
  <r>
    <x v="860"/>
    <s v="45.279.635/0001-08"/>
    <s v="NF SERVICOS DO"/>
    <n v="357904"/>
    <d v="2025-09-22T00:00:00"/>
    <n v="364719"/>
    <d v="2025-09-23T00:00:00"/>
    <m/>
    <n v="811.27"/>
    <d v="2025-10-23T00:00:00"/>
    <s v="E0250784"/>
    <s v="PD025784"/>
    <s v="Serviços de Publicidade Eletrônica"/>
    <n v="772.33"/>
    <m/>
    <x v="0"/>
    <m/>
    <m/>
    <m/>
    <s v="2 - FATURADO"/>
    <n v="0"/>
    <x v="0"/>
    <x v="1"/>
    <m/>
  </r>
  <r>
    <x v="860"/>
    <s v="45.279.635/0001-08"/>
    <s v="NF SERVICOS DO"/>
    <n v="357905"/>
    <d v="2025-09-22T00:00:00"/>
    <n v="364720"/>
    <d v="2025-09-23T00:00:00"/>
    <m/>
    <n v="590.02"/>
    <d v="2025-10-23T00:00:00"/>
    <s v="E0250784"/>
    <s v="PD025784"/>
    <s v="Serviços de Publicidade Eletrônica"/>
    <n v="561.70000000000005"/>
    <m/>
    <x v="0"/>
    <m/>
    <m/>
    <m/>
    <s v="2 - FATURADO"/>
    <n v="0"/>
    <x v="0"/>
    <x v="1"/>
    <m/>
  </r>
  <r>
    <x v="860"/>
    <s v="45.279.635/0001-08"/>
    <s v="NF SERVICOS DO"/>
    <n v="359016"/>
    <d v="2025-09-26T00:00:00"/>
    <n v="365831"/>
    <d v="2025-09-29T00:00:00"/>
    <m/>
    <n v="368.76"/>
    <d v="2025-10-29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860"/>
    <s v="45.279.635/0001-08"/>
    <s v="NF SERVICOS DO"/>
    <n v="359506"/>
    <d v="2025-09-29T00:00:00"/>
    <n v="366321"/>
    <d v="2025-09-30T00:00:00"/>
    <m/>
    <n v="1180.03"/>
    <d v="2025-10-30T00:00:00"/>
    <s v="E0250784"/>
    <s v="PD025784"/>
    <s v="Serviços de Publicidade Eletrônica"/>
    <n v="1123.3900000000001"/>
    <m/>
    <x v="0"/>
    <m/>
    <m/>
    <m/>
    <s v="2 - FATURADO"/>
    <n v="0"/>
    <x v="0"/>
    <x v="1"/>
    <m/>
  </r>
  <r>
    <x v="860"/>
    <s v="45.279.635/0001-08"/>
    <s v="NF SERVICOS DO"/>
    <n v="359507"/>
    <d v="2025-09-29T00:00:00"/>
    <n v="366322"/>
    <d v="2025-09-30T00:00:00"/>
    <m/>
    <n v="1696.3"/>
    <d v="2025-10-30T00:00:00"/>
    <s v="E0250784"/>
    <s v="PD025784"/>
    <s v="Serviços de Publicidade Eletrônica"/>
    <n v="1614.88"/>
    <m/>
    <x v="0"/>
    <m/>
    <m/>
    <m/>
    <s v="2 - FATURADO"/>
    <n v="0"/>
    <x v="0"/>
    <x v="1"/>
    <m/>
  </r>
  <r>
    <x v="860"/>
    <s v="45.279.635/0001-08"/>
    <s v="NF SERVICOS DO"/>
    <n v="359508"/>
    <d v="2025-09-29T00:00:00"/>
    <n v="366323"/>
    <d v="2025-09-30T00:00:00"/>
    <m/>
    <n v="368.76"/>
    <d v="2025-10-30T00:00:00"/>
    <s v="E0250784"/>
    <s v="PD025784"/>
    <s v="Serviços de Publicidade Eletrônica"/>
    <n v="351.06"/>
    <m/>
    <x v="0"/>
    <m/>
    <m/>
    <m/>
    <s v="2 - FATURADO"/>
    <n v="0"/>
    <x v="0"/>
    <x v="1"/>
    <m/>
  </r>
  <r>
    <x v="861"/>
    <s v="45.279.643/0001-54"/>
    <s v="ND-JUROS RECEBIMENTO"/>
    <s v="292745-1-NDJ1"/>
    <d v="2024-12-06T00:00:00"/>
    <n v="299137"/>
    <m/>
    <m/>
    <n v="1.17"/>
    <d v="2025-01-05T00:00:00"/>
    <m/>
    <m/>
    <s v="Nota de Debito Juros"/>
    <n v="1.17"/>
    <m/>
    <x v="0"/>
    <m/>
    <m/>
    <m/>
    <s v="2 - FATURADO"/>
    <n v="268"/>
    <x v="1"/>
    <x v="2"/>
    <m/>
  </r>
  <r>
    <x v="861"/>
    <s v="45.279.643/0001-54"/>
    <s v="ND-POUPATEMPO 4.0"/>
    <n v="6868"/>
    <d v="2025-09-03T00:00:00"/>
    <s v="PPT00734"/>
    <s v="PPT00734"/>
    <d v="2025-09-01T00:00:00"/>
    <n v="15925.46"/>
    <d v="2025-10-03T00:00:00"/>
    <s v="PPT00734"/>
    <s v="PP00734"/>
    <s v="IMPLANTACAO E OPERACAO DO POUPATEMPO NAZARE PAULISTA"/>
    <n v="15925.46"/>
    <d v="2025-09-01T00:00:00"/>
    <x v="0"/>
    <m/>
    <s v="PD-PRC-2022/04122"/>
    <m/>
    <s v="2 - FATURADO"/>
    <n v="0"/>
    <x v="0"/>
    <x v="12"/>
    <m/>
  </r>
  <r>
    <x v="861"/>
    <s v="45.279.643/0001-54"/>
    <s v="NF SERVICOS"/>
    <n v="193747"/>
    <d v="2025-09-11T00:00:00"/>
    <n v="2025381"/>
    <d v="2025-09-11T00:00:00"/>
    <d v="2025-08-01T00:00:00"/>
    <n v="729.55"/>
    <d v="2025-10-11T00:00:00"/>
    <s v="E0220576"/>
    <s v="PD022576"/>
    <s v="PREFEITURA SIM"/>
    <n v="694.53"/>
    <d v="2025-08-01T00:00:00"/>
    <x v="0"/>
    <s v="124/2.022 ADITI 067/2024"/>
    <s v="2002/2.022"/>
    <s v="PD-PRC-2022-02914 359.00009740/2024-28 APPS/ITO"/>
    <s v="2 - FATURADO"/>
    <n v="0"/>
    <x v="0"/>
    <x v="0"/>
    <m/>
  </r>
  <r>
    <x v="862"/>
    <s v="45.281.144/0001-00"/>
    <s v="ND-POUPATEMPO 4.0"/>
    <n v="6230"/>
    <d v="2025-05-06T00:00:00"/>
    <s v="PPT00567"/>
    <s v="PPT00567"/>
    <d v="2025-05-01T00:00:00"/>
    <n v="27499.200000000001"/>
    <d v="2025-06-05T00:00:00"/>
    <s v="PPT00567"/>
    <s v="PP00567"/>
    <s v="IMPLANTACAO E OPERACAO DO POUPATEMPO ITAPIRA"/>
    <n v="27499.200000000001"/>
    <d v="2025-05-01T00:00:00"/>
    <x v="0"/>
    <m/>
    <s v="PD-PRC-2021/01360"/>
    <m/>
    <s v="2 - FATURADO"/>
    <n v="117"/>
    <x v="6"/>
    <x v="12"/>
    <m/>
  </r>
  <r>
    <x v="862"/>
    <s v="45.281.144/0001-00"/>
    <s v="ND-POUPATEMPO 4.0"/>
    <n v="6357"/>
    <d v="2025-06-04T00:00:00"/>
    <s v="PPT00567"/>
    <s v="PPT00567"/>
    <d v="2025-06-01T00:00:00"/>
    <n v="27499.200000000001"/>
    <d v="2025-07-04T00:00:00"/>
    <s v="PPT00567"/>
    <s v="PP00567"/>
    <s v="IMPLANTACAO E OPERACAO DO POUPATEMPO ITAPIRA"/>
    <n v="27499.200000000001"/>
    <d v="2025-06-01T00:00:00"/>
    <x v="0"/>
    <m/>
    <s v="PD-PRC-2021/01360"/>
    <m/>
    <s v="2 - FATURADO"/>
    <n v="88"/>
    <x v="8"/>
    <x v="12"/>
    <m/>
  </r>
  <r>
    <x v="862"/>
    <s v="45.281.144/0001-00"/>
    <s v="ND-POUPATEMPO 4.0"/>
    <n v="6599"/>
    <d v="2025-07-03T00:00:00"/>
    <s v="PPT00567"/>
    <s v="PPT00567"/>
    <d v="2025-07-01T00:00:00"/>
    <n v="27499.200000000001"/>
    <d v="2025-08-02T00:00:00"/>
    <s v="PPT00567"/>
    <s v="PP00567"/>
    <s v="IMPLANTACAO E OPERACAO DO POUPATEMPO ITAPIRA"/>
    <n v="27499.200000000001"/>
    <d v="2025-07-01T00:00:00"/>
    <x v="0"/>
    <m/>
    <s v="PD-PRC-2021/01360"/>
    <m/>
    <s v="2 - FATURADO"/>
    <n v="59"/>
    <x v="5"/>
    <x v="12"/>
    <m/>
  </r>
  <r>
    <x v="862"/>
    <s v="45.281.144/0001-00"/>
    <s v="ND-POUPATEMPO 4.0"/>
    <n v="6737"/>
    <d v="2025-08-05T00:00:00"/>
    <s v="PPT00567"/>
    <s v="PPT00567"/>
    <d v="2025-08-01T00:00:00"/>
    <n v="27499.200000000001"/>
    <d v="2025-09-04T00:00:00"/>
    <s v="PPT00567"/>
    <s v="PP00567"/>
    <s v="IMPLANTACAO E OPERACAO DO POUPATEMPO ITAPIRA"/>
    <n v="27499.200000000001"/>
    <d v="2025-08-01T00:00:00"/>
    <x v="0"/>
    <m/>
    <s v="PD-PRC-2021/01360"/>
    <m/>
    <s v="2 - FATURADO"/>
    <n v="26"/>
    <x v="2"/>
    <x v="12"/>
    <m/>
  </r>
  <r>
    <x v="862"/>
    <s v="45.281.144/0001-00"/>
    <s v="NF SERVICOS DO"/>
    <n v="351176"/>
    <d v="2025-08-20T00:00:00"/>
    <n v="357982"/>
    <d v="2025-08-21T00:00:00"/>
    <m/>
    <n v="516.26"/>
    <d v="2025-09-20T00:00:00"/>
    <s v="E0250876"/>
    <s v="PD025876"/>
    <s v="Serviços de Publicidade Eletrônica"/>
    <n v="491.48"/>
    <m/>
    <x v="0"/>
    <m/>
    <m/>
    <m/>
    <s v="2 - FATURADO"/>
    <n v="10"/>
    <x v="2"/>
    <x v="1"/>
    <m/>
  </r>
  <r>
    <x v="862"/>
    <s v="45.281.144/0001-00"/>
    <s v="ND-POUPATEMPO 4.0"/>
    <n v="6930"/>
    <d v="2025-09-03T00:00:00"/>
    <s v="PPT00567"/>
    <s v="PPT00567"/>
    <d v="2025-09-01T00:00:00"/>
    <n v="27499.200000000001"/>
    <d v="2025-10-03T00:00:00"/>
    <s v="PPT00567"/>
    <s v="PP00567"/>
    <s v="IMPLANTACAO E OPERACAO DO POUPATEMPO ITAPIRA"/>
    <n v="27499.200000000001"/>
    <d v="2025-09-01T00:00:00"/>
    <x v="0"/>
    <m/>
    <s v="PD-PRC-2021/01360"/>
    <m/>
    <s v="2 - FATURADO"/>
    <n v="0"/>
    <x v="0"/>
    <x v="12"/>
    <m/>
  </r>
  <r>
    <x v="862"/>
    <s v="45.281.144/0001-00"/>
    <s v="NF SERVICOS DO"/>
    <n v="353689"/>
    <d v="2025-09-08T00:00:00"/>
    <n v="360498"/>
    <d v="2025-09-08T00:00:00"/>
    <m/>
    <n v="387.2"/>
    <d v="2025-10-08T00:00:00"/>
    <s v="E0250876"/>
    <s v="PD025876"/>
    <s v="Serviços de Publicidade Eletrônica"/>
    <n v="368.61"/>
    <m/>
    <x v="0"/>
    <m/>
    <m/>
    <m/>
    <s v="2 - FATURADO"/>
    <n v="0"/>
    <x v="0"/>
    <x v="1"/>
    <m/>
  </r>
  <r>
    <x v="862"/>
    <s v="45.281.144/0001-00"/>
    <s v="NF SERVICOS DO"/>
    <n v="354507"/>
    <d v="2025-09-10T00:00:00"/>
    <n v="361317"/>
    <d v="2025-09-10T00:00:00"/>
    <m/>
    <n v="645.33000000000004"/>
    <d v="2025-10-10T00:00:00"/>
    <s v="E0250876"/>
    <s v="PD025876"/>
    <s v="Serviços de Publicidade Eletrônica"/>
    <n v="614.35"/>
    <m/>
    <x v="0"/>
    <m/>
    <m/>
    <m/>
    <s v="2 - FATURADO"/>
    <n v="0"/>
    <x v="0"/>
    <x v="1"/>
    <m/>
  </r>
  <r>
    <x v="862"/>
    <s v="45.281.144/0001-00"/>
    <s v="NF SERVICOS DO"/>
    <n v="355630"/>
    <d v="2025-09-10T00:00:00"/>
    <n v="362440"/>
    <d v="2025-09-11T00:00:00"/>
    <m/>
    <n v="1226.1300000000001"/>
    <d v="2025-10-11T00:00:00"/>
    <s v="E0250876"/>
    <s v="PD025876"/>
    <s v="Serviços de Publicidade Eletrônica"/>
    <n v="1167.28"/>
    <m/>
    <x v="0"/>
    <m/>
    <m/>
    <m/>
    <s v="2 - FATURADO"/>
    <n v="0"/>
    <x v="0"/>
    <x v="1"/>
    <m/>
  </r>
  <r>
    <x v="862"/>
    <s v="45.281.144/0001-00"/>
    <s v="NF SERVICOS DO"/>
    <n v="355636"/>
    <d v="2025-09-10T00:00:00"/>
    <n v="362446"/>
    <d v="2025-09-11T00:00:00"/>
    <m/>
    <n v="580.79999999999995"/>
    <d v="2025-10-11T00:00:00"/>
    <s v="E0250876"/>
    <s v="PD025876"/>
    <s v="Serviços de Publicidade Eletrônica"/>
    <n v="552.91999999999996"/>
    <m/>
    <x v="0"/>
    <m/>
    <m/>
    <m/>
    <s v="2 - FATURADO"/>
    <n v="0"/>
    <x v="0"/>
    <x v="1"/>
    <m/>
  </r>
  <r>
    <x v="862"/>
    <s v="45.281.144/0001-00"/>
    <s v="NF SERVICOS"/>
    <n v="193919"/>
    <d v="2025-09-11T00:00:00"/>
    <n v="2025553"/>
    <d v="2025-09-11T00:00:00"/>
    <d v="2025-08-01T00:00:00"/>
    <n v="5281.95"/>
    <d v="2025-10-11T00:00:00"/>
    <s v="E0251178"/>
    <s v="PD251089"/>
    <s v="PREFEITURA SIM"/>
    <n v="5028.42"/>
    <d v="2025-08-01T00:00:00"/>
    <x v="0"/>
    <s v="060/2025"/>
    <s v="0144/2025 - DL 007/2025"/>
    <s v="359.00003588/2025-51 APPS/ITO"/>
    <s v="2 - FATURADO"/>
    <n v="0"/>
    <x v="0"/>
    <x v="0"/>
    <m/>
  </r>
  <r>
    <x v="862"/>
    <s v="45.281.144/0001-00"/>
    <s v="NF SERVICOS DO"/>
    <n v="355798"/>
    <d v="2025-09-11T00:00:00"/>
    <n v="362611"/>
    <d v="2025-09-12T00:00:00"/>
    <m/>
    <n v="322.66000000000003"/>
    <d v="2025-10-12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862"/>
    <s v="45.281.144/0001-00"/>
    <s v="NF SERVICOS DO"/>
    <n v="356159"/>
    <d v="2025-09-12T00:00:00"/>
    <n v="362972"/>
    <d v="2025-09-15T00:00:00"/>
    <m/>
    <n v="516.26"/>
    <d v="2025-10-15T00:00:00"/>
    <s v="E0250876"/>
    <s v="PD025876"/>
    <s v="Serviços de Publicidade Eletrônica"/>
    <n v="491.48"/>
    <m/>
    <x v="0"/>
    <m/>
    <m/>
    <m/>
    <s v="2 - FATURADO"/>
    <n v="0"/>
    <x v="0"/>
    <x v="1"/>
    <m/>
  </r>
  <r>
    <x v="862"/>
    <s v="45.281.144/0001-00"/>
    <s v="NF SERVICOS DO"/>
    <n v="356160"/>
    <d v="2025-09-12T00:00:00"/>
    <n v="362973"/>
    <d v="2025-09-15T00:00:00"/>
    <m/>
    <n v="258.13"/>
    <d v="2025-10-15T00:00:00"/>
    <s v="E0250876"/>
    <s v="PD025876"/>
    <s v="Serviços de Publicidade Eletrônica"/>
    <n v="245.74"/>
    <m/>
    <x v="0"/>
    <m/>
    <m/>
    <m/>
    <s v="2 - FATURADO"/>
    <n v="0"/>
    <x v="0"/>
    <x v="1"/>
    <m/>
  </r>
  <r>
    <x v="862"/>
    <s v="45.281.144/0001-00"/>
    <s v="NF SERVICOS DO"/>
    <n v="356335"/>
    <d v="2025-09-15T00:00:00"/>
    <n v="363148"/>
    <d v="2025-09-16T00:00:00"/>
    <m/>
    <n v="387.2"/>
    <d v="2025-10-16T00:00:00"/>
    <s v="E0250876"/>
    <s v="PD025876"/>
    <s v="Serviços de Publicidade Eletrônica"/>
    <n v="368.61"/>
    <m/>
    <x v="0"/>
    <m/>
    <m/>
    <m/>
    <s v="2 - FATURADO"/>
    <n v="0"/>
    <x v="0"/>
    <x v="1"/>
    <m/>
  </r>
  <r>
    <x v="862"/>
    <s v="45.281.144/0001-00"/>
    <s v="NF SERVICOS DO"/>
    <n v="357482"/>
    <d v="2025-09-18T00:00:00"/>
    <n v="364295"/>
    <d v="2025-09-19T00:00:00"/>
    <m/>
    <n v="322.66000000000003"/>
    <d v="2025-10-19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862"/>
    <s v="45.281.144/0001-00"/>
    <s v="NF SERVICOS DO"/>
    <n v="357484"/>
    <d v="2025-09-18T00:00:00"/>
    <n v="364297"/>
    <d v="2025-09-19T00:00:00"/>
    <m/>
    <n v="516.26"/>
    <d v="2025-10-19T00:00:00"/>
    <s v="E0250876"/>
    <s v="PD025876"/>
    <s v="Serviços de Publicidade Eletrônica"/>
    <n v="491.48"/>
    <m/>
    <x v="0"/>
    <m/>
    <m/>
    <m/>
    <s v="2 - FATURADO"/>
    <n v="0"/>
    <x v="0"/>
    <x v="1"/>
    <m/>
  </r>
  <r>
    <x v="862"/>
    <s v="45.281.144/0001-00"/>
    <s v="NF SERVICOS DO"/>
    <n v="357594"/>
    <d v="2025-09-19T00:00:00"/>
    <n v="364407"/>
    <d v="2025-09-22T00:00:00"/>
    <m/>
    <n v="322.66000000000003"/>
    <d v="2025-10-22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862"/>
    <s v="45.281.144/0001-00"/>
    <s v="NF SERVICOS DO"/>
    <n v="358653"/>
    <d v="2025-09-25T00:00:00"/>
    <n v="365468"/>
    <d v="2025-09-26T00:00:00"/>
    <m/>
    <n v="258.13"/>
    <d v="2025-10-26T00:00:00"/>
    <s v="E0250876"/>
    <s v="PD025876"/>
    <s v="Serviços de Publicidade Eletrônica"/>
    <n v="245.74"/>
    <m/>
    <x v="0"/>
    <m/>
    <m/>
    <m/>
    <s v="2 - FATURADO"/>
    <n v="0"/>
    <x v="0"/>
    <x v="1"/>
    <m/>
  </r>
  <r>
    <x v="862"/>
    <s v="45.281.144/0001-00"/>
    <s v="NF SERVICOS DO"/>
    <n v="358900"/>
    <d v="2025-09-26T00:00:00"/>
    <n v="365715"/>
    <d v="2025-09-29T00:00:00"/>
    <m/>
    <n v="967.99"/>
    <d v="2025-10-29T00:00:00"/>
    <s v="E0250876"/>
    <s v="PD025876"/>
    <s v="Serviços de Publicidade Eletrônica"/>
    <n v="921.53"/>
    <m/>
    <x v="0"/>
    <m/>
    <m/>
    <m/>
    <s v="2 - FATURADO"/>
    <n v="0"/>
    <x v="0"/>
    <x v="1"/>
    <m/>
  </r>
  <r>
    <x v="862"/>
    <s v="45.281.144/0001-00"/>
    <s v="NF SERVICOS DO"/>
    <n v="359430"/>
    <d v="2025-09-29T00:00:00"/>
    <n v="366245"/>
    <d v="2025-09-30T00:00:00"/>
    <m/>
    <n v="322.66000000000003"/>
    <d v="2025-10-30T00:00:00"/>
    <s v="E0250876"/>
    <s v="PD025876"/>
    <s v="Serviços de Publicidade Eletrônica"/>
    <n v="307.17"/>
    <m/>
    <x v="0"/>
    <m/>
    <m/>
    <m/>
    <s v="2 - FATURADO"/>
    <n v="0"/>
    <x v="0"/>
    <x v="1"/>
    <m/>
  </r>
  <r>
    <x v="862"/>
    <s v="45.281.144/0001-00"/>
    <s v="NF SERVICOS DO"/>
    <n v="359431"/>
    <d v="2025-09-29T00:00:00"/>
    <n v="366246"/>
    <d v="2025-09-30T00:00:00"/>
    <m/>
    <n v="516.26"/>
    <d v="2025-10-30T00:00:00"/>
    <s v="E0250876"/>
    <s v="PD025876"/>
    <s v="Serviços de Publicidade Eletrônica"/>
    <n v="491.48"/>
    <m/>
    <x v="0"/>
    <m/>
    <m/>
    <m/>
    <s v="2 - FATURADO"/>
    <n v="0"/>
    <x v="0"/>
    <x v="1"/>
    <m/>
  </r>
  <r>
    <x v="863"/>
    <s v="45.282.704/0001-32"/>
    <s v="ND-JUROS RECEBIMENTO"/>
    <s v="278263-1-NDJ1"/>
    <d v="2024-08-23T00:00:00"/>
    <n v="284461"/>
    <m/>
    <m/>
    <n v="0.12"/>
    <d v="2024-09-22T00:00:00"/>
    <m/>
    <m/>
    <s v="Nota de Debito Juros"/>
    <n v="0.12"/>
    <m/>
    <x v="0"/>
    <m/>
    <m/>
    <m/>
    <s v="2 - FATURADO"/>
    <n v="373"/>
    <x v="3"/>
    <x v="2"/>
    <m/>
  </r>
  <r>
    <x v="863"/>
    <s v="45.282.704/0001-32"/>
    <s v="ND-JUROS RECEBIMENTO"/>
    <s v="290719-1-NDJ1"/>
    <d v="2024-11-05T00:00:00"/>
    <n v="297069"/>
    <m/>
    <m/>
    <n v="0.28999999999999998"/>
    <d v="2024-12-05T00:00:00"/>
    <m/>
    <m/>
    <s v="Nota de Debito Juros"/>
    <n v="0.28999999999999998"/>
    <m/>
    <x v="0"/>
    <m/>
    <m/>
    <m/>
    <s v="2 - FATURADO"/>
    <n v="299"/>
    <x v="1"/>
    <x v="2"/>
    <m/>
  </r>
  <r>
    <x v="863"/>
    <s v="45.282.704/0001-32"/>
    <s v="NF SERVICOS DO"/>
    <n v="354089"/>
    <d v="2025-09-09T00:00:00"/>
    <n v="360899"/>
    <d v="2025-09-09T00:00:00"/>
    <m/>
    <n v="368.76"/>
    <d v="2025-10-09T00:00:00"/>
    <s v="E0250875"/>
    <s v="PD025875"/>
    <s v="Serviços de Publicidade Eletrônica"/>
    <n v="351.06"/>
    <m/>
    <x v="0"/>
    <m/>
    <m/>
    <m/>
    <s v="2 - FATURADO"/>
    <n v="0"/>
    <x v="0"/>
    <x v="1"/>
    <m/>
  </r>
  <r>
    <x v="863"/>
    <s v="45.282.704/0001-32"/>
    <s v="NF SERVICOS DO"/>
    <n v="354550"/>
    <d v="2025-09-10T00:00:00"/>
    <n v="361360"/>
    <d v="2025-09-10T00:00:00"/>
    <m/>
    <n v="1521.13"/>
    <d v="2025-10-10T00:00:00"/>
    <s v="E0250875"/>
    <s v="PD025875"/>
    <s v="Serviços de Publicidade Eletrônica"/>
    <n v="1448.12"/>
    <m/>
    <x v="0"/>
    <m/>
    <m/>
    <m/>
    <s v="2 - FATURADO"/>
    <n v="0"/>
    <x v="0"/>
    <x v="1"/>
    <m/>
  </r>
  <r>
    <x v="863"/>
    <s v="45.282.704/0001-32"/>
    <s v="NF SERVICOS DO"/>
    <n v="355142"/>
    <d v="2025-09-10T00:00:00"/>
    <n v="361952"/>
    <d v="2025-09-10T00:00:00"/>
    <m/>
    <n v="1014.09"/>
    <d v="2025-10-10T00:00:00"/>
    <s v="E0250875"/>
    <s v="PD025875"/>
    <s v="Serviços de Publicidade Eletrônica"/>
    <n v="965.41"/>
    <m/>
    <x v="0"/>
    <m/>
    <m/>
    <m/>
    <s v="2 - FATURADO"/>
    <n v="0"/>
    <x v="0"/>
    <x v="1"/>
    <m/>
  </r>
  <r>
    <x v="863"/>
    <s v="45.282.704/0001-32"/>
    <s v="NF SERVICOS DO"/>
    <n v="355764"/>
    <d v="2025-09-11T00:00:00"/>
    <n v="362577"/>
    <d v="2025-09-12T00:00:00"/>
    <m/>
    <n v="460.95"/>
    <d v="2025-10-12T00:00:00"/>
    <s v="E0250875"/>
    <s v="PD025875"/>
    <s v="Serviços de Publicidade Eletrônica"/>
    <n v="438.82"/>
    <m/>
    <x v="0"/>
    <m/>
    <m/>
    <m/>
    <s v="2 - FATURADO"/>
    <n v="0"/>
    <x v="0"/>
    <x v="1"/>
    <m/>
  </r>
  <r>
    <x v="863"/>
    <s v="45.282.704/0001-32"/>
    <s v="NF SERVICOS DO"/>
    <n v="356102"/>
    <d v="2025-09-12T00:00:00"/>
    <n v="362915"/>
    <d v="2025-09-15T00:00:00"/>
    <m/>
    <n v="368.76"/>
    <d v="2025-10-15T00:00:00"/>
    <s v="E0250875"/>
    <s v="PD025875"/>
    <s v="Serviços de Publicidade Eletrônica"/>
    <n v="351.06"/>
    <m/>
    <x v="0"/>
    <m/>
    <m/>
    <m/>
    <s v="2 - FATURADO"/>
    <n v="0"/>
    <x v="0"/>
    <x v="1"/>
    <m/>
  </r>
  <r>
    <x v="863"/>
    <s v="45.282.704/0001-32"/>
    <s v="NF SERVICOS DO"/>
    <n v="357465"/>
    <d v="2025-09-18T00:00:00"/>
    <n v="364278"/>
    <d v="2025-09-19T00:00:00"/>
    <m/>
    <n v="829.71"/>
    <d v="2025-10-19T00:00:00"/>
    <s v="E0250875"/>
    <s v="PD025875"/>
    <s v="Serviços de Publicidade Eletrônica"/>
    <n v="789.88"/>
    <m/>
    <x v="0"/>
    <m/>
    <m/>
    <m/>
    <s v="2 - FATURADO"/>
    <n v="0"/>
    <x v="0"/>
    <x v="1"/>
    <m/>
  </r>
  <r>
    <x v="863"/>
    <s v="45.282.704/0001-32"/>
    <s v="NF SERVICOS DO"/>
    <n v="358620"/>
    <d v="2025-09-25T00:00:00"/>
    <n v="365435"/>
    <d v="2025-09-25T00:00:00"/>
    <m/>
    <n v="138.28"/>
    <d v="2025-10-25T00:00:00"/>
    <s v="E0250875"/>
    <s v="PD025875"/>
    <s v="Serviços de Publicidade Eletrônica"/>
    <n v="131.63999999999999"/>
    <m/>
    <x v="0"/>
    <m/>
    <m/>
    <m/>
    <s v="2 - FATURADO"/>
    <n v="0"/>
    <x v="0"/>
    <x v="1"/>
    <m/>
  </r>
  <r>
    <x v="864"/>
    <s v="45.289.329/0001-52"/>
    <s v="NF SERVICOS DO"/>
    <n v="353138"/>
    <d v="2025-09-08T00:00:00"/>
    <n v="359947"/>
    <d v="2025-09-08T00:00:00"/>
    <m/>
    <n v="553.14"/>
    <d v="2025-10-08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864"/>
    <s v="45.289.329/0001-52"/>
    <s v="NF SERVICOS DO"/>
    <n v="353596"/>
    <d v="2025-09-08T00:00:00"/>
    <n v="360405"/>
    <d v="2025-09-08T00:00:00"/>
    <m/>
    <n v="553.14"/>
    <d v="2025-10-08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864"/>
    <s v="45.289.329/0001-52"/>
    <s v="NF SERVICOS DO"/>
    <n v="354319"/>
    <d v="2025-09-10T00:00:00"/>
    <n v="361129"/>
    <d v="2025-09-10T00:00:00"/>
    <m/>
    <n v="553.14"/>
    <d v="2025-10-10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864"/>
    <s v="45.289.329/0001-52"/>
    <s v="NF SERVICOS DO"/>
    <n v="354430"/>
    <d v="2025-09-10T00:00:00"/>
    <n v="361240"/>
    <d v="2025-09-10T00:00:00"/>
    <m/>
    <n v="553.14"/>
    <d v="2025-10-10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864"/>
    <s v="45.289.329/0001-52"/>
    <s v="NF SERVICOS DO"/>
    <n v="355870"/>
    <d v="2025-09-11T00:00:00"/>
    <n v="362683"/>
    <d v="2025-09-12T00:00:00"/>
    <m/>
    <n v="645.33000000000004"/>
    <d v="2025-10-12T00:00:00"/>
    <s v="E0231074"/>
    <s v="PD231055"/>
    <s v="Serviços de Publicidade Eletrônica"/>
    <n v="614.35"/>
    <m/>
    <x v="0"/>
    <m/>
    <m/>
    <m/>
    <s v="2 - FATURADO"/>
    <n v="0"/>
    <x v="0"/>
    <x v="1"/>
    <m/>
  </r>
  <r>
    <x v="864"/>
    <s v="45.289.329/0001-52"/>
    <s v="NF SERVICOS DO"/>
    <n v="357235"/>
    <d v="2025-09-18T00:00:00"/>
    <n v="364048"/>
    <d v="2025-09-19T00:00:00"/>
    <m/>
    <n v="921.9"/>
    <d v="2025-10-19T00:00:00"/>
    <s v="E0231074"/>
    <s v="PD231055"/>
    <s v="Serviços de Publicidade Eletrônica"/>
    <n v="877.65"/>
    <m/>
    <x v="0"/>
    <m/>
    <m/>
    <m/>
    <s v="2 - FATURADO"/>
    <n v="0"/>
    <x v="0"/>
    <x v="1"/>
    <m/>
  </r>
  <r>
    <x v="864"/>
    <s v="45.289.329/0001-52"/>
    <s v="NF SERVICOS DO"/>
    <n v="357467"/>
    <d v="2025-09-18T00:00:00"/>
    <n v="364280"/>
    <d v="2025-09-19T00:00:00"/>
    <m/>
    <n v="645.33000000000004"/>
    <d v="2025-10-19T00:00:00"/>
    <s v="E0231074"/>
    <s v="PD231055"/>
    <s v="Serviços de Publicidade Eletrônica"/>
    <n v="614.35"/>
    <m/>
    <x v="0"/>
    <m/>
    <m/>
    <m/>
    <s v="2 - FATURADO"/>
    <n v="0"/>
    <x v="0"/>
    <x v="1"/>
    <m/>
  </r>
  <r>
    <x v="864"/>
    <s v="45.289.329/0001-52"/>
    <s v="NF SERVICOS DO"/>
    <n v="357787"/>
    <d v="2025-09-19T00:00:00"/>
    <n v="364600"/>
    <d v="2025-09-22T00:00:00"/>
    <m/>
    <n v="460.95"/>
    <d v="2025-10-22T00:00:00"/>
    <s v="E0231074"/>
    <s v="PD231055"/>
    <s v="Serviços de Publicidade Eletrônica"/>
    <n v="438.82"/>
    <m/>
    <x v="0"/>
    <m/>
    <m/>
    <m/>
    <s v="2 - FATURADO"/>
    <n v="0"/>
    <x v="0"/>
    <x v="1"/>
    <m/>
  </r>
  <r>
    <x v="864"/>
    <s v="45.289.329/0001-52"/>
    <s v="NF SERVICOS DO"/>
    <n v="358757"/>
    <d v="2025-09-25T00:00:00"/>
    <n v="365572"/>
    <d v="2025-09-26T00:00:00"/>
    <m/>
    <n v="553.14"/>
    <d v="2025-10-26T00:00:00"/>
    <s v="E0231074"/>
    <s v="PD231055"/>
    <s v="Serviços de Publicidade Eletrônica"/>
    <n v="526.59"/>
    <m/>
    <x v="0"/>
    <m/>
    <m/>
    <m/>
    <s v="2 - FATURADO"/>
    <n v="0"/>
    <x v="0"/>
    <x v="1"/>
    <m/>
  </r>
  <r>
    <x v="865"/>
    <s v="45.290.418/0001-19"/>
    <s v="NF SERVICOS DO"/>
    <n v="353402"/>
    <d v="2025-09-08T00:00:00"/>
    <n v="360211"/>
    <d v="2025-09-08T00:00:00"/>
    <m/>
    <n v="276.57"/>
    <d v="2025-10-08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865"/>
    <s v="45.290.418/0001-19"/>
    <s v="NF SERVICOS DO"/>
    <n v="354128"/>
    <d v="2025-09-09T00:00:00"/>
    <n v="360938"/>
    <d v="2025-09-09T00:00:00"/>
    <m/>
    <n v="184.38"/>
    <d v="2025-10-09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865"/>
    <s v="45.290.418/0001-19"/>
    <s v="NF SERVICOS DO"/>
    <n v="354131"/>
    <d v="2025-09-09T00:00:00"/>
    <n v="360941"/>
    <d v="2025-09-09T00:00:00"/>
    <m/>
    <n v="184.38"/>
    <d v="2025-10-09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865"/>
    <s v="45.290.418/0001-19"/>
    <s v="NF SERVICOS DO"/>
    <n v="354413"/>
    <d v="2025-09-10T00:00:00"/>
    <n v="361223"/>
    <d v="2025-09-10T00:00:00"/>
    <m/>
    <n v="322.67"/>
    <d v="2025-10-10T00:00:00"/>
    <s v="E0240811"/>
    <s v="PD024811"/>
    <s v="Serviços de Publicidade Eletrônica"/>
    <n v="307.18"/>
    <m/>
    <x v="0"/>
    <m/>
    <m/>
    <m/>
    <s v="2 - FATURADO"/>
    <n v="0"/>
    <x v="0"/>
    <x v="1"/>
    <m/>
  </r>
  <r>
    <x v="865"/>
    <s v="45.290.418/0001-19"/>
    <s v="NF SERVICOS DO"/>
    <n v="355064"/>
    <d v="2025-09-10T00:00:00"/>
    <n v="361874"/>
    <d v="2025-09-10T00:00:00"/>
    <m/>
    <n v="276.57"/>
    <d v="2025-10-10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865"/>
    <s v="45.290.418/0001-19"/>
    <s v="NF SERVICOS DO"/>
    <n v="355646"/>
    <d v="2025-09-10T00:00:00"/>
    <n v="362456"/>
    <d v="2025-09-11T00:00:00"/>
    <m/>
    <n v="138.28"/>
    <d v="2025-10-11T00:00:00"/>
    <s v="E0240811"/>
    <s v="PD024811"/>
    <s v="Serviços de Publicidade Eletrônica"/>
    <n v="131.63999999999999"/>
    <m/>
    <x v="0"/>
    <m/>
    <m/>
    <m/>
    <s v="2 - FATURADO"/>
    <n v="0"/>
    <x v="0"/>
    <x v="1"/>
    <m/>
  </r>
  <r>
    <x v="865"/>
    <s v="45.290.418/0001-19"/>
    <s v="NF SERVICOS DO"/>
    <n v="355738"/>
    <d v="2025-09-11T00:00:00"/>
    <n v="362551"/>
    <d v="2025-09-12T00:00:00"/>
    <m/>
    <n v="138.28"/>
    <d v="2025-10-12T00:00:00"/>
    <s v="E0240811"/>
    <s v="PD024811"/>
    <s v="Serviços de Publicidade Eletrônica"/>
    <n v="131.63999999999999"/>
    <m/>
    <x v="0"/>
    <m/>
    <m/>
    <m/>
    <s v="2 - FATURADO"/>
    <n v="0"/>
    <x v="0"/>
    <x v="1"/>
    <m/>
  </r>
  <r>
    <x v="865"/>
    <s v="45.290.418/0001-19"/>
    <s v="NF SERVICOS DO"/>
    <n v="355741"/>
    <d v="2025-09-11T00:00:00"/>
    <n v="362554"/>
    <d v="2025-09-12T00:00:00"/>
    <m/>
    <n v="276.57"/>
    <d v="2025-10-12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865"/>
    <s v="45.290.418/0001-19"/>
    <s v="NF SERVICOS DO"/>
    <n v="355871"/>
    <d v="2025-09-11T00:00:00"/>
    <n v="362684"/>
    <d v="2025-09-12T00:00:00"/>
    <m/>
    <n v="460.95"/>
    <d v="2025-10-12T00:00:00"/>
    <s v="E0240811"/>
    <s v="PD024811"/>
    <s v="Serviços de Publicidade Eletrônica"/>
    <n v="438.82"/>
    <m/>
    <x v="0"/>
    <m/>
    <m/>
    <m/>
    <s v="2 - FATURADO"/>
    <n v="0"/>
    <x v="0"/>
    <x v="1"/>
    <m/>
  </r>
  <r>
    <x v="865"/>
    <s v="45.290.418/0001-19"/>
    <s v="NF SERVICOS DO"/>
    <n v="355883"/>
    <d v="2025-09-11T00:00:00"/>
    <n v="362696"/>
    <d v="2025-09-12T00:00:00"/>
    <m/>
    <n v="368.76"/>
    <d v="2025-10-12T00:00:00"/>
    <s v="E0240811"/>
    <s v="PD024811"/>
    <s v="Serviços de Publicidade Eletrônica"/>
    <n v="351.06"/>
    <m/>
    <x v="0"/>
    <m/>
    <m/>
    <m/>
    <s v="2 - FATURADO"/>
    <n v="0"/>
    <x v="0"/>
    <x v="1"/>
    <m/>
  </r>
  <r>
    <x v="865"/>
    <s v="45.290.418/0001-19"/>
    <s v="NF SERVICOS DO"/>
    <n v="356529"/>
    <d v="2025-09-16T00:00:00"/>
    <n v="363343"/>
    <d v="2025-09-17T00:00:00"/>
    <m/>
    <n v="230.47"/>
    <d v="2025-10-17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865"/>
    <s v="45.290.418/0001-19"/>
    <s v="NF SERVICOS DO"/>
    <n v="356601"/>
    <d v="2025-09-16T00:00:00"/>
    <n v="363415"/>
    <d v="2025-09-17T00:00:00"/>
    <m/>
    <n v="322.67"/>
    <d v="2025-10-17T00:00:00"/>
    <s v="E0240811"/>
    <s v="PD024811"/>
    <s v="Serviços de Publicidade Eletrônica"/>
    <n v="307.18"/>
    <m/>
    <x v="0"/>
    <m/>
    <m/>
    <m/>
    <s v="2 - FATURADO"/>
    <n v="0"/>
    <x v="0"/>
    <x v="1"/>
    <m/>
  </r>
  <r>
    <x v="865"/>
    <s v="45.290.418/0001-19"/>
    <s v="NF SERVICOS DO"/>
    <n v="356705"/>
    <d v="2025-09-16T00:00:00"/>
    <n v="363519"/>
    <d v="2025-09-17T00:00:00"/>
    <m/>
    <n v="230.47"/>
    <d v="2025-10-17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865"/>
    <s v="45.290.418/0001-19"/>
    <s v="NF SERVICOS DO"/>
    <n v="356706"/>
    <d v="2025-09-16T00:00:00"/>
    <n v="363520"/>
    <d v="2025-09-17T00:00:00"/>
    <m/>
    <n v="184.38"/>
    <d v="2025-10-17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865"/>
    <s v="45.290.418/0001-19"/>
    <s v="NF SERVICOS DO"/>
    <n v="357043"/>
    <d v="2025-09-17T00:00:00"/>
    <n v="363856"/>
    <d v="2025-09-18T00:00:00"/>
    <m/>
    <n v="184.38"/>
    <d v="2025-10-18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865"/>
    <s v="45.290.418/0001-19"/>
    <s v="NF SERVICOS DO"/>
    <n v="357994"/>
    <d v="2025-09-22T00:00:00"/>
    <n v="364809"/>
    <d v="2025-09-23T00:00:00"/>
    <m/>
    <n v="230.47"/>
    <d v="2025-10-23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865"/>
    <s v="45.290.418/0001-19"/>
    <s v="NF SERVICOS DO"/>
    <n v="357996"/>
    <d v="2025-09-22T00:00:00"/>
    <n v="364811"/>
    <d v="2025-09-23T00:00:00"/>
    <m/>
    <n v="138.28"/>
    <d v="2025-10-23T00:00:00"/>
    <s v="E0240811"/>
    <s v="PD024811"/>
    <s v="Serviços de Publicidade Eletrônica"/>
    <n v="131.63999999999999"/>
    <m/>
    <x v="0"/>
    <m/>
    <m/>
    <m/>
    <s v="2 - FATURADO"/>
    <n v="0"/>
    <x v="0"/>
    <x v="1"/>
    <m/>
  </r>
  <r>
    <x v="865"/>
    <s v="45.290.418/0001-19"/>
    <s v="NF SERVICOS DO"/>
    <n v="358137"/>
    <d v="2025-09-23T00:00:00"/>
    <n v="364952"/>
    <d v="2025-09-24T00:00:00"/>
    <m/>
    <n v="276.57"/>
    <d v="2025-10-24T00:00:00"/>
    <s v="E0240811"/>
    <s v="PD024811"/>
    <s v="Serviços de Publicidade Eletrônica"/>
    <n v="263.29000000000002"/>
    <m/>
    <x v="0"/>
    <m/>
    <m/>
    <m/>
    <s v="2 - FATURADO"/>
    <n v="0"/>
    <x v="0"/>
    <x v="1"/>
    <m/>
  </r>
  <r>
    <x v="865"/>
    <s v="45.290.418/0001-19"/>
    <s v="NF SERVICOS DO"/>
    <n v="358138"/>
    <d v="2025-09-23T00:00:00"/>
    <n v="364953"/>
    <d v="2025-09-24T00:00:00"/>
    <m/>
    <n v="184.38"/>
    <d v="2025-10-24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865"/>
    <s v="45.290.418/0001-19"/>
    <s v="NF SERVICOS DO"/>
    <n v="358725"/>
    <d v="2025-09-25T00:00:00"/>
    <n v="365540"/>
    <d v="2025-09-26T00:00:00"/>
    <m/>
    <n v="230.47"/>
    <d v="2025-10-26T00:00:00"/>
    <s v="E0240811"/>
    <s v="PD024811"/>
    <s v="Serviços de Publicidade Eletrônica"/>
    <n v="219.41"/>
    <m/>
    <x v="0"/>
    <m/>
    <m/>
    <m/>
    <s v="2 - FATURADO"/>
    <n v="0"/>
    <x v="0"/>
    <x v="1"/>
    <m/>
  </r>
  <r>
    <x v="865"/>
    <s v="45.290.418/0001-19"/>
    <s v="NF SERVICOS DO"/>
    <n v="359050"/>
    <d v="2025-09-26T00:00:00"/>
    <n v="365865"/>
    <d v="2025-09-29T00:00:00"/>
    <m/>
    <n v="184.38"/>
    <d v="2025-10-29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865"/>
    <s v="45.290.418/0001-19"/>
    <s v="NF SERVICOS DO"/>
    <n v="359209"/>
    <d v="2025-09-29T00:00:00"/>
    <n v="366024"/>
    <d v="2025-09-30T00:00:00"/>
    <m/>
    <n v="184.38"/>
    <d v="2025-10-30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865"/>
    <s v="45.290.418/0001-19"/>
    <s v="NF SERVICOS DO"/>
    <n v="359273"/>
    <d v="2025-09-29T00:00:00"/>
    <n v="366088"/>
    <d v="2025-09-30T00:00:00"/>
    <m/>
    <n v="184.38"/>
    <d v="2025-10-30T00:00:00"/>
    <s v="E0240811"/>
    <s v="PD024811"/>
    <s v="Serviços de Publicidade Eletrônica"/>
    <n v="175.53"/>
    <m/>
    <x v="0"/>
    <m/>
    <m/>
    <m/>
    <s v="2 - FATURADO"/>
    <n v="0"/>
    <x v="0"/>
    <x v="1"/>
    <m/>
  </r>
  <r>
    <x v="866"/>
    <s v="45.290.426/0001-65"/>
    <s v="NF SERVICOS DO"/>
    <n v="352317"/>
    <d v="2025-08-26T00:00:00"/>
    <n v="359124"/>
    <d v="2025-08-27T00:00:00"/>
    <m/>
    <n v="230.47"/>
    <d v="2025-09-26T00:00:00"/>
    <s v="E0220676"/>
    <s v="PD022676"/>
    <s v="Serviços de Publicidade Eletrônica"/>
    <n v="219.41"/>
    <m/>
    <x v="0"/>
    <m/>
    <m/>
    <m/>
    <s v="2 - FATURADO"/>
    <n v="4"/>
    <x v="2"/>
    <x v="1"/>
    <m/>
  </r>
  <r>
    <x v="866"/>
    <s v="45.290.426/0001-65"/>
    <s v="NF SERVICOS DO"/>
    <n v="358910"/>
    <d v="2025-09-26T00:00:00"/>
    <n v="365725"/>
    <d v="2025-09-29T00:00:00"/>
    <m/>
    <n v="368.76"/>
    <d v="2025-10-29T00:00:00"/>
    <s v="E0220676"/>
    <s v="PD022676"/>
    <s v="Serviços de Publicidade Eletrônica"/>
    <n v="351.06"/>
    <m/>
    <x v="0"/>
    <m/>
    <m/>
    <m/>
    <s v="2 - FATURADO"/>
    <n v="0"/>
    <x v="0"/>
    <x v="1"/>
    <m/>
  </r>
  <r>
    <x v="867"/>
    <s v="45.291.234/0001-73"/>
    <s v="ND-JUROS RECEBIMENTO"/>
    <s v="292031-1-NDJ1"/>
    <d v="2024-11-25T00:00:00"/>
    <n v="298412"/>
    <m/>
    <m/>
    <n v="1.17"/>
    <d v="2024-12-25T00:00:00"/>
    <m/>
    <m/>
    <s v="Nota de Debito Juros"/>
    <n v="1.17"/>
    <m/>
    <x v="0"/>
    <m/>
    <m/>
    <m/>
    <s v="2 - FATURADO"/>
    <n v="279"/>
    <x v="1"/>
    <x v="2"/>
    <m/>
  </r>
  <r>
    <x v="867"/>
    <s v="45.291.234/0001-73"/>
    <s v="ND-JUROS RECEBIMENTO"/>
    <s v="292398-1-NDJ1"/>
    <d v="2024-11-25T00:00:00"/>
    <n v="298787"/>
    <m/>
    <m/>
    <n v="2.2799999999999998"/>
    <d v="2024-12-25T00:00:00"/>
    <m/>
    <m/>
    <s v="Nota de Debito Juros"/>
    <n v="2.2799999999999998"/>
    <m/>
    <x v="0"/>
    <m/>
    <m/>
    <m/>
    <s v="2 - FATURADO"/>
    <n v="279"/>
    <x v="1"/>
    <x v="2"/>
    <m/>
  </r>
  <r>
    <x v="867"/>
    <s v="45.291.234/0001-73"/>
    <s v="ND-JUROS RECEBIMENTO"/>
    <s v="292577-1-NDJ1"/>
    <d v="2024-11-25T00:00:00"/>
    <n v="298967"/>
    <m/>
    <m/>
    <n v="0.64"/>
    <d v="2024-12-25T00:00:00"/>
    <m/>
    <m/>
    <s v="Nota de Debito Juros"/>
    <n v="0.64"/>
    <m/>
    <x v="0"/>
    <m/>
    <m/>
    <m/>
    <s v="2 - FATURADO"/>
    <n v="279"/>
    <x v="1"/>
    <x v="2"/>
    <m/>
  </r>
  <r>
    <x v="867"/>
    <s v="45.291.234/0001-73"/>
    <s v="ND-JUROS RECEBIMENTO"/>
    <s v="292975-1-NDJ1"/>
    <d v="2024-11-25T00:00:00"/>
    <n v="299366"/>
    <m/>
    <m/>
    <n v="0.66"/>
    <d v="2024-12-25T00:00:00"/>
    <m/>
    <m/>
    <s v="Nota de Debito Juros"/>
    <n v="0.66"/>
    <m/>
    <x v="0"/>
    <m/>
    <m/>
    <m/>
    <s v="2 - FATURADO"/>
    <n v="279"/>
    <x v="1"/>
    <x v="2"/>
    <m/>
  </r>
  <r>
    <x v="867"/>
    <s v="45.291.234/0001-73"/>
    <s v="ND-JUROS RECEBIMENTO"/>
    <s v="293405-1-NDJ1"/>
    <d v="2024-11-25T00:00:00"/>
    <n v="299806"/>
    <m/>
    <m/>
    <n v="0.82"/>
    <d v="2024-12-25T00:00:00"/>
    <m/>
    <m/>
    <s v="Nota de Debito Juros"/>
    <n v="0.82"/>
    <m/>
    <x v="0"/>
    <m/>
    <m/>
    <m/>
    <s v="2 - FATURADO"/>
    <n v="279"/>
    <x v="1"/>
    <x v="2"/>
    <m/>
  </r>
  <r>
    <x v="867"/>
    <s v="45.291.234/0001-73"/>
    <s v="ND-JUROS RECEBIMENTO"/>
    <s v="296831-1-NDJ1"/>
    <d v="2024-12-26T00:00:00"/>
    <n v="303244"/>
    <m/>
    <m/>
    <n v="2.19"/>
    <d v="2025-01-25T00:00:00"/>
    <m/>
    <m/>
    <s v="Nota de Debito Juros"/>
    <n v="2.19"/>
    <m/>
    <x v="0"/>
    <m/>
    <m/>
    <m/>
    <s v="2 - FATURADO"/>
    <n v="248"/>
    <x v="1"/>
    <x v="2"/>
    <m/>
  </r>
  <r>
    <x v="867"/>
    <s v="45.291.234/0001-73"/>
    <s v="ND-JUROS RECEBIMENTO"/>
    <s v="297071-1-NDJ1"/>
    <d v="2024-12-26T00:00:00"/>
    <n v="303493"/>
    <m/>
    <m/>
    <n v="3.69"/>
    <d v="2025-01-25T00:00:00"/>
    <m/>
    <m/>
    <s v="Nota de Debito Juros"/>
    <n v="3.69"/>
    <m/>
    <x v="0"/>
    <m/>
    <m/>
    <m/>
    <s v="2 - FATURADO"/>
    <n v="248"/>
    <x v="1"/>
    <x v="2"/>
    <m/>
  </r>
  <r>
    <x v="867"/>
    <s v="45.291.234/0001-73"/>
    <s v="ND-JUROS RECEBIMENTO"/>
    <s v="297407-1-NDJ1"/>
    <d v="2024-12-26T00:00:00"/>
    <n v="303834"/>
    <m/>
    <m/>
    <n v="0.76"/>
    <d v="2025-01-25T00:00:00"/>
    <m/>
    <m/>
    <s v="Nota de Debito Juros"/>
    <n v="0.76"/>
    <m/>
    <x v="0"/>
    <m/>
    <m/>
    <m/>
    <s v="2 - FATURADO"/>
    <n v="248"/>
    <x v="1"/>
    <x v="2"/>
    <m/>
  </r>
  <r>
    <x v="867"/>
    <s v="45.291.234/0001-73"/>
    <s v="ND-JUROS RECEBIMENTO"/>
    <s v="298520-1-NDJ1"/>
    <d v="2024-12-26T00:00:00"/>
    <n v="304961"/>
    <m/>
    <m/>
    <n v="1.02"/>
    <d v="2025-01-25T00:00:00"/>
    <m/>
    <m/>
    <s v="Nota de Debito Juros"/>
    <n v="1.02"/>
    <m/>
    <x v="0"/>
    <m/>
    <m/>
    <m/>
    <s v="2 - FATURADO"/>
    <n v="248"/>
    <x v="1"/>
    <x v="2"/>
    <m/>
  </r>
  <r>
    <x v="867"/>
    <s v="45.291.234/0001-73"/>
    <s v="ND-JUROS RECEBIMENTO"/>
    <s v="298668-1-NDJ1"/>
    <d v="2024-12-26T00:00:00"/>
    <n v="305109"/>
    <m/>
    <m/>
    <n v="0.23"/>
    <d v="2025-01-25T00:00:00"/>
    <m/>
    <m/>
    <s v="Nota de Debito Juros"/>
    <n v="0.23"/>
    <m/>
    <x v="0"/>
    <m/>
    <m/>
    <m/>
    <s v="2 - FATURADO"/>
    <n v="248"/>
    <x v="1"/>
    <x v="2"/>
    <m/>
  </r>
  <r>
    <x v="867"/>
    <s v="45.291.234/0001-73"/>
    <s v="ND-JUROS RECEBIMENTO"/>
    <s v="298997-1-NDJ1"/>
    <d v="2025-01-16T00:00:00"/>
    <n v="305444"/>
    <m/>
    <m/>
    <n v="1.54"/>
    <d v="2025-02-15T00:00:00"/>
    <m/>
    <m/>
    <s v="Nota de Debito Juros"/>
    <n v="1.54"/>
    <m/>
    <x v="0"/>
    <m/>
    <m/>
    <m/>
    <s v="2 - FATURADO"/>
    <n v="227"/>
    <x v="1"/>
    <x v="2"/>
    <m/>
  </r>
  <r>
    <x v="867"/>
    <s v="45.291.234/0001-73"/>
    <s v="ND-JUROS RECEBIMENTO"/>
    <s v="299276-1-NDJ1"/>
    <d v="2025-01-16T00:00:00"/>
    <n v="305726"/>
    <m/>
    <m/>
    <n v="2.2200000000000002"/>
    <d v="2025-02-15T00:00:00"/>
    <m/>
    <m/>
    <s v="Nota de Debito Juros"/>
    <n v="2.2200000000000002"/>
    <m/>
    <x v="0"/>
    <m/>
    <m/>
    <m/>
    <s v="2 - FATURADO"/>
    <n v="227"/>
    <x v="1"/>
    <x v="2"/>
    <m/>
  </r>
  <r>
    <x v="867"/>
    <s v="45.291.234/0001-73"/>
    <s v="ND-JUROS RECEBIMENTO"/>
    <s v="299471-1-NDJ1"/>
    <d v="2025-01-16T00:00:00"/>
    <n v="305921"/>
    <m/>
    <m/>
    <n v="2.5"/>
    <d v="2025-02-15T00:00:00"/>
    <m/>
    <m/>
    <s v="Nota de Debito Juros"/>
    <n v="2.5"/>
    <m/>
    <x v="0"/>
    <m/>
    <m/>
    <m/>
    <s v="2 - FATURADO"/>
    <n v="227"/>
    <x v="1"/>
    <x v="2"/>
    <m/>
  </r>
  <r>
    <x v="867"/>
    <s v="45.291.234/0001-73"/>
    <s v="ND-JUROS RECEBIMENTO"/>
    <s v="297983-1-NDJ1"/>
    <d v="2025-02-12T00:00:00"/>
    <n v="304418"/>
    <m/>
    <m/>
    <n v="13.11"/>
    <d v="2025-03-14T00:00:00"/>
    <m/>
    <m/>
    <s v="Nota de Debito Juros"/>
    <n v="13.11"/>
    <m/>
    <x v="0"/>
    <m/>
    <m/>
    <m/>
    <s v="2 - FATURADO"/>
    <n v="200"/>
    <x v="1"/>
    <x v="2"/>
    <m/>
  </r>
  <r>
    <x v="867"/>
    <s v="45.291.234/0001-73"/>
    <s v="ND-JUROS RECEBIMENTO"/>
    <s v="298282-1-NDJ1"/>
    <d v="2025-02-12T00:00:00"/>
    <n v="304717"/>
    <m/>
    <m/>
    <n v="14.48"/>
    <d v="2025-03-14T00:00:00"/>
    <m/>
    <m/>
    <s v="Nota de Debito Juros"/>
    <n v="14.48"/>
    <m/>
    <x v="0"/>
    <m/>
    <m/>
    <m/>
    <s v="2 - FATURADO"/>
    <n v="200"/>
    <x v="1"/>
    <x v="2"/>
    <m/>
  </r>
  <r>
    <x v="867"/>
    <s v="45.291.234/0001-73"/>
    <s v="NF SERVICOS"/>
    <n v="183482"/>
    <d v="2025-04-08T00:00:00"/>
    <n v="1951237"/>
    <d v="2025-04-08T00:00:00"/>
    <d v="2025-03-01T00:00:00"/>
    <n v="609.6"/>
    <d v="2025-05-08T00:00:00"/>
    <s v="E0210703"/>
    <s v="PD021703"/>
    <s v="PREFEITURA CADASTRO"/>
    <n v="0"/>
    <d v="2025-03-01T00:00:00"/>
    <x v="0"/>
    <s v="NR. 047/2021"/>
    <s v="P.A NR. 1802/2021"/>
    <s v="359.00005529/2024-36-APPS/ITO"/>
    <s v="2 - FATURADO"/>
    <n v="145"/>
    <x v="7"/>
    <x v="0"/>
    <m/>
  </r>
  <r>
    <x v="867"/>
    <s v="45.291.234/0001-73"/>
    <s v="NF SERVICOS"/>
    <n v="185786"/>
    <d v="2025-05-13T00:00:00"/>
    <n v="1966420"/>
    <d v="2025-05-13T00:00:00"/>
    <d v="2025-04-01T00:00:00"/>
    <n v="609.6"/>
    <d v="2025-06-12T00:00:00"/>
    <s v="E0210703"/>
    <s v="PD021703"/>
    <s v="PREFEITURA CADASTRO"/>
    <n v="580.34"/>
    <d v="2025-04-01T00:00:00"/>
    <x v="0"/>
    <s v="NR. 047/2021"/>
    <s v="P.A NR. 1802/2021"/>
    <s v="359.00005529/2024-36-APPS/ITO"/>
    <s v="2 - FATURADO"/>
    <n v="110"/>
    <x v="6"/>
    <x v="0"/>
    <m/>
  </r>
  <r>
    <x v="867"/>
    <s v="45.291.234/0001-73"/>
    <s v="NF SERVICOS DO"/>
    <n v="353280"/>
    <d v="2025-09-08T00:00:00"/>
    <n v="360089"/>
    <d v="2025-09-08T00:00:00"/>
    <m/>
    <n v="322.67"/>
    <d v="2025-10-08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3298"/>
    <d v="2025-09-08T00:00:00"/>
    <n v="360107"/>
    <d v="2025-09-08T00:00:00"/>
    <m/>
    <n v="138.28"/>
    <d v="2025-10-08T00:00:00"/>
    <s v="E0240899"/>
    <s v="PD024899"/>
    <s v="Serviços de Publicidade Eletrônica"/>
    <n v="131.63999999999999"/>
    <m/>
    <x v="0"/>
    <m/>
    <m/>
    <m/>
    <s v="2 - FATURADO"/>
    <n v="0"/>
    <x v="0"/>
    <x v="1"/>
    <m/>
  </r>
  <r>
    <x v="867"/>
    <s v="45.291.234/0001-73"/>
    <s v="NF SERVICOS DO"/>
    <n v="353678"/>
    <d v="2025-09-08T00:00:00"/>
    <n v="360487"/>
    <d v="2025-09-08T00:00:00"/>
    <m/>
    <n v="184.38"/>
    <d v="2025-10-08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867"/>
    <s v="45.291.234/0001-73"/>
    <s v="NF SERVICOS DO"/>
    <n v="353687"/>
    <d v="2025-09-08T00:00:00"/>
    <n v="360496"/>
    <d v="2025-09-08T00:00:00"/>
    <m/>
    <n v="322.67"/>
    <d v="2025-10-08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4245"/>
    <d v="2025-09-09T00:00:00"/>
    <n v="361055"/>
    <d v="2025-09-09T00:00:00"/>
    <m/>
    <n v="414.85"/>
    <d v="2025-10-09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867"/>
    <s v="45.291.234/0001-73"/>
    <s v="NF SERVICOS DO"/>
    <n v="354411"/>
    <d v="2025-09-10T00:00:00"/>
    <n v="361221"/>
    <d v="2025-09-10T00:00:00"/>
    <m/>
    <n v="414.85"/>
    <d v="2025-10-10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867"/>
    <s v="45.291.234/0001-73"/>
    <s v="NF SERVICOS DO"/>
    <n v="354578"/>
    <d v="2025-09-10T00:00:00"/>
    <n v="361388"/>
    <d v="2025-09-10T00:00:00"/>
    <m/>
    <n v="230.47"/>
    <d v="2025-10-10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867"/>
    <s v="45.291.234/0001-73"/>
    <s v="NF SERVICOS DO"/>
    <n v="354581"/>
    <d v="2025-09-10T00:00:00"/>
    <n v="361391"/>
    <d v="2025-09-10T00:00:00"/>
    <m/>
    <n v="230.47"/>
    <d v="2025-10-10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867"/>
    <s v="45.291.234/0001-73"/>
    <s v="NF SERVICOS DO"/>
    <n v="354603"/>
    <d v="2025-09-10T00:00:00"/>
    <n v="361413"/>
    <d v="2025-09-10T00:00:00"/>
    <m/>
    <n v="507.05"/>
    <d v="2025-10-10T00:00:00"/>
    <s v="E0240899"/>
    <s v="PD024899"/>
    <s v="Serviços de Publicidade Eletrônica"/>
    <n v="482.71"/>
    <m/>
    <x v="0"/>
    <m/>
    <m/>
    <m/>
    <s v="2 - FATURADO"/>
    <n v="0"/>
    <x v="0"/>
    <x v="1"/>
    <m/>
  </r>
  <r>
    <x v="867"/>
    <s v="45.291.234/0001-73"/>
    <s v="NF SERVICOS DO"/>
    <n v="355006"/>
    <d v="2025-09-10T00:00:00"/>
    <n v="361816"/>
    <d v="2025-09-10T00:00:00"/>
    <m/>
    <n v="414.85"/>
    <d v="2025-10-10T00:00:00"/>
    <s v="E0240899"/>
    <s v="PD024899"/>
    <s v="Serviços de Publicidade Eletrônica"/>
    <n v="394.94"/>
    <m/>
    <x v="0"/>
    <m/>
    <m/>
    <m/>
    <s v="2 - FATURADO"/>
    <n v="0"/>
    <x v="0"/>
    <x v="1"/>
    <m/>
  </r>
  <r>
    <x v="867"/>
    <s v="45.291.234/0001-73"/>
    <s v="NF SERVICOS DO"/>
    <n v="355012"/>
    <d v="2025-09-10T00:00:00"/>
    <n v="361822"/>
    <d v="2025-09-10T00:00:00"/>
    <m/>
    <n v="230.47"/>
    <d v="2025-10-10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867"/>
    <s v="45.291.234/0001-73"/>
    <s v="NF SERVICOS DO"/>
    <n v="355207"/>
    <d v="2025-09-10T00:00:00"/>
    <n v="362017"/>
    <d v="2025-09-10T00:00:00"/>
    <m/>
    <n v="368.76"/>
    <d v="2025-10-10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867"/>
    <s v="45.291.234/0001-73"/>
    <s v="NF SERVICOS DO"/>
    <n v="355209"/>
    <d v="2025-09-10T00:00:00"/>
    <n v="362019"/>
    <d v="2025-09-10T00:00:00"/>
    <m/>
    <n v="322.67"/>
    <d v="2025-10-1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5250"/>
    <d v="2025-09-10T00:00:00"/>
    <n v="362060"/>
    <d v="2025-09-10T00:00:00"/>
    <m/>
    <n v="184.38"/>
    <d v="2025-10-10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867"/>
    <s v="45.291.234/0001-73"/>
    <s v="NF SERVICOS"/>
    <n v="193816"/>
    <d v="2025-09-11T00:00:00"/>
    <n v="2025450"/>
    <d v="2025-09-11T00:00:00"/>
    <d v="2025-08-01T00:00:00"/>
    <n v="661.2"/>
    <d v="2025-10-11T00:00:00"/>
    <s v="E0210703"/>
    <s v="PD021703"/>
    <s v="PREFEITURA CADASTRO"/>
    <n v="629.46"/>
    <d v="2025-08-01T00:00:00"/>
    <x v="0"/>
    <s v="NR. 047/2021"/>
    <s v="P.A NR. 1802/2021"/>
    <s v="359.00005529/2024-36-APPS/ITO"/>
    <s v="2 - FATURADO"/>
    <n v="0"/>
    <x v="0"/>
    <x v="0"/>
    <m/>
  </r>
  <r>
    <x v="867"/>
    <s v="45.291.234/0001-73"/>
    <s v="NF SERVICOS DO"/>
    <n v="355860"/>
    <d v="2025-09-11T00:00:00"/>
    <n v="362673"/>
    <d v="2025-09-12T00:00:00"/>
    <m/>
    <n v="645.33000000000004"/>
    <d v="2025-10-12T00:00:00"/>
    <s v="E0240899"/>
    <s v="PD024899"/>
    <s v="Serviços de Publicidade Eletrônica"/>
    <n v="614.35"/>
    <m/>
    <x v="0"/>
    <m/>
    <m/>
    <m/>
    <s v="2 - FATURADO"/>
    <n v="0"/>
    <x v="0"/>
    <x v="1"/>
    <m/>
  </r>
  <r>
    <x v="867"/>
    <s v="45.291.234/0001-73"/>
    <s v="NF SERVICOS DO"/>
    <n v="356035"/>
    <d v="2025-09-12T00:00:00"/>
    <n v="362848"/>
    <d v="2025-09-15T00:00:00"/>
    <m/>
    <n v="138.28"/>
    <d v="2025-10-15T00:00:00"/>
    <s v="E0240899"/>
    <s v="PD024899"/>
    <s v="Serviços de Publicidade Eletrônica"/>
    <n v="131.63999999999999"/>
    <m/>
    <x v="0"/>
    <m/>
    <m/>
    <m/>
    <s v="2 - FATURADO"/>
    <n v="0"/>
    <x v="0"/>
    <x v="1"/>
    <m/>
  </r>
  <r>
    <x v="867"/>
    <s v="45.291.234/0001-73"/>
    <s v="NF SERVICOS DO"/>
    <n v="356298"/>
    <d v="2025-09-12T00:00:00"/>
    <n v="363111"/>
    <d v="2025-09-15T00:00:00"/>
    <m/>
    <n v="230.47"/>
    <d v="2025-10-15T00:00:00"/>
    <s v="E0240899"/>
    <s v="PD024899"/>
    <s v="Serviços de Publicidade Eletrônica"/>
    <n v="219.41"/>
    <m/>
    <x v="0"/>
    <m/>
    <m/>
    <m/>
    <s v="2 - FATURADO"/>
    <n v="0"/>
    <x v="0"/>
    <x v="1"/>
    <m/>
  </r>
  <r>
    <x v="867"/>
    <s v="45.291.234/0001-73"/>
    <s v="NF SERVICOS DO"/>
    <n v="356352"/>
    <d v="2025-09-15T00:00:00"/>
    <n v="363165"/>
    <d v="2025-09-16T00:00:00"/>
    <m/>
    <n v="322.67"/>
    <d v="2025-10-16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6354"/>
    <d v="2025-09-15T00:00:00"/>
    <n v="363167"/>
    <d v="2025-09-16T00:00:00"/>
    <m/>
    <n v="368.76"/>
    <d v="2025-10-16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867"/>
    <s v="45.291.234/0001-73"/>
    <s v="NF SERVICOS DO"/>
    <n v="356633"/>
    <d v="2025-09-16T00:00:00"/>
    <n v="363447"/>
    <d v="2025-09-17T00:00:00"/>
    <m/>
    <n v="460.95"/>
    <d v="2025-10-17T00:00:00"/>
    <s v="E0240899"/>
    <s v="PD024899"/>
    <s v="Serviços de Publicidade Eletrônica"/>
    <n v="438.82"/>
    <m/>
    <x v="0"/>
    <m/>
    <m/>
    <m/>
    <s v="2 - FATURADO"/>
    <n v="0"/>
    <x v="0"/>
    <x v="1"/>
    <m/>
  </r>
  <r>
    <x v="867"/>
    <s v="45.291.234/0001-73"/>
    <s v="NF SERVICOS DO"/>
    <n v="356651"/>
    <d v="2025-09-16T00:00:00"/>
    <n v="363465"/>
    <d v="2025-09-17T00:00:00"/>
    <m/>
    <n v="1244.56"/>
    <d v="2025-10-17T00:00:00"/>
    <s v="E0240899"/>
    <s v="PD024899"/>
    <s v="Serviços de Publicidade Eletrônica"/>
    <n v="1184.82"/>
    <m/>
    <x v="0"/>
    <m/>
    <m/>
    <m/>
    <s v="2 - FATURADO"/>
    <n v="0"/>
    <x v="0"/>
    <x v="1"/>
    <m/>
  </r>
  <r>
    <x v="867"/>
    <s v="45.291.234/0001-73"/>
    <s v="NF SERVICOS DO"/>
    <n v="357845"/>
    <d v="2025-09-22T00:00:00"/>
    <n v="364660"/>
    <d v="2025-09-23T00:00:00"/>
    <m/>
    <n v="368.76"/>
    <d v="2025-10-23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867"/>
    <s v="45.291.234/0001-73"/>
    <s v="NF SERVICOS DO"/>
    <n v="357847"/>
    <d v="2025-09-22T00:00:00"/>
    <n v="364662"/>
    <d v="2025-09-23T00:00:00"/>
    <m/>
    <n v="276.57"/>
    <d v="2025-10-23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867"/>
    <s v="45.291.234/0001-73"/>
    <s v="NF SERVICOS DO"/>
    <n v="357849"/>
    <d v="2025-09-22T00:00:00"/>
    <n v="364664"/>
    <d v="2025-09-23T00:00:00"/>
    <m/>
    <n v="276.57"/>
    <d v="2025-10-23T00:00:00"/>
    <s v="E0240899"/>
    <s v="PD024899"/>
    <s v="Serviços de Publicidade Eletrônica"/>
    <n v="263.29000000000002"/>
    <m/>
    <x v="0"/>
    <m/>
    <m/>
    <m/>
    <s v="2 - FATURADO"/>
    <n v="0"/>
    <x v="0"/>
    <x v="1"/>
    <m/>
  </r>
  <r>
    <x v="867"/>
    <s v="45.291.234/0001-73"/>
    <s v="NF SERVICOS DO"/>
    <n v="357989"/>
    <d v="2025-09-22T00:00:00"/>
    <n v="364804"/>
    <d v="2025-09-23T00:00:00"/>
    <m/>
    <n v="368.76"/>
    <d v="2025-10-23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867"/>
    <s v="45.291.234/0001-73"/>
    <s v="NF SERVICOS DO"/>
    <n v="358082"/>
    <d v="2025-09-22T00:00:00"/>
    <n v="364897"/>
    <d v="2025-09-23T00:00:00"/>
    <m/>
    <n v="368.76"/>
    <d v="2025-10-23T00:00:00"/>
    <s v="E0240899"/>
    <s v="PD024899"/>
    <s v="Serviços de Publicidade Eletrônica"/>
    <n v="351.06"/>
    <m/>
    <x v="0"/>
    <m/>
    <m/>
    <m/>
    <s v="2 - FATURADO"/>
    <n v="0"/>
    <x v="0"/>
    <x v="1"/>
    <m/>
  </r>
  <r>
    <x v="867"/>
    <s v="45.291.234/0001-73"/>
    <s v="NF SERVICOS DO"/>
    <n v="358262"/>
    <d v="2025-09-23T00:00:00"/>
    <n v="365077"/>
    <d v="2025-09-24T00:00:00"/>
    <m/>
    <n v="829.71"/>
    <d v="2025-10-24T00:00:00"/>
    <s v="E0240899"/>
    <s v="PD024899"/>
    <s v="Serviços de Publicidade Eletrônica"/>
    <n v="789.88"/>
    <m/>
    <x v="0"/>
    <m/>
    <m/>
    <m/>
    <s v="2 - FATURADO"/>
    <n v="0"/>
    <x v="0"/>
    <x v="1"/>
    <m/>
  </r>
  <r>
    <x v="867"/>
    <s v="45.291.234/0001-73"/>
    <s v="NF SERVICOS DO"/>
    <n v="358595"/>
    <d v="2025-09-25T00:00:00"/>
    <n v="365410"/>
    <d v="2025-09-25T00:00:00"/>
    <m/>
    <n v="184.38"/>
    <d v="2025-10-25T00:00:00"/>
    <s v="E0240899"/>
    <s v="PD024899"/>
    <s v="Serviços de Publicidade Eletrônica"/>
    <n v="175.53"/>
    <m/>
    <x v="0"/>
    <m/>
    <m/>
    <m/>
    <s v="2 - FATURADO"/>
    <n v="0"/>
    <x v="0"/>
    <x v="1"/>
    <m/>
  </r>
  <r>
    <x v="867"/>
    <s v="45.291.234/0001-73"/>
    <s v="NF SERVICOS DO"/>
    <n v="358596"/>
    <d v="2025-09-25T00:00:00"/>
    <n v="365411"/>
    <d v="2025-09-25T00:00:00"/>
    <m/>
    <n v="921.9"/>
    <d v="2025-10-25T00:00:00"/>
    <s v="E0240899"/>
    <s v="PD024899"/>
    <s v="Serviços de Publicidade Eletrônica"/>
    <n v="877.65"/>
    <m/>
    <x v="0"/>
    <m/>
    <m/>
    <m/>
    <s v="2 - FATURADO"/>
    <n v="0"/>
    <x v="0"/>
    <x v="1"/>
    <m/>
  </r>
  <r>
    <x v="867"/>
    <s v="45.291.234/0001-73"/>
    <s v="NF SERVICOS DO"/>
    <n v="358679"/>
    <d v="2025-09-25T00:00:00"/>
    <n v="365494"/>
    <d v="2025-09-26T00:00:00"/>
    <m/>
    <n v="322.67"/>
    <d v="2025-10-26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9204"/>
    <d v="2025-09-26T00:00:00"/>
    <n v="366019"/>
    <d v="2025-09-29T00:00:00"/>
    <m/>
    <n v="553.14"/>
    <d v="2025-10-29T00:00:00"/>
    <s v="E0240899"/>
    <s v="PD024899"/>
    <s v="Serviços de Publicidade Eletrônica"/>
    <n v="526.59"/>
    <m/>
    <x v="0"/>
    <m/>
    <m/>
    <m/>
    <s v="2 - FATURADO"/>
    <n v="0"/>
    <x v="0"/>
    <x v="1"/>
    <m/>
  </r>
  <r>
    <x v="867"/>
    <s v="45.291.234/0001-73"/>
    <s v="NF SERVICOS DO"/>
    <n v="359217"/>
    <d v="2025-09-29T00:00:00"/>
    <n v="366032"/>
    <d v="2025-09-30T00:00:00"/>
    <m/>
    <n v="322.67"/>
    <d v="2025-10-3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9218"/>
    <d v="2025-09-29T00:00:00"/>
    <n v="366033"/>
    <d v="2025-09-30T00:00:00"/>
    <m/>
    <n v="322.67"/>
    <d v="2025-10-3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9220"/>
    <d v="2025-09-29T00:00:00"/>
    <n v="366035"/>
    <d v="2025-09-30T00:00:00"/>
    <m/>
    <n v="322.67"/>
    <d v="2025-10-3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9221"/>
    <d v="2025-09-29T00:00:00"/>
    <n v="366036"/>
    <d v="2025-09-30T00:00:00"/>
    <m/>
    <n v="322.67"/>
    <d v="2025-10-3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9222"/>
    <d v="2025-09-29T00:00:00"/>
    <n v="366037"/>
    <d v="2025-09-30T00:00:00"/>
    <m/>
    <n v="322.67"/>
    <d v="2025-10-3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9223"/>
    <d v="2025-09-29T00:00:00"/>
    <n v="366038"/>
    <d v="2025-09-30T00:00:00"/>
    <m/>
    <n v="322.67"/>
    <d v="2025-10-3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9225"/>
    <d v="2025-09-29T00:00:00"/>
    <n v="366040"/>
    <d v="2025-09-30T00:00:00"/>
    <m/>
    <n v="322.67"/>
    <d v="2025-10-3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7"/>
    <s v="45.291.234/0001-73"/>
    <s v="NF SERVICOS DO"/>
    <n v="359226"/>
    <d v="2025-09-29T00:00:00"/>
    <n v="366041"/>
    <d v="2025-09-30T00:00:00"/>
    <m/>
    <n v="322.67"/>
    <d v="2025-10-30T00:00:00"/>
    <s v="E0240899"/>
    <s v="PD024899"/>
    <s v="Serviços de Publicidade Eletrônica"/>
    <n v="307.18"/>
    <m/>
    <x v="0"/>
    <m/>
    <m/>
    <m/>
    <s v="2 - FATURADO"/>
    <n v="0"/>
    <x v="0"/>
    <x v="1"/>
    <m/>
  </r>
  <r>
    <x v="868"/>
    <s v="45.298.569/0001-13"/>
    <s v="ND-JUROS RECEBIMENTO"/>
    <s v="169941-1-NDJ1"/>
    <d v="2024-12-11T00:00:00"/>
    <n v="1859686"/>
    <m/>
    <m/>
    <n v="5.52"/>
    <d v="2025-01-10T00:00:00"/>
    <m/>
    <m/>
    <s v="Nota de Debito Juros"/>
    <n v="5.52"/>
    <m/>
    <x v="0"/>
    <m/>
    <m/>
    <m/>
    <s v="2 - FATURADO"/>
    <n v="263"/>
    <x v="1"/>
    <x v="2"/>
    <m/>
  </r>
  <r>
    <x v="868"/>
    <s v="45.298.569/0001-13"/>
    <s v="NF SERVICOS DO"/>
    <n v="354862"/>
    <d v="2025-09-10T00:00:00"/>
    <n v="361672"/>
    <d v="2025-09-10T00:00:00"/>
    <m/>
    <n v="230.47"/>
    <d v="2025-10-10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868"/>
    <s v="45.298.569/0001-13"/>
    <s v="NF SERVICOS"/>
    <n v="193771"/>
    <d v="2025-09-11T00:00:00"/>
    <n v="2025405"/>
    <d v="2025-09-11T00:00:00"/>
    <d v="2025-08-01T00:00:00"/>
    <n v="685.2"/>
    <d v="2025-10-11T00:00:00"/>
    <s v="E0230603"/>
    <s v="PD023603"/>
    <s v="PREFEITURA CADASTRO"/>
    <n v="652.30999999999995"/>
    <d v="2025-08-01T00:00:00"/>
    <x v="0"/>
    <s v="199/2022"/>
    <m/>
    <s v="PD-PRC-2022/04713-PD-PRC-2023/000295 359.00000462/2025-60 - APP/ITO"/>
    <s v="2 - FATURADO"/>
    <n v="0"/>
    <x v="0"/>
    <x v="0"/>
    <m/>
  </r>
  <r>
    <x v="868"/>
    <s v="45.298.569/0001-13"/>
    <s v="ND-JUROS RECEBIMENTO"/>
    <s v="349798-1-NDJ1"/>
    <d v="2025-09-16T00:00:00"/>
    <n v="356592"/>
    <m/>
    <m/>
    <n v="0.22"/>
    <d v="2025-10-16T00:00:00"/>
    <m/>
    <m/>
    <s v="Nota de Debito Juros"/>
    <n v="0.22"/>
    <m/>
    <x v="0"/>
    <m/>
    <m/>
    <m/>
    <s v="2 - FATURADO"/>
    <n v="0"/>
    <x v="0"/>
    <x v="2"/>
    <m/>
  </r>
  <r>
    <x v="868"/>
    <s v="45.298.569/0001-13"/>
    <s v="NF SERVICOS DO"/>
    <n v="357274"/>
    <d v="2025-09-18T00:00:00"/>
    <n v="364087"/>
    <d v="2025-09-19T00:00:00"/>
    <m/>
    <n v="230.47"/>
    <d v="2025-10-19T00:00:00"/>
    <s v="E0201015"/>
    <s v="PD201015"/>
    <s v="Serviços de Publicidade Eletrônica"/>
    <n v="219.41"/>
    <m/>
    <x v="0"/>
    <m/>
    <m/>
    <m/>
    <s v="2 - FATURADO"/>
    <n v="0"/>
    <x v="0"/>
    <x v="1"/>
    <m/>
  </r>
  <r>
    <x v="869"/>
    <s v="45.299.104/0001-87"/>
    <s v="ND-JUROS RECEBIMENTO"/>
    <s v="290208-1-NDJ1"/>
    <d v="2024-11-13T00:00:00"/>
    <n v="296558"/>
    <m/>
    <m/>
    <n v="1.23"/>
    <d v="2024-12-13T00:00:00"/>
    <m/>
    <m/>
    <s v="Nota de Debito Juros"/>
    <n v="1.23"/>
    <m/>
    <x v="0"/>
    <m/>
    <m/>
    <m/>
    <s v="2 - FATURADO"/>
    <n v="291"/>
    <x v="1"/>
    <x v="2"/>
    <m/>
  </r>
  <r>
    <x v="869"/>
    <s v="45.299.104/0001-87"/>
    <s v="ND-JUROS RECEBIMENTO"/>
    <s v="290856-1-NDJ1"/>
    <d v="2024-11-13T00:00:00"/>
    <n v="297206"/>
    <m/>
    <m/>
    <n v="1.43"/>
    <d v="2024-12-13T00:00:00"/>
    <m/>
    <m/>
    <s v="Nota de Debito Juros"/>
    <n v="1.43"/>
    <m/>
    <x v="0"/>
    <m/>
    <m/>
    <m/>
    <s v="2 - FATURADO"/>
    <n v="291"/>
    <x v="1"/>
    <x v="2"/>
    <m/>
  </r>
  <r>
    <x v="869"/>
    <s v="45.299.104/0001-87"/>
    <s v="ND-JUROS RECEBIMENTO"/>
    <s v="291026-1-NDJ1"/>
    <d v="2024-11-13T00:00:00"/>
    <n v="297376"/>
    <m/>
    <m/>
    <n v="2.15"/>
    <d v="2024-12-13T00:00:00"/>
    <m/>
    <m/>
    <s v="Nota de Debito Juros"/>
    <n v="2.15"/>
    <m/>
    <x v="0"/>
    <m/>
    <m/>
    <m/>
    <s v="2 - FATURADO"/>
    <n v="291"/>
    <x v="1"/>
    <x v="2"/>
    <m/>
  </r>
  <r>
    <x v="869"/>
    <s v="45.299.104/0001-87"/>
    <s v="ND-JUROS RECEBIMENTO"/>
    <s v="291287-1-NDJ1"/>
    <d v="2024-11-13T00:00:00"/>
    <n v="297637"/>
    <m/>
    <m/>
    <n v="1.86"/>
    <d v="2024-12-13T00:00:00"/>
    <m/>
    <m/>
    <s v="Nota de Debito Juros"/>
    <n v="1.86"/>
    <m/>
    <x v="0"/>
    <m/>
    <m/>
    <m/>
    <s v="2 - FATURADO"/>
    <n v="291"/>
    <x v="1"/>
    <x v="2"/>
    <m/>
  </r>
  <r>
    <x v="869"/>
    <s v="45.299.104/0001-87"/>
    <s v="ND-JUROS RECEBIMENTO"/>
    <s v="291507-1-NDJ1"/>
    <d v="2024-11-13T00:00:00"/>
    <n v="297858"/>
    <m/>
    <m/>
    <n v="0.74"/>
    <d v="2024-12-13T00:00:00"/>
    <m/>
    <m/>
    <s v="Nota de Debito Juros"/>
    <n v="0.74"/>
    <m/>
    <x v="0"/>
    <m/>
    <m/>
    <m/>
    <s v="2 - FATURADO"/>
    <n v="291"/>
    <x v="1"/>
    <x v="2"/>
    <m/>
  </r>
  <r>
    <x v="869"/>
    <s v="45.299.104/0001-87"/>
    <s v="ND-JUROS RECEBIMENTO"/>
    <s v="291733-1-NDJ1"/>
    <d v="2024-11-13T00:00:00"/>
    <n v="298094"/>
    <m/>
    <m/>
    <n v="4.3"/>
    <d v="2024-12-13T00:00:00"/>
    <m/>
    <m/>
    <s v="Nota de Debito Juros"/>
    <n v="4.3"/>
    <m/>
    <x v="0"/>
    <m/>
    <m/>
    <m/>
    <s v="2 - FATURADO"/>
    <n v="291"/>
    <x v="1"/>
    <x v="2"/>
    <m/>
  </r>
  <r>
    <x v="869"/>
    <s v="45.299.104/0001-87"/>
    <s v="ND-JUROS RECEBIMENTO"/>
    <s v="291930-1-NDJ1"/>
    <d v="2024-11-13T00:00:00"/>
    <n v="298311"/>
    <m/>
    <m/>
    <n v="0.49"/>
    <d v="2024-12-13T00:00:00"/>
    <m/>
    <m/>
    <s v="Nota de Debito Juros"/>
    <n v="0.49"/>
    <m/>
    <x v="0"/>
    <m/>
    <m/>
    <m/>
    <s v="2 - FATURADO"/>
    <n v="291"/>
    <x v="1"/>
    <x v="2"/>
    <m/>
  </r>
  <r>
    <x v="869"/>
    <s v="45.299.104/0001-87"/>
    <s v="ND-JUROS RECEBIMENTO"/>
    <s v="292038-1-NDJ1"/>
    <d v="2024-11-13T00:00:00"/>
    <n v="298421"/>
    <m/>
    <m/>
    <n v="2.7"/>
    <d v="2024-12-13T00:00:00"/>
    <m/>
    <m/>
    <s v="Nota de Debito Juros"/>
    <n v="2.7"/>
    <m/>
    <x v="0"/>
    <m/>
    <m/>
    <m/>
    <s v="2 - FATURADO"/>
    <n v="291"/>
    <x v="1"/>
    <x v="2"/>
    <m/>
  </r>
  <r>
    <x v="869"/>
    <s v="45.299.104/0001-87"/>
    <s v="ND-JUROS RECEBIMENTO"/>
    <s v="294885-1-NDJ1"/>
    <d v="2024-12-12T00:00:00"/>
    <n v="301290"/>
    <m/>
    <m/>
    <n v="2.46"/>
    <d v="2025-01-11T00:00:00"/>
    <m/>
    <m/>
    <s v="Nota de Debito Juros"/>
    <n v="2.46"/>
    <m/>
    <x v="0"/>
    <m/>
    <m/>
    <m/>
    <s v="2 - FATURADO"/>
    <n v="262"/>
    <x v="1"/>
    <x v="2"/>
    <m/>
  </r>
  <r>
    <x v="869"/>
    <s v="45.299.104/0001-87"/>
    <s v="ND-JUROS RECEBIMENTO"/>
    <s v="295470-1-NDJ1"/>
    <d v="2024-12-12T00:00:00"/>
    <n v="301875"/>
    <m/>
    <m/>
    <n v="2.13"/>
    <d v="2025-01-11T00:00:00"/>
    <m/>
    <m/>
    <s v="Nota de Debito Juros"/>
    <n v="2.13"/>
    <m/>
    <x v="0"/>
    <m/>
    <m/>
    <m/>
    <s v="2 - FATURADO"/>
    <n v="262"/>
    <x v="1"/>
    <x v="2"/>
    <m/>
  </r>
  <r>
    <x v="869"/>
    <s v="45.299.104/0001-87"/>
    <s v="ND-JUROS RECEBIMENTO"/>
    <s v="295534-1-NDJ1"/>
    <d v="2024-12-12T00:00:00"/>
    <n v="301939"/>
    <m/>
    <m/>
    <n v="0.66"/>
    <d v="2025-01-11T00:00:00"/>
    <m/>
    <m/>
    <s v="Nota de Debito Juros"/>
    <n v="0.66"/>
    <m/>
    <x v="0"/>
    <m/>
    <m/>
    <m/>
    <s v="2 - FATURADO"/>
    <n v="262"/>
    <x v="1"/>
    <x v="2"/>
    <m/>
  </r>
  <r>
    <x v="869"/>
    <s v="45.299.104/0001-87"/>
    <s v="ND-JUROS RECEBIMENTO"/>
    <s v="296547-1-NDJ1"/>
    <d v="2024-12-12T00:00:00"/>
    <n v="302957"/>
    <m/>
    <m/>
    <n v="1.64"/>
    <d v="2025-01-11T00:00:00"/>
    <m/>
    <m/>
    <s v="Nota de Debito Juros"/>
    <n v="1.64"/>
    <m/>
    <x v="0"/>
    <m/>
    <m/>
    <m/>
    <s v="2 - FATURADO"/>
    <n v="262"/>
    <x v="1"/>
    <x v="2"/>
    <m/>
  </r>
  <r>
    <x v="869"/>
    <s v="45.299.104/0001-87"/>
    <s v="ND-JUROS RECEBIMENTO"/>
    <s v="297692-1-NDJ1"/>
    <d v="2025-01-03T00:00:00"/>
    <n v="304122"/>
    <m/>
    <m/>
    <n v="7.78"/>
    <d v="2025-02-02T00:00:00"/>
    <m/>
    <m/>
    <s v="Nota de Debito Juros"/>
    <n v="7.78"/>
    <m/>
    <x v="0"/>
    <m/>
    <m/>
    <m/>
    <s v="2 - FATURADO"/>
    <n v="240"/>
    <x v="1"/>
    <x v="2"/>
    <m/>
  </r>
  <r>
    <x v="869"/>
    <s v="45.299.104/0001-87"/>
    <s v="ND-JUROS RECEBIMENTO"/>
    <s v="298026-1-NDJ1"/>
    <d v="2025-01-03T00:00:00"/>
    <n v="304461"/>
    <m/>
    <m/>
    <n v="5.9"/>
    <d v="2025-02-02T00:00:00"/>
    <m/>
    <m/>
    <s v="Nota de Debito Juros"/>
    <n v="5.9"/>
    <m/>
    <x v="0"/>
    <m/>
    <m/>
    <m/>
    <s v="2 - FATURADO"/>
    <n v="240"/>
    <x v="1"/>
    <x v="2"/>
    <m/>
  </r>
  <r>
    <x v="869"/>
    <s v="45.299.104/0001-87"/>
    <s v="ND-JUROS RECEBIMENTO"/>
    <s v="298067-1-NDJ1"/>
    <d v="2025-01-03T00:00:00"/>
    <n v="304502"/>
    <m/>
    <m/>
    <n v="1.54"/>
    <d v="2025-02-02T00:00:00"/>
    <m/>
    <m/>
    <s v="Nota de Debito Juros"/>
    <n v="1.54"/>
    <m/>
    <x v="0"/>
    <m/>
    <m/>
    <m/>
    <s v="2 - FATURADO"/>
    <n v="240"/>
    <x v="1"/>
    <x v="2"/>
    <m/>
  </r>
  <r>
    <x v="869"/>
    <s v="45.299.104/0001-87"/>
    <s v="ND-JUROS RECEBIMENTO"/>
    <s v="298452-1-NDJ1"/>
    <d v="2025-01-03T00:00:00"/>
    <n v="304893"/>
    <m/>
    <m/>
    <n v="2.13"/>
    <d v="2025-02-02T00:00:00"/>
    <m/>
    <m/>
    <s v="Nota de Debito Juros"/>
    <n v="2.13"/>
    <m/>
    <x v="0"/>
    <m/>
    <m/>
    <m/>
    <s v="2 - FATURADO"/>
    <n v="240"/>
    <x v="1"/>
    <x v="2"/>
    <m/>
  </r>
  <r>
    <x v="869"/>
    <s v="45.299.104/0001-87"/>
    <s v="ND-JUROS RECEBIMENTO"/>
    <s v="298626-1-NDJ1"/>
    <d v="2025-01-03T00:00:00"/>
    <n v="305067"/>
    <m/>
    <m/>
    <n v="1.97"/>
    <d v="2025-02-02T00:00:00"/>
    <m/>
    <m/>
    <s v="Nota de Debito Juros"/>
    <n v="1.97"/>
    <m/>
    <x v="0"/>
    <m/>
    <m/>
    <m/>
    <s v="2 - FATURADO"/>
    <n v="240"/>
    <x v="1"/>
    <x v="2"/>
    <m/>
  </r>
  <r>
    <x v="869"/>
    <s v="45.299.104/0001-87"/>
    <s v="ND-JUROS RECEBIMENTO"/>
    <s v="298785-1-NDJ1"/>
    <d v="2025-01-03T00:00:00"/>
    <n v="305232"/>
    <m/>
    <m/>
    <n v="0.98"/>
    <d v="2025-02-02T00:00:00"/>
    <m/>
    <m/>
    <s v="Nota de Debito Juros"/>
    <n v="0.98"/>
    <m/>
    <x v="0"/>
    <m/>
    <m/>
    <m/>
    <s v="2 - FATURADO"/>
    <n v="240"/>
    <x v="1"/>
    <x v="2"/>
    <m/>
  </r>
  <r>
    <x v="869"/>
    <s v="45.299.104/0001-87"/>
    <s v="ND-JUROS RECEBIMENTO"/>
    <s v="299403-1-NDJ1"/>
    <d v="2025-01-03T00:00:00"/>
    <n v="305853"/>
    <m/>
    <m/>
    <n v="3.07"/>
    <d v="2025-02-02T00:00:00"/>
    <m/>
    <m/>
    <s v="Nota de Debito Juros"/>
    <n v="3.07"/>
    <m/>
    <x v="0"/>
    <m/>
    <m/>
    <m/>
    <s v="2 - FATURADO"/>
    <n v="240"/>
    <x v="1"/>
    <x v="2"/>
    <m/>
  </r>
  <r>
    <x v="869"/>
    <s v="45.299.104/0001-87"/>
    <s v="ND-JUROS RECEBIMENTO"/>
    <s v="296789-1-NDJ1"/>
    <d v="2025-02-05T00:00:00"/>
    <n v="303202"/>
    <m/>
    <m/>
    <n v="27.52"/>
    <d v="2025-03-07T00:00:00"/>
    <m/>
    <m/>
    <s v="Nota de Debito Juros"/>
    <n v="27.52"/>
    <m/>
    <x v="0"/>
    <m/>
    <m/>
    <m/>
    <s v="2 - FATURADO"/>
    <n v="207"/>
    <x v="1"/>
    <x v="2"/>
    <m/>
  </r>
  <r>
    <x v="869"/>
    <s v="45.299.104/0001-87"/>
    <s v="ND-JUROS RECEBIMENTO"/>
    <s v="309828-1-NDJ1"/>
    <d v="2025-03-17T00:00:00"/>
    <n v="316423"/>
    <m/>
    <m/>
    <n v="0.37"/>
    <d v="2025-04-16T00:00:00"/>
    <m/>
    <m/>
    <s v="Nota de Debito Juros"/>
    <n v="0.37"/>
    <m/>
    <x v="0"/>
    <m/>
    <m/>
    <m/>
    <s v="2 - FATURADO"/>
    <n v="167"/>
    <x v="4"/>
    <x v="2"/>
    <m/>
  </r>
  <r>
    <x v="869"/>
    <s v="45.299.104/0001-87"/>
    <s v="ND-JUROS RECEBIMENTO"/>
    <s v="309841-1-NDJ1"/>
    <d v="2025-03-17T00:00:00"/>
    <n v="316436"/>
    <m/>
    <m/>
    <n v="0.43"/>
    <d v="2025-04-16T00:00:00"/>
    <m/>
    <m/>
    <s v="Nota de Debito Juros"/>
    <n v="0.43"/>
    <m/>
    <x v="0"/>
    <m/>
    <m/>
    <m/>
    <s v="2 - FATURADO"/>
    <n v="167"/>
    <x v="4"/>
    <x v="2"/>
    <m/>
  </r>
  <r>
    <x v="869"/>
    <s v="45.299.104/0001-87"/>
    <s v="ND-JUROS RECEBIMENTO"/>
    <s v="310020-1-NDJ1"/>
    <d v="2025-03-17T00:00:00"/>
    <n v="316615"/>
    <m/>
    <m/>
    <n v="0.25"/>
    <d v="2025-04-16T00:00:00"/>
    <m/>
    <m/>
    <s v="Nota de Debito Juros"/>
    <n v="0.25"/>
    <m/>
    <x v="0"/>
    <m/>
    <m/>
    <m/>
    <s v="2 - FATURADO"/>
    <n v="167"/>
    <x v="4"/>
    <x v="2"/>
    <m/>
  </r>
  <r>
    <x v="869"/>
    <s v="45.299.104/0001-87"/>
    <s v="ND-JUROS RECEBIMENTO"/>
    <s v="310064-1-NDJ1"/>
    <d v="2025-03-17T00:00:00"/>
    <n v="316659"/>
    <m/>
    <m/>
    <n v="0.61"/>
    <d v="2025-04-16T00:00:00"/>
    <m/>
    <m/>
    <s v="Nota de Debito Juros"/>
    <n v="0.61"/>
    <m/>
    <x v="0"/>
    <m/>
    <m/>
    <m/>
    <s v="2 - FATURADO"/>
    <n v="167"/>
    <x v="4"/>
    <x v="2"/>
    <m/>
  </r>
  <r>
    <x v="869"/>
    <s v="45.299.104/0001-87"/>
    <s v="ND-POUPATEMPO 4.0"/>
    <n v="6944"/>
    <d v="2025-09-03T00:00:00"/>
    <s v="PPT00702"/>
    <s v="PPT00702"/>
    <d v="2025-09-01T00:00:00"/>
    <n v="19821.71"/>
    <d v="2025-10-03T00:00:00"/>
    <s v="PPT00702"/>
    <s v="PP00702"/>
    <s v="IMPLANTACAO E OPERACAO DO POUPATEMPO BATATAIS"/>
    <n v="19821.71"/>
    <d v="2025-09-01T00:00:00"/>
    <x v="0"/>
    <m/>
    <s v="PD-PRC-2022/02321"/>
    <m/>
    <s v="2 - FATURADO"/>
    <n v="0"/>
    <x v="0"/>
    <x v="12"/>
    <m/>
  </r>
  <r>
    <x v="869"/>
    <s v="45.299.104/0001-87"/>
    <s v="NF SERVICOS DO"/>
    <n v="353134"/>
    <d v="2025-09-08T00:00:00"/>
    <n v="359943"/>
    <d v="2025-09-08T00:00:00"/>
    <m/>
    <n v="258.13"/>
    <d v="2025-10-08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3148"/>
    <d v="2025-09-08T00:00:00"/>
    <n v="359957"/>
    <d v="2025-09-08T00:00:00"/>
    <m/>
    <n v="903.46"/>
    <d v="2025-10-08T00:00:00"/>
    <s v="E0220762"/>
    <s v="PD022762"/>
    <s v="Serviços de Publicidade Eletrônica"/>
    <n v="860.09"/>
    <m/>
    <x v="0"/>
    <m/>
    <m/>
    <m/>
    <s v="2 - FATURADO"/>
    <n v="0"/>
    <x v="0"/>
    <x v="1"/>
    <m/>
  </r>
  <r>
    <x v="869"/>
    <s v="45.299.104/0001-87"/>
    <s v="NF SERVICOS DO"/>
    <n v="353452"/>
    <d v="2025-09-08T00:00:00"/>
    <n v="360261"/>
    <d v="2025-09-08T00:00:00"/>
    <m/>
    <n v="451.73"/>
    <d v="2025-10-08T00:00:00"/>
    <s v="E0220762"/>
    <s v="PD022762"/>
    <s v="Serviços de Publicidade Eletrônica"/>
    <n v="430.05"/>
    <m/>
    <x v="0"/>
    <m/>
    <m/>
    <m/>
    <s v="2 - FATURADO"/>
    <n v="0"/>
    <x v="0"/>
    <x v="1"/>
    <m/>
  </r>
  <r>
    <x v="869"/>
    <s v="45.299.104/0001-87"/>
    <s v="NF SERVICOS DO"/>
    <n v="353864"/>
    <d v="2025-09-08T00:00:00"/>
    <n v="360673"/>
    <d v="2025-09-08T00:00:00"/>
    <m/>
    <n v="258.13"/>
    <d v="2025-10-08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4162"/>
    <d v="2025-09-09T00:00:00"/>
    <n v="360972"/>
    <d v="2025-09-09T00:00:00"/>
    <m/>
    <n v="193.6"/>
    <d v="2025-10-09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869"/>
    <s v="45.299.104/0001-87"/>
    <s v="NF SERVICOS DO"/>
    <n v="354164"/>
    <d v="2025-09-09T00:00:00"/>
    <n v="360974"/>
    <d v="2025-09-09T00:00:00"/>
    <m/>
    <n v="838.93"/>
    <d v="2025-10-09T00:00:00"/>
    <s v="E0220762"/>
    <s v="PD022762"/>
    <s v="Serviços de Publicidade Eletrônica"/>
    <n v="798.66"/>
    <m/>
    <x v="0"/>
    <m/>
    <m/>
    <m/>
    <s v="2 - FATURADO"/>
    <n v="0"/>
    <x v="0"/>
    <x v="1"/>
    <m/>
  </r>
  <r>
    <x v="869"/>
    <s v="45.299.104/0001-87"/>
    <s v="NF SERVICOS DO"/>
    <n v="354323"/>
    <d v="2025-09-10T00:00:00"/>
    <n v="361133"/>
    <d v="2025-09-10T00:00:00"/>
    <m/>
    <n v="322.66000000000003"/>
    <d v="2025-10-10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869"/>
    <s v="45.299.104/0001-87"/>
    <s v="NF SERVICOS DO"/>
    <n v="354335"/>
    <d v="2025-09-10T00:00:00"/>
    <n v="361145"/>
    <d v="2025-09-10T00:00:00"/>
    <m/>
    <n v="258.13"/>
    <d v="2025-10-1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4555"/>
    <d v="2025-09-10T00:00:00"/>
    <n v="361365"/>
    <d v="2025-09-10T00:00:00"/>
    <m/>
    <n v="258.13"/>
    <d v="2025-10-1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4695"/>
    <d v="2025-09-10T00:00:00"/>
    <n v="361505"/>
    <d v="2025-09-10T00:00:00"/>
    <m/>
    <n v="1226.1300000000001"/>
    <d v="2025-10-10T00:00:00"/>
    <s v="E0220762"/>
    <s v="PD022762"/>
    <s v="Serviços de Publicidade Eletrônica"/>
    <n v="1167.28"/>
    <m/>
    <x v="0"/>
    <m/>
    <m/>
    <m/>
    <s v="2 - FATURADO"/>
    <n v="0"/>
    <x v="0"/>
    <x v="1"/>
    <m/>
  </r>
  <r>
    <x v="869"/>
    <s v="45.299.104/0001-87"/>
    <s v="NF SERVICOS DO"/>
    <n v="354696"/>
    <d v="2025-09-10T00:00:00"/>
    <n v="361506"/>
    <d v="2025-09-10T00:00:00"/>
    <m/>
    <n v="322.66000000000003"/>
    <d v="2025-10-10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869"/>
    <s v="45.299.104/0001-87"/>
    <s v="NF SERVICOS DO"/>
    <n v="354697"/>
    <d v="2025-09-10T00:00:00"/>
    <n v="361507"/>
    <d v="2025-09-10T00:00:00"/>
    <m/>
    <n v="193.6"/>
    <d v="2025-10-10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869"/>
    <s v="45.299.104/0001-87"/>
    <s v="NF SERVICOS DO"/>
    <n v="354986"/>
    <d v="2025-09-10T00:00:00"/>
    <n v="361796"/>
    <d v="2025-09-10T00:00:00"/>
    <m/>
    <n v="258.13"/>
    <d v="2025-10-1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4987"/>
    <d v="2025-09-10T00:00:00"/>
    <n v="361797"/>
    <d v="2025-09-10T00:00:00"/>
    <m/>
    <n v="193.6"/>
    <d v="2025-10-10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869"/>
    <s v="45.299.104/0001-87"/>
    <s v="NF SERVICOS DO"/>
    <n v="354989"/>
    <d v="2025-09-10T00:00:00"/>
    <n v="361799"/>
    <d v="2025-09-10T00:00:00"/>
    <m/>
    <n v="258.13"/>
    <d v="2025-10-1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4990"/>
    <d v="2025-09-10T00:00:00"/>
    <n v="361800"/>
    <d v="2025-09-10T00:00:00"/>
    <m/>
    <n v="258.13"/>
    <d v="2025-10-10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5723"/>
    <d v="2025-09-10T00:00:00"/>
    <n v="362533"/>
    <d v="2025-09-11T00:00:00"/>
    <m/>
    <n v="258.13"/>
    <d v="2025-10-11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5725"/>
    <d v="2025-09-10T00:00:00"/>
    <n v="362535"/>
    <d v="2025-09-11T00:00:00"/>
    <m/>
    <n v="516.26"/>
    <d v="2025-10-11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869"/>
    <s v="45.299.104/0001-87"/>
    <s v="NF SERVICOS"/>
    <n v="193838"/>
    <d v="2025-09-11T00:00:00"/>
    <n v="2025472"/>
    <d v="2025-09-11T00:00:00"/>
    <d v="2025-08-01T00:00:00"/>
    <n v="2868.96"/>
    <d v="2025-10-11T00:00:00"/>
    <s v="E0210706"/>
    <s v="PD021706"/>
    <s v="PREFEITURA CADASTRO"/>
    <n v="2731.25"/>
    <d v="2025-08-01T00:00:00"/>
    <x v="0"/>
    <s v="NR. DL 12/2021"/>
    <s v="2012/21-NE2575/2025 SF431/25"/>
    <s v="91482-359.00003444/2024-13-APPS/ITO"/>
    <s v="2 - FATURADO"/>
    <n v="0"/>
    <x v="0"/>
    <x v="0"/>
    <m/>
  </r>
  <r>
    <x v="869"/>
    <s v="45.299.104/0001-87"/>
    <s v="NF SERVICOS DO"/>
    <n v="355844"/>
    <d v="2025-09-11T00:00:00"/>
    <n v="362657"/>
    <d v="2025-09-12T00:00:00"/>
    <m/>
    <n v="387.2"/>
    <d v="2025-10-12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869"/>
    <s v="45.299.104/0001-87"/>
    <s v="NF SERVICOS DO"/>
    <n v="355967"/>
    <d v="2025-09-11T00:00:00"/>
    <n v="362780"/>
    <d v="2025-09-12T00:00:00"/>
    <m/>
    <n v="516.26"/>
    <d v="2025-10-12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869"/>
    <s v="45.299.104/0001-87"/>
    <s v="NF SERVICOS DO"/>
    <n v="356584"/>
    <d v="2025-09-16T00:00:00"/>
    <n v="363398"/>
    <d v="2025-09-17T00:00:00"/>
    <m/>
    <n v="322.66000000000003"/>
    <d v="2025-10-17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869"/>
    <s v="45.299.104/0001-87"/>
    <s v="NF SERVICOS DO"/>
    <n v="356734"/>
    <d v="2025-09-16T00:00:00"/>
    <n v="363548"/>
    <d v="2025-09-17T00:00:00"/>
    <m/>
    <n v="322.66000000000003"/>
    <d v="2025-10-17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869"/>
    <s v="45.299.104/0001-87"/>
    <s v="NF SERVICOS DO"/>
    <n v="356966"/>
    <d v="2025-09-17T00:00:00"/>
    <n v="363779"/>
    <d v="2025-09-18T00:00:00"/>
    <m/>
    <n v="774.4"/>
    <d v="2025-10-18T00:00:00"/>
    <s v="E0220762"/>
    <s v="PD022762"/>
    <s v="Serviços de Publicidade Eletrônica"/>
    <n v="737.23"/>
    <m/>
    <x v="0"/>
    <m/>
    <m/>
    <m/>
    <s v="2 - FATURADO"/>
    <n v="0"/>
    <x v="0"/>
    <x v="1"/>
    <m/>
  </r>
  <r>
    <x v="869"/>
    <s v="45.299.104/0001-87"/>
    <s v="NF SERVICOS DO"/>
    <n v="357266"/>
    <d v="2025-09-18T00:00:00"/>
    <n v="364079"/>
    <d v="2025-09-19T00:00:00"/>
    <m/>
    <n v="258.13"/>
    <d v="2025-10-19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7922"/>
    <d v="2025-09-22T00:00:00"/>
    <n v="364737"/>
    <d v="2025-09-23T00:00:00"/>
    <m/>
    <n v="258.13"/>
    <d v="2025-10-23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7985"/>
    <d v="2025-09-22T00:00:00"/>
    <n v="364800"/>
    <d v="2025-09-23T00:00:00"/>
    <m/>
    <n v="258.13"/>
    <d v="2025-10-23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8078"/>
    <d v="2025-09-22T00:00:00"/>
    <n v="364893"/>
    <d v="2025-09-23T00:00:00"/>
    <m/>
    <n v="258.13"/>
    <d v="2025-10-23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8193"/>
    <d v="2025-09-23T00:00:00"/>
    <n v="365008"/>
    <d v="2025-09-24T00:00:00"/>
    <m/>
    <n v="387.2"/>
    <d v="2025-10-24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869"/>
    <s v="45.299.104/0001-87"/>
    <s v="NF SERVICOS DO"/>
    <n v="358291"/>
    <d v="2025-09-23T00:00:00"/>
    <n v="365106"/>
    <d v="2025-09-24T00:00:00"/>
    <m/>
    <n v="322.66000000000003"/>
    <d v="2025-10-24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869"/>
    <s v="45.299.104/0001-87"/>
    <s v="ND-POUPATEMPO 4.0"/>
    <n v="6989"/>
    <d v="2025-09-24T00:00:00"/>
    <s v="PPT00702"/>
    <s v="PPT00702"/>
    <d v="2025-09-01T00:00:00"/>
    <n v="1604.41"/>
    <d v="2025-10-24T00:00:00"/>
    <s v="PPT00702"/>
    <s v="PP00702"/>
    <s v="IMPLANTACAO E OPERACAO DO POUPATEMPO BATATAIS"/>
    <n v="1604.41"/>
    <d v="2025-09-01T00:00:00"/>
    <x v="0"/>
    <m/>
    <s v="PD-PRC-2022/02321"/>
    <m/>
    <s v="2 - FATURADO"/>
    <n v="0"/>
    <x v="0"/>
    <x v="12"/>
    <m/>
  </r>
  <r>
    <x v="869"/>
    <s v="45.299.104/0001-87"/>
    <s v="NF SERVICOS DO"/>
    <n v="358532"/>
    <d v="2025-09-25T00:00:00"/>
    <n v="365347"/>
    <d v="2025-09-25T00:00:00"/>
    <m/>
    <n v="516.26"/>
    <d v="2025-10-25T00:00:00"/>
    <s v="E0220762"/>
    <s v="PD022762"/>
    <s v="Serviços de Publicidade Eletrônica"/>
    <n v="491.48"/>
    <m/>
    <x v="0"/>
    <m/>
    <m/>
    <m/>
    <s v="2 - FATURADO"/>
    <n v="0"/>
    <x v="0"/>
    <x v="1"/>
    <m/>
  </r>
  <r>
    <x v="869"/>
    <s v="45.299.104/0001-87"/>
    <s v="NF SERVICOS DO"/>
    <n v="358991"/>
    <d v="2025-09-26T00:00:00"/>
    <n v="365806"/>
    <d v="2025-09-29T00:00:00"/>
    <m/>
    <n v="387.2"/>
    <d v="2025-10-29T00:00:00"/>
    <s v="E0220762"/>
    <s v="PD022762"/>
    <s v="Serviços de Publicidade Eletrônica"/>
    <n v="368.61"/>
    <m/>
    <x v="0"/>
    <m/>
    <m/>
    <m/>
    <s v="2 - FATURADO"/>
    <n v="0"/>
    <x v="0"/>
    <x v="1"/>
    <m/>
  </r>
  <r>
    <x v="869"/>
    <s v="45.299.104/0001-87"/>
    <s v="NF SERVICOS DO"/>
    <n v="358992"/>
    <d v="2025-09-26T00:00:00"/>
    <n v="365807"/>
    <d v="2025-09-29T00:00:00"/>
    <m/>
    <n v="193.6"/>
    <d v="2025-10-29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869"/>
    <s v="45.299.104/0001-87"/>
    <s v="NF SERVICOS DO"/>
    <n v="358993"/>
    <d v="2025-09-26T00:00:00"/>
    <n v="365808"/>
    <d v="2025-09-29T00:00:00"/>
    <m/>
    <n v="258.13"/>
    <d v="2025-10-29T00:00:00"/>
    <s v="E0220762"/>
    <s v="PD022762"/>
    <s v="Serviços de Publicidade Eletrônica"/>
    <n v="245.74"/>
    <m/>
    <x v="0"/>
    <m/>
    <m/>
    <m/>
    <s v="2 - FATURADO"/>
    <n v="0"/>
    <x v="0"/>
    <x v="1"/>
    <m/>
  </r>
  <r>
    <x v="869"/>
    <s v="45.299.104/0001-87"/>
    <s v="NF SERVICOS DO"/>
    <n v="359469"/>
    <d v="2025-09-29T00:00:00"/>
    <n v="366284"/>
    <d v="2025-09-30T00:00:00"/>
    <m/>
    <n v="193.6"/>
    <d v="2025-10-30T00:00:00"/>
    <s v="E0220762"/>
    <s v="PD022762"/>
    <s v="Serviços de Publicidade Eletrônica"/>
    <n v="184.31"/>
    <m/>
    <x v="0"/>
    <m/>
    <m/>
    <m/>
    <s v="2 - FATURADO"/>
    <n v="0"/>
    <x v="0"/>
    <x v="1"/>
    <m/>
  </r>
  <r>
    <x v="869"/>
    <s v="45.299.104/0001-87"/>
    <s v="NF SERVICOS DO"/>
    <n v="359470"/>
    <d v="2025-09-29T00:00:00"/>
    <n v="366285"/>
    <d v="2025-09-30T00:00:00"/>
    <m/>
    <n v="322.66000000000003"/>
    <d v="2025-10-30T00:00:00"/>
    <s v="E0220762"/>
    <s v="PD022762"/>
    <s v="Serviços de Publicidade Eletrônica"/>
    <n v="307.17"/>
    <m/>
    <x v="0"/>
    <m/>
    <m/>
    <m/>
    <s v="2 - FATURADO"/>
    <n v="0"/>
    <x v="0"/>
    <x v="1"/>
    <m/>
  </r>
  <r>
    <x v="870"/>
    <s v="45.301.264/0001-13"/>
    <s v="NF SERVICOS DO"/>
    <n v="353775"/>
    <d v="2025-09-08T00:00:00"/>
    <n v="360584"/>
    <d v="2025-09-08T00:00:00"/>
    <m/>
    <n v="221.26"/>
    <d v="2025-10-08T00:00:00"/>
    <s v="E0250825"/>
    <s v="PD025825"/>
    <s v="Serviços de Publicidade Eletrônica"/>
    <n v="210.64"/>
    <m/>
    <x v="0"/>
    <m/>
    <m/>
    <m/>
    <s v="2 - FATURADO"/>
    <n v="0"/>
    <x v="0"/>
    <x v="1"/>
    <m/>
  </r>
  <r>
    <x v="870"/>
    <s v="45.301.264/0001-13"/>
    <s v="NF SERVICOS DO"/>
    <n v="354877"/>
    <d v="2025-09-10T00:00:00"/>
    <n v="361687"/>
    <d v="2025-09-10T00:00:00"/>
    <m/>
    <n v="221.26"/>
    <d v="2025-10-10T00:00:00"/>
    <s v="E0250825"/>
    <s v="PD025825"/>
    <s v="Serviços de Publicidade Eletrônica"/>
    <n v="210.64"/>
    <m/>
    <x v="0"/>
    <m/>
    <m/>
    <m/>
    <s v="2 - FATURADO"/>
    <n v="0"/>
    <x v="0"/>
    <x v="1"/>
    <m/>
  </r>
  <r>
    <x v="870"/>
    <s v="45.301.264/0001-13"/>
    <s v="NF SERVICOS"/>
    <n v="193786"/>
    <d v="2025-09-11T00:00:00"/>
    <n v="2025420"/>
    <d v="2025-09-11T00:00:00"/>
    <d v="2025-08-01T00:00:00"/>
    <n v="19140.34"/>
    <d v="2025-10-11T00:00:00"/>
    <s v="E0230609"/>
    <s v="PD023609"/>
    <s v="PREFEITURA CADASTRO"/>
    <n v="18221.599999999999"/>
    <d v="2025-08-01T00:00:00"/>
    <x v="0"/>
    <s v="53/PMMG/2023"/>
    <s v="4542/2023"/>
    <s v="PD-PRC-2023/00266 - 359.00005450/2024-13 - ITO/APPS"/>
    <s v="2 - FATURADO"/>
    <n v="0"/>
    <x v="0"/>
    <x v="0"/>
    <m/>
  </r>
  <r>
    <x v="870"/>
    <s v="45.301.264/0001-13"/>
    <s v="NF SERVICOS DO"/>
    <n v="356411"/>
    <d v="2025-09-15T00:00:00"/>
    <n v="363224"/>
    <d v="2025-09-16T00:00:00"/>
    <m/>
    <n v="442.51"/>
    <d v="2025-10-16T00:00:00"/>
    <s v="E0250825"/>
    <s v="PD025825"/>
    <s v="Serviços de Publicidade Eletrônica"/>
    <n v="421.27"/>
    <m/>
    <x v="0"/>
    <m/>
    <m/>
    <m/>
    <s v="2 - FATURADO"/>
    <n v="0"/>
    <x v="0"/>
    <x v="1"/>
    <m/>
  </r>
  <r>
    <x v="870"/>
    <s v="45.301.264/0001-13"/>
    <s v="NF SERVICOS"/>
    <n v="194347"/>
    <d v="2025-09-17T00:00:00"/>
    <n v="2025981"/>
    <d v="2025-09-17T00:00:00"/>
    <d v="2025-08-01T00:00:00"/>
    <n v="37152"/>
    <d v="2025-10-17T00:00:00"/>
    <s v="E0251031"/>
    <s v="PD251025"/>
    <s v="PLATAFORMA COLABORATIVA I"/>
    <n v="35368.699999999997"/>
    <d v="2025-08-01T00:00:00"/>
    <x v="0"/>
    <n v="73538522"/>
    <s v="11561/2025"/>
    <s v="359.00002059/2025-30 - APPS"/>
    <s v="2 - FATURADO"/>
    <n v="0"/>
    <x v="0"/>
    <x v="0"/>
    <m/>
  </r>
  <r>
    <x v="870"/>
    <s v="45.301.264/0001-13"/>
    <s v="NF SERVICOS DO"/>
    <n v="357792"/>
    <d v="2025-09-19T00:00:00"/>
    <n v="364605"/>
    <d v="2025-09-22T00:00:00"/>
    <m/>
    <n v="590.02"/>
    <d v="2025-10-22T00:00:00"/>
    <s v="E0250825"/>
    <s v="PD025825"/>
    <s v="Serviços de Publicidade Eletrônica"/>
    <n v="561.70000000000005"/>
    <m/>
    <x v="0"/>
    <m/>
    <m/>
    <m/>
    <s v="2 - FATURADO"/>
    <n v="0"/>
    <x v="0"/>
    <x v="1"/>
    <m/>
  </r>
  <r>
    <x v="870"/>
    <s v="45.301.264/0001-13"/>
    <s v="NF SERVICOS DO"/>
    <n v="358520"/>
    <d v="2025-09-25T00:00:00"/>
    <n v="365335"/>
    <d v="2025-09-25T00:00:00"/>
    <m/>
    <n v="221.26"/>
    <d v="2025-10-25T00:00:00"/>
    <s v="E0250825"/>
    <s v="PD025825"/>
    <s v="Serviços de Publicidade Eletrônica"/>
    <n v="210.64"/>
    <m/>
    <x v="0"/>
    <m/>
    <m/>
    <m/>
    <s v="2 - FATURADO"/>
    <n v="0"/>
    <x v="0"/>
    <x v="1"/>
    <m/>
  </r>
  <r>
    <x v="870"/>
    <s v="45.301.264/0001-13"/>
    <s v="NF SERVICOS DO"/>
    <n v="358822"/>
    <d v="2025-09-25T00:00:00"/>
    <n v="365637"/>
    <d v="2025-09-26T00:00:00"/>
    <m/>
    <n v="221.26"/>
    <d v="2025-10-26T00:00:00"/>
    <s v="E0250825"/>
    <s v="PD025825"/>
    <s v="Serviços de Publicidade Eletrônica"/>
    <n v="210.64"/>
    <m/>
    <x v="0"/>
    <m/>
    <m/>
    <m/>
    <s v="2 - FATURADO"/>
    <n v="0"/>
    <x v="0"/>
    <x v="1"/>
    <m/>
  </r>
  <r>
    <x v="870"/>
    <s v="45.301.264/0001-13"/>
    <s v="NF SERVICOS DO"/>
    <n v="358884"/>
    <d v="2025-09-26T00:00:00"/>
    <n v="365699"/>
    <d v="2025-09-29T00:00:00"/>
    <m/>
    <n v="295.01"/>
    <d v="2025-10-29T00:00:00"/>
    <s v="E0250825"/>
    <s v="PD025825"/>
    <s v="Serviços de Publicidade Eletrônica"/>
    <n v="280.85000000000002"/>
    <m/>
    <x v="0"/>
    <m/>
    <m/>
    <m/>
    <s v="2 - FATURADO"/>
    <n v="0"/>
    <x v="0"/>
    <x v="1"/>
    <m/>
  </r>
  <r>
    <x v="870"/>
    <s v="45.301.264/0001-13"/>
    <s v="ND-RATEIO CONDOM PPT"/>
    <n v="21028"/>
    <d v="2025-09-30T00:00:00"/>
    <m/>
    <m/>
    <m/>
    <n v="2486.5"/>
    <d v="2025-10-31T00:00:00"/>
    <s v="CARGA INICIAL RATEIO CONDOM PPT"/>
    <m/>
    <s v="CARGA INICIAL RATEIO CONDOM PPT"/>
    <n v="2486.5"/>
    <m/>
    <x v="0"/>
    <m/>
    <m/>
    <m/>
    <s v="31 DIAS"/>
    <n v="0"/>
    <x v="0"/>
    <x v="8"/>
    <m/>
  </r>
  <r>
    <x v="871"/>
    <s v="45.301.652/0001-02"/>
    <s v="NF SERVICOS"/>
    <n v="193896"/>
    <d v="2025-09-11T00:00:00"/>
    <n v="2025530"/>
    <d v="2025-09-11T00:00:00"/>
    <d v="2025-08-01T00:00:00"/>
    <n v="1960"/>
    <d v="2025-10-11T00:00:00"/>
    <s v="E0220560"/>
    <s v="PD022560"/>
    <s v="PREFEITURA CADASTRO"/>
    <n v="1865.92"/>
    <d v="2025-08-01T00:00:00"/>
    <x v="0"/>
    <s v="077/2022"/>
    <s v="606/2022"/>
    <s v="PD-PRC-2022/02168 APPS/ITO"/>
    <s v="2 - FATURADO"/>
    <n v="0"/>
    <x v="0"/>
    <x v="0"/>
    <m/>
  </r>
  <r>
    <x v="872"/>
    <s v="45.302.130/0001-17"/>
    <s v="NF SERVICOS DO"/>
    <n v="302680"/>
    <d v="2024-12-18T00:00:00"/>
    <n v="309202"/>
    <d v="2024-12-18T00:00:00"/>
    <m/>
    <n v="414.85"/>
    <d v="2025-01-17T00:00:00"/>
    <s v="E0202053"/>
    <s v="PD202053"/>
    <s v="Serviços de Publicidade Eletrônica"/>
    <n v="394.94"/>
    <m/>
    <x v="0"/>
    <m/>
    <m/>
    <m/>
    <s v="2 - FATURADO"/>
    <n v="256"/>
    <x v="1"/>
    <x v="1"/>
    <m/>
  </r>
  <r>
    <x v="873"/>
    <s v="45.307.980/0001-08"/>
    <s v="NF SERVICOS DO"/>
    <n v="347608"/>
    <d v="2025-08-08T00:00:00"/>
    <n v="354396"/>
    <d v="2025-08-08T00:00:00"/>
    <m/>
    <n v="553.14"/>
    <d v="2025-09-07T00:00:00"/>
    <s v="E0240786"/>
    <s v="PD024786"/>
    <s v="Serviços de Publicidade Eletrônica"/>
    <n v="526.59"/>
    <m/>
    <x v="0"/>
    <m/>
    <m/>
    <m/>
    <s v="2 - FATURADO"/>
    <n v="23"/>
    <x v="2"/>
    <x v="1"/>
    <m/>
  </r>
  <r>
    <x v="873"/>
    <s v="45.307.980/0001-08"/>
    <s v="NF SERVICOS DO"/>
    <n v="347768"/>
    <d v="2025-08-08T00:00:00"/>
    <n v="354556"/>
    <d v="2025-08-08T00:00:00"/>
    <m/>
    <n v="322.67"/>
    <d v="2025-09-07T00:00:00"/>
    <s v="E0240786"/>
    <s v="PD024786"/>
    <s v="Serviços de Publicidade Eletrônica"/>
    <n v="307.18"/>
    <m/>
    <x v="0"/>
    <m/>
    <m/>
    <m/>
    <s v="2 - FATURADO"/>
    <n v="23"/>
    <x v="2"/>
    <x v="1"/>
    <m/>
  </r>
  <r>
    <x v="873"/>
    <s v="45.307.980/0001-08"/>
    <s v="NF SERVICOS DO"/>
    <n v="348943"/>
    <d v="2025-08-11T00:00:00"/>
    <n v="355733"/>
    <d v="2025-08-12T00:00:00"/>
    <m/>
    <n v="1014.09"/>
    <d v="2025-09-11T00:00:00"/>
    <s v="E0240786"/>
    <s v="PD024786"/>
    <s v="Serviços de Publicidade Eletrônica"/>
    <n v="965.41"/>
    <m/>
    <x v="0"/>
    <m/>
    <m/>
    <m/>
    <s v="2 - FATURADO"/>
    <n v="19"/>
    <x v="2"/>
    <x v="1"/>
    <m/>
  </r>
  <r>
    <x v="873"/>
    <s v="45.307.980/0001-08"/>
    <s v="NF SERVICOS DO"/>
    <n v="352065"/>
    <d v="2025-08-25T00:00:00"/>
    <n v="358872"/>
    <d v="2025-08-26T00:00:00"/>
    <m/>
    <n v="276.57"/>
    <d v="2025-09-25T00:00:00"/>
    <s v="E0240786"/>
    <s v="PD024786"/>
    <s v="Serviços de Publicidade Eletrônica"/>
    <n v="263.29000000000002"/>
    <m/>
    <x v="0"/>
    <m/>
    <m/>
    <m/>
    <s v="2 - FATURADO"/>
    <n v="5"/>
    <x v="2"/>
    <x v="1"/>
    <m/>
  </r>
  <r>
    <x v="873"/>
    <s v="45.307.980/0001-08"/>
    <s v="NF SERVICOS DO"/>
    <n v="353536"/>
    <d v="2025-09-08T00:00:00"/>
    <n v="360345"/>
    <d v="2025-09-08T00:00:00"/>
    <m/>
    <n v="691.42"/>
    <d v="2025-10-08T00:00:00"/>
    <s v="E0240786"/>
    <s v="PD024786"/>
    <s v="Serviços de Publicidade Eletrônica"/>
    <n v="658.23"/>
    <m/>
    <x v="0"/>
    <m/>
    <m/>
    <m/>
    <s v="2 - FATURADO"/>
    <n v="0"/>
    <x v="0"/>
    <x v="1"/>
    <m/>
  </r>
  <r>
    <x v="873"/>
    <s v="45.307.980/0001-08"/>
    <s v="NF SERVICOS DO"/>
    <n v="354647"/>
    <d v="2025-09-10T00:00:00"/>
    <n v="361457"/>
    <d v="2025-09-10T00:00:00"/>
    <m/>
    <n v="276.57"/>
    <d v="2025-10-10T00:00:00"/>
    <s v="E0240786"/>
    <s v="PD024786"/>
    <s v="Serviços de Publicidade Eletrônica"/>
    <n v="263.29000000000002"/>
    <m/>
    <x v="0"/>
    <m/>
    <m/>
    <m/>
    <s v="2 - FATURADO"/>
    <n v="0"/>
    <x v="0"/>
    <x v="1"/>
    <m/>
  </r>
  <r>
    <x v="873"/>
    <s v="45.307.980/0001-08"/>
    <s v="NF SERVICOS DO"/>
    <n v="355282"/>
    <d v="2025-09-10T00:00:00"/>
    <n v="362092"/>
    <d v="2025-09-10T00:00:00"/>
    <m/>
    <n v="276.57"/>
    <d v="2025-10-10T00:00:00"/>
    <s v="E0240786"/>
    <s v="PD024786"/>
    <s v="Serviços de Publicidade Eletrônica"/>
    <n v="263.29000000000002"/>
    <m/>
    <x v="0"/>
    <m/>
    <m/>
    <m/>
    <s v="2 - FATURADO"/>
    <n v="0"/>
    <x v="0"/>
    <x v="1"/>
    <m/>
  </r>
  <r>
    <x v="873"/>
    <s v="45.307.980/0001-08"/>
    <s v="NF SERVICOS DO"/>
    <n v="355982"/>
    <d v="2025-09-11T00:00:00"/>
    <n v="362795"/>
    <d v="2025-09-12T00:00:00"/>
    <m/>
    <n v="599.23"/>
    <d v="2025-10-12T00:00:00"/>
    <s v="E0240786"/>
    <s v="PD024786"/>
    <s v="Serviços de Publicidade Eletrônica"/>
    <n v="570.47"/>
    <m/>
    <x v="0"/>
    <m/>
    <m/>
    <m/>
    <s v="2 - FATURADO"/>
    <n v="0"/>
    <x v="0"/>
    <x v="1"/>
    <m/>
  </r>
  <r>
    <x v="873"/>
    <s v="45.307.980/0001-08"/>
    <s v="NF SERVICOS DO"/>
    <n v="356067"/>
    <d v="2025-09-12T00:00:00"/>
    <n v="362880"/>
    <d v="2025-09-15T00:00:00"/>
    <m/>
    <n v="691.42"/>
    <d v="2025-10-15T00:00:00"/>
    <s v="E0240786"/>
    <s v="PD024786"/>
    <s v="Serviços de Publicidade Eletrônica"/>
    <n v="658.23"/>
    <m/>
    <x v="0"/>
    <m/>
    <m/>
    <m/>
    <s v="2 - FATURADO"/>
    <n v="0"/>
    <x v="0"/>
    <x v="1"/>
    <m/>
  </r>
  <r>
    <x v="873"/>
    <s v="45.307.980/0001-08"/>
    <s v="NF SERVICOS DO"/>
    <n v="356719"/>
    <d v="2025-09-16T00:00:00"/>
    <n v="363533"/>
    <d v="2025-09-17T00:00:00"/>
    <m/>
    <n v="507.05"/>
    <d v="2025-10-17T00:00:00"/>
    <s v="E0240786"/>
    <s v="PD024786"/>
    <s v="Serviços de Publicidade Eletrônica"/>
    <n v="482.71"/>
    <m/>
    <x v="0"/>
    <m/>
    <m/>
    <m/>
    <s v="2 - FATURADO"/>
    <n v="0"/>
    <x v="0"/>
    <x v="1"/>
    <m/>
  </r>
  <r>
    <x v="873"/>
    <s v="45.307.980/0001-08"/>
    <s v="NF SERVICOS DO"/>
    <n v="356909"/>
    <d v="2025-09-17T00:00:00"/>
    <n v="363722"/>
    <d v="2025-09-18T00:00:00"/>
    <m/>
    <n v="276.57"/>
    <d v="2025-10-18T00:00:00"/>
    <s v="E0240786"/>
    <s v="PD024786"/>
    <s v="Serviços de Publicidade Eletrônica"/>
    <n v="263.29000000000002"/>
    <m/>
    <x v="0"/>
    <m/>
    <m/>
    <m/>
    <s v="2 - FATURADO"/>
    <n v="0"/>
    <x v="0"/>
    <x v="1"/>
    <m/>
  </r>
  <r>
    <x v="874"/>
    <s v="45.317.955/0001-05"/>
    <s v="NF SERVICOS DO"/>
    <n v="353997"/>
    <d v="2025-09-09T00:00:00"/>
    <n v="360807"/>
    <d v="2025-09-09T00:00:00"/>
    <m/>
    <n v="184.38"/>
    <d v="2025-10-09T00:00:00"/>
    <s v="E0250879"/>
    <s v="PD025879"/>
    <s v="Serviços de Publicidade Eletrônica"/>
    <n v="175.53"/>
    <m/>
    <x v="0"/>
    <m/>
    <m/>
    <m/>
    <s v="2 - FATURADO"/>
    <n v="0"/>
    <x v="0"/>
    <x v="1"/>
    <m/>
  </r>
  <r>
    <x v="874"/>
    <s v="45.317.955/0001-05"/>
    <s v="NF SERVICOS DO"/>
    <n v="354435"/>
    <d v="2025-09-10T00:00:00"/>
    <n v="361245"/>
    <d v="2025-09-10T00:00:00"/>
    <m/>
    <n v="553.14"/>
    <d v="2025-10-10T00:00:00"/>
    <s v="E0250879"/>
    <s v="PD025879"/>
    <s v="Serviços de Publicidade Eletrônica"/>
    <n v="526.59"/>
    <m/>
    <x v="0"/>
    <m/>
    <m/>
    <m/>
    <s v="2 - FATURADO"/>
    <n v="0"/>
    <x v="0"/>
    <x v="1"/>
    <m/>
  </r>
  <r>
    <x v="874"/>
    <s v="45.317.955/0001-05"/>
    <s v="NF SERVICOS DO"/>
    <n v="356328"/>
    <d v="2025-09-15T00:00:00"/>
    <n v="363141"/>
    <d v="2025-09-16T00:00:00"/>
    <m/>
    <n v="138.28"/>
    <d v="2025-10-16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874"/>
    <s v="45.317.955/0001-05"/>
    <s v="NF SERVICOS DO"/>
    <n v="356687"/>
    <d v="2025-09-16T00:00:00"/>
    <n v="363501"/>
    <d v="2025-09-17T00:00:00"/>
    <m/>
    <n v="322.67"/>
    <d v="2025-10-17T00:00:00"/>
    <s v="E0250879"/>
    <s v="PD025879"/>
    <s v="Serviços de Publicidade Eletrônica"/>
    <n v="307.18"/>
    <m/>
    <x v="0"/>
    <m/>
    <m/>
    <m/>
    <s v="2 - FATURADO"/>
    <n v="0"/>
    <x v="0"/>
    <x v="1"/>
    <m/>
  </r>
  <r>
    <x v="874"/>
    <s v="45.317.955/0001-05"/>
    <s v="NF SERVICOS DO"/>
    <n v="357130"/>
    <d v="2025-09-17T00:00:00"/>
    <n v="363943"/>
    <d v="2025-09-18T00:00:00"/>
    <m/>
    <n v="691.42"/>
    <d v="2025-10-18T00:00:00"/>
    <s v="E0250879"/>
    <s v="PD025879"/>
    <s v="Serviços de Publicidade Eletrônica"/>
    <n v="658.23"/>
    <m/>
    <x v="0"/>
    <m/>
    <m/>
    <m/>
    <s v="2 - FATURADO"/>
    <n v="0"/>
    <x v="0"/>
    <x v="1"/>
    <m/>
  </r>
  <r>
    <x v="874"/>
    <s v="45.317.955/0001-05"/>
    <s v="NF SERVICOS DO"/>
    <n v="357822"/>
    <d v="2025-09-19T00:00:00"/>
    <n v="364635"/>
    <d v="2025-09-22T00:00:00"/>
    <m/>
    <n v="1244.56"/>
    <d v="2025-10-22T00:00:00"/>
    <s v="E0250879"/>
    <s v="PD025879"/>
    <s v="Serviços de Publicidade Eletrônica"/>
    <n v="1184.82"/>
    <m/>
    <x v="0"/>
    <m/>
    <m/>
    <m/>
    <s v="2 - FATURADO"/>
    <n v="0"/>
    <x v="0"/>
    <x v="1"/>
    <m/>
  </r>
  <r>
    <x v="874"/>
    <s v="45.317.955/0001-05"/>
    <s v="NF SERVICOS DO"/>
    <n v="358239"/>
    <d v="2025-09-23T00:00:00"/>
    <n v="365054"/>
    <d v="2025-09-24T00:00:00"/>
    <m/>
    <n v="875.8"/>
    <d v="2025-10-24T00:00:00"/>
    <s v="E0250879"/>
    <s v="PD025879"/>
    <s v="Serviços de Publicidade Eletrônica"/>
    <n v="833.76"/>
    <m/>
    <x v="0"/>
    <m/>
    <m/>
    <m/>
    <s v="2 - FATURADO"/>
    <n v="0"/>
    <x v="0"/>
    <x v="1"/>
    <m/>
  </r>
  <r>
    <x v="874"/>
    <s v="45.317.955/0001-05"/>
    <s v="NF SERVICOS DO"/>
    <n v="358915"/>
    <d v="2025-09-26T00:00:00"/>
    <n v="365730"/>
    <d v="2025-09-29T00:00:00"/>
    <m/>
    <n v="138.28"/>
    <d v="2025-10-29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874"/>
    <s v="45.317.955/0001-05"/>
    <s v="NF SERVICOS DO"/>
    <n v="359436"/>
    <d v="2025-09-29T00:00:00"/>
    <n v="366251"/>
    <d v="2025-09-30T00:00:00"/>
    <m/>
    <n v="138.28"/>
    <d v="2025-10-30T00:00:00"/>
    <s v="E0250879"/>
    <s v="PD025879"/>
    <s v="Serviços de Publicidade Eletrônica"/>
    <n v="131.63999999999999"/>
    <m/>
    <x v="0"/>
    <m/>
    <m/>
    <m/>
    <s v="2 - FATURADO"/>
    <n v="0"/>
    <x v="0"/>
    <x v="1"/>
    <m/>
  </r>
  <r>
    <x v="875"/>
    <s v="45.318.185/0001-15"/>
    <s v="ND-JUROS RECEBIMENTO"/>
    <s v="295381-1-NDJ1"/>
    <d v="2024-12-05T00:00:00"/>
    <n v="301786"/>
    <m/>
    <m/>
    <n v="0.15"/>
    <d v="2025-01-04T00:00:00"/>
    <m/>
    <m/>
    <s v="Nota de Debito Juros"/>
    <n v="0.15"/>
    <m/>
    <x v="0"/>
    <m/>
    <m/>
    <m/>
    <s v="2 - FATURADO"/>
    <n v="269"/>
    <x v="1"/>
    <x v="2"/>
    <m/>
  </r>
  <r>
    <x v="875"/>
    <s v="45.318.185/0001-15"/>
    <s v="ND-JUROS RECEBIMENTO"/>
    <s v="306591-1-NDJ1"/>
    <d v="2025-03-11T00:00:00"/>
    <n v="313176"/>
    <m/>
    <m/>
    <n v="0.31"/>
    <d v="2025-04-10T00:00:00"/>
    <m/>
    <m/>
    <s v="Nota de Debito Juros"/>
    <n v="0.31"/>
    <m/>
    <x v="0"/>
    <m/>
    <m/>
    <m/>
    <s v="2 - FATURADO"/>
    <n v="173"/>
    <x v="4"/>
    <x v="2"/>
    <m/>
  </r>
  <r>
    <x v="875"/>
    <s v="45.318.185/0001-15"/>
    <s v="ND-JUROS RECEBIMENTO"/>
    <s v="306592-1-NDJ1"/>
    <d v="2025-03-11T00:00:00"/>
    <n v="313177"/>
    <m/>
    <m/>
    <n v="0.35"/>
    <d v="2025-04-10T00:00:00"/>
    <m/>
    <m/>
    <s v="Nota de Debito Juros"/>
    <n v="0.35"/>
    <m/>
    <x v="0"/>
    <m/>
    <m/>
    <m/>
    <s v="2 - FATURADO"/>
    <n v="173"/>
    <x v="4"/>
    <x v="2"/>
    <m/>
  </r>
  <r>
    <x v="875"/>
    <s v="45.318.185/0001-15"/>
    <s v="ND-JUROS RECEBIMENTO"/>
    <s v="306593-1-NDJ1"/>
    <d v="2025-03-11T00:00:00"/>
    <n v="313178"/>
    <m/>
    <m/>
    <n v="0.35"/>
    <d v="2025-04-10T00:00:00"/>
    <m/>
    <m/>
    <s v="Nota de Debito Juros"/>
    <n v="0.35"/>
    <m/>
    <x v="0"/>
    <m/>
    <m/>
    <m/>
    <s v="2 - FATURADO"/>
    <n v="173"/>
    <x v="4"/>
    <x v="2"/>
    <m/>
  </r>
  <r>
    <x v="875"/>
    <s v="45.318.185/0001-15"/>
    <s v="NF SERVICOS DO"/>
    <n v="353927"/>
    <d v="2025-09-08T00:00:00"/>
    <n v="360736"/>
    <d v="2025-09-08T00:00:00"/>
    <m/>
    <n v="322.67"/>
    <d v="2025-10-08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875"/>
    <s v="45.318.185/0001-15"/>
    <s v="NF SERVICOS DO"/>
    <n v="354284"/>
    <d v="2025-09-10T00:00:00"/>
    <n v="361094"/>
    <d v="2025-09-10T00:00:00"/>
    <m/>
    <n v="414.85"/>
    <d v="2025-10-10T00:00:00"/>
    <s v="E0211029"/>
    <s v="PD211029"/>
    <s v="Serviços de Publicidade Eletrônica"/>
    <n v="394.94"/>
    <m/>
    <x v="0"/>
    <m/>
    <m/>
    <m/>
    <s v="2 - FATURADO"/>
    <n v="0"/>
    <x v="0"/>
    <x v="1"/>
    <m/>
  </r>
  <r>
    <x v="875"/>
    <s v="45.318.185/0001-15"/>
    <s v="NF SERVICOS DO"/>
    <n v="354286"/>
    <d v="2025-09-10T00:00:00"/>
    <n v="361096"/>
    <d v="2025-09-10T00:00:00"/>
    <m/>
    <n v="322.67"/>
    <d v="2025-10-10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875"/>
    <s v="45.318.185/0001-15"/>
    <s v="NF SERVICOS DO"/>
    <n v="354529"/>
    <d v="2025-09-10T00:00:00"/>
    <n v="361339"/>
    <d v="2025-09-10T00:00:00"/>
    <m/>
    <n v="414.85"/>
    <d v="2025-10-10T00:00:00"/>
    <s v="E0211029"/>
    <s v="PD211029"/>
    <s v="Serviços de Publicidade Eletrônica"/>
    <n v="394.94"/>
    <m/>
    <x v="0"/>
    <m/>
    <m/>
    <m/>
    <s v="2 - FATURADO"/>
    <n v="0"/>
    <x v="0"/>
    <x v="1"/>
    <m/>
  </r>
  <r>
    <x v="875"/>
    <s v="45.318.185/0001-15"/>
    <s v="NF SERVICOS DO"/>
    <n v="354777"/>
    <d v="2025-09-10T00:00:00"/>
    <n v="361587"/>
    <d v="2025-09-10T00:00:00"/>
    <m/>
    <n v="368.76"/>
    <d v="2025-10-10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875"/>
    <s v="45.318.185/0001-15"/>
    <s v="NF SERVICOS DO"/>
    <n v="355040"/>
    <d v="2025-09-10T00:00:00"/>
    <n v="361850"/>
    <d v="2025-09-10T00:00:00"/>
    <m/>
    <n v="230.47"/>
    <d v="2025-10-10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875"/>
    <s v="45.318.185/0001-15"/>
    <s v="NF SERVICOS DO"/>
    <n v="355346"/>
    <d v="2025-09-10T00:00:00"/>
    <n v="362156"/>
    <d v="2025-09-10T00:00:00"/>
    <m/>
    <n v="322.67"/>
    <d v="2025-10-10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875"/>
    <s v="45.318.185/0001-15"/>
    <s v="NF SERVICOS DO"/>
    <n v="355474"/>
    <d v="2025-09-10T00:00:00"/>
    <n v="362284"/>
    <d v="2025-09-11T00:00:00"/>
    <m/>
    <n v="368.76"/>
    <d v="2025-10-11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875"/>
    <s v="45.318.185/0001-15"/>
    <s v="NF SERVICOS DO"/>
    <n v="355521"/>
    <d v="2025-09-10T00:00:00"/>
    <n v="362331"/>
    <d v="2025-09-11T00:00:00"/>
    <m/>
    <n v="368.76"/>
    <d v="2025-10-11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875"/>
    <s v="45.318.185/0001-15"/>
    <s v="NF SERVICOS DO"/>
    <n v="355542"/>
    <d v="2025-09-10T00:00:00"/>
    <n v="362352"/>
    <d v="2025-09-11T00:00:00"/>
    <m/>
    <n v="368.76"/>
    <d v="2025-10-11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875"/>
    <s v="45.318.185/0001-15"/>
    <s v="NF SERVICOS DO"/>
    <n v="355676"/>
    <d v="2025-09-10T00:00:00"/>
    <n v="362486"/>
    <d v="2025-09-11T00:00:00"/>
    <m/>
    <n v="322.67"/>
    <d v="2025-10-11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875"/>
    <s v="45.318.185/0001-15"/>
    <s v="NF SERVICOS"/>
    <n v="193861"/>
    <d v="2025-09-11T00:00:00"/>
    <n v="2025495"/>
    <d v="2025-09-11T00:00:00"/>
    <d v="2025-08-01T00:00:00"/>
    <n v="644.4"/>
    <d v="2025-10-11T00:00:00"/>
    <s v="E0250139"/>
    <s v="PD025120"/>
    <s v="PREFEITURA CADASTRO"/>
    <n v="613.47"/>
    <d v="2025-08-01T00:00:00"/>
    <x v="0"/>
    <s v="56/2025"/>
    <m/>
    <s v="359.00000922/2025-14 - APPS/ITO"/>
    <s v="2 - FATURADO"/>
    <n v="0"/>
    <x v="0"/>
    <x v="0"/>
    <m/>
  </r>
  <r>
    <x v="875"/>
    <s v="45.318.185/0001-15"/>
    <s v="NF SERVICOS DO"/>
    <n v="355875"/>
    <d v="2025-09-11T00:00:00"/>
    <n v="362688"/>
    <d v="2025-09-12T00:00:00"/>
    <m/>
    <n v="368.76"/>
    <d v="2025-10-12T00:00:00"/>
    <s v="E0211029"/>
    <s v="PD211029"/>
    <s v="Serviços de Publicidade Eletrônica"/>
    <n v="351.06"/>
    <m/>
    <x v="0"/>
    <m/>
    <m/>
    <m/>
    <s v="2 - FATURADO"/>
    <n v="0"/>
    <x v="0"/>
    <x v="1"/>
    <m/>
  </r>
  <r>
    <x v="875"/>
    <s v="45.318.185/0001-15"/>
    <s v="NF SERVICOS DO"/>
    <n v="356807"/>
    <d v="2025-09-16T00:00:00"/>
    <n v="363621"/>
    <d v="2025-09-17T00:00:00"/>
    <m/>
    <n v="322.67"/>
    <d v="2025-10-17T00:00:00"/>
    <s v="E0211029"/>
    <s v="PD211029"/>
    <s v="Serviços de Publicidade Eletrônica"/>
    <n v="307.18"/>
    <m/>
    <x v="0"/>
    <m/>
    <m/>
    <m/>
    <s v="2 - FATURADO"/>
    <n v="0"/>
    <x v="0"/>
    <x v="1"/>
    <m/>
  </r>
  <r>
    <x v="875"/>
    <s v="45.318.185/0001-15"/>
    <s v="NF SERVICOS DO"/>
    <n v="356984"/>
    <d v="2025-09-17T00:00:00"/>
    <n v="363797"/>
    <d v="2025-09-18T00:00:00"/>
    <m/>
    <n v="230.47"/>
    <d v="2025-10-18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875"/>
    <s v="45.318.185/0001-15"/>
    <s v="NF SERVICOS DO"/>
    <n v="358322"/>
    <d v="2025-09-25T00:00:00"/>
    <n v="365137"/>
    <d v="2025-09-25T00:00:00"/>
    <m/>
    <n v="230.47"/>
    <d v="2025-10-25T00:00:00"/>
    <s v="E0211029"/>
    <s v="PD211029"/>
    <s v="Serviços de Publicidade Eletrônica"/>
    <n v="219.41"/>
    <m/>
    <x v="0"/>
    <m/>
    <m/>
    <m/>
    <s v="2 - FATURADO"/>
    <n v="0"/>
    <x v="0"/>
    <x v="1"/>
    <m/>
  </r>
  <r>
    <x v="875"/>
    <s v="45.318.185/0001-15"/>
    <s v="NF SERVICOS DO"/>
    <n v="359546"/>
    <d v="2025-09-29T00:00:00"/>
    <n v="366361"/>
    <d v="2025-09-30T00:00:00"/>
    <m/>
    <n v="414.85"/>
    <d v="2025-10-30T00:00:00"/>
    <s v="E0211029"/>
    <s v="PD211029"/>
    <s v="Serviços de Publicidade Eletrônica"/>
    <n v="394.94"/>
    <m/>
    <x v="0"/>
    <m/>
    <m/>
    <m/>
    <s v="2 - FATURADO"/>
    <n v="0"/>
    <x v="0"/>
    <x v="1"/>
    <m/>
  </r>
  <r>
    <x v="875"/>
    <s v="45.318.185/0001-15"/>
    <s v="NF SERVICOS DO"/>
    <n v="359547"/>
    <d v="2025-09-29T00:00:00"/>
    <n v="366362"/>
    <d v="2025-09-30T00:00:00"/>
    <m/>
    <n v="460.95"/>
    <d v="2025-10-30T00:00:00"/>
    <s v="E0211029"/>
    <s v="PD211029"/>
    <s v="Serviços de Publicidade Eletrônica"/>
    <n v="438.82"/>
    <m/>
    <x v="0"/>
    <m/>
    <m/>
    <m/>
    <s v="2 - FATURADO"/>
    <n v="0"/>
    <x v="0"/>
    <x v="1"/>
    <m/>
  </r>
  <r>
    <x v="876"/>
    <s v="45.318.466/0001-78"/>
    <s v="ND-JUROS RECEBIMENTO"/>
    <s v="292848-1-NDJ1"/>
    <d v="2025-01-16T00:00:00"/>
    <n v="299240"/>
    <m/>
    <m/>
    <n v="8.0299999999999994"/>
    <d v="2025-02-15T00:00:00"/>
    <m/>
    <m/>
    <s v="Nota de Debito Juros"/>
    <n v="8.0299999999999994"/>
    <m/>
    <x v="0"/>
    <m/>
    <m/>
    <m/>
    <s v="2 - FATURADO"/>
    <n v="227"/>
    <x v="1"/>
    <x v="2"/>
    <m/>
  </r>
  <r>
    <x v="876"/>
    <s v="45.318.466/0001-78"/>
    <s v="ND-JUROS RECEBIMENTO"/>
    <s v="298850-1-NDJ1"/>
    <d v="2025-01-16T00:00:00"/>
    <n v="305297"/>
    <m/>
    <m/>
    <n v="2.46"/>
    <d v="2025-02-15T00:00:00"/>
    <m/>
    <m/>
    <s v="Nota de Debito Juros"/>
    <n v="2.46"/>
    <m/>
    <x v="0"/>
    <m/>
    <m/>
    <m/>
    <s v="2 - FATURADO"/>
    <n v="227"/>
    <x v="1"/>
    <x v="2"/>
    <m/>
  </r>
  <r>
    <x v="876"/>
    <s v="45.318.466/0001-78"/>
    <s v="NF SERVICOS"/>
    <n v="179650"/>
    <d v="2025-02-12T00:00:00"/>
    <n v="1921538"/>
    <d v="2025-02-12T00:00:00"/>
    <d v="2025-01-01T00:00:00"/>
    <n v="645.6"/>
    <d v="2025-03-14T00:00:00"/>
    <s v="E0220536"/>
    <s v="PD022536"/>
    <s v="PREFEITURA - CADASTRO"/>
    <n v="614.61"/>
    <d v="2025-01-01T00:00:00"/>
    <x v="0"/>
    <s v="18/2022"/>
    <s v="6005/2022"/>
    <s v="PD-PRC-2022/01963-359.00004581/2024-75-ITO/APPS"/>
    <s v="2 - FATURADO"/>
    <n v="200"/>
    <x v="1"/>
    <x v="0"/>
    <m/>
  </r>
  <r>
    <x v="876"/>
    <s v="45.318.466/0001-78"/>
    <s v="NF SERVICOS DO"/>
    <n v="358242"/>
    <d v="2025-09-23T00:00:00"/>
    <n v="365057"/>
    <d v="2025-09-24T00:00:00"/>
    <m/>
    <n v="368.76"/>
    <d v="2025-10-24T00:00:00"/>
    <s v="E0202048"/>
    <s v="PD202048"/>
    <s v="Serviços de Publicidade Eletrônica"/>
    <n v="351.06"/>
    <m/>
    <x v="0"/>
    <m/>
    <m/>
    <m/>
    <s v="2 - FATURADO"/>
    <n v="0"/>
    <x v="0"/>
    <x v="1"/>
    <m/>
  </r>
  <r>
    <x v="876"/>
    <s v="45.318.466/0001-78"/>
    <s v="NF SERVICOS DO"/>
    <n v="358546"/>
    <d v="2025-09-25T00:00:00"/>
    <n v="365361"/>
    <d v="2025-09-25T00:00:00"/>
    <m/>
    <n v="460.95"/>
    <d v="2025-10-25T00:00:00"/>
    <s v="E0202048"/>
    <s v="PD202048"/>
    <s v="Serviços de Publicidade Eletrônica"/>
    <n v="438.82"/>
    <m/>
    <x v="0"/>
    <m/>
    <m/>
    <m/>
    <s v="2 - FATURADO"/>
    <n v="0"/>
    <x v="0"/>
    <x v="1"/>
    <m/>
  </r>
  <r>
    <x v="876"/>
    <s v="45.318.466/0001-78"/>
    <s v="NF SERVICOS DO"/>
    <n v="358940"/>
    <d v="2025-09-26T00:00:00"/>
    <n v="365755"/>
    <d v="2025-09-29T00:00:00"/>
    <m/>
    <n v="507.05"/>
    <d v="2025-10-29T00:00:00"/>
    <s v="E0202048"/>
    <s v="PD202048"/>
    <s v="Serviços de Publicidade Eletrônica"/>
    <n v="482.71"/>
    <m/>
    <x v="0"/>
    <m/>
    <m/>
    <m/>
    <s v="2 - FATURADO"/>
    <n v="0"/>
    <x v="0"/>
    <x v="1"/>
    <m/>
  </r>
  <r>
    <x v="877"/>
    <s v="45.318.995/0001-71"/>
    <s v="ND-JUROS RECEBIMENTO"/>
    <s v="290513-1-NDJ1"/>
    <d v="2024-11-26T00:00:00"/>
    <n v="296863"/>
    <m/>
    <m/>
    <n v="2.69"/>
    <d v="2024-12-26T00:00:00"/>
    <m/>
    <m/>
    <s v="Nota de Debito Juros"/>
    <n v="2.69"/>
    <m/>
    <x v="0"/>
    <m/>
    <m/>
    <m/>
    <s v="2 - FATURADO"/>
    <n v="278"/>
    <x v="1"/>
    <x v="2"/>
    <m/>
  </r>
  <r>
    <x v="877"/>
    <s v="45.318.995/0001-71"/>
    <s v="ND-JUROS RECEBIMENTO"/>
    <s v="290887-1-NDJ1"/>
    <d v="2024-11-26T00:00:00"/>
    <n v="297237"/>
    <m/>
    <m/>
    <n v="6.06"/>
    <d v="2024-12-26T00:00:00"/>
    <m/>
    <m/>
    <s v="Nota de Debito Juros"/>
    <n v="6.06"/>
    <m/>
    <x v="0"/>
    <m/>
    <m/>
    <m/>
    <s v="2 - FATURADO"/>
    <n v="278"/>
    <x v="1"/>
    <x v="2"/>
    <m/>
  </r>
  <r>
    <x v="877"/>
    <s v="45.318.995/0001-71"/>
    <s v="ND-JUROS RECEBIMENTO"/>
    <s v="291909-1-NDJ1"/>
    <d v="2024-11-26T00:00:00"/>
    <n v="298290"/>
    <m/>
    <m/>
    <n v="0.75"/>
    <d v="2024-12-26T00:00:00"/>
    <m/>
    <m/>
    <s v="Nota de Debito Juros"/>
    <n v="0.75"/>
    <m/>
    <x v="0"/>
    <m/>
    <m/>
    <m/>
    <s v="2 - FATURADO"/>
    <n v="278"/>
    <x v="1"/>
    <x v="2"/>
    <m/>
  </r>
  <r>
    <x v="877"/>
    <s v="45.318.995/0001-71"/>
    <s v="ND-JUROS RECEBIMENTO"/>
    <s v="292132-1-NDJ1"/>
    <d v="2024-11-26T00:00:00"/>
    <n v="298515"/>
    <m/>
    <m/>
    <n v="8.19"/>
    <d v="2024-12-26T00:00:00"/>
    <m/>
    <m/>
    <s v="Nota de Debito Juros"/>
    <n v="8.19"/>
    <m/>
    <x v="0"/>
    <m/>
    <m/>
    <m/>
    <s v="2 - FATURADO"/>
    <n v="278"/>
    <x v="1"/>
    <x v="2"/>
    <m/>
  </r>
  <r>
    <x v="877"/>
    <s v="45.318.995/0001-71"/>
    <s v="ND-JUROS RECEBIMENTO"/>
    <s v="292504-1-NDJ1"/>
    <d v="2024-11-26T00:00:00"/>
    <n v="298894"/>
    <m/>
    <m/>
    <n v="3.86"/>
    <d v="2024-12-26T00:00:00"/>
    <m/>
    <m/>
    <s v="Nota de Debito Juros"/>
    <n v="3.86"/>
    <m/>
    <x v="0"/>
    <m/>
    <m/>
    <m/>
    <s v="2 - FATURADO"/>
    <n v="278"/>
    <x v="1"/>
    <x v="2"/>
    <m/>
  </r>
  <r>
    <x v="877"/>
    <s v="45.318.995/0001-71"/>
    <s v="ND-JUROS RECEBIMENTO"/>
    <s v="293111-1-NDJ1"/>
    <d v="2024-11-26T00:00:00"/>
    <n v="299502"/>
    <m/>
    <m/>
    <n v="0.88"/>
    <d v="2024-12-26T00:00:00"/>
    <m/>
    <m/>
    <s v="Nota de Debito Juros"/>
    <n v="0.88"/>
    <m/>
    <x v="0"/>
    <m/>
    <m/>
    <m/>
    <s v="2 - FATURADO"/>
    <n v="278"/>
    <x v="1"/>
    <x v="2"/>
    <m/>
  </r>
  <r>
    <x v="877"/>
    <s v="45.318.995/0001-71"/>
    <s v="ND-JUROS RECEBIMENTO"/>
    <s v="293471-1-NDJ1"/>
    <d v="2024-11-26T00:00:00"/>
    <n v="299872"/>
    <m/>
    <m/>
    <n v="0.44"/>
    <d v="2024-12-26T00:00:00"/>
    <m/>
    <m/>
    <s v="Nota de Debito Juros"/>
    <n v="0.44"/>
    <m/>
    <x v="0"/>
    <m/>
    <m/>
    <m/>
    <s v="2 - FATURADO"/>
    <n v="278"/>
    <x v="1"/>
    <x v="2"/>
    <m/>
  </r>
  <r>
    <x v="877"/>
    <s v="45.318.995/0001-71"/>
    <s v="NF SERVICOS DO"/>
    <n v="353416"/>
    <d v="2025-09-08T00:00:00"/>
    <n v="360225"/>
    <d v="2025-09-08T00:00:00"/>
    <m/>
    <n v="276.57"/>
    <d v="2025-10-08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877"/>
    <s v="45.318.995/0001-71"/>
    <s v="NF SERVICOS DO"/>
    <n v="357564"/>
    <d v="2025-09-19T00:00:00"/>
    <n v="364377"/>
    <d v="2025-09-22T00:00:00"/>
    <m/>
    <n v="276.57"/>
    <d v="2025-10-22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877"/>
    <s v="45.318.995/0001-71"/>
    <s v="NF SERVICOS DO"/>
    <n v="357768"/>
    <d v="2025-09-19T00:00:00"/>
    <n v="364581"/>
    <d v="2025-09-22T00:00:00"/>
    <m/>
    <n v="276.57"/>
    <d v="2025-10-22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877"/>
    <s v="45.318.995/0001-71"/>
    <s v="NF SERVICOS DO"/>
    <n v="357864"/>
    <d v="2025-09-22T00:00:00"/>
    <n v="364679"/>
    <d v="2025-09-23T00:00:00"/>
    <m/>
    <n v="553.14"/>
    <d v="2025-10-23T00:00:00"/>
    <s v="E0220744"/>
    <s v="PD022744"/>
    <s v="Serviços de Publicidade Eletrônica"/>
    <n v="526.59"/>
    <m/>
    <x v="0"/>
    <m/>
    <m/>
    <m/>
    <s v="2 - FATURADO"/>
    <n v="0"/>
    <x v="0"/>
    <x v="1"/>
    <m/>
  </r>
  <r>
    <x v="877"/>
    <s v="45.318.995/0001-71"/>
    <s v="NF SERVICOS DO"/>
    <n v="357958"/>
    <d v="2025-09-22T00:00:00"/>
    <n v="364773"/>
    <d v="2025-09-23T00:00:00"/>
    <m/>
    <n v="276.57"/>
    <d v="2025-10-23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877"/>
    <s v="45.318.995/0001-71"/>
    <s v="NF SERVICOS DO"/>
    <n v="358418"/>
    <d v="2025-09-25T00:00:00"/>
    <n v="365233"/>
    <d v="2025-09-25T00:00:00"/>
    <m/>
    <n v="645.33000000000004"/>
    <d v="2025-10-25T00:00:00"/>
    <s v="E0220744"/>
    <s v="PD022744"/>
    <s v="Serviços de Publicidade Eletrônica"/>
    <n v="614.35"/>
    <m/>
    <x v="0"/>
    <m/>
    <m/>
    <m/>
    <s v="2 - FATURADO"/>
    <n v="0"/>
    <x v="0"/>
    <x v="1"/>
    <m/>
  </r>
  <r>
    <x v="877"/>
    <s v="45.318.995/0001-71"/>
    <s v="NF SERVICOS DO"/>
    <n v="359366"/>
    <d v="2025-09-29T00:00:00"/>
    <n v="366181"/>
    <d v="2025-09-30T00:00:00"/>
    <m/>
    <n v="276.57"/>
    <d v="2025-10-30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877"/>
    <s v="45.318.995/0001-71"/>
    <s v="NF SERVICOS DO"/>
    <n v="359367"/>
    <d v="2025-09-29T00:00:00"/>
    <n v="366182"/>
    <d v="2025-09-30T00:00:00"/>
    <m/>
    <n v="276.57"/>
    <d v="2025-10-30T00:00:00"/>
    <s v="E0220744"/>
    <s v="PD022744"/>
    <s v="Serviços de Publicidade Eletrônica"/>
    <n v="263.29000000000002"/>
    <m/>
    <x v="0"/>
    <m/>
    <m/>
    <m/>
    <s v="2 - FATURADO"/>
    <n v="0"/>
    <x v="0"/>
    <x v="1"/>
    <m/>
  </r>
  <r>
    <x v="878"/>
    <s v="45.321.460/0001-50"/>
    <s v="ND-POUPATEMPO 4.0"/>
    <n v="6827"/>
    <d v="2025-09-03T00:00:00"/>
    <s v="PPT00562"/>
    <s v="PPT00562"/>
    <d v="2025-09-01T00:00:00"/>
    <n v="23548.53"/>
    <d v="2025-10-03T00:00:00"/>
    <s v="PPT00562"/>
    <s v="PP00562"/>
    <s v="IMPLANTACAO E OPERACAO DO POUPATEMPO IBITINGA"/>
    <n v="23548.53"/>
    <d v="2025-09-01T00:00:00"/>
    <x v="0"/>
    <m/>
    <s v="PD-PRC-2021/01090"/>
    <m/>
    <s v="2 - FATURADO"/>
    <n v="0"/>
    <x v="0"/>
    <x v="12"/>
    <m/>
  </r>
  <r>
    <x v="878"/>
    <s v="45.321.460/0001-50"/>
    <s v="NF SERVICOS"/>
    <n v="193899"/>
    <d v="2025-09-11T00:00:00"/>
    <n v="2025533"/>
    <d v="2025-09-11T00:00:00"/>
    <d v="2025-08-01T00:00:00"/>
    <n v="5132.1099999999997"/>
    <d v="2025-10-11T00:00:00"/>
    <s v="E0230690"/>
    <s v="PD023690"/>
    <s v="PREFEITURA CADASTRO"/>
    <n v="4885.7700000000004"/>
    <d v="2025-08-01T00:00:00"/>
    <x v="0"/>
    <s v="143/2023 D.L.073/2023"/>
    <s v="P.C 4.636/2023- P.A 4.818/2024"/>
    <s v="SEI: 359.00007533/2023-58 APPS/ITO"/>
    <s v="2 - FATURADO"/>
    <n v="0"/>
    <x v="0"/>
    <x v="0"/>
    <m/>
  </r>
  <r>
    <x v="878"/>
    <s v="45.321.460/0001-50"/>
    <s v="NF SERVICOS DO"/>
    <n v="356013"/>
    <d v="2025-09-12T00:00:00"/>
    <n v="362826"/>
    <d v="2025-09-15T00:00:00"/>
    <m/>
    <n v="193.6"/>
    <d v="2025-10-15T00:00:00"/>
    <s v="E0240765"/>
    <s v="PD024765"/>
    <s v="Serviços de Publicidade Eletrônica"/>
    <n v="184.31"/>
    <m/>
    <x v="0"/>
    <m/>
    <m/>
    <m/>
    <s v="2 - FATURADO"/>
    <n v="0"/>
    <x v="0"/>
    <x v="1"/>
    <m/>
  </r>
  <r>
    <x v="878"/>
    <s v="45.321.460/0001-50"/>
    <s v="NF SERVICOS DO"/>
    <n v="358130"/>
    <d v="2025-09-23T00:00:00"/>
    <n v="364945"/>
    <d v="2025-09-24T00:00:00"/>
    <m/>
    <n v="322.66000000000003"/>
    <d v="2025-10-24T00:00:00"/>
    <s v="E0240765"/>
    <s v="PD024765"/>
    <s v="Serviços de Publicidade Eletrônica"/>
    <n v="307.17"/>
    <m/>
    <x v="0"/>
    <m/>
    <m/>
    <m/>
    <s v="2 - FATURADO"/>
    <n v="0"/>
    <x v="0"/>
    <x v="1"/>
    <m/>
  </r>
  <r>
    <x v="878"/>
    <s v="45.321.460/0001-50"/>
    <s v="NF SERVICOS DO"/>
    <n v="359190"/>
    <d v="2025-09-26T00:00:00"/>
    <n v="366005"/>
    <d v="2025-09-29T00:00:00"/>
    <m/>
    <n v="322.66000000000003"/>
    <d v="2025-10-29T00:00:00"/>
    <s v="E0240765"/>
    <s v="PD024765"/>
    <s v="Serviços de Publicidade Eletrônica"/>
    <n v="307.17"/>
    <m/>
    <x v="0"/>
    <m/>
    <m/>
    <m/>
    <s v="2 - FATURADO"/>
    <n v="0"/>
    <x v="0"/>
    <x v="1"/>
    <m/>
  </r>
  <r>
    <x v="879"/>
    <s v="45.323.474/0001-02"/>
    <s v="NF SERVICOS DO"/>
    <n v="330132"/>
    <d v="2025-05-16T00:00:00"/>
    <n v="336840"/>
    <d v="2025-05-19T00:00:00"/>
    <m/>
    <n v="368.76"/>
    <d v="2025-06-18T00:00:00"/>
    <s v="E0220739"/>
    <s v="PD022739"/>
    <s v="Serviços de Publicidade Eletrônica"/>
    <n v="351.06"/>
    <m/>
    <x v="0"/>
    <m/>
    <m/>
    <m/>
    <s v="2 - FATURADO"/>
    <n v="104"/>
    <x v="6"/>
    <x v="1"/>
    <m/>
  </r>
  <r>
    <x v="879"/>
    <s v="45.323.474/0001-02"/>
    <s v="NF SERVICOS DO"/>
    <n v="338159"/>
    <d v="2025-06-24T00:00:00"/>
    <n v="344904"/>
    <d v="2025-06-25T00:00:00"/>
    <m/>
    <n v="368.76"/>
    <d v="2025-07-25T00:00:00"/>
    <s v="E0220739"/>
    <s v="PD022739"/>
    <s v="Serviços de Publicidade Eletrônica"/>
    <n v="351.06"/>
    <m/>
    <x v="0"/>
    <m/>
    <m/>
    <m/>
    <s v="2 - FATURADO"/>
    <n v="67"/>
    <x v="8"/>
    <x v="1"/>
    <m/>
  </r>
  <r>
    <x v="879"/>
    <s v="45.323.474/0001-02"/>
    <s v="NF SERVICOS DO"/>
    <n v="345389"/>
    <d v="2025-07-24T00:00:00"/>
    <n v="352165"/>
    <d v="2025-07-25T00:00:00"/>
    <m/>
    <n v="322.67"/>
    <d v="2025-08-24T00:00:00"/>
    <s v="E0220739"/>
    <s v="PD022739"/>
    <s v="Serviços de Publicidade Eletrônica"/>
    <n v="307.18"/>
    <m/>
    <x v="0"/>
    <m/>
    <m/>
    <m/>
    <s v="2 - FATURADO"/>
    <n v="37"/>
    <x v="5"/>
    <x v="1"/>
    <m/>
  </r>
  <r>
    <x v="879"/>
    <s v="45.323.474/0001-02"/>
    <s v="NF SERVICOS DO"/>
    <n v="346775"/>
    <d v="2025-07-31T00:00:00"/>
    <n v="353560"/>
    <d v="2025-08-01T00:00:00"/>
    <m/>
    <n v="414.85"/>
    <d v="2025-08-31T00:00:00"/>
    <s v="E0220739"/>
    <s v="PD022739"/>
    <s v="Serviços de Publicidade Eletrônica"/>
    <n v="394.94"/>
    <m/>
    <x v="0"/>
    <m/>
    <m/>
    <m/>
    <s v="2 - FATURADO"/>
    <n v="30"/>
    <x v="2"/>
    <x v="1"/>
    <m/>
  </r>
  <r>
    <x v="880"/>
    <s v="45.323.698/0001-14"/>
    <s v="NF SERVICOS DO"/>
    <n v="358155"/>
    <d v="2025-09-23T00:00:00"/>
    <n v="364970"/>
    <d v="2025-09-24T00:00:00"/>
    <m/>
    <n v="276.57"/>
    <d v="2025-10-24T00:00:00"/>
    <s v="E0220740"/>
    <s v="PD022740"/>
    <s v="Serviços de Publicidade Eletrônica"/>
    <n v="263.29000000000002"/>
    <m/>
    <x v="0"/>
    <m/>
    <m/>
    <m/>
    <s v="2 - FATURADO"/>
    <n v="0"/>
    <x v="0"/>
    <x v="1"/>
    <m/>
  </r>
  <r>
    <x v="881"/>
    <s v="45.324.290/0001-67"/>
    <s v="ND-JUROS RECEBIMENTO"/>
    <s v="290613-1-NDJ1"/>
    <d v="2024-11-05T00:00:00"/>
    <n v="296963"/>
    <m/>
    <m/>
    <n v="0.25"/>
    <d v="2024-12-05T00:00:00"/>
    <m/>
    <m/>
    <s v="Nota de Debito Juros"/>
    <n v="0.25"/>
    <m/>
    <x v="0"/>
    <m/>
    <m/>
    <m/>
    <s v="2 - FATURADO"/>
    <n v="299"/>
    <x v="1"/>
    <x v="2"/>
    <m/>
  </r>
  <r>
    <x v="881"/>
    <s v="45.324.290/0001-67"/>
    <s v="ND-JUROS RECEBIMENTO"/>
    <s v="170102-1-NDJ1"/>
    <d v="2024-11-22T00:00:00"/>
    <n v="1859847"/>
    <m/>
    <m/>
    <n v="2.75"/>
    <d v="2024-12-22T00:00:00"/>
    <m/>
    <m/>
    <s v="Nota de Debito Juros"/>
    <n v="2.75"/>
    <m/>
    <x v="0"/>
    <m/>
    <m/>
    <m/>
    <s v="2 - FATURADO"/>
    <n v="282"/>
    <x v="1"/>
    <x v="2"/>
    <m/>
  </r>
  <r>
    <x v="881"/>
    <s v="45.324.290/0001-67"/>
    <s v="ND-JUROS RECEBIMENTO"/>
    <s v="292499-1-NDJ1"/>
    <d v="2024-11-22T00:00:00"/>
    <n v="298889"/>
    <m/>
    <m/>
    <n v="1.69"/>
    <d v="2024-12-22T00:00:00"/>
    <m/>
    <m/>
    <s v="Nota de Debito Juros"/>
    <n v="1.69"/>
    <m/>
    <x v="0"/>
    <m/>
    <m/>
    <m/>
    <s v="2 - FATURADO"/>
    <n v="282"/>
    <x v="1"/>
    <x v="2"/>
    <m/>
  </r>
  <r>
    <x v="881"/>
    <s v="45.324.290/0001-67"/>
    <s v="ND-POUPATEMPO 4.0"/>
    <n v="6981"/>
    <d v="2025-09-03T00:00:00"/>
    <s v="PPT00692"/>
    <s v="PPT00692"/>
    <d v="2025-09-01T00:00:00"/>
    <n v="19235.810000000001"/>
    <d v="2025-10-03T00:00:00"/>
    <s v="PPT00692"/>
    <s v="PP00692"/>
    <s v="IMPLANTACAO E OPERACAO DO POUPATEMPO IGARAPAVA"/>
    <n v="19235.810000000001"/>
    <d v="2025-09-01T00:00:00"/>
    <x v="0"/>
    <m/>
    <s v="PD-PRC-2022/02083"/>
    <m/>
    <s v="2 - FATURADO"/>
    <n v="0"/>
    <x v="0"/>
    <x v="12"/>
    <m/>
  </r>
  <r>
    <x v="881"/>
    <s v="45.324.290/0001-67"/>
    <s v="NF SERVICOS DO"/>
    <n v="354398"/>
    <d v="2025-09-10T00:00:00"/>
    <n v="361208"/>
    <d v="2025-09-10T00:00:00"/>
    <m/>
    <n v="497.83"/>
    <d v="2025-10-10T00:00:00"/>
    <s v="E0230890"/>
    <s v="PD023890"/>
    <s v="Serviços de Publicidade Eletrônica"/>
    <n v="473.93"/>
    <m/>
    <x v="0"/>
    <m/>
    <m/>
    <m/>
    <s v="2 - FATURADO"/>
    <n v="0"/>
    <x v="0"/>
    <x v="1"/>
    <m/>
  </r>
  <r>
    <x v="881"/>
    <s v="45.324.290/0001-67"/>
    <s v="NF SERVICOS"/>
    <n v="193944"/>
    <d v="2025-09-11T00:00:00"/>
    <n v="2025578"/>
    <d v="2025-09-11T00:00:00"/>
    <d v="2025-08-01T00:00:00"/>
    <n v="1280.22"/>
    <d v="2025-10-11T00:00:00"/>
    <s v="E0230664"/>
    <s v="PD023664"/>
    <s v="PREFEITURAS - CADASTRO"/>
    <n v="1218.77"/>
    <d v="2025-08-01T00:00:00"/>
    <x v="0"/>
    <s v="287/2023"/>
    <s v="013/2023"/>
    <s v="359.00000349/2024-68-ITO"/>
    <s v="2 - FATURADO"/>
    <n v="0"/>
    <x v="0"/>
    <x v="0"/>
    <m/>
  </r>
  <r>
    <x v="881"/>
    <s v="45.324.290/0001-67"/>
    <s v="NF SERVICOS DO"/>
    <n v="357781"/>
    <d v="2025-09-19T00:00:00"/>
    <n v="364594"/>
    <d v="2025-09-22T00:00:00"/>
    <m/>
    <n v="442.51"/>
    <d v="2025-10-22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81"/>
    <s v="45.324.290/0001-67"/>
    <s v="NF SERVICOS DO"/>
    <n v="358290"/>
    <d v="2025-09-23T00:00:00"/>
    <n v="365105"/>
    <d v="2025-09-24T00:00:00"/>
    <m/>
    <n v="608.45000000000005"/>
    <d v="2025-10-24T00:00:00"/>
    <s v="E0230890"/>
    <s v="PD023890"/>
    <s v="Serviços de Publicidade Eletrônica"/>
    <n v="579.24"/>
    <m/>
    <x v="0"/>
    <m/>
    <m/>
    <m/>
    <s v="2 - FATURADO"/>
    <n v="0"/>
    <x v="0"/>
    <x v="1"/>
    <m/>
  </r>
  <r>
    <x v="881"/>
    <s v="45.324.290/0001-67"/>
    <s v="NF SERVICOS DO"/>
    <n v="358828"/>
    <d v="2025-09-25T00:00:00"/>
    <n v="365643"/>
    <d v="2025-09-26T00:00:00"/>
    <m/>
    <n v="442.51"/>
    <d v="2025-10-26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81"/>
    <s v="45.324.290/0001-67"/>
    <s v="NF SERVICOS DO"/>
    <n v="358842"/>
    <d v="2025-09-25T00:00:00"/>
    <n v="365657"/>
    <d v="2025-09-26T00:00:00"/>
    <m/>
    <n v="442.51"/>
    <d v="2025-10-26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81"/>
    <s v="45.324.290/0001-67"/>
    <s v="NF SERVICOS DO"/>
    <n v="359182"/>
    <d v="2025-09-26T00:00:00"/>
    <n v="365997"/>
    <d v="2025-09-29T00:00:00"/>
    <m/>
    <n v="442.51"/>
    <d v="2025-10-29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81"/>
    <s v="45.324.290/0001-67"/>
    <s v="NF SERVICOS DO"/>
    <n v="359183"/>
    <d v="2025-09-26T00:00:00"/>
    <n v="365998"/>
    <d v="2025-09-29T00:00:00"/>
    <m/>
    <n v="442.51"/>
    <d v="2025-10-29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81"/>
    <s v="45.324.290/0001-67"/>
    <s v="NF SERVICOS DO"/>
    <n v="359184"/>
    <d v="2025-09-26T00:00:00"/>
    <n v="365999"/>
    <d v="2025-09-29T00:00:00"/>
    <m/>
    <n v="442.51"/>
    <d v="2025-10-29T00:00:00"/>
    <s v="E0230890"/>
    <s v="PD023890"/>
    <s v="Serviços de Publicidade Eletrônica"/>
    <n v="421.27"/>
    <m/>
    <x v="0"/>
    <m/>
    <m/>
    <m/>
    <s v="2 - FATURADO"/>
    <n v="0"/>
    <x v="0"/>
    <x v="1"/>
    <m/>
  </r>
  <r>
    <x v="882"/>
    <s v="45.331.188/0001-99"/>
    <s v="NF SERVICOS"/>
    <n v="191480"/>
    <d v="2025-08-11T00:00:00"/>
    <n v="2010355"/>
    <d v="2025-08-11T00:00:00"/>
    <d v="2025-07-01T00:00:00"/>
    <n v="644.4"/>
    <d v="2025-09-10T00:00:00"/>
    <s v="E0240616"/>
    <s v="PD024616"/>
    <s v="PREFEITURAS - CADASTRO"/>
    <n v="613.47"/>
    <d v="2025-07-01T00:00:00"/>
    <x v="0"/>
    <s v="23/24"/>
    <s v="2024/02/000962"/>
    <s v="359.00005352/2024-78 APPS/ITO"/>
    <s v="2 - FATURADO"/>
    <n v="20"/>
    <x v="2"/>
    <x v="0"/>
    <m/>
  </r>
  <r>
    <x v="882"/>
    <s v="45.331.188/0001-99"/>
    <s v="NF SERVICOS DO"/>
    <n v="355651"/>
    <d v="2025-09-10T00:00:00"/>
    <n v="362461"/>
    <d v="2025-09-11T00:00:00"/>
    <m/>
    <n v="276.57"/>
    <d v="2025-10-11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882"/>
    <s v="45.331.188/0001-99"/>
    <s v="NF SERVICOS"/>
    <n v="193834"/>
    <d v="2025-09-11T00:00:00"/>
    <n v="2025468"/>
    <d v="2025-09-11T00:00:00"/>
    <d v="2025-08-01T00:00:00"/>
    <n v="644.4"/>
    <d v="2025-10-11T00:00:00"/>
    <s v="E0240616"/>
    <s v="PD024616"/>
    <s v="PREFEITURAS - CADASTRO"/>
    <n v="613.47"/>
    <d v="2025-08-01T00:00:00"/>
    <x v="0"/>
    <s v="23/24"/>
    <s v="2024/02/000962"/>
    <s v="359.00005352/2024-78 APPS/ITO"/>
    <s v="2 - FATURADO"/>
    <n v="0"/>
    <x v="0"/>
    <x v="0"/>
    <m/>
  </r>
  <r>
    <x v="882"/>
    <s v="45.331.188/0001-99"/>
    <s v="NF SERVICOS DO"/>
    <n v="356792"/>
    <d v="2025-09-16T00:00:00"/>
    <n v="363606"/>
    <d v="2025-09-17T00:00:00"/>
    <m/>
    <n v="276.57"/>
    <d v="2025-10-17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882"/>
    <s v="45.331.188/0001-99"/>
    <s v="NF SERVICOS DO"/>
    <n v="358009"/>
    <d v="2025-09-22T00:00:00"/>
    <n v="364824"/>
    <d v="2025-09-23T00:00:00"/>
    <m/>
    <n v="442.51"/>
    <d v="2025-10-23T00:00:00"/>
    <s v="E0230829"/>
    <s v="PD023829"/>
    <s v="Serviços de Publicidade Eletrônica"/>
    <n v="421.27"/>
    <m/>
    <x v="0"/>
    <m/>
    <m/>
    <m/>
    <s v="2 - FATURADO"/>
    <n v="0"/>
    <x v="0"/>
    <x v="1"/>
    <m/>
  </r>
  <r>
    <x v="882"/>
    <s v="45.331.188/0001-99"/>
    <s v="NF SERVICOS DO"/>
    <n v="359175"/>
    <d v="2025-09-26T00:00:00"/>
    <n v="365990"/>
    <d v="2025-09-29T00:00:00"/>
    <m/>
    <n v="276.57"/>
    <d v="2025-10-29T00:00:00"/>
    <s v="E0230829"/>
    <s v="PD023829"/>
    <s v="Serviços de Publicidade Eletrônica"/>
    <n v="263.29000000000002"/>
    <m/>
    <x v="0"/>
    <m/>
    <m/>
    <m/>
    <s v="2 - FATURADO"/>
    <n v="0"/>
    <x v="0"/>
    <x v="1"/>
    <m/>
  </r>
  <r>
    <x v="883"/>
    <s v="45.331.196/0001-35"/>
    <s v="ND-JUROS RECEBIMENTO"/>
    <s v="291022-1-NDJ1"/>
    <d v="2024-11-08T00:00:00"/>
    <n v="297372"/>
    <m/>
    <m/>
    <n v="0.47"/>
    <d v="2024-12-08T00:00:00"/>
    <m/>
    <m/>
    <s v="Nota de Debito Juros"/>
    <n v="0.47"/>
    <m/>
    <x v="0"/>
    <m/>
    <m/>
    <m/>
    <s v="2 - FATURADO"/>
    <n v="296"/>
    <x v="1"/>
    <x v="2"/>
    <m/>
  </r>
  <r>
    <x v="883"/>
    <s v="45.331.196/0001-35"/>
    <s v="ND-JUROS RECEBIMENTO"/>
    <s v="296514-1-NDJ1"/>
    <d v="2024-12-11T00:00:00"/>
    <n v="302924"/>
    <m/>
    <m/>
    <n v="1.05"/>
    <d v="2025-01-10T00:00:00"/>
    <m/>
    <m/>
    <s v="Nota de Debito Juros"/>
    <n v="1.05"/>
    <m/>
    <x v="0"/>
    <m/>
    <m/>
    <m/>
    <s v="2 - FATURADO"/>
    <n v="263"/>
    <x v="1"/>
    <x v="2"/>
    <m/>
  </r>
  <r>
    <x v="883"/>
    <s v="45.331.196/0001-35"/>
    <s v="ND-POUPATEMPO 4.0"/>
    <n v="6985"/>
    <d v="2025-09-03T00:00:00"/>
    <s v="PPT00675"/>
    <s v="PPT00675"/>
    <d v="2025-09-01T00:00:00"/>
    <n v="18647.79"/>
    <d v="2025-10-03T00:00:00"/>
    <s v="PPT00675"/>
    <s v="PP00675"/>
    <s v="IMPLANTACAO E OPERACAO DO POUPATEMPO SANTO ANTONIO DE POSSE"/>
    <n v="18647.79"/>
    <d v="2025-09-01T00:00:00"/>
    <x v="0"/>
    <m/>
    <s v="PD-PRC-2022/01919"/>
    <m/>
    <s v="2 - FATURADO"/>
    <n v="0"/>
    <x v="0"/>
    <x v="12"/>
    <m/>
  </r>
  <r>
    <x v="883"/>
    <s v="45.331.196/0001-35"/>
    <s v="NF SERVICOS DO"/>
    <n v="353308"/>
    <d v="2025-09-08T00:00:00"/>
    <n v="360117"/>
    <d v="2025-09-08T00:00:00"/>
    <m/>
    <n v="368.76"/>
    <d v="2025-10-08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83"/>
    <s v="45.331.196/0001-35"/>
    <s v="NF SERVICOS DO"/>
    <n v="353330"/>
    <d v="2025-09-08T00:00:00"/>
    <n v="360139"/>
    <d v="2025-09-08T00:00:00"/>
    <m/>
    <n v="460.95"/>
    <d v="2025-10-08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3342"/>
    <d v="2025-09-08T00:00:00"/>
    <n v="360151"/>
    <d v="2025-09-08T00:00:00"/>
    <m/>
    <n v="507.05"/>
    <d v="2025-10-08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883"/>
    <s v="45.331.196/0001-35"/>
    <s v="NF SERVICOS DO"/>
    <n v="353343"/>
    <d v="2025-09-08T00:00:00"/>
    <n v="360152"/>
    <d v="2025-09-08T00:00:00"/>
    <m/>
    <n v="460.95"/>
    <d v="2025-10-08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3350"/>
    <d v="2025-09-08T00:00:00"/>
    <n v="360159"/>
    <d v="2025-09-08T00:00:00"/>
    <m/>
    <n v="322.67"/>
    <d v="2025-10-08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883"/>
    <s v="45.331.196/0001-35"/>
    <s v="NF SERVICOS DO"/>
    <n v="353352"/>
    <d v="2025-09-08T00:00:00"/>
    <n v="360161"/>
    <d v="2025-09-08T00:00:00"/>
    <m/>
    <n v="276.57"/>
    <d v="2025-10-08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883"/>
    <s v="45.331.196/0001-35"/>
    <s v="NF SERVICOS DO"/>
    <n v="353386"/>
    <d v="2025-09-08T00:00:00"/>
    <n v="360195"/>
    <d v="2025-09-08T00:00:00"/>
    <m/>
    <n v="322.67"/>
    <d v="2025-10-08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883"/>
    <s v="45.331.196/0001-35"/>
    <s v="NF SERVICOS DO"/>
    <n v="353713"/>
    <d v="2025-09-08T00:00:00"/>
    <n v="360522"/>
    <d v="2025-09-08T00:00:00"/>
    <m/>
    <n v="276.57"/>
    <d v="2025-10-08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883"/>
    <s v="45.331.196/0001-35"/>
    <s v="NF SERVICOS DO"/>
    <n v="353769"/>
    <d v="2025-09-08T00:00:00"/>
    <n v="360578"/>
    <d v="2025-09-08T00:00:00"/>
    <m/>
    <n v="414.85"/>
    <d v="2025-10-08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83"/>
    <s v="45.331.196/0001-35"/>
    <s v="NF SERVICOS DO"/>
    <n v="353902"/>
    <d v="2025-09-08T00:00:00"/>
    <n v="360711"/>
    <d v="2025-09-08T00:00:00"/>
    <m/>
    <n v="737.52"/>
    <d v="2025-10-08T00:00:00"/>
    <s v="E0220704"/>
    <s v="PD022704"/>
    <s v="Serviços de Publicidade Eletrônica"/>
    <n v="702.12"/>
    <m/>
    <x v="0"/>
    <m/>
    <m/>
    <m/>
    <s v="2 - FATURADO"/>
    <n v="0"/>
    <x v="0"/>
    <x v="1"/>
    <m/>
  </r>
  <r>
    <x v="883"/>
    <s v="45.331.196/0001-35"/>
    <s v="NF SERVICOS DO"/>
    <n v="353953"/>
    <d v="2025-09-08T00:00:00"/>
    <n v="360762"/>
    <d v="2025-09-08T00:00:00"/>
    <m/>
    <n v="368.76"/>
    <d v="2025-10-08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83"/>
    <s v="45.331.196/0001-35"/>
    <s v="NF SERVICOS DO"/>
    <n v="353955"/>
    <d v="2025-09-08T00:00:00"/>
    <n v="360764"/>
    <d v="2025-09-08T00:00:00"/>
    <m/>
    <n v="414.85"/>
    <d v="2025-10-08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83"/>
    <s v="45.331.196/0001-35"/>
    <s v="NF SERVICOS DO"/>
    <n v="353956"/>
    <d v="2025-09-08T00:00:00"/>
    <n v="360765"/>
    <d v="2025-09-08T00:00:00"/>
    <m/>
    <n v="460.95"/>
    <d v="2025-10-08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3962"/>
    <d v="2025-09-08T00:00:00"/>
    <n v="360771"/>
    <d v="2025-09-08T00:00:00"/>
    <m/>
    <n v="460.95"/>
    <d v="2025-10-08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3965"/>
    <d v="2025-09-08T00:00:00"/>
    <n v="360774"/>
    <d v="2025-09-08T00:00:00"/>
    <m/>
    <n v="414.85"/>
    <d v="2025-10-08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83"/>
    <s v="45.331.196/0001-35"/>
    <s v="NF SERVICOS DO"/>
    <n v="354370"/>
    <d v="2025-09-10T00:00:00"/>
    <n v="361180"/>
    <d v="2025-09-10T00:00:00"/>
    <m/>
    <n v="460.95"/>
    <d v="2025-10-10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4487"/>
    <d v="2025-09-10T00:00:00"/>
    <n v="361297"/>
    <d v="2025-09-10T00:00:00"/>
    <m/>
    <n v="322.67"/>
    <d v="2025-10-10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883"/>
    <s v="45.331.196/0001-35"/>
    <s v="NF SERVICOS DO"/>
    <n v="354638"/>
    <d v="2025-09-10T00:00:00"/>
    <n v="361448"/>
    <d v="2025-09-10T00:00:00"/>
    <m/>
    <n v="460.95"/>
    <d v="2025-10-10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4640"/>
    <d v="2025-09-10T00:00:00"/>
    <n v="361450"/>
    <d v="2025-09-10T00:00:00"/>
    <m/>
    <n v="1290.6600000000001"/>
    <d v="2025-10-10T00:00:00"/>
    <s v="E0220704"/>
    <s v="PD022704"/>
    <s v="Serviços de Publicidade Eletrônica"/>
    <n v="1228.71"/>
    <m/>
    <x v="0"/>
    <m/>
    <m/>
    <m/>
    <s v="2 - FATURADO"/>
    <n v="0"/>
    <x v="0"/>
    <x v="1"/>
    <m/>
  </r>
  <r>
    <x v="883"/>
    <s v="45.331.196/0001-35"/>
    <s v="NF SERVICOS DO"/>
    <n v="354653"/>
    <d v="2025-09-10T00:00:00"/>
    <n v="361463"/>
    <d v="2025-09-10T00:00:00"/>
    <m/>
    <n v="414.85"/>
    <d v="2025-10-1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83"/>
    <s v="45.331.196/0001-35"/>
    <s v="NF SERVICOS DO"/>
    <n v="354664"/>
    <d v="2025-09-10T00:00:00"/>
    <n v="361474"/>
    <d v="2025-09-10T00:00:00"/>
    <m/>
    <n v="414.85"/>
    <d v="2025-10-1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83"/>
    <s v="45.331.196/0001-35"/>
    <s v="NF SERVICOS DO"/>
    <n v="354666"/>
    <d v="2025-09-10T00:00:00"/>
    <n v="361476"/>
    <d v="2025-09-10T00:00:00"/>
    <m/>
    <n v="553.14"/>
    <d v="2025-10-10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883"/>
    <s v="45.331.196/0001-35"/>
    <s v="NF SERVICOS DO"/>
    <n v="354670"/>
    <d v="2025-09-10T00:00:00"/>
    <n v="361480"/>
    <d v="2025-09-10T00:00:00"/>
    <m/>
    <n v="414.85"/>
    <d v="2025-10-1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83"/>
    <s v="45.331.196/0001-35"/>
    <s v="NF SERVICOS DO"/>
    <n v="354721"/>
    <d v="2025-09-10T00:00:00"/>
    <n v="361531"/>
    <d v="2025-09-10T00:00:00"/>
    <m/>
    <n v="322.67"/>
    <d v="2025-10-10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883"/>
    <s v="45.331.196/0001-35"/>
    <s v="NF SERVICOS DO"/>
    <n v="354806"/>
    <d v="2025-09-10T00:00:00"/>
    <n v="361616"/>
    <d v="2025-09-10T00:00:00"/>
    <m/>
    <n v="368.76"/>
    <d v="2025-10-10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83"/>
    <s v="45.331.196/0001-35"/>
    <s v="NF SERVICOS DO"/>
    <n v="355312"/>
    <d v="2025-09-10T00:00:00"/>
    <n v="362122"/>
    <d v="2025-09-10T00:00:00"/>
    <m/>
    <n v="507.05"/>
    <d v="2025-10-10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883"/>
    <s v="45.331.196/0001-35"/>
    <s v="NF SERVICOS DO"/>
    <n v="355316"/>
    <d v="2025-09-10T00:00:00"/>
    <n v="362126"/>
    <d v="2025-09-10T00:00:00"/>
    <m/>
    <n v="414.85"/>
    <d v="2025-10-10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83"/>
    <s v="45.331.196/0001-35"/>
    <s v="NF SERVICOS DO"/>
    <n v="355319"/>
    <d v="2025-09-10T00:00:00"/>
    <n v="362129"/>
    <d v="2025-09-10T00:00:00"/>
    <m/>
    <n v="507.05"/>
    <d v="2025-10-10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883"/>
    <s v="45.331.196/0001-35"/>
    <s v="NF SERVICOS DO"/>
    <n v="355363"/>
    <d v="2025-09-10T00:00:00"/>
    <n v="362173"/>
    <d v="2025-09-10T00:00:00"/>
    <m/>
    <n v="460.95"/>
    <d v="2025-10-10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5507"/>
    <d v="2025-09-10T00:00:00"/>
    <n v="362317"/>
    <d v="2025-09-11T00:00:00"/>
    <m/>
    <n v="322.67"/>
    <d v="2025-10-11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883"/>
    <s v="45.331.196/0001-35"/>
    <s v="NF SERVICOS DO"/>
    <n v="355510"/>
    <d v="2025-09-10T00:00:00"/>
    <n v="362320"/>
    <d v="2025-09-11T00:00:00"/>
    <m/>
    <n v="322.67"/>
    <d v="2025-10-11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883"/>
    <s v="45.331.196/0001-35"/>
    <s v="NF SERVICOS DO"/>
    <n v="355511"/>
    <d v="2025-09-10T00:00:00"/>
    <n v="362321"/>
    <d v="2025-09-11T00:00:00"/>
    <m/>
    <n v="507.05"/>
    <d v="2025-10-11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883"/>
    <s v="45.331.196/0001-35"/>
    <s v="NF SERVICOS"/>
    <n v="193958"/>
    <d v="2025-09-11T00:00:00"/>
    <n v="2025592"/>
    <d v="2025-09-11T00:00:00"/>
    <d v="2025-08-01T00:00:00"/>
    <n v="698.37"/>
    <d v="2025-10-11T00:00:00"/>
    <s v="E0240667"/>
    <s v="PD024667"/>
    <s v="PREFEITURA SIM"/>
    <n v="664.85"/>
    <d v="2025-08-01T00:00:00"/>
    <x v="0"/>
    <s v="063/2024"/>
    <s v="3364/2024"/>
    <s v="359.00006508/2024-38 APPS\ITO"/>
    <s v="2 - FATURADO"/>
    <n v="0"/>
    <x v="0"/>
    <x v="0"/>
    <m/>
  </r>
  <r>
    <x v="883"/>
    <s v="45.331.196/0001-35"/>
    <s v="NF SERVICOS DO"/>
    <n v="356085"/>
    <d v="2025-09-12T00:00:00"/>
    <n v="362898"/>
    <d v="2025-09-15T00:00:00"/>
    <m/>
    <n v="460.95"/>
    <d v="2025-10-15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6090"/>
    <d v="2025-09-12T00:00:00"/>
    <n v="362903"/>
    <d v="2025-09-15T00:00:00"/>
    <m/>
    <n v="414.85"/>
    <d v="2025-10-15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83"/>
    <s v="45.331.196/0001-35"/>
    <s v="NF SERVICOS DO"/>
    <n v="356280"/>
    <d v="2025-09-12T00:00:00"/>
    <n v="363093"/>
    <d v="2025-09-15T00:00:00"/>
    <m/>
    <n v="460.95"/>
    <d v="2025-10-15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6330"/>
    <d v="2025-09-15T00:00:00"/>
    <n v="363143"/>
    <d v="2025-09-16T00:00:00"/>
    <m/>
    <n v="322.67"/>
    <d v="2025-10-16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883"/>
    <s v="45.331.196/0001-35"/>
    <s v="NF SERVICOS DO"/>
    <n v="356554"/>
    <d v="2025-09-16T00:00:00"/>
    <n v="363368"/>
    <d v="2025-09-17T00:00:00"/>
    <m/>
    <n v="460.95"/>
    <d v="2025-10-17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6671"/>
    <d v="2025-09-16T00:00:00"/>
    <n v="363485"/>
    <d v="2025-09-17T00:00:00"/>
    <m/>
    <n v="368.76"/>
    <d v="2025-10-17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83"/>
    <s v="45.331.196/0001-35"/>
    <s v="NF SERVICOS DO"/>
    <n v="356782"/>
    <d v="2025-09-16T00:00:00"/>
    <n v="363596"/>
    <d v="2025-09-17T00:00:00"/>
    <m/>
    <n v="460.95"/>
    <d v="2025-10-17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6844"/>
    <d v="2025-09-16T00:00:00"/>
    <n v="363658"/>
    <d v="2025-09-17T00:00:00"/>
    <m/>
    <n v="460.95"/>
    <d v="2025-10-17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7132"/>
    <d v="2025-09-17T00:00:00"/>
    <n v="363945"/>
    <d v="2025-09-18T00:00:00"/>
    <m/>
    <n v="507.05"/>
    <d v="2025-10-18T00:00:00"/>
    <s v="E0220704"/>
    <s v="PD022704"/>
    <s v="Serviços de Publicidade Eletrônica"/>
    <n v="482.71"/>
    <m/>
    <x v="0"/>
    <m/>
    <m/>
    <m/>
    <s v="2 - FATURADO"/>
    <n v="0"/>
    <x v="0"/>
    <x v="1"/>
    <m/>
  </r>
  <r>
    <x v="883"/>
    <s v="45.331.196/0001-35"/>
    <s v="NF SERVICOS DO"/>
    <n v="357507"/>
    <d v="2025-09-19T00:00:00"/>
    <n v="364320"/>
    <d v="2025-09-22T00:00:00"/>
    <m/>
    <n v="553.14"/>
    <d v="2025-10-22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883"/>
    <s v="45.331.196/0001-35"/>
    <s v="NF SERVICOS DO"/>
    <n v="357632"/>
    <d v="2025-09-19T00:00:00"/>
    <n v="364445"/>
    <d v="2025-09-22T00:00:00"/>
    <m/>
    <n v="460.95"/>
    <d v="2025-10-22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7650"/>
    <d v="2025-09-19T00:00:00"/>
    <n v="364463"/>
    <d v="2025-09-22T00:00:00"/>
    <m/>
    <n v="368.76"/>
    <d v="2025-10-22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83"/>
    <s v="45.331.196/0001-35"/>
    <s v="NF SERVICOS DO"/>
    <n v="357785"/>
    <d v="2025-09-19T00:00:00"/>
    <n v="364598"/>
    <d v="2025-09-22T00:00:00"/>
    <m/>
    <n v="553.14"/>
    <d v="2025-10-22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883"/>
    <s v="45.331.196/0001-35"/>
    <s v="NF SERVICOS DO"/>
    <n v="357951"/>
    <d v="2025-09-22T00:00:00"/>
    <n v="364766"/>
    <d v="2025-09-23T00:00:00"/>
    <m/>
    <n v="322.67"/>
    <d v="2025-10-23T00:00:00"/>
    <s v="E0220704"/>
    <s v="PD022704"/>
    <s v="Serviços de Publicidade Eletrônica"/>
    <n v="307.18"/>
    <m/>
    <x v="0"/>
    <m/>
    <m/>
    <m/>
    <s v="2 - FATURADO"/>
    <n v="0"/>
    <x v="0"/>
    <x v="1"/>
    <m/>
  </r>
  <r>
    <x v="883"/>
    <s v="45.331.196/0001-35"/>
    <s v="NF SERVICOS DO"/>
    <n v="358046"/>
    <d v="2025-09-22T00:00:00"/>
    <n v="364861"/>
    <d v="2025-09-23T00:00:00"/>
    <m/>
    <n v="368.76"/>
    <d v="2025-10-23T00:00:00"/>
    <s v="E0220704"/>
    <s v="PD022704"/>
    <s v="Serviços de Publicidade Eletrônica"/>
    <n v="351.06"/>
    <m/>
    <x v="0"/>
    <m/>
    <m/>
    <m/>
    <s v="2 - FATURADO"/>
    <n v="0"/>
    <x v="0"/>
    <x v="1"/>
    <m/>
  </r>
  <r>
    <x v="883"/>
    <s v="45.331.196/0001-35"/>
    <s v="NF SERVICOS DO"/>
    <n v="358200"/>
    <d v="2025-09-23T00:00:00"/>
    <n v="365015"/>
    <d v="2025-09-24T00:00:00"/>
    <m/>
    <n v="460.95"/>
    <d v="2025-10-24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9140"/>
    <d v="2025-09-26T00:00:00"/>
    <n v="365955"/>
    <d v="2025-09-29T00:00:00"/>
    <m/>
    <n v="414.85"/>
    <d v="2025-10-29T00:00:00"/>
    <s v="E0220704"/>
    <s v="PD022704"/>
    <s v="Serviços de Publicidade Eletrônica"/>
    <n v="394.94"/>
    <m/>
    <x v="0"/>
    <m/>
    <m/>
    <m/>
    <s v="2 - FATURADO"/>
    <n v="0"/>
    <x v="0"/>
    <x v="1"/>
    <m/>
  </r>
  <r>
    <x v="883"/>
    <s v="45.331.196/0001-35"/>
    <s v="NF SERVICOS DO"/>
    <n v="359141"/>
    <d v="2025-09-26T00:00:00"/>
    <n v="365956"/>
    <d v="2025-09-29T00:00:00"/>
    <m/>
    <n v="460.95"/>
    <d v="2025-10-29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9142"/>
    <d v="2025-09-26T00:00:00"/>
    <n v="365957"/>
    <d v="2025-09-29T00:00:00"/>
    <m/>
    <n v="553.14"/>
    <d v="2025-10-29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883"/>
    <s v="45.331.196/0001-35"/>
    <s v="NF SERVICOS DO"/>
    <n v="359143"/>
    <d v="2025-09-26T00:00:00"/>
    <n v="365958"/>
    <d v="2025-09-29T00:00:00"/>
    <m/>
    <n v="276.57"/>
    <d v="2025-10-29T00:00:00"/>
    <s v="E0220704"/>
    <s v="PD022704"/>
    <s v="Serviços de Publicidade Eletrônica"/>
    <n v="263.29000000000002"/>
    <m/>
    <x v="0"/>
    <m/>
    <m/>
    <m/>
    <s v="2 - FATURADO"/>
    <n v="0"/>
    <x v="0"/>
    <x v="1"/>
    <m/>
  </r>
  <r>
    <x v="883"/>
    <s v="45.331.196/0001-35"/>
    <s v="NF SERVICOS DO"/>
    <n v="359355"/>
    <d v="2025-09-29T00:00:00"/>
    <n v="366170"/>
    <d v="2025-09-30T00:00:00"/>
    <m/>
    <n v="460.95"/>
    <d v="2025-10-30T00:00:00"/>
    <s v="E0220704"/>
    <s v="PD022704"/>
    <s v="Serviços de Publicidade Eletrônica"/>
    <n v="438.82"/>
    <m/>
    <x v="0"/>
    <m/>
    <m/>
    <m/>
    <s v="2 - FATURADO"/>
    <n v="0"/>
    <x v="0"/>
    <x v="1"/>
    <m/>
  </r>
  <r>
    <x v="883"/>
    <s v="45.331.196/0001-35"/>
    <s v="NF SERVICOS DO"/>
    <n v="359356"/>
    <d v="2025-09-29T00:00:00"/>
    <n v="366171"/>
    <d v="2025-09-30T00:00:00"/>
    <m/>
    <n v="553.14"/>
    <d v="2025-10-30T00:00:00"/>
    <s v="E0220704"/>
    <s v="PD022704"/>
    <s v="Serviços de Publicidade Eletrônica"/>
    <n v="526.59"/>
    <m/>
    <x v="0"/>
    <m/>
    <m/>
    <m/>
    <s v="2 - FATURADO"/>
    <n v="0"/>
    <x v="0"/>
    <x v="1"/>
    <m/>
  </r>
  <r>
    <x v="884"/>
    <s v="45.332.095/0001-89"/>
    <s v="ND-JUROS RECEBIMENTO"/>
    <s v="291680-1-NDJ1"/>
    <d v="2024-11-19T00:00:00"/>
    <n v="298041"/>
    <m/>
    <m/>
    <n v="2.7"/>
    <d v="2024-12-19T00:00:00"/>
    <m/>
    <m/>
    <s v="Nota de Debito Juros"/>
    <n v="2.7"/>
    <m/>
    <x v="0"/>
    <m/>
    <m/>
    <m/>
    <s v="2 - FATURADO"/>
    <n v="285"/>
    <x v="1"/>
    <x v="2"/>
    <m/>
  </r>
  <r>
    <x v="884"/>
    <s v="45.332.095/0001-89"/>
    <s v="ND-JUROS RECEBIMENTO"/>
    <s v="292202-1-NDJ1"/>
    <d v="2024-11-19T00:00:00"/>
    <n v="298585"/>
    <m/>
    <m/>
    <n v="2.58"/>
    <d v="2024-12-19T00:00:00"/>
    <m/>
    <m/>
    <s v="Nota de Debito Juros"/>
    <n v="2.58"/>
    <m/>
    <x v="0"/>
    <m/>
    <m/>
    <m/>
    <s v="2 - FATURADO"/>
    <n v="285"/>
    <x v="1"/>
    <x v="2"/>
    <m/>
  </r>
  <r>
    <x v="884"/>
    <s v="45.332.095/0001-89"/>
    <s v="ND-POUPATEMPO 4.0"/>
    <n v="6895"/>
    <d v="2025-09-03T00:00:00"/>
    <s v="PPT00590"/>
    <s v="PPT00590"/>
    <d v="2025-09-01T00:00:00"/>
    <n v="18943.099999999999"/>
    <d v="2025-10-03T00:00:00"/>
    <s v="PPT00590"/>
    <s v="PP00590"/>
    <s v="IMPLANTACAO E OPERACAO DO POUPATEMPO MOGI MIRIM"/>
    <n v="18943.099999999999"/>
    <d v="2025-09-01T00:00:00"/>
    <x v="0"/>
    <m/>
    <s v="PD-PRC-2021/02059"/>
    <m/>
    <s v="2 - FATURADO"/>
    <n v="0"/>
    <x v="0"/>
    <x v="12"/>
    <m/>
  </r>
  <r>
    <x v="884"/>
    <s v="45.332.095/0001-89"/>
    <s v="NF SERVICOS DO"/>
    <n v="353543"/>
    <d v="2025-09-08T00:00:00"/>
    <n v="360352"/>
    <d v="2025-09-08T00:00:00"/>
    <m/>
    <n v="322.66000000000003"/>
    <d v="2025-10-08T00:00:00"/>
    <s v="E0250835"/>
    <s v="PD025835"/>
    <s v="Serviços de Publicidade Eletrônica"/>
    <n v="307.17"/>
    <m/>
    <x v="0"/>
    <m/>
    <m/>
    <m/>
    <s v="2 - FATURADO"/>
    <n v="0"/>
    <x v="0"/>
    <x v="1"/>
    <m/>
  </r>
  <r>
    <x v="884"/>
    <s v="45.332.095/0001-89"/>
    <s v="NF SERVICOS DO"/>
    <n v="353550"/>
    <d v="2025-09-08T00:00:00"/>
    <n v="360359"/>
    <d v="2025-09-08T00:00:00"/>
    <m/>
    <n v="516.26"/>
    <d v="2025-10-08T00:00:00"/>
    <s v="E0250835"/>
    <s v="PD025835"/>
    <s v="Serviços de Publicidade Eletrônica"/>
    <n v="491.48"/>
    <m/>
    <x v="0"/>
    <m/>
    <m/>
    <m/>
    <s v="2 - FATURADO"/>
    <n v="0"/>
    <x v="0"/>
    <x v="1"/>
    <m/>
  </r>
  <r>
    <x v="884"/>
    <s v="45.332.095/0001-89"/>
    <s v="NF SERVICOS DO"/>
    <n v="353989"/>
    <d v="2025-09-09T00:00:00"/>
    <n v="360799"/>
    <d v="2025-09-09T00:00:00"/>
    <m/>
    <n v="1677.86"/>
    <d v="2025-10-09T00:00:00"/>
    <s v="E0250835"/>
    <s v="PD025835"/>
    <s v="Serviços de Publicidade Eletrônica"/>
    <n v="1597.32"/>
    <m/>
    <x v="0"/>
    <m/>
    <m/>
    <m/>
    <s v="2 - FATURADO"/>
    <n v="0"/>
    <x v="0"/>
    <x v="1"/>
    <m/>
  </r>
  <r>
    <x v="884"/>
    <s v="45.332.095/0001-89"/>
    <s v="NF SERVICOS DO"/>
    <n v="354683"/>
    <d v="2025-09-10T00:00:00"/>
    <n v="361493"/>
    <d v="2025-09-10T00:00:00"/>
    <m/>
    <n v="1484.26"/>
    <d v="2025-10-10T00:00:00"/>
    <s v="E0250835"/>
    <s v="PD025835"/>
    <s v="Serviços de Publicidade Eletrônica"/>
    <n v="1413.02"/>
    <m/>
    <x v="0"/>
    <m/>
    <m/>
    <m/>
    <s v="2 - FATURADO"/>
    <n v="0"/>
    <x v="0"/>
    <x v="1"/>
    <m/>
  </r>
  <r>
    <x v="884"/>
    <s v="45.332.095/0001-89"/>
    <s v="NF SERVICOS DO"/>
    <n v="355066"/>
    <d v="2025-09-10T00:00:00"/>
    <n v="361876"/>
    <d v="2025-09-10T00:00:00"/>
    <m/>
    <n v="838.93"/>
    <d v="2025-10-10T00:00:00"/>
    <s v="E0250835"/>
    <s v="PD025835"/>
    <s v="Serviços de Publicidade Eletrônica"/>
    <n v="798.66"/>
    <m/>
    <x v="0"/>
    <m/>
    <m/>
    <m/>
    <s v="2 - FATURADO"/>
    <n v="0"/>
    <x v="0"/>
    <x v="1"/>
    <m/>
  </r>
  <r>
    <x v="884"/>
    <s v="45.332.095/0001-89"/>
    <s v="NF SERVICOS DO"/>
    <n v="355705"/>
    <d v="2025-09-10T00:00:00"/>
    <n v="362515"/>
    <d v="2025-09-11T00:00:00"/>
    <m/>
    <n v="451.73"/>
    <d v="2025-10-11T00:00:00"/>
    <s v="E0250835"/>
    <s v="PD025835"/>
    <s v="Serviços de Publicidade Eletrônica"/>
    <n v="430.05"/>
    <m/>
    <x v="0"/>
    <m/>
    <m/>
    <m/>
    <s v="2 - FATURADO"/>
    <n v="0"/>
    <x v="0"/>
    <x v="1"/>
    <m/>
  </r>
  <r>
    <x v="884"/>
    <s v="45.332.095/0001-89"/>
    <s v="NF SERVICOS"/>
    <n v="193789"/>
    <d v="2025-09-11T00:00:00"/>
    <n v="2025423"/>
    <d v="2025-09-11T00:00:00"/>
    <d v="2025-08-01T00:00:00"/>
    <n v="12806.4"/>
    <d v="2025-10-11T00:00:00"/>
    <s v="E0240654"/>
    <s v="PD024654"/>
    <s v="PREFEITURA CADASTRO"/>
    <n v="12191.69"/>
    <d v="2025-08-01T00:00:00"/>
    <x v="0"/>
    <m/>
    <s v="001039.100003/2024-53"/>
    <s v="359.00006856/2024-13 - APPS\ITO"/>
    <s v="2 - FATURADO"/>
    <n v="0"/>
    <x v="0"/>
    <x v="0"/>
    <m/>
  </r>
  <r>
    <x v="884"/>
    <s v="45.332.095/0001-89"/>
    <s v="NF SERVICOS DO"/>
    <n v="356770"/>
    <d v="2025-09-16T00:00:00"/>
    <n v="363584"/>
    <d v="2025-09-17T00:00:00"/>
    <m/>
    <n v="2194.12"/>
    <d v="2025-10-17T00:00:00"/>
    <s v="E0250835"/>
    <s v="PD025835"/>
    <s v="Serviços de Publicidade Eletrônica"/>
    <n v="2088.8000000000002"/>
    <m/>
    <x v="0"/>
    <m/>
    <m/>
    <m/>
    <s v="2 - FATURADO"/>
    <n v="0"/>
    <x v="0"/>
    <x v="1"/>
    <m/>
  </r>
  <r>
    <x v="884"/>
    <s v="45.332.095/0001-89"/>
    <s v="NF SERVICOS DO"/>
    <n v="356785"/>
    <d v="2025-09-16T00:00:00"/>
    <n v="363599"/>
    <d v="2025-09-17T00:00:00"/>
    <m/>
    <n v="387.2"/>
    <d v="2025-10-17T00:00:00"/>
    <s v="E0250835"/>
    <s v="PD025835"/>
    <s v="Serviços de Publicidade Eletrônica"/>
    <n v="368.61"/>
    <m/>
    <x v="0"/>
    <m/>
    <m/>
    <m/>
    <s v="2 - FATURADO"/>
    <n v="0"/>
    <x v="0"/>
    <x v="1"/>
    <m/>
  </r>
  <r>
    <x v="884"/>
    <s v="45.332.095/0001-89"/>
    <s v="NF SERVICOS DO"/>
    <n v="356837"/>
    <d v="2025-09-16T00:00:00"/>
    <n v="363651"/>
    <d v="2025-09-17T00:00:00"/>
    <m/>
    <n v="645.33000000000004"/>
    <d v="2025-10-17T00:00:00"/>
    <s v="E0250835"/>
    <s v="PD025835"/>
    <s v="Serviços de Publicidade Eletrônica"/>
    <n v="614.35"/>
    <m/>
    <x v="0"/>
    <m/>
    <m/>
    <m/>
    <s v="2 - FATURADO"/>
    <n v="0"/>
    <x v="0"/>
    <x v="1"/>
    <m/>
  </r>
  <r>
    <x v="884"/>
    <s v="45.332.095/0001-89"/>
    <s v="NF SERVICOS DO"/>
    <n v="358065"/>
    <d v="2025-09-22T00:00:00"/>
    <n v="364880"/>
    <d v="2025-09-23T00:00:00"/>
    <m/>
    <n v="387.2"/>
    <d v="2025-10-23T00:00:00"/>
    <s v="E0250835"/>
    <s v="PD025835"/>
    <s v="Serviços de Publicidade Eletrônica"/>
    <n v="368.61"/>
    <m/>
    <x v="0"/>
    <m/>
    <m/>
    <m/>
    <s v="2 - FATURADO"/>
    <n v="0"/>
    <x v="0"/>
    <x v="1"/>
    <m/>
  </r>
  <r>
    <x v="884"/>
    <s v="45.332.095/0001-89"/>
    <s v="NF SERVICOS DO"/>
    <n v="358066"/>
    <d v="2025-09-22T00:00:00"/>
    <n v="364881"/>
    <d v="2025-09-23T00:00:00"/>
    <m/>
    <n v="516.26"/>
    <d v="2025-10-23T00:00:00"/>
    <s v="E0250835"/>
    <s v="PD025835"/>
    <s v="Serviços de Publicidade Eletrônica"/>
    <n v="491.48"/>
    <m/>
    <x v="0"/>
    <m/>
    <m/>
    <m/>
    <s v="2 - FATURADO"/>
    <n v="0"/>
    <x v="0"/>
    <x v="1"/>
    <m/>
  </r>
  <r>
    <x v="884"/>
    <s v="45.332.095/0001-89"/>
    <s v="NF SERVICOS DO"/>
    <n v="358068"/>
    <d v="2025-09-22T00:00:00"/>
    <n v="364883"/>
    <d v="2025-09-23T00:00:00"/>
    <m/>
    <n v="645.33000000000004"/>
    <d v="2025-10-23T00:00:00"/>
    <s v="E0250835"/>
    <s v="PD025835"/>
    <s v="Serviços de Publicidade Eletrônica"/>
    <n v="614.35"/>
    <m/>
    <x v="0"/>
    <m/>
    <m/>
    <m/>
    <s v="2 - FATURADO"/>
    <n v="0"/>
    <x v="0"/>
    <x v="1"/>
    <m/>
  </r>
  <r>
    <x v="884"/>
    <s v="45.332.095/0001-89"/>
    <s v="NF SERVICOS DO"/>
    <n v="358348"/>
    <d v="2025-09-25T00:00:00"/>
    <n v="365163"/>
    <d v="2025-09-25T00:00:00"/>
    <m/>
    <n v="1097.06"/>
    <d v="2025-10-25T00:00:00"/>
    <s v="E0250835"/>
    <s v="PD025835"/>
    <s v="Serviços de Publicidade Eletrônica"/>
    <n v="1044.4000000000001"/>
    <m/>
    <x v="0"/>
    <m/>
    <m/>
    <m/>
    <s v="2 - FATURADO"/>
    <n v="0"/>
    <x v="0"/>
    <x v="1"/>
    <m/>
  </r>
  <r>
    <x v="884"/>
    <s v="45.332.095/0001-89"/>
    <s v="NF SERVICOS DO"/>
    <n v="359531"/>
    <d v="2025-09-29T00:00:00"/>
    <n v="366346"/>
    <d v="2025-09-30T00:00:00"/>
    <m/>
    <n v="451.73"/>
    <d v="2025-10-30T00:00:00"/>
    <s v="E0250835"/>
    <s v="PD025835"/>
    <s v="Serviços de Publicidade Eletrônica"/>
    <n v="430.05"/>
    <m/>
    <x v="0"/>
    <m/>
    <m/>
    <m/>
    <s v="2 - FATURADO"/>
    <n v="0"/>
    <x v="0"/>
    <x v="1"/>
    <m/>
  </r>
  <r>
    <x v="885"/>
    <s v="45.339.363/0001-94"/>
    <s v="ND-POUPATEMPO 4.0"/>
    <n v="6643"/>
    <d v="2025-08-05T00:00:00"/>
    <s v="PPT00543"/>
    <s v="PPT00543"/>
    <d v="2025-08-01T00:00:00"/>
    <n v="27382.240000000002"/>
    <d v="2025-09-04T00:00:00"/>
    <s v="PPT00543"/>
    <s v="PP00543"/>
    <s v="IMPLANTACAO E OPERACAO DO POUPATEMPO PORTO FERREIRA"/>
    <n v="27382.240000000002"/>
    <d v="2025-08-01T00:00:00"/>
    <x v="0"/>
    <m/>
    <s v="PD-PRC-2020/02875"/>
    <m/>
    <s v="2 - FATURADO"/>
    <n v="26"/>
    <x v="2"/>
    <x v="12"/>
    <m/>
  </r>
  <r>
    <x v="885"/>
    <s v="45.339.363/0001-94"/>
    <s v="ND-POUPATEMPO 4.0"/>
    <n v="6927"/>
    <d v="2025-09-03T00:00:00"/>
    <s v="PPT00543"/>
    <s v="PPT00543"/>
    <d v="2025-09-01T00:00:00"/>
    <n v="27382.240000000002"/>
    <d v="2025-10-03T00:00:00"/>
    <s v="PPT00543"/>
    <s v="PP00543"/>
    <s v="IMPLANTACAO E OPERACAO DO POUPATEMPO PORTO FERREIRA"/>
    <n v="27382.240000000002"/>
    <d v="2025-09-01T00:00:00"/>
    <x v="0"/>
    <m/>
    <s v="PD-PRC-2020/02875"/>
    <m/>
    <s v="2 - FATURADO"/>
    <n v="0"/>
    <x v="0"/>
    <x v="12"/>
    <m/>
  </r>
  <r>
    <x v="885"/>
    <s v="45.339.363/0001-94"/>
    <s v="NF SERVICOS"/>
    <n v="193915"/>
    <d v="2025-09-11T00:00:00"/>
    <n v="2025549"/>
    <d v="2025-09-11T00:00:00"/>
    <d v="2025-08-01T00:00:00"/>
    <n v="12953.57"/>
    <d v="2025-10-11T00:00:00"/>
    <s v="E0210645"/>
    <s v="PD021645"/>
    <s v="PREFEITURA SIM"/>
    <n v="12331.8"/>
    <d v="2025-08-01T00:00:00"/>
    <x v="0"/>
    <s v="NR. 23/91"/>
    <s v="NR. 5749/2021"/>
    <s v="359.00004647/2024-27-APPS/ITO"/>
    <s v="2 - FATURADO"/>
    <n v="0"/>
    <x v="0"/>
    <x v="0"/>
    <m/>
  </r>
  <r>
    <x v="885"/>
    <s v="45.339.363/0001-94"/>
    <s v="NF SERVICOS DO"/>
    <n v="356211"/>
    <d v="2025-09-12T00:00:00"/>
    <n v="363024"/>
    <d v="2025-09-15T00:00:00"/>
    <m/>
    <n v="193.6"/>
    <d v="2025-10-15T00:00:00"/>
    <s v="E0230996"/>
    <s v="PD023977"/>
    <s v="Serviços de Publicidade Eletrônica"/>
    <n v="184.31"/>
    <m/>
    <x v="0"/>
    <m/>
    <m/>
    <m/>
    <s v="2 - FATURADO"/>
    <n v="0"/>
    <x v="0"/>
    <x v="1"/>
    <m/>
  </r>
  <r>
    <x v="886"/>
    <s v="45.343.969/0001-01"/>
    <s v="ND-JUROS RECEBIMENTO"/>
    <s v="290338-1-NDJ1"/>
    <d v="2024-11-26T00:00:00"/>
    <n v="296688"/>
    <m/>
    <m/>
    <n v="2.35"/>
    <d v="2024-12-26T00:00:00"/>
    <m/>
    <m/>
    <s v="Nota de Debito Juros"/>
    <n v="2.35"/>
    <m/>
    <x v="0"/>
    <m/>
    <m/>
    <m/>
    <s v="2 - FATURADO"/>
    <n v="278"/>
    <x v="1"/>
    <x v="2"/>
    <m/>
  </r>
  <r>
    <x v="886"/>
    <s v="45.343.969/0001-01"/>
    <s v="ND-JUROS RECEBIMENTO"/>
    <s v="290936-1-NDJ1"/>
    <d v="2024-11-26T00:00:00"/>
    <n v="297286"/>
    <m/>
    <m/>
    <n v="2.35"/>
    <d v="2024-12-26T00:00:00"/>
    <m/>
    <m/>
    <s v="Nota de Debito Juros"/>
    <n v="2.35"/>
    <m/>
    <x v="0"/>
    <m/>
    <m/>
    <m/>
    <s v="2 - FATURADO"/>
    <n v="278"/>
    <x v="1"/>
    <x v="2"/>
    <m/>
  </r>
  <r>
    <x v="886"/>
    <s v="45.343.969/0001-01"/>
    <s v="ND-JUROS RECEBIMENTO"/>
    <s v="291099-1-NDJ1"/>
    <d v="2024-12-05T00:00:00"/>
    <n v="297449"/>
    <m/>
    <m/>
    <n v="2.12"/>
    <d v="2025-01-04T00:00:00"/>
    <m/>
    <m/>
    <s v="Nota de Debito Juros"/>
    <n v="2.12"/>
    <m/>
    <x v="0"/>
    <m/>
    <m/>
    <m/>
    <s v="2 - FATURADO"/>
    <n v="269"/>
    <x v="1"/>
    <x v="2"/>
    <m/>
  </r>
  <r>
    <x v="886"/>
    <s v="45.343.969/0001-01"/>
    <s v="ND-JUROS RECEBIMENTO"/>
    <s v="291607-1-NDJ1"/>
    <d v="2024-12-05T00:00:00"/>
    <n v="297958"/>
    <m/>
    <m/>
    <n v="2.46"/>
    <d v="2025-01-04T00:00:00"/>
    <m/>
    <m/>
    <s v="Nota de Debito Juros"/>
    <n v="2.46"/>
    <m/>
    <x v="0"/>
    <m/>
    <m/>
    <m/>
    <s v="2 - FATURADO"/>
    <n v="269"/>
    <x v="1"/>
    <x v="2"/>
    <m/>
  </r>
  <r>
    <x v="886"/>
    <s v="45.343.969/0001-01"/>
    <s v="ND-JUROS RECEBIMENTO"/>
    <s v="291887-1-NDJ1"/>
    <d v="2024-12-05T00:00:00"/>
    <n v="298268"/>
    <m/>
    <m/>
    <n v="6.85"/>
    <d v="2025-01-04T00:00:00"/>
    <m/>
    <m/>
    <s v="Nota de Debito Juros"/>
    <n v="6.85"/>
    <m/>
    <x v="0"/>
    <m/>
    <m/>
    <m/>
    <s v="2 - FATURADO"/>
    <n v="269"/>
    <x v="1"/>
    <x v="2"/>
    <m/>
  </r>
  <r>
    <x v="886"/>
    <s v="45.343.969/0001-01"/>
    <s v="ND-JUROS RECEBIMENTO"/>
    <s v="293654-1-NDJ1"/>
    <d v="2024-12-05T00:00:00"/>
    <n v="300055"/>
    <m/>
    <m/>
    <n v="2.46"/>
    <d v="2025-01-04T00:00:00"/>
    <m/>
    <m/>
    <s v="Nota de Debito Juros"/>
    <n v="2.46"/>
    <m/>
    <x v="0"/>
    <m/>
    <m/>
    <m/>
    <s v="2 - FATURADO"/>
    <n v="269"/>
    <x v="1"/>
    <x v="2"/>
    <m/>
  </r>
  <r>
    <x v="886"/>
    <s v="45.343.969/0001-01"/>
    <s v="ND-JUROS RECEBIMENTO"/>
    <s v="295461-1-NDJ1"/>
    <d v="2024-12-12T00:00:00"/>
    <n v="301866"/>
    <m/>
    <m/>
    <n v="0.82"/>
    <d v="2025-01-11T00:00:00"/>
    <m/>
    <m/>
    <s v="Nota de Debito Juros"/>
    <n v="0.82"/>
    <m/>
    <x v="0"/>
    <m/>
    <m/>
    <m/>
    <s v="2 - FATURADO"/>
    <n v="262"/>
    <x v="1"/>
    <x v="2"/>
    <m/>
  </r>
  <r>
    <x v="886"/>
    <s v="45.343.969/0001-01"/>
    <s v="ND-JUROS RECEBIMENTO"/>
    <s v="296779-1-NDJ1"/>
    <d v="2025-01-08T00:00:00"/>
    <n v="303192"/>
    <m/>
    <m/>
    <n v="2.46"/>
    <d v="2025-02-07T00:00:00"/>
    <m/>
    <m/>
    <s v="Nota de Debito Juros"/>
    <n v="2.46"/>
    <m/>
    <x v="0"/>
    <m/>
    <m/>
    <m/>
    <s v="2 - FATURADO"/>
    <n v="235"/>
    <x v="1"/>
    <x v="2"/>
    <m/>
  </r>
  <r>
    <x v="886"/>
    <s v="45.343.969/0001-01"/>
    <s v="ND-JUROS RECEBIMENTO"/>
    <s v="297084-1-NDJ1"/>
    <d v="2025-01-08T00:00:00"/>
    <n v="303506"/>
    <m/>
    <m/>
    <n v="2.37"/>
    <d v="2025-02-07T00:00:00"/>
    <m/>
    <m/>
    <s v="Nota de Debito Juros"/>
    <n v="2.37"/>
    <m/>
    <x v="0"/>
    <m/>
    <m/>
    <m/>
    <s v="2 - FATURADO"/>
    <n v="235"/>
    <x v="1"/>
    <x v="2"/>
    <m/>
  </r>
  <r>
    <x v="886"/>
    <s v="45.343.969/0001-01"/>
    <s v="ND-JUROS RECEBIMENTO"/>
    <s v="297679-1-NDJ1"/>
    <d v="2025-01-08T00:00:00"/>
    <n v="304109"/>
    <m/>
    <m/>
    <n v="2.56"/>
    <d v="2025-02-07T00:00:00"/>
    <m/>
    <m/>
    <s v="Nota de Debito Juros"/>
    <n v="2.56"/>
    <m/>
    <x v="0"/>
    <m/>
    <m/>
    <m/>
    <s v="2 - FATURADO"/>
    <n v="235"/>
    <x v="1"/>
    <x v="2"/>
    <m/>
  </r>
  <r>
    <x v="886"/>
    <s v="45.343.969/0001-01"/>
    <s v="ND-JUROS RECEBIMENTO"/>
    <s v="298011-1-NDJ1"/>
    <d v="2025-01-15T00:00:00"/>
    <n v="304446"/>
    <m/>
    <m/>
    <n v="2.87"/>
    <d v="2025-02-14T00:00:00"/>
    <m/>
    <m/>
    <s v="Nota de Debito Juros"/>
    <n v="2.87"/>
    <m/>
    <x v="0"/>
    <m/>
    <m/>
    <m/>
    <s v="2 - FATURADO"/>
    <n v="228"/>
    <x v="1"/>
    <x v="2"/>
    <m/>
  </r>
  <r>
    <x v="886"/>
    <s v="45.343.969/0001-01"/>
    <s v="NF SERVICOS DO"/>
    <n v="353224"/>
    <d v="2025-09-08T00:00:00"/>
    <n v="360033"/>
    <d v="2025-09-08T00:00:00"/>
    <m/>
    <n v="368.76"/>
    <d v="2025-10-08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886"/>
    <s v="45.343.969/0001-01"/>
    <s v="NF SERVICOS DO"/>
    <n v="355799"/>
    <d v="2025-09-11T00:00:00"/>
    <n v="362612"/>
    <d v="2025-09-12T00:00:00"/>
    <m/>
    <n v="414.85"/>
    <d v="2025-10-12T00:00:00"/>
    <s v="E0240897"/>
    <s v="PD024897"/>
    <s v="Serviços de Publicidade Eletrônica"/>
    <n v="394.94"/>
    <m/>
    <x v="0"/>
    <m/>
    <m/>
    <m/>
    <s v="2 - FATURADO"/>
    <n v="0"/>
    <x v="0"/>
    <x v="1"/>
    <m/>
  </r>
  <r>
    <x v="886"/>
    <s v="45.343.969/0001-01"/>
    <s v="NF SERVICOS DO"/>
    <n v="357054"/>
    <d v="2025-09-17T00:00:00"/>
    <n v="363867"/>
    <d v="2025-09-18T00:00:00"/>
    <m/>
    <n v="368.76"/>
    <d v="2025-10-18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886"/>
    <s v="45.343.969/0001-01"/>
    <s v="NF SERVICOS DO"/>
    <n v="358366"/>
    <d v="2025-09-25T00:00:00"/>
    <n v="365181"/>
    <d v="2025-09-25T00:00:00"/>
    <m/>
    <n v="368.76"/>
    <d v="2025-10-25T00:00:00"/>
    <s v="E0240897"/>
    <s v="PD024897"/>
    <s v="Serviços de Publicidade Eletrônica"/>
    <n v="351.06"/>
    <m/>
    <x v="0"/>
    <m/>
    <m/>
    <m/>
    <s v="2 - FATURADO"/>
    <n v="0"/>
    <x v="0"/>
    <x v="1"/>
    <m/>
  </r>
  <r>
    <x v="887"/>
    <s v="45.345.899/0001-12"/>
    <s v="ND-JUROS RECEBIMENTO"/>
    <s v="291144-1-NDJ1"/>
    <d v="2024-11-12T00:00:00"/>
    <n v="297494"/>
    <m/>
    <m/>
    <n v="1.26"/>
    <d v="2024-12-12T00:00:00"/>
    <m/>
    <m/>
    <s v="Nota de Debito Juros"/>
    <n v="1.26"/>
    <m/>
    <x v="0"/>
    <m/>
    <m/>
    <m/>
    <s v="2 - FATURADO"/>
    <n v="292"/>
    <x v="1"/>
    <x v="2"/>
    <m/>
  </r>
  <r>
    <x v="887"/>
    <s v="45.345.899/0001-12"/>
    <s v="NF SERVICOS"/>
    <n v="192449"/>
    <d v="2025-08-20T00:00:00"/>
    <n v="2011324"/>
    <d v="2025-08-20T00:00:00"/>
    <d v="2025-07-01T00:00:00"/>
    <n v="10192.26"/>
    <d v="2025-09-19T00:00:00"/>
    <s v="E0250174"/>
    <s v="PD025152"/>
    <s v="PREFEITURA CADASTRO"/>
    <n v="9703.0300000000007"/>
    <d v="2025-07-01T00:00:00"/>
    <x v="0"/>
    <s v="014/2025"/>
    <s v="037/2025"/>
    <s v="SEI:  359.00001944/2025-00 APPS/ITO"/>
    <s v="2 - FATURADO"/>
    <n v="11"/>
    <x v="2"/>
    <x v="0"/>
    <m/>
  </r>
  <r>
    <x v="887"/>
    <s v="45.345.899/0001-12"/>
    <s v="NF SERVICOS DO"/>
    <n v="353548"/>
    <d v="2025-09-08T00:00:00"/>
    <n v="360357"/>
    <d v="2025-09-08T00:00:00"/>
    <m/>
    <n v="331.88"/>
    <d v="2025-10-08T00:00:00"/>
    <s v="E0240912"/>
    <s v="PD024912"/>
    <s v="Serviços de Publicidade Eletrônica"/>
    <n v="315.95"/>
    <m/>
    <x v="0"/>
    <m/>
    <m/>
    <m/>
    <s v="2 - FATURADO"/>
    <n v="0"/>
    <x v="0"/>
    <x v="1"/>
    <m/>
  </r>
  <r>
    <x v="887"/>
    <s v="45.345.899/0001-12"/>
    <s v="NF SERVICOS DO"/>
    <n v="353969"/>
    <d v="2025-09-08T00:00:00"/>
    <n v="360778"/>
    <d v="2025-09-08T00:00:00"/>
    <m/>
    <n v="387.2"/>
    <d v="2025-10-08T00:00:00"/>
    <s v="E0240912"/>
    <s v="PD024912"/>
    <s v="Serviços de Publicidade Eletrônica"/>
    <n v="368.61"/>
    <m/>
    <x v="0"/>
    <m/>
    <m/>
    <m/>
    <s v="2 - FATURADO"/>
    <n v="0"/>
    <x v="0"/>
    <x v="1"/>
    <m/>
  </r>
  <r>
    <x v="887"/>
    <s v="45.345.899/0001-12"/>
    <s v="NF SERVICOS"/>
    <n v="193780"/>
    <d v="2025-09-11T00:00:00"/>
    <n v="2025414"/>
    <d v="2025-09-11T00:00:00"/>
    <d v="2025-08-01T00:00:00"/>
    <n v="644.4"/>
    <d v="2025-10-11T00:00:00"/>
    <s v="E0250174"/>
    <s v="PD025152"/>
    <s v="PREFEITURA CADASTRO"/>
    <n v="613.47"/>
    <d v="2025-08-01T00:00:00"/>
    <x v="0"/>
    <s v="014/2025"/>
    <s v="037/2025"/>
    <s v="SEI:  359.00001944/2025-00 APPS/ITO"/>
    <s v="2 - FATURADO"/>
    <n v="0"/>
    <x v="0"/>
    <x v="0"/>
    <m/>
  </r>
  <r>
    <x v="888"/>
    <s v="45.351.749/0001-11"/>
    <s v="NF SERVICOS"/>
    <n v="193202"/>
    <d v="2025-09-09T00:00:00"/>
    <n v="2024836"/>
    <d v="2025-09-10T00:00:00"/>
    <d v="2025-08-01T00:00:00"/>
    <n v="7837.5"/>
    <d v="2025-10-09T00:00:00"/>
    <s v="E0230423"/>
    <s v="PD023348"/>
    <s v="EMAIL COMO SERVIÇO - OFFICE  BASICO"/>
    <n v="7461.3"/>
    <d v="2025-08-01T00:00:00"/>
    <x v="0"/>
    <s v="01/2023  TA 01/2024"/>
    <s v="Dispensa Licitação 13/2023"/>
    <s v="359.00004685/2023-07 ITO"/>
    <s v="2 - FATURADO"/>
    <n v="0"/>
    <x v="0"/>
    <x v="0"/>
    <m/>
  </r>
  <r>
    <x v="889"/>
    <s v="45.352.267/0001-86"/>
    <s v="NF SERVICOS"/>
    <n v="150359"/>
    <d v="2023-12-31T00:00:00"/>
    <n v="1724685"/>
    <d v="2024-01-09T00:00:00"/>
    <d v="2023-12-01T00:00:00"/>
    <n v="1218"/>
    <d v="2024-02-08T00:00:00"/>
    <s v="E0230150"/>
    <s v="PD023127"/>
    <s v="OFFICE BASICO"/>
    <n v="1159.54"/>
    <d v="2023-12-01T00:00:00"/>
    <x v="6"/>
    <s v="32/2022"/>
    <d v="2022-11-01T00:00:00"/>
    <s v="PD-PRC-2023/01218 - ITO"/>
    <s v="2 - FATURADO"/>
    <n v="600"/>
    <x v="3"/>
    <x v="0"/>
    <m/>
  </r>
  <r>
    <x v="889"/>
    <s v="45.352.267/0001-86"/>
    <s v="NF SERVICOS"/>
    <n v="176237"/>
    <d v="2024-12-23T00:00:00"/>
    <n v="1892225"/>
    <d v="2024-12-23T00:00:00"/>
    <d v="2024-12-01T00:00:00"/>
    <n v="2602"/>
    <d v="2025-01-22T00:00:00"/>
    <s v="E0230551"/>
    <s v="PD023445"/>
    <s v="OFFICE BÁSICO"/>
    <n v="2477.1"/>
    <d v="2024-12-01T00:00:00"/>
    <x v="6"/>
    <s v="32/2.022"/>
    <s v="11/2.022"/>
    <s v="359.00002783/2024-82-ITO"/>
    <s v="2 - FATURADO"/>
    <n v="251"/>
    <x v="1"/>
    <x v="0"/>
    <m/>
  </r>
  <r>
    <x v="889"/>
    <s v="45.352.267/0001-86"/>
    <s v="ND-POUPATEMPO 4.0"/>
    <n v="5630"/>
    <d v="2025-02-05T00:00:00"/>
    <s v="PPT00661"/>
    <s v="PPT00661"/>
    <d v="2025-02-01T00:00:00"/>
    <n v="17725.91"/>
    <d v="2025-03-07T00:00:00"/>
    <s v="PPT00661"/>
    <s v="PP00661"/>
    <s v="IMPLANTACAO E OPERACAO DO POUPATEMPO PONTAL"/>
    <n v="17725.91"/>
    <d v="2025-02-01T00:00:00"/>
    <x v="6"/>
    <m/>
    <s v="PD-PRC-2022/01351"/>
    <m/>
    <s v="2 - FATURADO"/>
    <n v="207"/>
    <x v="1"/>
    <x v="12"/>
    <m/>
  </r>
  <r>
    <x v="889"/>
    <s v="45.352.267/0001-86"/>
    <s v="ND-POUPATEMPO 4.0"/>
    <n v="5831"/>
    <d v="2025-03-11T00:00:00"/>
    <s v="PPT00661"/>
    <s v="PPT00661"/>
    <d v="2025-03-01T00:00:00"/>
    <n v="17725.91"/>
    <d v="2025-04-10T00:00:00"/>
    <s v="PPT00661"/>
    <s v="PP00661"/>
    <s v="IMPLANTACAO E OPERACAO DO POUPATEMPO PONTAL"/>
    <n v="17725.91"/>
    <d v="2025-03-01T00:00:00"/>
    <x v="0"/>
    <m/>
    <s v="PD-PRC-2022/01351"/>
    <m/>
    <s v="2 - FATURADO"/>
    <n v="173"/>
    <x v="4"/>
    <x v="12"/>
    <m/>
  </r>
  <r>
    <x v="889"/>
    <s v="45.352.267/0001-86"/>
    <s v="NF SERVICOS"/>
    <n v="181646"/>
    <d v="2025-03-14T00:00:00"/>
    <n v="1936469"/>
    <d v="2025-03-14T00:00:00"/>
    <d v="2025-02-01T00:00:00"/>
    <n v="2602"/>
    <d v="2025-04-13T00:00:00"/>
    <s v="E0230551"/>
    <s v="PD023445"/>
    <s v="OFFICE BÁSICO"/>
    <n v="2477.1"/>
    <d v="2025-02-01T00:00:00"/>
    <x v="0"/>
    <s v="32/2.022"/>
    <s v="11/2.022"/>
    <s v="359.00002783/2024-82-ITO"/>
    <s v="2 - FATURADO"/>
    <n v="170"/>
    <x v="4"/>
    <x v="0"/>
    <m/>
  </r>
  <r>
    <x v="889"/>
    <s v="45.352.267/0001-86"/>
    <s v="ND-POUPATEMPO 4.0"/>
    <n v="5914"/>
    <d v="2025-04-03T00:00:00"/>
    <s v="PPT00661"/>
    <s v="PPT00661"/>
    <d v="2025-04-01T00:00:00"/>
    <n v="17725.91"/>
    <d v="2025-05-03T00:00:00"/>
    <s v="PPT00661"/>
    <s v="PP00661"/>
    <s v="IMPLANTACAO E OPERACAO DO POUPATEMPO PONTAL"/>
    <n v="17725.91"/>
    <d v="2025-04-01T00:00:00"/>
    <x v="0"/>
    <m/>
    <s v="PD-PRC-2022/01351"/>
    <m/>
    <s v="2 - FATURADO"/>
    <n v="150"/>
    <x v="7"/>
    <x v="12"/>
    <m/>
  </r>
  <r>
    <x v="889"/>
    <s v="45.352.267/0001-86"/>
    <s v="NF SERVICOS"/>
    <n v="183151"/>
    <d v="2025-04-07T00:00:00"/>
    <n v="1950906"/>
    <d v="2025-04-07T00:00:00"/>
    <d v="2025-03-01T00:00:00"/>
    <n v="2968"/>
    <d v="2025-05-07T00:00:00"/>
    <s v="E0250086"/>
    <s v="PD025072"/>
    <s v="OFFICE BÁSICO"/>
    <n v="2825.54"/>
    <d v="2025-03-01T00:00:00"/>
    <x v="0"/>
    <s v="32/2.022"/>
    <s v="11/2.022"/>
    <s v="35900011710/2024/81-ITO"/>
    <s v="2 - FATURADO"/>
    <n v="146"/>
    <x v="7"/>
    <x v="0"/>
    <m/>
  </r>
  <r>
    <x v="889"/>
    <s v="45.352.267/0001-86"/>
    <s v="ND-POUPATEMPO 4.0"/>
    <n v="6209"/>
    <d v="2025-05-06T00:00:00"/>
    <s v="PPT00661"/>
    <s v="PPT00661"/>
    <d v="2025-05-01T00:00:00"/>
    <n v="17725.91"/>
    <d v="2025-06-05T00:00:00"/>
    <s v="PPT00661"/>
    <s v="PP00661"/>
    <s v="IMPLANTACAO E OPERACAO DO POUPATEMPO PONTAL"/>
    <n v="17725.91"/>
    <d v="2025-05-01T00:00:00"/>
    <x v="0"/>
    <m/>
    <s v="PD-PRC-2022/01351"/>
    <m/>
    <s v="2 - FATURADO"/>
    <n v="117"/>
    <x v="6"/>
    <x v="12"/>
    <m/>
  </r>
  <r>
    <x v="889"/>
    <s v="45.352.267/0001-86"/>
    <s v="NF SERVICOS"/>
    <n v="185158"/>
    <d v="2025-05-07T00:00:00"/>
    <n v="1965792"/>
    <d v="2025-05-07T00:00:00"/>
    <d v="2025-04-01T00:00:00"/>
    <n v="2968"/>
    <d v="2025-06-06T00:00:00"/>
    <s v="E0250086"/>
    <s v="PD025072"/>
    <s v="OFFICE BÁSICO"/>
    <n v="2825.54"/>
    <d v="2025-04-01T00:00:00"/>
    <x v="0"/>
    <s v="32/2.022"/>
    <s v="11/2.022"/>
    <s v="35900011710/2024/81-ITO"/>
    <s v="2 - FATURADO"/>
    <n v="116"/>
    <x v="6"/>
    <x v="0"/>
    <m/>
  </r>
  <r>
    <x v="889"/>
    <s v="45.352.267/0001-86"/>
    <s v="ND-POUPATEMPO 4.0"/>
    <n v="6418"/>
    <d v="2025-06-04T00:00:00"/>
    <s v="PPT00661"/>
    <s v="PPT00661"/>
    <d v="2025-06-01T00:00:00"/>
    <n v="17725.91"/>
    <d v="2025-07-04T00:00:00"/>
    <s v="PPT00661"/>
    <s v="PP00661"/>
    <s v="IMPLANTACAO E OPERACAO DO POUPATEMPO PONTAL"/>
    <n v="17725.91"/>
    <d v="2025-06-01T00:00:00"/>
    <x v="0"/>
    <m/>
    <s v="PD-PRC-2022/01351"/>
    <m/>
    <s v="2 - FATURADO"/>
    <n v="88"/>
    <x v="8"/>
    <x v="12"/>
    <m/>
  </r>
  <r>
    <x v="889"/>
    <s v="45.352.267/0001-86"/>
    <s v="NF SERVICOS"/>
    <n v="187791"/>
    <d v="2025-06-10T00:00:00"/>
    <n v="1981276"/>
    <d v="2025-06-11T00:00:00"/>
    <d v="2025-05-01T00:00:00"/>
    <n v="2968"/>
    <d v="2025-07-11T00:00:00"/>
    <s v="E0250086"/>
    <s v="PD025072"/>
    <s v="OFFICE BÁSICO"/>
    <n v="2825.54"/>
    <d v="2025-05-01T00:00:00"/>
    <x v="0"/>
    <s v="32/2.022"/>
    <s v="11/2.022"/>
    <s v="35900011710/2024/81-ITO"/>
    <s v="2 - FATURADO"/>
    <n v="81"/>
    <x v="8"/>
    <x v="0"/>
    <m/>
  </r>
  <r>
    <x v="889"/>
    <s v="45.352.267/0001-86"/>
    <s v="ND-POUPATEMPO 4.0"/>
    <n v="6561"/>
    <d v="2025-07-03T00:00:00"/>
    <s v="PPT00661"/>
    <s v="PPT00661"/>
    <d v="2025-07-01T00:00:00"/>
    <n v="17725.91"/>
    <d v="2025-08-02T00:00:00"/>
    <s v="PPT00661"/>
    <s v="PP00661"/>
    <s v="IMPLANTACAO E OPERACAO DO POUPATEMPO PONTAL"/>
    <n v="17725.91"/>
    <d v="2025-07-01T00:00:00"/>
    <x v="0"/>
    <m/>
    <s v="PD-PRC-2022/01351"/>
    <m/>
    <s v="2 - FATURADO"/>
    <n v="59"/>
    <x v="5"/>
    <x v="12"/>
    <m/>
  </r>
  <r>
    <x v="889"/>
    <s v="45.352.267/0001-86"/>
    <s v="NF SERVICOS"/>
    <n v="189494"/>
    <d v="2025-07-11T00:00:00"/>
    <n v="1995712"/>
    <d v="2025-07-11T00:00:00"/>
    <d v="2025-06-01T00:00:00"/>
    <n v="2968"/>
    <d v="2025-08-10T00:00:00"/>
    <s v="E0250086"/>
    <s v="PD025072"/>
    <s v="OFFICE BÁSICO"/>
    <n v="2825.54"/>
    <d v="2025-06-01T00:00:00"/>
    <x v="0"/>
    <s v="32/2.022"/>
    <s v="11/2.022"/>
    <s v="35900011710/2024/81-ITO"/>
    <s v="2 - FATURADO"/>
    <n v="51"/>
    <x v="5"/>
    <x v="0"/>
    <m/>
  </r>
  <r>
    <x v="889"/>
    <s v="45.352.267/0001-86"/>
    <s v="ND-POUPATEMPO 4.0"/>
    <n v="6626"/>
    <d v="2025-07-15T00:00:00"/>
    <s v="PPT00661"/>
    <s v="PPT00661"/>
    <d v="2025-07-01T00:00:00"/>
    <n v="1715.87"/>
    <d v="2025-08-14T00:00:00"/>
    <s v="PPT00661"/>
    <s v="PP00661"/>
    <s v="IMPLANTACAO E OPERACAO DO POUPATEMPO PONTAL"/>
    <n v="1715.87"/>
    <d v="2025-07-01T00:00:00"/>
    <x v="0"/>
    <m/>
    <s v="PD-PRC-2022/01351"/>
    <m/>
    <s v="2 - FATURADO"/>
    <n v="47"/>
    <x v="5"/>
    <x v="12"/>
    <m/>
  </r>
  <r>
    <x v="889"/>
    <s v="45.352.267/0001-86"/>
    <s v="ND-POUPATEMPO 4.0"/>
    <n v="6679"/>
    <d v="2025-08-05T00:00:00"/>
    <s v="PPT00661"/>
    <s v="PPT00661"/>
    <d v="2025-08-01T00:00:00"/>
    <n v="18583.84"/>
    <d v="2025-09-04T00:00:00"/>
    <s v="PPT00661"/>
    <s v="PP00661"/>
    <s v="IMPLANTACAO E OPERACAO DO POUPATEMPO PONTAL"/>
    <n v="18583.84"/>
    <d v="2025-08-01T00:00:00"/>
    <x v="0"/>
    <m/>
    <s v="PD-PRC-2022/01351"/>
    <m/>
    <s v="2 - FATURADO"/>
    <n v="26"/>
    <x v="2"/>
    <x v="12"/>
    <m/>
  </r>
  <r>
    <x v="889"/>
    <s v="45.352.267/0001-86"/>
    <s v="NF SERVICOS"/>
    <n v="191902"/>
    <d v="2025-08-12T00:00:00"/>
    <n v="2010777"/>
    <d v="2025-08-12T00:00:00"/>
    <d v="2025-07-01T00:00:00"/>
    <n v="2968"/>
    <d v="2025-09-11T00:00:00"/>
    <s v="E0250086"/>
    <s v="PD025072"/>
    <s v="OFFICE BÁSICO"/>
    <n v="2825.54"/>
    <d v="2025-07-01T00:00:00"/>
    <x v="0"/>
    <s v="32/2.022"/>
    <s v="11/2.022"/>
    <s v="35900011710/2024/81-ITO"/>
    <s v="2 - FATURADO"/>
    <n v="19"/>
    <x v="2"/>
    <x v="0"/>
    <m/>
  </r>
  <r>
    <x v="889"/>
    <s v="45.352.267/0001-86"/>
    <s v="ND-POUPATEMPO 4.0"/>
    <n v="6970"/>
    <d v="2025-09-03T00:00:00"/>
    <s v="PPT00661"/>
    <s v="PPT00661"/>
    <d v="2025-09-01T00:00:00"/>
    <n v="18583.84"/>
    <d v="2025-10-03T00:00:00"/>
    <s v="PPT00661"/>
    <s v="PP00661"/>
    <s v="IMPLANTACAO E OPERACAO DO POUPATEMPO PONTAL"/>
    <n v="18583.84"/>
    <d v="2025-09-01T00:00:00"/>
    <x v="0"/>
    <m/>
    <s v="PD-PRC-2022/01351"/>
    <m/>
    <s v="2 - FATURADO"/>
    <n v="0"/>
    <x v="0"/>
    <x v="12"/>
    <m/>
  </r>
  <r>
    <x v="889"/>
    <s v="45.352.267/0001-86"/>
    <s v="NF SERVICOS"/>
    <n v="193952"/>
    <d v="2025-09-11T00:00:00"/>
    <n v="2025586"/>
    <d v="2025-09-11T00:00:00"/>
    <d v="2025-08-01T00:00:00"/>
    <n v="1525.08"/>
    <d v="2025-10-11T00:00:00"/>
    <s v="E0240709"/>
    <s v="PD024709"/>
    <s v="PREFEITURA CADASTRO"/>
    <n v="1451.88"/>
    <d v="2025-08-01T00:00:00"/>
    <x v="0"/>
    <s v="415/2024"/>
    <s v="133/2.024"/>
    <s v="359.00009870/2024-61 APPS\ITO"/>
    <s v="2 - FATURADO"/>
    <n v="0"/>
    <x v="0"/>
    <x v="0"/>
    <m/>
  </r>
  <r>
    <x v="889"/>
    <s v="45.352.267/0001-86"/>
    <s v="NF SERVICOS"/>
    <n v="194017"/>
    <d v="2025-09-12T00:00:00"/>
    <n v="2025651"/>
    <d v="2025-09-12T00:00:00"/>
    <d v="2025-08-01T00:00:00"/>
    <n v="2968"/>
    <d v="2025-10-12T00:00:00"/>
    <s v="E0250086"/>
    <s v="PD025072"/>
    <s v="OFFICE BÁSICO"/>
    <n v="2825.54"/>
    <d v="2025-08-01T00:00:00"/>
    <x v="0"/>
    <s v="32/2.022"/>
    <s v="11/2.022"/>
    <s v="35900011710/2024/81-ITO"/>
    <s v="2 - FATURADO"/>
    <n v="0"/>
    <x v="0"/>
    <x v="0"/>
    <m/>
  </r>
  <r>
    <x v="890"/>
    <s v="45.353.299/0001-04"/>
    <s v="ND-JUROS RECEBIMENTO"/>
    <s v="291157-1-NDJ1"/>
    <d v="2024-12-04T00:00:00"/>
    <n v="297507"/>
    <m/>
    <m/>
    <n v="2.0499999999999998"/>
    <d v="2025-01-03T00:00:00"/>
    <m/>
    <m/>
    <s v="Nota de Debito Juros"/>
    <n v="2.0499999999999998"/>
    <m/>
    <x v="0"/>
    <m/>
    <m/>
    <m/>
    <s v="2 - FATURADO"/>
    <n v="270"/>
    <x v="1"/>
    <x v="2"/>
    <m/>
  </r>
  <r>
    <x v="890"/>
    <s v="45.353.299/0001-04"/>
    <s v="ND-JUROS RECEBIMENTO"/>
    <s v="291973-1-NDJ1"/>
    <d v="2024-12-04T00:00:00"/>
    <n v="298354"/>
    <m/>
    <m/>
    <n v="7.68"/>
    <d v="2025-01-03T00:00:00"/>
    <m/>
    <m/>
    <s v="Nota de Debito Juros"/>
    <n v="7.68"/>
    <m/>
    <x v="0"/>
    <m/>
    <m/>
    <m/>
    <s v="2 - FATURADO"/>
    <n v="270"/>
    <x v="1"/>
    <x v="2"/>
    <m/>
  </r>
  <r>
    <x v="890"/>
    <s v="45.353.299/0001-04"/>
    <s v="ND-JUROS RECEBIMENTO"/>
    <s v="292456-1-NDJ1"/>
    <d v="2024-12-04T00:00:00"/>
    <n v="298846"/>
    <m/>
    <m/>
    <n v="1.46"/>
    <d v="2025-01-03T00:00:00"/>
    <m/>
    <m/>
    <s v="Nota de Debito Juros"/>
    <n v="1.46"/>
    <m/>
    <x v="0"/>
    <m/>
    <m/>
    <m/>
    <s v="2 - FATURADO"/>
    <n v="270"/>
    <x v="1"/>
    <x v="2"/>
    <m/>
  </r>
  <r>
    <x v="890"/>
    <s v="45.353.299/0001-04"/>
    <s v="ND-JUROS RECEBIMENTO"/>
    <s v="292759-1-NDJ1"/>
    <d v="2024-12-04T00:00:00"/>
    <n v="299151"/>
    <m/>
    <m/>
    <n v="2.11"/>
    <d v="2025-01-03T00:00:00"/>
    <m/>
    <m/>
    <s v="Nota de Debito Juros"/>
    <n v="2.11"/>
    <m/>
    <x v="0"/>
    <m/>
    <m/>
    <m/>
    <s v="2 - FATURADO"/>
    <n v="270"/>
    <x v="1"/>
    <x v="2"/>
    <m/>
  </r>
  <r>
    <x v="890"/>
    <s v="45.353.299/0001-04"/>
    <s v="ND-JUROS RECEBIMENTO"/>
    <s v="171859-1-NDJ1"/>
    <d v="2025-02-12T00:00:00"/>
    <n v="1874874"/>
    <m/>
    <m/>
    <n v="19.96"/>
    <d v="2025-03-14T00:00:00"/>
    <m/>
    <m/>
    <s v="Nota de Debito Juros"/>
    <n v="19.96"/>
    <m/>
    <x v="0"/>
    <m/>
    <m/>
    <m/>
    <s v="2 - FATURADO"/>
    <n v="200"/>
    <x v="1"/>
    <x v="2"/>
    <m/>
  </r>
  <r>
    <x v="890"/>
    <s v="45.353.299/0001-04"/>
    <s v="ND-JUROS RECEBIMENTO"/>
    <s v="297343-1-NDJ1"/>
    <d v="2025-02-12T00:00:00"/>
    <n v="303770"/>
    <m/>
    <m/>
    <n v="3.57"/>
    <d v="2025-03-14T00:00:00"/>
    <m/>
    <m/>
    <s v="Nota de Debito Juros"/>
    <n v="3.57"/>
    <m/>
    <x v="0"/>
    <m/>
    <m/>
    <m/>
    <s v="2 - FATURADO"/>
    <n v="200"/>
    <x v="1"/>
    <x v="2"/>
    <m/>
  </r>
  <r>
    <x v="890"/>
    <s v="45.353.299/0001-04"/>
    <s v="ND-JUROS RECEBIMENTO"/>
    <s v="297953-1-NDJ1"/>
    <d v="2025-02-12T00:00:00"/>
    <n v="304388"/>
    <m/>
    <m/>
    <n v="4.0999999999999996"/>
    <d v="2025-03-14T00:00:00"/>
    <m/>
    <m/>
    <s v="Nota de Debito Juros"/>
    <n v="4.0999999999999996"/>
    <m/>
    <x v="0"/>
    <m/>
    <m/>
    <m/>
    <s v="2 - FATURADO"/>
    <n v="200"/>
    <x v="1"/>
    <x v="2"/>
    <m/>
  </r>
  <r>
    <x v="890"/>
    <s v="45.353.299/0001-04"/>
    <s v="ND-JUROS RECEBIMENTO"/>
    <s v="298153-1-NDJ1"/>
    <d v="2025-02-12T00:00:00"/>
    <n v="304588"/>
    <m/>
    <m/>
    <n v="4.83"/>
    <d v="2025-03-14T00:00:00"/>
    <m/>
    <m/>
    <s v="Nota de Debito Juros"/>
    <n v="4.83"/>
    <m/>
    <x v="0"/>
    <m/>
    <m/>
    <m/>
    <s v="2 - FATURADO"/>
    <n v="200"/>
    <x v="1"/>
    <x v="2"/>
    <m/>
  </r>
  <r>
    <x v="890"/>
    <s v="45.353.299/0001-04"/>
    <s v="ND-JUROS RECEBIMENTO"/>
    <s v="298865-1-NDJ1"/>
    <d v="2025-02-12T00:00:00"/>
    <n v="305312"/>
    <m/>
    <m/>
    <n v="12.64"/>
    <d v="2025-03-14T00:00:00"/>
    <m/>
    <m/>
    <s v="Nota de Debito Juros"/>
    <n v="12.64"/>
    <m/>
    <x v="0"/>
    <m/>
    <m/>
    <m/>
    <s v="2 - FATURADO"/>
    <n v="200"/>
    <x v="1"/>
    <x v="2"/>
    <m/>
  </r>
  <r>
    <x v="890"/>
    <s v="45.353.299/0001-04"/>
    <s v="ND-JUROS RECEBIMENTO"/>
    <s v="299168-1-NDJ1"/>
    <d v="2025-02-12T00:00:00"/>
    <n v="305615"/>
    <m/>
    <m/>
    <n v="10.53"/>
    <d v="2025-03-14T00:00:00"/>
    <m/>
    <m/>
    <s v="Nota de Debito Juros"/>
    <n v="10.53"/>
    <m/>
    <x v="0"/>
    <m/>
    <m/>
    <m/>
    <s v="2 - FATURADO"/>
    <n v="200"/>
    <x v="1"/>
    <x v="2"/>
    <m/>
  </r>
  <r>
    <x v="890"/>
    <s v="45.353.299/0001-04"/>
    <s v="ND-JUROS RECEBIMENTO"/>
    <s v="299393-1-NDJ1"/>
    <d v="2025-02-12T00:00:00"/>
    <n v="305843"/>
    <m/>
    <m/>
    <n v="4.71"/>
    <d v="2025-03-14T00:00:00"/>
    <m/>
    <m/>
    <s v="Nota de Debito Juros"/>
    <n v="4.71"/>
    <m/>
    <x v="0"/>
    <m/>
    <m/>
    <m/>
    <s v="2 - FATURADO"/>
    <n v="200"/>
    <x v="1"/>
    <x v="2"/>
    <m/>
  </r>
  <r>
    <x v="890"/>
    <s v="45.353.299/0001-04"/>
    <s v="ND-JUROS RECEBIMENTO"/>
    <s v="299504-1-NDJ1"/>
    <d v="2025-02-12T00:00:00"/>
    <n v="305954"/>
    <m/>
    <m/>
    <n v="2.69"/>
    <d v="2025-03-14T00:00:00"/>
    <m/>
    <m/>
    <s v="Nota de Debito Juros"/>
    <n v="2.69"/>
    <m/>
    <x v="0"/>
    <m/>
    <m/>
    <m/>
    <s v="2 - FATURADO"/>
    <n v="200"/>
    <x v="1"/>
    <x v="2"/>
    <m/>
  </r>
  <r>
    <x v="890"/>
    <s v="45.353.299/0001-04"/>
    <s v="ND-POUPATEMPO 4.0"/>
    <n v="5908"/>
    <d v="2025-04-03T00:00:00"/>
    <s v="PPT00653"/>
    <s v="PPT00653"/>
    <d v="2025-04-01T00:00:00"/>
    <n v="21139.11"/>
    <d v="2025-05-03T00:00:00"/>
    <s v="PPT00653"/>
    <s v="PP00653"/>
    <s v="IMPLANTACAO E OPERACAO DO POUPATEMPO GUARA"/>
    <n v="21139.11"/>
    <d v="2025-04-01T00:00:00"/>
    <x v="6"/>
    <m/>
    <s v="PD-PRC-2022/01021"/>
    <m/>
    <s v="2 - FATURADO"/>
    <n v="150"/>
    <x v="7"/>
    <x v="12"/>
    <m/>
  </r>
  <r>
    <x v="890"/>
    <s v="45.353.299/0001-04"/>
    <s v="ND-POUPATEMPO 4.0"/>
    <n v="6146"/>
    <d v="2025-05-06T00:00:00"/>
    <s v="PPT00653"/>
    <s v="PPT00653"/>
    <d v="2025-05-01T00:00:00"/>
    <n v="21139.11"/>
    <d v="2025-06-05T00:00:00"/>
    <s v="PPT00653"/>
    <s v="PP00653"/>
    <s v="IMPLANTACAO E OPERACAO DO POUPATEMPO GUARA"/>
    <n v="21139.11"/>
    <d v="2025-05-01T00:00:00"/>
    <x v="6"/>
    <m/>
    <s v="PD-PRC-2022/01021"/>
    <m/>
    <s v="2 - FATURADO"/>
    <n v="117"/>
    <x v="6"/>
    <x v="12"/>
    <m/>
  </r>
  <r>
    <x v="890"/>
    <s v="45.353.299/0001-04"/>
    <s v="ND-POUPATEMPO 4.0"/>
    <n v="6421"/>
    <d v="2025-06-04T00:00:00"/>
    <s v="PPT00653"/>
    <s v="PPT00653"/>
    <d v="2025-06-01T00:00:00"/>
    <n v="22198.18"/>
    <d v="2025-07-04T00:00:00"/>
    <s v="PPT00653"/>
    <s v="PP00653"/>
    <s v="IMPLANTACAO E OPERACAO DO POUPATEMPO GUARA"/>
    <n v="22198.18"/>
    <d v="2025-06-01T00:00:00"/>
    <x v="0"/>
    <m/>
    <s v="PD-PRC-2022/01021"/>
    <m/>
    <s v="2 - FATURADO"/>
    <n v="88"/>
    <x v="8"/>
    <x v="12"/>
    <m/>
  </r>
  <r>
    <x v="890"/>
    <s v="45.353.299/0001-04"/>
    <s v="ND-POUPATEMPO 4.0"/>
    <n v="6558"/>
    <d v="2025-07-03T00:00:00"/>
    <s v="PPT00653"/>
    <s v="PPT00653"/>
    <d v="2025-07-01T00:00:00"/>
    <n v="22198.18"/>
    <d v="2025-08-02T00:00:00"/>
    <s v="PPT00653"/>
    <s v="PP00653"/>
    <s v="IMPLANTACAO E OPERACAO DO POUPATEMPO GUARA"/>
    <n v="22198.18"/>
    <d v="2025-07-01T00:00:00"/>
    <x v="0"/>
    <m/>
    <s v="PD-PRC-2022/01021"/>
    <m/>
    <s v="2 - FATURADO"/>
    <n v="59"/>
    <x v="5"/>
    <x v="12"/>
    <m/>
  </r>
  <r>
    <x v="890"/>
    <s v="45.353.299/0001-04"/>
    <s v="NF SERVICOS DO"/>
    <n v="340494"/>
    <d v="2025-07-08T00:00:00"/>
    <n v="347244"/>
    <d v="2025-07-08T00:00:00"/>
    <m/>
    <n v="230.47"/>
    <d v="2025-08-07T00:00:00"/>
    <s v="E0250848"/>
    <s v="PD025848"/>
    <s v="Serviços de Publicidade Eletrônica"/>
    <n v="219.41"/>
    <m/>
    <x v="0"/>
    <m/>
    <m/>
    <m/>
    <s v="2 - FATURADO"/>
    <n v="54"/>
    <x v="5"/>
    <x v="1"/>
    <m/>
  </r>
  <r>
    <x v="890"/>
    <s v="45.353.299/0001-04"/>
    <s v="NF SERVICOS DO"/>
    <n v="340495"/>
    <d v="2025-07-08T00:00:00"/>
    <n v="347245"/>
    <d v="2025-07-08T00:00:00"/>
    <m/>
    <n v="368.76"/>
    <d v="2025-08-07T00:00:00"/>
    <s v="E0250848"/>
    <s v="PD025848"/>
    <s v="Serviços de Publicidade Eletrônica"/>
    <n v="351.06"/>
    <m/>
    <x v="0"/>
    <m/>
    <m/>
    <m/>
    <s v="2 - FATURADO"/>
    <n v="54"/>
    <x v="5"/>
    <x v="1"/>
    <m/>
  </r>
  <r>
    <x v="890"/>
    <s v="45.353.299/0001-04"/>
    <s v="NF SERVICOS DO"/>
    <n v="342161"/>
    <d v="2025-07-17T00:00:00"/>
    <n v="348923"/>
    <d v="2025-07-17T00:00:00"/>
    <m/>
    <n v="230.47"/>
    <d v="2025-08-16T00:00:00"/>
    <s v="E0250848"/>
    <s v="PD025848"/>
    <s v="Serviços de Publicidade Eletrônica"/>
    <n v="219.41"/>
    <m/>
    <x v="0"/>
    <m/>
    <m/>
    <m/>
    <s v="2 - FATURADO"/>
    <n v="45"/>
    <x v="5"/>
    <x v="1"/>
    <m/>
  </r>
  <r>
    <x v="890"/>
    <s v="45.353.299/0001-04"/>
    <s v="NF SERVICOS DO"/>
    <n v="343532"/>
    <d v="2025-07-17T00:00:00"/>
    <n v="350294"/>
    <d v="2025-07-17T00:00:00"/>
    <m/>
    <n v="460.95"/>
    <d v="2025-08-16T00:00:00"/>
    <s v="E0250848"/>
    <s v="PD025848"/>
    <s v="Serviços de Publicidade Eletrônica"/>
    <n v="438.82"/>
    <m/>
    <x v="0"/>
    <m/>
    <m/>
    <m/>
    <s v="2 - FATURADO"/>
    <n v="45"/>
    <x v="5"/>
    <x v="1"/>
    <m/>
  </r>
  <r>
    <x v="890"/>
    <s v="45.353.299/0001-04"/>
    <s v="NF SERVICOS DO"/>
    <n v="343588"/>
    <d v="2025-07-17T00:00:00"/>
    <n v="350350"/>
    <d v="2025-07-17T00:00:00"/>
    <m/>
    <n v="276.57"/>
    <d v="2025-08-16T00:00:00"/>
    <s v="E0250848"/>
    <s v="PD025848"/>
    <s v="Serviços de Publicidade Eletrônica"/>
    <n v="263.29000000000002"/>
    <m/>
    <x v="0"/>
    <m/>
    <m/>
    <m/>
    <s v="2 - FATURADO"/>
    <n v="45"/>
    <x v="5"/>
    <x v="1"/>
    <m/>
  </r>
  <r>
    <x v="890"/>
    <s v="45.353.299/0001-04"/>
    <s v="NF SERVICOS DO"/>
    <n v="343790"/>
    <d v="2025-07-17T00:00:00"/>
    <n v="350552"/>
    <d v="2025-07-18T00:00:00"/>
    <m/>
    <n v="230.47"/>
    <d v="2025-08-17T00:00:00"/>
    <s v="E0250848"/>
    <s v="PD025848"/>
    <s v="Serviços de Publicidade Eletrônica"/>
    <n v="219.41"/>
    <m/>
    <x v="0"/>
    <m/>
    <m/>
    <m/>
    <s v="2 - FATURADO"/>
    <n v="44"/>
    <x v="5"/>
    <x v="1"/>
    <m/>
  </r>
  <r>
    <x v="890"/>
    <s v="45.353.299/0001-04"/>
    <s v="NF SERVICOS DO"/>
    <n v="344803"/>
    <d v="2025-07-22T00:00:00"/>
    <n v="351572"/>
    <d v="2025-07-23T00:00:00"/>
    <m/>
    <n v="368.76"/>
    <d v="2025-08-22T00:00:00"/>
    <s v="E0250848"/>
    <s v="PD025848"/>
    <s v="Serviços de Publicidade Eletrônica"/>
    <n v="351.06"/>
    <m/>
    <x v="0"/>
    <m/>
    <m/>
    <m/>
    <s v="2 - FATURADO"/>
    <n v="39"/>
    <x v="5"/>
    <x v="1"/>
    <m/>
  </r>
  <r>
    <x v="890"/>
    <s v="45.353.299/0001-04"/>
    <s v="NF SERVICOS DO"/>
    <n v="345180"/>
    <d v="2025-07-23T00:00:00"/>
    <n v="351949"/>
    <d v="2025-07-24T00:00:00"/>
    <m/>
    <n v="276.57"/>
    <d v="2025-08-23T00:00:00"/>
    <s v="E0250848"/>
    <s v="PD025848"/>
    <s v="Serviços de Publicidade Eletrônica"/>
    <n v="263.29000000000002"/>
    <m/>
    <x v="0"/>
    <m/>
    <m/>
    <m/>
    <s v="2 - FATURADO"/>
    <n v="38"/>
    <x v="5"/>
    <x v="1"/>
    <m/>
  </r>
  <r>
    <x v="890"/>
    <s v="45.353.299/0001-04"/>
    <s v="NF SERVICOS DO"/>
    <n v="345686"/>
    <d v="2025-07-25T00:00:00"/>
    <n v="352463"/>
    <d v="2025-07-28T00:00:00"/>
    <m/>
    <n v="276.57"/>
    <d v="2025-08-27T00:00:00"/>
    <s v="E0250848"/>
    <s v="PD025848"/>
    <s v="Serviços de Publicidade Eletrônica"/>
    <n v="263.29000000000002"/>
    <m/>
    <x v="0"/>
    <m/>
    <m/>
    <m/>
    <s v="2 - FATURADO"/>
    <n v="34"/>
    <x v="5"/>
    <x v="1"/>
    <m/>
  </r>
  <r>
    <x v="890"/>
    <s v="45.353.299/0001-04"/>
    <s v="NF SERVICOS DO"/>
    <n v="346367"/>
    <d v="2025-07-29T00:00:00"/>
    <n v="353152"/>
    <d v="2025-07-30T00:00:00"/>
    <m/>
    <n v="322.67"/>
    <d v="2025-08-29T00:00:00"/>
    <s v="E0250848"/>
    <s v="PD025848"/>
    <s v="Serviços de Publicidade Eletrônica"/>
    <n v="307.18"/>
    <m/>
    <x v="0"/>
    <m/>
    <m/>
    <m/>
    <s v="2 - FATURADO"/>
    <n v="32"/>
    <x v="5"/>
    <x v="1"/>
    <m/>
  </r>
  <r>
    <x v="890"/>
    <s v="45.353.299/0001-04"/>
    <s v="NF SERVICOS DO"/>
    <n v="346790"/>
    <d v="2025-07-31T00:00:00"/>
    <n v="353575"/>
    <d v="2025-08-01T00:00:00"/>
    <m/>
    <n v="230.47"/>
    <d v="2025-08-31T00:00:00"/>
    <s v="E0250848"/>
    <s v="PD025848"/>
    <s v="Serviços de Publicidade Eletrônica"/>
    <n v="219.41"/>
    <m/>
    <x v="0"/>
    <m/>
    <m/>
    <m/>
    <s v="2 - FATURADO"/>
    <n v="30"/>
    <x v="2"/>
    <x v="1"/>
    <m/>
  </r>
  <r>
    <x v="890"/>
    <s v="45.353.299/0001-04"/>
    <s v="ND-POUPATEMPO 4.0"/>
    <n v="6673"/>
    <d v="2025-08-05T00:00:00"/>
    <s v="PPT00653"/>
    <s v="PPT00653"/>
    <d v="2025-08-01T00:00:00"/>
    <n v="22198.18"/>
    <d v="2025-09-04T00:00:00"/>
    <s v="PPT00653"/>
    <s v="PP00653"/>
    <s v="IMPLANTACAO E OPERACAO DO POUPATEMPO GUARA"/>
    <n v="22198.18"/>
    <d v="2025-08-01T00:00:00"/>
    <x v="0"/>
    <m/>
    <s v="PD-PRC-2022/01021"/>
    <m/>
    <s v="2 - FATURADO"/>
    <n v="26"/>
    <x v="2"/>
    <x v="12"/>
    <m/>
  </r>
  <r>
    <x v="890"/>
    <s v="45.353.299/0001-04"/>
    <s v="NF SERVICOS DO"/>
    <n v="347300"/>
    <d v="2025-08-08T00:00:00"/>
    <n v="354088"/>
    <d v="2025-08-08T00:00:00"/>
    <m/>
    <n v="230.47"/>
    <d v="2025-09-07T00:00:00"/>
    <s v="E0250848"/>
    <s v="PD025848"/>
    <s v="Serviços de Publicidade Eletrônica"/>
    <n v="219.41"/>
    <m/>
    <x v="0"/>
    <m/>
    <m/>
    <m/>
    <s v="2 - FATURADO"/>
    <n v="23"/>
    <x v="2"/>
    <x v="1"/>
    <m/>
  </r>
  <r>
    <x v="890"/>
    <s v="45.353.299/0001-04"/>
    <s v="NF SERVICOS DO"/>
    <n v="348844"/>
    <d v="2025-08-08T00:00:00"/>
    <n v="355632"/>
    <d v="2025-08-11T00:00:00"/>
    <m/>
    <n v="553.14"/>
    <d v="2025-09-10T00:00:00"/>
    <s v="E0250848"/>
    <s v="PD025848"/>
    <s v="Serviços de Publicidade Eletrônica"/>
    <n v="526.59"/>
    <m/>
    <x v="0"/>
    <m/>
    <m/>
    <m/>
    <s v="2 - FATURADO"/>
    <n v="20"/>
    <x v="2"/>
    <x v="1"/>
    <m/>
  </r>
  <r>
    <x v="890"/>
    <s v="45.353.299/0001-04"/>
    <s v="NF SERVICOS"/>
    <n v="191498"/>
    <d v="2025-08-11T00:00:00"/>
    <n v="2010373"/>
    <d v="2025-08-11T00:00:00"/>
    <d v="2025-07-01T00:00:00"/>
    <n v="644.4"/>
    <d v="2025-09-10T00:00:00"/>
    <s v="E0240680"/>
    <s v="PD024680"/>
    <s v="PREFEITURA CADASTRO"/>
    <n v="613.47"/>
    <d v="2025-07-01T00:00:00"/>
    <x v="0"/>
    <s v="5.318/2024"/>
    <s v="042/24"/>
    <s v="359.00006984/2024-59 - APPS\ITO"/>
    <s v="2 - FATURADO"/>
    <n v="20"/>
    <x v="2"/>
    <x v="0"/>
    <m/>
  </r>
  <r>
    <x v="890"/>
    <s v="45.353.299/0001-04"/>
    <s v="NF SERVICOS DO"/>
    <n v="351307"/>
    <d v="2025-08-20T00:00:00"/>
    <n v="358113"/>
    <d v="2025-08-21T00:00:00"/>
    <m/>
    <n v="276.57"/>
    <d v="2025-09-20T00:00:00"/>
    <s v="E0250848"/>
    <s v="PD025848"/>
    <s v="Serviços de Publicidade Eletrônica"/>
    <n v="263.29000000000002"/>
    <m/>
    <x v="0"/>
    <m/>
    <m/>
    <m/>
    <s v="2 - FATURADO"/>
    <n v="10"/>
    <x v="2"/>
    <x v="1"/>
    <m/>
  </r>
  <r>
    <x v="890"/>
    <s v="45.353.299/0001-04"/>
    <s v="NF SERVICOS DO"/>
    <n v="351622"/>
    <d v="2025-08-21T00:00:00"/>
    <n v="358429"/>
    <d v="2025-08-22T00:00:00"/>
    <m/>
    <n v="230.47"/>
    <d v="2025-09-21T00:00:00"/>
    <s v="E0250848"/>
    <s v="PD025848"/>
    <s v="Serviços de Publicidade Eletrônica"/>
    <n v="219.41"/>
    <m/>
    <x v="0"/>
    <m/>
    <m/>
    <m/>
    <s v="2 - FATURADO"/>
    <n v="9"/>
    <x v="2"/>
    <x v="1"/>
    <m/>
  </r>
  <r>
    <x v="890"/>
    <s v="45.353.299/0001-04"/>
    <s v="NF SERVICOS DO"/>
    <n v="351639"/>
    <d v="2025-08-21T00:00:00"/>
    <n v="358446"/>
    <d v="2025-08-22T00:00:00"/>
    <m/>
    <n v="230.47"/>
    <d v="2025-09-21T00:00:00"/>
    <s v="E0250848"/>
    <s v="PD025848"/>
    <s v="Serviços de Publicidade Eletrônica"/>
    <n v="219.41"/>
    <m/>
    <x v="0"/>
    <m/>
    <m/>
    <m/>
    <s v="2 - FATURADO"/>
    <n v="9"/>
    <x v="2"/>
    <x v="1"/>
    <m/>
  </r>
  <r>
    <x v="890"/>
    <s v="45.353.299/0001-04"/>
    <s v="NF SERVICOS DO"/>
    <n v="352198"/>
    <d v="2025-08-25T00:00:00"/>
    <n v="359005"/>
    <d v="2025-08-26T00:00:00"/>
    <m/>
    <n v="184.38"/>
    <d v="2025-09-25T00:00:00"/>
    <s v="E0250848"/>
    <s v="PD025848"/>
    <s v="Serviços de Publicidade Eletrônica"/>
    <n v="175.53"/>
    <m/>
    <x v="0"/>
    <m/>
    <m/>
    <m/>
    <s v="2 - FATURADO"/>
    <n v="5"/>
    <x v="2"/>
    <x v="1"/>
    <m/>
  </r>
  <r>
    <x v="890"/>
    <s v="45.353.299/0001-04"/>
    <s v="NF SERVICOS DO"/>
    <n v="352667"/>
    <d v="2025-08-27T00:00:00"/>
    <n v="359474"/>
    <d v="2025-08-28T00:00:00"/>
    <m/>
    <n v="599.23"/>
    <d v="2025-09-27T00:00:00"/>
    <s v="E0250848"/>
    <s v="PD025848"/>
    <s v="Serviços de Publicidade Eletrônica"/>
    <n v="570.47"/>
    <m/>
    <x v="0"/>
    <m/>
    <m/>
    <m/>
    <s v="2 - FATURADO"/>
    <n v="3"/>
    <x v="2"/>
    <x v="1"/>
    <m/>
  </r>
  <r>
    <x v="890"/>
    <s v="45.353.299/0001-04"/>
    <s v="NF SERVICOS DO"/>
    <n v="352954"/>
    <d v="2025-08-28T00:00:00"/>
    <n v="359761"/>
    <d v="2025-08-29T00:00:00"/>
    <m/>
    <n v="230.47"/>
    <d v="2025-09-28T00:00:00"/>
    <s v="E0250848"/>
    <s v="PD025848"/>
    <s v="Serviços de Publicidade Eletrônica"/>
    <n v="219.41"/>
    <m/>
    <x v="0"/>
    <m/>
    <m/>
    <m/>
    <s v="2 - FATURADO"/>
    <n v="2"/>
    <x v="2"/>
    <x v="1"/>
    <m/>
  </r>
  <r>
    <x v="890"/>
    <s v="45.353.299/0001-04"/>
    <s v="ND-POUPATEMPO 4.0"/>
    <n v="6888"/>
    <d v="2025-09-03T00:00:00"/>
    <s v="PPT00653"/>
    <s v="PPT00653"/>
    <d v="2025-09-01T00:00:00"/>
    <n v="22198.18"/>
    <d v="2025-10-03T00:00:00"/>
    <s v="PPT00653"/>
    <s v="PP00653"/>
    <s v="IMPLANTACAO E OPERACAO DO POUPATEMPO GUARA"/>
    <n v="22198.18"/>
    <d v="2025-09-01T00:00:00"/>
    <x v="0"/>
    <m/>
    <s v="PD-PRC-2022/01021"/>
    <m/>
    <s v="2 - FATURADO"/>
    <n v="0"/>
    <x v="0"/>
    <x v="12"/>
    <m/>
  </r>
  <r>
    <x v="890"/>
    <s v="45.353.299/0001-04"/>
    <s v="NF SERVICOS DO"/>
    <n v="353365"/>
    <d v="2025-09-08T00:00:00"/>
    <n v="360174"/>
    <d v="2025-09-08T00:00:00"/>
    <m/>
    <n v="276.57"/>
    <d v="2025-10-08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890"/>
    <s v="45.353.299/0001-04"/>
    <s v="NF SERVICOS DO"/>
    <n v="354097"/>
    <d v="2025-09-09T00:00:00"/>
    <n v="360907"/>
    <d v="2025-09-09T00:00:00"/>
    <m/>
    <n v="322.67"/>
    <d v="2025-10-09T00:00:00"/>
    <s v="E0250848"/>
    <s v="PD025848"/>
    <s v="Serviços de Publicidade Eletrônica"/>
    <n v="307.18"/>
    <m/>
    <x v="0"/>
    <m/>
    <m/>
    <m/>
    <s v="2 - FATURADO"/>
    <n v="0"/>
    <x v="0"/>
    <x v="1"/>
    <m/>
  </r>
  <r>
    <x v="890"/>
    <s v="45.353.299/0001-04"/>
    <s v="NF SERVICOS DO"/>
    <n v="355415"/>
    <d v="2025-09-10T00:00:00"/>
    <n v="362225"/>
    <d v="2025-09-10T00:00:00"/>
    <m/>
    <n v="276.57"/>
    <d v="2025-10-10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890"/>
    <s v="45.353.299/0001-04"/>
    <s v="NF SERVICOS"/>
    <n v="193882"/>
    <d v="2025-09-11T00:00:00"/>
    <n v="2025516"/>
    <d v="2025-09-11T00:00:00"/>
    <d v="2025-08-01T00:00:00"/>
    <n v="644.4"/>
    <d v="2025-10-11T00:00:00"/>
    <s v="E0240680"/>
    <s v="PD024680"/>
    <s v="PREFEITURA CADASTRO"/>
    <n v="613.47"/>
    <d v="2025-08-01T00:00:00"/>
    <x v="0"/>
    <s v="5.318/2024"/>
    <s v="042/24"/>
    <s v="359.00006984/2024-59 - APPS\ITO"/>
    <s v="2 - FATURADO"/>
    <n v="0"/>
    <x v="0"/>
    <x v="0"/>
    <m/>
  </r>
  <r>
    <x v="890"/>
    <s v="45.353.299/0001-04"/>
    <s v="NF SERVICOS DO"/>
    <n v="356573"/>
    <d v="2025-09-16T00:00:00"/>
    <n v="363387"/>
    <d v="2025-09-17T00:00:00"/>
    <m/>
    <n v="276.57"/>
    <d v="2025-10-17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890"/>
    <s v="45.353.299/0001-04"/>
    <s v="NF SERVICOS DO"/>
    <n v="357675"/>
    <d v="2025-09-19T00:00:00"/>
    <n v="364488"/>
    <d v="2025-09-22T00:00:00"/>
    <m/>
    <n v="507.05"/>
    <d v="2025-10-22T00:00:00"/>
    <s v="E0250848"/>
    <s v="PD025848"/>
    <s v="Serviços de Publicidade Eletrônica"/>
    <n v="482.71"/>
    <m/>
    <x v="0"/>
    <m/>
    <m/>
    <m/>
    <s v="2 - FATURADO"/>
    <n v="0"/>
    <x v="0"/>
    <x v="1"/>
    <m/>
  </r>
  <r>
    <x v="890"/>
    <s v="45.353.299/0001-04"/>
    <s v="NF SERVICOS DO"/>
    <n v="358132"/>
    <d v="2025-09-23T00:00:00"/>
    <n v="364947"/>
    <d v="2025-09-24T00:00:00"/>
    <m/>
    <n v="414.85"/>
    <d v="2025-10-24T00:00:00"/>
    <s v="E0250848"/>
    <s v="PD025848"/>
    <s v="Serviços de Publicidade Eletrônica"/>
    <n v="394.94"/>
    <m/>
    <x v="0"/>
    <m/>
    <m/>
    <m/>
    <s v="2 - FATURADO"/>
    <n v="0"/>
    <x v="0"/>
    <x v="1"/>
    <m/>
  </r>
  <r>
    <x v="890"/>
    <s v="45.353.299/0001-04"/>
    <s v="NF SERVICOS DO"/>
    <n v="358403"/>
    <d v="2025-09-25T00:00:00"/>
    <n v="365218"/>
    <d v="2025-09-25T00:00:00"/>
    <m/>
    <n v="276.57"/>
    <d v="2025-10-25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890"/>
    <s v="45.353.299/0001-04"/>
    <s v="NF SERVICOS DO"/>
    <n v="358715"/>
    <d v="2025-09-25T00:00:00"/>
    <n v="365530"/>
    <d v="2025-09-26T00:00:00"/>
    <m/>
    <n v="230.47"/>
    <d v="2025-10-26T00:00:00"/>
    <s v="E0250848"/>
    <s v="PD025848"/>
    <s v="Serviços de Publicidade Eletrônica"/>
    <n v="219.41"/>
    <m/>
    <x v="0"/>
    <m/>
    <m/>
    <m/>
    <s v="2 - FATURADO"/>
    <n v="0"/>
    <x v="0"/>
    <x v="1"/>
    <m/>
  </r>
  <r>
    <x v="890"/>
    <s v="45.353.299/0001-04"/>
    <s v="NF SERVICOS DO"/>
    <n v="359530"/>
    <d v="2025-09-29T00:00:00"/>
    <n v="366345"/>
    <d v="2025-09-30T00:00:00"/>
    <m/>
    <n v="276.57"/>
    <d v="2025-10-30T00:00:00"/>
    <s v="E0250848"/>
    <s v="PD025848"/>
    <s v="Serviços de Publicidade Eletrônica"/>
    <n v="263.29000000000002"/>
    <m/>
    <x v="0"/>
    <m/>
    <m/>
    <m/>
    <s v="2 - FATURADO"/>
    <n v="0"/>
    <x v="0"/>
    <x v="1"/>
    <m/>
  </r>
  <r>
    <x v="891"/>
    <s v="45.353.307/0001-04"/>
    <s v="ND-POUPATEMPO 4.0"/>
    <n v="6136"/>
    <d v="2025-05-06T00:00:00"/>
    <s v="PPT00746"/>
    <s v="PPT00746"/>
    <d v="2025-05-01T00:00:00"/>
    <n v="15890.75"/>
    <d v="2025-06-05T00:00:00"/>
    <s v="PPT00746"/>
    <s v="PP00746"/>
    <s v="IMPLANTAÇÃO E OPERAÇÃO DO POUPATEMPO MIGUELÓPOLIS"/>
    <n v="15890.75"/>
    <d v="2025-05-01T00:00:00"/>
    <x v="0"/>
    <m/>
    <s v="PD-PRC-2022/03661"/>
    <m/>
    <s v="2 - FATURADO"/>
    <n v="117"/>
    <x v="6"/>
    <x v="12"/>
    <m/>
  </r>
  <r>
    <x v="891"/>
    <s v="45.353.307/0001-04"/>
    <s v="ND-POUPATEMPO 4.0"/>
    <n v="6332"/>
    <d v="2025-06-04T00:00:00"/>
    <s v="PPT00746"/>
    <s v="PPT00746"/>
    <d v="2025-06-01T00:00:00"/>
    <n v="15890.75"/>
    <d v="2025-07-04T00:00:00"/>
    <s v="PPT00746"/>
    <s v="PP00746"/>
    <s v="IMPLANTAÇÃO E OPERAÇÃO DO POUPATEMPO MIGUELÓPOLIS"/>
    <n v="15890.75"/>
    <d v="2025-06-01T00:00:00"/>
    <x v="0"/>
    <m/>
    <s v="PD-PRC-2022/03661"/>
    <m/>
    <s v="2 - FATURADO"/>
    <n v="88"/>
    <x v="8"/>
    <x v="12"/>
    <m/>
  </r>
  <r>
    <x v="891"/>
    <s v="45.353.307/0001-04"/>
    <s v="NF SERVICOS DO"/>
    <n v="346209"/>
    <d v="2025-07-29T00:00:00"/>
    <n v="352994"/>
    <d v="2025-07-30T00:00:00"/>
    <m/>
    <n v="368.76"/>
    <d v="2025-08-29T00:00:00"/>
    <s v="E0250795"/>
    <s v="PD025795"/>
    <s v="Serviços de Publicidade Eletrônica"/>
    <n v="351.06"/>
    <m/>
    <x v="0"/>
    <m/>
    <m/>
    <m/>
    <s v="2 - FATURADO"/>
    <n v="32"/>
    <x v="5"/>
    <x v="1"/>
    <m/>
  </r>
  <r>
    <x v="891"/>
    <s v="45.353.307/0001-04"/>
    <s v="ND-POUPATEMPO 4.0"/>
    <n v="6791"/>
    <d v="2025-08-05T00:00:00"/>
    <s v="PPT00746"/>
    <s v="PPT00746"/>
    <d v="2025-08-01T00:00:00"/>
    <n v="15890.75"/>
    <d v="2025-09-04T00:00:00"/>
    <s v="PPT00746"/>
    <s v="PP00746"/>
    <s v="IMPLANTAÇÃO E OPERAÇÃO DO POUPATEMPO MIGUELÓPOLIS"/>
    <n v="15890.75"/>
    <d v="2025-08-01T00:00:00"/>
    <x v="0"/>
    <m/>
    <s v="PD-PRC-2022/03661"/>
    <m/>
    <s v="2 - FATURADO"/>
    <n v="26"/>
    <x v="2"/>
    <x v="12"/>
    <m/>
  </r>
  <r>
    <x v="891"/>
    <s v="45.353.307/0001-04"/>
    <s v="ND-POUPATEMPO 4.0"/>
    <n v="6853"/>
    <d v="2025-09-03T00:00:00"/>
    <s v="PPT00746"/>
    <s v="PPT00746"/>
    <d v="2025-09-01T00:00:00"/>
    <n v="15890.75"/>
    <d v="2025-10-03T00:00:00"/>
    <s v="PPT00746"/>
    <s v="PP00746"/>
    <s v="IMPLANTAÇÃO E OPERAÇÃO DO POUPATEMPO MIGUELÓPOLIS"/>
    <n v="15890.75"/>
    <d v="2025-09-01T00:00:00"/>
    <x v="0"/>
    <m/>
    <s v="PD-PRC-2022/03661"/>
    <m/>
    <s v="2 - FATURADO"/>
    <n v="0"/>
    <x v="0"/>
    <x v="12"/>
    <m/>
  </r>
  <r>
    <x v="891"/>
    <s v="45.353.307/0001-04"/>
    <s v="NF SERVICOS DO"/>
    <n v="355727"/>
    <d v="2025-09-10T00:00:00"/>
    <n v="362537"/>
    <d v="2025-09-11T00:00:00"/>
    <m/>
    <n v="414.85"/>
    <d v="2025-10-11T00:00:00"/>
    <s v="E0250795"/>
    <s v="PD025795"/>
    <s v="Serviços de Publicidade Eletrônica"/>
    <n v="394.94"/>
    <m/>
    <x v="0"/>
    <m/>
    <m/>
    <m/>
    <s v="2 - FATURADO"/>
    <n v="0"/>
    <x v="0"/>
    <x v="1"/>
    <m/>
  </r>
  <r>
    <x v="891"/>
    <s v="45.353.307/0001-04"/>
    <s v="NF SERVICOS DO"/>
    <n v="356236"/>
    <d v="2025-09-12T00:00:00"/>
    <n v="363049"/>
    <d v="2025-09-15T00:00:00"/>
    <m/>
    <n v="368.76"/>
    <d v="2025-10-15T00:00:00"/>
    <s v="E0250795"/>
    <s v="PD025795"/>
    <s v="Serviços de Publicidade Eletrônica"/>
    <n v="351.06"/>
    <m/>
    <x v="0"/>
    <m/>
    <m/>
    <m/>
    <s v="2 - FATURADO"/>
    <n v="0"/>
    <x v="0"/>
    <x v="1"/>
    <m/>
  </r>
  <r>
    <x v="891"/>
    <s v="45.353.307/0001-04"/>
    <s v="NF SERVICOS DO"/>
    <n v="356239"/>
    <d v="2025-09-12T00:00:00"/>
    <n v="363052"/>
    <d v="2025-09-15T00:00:00"/>
    <m/>
    <n v="737.52"/>
    <d v="2025-10-15T00:00:00"/>
    <s v="E0250795"/>
    <s v="PD025795"/>
    <s v="Serviços de Publicidade Eletrônica"/>
    <n v="702.12"/>
    <m/>
    <x v="0"/>
    <m/>
    <m/>
    <m/>
    <s v="2 - FATURADO"/>
    <n v="0"/>
    <x v="0"/>
    <x v="1"/>
    <m/>
  </r>
  <r>
    <x v="891"/>
    <s v="45.353.307/0001-04"/>
    <s v="NF SERVICOS DO"/>
    <n v="356362"/>
    <d v="2025-09-15T00:00:00"/>
    <n v="363175"/>
    <d v="2025-09-16T00:00:00"/>
    <m/>
    <n v="276.57"/>
    <d v="2025-10-16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891"/>
    <s v="45.353.307/0001-04"/>
    <s v="NF SERVICOS DO"/>
    <n v="356912"/>
    <d v="2025-09-17T00:00:00"/>
    <n v="363725"/>
    <d v="2025-09-18T00:00:00"/>
    <m/>
    <n v="276.57"/>
    <d v="2025-10-18T00:00:00"/>
    <s v="E0250795"/>
    <s v="PD025795"/>
    <s v="Serviços de Publicidade Eletrônica"/>
    <n v="263.29000000000002"/>
    <m/>
    <x v="0"/>
    <m/>
    <m/>
    <m/>
    <s v="2 - FATURADO"/>
    <n v="0"/>
    <x v="0"/>
    <x v="1"/>
    <m/>
  </r>
  <r>
    <x v="891"/>
    <s v="45.353.307/0001-04"/>
    <s v="NF SERVICOS DO"/>
    <n v="356913"/>
    <d v="2025-09-17T00:00:00"/>
    <n v="363726"/>
    <d v="2025-09-18T00:00:00"/>
    <m/>
    <n v="322.67"/>
    <d v="2025-10-18T00:00:00"/>
    <s v="E0250795"/>
    <s v="PD025795"/>
    <s v="Serviços de Publicidade Eletrônica"/>
    <n v="307.18"/>
    <m/>
    <x v="0"/>
    <m/>
    <m/>
    <m/>
    <s v="2 - FATURADO"/>
    <n v="0"/>
    <x v="0"/>
    <x v="1"/>
    <m/>
  </r>
  <r>
    <x v="891"/>
    <s v="45.353.307/0001-04"/>
    <s v="NF SERVICOS DO"/>
    <n v="357365"/>
    <d v="2025-09-18T00:00:00"/>
    <n v="364178"/>
    <d v="2025-09-19T00:00:00"/>
    <m/>
    <n v="368.76"/>
    <d v="2025-10-19T00:00:00"/>
    <s v="E0250795"/>
    <s v="PD025795"/>
    <s v="Serviços de Publicidade Eletrônica"/>
    <n v="351.06"/>
    <m/>
    <x v="0"/>
    <m/>
    <m/>
    <m/>
    <s v="2 - FATURADO"/>
    <n v="0"/>
    <x v="0"/>
    <x v="1"/>
    <m/>
  </r>
  <r>
    <x v="891"/>
    <s v="45.353.307/0001-04"/>
    <s v="NF SERVICOS DO"/>
    <n v="359494"/>
    <d v="2025-09-29T00:00:00"/>
    <n v="366309"/>
    <d v="2025-09-30T00:00:00"/>
    <m/>
    <n v="737.52"/>
    <d v="2025-10-30T00:00:00"/>
    <s v="E0250795"/>
    <s v="PD025795"/>
    <s v="Serviços de Publicidade Eletrônica"/>
    <n v="702.12"/>
    <m/>
    <x v="0"/>
    <m/>
    <m/>
    <m/>
    <s v="2 - FATURADO"/>
    <n v="0"/>
    <x v="0"/>
    <x v="1"/>
    <m/>
  </r>
  <r>
    <x v="892"/>
    <s v="45.353.315/0001-50"/>
    <s v="NF SERVICOS DO"/>
    <n v="354967"/>
    <d v="2025-09-10T00:00:00"/>
    <n v="361777"/>
    <d v="2025-09-10T00:00:00"/>
    <m/>
    <n v="460.95"/>
    <d v="2025-10-10T00:00:00"/>
    <s v="E0230832"/>
    <s v="PD023832"/>
    <s v="Serviços de Publicidade Eletrônica"/>
    <n v="438.82"/>
    <m/>
    <x v="0"/>
    <m/>
    <m/>
    <m/>
    <s v="2 - FATURADO"/>
    <n v="0"/>
    <x v="0"/>
    <x v="1"/>
    <m/>
  </r>
  <r>
    <x v="892"/>
    <s v="45.353.315/0001-50"/>
    <s v="NF SERVICOS DO"/>
    <n v="357995"/>
    <d v="2025-09-22T00:00:00"/>
    <n v="364810"/>
    <d v="2025-09-23T00:00:00"/>
    <m/>
    <n v="553.14"/>
    <d v="2025-10-23T00:00:00"/>
    <s v="E0230832"/>
    <s v="PD023832"/>
    <s v="Serviços de Publicidade Eletrônica"/>
    <n v="526.59"/>
    <m/>
    <x v="0"/>
    <m/>
    <m/>
    <m/>
    <s v="2 - FATURADO"/>
    <n v="0"/>
    <x v="0"/>
    <x v="1"/>
    <m/>
  </r>
  <r>
    <x v="893"/>
    <s v="45.355.575/0001-65"/>
    <s v="NF SERVICOS"/>
    <n v="193961"/>
    <d v="2025-09-11T00:00:00"/>
    <n v="2025595"/>
    <d v="2025-09-11T00:00:00"/>
    <d v="2025-08-01T00:00:00"/>
    <n v="644.4"/>
    <d v="2025-10-11T00:00:00"/>
    <s v="E0240690"/>
    <s v="PD024690"/>
    <s v="PREFEITURA CADASTRO"/>
    <n v="613.47"/>
    <d v="2025-08-01T00:00:00"/>
    <x v="0"/>
    <s v="373/2024"/>
    <s v="3019/2024"/>
    <s v="359.00007903/2024-38 APPS\ITO"/>
    <s v="2 - FATURADO"/>
    <n v="0"/>
    <x v="0"/>
    <x v="0"/>
    <m/>
  </r>
  <r>
    <x v="894"/>
    <s v="45.358.249/0001-01"/>
    <s v="ND-JUROS RECEBIMENTO"/>
    <s v="294765-1-NDJ1"/>
    <d v="2024-12-05T00:00:00"/>
    <n v="301170"/>
    <m/>
    <m/>
    <n v="0.09"/>
    <d v="2025-01-04T00:00:00"/>
    <m/>
    <m/>
    <s v="Nota de Debito Juros"/>
    <n v="0.09"/>
    <m/>
    <x v="0"/>
    <m/>
    <m/>
    <m/>
    <s v="2 - FATURADO"/>
    <n v="269"/>
    <x v="1"/>
    <x v="2"/>
    <m/>
  </r>
  <r>
    <x v="894"/>
    <s v="45.358.249/0001-01"/>
    <s v="ND-JUROS RECEBIMENTO"/>
    <s v="295205-1-NDJ1"/>
    <d v="2024-12-05T00:00:00"/>
    <n v="301610"/>
    <m/>
    <m/>
    <n v="0.09"/>
    <d v="2025-01-04T00:00:00"/>
    <m/>
    <m/>
    <s v="Nota de Debito Juros"/>
    <n v="0.09"/>
    <m/>
    <x v="0"/>
    <m/>
    <m/>
    <m/>
    <s v="2 - FATURADO"/>
    <n v="269"/>
    <x v="1"/>
    <x v="2"/>
    <m/>
  </r>
  <r>
    <x v="894"/>
    <s v="45.358.249/0001-01"/>
    <s v="ND-JUROS RECEBIMENTO"/>
    <s v="295206-1-NDJ1"/>
    <d v="2024-12-05T00:00:00"/>
    <n v="301611"/>
    <m/>
    <m/>
    <n v="0.16"/>
    <d v="2025-01-04T00:00:00"/>
    <m/>
    <m/>
    <s v="Nota de Debito Juros"/>
    <n v="0.16"/>
    <m/>
    <x v="0"/>
    <m/>
    <m/>
    <m/>
    <s v="2 - FATURADO"/>
    <n v="269"/>
    <x v="1"/>
    <x v="2"/>
    <m/>
  </r>
  <r>
    <x v="894"/>
    <s v="45.358.249/0001-01"/>
    <s v="ND-JUROS RECEBIMENTO"/>
    <s v="295207-1-NDJ1"/>
    <d v="2024-12-05T00:00:00"/>
    <n v="301612"/>
    <m/>
    <m/>
    <n v="0.05"/>
    <d v="2025-01-04T00:00:00"/>
    <m/>
    <m/>
    <s v="Nota de Debito Juros"/>
    <n v="0.05"/>
    <m/>
    <x v="0"/>
    <m/>
    <m/>
    <m/>
    <s v="2 - FATURADO"/>
    <n v="269"/>
    <x v="1"/>
    <x v="2"/>
    <m/>
  </r>
  <r>
    <x v="894"/>
    <s v="45.358.249/0001-01"/>
    <s v="ND-JUROS RECEBIMENTO"/>
    <s v="295208-1-NDJ1"/>
    <d v="2024-12-05T00:00:00"/>
    <n v="301613"/>
    <m/>
    <m/>
    <n v="7.0000000000000007E-2"/>
    <d v="2025-01-04T00:00:00"/>
    <m/>
    <m/>
    <s v="Nota de Debito Juros"/>
    <n v="7.0000000000000007E-2"/>
    <m/>
    <x v="0"/>
    <m/>
    <m/>
    <m/>
    <s v="2 - FATURADO"/>
    <n v="269"/>
    <x v="1"/>
    <x v="2"/>
    <m/>
  </r>
  <r>
    <x v="894"/>
    <s v="45.358.249/0001-01"/>
    <s v="ND-JUROS RECEBIMENTO"/>
    <s v="295392-1-NDJ1"/>
    <d v="2024-12-05T00:00:00"/>
    <n v="301797"/>
    <m/>
    <m/>
    <n v="7.0000000000000007E-2"/>
    <d v="2025-01-04T00:00:00"/>
    <m/>
    <m/>
    <s v="Nota de Debito Juros"/>
    <n v="7.0000000000000007E-2"/>
    <m/>
    <x v="0"/>
    <m/>
    <m/>
    <m/>
    <s v="2 - FATURADO"/>
    <n v="269"/>
    <x v="1"/>
    <x v="2"/>
    <m/>
  </r>
  <r>
    <x v="894"/>
    <s v="45.358.249/0001-01"/>
    <s v="ND-JUROS RECEBIMENTO"/>
    <s v="295393-1-NDJ1"/>
    <d v="2024-12-05T00:00:00"/>
    <n v="301798"/>
    <m/>
    <m/>
    <n v="0.28000000000000003"/>
    <d v="2025-01-04T00:00:00"/>
    <m/>
    <m/>
    <s v="Nota de Debito Juros"/>
    <n v="0.28000000000000003"/>
    <m/>
    <x v="0"/>
    <m/>
    <m/>
    <m/>
    <s v="2 - FATURADO"/>
    <n v="269"/>
    <x v="1"/>
    <x v="2"/>
    <m/>
  </r>
  <r>
    <x v="894"/>
    <s v="45.358.249/0001-01"/>
    <s v="ND-JUROS RECEBIMENTO"/>
    <s v="295394-1-NDJ1"/>
    <d v="2024-12-05T00:00:00"/>
    <n v="301799"/>
    <m/>
    <m/>
    <n v="7.0000000000000007E-2"/>
    <d v="2025-01-04T00:00:00"/>
    <m/>
    <m/>
    <s v="Nota de Debito Juros"/>
    <n v="7.0000000000000007E-2"/>
    <m/>
    <x v="0"/>
    <m/>
    <m/>
    <m/>
    <s v="2 - FATURADO"/>
    <n v="269"/>
    <x v="1"/>
    <x v="2"/>
    <m/>
  </r>
  <r>
    <x v="894"/>
    <s v="45.358.249/0001-01"/>
    <s v="ND-JUROS RECEBIMENTO"/>
    <s v="295395-1-NDJ1"/>
    <d v="2024-12-05T00:00:00"/>
    <n v="301800"/>
    <m/>
    <m/>
    <n v="0.09"/>
    <d v="2025-01-04T00:00:00"/>
    <m/>
    <m/>
    <s v="Nota de Debito Juros"/>
    <n v="0.09"/>
    <m/>
    <x v="0"/>
    <m/>
    <m/>
    <m/>
    <s v="2 - FATURADO"/>
    <n v="269"/>
    <x v="1"/>
    <x v="2"/>
    <m/>
  </r>
  <r>
    <x v="894"/>
    <s v="45.358.249/0001-01"/>
    <s v="ND-JUROS RECEBIMENTO"/>
    <s v="295515-1-NDJ1"/>
    <d v="2024-12-05T00:00:00"/>
    <n v="301920"/>
    <m/>
    <m/>
    <n v="0.12"/>
    <d v="2025-01-04T00:00:00"/>
    <m/>
    <m/>
    <s v="Nota de Debito Juros"/>
    <n v="0.12"/>
    <m/>
    <x v="0"/>
    <m/>
    <m/>
    <m/>
    <s v="2 - FATURADO"/>
    <n v="269"/>
    <x v="1"/>
    <x v="2"/>
    <m/>
  </r>
  <r>
    <x v="894"/>
    <s v="45.358.249/0001-01"/>
    <s v="ND-JUROS RECEBIMENTO"/>
    <s v="295516-1-NDJ1"/>
    <d v="2024-12-05T00:00:00"/>
    <n v="301921"/>
    <m/>
    <m/>
    <n v="0.12"/>
    <d v="2025-01-04T00:00:00"/>
    <m/>
    <m/>
    <s v="Nota de Debito Juros"/>
    <n v="0.12"/>
    <m/>
    <x v="0"/>
    <m/>
    <m/>
    <m/>
    <s v="2 - FATURADO"/>
    <n v="269"/>
    <x v="1"/>
    <x v="2"/>
    <m/>
  </r>
  <r>
    <x v="894"/>
    <s v="45.358.249/0001-01"/>
    <s v="ND-JUROS RECEBIMENTO"/>
    <s v="171733-1-NDJ1"/>
    <d v="2024-12-23T00:00:00"/>
    <n v="1874748"/>
    <m/>
    <m/>
    <n v="254.41"/>
    <d v="2025-01-22T00:00:00"/>
    <m/>
    <m/>
    <s v="Nota de Debito Juros"/>
    <n v="254.41"/>
    <m/>
    <x v="0"/>
    <m/>
    <m/>
    <m/>
    <s v="2 - FATURADO"/>
    <n v="251"/>
    <x v="1"/>
    <x v="2"/>
    <m/>
  </r>
  <r>
    <x v="894"/>
    <s v="45.358.249/0001-01"/>
    <s v="NF SERVICOS DO"/>
    <n v="349770"/>
    <d v="2025-08-13T00:00:00"/>
    <n v="356564"/>
    <d v="2025-08-14T00:00:00"/>
    <m/>
    <n v="368.76"/>
    <d v="2025-09-13T00:00:00"/>
    <s v="E0240910"/>
    <s v="PD024910"/>
    <s v="Serviços de Publicidade Eletrônica"/>
    <n v="351.06"/>
    <m/>
    <x v="0"/>
    <m/>
    <m/>
    <m/>
    <s v="2 - FATURADO"/>
    <n v="17"/>
    <x v="2"/>
    <x v="1"/>
    <m/>
  </r>
  <r>
    <x v="894"/>
    <s v="45.358.249/0001-01"/>
    <s v="NF SERVICOS DO"/>
    <n v="350097"/>
    <d v="2025-08-14T00:00:00"/>
    <n v="356891"/>
    <d v="2025-08-15T00:00:00"/>
    <m/>
    <n v="221.26"/>
    <d v="2025-09-14T00:00:00"/>
    <s v="E0240910"/>
    <s v="PD024910"/>
    <s v="Serviços de Publicidade Eletrônica"/>
    <n v="210.64"/>
    <m/>
    <x v="0"/>
    <m/>
    <m/>
    <m/>
    <s v="2 - FATURADO"/>
    <n v="16"/>
    <x v="2"/>
    <x v="1"/>
    <m/>
  </r>
  <r>
    <x v="894"/>
    <s v="45.358.249/0001-01"/>
    <s v="NF SERVICOS DO"/>
    <n v="350098"/>
    <d v="2025-08-14T00:00:00"/>
    <n v="356892"/>
    <d v="2025-08-15T00:00:00"/>
    <m/>
    <n v="368.76"/>
    <d v="2025-09-14T00:00:00"/>
    <s v="E0240910"/>
    <s v="PD024910"/>
    <s v="Serviços de Publicidade Eletrônica"/>
    <n v="351.06"/>
    <m/>
    <x v="0"/>
    <m/>
    <m/>
    <m/>
    <s v="2 - FATURADO"/>
    <n v="16"/>
    <x v="2"/>
    <x v="1"/>
    <m/>
  </r>
  <r>
    <x v="894"/>
    <s v="45.358.249/0001-01"/>
    <s v="NF SERVICOS DO"/>
    <n v="350408"/>
    <d v="2025-08-15T00:00:00"/>
    <n v="357207"/>
    <d v="2025-08-18T00:00:00"/>
    <m/>
    <n v="368.76"/>
    <d v="2025-09-17T00:00:00"/>
    <s v="E0240910"/>
    <s v="PD024910"/>
    <s v="Serviços de Publicidade Eletrônica"/>
    <n v="351.06"/>
    <m/>
    <x v="0"/>
    <m/>
    <m/>
    <m/>
    <s v="2 - FATURADO"/>
    <n v="13"/>
    <x v="2"/>
    <x v="1"/>
    <m/>
  </r>
  <r>
    <x v="894"/>
    <s v="45.358.249/0001-01"/>
    <s v="NF SERVICOS DO"/>
    <n v="350409"/>
    <d v="2025-08-15T00:00:00"/>
    <n v="357208"/>
    <d v="2025-08-18T00:00:00"/>
    <m/>
    <n v="295.01"/>
    <d v="2025-09-17T00:00:00"/>
    <s v="E0240910"/>
    <s v="PD024910"/>
    <s v="Serviços de Publicidade Eletrônica"/>
    <n v="280.85000000000002"/>
    <m/>
    <x v="0"/>
    <m/>
    <m/>
    <m/>
    <s v="2 - FATURADO"/>
    <n v="13"/>
    <x v="2"/>
    <x v="1"/>
    <m/>
  </r>
  <r>
    <x v="894"/>
    <s v="45.358.249/0001-01"/>
    <s v="NF SERVICOS DO"/>
    <n v="350410"/>
    <d v="2025-08-15T00:00:00"/>
    <n v="357209"/>
    <d v="2025-08-18T00:00:00"/>
    <m/>
    <n v="295.01"/>
    <d v="2025-09-17T00:00:00"/>
    <s v="E0240910"/>
    <s v="PD024910"/>
    <s v="Serviços de Publicidade Eletrônica"/>
    <n v="280.85000000000002"/>
    <m/>
    <x v="0"/>
    <m/>
    <m/>
    <m/>
    <s v="2 - FATURADO"/>
    <n v="13"/>
    <x v="2"/>
    <x v="1"/>
    <m/>
  </r>
  <r>
    <x v="894"/>
    <s v="45.358.249/0001-01"/>
    <s v="NF SERVICOS DO"/>
    <n v="350411"/>
    <d v="2025-08-15T00:00:00"/>
    <n v="357210"/>
    <d v="2025-08-18T00:00:00"/>
    <m/>
    <n v="368.76"/>
    <d v="2025-09-17T00:00:00"/>
    <s v="E0240910"/>
    <s v="PD024910"/>
    <s v="Serviços de Publicidade Eletrônica"/>
    <n v="351.06"/>
    <m/>
    <x v="0"/>
    <m/>
    <m/>
    <m/>
    <s v="2 - FATURADO"/>
    <n v="13"/>
    <x v="2"/>
    <x v="1"/>
    <m/>
  </r>
  <r>
    <x v="894"/>
    <s v="45.358.249/0001-01"/>
    <s v="NF SERVICOS DO"/>
    <n v="350412"/>
    <d v="2025-08-15T00:00:00"/>
    <n v="357211"/>
    <d v="2025-08-18T00:00:00"/>
    <m/>
    <n v="295.01"/>
    <d v="2025-09-17T00:00:00"/>
    <s v="E0240910"/>
    <s v="PD024910"/>
    <s v="Serviços de Publicidade Eletrônica"/>
    <n v="280.85000000000002"/>
    <m/>
    <x v="0"/>
    <m/>
    <m/>
    <m/>
    <s v="2 - FATURADO"/>
    <n v="13"/>
    <x v="2"/>
    <x v="1"/>
    <m/>
  </r>
  <r>
    <x v="894"/>
    <s v="45.358.249/0001-01"/>
    <s v="NF SERVICOS DO"/>
    <n v="350458"/>
    <d v="2025-08-15T00:00:00"/>
    <n v="357257"/>
    <d v="2025-08-18T00:00:00"/>
    <m/>
    <n v="442.51"/>
    <d v="2025-09-17T00:00:00"/>
    <s v="E0240910"/>
    <s v="PD024910"/>
    <s v="Serviços de Publicidade Eletrônica"/>
    <n v="421.27"/>
    <m/>
    <x v="0"/>
    <m/>
    <m/>
    <m/>
    <s v="2 - FATURADO"/>
    <n v="13"/>
    <x v="2"/>
    <x v="1"/>
    <m/>
  </r>
  <r>
    <x v="894"/>
    <s v="45.358.249/0001-01"/>
    <s v="NF SERVICOS DO"/>
    <n v="350459"/>
    <d v="2025-08-15T00:00:00"/>
    <n v="357258"/>
    <d v="2025-08-18T00:00:00"/>
    <m/>
    <n v="295.01"/>
    <d v="2025-09-17T00:00:00"/>
    <s v="E0240910"/>
    <s v="PD024910"/>
    <s v="Serviços de Publicidade Eletrônica"/>
    <n v="280.85000000000002"/>
    <m/>
    <x v="0"/>
    <m/>
    <m/>
    <m/>
    <s v="2 - FATURADO"/>
    <n v="13"/>
    <x v="2"/>
    <x v="1"/>
    <m/>
  </r>
  <r>
    <x v="894"/>
    <s v="45.358.249/0001-01"/>
    <s v="NF SERVICOS DO"/>
    <n v="350898"/>
    <d v="2025-08-19T00:00:00"/>
    <n v="357701"/>
    <d v="2025-08-20T00:00:00"/>
    <m/>
    <n v="442.51"/>
    <d v="2025-09-19T00:00:00"/>
    <s v="E0240910"/>
    <s v="PD024910"/>
    <s v="Serviços de Publicidade Eletrônica"/>
    <n v="421.27"/>
    <m/>
    <x v="0"/>
    <m/>
    <m/>
    <m/>
    <s v="2 - FATURADO"/>
    <n v="11"/>
    <x v="2"/>
    <x v="1"/>
    <m/>
  </r>
  <r>
    <x v="894"/>
    <s v="45.358.249/0001-01"/>
    <s v="NF SERVICOS DO"/>
    <n v="351184"/>
    <d v="2025-08-20T00:00:00"/>
    <n v="357990"/>
    <d v="2025-08-21T00:00:00"/>
    <m/>
    <n v="368.76"/>
    <d v="2025-09-20T00:00:00"/>
    <s v="E0240910"/>
    <s v="PD024910"/>
    <s v="Serviços de Publicidade Eletrônica"/>
    <n v="351.06"/>
    <m/>
    <x v="0"/>
    <m/>
    <m/>
    <m/>
    <s v="2 - FATURADO"/>
    <n v="10"/>
    <x v="2"/>
    <x v="1"/>
    <m/>
  </r>
  <r>
    <x v="894"/>
    <s v="45.358.249/0001-01"/>
    <s v="NF SERVICOS DO"/>
    <n v="351381"/>
    <d v="2025-08-21T00:00:00"/>
    <n v="358188"/>
    <d v="2025-08-22T00:00:00"/>
    <m/>
    <n v="221.26"/>
    <d v="2025-09-21T00:00:00"/>
    <s v="E0240910"/>
    <s v="PD024910"/>
    <s v="Serviços de Publicidade Eletrônica"/>
    <n v="210.64"/>
    <m/>
    <x v="0"/>
    <m/>
    <m/>
    <m/>
    <s v="2 - FATURADO"/>
    <n v="9"/>
    <x v="2"/>
    <x v="1"/>
    <m/>
  </r>
  <r>
    <x v="894"/>
    <s v="45.358.249/0001-01"/>
    <s v="NF SERVICOS DO"/>
    <n v="351503"/>
    <d v="2025-08-21T00:00:00"/>
    <n v="358310"/>
    <d v="2025-08-22T00:00:00"/>
    <m/>
    <n v="295.01"/>
    <d v="2025-09-21T00:00:00"/>
    <s v="E0240910"/>
    <s v="PD024910"/>
    <s v="Serviços de Publicidade Eletrônica"/>
    <n v="280.85000000000002"/>
    <m/>
    <x v="0"/>
    <m/>
    <m/>
    <m/>
    <s v="2 - FATURADO"/>
    <n v="9"/>
    <x v="2"/>
    <x v="1"/>
    <m/>
  </r>
  <r>
    <x v="894"/>
    <s v="45.358.249/0001-01"/>
    <s v="NF SERVICOS DO"/>
    <n v="351603"/>
    <d v="2025-08-21T00:00:00"/>
    <n v="358410"/>
    <d v="2025-08-22T00:00:00"/>
    <m/>
    <n v="368.76"/>
    <d v="2025-09-21T00:00:00"/>
    <s v="E0240910"/>
    <s v="PD024910"/>
    <s v="Serviços de Publicidade Eletrônica"/>
    <n v="351.06"/>
    <m/>
    <x v="0"/>
    <m/>
    <m/>
    <m/>
    <s v="2 - FATURADO"/>
    <n v="9"/>
    <x v="2"/>
    <x v="1"/>
    <m/>
  </r>
  <r>
    <x v="894"/>
    <s v="45.358.249/0001-01"/>
    <s v="NF SERVICOS DO"/>
    <n v="351959"/>
    <d v="2025-08-22T00:00:00"/>
    <n v="358766"/>
    <d v="2025-08-25T00:00:00"/>
    <m/>
    <n v="295.01"/>
    <d v="2025-09-24T00:00:00"/>
    <s v="E0240910"/>
    <s v="PD024910"/>
    <s v="Serviços de Publicidade Eletrônica"/>
    <n v="280.85000000000002"/>
    <m/>
    <x v="0"/>
    <m/>
    <m/>
    <m/>
    <s v="2 - FATURADO"/>
    <n v="6"/>
    <x v="2"/>
    <x v="1"/>
    <m/>
  </r>
  <r>
    <x v="894"/>
    <s v="45.358.249/0001-01"/>
    <s v="NF SERVICOS DO"/>
    <n v="351960"/>
    <d v="2025-08-22T00:00:00"/>
    <n v="358767"/>
    <d v="2025-08-25T00:00:00"/>
    <m/>
    <n v="295.01"/>
    <d v="2025-09-24T00:00:00"/>
    <s v="E0240910"/>
    <s v="PD024910"/>
    <s v="Serviços de Publicidade Eletrônica"/>
    <n v="280.85000000000002"/>
    <m/>
    <x v="0"/>
    <m/>
    <m/>
    <m/>
    <s v="2 - FATURADO"/>
    <n v="6"/>
    <x v="2"/>
    <x v="1"/>
    <m/>
  </r>
  <r>
    <x v="894"/>
    <s v="45.358.249/0001-01"/>
    <s v="NF SERVICOS DO"/>
    <n v="351961"/>
    <d v="2025-08-22T00:00:00"/>
    <n v="358768"/>
    <d v="2025-08-25T00:00:00"/>
    <m/>
    <n v="295.01"/>
    <d v="2025-09-24T00:00:00"/>
    <s v="E0240910"/>
    <s v="PD024910"/>
    <s v="Serviços de Publicidade Eletrônica"/>
    <n v="280.85000000000002"/>
    <m/>
    <x v="0"/>
    <m/>
    <m/>
    <m/>
    <s v="2 - FATURADO"/>
    <n v="6"/>
    <x v="2"/>
    <x v="1"/>
    <m/>
  </r>
  <r>
    <x v="894"/>
    <s v="45.358.249/0001-01"/>
    <s v="NF SERVICOS DO"/>
    <n v="351962"/>
    <d v="2025-08-22T00:00:00"/>
    <n v="358769"/>
    <d v="2025-08-25T00:00:00"/>
    <m/>
    <n v="295.01"/>
    <d v="2025-09-24T00:00:00"/>
    <s v="E0240910"/>
    <s v="PD024910"/>
    <s v="Serviços de Publicidade Eletrônica"/>
    <n v="280.85000000000002"/>
    <m/>
    <x v="0"/>
    <m/>
    <m/>
    <m/>
    <s v="2 - FATURADO"/>
    <n v="6"/>
    <x v="2"/>
    <x v="1"/>
    <m/>
  </r>
  <r>
    <x v="894"/>
    <s v="45.358.249/0001-01"/>
    <s v="NF SERVICOS DO"/>
    <n v="352230"/>
    <d v="2025-08-25T00:00:00"/>
    <n v="359037"/>
    <d v="2025-08-26T00:00:00"/>
    <m/>
    <n v="516.26"/>
    <d v="2025-09-25T00:00:00"/>
    <s v="E0240910"/>
    <s v="PD024910"/>
    <s v="Serviços de Publicidade Eletrônica"/>
    <n v="491.48"/>
    <m/>
    <x v="0"/>
    <m/>
    <m/>
    <m/>
    <s v="2 - FATURADO"/>
    <n v="5"/>
    <x v="2"/>
    <x v="1"/>
    <m/>
  </r>
  <r>
    <x v="894"/>
    <s v="45.358.249/0001-01"/>
    <s v="NF SERVICOS DO"/>
    <n v="352231"/>
    <d v="2025-08-25T00:00:00"/>
    <n v="359038"/>
    <d v="2025-08-26T00:00:00"/>
    <m/>
    <n v="295.01"/>
    <d v="2025-09-25T00:00:00"/>
    <s v="E0240910"/>
    <s v="PD024910"/>
    <s v="Serviços de Publicidade Eletrônica"/>
    <n v="280.85000000000002"/>
    <m/>
    <x v="0"/>
    <m/>
    <m/>
    <m/>
    <s v="2 - FATURADO"/>
    <n v="5"/>
    <x v="2"/>
    <x v="1"/>
    <m/>
  </r>
  <r>
    <x v="894"/>
    <s v="45.358.249/0001-01"/>
    <s v="NF SERVICOS DO"/>
    <n v="352232"/>
    <d v="2025-08-25T00:00:00"/>
    <n v="359039"/>
    <d v="2025-08-26T00:00:00"/>
    <m/>
    <n v="295.01"/>
    <d v="2025-09-25T00:00:00"/>
    <s v="E0240910"/>
    <s v="PD024910"/>
    <s v="Serviços de Publicidade Eletrônica"/>
    <n v="280.85000000000002"/>
    <m/>
    <x v="0"/>
    <m/>
    <m/>
    <m/>
    <s v="2 - FATURADO"/>
    <n v="5"/>
    <x v="2"/>
    <x v="1"/>
    <m/>
  </r>
  <r>
    <x v="894"/>
    <s v="45.358.249/0001-01"/>
    <s v="NF SERVICOS DO"/>
    <n v="352662"/>
    <d v="2025-08-27T00:00:00"/>
    <n v="359469"/>
    <d v="2025-08-28T00:00:00"/>
    <m/>
    <n v="295.01"/>
    <d v="2025-09-27T00:00:00"/>
    <s v="E0240910"/>
    <s v="PD024910"/>
    <s v="Serviços de Publicidade Eletrônica"/>
    <n v="280.85000000000002"/>
    <m/>
    <x v="0"/>
    <m/>
    <m/>
    <m/>
    <s v="2 - FATURADO"/>
    <n v="3"/>
    <x v="2"/>
    <x v="1"/>
    <m/>
  </r>
  <r>
    <x v="894"/>
    <s v="45.358.249/0001-01"/>
    <s v="NF SERVICOS DO"/>
    <n v="353023"/>
    <d v="2025-08-28T00:00:00"/>
    <n v="359830"/>
    <d v="2025-08-29T00:00:00"/>
    <m/>
    <n v="368.76"/>
    <d v="2025-09-28T00:00:00"/>
    <s v="E0240910"/>
    <s v="PD024910"/>
    <s v="Serviços de Publicidade Eletrônica"/>
    <n v="351.06"/>
    <m/>
    <x v="0"/>
    <m/>
    <m/>
    <m/>
    <s v="2 - FATURADO"/>
    <n v="2"/>
    <x v="2"/>
    <x v="1"/>
    <m/>
  </r>
  <r>
    <x v="894"/>
    <s v="45.358.249/0001-01"/>
    <s v="NF SERVICOS DO"/>
    <n v="353024"/>
    <d v="2025-08-28T00:00:00"/>
    <n v="359831"/>
    <d v="2025-08-29T00:00:00"/>
    <m/>
    <n v="221.26"/>
    <d v="2025-09-28T00:00:00"/>
    <s v="E0240910"/>
    <s v="PD024910"/>
    <s v="Serviços de Publicidade Eletrônica"/>
    <n v="210.64"/>
    <m/>
    <x v="0"/>
    <m/>
    <m/>
    <m/>
    <s v="2 - FATURADO"/>
    <n v="2"/>
    <x v="2"/>
    <x v="1"/>
    <m/>
  </r>
  <r>
    <x v="894"/>
    <s v="45.358.249/0001-01"/>
    <s v="NF SERVICOS DO"/>
    <n v="353207"/>
    <d v="2025-09-08T00:00:00"/>
    <n v="360016"/>
    <d v="2025-09-08T00:00:00"/>
    <m/>
    <n v="221.26"/>
    <d v="2025-10-08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94"/>
    <s v="45.358.249/0001-01"/>
    <s v="NF SERVICOS DO"/>
    <n v="353221"/>
    <d v="2025-09-08T00:00:00"/>
    <n v="360030"/>
    <d v="2025-09-08T00:00:00"/>
    <m/>
    <n v="368.76"/>
    <d v="2025-10-08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94"/>
    <s v="45.358.249/0001-01"/>
    <s v="NF SERVICOS DO"/>
    <n v="353463"/>
    <d v="2025-09-08T00:00:00"/>
    <n v="360272"/>
    <d v="2025-09-08T00:00:00"/>
    <m/>
    <n v="221.26"/>
    <d v="2025-10-08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94"/>
    <s v="45.358.249/0001-01"/>
    <s v="NF SERVICOS DO"/>
    <n v="353662"/>
    <d v="2025-09-08T00:00:00"/>
    <n v="360471"/>
    <d v="2025-09-08T00:00:00"/>
    <m/>
    <n v="221.26"/>
    <d v="2025-10-08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94"/>
    <s v="45.358.249/0001-01"/>
    <s v="NF SERVICOS DO"/>
    <n v="354129"/>
    <d v="2025-09-09T00:00:00"/>
    <n v="360939"/>
    <d v="2025-09-09T00:00:00"/>
    <m/>
    <n v="295.01"/>
    <d v="2025-10-09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94"/>
    <s v="45.358.249/0001-01"/>
    <s v="NF SERVICOS DO"/>
    <n v="354446"/>
    <d v="2025-09-10T00:00:00"/>
    <n v="361256"/>
    <d v="2025-09-10T00:00:00"/>
    <m/>
    <n v="221.26"/>
    <d v="2025-10-10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94"/>
    <s v="45.358.249/0001-01"/>
    <s v="NF SERVICOS DO"/>
    <n v="354563"/>
    <d v="2025-09-10T00:00:00"/>
    <n v="361373"/>
    <d v="2025-09-10T00:00:00"/>
    <m/>
    <n v="442.51"/>
    <d v="2025-10-10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94"/>
    <s v="45.358.249/0001-01"/>
    <s v="NF SERVICOS DO"/>
    <n v="354688"/>
    <d v="2025-09-10T00:00:00"/>
    <n v="361498"/>
    <d v="2025-09-10T00:00:00"/>
    <m/>
    <n v="295.01"/>
    <d v="2025-10-10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94"/>
    <s v="45.358.249/0001-01"/>
    <s v="NF SERVICOS DO"/>
    <n v="354835"/>
    <d v="2025-09-10T00:00:00"/>
    <n v="361645"/>
    <d v="2025-09-10T00:00:00"/>
    <m/>
    <n v="295.01"/>
    <d v="2025-10-10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94"/>
    <s v="45.358.249/0001-01"/>
    <s v="NF SERVICOS DO"/>
    <n v="354950"/>
    <d v="2025-09-10T00:00:00"/>
    <n v="361760"/>
    <d v="2025-09-10T00:00:00"/>
    <m/>
    <n v="368.76"/>
    <d v="2025-10-10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94"/>
    <s v="45.358.249/0001-01"/>
    <s v="NF SERVICOS"/>
    <n v="193842"/>
    <d v="2025-09-11T00:00:00"/>
    <n v="2025476"/>
    <d v="2025-09-11T00:00:00"/>
    <d v="2025-08-01T00:00:00"/>
    <n v="55398.400000000001"/>
    <d v="2025-10-11T00:00:00"/>
    <s v="E0250077"/>
    <s v="PD025063"/>
    <s v="PREFEITURA CADASTRO"/>
    <n v="52739.28"/>
    <d v="2025-08-01T00:00:00"/>
    <x v="0"/>
    <m/>
    <m/>
    <s v="359.00011486/2024-28-ITO/APPS"/>
    <s v="2 - FATURADO"/>
    <n v="0"/>
    <x v="0"/>
    <x v="0"/>
    <m/>
  </r>
  <r>
    <x v="894"/>
    <s v="45.358.249/0001-01"/>
    <s v="NF SERVICOS DO"/>
    <n v="355918"/>
    <d v="2025-09-11T00:00:00"/>
    <n v="362731"/>
    <d v="2025-09-12T00:00:00"/>
    <m/>
    <n v="442.51"/>
    <d v="2025-10-12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94"/>
    <s v="45.358.249/0001-01"/>
    <s v="NF SERVICOS DO"/>
    <n v="355994"/>
    <d v="2025-09-11T00:00:00"/>
    <n v="362807"/>
    <d v="2025-09-12T00:00:00"/>
    <m/>
    <n v="295.01"/>
    <d v="2025-10-12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94"/>
    <s v="45.358.249/0001-01"/>
    <s v="NF SERVICOS DO"/>
    <n v="356309"/>
    <d v="2025-09-15T00:00:00"/>
    <n v="363122"/>
    <d v="2025-09-16T00:00:00"/>
    <m/>
    <n v="368.76"/>
    <d v="2025-10-1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94"/>
    <s v="45.358.249/0001-01"/>
    <s v="NF SERVICOS DO"/>
    <n v="356557"/>
    <d v="2025-09-16T00:00:00"/>
    <n v="363371"/>
    <d v="2025-09-17T00:00:00"/>
    <m/>
    <n v="295.01"/>
    <d v="2025-10-17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94"/>
    <s v="45.358.249/0001-01"/>
    <s v="NF SERVICOS DO"/>
    <n v="356642"/>
    <d v="2025-09-16T00:00:00"/>
    <n v="363456"/>
    <d v="2025-09-17T00:00:00"/>
    <m/>
    <n v="295.01"/>
    <d v="2025-10-17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94"/>
    <s v="45.358.249/0001-01"/>
    <s v="NF SERVICOS DO"/>
    <n v="356686"/>
    <d v="2025-09-16T00:00:00"/>
    <n v="363500"/>
    <d v="2025-09-17T00:00:00"/>
    <m/>
    <n v="442.51"/>
    <d v="2025-10-17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94"/>
    <s v="45.358.249/0001-01"/>
    <s v="NF SERVICOS DO"/>
    <n v="356819"/>
    <d v="2025-09-16T00:00:00"/>
    <n v="363633"/>
    <d v="2025-09-17T00:00:00"/>
    <m/>
    <n v="221.26"/>
    <d v="2025-10-17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94"/>
    <s v="45.358.249/0001-01"/>
    <s v="NF SERVICOS DO"/>
    <n v="357090"/>
    <d v="2025-09-17T00:00:00"/>
    <n v="363903"/>
    <d v="2025-09-18T00:00:00"/>
    <m/>
    <n v="221.26"/>
    <d v="2025-10-18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94"/>
    <s v="45.358.249/0001-01"/>
    <s v="NF SERVICOS DO"/>
    <n v="357301"/>
    <d v="2025-09-18T00:00:00"/>
    <n v="364114"/>
    <d v="2025-09-19T00:00:00"/>
    <m/>
    <n v="221.26"/>
    <d v="2025-10-19T00:00:00"/>
    <s v="E0240910"/>
    <s v="PD024910"/>
    <s v="Serviços de Publicidade Eletrônica"/>
    <n v="210.64"/>
    <m/>
    <x v="0"/>
    <m/>
    <m/>
    <m/>
    <s v="2 - FATURADO"/>
    <n v="0"/>
    <x v="0"/>
    <x v="1"/>
    <m/>
  </r>
  <r>
    <x v="894"/>
    <s v="45.358.249/0001-01"/>
    <s v="NF SERVICOS DO"/>
    <n v="357302"/>
    <d v="2025-09-18T00:00:00"/>
    <n v="364115"/>
    <d v="2025-09-19T00:00:00"/>
    <m/>
    <n v="368.76"/>
    <d v="2025-10-19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94"/>
    <s v="45.358.249/0001-01"/>
    <s v="NF SERVICOS DO"/>
    <n v="357304"/>
    <d v="2025-09-18T00:00:00"/>
    <n v="364117"/>
    <d v="2025-09-19T00:00:00"/>
    <m/>
    <n v="368.76"/>
    <d v="2025-10-19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94"/>
    <s v="45.358.249/0001-01"/>
    <s v="NF SERVICOS DO"/>
    <n v="357559"/>
    <d v="2025-09-19T00:00:00"/>
    <n v="364372"/>
    <d v="2025-09-22T00:00:00"/>
    <m/>
    <n v="295.01"/>
    <d v="2025-10-22T00:00:00"/>
    <s v="E0240910"/>
    <s v="PD024910"/>
    <s v="Serviços de Publicidade Eletrônica"/>
    <n v="280.85000000000002"/>
    <m/>
    <x v="0"/>
    <m/>
    <m/>
    <m/>
    <s v="2 - FATURADO"/>
    <n v="0"/>
    <x v="0"/>
    <x v="1"/>
    <m/>
  </r>
  <r>
    <x v="894"/>
    <s v="45.358.249/0001-01"/>
    <s v="NF SERVICOS DO"/>
    <n v="358101"/>
    <d v="2025-09-22T00:00:00"/>
    <n v="364916"/>
    <d v="2025-09-23T00:00:00"/>
    <m/>
    <n v="442.51"/>
    <d v="2025-10-23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94"/>
    <s v="45.358.249/0001-01"/>
    <s v="NF SERVICOS DO"/>
    <n v="358105"/>
    <d v="2025-09-22T00:00:00"/>
    <n v="364920"/>
    <d v="2025-09-23T00:00:00"/>
    <m/>
    <n v="442.51"/>
    <d v="2025-10-23T00:00:00"/>
    <s v="E0240910"/>
    <s v="PD024910"/>
    <s v="Serviços de Publicidade Eletrônica"/>
    <n v="421.27"/>
    <m/>
    <x v="0"/>
    <m/>
    <m/>
    <m/>
    <s v="2 - FATURADO"/>
    <n v="0"/>
    <x v="0"/>
    <x v="1"/>
    <m/>
  </r>
  <r>
    <x v="894"/>
    <s v="45.358.249/0001-01"/>
    <s v="NF SERVICOS DO"/>
    <n v="358196"/>
    <d v="2025-09-23T00:00:00"/>
    <n v="365011"/>
    <d v="2025-09-24T00:00:00"/>
    <m/>
    <n v="368.76"/>
    <d v="2025-10-24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94"/>
    <s v="45.358.249/0001-01"/>
    <s v="NF SERVICOS DO"/>
    <n v="358764"/>
    <d v="2025-09-25T00:00:00"/>
    <n v="365579"/>
    <d v="2025-09-26T00:00:00"/>
    <m/>
    <n v="368.76"/>
    <d v="2025-10-26T00:00:00"/>
    <s v="E0240910"/>
    <s v="PD024910"/>
    <s v="Serviços de Publicidade Eletrônica"/>
    <n v="351.06"/>
    <m/>
    <x v="0"/>
    <m/>
    <m/>
    <m/>
    <s v="2 - FATURADO"/>
    <n v="0"/>
    <x v="0"/>
    <x v="1"/>
    <m/>
  </r>
  <r>
    <x v="894"/>
    <s v="45.358.249/0001-01"/>
    <s v="NF SERVICOS DO"/>
    <n v="358797"/>
    <d v="2025-09-25T00:00:00"/>
    <n v="365612"/>
    <d v="2025-09-26T00:00:00"/>
    <m/>
    <n v="590.02"/>
    <d v="2025-10-26T00:00:00"/>
    <s v="E0240910"/>
    <s v="PD024910"/>
    <s v="Serviços de Publicidade Eletrônica"/>
    <n v="561.70000000000005"/>
    <m/>
    <x v="0"/>
    <m/>
    <m/>
    <m/>
    <s v="2 - FATURADO"/>
    <n v="0"/>
    <x v="0"/>
    <x v="1"/>
    <m/>
  </r>
  <r>
    <x v="894"/>
    <s v="45.358.249/0001-01"/>
    <s v="NF SERVICOS DO"/>
    <n v="359434"/>
    <d v="2025-09-29T00:00:00"/>
    <n v="366249"/>
    <d v="2025-09-30T00:00:00"/>
    <m/>
    <n v="811.27"/>
    <d v="2025-10-30T00:00:00"/>
    <s v="E0240910"/>
    <s v="PD024910"/>
    <s v="Serviços de Publicidade Eletrônica"/>
    <n v="772.33"/>
    <m/>
    <x v="0"/>
    <m/>
    <m/>
    <m/>
    <s v="2 - FATURADO"/>
    <n v="0"/>
    <x v="0"/>
    <x v="1"/>
    <m/>
  </r>
  <r>
    <x v="894"/>
    <s v="45.358.249/0001-01"/>
    <s v="NF SERVICOS DO"/>
    <n v="359435"/>
    <d v="2025-09-29T00:00:00"/>
    <n v="366250"/>
    <d v="2025-09-30T00:00:00"/>
    <m/>
    <n v="516.26"/>
    <d v="2025-10-30T00:00:00"/>
    <s v="E0240910"/>
    <s v="PD024910"/>
    <s v="Serviços de Publicidade Eletrônica"/>
    <n v="491.48"/>
    <m/>
    <x v="0"/>
    <m/>
    <m/>
    <m/>
    <s v="2 - FATURADO"/>
    <n v="0"/>
    <x v="0"/>
    <x v="1"/>
    <m/>
  </r>
  <r>
    <x v="895"/>
    <s v="45.359.973/0001-50"/>
    <s v="NF SERVICOS DO"/>
    <n v="356180"/>
    <d v="2025-09-12T00:00:00"/>
    <n v="362993"/>
    <d v="2025-09-15T00:00:00"/>
    <m/>
    <n v="184.38"/>
    <d v="2025-10-15T00:00:00"/>
    <s v="E0240921"/>
    <s v="PD024921"/>
    <s v="Serviços de Publicidade Eletrônica"/>
    <n v="175.53"/>
    <m/>
    <x v="0"/>
    <m/>
    <m/>
    <m/>
    <s v="2 - FATURADO"/>
    <n v="0"/>
    <x v="0"/>
    <x v="1"/>
    <m/>
  </r>
  <r>
    <x v="895"/>
    <s v="45.359.973/0001-50"/>
    <s v="NF SERVICOS DO"/>
    <n v="359443"/>
    <d v="2025-09-29T00:00:00"/>
    <n v="366258"/>
    <d v="2025-09-30T00:00:00"/>
    <m/>
    <n v="460.95"/>
    <d v="2025-10-30T00:00:00"/>
    <s v="E0240921"/>
    <s v="PD024921"/>
    <s v="Serviços de Publicidade Eletrônica"/>
    <n v="438.82"/>
    <m/>
    <x v="0"/>
    <m/>
    <m/>
    <m/>
    <s v="2 - FATURADO"/>
    <n v="0"/>
    <x v="0"/>
    <x v="1"/>
    <m/>
  </r>
  <r>
    <x v="896"/>
    <s v="45.368.016/0001-90"/>
    <s v="ND-JUROS RECEBIMENTO"/>
    <s v="296399-1-NDJ1"/>
    <d v="2025-01-16T00:00:00"/>
    <n v="302809"/>
    <m/>
    <m/>
    <n v="1.17"/>
    <d v="2025-02-15T00:00:00"/>
    <m/>
    <m/>
    <s v="Nota de Debito Juros"/>
    <n v="1.17"/>
    <m/>
    <x v="0"/>
    <m/>
    <m/>
    <m/>
    <s v="2 - FATURADO"/>
    <n v="227"/>
    <x v="1"/>
    <x v="2"/>
    <m/>
  </r>
  <r>
    <x v="896"/>
    <s v="45.368.016/0001-90"/>
    <s v="ND-JUROS RECEBIMENTO"/>
    <s v="298945-1-NDJ1"/>
    <d v="2025-01-16T00:00:00"/>
    <n v="305392"/>
    <m/>
    <m/>
    <n v="11.06"/>
    <d v="2025-02-15T00:00:00"/>
    <m/>
    <m/>
    <s v="Nota de Debito Juros"/>
    <n v="11.06"/>
    <m/>
    <x v="0"/>
    <m/>
    <m/>
    <m/>
    <s v="2 - FATURADO"/>
    <n v="227"/>
    <x v="1"/>
    <x v="2"/>
    <m/>
  </r>
  <r>
    <x v="896"/>
    <s v="45.368.016/0001-90"/>
    <s v="ND-JUROS RECEBIMENTO"/>
    <s v="299139-1-NDJ1"/>
    <d v="2025-01-16T00:00:00"/>
    <n v="305586"/>
    <m/>
    <m/>
    <n v="12.29"/>
    <d v="2025-02-15T00:00:00"/>
    <m/>
    <m/>
    <s v="Nota de Debito Juros"/>
    <n v="12.29"/>
    <m/>
    <x v="0"/>
    <m/>
    <m/>
    <m/>
    <s v="2 - FATURADO"/>
    <n v="227"/>
    <x v="1"/>
    <x v="2"/>
    <m/>
  </r>
  <r>
    <x v="896"/>
    <s v="45.368.016/0001-90"/>
    <s v="NF SERVICOS DO"/>
    <n v="343762"/>
    <d v="2025-07-17T00:00:00"/>
    <n v="350524"/>
    <d v="2025-07-18T00:00:00"/>
    <m/>
    <n v="460.95"/>
    <d v="2025-08-17T00:00:00"/>
    <s v="E0231118"/>
    <s v="PD231099"/>
    <s v="Serviços de Publicidade Eletrônica"/>
    <n v="438.82"/>
    <m/>
    <x v="0"/>
    <m/>
    <m/>
    <m/>
    <s v="2 - FATURADO"/>
    <n v="44"/>
    <x v="5"/>
    <x v="1"/>
    <m/>
  </r>
  <r>
    <x v="896"/>
    <s v="45.368.016/0001-90"/>
    <s v="NF SERVICOS"/>
    <n v="191249"/>
    <d v="2025-08-08T00:00:00"/>
    <n v="2010124"/>
    <d v="2025-08-08T00:00:00"/>
    <d v="2025-07-01T00:00:00"/>
    <n v="3490.5"/>
    <d v="2025-09-07T00:00:00"/>
    <s v="E0251222"/>
    <s v="PD251125"/>
    <s v="PREFEITURA CADASTRO"/>
    <n v="3322.96"/>
    <d v="2025-07-01T00:00:00"/>
    <x v="0"/>
    <s v="28/2025"/>
    <m/>
    <s v="359.00003860/2025-01 APPS/ITO"/>
    <s v="2 - FATURADO"/>
    <n v="23"/>
    <x v="2"/>
    <x v="0"/>
    <m/>
  </r>
  <r>
    <x v="896"/>
    <s v="45.368.016/0001-90"/>
    <s v="NF SERVICOS DO"/>
    <n v="351748"/>
    <d v="2025-08-22T00:00:00"/>
    <n v="358555"/>
    <d v="2025-08-25T00:00:00"/>
    <m/>
    <n v="230.47"/>
    <d v="2025-09-24T00:00:00"/>
    <s v="E0231118"/>
    <s v="PD231099"/>
    <s v="Serviços de Publicidade Eletrônica"/>
    <n v="219.41"/>
    <m/>
    <x v="0"/>
    <m/>
    <m/>
    <m/>
    <s v="2 - FATURADO"/>
    <n v="6"/>
    <x v="2"/>
    <x v="1"/>
    <m/>
  </r>
  <r>
    <x v="896"/>
    <s v="45.368.016/0001-90"/>
    <s v="NF SERVICOS DO"/>
    <n v="353406"/>
    <d v="2025-09-08T00:00:00"/>
    <n v="360215"/>
    <d v="2025-09-08T00:00:00"/>
    <m/>
    <n v="414.85"/>
    <d v="2025-10-08T00:00:00"/>
    <s v="E0231118"/>
    <s v="PD231099"/>
    <s v="Serviços de Publicidade Eletrônica"/>
    <n v="394.94"/>
    <m/>
    <x v="0"/>
    <m/>
    <m/>
    <m/>
    <s v="2 - FATURADO"/>
    <n v="0"/>
    <x v="0"/>
    <x v="1"/>
    <m/>
  </r>
  <r>
    <x v="896"/>
    <s v="45.368.016/0001-90"/>
    <s v="NF SERVICOS DO"/>
    <n v="353541"/>
    <d v="2025-09-08T00:00:00"/>
    <n v="360350"/>
    <d v="2025-09-08T00:00:00"/>
    <m/>
    <n v="276.57"/>
    <d v="2025-10-08T00:00:00"/>
    <s v="E0231118"/>
    <s v="PD231099"/>
    <s v="Serviços de Publicidade Eletrônica"/>
    <n v="263.29000000000002"/>
    <m/>
    <x v="0"/>
    <m/>
    <m/>
    <m/>
    <s v="2 - FATURADO"/>
    <n v="0"/>
    <x v="0"/>
    <x v="1"/>
    <m/>
  </r>
  <r>
    <x v="896"/>
    <s v="45.368.016/0001-90"/>
    <s v="NF SERVICOS"/>
    <n v="193878"/>
    <d v="2025-09-11T00:00:00"/>
    <n v="2025512"/>
    <d v="2025-09-11T00:00:00"/>
    <d v="2025-08-01T00:00:00"/>
    <n v="644.4"/>
    <d v="2025-10-11T00:00:00"/>
    <s v="E0251222"/>
    <s v="PD251125"/>
    <s v="PREFEITURA CADASTRO"/>
    <n v="613.47"/>
    <d v="2025-08-01T00:00:00"/>
    <x v="0"/>
    <s v="28/2025"/>
    <m/>
    <s v="359.00003860/2025-01 APPS/ITO"/>
    <s v="2 - FATURADO"/>
    <n v="0"/>
    <x v="0"/>
    <x v="0"/>
    <m/>
  </r>
  <r>
    <x v="896"/>
    <s v="45.368.016/0001-90"/>
    <s v="NF SERVICOS DO"/>
    <n v="356841"/>
    <d v="2025-09-16T00:00:00"/>
    <n v="363655"/>
    <d v="2025-09-17T00:00:00"/>
    <m/>
    <n v="507.05"/>
    <d v="2025-10-17T00:00:00"/>
    <s v="E0231118"/>
    <s v="PD231099"/>
    <s v="Serviços de Publicidade Eletrônica"/>
    <n v="482.71"/>
    <m/>
    <x v="0"/>
    <m/>
    <m/>
    <m/>
    <s v="2 - FATURADO"/>
    <n v="0"/>
    <x v="0"/>
    <x v="1"/>
    <m/>
  </r>
  <r>
    <x v="896"/>
    <s v="45.368.016/0001-90"/>
    <s v="NF SERVICOS DO"/>
    <n v="357463"/>
    <d v="2025-09-18T00:00:00"/>
    <n v="364276"/>
    <d v="2025-09-19T00:00:00"/>
    <m/>
    <n v="368.76"/>
    <d v="2025-10-19T00:00:00"/>
    <s v="E0231118"/>
    <s v="PD231099"/>
    <s v="Serviços de Publicidade Eletrônica"/>
    <n v="351.06"/>
    <m/>
    <x v="0"/>
    <m/>
    <m/>
    <m/>
    <s v="2 - FATURADO"/>
    <n v="0"/>
    <x v="0"/>
    <x v="1"/>
    <m/>
  </r>
  <r>
    <x v="897"/>
    <s v="45.368.545/0001-93"/>
    <s v="ND-JUROS RECEBIMENTO"/>
    <s v="170564-1-NDJ1"/>
    <d v="2024-12-03T00:00:00"/>
    <n v="1860309"/>
    <m/>
    <m/>
    <n v="5.17"/>
    <d v="2025-01-02T00:00:00"/>
    <m/>
    <m/>
    <s v="Nota de Debito Juros"/>
    <n v="5.17"/>
    <m/>
    <x v="0"/>
    <m/>
    <m/>
    <m/>
    <s v="2 - FATURADO"/>
    <n v="271"/>
    <x v="1"/>
    <x v="2"/>
    <m/>
  </r>
  <r>
    <x v="897"/>
    <s v="45.368.545/0001-93"/>
    <s v="ND-JUROS RECEBIMENTO"/>
    <s v="291776-1-NDJ1"/>
    <d v="2024-12-03T00:00:00"/>
    <n v="298137"/>
    <m/>
    <m/>
    <n v="2.19"/>
    <d v="2025-01-02T00:00:00"/>
    <m/>
    <m/>
    <s v="Nota de Debito Juros"/>
    <n v="2.19"/>
    <m/>
    <x v="0"/>
    <m/>
    <m/>
    <m/>
    <s v="2 - FATURADO"/>
    <n v="271"/>
    <x v="1"/>
    <x v="2"/>
    <m/>
  </r>
  <r>
    <x v="897"/>
    <s v="45.368.545/0001-93"/>
    <s v="ND-JUROS RECEBIMENTO"/>
    <s v="293409-1-NDJ1"/>
    <d v="2024-12-03T00:00:00"/>
    <n v="299810"/>
    <m/>
    <m/>
    <n v="1.26"/>
    <d v="2025-01-02T00:00:00"/>
    <m/>
    <m/>
    <s v="Nota de Debito Juros"/>
    <n v="1.26"/>
    <m/>
    <x v="0"/>
    <m/>
    <m/>
    <m/>
    <s v="2 - FATURADO"/>
    <n v="271"/>
    <x v="1"/>
    <x v="2"/>
    <m/>
  </r>
  <r>
    <x v="897"/>
    <s v="45.368.545/0001-93"/>
    <s v="ND-JUROS RECEBIMENTO"/>
    <s v="294513-1-NDJ1"/>
    <d v="2024-12-03T00:00:00"/>
    <n v="300918"/>
    <m/>
    <m/>
    <n v="0.74"/>
    <d v="2025-01-02T00:00:00"/>
    <m/>
    <m/>
    <s v="Nota de Debito Juros"/>
    <n v="0.74"/>
    <m/>
    <x v="0"/>
    <m/>
    <m/>
    <m/>
    <s v="2 - FATURADO"/>
    <n v="271"/>
    <x v="1"/>
    <x v="2"/>
    <m/>
  </r>
  <r>
    <x v="897"/>
    <s v="45.368.545/0001-93"/>
    <s v="ND-JUROS RECEBIMENTO"/>
    <s v="296837-1-NDJ1"/>
    <d v="2025-02-18T00:00:00"/>
    <n v="303250"/>
    <m/>
    <m/>
    <n v="6.06"/>
    <d v="2025-03-20T00:00:00"/>
    <m/>
    <m/>
    <s v="Nota de Debito Juros"/>
    <n v="6.06"/>
    <m/>
    <x v="0"/>
    <m/>
    <m/>
    <m/>
    <s v="2 - FATURADO"/>
    <n v="194"/>
    <x v="1"/>
    <x v="2"/>
    <m/>
  </r>
  <r>
    <x v="897"/>
    <s v="45.368.545/0001-93"/>
    <s v="ND-POUPATEMPO 4.0"/>
    <n v="6913"/>
    <d v="2025-09-03T00:00:00"/>
    <s v="PPT00671"/>
    <s v="PPT00671"/>
    <d v="2025-09-01T00:00:00"/>
    <n v="22607.279999999999"/>
    <d v="2025-10-03T00:00:00"/>
    <s v="PPT00671"/>
    <s v="PP00671"/>
    <s v="IMPLANTACAO E OPERACAO DO POUPATEMPO SANTA ROSA DE VITERBO"/>
    <n v="22607.279999999999"/>
    <d v="2025-09-01T00:00:00"/>
    <x v="0"/>
    <m/>
    <s v="PD-PRC-2022/01336"/>
    <m/>
    <s v="2 - FATURADO"/>
    <n v="0"/>
    <x v="0"/>
    <x v="12"/>
    <m/>
  </r>
  <r>
    <x v="897"/>
    <s v="45.368.545/0001-93"/>
    <s v="NF SERVICOS"/>
    <n v="193729"/>
    <d v="2025-09-11T00:00:00"/>
    <n v="2025363"/>
    <d v="2025-09-11T00:00:00"/>
    <d v="2025-08-01T00:00:00"/>
    <n v="644.4"/>
    <d v="2025-10-11T00:00:00"/>
    <s v="E0240660"/>
    <s v="PD024660"/>
    <s v="PREFEITURA CADASTRO"/>
    <n v="613.47"/>
    <d v="2025-08-01T00:00:00"/>
    <x v="0"/>
    <s v="60/2024"/>
    <m/>
    <s v="359.00006328/2024-56-ITO/APPS"/>
    <s v="2 - FATURADO"/>
    <n v="0"/>
    <x v="0"/>
    <x v="0"/>
    <m/>
  </r>
  <r>
    <x v="897"/>
    <s v="45.368.545/0001-93"/>
    <s v="NF SERVICOS DO"/>
    <n v="356217"/>
    <d v="2025-09-12T00:00:00"/>
    <n v="363030"/>
    <d v="2025-09-15T00:00:00"/>
    <m/>
    <n v="230.47"/>
    <d v="2025-10-15T00:00:00"/>
    <s v="E0231049"/>
    <s v="PD231030"/>
    <s v="Serviços de Publicidade Eletrônica"/>
    <n v="219.41"/>
    <m/>
    <x v="0"/>
    <m/>
    <m/>
    <m/>
    <s v="2 - FATURADO"/>
    <n v="0"/>
    <x v="0"/>
    <x v="1"/>
    <m/>
  </r>
  <r>
    <x v="898"/>
    <s v="45.369.220/0001-25"/>
    <s v="ND-JUROS RECEBIMENTO"/>
    <s v="290213-1-NDJ1"/>
    <d v="2024-12-18T00:00:00"/>
    <n v="296563"/>
    <m/>
    <m/>
    <n v="10.53"/>
    <d v="2025-01-17T00:00:00"/>
    <m/>
    <m/>
    <s v="Nota de Debito Juros"/>
    <n v="10.53"/>
    <m/>
    <x v="0"/>
    <m/>
    <m/>
    <m/>
    <s v="2 - FATURADO"/>
    <n v="256"/>
    <x v="1"/>
    <x v="2"/>
    <m/>
  </r>
  <r>
    <x v="898"/>
    <s v="45.369.220/0001-25"/>
    <s v="NF SERVICOS DO"/>
    <n v="353277"/>
    <d v="2025-09-08T00:00:00"/>
    <n v="360086"/>
    <d v="2025-09-08T00:00:00"/>
    <m/>
    <n v="276.57"/>
    <d v="2025-10-08T00:00:00"/>
    <s v="E0250779"/>
    <s v="PD025779"/>
    <s v="Serviços de Publicidade Eletrônica"/>
    <n v="263.29000000000002"/>
    <m/>
    <x v="0"/>
    <m/>
    <m/>
    <m/>
    <s v="2 - FATURADO"/>
    <n v="0"/>
    <x v="0"/>
    <x v="1"/>
    <m/>
  </r>
  <r>
    <x v="898"/>
    <s v="45.369.220/0001-25"/>
    <s v="NF SERVICOS DO"/>
    <n v="353468"/>
    <d v="2025-09-08T00:00:00"/>
    <n v="360277"/>
    <d v="2025-09-08T00:00:00"/>
    <m/>
    <n v="414.85"/>
    <d v="2025-10-08T00:00:00"/>
    <s v="E0250779"/>
    <s v="PD025779"/>
    <s v="Serviços de Publicidade Eletrônica"/>
    <n v="394.94"/>
    <m/>
    <x v="0"/>
    <m/>
    <m/>
    <m/>
    <s v="2 - FATURADO"/>
    <n v="0"/>
    <x v="0"/>
    <x v="1"/>
    <m/>
  </r>
  <r>
    <x v="898"/>
    <s v="45.369.220/0001-25"/>
    <s v="NF SERVICOS"/>
    <n v="193984"/>
    <d v="2025-09-11T00:00:00"/>
    <n v="2025618"/>
    <d v="2025-09-11T00:00:00"/>
    <d v="2025-08-01T00:00:00"/>
    <n v="644.4"/>
    <d v="2025-10-11T00:00:00"/>
    <s v="E0240699"/>
    <s v="PD024699"/>
    <s v="PREFEITURA CADASTRO"/>
    <n v="613.47"/>
    <d v="2025-08-01T00:00:00"/>
    <x v="0"/>
    <s v="161/2024"/>
    <s v="123/2024"/>
    <s v="359.00008554/2024-71 APPS\ITO"/>
    <s v="2 - FATURADO"/>
    <n v="0"/>
    <x v="0"/>
    <x v="0"/>
    <m/>
  </r>
  <r>
    <x v="899"/>
    <s v="45.370.087/0001-27"/>
    <s v="ND-JUROS RECEBIMENTO"/>
    <s v="291206-1-NDJ1"/>
    <d v="2024-12-09T00:00:00"/>
    <n v="297556"/>
    <m/>
    <m/>
    <n v="6.37"/>
    <d v="2025-01-08T00:00:00"/>
    <m/>
    <m/>
    <s v="Nota de Debito Juros"/>
    <n v="6.37"/>
    <m/>
    <x v="0"/>
    <m/>
    <m/>
    <m/>
    <s v="2 - FATURADO"/>
    <n v="265"/>
    <x v="1"/>
    <x v="2"/>
    <m/>
  </r>
  <r>
    <x v="899"/>
    <s v="45.370.087/0001-27"/>
    <s v="ND-JUROS RECEBIMENTO"/>
    <s v="291504-1-NDJ1"/>
    <d v="2024-12-09T00:00:00"/>
    <n v="297855"/>
    <m/>
    <m/>
    <n v="3.37"/>
    <d v="2025-01-08T00:00:00"/>
    <m/>
    <m/>
    <s v="Nota de Debito Juros"/>
    <n v="3.37"/>
    <m/>
    <x v="0"/>
    <m/>
    <m/>
    <m/>
    <s v="2 - FATURADO"/>
    <n v="265"/>
    <x v="1"/>
    <x v="2"/>
    <m/>
  </r>
  <r>
    <x v="899"/>
    <s v="45.370.087/0001-27"/>
    <s v="ND-JUROS RECEBIMENTO"/>
    <s v="292492-1-NDJ1"/>
    <d v="2024-12-09T00:00:00"/>
    <n v="298882"/>
    <m/>
    <m/>
    <n v="2.63"/>
    <d v="2025-01-08T00:00:00"/>
    <m/>
    <m/>
    <s v="Nota de Debito Juros"/>
    <n v="2.63"/>
    <m/>
    <x v="0"/>
    <m/>
    <m/>
    <m/>
    <s v="2 - FATURADO"/>
    <n v="265"/>
    <x v="1"/>
    <x v="2"/>
    <m/>
  </r>
  <r>
    <x v="899"/>
    <s v="45.370.087/0001-27"/>
    <s v="ND-JUROS RECEBIMENTO"/>
    <s v="292692-1-NDJ1"/>
    <d v="2024-12-09T00:00:00"/>
    <n v="299084"/>
    <m/>
    <m/>
    <n v="1.61"/>
    <d v="2025-01-08T00:00:00"/>
    <m/>
    <m/>
    <s v="Nota de Debito Juros"/>
    <n v="1.61"/>
    <m/>
    <x v="0"/>
    <m/>
    <m/>
    <m/>
    <s v="2 - FATURADO"/>
    <n v="265"/>
    <x v="1"/>
    <x v="2"/>
    <m/>
  </r>
  <r>
    <x v="899"/>
    <s v="45.370.087/0001-27"/>
    <s v="ND-JUROS RECEBIMENTO"/>
    <s v="294682-1-NDJ1"/>
    <d v="2024-12-09T00:00:00"/>
    <n v="301087"/>
    <m/>
    <m/>
    <n v="1.93"/>
    <d v="2025-01-08T00:00:00"/>
    <m/>
    <m/>
    <s v="Nota de Debito Juros"/>
    <n v="1.93"/>
    <m/>
    <x v="0"/>
    <m/>
    <m/>
    <m/>
    <s v="2 - FATURADO"/>
    <n v="265"/>
    <x v="1"/>
    <x v="2"/>
    <m/>
  </r>
  <r>
    <x v="899"/>
    <s v="45.370.087/0001-27"/>
    <s v="ND-JUROS RECEBIMENTO"/>
    <s v="295179-1-NDJ1"/>
    <d v="2024-12-09T00:00:00"/>
    <n v="301584"/>
    <m/>
    <m/>
    <n v="1.1399999999999999"/>
    <d v="2025-01-08T00:00:00"/>
    <m/>
    <m/>
    <s v="Nota de Debito Juros"/>
    <n v="1.1399999999999999"/>
    <m/>
    <x v="0"/>
    <m/>
    <m/>
    <m/>
    <s v="2 - FATURADO"/>
    <n v="265"/>
    <x v="1"/>
    <x v="2"/>
    <m/>
  </r>
  <r>
    <x v="899"/>
    <s v="45.370.087/0001-27"/>
    <s v="ND-JUROS RECEBIMENTO"/>
    <s v="297357-1-NDJ1"/>
    <d v="2025-02-17T00:00:00"/>
    <n v="303784"/>
    <m/>
    <m/>
    <n v="17.38"/>
    <d v="2025-03-19T00:00:00"/>
    <m/>
    <m/>
    <s v="Nota de Debito Juros"/>
    <n v="17.38"/>
    <m/>
    <x v="0"/>
    <m/>
    <m/>
    <m/>
    <s v="2 - FATURADO"/>
    <n v="195"/>
    <x v="1"/>
    <x v="2"/>
    <m/>
  </r>
  <r>
    <x v="899"/>
    <s v="45.370.087/0001-27"/>
    <s v="ND-JUROS RECEBIMENTO"/>
    <s v="297872-1-NDJ1"/>
    <d v="2025-02-17T00:00:00"/>
    <n v="304307"/>
    <m/>
    <m/>
    <n v="6.42"/>
    <d v="2025-03-19T00:00:00"/>
    <m/>
    <m/>
    <s v="Nota de Debito Juros"/>
    <n v="6.42"/>
    <m/>
    <x v="0"/>
    <m/>
    <m/>
    <m/>
    <s v="2 - FATURADO"/>
    <n v="195"/>
    <x v="1"/>
    <x v="2"/>
    <m/>
  </r>
  <r>
    <x v="899"/>
    <s v="45.370.087/0001-27"/>
    <s v="ND-JUROS RECEBIMENTO"/>
    <s v="298941-1-NDJ1"/>
    <d v="2025-02-17T00:00:00"/>
    <n v="305388"/>
    <m/>
    <m/>
    <n v="4.6500000000000004"/>
    <d v="2025-03-19T00:00:00"/>
    <m/>
    <m/>
    <s v="Nota de Debito Juros"/>
    <n v="4.6500000000000004"/>
    <m/>
    <x v="0"/>
    <m/>
    <m/>
    <m/>
    <s v="2 - FATURADO"/>
    <n v="195"/>
    <x v="1"/>
    <x v="2"/>
    <m/>
  </r>
  <r>
    <x v="899"/>
    <s v="45.370.087/0001-27"/>
    <s v="NF SERVICOS DO"/>
    <n v="351932"/>
    <d v="2025-08-22T00:00:00"/>
    <n v="358739"/>
    <d v="2025-08-25T00:00:00"/>
    <m/>
    <n v="442.51"/>
    <d v="2025-09-24T00:00:00"/>
    <s v="E0250866"/>
    <s v="PD025866"/>
    <s v="Serviços de Publicidade Eletrônica"/>
    <n v="421.27"/>
    <m/>
    <x v="0"/>
    <m/>
    <m/>
    <m/>
    <s v="2 - FATURADO"/>
    <n v="6"/>
    <x v="2"/>
    <x v="1"/>
    <m/>
  </r>
  <r>
    <x v="899"/>
    <s v="45.370.087/0001-27"/>
    <s v="NF SERVICOS DO"/>
    <n v="351933"/>
    <d v="2025-08-22T00:00:00"/>
    <n v="358740"/>
    <d v="2025-08-25T00:00:00"/>
    <m/>
    <n v="940.34"/>
    <d v="2025-09-24T00:00:00"/>
    <s v="E0250866"/>
    <s v="PD025866"/>
    <s v="Serviços de Publicidade Eletrônica"/>
    <n v="895.2"/>
    <m/>
    <x v="0"/>
    <m/>
    <m/>
    <m/>
    <s v="2 - FATURADO"/>
    <n v="6"/>
    <x v="2"/>
    <x v="1"/>
    <m/>
  </r>
  <r>
    <x v="899"/>
    <s v="45.370.087/0001-27"/>
    <s v="NF SERVICOS DO"/>
    <n v="353333"/>
    <d v="2025-09-08T00:00:00"/>
    <n v="360142"/>
    <d v="2025-09-08T00:00:00"/>
    <m/>
    <n v="608.45000000000005"/>
    <d v="2025-10-08T00:00:00"/>
    <s v="E0250866"/>
    <s v="PD025866"/>
    <s v="Serviços de Publicidade Eletrônica"/>
    <n v="579.24"/>
    <m/>
    <x v="0"/>
    <m/>
    <m/>
    <m/>
    <s v="2 - FATURADO"/>
    <n v="0"/>
    <x v="0"/>
    <x v="1"/>
    <m/>
  </r>
  <r>
    <x v="899"/>
    <s v="45.370.087/0001-27"/>
    <s v="NF SERVICOS DO"/>
    <n v="353990"/>
    <d v="2025-09-09T00:00:00"/>
    <n v="360800"/>
    <d v="2025-09-09T00:00:00"/>
    <m/>
    <n v="940.34"/>
    <d v="2025-10-09T00:00:00"/>
    <s v="E0250866"/>
    <s v="PD025866"/>
    <s v="Serviços de Publicidade Eletrônica"/>
    <n v="895.2"/>
    <m/>
    <x v="0"/>
    <m/>
    <m/>
    <m/>
    <s v="2 - FATURADO"/>
    <n v="0"/>
    <x v="0"/>
    <x v="1"/>
    <m/>
  </r>
  <r>
    <x v="899"/>
    <s v="45.370.087/0001-27"/>
    <s v="NF SERVICOS DO"/>
    <n v="354029"/>
    <d v="2025-09-09T00:00:00"/>
    <n v="360839"/>
    <d v="2025-09-09T00:00:00"/>
    <m/>
    <n v="719.08"/>
    <d v="2025-10-09T00:00:00"/>
    <s v="E0250866"/>
    <s v="PD025866"/>
    <s v="Serviços de Publicidade Eletrônica"/>
    <n v="684.56"/>
    <m/>
    <x v="0"/>
    <m/>
    <m/>
    <m/>
    <s v="2 - FATURADO"/>
    <n v="0"/>
    <x v="0"/>
    <x v="1"/>
    <m/>
  </r>
  <r>
    <x v="899"/>
    <s v="45.370.087/0001-27"/>
    <s v="NF SERVICOS DO"/>
    <n v="354658"/>
    <d v="2025-09-10T00:00:00"/>
    <n v="361468"/>
    <d v="2025-09-10T00:00:00"/>
    <m/>
    <n v="331.88"/>
    <d v="2025-10-10T00:00:00"/>
    <s v="E0250866"/>
    <s v="PD025866"/>
    <s v="Serviços de Publicidade Eletrônica"/>
    <n v="315.95"/>
    <m/>
    <x v="0"/>
    <m/>
    <m/>
    <m/>
    <s v="2 - FATURADO"/>
    <n v="0"/>
    <x v="0"/>
    <x v="1"/>
    <m/>
  </r>
  <r>
    <x v="899"/>
    <s v="45.370.087/0001-27"/>
    <s v="NF SERVICOS DO"/>
    <n v="355215"/>
    <d v="2025-09-10T00:00:00"/>
    <n v="362025"/>
    <d v="2025-09-10T00:00:00"/>
    <m/>
    <n v="497.83"/>
    <d v="2025-10-10T00:00:00"/>
    <s v="E0250866"/>
    <s v="PD025866"/>
    <s v="Serviços de Publicidade Eletrônica"/>
    <n v="473.93"/>
    <m/>
    <x v="0"/>
    <m/>
    <m/>
    <m/>
    <s v="2 - FATURADO"/>
    <n v="0"/>
    <x v="0"/>
    <x v="1"/>
    <m/>
  </r>
  <r>
    <x v="899"/>
    <s v="45.370.087/0001-27"/>
    <s v="NF SERVICOS DO"/>
    <n v="355751"/>
    <d v="2025-09-11T00:00:00"/>
    <n v="362564"/>
    <d v="2025-09-12T00:00:00"/>
    <m/>
    <n v="663.77"/>
    <d v="2025-10-12T00:00:00"/>
    <s v="E0250866"/>
    <s v="PD025866"/>
    <s v="Serviços de Publicidade Eletrônica"/>
    <n v="631.91"/>
    <m/>
    <x v="0"/>
    <m/>
    <m/>
    <m/>
    <s v="2 - FATURADO"/>
    <n v="0"/>
    <x v="0"/>
    <x v="1"/>
    <m/>
  </r>
  <r>
    <x v="899"/>
    <s v="45.370.087/0001-27"/>
    <s v="NF SERVICOS DO"/>
    <n v="356124"/>
    <d v="2025-09-12T00:00:00"/>
    <n v="362937"/>
    <d v="2025-09-15T00:00:00"/>
    <m/>
    <n v="774.4"/>
    <d v="2025-10-15T00:00:00"/>
    <s v="E0250866"/>
    <s v="PD025866"/>
    <s v="Serviços de Publicidade Eletrônica"/>
    <n v="737.23"/>
    <m/>
    <x v="0"/>
    <m/>
    <m/>
    <m/>
    <s v="2 - FATURADO"/>
    <n v="0"/>
    <x v="0"/>
    <x v="1"/>
    <m/>
  </r>
  <r>
    <x v="899"/>
    <s v="45.370.087/0001-27"/>
    <s v="NF SERVICOS DO"/>
    <n v="356317"/>
    <d v="2025-09-15T00:00:00"/>
    <n v="363130"/>
    <d v="2025-09-16T00:00:00"/>
    <m/>
    <n v="553.14"/>
    <d v="2025-10-16T00:00:00"/>
    <s v="E0250866"/>
    <s v="PD025866"/>
    <s v="Serviços de Publicidade Eletrônica"/>
    <n v="526.59"/>
    <m/>
    <x v="0"/>
    <m/>
    <m/>
    <m/>
    <s v="2 - FATURADO"/>
    <n v="0"/>
    <x v="0"/>
    <x v="1"/>
    <m/>
  </r>
  <r>
    <x v="899"/>
    <s v="45.370.087/0001-27"/>
    <s v="NF SERVICOS DO"/>
    <n v="357617"/>
    <d v="2025-09-19T00:00:00"/>
    <n v="364430"/>
    <d v="2025-09-22T00:00:00"/>
    <m/>
    <n v="497.83"/>
    <d v="2025-10-22T00:00:00"/>
    <s v="E0250866"/>
    <s v="PD025866"/>
    <s v="Serviços de Publicidade Eletrônica"/>
    <n v="473.93"/>
    <m/>
    <x v="0"/>
    <m/>
    <m/>
    <m/>
    <s v="2 - FATURADO"/>
    <n v="0"/>
    <x v="0"/>
    <x v="1"/>
    <m/>
  </r>
  <r>
    <x v="899"/>
    <s v="45.370.087/0001-27"/>
    <s v="NF SERVICOS DO"/>
    <n v="358085"/>
    <d v="2025-09-22T00:00:00"/>
    <n v="364900"/>
    <d v="2025-09-23T00:00:00"/>
    <m/>
    <n v="1106.28"/>
    <d v="2025-10-23T00:00:00"/>
    <s v="E0250866"/>
    <s v="PD025866"/>
    <s v="Serviços de Publicidade Eletrônica"/>
    <n v="1053.18"/>
    <m/>
    <x v="0"/>
    <m/>
    <m/>
    <m/>
    <s v="2 - FATURADO"/>
    <n v="0"/>
    <x v="0"/>
    <x v="1"/>
    <m/>
  </r>
  <r>
    <x v="899"/>
    <s v="45.370.087/0001-27"/>
    <s v="NF SERVICOS DO"/>
    <n v="358731"/>
    <d v="2025-09-25T00:00:00"/>
    <n v="365546"/>
    <d v="2025-09-26T00:00:00"/>
    <m/>
    <n v="1106.28"/>
    <d v="2025-10-26T00:00:00"/>
    <s v="E0250866"/>
    <s v="PD025866"/>
    <s v="Serviços de Publicidade Eletrônica"/>
    <n v="1053.18"/>
    <m/>
    <x v="0"/>
    <m/>
    <m/>
    <m/>
    <s v="2 - FATURADO"/>
    <n v="0"/>
    <x v="0"/>
    <x v="1"/>
    <m/>
  </r>
  <r>
    <x v="899"/>
    <s v="45.370.087/0001-27"/>
    <s v="NF SERVICOS DO"/>
    <n v="358885"/>
    <d v="2025-09-26T00:00:00"/>
    <n v="365700"/>
    <d v="2025-09-29T00:00:00"/>
    <m/>
    <n v="497.83"/>
    <d v="2025-10-29T00:00:00"/>
    <s v="E0250866"/>
    <s v="PD025866"/>
    <s v="Serviços de Publicidade Eletrônica"/>
    <n v="473.93"/>
    <m/>
    <x v="0"/>
    <m/>
    <m/>
    <m/>
    <s v="2 - FATURADO"/>
    <n v="0"/>
    <x v="0"/>
    <x v="1"/>
    <m/>
  </r>
  <r>
    <x v="900"/>
    <s v="45.370.707/0001-28"/>
    <s v="ND-POUPATEMPO 4.0"/>
    <n v="6886"/>
    <d v="2025-09-03T00:00:00"/>
    <s v="PPT00628"/>
    <s v="PPT00628"/>
    <d v="2025-09-01T00:00:00"/>
    <n v="20347.61"/>
    <d v="2025-10-03T00:00:00"/>
    <s v="PPT00628"/>
    <s v="PP00628"/>
    <s v="IMPLANTACAO E OPERACAO DO POUPATEMPO PITANGUEIRAS"/>
    <n v="20347.61"/>
    <d v="2025-09-01T00:00:00"/>
    <x v="0"/>
    <m/>
    <s v="PD-PRC-2021/03191"/>
    <m/>
    <s v="2 - FATURADO"/>
    <n v="0"/>
    <x v="0"/>
    <x v="12"/>
    <m/>
  </r>
  <r>
    <x v="900"/>
    <s v="45.370.707/0001-28"/>
    <s v="NF SERVICOS DO"/>
    <n v="353121"/>
    <d v="2025-09-08T00:00:00"/>
    <n v="359930"/>
    <d v="2025-09-08T00:00:00"/>
    <m/>
    <n v="553.14"/>
    <d v="2025-10-08T00:00:00"/>
    <s v="E0201953"/>
    <s v="PD201953"/>
    <s v="Serviços de Publicidade Eletrônica"/>
    <n v="526.59"/>
    <m/>
    <x v="0"/>
    <m/>
    <m/>
    <m/>
    <s v="2 - FATURADO"/>
    <n v="0"/>
    <x v="0"/>
    <x v="1"/>
    <m/>
  </r>
  <r>
    <x v="900"/>
    <s v="45.370.707/0001-28"/>
    <s v="NF SERVICOS DO"/>
    <n v="353886"/>
    <d v="2025-09-08T00:00:00"/>
    <n v="360695"/>
    <d v="2025-09-08T00:00:00"/>
    <m/>
    <n v="497.83"/>
    <d v="2025-10-08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00"/>
    <s v="45.370.707/0001-28"/>
    <s v="NF SERVICOS DO"/>
    <n v="353939"/>
    <d v="2025-09-08T00:00:00"/>
    <n v="360748"/>
    <d v="2025-09-08T00:00:00"/>
    <m/>
    <n v="497.83"/>
    <d v="2025-10-08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00"/>
    <s v="45.370.707/0001-28"/>
    <s v="NF SERVICOS DO"/>
    <n v="356329"/>
    <d v="2025-09-15T00:00:00"/>
    <n v="363142"/>
    <d v="2025-09-16T00:00:00"/>
    <m/>
    <n v="497.83"/>
    <d v="2025-10-16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00"/>
    <s v="45.370.707/0001-28"/>
    <s v="NF SERVICOS DO"/>
    <n v="356524"/>
    <d v="2025-09-16T00:00:00"/>
    <n v="363338"/>
    <d v="2025-09-17T00:00:00"/>
    <m/>
    <n v="497.83"/>
    <d v="2025-10-17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00"/>
    <s v="45.370.707/0001-28"/>
    <s v="NF SERVICOS DO"/>
    <n v="356543"/>
    <d v="2025-09-16T00:00:00"/>
    <n v="363357"/>
    <d v="2025-09-17T00:00:00"/>
    <m/>
    <n v="497.83"/>
    <d v="2025-10-17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00"/>
    <s v="45.370.707/0001-28"/>
    <s v="NF SERVICOS DO"/>
    <n v="356745"/>
    <d v="2025-09-16T00:00:00"/>
    <n v="363559"/>
    <d v="2025-09-17T00:00:00"/>
    <m/>
    <n v="497.83"/>
    <d v="2025-10-17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00"/>
    <s v="45.370.707/0001-28"/>
    <s v="NF SERVICOS DO"/>
    <n v="357015"/>
    <d v="2025-09-17T00:00:00"/>
    <n v="363828"/>
    <d v="2025-09-18T00:00:00"/>
    <m/>
    <n v="608.45000000000005"/>
    <d v="2025-10-18T00:00:00"/>
    <s v="E0201953"/>
    <s v="PD201953"/>
    <s v="Serviços de Publicidade Eletrônica"/>
    <n v="579.24"/>
    <m/>
    <x v="0"/>
    <m/>
    <m/>
    <m/>
    <s v="2 - FATURADO"/>
    <n v="0"/>
    <x v="0"/>
    <x v="1"/>
    <m/>
  </r>
  <r>
    <x v="900"/>
    <s v="45.370.707/0001-28"/>
    <s v="NF SERVICOS DO"/>
    <n v="357468"/>
    <d v="2025-09-18T00:00:00"/>
    <n v="364281"/>
    <d v="2025-09-19T00:00:00"/>
    <m/>
    <n v="497.83"/>
    <d v="2025-10-19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00"/>
    <s v="45.370.707/0001-28"/>
    <s v="NF SERVICOS DO"/>
    <n v="357627"/>
    <d v="2025-09-19T00:00:00"/>
    <n v="364440"/>
    <d v="2025-09-22T00:00:00"/>
    <m/>
    <n v="608.45000000000005"/>
    <d v="2025-10-22T00:00:00"/>
    <s v="E0201953"/>
    <s v="PD201953"/>
    <s v="Serviços de Publicidade Eletrônica"/>
    <n v="579.24"/>
    <m/>
    <x v="0"/>
    <m/>
    <m/>
    <m/>
    <s v="2 - FATURADO"/>
    <n v="0"/>
    <x v="0"/>
    <x v="1"/>
    <m/>
  </r>
  <r>
    <x v="900"/>
    <s v="45.370.707/0001-28"/>
    <s v="NF SERVICOS DO"/>
    <n v="357771"/>
    <d v="2025-09-19T00:00:00"/>
    <n v="364584"/>
    <d v="2025-09-22T00:00:00"/>
    <m/>
    <n v="497.83"/>
    <d v="2025-10-22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00"/>
    <s v="45.370.707/0001-28"/>
    <s v="NF SERVICOS DO"/>
    <n v="357823"/>
    <d v="2025-09-19T00:00:00"/>
    <n v="364636"/>
    <d v="2025-09-22T00:00:00"/>
    <m/>
    <n v="553.14"/>
    <d v="2025-10-22T00:00:00"/>
    <s v="E0201953"/>
    <s v="PD201953"/>
    <s v="Serviços de Publicidade Eletrônica"/>
    <n v="526.59"/>
    <m/>
    <x v="0"/>
    <m/>
    <m/>
    <m/>
    <s v="2 - FATURADO"/>
    <n v="0"/>
    <x v="0"/>
    <x v="1"/>
    <m/>
  </r>
  <r>
    <x v="900"/>
    <s v="45.370.707/0001-28"/>
    <s v="NF SERVICOS DO"/>
    <n v="358144"/>
    <d v="2025-09-23T00:00:00"/>
    <n v="364959"/>
    <d v="2025-09-24T00:00:00"/>
    <m/>
    <n v="553.14"/>
    <d v="2025-10-24T00:00:00"/>
    <s v="E0201953"/>
    <s v="PD201953"/>
    <s v="Serviços de Publicidade Eletrônica"/>
    <n v="526.59"/>
    <m/>
    <x v="0"/>
    <m/>
    <m/>
    <m/>
    <s v="2 - FATURADO"/>
    <n v="0"/>
    <x v="0"/>
    <x v="1"/>
    <m/>
  </r>
  <r>
    <x v="900"/>
    <s v="45.370.707/0001-28"/>
    <s v="NF SERVICOS DO"/>
    <n v="358705"/>
    <d v="2025-09-25T00:00:00"/>
    <n v="365520"/>
    <d v="2025-09-26T00:00:00"/>
    <m/>
    <n v="497.83"/>
    <d v="2025-10-26T00:00:00"/>
    <s v="E0201953"/>
    <s v="PD201953"/>
    <s v="Serviços de Publicidade Eletrônica"/>
    <n v="473.93"/>
    <m/>
    <x v="0"/>
    <m/>
    <m/>
    <m/>
    <s v="2 - FATURADO"/>
    <n v="0"/>
    <x v="0"/>
    <x v="1"/>
    <m/>
  </r>
  <r>
    <x v="900"/>
    <s v="45.370.707/0001-28"/>
    <s v="NF SERVICOS DO"/>
    <n v="359460"/>
    <d v="2025-09-29T00:00:00"/>
    <n v="366275"/>
    <d v="2025-09-30T00:00:00"/>
    <m/>
    <n v="442.51"/>
    <d v="2025-10-30T00:00:00"/>
    <s v="E0201953"/>
    <s v="PD201953"/>
    <s v="Serviços de Publicidade Eletrônica"/>
    <n v="421.27"/>
    <m/>
    <x v="0"/>
    <m/>
    <m/>
    <m/>
    <s v="2 - FATURADO"/>
    <n v="0"/>
    <x v="0"/>
    <x v="1"/>
    <m/>
  </r>
  <r>
    <x v="901"/>
    <s v="45.371.820/0001-28"/>
    <s v="ND-RATEIO CONDOM PPT"/>
    <n v="21029"/>
    <d v="2025-09-30T00:00:00"/>
    <m/>
    <m/>
    <m/>
    <n v="10174.07"/>
    <d v="2025-10-31T00:00:00"/>
    <s v="CARGA INICIAL RATEIO CONDOM PPT"/>
    <m/>
    <s v="CARGA INICIAL RATEIO CONDOM PPT"/>
    <n v="10174.07"/>
    <m/>
    <x v="0"/>
    <m/>
    <m/>
    <m/>
    <s v="31 DIAS"/>
    <n v="0"/>
    <x v="0"/>
    <x v="8"/>
    <m/>
  </r>
  <r>
    <x v="902"/>
    <s v="45.374.261/0001-00"/>
    <s v="ND-JUROS RECEBIMENTO"/>
    <s v="291154-1-NDJ1"/>
    <d v="2024-11-13T00:00:00"/>
    <n v="297504"/>
    <m/>
    <m/>
    <n v="0.51"/>
    <d v="2024-12-13T00:00:00"/>
    <m/>
    <m/>
    <s v="Nota de Debito Juros"/>
    <n v="0.51"/>
    <m/>
    <x v="0"/>
    <m/>
    <m/>
    <m/>
    <s v="2 - FATURADO"/>
    <n v="291"/>
    <x v="1"/>
    <x v="2"/>
    <m/>
  </r>
  <r>
    <x v="902"/>
    <s v="45.374.261/0001-00"/>
    <s v="ND-JUROS RECEBIMENTO"/>
    <s v="291520-1-NDJ1"/>
    <d v="2024-11-13T00:00:00"/>
    <n v="297871"/>
    <m/>
    <m/>
    <n v="0.35"/>
    <d v="2024-12-13T00:00:00"/>
    <m/>
    <m/>
    <s v="Nota de Debito Juros"/>
    <n v="0.35"/>
    <m/>
    <x v="0"/>
    <m/>
    <m/>
    <m/>
    <s v="2 - FATURADO"/>
    <n v="291"/>
    <x v="1"/>
    <x v="2"/>
    <m/>
  </r>
  <r>
    <x v="902"/>
    <s v="45.374.261/0001-00"/>
    <s v="ND-JUROS RECEBIMENTO"/>
    <s v="291338-1-NDJ1"/>
    <d v="2025-01-30T00:00:00"/>
    <n v="297688"/>
    <m/>
    <m/>
    <n v="8.6999999999999993"/>
    <d v="2025-03-01T00:00:00"/>
    <m/>
    <m/>
    <s v="Nota de Debito Juros"/>
    <n v="8.6999999999999993"/>
    <m/>
    <x v="0"/>
    <m/>
    <m/>
    <m/>
    <s v="2 - FATURADO"/>
    <n v="213"/>
    <x v="1"/>
    <x v="2"/>
    <m/>
  </r>
  <r>
    <x v="902"/>
    <s v="45.374.261/0001-00"/>
    <s v="NF SERVICOS DO"/>
    <n v="339404"/>
    <d v="2025-06-26T00:00:00"/>
    <n v="346150"/>
    <d v="2025-06-27T00:00:00"/>
    <m/>
    <n v="276.57"/>
    <d v="2025-07-27T00:00:00"/>
    <s v="E0240821"/>
    <s v="PD024821"/>
    <s v="Serviços de Publicidade Eletrônica"/>
    <n v="263.29000000000002"/>
    <m/>
    <x v="0"/>
    <m/>
    <m/>
    <m/>
    <s v="2 - FATURADO"/>
    <n v="65"/>
    <x v="8"/>
    <x v="1"/>
    <m/>
  </r>
  <r>
    <x v="902"/>
    <s v="45.374.261/0001-00"/>
    <s v="NF SERVICOS DO"/>
    <n v="339417"/>
    <d v="2025-06-26T00:00:00"/>
    <n v="346163"/>
    <d v="2025-06-27T00:00:00"/>
    <m/>
    <n v="184.38"/>
    <d v="2025-07-27T00:00:00"/>
    <s v="E0240821"/>
    <s v="PD024821"/>
    <s v="Serviços de Publicidade Eletrônica"/>
    <n v="175.53"/>
    <m/>
    <x v="0"/>
    <m/>
    <m/>
    <m/>
    <s v="2 - FATURADO"/>
    <n v="65"/>
    <x v="8"/>
    <x v="1"/>
    <m/>
  </r>
  <r>
    <x v="903"/>
    <s v="45.395.704/0001-49"/>
    <s v="NF SERVICOS DO"/>
    <n v="331508"/>
    <d v="2025-05-22T00:00:00"/>
    <n v="338221"/>
    <d v="2025-05-23T00:00:00"/>
    <m/>
    <n v="368.76"/>
    <d v="2025-06-22T00:00:00"/>
    <s v="E0240832"/>
    <s v="PD024832"/>
    <s v="Serviços de Publicidade Eletrônica"/>
    <n v="351.06"/>
    <m/>
    <x v="0"/>
    <m/>
    <m/>
    <m/>
    <s v="2 - FATURADO"/>
    <n v="100"/>
    <x v="6"/>
    <x v="1"/>
    <m/>
  </r>
  <r>
    <x v="904"/>
    <s v="45.437.850/0001-90"/>
    <s v="ND-OPERADORA CIELO"/>
    <n v="26074"/>
    <d v="2025-07-07T00:00:00"/>
    <m/>
    <m/>
    <m/>
    <n v="187.49"/>
    <d v="2025-07-07T00:00:00"/>
    <m/>
    <m/>
    <s v="Certificado e-CNPJ A1 em Software (12 meses)"/>
    <n v="179.54"/>
    <m/>
    <x v="0"/>
    <m/>
    <m/>
    <m/>
    <s v="1 - VENDA A VISTA"/>
    <n v="85"/>
    <x v="8"/>
    <x v="5"/>
    <m/>
  </r>
  <r>
    <x v="905"/>
    <s v="45.479.391/0001-07"/>
    <s v="NF SERVICOS DO"/>
    <n v="354815"/>
    <d v="2025-09-10T00:00:00"/>
    <n v="361625"/>
    <d v="2025-09-10T00:00:00"/>
    <m/>
    <n v="460.95"/>
    <d v="2025-10-10T00:00:00"/>
    <s v="E0221024"/>
    <s v="PD221024"/>
    <s v="Serviços de Publicidade Eletrônica"/>
    <n v="438.82"/>
    <m/>
    <x v="0"/>
    <m/>
    <m/>
    <m/>
    <s v="2 - FATURADO"/>
    <n v="0"/>
    <x v="0"/>
    <x v="1"/>
    <m/>
  </r>
  <r>
    <x v="905"/>
    <s v="45.479.391/0001-07"/>
    <s v="NF SERVICOS DO"/>
    <n v="355661"/>
    <d v="2025-09-10T00:00:00"/>
    <n v="362471"/>
    <d v="2025-09-11T00:00:00"/>
    <m/>
    <n v="553.14"/>
    <d v="2025-10-11T00:00:00"/>
    <s v="E0221024"/>
    <s v="PD221024"/>
    <s v="Serviços de Publicidade Eletrônica"/>
    <n v="526.59"/>
    <m/>
    <x v="0"/>
    <m/>
    <m/>
    <m/>
    <s v="2 - FATURADO"/>
    <n v="0"/>
    <x v="0"/>
    <x v="1"/>
    <m/>
  </r>
  <r>
    <x v="905"/>
    <s v="45.479.391/0001-07"/>
    <s v="NF SERVICOS DO"/>
    <n v="357466"/>
    <d v="2025-09-18T00:00:00"/>
    <n v="364279"/>
    <d v="2025-09-19T00:00:00"/>
    <m/>
    <n v="553.14"/>
    <d v="2025-10-19T00:00:00"/>
    <s v="E0221024"/>
    <s v="PD221024"/>
    <s v="Serviços de Publicidade Eletrônica"/>
    <n v="526.59"/>
    <m/>
    <x v="0"/>
    <m/>
    <m/>
    <m/>
    <s v="2 - FATURADO"/>
    <n v="0"/>
    <x v="0"/>
    <x v="1"/>
    <m/>
  </r>
  <r>
    <x v="905"/>
    <s v="45.479.391/0001-07"/>
    <s v="NF SERVICOS DO"/>
    <n v="358902"/>
    <d v="2025-09-26T00:00:00"/>
    <n v="365717"/>
    <d v="2025-09-29T00:00:00"/>
    <m/>
    <n v="553.14"/>
    <d v="2025-10-29T00:00:00"/>
    <s v="E0221024"/>
    <s v="PD221024"/>
    <s v="Serviços de Publicidade Eletrônica"/>
    <n v="526.59"/>
    <m/>
    <x v="0"/>
    <m/>
    <m/>
    <m/>
    <s v="2 - FATURADO"/>
    <n v="0"/>
    <x v="0"/>
    <x v="1"/>
    <m/>
  </r>
  <r>
    <x v="906"/>
    <s v="45.511.847/0001-79"/>
    <s v="ND-JUROS RECEBIMENTO"/>
    <s v="291366-1-NDJ1"/>
    <d v="2024-11-19T00:00:00"/>
    <n v="297716"/>
    <m/>
    <m/>
    <n v="2.4300000000000002"/>
    <d v="2024-12-19T00:00:00"/>
    <m/>
    <m/>
    <s v="Nota de Debito Juros"/>
    <n v="2.4300000000000002"/>
    <m/>
    <x v="0"/>
    <m/>
    <m/>
    <m/>
    <s v="2 - FATURADO"/>
    <n v="285"/>
    <x v="1"/>
    <x v="2"/>
    <m/>
  </r>
  <r>
    <x v="906"/>
    <s v="45.511.847/0001-79"/>
    <s v="ND-JUROS RECEBIMENTO"/>
    <s v="291916-1-NDJ1"/>
    <d v="2024-11-19T00:00:00"/>
    <n v="298297"/>
    <m/>
    <m/>
    <n v="11"/>
    <d v="2024-12-19T00:00:00"/>
    <m/>
    <m/>
    <s v="Nota de Debito Juros"/>
    <n v="11"/>
    <m/>
    <x v="0"/>
    <m/>
    <m/>
    <m/>
    <s v="2 - FATURADO"/>
    <n v="285"/>
    <x v="1"/>
    <x v="2"/>
    <m/>
  </r>
  <r>
    <x v="906"/>
    <s v="45.511.847/0001-79"/>
    <s v="ND-JUROS RECEBIMENTO"/>
    <s v="292187-1-NDJ1"/>
    <d v="2024-11-19T00:00:00"/>
    <n v="298570"/>
    <m/>
    <m/>
    <n v="2.5299999999999998"/>
    <d v="2024-12-19T00:00:00"/>
    <m/>
    <m/>
    <s v="Nota de Debito Juros"/>
    <n v="2.5299999999999998"/>
    <m/>
    <x v="0"/>
    <m/>
    <m/>
    <m/>
    <s v="2 - FATURADO"/>
    <n v="285"/>
    <x v="1"/>
    <x v="2"/>
    <m/>
  </r>
  <r>
    <x v="906"/>
    <s v="45.511.847/0001-79"/>
    <s v="ND-JUROS RECEBIMENTO"/>
    <s v="299649-1-NDJ1"/>
    <d v="2025-01-08T00:00:00"/>
    <n v="306099"/>
    <m/>
    <m/>
    <n v="4.8899999999999997"/>
    <d v="2025-02-07T00:00:00"/>
    <m/>
    <m/>
    <s v="Nota de Debito Juros"/>
    <n v="4.8899999999999997"/>
    <m/>
    <x v="0"/>
    <m/>
    <m/>
    <m/>
    <s v="2 - FATURADO"/>
    <n v="235"/>
    <x v="1"/>
    <x v="2"/>
    <m/>
  </r>
  <r>
    <x v="906"/>
    <s v="45.511.847/0001-79"/>
    <s v="NF SERVICOS DO"/>
    <n v="348552"/>
    <d v="2025-08-08T00:00:00"/>
    <n v="355340"/>
    <d v="2025-08-08T00:00:00"/>
    <m/>
    <n v="1548.79"/>
    <d v="2025-09-07T00:00:00"/>
    <s v="E0230784"/>
    <s v="PD023784"/>
    <s v="Serviços de Publicidade Eletrônica"/>
    <n v="1474.45"/>
    <m/>
    <x v="0"/>
    <m/>
    <m/>
    <m/>
    <s v="2 - FATURADO"/>
    <n v="23"/>
    <x v="2"/>
    <x v="1"/>
    <m/>
  </r>
  <r>
    <x v="906"/>
    <s v="45.511.847/0001-79"/>
    <s v="NF SERVICOS DO"/>
    <n v="354687"/>
    <d v="2025-09-10T00:00:00"/>
    <n v="361497"/>
    <d v="2025-09-10T00:00:00"/>
    <m/>
    <n v="1622.54"/>
    <d v="2025-10-10T00:00:00"/>
    <s v="E0230784"/>
    <s v="PD023784"/>
    <s v="Serviços de Publicidade Eletrônica"/>
    <n v="1544.66"/>
    <m/>
    <x v="0"/>
    <m/>
    <m/>
    <m/>
    <s v="2 - FATURADO"/>
    <n v="0"/>
    <x v="0"/>
    <x v="1"/>
    <m/>
  </r>
  <r>
    <x v="906"/>
    <s v="45.511.847/0001-79"/>
    <s v="NF SERVICOS"/>
    <n v="193856"/>
    <d v="2025-09-11T00:00:00"/>
    <n v="2025490"/>
    <d v="2025-09-11T00:00:00"/>
    <d v="2025-08-01T00:00:00"/>
    <n v="32156.560000000001"/>
    <d v="2025-10-11T00:00:00"/>
    <s v="E0210717"/>
    <s v="PD021717"/>
    <s v="PREFEITURA CADASTRO"/>
    <n v="30613.05"/>
    <d v="2025-08-01T00:00:00"/>
    <x v="0"/>
    <m/>
    <s v="NR. 31.817/2021"/>
    <s v="PD-PRC-2021/03308- 359.00005966/2024-50-APPS/ ITO"/>
    <s v="2 - FATURADO"/>
    <n v="0"/>
    <x v="0"/>
    <x v="0"/>
    <m/>
  </r>
  <r>
    <x v="907"/>
    <s v="45.547.403/0001-93"/>
    <s v="ND-JUROS RECEBIMENTO"/>
    <s v="170157-1-NDJ1"/>
    <d v="2024-11-21T00:00:00"/>
    <n v="1859902"/>
    <m/>
    <m/>
    <n v="1.39"/>
    <d v="2024-12-21T00:00:00"/>
    <m/>
    <m/>
    <s v="Nota de Debito Juros"/>
    <n v="1.39"/>
    <m/>
    <x v="0"/>
    <m/>
    <m/>
    <m/>
    <s v="2 - FATURADO"/>
    <n v="283"/>
    <x v="1"/>
    <x v="2"/>
    <m/>
  </r>
  <r>
    <x v="907"/>
    <s v="45.547.403/0001-93"/>
    <s v="ND-POUPATEMPO 4.0"/>
    <n v="6915"/>
    <d v="2025-09-03T00:00:00"/>
    <s v="PPT00635"/>
    <s v="PPT00635"/>
    <d v="2025-09-01T00:00:00"/>
    <n v="19337.150000000001"/>
    <d v="2025-10-03T00:00:00"/>
    <s v="PPT00635"/>
    <s v="PP00635"/>
    <s v="IMPLANTACAO E OPERACAO DO POUPATEMPO BASTOS"/>
    <n v="19337.150000000001"/>
    <d v="2025-09-01T00:00:00"/>
    <x v="0"/>
    <m/>
    <s v="PD-PRC-2022/00207"/>
    <m/>
    <s v="2 - FATURADO"/>
    <n v="0"/>
    <x v="0"/>
    <x v="12"/>
    <m/>
  </r>
  <r>
    <x v="907"/>
    <s v="45.547.403/0001-93"/>
    <s v="NF SERVICOS DO"/>
    <n v="353248"/>
    <d v="2025-09-08T00:00:00"/>
    <n v="360057"/>
    <d v="2025-09-08T00:00:00"/>
    <m/>
    <n v="230.47"/>
    <d v="2025-10-08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3495"/>
    <d v="2025-09-08T00:00:00"/>
    <n v="360304"/>
    <d v="2025-09-08T00:00:00"/>
    <m/>
    <n v="138.28"/>
    <d v="2025-10-08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3498"/>
    <d v="2025-09-08T00:00:00"/>
    <n v="360307"/>
    <d v="2025-09-08T00:00:00"/>
    <m/>
    <n v="276.57"/>
    <d v="2025-10-08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907"/>
    <s v="45.547.403/0001-93"/>
    <s v="NF SERVICOS DO"/>
    <n v="353690"/>
    <d v="2025-09-08T00:00:00"/>
    <n v="360499"/>
    <d v="2025-09-08T00:00:00"/>
    <m/>
    <n v="138.28"/>
    <d v="2025-10-08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3919"/>
    <d v="2025-09-08T00:00:00"/>
    <n v="360728"/>
    <d v="2025-09-08T00:00:00"/>
    <m/>
    <n v="599.23"/>
    <d v="2025-10-08T00:00:00"/>
    <s v="E0201087"/>
    <s v="PD201087"/>
    <s v="Serviços de Publicidade Eletrônica"/>
    <n v="570.47"/>
    <m/>
    <x v="0"/>
    <m/>
    <m/>
    <m/>
    <s v="2 - FATURADO"/>
    <n v="0"/>
    <x v="0"/>
    <x v="1"/>
    <m/>
  </r>
  <r>
    <x v="907"/>
    <s v="45.547.403/0001-93"/>
    <s v="NF SERVICOS DO"/>
    <n v="353934"/>
    <d v="2025-09-08T00:00:00"/>
    <n v="360743"/>
    <d v="2025-09-08T00:00:00"/>
    <m/>
    <n v="184.38"/>
    <d v="2025-10-08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3998"/>
    <d v="2025-09-09T00:00:00"/>
    <n v="360808"/>
    <d v="2025-09-09T00:00:00"/>
    <m/>
    <n v="184.38"/>
    <d v="2025-10-0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4009"/>
    <d v="2025-09-09T00:00:00"/>
    <n v="360819"/>
    <d v="2025-09-09T00:00:00"/>
    <m/>
    <n v="184.38"/>
    <d v="2025-10-0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4011"/>
    <d v="2025-09-09T00:00:00"/>
    <n v="360821"/>
    <d v="2025-09-09T00:00:00"/>
    <m/>
    <n v="138.28"/>
    <d v="2025-10-09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4467"/>
    <d v="2025-09-10T00:00:00"/>
    <n v="361277"/>
    <d v="2025-09-10T00:00:00"/>
    <m/>
    <n v="138.28"/>
    <d v="2025-10-10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4566"/>
    <d v="2025-09-10T00:00:00"/>
    <n v="361376"/>
    <d v="2025-09-10T00:00:00"/>
    <m/>
    <n v="138.28"/>
    <d v="2025-10-10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4585"/>
    <d v="2025-09-10T00:00:00"/>
    <n v="361395"/>
    <d v="2025-09-10T00:00:00"/>
    <m/>
    <n v="138.28"/>
    <d v="2025-10-10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4801"/>
    <d v="2025-09-10T00:00:00"/>
    <n v="361611"/>
    <d v="2025-09-10T00:00:00"/>
    <m/>
    <n v="184.38"/>
    <d v="2025-10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4917"/>
    <d v="2025-09-10T00:00:00"/>
    <n v="361727"/>
    <d v="2025-09-10T00:00:00"/>
    <m/>
    <n v="184.38"/>
    <d v="2025-10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5242"/>
    <d v="2025-09-10T00:00:00"/>
    <n v="362052"/>
    <d v="2025-09-10T00:00:00"/>
    <m/>
    <n v="138.28"/>
    <d v="2025-10-10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5354"/>
    <d v="2025-09-10T00:00:00"/>
    <n v="362164"/>
    <d v="2025-09-10T00:00:00"/>
    <m/>
    <n v="184.38"/>
    <d v="2025-10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5383"/>
    <d v="2025-09-10T00:00:00"/>
    <n v="362193"/>
    <d v="2025-09-10T00:00:00"/>
    <m/>
    <n v="230.47"/>
    <d v="2025-10-10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5397"/>
    <d v="2025-09-10T00:00:00"/>
    <n v="362207"/>
    <d v="2025-09-10T00:00:00"/>
    <m/>
    <n v="184.38"/>
    <d v="2025-10-1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5459"/>
    <d v="2025-09-10T00:00:00"/>
    <n v="362269"/>
    <d v="2025-09-11T00:00:00"/>
    <m/>
    <n v="230.47"/>
    <d v="2025-10-11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5481"/>
    <d v="2025-09-10T00:00:00"/>
    <n v="362291"/>
    <d v="2025-09-11T00:00:00"/>
    <m/>
    <n v="230.47"/>
    <d v="2025-10-11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5482"/>
    <d v="2025-09-10T00:00:00"/>
    <n v="362292"/>
    <d v="2025-09-11T00:00:00"/>
    <m/>
    <n v="230.47"/>
    <d v="2025-10-11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5519"/>
    <d v="2025-09-10T00:00:00"/>
    <n v="362329"/>
    <d v="2025-09-11T00:00:00"/>
    <m/>
    <n v="230.47"/>
    <d v="2025-10-11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5564"/>
    <d v="2025-09-10T00:00:00"/>
    <n v="362374"/>
    <d v="2025-09-11T00:00:00"/>
    <m/>
    <n v="414.85"/>
    <d v="2025-10-11T00:00:00"/>
    <s v="E0201087"/>
    <s v="PD201087"/>
    <s v="Serviços de Publicidade Eletrônica"/>
    <n v="394.94"/>
    <m/>
    <x v="0"/>
    <m/>
    <m/>
    <m/>
    <s v="2 - FATURADO"/>
    <n v="0"/>
    <x v="0"/>
    <x v="1"/>
    <m/>
  </r>
  <r>
    <x v="907"/>
    <s v="45.547.403/0001-93"/>
    <s v="NF SERVICOS DO"/>
    <n v="355669"/>
    <d v="2025-09-10T00:00:00"/>
    <n v="362479"/>
    <d v="2025-09-11T00:00:00"/>
    <m/>
    <n v="138.28"/>
    <d v="2025-10-11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"/>
    <n v="193840"/>
    <d v="2025-09-11T00:00:00"/>
    <n v="2025474"/>
    <d v="2025-09-11T00:00:00"/>
    <d v="2025-08-01T00:00:00"/>
    <n v="667.2"/>
    <d v="2025-10-11T00:00:00"/>
    <s v="E0210709"/>
    <s v="PD021709"/>
    <s v="PREFEITURA CADASTRO"/>
    <n v="635.16999999999996"/>
    <d v="2025-08-01T00:00:00"/>
    <x v="0"/>
    <s v="NR. 17/2021"/>
    <s v="17/2021"/>
    <s v="PD-PRC-2021/03253-359.00001180/2025-44-APPS/ITO"/>
    <s v="2 - FATURADO"/>
    <n v="0"/>
    <x v="0"/>
    <x v="0"/>
    <m/>
  </r>
  <r>
    <x v="907"/>
    <s v="45.547.403/0001-93"/>
    <s v="NF SERVICOS DO"/>
    <n v="355926"/>
    <d v="2025-09-11T00:00:00"/>
    <n v="362739"/>
    <d v="2025-09-12T00:00:00"/>
    <m/>
    <n v="230.47"/>
    <d v="2025-10-12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6047"/>
    <d v="2025-09-12T00:00:00"/>
    <n v="362860"/>
    <d v="2025-09-15T00:00:00"/>
    <m/>
    <n v="322.67"/>
    <d v="2025-10-15T00:00:00"/>
    <s v="E0201087"/>
    <s v="PD201087"/>
    <s v="Serviços de Publicidade Eletrônica"/>
    <n v="307.18"/>
    <m/>
    <x v="0"/>
    <m/>
    <m/>
    <m/>
    <s v="2 - FATURADO"/>
    <n v="0"/>
    <x v="0"/>
    <x v="1"/>
    <m/>
  </r>
  <r>
    <x v="907"/>
    <s v="45.547.403/0001-93"/>
    <s v="NF SERVICOS DO"/>
    <n v="356341"/>
    <d v="2025-09-15T00:00:00"/>
    <n v="363154"/>
    <d v="2025-09-16T00:00:00"/>
    <m/>
    <n v="138.28"/>
    <d v="2025-10-1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6461"/>
    <d v="2025-09-15T00:00:00"/>
    <n v="363274"/>
    <d v="2025-09-16T00:00:00"/>
    <m/>
    <n v="230.47"/>
    <d v="2025-10-16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6539"/>
    <d v="2025-09-16T00:00:00"/>
    <n v="363353"/>
    <d v="2025-09-17T00:00:00"/>
    <m/>
    <n v="276.57"/>
    <d v="2025-10-17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907"/>
    <s v="45.547.403/0001-93"/>
    <s v="NF SERVICOS DO"/>
    <n v="356714"/>
    <d v="2025-09-16T00:00:00"/>
    <n v="363528"/>
    <d v="2025-09-17T00:00:00"/>
    <m/>
    <n v="138.28"/>
    <d v="2025-10-1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6749"/>
    <d v="2025-09-16T00:00:00"/>
    <n v="363563"/>
    <d v="2025-09-17T00:00:00"/>
    <m/>
    <n v="138.28"/>
    <d v="2025-10-17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6750"/>
    <d v="2025-09-16T00:00:00"/>
    <n v="363564"/>
    <d v="2025-09-17T00:00:00"/>
    <m/>
    <n v="184.38"/>
    <d v="2025-10-1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6818"/>
    <d v="2025-09-16T00:00:00"/>
    <n v="363632"/>
    <d v="2025-09-17T00:00:00"/>
    <m/>
    <n v="184.38"/>
    <d v="2025-10-17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7076"/>
    <d v="2025-09-17T00:00:00"/>
    <n v="363889"/>
    <d v="2025-09-18T00:00:00"/>
    <m/>
    <n v="184.38"/>
    <d v="2025-10-18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7122"/>
    <d v="2025-09-17T00:00:00"/>
    <n v="363935"/>
    <d v="2025-09-18T00:00:00"/>
    <m/>
    <n v="276.57"/>
    <d v="2025-10-18T00:00:00"/>
    <s v="E0201087"/>
    <s v="PD201087"/>
    <s v="Serviços de Publicidade Eletrônica"/>
    <n v="263.29000000000002"/>
    <m/>
    <x v="0"/>
    <m/>
    <m/>
    <m/>
    <s v="2 - FATURADO"/>
    <n v="0"/>
    <x v="0"/>
    <x v="1"/>
    <m/>
  </r>
  <r>
    <x v="907"/>
    <s v="45.547.403/0001-93"/>
    <s v="NF SERVICOS DO"/>
    <n v="357425"/>
    <d v="2025-09-18T00:00:00"/>
    <n v="364238"/>
    <d v="2025-09-19T00:00:00"/>
    <m/>
    <n v="138.28"/>
    <d v="2025-10-19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7428"/>
    <d v="2025-09-18T00:00:00"/>
    <n v="364241"/>
    <d v="2025-09-19T00:00:00"/>
    <m/>
    <n v="184.38"/>
    <d v="2025-10-1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7431"/>
    <d v="2025-09-18T00:00:00"/>
    <n v="364244"/>
    <d v="2025-09-19T00:00:00"/>
    <m/>
    <n v="184.38"/>
    <d v="2025-10-1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7433"/>
    <d v="2025-09-18T00:00:00"/>
    <n v="364246"/>
    <d v="2025-09-19T00:00:00"/>
    <m/>
    <n v="184.38"/>
    <d v="2025-10-1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7445"/>
    <d v="2025-09-18T00:00:00"/>
    <n v="364258"/>
    <d v="2025-09-19T00:00:00"/>
    <m/>
    <n v="184.38"/>
    <d v="2025-10-1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7480"/>
    <d v="2025-09-18T00:00:00"/>
    <n v="364293"/>
    <d v="2025-09-19T00:00:00"/>
    <m/>
    <n v="184.38"/>
    <d v="2025-10-1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7681"/>
    <d v="2025-09-19T00:00:00"/>
    <n v="364494"/>
    <d v="2025-09-22T00:00:00"/>
    <m/>
    <n v="184.38"/>
    <d v="2025-10-22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7682"/>
    <d v="2025-09-19T00:00:00"/>
    <n v="364495"/>
    <d v="2025-09-22T00:00:00"/>
    <m/>
    <n v="507.05"/>
    <d v="2025-10-22T00:00:00"/>
    <s v="E0201087"/>
    <s v="PD201087"/>
    <s v="Serviços de Publicidade Eletrônica"/>
    <n v="482.71"/>
    <m/>
    <x v="0"/>
    <m/>
    <m/>
    <m/>
    <s v="2 - FATURADO"/>
    <n v="0"/>
    <x v="0"/>
    <x v="1"/>
    <m/>
  </r>
  <r>
    <x v="907"/>
    <s v="45.547.403/0001-93"/>
    <s v="NF SERVICOS DO"/>
    <n v="357688"/>
    <d v="2025-09-19T00:00:00"/>
    <n v="364501"/>
    <d v="2025-09-22T00:00:00"/>
    <m/>
    <n v="138.28"/>
    <d v="2025-10-22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7720"/>
    <d v="2025-09-19T00:00:00"/>
    <n v="364533"/>
    <d v="2025-09-22T00:00:00"/>
    <m/>
    <n v="230.47"/>
    <d v="2025-10-22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7820"/>
    <d v="2025-09-19T00:00:00"/>
    <n v="364633"/>
    <d v="2025-09-22T00:00:00"/>
    <m/>
    <n v="138.28"/>
    <d v="2025-10-22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7928"/>
    <d v="2025-09-22T00:00:00"/>
    <n v="364743"/>
    <d v="2025-09-23T00:00:00"/>
    <m/>
    <n v="230.47"/>
    <d v="2025-10-23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8217"/>
    <d v="2025-09-23T00:00:00"/>
    <n v="365032"/>
    <d v="2025-09-24T00:00:00"/>
    <m/>
    <n v="184.38"/>
    <d v="2025-10-24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8229"/>
    <d v="2025-09-23T00:00:00"/>
    <n v="365044"/>
    <d v="2025-09-24T00:00:00"/>
    <m/>
    <n v="184.38"/>
    <d v="2025-10-24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8268"/>
    <d v="2025-09-23T00:00:00"/>
    <n v="365083"/>
    <d v="2025-09-24T00:00:00"/>
    <m/>
    <n v="184.38"/>
    <d v="2025-10-24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8427"/>
    <d v="2025-09-25T00:00:00"/>
    <n v="365242"/>
    <d v="2025-09-25T00:00:00"/>
    <m/>
    <n v="645.33000000000004"/>
    <d v="2025-10-25T00:00:00"/>
    <s v="E0201087"/>
    <s v="PD201087"/>
    <s v="Serviços de Publicidade Eletrônica"/>
    <n v="614.35"/>
    <m/>
    <x v="0"/>
    <m/>
    <m/>
    <m/>
    <s v="2 - FATURADO"/>
    <n v="0"/>
    <x v="0"/>
    <x v="1"/>
    <m/>
  </r>
  <r>
    <x v="907"/>
    <s v="45.547.403/0001-93"/>
    <s v="NF SERVICOS DO"/>
    <n v="358428"/>
    <d v="2025-09-25T00:00:00"/>
    <n v="365243"/>
    <d v="2025-09-25T00:00:00"/>
    <m/>
    <n v="507.05"/>
    <d v="2025-10-25T00:00:00"/>
    <s v="E0201087"/>
    <s v="PD201087"/>
    <s v="Serviços de Publicidade Eletrônica"/>
    <n v="482.71"/>
    <m/>
    <x v="0"/>
    <m/>
    <m/>
    <m/>
    <s v="2 - FATURADO"/>
    <n v="0"/>
    <x v="0"/>
    <x v="1"/>
    <m/>
  </r>
  <r>
    <x v="907"/>
    <s v="45.547.403/0001-93"/>
    <s v="NF SERVICOS DO"/>
    <n v="358429"/>
    <d v="2025-09-25T00:00:00"/>
    <n v="365244"/>
    <d v="2025-09-25T00:00:00"/>
    <m/>
    <n v="138.28"/>
    <d v="2025-10-25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8509"/>
    <d v="2025-09-25T00:00:00"/>
    <n v="365324"/>
    <d v="2025-09-25T00:00:00"/>
    <m/>
    <n v="230.47"/>
    <d v="2025-10-25T00:00:00"/>
    <s v="E0201087"/>
    <s v="PD201087"/>
    <s v="Serviços de Publicidade Eletrônica"/>
    <n v="219.41"/>
    <m/>
    <x v="0"/>
    <m/>
    <m/>
    <m/>
    <s v="2 - FATURADO"/>
    <n v="0"/>
    <x v="0"/>
    <x v="1"/>
    <m/>
  </r>
  <r>
    <x v="907"/>
    <s v="45.547.403/0001-93"/>
    <s v="NF SERVICOS DO"/>
    <n v="358707"/>
    <d v="2025-09-25T00:00:00"/>
    <n v="365522"/>
    <d v="2025-09-26T00:00:00"/>
    <m/>
    <n v="138.28"/>
    <d v="2025-10-26T00:00:00"/>
    <s v="E0201087"/>
    <s v="PD201087"/>
    <s v="Serviços de Publicidade Eletrônica"/>
    <n v="131.63999999999999"/>
    <m/>
    <x v="0"/>
    <m/>
    <m/>
    <m/>
    <s v="2 - FATURADO"/>
    <n v="0"/>
    <x v="0"/>
    <x v="1"/>
    <m/>
  </r>
  <r>
    <x v="907"/>
    <s v="45.547.403/0001-93"/>
    <s v="NF SERVICOS DO"/>
    <n v="358792"/>
    <d v="2025-09-25T00:00:00"/>
    <n v="365607"/>
    <d v="2025-09-26T00:00:00"/>
    <m/>
    <n v="322.67"/>
    <d v="2025-10-26T00:00:00"/>
    <s v="E0201087"/>
    <s v="PD201087"/>
    <s v="Serviços de Publicidade Eletrônica"/>
    <n v="307.18"/>
    <m/>
    <x v="0"/>
    <m/>
    <m/>
    <m/>
    <s v="2 - FATURADO"/>
    <n v="0"/>
    <x v="0"/>
    <x v="1"/>
    <m/>
  </r>
  <r>
    <x v="907"/>
    <s v="45.547.403/0001-93"/>
    <s v="NF SERVICOS DO"/>
    <n v="358944"/>
    <d v="2025-09-26T00:00:00"/>
    <n v="365759"/>
    <d v="2025-09-29T00:00:00"/>
    <m/>
    <n v="184.38"/>
    <d v="2025-10-2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8945"/>
    <d v="2025-09-26T00:00:00"/>
    <n v="365760"/>
    <d v="2025-09-29T00:00:00"/>
    <m/>
    <n v="184.38"/>
    <d v="2025-10-2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8946"/>
    <d v="2025-09-26T00:00:00"/>
    <n v="365761"/>
    <d v="2025-09-29T00:00:00"/>
    <m/>
    <n v="184.38"/>
    <d v="2025-10-29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7"/>
    <s v="45.547.403/0001-93"/>
    <s v="NF SERVICOS DO"/>
    <n v="359324"/>
    <d v="2025-09-29T00:00:00"/>
    <n v="366139"/>
    <d v="2025-09-30T00:00:00"/>
    <m/>
    <n v="184.38"/>
    <d v="2025-10-30T00:00:00"/>
    <s v="E0201087"/>
    <s v="PD201087"/>
    <s v="Serviços de Publicidade Eletrônica"/>
    <n v="175.53"/>
    <m/>
    <x v="0"/>
    <m/>
    <m/>
    <m/>
    <s v="2 - FATURADO"/>
    <n v="0"/>
    <x v="0"/>
    <x v="1"/>
    <m/>
  </r>
  <r>
    <x v="908"/>
    <s v="45.550.167/0001-64"/>
    <s v="NF SERVICOS"/>
    <n v="171714"/>
    <d v="2024-11-13T00:00:00"/>
    <n v="1874729"/>
    <d v="2024-11-13T00:00:00"/>
    <d v="2024-10-01T00:00:00"/>
    <n v="4779.3"/>
    <d v="2024-12-13T00:00:00"/>
    <s v="E0240657"/>
    <s v="PD024657"/>
    <s v="PREFEITURA CADASTRO"/>
    <n v="4549.8900000000003"/>
    <d v="2024-10-01T00:00:00"/>
    <x v="6"/>
    <n v="126"/>
    <m/>
    <s v="359.00006253/2024-11-ITO/APPS"/>
    <s v="2 - FATURADO"/>
    <n v="291"/>
    <x v="1"/>
    <x v="0"/>
    <m/>
  </r>
  <r>
    <x v="908"/>
    <s v="45.550.167/0001-64"/>
    <s v="ND-JUROS RECEBIMENTO"/>
    <s v="291096-1-NDJ1"/>
    <d v="2024-11-22T00:00:00"/>
    <n v="297446"/>
    <m/>
    <m/>
    <n v="1.1200000000000001"/>
    <d v="2024-12-22T00:00:00"/>
    <m/>
    <m/>
    <s v="Nota de Debito Juros"/>
    <n v="1.1200000000000001"/>
    <m/>
    <x v="0"/>
    <m/>
    <m/>
    <m/>
    <s v="2 - FATURADO"/>
    <n v="282"/>
    <x v="1"/>
    <x v="2"/>
    <m/>
  </r>
  <r>
    <x v="908"/>
    <s v="45.550.167/0001-64"/>
    <s v="ND-JUROS RECEBIMENTO"/>
    <s v="291674-1-NDJ1"/>
    <d v="2024-11-22T00:00:00"/>
    <n v="298035"/>
    <m/>
    <m/>
    <n v="0.98"/>
    <d v="2024-12-22T00:00:00"/>
    <m/>
    <m/>
    <s v="Nota de Debito Juros"/>
    <n v="0.98"/>
    <m/>
    <x v="0"/>
    <m/>
    <m/>
    <m/>
    <s v="2 - FATURADO"/>
    <n v="282"/>
    <x v="1"/>
    <x v="2"/>
    <m/>
  </r>
  <r>
    <x v="908"/>
    <s v="45.550.167/0001-64"/>
    <s v="ND-JUROS RECEBIMENTO"/>
    <s v="293238-1-NDJ1"/>
    <d v="2024-11-22T00:00:00"/>
    <n v="299634"/>
    <m/>
    <m/>
    <n v="0.53"/>
    <d v="2024-12-22T00:00:00"/>
    <m/>
    <m/>
    <s v="Nota de Debito Juros"/>
    <n v="0.53"/>
    <m/>
    <x v="0"/>
    <m/>
    <m/>
    <m/>
    <s v="2 - FATURADO"/>
    <n v="282"/>
    <x v="1"/>
    <x v="2"/>
    <m/>
  </r>
  <r>
    <x v="908"/>
    <s v="45.550.167/0001-64"/>
    <s v="ND-JUROS RECEBIMENTO"/>
    <s v="293811-1-NDJ1"/>
    <d v="2024-11-22T00:00:00"/>
    <n v="300212"/>
    <m/>
    <m/>
    <n v="0.05"/>
    <d v="2024-12-22T00:00:00"/>
    <m/>
    <m/>
    <s v="Nota de Debito Juros"/>
    <n v="0.05"/>
    <m/>
    <x v="0"/>
    <m/>
    <m/>
    <m/>
    <s v="2 - FATURADO"/>
    <n v="282"/>
    <x v="1"/>
    <x v="2"/>
    <m/>
  </r>
  <r>
    <x v="908"/>
    <s v="45.550.167/0001-64"/>
    <s v="ND-JUROS RECEBIMENTO"/>
    <s v="298117-1-NDJ1"/>
    <d v="2024-12-24T00:00:00"/>
    <n v="304552"/>
    <m/>
    <m/>
    <n v="0.44"/>
    <d v="2025-01-23T00:00:00"/>
    <m/>
    <m/>
    <s v="Nota de Debito Juros"/>
    <n v="0.44"/>
    <m/>
    <x v="0"/>
    <m/>
    <m/>
    <m/>
    <s v="2 - FATURADO"/>
    <n v="250"/>
    <x v="1"/>
    <x v="2"/>
    <m/>
  </r>
  <r>
    <x v="908"/>
    <s v="45.550.167/0001-64"/>
    <s v="NF SERVICOS"/>
    <n v="177372"/>
    <d v="2024-12-31T00:00:00"/>
    <n v="1906311"/>
    <d v="2025-01-10T00:00:00"/>
    <d v="2024-12-01T00:00:00"/>
    <n v="5015.58"/>
    <d v="2025-02-09T00:00:00"/>
    <s v="E0240657"/>
    <s v="PD024657"/>
    <s v="PREFEITURA CADASTRO"/>
    <n v="4774.83"/>
    <d v="2024-12-01T00:00:00"/>
    <x v="6"/>
    <n v="126"/>
    <m/>
    <s v="359.00006253/2024-11-ITO/APPS"/>
    <s v="2 - FATURADO"/>
    <n v="233"/>
    <x v="1"/>
    <x v="0"/>
    <m/>
  </r>
  <r>
    <x v="908"/>
    <s v="45.550.167/0001-64"/>
    <s v="NF SERVICOS"/>
    <n v="179668"/>
    <d v="2025-02-12T00:00:00"/>
    <n v="1921556"/>
    <d v="2025-02-12T00:00:00"/>
    <d v="2025-01-01T00:00:00"/>
    <n v="2523.9"/>
    <d v="2025-03-14T00:00:00"/>
    <s v="E0240657"/>
    <s v="PD024657"/>
    <s v="PREFEITURA CADASTRO"/>
    <n v="2402.75"/>
    <d v="2025-01-01T00:00:00"/>
    <x v="6"/>
    <n v="126"/>
    <m/>
    <s v="359.00006253/2024-11-ITO/APPS"/>
    <s v="2 - FATURADO"/>
    <n v="200"/>
    <x v="1"/>
    <x v="0"/>
    <m/>
  </r>
  <r>
    <x v="908"/>
    <s v="45.550.167/0001-64"/>
    <s v="NF SERVICOS"/>
    <n v="181381"/>
    <d v="2025-03-13T00:00:00"/>
    <n v="1936204"/>
    <d v="2025-03-13T00:00:00"/>
    <d v="2025-02-01T00:00:00"/>
    <n v="5234.8"/>
    <d v="2025-04-12T00:00:00"/>
    <s v="E0230276"/>
    <s v="PD023244"/>
    <s v="OFFICE BASICO E  EMAIL COMO SERVIÇO"/>
    <n v="270"/>
    <d v="2025-02-01T00:00:00"/>
    <x v="0"/>
    <s v="082/2023"/>
    <s v="549/2023"/>
    <s v="359.00002708/2023-31 ITO"/>
    <s v="2 - FATURADO"/>
    <n v="171"/>
    <x v="4"/>
    <x v="0"/>
    <m/>
  </r>
  <r>
    <x v="908"/>
    <s v="45.550.167/0001-64"/>
    <s v="NF SERVICOS"/>
    <n v="181611"/>
    <d v="2025-03-14T00:00:00"/>
    <n v="1936434"/>
    <d v="2025-03-14T00:00:00"/>
    <d v="2025-02-01T00:00:00"/>
    <n v="2760.18"/>
    <d v="2025-04-13T00:00:00"/>
    <s v="E0240657"/>
    <s v="PD024657"/>
    <s v="PREFEITURA CADASTRO"/>
    <n v="2627.69"/>
    <d v="2025-02-01T00:00:00"/>
    <x v="0"/>
    <n v="126"/>
    <m/>
    <s v="359.00006253/2024-11-ITO/APPS"/>
    <s v="2 - FATURADO"/>
    <n v="170"/>
    <x v="4"/>
    <x v="0"/>
    <m/>
  </r>
  <r>
    <x v="908"/>
    <s v="45.550.167/0001-64"/>
    <s v="NF SERVICOS"/>
    <n v="183141"/>
    <d v="2025-04-07T00:00:00"/>
    <n v="1950896"/>
    <d v="2025-04-07T00:00:00"/>
    <d v="2025-03-01T00:00:00"/>
    <n v="5234.8"/>
    <d v="2025-05-07T00:00:00"/>
    <s v="E0230276"/>
    <s v="PD023244"/>
    <s v="OFFICE BASICO E  EMAIL COMO SERVIÇO"/>
    <n v="4983.53"/>
    <d v="2025-03-01T00:00:00"/>
    <x v="0"/>
    <s v="082/2023"/>
    <s v="549/2023"/>
    <s v="359.00002708/2023-31 ITO"/>
    <s v="2 - FATURADO"/>
    <n v="146"/>
    <x v="7"/>
    <x v="0"/>
    <m/>
  </r>
  <r>
    <x v="908"/>
    <s v="45.550.167/0001-64"/>
    <s v="NF SERVICOS"/>
    <n v="183660"/>
    <d v="2025-04-08T00:00:00"/>
    <n v="1951415"/>
    <d v="2025-04-08T00:00:00"/>
    <d v="2025-03-01T00:00:00"/>
    <n v="966.6"/>
    <d v="2025-05-08T00:00:00"/>
    <s v="E0240657"/>
    <s v="PD024657"/>
    <s v="PREFEITURA CADASTRO"/>
    <n v="920.2"/>
    <d v="2025-03-01T00:00:00"/>
    <x v="0"/>
    <n v="126"/>
    <m/>
    <s v="359.00006253/2024-11-ITO/APPS"/>
    <s v="2 - FATURADO"/>
    <n v="145"/>
    <x v="7"/>
    <x v="0"/>
    <m/>
  </r>
  <r>
    <x v="908"/>
    <s v="45.550.167/0001-64"/>
    <s v="NF SERVICOS"/>
    <n v="185756"/>
    <d v="2025-05-13T00:00:00"/>
    <n v="1966390"/>
    <d v="2025-05-13T00:00:00"/>
    <d v="2025-04-01T00:00:00"/>
    <n v="2910.54"/>
    <d v="2025-06-12T00:00:00"/>
    <s v="E0240657"/>
    <s v="PD024657"/>
    <s v="PREFEITURA CADASTRO"/>
    <n v="2770.83"/>
    <d v="2025-04-01T00:00:00"/>
    <x v="0"/>
    <n v="126"/>
    <m/>
    <s v="359.00006253/2024-11-ITO/APPS"/>
    <s v="2 - FATURADO"/>
    <n v="110"/>
    <x v="6"/>
    <x v="0"/>
    <m/>
  </r>
  <r>
    <x v="908"/>
    <s v="45.550.167/0001-64"/>
    <s v="NF SERVICOS"/>
    <n v="187011"/>
    <d v="2025-06-06T00:00:00"/>
    <n v="1980496"/>
    <d v="2025-06-06T00:00:00"/>
    <d v="2025-05-01T00:00:00"/>
    <n v="3898.62"/>
    <d v="2025-07-06T00:00:00"/>
    <s v="E0240657"/>
    <s v="PD024657"/>
    <s v="PREFEITURA CADASTRO"/>
    <n v="3711.49"/>
    <d v="2025-05-01T00:00:00"/>
    <x v="0"/>
    <n v="126"/>
    <m/>
    <s v="359.00006253/2024-11-ITO/APPS"/>
    <s v="2 - FATURADO"/>
    <n v="86"/>
    <x v="8"/>
    <x v="0"/>
    <m/>
  </r>
  <r>
    <x v="908"/>
    <s v="45.550.167/0001-64"/>
    <s v="NF SERVICOS"/>
    <n v="189830"/>
    <d v="2025-07-14T00:00:00"/>
    <n v="1996048"/>
    <d v="2025-07-14T00:00:00"/>
    <d v="2025-06-01T00:00:00"/>
    <n v="2609.8200000000002"/>
    <d v="2025-08-13T00:00:00"/>
    <s v="E0240657"/>
    <s v="PD024657"/>
    <s v="PREFEITURA CADASTRO"/>
    <n v="2484.5500000000002"/>
    <d v="2025-06-01T00:00:00"/>
    <x v="0"/>
    <n v="126"/>
    <m/>
    <s v="359.00006253/2024-11-ITO/APPS"/>
    <s v="2 - FATURADO"/>
    <n v="48"/>
    <x v="5"/>
    <x v="0"/>
    <m/>
  </r>
  <r>
    <x v="908"/>
    <s v="45.550.167/0001-64"/>
    <s v="NF SERVICOS"/>
    <n v="191230"/>
    <d v="2025-08-08T00:00:00"/>
    <n v="2010105"/>
    <d v="2025-08-08T00:00:00"/>
    <d v="2025-07-01T00:00:00"/>
    <n v="6355.2"/>
    <d v="2025-09-07T00:00:00"/>
    <s v="E0230276"/>
    <s v="PD023244"/>
    <s v="OFFICE BASICO E  EMAIL COMO SERVIÇO"/>
    <n v="6050.15"/>
    <d v="2025-07-01T00:00:00"/>
    <x v="0"/>
    <s v="082/2023"/>
    <s v="549/2023"/>
    <s v="359.00002708/2023-31 ITO"/>
    <s v="2 - FATURADO"/>
    <n v="23"/>
    <x v="2"/>
    <x v="0"/>
    <m/>
  </r>
  <r>
    <x v="908"/>
    <s v="45.550.167/0001-64"/>
    <s v="NF SERVICOS"/>
    <n v="191369"/>
    <d v="2025-08-11T00:00:00"/>
    <n v="2010244"/>
    <d v="2025-08-11T00:00:00"/>
    <d v="2025-07-01T00:00:00"/>
    <n v="966.6"/>
    <d v="2025-09-10T00:00:00"/>
    <s v="E0240657"/>
    <s v="PD024657"/>
    <s v="PREFEITURA CADASTRO"/>
    <n v="920.2"/>
    <d v="2025-07-01T00:00:00"/>
    <x v="0"/>
    <n v="126"/>
    <m/>
    <s v="359.00006253/2024-11-ITO/APPS"/>
    <s v="2 - FATURADO"/>
    <n v="20"/>
    <x v="2"/>
    <x v="0"/>
    <m/>
  </r>
  <r>
    <x v="908"/>
    <s v="45.550.167/0001-64"/>
    <s v="ND-POUPATEMPO 4.0"/>
    <n v="6940"/>
    <d v="2025-09-03T00:00:00"/>
    <s v="PPT00707"/>
    <s v="PPT00707"/>
    <d v="2025-09-01T00:00:00"/>
    <n v="15982.79"/>
    <d v="2025-10-03T00:00:00"/>
    <s v="PPT00707"/>
    <s v="PP00707"/>
    <s v="IMPLANTACAO E OPERACAO DO POUPATEMPO IGUAPE"/>
    <n v="15982.79"/>
    <d v="2025-09-01T00:00:00"/>
    <x v="0"/>
    <m/>
    <s v="PD-PRC-2022/01762"/>
    <m/>
    <s v="2 - FATURADO"/>
    <n v="0"/>
    <x v="0"/>
    <x v="12"/>
    <m/>
  </r>
  <r>
    <x v="908"/>
    <s v="45.550.167/0001-64"/>
    <s v="NF SERVICOS DO"/>
    <n v="355406"/>
    <d v="2025-09-10T00:00:00"/>
    <n v="362216"/>
    <d v="2025-09-10T00:00:00"/>
    <m/>
    <n v="387.2"/>
    <d v="2025-10-10T00:00:00"/>
    <s v="E0220613"/>
    <s v="PD022613"/>
    <s v="Serviços de Publicidade Eletrônica"/>
    <n v="368.61"/>
    <m/>
    <x v="0"/>
    <m/>
    <m/>
    <m/>
    <s v="2 - FATURADO"/>
    <n v="0"/>
    <x v="0"/>
    <x v="1"/>
    <m/>
  </r>
  <r>
    <x v="908"/>
    <s v="45.550.167/0001-64"/>
    <s v="NF SERVICOS"/>
    <n v="193791"/>
    <d v="2025-09-11T00:00:00"/>
    <n v="2025425"/>
    <d v="2025-09-11T00:00:00"/>
    <d v="2025-08-01T00:00:00"/>
    <n v="966.6"/>
    <d v="2025-10-11T00:00:00"/>
    <s v="E0240657"/>
    <s v="PD024657"/>
    <s v="PREFEITURA CADASTRO"/>
    <n v="920.2"/>
    <d v="2025-08-01T00:00:00"/>
    <x v="0"/>
    <n v="126"/>
    <m/>
    <s v="359.00006253/2024-11-ITO/APPS"/>
    <s v="2 - FATURADO"/>
    <n v="0"/>
    <x v="0"/>
    <x v="0"/>
    <m/>
  </r>
  <r>
    <x v="908"/>
    <s v="45.550.167/0001-64"/>
    <s v="NF SERVICOS DO"/>
    <n v="356454"/>
    <d v="2025-09-15T00:00:00"/>
    <n v="363267"/>
    <d v="2025-09-16T00:00:00"/>
    <m/>
    <n v="276.57"/>
    <d v="2025-10-16T00:00:00"/>
    <s v="E0220613"/>
    <s v="PD022613"/>
    <s v="Serviços de Publicidade Eletrônica"/>
    <n v="263.29000000000002"/>
    <m/>
    <x v="0"/>
    <m/>
    <m/>
    <m/>
    <s v="2 - FATURADO"/>
    <n v="0"/>
    <x v="0"/>
    <x v="1"/>
    <m/>
  </r>
  <r>
    <x v="908"/>
    <s v="45.550.167/0001-64"/>
    <s v="NF SERVICOS DO"/>
    <n v="357973"/>
    <d v="2025-09-22T00:00:00"/>
    <n v="364788"/>
    <d v="2025-09-23T00:00:00"/>
    <m/>
    <n v="663.77"/>
    <d v="2025-10-23T00:00:00"/>
    <s v="E0220613"/>
    <s v="PD022613"/>
    <s v="Serviços de Publicidade Eletrônica"/>
    <n v="631.91"/>
    <m/>
    <x v="0"/>
    <m/>
    <m/>
    <m/>
    <s v="2 - FATURADO"/>
    <n v="0"/>
    <x v="0"/>
    <x v="1"/>
    <m/>
  </r>
  <r>
    <x v="908"/>
    <s v="45.550.167/0001-64"/>
    <s v="ND-POUPATEMPO 4.0"/>
    <n v="6990"/>
    <d v="2025-09-24T00:00:00"/>
    <s v="PPT00707"/>
    <s v="PPT00707"/>
    <d v="2025-09-01T00:00:00"/>
    <n v="989.28"/>
    <d v="2025-10-24T00:00:00"/>
    <s v="PPT00707"/>
    <s v="PP00707"/>
    <s v="IMPLANTACAO E OPERACAO DO POUPATEMPO IGUAPE"/>
    <n v="989.28"/>
    <d v="2025-09-01T00:00:00"/>
    <x v="0"/>
    <m/>
    <s v="PD-PRC-2022/01762"/>
    <m/>
    <s v="2 - FATURADO"/>
    <n v="0"/>
    <x v="0"/>
    <x v="12"/>
    <m/>
  </r>
  <r>
    <x v="909"/>
    <s v="45.623.600/0001-44"/>
    <s v="NF SERVICOS DO"/>
    <n v="354913"/>
    <d v="2025-09-10T00:00:00"/>
    <n v="361723"/>
    <d v="2025-09-10T00:00:00"/>
    <m/>
    <n v="553.14"/>
    <d v="2025-10-10T00:00:00"/>
    <s v="E0230946"/>
    <s v="PD023946"/>
    <s v="Serviços de Publicidade Eletrônica"/>
    <n v="526.59"/>
    <m/>
    <x v="0"/>
    <m/>
    <m/>
    <m/>
    <s v="2 - FATURADO"/>
    <n v="0"/>
    <x v="0"/>
    <x v="1"/>
    <m/>
  </r>
  <r>
    <x v="909"/>
    <s v="45.623.600/0001-44"/>
    <s v="NF SERVICOS"/>
    <n v="193756"/>
    <d v="2025-09-11T00:00:00"/>
    <n v="2025390"/>
    <d v="2025-09-11T00:00:00"/>
    <d v="2025-08-01T00:00:00"/>
    <n v="892"/>
    <d v="2025-10-11T00:00:00"/>
    <s v="E0220578"/>
    <s v="PD022578"/>
    <s v="PREFEITURA CADASTRO"/>
    <n v="849.18"/>
    <d v="2025-08-01T00:00:00"/>
    <x v="0"/>
    <s v="34/2022"/>
    <s v="127/2022 - 10/2022"/>
    <s v="PD-PRC-2022/03082 - 359.00007654/2024-81 - APPS ITO"/>
    <s v="2 - FATURADO"/>
    <n v="0"/>
    <x v="0"/>
    <x v="0"/>
    <m/>
  </r>
  <r>
    <x v="909"/>
    <s v="45.623.600/0001-44"/>
    <s v="NF SERVICOS DO"/>
    <n v="356258"/>
    <d v="2025-09-12T00:00:00"/>
    <n v="363071"/>
    <d v="2025-09-15T00:00:00"/>
    <m/>
    <n v="507.05"/>
    <d v="2025-10-15T00:00:00"/>
    <s v="E0230946"/>
    <s v="PD023946"/>
    <s v="Serviços de Publicidade Eletrônica"/>
    <n v="482.71"/>
    <m/>
    <x v="0"/>
    <m/>
    <m/>
    <m/>
    <s v="2 - FATURADO"/>
    <n v="0"/>
    <x v="0"/>
    <x v="1"/>
    <m/>
  </r>
  <r>
    <x v="909"/>
    <s v="45.623.600/0001-44"/>
    <s v="NF SERVICOS DO"/>
    <n v="356356"/>
    <d v="2025-09-15T00:00:00"/>
    <n v="363169"/>
    <d v="2025-09-16T00:00:00"/>
    <m/>
    <n v="507.05"/>
    <d v="2025-10-16T00:00:00"/>
    <s v="E0230946"/>
    <s v="PD023946"/>
    <s v="Serviços de Publicidade Eletrônica"/>
    <n v="482.71"/>
    <m/>
    <x v="0"/>
    <m/>
    <m/>
    <m/>
    <s v="2 - FATURADO"/>
    <n v="0"/>
    <x v="0"/>
    <x v="1"/>
    <m/>
  </r>
  <r>
    <x v="910"/>
    <s v="45.660.610/0001-50"/>
    <s v="ND-JUROS RECEBIMENTO"/>
    <s v="296528-1-NDJ1"/>
    <d v="2024-12-11T00:00:00"/>
    <n v="302938"/>
    <m/>
    <m/>
    <n v="0.35"/>
    <d v="2025-01-10T00:00:00"/>
    <m/>
    <m/>
    <s v="Nota de Debito Juros"/>
    <n v="0.35"/>
    <m/>
    <x v="0"/>
    <m/>
    <m/>
    <m/>
    <s v="2 - FATURADO"/>
    <n v="263"/>
    <x v="1"/>
    <x v="2"/>
    <m/>
  </r>
  <r>
    <x v="910"/>
    <s v="45.660.610/0001-50"/>
    <s v="NF SERVICOS DO"/>
    <n v="348358"/>
    <d v="2025-08-08T00:00:00"/>
    <n v="355146"/>
    <d v="2025-08-08T00:00:00"/>
    <m/>
    <n v="230.47"/>
    <d v="2025-09-07T00:00:00"/>
    <s v="E0201952"/>
    <s v="PD201952"/>
    <s v="Serviços de Publicidade Eletrônica"/>
    <n v="219.41"/>
    <m/>
    <x v="0"/>
    <m/>
    <m/>
    <m/>
    <s v="2 - FATURADO"/>
    <n v="23"/>
    <x v="2"/>
    <x v="1"/>
    <m/>
  </r>
  <r>
    <x v="911"/>
    <s v="45.663.556/0001-04"/>
    <s v="NF SERVICOS DO"/>
    <n v="353899"/>
    <d v="2025-09-08T00:00:00"/>
    <n v="360708"/>
    <d v="2025-09-08T00:00:00"/>
    <m/>
    <n v="230.47"/>
    <d v="2025-10-08T00:00:00"/>
    <s v="E0220765"/>
    <s v="PD022765"/>
    <s v="Serviços de Publicidade Eletrônica"/>
    <n v="219.41"/>
    <m/>
    <x v="0"/>
    <m/>
    <m/>
    <m/>
    <s v="2 - FATURADO"/>
    <n v="0"/>
    <x v="0"/>
    <x v="1"/>
    <m/>
  </r>
  <r>
    <x v="911"/>
    <s v="45.663.556/0001-04"/>
    <s v="NF SERVICOS DO"/>
    <n v="356631"/>
    <d v="2025-09-16T00:00:00"/>
    <n v="363445"/>
    <d v="2025-09-17T00:00:00"/>
    <m/>
    <n v="368.76"/>
    <d v="2025-10-17T00:00:00"/>
    <s v="E0220765"/>
    <s v="PD022765"/>
    <s v="Serviços de Publicidade Eletrônica"/>
    <n v="351.06"/>
    <m/>
    <x v="0"/>
    <m/>
    <m/>
    <m/>
    <s v="2 - FATURADO"/>
    <n v="0"/>
    <x v="0"/>
    <x v="1"/>
    <m/>
  </r>
  <r>
    <x v="911"/>
    <s v="45.663.556/0001-04"/>
    <s v="NF SERVICOS DO"/>
    <n v="357086"/>
    <d v="2025-09-17T00:00:00"/>
    <n v="363899"/>
    <d v="2025-09-18T00:00:00"/>
    <m/>
    <n v="276.57"/>
    <d v="2025-10-18T00:00:00"/>
    <s v="E0220765"/>
    <s v="PD022765"/>
    <s v="Serviços de Publicidade Eletrônica"/>
    <n v="263.29000000000002"/>
    <m/>
    <x v="0"/>
    <m/>
    <m/>
    <m/>
    <s v="2 - FATURADO"/>
    <n v="0"/>
    <x v="0"/>
    <x v="1"/>
    <m/>
  </r>
  <r>
    <x v="911"/>
    <s v="45.663.556/0001-04"/>
    <s v="NF SERVICOS DO"/>
    <n v="357933"/>
    <d v="2025-09-22T00:00:00"/>
    <n v="364748"/>
    <d v="2025-09-23T00:00:00"/>
    <m/>
    <n v="460.95"/>
    <d v="2025-10-23T00:00:00"/>
    <s v="E0220765"/>
    <s v="PD022765"/>
    <s v="Serviços de Publicidade Eletrônica"/>
    <n v="438.82"/>
    <m/>
    <x v="0"/>
    <m/>
    <m/>
    <m/>
    <s v="2 - FATURADO"/>
    <n v="0"/>
    <x v="0"/>
    <x v="1"/>
    <m/>
  </r>
  <r>
    <x v="912"/>
    <s v="45.671.120/0001-59"/>
    <s v="ND-JUROS RECEBIMENTO"/>
    <s v="294570-1-NDJ1"/>
    <d v="2025-01-03T00:00:00"/>
    <n v="300975"/>
    <m/>
    <m/>
    <n v="3.25"/>
    <d v="2025-02-02T00:00:00"/>
    <m/>
    <m/>
    <s v="Nota de Debito Juros"/>
    <n v="3.25"/>
    <m/>
    <x v="0"/>
    <m/>
    <m/>
    <m/>
    <s v="2 - FATURADO"/>
    <n v="240"/>
    <x v="1"/>
    <x v="2"/>
    <m/>
  </r>
  <r>
    <x v="912"/>
    <s v="45.671.120/0001-59"/>
    <s v="ND-POUPATEMPO 4.0"/>
    <n v="6916"/>
    <d v="2025-09-03T00:00:00"/>
    <s v="PPT00696"/>
    <s v="PPT00696"/>
    <d v="2025-09-01T00:00:00"/>
    <n v="21009.17"/>
    <d v="2025-10-03T00:00:00"/>
    <s v="PPT00696"/>
    <s v="PP00696"/>
    <s v="IMPLANTACAO E OPERACAO DO POUPATEMPO DOIS CORREGOS"/>
    <n v="21009.17"/>
    <d v="2025-09-01T00:00:00"/>
    <x v="0"/>
    <m/>
    <s v="PD-PRC-2022/01451"/>
    <m/>
    <s v="2 - FATURADO"/>
    <n v="0"/>
    <x v="0"/>
    <x v="12"/>
    <m/>
  </r>
  <r>
    <x v="912"/>
    <s v="45.671.120/0001-59"/>
    <s v="NF SERVICOS DO"/>
    <n v="355141"/>
    <d v="2025-09-10T00:00:00"/>
    <n v="361951"/>
    <d v="2025-09-10T00:00:00"/>
    <m/>
    <n v="599.23"/>
    <d v="2025-10-10T00:00:00"/>
    <s v="E0221015"/>
    <s v="PD221015"/>
    <s v="Serviços de Publicidade Eletrônica"/>
    <n v="570.47"/>
    <m/>
    <x v="0"/>
    <m/>
    <m/>
    <m/>
    <s v="2 - FATURADO"/>
    <n v="0"/>
    <x v="0"/>
    <x v="1"/>
    <m/>
  </r>
  <r>
    <x v="912"/>
    <s v="45.671.120/0001-59"/>
    <s v="NF SERVICOS"/>
    <n v="193837"/>
    <d v="2025-09-11T00:00:00"/>
    <n v="2025471"/>
    <d v="2025-09-11T00:00:00"/>
    <d v="2025-08-01T00:00:00"/>
    <n v="698.12"/>
    <d v="2025-10-11T00:00:00"/>
    <s v="E0240621"/>
    <s v="PD024621"/>
    <s v="PREFEITURA CADASTRO"/>
    <n v="664.61"/>
    <d v="2025-08-01T00:00:00"/>
    <x v="0"/>
    <s v="71/2024"/>
    <s v="75/2024"/>
    <s v="359.00004217/2024-13  APPS/ITO"/>
    <s v="2 - FATURADO"/>
    <n v="0"/>
    <x v="0"/>
    <x v="0"/>
    <m/>
  </r>
  <r>
    <x v="912"/>
    <s v="45.671.120/0001-59"/>
    <s v="NF SERVICOS DO"/>
    <n v="356320"/>
    <d v="2025-09-15T00:00:00"/>
    <n v="363133"/>
    <d v="2025-09-16T00:00:00"/>
    <m/>
    <n v="322.67"/>
    <d v="2025-10-16T00:00:00"/>
    <s v="E0221015"/>
    <s v="PD221015"/>
    <s v="Serviços de Publicidade Eletrônica"/>
    <n v="307.18"/>
    <m/>
    <x v="0"/>
    <m/>
    <m/>
    <m/>
    <s v="2 - FATURADO"/>
    <n v="0"/>
    <x v="0"/>
    <x v="1"/>
    <m/>
  </r>
  <r>
    <x v="913"/>
    <s v="45.678.000/0001-83"/>
    <s v="ND-JUROS RECEBIMENTO"/>
    <s v="291616-1-NDJ1"/>
    <d v="2024-11-14T00:00:00"/>
    <n v="297967"/>
    <m/>
    <m/>
    <n v="0.61"/>
    <d v="2024-12-14T00:00:00"/>
    <m/>
    <m/>
    <s v="Nota de Debito Juros"/>
    <n v="0.61"/>
    <m/>
    <x v="0"/>
    <m/>
    <m/>
    <m/>
    <s v="2 - FATURADO"/>
    <n v="290"/>
    <x v="1"/>
    <x v="2"/>
    <m/>
  </r>
  <r>
    <x v="913"/>
    <s v="45.678.000/0001-83"/>
    <s v="NF SERVICOS DO"/>
    <n v="354083"/>
    <d v="2025-09-09T00:00:00"/>
    <n v="360893"/>
    <d v="2025-09-09T00:00:00"/>
    <m/>
    <n v="368.76"/>
    <d v="2025-10-09T00:00:00"/>
    <s v="E0201517"/>
    <s v="PD201517"/>
    <s v="Serviços de Publicidade Eletrônica"/>
    <n v="351.06"/>
    <m/>
    <x v="0"/>
    <m/>
    <m/>
    <m/>
    <s v="2 - FATURADO"/>
    <n v="0"/>
    <x v="0"/>
    <x v="1"/>
    <m/>
  </r>
  <r>
    <x v="913"/>
    <s v="45.678.000/0001-83"/>
    <s v="NF SERVICOS"/>
    <n v="193750"/>
    <d v="2025-09-11T00:00:00"/>
    <n v="2025384"/>
    <d v="2025-09-11T00:00:00"/>
    <d v="2025-08-01T00:00:00"/>
    <n v="9139.41"/>
    <d v="2025-10-11T00:00:00"/>
    <s v="E0210691"/>
    <s v="PD021691"/>
    <s v="PREFEITURA CADASTRO"/>
    <n v="8700.7199999999993"/>
    <d v="2025-08-01T00:00:00"/>
    <x v="0"/>
    <s v="NR. 002/2021"/>
    <m/>
    <s v="PD-PRC-2021/03242-359.00011639/2024-37-APPS/ITO"/>
    <s v="2 - FATURADO"/>
    <n v="0"/>
    <x v="0"/>
    <x v="0"/>
    <m/>
  </r>
  <r>
    <x v="913"/>
    <s v="45.678.000/0001-83"/>
    <s v="NF SERVICOS DO"/>
    <n v="357246"/>
    <d v="2025-09-18T00:00:00"/>
    <n v="364059"/>
    <d v="2025-09-19T00:00:00"/>
    <m/>
    <n v="737.52"/>
    <d v="2025-10-19T00:00:00"/>
    <s v="E0201517"/>
    <s v="PD201517"/>
    <s v="Serviços de Publicidade Eletrônica"/>
    <n v="702.12"/>
    <m/>
    <x v="0"/>
    <m/>
    <m/>
    <m/>
    <s v="2 - FATURADO"/>
    <n v="0"/>
    <x v="0"/>
    <x v="1"/>
    <m/>
  </r>
  <r>
    <x v="914"/>
    <s v="45.685.120/0001-08"/>
    <s v="NF SERVICOS DO"/>
    <n v="357931"/>
    <d v="2025-09-22T00:00:00"/>
    <n v="364746"/>
    <d v="2025-09-23T00:00:00"/>
    <m/>
    <n v="460.95"/>
    <d v="2025-10-23T00:00:00"/>
    <s v="E0230945"/>
    <s v="PD023945"/>
    <s v="Serviços de Publicidade Eletrônica"/>
    <n v="438.82"/>
    <m/>
    <x v="0"/>
    <m/>
    <m/>
    <m/>
    <s v="2 - FATURADO"/>
    <n v="0"/>
    <x v="0"/>
    <x v="1"/>
    <m/>
  </r>
  <r>
    <x v="914"/>
    <s v="45.685.120/0001-08"/>
    <s v="NF SERVICOS DO"/>
    <n v="357932"/>
    <d v="2025-09-22T00:00:00"/>
    <n v="364747"/>
    <d v="2025-09-23T00:00:00"/>
    <m/>
    <n v="507.05"/>
    <d v="2025-10-23T00:00:00"/>
    <s v="E0230945"/>
    <s v="PD023945"/>
    <s v="Serviços de Publicidade Eletrônica"/>
    <n v="482.71"/>
    <m/>
    <x v="0"/>
    <m/>
    <m/>
    <m/>
    <s v="2 - FATURADO"/>
    <n v="0"/>
    <x v="0"/>
    <x v="1"/>
    <m/>
  </r>
  <r>
    <x v="914"/>
    <s v="45.685.120/0001-08"/>
    <s v="NF SERVICOS DO"/>
    <n v="358776"/>
    <d v="2025-09-25T00:00:00"/>
    <n v="365591"/>
    <d v="2025-09-26T00:00:00"/>
    <m/>
    <n v="414.85"/>
    <d v="2025-10-26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914"/>
    <s v="45.685.120/0001-08"/>
    <s v="NF SERVICOS DO"/>
    <n v="358857"/>
    <d v="2025-09-25T00:00:00"/>
    <n v="365672"/>
    <d v="2025-09-26T00:00:00"/>
    <m/>
    <n v="414.85"/>
    <d v="2025-10-26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914"/>
    <s v="45.685.120/0001-08"/>
    <s v="NF SERVICOS DO"/>
    <n v="359049"/>
    <d v="2025-09-26T00:00:00"/>
    <n v="365864"/>
    <d v="2025-09-29T00:00:00"/>
    <m/>
    <n v="414.85"/>
    <d v="2025-10-29T00:00:00"/>
    <s v="E0230945"/>
    <s v="PD023945"/>
    <s v="Serviços de Publicidade Eletrônica"/>
    <n v="394.94"/>
    <m/>
    <x v="0"/>
    <m/>
    <m/>
    <m/>
    <s v="2 - FATURADO"/>
    <n v="0"/>
    <x v="0"/>
    <x v="1"/>
    <m/>
  </r>
  <r>
    <x v="915"/>
    <s v="45.685.872/0001-79"/>
    <s v="NF SERVICOS DO"/>
    <n v="355565"/>
    <d v="2025-09-10T00:00:00"/>
    <n v="362375"/>
    <d v="2025-09-11T00:00:00"/>
    <m/>
    <n v="838.93"/>
    <d v="2025-10-11T00:00:00"/>
    <s v="E0211042"/>
    <s v="PD211042"/>
    <s v="Serviços de Publicidade Eletrônica"/>
    <n v="798.66"/>
    <m/>
    <x v="0"/>
    <m/>
    <m/>
    <m/>
    <s v="2 - FATURADO"/>
    <n v="0"/>
    <x v="0"/>
    <x v="1"/>
    <m/>
  </r>
  <r>
    <x v="915"/>
    <s v="45.685.872/0001-79"/>
    <s v="NF SERVICOS"/>
    <n v="193774"/>
    <d v="2025-09-11T00:00:00"/>
    <n v="2025408"/>
    <d v="2025-09-11T00:00:00"/>
    <d v="2025-08-01T00:00:00"/>
    <n v="8592"/>
    <d v="2025-10-11T00:00:00"/>
    <s v="E0240646"/>
    <s v="PD024646"/>
    <s v="PREFEITURA - CADASTRO"/>
    <n v="8179.58"/>
    <d v="2025-08-01T00:00:00"/>
    <x v="0"/>
    <s v="085/2024"/>
    <m/>
    <s v="359.00008763/2024-15 APPS/ ITO"/>
    <s v="2 - FATURADO"/>
    <n v="0"/>
    <x v="0"/>
    <x v="0"/>
    <m/>
  </r>
  <r>
    <x v="915"/>
    <s v="45.685.872/0001-79"/>
    <s v="NF SERVICOS DO"/>
    <n v="359339"/>
    <d v="2025-09-29T00:00:00"/>
    <n v="366154"/>
    <d v="2025-09-30T00:00:00"/>
    <m/>
    <n v="774.4"/>
    <d v="2025-10-30T00:00:00"/>
    <s v="E0211042"/>
    <s v="PD211042"/>
    <s v="Serviços de Publicidade Eletrônica"/>
    <n v="737.23"/>
    <m/>
    <x v="0"/>
    <m/>
    <m/>
    <m/>
    <s v="2 - FATURADO"/>
    <n v="0"/>
    <x v="0"/>
    <x v="1"/>
    <m/>
  </r>
  <r>
    <x v="916"/>
    <s v="45.686.227/0001-70"/>
    <s v="ND-JUROS RECEBIMENTO"/>
    <s v="290409-1-NDJ1"/>
    <d v="2025-01-20T00:00:00"/>
    <n v="296759"/>
    <m/>
    <m/>
    <n v="66.17"/>
    <d v="2025-02-19T00:00:00"/>
    <m/>
    <m/>
    <s v="Nota de Debito Juros"/>
    <n v="66.17"/>
    <m/>
    <x v="0"/>
    <m/>
    <m/>
    <m/>
    <s v="2 - FATURADO"/>
    <n v="223"/>
    <x v="1"/>
    <x v="2"/>
    <m/>
  </r>
  <r>
    <x v="916"/>
    <s v="45.686.227/0001-70"/>
    <s v="ND-JUROS RECEBIMENTO"/>
    <s v="290648-1-NDJ1"/>
    <d v="2025-01-20T00:00:00"/>
    <n v="296998"/>
    <m/>
    <m/>
    <n v="10.27"/>
    <d v="2025-02-19T00:00:00"/>
    <m/>
    <m/>
    <s v="Nota de Debito Juros"/>
    <n v="10.27"/>
    <m/>
    <x v="0"/>
    <m/>
    <m/>
    <m/>
    <s v="2 - FATURADO"/>
    <n v="223"/>
    <x v="1"/>
    <x v="2"/>
    <m/>
  </r>
  <r>
    <x v="916"/>
    <s v="45.686.227/0001-70"/>
    <s v="ND-JUROS RECEBIMENTO"/>
    <s v="291403-1-NDJ1"/>
    <d v="2025-01-20T00:00:00"/>
    <n v="297753"/>
    <m/>
    <m/>
    <n v="89.96"/>
    <d v="2025-02-19T00:00:00"/>
    <m/>
    <m/>
    <s v="Nota de Debito Juros"/>
    <n v="89.96"/>
    <m/>
    <x v="0"/>
    <m/>
    <m/>
    <m/>
    <s v="2 - FATURADO"/>
    <n v="223"/>
    <x v="1"/>
    <x v="2"/>
    <m/>
  </r>
  <r>
    <x v="916"/>
    <s v="45.686.227/0001-70"/>
    <s v="ND-JUROS RECEBIMENTO"/>
    <s v="291681-1-NDJ1"/>
    <d v="2025-01-20T00:00:00"/>
    <n v="298042"/>
    <m/>
    <m/>
    <n v="3.2"/>
    <d v="2025-02-19T00:00:00"/>
    <m/>
    <m/>
    <s v="Nota de Debito Juros"/>
    <n v="3.2"/>
    <m/>
    <x v="0"/>
    <m/>
    <m/>
    <m/>
    <s v="2 - FATURADO"/>
    <n v="223"/>
    <x v="1"/>
    <x v="2"/>
    <m/>
  </r>
  <r>
    <x v="916"/>
    <s v="45.686.227/0001-70"/>
    <s v="ND-JUROS RECEBIMENTO"/>
    <s v="292733-1-NDJ1"/>
    <d v="2025-01-20T00:00:00"/>
    <n v="299125"/>
    <m/>
    <m/>
    <n v="9.51"/>
    <d v="2025-02-19T00:00:00"/>
    <m/>
    <m/>
    <s v="Nota de Debito Juros"/>
    <n v="9.51"/>
    <m/>
    <x v="0"/>
    <m/>
    <m/>
    <m/>
    <s v="2 - FATURADO"/>
    <n v="223"/>
    <x v="1"/>
    <x v="2"/>
    <m/>
  </r>
  <r>
    <x v="916"/>
    <s v="45.686.227/0001-70"/>
    <s v="ND-JUROS RECEBIMENTO"/>
    <s v="293245-1-NDJ1"/>
    <d v="2025-01-20T00:00:00"/>
    <n v="299641"/>
    <m/>
    <m/>
    <n v="5.62"/>
    <d v="2025-02-19T00:00:00"/>
    <m/>
    <m/>
    <s v="Nota de Debito Juros"/>
    <n v="5.62"/>
    <m/>
    <x v="0"/>
    <m/>
    <m/>
    <m/>
    <s v="2 - FATURADO"/>
    <n v="223"/>
    <x v="1"/>
    <x v="2"/>
    <m/>
  </r>
  <r>
    <x v="916"/>
    <s v="45.686.227/0001-70"/>
    <s v="ND-JUROS RECEBIMENTO"/>
    <s v="293744-1-NDJ1"/>
    <d v="2025-01-20T00:00:00"/>
    <n v="300145"/>
    <m/>
    <m/>
    <n v="4.3899999999999997"/>
    <d v="2025-02-19T00:00:00"/>
    <m/>
    <m/>
    <s v="Nota de Debito Juros"/>
    <n v="4.3899999999999997"/>
    <m/>
    <x v="0"/>
    <m/>
    <m/>
    <m/>
    <s v="2 - FATURADO"/>
    <n v="223"/>
    <x v="1"/>
    <x v="2"/>
    <m/>
  </r>
  <r>
    <x v="916"/>
    <s v="45.686.227/0001-70"/>
    <s v="ND-JUROS RECEBIMENTO"/>
    <s v="294202-1-NDJ1"/>
    <d v="2025-01-20T00:00:00"/>
    <n v="300607"/>
    <m/>
    <m/>
    <n v="5.09"/>
    <d v="2025-02-19T00:00:00"/>
    <m/>
    <m/>
    <s v="Nota de Debito Juros"/>
    <n v="5.09"/>
    <m/>
    <x v="0"/>
    <m/>
    <m/>
    <m/>
    <s v="2 - FATURADO"/>
    <n v="223"/>
    <x v="1"/>
    <x v="2"/>
    <m/>
  </r>
  <r>
    <x v="916"/>
    <s v="45.686.227/0001-70"/>
    <s v="ND-JUROS RECEBIMENTO"/>
    <s v="294310-1-NDJ1"/>
    <d v="2025-01-20T00:00:00"/>
    <n v="300715"/>
    <m/>
    <m/>
    <n v="11.06"/>
    <d v="2025-02-19T00:00:00"/>
    <m/>
    <m/>
    <s v="Nota de Debito Juros"/>
    <n v="11.06"/>
    <m/>
    <x v="0"/>
    <m/>
    <m/>
    <m/>
    <s v="2 - FATURADO"/>
    <n v="223"/>
    <x v="1"/>
    <x v="2"/>
    <m/>
  </r>
  <r>
    <x v="916"/>
    <s v="45.686.227/0001-70"/>
    <s v="ND-JUROS RECEBIMENTO"/>
    <s v="295013-1-NDJ1"/>
    <d v="2025-01-20T00:00:00"/>
    <n v="301418"/>
    <m/>
    <m/>
    <n v="4.12"/>
    <d v="2025-02-19T00:00:00"/>
    <m/>
    <m/>
    <s v="Nota de Debito Juros"/>
    <n v="4.12"/>
    <m/>
    <x v="0"/>
    <m/>
    <m/>
    <m/>
    <s v="2 - FATURADO"/>
    <n v="223"/>
    <x v="1"/>
    <x v="2"/>
    <m/>
  </r>
  <r>
    <x v="916"/>
    <s v="45.686.227/0001-70"/>
    <s v="ND-JUROS RECEBIMENTO"/>
    <s v="298527-1-NDJ1"/>
    <d v="2025-01-20T00:00:00"/>
    <n v="304968"/>
    <m/>
    <m/>
    <n v="5.51"/>
    <d v="2025-02-19T00:00:00"/>
    <m/>
    <m/>
    <s v="Nota de Debito Juros"/>
    <n v="5.51"/>
    <m/>
    <x v="0"/>
    <m/>
    <m/>
    <m/>
    <s v="2 - FATURADO"/>
    <n v="223"/>
    <x v="1"/>
    <x v="2"/>
    <m/>
  </r>
  <r>
    <x v="916"/>
    <s v="45.686.227/0001-70"/>
    <s v="ND-JUROS RECEBIMENTO"/>
    <s v="299074-1-NDJ1"/>
    <d v="2025-01-20T00:00:00"/>
    <n v="305521"/>
    <m/>
    <m/>
    <n v="4.75"/>
    <d v="2025-02-19T00:00:00"/>
    <m/>
    <m/>
    <s v="Nota de Debito Juros"/>
    <n v="4.75"/>
    <m/>
    <x v="0"/>
    <m/>
    <m/>
    <m/>
    <s v="2 - FATURADO"/>
    <n v="223"/>
    <x v="1"/>
    <x v="2"/>
    <m/>
  </r>
  <r>
    <x v="916"/>
    <s v="45.686.227/0001-70"/>
    <s v="ND-JUROS RECEBIMENTO"/>
    <s v="299668-1-NDJ1"/>
    <d v="2025-01-20T00:00:00"/>
    <n v="306118"/>
    <m/>
    <m/>
    <n v="10.09"/>
    <d v="2025-02-19T00:00:00"/>
    <m/>
    <m/>
    <s v="Nota de Debito Juros"/>
    <n v="10.09"/>
    <m/>
    <x v="0"/>
    <m/>
    <m/>
    <m/>
    <s v="2 - FATURADO"/>
    <n v="223"/>
    <x v="1"/>
    <x v="2"/>
    <m/>
  </r>
  <r>
    <x v="916"/>
    <s v="45.686.227/0001-70"/>
    <s v="NF SERVICOS DO"/>
    <n v="353731"/>
    <d v="2025-09-08T00:00:00"/>
    <n v="360540"/>
    <d v="2025-09-08T00:00:00"/>
    <m/>
    <n v="460.95"/>
    <d v="2025-10-08T00:00:00"/>
    <s v="E0250855"/>
    <s v="PD025855"/>
    <s v="Serviços de Publicidade Eletrônica"/>
    <n v="438.82"/>
    <m/>
    <x v="0"/>
    <m/>
    <m/>
    <m/>
    <s v="2 - FATURADO"/>
    <n v="0"/>
    <x v="0"/>
    <x v="1"/>
    <m/>
  </r>
  <r>
    <x v="916"/>
    <s v="45.686.227/0001-70"/>
    <s v="NF SERVICOS DO"/>
    <n v="353780"/>
    <d v="2025-09-08T00:00:00"/>
    <n v="360589"/>
    <d v="2025-09-08T00:00:00"/>
    <m/>
    <n v="276.57"/>
    <d v="2025-10-08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916"/>
    <s v="45.686.227/0001-70"/>
    <s v="NF SERVICOS DO"/>
    <n v="354852"/>
    <d v="2025-09-10T00:00:00"/>
    <n v="361662"/>
    <d v="2025-09-10T00:00:00"/>
    <m/>
    <n v="276.57"/>
    <d v="2025-10-10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916"/>
    <s v="45.686.227/0001-70"/>
    <s v="NF SERVICOS DO"/>
    <n v="355523"/>
    <d v="2025-09-10T00:00:00"/>
    <n v="362333"/>
    <d v="2025-09-11T00:00:00"/>
    <m/>
    <n v="184.38"/>
    <d v="2025-10-11T00:00:00"/>
    <s v="E0250855"/>
    <s v="PD025855"/>
    <s v="Serviços de Publicidade Eletrônica"/>
    <n v="175.53"/>
    <m/>
    <x v="0"/>
    <m/>
    <m/>
    <m/>
    <s v="2 - FATURADO"/>
    <n v="0"/>
    <x v="0"/>
    <x v="1"/>
    <m/>
  </r>
  <r>
    <x v="916"/>
    <s v="45.686.227/0001-70"/>
    <s v="NF SERVICOS DO"/>
    <n v="355577"/>
    <d v="2025-09-10T00:00:00"/>
    <n v="362387"/>
    <d v="2025-09-11T00:00:00"/>
    <m/>
    <n v="276.57"/>
    <d v="2025-10-11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916"/>
    <s v="45.686.227/0001-70"/>
    <s v="NF SERVICOS"/>
    <n v="193823"/>
    <d v="2025-09-11T00:00:00"/>
    <n v="2025457"/>
    <d v="2025-09-11T00:00:00"/>
    <d v="2025-08-01T00:00:00"/>
    <n v="644.4"/>
    <d v="2025-10-11T00:00:00"/>
    <s v="E0250020"/>
    <s v="PD025016"/>
    <s v="PREFEITURA CADASTRO"/>
    <n v="613.47"/>
    <d v="2025-08-01T00:00:00"/>
    <x v="0"/>
    <s v="072/2024"/>
    <s v="079/2024"/>
    <s v="359.00010368/2024-01 APPS\ITO"/>
    <s v="2 - FATURADO"/>
    <n v="0"/>
    <x v="0"/>
    <x v="0"/>
    <m/>
  </r>
  <r>
    <x v="916"/>
    <s v="45.686.227/0001-70"/>
    <s v="NF SERVICOS DO"/>
    <n v="357490"/>
    <d v="2025-09-19T00:00:00"/>
    <n v="364303"/>
    <d v="2025-09-22T00:00:00"/>
    <m/>
    <n v="92.19"/>
    <d v="2025-10-22T00:00:00"/>
    <s v="E0250855"/>
    <s v="PD025855"/>
    <s v="Serviços de Publicidade Eletrônica"/>
    <n v="87.76"/>
    <m/>
    <x v="0"/>
    <m/>
    <m/>
    <m/>
    <s v="2 - FATURADO"/>
    <n v="0"/>
    <x v="0"/>
    <x v="1"/>
    <m/>
  </r>
  <r>
    <x v="916"/>
    <s v="45.686.227/0001-70"/>
    <s v="NF SERVICOS DO"/>
    <n v="357774"/>
    <d v="2025-09-19T00:00:00"/>
    <n v="364587"/>
    <d v="2025-09-22T00:00:00"/>
    <m/>
    <n v="368.76"/>
    <d v="2025-10-22T00:00:00"/>
    <s v="E0250855"/>
    <s v="PD025855"/>
    <s v="Serviços de Publicidade Eletrônica"/>
    <n v="351.06"/>
    <m/>
    <x v="0"/>
    <m/>
    <m/>
    <m/>
    <s v="2 - FATURADO"/>
    <n v="0"/>
    <x v="0"/>
    <x v="1"/>
    <m/>
  </r>
  <r>
    <x v="916"/>
    <s v="45.686.227/0001-70"/>
    <s v="NF SERVICOS DO"/>
    <n v="358662"/>
    <d v="2025-09-25T00:00:00"/>
    <n v="365477"/>
    <d v="2025-09-26T00:00:00"/>
    <m/>
    <n v="276.57"/>
    <d v="2025-10-26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916"/>
    <s v="45.686.227/0001-70"/>
    <s v="NF SERVICOS DO"/>
    <n v="358800"/>
    <d v="2025-09-25T00:00:00"/>
    <n v="365615"/>
    <d v="2025-09-26T00:00:00"/>
    <m/>
    <n v="276.57"/>
    <d v="2025-10-26T00:00:00"/>
    <s v="E0250855"/>
    <s v="PD025855"/>
    <s v="Serviços de Publicidade Eletrônica"/>
    <n v="263.29000000000002"/>
    <m/>
    <x v="0"/>
    <m/>
    <m/>
    <m/>
    <s v="2 - FATURADO"/>
    <n v="0"/>
    <x v="0"/>
    <x v="1"/>
    <m/>
  </r>
  <r>
    <x v="917"/>
    <s v="45.693.777/0001-17"/>
    <s v="ND-JUROS RECEBIMENTO"/>
    <s v="306145-1-NDJ1"/>
    <d v="2025-03-05T00:00:00"/>
    <n v="312730"/>
    <m/>
    <m/>
    <n v="0.37"/>
    <d v="2025-04-04T00:00:00"/>
    <m/>
    <m/>
    <s v="Nota de Debito Juros"/>
    <n v="0.37"/>
    <m/>
    <x v="0"/>
    <m/>
    <m/>
    <m/>
    <s v="2 - FATURADO"/>
    <n v="179"/>
    <x v="4"/>
    <x v="2"/>
    <m/>
  </r>
  <r>
    <x v="917"/>
    <s v="45.693.777/0001-17"/>
    <s v="ND-JUROS RECEBIMENTO"/>
    <s v="306164-1-NDJ1"/>
    <d v="2025-03-05T00:00:00"/>
    <n v="312749"/>
    <m/>
    <m/>
    <n v="0.37"/>
    <d v="2025-04-04T00:00:00"/>
    <m/>
    <m/>
    <s v="Nota de Debito Juros"/>
    <n v="0.37"/>
    <m/>
    <x v="0"/>
    <m/>
    <m/>
    <m/>
    <s v="2 - FATURADO"/>
    <n v="179"/>
    <x v="4"/>
    <x v="2"/>
    <m/>
  </r>
  <r>
    <x v="917"/>
    <s v="45.693.777/0001-17"/>
    <s v="ND-JUROS RECEBIMENTO"/>
    <s v="310968-1-NDJ1"/>
    <d v="2025-03-20T00:00:00"/>
    <n v="317570"/>
    <m/>
    <m/>
    <n v="0.12"/>
    <d v="2025-04-19T00:00:00"/>
    <m/>
    <m/>
    <s v="Nota de Debito Juros"/>
    <n v="0.12"/>
    <m/>
    <x v="0"/>
    <m/>
    <m/>
    <m/>
    <s v="2 - FATURADO"/>
    <n v="164"/>
    <x v="4"/>
    <x v="2"/>
    <m/>
  </r>
  <r>
    <x v="918"/>
    <s v="45.699.626/0001-76"/>
    <s v="NF SERVICOS DO"/>
    <n v="353154"/>
    <d v="2025-09-08T00:00:00"/>
    <n v="359963"/>
    <d v="2025-09-08T00:00:00"/>
    <m/>
    <n v="442.51"/>
    <d v="2025-10-08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918"/>
    <s v="45.699.626/0001-76"/>
    <s v="NF SERVICOS DO"/>
    <n v="353908"/>
    <d v="2025-09-08T00:00:00"/>
    <n v="360717"/>
    <d v="2025-09-08T00:00:00"/>
    <m/>
    <n v="387.2"/>
    <d v="2025-10-08T00:00:00"/>
    <s v="E0230791"/>
    <s v="PD023791"/>
    <s v="Serviços de Publicidade Eletrônica"/>
    <n v="368.61"/>
    <m/>
    <x v="0"/>
    <m/>
    <m/>
    <m/>
    <s v="2 - FATURADO"/>
    <n v="0"/>
    <x v="0"/>
    <x v="1"/>
    <m/>
  </r>
  <r>
    <x v="918"/>
    <s v="45.699.626/0001-76"/>
    <s v="NF SERVICOS DO"/>
    <n v="353945"/>
    <d v="2025-09-08T00:00:00"/>
    <n v="360754"/>
    <d v="2025-09-08T00:00:00"/>
    <m/>
    <n v="442.51"/>
    <d v="2025-10-08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918"/>
    <s v="45.699.626/0001-76"/>
    <s v="NF SERVICOS DO"/>
    <n v="353946"/>
    <d v="2025-09-08T00:00:00"/>
    <n v="360755"/>
    <d v="2025-09-08T00:00:00"/>
    <m/>
    <n v="497.83"/>
    <d v="2025-10-08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918"/>
    <s v="45.699.626/0001-76"/>
    <s v="NF SERVICOS DO"/>
    <n v="353948"/>
    <d v="2025-09-08T00:00:00"/>
    <n v="360757"/>
    <d v="2025-09-08T00:00:00"/>
    <m/>
    <n v="442.51"/>
    <d v="2025-10-08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918"/>
    <s v="45.699.626/0001-76"/>
    <s v="NF SERVICOS DO"/>
    <n v="353951"/>
    <d v="2025-09-08T00:00:00"/>
    <n v="360760"/>
    <d v="2025-09-08T00:00:00"/>
    <m/>
    <n v="497.83"/>
    <d v="2025-10-08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918"/>
    <s v="45.699.626/0001-76"/>
    <s v="NF SERVICOS DO"/>
    <n v="354294"/>
    <d v="2025-09-10T00:00:00"/>
    <n v="361104"/>
    <d v="2025-09-10T00:00:00"/>
    <m/>
    <n v="497.83"/>
    <d v="2025-10-10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918"/>
    <s v="45.699.626/0001-76"/>
    <s v="NF SERVICOS DO"/>
    <n v="355665"/>
    <d v="2025-09-10T00:00:00"/>
    <n v="362475"/>
    <d v="2025-09-11T00:00:00"/>
    <m/>
    <n v="442.51"/>
    <d v="2025-10-11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918"/>
    <s v="45.699.626/0001-76"/>
    <s v="NF SERVICOS"/>
    <n v="193845"/>
    <d v="2025-09-11T00:00:00"/>
    <n v="2025479"/>
    <d v="2025-09-11T00:00:00"/>
    <d v="2025-08-01T00:00:00"/>
    <n v="47029.919999999998"/>
    <d v="2025-10-11T00:00:00"/>
    <s v="E0250095"/>
    <s v="PD025081"/>
    <s v="PREFEITURA CADASTRO"/>
    <n v="44772.480000000003"/>
    <d v="2025-08-01T00:00:00"/>
    <x v="0"/>
    <m/>
    <m/>
    <s v="359.00000384/2025-68 - APPS/ ITO"/>
    <s v="2 - FATURADO"/>
    <n v="0"/>
    <x v="0"/>
    <x v="0"/>
    <m/>
  </r>
  <r>
    <x v="918"/>
    <s v="45.699.626/0001-76"/>
    <s v="NF SERVICOS DO"/>
    <n v="355862"/>
    <d v="2025-09-11T00:00:00"/>
    <n v="362675"/>
    <d v="2025-09-12T00:00:00"/>
    <m/>
    <n v="442.51"/>
    <d v="2025-10-12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918"/>
    <s v="45.699.626/0001-76"/>
    <s v="NF SERVICOS DO"/>
    <n v="356184"/>
    <d v="2025-09-12T00:00:00"/>
    <n v="362997"/>
    <d v="2025-09-15T00:00:00"/>
    <m/>
    <n v="276.57"/>
    <d v="2025-10-15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918"/>
    <s v="45.699.626/0001-76"/>
    <s v="NF SERVICOS DO"/>
    <n v="356465"/>
    <d v="2025-09-15T00:00:00"/>
    <n v="363278"/>
    <d v="2025-09-16T00:00:00"/>
    <m/>
    <n v="497.83"/>
    <d v="2025-10-16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918"/>
    <s v="45.699.626/0001-76"/>
    <s v="NF SERVICOS DO"/>
    <n v="356468"/>
    <d v="2025-09-15T00:00:00"/>
    <n v="363281"/>
    <d v="2025-09-16T00:00:00"/>
    <m/>
    <n v="497.83"/>
    <d v="2025-10-16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918"/>
    <s v="45.699.626/0001-76"/>
    <s v="NF SERVICOS DO"/>
    <n v="356748"/>
    <d v="2025-09-16T00:00:00"/>
    <n v="363562"/>
    <d v="2025-09-17T00:00:00"/>
    <m/>
    <n v="497.83"/>
    <d v="2025-10-17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918"/>
    <s v="45.699.626/0001-76"/>
    <s v="NF SERVICOS DO"/>
    <n v="357284"/>
    <d v="2025-09-18T00:00:00"/>
    <n v="364097"/>
    <d v="2025-09-19T00:00:00"/>
    <m/>
    <n v="497.83"/>
    <d v="2025-10-19T00:00:00"/>
    <s v="E0230791"/>
    <s v="PD023791"/>
    <s v="Serviços de Publicidade Eletrônica"/>
    <n v="473.93"/>
    <m/>
    <x v="0"/>
    <m/>
    <m/>
    <m/>
    <s v="2 - FATURADO"/>
    <n v="0"/>
    <x v="0"/>
    <x v="1"/>
    <m/>
  </r>
  <r>
    <x v="918"/>
    <s v="45.699.626/0001-76"/>
    <s v="NF SERVICOS DO"/>
    <n v="357827"/>
    <d v="2025-09-19T00:00:00"/>
    <n v="364640"/>
    <d v="2025-09-22T00:00:00"/>
    <m/>
    <n v="442.51"/>
    <d v="2025-10-22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918"/>
    <s v="45.699.626/0001-76"/>
    <s v="NF SERVICOS DO"/>
    <n v="357908"/>
    <d v="2025-09-22T00:00:00"/>
    <n v="364723"/>
    <d v="2025-09-23T00:00:00"/>
    <m/>
    <n v="13441.3"/>
    <d v="2025-10-23T00:00:00"/>
    <s v="E0230791"/>
    <s v="PD023791"/>
    <s v="Serviços de Publicidade Eletrônica"/>
    <n v="12796.12"/>
    <m/>
    <x v="0"/>
    <m/>
    <m/>
    <m/>
    <s v="2 - FATURADO"/>
    <n v="0"/>
    <x v="0"/>
    <x v="1"/>
    <m/>
  </r>
  <r>
    <x v="918"/>
    <s v="45.699.626/0001-76"/>
    <s v="NF SERVICOS DO"/>
    <n v="358166"/>
    <d v="2025-09-23T00:00:00"/>
    <n v="364981"/>
    <d v="2025-09-24T00:00:00"/>
    <m/>
    <n v="442.51"/>
    <d v="2025-10-24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918"/>
    <s v="45.699.626/0001-76"/>
    <s v="NF SERVICOS DO"/>
    <n v="358205"/>
    <d v="2025-09-23T00:00:00"/>
    <n v="365020"/>
    <d v="2025-09-24T00:00:00"/>
    <m/>
    <n v="276.57"/>
    <d v="2025-10-24T00:00:00"/>
    <s v="E0230791"/>
    <s v="PD023791"/>
    <s v="Serviços de Publicidade Eletrônica"/>
    <n v="263.29000000000002"/>
    <m/>
    <x v="0"/>
    <m/>
    <m/>
    <m/>
    <s v="2 - FATURADO"/>
    <n v="0"/>
    <x v="0"/>
    <x v="1"/>
    <m/>
  </r>
  <r>
    <x v="918"/>
    <s v="45.699.626/0001-76"/>
    <s v="NF SERVICOS DO"/>
    <n v="359169"/>
    <d v="2025-09-26T00:00:00"/>
    <n v="365984"/>
    <d v="2025-09-29T00:00:00"/>
    <m/>
    <n v="442.51"/>
    <d v="2025-10-29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918"/>
    <s v="45.699.626/0001-76"/>
    <s v="NF SERVICOS DO"/>
    <n v="359170"/>
    <d v="2025-09-26T00:00:00"/>
    <n v="365985"/>
    <d v="2025-09-29T00:00:00"/>
    <m/>
    <n v="221.26"/>
    <d v="2025-10-29T00:00:00"/>
    <s v="E0230791"/>
    <s v="PD023791"/>
    <s v="Serviços de Publicidade Eletrônica"/>
    <n v="210.64"/>
    <m/>
    <x v="0"/>
    <m/>
    <m/>
    <m/>
    <s v="2 - FATURADO"/>
    <n v="0"/>
    <x v="0"/>
    <x v="1"/>
    <m/>
  </r>
  <r>
    <x v="918"/>
    <s v="45.699.626/0001-76"/>
    <s v="NF SERVICOS DO"/>
    <n v="359397"/>
    <d v="2025-09-29T00:00:00"/>
    <n v="366212"/>
    <d v="2025-09-30T00:00:00"/>
    <m/>
    <n v="442.51"/>
    <d v="2025-10-30T00:00:00"/>
    <s v="E0230791"/>
    <s v="PD023791"/>
    <s v="Serviços de Publicidade Eletrônica"/>
    <n v="421.27"/>
    <m/>
    <x v="0"/>
    <m/>
    <m/>
    <m/>
    <s v="2 - FATURADO"/>
    <n v="0"/>
    <x v="0"/>
    <x v="1"/>
    <m/>
  </r>
  <r>
    <x v="919"/>
    <s v="45.701.455/0001-72"/>
    <s v="ND-JUROS RECEBIMENTO"/>
    <s v="171850-1-NDJ1"/>
    <d v="2024-12-26T00:00:00"/>
    <n v="1874865"/>
    <m/>
    <m/>
    <n v="19.36"/>
    <d v="2025-01-25T00:00:00"/>
    <m/>
    <m/>
    <s v="Nota de Debito Juros"/>
    <n v="19.36"/>
    <m/>
    <x v="0"/>
    <m/>
    <m/>
    <m/>
    <s v="2 - FATURADO"/>
    <n v="248"/>
    <x v="1"/>
    <x v="2"/>
    <m/>
  </r>
  <r>
    <x v="919"/>
    <s v="45.701.455/0001-72"/>
    <s v="ND-JUROS RECEBIMENTO"/>
    <s v="297318-1-NDJ1"/>
    <d v="2024-12-26T00:00:00"/>
    <n v="303745"/>
    <m/>
    <m/>
    <n v="1.9"/>
    <d v="2025-01-25T00:00:00"/>
    <m/>
    <m/>
    <s v="Nota de Debito Juros"/>
    <n v="1.9"/>
    <m/>
    <x v="0"/>
    <m/>
    <m/>
    <m/>
    <s v="2 - FATURADO"/>
    <n v="248"/>
    <x v="1"/>
    <x v="2"/>
    <m/>
  </r>
  <r>
    <x v="919"/>
    <s v="45.701.455/0001-72"/>
    <s v="ND-JUROS RECEBIMENTO"/>
    <s v="293764-1-NDJ1"/>
    <d v="2025-01-07T00:00:00"/>
    <n v="300165"/>
    <m/>
    <m/>
    <n v="4.8099999999999996"/>
    <d v="2025-02-06T00:00:00"/>
    <m/>
    <m/>
    <s v="Nota de Debito Juros"/>
    <n v="4.8099999999999996"/>
    <m/>
    <x v="0"/>
    <m/>
    <m/>
    <m/>
    <s v="2 - FATURADO"/>
    <n v="236"/>
    <x v="1"/>
    <x v="2"/>
    <m/>
  </r>
  <r>
    <x v="919"/>
    <s v="45.701.455/0001-72"/>
    <s v="NF SERVICOS"/>
    <n v="187032"/>
    <d v="2025-06-06T00:00:00"/>
    <n v="1980517"/>
    <d v="2025-06-06T00:00:00"/>
    <d v="2025-05-01T00:00:00"/>
    <n v="8289.5400000000009"/>
    <d v="2025-07-06T00:00:00"/>
    <s v="E0230681"/>
    <s v="PD023681"/>
    <s v="PREFEITURAS - CADASTRO"/>
    <n v="202.49"/>
    <d v="2025-05-01T00:00:00"/>
    <x v="0"/>
    <s v="226/2023 T.A.P 236/2024"/>
    <s v="251/2022"/>
    <s v="359.00009384/2023-61-ITO/APPS"/>
    <s v="2 - FATURADO"/>
    <n v="86"/>
    <x v="8"/>
    <x v="0"/>
    <m/>
  </r>
  <r>
    <x v="920"/>
    <s v="45.704.053/0001-21"/>
    <s v="ND-POUPATEMPO 4.0"/>
    <n v="6957"/>
    <d v="2025-09-03T00:00:00"/>
    <s v="PPT00716"/>
    <s v="PPT00716"/>
    <d v="2025-09-01T00:00:00"/>
    <n v="15828.86"/>
    <d v="2025-10-03T00:00:00"/>
    <s v="PPT00716"/>
    <s v="PP00716"/>
    <s v="IMPLANTACAO E OPERACAO DO POUPATEMPO CUNHA"/>
    <n v="15828.86"/>
    <d v="2025-09-01T00:00:00"/>
    <x v="0"/>
    <m/>
    <s v="PD-PRC-2022/03120"/>
    <m/>
    <s v="2 - FATURADO"/>
    <n v="0"/>
    <x v="0"/>
    <x v="12"/>
    <m/>
  </r>
  <r>
    <x v="921"/>
    <s v="45.709.896/0001-10"/>
    <s v="ND-JUROS RECEBIMENTO"/>
    <s v="290174-1-NDJ1"/>
    <d v="2024-11-25T00:00:00"/>
    <n v="296524"/>
    <m/>
    <m/>
    <n v="3.86"/>
    <d v="2024-12-25T00:00:00"/>
    <m/>
    <m/>
    <s v="Nota de Debito Juros"/>
    <n v="3.86"/>
    <m/>
    <x v="0"/>
    <m/>
    <m/>
    <m/>
    <s v="2 - FATURADO"/>
    <n v="279"/>
    <x v="1"/>
    <x v="2"/>
    <m/>
  </r>
  <r>
    <x v="921"/>
    <s v="45.709.896/0001-10"/>
    <s v="ND-JUROS RECEBIMENTO"/>
    <s v="290872-1-NDJ1"/>
    <d v="2024-11-25T00:00:00"/>
    <n v="297222"/>
    <m/>
    <m/>
    <n v="2.9"/>
    <d v="2024-12-25T00:00:00"/>
    <m/>
    <m/>
    <s v="Nota de Debito Juros"/>
    <n v="2.9"/>
    <m/>
    <x v="0"/>
    <m/>
    <m/>
    <m/>
    <s v="2 - FATURADO"/>
    <n v="279"/>
    <x v="1"/>
    <x v="2"/>
    <m/>
  </r>
  <r>
    <x v="921"/>
    <s v="45.709.896/0001-10"/>
    <s v="ND-JUROS RECEBIMENTO"/>
    <s v="292154-1-NDJ1"/>
    <d v="2024-11-25T00:00:00"/>
    <n v="298537"/>
    <m/>
    <m/>
    <n v="2.19"/>
    <d v="2024-12-25T00:00:00"/>
    <m/>
    <m/>
    <s v="Nota de Debito Juros"/>
    <n v="2.19"/>
    <m/>
    <x v="0"/>
    <m/>
    <m/>
    <m/>
    <s v="2 - FATURADO"/>
    <n v="279"/>
    <x v="1"/>
    <x v="2"/>
    <m/>
  </r>
  <r>
    <x v="921"/>
    <s v="45.709.896/0001-10"/>
    <s v="ND-JUROS RECEBIMENTO"/>
    <s v="292496-1-NDJ1"/>
    <d v="2024-11-25T00:00:00"/>
    <n v="298886"/>
    <m/>
    <m/>
    <n v="1.29"/>
    <d v="2024-12-25T00:00:00"/>
    <m/>
    <m/>
    <s v="Nota de Debito Juros"/>
    <n v="1.29"/>
    <m/>
    <x v="0"/>
    <m/>
    <m/>
    <m/>
    <s v="2 - FATURADO"/>
    <n v="279"/>
    <x v="1"/>
    <x v="2"/>
    <m/>
  </r>
  <r>
    <x v="921"/>
    <s v="45.709.896/0001-10"/>
    <s v="ND-JUROS RECEBIMENTO"/>
    <s v="170150-1-NDJ1"/>
    <d v="2024-12-05T00:00:00"/>
    <n v="1859895"/>
    <m/>
    <m/>
    <n v="4.29"/>
    <d v="2025-01-04T00:00:00"/>
    <m/>
    <m/>
    <s v="Nota de Debito Juros"/>
    <n v="4.29"/>
    <m/>
    <x v="0"/>
    <m/>
    <m/>
    <m/>
    <s v="2 - FATURADO"/>
    <n v="269"/>
    <x v="1"/>
    <x v="2"/>
    <m/>
  </r>
  <r>
    <x v="921"/>
    <s v="45.709.896/0001-10"/>
    <s v="ND-JUROS RECEBIMENTO"/>
    <s v="294580-1-NDJ1"/>
    <d v="2025-02-11T00:00:00"/>
    <n v="300985"/>
    <m/>
    <m/>
    <n v="10.01"/>
    <d v="2025-03-13T00:00:00"/>
    <m/>
    <m/>
    <s v="Nota de Debito Juros"/>
    <n v="10.01"/>
    <m/>
    <x v="0"/>
    <m/>
    <m/>
    <m/>
    <s v="2 - FATURADO"/>
    <n v="201"/>
    <x v="1"/>
    <x v="2"/>
    <m/>
  </r>
  <r>
    <x v="921"/>
    <s v="45.709.896/0001-10"/>
    <s v="ND-JUROS RECEBIMENTO"/>
    <s v="298572-1-NDJ1"/>
    <d v="2025-02-11T00:00:00"/>
    <n v="305013"/>
    <m/>
    <m/>
    <n v="13.43"/>
    <d v="2025-03-13T00:00:00"/>
    <m/>
    <m/>
    <s v="Nota de Debito Juros"/>
    <n v="13.43"/>
    <m/>
    <x v="0"/>
    <m/>
    <m/>
    <m/>
    <s v="2 - FATURADO"/>
    <n v="201"/>
    <x v="1"/>
    <x v="2"/>
    <m/>
  </r>
  <r>
    <x v="921"/>
    <s v="45.709.896/0001-10"/>
    <s v="ND-JUROS RECEBIMENTO"/>
    <s v="298942-1-NDJ1"/>
    <d v="2025-02-11T00:00:00"/>
    <n v="305389"/>
    <m/>
    <m/>
    <n v="4.8099999999999996"/>
    <d v="2025-03-13T00:00:00"/>
    <m/>
    <m/>
    <s v="Nota de Debito Juros"/>
    <n v="4.8099999999999996"/>
    <m/>
    <x v="0"/>
    <m/>
    <m/>
    <m/>
    <s v="2 - FATURADO"/>
    <n v="201"/>
    <x v="1"/>
    <x v="2"/>
    <m/>
  </r>
  <r>
    <x v="921"/>
    <s v="45.709.896/0001-10"/>
    <s v="ND-JUROS RECEBIMENTO"/>
    <s v="299144-1-NDJ1"/>
    <d v="2025-02-11T00:00:00"/>
    <n v="305591"/>
    <m/>
    <m/>
    <n v="4.12"/>
    <d v="2025-03-13T00:00:00"/>
    <m/>
    <m/>
    <s v="Nota de Debito Juros"/>
    <n v="4.12"/>
    <m/>
    <x v="0"/>
    <m/>
    <m/>
    <m/>
    <s v="2 - FATURADO"/>
    <n v="201"/>
    <x v="1"/>
    <x v="2"/>
    <m/>
  </r>
  <r>
    <x v="921"/>
    <s v="45.709.896/0001-10"/>
    <s v="ND-JUROS RECEBIMENTO"/>
    <s v="299360-1-NDJ1"/>
    <d v="2025-02-11T00:00:00"/>
    <n v="305810"/>
    <m/>
    <m/>
    <n v="8.56"/>
    <d v="2025-03-13T00:00:00"/>
    <m/>
    <m/>
    <s v="Nota de Debito Juros"/>
    <n v="8.56"/>
    <m/>
    <x v="0"/>
    <m/>
    <m/>
    <m/>
    <s v="2 - FATURADO"/>
    <n v="201"/>
    <x v="1"/>
    <x v="2"/>
    <m/>
  </r>
  <r>
    <x v="921"/>
    <s v="45.709.896/0001-10"/>
    <s v="NF SERVICOS DO"/>
    <n v="355593"/>
    <d v="2025-09-10T00:00:00"/>
    <n v="362403"/>
    <d v="2025-09-11T00:00:00"/>
    <m/>
    <n v="368.76"/>
    <d v="2025-10-11T00:00:00"/>
    <s v="E0230859"/>
    <s v="PD023859"/>
    <s v="Serviços de Publicidade Eletrônica"/>
    <n v="351.06"/>
    <m/>
    <x v="0"/>
    <m/>
    <m/>
    <m/>
    <s v="2 - FATURADO"/>
    <n v="0"/>
    <x v="0"/>
    <x v="1"/>
    <m/>
  </r>
  <r>
    <x v="921"/>
    <s v="45.709.896/0001-10"/>
    <s v="NF SERVICOS DO"/>
    <n v="355913"/>
    <d v="2025-09-11T00:00:00"/>
    <n v="362726"/>
    <d v="2025-09-12T00:00:00"/>
    <m/>
    <n v="368.76"/>
    <d v="2025-10-12T00:00:00"/>
    <s v="E0230859"/>
    <s v="PD023859"/>
    <s v="Serviços de Publicidade Eletrônica"/>
    <n v="351.06"/>
    <m/>
    <x v="0"/>
    <m/>
    <m/>
    <m/>
    <s v="2 - FATURADO"/>
    <n v="0"/>
    <x v="0"/>
    <x v="1"/>
    <m/>
  </r>
  <r>
    <x v="921"/>
    <s v="45.709.896/0001-10"/>
    <s v="NF SERVICOS DO"/>
    <n v="356225"/>
    <d v="2025-09-12T00:00:00"/>
    <n v="363038"/>
    <d v="2025-09-15T00:00:00"/>
    <m/>
    <n v="368.76"/>
    <d v="2025-10-15T00:00:00"/>
    <s v="E0230859"/>
    <s v="PD023859"/>
    <s v="Serviços de Publicidade Eletrônica"/>
    <n v="351.06"/>
    <m/>
    <x v="0"/>
    <m/>
    <m/>
    <m/>
    <s v="2 - FATURADO"/>
    <n v="0"/>
    <x v="0"/>
    <x v="1"/>
    <m/>
  </r>
  <r>
    <x v="921"/>
    <s v="45.709.896/0001-10"/>
    <s v="NF SERVICOS DO"/>
    <n v="356271"/>
    <d v="2025-09-12T00:00:00"/>
    <n v="363084"/>
    <d v="2025-09-15T00:00:00"/>
    <m/>
    <n v="368.76"/>
    <d v="2025-10-15T00:00:00"/>
    <s v="E0230859"/>
    <s v="PD023859"/>
    <s v="Serviços de Publicidade Eletrônica"/>
    <n v="351.06"/>
    <m/>
    <x v="0"/>
    <m/>
    <m/>
    <m/>
    <s v="2 - FATURADO"/>
    <n v="0"/>
    <x v="0"/>
    <x v="1"/>
    <m/>
  </r>
  <r>
    <x v="921"/>
    <s v="45.709.896/0001-10"/>
    <s v="NF SERVICOS DO"/>
    <n v="356558"/>
    <d v="2025-09-16T00:00:00"/>
    <n v="363372"/>
    <d v="2025-09-17T00:00:00"/>
    <m/>
    <n v="414.85"/>
    <d v="2025-10-17T00:00:00"/>
    <s v="E0230859"/>
    <s v="PD023859"/>
    <s v="Serviços de Publicidade Eletrônica"/>
    <n v="394.94"/>
    <m/>
    <x v="0"/>
    <m/>
    <m/>
    <m/>
    <s v="2 - FATURADO"/>
    <n v="0"/>
    <x v="0"/>
    <x v="1"/>
    <m/>
  </r>
  <r>
    <x v="921"/>
    <s v="45.709.896/0001-10"/>
    <s v="NF SERVICOS DO"/>
    <n v="358659"/>
    <d v="2025-09-25T00:00:00"/>
    <n v="365474"/>
    <d v="2025-09-26T00:00:00"/>
    <m/>
    <n v="368.76"/>
    <d v="2025-10-26T00:00:00"/>
    <s v="E0230859"/>
    <s v="PD023859"/>
    <s v="Serviços de Publicidade Eletrônica"/>
    <n v="351.06"/>
    <m/>
    <x v="0"/>
    <m/>
    <m/>
    <m/>
    <s v="2 - FATURADO"/>
    <n v="0"/>
    <x v="0"/>
    <x v="1"/>
    <m/>
  </r>
  <r>
    <x v="921"/>
    <s v="45.709.896/0001-10"/>
    <s v="NF SERVICOS DO"/>
    <n v="358835"/>
    <d v="2025-09-25T00:00:00"/>
    <n v="365650"/>
    <d v="2025-09-26T00:00:00"/>
    <m/>
    <n v="368.76"/>
    <d v="2025-10-26T00:00:00"/>
    <s v="E0230859"/>
    <s v="PD023859"/>
    <s v="Serviços de Publicidade Eletrônica"/>
    <n v="351.06"/>
    <m/>
    <x v="0"/>
    <m/>
    <m/>
    <m/>
    <s v="2 - FATURADO"/>
    <n v="0"/>
    <x v="0"/>
    <x v="1"/>
    <m/>
  </r>
  <r>
    <x v="922"/>
    <s v="45.709.912/0001-75"/>
    <s v="NF SERVICOS"/>
    <n v="193911"/>
    <d v="2025-09-11T00:00:00"/>
    <n v="2025545"/>
    <d v="2025-09-11T00:00:00"/>
    <d v="2025-08-01T00:00:00"/>
    <n v="1347.6"/>
    <d v="2025-10-11T00:00:00"/>
    <s v="E0230691"/>
    <s v="PD023691"/>
    <s v="PREFEITURA CADASTRO"/>
    <n v="1282.92"/>
    <d v="2025-08-01T00:00:00"/>
    <x v="0"/>
    <s v="120/2023"/>
    <s v="200/2023"/>
    <s v="SEI:  359.00007212/2023-53  APPS/ITO"/>
    <s v="2 - FATURADO"/>
    <n v="0"/>
    <x v="0"/>
    <x v="0"/>
    <m/>
  </r>
  <r>
    <x v="923"/>
    <s v="45.709.920/0001-11"/>
    <s v="ND-JUROS RECEBIMENTO"/>
    <s v="291023-1-NDJ1"/>
    <d v="2024-11-18T00:00:00"/>
    <n v="297373"/>
    <m/>
    <m/>
    <n v="5.41"/>
    <d v="2024-12-18T00:00:00"/>
    <m/>
    <m/>
    <s v="Nota de Debito Juros"/>
    <n v="5.41"/>
    <m/>
    <x v="0"/>
    <m/>
    <m/>
    <m/>
    <s v="2 - FATURADO"/>
    <n v="286"/>
    <x v="1"/>
    <x v="2"/>
    <m/>
  </r>
  <r>
    <x v="923"/>
    <s v="45.709.920/0001-11"/>
    <s v="ND-JUROS RECEBIMENTO"/>
    <s v="296989-1-NDJ1"/>
    <d v="2024-12-17T00:00:00"/>
    <n v="303411"/>
    <m/>
    <m/>
    <n v="0.82"/>
    <d v="2025-01-16T00:00:00"/>
    <m/>
    <m/>
    <s v="Nota de Debito Juros"/>
    <n v="0.82"/>
    <m/>
    <x v="0"/>
    <m/>
    <m/>
    <m/>
    <s v="2 - FATURADO"/>
    <n v="257"/>
    <x v="1"/>
    <x v="2"/>
    <m/>
  </r>
  <r>
    <x v="923"/>
    <s v="45.709.920/0001-11"/>
    <s v="NF SERVICOS DO"/>
    <n v="353521"/>
    <d v="2025-09-08T00:00:00"/>
    <n v="360330"/>
    <d v="2025-09-08T00:00:00"/>
    <m/>
    <n v="1032.53"/>
    <d v="2025-10-08T00:00:00"/>
    <s v="E0220777"/>
    <s v="PD022777"/>
    <s v="Serviços de Publicidade Eletrônica"/>
    <n v="982.97"/>
    <m/>
    <x v="0"/>
    <m/>
    <m/>
    <m/>
    <s v="2 - FATURADO"/>
    <n v="0"/>
    <x v="0"/>
    <x v="1"/>
    <m/>
  </r>
  <r>
    <x v="923"/>
    <s v="45.709.920/0001-11"/>
    <s v="NF SERVICOS DO"/>
    <n v="358170"/>
    <d v="2025-09-23T00:00:00"/>
    <n v="364985"/>
    <d v="2025-09-24T00:00:00"/>
    <m/>
    <n v="1290.6600000000001"/>
    <d v="2025-10-24T00:00:00"/>
    <s v="E0220777"/>
    <s v="PD022777"/>
    <s v="Serviços de Publicidade Eletrônica"/>
    <n v="1228.71"/>
    <m/>
    <x v="0"/>
    <m/>
    <m/>
    <m/>
    <s v="2 - FATURADO"/>
    <n v="0"/>
    <x v="0"/>
    <x v="1"/>
    <m/>
  </r>
  <r>
    <x v="923"/>
    <s v="45.709.920/0001-11"/>
    <s v="NF SERVICOS DO"/>
    <n v="359373"/>
    <d v="2025-09-29T00:00:00"/>
    <n v="366188"/>
    <d v="2025-09-30T00:00:00"/>
    <m/>
    <n v="645.33000000000004"/>
    <d v="2025-10-30T00:00:00"/>
    <s v="E0220777"/>
    <s v="PD022777"/>
    <s v="Serviços de Publicidade Eletrônica"/>
    <n v="614.35"/>
    <m/>
    <x v="0"/>
    <m/>
    <m/>
    <m/>
    <s v="2 - FATURADO"/>
    <n v="0"/>
    <x v="0"/>
    <x v="1"/>
    <m/>
  </r>
  <r>
    <x v="924"/>
    <s v="45.724.952/0001-96"/>
    <s v="ND-JUROS RECEBIMENTO"/>
    <s v="295554-1-NDJ1"/>
    <d v="2025-02-12T00:00:00"/>
    <n v="301959"/>
    <m/>
    <m/>
    <n v="5.12"/>
    <d v="2025-03-14T00:00:00"/>
    <m/>
    <m/>
    <s v="Nota de Debito Juros"/>
    <n v="5.12"/>
    <m/>
    <x v="0"/>
    <m/>
    <m/>
    <m/>
    <s v="2 - FATURADO"/>
    <n v="200"/>
    <x v="1"/>
    <x v="2"/>
    <m/>
  </r>
  <r>
    <x v="924"/>
    <s v="45.724.952/0001-96"/>
    <s v="ND-JUROS RECEBIMENTO"/>
    <s v="296933-1-NDJ1"/>
    <d v="2025-02-12T00:00:00"/>
    <n v="303355"/>
    <m/>
    <m/>
    <n v="4.53"/>
    <d v="2025-03-14T00:00:00"/>
    <m/>
    <m/>
    <s v="Nota de Debito Juros"/>
    <n v="4.53"/>
    <m/>
    <x v="0"/>
    <m/>
    <m/>
    <m/>
    <s v="2 - FATURADO"/>
    <n v="200"/>
    <x v="1"/>
    <x v="2"/>
    <m/>
  </r>
  <r>
    <x v="924"/>
    <s v="45.724.952/0001-96"/>
    <s v="NF SERVICOS DO"/>
    <n v="347453"/>
    <d v="2025-08-08T00:00:00"/>
    <n v="354241"/>
    <d v="2025-08-08T00:00:00"/>
    <m/>
    <n v="368.76"/>
    <d v="2025-09-07T00:00:00"/>
    <s v="E0230875"/>
    <s v="PD023875"/>
    <s v="Serviços de Publicidade Eletrônica"/>
    <n v="351.06"/>
    <m/>
    <x v="0"/>
    <m/>
    <m/>
    <m/>
    <s v="2 - FATURADO"/>
    <n v="23"/>
    <x v="2"/>
    <x v="1"/>
    <m/>
  </r>
  <r>
    <x v="924"/>
    <s v="45.724.952/0001-96"/>
    <s v="NF SERVICOS DO"/>
    <n v="348820"/>
    <d v="2025-08-08T00:00:00"/>
    <n v="355608"/>
    <d v="2025-08-11T00:00:00"/>
    <m/>
    <n v="414.85"/>
    <d v="2025-09-10T00:00:00"/>
    <s v="E0230875"/>
    <s v="PD023875"/>
    <s v="Serviços de Publicidade Eletrônica"/>
    <n v="394.94"/>
    <m/>
    <x v="0"/>
    <m/>
    <m/>
    <m/>
    <s v="2 - FATURADO"/>
    <n v="20"/>
    <x v="2"/>
    <x v="1"/>
    <m/>
  </r>
  <r>
    <x v="924"/>
    <s v="45.724.952/0001-96"/>
    <s v="NF SERVICOS DO"/>
    <n v="352993"/>
    <d v="2025-08-28T00:00:00"/>
    <n v="359800"/>
    <d v="2025-08-29T00:00:00"/>
    <m/>
    <n v="230.47"/>
    <d v="2025-09-28T00:00:00"/>
    <s v="E0230875"/>
    <s v="PD023875"/>
    <s v="Serviços de Publicidade Eletrônica"/>
    <n v="219.41"/>
    <m/>
    <x v="0"/>
    <m/>
    <m/>
    <m/>
    <s v="2 - FATURADO"/>
    <n v="2"/>
    <x v="2"/>
    <x v="1"/>
    <m/>
  </r>
  <r>
    <x v="924"/>
    <s v="45.724.952/0001-96"/>
    <s v="NF SERVICOS DO"/>
    <n v="354530"/>
    <d v="2025-09-10T00:00:00"/>
    <n v="361340"/>
    <d v="2025-09-10T00:00:00"/>
    <m/>
    <n v="230.47"/>
    <d v="2025-10-10T00:00:00"/>
    <s v="E0230875"/>
    <s v="PD023875"/>
    <s v="Serviços de Publicidade Eletrônica"/>
    <n v="219.41"/>
    <m/>
    <x v="0"/>
    <m/>
    <m/>
    <m/>
    <s v="2 - FATURADO"/>
    <n v="0"/>
    <x v="0"/>
    <x v="1"/>
    <m/>
  </r>
  <r>
    <x v="925"/>
    <s v="45.726.742/0001-37"/>
    <s v="ND-JUROS RECEBIMENTO"/>
    <s v="295178-1-NDJ1"/>
    <d v="2024-12-11T00:00:00"/>
    <n v="301583"/>
    <m/>
    <m/>
    <n v="0.72"/>
    <d v="2025-01-10T00:00:00"/>
    <m/>
    <m/>
    <s v="Nota de Debito Juros"/>
    <n v="0.72"/>
    <m/>
    <x v="0"/>
    <m/>
    <m/>
    <m/>
    <s v="2 - FATURADO"/>
    <n v="263"/>
    <x v="1"/>
    <x v="2"/>
    <m/>
  </r>
  <r>
    <x v="926"/>
    <s v="45.728.326/0001-78"/>
    <s v="ND-JUROS RECEBIMENTO"/>
    <s v="296781-1-NDJ1"/>
    <d v="2024-12-16T00:00:00"/>
    <n v="303194"/>
    <m/>
    <m/>
    <n v="0.37"/>
    <d v="2025-01-15T00:00:00"/>
    <m/>
    <m/>
    <s v="Nota de Debito Juros"/>
    <n v="0.37"/>
    <m/>
    <x v="0"/>
    <m/>
    <m/>
    <m/>
    <s v="2 - FATURADO"/>
    <n v="258"/>
    <x v="1"/>
    <x v="2"/>
    <m/>
  </r>
  <r>
    <x v="926"/>
    <s v="45.728.326/0001-78"/>
    <s v="ND-POUPATEMPO 4.0"/>
    <n v="6859"/>
    <d v="2025-09-03T00:00:00"/>
    <s v="PPT00737"/>
    <s v="PPT00737"/>
    <d v="2025-09-01T00:00:00"/>
    <n v="16877.05"/>
    <d v="2025-10-03T00:00:00"/>
    <s v="PPT00737"/>
    <s v="PP00737"/>
    <s v="IMPLANTACAO E OPERACAO DO POUPATEMPO GUAPIACU"/>
    <n v="16877.05"/>
    <d v="2025-09-01T00:00:00"/>
    <x v="0"/>
    <m/>
    <s v="2022/04349"/>
    <m/>
    <s v="2 - FATURADO"/>
    <n v="0"/>
    <x v="0"/>
    <x v="12"/>
    <m/>
  </r>
  <r>
    <x v="926"/>
    <s v="45.728.326/0001-78"/>
    <s v="NF SERVICOS DO"/>
    <n v="359461"/>
    <d v="2025-09-29T00:00:00"/>
    <n v="366276"/>
    <d v="2025-09-30T00:00:00"/>
    <m/>
    <n v="276.57"/>
    <d v="2025-10-30T00:00:00"/>
    <s v="E0240919"/>
    <s v="PD024919"/>
    <s v="Serviços de Publicidade Eletrônica"/>
    <n v="263.29000000000002"/>
    <m/>
    <x v="0"/>
    <m/>
    <m/>
    <m/>
    <s v="2 - FATURADO"/>
    <n v="0"/>
    <x v="0"/>
    <x v="1"/>
    <m/>
  </r>
  <r>
    <x v="927"/>
    <s v="45.731.650/0001-45"/>
    <s v="ND-JUROS RECEBIMENTO"/>
    <s v="295236-1-NDJ1"/>
    <d v="2024-12-06T00:00:00"/>
    <n v="301641"/>
    <m/>
    <m/>
    <n v="0.12"/>
    <d v="2025-01-05T00:00:00"/>
    <m/>
    <m/>
    <s v="Nota de Debito Juros"/>
    <n v="0.12"/>
    <m/>
    <x v="0"/>
    <m/>
    <m/>
    <m/>
    <s v="2 - FATURADO"/>
    <n v="268"/>
    <x v="1"/>
    <x v="2"/>
    <m/>
  </r>
  <r>
    <x v="927"/>
    <s v="45.731.650/0001-45"/>
    <s v="ND-JUROS RECEBIMENTO"/>
    <s v="295469-1-NDJ1"/>
    <d v="2024-12-06T00:00:00"/>
    <n v="301874"/>
    <m/>
    <m/>
    <n v="0.12"/>
    <d v="2025-01-05T00:00:00"/>
    <m/>
    <m/>
    <s v="Nota de Debito Juros"/>
    <n v="0.12"/>
    <m/>
    <x v="0"/>
    <m/>
    <m/>
    <m/>
    <s v="2 - FATURADO"/>
    <n v="268"/>
    <x v="1"/>
    <x v="2"/>
    <m/>
  </r>
  <r>
    <x v="927"/>
    <s v="45.731.650/0001-45"/>
    <s v="ND-JUROS RECEBIMENTO"/>
    <s v="295533-1-NDJ1"/>
    <d v="2024-12-06T00:00:00"/>
    <n v="301938"/>
    <m/>
    <m/>
    <n v="0.33"/>
    <d v="2025-01-05T00:00:00"/>
    <m/>
    <m/>
    <s v="Nota de Debito Juros"/>
    <n v="0.33"/>
    <m/>
    <x v="0"/>
    <m/>
    <m/>
    <m/>
    <s v="2 - FATURADO"/>
    <n v="268"/>
    <x v="1"/>
    <x v="2"/>
    <m/>
  </r>
  <r>
    <x v="927"/>
    <s v="45.731.650/0001-45"/>
    <s v="ND-POUPATEMPO 4.0"/>
    <n v="6825"/>
    <d v="2025-09-03T00:00:00"/>
    <s v="PPT00571"/>
    <s v="PPT00571"/>
    <d v="2025-09-01T00:00:00"/>
    <n v="23495.33"/>
    <d v="2025-10-03T00:00:00"/>
    <s v="PPT00571"/>
    <s v="PP00571"/>
    <s v="IMPLANTACAO E OPERACAO DO POUPATEMPO PIRASSUNUNGA"/>
    <n v="23495.33"/>
    <d v="2025-09-01T00:00:00"/>
    <x v="0"/>
    <m/>
    <s v="PD-PRC-2021/01710"/>
    <m/>
    <s v="2 - FATURADO"/>
    <n v="0"/>
    <x v="0"/>
    <x v="12"/>
    <m/>
  </r>
  <r>
    <x v="927"/>
    <s v="45.731.650/0001-45"/>
    <s v="NF SERVICOS DO"/>
    <n v="353112"/>
    <d v="2025-09-08T00:00:00"/>
    <n v="359921"/>
    <d v="2025-09-08T00:00:00"/>
    <m/>
    <n v="258.13"/>
    <d v="2025-10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3303"/>
    <d v="2025-09-08T00:00:00"/>
    <n v="360112"/>
    <d v="2025-09-08T00:00:00"/>
    <m/>
    <n v="258.13"/>
    <d v="2025-10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3441"/>
    <d v="2025-09-08T00:00:00"/>
    <n v="360250"/>
    <d v="2025-09-08T00:00:00"/>
    <m/>
    <n v="322.66000000000003"/>
    <d v="2025-10-08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3461"/>
    <d v="2025-09-08T00:00:00"/>
    <n v="360270"/>
    <d v="2025-09-08T00:00:00"/>
    <m/>
    <n v="322.66000000000003"/>
    <d v="2025-10-08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3482"/>
    <d v="2025-09-08T00:00:00"/>
    <n v="360291"/>
    <d v="2025-09-08T00:00:00"/>
    <m/>
    <n v="258.13"/>
    <d v="2025-10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3486"/>
    <d v="2025-09-08T00:00:00"/>
    <n v="360295"/>
    <d v="2025-09-08T00:00:00"/>
    <m/>
    <n v="258.13"/>
    <d v="2025-10-08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3488"/>
    <d v="2025-09-08T00:00:00"/>
    <n v="360297"/>
    <d v="2025-09-08T00:00:00"/>
    <m/>
    <n v="193.6"/>
    <d v="2025-10-08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3542"/>
    <d v="2025-09-08T00:00:00"/>
    <n v="360351"/>
    <d v="2025-09-08T00:00:00"/>
    <m/>
    <n v="322.66000000000003"/>
    <d v="2025-10-08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3793"/>
    <d v="2025-09-08T00:00:00"/>
    <n v="360602"/>
    <d v="2025-09-08T00:00:00"/>
    <m/>
    <n v="193.6"/>
    <d v="2025-10-08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3865"/>
    <d v="2025-09-08T00:00:00"/>
    <n v="360674"/>
    <d v="2025-09-08T00:00:00"/>
    <m/>
    <n v="193.6"/>
    <d v="2025-10-08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4059"/>
    <d v="2025-09-09T00:00:00"/>
    <n v="360869"/>
    <d v="2025-09-09T00:00:00"/>
    <m/>
    <n v="322.66000000000003"/>
    <d v="2025-10-09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4075"/>
    <d v="2025-09-09T00:00:00"/>
    <n v="360885"/>
    <d v="2025-09-09T00:00:00"/>
    <m/>
    <n v="193.6"/>
    <d v="2025-10-09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4115"/>
    <d v="2025-09-09T00:00:00"/>
    <n v="360925"/>
    <d v="2025-09-09T00:00:00"/>
    <m/>
    <n v="258.13"/>
    <d v="2025-10-0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4220"/>
    <d v="2025-09-09T00:00:00"/>
    <n v="361030"/>
    <d v="2025-09-09T00:00:00"/>
    <m/>
    <n v="258.13"/>
    <d v="2025-10-0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4327"/>
    <d v="2025-09-10T00:00:00"/>
    <n v="361137"/>
    <d v="2025-09-10T00:00:00"/>
    <m/>
    <n v="193.6"/>
    <d v="2025-10-10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4329"/>
    <d v="2025-09-10T00:00:00"/>
    <n v="361139"/>
    <d v="2025-09-10T00:00:00"/>
    <m/>
    <n v="258.13"/>
    <d v="2025-10-1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4403"/>
    <d v="2025-09-10T00:00:00"/>
    <n v="361213"/>
    <d v="2025-09-10T00:00:00"/>
    <m/>
    <n v="193.6"/>
    <d v="2025-10-10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5201"/>
    <d v="2025-09-10T00:00:00"/>
    <n v="362011"/>
    <d v="2025-09-10T00:00:00"/>
    <m/>
    <n v="258.13"/>
    <d v="2025-10-1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5202"/>
    <d v="2025-09-10T00:00:00"/>
    <n v="362012"/>
    <d v="2025-09-10T00:00:00"/>
    <m/>
    <n v="258.13"/>
    <d v="2025-10-1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5281"/>
    <d v="2025-09-10T00:00:00"/>
    <n v="362091"/>
    <d v="2025-09-10T00:00:00"/>
    <m/>
    <n v="322.66000000000003"/>
    <d v="2025-10-10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5368"/>
    <d v="2025-09-10T00:00:00"/>
    <n v="362178"/>
    <d v="2025-09-10T00:00:00"/>
    <m/>
    <n v="387.2"/>
    <d v="2025-10-09T00:00:00"/>
    <s v="E0201944"/>
    <s v="PD201944"/>
    <s v="Serviços de Publicidade Eletrônica"/>
    <n v="368.61"/>
    <m/>
    <x v="0"/>
    <m/>
    <m/>
    <m/>
    <s v="2 - FATURADO"/>
    <n v="0"/>
    <x v="0"/>
    <x v="1"/>
    <m/>
  </r>
  <r>
    <x v="927"/>
    <s v="45.731.650/0001-45"/>
    <s v="NF SERVICOS DO"/>
    <n v="355399"/>
    <d v="2025-09-10T00:00:00"/>
    <n v="362209"/>
    <d v="2025-09-10T00:00:00"/>
    <m/>
    <n v="258.13"/>
    <d v="2025-10-10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5538"/>
    <d v="2025-09-10T00:00:00"/>
    <n v="362348"/>
    <d v="2025-09-11T00:00:00"/>
    <m/>
    <n v="193.6"/>
    <d v="2025-10-11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5540"/>
    <d v="2025-09-10T00:00:00"/>
    <n v="362350"/>
    <d v="2025-09-11T00:00:00"/>
    <m/>
    <n v="193.6"/>
    <d v="2025-10-11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5576"/>
    <d v="2025-09-10T00:00:00"/>
    <n v="362386"/>
    <d v="2025-09-11T00:00:00"/>
    <m/>
    <n v="193.6"/>
    <d v="2025-10-11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5784"/>
    <d v="2025-09-11T00:00:00"/>
    <n v="362597"/>
    <d v="2025-09-12T00:00:00"/>
    <m/>
    <n v="258.13"/>
    <d v="2025-10-12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5814"/>
    <d v="2025-09-11T00:00:00"/>
    <n v="362627"/>
    <d v="2025-09-12T00:00:00"/>
    <m/>
    <n v="258.13"/>
    <d v="2025-10-12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5845"/>
    <d v="2025-09-11T00:00:00"/>
    <n v="362658"/>
    <d v="2025-09-12T00:00:00"/>
    <m/>
    <n v="322.66000000000003"/>
    <d v="2025-10-12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5971"/>
    <d v="2025-09-11T00:00:00"/>
    <n v="362784"/>
    <d v="2025-09-12T00:00:00"/>
    <m/>
    <n v="258.13"/>
    <d v="2025-10-12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6224"/>
    <d v="2025-09-12T00:00:00"/>
    <n v="363037"/>
    <d v="2025-09-15T00:00:00"/>
    <m/>
    <n v="258.13"/>
    <d v="2025-10-1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6228"/>
    <d v="2025-09-12T00:00:00"/>
    <n v="363041"/>
    <d v="2025-09-15T00:00:00"/>
    <m/>
    <n v="258.13"/>
    <d v="2025-10-1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6463"/>
    <d v="2025-09-15T00:00:00"/>
    <n v="363276"/>
    <d v="2025-09-16T00:00:00"/>
    <m/>
    <n v="193.6"/>
    <d v="2025-10-16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6583"/>
    <d v="2025-09-16T00:00:00"/>
    <n v="363397"/>
    <d v="2025-09-17T00:00:00"/>
    <m/>
    <n v="258.13"/>
    <d v="2025-10-17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6632"/>
    <d v="2025-09-16T00:00:00"/>
    <n v="363446"/>
    <d v="2025-09-17T00:00:00"/>
    <m/>
    <n v="322.66000000000003"/>
    <d v="2025-10-1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6696"/>
    <d v="2025-09-16T00:00:00"/>
    <n v="363510"/>
    <d v="2025-09-17T00:00:00"/>
    <m/>
    <n v="322.66000000000003"/>
    <d v="2025-10-1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6747"/>
    <d v="2025-09-16T00:00:00"/>
    <n v="363561"/>
    <d v="2025-09-17T00:00:00"/>
    <m/>
    <n v="645.33000000000004"/>
    <d v="2025-10-17T00:00:00"/>
    <s v="E0201944"/>
    <s v="PD201944"/>
    <s v="Serviços de Publicidade Eletrônica"/>
    <n v="614.35"/>
    <m/>
    <x v="0"/>
    <m/>
    <m/>
    <m/>
    <s v="2 - FATURADO"/>
    <n v="0"/>
    <x v="0"/>
    <x v="1"/>
    <m/>
  </r>
  <r>
    <x v="927"/>
    <s v="45.731.650/0001-45"/>
    <s v="NF SERVICOS DO"/>
    <n v="356821"/>
    <d v="2025-09-16T00:00:00"/>
    <n v="363635"/>
    <d v="2025-09-17T00:00:00"/>
    <m/>
    <n v="322.66000000000003"/>
    <d v="2025-10-17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6867"/>
    <d v="2025-09-16T00:00:00"/>
    <n v="363680"/>
    <d v="2025-09-17T00:00:00"/>
    <m/>
    <n v="774.4"/>
    <d v="2025-10-17T00:00:00"/>
    <s v="E0201944"/>
    <s v="PD201944"/>
    <s v="Serviços de Publicidade Eletrônica"/>
    <n v="737.23"/>
    <m/>
    <x v="0"/>
    <m/>
    <m/>
    <m/>
    <s v="2 - FATURADO"/>
    <n v="0"/>
    <x v="0"/>
    <x v="1"/>
    <m/>
  </r>
  <r>
    <x v="927"/>
    <s v="45.731.650/0001-45"/>
    <s v="NF SERVICOS DO"/>
    <n v="357220"/>
    <d v="2025-09-18T00:00:00"/>
    <n v="364033"/>
    <d v="2025-09-19T00:00:00"/>
    <m/>
    <n v="258.13"/>
    <d v="2025-10-1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7257"/>
    <d v="2025-09-18T00:00:00"/>
    <n v="364070"/>
    <d v="2025-09-19T00:00:00"/>
    <m/>
    <n v="258.13"/>
    <d v="2025-10-1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7454"/>
    <d v="2025-09-18T00:00:00"/>
    <n v="364267"/>
    <d v="2025-09-19T00:00:00"/>
    <m/>
    <n v="258.13"/>
    <d v="2025-10-19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8029"/>
    <d v="2025-09-22T00:00:00"/>
    <n v="364844"/>
    <d v="2025-09-23T00:00:00"/>
    <m/>
    <n v="193.6"/>
    <d v="2025-10-23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8045"/>
    <d v="2025-09-22T00:00:00"/>
    <n v="364860"/>
    <d v="2025-09-23T00:00:00"/>
    <m/>
    <n v="322.66000000000003"/>
    <d v="2025-10-23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8089"/>
    <d v="2025-09-22T00:00:00"/>
    <n v="364904"/>
    <d v="2025-09-23T00:00:00"/>
    <m/>
    <n v="322.66000000000003"/>
    <d v="2025-10-23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8355"/>
    <d v="2025-09-25T00:00:00"/>
    <n v="365170"/>
    <d v="2025-09-25T00:00:00"/>
    <m/>
    <n v="258.13"/>
    <d v="2025-10-25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8358"/>
    <d v="2025-09-25T00:00:00"/>
    <n v="365173"/>
    <d v="2025-09-25T00:00:00"/>
    <m/>
    <n v="193.6"/>
    <d v="2025-10-25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8359"/>
    <d v="2025-09-25T00:00:00"/>
    <n v="365174"/>
    <d v="2025-09-25T00:00:00"/>
    <m/>
    <n v="193.6"/>
    <d v="2025-10-25T00:00:00"/>
    <s v="E0201944"/>
    <s v="PD201944"/>
    <s v="Serviços de Publicidade Eletrônica"/>
    <n v="184.31"/>
    <m/>
    <x v="0"/>
    <m/>
    <m/>
    <m/>
    <s v="2 - FATURADO"/>
    <n v="0"/>
    <x v="0"/>
    <x v="1"/>
    <m/>
  </r>
  <r>
    <x v="927"/>
    <s v="45.731.650/0001-45"/>
    <s v="NF SERVICOS DO"/>
    <n v="358709"/>
    <d v="2025-09-25T00:00:00"/>
    <n v="365524"/>
    <d v="2025-09-26T00:00:00"/>
    <m/>
    <n v="258.13"/>
    <d v="2025-10-2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8710"/>
    <d v="2025-09-25T00:00:00"/>
    <n v="365525"/>
    <d v="2025-09-26T00:00:00"/>
    <m/>
    <n v="258.13"/>
    <d v="2025-10-26T00:00:00"/>
    <s v="E0201944"/>
    <s v="PD201944"/>
    <s v="Serviços de Publicidade Eletrônica"/>
    <n v="245.74"/>
    <m/>
    <x v="0"/>
    <m/>
    <m/>
    <m/>
    <s v="2 - FATURADO"/>
    <n v="0"/>
    <x v="0"/>
    <x v="1"/>
    <m/>
  </r>
  <r>
    <x v="927"/>
    <s v="45.731.650/0001-45"/>
    <s v="NF SERVICOS DO"/>
    <n v="358989"/>
    <d v="2025-09-26T00:00:00"/>
    <n v="365804"/>
    <d v="2025-09-29T00:00:00"/>
    <m/>
    <n v="322.66000000000003"/>
    <d v="2025-10-29T00:00:00"/>
    <s v="E0201944"/>
    <s v="PD201944"/>
    <s v="Serviços de Publicidade Eletrônica"/>
    <n v="307.17"/>
    <m/>
    <x v="0"/>
    <m/>
    <m/>
    <m/>
    <s v="2 - FATURADO"/>
    <n v="0"/>
    <x v="0"/>
    <x v="1"/>
    <m/>
  </r>
  <r>
    <x v="927"/>
    <s v="45.731.650/0001-45"/>
    <s v="NF SERVICOS DO"/>
    <n v="358990"/>
    <d v="2025-09-26T00:00:00"/>
    <n v="365805"/>
    <d v="2025-09-29T00:00:00"/>
    <m/>
    <n v="1097.06"/>
    <d v="2025-10-29T00:00:00"/>
    <s v="E0201944"/>
    <s v="PD201944"/>
    <s v="Serviços de Publicidade Eletrônica"/>
    <n v="1044.4000000000001"/>
    <m/>
    <x v="0"/>
    <m/>
    <m/>
    <m/>
    <s v="2 - FATURADO"/>
    <n v="0"/>
    <x v="0"/>
    <x v="1"/>
    <m/>
  </r>
  <r>
    <x v="928"/>
    <s v="45.732.013/0001-93"/>
    <s v="ND-JUROS RECEBIMENTO"/>
    <s v="297260-1-NDJ1"/>
    <d v="2024-12-20T00:00:00"/>
    <n v="303687"/>
    <m/>
    <m/>
    <n v="6.35"/>
    <d v="2025-01-19T00:00:00"/>
    <m/>
    <m/>
    <s v="Nota de Debito Juros"/>
    <n v="6.35"/>
    <m/>
    <x v="0"/>
    <m/>
    <m/>
    <m/>
    <s v="2 - FATURADO"/>
    <n v="254"/>
    <x v="1"/>
    <x v="2"/>
    <m/>
  </r>
  <r>
    <x v="928"/>
    <s v="45.732.013/0001-93"/>
    <s v="NF SERVICOS DO"/>
    <n v="353326"/>
    <d v="2025-09-08T00:00:00"/>
    <n v="360135"/>
    <d v="2025-09-08T00:00:00"/>
    <m/>
    <n v="184.38"/>
    <d v="2025-10-08T00:00:00"/>
    <s v="E0230776"/>
    <s v="PD023776"/>
    <s v="Serviços de Publicidade Eletrônica"/>
    <n v="175.53"/>
    <m/>
    <x v="0"/>
    <m/>
    <m/>
    <m/>
    <s v="2 - FATURADO"/>
    <n v="0"/>
    <x v="0"/>
    <x v="1"/>
    <m/>
  </r>
  <r>
    <x v="928"/>
    <s v="45.732.013/0001-93"/>
    <s v="NF SERVICOS DO"/>
    <n v="353340"/>
    <d v="2025-09-08T00:00:00"/>
    <n v="360149"/>
    <d v="2025-09-08T00:00:00"/>
    <m/>
    <n v="230.47"/>
    <d v="2025-10-08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928"/>
    <s v="45.732.013/0001-93"/>
    <s v="NF SERVICOS DO"/>
    <n v="353636"/>
    <d v="2025-09-08T00:00:00"/>
    <n v="360445"/>
    <d v="2025-09-08T00:00:00"/>
    <m/>
    <n v="368.76"/>
    <d v="2025-10-08T00:00:00"/>
    <s v="E0230776"/>
    <s v="PD023776"/>
    <s v="Serviços de Publicidade Eletrônica"/>
    <n v="351.06"/>
    <m/>
    <x v="0"/>
    <m/>
    <m/>
    <m/>
    <s v="2 - FATURADO"/>
    <n v="0"/>
    <x v="0"/>
    <x v="1"/>
    <m/>
  </r>
  <r>
    <x v="928"/>
    <s v="45.732.013/0001-93"/>
    <s v="NF SERVICOS DO"/>
    <n v="353985"/>
    <d v="2025-09-09T00:00:00"/>
    <n v="360795"/>
    <d v="2025-09-09T00:00:00"/>
    <m/>
    <n v="507.05"/>
    <d v="2025-10-09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4259"/>
    <d v="2025-09-10T00:00:00"/>
    <n v="361069"/>
    <d v="2025-09-10T00:00:00"/>
    <m/>
    <n v="460.95"/>
    <d v="2025-10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4260"/>
    <d v="2025-09-10T00:00:00"/>
    <n v="361070"/>
    <d v="2025-09-10T00:00:00"/>
    <m/>
    <n v="507.05"/>
    <d v="2025-10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4261"/>
    <d v="2025-09-10T00:00:00"/>
    <n v="361071"/>
    <d v="2025-09-10T00:00:00"/>
    <m/>
    <n v="507.05"/>
    <d v="2025-10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4274"/>
    <d v="2025-09-10T00:00:00"/>
    <n v="361084"/>
    <d v="2025-09-10T00:00:00"/>
    <m/>
    <n v="737.52"/>
    <d v="2025-10-10T00:00:00"/>
    <s v="E0230776"/>
    <s v="PD023776"/>
    <s v="Serviços de Publicidade Eletrônica"/>
    <n v="702.12"/>
    <m/>
    <x v="0"/>
    <m/>
    <m/>
    <m/>
    <s v="2 - FATURADO"/>
    <n v="0"/>
    <x v="0"/>
    <x v="1"/>
    <m/>
  </r>
  <r>
    <x v="928"/>
    <s v="45.732.013/0001-93"/>
    <s v="NF SERVICOS DO"/>
    <n v="354275"/>
    <d v="2025-09-10T00:00:00"/>
    <n v="361085"/>
    <d v="2025-09-10T00:00:00"/>
    <m/>
    <n v="507.05"/>
    <d v="2025-10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4276"/>
    <d v="2025-09-10T00:00:00"/>
    <n v="361086"/>
    <d v="2025-09-10T00:00:00"/>
    <m/>
    <n v="645.33000000000004"/>
    <d v="2025-10-10T00:00:00"/>
    <s v="E0230776"/>
    <s v="PD023776"/>
    <s v="Serviços de Publicidade Eletrônica"/>
    <n v="614.35"/>
    <m/>
    <x v="0"/>
    <m/>
    <m/>
    <m/>
    <s v="2 - FATURADO"/>
    <n v="0"/>
    <x v="0"/>
    <x v="1"/>
    <m/>
  </r>
  <r>
    <x v="928"/>
    <s v="45.732.013/0001-93"/>
    <s v="NF SERVICOS DO"/>
    <n v="354393"/>
    <d v="2025-09-10T00:00:00"/>
    <n v="361203"/>
    <d v="2025-09-10T00:00:00"/>
    <m/>
    <n v="414.85"/>
    <d v="2025-10-1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8"/>
    <s v="45.732.013/0001-93"/>
    <s v="NF SERVICOS DO"/>
    <n v="354394"/>
    <d v="2025-09-10T00:00:00"/>
    <n v="361204"/>
    <d v="2025-09-10T00:00:00"/>
    <m/>
    <n v="921.9"/>
    <d v="2025-10-10T00:00:00"/>
    <s v="E0230776"/>
    <s v="PD023776"/>
    <s v="Serviços de Publicidade Eletrônica"/>
    <n v="877.65"/>
    <m/>
    <x v="0"/>
    <m/>
    <m/>
    <m/>
    <s v="2 - FATURADO"/>
    <n v="0"/>
    <x v="0"/>
    <x v="1"/>
    <m/>
  </r>
  <r>
    <x v="928"/>
    <s v="45.732.013/0001-93"/>
    <s v="NF SERVICOS DO"/>
    <n v="354400"/>
    <d v="2025-09-10T00:00:00"/>
    <n v="361210"/>
    <d v="2025-09-10T00:00:00"/>
    <m/>
    <n v="460.95"/>
    <d v="2025-10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4401"/>
    <d v="2025-09-10T00:00:00"/>
    <n v="361211"/>
    <d v="2025-09-10T00:00:00"/>
    <m/>
    <n v="414.85"/>
    <d v="2025-10-1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8"/>
    <s v="45.732.013/0001-93"/>
    <s v="NF SERVICOS DO"/>
    <n v="354402"/>
    <d v="2025-09-10T00:00:00"/>
    <n v="361212"/>
    <d v="2025-09-10T00:00:00"/>
    <m/>
    <n v="460.95"/>
    <d v="2025-10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4415"/>
    <d v="2025-09-10T00:00:00"/>
    <n v="361225"/>
    <d v="2025-09-10T00:00:00"/>
    <m/>
    <n v="460.95"/>
    <d v="2025-10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4416"/>
    <d v="2025-09-10T00:00:00"/>
    <n v="361226"/>
    <d v="2025-09-10T00:00:00"/>
    <m/>
    <n v="460.95"/>
    <d v="2025-10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4417"/>
    <d v="2025-09-10T00:00:00"/>
    <n v="361227"/>
    <d v="2025-09-10T00:00:00"/>
    <m/>
    <n v="507.05"/>
    <d v="2025-10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4431"/>
    <d v="2025-09-10T00:00:00"/>
    <n v="361241"/>
    <d v="2025-09-10T00:00:00"/>
    <m/>
    <n v="507.05"/>
    <d v="2025-10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4433"/>
    <d v="2025-09-10T00:00:00"/>
    <n v="361243"/>
    <d v="2025-09-10T00:00:00"/>
    <m/>
    <n v="507.05"/>
    <d v="2025-10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4450"/>
    <d v="2025-09-10T00:00:00"/>
    <n v="361260"/>
    <d v="2025-09-10T00:00:00"/>
    <m/>
    <n v="414.85"/>
    <d v="2025-10-1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8"/>
    <s v="45.732.013/0001-93"/>
    <s v="NF SERVICOS DO"/>
    <n v="354490"/>
    <d v="2025-09-10T00:00:00"/>
    <n v="361300"/>
    <d v="2025-09-10T00:00:00"/>
    <m/>
    <n v="414.85"/>
    <d v="2025-10-1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8"/>
    <s v="45.732.013/0001-93"/>
    <s v="NF SERVICOS DO"/>
    <n v="354494"/>
    <d v="2025-09-10T00:00:00"/>
    <n v="361304"/>
    <d v="2025-09-10T00:00:00"/>
    <m/>
    <n v="553.14"/>
    <d v="2025-10-10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928"/>
    <s v="45.732.013/0001-93"/>
    <s v="NF SERVICOS DO"/>
    <n v="354544"/>
    <d v="2025-09-10T00:00:00"/>
    <n v="361354"/>
    <d v="2025-09-10T00:00:00"/>
    <m/>
    <n v="507.05"/>
    <d v="2025-10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4545"/>
    <d v="2025-09-10T00:00:00"/>
    <n v="361355"/>
    <d v="2025-09-10T00:00:00"/>
    <m/>
    <n v="507.05"/>
    <d v="2025-10-10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4546"/>
    <d v="2025-09-10T00:00:00"/>
    <n v="361356"/>
    <d v="2025-09-10T00:00:00"/>
    <m/>
    <n v="460.95"/>
    <d v="2025-10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4547"/>
    <d v="2025-09-10T00:00:00"/>
    <n v="361357"/>
    <d v="2025-09-10T00:00:00"/>
    <m/>
    <n v="460.95"/>
    <d v="2025-10-1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4561"/>
    <d v="2025-09-10T00:00:00"/>
    <n v="361371"/>
    <d v="2025-09-10T00:00:00"/>
    <m/>
    <n v="414.85"/>
    <d v="2025-10-1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8"/>
    <s v="45.732.013/0001-93"/>
    <s v="NF SERVICOS DO"/>
    <n v="354564"/>
    <d v="2025-09-10T00:00:00"/>
    <n v="361374"/>
    <d v="2025-09-10T00:00:00"/>
    <m/>
    <n v="414.85"/>
    <d v="2025-10-1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8"/>
    <s v="45.732.013/0001-93"/>
    <s v="NF SERVICOS DO"/>
    <n v="355244"/>
    <d v="2025-09-10T00:00:00"/>
    <n v="362054"/>
    <d v="2025-09-10T00:00:00"/>
    <m/>
    <n v="276.57"/>
    <d v="2025-10-10T00:00:00"/>
    <s v="E0230776"/>
    <s v="PD023776"/>
    <s v="Serviços de Publicidade Eletrônica"/>
    <n v="263.29000000000002"/>
    <m/>
    <x v="0"/>
    <m/>
    <m/>
    <m/>
    <s v="2 - FATURADO"/>
    <n v="0"/>
    <x v="0"/>
    <x v="1"/>
    <m/>
  </r>
  <r>
    <x v="928"/>
    <s v="45.732.013/0001-93"/>
    <s v="NF SERVICOS DO"/>
    <n v="355453"/>
    <d v="2025-09-10T00:00:00"/>
    <n v="362263"/>
    <d v="2025-09-11T00:00:00"/>
    <m/>
    <n v="507.05"/>
    <d v="2025-10-11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5602"/>
    <d v="2025-09-10T00:00:00"/>
    <n v="362412"/>
    <d v="2025-09-11T00:00:00"/>
    <m/>
    <n v="507.05"/>
    <d v="2025-10-11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5672"/>
    <d v="2025-09-10T00:00:00"/>
    <n v="362482"/>
    <d v="2025-09-11T00:00:00"/>
    <m/>
    <n v="230.47"/>
    <d v="2025-10-11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928"/>
    <s v="45.732.013/0001-93"/>
    <s v="NF SERVICOS"/>
    <n v="193792"/>
    <d v="2025-09-11T00:00:00"/>
    <n v="2025426"/>
    <d v="2025-09-11T00:00:00"/>
    <d v="2025-08-01T00:00:00"/>
    <n v="1399.7"/>
    <d v="2025-10-11T00:00:00"/>
    <s v="E0220514"/>
    <s v="PD022514"/>
    <s v="PREFEITURA SIM"/>
    <n v="1332.51"/>
    <d v="2025-08-01T00:00:00"/>
    <x v="0"/>
    <s v="nº 55/2022"/>
    <s v="518/2022"/>
    <s v="78525/02-359.00003024/2024-37-ITO"/>
    <s v="2 - FATURADO"/>
    <n v="0"/>
    <x v="0"/>
    <x v="0"/>
    <m/>
  </r>
  <r>
    <x v="928"/>
    <s v="45.732.013/0001-93"/>
    <s v="NF SERVICOS DO"/>
    <n v="356043"/>
    <d v="2025-09-12T00:00:00"/>
    <n v="362856"/>
    <d v="2025-09-15T00:00:00"/>
    <m/>
    <n v="322.67"/>
    <d v="2025-10-15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928"/>
    <s v="45.732.013/0001-93"/>
    <s v="NF SERVICOS DO"/>
    <n v="357237"/>
    <d v="2025-09-18T00:00:00"/>
    <n v="364050"/>
    <d v="2025-09-19T00:00:00"/>
    <m/>
    <n v="414.85"/>
    <d v="2025-10-19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8"/>
    <s v="45.732.013/0001-93"/>
    <s v="NF SERVICOS DO"/>
    <n v="357239"/>
    <d v="2025-09-18T00:00:00"/>
    <n v="364052"/>
    <d v="2025-09-19T00:00:00"/>
    <m/>
    <n v="460.95"/>
    <d v="2025-10-19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7240"/>
    <d v="2025-09-18T00:00:00"/>
    <n v="364053"/>
    <d v="2025-09-19T00:00:00"/>
    <m/>
    <n v="460.95"/>
    <d v="2025-10-19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7377"/>
    <d v="2025-09-18T00:00:00"/>
    <n v="364190"/>
    <d v="2025-09-19T00:00:00"/>
    <m/>
    <n v="507.05"/>
    <d v="2025-10-19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7379"/>
    <d v="2025-09-18T00:00:00"/>
    <n v="364192"/>
    <d v="2025-09-19T00:00:00"/>
    <m/>
    <n v="460.95"/>
    <d v="2025-10-19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7381"/>
    <d v="2025-09-18T00:00:00"/>
    <n v="364194"/>
    <d v="2025-09-19T00:00:00"/>
    <m/>
    <n v="691.42"/>
    <d v="2025-10-19T00:00:00"/>
    <s v="E0230776"/>
    <s v="PD023776"/>
    <s v="Serviços de Publicidade Eletrônica"/>
    <n v="658.23"/>
    <m/>
    <x v="0"/>
    <m/>
    <m/>
    <m/>
    <s v="2 - FATURADO"/>
    <n v="0"/>
    <x v="0"/>
    <x v="1"/>
    <m/>
  </r>
  <r>
    <x v="928"/>
    <s v="45.732.013/0001-93"/>
    <s v="NF SERVICOS DO"/>
    <n v="357382"/>
    <d v="2025-09-18T00:00:00"/>
    <n v="364195"/>
    <d v="2025-09-19T00:00:00"/>
    <m/>
    <n v="875.8"/>
    <d v="2025-10-19T00:00:00"/>
    <s v="E0230776"/>
    <s v="PD023776"/>
    <s v="Serviços de Publicidade Eletrônica"/>
    <n v="833.76"/>
    <m/>
    <x v="0"/>
    <m/>
    <m/>
    <m/>
    <s v="2 - FATURADO"/>
    <n v="0"/>
    <x v="0"/>
    <x v="1"/>
    <m/>
  </r>
  <r>
    <x v="928"/>
    <s v="45.732.013/0001-93"/>
    <s v="NF SERVICOS DO"/>
    <n v="357383"/>
    <d v="2025-09-18T00:00:00"/>
    <n v="364196"/>
    <d v="2025-09-19T00:00:00"/>
    <m/>
    <n v="599.23"/>
    <d v="2025-10-19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928"/>
    <s v="45.732.013/0001-93"/>
    <s v="NF SERVICOS DO"/>
    <n v="357384"/>
    <d v="2025-09-18T00:00:00"/>
    <n v="364197"/>
    <d v="2025-09-19T00:00:00"/>
    <m/>
    <n v="414.85"/>
    <d v="2025-10-19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8"/>
    <s v="45.732.013/0001-93"/>
    <s v="NF SERVICOS DO"/>
    <n v="357385"/>
    <d v="2025-09-18T00:00:00"/>
    <n v="364198"/>
    <d v="2025-09-19T00:00:00"/>
    <m/>
    <n v="460.95"/>
    <d v="2025-10-19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7399"/>
    <d v="2025-09-18T00:00:00"/>
    <n v="364212"/>
    <d v="2025-09-19T00:00:00"/>
    <m/>
    <n v="184.38"/>
    <d v="2025-10-19T00:00:00"/>
    <s v="E0230776"/>
    <s v="PD023776"/>
    <s v="Serviços de Publicidade Eletrônica"/>
    <n v="175.53"/>
    <m/>
    <x v="0"/>
    <m/>
    <m/>
    <m/>
    <s v="2 - FATURADO"/>
    <n v="0"/>
    <x v="0"/>
    <x v="1"/>
    <m/>
  </r>
  <r>
    <x v="928"/>
    <s v="45.732.013/0001-93"/>
    <s v="NF SERVICOS DO"/>
    <n v="357405"/>
    <d v="2025-09-18T00:00:00"/>
    <n v="364218"/>
    <d v="2025-09-19T00:00:00"/>
    <m/>
    <n v="553.14"/>
    <d v="2025-10-19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928"/>
    <s v="45.732.013/0001-93"/>
    <s v="NF SERVICOS DO"/>
    <n v="358385"/>
    <d v="2025-09-25T00:00:00"/>
    <n v="365200"/>
    <d v="2025-09-25T00:00:00"/>
    <m/>
    <n v="414.85"/>
    <d v="2025-10-25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8"/>
    <s v="45.732.013/0001-93"/>
    <s v="NF SERVICOS DO"/>
    <n v="358400"/>
    <d v="2025-09-25T00:00:00"/>
    <n v="365215"/>
    <d v="2025-09-25T00:00:00"/>
    <m/>
    <n v="507.05"/>
    <d v="2025-10-25T00:00:00"/>
    <s v="E0230776"/>
    <s v="PD023776"/>
    <s v="Serviços de Publicidade Eletrônica"/>
    <n v="482.71"/>
    <m/>
    <x v="0"/>
    <m/>
    <m/>
    <m/>
    <s v="2 - FATURADO"/>
    <n v="0"/>
    <x v="0"/>
    <x v="1"/>
    <m/>
  </r>
  <r>
    <x v="928"/>
    <s v="45.732.013/0001-93"/>
    <s v="NF SERVICOS DO"/>
    <n v="358401"/>
    <d v="2025-09-25T00:00:00"/>
    <n v="365216"/>
    <d v="2025-09-25T00:00:00"/>
    <m/>
    <n v="691.42"/>
    <d v="2025-10-25T00:00:00"/>
    <s v="E0230776"/>
    <s v="PD023776"/>
    <s v="Serviços de Publicidade Eletrônica"/>
    <n v="658.23"/>
    <m/>
    <x v="0"/>
    <m/>
    <m/>
    <m/>
    <s v="2 - FATURADO"/>
    <n v="0"/>
    <x v="0"/>
    <x v="1"/>
    <m/>
  </r>
  <r>
    <x v="928"/>
    <s v="45.732.013/0001-93"/>
    <s v="NF SERVICOS DO"/>
    <n v="358402"/>
    <d v="2025-09-25T00:00:00"/>
    <n v="365217"/>
    <d v="2025-09-25T00:00:00"/>
    <m/>
    <n v="460.95"/>
    <d v="2025-10-25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8416"/>
    <d v="2025-09-25T00:00:00"/>
    <n v="365231"/>
    <d v="2025-09-25T00:00:00"/>
    <m/>
    <n v="691.42"/>
    <d v="2025-10-25T00:00:00"/>
    <s v="E0230776"/>
    <s v="PD023776"/>
    <s v="Serviços de Publicidade Eletrônica"/>
    <n v="658.23"/>
    <m/>
    <x v="0"/>
    <m/>
    <m/>
    <m/>
    <s v="2 - FATURADO"/>
    <n v="0"/>
    <x v="0"/>
    <x v="1"/>
    <m/>
  </r>
  <r>
    <x v="928"/>
    <s v="45.732.013/0001-93"/>
    <s v="NF SERVICOS DO"/>
    <n v="358467"/>
    <d v="2025-09-25T00:00:00"/>
    <n v="365282"/>
    <d v="2025-09-25T00:00:00"/>
    <m/>
    <n v="599.23"/>
    <d v="2025-10-25T00:00:00"/>
    <s v="E0230776"/>
    <s v="PD023776"/>
    <s v="Serviços de Publicidade Eletrônica"/>
    <n v="570.47"/>
    <m/>
    <x v="0"/>
    <m/>
    <m/>
    <m/>
    <s v="2 - FATURADO"/>
    <n v="0"/>
    <x v="0"/>
    <x v="1"/>
    <m/>
  </r>
  <r>
    <x v="928"/>
    <s v="45.732.013/0001-93"/>
    <s v="NF SERVICOS DO"/>
    <n v="358606"/>
    <d v="2025-09-25T00:00:00"/>
    <n v="365421"/>
    <d v="2025-09-25T00:00:00"/>
    <m/>
    <n v="230.47"/>
    <d v="2025-10-25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928"/>
    <s v="45.732.013/0001-93"/>
    <s v="NF SERVICOS DO"/>
    <n v="358609"/>
    <d v="2025-09-25T00:00:00"/>
    <n v="365424"/>
    <d v="2025-09-25T00:00:00"/>
    <m/>
    <n v="230.47"/>
    <d v="2025-10-25T00:00:00"/>
    <s v="E0230776"/>
    <s v="PD023776"/>
    <s v="Serviços de Publicidade Eletrônica"/>
    <n v="219.41"/>
    <m/>
    <x v="0"/>
    <m/>
    <m/>
    <m/>
    <s v="2 - FATURADO"/>
    <n v="0"/>
    <x v="0"/>
    <x v="1"/>
    <m/>
  </r>
  <r>
    <x v="928"/>
    <s v="45.732.013/0001-93"/>
    <s v="NF SERVICOS DO"/>
    <n v="359168"/>
    <d v="2025-09-26T00:00:00"/>
    <n v="365983"/>
    <d v="2025-09-29T00:00:00"/>
    <m/>
    <n v="322.67"/>
    <d v="2025-10-29T00:00:00"/>
    <s v="E0230776"/>
    <s v="PD023776"/>
    <s v="Serviços de Publicidade Eletrônica"/>
    <n v="307.18"/>
    <m/>
    <x v="0"/>
    <m/>
    <m/>
    <m/>
    <s v="2 - FATURADO"/>
    <n v="0"/>
    <x v="0"/>
    <x v="1"/>
    <m/>
  </r>
  <r>
    <x v="928"/>
    <s v="45.732.013/0001-93"/>
    <s v="NF SERVICOS DO"/>
    <n v="359393"/>
    <d v="2025-09-29T00:00:00"/>
    <n v="366208"/>
    <d v="2025-09-30T00:00:00"/>
    <m/>
    <n v="691.42"/>
    <d v="2025-10-30T00:00:00"/>
    <s v="E0230776"/>
    <s v="PD023776"/>
    <s v="Serviços de Publicidade Eletrônica"/>
    <n v="658.23"/>
    <m/>
    <x v="0"/>
    <m/>
    <m/>
    <m/>
    <s v="2 - FATURADO"/>
    <n v="0"/>
    <x v="0"/>
    <x v="1"/>
    <m/>
  </r>
  <r>
    <x v="928"/>
    <s v="45.732.013/0001-93"/>
    <s v="NF SERVICOS DO"/>
    <n v="359394"/>
    <d v="2025-09-29T00:00:00"/>
    <n v="366209"/>
    <d v="2025-09-30T00:00:00"/>
    <m/>
    <n v="553.14"/>
    <d v="2025-10-30T00:00:00"/>
    <s v="E0230776"/>
    <s v="PD023776"/>
    <s v="Serviços de Publicidade Eletrônica"/>
    <n v="526.59"/>
    <m/>
    <x v="0"/>
    <m/>
    <m/>
    <m/>
    <s v="2 - FATURADO"/>
    <n v="0"/>
    <x v="0"/>
    <x v="1"/>
    <m/>
  </r>
  <r>
    <x v="928"/>
    <s v="45.732.013/0001-93"/>
    <s v="NF SERVICOS DO"/>
    <n v="359395"/>
    <d v="2025-09-29T00:00:00"/>
    <n v="366210"/>
    <d v="2025-09-30T00:00:00"/>
    <m/>
    <n v="460.95"/>
    <d v="2025-10-30T00:00:00"/>
    <s v="E0230776"/>
    <s v="PD023776"/>
    <s v="Serviços de Publicidade Eletrônica"/>
    <n v="438.82"/>
    <m/>
    <x v="0"/>
    <m/>
    <m/>
    <m/>
    <s v="2 - FATURADO"/>
    <n v="0"/>
    <x v="0"/>
    <x v="1"/>
    <m/>
  </r>
  <r>
    <x v="928"/>
    <s v="45.732.013/0001-93"/>
    <s v="NF SERVICOS DO"/>
    <n v="359396"/>
    <d v="2025-09-29T00:00:00"/>
    <n v="366211"/>
    <d v="2025-09-30T00:00:00"/>
    <m/>
    <n v="414.85"/>
    <d v="2025-10-30T00:00:00"/>
    <s v="E0230776"/>
    <s v="PD023776"/>
    <s v="Serviços de Publicidade Eletrônica"/>
    <n v="394.94"/>
    <m/>
    <x v="0"/>
    <m/>
    <m/>
    <m/>
    <s v="2 - FATURADO"/>
    <n v="0"/>
    <x v="0"/>
    <x v="1"/>
    <m/>
  </r>
  <r>
    <x v="929"/>
    <s v="45.732.377/0001-73"/>
    <s v="ND-POUPATEMPO 4.0"/>
    <n v="6975"/>
    <d v="2025-09-03T00:00:00"/>
    <s v="PPT00663"/>
    <s v="PPT00663"/>
    <d v="2025-09-01T00:00:00"/>
    <n v="18673.689999999999"/>
    <d v="2025-10-03T00:00:00"/>
    <s v="PPT00663"/>
    <s v="PP00663"/>
    <s v="IMPLANTACAO E OPERACAO DO POUPATEMPO SANTA GERTRUDES"/>
    <n v="18673.689999999999"/>
    <d v="2025-09-01T00:00:00"/>
    <x v="0"/>
    <m/>
    <s v="PD-PRC-2022/01361"/>
    <m/>
    <s v="2 - FATURADO"/>
    <n v="0"/>
    <x v="0"/>
    <x v="12"/>
    <m/>
  </r>
  <r>
    <x v="929"/>
    <s v="45.732.377/0001-73"/>
    <s v="NF SERVICOS DO"/>
    <n v="355350"/>
    <d v="2025-09-10T00:00:00"/>
    <n v="362160"/>
    <d v="2025-09-10T00:00:00"/>
    <m/>
    <n v="322.67"/>
    <d v="2025-10-10T00:00:00"/>
    <s v="E0231016"/>
    <s v="PD023997"/>
    <s v="Serviços de Publicidade Eletrônica"/>
    <n v="43.89"/>
    <m/>
    <x v="0"/>
    <m/>
    <m/>
    <m/>
    <s v="2 - FATURADO"/>
    <n v="0"/>
    <x v="0"/>
    <x v="1"/>
    <m/>
  </r>
  <r>
    <x v="929"/>
    <s v="45.732.377/0001-73"/>
    <s v="NF SERVICOS DO"/>
    <n v="355745"/>
    <d v="2025-09-11T00:00:00"/>
    <n v="362558"/>
    <d v="2025-09-12T00:00:00"/>
    <m/>
    <n v="276.57"/>
    <d v="2025-10-12T00:00:00"/>
    <s v="E0231016"/>
    <s v="PD023997"/>
    <s v="Serviços de Publicidade Eletrônica"/>
    <n v="263.29000000000002"/>
    <m/>
    <x v="0"/>
    <m/>
    <m/>
    <m/>
    <s v="2 - FATURADO"/>
    <n v="0"/>
    <x v="0"/>
    <x v="1"/>
    <m/>
  </r>
  <r>
    <x v="929"/>
    <s v="45.732.377/0001-73"/>
    <s v="NF SERVICOS DO"/>
    <n v="356611"/>
    <d v="2025-09-16T00:00:00"/>
    <n v="363425"/>
    <d v="2025-09-17T00:00:00"/>
    <m/>
    <n v="2166.46"/>
    <d v="2025-10-17T00:00:00"/>
    <s v="E0231016"/>
    <s v="PD023997"/>
    <s v="Serviços de Publicidade Eletrônica"/>
    <n v="2062.4699999999998"/>
    <m/>
    <x v="0"/>
    <m/>
    <m/>
    <m/>
    <s v="2 - FATURADO"/>
    <n v="0"/>
    <x v="0"/>
    <x v="1"/>
    <m/>
  </r>
  <r>
    <x v="929"/>
    <s v="45.732.377/0001-73"/>
    <s v="NF SERVICOS DO"/>
    <n v="357241"/>
    <d v="2025-09-18T00:00:00"/>
    <n v="364054"/>
    <d v="2025-09-19T00:00:00"/>
    <m/>
    <n v="322.67"/>
    <d v="2025-10-19T00:00:00"/>
    <s v="E0231016"/>
    <s v="PD023997"/>
    <s v="Serviços de Publicidade Eletrônica"/>
    <n v="307.18"/>
    <m/>
    <x v="0"/>
    <m/>
    <m/>
    <m/>
    <s v="2 - FATURADO"/>
    <n v="0"/>
    <x v="0"/>
    <x v="1"/>
    <m/>
  </r>
  <r>
    <x v="929"/>
    <s v="45.732.377/0001-73"/>
    <s v="NF SERVICOS DO"/>
    <n v="357565"/>
    <d v="2025-09-19T00:00:00"/>
    <n v="364378"/>
    <d v="2025-09-22T00:00:00"/>
    <m/>
    <n v="368.76"/>
    <d v="2025-10-22T00:00:00"/>
    <s v="E0231016"/>
    <s v="PD023997"/>
    <s v="Serviços de Publicidade Eletrônica"/>
    <n v="351.06"/>
    <m/>
    <x v="0"/>
    <m/>
    <m/>
    <m/>
    <s v="2 - FATURADO"/>
    <n v="0"/>
    <x v="0"/>
    <x v="1"/>
    <m/>
  </r>
  <r>
    <x v="929"/>
    <s v="45.732.377/0001-73"/>
    <s v="NF SERVICOS DO"/>
    <n v="358243"/>
    <d v="2025-09-23T00:00:00"/>
    <n v="365058"/>
    <d v="2025-09-24T00:00:00"/>
    <m/>
    <n v="138.28"/>
    <d v="2025-10-24T00:00:00"/>
    <s v="E0231016"/>
    <s v="PD023997"/>
    <s v="Serviços de Publicidade Eletrônica"/>
    <n v="131.63999999999999"/>
    <m/>
    <x v="0"/>
    <m/>
    <m/>
    <m/>
    <s v="2 - FATURADO"/>
    <n v="0"/>
    <x v="0"/>
    <x v="1"/>
    <m/>
  </r>
  <r>
    <x v="929"/>
    <s v="45.732.377/0001-73"/>
    <s v="NF SERVICOS DO"/>
    <n v="358607"/>
    <d v="2025-09-25T00:00:00"/>
    <n v="365422"/>
    <d v="2025-09-25T00:00:00"/>
    <m/>
    <n v="368.76"/>
    <d v="2025-10-25T00:00:00"/>
    <s v="E0231016"/>
    <s v="PD023997"/>
    <s v="Serviços de Publicidade Eletrônica"/>
    <n v="351.06"/>
    <m/>
    <x v="0"/>
    <m/>
    <m/>
    <m/>
    <s v="2 - FATURADO"/>
    <n v="0"/>
    <x v="0"/>
    <x v="1"/>
    <m/>
  </r>
  <r>
    <x v="929"/>
    <s v="45.732.377/0001-73"/>
    <s v="NF SERVICOS DO"/>
    <n v="358631"/>
    <d v="2025-09-25T00:00:00"/>
    <n v="365446"/>
    <d v="2025-09-26T00:00:00"/>
    <m/>
    <n v="553.14"/>
    <d v="2025-10-26T00:00:00"/>
    <s v="E0231016"/>
    <s v="PD023997"/>
    <s v="Serviços de Publicidade Eletrônica"/>
    <n v="526.59"/>
    <m/>
    <x v="0"/>
    <m/>
    <m/>
    <m/>
    <s v="2 - FATURADO"/>
    <n v="0"/>
    <x v="0"/>
    <x v="1"/>
    <m/>
  </r>
  <r>
    <x v="929"/>
    <s v="45.732.377/0001-73"/>
    <s v="NF SERVICOS DO"/>
    <n v="359545"/>
    <d v="2025-09-29T00:00:00"/>
    <n v="366360"/>
    <d v="2025-09-30T00:00:00"/>
    <m/>
    <n v="368.76"/>
    <d v="2025-10-30T00:00:00"/>
    <s v="E0231016"/>
    <s v="PD023997"/>
    <s v="Serviços de Publicidade Eletrônica"/>
    <n v="351.06"/>
    <m/>
    <x v="0"/>
    <m/>
    <m/>
    <m/>
    <s v="2 - FATURADO"/>
    <n v="0"/>
    <x v="0"/>
    <x v="1"/>
    <m/>
  </r>
  <r>
    <x v="930"/>
    <s v="45.735.461/0001-40"/>
    <s v="ND-JUROS RECEBIMENTO"/>
    <s v="299619-1-NDJ1"/>
    <d v="2025-02-26T00:00:00"/>
    <n v="306069"/>
    <m/>
    <m/>
    <n v="9.65"/>
    <d v="2025-03-28T00:00:00"/>
    <m/>
    <m/>
    <s v="Nota de Debito Juros"/>
    <n v="9.65"/>
    <m/>
    <x v="0"/>
    <m/>
    <m/>
    <m/>
    <s v="2 - FATURADO"/>
    <n v="186"/>
    <x v="1"/>
    <x v="2"/>
    <m/>
  </r>
  <r>
    <x v="931"/>
    <s v="45.735.479/0001-42"/>
    <s v="ND-JUROS RECEBIMENTO"/>
    <s v="293384-1-NDJ1"/>
    <d v="2024-11-25T00:00:00"/>
    <n v="299785"/>
    <m/>
    <m/>
    <n v="1.61"/>
    <d v="2024-12-25T00:00:00"/>
    <m/>
    <m/>
    <s v="Nota de Debito Juros"/>
    <n v="1.61"/>
    <m/>
    <x v="0"/>
    <m/>
    <m/>
    <m/>
    <s v="2 - FATURADO"/>
    <n v="279"/>
    <x v="1"/>
    <x v="2"/>
    <m/>
  </r>
  <r>
    <x v="931"/>
    <s v="45.735.479/0001-42"/>
    <s v="ND-JUROS RECEBIMENTO"/>
    <s v="293956-1-NDJ1"/>
    <d v="2024-11-25T00:00:00"/>
    <n v="300361"/>
    <m/>
    <m/>
    <n v="1.63"/>
    <d v="2024-12-25T00:00:00"/>
    <m/>
    <m/>
    <s v="Nota de Debito Juros"/>
    <n v="1.63"/>
    <m/>
    <x v="0"/>
    <m/>
    <m/>
    <m/>
    <s v="2 - FATURADO"/>
    <n v="279"/>
    <x v="1"/>
    <x v="2"/>
    <m/>
  </r>
  <r>
    <x v="931"/>
    <s v="45.735.479/0001-42"/>
    <s v="NF SERVICOS DO"/>
    <n v="353560"/>
    <d v="2025-09-08T00:00:00"/>
    <n v="360369"/>
    <d v="2025-09-08T00:00:00"/>
    <m/>
    <n v="995.65"/>
    <d v="2025-10-08T00:00:00"/>
    <s v="E0230929"/>
    <s v="PD023929"/>
    <s v="Serviços de Publicidade Eletrônica"/>
    <n v="947.86"/>
    <m/>
    <x v="0"/>
    <m/>
    <m/>
    <m/>
    <s v="2 - FATURADO"/>
    <n v="0"/>
    <x v="0"/>
    <x v="1"/>
    <m/>
  </r>
  <r>
    <x v="931"/>
    <s v="45.735.479/0001-42"/>
    <s v="NF SERVICOS DO"/>
    <n v="353561"/>
    <d v="2025-09-08T00:00:00"/>
    <n v="360370"/>
    <d v="2025-09-08T00:00:00"/>
    <m/>
    <n v="442.51"/>
    <d v="2025-10-08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931"/>
    <s v="45.735.479/0001-42"/>
    <s v="NF SERVICOS DO"/>
    <n v="353602"/>
    <d v="2025-09-08T00:00:00"/>
    <n v="360411"/>
    <d v="2025-09-08T00:00:00"/>
    <m/>
    <n v="497.83"/>
    <d v="2025-10-08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931"/>
    <s v="45.735.479/0001-42"/>
    <s v="NF SERVICOS DO"/>
    <n v="353619"/>
    <d v="2025-09-08T00:00:00"/>
    <n v="360428"/>
    <d v="2025-09-08T00:00:00"/>
    <m/>
    <n v="442.51"/>
    <d v="2025-10-08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931"/>
    <s v="45.735.479/0001-42"/>
    <s v="NF SERVICOS DO"/>
    <n v="354459"/>
    <d v="2025-09-10T00:00:00"/>
    <n v="361269"/>
    <d v="2025-09-10T00:00:00"/>
    <m/>
    <n v="276.57"/>
    <d v="2025-10-10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4460"/>
    <d v="2025-09-10T00:00:00"/>
    <n v="361270"/>
    <d v="2025-09-10T00:00:00"/>
    <m/>
    <n v="387.2"/>
    <d v="2025-10-10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931"/>
    <s v="45.735.479/0001-42"/>
    <s v="NF SERVICOS DO"/>
    <n v="354461"/>
    <d v="2025-09-10T00:00:00"/>
    <n v="361271"/>
    <d v="2025-09-10T00:00:00"/>
    <m/>
    <n v="221.26"/>
    <d v="2025-10-10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931"/>
    <s v="45.735.479/0001-42"/>
    <s v="NF SERVICOS DO"/>
    <n v="354474"/>
    <d v="2025-09-10T00:00:00"/>
    <n v="361284"/>
    <d v="2025-09-10T00:00:00"/>
    <m/>
    <n v="221.26"/>
    <d v="2025-10-10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931"/>
    <s v="45.735.479/0001-42"/>
    <s v="NF SERVICOS DO"/>
    <n v="354477"/>
    <d v="2025-09-10T00:00:00"/>
    <n v="361287"/>
    <d v="2025-09-10T00:00:00"/>
    <m/>
    <n v="608.45000000000005"/>
    <d v="2025-10-10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931"/>
    <s v="45.735.479/0001-42"/>
    <s v="NF SERVICOS DO"/>
    <n v="354481"/>
    <d v="2025-09-10T00:00:00"/>
    <n v="361291"/>
    <d v="2025-09-10T00:00:00"/>
    <m/>
    <n v="553.14"/>
    <d v="2025-10-10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931"/>
    <s v="45.735.479/0001-42"/>
    <s v="NF SERVICOS DO"/>
    <n v="354558"/>
    <d v="2025-09-10T00:00:00"/>
    <n v="361368"/>
    <d v="2025-09-10T00:00:00"/>
    <m/>
    <n v="497.83"/>
    <d v="2025-10-10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931"/>
    <s v="45.735.479/0001-42"/>
    <s v="NF SERVICOS DO"/>
    <n v="354778"/>
    <d v="2025-09-10T00:00:00"/>
    <n v="361588"/>
    <d v="2025-09-10T00:00:00"/>
    <m/>
    <n v="442.51"/>
    <d v="2025-10-10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931"/>
    <s v="45.735.479/0001-42"/>
    <s v="NF SERVICOS DO"/>
    <n v="354798"/>
    <d v="2025-09-10T00:00:00"/>
    <n v="361608"/>
    <d v="2025-09-10T00:00:00"/>
    <m/>
    <n v="608.45000000000005"/>
    <d v="2025-10-10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931"/>
    <s v="45.735.479/0001-42"/>
    <s v="NF SERVICOS DO"/>
    <n v="354867"/>
    <d v="2025-09-10T00:00:00"/>
    <n v="361677"/>
    <d v="2025-09-10T00:00:00"/>
    <m/>
    <n v="608.45000000000005"/>
    <d v="2025-10-10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931"/>
    <s v="45.735.479/0001-42"/>
    <s v="NF SERVICOS DO"/>
    <n v="354869"/>
    <d v="2025-09-10T00:00:00"/>
    <n v="361679"/>
    <d v="2025-09-10T00:00:00"/>
    <m/>
    <n v="276.57"/>
    <d v="2025-10-10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4912"/>
    <d v="2025-09-10T00:00:00"/>
    <n v="361722"/>
    <d v="2025-09-10T00:00:00"/>
    <m/>
    <n v="442.51"/>
    <d v="2025-10-10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931"/>
    <s v="45.735.479/0001-42"/>
    <s v="NF SERVICOS DO"/>
    <n v="355032"/>
    <d v="2025-09-10T00:00:00"/>
    <n v="361842"/>
    <d v="2025-09-10T00:00:00"/>
    <m/>
    <n v="442.51"/>
    <d v="2025-10-10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931"/>
    <s v="45.735.479/0001-42"/>
    <s v="NF SERVICOS DO"/>
    <n v="355535"/>
    <d v="2025-09-10T00:00:00"/>
    <n v="362345"/>
    <d v="2025-09-11T00:00:00"/>
    <m/>
    <n v="221.26"/>
    <d v="2025-10-11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931"/>
    <s v="45.735.479/0001-42"/>
    <s v="NF SERVICOS DO"/>
    <n v="355537"/>
    <d v="2025-09-10T00:00:00"/>
    <n v="362347"/>
    <d v="2025-09-11T00:00:00"/>
    <m/>
    <n v="829.71"/>
    <d v="2025-10-11T00:00:00"/>
    <s v="E0230929"/>
    <s v="PD023929"/>
    <s v="Serviços de Publicidade Eletrônica"/>
    <n v="789.88"/>
    <m/>
    <x v="0"/>
    <m/>
    <m/>
    <m/>
    <s v="2 - FATURADO"/>
    <n v="0"/>
    <x v="0"/>
    <x v="1"/>
    <m/>
  </r>
  <r>
    <x v="931"/>
    <s v="45.735.479/0001-42"/>
    <s v="NF SERVICOS DO"/>
    <n v="355549"/>
    <d v="2025-09-10T00:00:00"/>
    <n v="362359"/>
    <d v="2025-09-11T00:00:00"/>
    <m/>
    <n v="442.51"/>
    <d v="2025-10-11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931"/>
    <s v="45.735.479/0001-42"/>
    <s v="NF SERVICOS DO"/>
    <n v="355550"/>
    <d v="2025-09-10T00:00:00"/>
    <n v="362360"/>
    <d v="2025-09-11T00:00:00"/>
    <m/>
    <n v="276.57"/>
    <d v="2025-10-11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5702"/>
    <d v="2025-09-10T00:00:00"/>
    <n v="362512"/>
    <d v="2025-09-11T00:00:00"/>
    <m/>
    <n v="719.08"/>
    <d v="2025-10-11T00:00:00"/>
    <s v="E0230929"/>
    <s v="PD023929"/>
    <s v="Serviços de Publicidade Eletrônica"/>
    <n v="684.56"/>
    <m/>
    <x v="0"/>
    <m/>
    <m/>
    <m/>
    <s v="2 - FATURADO"/>
    <n v="0"/>
    <x v="0"/>
    <x v="1"/>
    <m/>
  </r>
  <r>
    <x v="931"/>
    <s v="45.735.479/0001-42"/>
    <s v="NF SERVICOS DO"/>
    <n v="355715"/>
    <d v="2025-09-10T00:00:00"/>
    <n v="362525"/>
    <d v="2025-09-11T00:00:00"/>
    <m/>
    <n v="276.57"/>
    <d v="2025-10-11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5836"/>
    <d v="2025-09-11T00:00:00"/>
    <n v="362649"/>
    <d v="2025-09-12T00:00:00"/>
    <m/>
    <n v="276.57"/>
    <d v="2025-10-12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6106"/>
    <d v="2025-09-12T00:00:00"/>
    <n v="362919"/>
    <d v="2025-09-15T00:00:00"/>
    <m/>
    <n v="442.51"/>
    <d v="2025-10-15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931"/>
    <s v="45.735.479/0001-42"/>
    <s v="NF SERVICOS DO"/>
    <n v="356107"/>
    <d v="2025-09-12T00:00:00"/>
    <n v="362920"/>
    <d v="2025-09-15T00:00:00"/>
    <m/>
    <n v="331.88"/>
    <d v="2025-10-15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931"/>
    <s v="45.735.479/0001-42"/>
    <s v="NF SERVICOS DO"/>
    <n v="356242"/>
    <d v="2025-09-12T00:00:00"/>
    <n v="363055"/>
    <d v="2025-09-15T00:00:00"/>
    <m/>
    <n v="221.26"/>
    <d v="2025-10-15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931"/>
    <s v="45.735.479/0001-42"/>
    <s v="NF SERVICOS DO"/>
    <n v="356367"/>
    <d v="2025-09-15T00:00:00"/>
    <n v="363180"/>
    <d v="2025-09-16T00:00:00"/>
    <m/>
    <n v="497.83"/>
    <d v="2025-10-16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931"/>
    <s v="45.735.479/0001-42"/>
    <s v="NF SERVICOS DO"/>
    <n v="356392"/>
    <d v="2025-09-15T00:00:00"/>
    <n v="363205"/>
    <d v="2025-09-16T00:00:00"/>
    <m/>
    <n v="276.57"/>
    <d v="2025-10-16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6393"/>
    <d v="2025-09-15T00:00:00"/>
    <n v="363206"/>
    <d v="2025-09-16T00:00:00"/>
    <m/>
    <n v="497.83"/>
    <d v="2025-10-16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931"/>
    <s v="45.735.479/0001-42"/>
    <s v="NF SERVICOS DO"/>
    <n v="356482"/>
    <d v="2025-09-15T00:00:00"/>
    <n v="363295"/>
    <d v="2025-09-16T00:00:00"/>
    <m/>
    <n v="331.88"/>
    <d v="2025-10-16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931"/>
    <s v="45.735.479/0001-42"/>
    <s v="NF SERVICOS DO"/>
    <n v="356736"/>
    <d v="2025-09-16T00:00:00"/>
    <n v="363550"/>
    <d v="2025-09-17T00:00:00"/>
    <m/>
    <n v="497.83"/>
    <d v="2025-10-17T00:00:00"/>
    <s v="E0230929"/>
    <s v="PD023929"/>
    <s v="Serviços de Publicidade Eletrônica"/>
    <n v="473.93"/>
    <m/>
    <x v="0"/>
    <m/>
    <m/>
    <m/>
    <s v="2 - FATURADO"/>
    <n v="0"/>
    <x v="0"/>
    <x v="1"/>
    <m/>
  </r>
  <r>
    <x v="931"/>
    <s v="45.735.479/0001-42"/>
    <s v="NF SERVICOS DO"/>
    <n v="356929"/>
    <d v="2025-09-17T00:00:00"/>
    <n v="363742"/>
    <d v="2025-09-18T00:00:00"/>
    <m/>
    <n v="276.57"/>
    <d v="2025-10-18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6932"/>
    <d v="2025-09-17T00:00:00"/>
    <n v="363745"/>
    <d v="2025-09-18T00:00:00"/>
    <m/>
    <n v="608.45000000000005"/>
    <d v="2025-10-18T00:00:00"/>
    <s v="E0230929"/>
    <s v="PD023929"/>
    <s v="Serviços de Publicidade Eletrônica"/>
    <n v="579.24"/>
    <m/>
    <x v="0"/>
    <m/>
    <m/>
    <m/>
    <s v="2 - FATURADO"/>
    <n v="0"/>
    <x v="0"/>
    <x v="1"/>
    <m/>
  </r>
  <r>
    <x v="931"/>
    <s v="45.735.479/0001-42"/>
    <s v="NF SERVICOS DO"/>
    <n v="356999"/>
    <d v="2025-09-17T00:00:00"/>
    <n v="363812"/>
    <d v="2025-09-18T00:00:00"/>
    <m/>
    <n v="442.51"/>
    <d v="2025-10-18T00:00:00"/>
    <s v="E0230929"/>
    <s v="PD023929"/>
    <s v="Serviços de Publicidade Eletrônica"/>
    <n v="421.27"/>
    <m/>
    <x v="0"/>
    <m/>
    <m/>
    <m/>
    <s v="2 - FATURADO"/>
    <n v="0"/>
    <x v="0"/>
    <x v="1"/>
    <m/>
  </r>
  <r>
    <x v="931"/>
    <s v="45.735.479/0001-42"/>
    <s v="NF SERVICOS DO"/>
    <n v="357306"/>
    <d v="2025-09-18T00:00:00"/>
    <n v="364119"/>
    <d v="2025-09-19T00:00:00"/>
    <m/>
    <n v="553.14"/>
    <d v="2025-10-19T00:00:00"/>
    <s v="E0230929"/>
    <s v="PD023929"/>
    <s v="Serviços de Publicidade Eletrônica"/>
    <n v="526.59"/>
    <m/>
    <x v="0"/>
    <m/>
    <m/>
    <m/>
    <s v="2 - FATURADO"/>
    <n v="0"/>
    <x v="0"/>
    <x v="1"/>
    <m/>
  </r>
  <r>
    <x v="931"/>
    <s v="45.735.479/0001-42"/>
    <s v="NF SERVICOS DO"/>
    <n v="357308"/>
    <d v="2025-09-18T00:00:00"/>
    <n v="364121"/>
    <d v="2025-09-19T00:00:00"/>
    <m/>
    <n v="221.26"/>
    <d v="2025-10-19T00:00:00"/>
    <s v="E0230929"/>
    <s v="PD023929"/>
    <s v="Serviços de Publicidade Eletrônica"/>
    <n v="210.64"/>
    <m/>
    <x v="0"/>
    <m/>
    <m/>
    <m/>
    <s v="2 - FATURADO"/>
    <n v="0"/>
    <x v="0"/>
    <x v="1"/>
    <m/>
  </r>
  <r>
    <x v="931"/>
    <s v="45.735.479/0001-42"/>
    <s v="NF SERVICOS DO"/>
    <n v="357311"/>
    <d v="2025-09-18T00:00:00"/>
    <n v="364124"/>
    <d v="2025-09-19T00:00:00"/>
    <m/>
    <n v="276.57"/>
    <d v="2025-10-19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7666"/>
    <d v="2025-09-19T00:00:00"/>
    <n v="364479"/>
    <d v="2025-09-22T00:00:00"/>
    <m/>
    <n v="331.88"/>
    <d v="2025-10-22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931"/>
    <s v="45.735.479/0001-42"/>
    <s v="NF SERVICOS DO"/>
    <n v="357667"/>
    <d v="2025-09-19T00:00:00"/>
    <n v="364480"/>
    <d v="2025-09-22T00:00:00"/>
    <m/>
    <n v="331.88"/>
    <d v="2025-10-22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931"/>
    <s v="45.735.479/0001-42"/>
    <s v="NF SERVICOS DO"/>
    <n v="357680"/>
    <d v="2025-09-19T00:00:00"/>
    <n v="364493"/>
    <d v="2025-09-22T00:00:00"/>
    <m/>
    <n v="276.57"/>
    <d v="2025-10-22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7741"/>
    <d v="2025-09-19T00:00:00"/>
    <n v="364554"/>
    <d v="2025-09-22T00:00:00"/>
    <m/>
    <n v="387.2"/>
    <d v="2025-10-22T00:00:00"/>
    <s v="E0230929"/>
    <s v="PD023929"/>
    <s v="Serviços de Publicidade Eletrônica"/>
    <n v="368.61"/>
    <m/>
    <x v="0"/>
    <m/>
    <m/>
    <m/>
    <s v="2 - FATURADO"/>
    <n v="0"/>
    <x v="0"/>
    <x v="1"/>
    <m/>
  </r>
  <r>
    <x v="931"/>
    <s v="45.735.479/0001-42"/>
    <s v="NF SERVICOS DO"/>
    <n v="358207"/>
    <d v="2025-09-23T00:00:00"/>
    <n v="365022"/>
    <d v="2025-09-24T00:00:00"/>
    <m/>
    <n v="663.77"/>
    <d v="2025-10-24T00:00:00"/>
    <s v="E0230929"/>
    <s v="PD023929"/>
    <s v="Serviços de Publicidade Eletrônica"/>
    <n v="631.91"/>
    <m/>
    <x v="0"/>
    <m/>
    <m/>
    <m/>
    <s v="2 - FATURADO"/>
    <n v="0"/>
    <x v="0"/>
    <x v="1"/>
    <m/>
  </r>
  <r>
    <x v="931"/>
    <s v="45.735.479/0001-42"/>
    <s v="NF SERVICOS DO"/>
    <n v="358308"/>
    <d v="2025-09-23T00:00:00"/>
    <n v="365123"/>
    <d v="2025-09-24T00:00:00"/>
    <m/>
    <n v="331.88"/>
    <d v="2025-10-24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931"/>
    <s v="45.735.479/0001-42"/>
    <s v="NF SERVICOS DO"/>
    <n v="359495"/>
    <d v="2025-09-29T00:00:00"/>
    <n v="366310"/>
    <d v="2025-09-30T00:00:00"/>
    <m/>
    <n v="276.57"/>
    <d v="2025-10-30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9496"/>
    <d v="2025-09-29T00:00:00"/>
    <n v="366311"/>
    <d v="2025-09-30T00:00:00"/>
    <m/>
    <n v="276.57"/>
    <d v="2025-10-30T00:00:00"/>
    <s v="E0230929"/>
    <s v="PD023929"/>
    <s v="Serviços de Publicidade Eletrônica"/>
    <n v="263.29000000000002"/>
    <m/>
    <x v="0"/>
    <m/>
    <m/>
    <m/>
    <s v="2 - FATURADO"/>
    <n v="0"/>
    <x v="0"/>
    <x v="1"/>
    <m/>
  </r>
  <r>
    <x v="931"/>
    <s v="45.735.479/0001-42"/>
    <s v="NF SERVICOS DO"/>
    <n v="359497"/>
    <d v="2025-09-29T00:00:00"/>
    <n v="366312"/>
    <d v="2025-09-30T00:00:00"/>
    <m/>
    <n v="331.88"/>
    <d v="2025-10-30T00:00:00"/>
    <s v="E0230929"/>
    <s v="PD023929"/>
    <s v="Serviços de Publicidade Eletrônica"/>
    <n v="315.95"/>
    <m/>
    <x v="0"/>
    <m/>
    <m/>
    <m/>
    <s v="2 - FATURADO"/>
    <n v="0"/>
    <x v="0"/>
    <x v="1"/>
    <m/>
  </r>
  <r>
    <x v="932"/>
    <s v="45.735.552/0001-86"/>
    <s v="ND-POUPATEMPO 4.0"/>
    <n v="6875"/>
    <d v="2025-09-03T00:00:00"/>
    <s v="PPT00573"/>
    <s v="PPT00573"/>
    <d v="2025-09-01T00:00:00"/>
    <n v="16830.66"/>
    <d v="2025-10-03T00:00:00"/>
    <s v="PPT00573"/>
    <s v="PP00573"/>
    <s v="IMPLANTACAO E OPERACAO DO POUPATEMPO ARTUR NOGUEIRA"/>
    <n v="16830.66"/>
    <d v="2025-09-01T00:00:00"/>
    <x v="0"/>
    <m/>
    <s v="PD-PRC-2021/01716"/>
    <m/>
    <s v="2 - FATURADO"/>
    <n v="0"/>
    <x v="0"/>
    <x v="12"/>
    <m/>
  </r>
  <r>
    <x v="932"/>
    <s v="45.735.552/0001-86"/>
    <s v="NF SERVICOS"/>
    <n v="193948"/>
    <d v="2025-09-11T00:00:00"/>
    <n v="2025582"/>
    <d v="2025-09-11T00:00:00"/>
    <d v="2025-08-01T00:00:00"/>
    <n v="2148"/>
    <d v="2025-10-11T00:00:00"/>
    <s v="E0240666"/>
    <s v="PD024666"/>
    <s v="PREFEITURA CADASTRO"/>
    <n v="2044.9"/>
    <d v="2025-08-01T00:00:00"/>
    <x v="0"/>
    <s v="115/2024"/>
    <s v="5855-0/2024"/>
    <s v="359.00006402/2024-34-ITO"/>
    <s v="2 - FATURADO"/>
    <n v="0"/>
    <x v="0"/>
    <x v="0"/>
    <m/>
  </r>
  <r>
    <x v="933"/>
    <s v="45.739.083/0001-73"/>
    <s v="ND-POUPATEMPO 4.0"/>
    <n v="6885"/>
    <d v="2025-09-03T00:00:00"/>
    <s v="PPT00645"/>
    <s v="PPT00645"/>
    <d v="2025-09-01T00:00:00"/>
    <n v="20250.5"/>
    <d v="2025-10-03T00:00:00"/>
    <s v="PPT00645"/>
    <s v="PP00645"/>
    <s v="IMPLANTACAO E OPERACAO DO POUPATEMPO ESPIRITO SANTO DO PINHAL"/>
    <n v="20250.5"/>
    <d v="2025-09-01T00:00:00"/>
    <x v="0"/>
    <m/>
    <s v="PD-PRC-2022/00481"/>
    <m/>
    <s v="2 - FATURADO"/>
    <n v="0"/>
    <x v="0"/>
    <x v="12"/>
    <m/>
  </r>
  <r>
    <x v="933"/>
    <s v="45.739.083/0001-73"/>
    <s v="NF SERVICOS"/>
    <n v="193962"/>
    <d v="2025-09-11T00:00:00"/>
    <n v="2025596"/>
    <d v="2025-09-11T00:00:00"/>
    <d v="2025-08-01T00:00:00"/>
    <n v="644.4"/>
    <d v="2025-10-11T00:00:00"/>
    <s v="E0240691"/>
    <s v="PD024691"/>
    <s v="PREFEITURA CADASTRO"/>
    <n v="613.47"/>
    <d v="2025-08-01T00:00:00"/>
    <x v="0"/>
    <s v="73/2.024"/>
    <s v="10.414/2024"/>
    <s v="359.00008017/2024-21 - APPS\ITO"/>
    <s v="2 - FATURADO"/>
    <n v="0"/>
    <x v="0"/>
    <x v="0"/>
    <m/>
  </r>
  <r>
    <x v="934"/>
    <s v="45.739.091/0001-10"/>
    <s v="ND-JUROS RECEBIMENTO"/>
    <s v="291137-1-NDJ1"/>
    <d v="2024-11-12T00:00:00"/>
    <n v="297487"/>
    <m/>
    <m/>
    <n v="1.93"/>
    <d v="2024-12-12T00:00:00"/>
    <m/>
    <m/>
    <s v="Nota de Debito Juros"/>
    <n v="1.93"/>
    <m/>
    <x v="0"/>
    <m/>
    <m/>
    <m/>
    <s v="2 - FATURADO"/>
    <n v="292"/>
    <x v="1"/>
    <x v="2"/>
    <m/>
  </r>
  <r>
    <x v="934"/>
    <s v="45.739.091/0001-10"/>
    <s v="ND-JUROS RECEBIMENTO"/>
    <s v="291368-1-NDJ1"/>
    <d v="2024-11-12T00:00:00"/>
    <n v="297718"/>
    <m/>
    <m/>
    <n v="0.44"/>
    <d v="2024-12-12T00:00:00"/>
    <m/>
    <m/>
    <s v="Nota de Debito Juros"/>
    <n v="0.44"/>
    <m/>
    <x v="0"/>
    <m/>
    <m/>
    <m/>
    <s v="2 - FATURADO"/>
    <n v="292"/>
    <x v="1"/>
    <x v="2"/>
    <m/>
  </r>
  <r>
    <x v="934"/>
    <s v="45.739.091/0001-10"/>
    <s v="ND-JUROS RECEBIMENTO"/>
    <s v="292087-1-NDJ1"/>
    <d v="2024-12-04T00:00:00"/>
    <n v="298470"/>
    <m/>
    <m/>
    <n v="6.32"/>
    <d v="2025-01-03T00:00:00"/>
    <m/>
    <m/>
    <s v="Nota de Debito Juros"/>
    <n v="6.32"/>
    <m/>
    <x v="0"/>
    <m/>
    <m/>
    <m/>
    <s v="2 - FATURADO"/>
    <n v="270"/>
    <x v="1"/>
    <x v="2"/>
    <m/>
  </r>
  <r>
    <x v="934"/>
    <s v="45.739.091/0001-10"/>
    <s v="ND-JUROS RECEBIMENTO"/>
    <s v="297239-1-NDJ1"/>
    <d v="2024-12-19T00:00:00"/>
    <n v="303666"/>
    <m/>
    <m/>
    <n v="0.97"/>
    <d v="2025-01-18T00:00:00"/>
    <m/>
    <m/>
    <s v="Nota de Debito Juros"/>
    <n v="0.97"/>
    <m/>
    <x v="0"/>
    <m/>
    <m/>
    <m/>
    <s v="2 - FATURADO"/>
    <n v="255"/>
    <x v="1"/>
    <x v="2"/>
    <m/>
  </r>
  <r>
    <x v="934"/>
    <s v="45.739.091/0001-10"/>
    <s v="ND-JUROS RECEBIMENTO"/>
    <s v="297317-1-NDJ1"/>
    <d v="2024-12-19T00:00:00"/>
    <n v="303744"/>
    <m/>
    <m/>
    <n v="0.97"/>
    <d v="2025-01-18T00:00:00"/>
    <m/>
    <m/>
    <s v="Nota de Debito Juros"/>
    <n v="0.97"/>
    <m/>
    <x v="0"/>
    <m/>
    <m/>
    <m/>
    <s v="2 - FATURADO"/>
    <n v="255"/>
    <x v="1"/>
    <x v="2"/>
    <m/>
  </r>
  <r>
    <x v="934"/>
    <s v="45.739.091/0001-10"/>
    <s v="ND-JUROS RECEBIMENTO"/>
    <s v="296808-1-NDJ1"/>
    <d v="2024-12-23T00:00:00"/>
    <n v="303221"/>
    <m/>
    <m/>
    <n v="1.4"/>
    <d v="2025-01-22T00:00:00"/>
    <m/>
    <m/>
    <s v="Nota de Debito Juros"/>
    <n v="1.4"/>
    <m/>
    <x v="0"/>
    <m/>
    <m/>
    <m/>
    <s v="2 - FATURADO"/>
    <n v="251"/>
    <x v="1"/>
    <x v="2"/>
    <m/>
  </r>
  <r>
    <x v="934"/>
    <s v="45.739.091/0001-10"/>
    <s v="ND-JUROS RECEBIMENTO"/>
    <s v="298253-1-NDJ1"/>
    <d v="2024-12-30T00:00:00"/>
    <n v="304688"/>
    <m/>
    <m/>
    <n v="1.77"/>
    <d v="2025-01-29T00:00:00"/>
    <m/>
    <m/>
    <s v="Nota de Debito Juros"/>
    <n v="1.77"/>
    <m/>
    <x v="0"/>
    <m/>
    <m/>
    <m/>
    <s v="2 - FATURADO"/>
    <n v="244"/>
    <x v="1"/>
    <x v="2"/>
    <m/>
  </r>
  <r>
    <x v="934"/>
    <s v="45.739.091/0001-10"/>
    <s v="ND-JUROS RECEBIMENTO"/>
    <s v="290421-1-NDJ1"/>
    <d v="2025-01-02T00:00:00"/>
    <n v="296771"/>
    <m/>
    <m/>
    <n v="28.08"/>
    <d v="2025-02-01T00:00:00"/>
    <m/>
    <m/>
    <s v="Nota de Debito Juros"/>
    <n v="28.08"/>
    <m/>
    <x v="0"/>
    <m/>
    <m/>
    <m/>
    <s v="2 - FATURADO"/>
    <n v="241"/>
    <x v="1"/>
    <x v="2"/>
    <m/>
  </r>
  <r>
    <x v="934"/>
    <s v="45.739.091/0001-10"/>
    <s v="ND-JUROS RECEBIMENTO"/>
    <s v="293290-1-NDJ1"/>
    <d v="2025-01-02T00:00:00"/>
    <n v="299686"/>
    <m/>
    <m/>
    <n v="11.44"/>
    <d v="2025-02-01T00:00:00"/>
    <m/>
    <m/>
    <s v="Nota de Debito Juros"/>
    <n v="11.44"/>
    <m/>
    <x v="0"/>
    <m/>
    <m/>
    <m/>
    <s v="2 - FATURADO"/>
    <n v="241"/>
    <x v="1"/>
    <x v="2"/>
    <m/>
  </r>
  <r>
    <x v="934"/>
    <s v="45.739.091/0001-10"/>
    <s v="ND-JUROS RECEBIMENTO"/>
    <s v="297707-1-NDJ1"/>
    <d v="2025-01-02T00:00:00"/>
    <n v="304137"/>
    <m/>
    <m/>
    <n v="3.34"/>
    <d v="2025-02-01T00:00:00"/>
    <m/>
    <m/>
    <s v="Nota de Debito Juros"/>
    <n v="3.34"/>
    <m/>
    <x v="0"/>
    <m/>
    <m/>
    <m/>
    <s v="2 - FATURADO"/>
    <n v="241"/>
    <x v="1"/>
    <x v="2"/>
    <m/>
  </r>
  <r>
    <x v="934"/>
    <s v="45.739.091/0001-10"/>
    <s v="ND-JUROS RECEBIMENTO"/>
    <s v="298417-1-NDJ1"/>
    <d v="2025-01-02T00:00:00"/>
    <n v="304858"/>
    <m/>
    <m/>
    <n v="2.2799999999999998"/>
    <d v="2025-02-01T00:00:00"/>
    <m/>
    <m/>
    <s v="Nota de Debito Juros"/>
    <n v="2.2799999999999998"/>
    <m/>
    <x v="0"/>
    <m/>
    <m/>
    <m/>
    <s v="2 - FATURADO"/>
    <n v="241"/>
    <x v="1"/>
    <x v="2"/>
    <m/>
  </r>
  <r>
    <x v="934"/>
    <s v="45.739.091/0001-10"/>
    <s v="ND-JUROS RECEBIMENTO"/>
    <s v="306144-1-NDJ1"/>
    <d v="2025-03-05T00:00:00"/>
    <n v="312729"/>
    <m/>
    <m/>
    <n v="0.39"/>
    <d v="2025-04-04T00:00:00"/>
    <m/>
    <m/>
    <s v="Nota de Debito Juros"/>
    <n v="0.39"/>
    <m/>
    <x v="0"/>
    <m/>
    <m/>
    <m/>
    <s v="2 - FATURADO"/>
    <n v="179"/>
    <x v="4"/>
    <x v="2"/>
    <m/>
  </r>
  <r>
    <x v="935"/>
    <s v="45.739.174/0001-09"/>
    <s v="ND-JUROS RECEBIMENTO"/>
    <s v="297605-1-NDJ1"/>
    <d v="2025-01-03T00:00:00"/>
    <n v="304035"/>
    <m/>
    <m/>
    <n v="2.0499999999999998"/>
    <d v="2025-02-02T00:00:00"/>
    <m/>
    <m/>
    <s v="Nota de Debito Juros"/>
    <n v="2.0499999999999998"/>
    <m/>
    <x v="0"/>
    <m/>
    <m/>
    <m/>
    <s v="2 - FATURADO"/>
    <n v="240"/>
    <x v="1"/>
    <x v="2"/>
    <m/>
  </r>
  <r>
    <x v="935"/>
    <s v="45.739.174/0001-09"/>
    <s v="NF SERVICOS DO"/>
    <n v="354440"/>
    <d v="2025-09-10T00:00:00"/>
    <n v="361250"/>
    <d v="2025-09-10T00:00:00"/>
    <m/>
    <n v="276.57"/>
    <d v="2025-10-10T00:00:00"/>
    <m/>
    <m/>
    <s v="Serviços de Publicidade Eletrônica"/>
    <n v="263.29000000000002"/>
    <m/>
    <x v="0"/>
    <m/>
    <m/>
    <m/>
    <s v="2 - FATURADO"/>
    <n v="0"/>
    <x v="0"/>
    <x v="1"/>
    <m/>
  </r>
  <r>
    <x v="935"/>
    <s v="45.739.174/0001-09"/>
    <s v="NF SERVICOS DO"/>
    <n v="355323"/>
    <d v="2025-09-10T00:00:00"/>
    <n v="362133"/>
    <d v="2025-09-10T00:00:00"/>
    <m/>
    <n v="276.57"/>
    <d v="2025-10-10T00:00:00"/>
    <s v="E0231041"/>
    <s v="PD231022"/>
    <s v="Serviços de Publicidade Eletrônica"/>
    <n v="263.29000000000002"/>
    <m/>
    <x v="0"/>
    <m/>
    <m/>
    <m/>
    <s v="2 - FATURADO"/>
    <n v="0"/>
    <x v="0"/>
    <x v="1"/>
    <m/>
  </r>
  <r>
    <x v="935"/>
    <s v="45.739.174/0001-09"/>
    <s v="NF SERVICOS DO"/>
    <n v="355587"/>
    <d v="2025-09-10T00:00:00"/>
    <n v="362397"/>
    <d v="2025-09-11T00:00:00"/>
    <m/>
    <n v="322.67"/>
    <d v="2025-10-11T00:00:00"/>
    <s v="E0231041"/>
    <s v="PD231022"/>
    <s v="Serviços de Publicidade Eletrônica"/>
    <n v="307.18"/>
    <m/>
    <x v="0"/>
    <m/>
    <m/>
    <m/>
    <s v="2 - FATURADO"/>
    <n v="0"/>
    <x v="0"/>
    <x v="1"/>
    <m/>
  </r>
  <r>
    <x v="935"/>
    <s v="45.739.174/0001-09"/>
    <s v="NF SERVICOS DO"/>
    <n v="355618"/>
    <d v="2025-09-10T00:00:00"/>
    <n v="362428"/>
    <d v="2025-09-11T00:00:00"/>
    <m/>
    <n v="184.38"/>
    <d v="2025-10-11T00:00:00"/>
    <s v="E0231041"/>
    <s v="PD231022"/>
    <s v="Serviços de Publicidade Eletrônica"/>
    <n v="175.53"/>
    <m/>
    <x v="0"/>
    <m/>
    <m/>
    <m/>
    <s v="2 - FATURADO"/>
    <n v="0"/>
    <x v="0"/>
    <x v="1"/>
    <m/>
  </r>
  <r>
    <x v="935"/>
    <s v="45.739.174/0001-09"/>
    <s v="NF SERVICOS"/>
    <n v="193796"/>
    <d v="2025-09-11T00:00:00"/>
    <n v="2025430"/>
    <d v="2025-09-11T00:00:00"/>
    <d v="2025-08-01T00:00:00"/>
    <n v="483.3"/>
    <d v="2025-10-11T00:00:00"/>
    <s v="E0251030"/>
    <s v="PD251024"/>
    <s v="PREFEITURA SIM"/>
    <n v="460.1"/>
    <d v="2025-08-01T00:00:00"/>
    <x v="0"/>
    <s v="49/2025"/>
    <s v="1028/2025"/>
    <s v="359.00002113/2025-47 - APPS/ITO"/>
    <s v="2 - FATURADO"/>
    <n v="0"/>
    <x v="0"/>
    <x v="0"/>
    <m/>
  </r>
  <r>
    <x v="935"/>
    <s v="45.739.174/0001-09"/>
    <s v="NF SERVICOS DO"/>
    <n v="356200"/>
    <d v="2025-09-12T00:00:00"/>
    <n v="363013"/>
    <d v="2025-09-15T00:00:00"/>
    <m/>
    <n v="276.57"/>
    <d v="2025-10-15T00:00:00"/>
    <s v="E0231041"/>
    <s v="PD231022"/>
    <s v="Serviços de Publicidade Eletrônica"/>
    <n v="263.29000000000002"/>
    <m/>
    <x v="0"/>
    <m/>
    <m/>
    <m/>
    <s v="2 - FATURADO"/>
    <n v="0"/>
    <x v="0"/>
    <x v="1"/>
    <m/>
  </r>
  <r>
    <x v="935"/>
    <s v="45.739.174/0001-09"/>
    <s v="NF SERVICOS DO"/>
    <n v="356202"/>
    <d v="2025-09-12T00:00:00"/>
    <n v="363015"/>
    <d v="2025-09-15T00:00:00"/>
    <m/>
    <n v="276.57"/>
    <d v="2025-10-15T00:00:00"/>
    <s v="E0231041"/>
    <s v="PD231022"/>
    <s v="Serviços de Publicidade Eletrônica"/>
    <n v="263.29000000000002"/>
    <m/>
    <x v="0"/>
    <m/>
    <m/>
    <m/>
    <s v="2 - FATURADO"/>
    <n v="0"/>
    <x v="0"/>
    <x v="1"/>
    <m/>
  </r>
  <r>
    <x v="935"/>
    <s v="45.739.174/0001-09"/>
    <s v="NF SERVICOS DO"/>
    <n v="358267"/>
    <d v="2025-09-23T00:00:00"/>
    <n v="365082"/>
    <d v="2025-09-24T00:00:00"/>
    <m/>
    <n v="230.47"/>
    <d v="2025-10-24T00:00:00"/>
    <s v="E0231041"/>
    <s v="PD231022"/>
    <s v="Serviços de Publicidade Eletrônica"/>
    <n v="219.41"/>
    <m/>
    <x v="0"/>
    <m/>
    <m/>
    <m/>
    <s v="2 - FATURADO"/>
    <n v="0"/>
    <x v="0"/>
    <x v="1"/>
    <m/>
  </r>
  <r>
    <x v="935"/>
    <s v="45.739.174/0001-09"/>
    <s v="NF SERVICOS DO"/>
    <n v="359090"/>
    <d v="2025-09-26T00:00:00"/>
    <n v="365905"/>
    <d v="2025-09-29T00:00:00"/>
    <m/>
    <n v="276.57"/>
    <d v="2025-10-29T00:00:00"/>
    <s v="E0231041"/>
    <s v="PD231022"/>
    <s v="Serviços de Publicidade Eletrônica"/>
    <n v="263.29000000000002"/>
    <m/>
    <x v="0"/>
    <m/>
    <m/>
    <m/>
    <s v="2 - FATURADO"/>
    <n v="0"/>
    <x v="0"/>
    <x v="1"/>
    <m/>
  </r>
  <r>
    <x v="936"/>
    <s v="45.741.527/0001-05"/>
    <s v="ND-JUROS RECEBIMENTO"/>
    <s v="292728-1-NDJ1"/>
    <d v="2024-12-10T00:00:00"/>
    <n v="299120"/>
    <m/>
    <m/>
    <n v="158.68"/>
    <d v="2025-01-09T00:00:00"/>
    <m/>
    <m/>
    <s v="Nota de Debito Juros"/>
    <n v="158.68"/>
    <m/>
    <x v="0"/>
    <m/>
    <m/>
    <m/>
    <s v="2 - FATURADO"/>
    <n v="264"/>
    <x v="1"/>
    <x v="2"/>
    <m/>
  </r>
  <r>
    <x v="936"/>
    <s v="45.741.527/0001-05"/>
    <s v="ND-JUROS RECEBIMENTO"/>
    <s v="295636-1-NDJ1"/>
    <d v="2024-12-10T00:00:00"/>
    <n v="302041"/>
    <m/>
    <m/>
    <n v="2.11"/>
    <d v="2025-01-09T00:00:00"/>
    <m/>
    <m/>
    <s v="Nota de Debito Juros"/>
    <n v="2.11"/>
    <m/>
    <x v="0"/>
    <m/>
    <m/>
    <m/>
    <s v="2 - FATURADO"/>
    <n v="264"/>
    <x v="1"/>
    <x v="2"/>
    <m/>
  </r>
  <r>
    <x v="936"/>
    <s v="45.741.527/0001-05"/>
    <s v="NF SERVICOS DO"/>
    <n v="338183"/>
    <d v="2025-06-24T00:00:00"/>
    <n v="344928"/>
    <d v="2025-06-25T00:00:00"/>
    <m/>
    <n v="322.67"/>
    <d v="2025-07-25T00:00:00"/>
    <s v="E0202062"/>
    <s v="PD202062"/>
    <s v="Serviços de Publicidade Eletrônica"/>
    <n v="307.18"/>
    <m/>
    <x v="0"/>
    <m/>
    <m/>
    <m/>
    <s v="2 - FATURADO"/>
    <n v="67"/>
    <x v="8"/>
    <x v="1"/>
    <m/>
  </r>
  <r>
    <x v="936"/>
    <s v="45.741.527/0001-05"/>
    <s v="NF SERVICOS DO"/>
    <n v="344261"/>
    <d v="2025-07-18T00:00:00"/>
    <n v="351024"/>
    <d v="2025-07-21T00:00:00"/>
    <m/>
    <n v="460.95"/>
    <d v="2025-08-20T00:00:00"/>
    <s v="E0202062"/>
    <s v="PD202062"/>
    <s v="Serviços de Publicidade Eletrônica"/>
    <n v="438.82"/>
    <m/>
    <x v="0"/>
    <m/>
    <m/>
    <m/>
    <s v="2 - FATURADO"/>
    <n v="41"/>
    <x v="5"/>
    <x v="1"/>
    <m/>
  </r>
  <r>
    <x v="936"/>
    <s v="45.741.527/0001-05"/>
    <s v="NF SERVICOS DO"/>
    <n v="344702"/>
    <d v="2025-07-22T00:00:00"/>
    <n v="351471"/>
    <d v="2025-07-23T00:00:00"/>
    <m/>
    <n v="414.85"/>
    <d v="2025-08-22T00:00:00"/>
    <s v="E0202062"/>
    <s v="PD202062"/>
    <s v="Serviços de Publicidade Eletrônica"/>
    <n v="394.94"/>
    <m/>
    <x v="0"/>
    <m/>
    <m/>
    <m/>
    <s v="2 - FATURADO"/>
    <n v="39"/>
    <x v="5"/>
    <x v="1"/>
    <m/>
  </r>
  <r>
    <x v="936"/>
    <s v="45.741.527/0001-05"/>
    <s v="NF SERVICOS DO"/>
    <n v="344703"/>
    <d v="2025-07-22T00:00:00"/>
    <n v="351472"/>
    <d v="2025-07-23T00:00:00"/>
    <m/>
    <n v="322.67"/>
    <d v="2025-08-22T00:00:00"/>
    <s v="E0202062"/>
    <s v="PD202062"/>
    <s v="Serviços de Publicidade Eletrônica"/>
    <n v="307.18"/>
    <m/>
    <x v="0"/>
    <m/>
    <m/>
    <m/>
    <s v="2 - FATURADO"/>
    <n v="39"/>
    <x v="5"/>
    <x v="1"/>
    <m/>
  </r>
  <r>
    <x v="936"/>
    <s v="45.741.527/0001-05"/>
    <s v="NF SERVICOS DO"/>
    <n v="346801"/>
    <d v="2025-07-31T00:00:00"/>
    <n v="353586"/>
    <d v="2025-08-01T00:00:00"/>
    <m/>
    <n v="645.33000000000004"/>
    <d v="2025-08-31T00:00:00"/>
    <s v="E0202062"/>
    <s v="PD202062"/>
    <s v="Serviços de Publicidade Eletrônica"/>
    <n v="614.35"/>
    <m/>
    <x v="0"/>
    <m/>
    <m/>
    <m/>
    <s v="2 - FATURADO"/>
    <n v="30"/>
    <x v="2"/>
    <x v="1"/>
    <m/>
  </r>
  <r>
    <x v="936"/>
    <s v="45.741.527/0001-05"/>
    <s v="NF SERVICOS DO"/>
    <n v="347526"/>
    <d v="2025-08-08T00:00:00"/>
    <n v="354314"/>
    <d v="2025-08-08T00:00:00"/>
    <m/>
    <n v="368.76"/>
    <d v="2025-09-07T00:00:00"/>
    <s v="E0202062"/>
    <s v="PD202062"/>
    <s v="Serviços de Publicidade Eletrônica"/>
    <n v="351.06"/>
    <m/>
    <x v="0"/>
    <m/>
    <m/>
    <m/>
    <s v="2 - FATURADO"/>
    <n v="23"/>
    <x v="2"/>
    <x v="1"/>
    <m/>
  </r>
  <r>
    <x v="936"/>
    <s v="45.741.527/0001-05"/>
    <s v="NF SERVICOS DO"/>
    <n v="347528"/>
    <d v="2025-08-08T00:00:00"/>
    <n v="354316"/>
    <d v="2025-08-08T00:00:00"/>
    <m/>
    <n v="414.85"/>
    <d v="2025-09-07T00:00:00"/>
    <s v="E0202062"/>
    <s v="PD202062"/>
    <s v="Serviços de Publicidade Eletrônica"/>
    <n v="394.94"/>
    <m/>
    <x v="0"/>
    <m/>
    <m/>
    <m/>
    <s v="2 - FATURADO"/>
    <n v="23"/>
    <x v="2"/>
    <x v="1"/>
    <m/>
  </r>
  <r>
    <x v="936"/>
    <s v="45.741.527/0001-05"/>
    <s v="NF SERVICOS DO"/>
    <n v="347531"/>
    <d v="2025-08-08T00:00:00"/>
    <n v="354319"/>
    <d v="2025-08-08T00:00:00"/>
    <m/>
    <n v="1751.61"/>
    <d v="2025-09-07T00:00:00"/>
    <s v="E0202062"/>
    <s v="PD202062"/>
    <s v="Serviços de Publicidade Eletrônica"/>
    <n v="1667.53"/>
    <m/>
    <x v="0"/>
    <m/>
    <m/>
    <m/>
    <s v="2 - FATURADO"/>
    <n v="23"/>
    <x v="2"/>
    <x v="1"/>
    <m/>
  </r>
  <r>
    <x v="936"/>
    <s v="45.741.527/0001-05"/>
    <s v="NF SERVICOS DO"/>
    <n v="349002"/>
    <d v="2025-08-11T00:00:00"/>
    <n v="355792"/>
    <d v="2025-08-12T00:00:00"/>
    <m/>
    <n v="368.76"/>
    <d v="2025-09-11T00:00:00"/>
    <s v="E0202062"/>
    <s v="PD202062"/>
    <s v="Serviços de Publicidade Eletrônica"/>
    <n v="351.06"/>
    <m/>
    <x v="0"/>
    <m/>
    <m/>
    <m/>
    <s v="2 - FATURADO"/>
    <n v="19"/>
    <x v="2"/>
    <x v="1"/>
    <m/>
  </r>
  <r>
    <x v="936"/>
    <s v="45.741.527/0001-05"/>
    <s v="NF SERVICOS DO"/>
    <n v="349003"/>
    <d v="2025-08-11T00:00:00"/>
    <n v="355793"/>
    <d v="2025-08-12T00:00:00"/>
    <m/>
    <n v="184.38"/>
    <d v="2025-09-11T00:00:00"/>
    <s v="E0202062"/>
    <s v="PD202062"/>
    <s v="Serviços de Publicidade Eletrônica"/>
    <n v="175.53"/>
    <m/>
    <x v="0"/>
    <m/>
    <m/>
    <m/>
    <s v="2 - FATURADO"/>
    <n v="19"/>
    <x v="2"/>
    <x v="1"/>
    <m/>
  </r>
  <r>
    <x v="936"/>
    <s v="45.741.527/0001-05"/>
    <s v="NF SERVICOS DO"/>
    <n v="349004"/>
    <d v="2025-08-11T00:00:00"/>
    <n v="355794"/>
    <d v="2025-08-12T00:00:00"/>
    <m/>
    <n v="322.67"/>
    <d v="2025-09-11T00:00:00"/>
    <s v="E0202062"/>
    <s v="PD202062"/>
    <s v="Serviços de Publicidade Eletrônica"/>
    <n v="307.18"/>
    <m/>
    <x v="0"/>
    <m/>
    <m/>
    <m/>
    <s v="2 - FATURADO"/>
    <n v="19"/>
    <x v="2"/>
    <x v="1"/>
    <m/>
  </r>
  <r>
    <x v="936"/>
    <s v="45.741.527/0001-05"/>
    <s v="NF SERVICOS DO"/>
    <n v="349005"/>
    <d v="2025-08-11T00:00:00"/>
    <n v="355795"/>
    <d v="2025-08-12T00:00:00"/>
    <m/>
    <n v="414.85"/>
    <d v="2025-09-11T00:00:00"/>
    <s v="E0202062"/>
    <s v="PD202062"/>
    <s v="Serviços de Publicidade Eletrônica"/>
    <n v="394.94"/>
    <m/>
    <x v="0"/>
    <m/>
    <m/>
    <m/>
    <s v="2 - FATURADO"/>
    <n v="19"/>
    <x v="2"/>
    <x v="1"/>
    <m/>
  </r>
  <r>
    <x v="936"/>
    <s v="45.741.527/0001-05"/>
    <s v="NF SERVICOS DO"/>
    <n v="351445"/>
    <d v="2025-08-21T00:00:00"/>
    <n v="358252"/>
    <d v="2025-08-22T00:00:00"/>
    <m/>
    <n v="460.95"/>
    <d v="2025-09-21T00:00:00"/>
    <s v="E0202062"/>
    <s v="PD202062"/>
    <s v="Serviços de Publicidade Eletrônica"/>
    <n v="438.82"/>
    <m/>
    <x v="0"/>
    <m/>
    <m/>
    <m/>
    <s v="2 - FATURADO"/>
    <n v="9"/>
    <x v="2"/>
    <x v="1"/>
    <m/>
  </r>
  <r>
    <x v="936"/>
    <s v="45.741.527/0001-05"/>
    <s v="NF SERVICOS DO"/>
    <n v="352252"/>
    <d v="2025-08-25T00:00:00"/>
    <n v="359059"/>
    <d v="2025-08-26T00:00:00"/>
    <m/>
    <n v="322.67"/>
    <d v="2025-09-25T00:00:00"/>
    <s v="E0202062"/>
    <s v="PD202062"/>
    <s v="Serviços de Publicidade Eletrônica"/>
    <n v="307.18"/>
    <m/>
    <x v="0"/>
    <m/>
    <m/>
    <m/>
    <s v="2 - FATURADO"/>
    <n v="5"/>
    <x v="2"/>
    <x v="1"/>
    <m/>
  </r>
  <r>
    <x v="936"/>
    <s v="45.741.527/0001-05"/>
    <s v="NF SERVICOS DO"/>
    <n v="352253"/>
    <d v="2025-08-25T00:00:00"/>
    <n v="359060"/>
    <d v="2025-08-26T00:00:00"/>
    <m/>
    <n v="645.33000000000004"/>
    <d v="2025-09-25T00:00:00"/>
    <s v="E0202062"/>
    <s v="PD202062"/>
    <s v="Serviços de Publicidade Eletrônica"/>
    <n v="614.35"/>
    <m/>
    <x v="0"/>
    <m/>
    <m/>
    <m/>
    <s v="2 - FATURADO"/>
    <n v="5"/>
    <x v="2"/>
    <x v="1"/>
    <m/>
  </r>
  <r>
    <x v="936"/>
    <s v="45.741.527/0001-05"/>
    <s v="NF SERVICOS DO"/>
    <n v="353539"/>
    <d v="2025-09-08T00:00:00"/>
    <n v="360348"/>
    <d v="2025-09-08T00:00:00"/>
    <m/>
    <n v="276.57"/>
    <d v="2025-10-08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936"/>
    <s v="45.741.527/0001-05"/>
    <s v="NF SERVICOS DO"/>
    <n v="353540"/>
    <d v="2025-09-08T00:00:00"/>
    <n v="360349"/>
    <d v="2025-09-08T00:00:00"/>
    <m/>
    <n v="230.47"/>
    <d v="2025-10-08T00:00:00"/>
    <s v="E0202062"/>
    <s v="PD202062"/>
    <s v="Serviços de Publicidade Eletrônica"/>
    <n v="219.41"/>
    <m/>
    <x v="0"/>
    <m/>
    <m/>
    <m/>
    <s v="2 - FATURADO"/>
    <n v="0"/>
    <x v="0"/>
    <x v="1"/>
    <m/>
  </r>
  <r>
    <x v="936"/>
    <s v="45.741.527/0001-05"/>
    <s v="NF SERVICOS DO"/>
    <n v="353603"/>
    <d v="2025-09-08T00:00:00"/>
    <n v="360412"/>
    <d v="2025-09-08T00:00:00"/>
    <m/>
    <n v="368.76"/>
    <d v="2025-10-08T00:00:00"/>
    <s v="E0202062"/>
    <s v="PD202062"/>
    <s v="Serviços de Publicidade Eletrônica"/>
    <n v="351.06"/>
    <m/>
    <x v="0"/>
    <m/>
    <m/>
    <m/>
    <s v="2 - FATURADO"/>
    <n v="0"/>
    <x v="0"/>
    <x v="1"/>
    <m/>
  </r>
  <r>
    <x v="936"/>
    <s v="45.741.527/0001-05"/>
    <s v="NF SERVICOS DO"/>
    <n v="353605"/>
    <d v="2025-09-08T00:00:00"/>
    <n v="360414"/>
    <d v="2025-09-08T00:00:00"/>
    <m/>
    <n v="322.67"/>
    <d v="2025-10-08T00:00:00"/>
    <s v="E0202062"/>
    <s v="PD202062"/>
    <s v="Serviços de Publicidade Eletrônica"/>
    <n v="307.18"/>
    <m/>
    <x v="0"/>
    <m/>
    <m/>
    <m/>
    <s v="2 - FATURADO"/>
    <n v="0"/>
    <x v="0"/>
    <x v="1"/>
    <m/>
  </r>
  <r>
    <x v="936"/>
    <s v="45.741.527/0001-05"/>
    <s v="NF SERVICOS DO"/>
    <n v="353606"/>
    <d v="2025-09-08T00:00:00"/>
    <n v="360415"/>
    <d v="2025-09-08T00:00:00"/>
    <m/>
    <n v="414.85"/>
    <d v="2025-10-08T00:00:00"/>
    <s v="E0202062"/>
    <s v="PD202062"/>
    <s v="Serviços de Publicidade Eletrônica"/>
    <n v="394.94"/>
    <m/>
    <x v="0"/>
    <m/>
    <m/>
    <m/>
    <s v="2 - FATURADO"/>
    <n v="0"/>
    <x v="0"/>
    <x v="1"/>
    <m/>
  </r>
  <r>
    <x v="936"/>
    <s v="45.741.527/0001-05"/>
    <s v="NF SERVICOS DO"/>
    <n v="353607"/>
    <d v="2025-09-08T00:00:00"/>
    <n v="360416"/>
    <d v="2025-09-08T00:00:00"/>
    <m/>
    <n v="368.76"/>
    <d v="2025-10-08T00:00:00"/>
    <s v="E0202062"/>
    <s v="PD202062"/>
    <s v="Serviços de Publicidade Eletrônica"/>
    <n v="351.06"/>
    <m/>
    <x v="0"/>
    <m/>
    <m/>
    <m/>
    <s v="2 - FATURADO"/>
    <n v="0"/>
    <x v="0"/>
    <x v="1"/>
    <m/>
  </r>
  <r>
    <x v="936"/>
    <s v="45.741.527/0001-05"/>
    <s v="NF SERVICOS DO"/>
    <n v="353609"/>
    <d v="2025-09-08T00:00:00"/>
    <n v="360418"/>
    <d v="2025-09-08T00:00:00"/>
    <m/>
    <n v="276.57"/>
    <d v="2025-10-08T00:00:00"/>
    <s v="E0202062"/>
    <s v="PD202062"/>
    <s v="Serviços de Publicidade Eletrônica"/>
    <n v="263.29000000000002"/>
    <m/>
    <x v="0"/>
    <m/>
    <m/>
    <m/>
    <s v="2 - FATURADO"/>
    <n v="0"/>
    <x v="0"/>
    <x v="1"/>
    <m/>
  </r>
  <r>
    <x v="937"/>
    <s v="45.741.659/0001-37"/>
    <s v="ND-POUPATEMPO 4.0"/>
    <n v="6831"/>
    <d v="2025-09-03T00:00:00"/>
    <s v="PPT00732"/>
    <s v="PPT00732"/>
    <d v="2025-09-01T00:00:00"/>
    <n v="13082.06"/>
    <d v="2025-10-03T00:00:00"/>
    <s v="PPT00732"/>
    <s v="PP00732"/>
    <s v="IMPLANTACAO E OPERACAO DO POUPATEMPO SAO JOSE DO RIO PARDO"/>
    <n v="13082.06"/>
    <d v="2025-09-01T00:00:00"/>
    <x v="0"/>
    <m/>
    <s v="PD-PRC-2022/03169"/>
    <m/>
    <s v="2 - FATURADO"/>
    <n v="0"/>
    <x v="0"/>
    <x v="12"/>
    <m/>
  </r>
  <r>
    <x v="937"/>
    <s v="45.741.659/0001-37"/>
    <s v="NF SERVICOS"/>
    <n v="193953"/>
    <d v="2025-09-11T00:00:00"/>
    <n v="2025587"/>
    <d v="2025-09-11T00:00:00"/>
    <d v="2025-08-01T00:00:00"/>
    <n v="1159.92"/>
    <d v="2025-10-11T00:00:00"/>
    <s v="E0240710"/>
    <s v="PD024710"/>
    <s v="PREFEITURA CADASTRO"/>
    <n v="1104.24"/>
    <d v="2025-08-01T00:00:00"/>
    <x v="0"/>
    <s v="110/2025"/>
    <s v="20/2025"/>
    <s v="359.00009895/2024-64 - APPS/ITO"/>
    <s v="2 - FATURADO"/>
    <n v="0"/>
    <x v="0"/>
    <x v="0"/>
    <m/>
  </r>
  <r>
    <x v="938"/>
    <s v="45.746.112/0001-24"/>
    <s v="ND-JUROS RECEBIMENTO"/>
    <s v="290910-1-NDJ1"/>
    <d v="2024-11-06T00:00:00"/>
    <n v="297260"/>
    <m/>
    <m/>
    <n v="0.31"/>
    <d v="2024-12-06T00:00:00"/>
    <m/>
    <m/>
    <s v="Nota de Debito Juros"/>
    <n v="0.31"/>
    <m/>
    <x v="0"/>
    <m/>
    <m/>
    <m/>
    <s v="2 - FATURADO"/>
    <n v="298"/>
    <x v="1"/>
    <x v="2"/>
    <m/>
  </r>
  <r>
    <x v="939"/>
    <s v="45.749.819/0001-94"/>
    <s v="ND-JUROS RECEBIMENTO"/>
    <s v="170017-1-NDJ1"/>
    <d v="2024-11-25T00:00:00"/>
    <n v="1859762"/>
    <m/>
    <m/>
    <n v="2.25"/>
    <d v="2024-12-25T00:00:00"/>
    <m/>
    <m/>
    <s v="Nota de Debito Juros"/>
    <n v="2.25"/>
    <m/>
    <x v="0"/>
    <m/>
    <m/>
    <m/>
    <s v="2 - FATURADO"/>
    <n v="279"/>
    <x v="1"/>
    <x v="2"/>
    <m/>
  </r>
  <r>
    <x v="939"/>
    <s v="45.749.819/0001-94"/>
    <s v="ND-JUROS RECEBIMENTO"/>
    <s v="290187-1-NDJ1"/>
    <d v="2024-11-25T00:00:00"/>
    <n v="296537"/>
    <m/>
    <m/>
    <n v="6.18"/>
    <d v="2024-12-25T00:00:00"/>
    <m/>
    <m/>
    <s v="Nota de Debito Juros"/>
    <n v="6.18"/>
    <m/>
    <x v="0"/>
    <m/>
    <m/>
    <m/>
    <s v="2 - FATURADO"/>
    <n v="279"/>
    <x v="1"/>
    <x v="2"/>
    <m/>
  </r>
  <r>
    <x v="939"/>
    <s v="45.749.819/0001-94"/>
    <s v="ND-JUROS RECEBIMENTO"/>
    <s v="290551-1-NDJ1"/>
    <d v="2024-11-25T00:00:00"/>
    <n v="296901"/>
    <m/>
    <m/>
    <n v="13.52"/>
    <d v="2024-12-25T00:00:00"/>
    <m/>
    <m/>
    <s v="Nota de Debito Juros"/>
    <n v="13.52"/>
    <m/>
    <x v="0"/>
    <m/>
    <m/>
    <m/>
    <s v="2 - FATURADO"/>
    <n v="279"/>
    <x v="1"/>
    <x v="2"/>
    <m/>
  </r>
  <r>
    <x v="939"/>
    <s v="45.749.819/0001-94"/>
    <s v="ND-JUROS RECEBIMENTO"/>
    <s v="290846-1-NDJ1"/>
    <d v="2024-11-25T00:00:00"/>
    <n v="297196"/>
    <m/>
    <m/>
    <n v="1.1599999999999999"/>
    <d v="2024-12-25T00:00:00"/>
    <m/>
    <m/>
    <s v="Nota de Debito Juros"/>
    <n v="1.1599999999999999"/>
    <m/>
    <x v="0"/>
    <m/>
    <m/>
    <m/>
    <s v="2 - FATURADO"/>
    <n v="279"/>
    <x v="1"/>
    <x v="2"/>
    <m/>
  </r>
  <r>
    <x v="939"/>
    <s v="45.749.819/0001-94"/>
    <s v="ND-JUROS RECEBIMENTO"/>
    <s v="291012-1-NDJ1"/>
    <d v="2024-11-25T00:00:00"/>
    <n v="297362"/>
    <m/>
    <m/>
    <n v="1.33"/>
    <d v="2024-12-25T00:00:00"/>
    <m/>
    <m/>
    <s v="Nota de Debito Juros"/>
    <n v="1.33"/>
    <m/>
    <x v="0"/>
    <m/>
    <m/>
    <m/>
    <s v="2 - FATURADO"/>
    <n v="279"/>
    <x v="1"/>
    <x v="2"/>
    <m/>
  </r>
  <r>
    <x v="939"/>
    <s v="45.749.819/0001-94"/>
    <s v="ND-JUROS RECEBIMENTO"/>
    <s v="291357-1-NDJ1"/>
    <d v="2024-11-25T00:00:00"/>
    <n v="297707"/>
    <m/>
    <m/>
    <n v="1.33"/>
    <d v="2024-12-25T00:00:00"/>
    <m/>
    <m/>
    <s v="Nota de Debito Juros"/>
    <n v="1.33"/>
    <m/>
    <x v="0"/>
    <m/>
    <m/>
    <m/>
    <s v="2 - FATURADO"/>
    <n v="279"/>
    <x v="1"/>
    <x v="2"/>
    <m/>
  </r>
  <r>
    <x v="939"/>
    <s v="45.749.819/0001-94"/>
    <s v="ND-JUROS RECEBIMENTO"/>
    <s v="291583-1-NDJ1"/>
    <d v="2024-11-25T00:00:00"/>
    <n v="297934"/>
    <m/>
    <m/>
    <n v="2.21"/>
    <d v="2024-12-25T00:00:00"/>
    <m/>
    <m/>
    <s v="Nota de Debito Juros"/>
    <n v="2.21"/>
    <m/>
    <x v="0"/>
    <m/>
    <m/>
    <m/>
    <s v="2 - FATURADO"/>
    <n v="279"/>
    <x v="1"/>
    <x v="2"/>
    <m/>
  </r>
  <r>
    <x v="939"/>
    <s v="45.749.819/0001-94"/>
    <s v="ND-JUROS RECEBIMENTO"/>
    <s v="291759-1-NDJ1"/>
    <d v="2024-11-25T00:00:00"/>
    <n v="298120"/>
    <m/>
    <m/>
    <n v="0.9"/>
    <d v="2024-12-25T00:00:00"/>
    <m/>
    <m/>
    <s v="Nota de Debito Juros"/>
    <n v="0.9"/>
    <m/>
    <x v="0"/>
    <m/>
    <m/>
    <m/>
    <s v="2 - FATURADO"/>
    <n v="279"/>
    <x v="1"/>
    <x v="2"/>
    <m/>
  </r>
  <r>
    <x v="939"/>
    <s v="45.749.819/0001-94"/>
    <s v="ND-JUROS RECEBIMENTO"/>
    <s v="294356-1-NDJ1"/>
    <d v="2024-11-28T00:00:00"/>
    <n v="300761"/>
    <m/>
    <m/>
    <n v="0.19"/>
    <d v="2024-12-28T00:00:00"/>
    <m/>
    <m/>
    <s v="Nota de Debito Juros"/>
    <n v="0.19"/>
    <m/>
    <x v="0"/>
    <m/>
    <m/>
    <m/>
    <s v="2 - FATURADO"/>
    <n v="276"/>
    <x v="1"/>
    <x v="2"/>
    <m/>
  </r>
  <r>
    <x v="939"/>
    <s v="45.749.819/0001-94"/>
    <s v="ND-JUROS RECEBIMENTO"/>
    <s v="294490-1-NDJ1"/>
    <d v="2024-11-28T00:00:00"/>
    <n v="300895"/>
    <m/>
    <m/>
    <n v="0.11"/>
    <d v="2024-12-28T00:00:00"/>
    <m/>
    <m/>
    <s v="Nota de Debito Juros"/>
    <n v="0.11"/>
    <m/>
    <x v="0"/>
    <m/>
    <m/>
    <m/>
    <s v="2 - FATURADO"/>
    <n v="276"/>
    <x v="1"/>
    <x v="2"/>
    <m/>
  </r>
  <r>
    <x v="939"/>
    <s v="45.749.819/0001-94"/>
    <s v="ND-JUROS RECEBIMENTO"/>
    <s v="292089-1-NDJ1"/>
    <d v="2024-12-06T00:00:00"/>
    <n v="298472"/>
    <m/>
    <m/>
    <n v="6.85"/>
    <d v="2025-01-05T00:00:00"/>
    <m/>
    <m/>
    <s v="Nota de Debito Juros"/>
    <n v="6.85"/>
    <m/>
    <x v="0"/>
    <m/>
    <m/>
    <m/>
    <s v="2 - FATURADO"/>
    <n v="268"/>
    <x v="1"/>
    <x v="2"/>
    <m/>
  </r>
  <r>
    <x v="939"/>
    <s v="45.749.819/0001-94"/>
    <s v="ND-JUROS RECEBIMENTO"/>
    <s v="292379-1-NDJ1"/>
    <d v="2024-12-09T00:00:00"/>
    <n v="298768"/>
    <m/>
    <m/>
    <n v="12.78"/>
    <d v="2025-01-08T00:00:00"/>
    <m/>
    <m/>
    <s v="Nota de Debito Juros"/>
    <n v="12.78"/>
    <m/>
    <x v="0"/>
    <m/>
    <m/>
    <m/>
    <s v="2 - FATURADO"/>
    <n v="265"/>
    <x v="1"/>
    <x v="2"/>
    <m/>
  </r>
  <r>
    <x v="939"/>
    <s v="45.749.819/0001-94"/>
    <s v="ND-JUROS RECEBIMENTO"/>
    <s v="292897-1-NDJ1"/>
    <d v="2024-12-12T00:00:00"/>
    <n v="299288"/>
    <m/>
    <m/>
    <n v="5.48"/>
    <d v="2025-01-11T00:00:00"/>
    <m/>
    <m/>
    <s v="Nota de Debito Juros"/>
    <n v="5.48"/>
    <m/>
    <x v="0"/>
    <m/>
    <m/>
    <m/>
    <s v="2 - FATURADO"/>
    <n v="262"/>
    <x v="1"/>
    <x v="2"/>
    <m/>
  </r>
  <r>
    <x v="939"/>
    <s v="45.749.819/0001-94"/>
    <s v="ND-JUROS RECEBIMENTO"/>
    <s v="293050-1-NDJ1"/>
    <d v="2024-12-12T00:00:00"/>
    <n v="299441"/>
    <m/>
    <m/>
    <n v="5.48"/>
    <d v="2025-01-11T00:00:00"/>
    <m/>
    <m/>
    <s v="Nota de Debito Juros"/>
    <n v="5.48"/>
    <m/>
    <x v="0"/>
    <m/>
    <m/>
    <m/>
    <s v="2 - FATURADO"/>
    <n v="262"/>
    <x v="1"/>
    <x v="2"/>
    <m/>
  </r>
  <r>
    <x v="939"/>
    <s v="45.749.819/0001-94"/>
    <s v="ND-JUROS RECEBIMENTO"/>
    <s v="294107-1-NDJ1"/>
    <d v="2024-12-18T00:00:00"/>
    <n v="300512"/>
    <m/>
    <m/>
    <n v="1.32"/>
    <d v="2025-01-17T00:00:00"/>
    <m/>
    <m/>
    <s v="Nota de Debito Juros"/>
    <n v="1.32"/>
    <m/>
    <x v="0"/>
    <m/>
    <m/>
    <m/>
    <s v="2 - FATURADO"/>
    <n v="256"/>
    <x v="1"/>
    <x v="2"/>
    <m/>
  </r>
  <r>
    <x v="939"/>
    <s v="45.749.819/0001-94"/>
    <s v="ND-JUROS RECEBIMENTO"/>
    <s v="294740-1-NDJ1"/>
    <d v="2024-12-18T00:00:00"/>
    <n v="301145"/>
    <m/>
    <m/>
    <n v="1.23"/>
    <d v="2025-01-17T00:00:00"/>
    <m/>
    <m/>
    <s v="Nota de Debito Juros"/>
    <n v="1.23"/>
    <m/>
    <x v="0"/>
    <m/>
    <m/>
    <m/>
    <s v="2 - FATURADO"/>
    <n v="256"/>
    <x v="1"/>
    <x v="2"/>
    <m/>
  </r>
  <r>
    <x v="939"/>
    <s v="45.749.819/0001-94"/>
    <s v="ND-JUROS RECEBIMENTO"/>
    <s v="295183-1-NDJ1"/>
    <d v="2024-12-18T00:00:00"/>
    <n v="301588"/>
    <m/>
    <m/>
    <n v="5.65"/>
    <d v="2025-01-17T00:00:00"/>
    <m/>
    <m/>
    <s v="Nota de Debito Juros"/>
    <n v="5.65"/>
    <m/>
    <x v="0"/>
    <m/>
    <m/>
    <m/>
    <s v="2 - FATURADO"/>
    <n v="256"/>
    <x v="1"/>
    <x v="2"/>
    <m/>
  </r>
  <r>
    <x v="939"/>
    <s v="45.749.819/0001-94"/>
    <s v="ND-JUROS RECEBIMENTO"/>
    <s v="295487-1-NDJ1"/>
    <d v="2024-12-18T00:00:00"/>
    <n v="301892"/>
    <m/>
    <m/>
    <n v="1.97"/>
    <d v="2025-01-17T00:00:00"/>
    <m/>
    <m/>
    <s v="Nota de Debito Juros"/>
    <n v="1.97"/>
    <m/>
    <x v="0"/>
    <m/>
    <m/>
    <m/>
    <s v="2 - FATURADO"/>
    <n v="256"/>
    <x v="1"/>
    <x v="2"/>
    <m/>
  </r>
  <r>
    <x v="939"/>
    <s v="45.749.819/0001-94"/>
    <s v="ND-JUROS RECEBIMENTO"/>
    <s v="296814-1-NDJ1"/>
    <d v="2024-12-18T00:00:00"/>
    <n v="303227"/>
    <m/>
    <m/>
    <n v="1.35"/>
    <d v="2025-01-17T00:00:00"/>
    <m/>
    <m/>
    <s v="Nota de Debito Juros"/>
    <n v="1.35"/>
    <m/>
    <x v="0"/>
    <m/>
    <m/>
    <m/>
    <s v="2 - FATURADO"/>
    <n v="256"/>
    <x v="1"/>
    <x v="2"/>
    <m/>
  </r>
  <r>
    <x v="939"/>
    <s v="45.749.819/0001-94"/>
    <s v="ND-JUROS RECEBIMENTO"/>
    <s v="297710-1-NDJ1"/>
    <d v="2024-12-18T00:00:00"/>
    <n v="304140"/>
    <m/>
    <m/>
    <n v="0.42"/>
    <d v="2025-01-17T00:00:00"/>
    <m/>
    <m/>
    <s v="Nota de Debito Juros"/>
    <n v="0.42"/>
    <m/>
    <x v="0"/>
    <m/>
    <m/>
    <m/>
    <s v="2 - FATURADO"/>
    <n v="256"/>
    <x v="1"/>
    <x v="2"/>
    <m/>
  </r>
  <r>
    <x v="939"/>
    <s v="45.749.819/0001-94"/>
    <s v="ND-JUROS RECEBIMENTO"/>
    <s v="298415-1-NDJ1"/>
    <d v="2024-12-27T00:00:00"/>
    <n v="304856"/>
    <m/>
    <m/>
    <n v="0.42"/>
    <d v="2025-01-26T00:00:00"/>
    <m/>
    <m/>
    <s v="Nota de Debito Juros"/>
    <n v="0.42"/>
    <m/>
    <x v="0"/>
    <m/>
    <m/>
    <m/>
    <s v="2 - FATURADO"/>
    <n v="247"/>
    <x v="1"/>
    <x v="2"/>
    <m/>
  </r>
  <r>
    <x v="939"/>
    <s v="45.749.819/0001-94"/>
    <s v="ND-POUPATEMPO 4.0"/>
    <n v="6943"/>
    <d v="2025-09-03T00:00:00"/>
    <s v="PPT00711"/>
    <s v="PPT00711"/>
    <d v="2025-09-01T00:00:00"/>
    <n v="19852.21"/>
    <d v="2025-10-03T00:00:00"/>
    <s v="PPT00711"/>
    <s v="PP00711"/>
    <s v="IMPLANTACAO E OPERACAO DO POUPATEMPO SANTA RITA DO PASSA QUATRO"/>
    <n v="19852.21"/>
    <d v="2025-09-01T00:00:00"/>
    <x v="0"/>
    <m/>
    <s v="PD-PRC-2022/02007"/>
    <m/>
    <s v="2 - FATURADO"/>
    <n v="0"/>
    <x v="0"/>
    <x v="12"/>
    <m/>
  </r>
  <r>
    <x v="939"/>
    <s v="45.749.819/0001-94"/>
    <s v="NF SERVICOS DO"/>
    <n v="353323"/>
    <d v="2025-09-08T00:00:00"/>
    <n v="360132"/>
    <d v="2025-09-08T00:00:00"/>
    <m/>
    <n v="276.57"/>
    <d v="2025-10-08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939"/>
    <s v="45.749.819/0001-94"/>
    <s v="NF SERVICOS DO"/>
    <n v="353418"/>
    <d v="2025-09-08T00:00:00"/>
    <n v="360227"/>
    <d v="2025-09-08T00:00:00"/>
    <m/>
    <n v="783.61"/>
    <d v="2025-10-08T00:00:00"/>
    <s v="E0230939"/>
    <s v="PD023939"/>
    <s v="Serviços de Publicidade Eletrônica"/>
    <n v="746"/>
    <m/>
    <x v="0"/>
    <m/>
    <m/>
    <m/>
    <s v="2 - FATURADO"/>
    <n v="0"/>
    <x v="0"/>
    <x v="1"/>
    <m/>
  </r>
  <r>
    <x v="939"/>
    <s v="45.749.819/0001-94"/>
    <s v="NF SERVICOS DO"/>
    <n v="353502"/>
    <d v="2025-09-08T00:00:00"/>
    <n v="360311"/>
    <d v="2025-09-08T00:00:00"/>
    <m/>
    <n v="184.38"/>
    <d v="2025-10-08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939"/>
    <s v="45.749.819/0001-94"/>
    <s v="NF SERVICOS DO"/>
    <n v="353510"/>
    <d v="2025-09-08T00:00:00"/>
    <n v="360319"/>
    <d v="2025-09-08T00:00:00"/>
    <m/>
    <n v="368.76"/>
    <d v="2025-10-08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939"/>
    <s v="45.749.819/0001-94"/>
    <s v="NF SERVICOS DO"/>
    <n v="353554"/>
    <d v="2025-09-08T00:00:00"/>
    <n v="360363"/>
    <d v="2025-09-08T00:00:00"/>
    <m/>
    <n v="1014.09"/>
    <d v="2025-10-08T00:00:00"/>
    <s v="E0230939"/>
    <s v="PD023939"/>
    <s v="Serviços de Publicidade Eletrônica"/>
    <n v="965.41"/>
    <m/>
    <x v="0"/>
    <m/>
    <m/>
    <m/>
    <s v="2 - FATURADO"/>
    <n v="0"/>
    <x v="0"/>
    <x v="1"/>
    <m/>
  </r>
  <r>
    <x v="939"/>
    <s v="45.749.819/0001-94"/>
    <s v="NF SERVICOS DO"/>
    <n v="353926"/>
    <d v="2025-09-08T00:00:00"/>
    <n v="360735"/>
    <d v="2025-09-08T00:00:00"/>
    <m/>
    <n v="276.57"/>
    <d v="2025-10-08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939"/>
    <s v="45.749.819/0001-94"/>
    <s v="NF SERVICOS DO"/>
    <n v="354053"/>
    <d v="2025-09-09T00:00:00"/>
    <n v="360863"/>
    <d v="2025-09-09T00:00:00"/>
    <m/>
    <n v="276.57"/>
    <d v="2025-10-09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939"/>
    <s v="45.749.819/0001-94"/>
    <s v="NF SERVICOS DO"/>
    <n v="354060"/>
    <d v="2025-09-09T00:00:00"/>
    <n v="360870"/>
    <d v="2025-09-09T00:00:00"/>
    <m/>
    <n v="276.57"/>
    <d v="2025-10-09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939"/>
    <s v="45.749.819/0001-94"/>
    <s v="NF SERVICOS DO"/>
    <n v="354215"/>
    <d v="2025-09-09T00:00:00"/>
    <n v="361025"/>
    <d v="2025-09-09T00:00:00"/>
    <m/>
    <n v="1290.6600000000001"/>
    <d v="2025-10-09T00:00:00"/>
    <s v="E0230939"/>
    <s v="PD023939"/>
    <s v="Serviços de Publicidade Eletrônica"/>
    <n v="1228.71"/>
    <m/>
    <x v="0"/>
    <m/>
    <m/>
    <m/>
    <s v="2 - FATURADO"/>
    <n v="0"/>
    <x v="0"/>
    <x v="1"/>
    <m/>
  </r>
  <r>
    <x v="939"/>
    <s v="45.749.819/0001-94"/>
    <s v="NF SERVICOS DO"/>
    <n v="354301"/>
    <d v="2025-09-10T00:00:00"/>
    <n v="361111"/>
    <d v="2025-09-10T00:00:00"/>
    <m/>
    <n v="783.61"/>
    <d v="2025-10-10T00:00:00"/>
    <s v="E0230939"/>
    <s v="PD023939"/>
    <s v="Serviços de Publicidade Eletrônica"/>
    <n v="746"/>
    <m/>
    <x v="0"/>
    <m/>
    <m/>
    <m/>
    <s v="2 - FATURADO"/>
    <n v="0"/>
    <x v="0"/>
    <x v="1"/>
    <m/>
  </r>
  <r>
    <x v="939"/>
    <s v="45.749.819/0001-94"/>
    <s v="NF SERVICOS DO"/>
    <n v="354314"/>
    <d v="2025-09-10T00:00:00"/>
    <n v="361124"/>
    <d v="2025-09-10T00:00:00"/>
    <m/>
    <n v="184.38"/>
    <d v="2025-10-10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939"/>
    <s v="45.749.819/0001-94"/>
    <s v="NF SERVICOS DO"/>
    <n v="354614"/>
    <d v="2025-09-10T00:00:00"/>
    <n v="361424"/>
    <d v="2025-09-10T00:00:00"/>
    <m/>
    <n v="184.38"/>
    <d v="2025-10-10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939"/>
    <s v="45.749.819/0001-94"/>
    <s v="NF SERVICOS DO"/>
    <n v="355134"/>
    <d v="2025-09-10T00:00:00"/>
    <n v="361944"/>
    <d v="2025-09-10T00:00:00"/>
    <m/>
    <n v="368.76"/>
    <d v="2025-10-10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939"/>
    <s v="45.749.819/0001-94"/>
    <s v="NF SERVICOS DO"/>
    <n v="355135"/>
    <d v="2025-09-10T00:00:00"/>
    <n v="361945"/>
    <d v="2025-09-10T00:00:00"/>
    <m/>
    <n v="460.95"/>
    <d v="2025-10-15T00:00:00"/>
    <s v="E0230939"/>
    <s v="PD023939"/>
    <s v="Serviços de Publicidade Eletrônica"/>
    <n v="438.82"/>
    <m/>
    <x v="0"/>
    <m/>
    <m/>
    <m/>
    <s v="2 - FATURADO"/>
    <n v="0"/>
    <x v="0"/>
    <x v="1"/>
    <m/>
  </r>
  <r>
    <x v="939"/>
    <s v="45.749.819/0001-94"/>
    <s v="NF SERVICOS DO"/>
    <n v="355532"/>
    <d v="2025-09-10T00:00:00"/>
    <n v="362342"/>
    <d v="2025-09-11T00:00:00"/>
    <m/>
    <n v="1060.18"/>
    <d v="2025-10-11T00:00:00"/>
    <s v="E0230939"/>
    <s v="PD023939"/>
    <s v="Serviços de Publicidade Eletrônica"/>
    <n v="1009.29"/>
    <m/>
    <x v="0"/>
    <m/>
    <m/>
    <m/>
    <s v="2 - FATURADO"/>
    <n v="0"/>
    <x v="0"/>
    <x v="1"/>
    <m/>
  </r>
  <r>
    <x v="939"/>
    <s v="45.749.819/0001-94"/>
    <s v="NF SERVICOS DO"/>
    <n v="355588"/>
    <d v="2025-09-10T00:00:00"/>
    <n v="362398"/>
    <d v="2025-09-11T00:00:00"/>
    <m/>
    <n v="322.67"/>
    <d v="2025-10-11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939"/>
    <s v="45.749.819/0001-94"/>
    <s v="NF SERVICOS DO"/>
    <n v="355589"/>
    <d v="2025-09-10T00:00:00"/>
    <n v="362399"/>
    <d v="2025-09-11T00:00:00"/>
    <m/>
    <n v="276.57"/>
    <d v="2025-10-11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939"/>
    <s v="45.749.819/0001-94"/>
    <s v="NF SERVICOS"/>
    <n v="193975"/>
    <d v="2025-09-11T00:00:00"/>
    <n v="2025609"/>
    <d v="2025-09-11T00:00:00"/>
    <d v="2025-08-01T00:00:00"/>
    <n v="699"/>
    <d v="2025-10-11T00:00:00"/>
    <s v="E0230644"/>
    <s v="PD023644"/>
    <s v="PREFEITURA CADASTRO"/>
    <n v="665.45"/>
    <d v="2025-08-01T00:00:00"/>
    <x v="0"/>
    <s v="66/2023"/>
    <s v="5419-2024- SRQ-SRC"/>
    <s v="PD-PRC-2023/2023/01319-359.00003642/2024-87-ITO/APPS"/>
    <s v="2 - FATURADO"/>
    <n v="0"/>
    <x v="0"/>
    <x v="0"/>
    <m/>
  </r>
  <r>
    <x v="939"/>
    <s v="45.749.819/0001-94"/>
    <s v="NF SERVICOS DO"/>
    <n v="355747"/>
    <d v="2025-09-11T00:00:00"/>
    <n v="362560"/>
    <d v="2025-09-12T00:00:00"/>
    <m/>
    <n v="276.57"/>
    <d v="2025-10-12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939"/>
    <s v="45.749.819/0001-94"/>
    <s v="NF SERVICOS DO"/>
    <n v="356131"/>
    <d v="2025-09-12T00:00:00"/>
    <n v="362944"/>
    <d v="2025-09-15T00:00:00"/>
    <m/>
    <n v="1659.42"/>
    <d v="2025-10-15T00:00:00"/>
    <s v="E0230939"/>
    <s v="PD023939"/>
    <s v="Serviços de Publicidade Eletrônica"/>
    <n v="1579.77"/>
    <m/>
    <x v="0"/>
    <m/>
    <m/>
    <m/>
    <s v="2 - FATURADO"/>
    <n v="0"/>
    <x v="0"/>
    <x v="1"/>
    <m/>
  </r>
  <r>
    <x v="939"/>
    <s v="45.749.819/0001-94"/>
    <s v="NF SERVICOS DO"/>
    <n v="356174"/>
    <d v="2025-09-12T00:00:00"/>
    <n v="362987"/>
    <d v="2025-09-15T00:00:00"/>
    <m/>
    <n v="460.95"/>
    <d v="2025-10-15T00:00:00"/>
    <s v="E0230939"/>
    <s v="PD023939"/>
    <s v="Serviços de Publicidade Eletrônica"/>
    <n v="438.82"/>
    <m/>
    <x v="0"/>
    <m/>
    <m/>
    <m/>
    <s v="2 - FATURADO"/>
    <n v="0"/>
    <x v="0"/>
    <x v="1"/>
    <m/>
  </r>
  <r>
    <x v="939"/>
    <s v="45.749.819/0001-94"/>
    <s v="NF SERVICOS DO"/>
    <n v="356371"/>
    <d v="2025-09-15T00:00:00"/>
    <n v="363184"/>
    <d v="2025-09-16T00:00:00"/>
    <m/>
    <n v="414.85"/>
    <d v="2025-10-16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939"/>
    <s v="45.749.819/0001-94"/>
    <s v="NF SERVICOS DO"/>
    <n v="356377"/>
    <d v="2025-09-15T00:00:00"/>
    <n v="363190"/>
    <d v="2025-09-16T00:00:00"/>
    <m/>
    <n v="276.57"/>
    <d v="2025-10-16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939"/>
    <s v="45.749.819/0001-94"/>
    <s v="NF SERVICOS DO"/>
    <n v="356613"/>
    <d v="2025-09-16T00:00:00"/>
    <n v="363427"/>
    <d v="2025-09-17T00:00:00"/>
    <m/>
    <n v="414.85"/>
    <d v="2025-10-17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939"/>
    <s v="45.749.819/0001-94"/>
    <s v="NF SERVICOS DO"/>
    <n v="356623"/>
    <d v="2025-09-16T00:00:00"/>
    <n v="363437"/>
    <d v="2025-09-17T00:00:00"/>
    <m/>
    <n v="368.76"/>
    <d v="2025-10-17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939"/>
    <s v="45.749.819/0001-94"/>
    <s v="NF SERVICOS DO"/>
    <n v="356625"/>
    <d v="2025-09-16T00:00:00"/>
    <n v="363439"/>
    <d v="2025-09-17T00:00:00"/>
    <m/>
    <n v="322.67"/>
    <d v="2025-10-17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939"/>
    <s v="45.749.819/0001-94"/>
    <s v="NF SERVICOS DO"/>
    <n v="356789"/>
    <d v="2025-09-16T00:00:00"/>
    <n v="363603"/>
    <d v="2025-09-17T00:00:00"/>
    <m/>
    <n v="322.67"/>
    <d v="2025-10-17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939"/>
    <s v="45.749.819/0001-94"/>
    <s v="NF SERVICOS DO"/>
    <n v="356881"/>
    <d v="2025-09-16T00:00:00"/>
    <n v="363694"/>
    <d v="2025-09-17T00:00:00"/>
    <m/>
    <n v="414.85"/>
    <d v="2025-10-17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939"/>
    <s v="45.749.819/0001-94"/>
    <s v="NF SERVICOS DO"/>
    <n v="356990"/>
    <d v="2025-09-17T00:00:00"/>
    <n v="363803"/>
    <d v="2025-09-18T00:00:00"/>
    <m/>
    <n v="368.76"/>
    <d v="2025-10-18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939"/>
    <s v="45.749.819/0001-94"/>
    <s v="NF SERVICOS DO"/>
    <n v="357010"/>
    <d v="2025-09-17T00:00:00"/>
    <n v="363823"/>
    <d v="2025-09-18T00:00:00"/>
    <m/>
    <n v="645.33000000000004"/>
    <d v="2025-10-18T00:00:00"/>
    <s v="E0230939"/>
    <s v="PD023939"/>
    <s v="Serviços de Publicidade Eletrônica"/>
    <n v="614.35"/>
    <m/>
    <x v="0"/>
    <m/>
    <m/>
    <m/>
    <s v="2 - FATURADO"/>
    <n v="0"/>
    <x v="0"/>
    <x v="1"/>
    <m/>
  </r>
  <r>
    <x v="939"/>
    <s v="45.749.819/0001-94"/>
    <s v="NF SERVICOS DO"/>
    <n v="357288"/>
    <d v="2025-09-18T00:00:00"/>
    <n v="364101"/>
    <d v="2025-09-19T00:00:00"/>
    <m/>
    <n v="322.67"/>
    <d v="2025-10-19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939"/>
    <s v="45.749.819/0001-94"/>
    <s v="NF SERVICOS DO"/>
    <n v="357289"/>
    <d v="2025-09-18T00:00:00"/>
    <n v="364102"/>
    <d v="2025-09-19T00:00:00"/>
    <m/>
    <n v="138.28"/>
    <d v="2025-10-19T00:00:00"/>
    <s v="E0230939"/>
    <s v="PD023939"/>
    <s v="Serviços de Publicidade Eletrônica"/>
    <n v="131.63999999999999"/>
    <m/>
    <x v="0"/>
    <m/>
    <m/>
    <m/>
    <s v="2 - FATURADO"/>
    <n v="0"/>
    <x v="0"/>
    <x v="1"/>
    <m/>
  </r>
  <r>
    <x v="939"/>
    <s v="45.749.819/0001-94"/>
    <s v="NF SERVICOS DO"/>
    <n v="357476"/>
    <d v="2025-09-18T00:00:00"/>
    <n v="364289"/>
    <d v="2025-09-19T00:00:00"/>
    <m/>
    <n v="1982.08"/>
    <d v="2025-10-19T00:00:00"/>
    <s v="E0230939"/>
    <s v="PD023939"/>
    <s v="Serviços de Publicidade Eletrônica"/>
    <n v="1886.94"/>
    <m/>
    <x v="0"/>
    <m/>
    <m/>
    <m/>
    <s v="2 - FATURADO"/>
    <n v="0"/>
    <x v="0"/>
    <x v="1"/>
    <m/>
  </r>
  <r>
    <x v="939"/>
    <s v="45.749.819/0001-94"/>
    <s v="NF SERVICOS DO"/>
    <n v="357540"/>
    <d v="2025-09-19T00:00:00"/>
    <n v="364353"/>
    <d v="2025-09-22T00:00:00"/>
    <m/>
    <n v="368.76"/>
    <d v="2025-10-22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939"/>
    <s v="45.749.819/0001-94"/>
    <s v="NF SERVICOS DO"/>
    <n v="357551"/>
    <d v="2025-09-19T00:00:00"/>
    <n v="364364"/>
    <d v="2025-09-22T00:00:00"/>
    <m/>
    <n v="368.76"/>
    <d v="2025-10-22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939"/>
    <s v="45.749.819/0001-94"/>
    <s v="NF SERVICOS DO"/>
    <n v="357622"/>
    <d v="2025-09-19T00:00:00"/>
    <n v="364435"/>
    <d v="2025-09-22T00:00:00"/>
    <m/>
    <n v="368.76"/>
    <d v="2025-10-22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939"/>
    <s v="45.749.819/0001-94"/>
    <s v="NF SERVICOS DO"/>
    <n v="358116"/>
    <d v="2025-09-23T00:00:00"/>
    <n v="364931"/>
    <d v="2025-09-24T00:00:00"/>
    <m/>
    <n v="322.67"/>
    <d v="2025-10-24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939"/>
    <s v="45.749.819/0001-94"/>
    <s v="NF SERVICOS DO"/>
    <n v="358117"/>
    <d v="2025-09-23T00:00:00"/>
    <n v="364932"/>
    <d v="2025-09-24T00:00:00"/>
    <m/>
    <n v="1751.61"/>
    <d v="2025-10-24T00:00:00"/>
    <s v="E0230939"/>
    <s v="PD023939"/>
    <s v="Serviços de Publicidade Eletrônica"/>
    <n v="1667.53"/>
    <m/>
    <x v="0"/>
    <m/>
    <m/>
    <m/>
    <s v="2 - FATURADO"/>
    <n v="0"/>
    <x v="0"/>
    <x v="1"/>
    <m/>
  </r>
  <r>
    <x v="939"/>
    <s v="45.749.819/0001-94"/>
    <s v="ND-POUPATEMPO 4.0"/>
    <n v="6988"/>
    <d v="2025-09-24T00:00:00"/>
    <s v="PPT00711"/>
    <s v="PPT00711"/>
    <d v="2025-09-01T00:00:00"/>
    <n v="1008.24"/>
    <d v="2025-10-24T00:00:00"/>
    <s v="PPT00711"/>
    <s v="PP00711"/>
    <s v="IMPLANTACAO E OPERACAO DO POUPATEMPO SANTA RITA DO PASSA QUATRO"/>
    <n v="1008.24"/>
    <d v="2025-09-01T00:00:00"/>
    <x v="0"/>
    <m/>
    <s v="PD-PRC-2022/02007"/>
    <m/>
    <s v="2 - FATURADO"/>
    <n v="0"/>
    <x v="0"/>
    <x v="12"/>
    <m/>
  </r>
  <r>
    <x v="939"/>
    <s v="45.749.819/0001-94"/>
    <s v="NF SERVICOS DO"/>
    <n v="359011"/>
    <d v="2025-09-26T00:00:00"/>
    <n v="365826"/>
    <d v="2025-09-29T00:00:00"/>
    <m/>
    <n v="460.95"/>
    <d v="2025-10-29T00:00:00"/>
    <s v="E0230939"/>
    <s v="PD023939"/>
    <s v="Serviços de Publicidade Eletrônica"/>
    <n v="438.82"/>
    <m/>
    <x v="0"/>
    <m/>
    <m/>
    <m/>
    <s v="2 - FATURADO"/>
    <n v="0"/>
    <x v="0"/>
    <x v="1"/>
    <m/>
  </r>
  <r>
    <x v="939"/>
    <s v="45.749.819/0001-94"/>
    <s v="NF SERVICOS DO"/>
    <n v="359012"/>
    <d v="2025-09-26T00:00:00"/>
    <n v="365827"/>
    <d v="2025-09-29T00:00:00"/>
    <m/>
    <n v="507.05"/>
    <d v="2025-10-29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939"/>
    <s v="45.749.819/0001-94"/>
    <s v="NF SERVICOS DO"/>
    <n v="359013"/>
    <d v="2025-09-26T00:00:00"/>
    <n v="365828"/>
    <d v="2025-09-29T00:00:00"/>
    <m/>
    <n v="184.38"/>
    <d v="2025-10-29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939"/>
    <s v="45.749.819/0001-94"/>
    <s v="NF SERVICOS DO"/>
    <n v="359014"/>
    <d v="2025-09-26T00:00:00"/>
    <n v="365829"/>
    <d v="2025-09-29T00:00:00"/>
    <m/>
    <n v="368.76"/>
    <d v="2025-10-29T00:00:00"/>
    <s v="E0230939"/>
    <s v="PD023939"/>
    <s v="Serviços de Publicidade Eletrônica"/>
    <n v="351.06"/>
    <m/>
    <x v="0"/>
    <m/>
    <m/>
    <m/>
    <s v="2 - FATURADO"/>
    <n v="0"/>
    <x v="0"/>
    <x v="1"/>
    <m/>
  </r>
  <r>
    <x v="939"/>
    <s v="45.749.819/0001-94"/>
    <s v="NF SERVICOS DO"/>
    <n v="359015"/>
    <d v="2025-09-26T00:00:00"/>
    <n v="365830"/>
    <d v="2025-09-29T00:00:00"/>
    <m/>
    <n v="184.38"/>
    <d v="2025-10-29T00:00:00"/>
    <s v="E0230939"/>
    <s v="PD023939"/>
    <s v="Serviços de Publicidade Eletrônica"/>
    <n v="175.53"/>
    <m/>
    <x v="0"/>
    <m/>
    <m/>
    <m/>
    <s v="2 - FATURADO"/>
    <n v="0"/>
    <x v="0"/>
    <x v="1"/>
    <m/>
  </r>
  <r>
    <x v="939"/>
    <s v="45.749.819/0001-94"/>
    <s v="NF SERVICOS DO"/>
    <n v="359498"/>
    <d v="2025-09-29T00:00:00"/>
    <n v="366313"/>
    <d v="2025-09-30T00:00:00"/>
    <m/>
    <n v="414.85"/>
    <d v="2025-10-30T00:00:00"/>
    <s v="E0230939"/>
    <s v="PD023939"/>
    <s v="Serviços de Publicidade Eletrônica"/>
    <n v="394.94"/>
    <m/>
    <x v="0"/>
    <m/>
    <m/>
    <m/>
    <s v="2 - FATURADO"/>
    <n v="0"/>
    <x v="0"/>
    <x v="1"/>
    <m/>
  </r>
  <r>
    <x v="939"/>
    <s v="45.749.819/0001-94"/>
    <s v="NF SERVICOS DO"/>
    <n v="359499"/>
    <d v="2025-09-29T00:00:00"/>
    <n v="366314"/>
    <d v="2025-09-30T00:00:00"/>
    <m/>
    <n v="276.57"/>
    <d v="2025-10-30T00:00:00"/>
    <s v="E0230939"/>
    <s v="PD023939"/>
    <s v="Serviços de Publicidade Eletrônica"/>
    <n v="263.29000000000002"/>
    <m/>
    <x v="0"/>
    <m/>
    <m/>
    <m/>
    <s v="2 - FATURADO"/>
    <n v="0"/>
    <x v="0"/>
    <x v="1"/>
    <m/>
  </r>
  <r>
    <x v="939"/>
    <s v="45.749.819/0001-94"/>
    <s v="NF SERVICOS DO"/>
    <n v="359500"/>
    <d v="2025-09-29T00:00:00"/>
    <n v="366315"/>
    <d v="2025-09-30T00:00:00"/>
    <m/>
    <n v="691.42"/>
    <d v="2025-10-30T00:00:00"/>
    <s v="E0230939"/>
    <s v="PD023939"/>
    <s v="Serviços de Publicidade Eletrônica"/>
    <n v="658.23"/>
    <m/>
    <x v="0"/>
    <m/>
    <m/>
    <m/>
    <s v="2 - FATURADO"/>
    <n v="0"/>
    <x v="0"/>
    <x v="1"/>
    <m/>
  </r>
  <r>
    <x v="939"/>
    <s v="45.749.819/0001-94"/>
    <s v="NF SERVICOS DO"/>
    <n v="359501"/>
    <d v="2025-09-29T00:00:00"/>
    <n v="366316"/>
    <d v="2025-09-30T00:00:00"/>
    <m/>
    <n v="507.05"/>
    <d v="2025-10-30T00:00:00"/>
    <s v="E0230939"/>
    <s v="PD023939"/>
    <s v="Serviços de Publicidade Eletrônica"/>
    <n v="482.71"/>
    <m/>
    <x v="0"/>
    <m/>
    <m/>
    <m/>
    <s v="2 - FATURADO"/>
    <n v="0"/>
    <x v="0"/>
    <x v="1"/>
    <m/>
  </r>
  <r>
    <x v="939"/>
    <s v="45.749.819/0001-94"/>
    <s v="NF SERVICOS DO"/>
    <n v="359502"/>
    <d v="2025-09-29T00:00:00"/>
    <n v="366317"/>
    <d v="2025-09-30T00:00:00"/>
    <m/>
    <n v="322.67"/>
    <d v="2025-10-30T00:00:00"/>
    <s v="E0230939"/>
    <s v="PD023939"/>
    <s v="Serviços de Publicidade Eletrônica"/>
    <n v="307.18"/>
    <m/>
    <x v="0"/>
    <m/>
    <m/>
    <m/>
    <s v="2 - FATURADO"/>
    <n v="0"/>
    <x v="0"/>
    <x v="1"/>
    <m/>
  </r>
  <r>
    <x v="939"/>
    <s v="45.749.819/0001-94"/>
    <s v="NF SERVICOS DO"/>
    <n v="359503"/>
    <d v="2025-09-29T00:00:00"/>
    <n v="366318"/>
    <d v="2025-09-30T00:00:00"/>
    <m/>
    <n v="138.28"/>
    <d v="2025-10-30T00:00:00"/>
    <s v="E0230939"/>
    <s v="PD023939"/>
    <s v="Serviços de Publicidade Eletrônica"/>
    <n v="131.63999999999999"/>
    <m/>
    <x v="0"/>
    <m/>
    <m/>
    <m/>
    <s v="2 - FATURADO"/>
    <n v="0"/>
    <x v="0"/>
    <x v="1"/>
    <m/>
  </r>
  <r>
    <x v="939"/>
    <s v="45.749.819/0001-94"/>
    <s v="NF SERVICOS DO"/>
    <n v="359504"/>
    <d v="2025-09-29T00:00:00"/>
    <n v="366319"/>
    <d v="2025-09-30T00:00:00"/>
    <m/>
    <n v="599.23"/>
    <d v="2025-10-30T00:00:00"/>
    <s v="E0230939"/>
    <s v="PD023939"/>
    <s v="Serviços de Publicidade Eletrônica"/>
    <n v="570.47"/>
    <m/>
    <x v="0"/>
    <m/>
    <m/>
    <m/>
    <s v="2 - FATURADO"/>
    <n v="0"/>
    <x v="0"/>
    <x v="1"/>
    <m/>
  </r>
  <r>
    <x v="939"/>
    <s v="45.749.819/0001-94"/>
    <s v="NF SERVICOS DO"/>
    <n v="359505"/>
    <d v="2025-09-29T00:00:00"/>
    <n v="366320"/>
    <d v="2025-09-30T00:00:00"/>
    <m/>
    <n v="553.14"/>
    <d v="2025-10-30T00:00:00"/>
    <s v="E0230939"/>
    <s v="PD023939"/>
    <s v="Serviços de Publicidade Eletrônica"/>
    <n v="526.59"/>
    <m/>
    <x v="0"/>
    <m/>
    <m/>
    <m/>
    <s v="2 - FATURADO"/>
    <n v="0"/>
    <x v="0"/>
    <x v="1"/>
    <m/>
  </r>
  <r>
    <x v="940"/>
    <s v="45.751.427/0001-60"/>
    <s v="NF SERVICOS DO"/>
    <n v="357997"/>
    <d v="2025-09-22T00:00:00"/>
    <n v="364812"/>
    <d v="2025-09-23T00:00:00"/>
    <m/>
    <n v="663.77"/>
    <d v="2025-10-23T00:00:00"/>
    <s v="E0240893"/>
    <s v="PD024893"/>
    <s v="Serviços de Publicidade Eletrônica"/>
    <n v="631.91"/>
    <m/>
    <x v="0"/>
    <m/>
    <m/>
    <m/>
    <s v="2 - FATURADO"/>
    <n v="0"/>
    <x v="0"/>
    <x v="1"/>
    <m/>
  </r>
  <r>
    <x v="941"/>
    <s v="45.751.435/0001-06"/>
    <s v="ND-POUPATEMPO 4.0"/>
    <n v="6925"/>
    <d v="2025-09-03T00:00:00"/>
    <s v="PPT00577"/>
    <s v="PPT00577"/>
    <d v="2025-09-01T00:00:00"/>
    <n v="24199.439999999999"/>
    <d v="2025-10-03T00:00:00"/>
    <s v="PPT00577"/>
    <s v="PP00577"/>
    <s v="IMPLANTACAO E OPERACAO DO POUPATEMPO PAULINIA"/>
    <n v="24199.439999999999"/>
    <d v="2025-09-01T00:00:00"/>
    <x v="0"/>
    <m/>
    <s v="PD-PRC-2021/01742"/>
    <m/>
    <s v="2 - FATURADO"/>
    <n v="0"/>
    <x v="0"/>
    <x v="12"/>
    <m/>
  </r>
  <r>
    <x v="941"/>
    <s v="45.751.435/0001-06"/>
    <s v="NF SERVICOS DO"/>
    <n v="353481"/>
    <d v="2025-09-08T00:00:00"/>
    <n v="360290"/>
    <d v="2025-09-08T00:00:00"/>
    <m/>
    <n v="958.78"/>
    <d v="2025-10-08T00:00:00"/>
    <s v="E0230950"/>
    <s v="PD023950"/>
    <s v="Serviços de Publicidade Eletrônica"/>
    <n v="912.76"/>
    <m/>
    <x v="0"/>
    <m/>
    <m/>
    <m/>
    <s v="2 - FATURADO"/>
    <n v="0"/>
    <x v="0"/>
    <x v="1"/>
    <m/>
  </r>
  <r>
    <x v="941"/>
    <s v="45.751.435/0001-06"/>
    <s v="NF SERVICOS DO"/>
    <n v="353849"/>
    <d v="2025-09-08T00:00:00"/>
    <n v="360658"/>
    <d v="2025-09-08T00:00:00"/>
    <m/>
    <n v="295.01"/>
    <d v="2025-10-08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941"/>
    <s v="45.751.435/0001-06"/>
    <s v="NF SERVICOS DO"/>
    <n v="354218"/>
    <d v="2025-09-09T00:00:00"/>
    <n v="361028"/>
    <d v="2025-09-09T00:00:00"/>
    <m/>
    <n v="1106.28"/>
    <d v="2025-10-09T00:00:00"/>
    <s v="E0230950"/>
    <s v="PD023950"/>
    <s v="Serviços de Publicidade Eletrônica"/>
    <n v="1053.18"/>
    <m/>
    <x v="0"/>
    <m/>
    <m/>
    <m/>
    <s v="2 - FATURADO"/>
    <n v="0"/>
    <x v="0"/>
    <x v="1"/>
    <m/>
  </r>
  <r>
    <x v="941"/>
    <s v="45.751.435/0001-06"/>
    <s v="NF SERVICOS DO"/>
    <n v="354219"/>
    <d v="2025-09-09T00:00:00"/>
    <n v="361029"/>
    <d v="2025-09-09T00:00:00"/>
    <m/>
    <n v="516.26"/>
    <d v="2025-10-09T00:00:00"/>
    <s v="E0230950"/>
    <s v="PD023950"/>
    <s v="Serviços de Publicidade Eletrônica"/>
    <n v="491.48"/>
    <m/>
    <x v="0"/>
    <m/>
    <m/>
    <m/>
    <s v="2 - FATURADO"/>
    <n v="0"/>
    <x v="0"/>
    <x v="1"/>
    <m/>
  </r>
  <r>
    <x v="941"/>
    <s v="45.751.435/0001-06"/>
    <s v="NF SERVICOS DO"/>
    <n v="354369"/>
    <d v="2025-09-10T00:00:00"/>
    <n v="361179"/>
    <d v="2025-09-10T00:00:00"/>
    <m/>
    <n v="442.51"/>
    <d v="2025-10-10T00:00:00"/>
    <s v="E0230950"/>
    <s v="PD023950"/>
    <s v="Serviços de Publicidade Eletrônica"/>
    <n v="421.27"/>
    <m/>
    <x v="0"/>
    <m/>
    <m/>
    <m/>
    <s v="2 - FATURADO"/>
    <n v="0"/>
    <x v="0"/>
    <x v="1"/>
    <m/>
  </r>
  <r>
    <x v="941"/>
    <s v="45.751.435/0001-06"/>
    <s v="NF SERVICOS DO"/>
    <n v="354525"/>
    <d v="2025-09-10T00:00:00"/>
    <n v="361335"/>
    <d v="2025-09-10T00:00:00"/>
    <m/>
    <n v="295.01"/>
    <d v="2025-10-10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941"/>
    <s v="45.751.435/0001-06"/>
    <s v="NF SERVICOS DO"/>
    <n v="354753"/>
    <d v="2025-09-10T00:00:00"/>
    <n v="361563"/>
    <d v="2025-09-10T00:00:00"/>
    <m/>
    <n v="295.01"/>
    <d v="2025-10-10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941"/>
    <s v="45.751.435/0001-06"/>
    <s v="NF SERVICOS DO"/>
    <n v="355658"/>
    <d v="2025-09-10T00:00:00"/>
    <n v="362468"/>
    <d v="2025-09-11T00:00:00"/>
    <m/>
    <n v="737.52"/>
    <d v="2025-10-11T00:00:00"/>
    <s v="E0230950"/>
    <s v="PD023950"/>
    <s v="Serviços de Publicidade Eletrônica"/>
    <n v="702.12"/>
    <m/>
    <x v="0"/>
    <m/>
    <m/>
    <m/>
    <s v="2 - FATURADO"/>
    <n v="0"/>
    <x v="0"/>
    <x v="1"/>
    <m/>
  </r>
  <r>
    <x v="941"/>
    <s v="45.751.435/0001-06"/>
    <s v="NF SERVICOS"/>
    <n v="193812"/>
    <d v="2025-09-11T00:00:00"/>
    <n v="2025446"/>
    <d v="2025-09-11T00:00:00"/>
    <d v="2025-08-01T00:00:00"/>
    <n v="243347.96"/>
    <d v="2025-10-11T00:00:00"/>
    <s v="E0240607"/>
    <s v="PD024607"/>
    <s v="PREFEITURA CADASTRO"/>
    <n v="231667.26"/>
    <d v="2025-08-01T00:00:00"/>
    <x v="0"/>
    <m/>
    <m/>
    <s v="359.00004494/2024-18-APPS/ITO"/>
    <s v="2 - FATURADO"/>
    <n v="0"/>
    <x v="0"/>
    <x v="0"/>
    <m/>
  </r>
  <r>
    <x v="941"/>
    <s v="45.751.435/0001-06"/>
    <s v="NF SERVICOS DO"/>
    <n v="355927"/>
    <d v="2025-09-11T00:00:00"/>
    <n v="362740"/>
    <d v="2025-09-12T00:00:00"/>
    <m/>
    <n v="663.77"/>
    <d v="2025-10-12T00:00:00"/>
    <s v="E0230950"/>
    <s v="PD023950"/>
    <s v="Serviços de Publicidade Eletrônica"/>
    <n v="631.91"/>
    <m/>
    <x v="0"/>
    <m/>
    <m/>
    <m/>
    <s v="2 - FATURADO"/>
    <n v="0"/>
    <x v="0"/>
    <x v="1"/>
    <m/>
  </r>
  <r>
    <x v="941"/>
    <s v="45.751.435/0001-06"/>
    <s v="NF SERVICOS DO"/>
    <n v="356204"/>
    <d v="2025-09-12T00:00:00"/>
    <n v="363017"/>
    <d v="2025-09-15T00:00:00"/>
    <m/>
    <n v="368.76"/>
    <d v="2025-10-15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941"/>
    <s v="45.751.435/0001-06"/>
    <s v="NF SERVICOS DO"/>
    <n v="356418"/>
    <d v="2025-09-15T00:00:00"/>
    <n v="363231"/>
    <d v="2025-09-16T00:00:00"/>
    <m/>
    <n v="958.78"/>
    <d v="2025-10-16T00:00:00"/>
    <s v="E0230950"/>
    <s v="PD023950"/>
    <s v="Serviços de Publicidade Eletrônica"/>
    <n v="912.76"/>
    <m/>
    <x v="0"/>
    <m/>
    <m/>
    <m/>
    <s v="2 - FATURADO"/>
    <n v="0"/>
    <x v="0"/>
    <x v="1"/>
    <m/>
  </r>
  <r>
    <x v="941"/>
    <s v="45.751.435/0001-06"/>
    <s v="NF SERVICOS DO"/>
    <n v="356832"/>
    <d v="2025-09-16T00:00:00"/>
    <n v="363646"/>
    <d v="2025-09-17T00:00:00"/>
    <m/>
    <n v="295.01"/>
    <d v="2025-10-17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941"/>
    <s v="45.751.435/0001-06"/>
    <s v="NF SERVICOS DO"/>
    <n v="357173"/>
    <d v="2025-09-17T00:00:00"/>
    <n v="363986"/>
    <d v="2025-09-18T00:00:00"/>
    <m/>
    <n v="1032.53"/>
    <d v="2025-10-18T00:00:00"/>
    <s v="E0230950"/>
    <s v="PD023950"/>
    <s v="Serviços de Publicidade Eletrônica"/>
    <n v="982.97"/>
    <m/>
    <x v="0"/>
    <m/>
    <m/>
    <m/>
    <s v="2 - FATURADO"/>
    <n v="0"/>
    <x v="0"/>
    <x v="1"/>
    <m/>
  </r>
  <r>
    <x v="941"/>
    <s v="45.751.435/0001-06"/>
    <s v="NF SERVICOS DO"/>
    <n v="357458"/>
    <d v="2025-09-18T00:00:00"/>
    <n v="364271"/>
    <d v="2025-09-19T00:00:00"/>
    <m/>
    <n v="368.76"/>
    <d v="2025-10-19T00:00:00"/>
    <s v="E0230950"/>
    <s v="PD023950"/>
    <s v="Serviços de Publicidade Eletrônica"/>
    <n v="351.06"/>
    <m/>
    <x v="0"/>
    <m/>
    <m/>
    <m/>
    <s v="2 - FATURADO"/>
    <n v="0"/>
    <x v="0"/>
    <x v="1"/>
    <m/>
  </r>
  <r>
    <x v="941"/>
    <s v="45.751.435/0001-06"/>
    <s v="NF SERVICOS DO"/>
    <n v="357511"/>
    <d v="2025-09-19T00:00:00"/>
    <n v="364324"/>
    <d v="2025-09-22T00:00:00"/>
    <m/>
    <n v="590.02"/>
    <d v="2025-10-22T00:00:00"/>
    <s v="E0230950"/>
    <s v="PD023950"/>
    <s v="Serviços de Publicidade Eletrônica"/>
    <n v="561.70000000000005"/>
    <m/>
    <x v="0"/>
    <m/>
    <m/>
    <m/>
    <s v="2 - FATURADO"/>
    <n v="0"/>
    <x v="0"/>
    <x v="1"/>
    <m/>
  </r>
  <r>
    <x v="941"/>
    <s v="45.751.435/0001-06"/>
    <s v="NF SERVICOS DO"/>
    <n v="357829"/>
    <d v="2025-09-19T00:00:00"/>
    <n v="364642"/>
    <d v="2025-09-22T00:00:00"/>
    <m/>
    <n v="885.02"/>
    <d v="2025-10-22T00:00:00"/>
    <s v="E0230950"/>
    <s v="PD023950"/>
    <s v="Serviços de Publicidade Eletrônica"/>
    <n v="842.54"/>
    <m/>
    <x v="0"/>
    <m/>
    <m/>
    <m/>
    <s v="2 - FATURADO"/>
    <n v="0"/>
    <x v="0"/>
    <x v="1"/>
    <m/>
  </r>
  <r>
    <x v="941"/>
    <s v="45.751.435/0001-06"/>
    <s v="NF SERVICOS DO"/>
    <n v="358337"/>
    <d v="2025-09-25T00:00:00"/>
    <n v="365152"/>
    <d v="2025-09-25T00:00:00"/>
    <m/>
    <n v="2065.06"/>
    <d v="2025-10-25T00:00:00"/>
    <s v="E0230950"/>
    <s v="PD023950"/>
    <s v="Serviços de Publicidade Eletrônica"/>
    <n v="1965.94"/>
    <m/>
    <x v="0"/>
    <m/>
    <m/>
    <m/>
    <s v="2 - FATURADO"/>
    <n v="0"/>
    <x v="0"/>
    <x v="1"/>
    <m/>
  </r>
  <r>
    <x v="941"/>
    <s v="45.751.435/0001-06"/>
    <s v="NF SERVICOS DO"/>
    <n v="358342"/>
    <d v="2025-09-25T00:00:00"/>
    <n v="365157"/>
    <d v="2025-09-25T00:00:00"/>
    <m/>
    <n v="737.52"/>
    <d v="2025-10-25T00:00:00"/>
    <s v="E0230950"/>
    <s v="PD023950"/>
    <s v="Serviços de Publicidade Eletrônica"/>
    <n v="702.12"/>
    <m/>
    <x v="0"/>
    <m/>
    <m/>
    <m/>
    <s v="2 - FATURADO"/>
    <n v="0"/>
    <x v="0"/>
    <x v="1"/>
    <m/>
  </r>
  <r>
    <x v="941"/>
    <s v="45.751.435/0001-06"/>
    <s v="NF SERVICOS DO"/>
    <n v="358824"/>
    <d v="2025-09-25T00:00:00"/>
    <n v="365639"/>
    <d v="2025-09-26T00:00:00"/>
    <m/>
    <n v="1180.03"/>
    <d v="2025-10-26T00:00:00"/>
    <s v="E0230950"/>
    <s v="PD023950"/>
    <s v="Serviços de Publicidade Eletrônica"/>
    <n v="1123.3900000000001"/>
    <m/>
    <x v="0"/>
    <m/>
    <m/>
    <m/>
    <s v="2 - FATURADO"/>
    <n v="0"/>
    <x v="0"/>
    <x v="1"/>
    <m/>
  </r>
  <r>
    <x v="941"/>
    <s v="45.751.435/0001-06"/>
    <s v="NF SERVICOS DO"/>
    <n v="358886"/>
    <d v="2025-09-26T00:00:00"/>
    <n v="365701"/>
    <d v="2025-09-29T00:00:00"/>
    <m/>
    <n v="295.01"/>
    <d v="2025-10-29T00:00:00"/>
    <s v="E0230950"/>
    <s v="PD023950"/>
    <s v="Serviços de Publicidade Eletrônica"/>
    <n v="280.85000000000002"/>
    <m/>
    <x v="0"/>
    <m/>
    <m/>
    <m/>
    <s v="2 - FATURADO"/>
    <n v="0"/>
    <x v="0"/>
    <x v="1"/>
    <m/>
  </r>
  <r>
    <x v="941"/>
    <s v="45.751.435/0001-06"/>
    <s v="NF SERVICOS DO"/>
    <n v="359548"/>
    <d v="2025-09-29T00:00:00"/>
    <n v="366363"/>
    <d v="2025-09-30T00:00:00"/>
    <m/>
    <n v="811.27"/>
    <d v="2025-10-30T00:00:00"/>
    <s v="E0230950"/>
    <s v="PD023950"/>
    <s v="Serviços de Publicidade Eletrônica"/>
    <n v="772.33"/>
    <m/>
    <x v="0"/>
    <m/>
    <m/>
    <m/>
    <s v="2 - FATURADO"/>
    <n v="0"/>
    <x v="0"/>
    <x v="1"/>
    <m/>
  </r>
  <r>
    <x v="942"/>
    <s v="45.755.238/0001-65"/>
    <s v="NF SERVICOS"/>
    <n v="193891"/>
    <d v="2025-09-11T00:00:00"/>
    <n v="2025525"/>
    <d v="2025-09-11T00:00:00"/>
    <d v="2025-08-01T00:00:00"/>
    <n v="788.4"/>
    <d v="2025-10-11T00:00:00"/>
    <s v="E0200786"/>
    <s v="PD020786"/>
    <s v="PREFEITURA CADASTRO"/>
    <n v="750.56"/>
    <d v="2025-08-01T00:00:00"/>
    <x v="0"/>
    <s v="T.A 080/2024"/>
    <s v="1170/08/2020"/>
    <s v="PD-PRC-2022/00847 -  359.00008712/2024-93 APPS/ITO"/>
    <s v="2 - FATURADO"/>
    <n v="0"/>
    <x v="0"/>
    <x v="0"/>
    <m/>
  </r>
  <r>
    <x v="943"/>
    <s v="45.767.829/0001-52"/>
    <s v="NF SERVICOS DO"/>
    <n v="353344"/>
    <d v="2025-09-08T00:00:00"/>
    <n v="360153"/>
    <d v="2025-09-08T00:00:00"/>
    <m/>
    <n v="184.38"/>
    <d v="2025-10-08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943"/>
    <s v="45.767.829/0001-52"/>
    <s v="NF SERVICOS DO"/>
    <n v="354180"/>
    <d v="2025-09-09T00:00:00"/>
    <n v="360990"/>
    <d v="2025-09-09T00:00:00"/>
    <m/>
    <n v="276.57"/>
    <d v="2025-10-09T00:00:00"/>
    <s v="E0211059"/>
    <s v="PD211059"/>
    <s v="Serviços de Publicidade Eletrônica"/>
    <n v="263.29000000000002"/>
    <m/>
    <x v="0"/>
    <m/>
    <m/>
    <m/>
    <s v="2 - FATURADO"/>
    <n v="0"/>
    <x v="0"/>
    <x v="1"/>
    <m/>
  </r>
  <r>
    <x v="943"/>
    <s v="45.767.829/0001-52"/>
    <s v="NF SERVICOS DO"/>
    <n v="354268"/>
    <d v="2025-09-10T00:00:00"/>
    <n v="361078"/>
    <d v="2025-09-10T00:00:00"/>
    <m/>
    <n v="645.33000000000004"/>
    <d v="2025-10-10T00:00:00"/>
    <s v="E0211059"/>
    <s v="PD211059"/>
    <s v="Serviços de Publicidade Eletrônica"/>
    <n v="614.35"/>
    <m/>
    <x v="0"/>
    <m/>
    <m/>
    <m/>
    <s v="2 - FATURADO"/>
    <n v="0"/>
    <x v="0"/>
    <x v="1"/>
    <m/>
  </r>
  <r>
    <x v="943"/>
    <s v="45.767.829/0001-52"/>
    <s v="NF SERVICOS DO"/>
    <n v="355937"/>
    <d v="2025-09-11T00:00:00"/>
    <n v="362750"/>
    <d v="2025-09-12T00:00:00"/>
    <m/>
    <n v="184.38"/>
    <d v="2025-10-12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943"/>
    <s v="45.767.829/0001-52"/>
    <s v="NF SERVICOS DO"/>
    <n v="355938"/>
    <d v="2025-09-11T00:00:00"/>
    <n v="362751"/>
    <d v="2025-09-12T00:00:00"/>
    <m/>
    <n v="599.23"/>
    <d v="2025-10-12T00:00:00"/>
    <s v="E0211059"/>
    <s v="PD211059"/>
    <s v="Serviços de Publicidade Eletrônica"/>
    <n v="570.47"/>
    <m/>
    <x v="0"/>
    <m/>
    <m/>
    <m/>
    <s v="2 - FATURADO"/>
    <n v="0"/>
    <x v="0"/>
    <x v="1"/>
    <m/>
  </r>
  <r>
    <x v="943"/>
    <s v="45.767.829/0001-52"/>
    <s v="NF SERVICOS DO"/>
    <n v="356493"/>
    <d v="2025-09-15T00:00:00"/>
    <n v="363306"/>
    <d v="2025-09-16T00:00:00"/>
    <m/>
    <n v="322.67"/>
    <d v="2025-10-16T00:00:00"/>
    <s v="E0211059"/>
    <s v="PD211059"/>
    <s v="Serviços de Publicidade Eletrônica"/>
    <n v="307.18"/>
    <m/>
    <x v="0"/>
    <m/>
    <m/>
    <m/>
    <s v="2 - FATURADO"/>
    <n v="0"/>
    <x v="0"/>
    <x v="1"/>
    <m/>
  </r>
  <r>
    <x v="943"/>
    <s v="45.767.829/0001-52"/>
    <s v="NF SERVICOS DO"/>
    <n v="356794"/>
    <d v="2025-09-16T00:00:00"/>
    <n v="363608"/>
    <d v="2025-09-17T00:00:00"/>
    <m/>
    <n v="184.38"/>
    <d v="2025-10-17T00:00:00"/>
    <s v="E0211059"/>
    <s v="PD211059"/>
    <s v="Serviços de Publicidade Eletrônica"/>
    <n v="175.53"/>
    <m/>
    <x v="0"/>
    <m/>
    <m/>
    <m/>
    <s v="2 - FATURADO"/>
    <n v="0"/>
    <x v="0"/>
    <x v="1"/>
    <m/>
  </r>
  <r>
    <x v="943"/>
    <s v="45.767.829/0001-52"/>
    <s v="NF SERVICOS DO"/>
    <n v="357754"/>
    <d v="2025-09-19T00:00:00"/>
    <n v="364567"/>
    <d v="2025-09-22T00:00:00"/>
    <m/>
    <n v="230.47"/>
    <d v="2025-10-22T00:00:00"/>
    <s v="E0211059"/>
    <s v="PD211059"/>
    <s v="Serviços de Publicidade Eletrônica"/>
    <n v="219.41"/>
    <m/>
    <x v="0"/>
    <m/>
    <m/>
    <m/>
    <s v="2 - FATURADO"/>
    <n v="0"/>
    <x v="0"/>
    <x v="1"/>
    <m/>
  </r>
  <r>
    <x v="943"/>
    <s v="45.767.829/0001-52"/>
    <s v="NF SERVICOS DO"/>
    <n v="358168"/>
    <d v="2025-09-23T00:00:00"/>
    <n v="364983"/>
    <d v="2025-09-24T00:00:00"/>
    <m/>
    <n v="230.47"/>
    <d v="2025-10-24T00:00:00"/>
    <s v="E0211059"/>
    <s v="PD211059"/>
    <s v="Serviços de Publicidade Eletrônica"/>
    <n v="219.41"/>
    <m/>
    <x v="0"/>
    <m/>
    <m/>
    <m/>
    <s v="2 - FATURADO"/>
    <n v="0"/>
    <x v="0"/>
    <x v="1"/>
    <m/>
  </r>
  <r>
    <x v="943"/>
    <s v="45.767.829/0001-52"/>
    <s v="NF SERVICOS DO"/>
    <n v="358340"/>
    <d v="2025-09-25T00:00:00"/>
    <n v="365155"/>
    <d v="2025-09-25T00:00:00"/>
    <m/>
    <n v="553.14"/>
    <d v="2025-10-25T00:00:00"/>
    <s v="E0211059"/>
    <s v="PD211059"/>
    <s v="Serviços de Publicidade Eletrônica"/>
    <n v="526.59"/>
    <m/>
    <x v="0"/>
    <m/>
    <m/>
    <m/>
    <s v="2 - FATURADO"/>
    <n v="0"/>
    <x v="0"/>
    <x v="1"/>
    <m/>
  </r>
  <r>
    <x v="943"/>
    <s v="45.767.829/0001-52"/>
    <s v="NF SERVICOS DO"/>
    <n v="358634"/>
    <d v="2025-09-25T00:00:00"/>
    <n v="365449"/>
    <d v="2025-09-26T00:00:00"/>
    <m/>
    <n v="230.47"/>
    <d v="2025-10-26T00:00:00"/>
    <s v="E0211059"/>
    <s v="PD211059"/>
    <s v="Serviços de Publicidade Eletrônica"/>
    <n v="219.41"/>
    <m/>
    <x v="0"/>
    <m/>
    <m/>
    <m/>
    <s v="2 - FATURADO"/>
    <n v="0"/>
    <x v="0"/>
    <x v="1"/>
    <m/>
  </r>
  <r>
    <x v="943"/>
    <s v="45.767.829/0001-52"/>
    <s v="NF SERVICOS DO"/>
    <n v="358920"/>
    <d v="2025-09-26T00:00:00"/>
    <n v="365735"/>
    <d v="2025-09-29T00:00:00"/>
    <m/>
    <n v="230.47"/>
    <d v="2025-10-29T00:00:00"/>
    <s v="E0211059"/>
    <s v="PD211059"/>
    <s v="Serviços de Publicidade Eletrônica"/>
    <n v="219.41"/>
    <m/>
    <x v="0"/>
    <m/>
    <m/>
    <m/>
    <s v="2 - FATURADO"/>
    <n v="0"/>
    <x v="0"/>
    <x v="1"/>
    <m/>
  </r>
  <r>
    <x v="943"/>
    <s v="45.767.829/0001-52"/>
    <s v="NF SERVICOS DO"/>
    <n v="358921"/>
    <d v="2025-09-26T00:00:00"/>
    <n v="365736"/>
    <d v="2025-09-29T00:00:00"/>
    <m/>
    <n v="599.23"/>
    <d v="2025-10-29T00:00:00"/>
    <s v="E0211059"/>
    <s v="PD211059"/>
    <s v="Serviços de Publicidade Eletrônica"/>
    <n v="570.47"/>
    <m/>
    <x v="0"/>
    <m/>
    <m/>
    <m/>
    <s v="2 - FATURADO"/>
    <n v="0"/>
    <x v="0"/>
    <x v="1"/>
    <m/>
  </r>
  <r>
    <x v="944"/>
    <s v="45.774.064/0001-88"/>
    <s v="NF SERVICOS DO"/>
    <n v="352683"/>
    <d v="2025-08-27T00:00:00"/>
    <n v="359490"/>
    <d v="2025-08-28T00:00:00"/>
    <m/>
    <n v="368.76"/>
    <d v="2025-09-27T00:00:00"/>
    <s v="E0231090"/>
    <s v="PD231071"/>
    <s v="Serviços de Publicidade Eletrônica"/>
    <n v="351.06"/>
    <m/>
    <x v="0"/>
    <m/>
    <m/>
    <m/>
    <s v="2 - FATURADO"/>
    <n v="3"/>
    <x v="2"/>
    <x v="1"/>
    <m/>
  </r>
  <r>
    <x v="944"/>
    <s v="45.774.064/0001-88"/>
    <s v="NF SERVICOS DO"/>
    <n v="354331"/>
    <d v="2025-09-10T00:00:00"/>
    <n v="361141"/>
    <d v="2025-09-10T00:00:00"/>
    <m/>
    <n v="663.77"/>
    <d v="2025-10-10T00:00:00"/>
    <s v="E0231090"/>
    <s v="PD231071"/>
    <s v="Serviços de Publicidade Eletrônica"/>
    <n v="631.91"/>
    <m/>
    <x v="0"/>
    <m/>
    <m/>
    <m/>
    <s v="2 - FATURADO"/>
    <n v="0"/>
    <x v="0"/>
    <x v="1"/>
    <m/>
  </r>
  <r>
    <x v="944"/>
    <s v="45.774.064/0001-88"/>
    <s v="NF SERVICOS DO"/>
    <n v="355178"/>
    <d v="2025-09-10T00:00:00"/>
    <n v="361988"/>
    <d v="2025-09-10T00:00:00"/>
    <m/>
    <n v="516.26"/>
    <d v="2025-10-10T00:00:00"/>
    <s v="E0231090"/>
    <s v="PD231071"/>
    <s v="Serviços de Publicidade Eletrônica"/>
    <n v="491.48"/>
    <m/>
    <x v="0"/>
    <m/>
    <m/>
    <m/>
    <s v="2 - FATURADO"/>
    <n v="0"/>
    <x v="0"/>
    <x v="1"/>
    <m/>
  </r>
  <r>
    <x v="944"/>
    <s v="45.774.064/0001-88"/>
    <s v="NF SERVICOS DO"/>
    <n v="355185"/>
    <d v="2025-09-10T00:00:00"/>
    <n v="361995"/>
    <d v="2025-09-10T00:00:00"/>
    <m/>
    <n v="368.76"/>
    <d v="2025-10-10T00:00:00"/>
    <s v="E0231090"/>
    <s v="PD231071"/>
    <s v="Serviços de Publicidade Eletrônica"/>
    <n v="351.06"/>
    <m/>
    <x v="0"/>
    <m/>
    <m/>
    <m/>
    <s v="2 - FATURADO"/>
    <n v="0"/>
    <x v="0"/>
    <x v="1"/>
    <m/>
  </r>
  <r>
    <x v="944"/>
    <s v="45.774.064/0001-88"/>
    <s v="NF SERVICOS"/>
    <n v="193753"/>
    <d v="2025-09-11T00:00:00"/>
    <n v="2025387"/>
    <d v="2025-09-11T00:00:00"/>
    <d v="2025-08-01T00:00:00"/>
    <n v="19222.080000000002"/>
    <d v="2025-10-11T00:00:00"/>
    <s v="E0240724"/>
    <s v="PD024724"/>
    <s v="PREFEITURA CADASTRO"/>
    <n v="18299.419999999998"/>
    <d v="2025-08-01T00:00:00"/>
    <x v="0"/>
    <d v="2025-02-01T00:00:00"/>
    <m/>
    <s v="359.00001061/2025-91 APPS/ITO"/>
    <s v="2 - FATURADO"/>
    <n v="0"/>
    <x v="0"/>
    <x v="0"/>
    <m/>
  </r>
  <r>
    <x v="944"/>
    <s v="45.774.064/0001-88"/>
    <s v="NF SERVICOS DO"/>
    <n v="356350"/>
    <d v="2025-09-15T00:00:00"/>
    <n v="363163"/>
    <d v="2025-09-16T00:00:00"/>
    <m/>
    <n v="1106.28"/>
    <d v="2025-10-16T00:00:00"/>
    <s v="E0231090"/>
    <s v="PD231071"/>
    <s v="Serviços de Publicidade Eletrônica"/>
    <n v="1053.18"/>
    <m/>
    <x v="0"/>
    <m/>
    <m/>
    <m/>
    <s v="2 - FATURADO"/>
    <n v="0"/>
    <x v="0"/>
    <x v="1"/>
    <m/>
  </r>
  <r>
    <x v="944"/>
    <s v="45.774.064/0001-88"/>
    <s v="NF SERVICOS DO"/>
    <n v="357277"/>
    <d v="2025-09-18T00:00:00"/>
    <n v="364090"/>
    <d v="2025-09-19T00:00:00"/>
    <m/>
    <n v="442.51"/>
    <d v="2025-10-19T00:00:00"/>
    <s v="E0231090"/>
    <s v="PD231071"/>
    <s v="Serviços de Publicidade Eletrônica"/>
    <n v="421.27"/>
    <m/>
    <x v="0"/>
    <m/>
    <m/>
    <m/>
    <s v="2 - FATURADO"/>
    <n v="0"/>
    <x v="0"/>
    <x v="1"/>
    <m/>
  </r>
  <r>
    <x v="944"/>
    <s v="45.774.064/0001-88"/>
    <s v="NF SERVICOS DO"/>
    <n v="357321"/>
    <d v="2025-09-18T00:00:00"/>
    <n v="364134"/>
    <d v="2025-09-19T00:00:00"/>
    <m/>
    <n v="1327.54"/>
    <d v="2025-10-19T00:00:00"/>
    <s v="E0231090"/>
    <s v="PD231071"/>
    <s v="Serviços de Publicidade Eletrônica"/>
    <n v="1263.82"/>
    <m/>
    <x v="0"/>
    <m/>
    <m/>
    <m/>
    <s v="2 - FATURADO"/>
    <n v="0"/>
    <x v="0"/>
    <x v="1"/>
    <m/>
  </r>
  <r>
    <x v="944"/>
    <s v="45.774.064/0001-88"/>
    <s v="NF SERVICOS DO"/>
    <n v="357407"/>
    <d v="2025-09-18T00:00:00"/>
    <n v="364220"/>
    <d v="2025-09-19T00:00:00"/>
    <m/>
    <n v="295.01"/>
    <d v="2025-10-19T00:00:00"/>
    <s v="E0231090"/>
    <s v="PD231071"/>
    <s v="Serviços de Publicidade Eletrônica"/>
    <n v="280.85000000000002"/>
    <m/>
    <x v="0"/>
    <m/>
    <m/>
    <m/>
    <s v="2 - FATURADO"/>
    <n v="0"/>
    <x v="0"/>
    <x v="1"/>
    <m/>
  </r>
  <r>
    <x v="944"/>
    <s v="45.774.064/0001-88"/>
    <s v="NF SERVICOS DO"/>
    <n v="358092"/>
    <d v="2025-09-22T00:00:00"/>
    <n v="364907"/>
    <d v="2025-09-23T00:00:00"/>
    <m/>
    <n v="368.76"/>
    <d v="2025-10-23T00:00:00"/>
    <s v="E0231090"/>
    <s v="PD231071"/>
    <s v="Serviços de Publicidade Eletrônica"/>
    <n v="351.06"/>
    <m/>
    <x v="0"/>
    <m/>
    <m/>
    <m/>
    <s v="2 - FATURADO"/>
    <n v="0"/>
    <x v="0"/>
    <x v="1"/>
    <m/>
  </r>
  <r>
    <x v="944"/>
    <s v="45.774.064/0001-88"/>
    <s v="NF SERVICOS DO"/>
    <n v="358703"/>
    <d v="2025-09-25T00:00:00"/>
    <n v="365518"/>
    <d v="2025-09-26T00:00:00"/>
    <m/>
    <n v="442.51"/>
    <d v="2025-10-26T00:00:00"/>
    <s v="E0231090"/>
    <s v="PD231071"/>
    <s v="Serviços de Publicidade Eletrônica"/>
    <n v="421.27"/>
    <m/>
    <x v="0"/>
    <m/>
    <m/>
    <m/>
    <s v="2 - FATURADO"/>
    <n v="0"/>
    <x v="0"/>
    <x v="1"/>
    <m/>
  </r>
  <r>
    <x v="945"/>
    <s v="45.780.061/0001-57"/>
    <s v="ND-JUROS RECEBIMENTO"/>
    <s v="169973-1-NDJ1"/>
    <d v="2024-12-19T00:00:00"/>
    <n v="1859718"/>
    <m/>
    <m/>
    <n v="296.62"/>
    <d v="2025-01-18T00:00:00"/>
    <m/>
    <m/>
    <s v="Nota de Debito Juros"/>
    <n v="296.62"/>
    <m/>
    <x v="0"/>
    <m/>
    <m/>
    <m/>
    <s v="2 - FATURADO"/>
    <n v="255"/>
    <x v="1"/>
    <x v="2"/>
    <m/>
  </r>
  <r>
    <x v="945"/>
    <s v="45.780.061/0001-57"/>
    <s v="ND-JUROS RECEBIMENTO"/>
    <s v="171907-1-NDJ1"/>
    <d v="2024-12-19T00:00:00"/>
    <n v="1874922"/>
    <m/>
    <m/>
    <n v="52.9"/>
    <d v="2025-01-18T00:00:00"/>
    <m/>
    <m/>
    <s v="Nota de Debito Juros"/>
    <n v="52.9"/>
    <m/>
    <x v="0"/>
    <m/>
    <m/>
    <m/>
    <s v="2 - FATURADO"/>
    <n v="255"/>
    <x v="1"/>
    <x v="2"/>
    <m/>
  </r>
  <r>
    <x v="945"/>
    <s v="45.780.061/0001-57"/>
    <s v="NF SERVICOS"/>
    <n v="193192"/>
    <d v="2025-09-09T00:00:00"/>
    <n v="2024826"/>
    <d v="2025-09-10T00:00:00"/>
    <d v="2025-08-01T00:00:00"/>
    <n v="43009.1"/>
    <d v="2025-10-09T00:00:00"/>
    <s v="E0220438"/>
    <s v="PD022337"/>
    <s v="OFFICE BASICO-INTERMEDIARIO"/>
    <n v="40944.660000000003"/>
    <d v="2025-08-01T00:00:00"/>
    <x v="0"/>
    <s v="123/2022"/>
    <s v="11476-1/2022"/>
    <s v="PD-PRC-2022/04591  359.00008509/2023-36 ITO"/>
    <s v="2 - FATURADO"/>
    <n v="0"/>
    <x v="0"/>
    <x v="0"/>
    <m/>
  </r>
  <r>
    <x v="945"/>
    <s v="45.780.061/0001-57"/>
    <s v="NF SERVICOS"/>
    <n v="193968"/>
    <d v="2025-09-11T00:00:00"/>
    <n v="2025602"/>
    <d v="2025-09-11T00:00:00"/>
    <d v="2025-08-01T00:00:00"/>
    <n v="644.4"/>
    <d v="2025-10-11T00:00:00"/>
    <s v="E0251058"/>
    <s v="PD251042"/>
    <s v="PREFEITURA CADASTRO"/>
    <n v="613.47"/>
    <d v="2025-08-01T00:00:00"/>
    <x v="0"/>
    <m/>
    <m/>
    <s v="359.00002792/2025-54 - APPS/ITO"/>
    <s v="2 - FATURADO"/>
    <n v="0"/>
    <x v="0"/>
    <x v="0"/>
    <m/>
  </r>
  <r>
    <x v="946"/>
    <s v="45.780.079/0001-59"/>
    <s v="ND-POUPATEMPO 4.0"/>
    <n v="6986"/>
    <d v="2025-09-03T00:00:00"/>
    <s v="PPT00677"/>
    <s v="PPT00677"/>
    <d v="2025-09-01T00:00:00"/>
    <n v="23318.27"/>
    <d v="2025-10-03T00:00:00"/>
    <s v="PPT00677"/>
    <s v="PP00677"/>
    <s v="IMPLANTACAO E OPERACAO DO POUPATEMPO JARINU"/>
    <n v="23318.27"/>
    <d v="2025-09-01T00:00:00"/>
    <x v="0"/>
    <m/>
    <s v="PD-PRC-2022/01551"/>
    <m/>
    <s v="2 - FATURADO"/>
    <n v="0"/>
    <x v="0"/>
    <x v="12"/>
    <m/>
  </r>
  <r>
    <x v="946"/>
    <s v="45.780.079/0001-59"/>
    <s v="NF SERVICOS DO"/>
    <n v="354385"/>
    <d v="2025-09-10T00:00:00"/>
    <n v="361195"/>
    <d v="2025-09-10T00:00:00"/>
    <m/>
    <n v="7190.82"/>
    <d v="2025-10-10T00:00:00"/>
    <s v="E0240864"/>
    <s v="PD024864"/>
    <s v="Serviços de Publicidade Eletrônica"/>
    <n v="6845.66"/>
    <m/>
    <x v="0"/>
    <m/>
    <m/>
    <m/>
    <s v="2 - FATURADO"/>
    <n v="0"/>
    <x v="0"/>
    <x v="1"/>
    <m/>
  </r>
  <r>
    <x v="946"/>
    <s v="45.780.079/0001-59"/>
    <s v="NF SERVICOS DO"/>
    <n v="354386"/>
    <d v="2025-09-10T00:00:00"/>
    <n v="361196"/>
    <d v="2025-09-10T00:00:00"/>
    <m/>
    <n v="331.88"/>
    <d v="2025-10-10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946"/>
    <s v="45.780.079/0001-59"/>
    <s v="NF SERVICOS DO"/>
    <n v="354554"/>
    <d v="2025-09-10T00:00:00"/>
    <n v="361364"/>
    <d v="2025-09-10T00:00:00"/>
    <m/>
    <n v="276.57"/>
    <d v="2025-10-10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946"/>
    <s v="45.780.079/0001-59"/>
    <s v="NF SERVICOS DO"/>
    <n v="355079"/>
    <d v="2025-09-10T00:00:00"/>
    <n v="361889"/>
    <d v="2025-09-10T00:00:00"/>
    <m/>
    <n v="4922.95"/>
    <d v="2025-10-10T00:00:00"/>
    <s v="E0240864"/>
    <s v="PD024864"/>
    <s v="Serviços de Publicidade Eletrônica"/>
    <n v="4686.6499999999996"/>
    <m/>
    <x v="0"/>
    <m/>
    <m/>
    <m/>
    <s v="2 - FATURADO"/>
    <n v="0"/>
    <x v="0"/>
    <x v="1"/>
    <m/>
  </r>
  <r>
    <x v="946"/>
    <s v="45.780.079/0001-59"/>
    <s v="NF SERVICOS DO"/>
    <n v="355081"/>
    <d v="2025-09-10T00:00:00"/>
    <n v="361891"/>
    <d v="2025-09-10T00:00:00"/>
    <m/>
    <n v="331.88"/>
    <d v="2025-10-10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946"/>
    <s v="45.780.079/0001-59"/>
    <s v="NF SERVICOS DO"/>
    <n v="355082"/>
    <d v="2025-09-10T00:00:00"/>
    <n v="361892"/>
    <d v="2025-09-10T00:00:00"/>
    <m/>
    <n v="331.88"/>
    <d v="2025-10-10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946"/>
    <s v="45.780.079/0001-59"/>
    <s v="NF SERVICOS DO"/>
    <n v="355083"/>
    <d v="2025-09-10T00:00:00"/>
    <n v="361893"/>
    <d v="2025-09-10T00:00:00"/>
    <m/>
    <n v="331.88"/>
    <d v="2025-10-10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946"/>
    <s v="45.780.079/0001-59"/>
    <s v="NF SERVICOS DO"/>
    <n v="355522"/>
    <d v="2025-09-10T00:00:00"/>
    <n v="362332"/>
    <d v="2025-09-11T00:00:00"/>
    <m/>
    <n v="442.51"/>
    <d v="2025-10-11T00:00:00"/>
    <s v="E0240864"/>
    <s v="PD024864"/>
    <s v="Serviços de Publicidade Eletrônica"/>
    <n v="421.27"/>
    <m/>
    <x v="0"/>
    <m/>
    <m/>
    <m/>
    <s v="2 - FATURADO"/>
    <n v="0"/>
    <x v="0"/>
    <x v="1"/>
    <m/>
  </r>
  <r>
    <x v="946"/>
    <s v="45.780.079/0001-59"/>
    <s v="NF SERVICOS DO"/>
    <n v="355654"/>
    <d v="2025-09-10T00:00:00"/>
    <n v="362464"/>
    <d v="2025-09-11T00:00:00"/>
    <m/>
    <n v="276.57"/>
    <d v="2025-10-11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946"/>
    <s v="45.780.079/0001-59"/>
    <s v="NF SERVICOS DO"/>
    <n v="355656"/>
    <d v="2025-09-10T00:00:00"/>
    <n v="362466"/>
    <d v="2025-09-11T00:00:00"/>
    <m/>
    <n v="331.88"/>
    <d v="2025-10-11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946"/>
    <s v="45.780.079/0001-59"/>
    <s v="NF SERVICOS DO"/>
    <n v="355670"/>
    <d v="2025-09-10T00:00:00"/>
    <n v="362480"/>
    <d v="2025-09-11T00:00:00"/>
    <m/>
    <n v="331.88"/>
    <d v="2025-10-11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946"/>
    <s v="45.780.079/0001-59"/>
    <s v="NF SERVICOS DO"/>
    <n v="355673"/>
    <d v="2025-09-10T00:00:00"/>
    <n v="362483"/>
    <d v="2025-09-11T00:00:00"/>
    <m/>
    <n v="331.88"/>
    <d v="2025-10-11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946"/>
    <s v="45.780.079/0001-59"/>
    <s v="NF SERVICOS"/>
    <n v="193844"/>
    <d v="2025-09-11T00:00:00"/>
    <n v="2025478"/>
    <d v="2025-09-11T00:00:00"/>
    <d v="2025-08-01T00:00:00"/>
    <n v="6444"/>
    <d v="2025-10-11T00:00:00"/>
    <s v="E0250087"/>
    <s v="PD025073"/>
    <s v="PREFEITURA CADASTRO"/>
    <n v="6134.69"/>
    <d v="2025-08-01T00:00:00"/>
    <x v="0"/>
    <s v="010/2025"/>
    <m/>
    <s v="359.00001720/2025-90 - APPS/ITO"/>
    <s v="2 - FATURADO"/>
    <n v="0"/>
    <x v="0"/>
    <x v="0"/>
    <m/>
  </r>
  <r>
    <x v="946"/>
    <s v="45.780.079/0001-59"/>
    <s v="NF SERVICOS DO"/>
    <n v="356574"/>
    <d v="2025-09-16T00:00:00"/>
    <n v="363388"/>
    <d v="2025-09-17T00:00:00"/>
    <m/>
    <n v="719.08"/>
    <d v="2025-10-17T00:00:00"/>
    <s v="E0240864"/>
    <s v="PD024864"/>
    <s v="Serviços de Publicidade Eletrônica"/>
    <n v="684.56"/>
    <m/>
    <x v="0"/>
    <m/>
    <m/>
    <m/>
    <s v="2 - FATURADO"/>
    <n v="0"/>
    <x v="0"/>
    <x v="1"/>
    <m/>
  </r>
  <r>
    <x v="946"/>
    <s v="45.780.079/0001-59"/>
    <s v="NF SERVICOS DO"/>
    <n v="356737"/>
    <d v="2025-09-16T00:00:00"/>
    <n v="363551"/>
    <d v="2025-09-17T00:00:00"/>
    <m/>
    <n v="276.57"/>
    <d v="2025-10-17T00:00:00"/>
    <s v="E0240864"/>
    <s v="PD024864"/>
    <s v="Serviços de Publicidade Eletrônica"/>
    <n v="263.29000000000002"/>
    <m/>
    <x v="0"/>
    <m/>
    <m/>
    <m/>
    <s v="2 - FATURADO"/>
    <n v="0"/>
    <x v="0"/>
    <x v="1"/>
    <m/>
  </r>
  <r>
    <x v="946"/>
    <s v="45.780.079/0001-59"/>
    <s v="NF SERVICOS DO"/>
    <n v="356751"/>
    <d v="2025-09-16T00:00:00"/>
    <n v="363565"/>
    <d v="2025-09-17T00:00:00"/>
    <m/>
    <n v="387.2"/>
    <d v="2025-10-17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946"/>
    <s v="45.780.079/0001-59"/>
    <s v="NF SERVICOS DO"/>
    <n v="357325"/>
    <d v="2025-09-18T00:00:00"/>
    <n v="364138"/>
    <d v="2025-09-19T00:00:00"/>
    <m/>
    <n v="663.77"/>
    <d v="2025-10-19T00:00:00"/>
    <s v="E0240864"/>
    <s v="PD024864"/>
    <s v="Serviços de Publicidade Eletrônica"/>
    <n v="631.91"/>
    <m/>
    <x v="0"/>
    <m/>
    <m/>
    <m/>
    <s v="2 - FATURADO"/>
    <n v="0"/>
    <x v="0"/>
    <x v="1"/>
    <m/>
  </r>
  <r>
    <x v="946"/>
    <s v="45.780.079/0001-59"/>
    <s v="NF SERVICOS DO"/>
    <n v="357524"/>
    <d v="2025-09-19T00:00:00"/>
    <n v="364337"/>
    <d v="2025-09-22T00:00:00"/>
    <m/>
    <n v="442.51"/>
    <d v="2025-10-22T00:00:00"/>
    <s v="E0240864"/>
    <s v="PD024864"/>
    <s v="Serviços de Publicidade Eletrônica"/>
    <n v="421.27"/>
    <m/>
    <x v="0"/>
    <m/>
    <m/>
    <m/>
    <s v="2 - FATURADO"/>
    <n v="0"/>
    <x v="0"/>
    <x v="1"/>
    <m/>
  </r>
  <r>
    <x v="946"/>
    <s v="45.780.079/0001-59"/>
    <s v="NF SERVICOS DO"/>
    <n v="357888"/>
    <d v="2025-09-22T00:00:00"/>
    <n v="364703"/>
    <d v="2025-09-23T00:00:00"/>
    <m/>
    <n v="387.2"/>
    <d v="2025-10-23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946"/>
    <s v="45.780.079/0001-59"/>
    <s v="NF SERVICOS DO"/>
    <n v="358763"/>
    <d v="2025-09-25T00:00:00"/>
    <n v="365578"/>
    <d v="2025-09-26T00:00:00"/>
    <m/>
    <n v="387.2"/>
    <d v="2025-10-26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946"/>
    <s v="45.780.079/0001-59"/>
    <s v="NF SERVICOS DO"/>
    <n v="358825"/>
    <d v="2025-09-25T00:00:00"/>
    <n v="365640"/>
    <d v="2025-09-26T00:00:00"/>
    <m/>
    <n v="331.88"/>
    <d v="2025-10-26T00:00:00"/>
    <s v="E0240864"/>
    <s v="PD024864"/>
    <s v="Serviços de Publicidade Eletrônica"/>
    <n v="315.95"/>
    <m/>
    <x v="0"/>
    <m/>
    <m/>
    <m/>
    <s v="2 - FATURADO"/>
    <n v="0"/>
    <x v="0"/>
    <x v="1"/>
    <m/>
  </r>
  <r>
    <x v="946"/>
    <s v="45.780.079/0001-59"/>
    <s v="NF SERVICOS DO"/>
    <n v="358855"/>
    <d v="2025-09-25T00:00:00"/>
    <n v="365670"/>
    <d v="2025-09-26T00:00:00"/>
    <m/>
    <n v="387.2"/>
    <d v="2025-10-26T00:00:00"/>
    <s v="E0240864"/>
    <s v="PD024864"/>
    <s v="Serviços de Publicidade Eletrônica"/>
    <n v="368.61"/>
    <m/>
    <x v="0"/>
    <m/>
    <m/>
    <m/>
    <s v="2 - FATURADO"/>
    <n v="0"/>
    <x v="0"/>
    <x v="1"/>
    <m/>
  </r>
  <r>
    <x v="946"/>
    <s v="45.780.079/0001-59"/>
    <s v="NF SERVICOS DO"/>
    <n v="359038"/>
    <d v="2025-09-26T00:00:00"/>
    <n v="365853"/>
    <d v="2025-09-29T00:00:00"/>
    <m/>
    <n v="6029.23"/>
    <d v="2025-10-29T00:00:00"/>
    <s v="E0240864"/>
    <s v="PD024864"/>
    <s v="Serviços de Publicidade Eletrônica"/>
    <n v="5739.83"/>
    <m/>
    <x v="0"/>
    <m/>
    <m/>
    <m/>
    <s v="2 - FATURADO"/>
    <n v="0"/>
    <x v="0"/>
    <x v="1"/>
    <m/>
  </r>
  <r>
    <x v="947"/>
    <s v="45.780.087/0001-03"/>
    <s v="NF SERVICOS DO"/>
    <n v="353372"/>
    <d v="2025-09-08T00:00:00"/>
    <n v="360181"/>
    <d v="2025-09-08T00:00:00"/>
    <m/>
    <n v="368.76"/>
    <d v="2025-10-08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947"/>
    <s v="45.780.087/0001-03"/>
    <s v="NF SERVICOS DO"/>
    <n v="353378"/>
    <d v="2025-09-08T00:00:00"/>
    <n v="360187"/>
    <d v="2025-09-08T00:00:00"/>
    <m/>
    <n v="295.01"/>
    <d v="2025-10-0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3414"/>
    <d v="2025-09-08T00:00:00"/>
    <n v="360223"/>
    <d v="2025-09-08T00:00:00"/>
    <m/>
    <n v="221.26"/>
    <d v="2025-10-08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3423"/>
    <d v="2025-09-08T00:00:00"/>
    <n v="360232"/>
    <d v="2025-09-08T00:00:00"/>
    <m/>
    <n v="1917.55"/>
    <d v="2025-10-08T00:00:00"/>
    <s v="E0230838"/>
    <s v="PD023838"/>
    <s v="Serviços de Publicidade Eletrônica"/>
    <n v="1825.51"/>
    <m/>
    <x v="0"/>
    <m/>
    <m/>
    <m/>
    <s v="2 - FATURADO"/>
    <n v="0"/>
    <x v="0"/>
    <x v="1"/>
    <m/>
  </r>
  <r>
    <x v="947"/>
    <s v="45.780.087/0001-03"/>
    <s v="NF SERVICOS DO"/>
    <n v="353639"/>
    <d v="2025-09-08T00:00:00"/>
    <n v="360448"/>
    <d v="2025-09-08T00:00:00"/>
    <m/>
    <n v="295.01"/>
    <d v="2025-10-0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3711"/>
    <d v="2025-09-08T00:00:00"/>
    <n v="360520"/>
    <d v="2025-09-08T00:00:00"/>
    <m/>
    <n v="295.01"/>
    <d v="2025-10-0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3712"/>
    <d v="2025-09-08T00:00:00"/>
    <n v="360521"/>
    <d v="2025-09-08T00:00:00"/>
    <m/>
    <n v="295.01"/>
    <d v="2025-10-0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3866"/>
    <d v="2025-09-08T00:00:00"/>
    <n v="360675"/>
    <d v="2025-09-08T00:00:00"/>
    <m/>
    <n v="221.26"/>
    <d v="2025-10-08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4202"/>
    <d v="2025-09-09T00:00:00"/>
    <n v="361012"/>
    <d v="2025-09-09T00:00:00"/>
    <m/>
    <n v="295.01"/>
    <d v="2025-10-09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4560"/>
    <d v="2025-09-10T00:00:00"/>
    <n v="361370"/>
    <d v="2025-09-10T00:00:00"/>
    <m/>
    <n v="221.26"/>
    <d v="2025-10-1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4577"/>
    <d v="2025-09-10T00:00:00"/>
    <n v="361387"/>
    <d v="2025-09-10T00:00:00"/>
    <m/>
    <n v="1180.03"/>
    <d v="2025-10-10T00:00:00"/>
    <s v="E0230838"/>
    <s v="PD023838"/>
    <s v="Serviços de Publicidade Eletrônica"/>
    <n v="1123.3900000000001"/>
    <m/>
    <x v="0"/>
    <m/>
    <m/>
    <m/>
    <s v="2 - FATURADO"/>
    <n v="0"/>
    <x v="0"/>
    <x v="1"/>
    <m/>
  </r>
  <r>
    <x v="947"/>
    <s v="45.780.087/0001-03"/>
    <s v="NF SERVICOS DO"/>
    <n v="354826"/>
    <d v="2025-09-10T00:00:00"/>
    <n v="361636"/>
    <d v="2025-09-10T00:00:00"/>
    <m/>
    <n v="295.01"/>
    <d v="2025-10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4827"/>
    <d v="2025-09-10T00:00:00"/>
    <n v="361637"/>
    <d v="2025-09-10T00:00:00"/>
    <m/>
    <n v="295.01"/>
    <d v="2025-10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4849"/>
    <d v="2025-09-10T00:00:00"/>
    <n v="361659"/>
    <d v="2025-09-10T00:00:00"/>
    <m/>
    <n v="295.01"/>
    <d v="2025-10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5046"/>
    <d v="2025-09-10T00:00:00"/>
    <n v="361856"/>
    <d v="2025-09-10T00:00:00"/>
    <m/>
    <n v="221.26"/>
    <d v="2025-10-10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5089"/>
    <d v="2025-09-10T00:00:00"/>
    <n v="361899"/>
    <d v="2025-09-10T00:00:00"/>
    <m/>
    <n v="295.01"/>
    <d v="2025-10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5091"/>
    <d v="2025-09-10T00:00:00"/>
    <n v="361901"/>
    <d v="2025-09-10T00:00:00"/>
    <m/>
    <n v="1106.28"/>
    <d v="2025-10-10T00:00:00"/>
    <s v="E0230838"/>
    <s v="PD023838"/>
    <s v="Serviços de Publicidade Eletrônica"/>
    <n v="1053.18"/>
    <m/>
    <x v="0"/>
    <m/>
    <m/>
    <m/>
    <s v="2 - FATURADO"/>
    <n v="0"/>
    <x v="0"/>
    <x v="1"/>
    <m/>
  </r>
  <r>
    <x v="947"/>
    <s v="45.780.087/0001-03"/>
    <s v="NF SERVICOS DO"/>
    <n v="355093"/>
    <d v="2025-09-10T00:00:00"/>
    <n v="361903"/>
    <d v="2025-09-10T00:00:00"/>
    <m/>
    <n v="442.51"/>
    <d v="2025-10-10T00:00:00"/>
    <s v="E0230838"/>
    <s v="PD023838"/>
    <s v="Serviços de Publicidade Eletrônica"/>
    <n v="421.27"/>
    <m/>
    <x v="0"/>
    <m/>
    <m/>
    <m/>
    <s v="2 - FATURADO"/>
    <n v="0"/>
    <x v="0"/>
    <x v="1"/>
    <m/>
  </r>
  <r>
    <x v="947"/>
    <s v="45.780.087/0001-03"/>
    <s v="NF SERVICOS DO"/>
    <n v="355095"/>
    <d v="2025-09-10T00:00:00"/>
    <n v="361905"/>
    <d v="2025-09-10T00:00:00"/>
    <m/>
    <n v="368.76"/>
    <d v="2025-10-1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947"/>
    <s v="45.780.087/0001-03"/>
    <s v="NF SERVICOS DO"/>
    <n v="355181"/>
    <d v="2025-09-10T00:00:00"/>
    <n v="361991"/>
    <d v="2025-09-10T00:00:00"/>
    <m/>
    <n v="295.01"/>
    <d v="2025-10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5188"/>
    <d v="2025-09-10T00:00:00"/>
    <n v="361998"/>
    <d v="2025-09-10T00:00:00"/>
    <m/>
    <n v="295.01"/>
    <d v="2025-10-1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"/>
    <n v="193839"/>
    <d v="2025-09-11T00:00:00"/>
    <n v="2025473"/>
    <d v="2025-09-11T00:00:00"/>
    <d v="2025-08-01T00:00:00"/>
    <n v="50040.17"/>
    <d v="2025-10-11T00:00:00"/>
    <s v="E0210708"/>
    <s v="PD021708"/>
    <s v="PREFEITURA CADASTRO"/>
    <n v="47638.239999999998"/>
    <d v="2025-08-01T00:00:00"/>
    <x v="0"/>
    <s v="17/2021"/>
    <s v="2689/2021"/>
    <s v="PD-PRC-2022/00060-359.00004942/2024-83-APPS/ITO"/>
    <s v="2 - FATURADO"/>
    <n v="0"/>
    <x v="0"/>
    <x v="0"/>
    <m/>
  </r>
  <r>
    <x v="947"/>
    <s v="45.780.087/0001-03"/>
    <s v="NF SERVICOS DO"/>
    <n v="355984"/>
    <d v="2025-09-11T00:00:00"/>
    <n v="362797"/>
    <d v="2025-09-12T00:00:00"/>
    <m/>
    <n v="221.26"/>
    <d v="2025-10-12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6060"/>
    <d v="2025-09-12T00:00:00"/>
    <n v="362873"/>
    <d v="2025-09-15T00:00:00"/>
    <m/>
    <n v="295.01"/>
    <d v="2025-10-1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6284"/>
    <d v="2025-09-12T00:00:00"/>
    <n v="363097"/>
    <d v="2025-09-15T00:00:00"/>
    <m/>
    <n v="221.26"/>
    <d v="2025-10-1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6532"/>
    <d v="2025-09-16T00:00:00"/>
    <n v="363346"/>
    <d v="2025-09-17T00:00:00"/>
    <m/>
    <n v="368.76"/>
    <d v="2025-10-17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947"/>
    <s v="45.780.087/0001-03"/>
    <s v="NF SERVICOS DO"/>
    <n v="356682"/>
    <d v="2025-09-16T00:00:00"/>
    <n v="363496"/>
    <d v="2025-09-17T00:00:00"/>
    <m/>
    <n v="295.01"/>
    <d v="2025-10-17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6713"/>
    <d v="2025-09-16T00:00:00"/>
    <n v="363527"/>
    <d v="2025-09-17T00:00:00"/>
    <m/>
    <n v="368.76"/>
    <d v="2025-10-17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947"/>
    <s v="45.780.087/0001-03"/>
    <s v="NF SERVICOS DO"/>
    <n v="356935"/>
    <d v="2025-09-17T00:00:00"/>
    <n v="363748"/>
    <d v="2025-09-18T00:00:00"/>
    <m/>
    <n v="442.51"/>
    <d v="2025-10-18T00:00:00"/>
    <s v="E0230838"/>
    <s v="PD023838"/>
    <s v="Serviços de Publicidade Eletrônica"/>
    <n v="421.27"/>
    <m/>
    <x v="0"/>
    <m/>
    <m/>
    <m/>
    <s v="2 - FATURADO"/>
    <n v="0"/>
    <x v="0"/>
    <x v="1"/>
    <m/>
  </r>
  <r>
    <x v="947"/>
    <s v="45.780.087/0001-03"/>
    <s v="NF SERVICOS DO"/>
    <n v="356946"/>
    <d v="2025-09-17T00:00:00"/>
    <n v="363759"/>
    <d v="2025-09-18T00:00:00"/>
    <m/>
    <n v="221.26"/>
    <d v="2025-10-18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6947"/>
    <d v="2025-09-17T00:00:00"/>
    <n v="363760"/>
    <d v="2025-09-18T00:00:00"/>
    <m/>
    <n v="368.76"/>
    <d v="2025-10-18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947"/>
    <s v="45.780.087/0001-03"/>
    <s v="NF SERVICOS DO"/>
    <n v="356949"/>
    <d v="2025-09-17T00:00:00"/>
    <n v="363762"/>
    <d v="2025-09-18T00:00:00"/>
    <m/>
    <n v="368.76"/>
    <d v="2025-10-18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947"/>
    <s v="45.780.087/0001-03"/>
    <s v="NF SERVICOS DO"/>
    <n v="356971"/>
    <d v="2025-09-17T00:00:00"/>
    <n v="363784"/>
    <d v="2025-09-18T00:00:00"/>
    <m/>
    <n v="221.26"/>
    <d v="2025-10-18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6973"/>
    <d v="2025-09-17T00:00:00"/>
    <n v="363786"/>
    <d v="2025-09-18T00:00:00"/>
    <m/>
    <n v="295.01"/>
    <d v="2025-10-18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7312"/>
    <d v="2025-09-18T00:00:00"/>
    <n v="364125"/>
    <d v="2025-09-19T00:00:00"/>
    <m/>
    <n v="221.26"/>
    <d v="2025-10-19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7320"/>
    <d v="2025-09-18T00:00:00"/>
    <n v="364133"/>
    <d v="2025-09-19T00:00:00"/>
    <m/>
    <n v="221.26"/>
    <d v="2025-10-19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7322"/>
    <d v="2025-09-18T00:00:00"/>
    <n v="364135"/>
    <d v="2025-09-19T00:00:00"/>
    <m/>
    <n v="221.26"/>
    <d v="2025-10-19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7373"/>
    <d v="2025-09-18T00:00:00"/>
    <n v="364186"/>
    <d v="2025-09-19T00:00:00"/>
    <m/>
    <n v="295.01"/>
    <d v="2025-10-19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8329"/>
    <d v="2025-09-25T00:00:00"/>
    <n v="365144"/>
    <d v="2025-09-25T00:00:00"/>
    <m/>
    <n v="221.26"/>
    <d v="2025-10-2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352"/>
    <d v="2025-09-25T00:00:00"/>
    <n v="365167"/>
    <d v="2025-09-25T00:00:00"/>
    <m/>
    <n v="295.01"/>
    <d v="2025-10-2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8353"/>
    <d v="2025-09-25T00:00:00"/>
    <n v="365168"/>
    <d v="2025-09-25T00:00:00"/>
    <m/>
    <n v="295.01"/>
    <d v="2025-10-2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8354"/>
    <d v="2025-09-25T00:00:00"/>
    <n v="365169"/>
    <d v="2025-09-25T00:00:00"/>
    <m/>
    <n v="221.26"/>
    <d v="2025-10-2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396"/>
    <d v="2025-09-25T00:00:00"/>
    <n v="365211"/>
    <d v="2025-09-25T00:00:00"/>
    <m/>
    <n v="221.26"/>
    <d v="2025-10-2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397"/>
    <d v="2025-09-25T00:00:00"/>
    <n v="365212"/>
    <d v="2025-09-25T00:00:00"/>
    <m/>
    <n v="295.01"/>
    <d v="2025-10-2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8412"/>
    <d v="2025-09-25T00:00:00"/>
    <n v="365227"/>
    <d v="2025-09-25T00:00:00"/>
    <m/>
    <n v="295.01"/>
    <d v="2025-10-2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8414"/>
    <d v="2025-09-25T00:00:00"/>
    <n v="365229"/>
    <d v="2025-09-25T00:00:00"/>
    <m/>
    <n v="295.01"/>
    <d v="2025-10-2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8464"/>
    <d v="2025-09-25T00:00:00"/>
    <n v="365279"/>
    <d v="2025-09-25T00:00:00"/>
    <m/>
    <n v="221.26"/>
    <d v="2025-10-2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465"/>
    <d v="2025-09-25T00:00:00"/>
    <n v="365280"/>
    <d v="2025-09-25T00:00:00"/>
    <m/>
    <n v="221.26"/>
    <d v="2025-10-2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466"/>
    <d v="2025-09-25T00:00:00"/>
    <n v="365281"/>
    <d v="2025-09-25T00:00:00"/>
    <m/>
    <n v="221.26"/>
    <d v="2025-10-2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510"/>
    <d v="2025-09-25T00:00:00"/>
    <n v="365325"/>
    <d v="2025-09-25T00:00:00"/>
    <m/>
    <n v="221.26"/>
    <d v="2025-10-2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512"/>
    <d v="2025-09-25T00:00:00"/>
    <n v="365327"/>
    <d v="2025-09-25T00:00:00"/>
    <m/>
    <n v="221.26"/>
    <d v="2025-10-2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526"/>
    <d v="2025-09-25T00:00:00"/>
    <n v="365341"/>
    <d v="2025-09-25T00:00:00"/>
    <m/>
    <n v="221.26"/>
    <d v="2025-10-25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527"/>
    <d v="2025-09-25T00:00:00"/>
    <n v="365342"/>
    <d v="2025-09-25T00:00:00"/>
    <m/>
    <n v="295.01"/>
    <d v="2025-10-25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8688"/>
    <d v="2025-09-25T00:00:00"/>
    <n v="365503"/>
    <d v="2025-09-26T00:00:00"/>
    <m/>
    <n v="221.26"/>
    <d v="2025-10-26T00:00:00"/>
    <s v="E0230838"/>
    <s v="PD023838"/>
    <s v="Serviços de Publicidade Eletrônica"/>
    <n v="210.64"/>
    <m/>
    <x v="0"/>
    <m/>
    <m/>
    <m/>
    <s v="2 - FATURADO"/>
    <n v="0"/>
    <x v="0"/>
    <x v="1"/>
    <m/>
  </r>
  <r>
    <x v="947"/>
    <s v="45.780.087/0001-03"/>
    <s v="NF SERVICOS DO"/>
    <n v="358737"/>
    <d v="2025-09-25T00:00:00"/>
    <n v="365552"/>
    <d v="2025-09-26T00:00:00"/>
    <m/>
    <n v="295.01"/>
    <d v="2025-10-26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8738"/>
    <d v="2025-09-25T00:00:00"/>
    <n v="365553"/>
    <d v="2025-09-26T00:00:00"/>
    <m/>
    <n v="368.76"/>
    <d v="2025-10-26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947"/>
    <s v="45.780.087/0001-03"/>
    <s v="NF SERVICOS DO"/>
    <n v="358903"/>
    <d v="2025-09-26T00:00:00"/>
    <n v="365718"/>
    <d v="2025-09-29T00:00:00"/>
    <m/>
    <n v="295.01"/>
    <d v="2025-10-29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8904"/>
    <d v="2025-09-26T00:00:00"/>
    <n v="365719"/>
    <d v="2025-09-29T00:00:00"/>
    <m/>
    <n v="442.51"/>
    <d v="2025-10-29T00:00:00"/>
    <s v="E0230838"/>
    <s v="PD023838"/>
    <s v="Serviços de Publicidade Eletrônica"/>
    <n v="421.27"/>
    <m/>
    <x v="0"/>
    <m/>
    <m/>
    <m/>
    <s v="2 - FATURADO"/>
    <n v="0"/>
    <x v="0"/>
    <x v="1"/>
    <m/>
  </r>
  <r>
    <x v="947"/>
    <s v="45.780.087/0001-03"/>
    <s v="NF SERVICOS DO"/>
    <n v="359347"/>
    <d v="2025-09-29T00:00:00"/>
    <n v="366162"/>
    <d v="2025-09-30T00:00:00"/>
    <m/>
    <n v="295.01"/>
    <d v="2025-10-30T00:00:00"/>
    <s v="E0230838"/>
    <s v="PD023838"/>
    <s v="Serviços de Publicidade Eletrônica"/>
    <n v="280.85000000000002"/>
    <m/>
    <x v="0"/>
    <m/>
    <m/>
    <m/>
    <s v="2 - FATURADO"/>
    <n v="0"/>
    <x v="0"/>
    <x v="1"/>
    <m/>
  </r>
  <r>
    <x v="947"/>
    <s v="45.780.087/0001-03"/>
    <s v="NF SERVICOS DO"/>
    <n v="359348"/>
    <d v="2025-09-29T00:00:00"/>
    <n v="366163"/>
    <d v="2025-09-30T00:00:00"/>
    <m/>
    <n v="368.76"/>
    <d v="2025-10-30T00:00:00"/>
    <s v="E0230838"/>
    <s v="PD023838"/>
    <s v="Serviços de Publicidade Eletrônica"/>
    <n v="351.06"/>
    <m/>
    <x v="0"/>
    <m/>
    <m/>
    <m/>
    <s v="2 - FATURADO"/>
    <n v="0"/>
    <x v="0"/>
    <x v="1"/>
    <m/>
  </r>
  <r>
    <x v="948"/>
    <s v="45.780.095/0001-41"/>
    <s v="NF SERVICOS"/>
    <n v="189832"/>
    <d v="2025-07-14T00:00:00"/>
    <n v="1996050"/>
    <d v="2025-07-14T00:00:00"/>
    <d v="2025-06-01T00:00:00"/>
    <n v="8656.44"/>
    <d v="2025-08-13T00:00:00"/>
    <s v="E0240661"/>
    <s v="PD024661"/>
    <s v="PREFEITURA CADASTRO"/>
    <n v="8240.93"/>
    <d v="2025-06-01T00:00:00"/>
    <x v="0"/>
    <m/>
    <m/>
    <s v="359.00006383/2024-46-ITO/APPS"/>
    <s v="2 - FATURADO"/>
    <n v="48"/>
    <x v="5"/>
    <x v="0"/>
    <m/>
  </r>
  <r>
    <x v="948"/>
    <s v="45.780.095/0001-41"/>
    <s v="NF SERVICOS"/>
    <n v="191371"/>
    <d v="2025-08-11T00:00:00"/>
    <n v="2010246"/>
    <d v="2025-08-11T00:00:00"/>
    <d v="2025-07-01T00:00:00"/>
    <n v="13190.16"/>
    <d v="2025-09-10T00:00:00"/>
    <s v="E0240661"/>
    <s v="PD024661"/>
    <s v="PREFEITURA CADASTRO"/>
    <n v="12557.03"/>
    <d v="2025-07-01T00:00:00"/>
    <x v="0"/>
    <m/>
    <m/>
    <s v="359.00006383/2024-46-ITO/APPS"/>
    <s v="2 - FATURADO"/>
    <n v="20"/>
    <x v="2"/>
    <x v="0"/>
    <m/>
  </r>
  <r>
    <x v="948"/>
    <s v="45.780.095/0001-41"/>
    <s v="NF SERVICOS DO"/>
    <n v="352969"/>
    <d v="2025-08-28T00:00:00"/>
    <n v="359776"/>
    <d v="2025-08-29T00:00:00"/>
    <m/>
    <n v="322.66000000000003"/>
    <d v="2025-09-28T00:00:00"/>
    <s v="E0220730"/>
    <s v="PD022730"/>
    <s v="Serviços de Publicidade Eletrônica"/>
    <n v="307.17"/>
    <m/>
    <x v="0"/>
    <m/>
    <m/>
    <m/>
    <s v="2 - FATURADO"/>
    <n v="2"/>
    <x v="2"/>
    <x v="1"/>
    <m/>
  </r>
  <r>
    <x v="948"/>
    <s v="45.780.095/0001-41"/>
    <s v="ND-POUPATEMPO 4.0"/>
    <n v="6960"/>
    <d v="2025-09-03T00:00:00"/>
    <s v="PPT00723"/>
    <s v="PPT00723"/>
    <d v="2025-09-01T00:00:00"/>
    <n v="20510"/>
    <d v="2025-10-03T00:00:00"/>
    <s v="PPT00723"/>
    <s v="PP00723"/>
    <s v="IMPLANTACAO E OPERACAO DO POUPATEMPO CAMPO LIMPO PAULISTA"/>
    <n v="20510"/>
    <d v="2025-09-01T00:00:00"/>
    <x v="0"/>
    <m/>
    <s v="PD-PRC-2022/02452"/>
    <m/>
    <s v="2 - FATURADO"/>
    <n v="0"/>
    <x v="0"/>
    <x v="12"/>
    <m/>
  </r>
  <r>
    <x v="948"/>
    <s v="45.780.095/0001-41"/>
    <s v="NF SERVICOS DO"/>
    <n v="353109"/>
    <d v="2025-09-08T00:00:00"/>
    <n v="359918"/>
    <d v="2025-09-08T00:00:00"/>
    <m/>
    <n v="387.2"/>
    <d v="2025-10-08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948"/>
    <s v="45.780.095/0001-41"/>
    <s v="NF SERVICOS DO"/>
    <n v="353601"/>
    <d v="2025-09-08T00:00:00"/>
    <n v="360410"/>
    <d v="2025-09-08T00:00:00"/>
    <m/>
    <n v="1484.26"/>
    <d v="2025-10-08T00:00:00"/>
    <s v="E0220730"/>
    <s v="PD022730"/>
    <s v="Serviços de Publicidade Eletrônica"/>
    <n v="1413.02"/>
    <m/>
    <x v="0"/>
    <m/>
    <m/>
    <m/>
    <s v="2 - FATURADO"/>
    <n v="0"/>
    <x v="0"/>
    <x v="1"/>
    <m/>
  </r>
  <r>
    <x v="948"/>
    <s v="45.780.095/0001-41"/>
    <s v="NF SERVICOS DO"/>
    <n v="353733"/>
    <d v="2025-09-08T00:00:00"/>
    <n v="360542"/>
    <d v="2025-09-08T00:00:00"/>
    <m/>
    <n v="516.26"/>
    <d v="2025-10-08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948"/>
    <s v="45.780.095/0001-41"/>
    <s v="NF SERVICOS DO"/>
    <n v="354030"/>
    <d v="2025-09-09T00:00:00"/>
    <n v="360840"/>
    <d v="2025-09-09T00:00:00"/>
    <m/>
    <n v="516.26"/>
    <d v="2025-10-09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948"/>
    <s v="45.780.095/0001-41"/>
    <s v="NF SERVICOS DO"/>
    <n v="354373"/>
    <d v="2025-09-10T00:00:00"/>
    <n v="361183"/>
    <d v="2025-09-10T00:00:00"/>
    <m/>
    <n v="2710.39"/>
    <d v="2025-10-10T00:00:00"/>
    <s v="E0220730"/>
    <s v="PD022730"/>
    <s v="Serviços de Publicidade Eletrônica"/>
    <n v="2580.29"/>
    <m/>
    <x v="0"/>
    <m/>
    <m/>
    <m/>
    <s v="2 - FATURADO"/>
    <n v="0"/>
    <x v="0"/>
    <x v="1"/>
    <m/>
  </r>
  <r>
    <x v="948"/>
    <s v="45.780.095/0001-41"/>
    <s v="NF SERVICOS DO"/>
    <n v="354559"/>
    <d v="2025-09-10T00:00:00"/>
    <n v="361369"/>
    <d v="2025-09-10T00:00:00"/>
    <m/>
    <n v="322.66000000000003"/>
    <d v="2025-10-10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948"/>
    <s v="45.780.095/0001-41"/>
    <s v="NF SERVICOS DO"/>
    <n v="354631"/>
    <d v="2025-09-10T00:00:00"/>
    <n v="361441"/>
    <d v="2025-09-10T00:00:00"/>
    <m/>
    <n v="387.2"/>
    <d v="2025-10-10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948"/>
    <s v="45.780.095/0001-41"/>
    <s v="NF SERVICOS DO"/>
    <n v="354822"/>
    <d v="2025-09-10T00:00:00"/>
    <n v="361632"/>
    <d v="2025-09-10T00:00:00"/>
    <m/>
    <n v="258.13"/>
    <d v="2025-10-10T00:00:00"/>
    <s v="E0220730"/>
    <s v="PD022730"/>
    <s v="Serviços de Publicidade Eletrônica"/>
    <n v="245.74"/>
    <m/>
    <x v="0"/>
    <m/>
    <m/>
    <m/>
    <s v="2 - FATURADO"/>
    <n v="0"/>
    <x v="0"/>
    <x v="1"/>
    <m/>
  </r>
  <r>
    <x v="948"/>
    <s v="45.780.095/0001-41"/>
    <s v="NF SERVICOS DO"/>
    <n v="355020"/>
    <d v="2025-09-10T00:00:00"/>
    <n v="361830"/>
    <d v="2025-09-10T00:00:00"/>
    <m/>
    <n v="516.26"/>
    <d v="2025-10-10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948"/>
    <s v="45.780.095/0001-41"/>
    <s v="NF SERVICOS DO"/>
    <n v="355049"/>
    <d v="2025-09-10T00:00:00"/>
    <n v="361859"/>
    <d v="2025-09-10T00:00:00"/>
    <m/>
    <n v="516.26"/>
    <d v="2025-10-10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948"/>
    <s v="45.780.095/0001-41"/>
    <s v="NF SERVICOS DO"/>
    <n v="355620"/>
    <d v="2025-09-10T00:00:00"/>
    <n v="362430"/>
    <d v="2025-09-11T00:00:00"/>
    <m/>
    <n v="1226.1300000000001"/>
    <d v="2025-10-11T00:00:00"/>
    <s v="E0220730"/>
    <s v="PD022730"/>
    <s v="Serviços de Publicidade Eletrônica"/>
    <n v="1167.28"/>
    <m/>
    <x v="0"/>
    <m/>
    <m/>
    <m/>
    <s v="2 - FATURADO"/>
    <n v="0"/>
    <x v="0"/>
    <x v="1"/>
    <m/>
  </r>
  <r>
    <x v="948"/>
    <s v="45.780.095/0001-41"/>
    <s v="NF SERVICOS"/>
    <n v="193730"/>
    <d v="2025-09-11T00:00:00"/>
    <n v="2025364"/>
    <d v="2025-09-11T00:00:00"/>
    <d v="2025-08-01T00:00:00"/>
    <n v="11088.24"/>
    <d v="2025-10-11T00:00:00"/>
    <s v="E0240661"/>
    <s v="PD024661"/>
    <s v="PREFEITURA CADASTRO"/>
    <n v="10556"/>
    <d v="2025-08-01T00:00:00"/>
    <x v="0"/>
    <m/>
    <m/>
    <s v="359.00006383/2024-46-ITO/APPS"/>
    <s v="2 - FATURADO"/>
    <n v="0"/>
    <x v="0"/>
    <x v="0"/>
    <m/>
  </r>
  <r>
    <x v="948"/>
    <s v="45.780.095/0001-41"/>
    <s v="NF SERVICOS DO"/>
    <n v="356022"/>
    <d v="2025-09-12T00:00:00"/>
    <n v="362835"/>
    <d v="2025-09-15T00:00:00"/>
    <m/>
    <n v="451.73"/>
    <d v="2025-10-15T00:00:00"/>
    <s v="E0220730"/>
    <s v="PD022730"/>
    <s v="Serviços de Publicidade Eletrônica"/>
    <n v="430.05"/>
    <m/>
    <x v="0"/>
    <m/>
    <m/>
    <m/>
    <s v="2 - FATURADO"/>
    <n v="0"/>
    <x v="0"/>
    <x v="1"/>
    <m/>
  </r>
  <r>
    <x v="948"/>
    <s v="45.780.095/0001-41"/>
    <s v="NF SERVICOS DO"/>
    <n v="356372"/>
    <d v="2025-09-15T00:00:00"/>
    <n v="363185"/>
    <d v="2025-09-16T00:00:00"/>
    <m/>
    <n v="516.26"/>
    <d v="2025-10-16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948"/>
    <s v="45.780.095/0001-41"/>
    <s v="NF SERVICOS DO"/>
    <n v="356435"/>
    <d v="2025-09-15T00:00:00"/>
    <n v="363248"/>
    <d v="2025-09-16T00:00:00"/>
    <m/>
    <n v="322.66000000000003"/>
    <d v="2025-10-16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948"/>
    <s v="45.780.095/0001-41"/>
    <s v="NF SERVICOS DO"/>
    <n v="357140"/>
    <d v="2025-09-17T00:00:00"/>
    <n v="363953"/>
    <d v="2025-09-18T00:00:00"/>
    <m/>
    <n v="516.26"/>
    <d v="2025-10-18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948"/>
    <s v="45.780.095/0001-41"/>
    <s v="NF SERVICOS DO"/>
    <n v="357273"/>
    <d v="2025-09-18T00:00:00"/>
    <n v="364086"/>
    <d v="2025-09-19T00:00:00"/>
    <m/>
    <n v="645.33000000000004"/>
    <d v="2025-10-19T00:00:00"/>
    <s v="E0220730"/>
    <s v="PD022730"/>
    <s v="Serviços de Publicidade Eletrônica"/>
    <n v="614.35"/>
    <m/>
    <x v="0"/>
    <m/>
    <m/>
    <m/>
    <s v="2 - FATURADO"/>
    <n v="0"/>
    <x v="0"/>
    <x v="1"/>
    <m/>
  </r>
  <r>
    <x v="948"/>
    <s v="45.780.095/0001-41"/>
    <s v="NF SERVICOS DO"/>
    <n v="357366"/>
    <d v="2025-09-18T00:00:00"/>
    <n v="364179"/>
    <d v="2025-09-19T00:00:00"/>
    <m/>
    <n v="322.66000000000003"/>
    <d v="2025-10-19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948"/>
    <s v="45.780.095/0001-41"/>
    <s v="NF SERVICOS DO"/>
    <n v="357400"/>
    <d v="2025-09-18T00:00:00"/>
    <n v="364213"/>
    <d v="2025-09-19T00:00:00"/>
    <m/>
    <n v="387.2"/>
    <d v="2025-10-19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948"/>
    <s v="45.780.095/0001-41"/>
    <s v="NF SERVICOS DO"/>
    <n v="357803"/>
    <d v="2025-09-19T00:00:00"/>
    <n v="364616"/>
    <d v="2025-09-22T00:00:00"/>
    <m/>
    <n v="580.79999999999995"/>
    <d v="2025-10-22T00:00:00"/>
    <s v="E0220730"/>
    <s v="PD022730"/>
    <s v="Serviços de Publicidade Eletrônica"/>
    <n v="552.91999999999996"/>
    <m/>
    <x v="0"/>
    <m/>
    <m/>
    <m/>
    <s v="2 - FATURADO"/>
    <n v="0"/>
    <x v="0"/>
    <x v="1"/>
    <m/>
  </r>
  <r>
    <x v="948"/>
    <s v="45.780.095/0001-41"/>
    <s v="NF SERVICOS DO"/>
    <n v="357971"/>
    <d v="2025-09-22T00:00:00"/>
    <n v="364786"/>
    <d v="2025-09-23T00:00:00"/>
    <m/>
    <n v="516.26"/>
    <d v="2025-10-23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948"/>
    <s v="45.780.095/0001-41"/>
    <s v="NF SERVICOS DO"/>
    <n v="358161"/>
    <d v="2025-09-23T00:00:00"/>
    <n v="364976"/>
    <d v="2025-09-24T00:00:00"/>
    <m/>
    <n v="322.66000000000003"/>
    <d v="2025-10-24T00:00:00"/>
    <s v="E0220730"/>
    <s v="PD022730"/>
    <s v="Serviços de Publicidade Eletrônica"/>
    <n v="307.17"/>
    <m/>
    <x v="0"/>
    <m/>
    <m/>
    <m/>
    <s v="2 - FATURADO"/>
    <n v="0"/>
    <x v="0"/>
    <x v="1"/>
    <m/>
  </r>
  <r>
    <x v="948"/>
    <s v="45.780.095/0001-41"/>
    <s v="NF SERVICOS DO"/>
    <n v="358582"/>
    <d v="2025-09-25T00:00:00"/>
    <n v="365397"/>
    <d v="2025-09-25T00:00:00"/>
    <m/>
    <n v="387.2"/>
    <d v="2025-10-25T00:00:00"/>
    <s v="E0220730"/>
    <s v="PD022730"/>
    <s v="Serviços de Publicidade Eletrônica"/>
    <n v="368.61"/>
    <m/>
    <x v="0"/>
    <m/>
    <m/>
    <m/>
    <s v="2 - FATURADO"/>
    <n v="0"/>
    <x v="0"/>
    <x v="1"/>
    <m/>
  </r>
  <r>
    <x v="948"/>
    <s v="45.780.095/0001-41"/>
    <s v="NF SERVICOS DO"/>
    <n v="359152"/>
    <d v="2025-09-26T00:00:00"/>
    <n v="365967"/>
    <d v="2025-09-29T00:00:00"/>
    <m/>
    <n v="2323.19"/>
    <d v="2025-10-29T00:00:00"/>
    <s v="E0220730"/>
    <s v="PD022730"/>
    <s v="Serviços de Publicidade Eletrônica"/>
    <n v="2211.6799999999998"/>
    <m/>
    <x v="0"/>
    <m/>
    <m/>
    <m/>
    <s v="2 - FATURADO"/>
    <n v="0"/>
    <x v="0"/>
    <x v="1"/>
    <m/>
  </r>
  <r>
    <x v="948"/>
    <s v="45.780.095/0001-41"/>
    <s v="NF SERVICOS DO"/>
    <n v="359153"/>
    <d v="2025-09-26T00:00:00"/>
    <n v="365968"/>
    <d v="2025-09-29T00:00:00"/>
    <m/>
    <n v="516.26"/>
    <d v="2025-10-29T00:00:00"/>
    <s v="E0220730"/>
    <s v="PD022730"/>
    <s v="Serviços de Publicidade Eletrônica"/>
    <n v="491.48"/>
    <m/>
    <x v="0"/>
    <m/>
    <m/>
    <m/>
    <s v="2 - FATURADO"/>
    <n v="0"/>
    <x v="0"/>
    <x v="1"/>
    <m/>
  </r>
  <r>
    <x v="949"/>
    <s v="45.780.103/0001-50"/>
    <s v="NF SERVICOS"/>
    <n v="193873"/>
    <d v="2025-09-11T00:00:00"/>
    <n v="2025507"/>
    <d v="2025-09-11T00:00:00"/>
    <d v="2025-08-01T00:00:00"/>
    <n v="152668.06"/>
    <d v="2025-10-11T00:00:00"/>
    <s v="E0210734"/>
    <s v="PD021734"/>
    <s v="PREFEITURA CADASTRO"/>
    <n v="145339.99"/>
    <d v="2025-08-01T00:00:00"/>
    <x v="0"/>
    <s v="NR. 119/2021"/>
    <s v="NR. 10.220-6/2021"/>
    <s v="PD-PRC-2022/00070 - 359.00007142/2024-14 - APPS/ITO"/>
    <s v="2 - FATURADO"/>
    <n v="0"/>
    <x v="0"/>
    <x v="0"/>
    <m/>
  </r>
  <r>
    <x v="949"/>
    <s v="45.780.103/0001-50"/>
    <s v="ND-RATEIO CONDOM PPT"/>
    <n v="21022"/>
    <d v="2025-09-30T00:00:00"/>
    <m/>
    <m/>
    <m/>
    <n v="23942.98"/>
    <d v="2025-10-31T00:00:00"/>
    <s v="CARGA INICIAL RATEIO CONDOM PPT"/>
    <m/>
    <s v="CARGA INICIAL RATEIO CONDOM PPT"/>
    <n v="23942.98"/>
    <m/>
    <x v="0"/>
    <m/>
    <m/>
    <m/>
    <s v="31 DIAS"/>
    <n v="0"/>
    <x v="0"/>
    <x v="8"/>
    <m/>
  </r>
  <r>
    <x v="950"/>
    <s v="45.781.176/0001-66"/>
    <s v="NF SERVICOS DO"/>
    <n v="353604"/>
    <d v="2025-09-08T00:00:00"/>
    <n v="360413"/>
    <d v="2025-09-08T00:00:00"/>
    <m/>
    <n v="1327.54"/>
    <d v="2025-10-08T00:00:00"/>
    <s v="E0221011"/>
    <s v="PD221011"/>
    <s v="Serviços de Publicidade Eletrônica"/>
    <n v="1263.82"/>
    <m/>
    <x v="0"/>
    <m/>
    <m/>
    <m/>
    <s v="2 - FATURADO"/>
    <n v="0"/>
    <x v="0"/>
    <x v="1"/>
    <m/>
  </r>
  <r>
    <x v="950"/>
    <s v="45.781.176/0001-66"/>
    <s v="NF SERVICOS DO"/>
    <n v="353937"/>
    <d v="2025-09-08T00:00:00"/>
    <n v="360746"/>
    <d v="2025-09-08T00:00:00"/>
    <m/>
    <n v="516.26"/>
    <d v="2025-10-08T00:00:00"/>
    <s v="E0221011"/>
    <s v="PD221011"/>
    <s v="Serviços de Publicidade Eletrônica"/>
    <n v="491.48"/>
    <m/>
    <x v="0"/>
    <m/>
    <m/>
    <m/>
    <s v="2 - FATURADO"/>
    <n v="0"/>
    <x v="0"/>
    <x v="1"/>
    <m/>
  </r>
  <r>
    <x v="950"/>
    <s v="45.781.176/0001-66"/>
    <s v="NF SERVICOS DO"/>
    <n v="354217"/>
    <d v="2025-09-09T00:00:00"/>
    <n v="361027"/>
    <d v="2025-09-09T00:00:00"/>
    <m/>
    <n v="737.52"/>
    <d v="2025-10-09T00:00:00"/>
    <s v="E0221011"/>
    <s v="PD221011"/>
    <s v="Serviços de Publicidade Eletrônica"/>
    <n v="702.12"/>
    <m/>
    <x v="0"/>
    <m/>
    <m/>
    <m/>
    <s v="2 - FATURADO"/>
    <n v="0"/>
    <x v="0"/>
    <x v="1"/>
    <m/>
  </r>
  <r>
    <x v="950"/>
    <s v="45.781.176/0001-66"/>
    <s v="NF SERVICOS"/>
    <n v="193275"/>
    <d v="2025-09-10T00:00:00"/>
    <n v="2024909"/>
    <d v="2025-09-10T00:00:00"/>
    <d v="2025-08-01T00:00:00"/>
    <n v="9122.35"/>
    <d v="2025-10-10T00:00:00"/>
    <s v="E0220205"/>
    <s v="PD022160"/>
    <s v="NUVEM PUBLICA"/>
    <n v="8684.48"/>
    <d v="2025-08-01T00:00:00"/>
    <x v="0"/>
    <s v="238/2022"/>
    <s v="nº 4.767/2022-5505600"/>
    <s v="PD-PRC-2022/01891-359.00002245/2023-15-ITO"/>
    <s v="2 - FATURADO"/>
    <n v="0"/>
    <x v="0"/>
    <x v="0"/>
    <m/>
  </r>
  <r>
    <x v="950"/>
    <s v="45.781.176/0001-66"/>
    <s v="NF SERVICOS DO"/>
    <n v="355058"/>
    <d v="2025-09-10T00:00:00"/>
    <n v="361868"/>
    <d v="2025-09-10T00:00:00"/>
    <m/>
    <n v="1106.28"/>
    <d v="2025-10-10T00:00:00"/>
    <s v="E0221011"/>
    <s v="PD221011"/>
    <s v="Serviços de Publicidade Eletrônica"/>
    <n v="1053.18"/>
    <m/>
    <x v="0"/>
    <m/>
    <m/>
    <m/>
    <s v="2 - FATURADO"/>
    <n v="0"/>
    <x v="0"/>
    <x v="1"/>
    <m/>
  </r>
  <r>
    <x v="950"/>
    <s v="45.781.176/0001-66"/>
    <s v="NF SERVICOS"/>
    <n v="193880"/>
    <d v="2025-09-11T00:00:00"/>
    <n v="2025514"/>
    <d v="2025-09-11T00:00:00"/>
    <d v="2025-08-01T00:00:00"/>
    <n v="78462.55"/>
    <d v="2025-10-11T00:00:00"/>
    <s v="E0240681"/>
    <s v="PD024681"/>
    <s v="PREFEITURA CADASTRO"/>
    <n v="74696.350000000006"/>
    <d v="2025-08-01T00:00:00"/>
    <x v="0"/>
    <m/>
    <s v="7.921/2024"/>
    <s v="359.00007013/2024-26 APPS\ITO"/>
    <s v="2 - FATURADO"/>
    <n v="0"/>
    <x v="0"/>
    <x v="0"/>
    <m/>
  </r>
  <r>
    <x v="950"/>
    <s v="45.781.176/0001-66"/>
    <s v="NF SERVICOS DO"/>
    <n v="356382"/>
    <d v="2025-09-15T00:00:00"/>
    <n v="363195"/>
    <d v="2025-09-16T00:00:00"/>
    <m/>
    <n v="1106.28"/>
    <d v="2025-10-16T00:00:00"/>
    <s v="E0221011"/>
    <s v="PD221011"/>
    <s v="Serviços de Publicidade Eletrônica"/>
    <n v="1053.18"/>
    <m/>
    <x v="0"/>
    <m/>
    <m/>
    <m/>
    <s v="2 - FATURADO"/>
    <n v="0"/>
    <x v="0"/>
    <x v="1"/>
    <m/>
  </r>
  <r>
    <x v="950"/>
    <s v="45.781.176/0001-66"/>
    <s v="NF SERVICOS DO"/>
    <n v="358037"/>
    <d v="2025-09-22T00:00:00"/>
    <n v="364852"/>
    <d v="2025-09-23T00:00:00"/>
    <m/>
    <n v="737.52"/>
    <d v="2025-10-23T00:00:00"/>
    <s v="E0221011"/>
    <s v="PD221011"/>
    <s v="Serviços de Publicidade Eletrônica"/>
    <n v="702.12"/>
    <m/>
    <x v="0"/>
    <m/>
    <m/>
    <m/>
    <s v="2 - FATURADO"/>
    <n v="0"/>
    <x v="0"/>
    <x v="1"/>
    <m/>
  </r>
  <r>
    <x v="950"/>
    <s v="45.781.176/0001-66"/>
    <s v="NF SERVICOS DO"/>
    <n v="359344"/>
    <d v="2025-09-29T00:00:00"/>
    <n v="366159"/>
    <d v="2025-09-30T00:00:00"/>
    <m/>
    <n v="663.77"/>
    <d v="2025-10-30T00:00:00"/>
    <s v="E0221011"/>
    <s v="PD221011"/>
    <s v="Serviços de Publicidade Eletrônica"/>
    <n v="631.91"/>
    <m/>
    <x v="0"/>
    <m/>
    <m/>
    <m/>
    <s v="2 - FATURADO"/>
    <n v="0"/>
    <x v="0"/>
    <x v="1"/>
    <m/>
  </r>
  <r>
    <x v="951"/>
    <s v="45.781.184/0001-02"/>
    <s v="ND-JUROS RECEBIMENTO"/>
    <s v="293476-1-NDJ1"/>
    <d v="2024-11-22T00:00:00"/>
    <n v="299877"/>
    <m/>
    <m/>
    <n v="0.2"/>
    <d v="2024-12-22T00:00:00"/>
    <m/>
    <m/>
    <s v="Nota de Debito Juros"/>
    <n v="0.2"/>
    <m/>
    <x v="0"/>
    <m/>
    <m/>
    <m/>
    <s v="2 - FATURADO"/>
    <n v="282"/>
    <x v="1"/>
    <x v="2"/>
    <m/>
  </r>
  <r>
    <x v="951"/>
    <s v="45.781.184/0001-02"/>
    <s v="ND-JUROS RECEBIMENTO"/>
    <s v="294669-1-NDJ1"/>
    <d v="2024-12-05T00:00:00"/>
    <n v="301074"/>
    <m/>
    <m/>
    <n v="0.14000000000000001"/>
    <d v="2025-01-04T00:00:00"/>
    <m/>
    <m/>
    <s v="Nota de Debito Juros"/>
    <n v="0.14000000000000001"/>
    <m/>
    <x v="0"/>
    <m/>
    <m/>
    <m/>
    <s v="2 - FATURADO"/>
    <n v="269"/>
    <x v="1"/>
    <x v="2"/>
    <m/>
  </r>
  <r>
    <x v="951"/>
    <s v="45.781.184/0001-02"/>
    <s v="ND-JUROS RECEBIMENTO"/>
    <s v="295248-1-NDJ1"/>
    <d v="2024-12-06T00:00:00"/>
    <n v="301653"/>
    <m/>
    <m/>
    <n v="0.41"/>
    <d v="2025-01-05T00:00:00"/>
    <m/>
    <m/>
    <s v="Nota de Debito Juros"/>
    <n v="0.41"/>
    <m/>
    <x v="0"/>
    <m/>
    <m/>
    <m/>
    <s v="2 - FATURADO"/>
    <n v="268"/>
    <x v="1"/>
    <x v="2"/>
    <m/>
  </r>
  <r>
    <x v="951"/>
    <s v="45.781.184/0001-02"/>
    <s v="ND-JUROS RECEBIMENTO"/>
    <s v="297539-1-NDJ1"/>
    <d v="2025-01-24T00:00:00"/>
    <n v="303966"/>
    <m/>
    <m/>
    <n v="12.9"/>
    <d v="2025-02-23T00:00:00"/>
    <m/>
    <m/>
    <s v="Nota de Debito Juros"/>
    <n v="12.9"/>
    <m/>
    <x v="0"/>
    <m/>
    <m/>
    <m/>
    <s v="2 - FATURADO"/>
    <n v="219"/>
    <x v="1"/>
    <x v="2"/>
    <m/>
  </r>
  <r>
    <x v="951"/>
    <s v="45.781.184/0001-02"/>
    <s v="ND-JUROS RECEBIMENTO"/>
    <s v="298177-1-NDJ1"/>
    <d v="2025-01-24T00:00:00"/>
    <n v="304612"/>
    <m/>
    <m/>
    <n v="5.16"/>
    <d v="2025-02-23T00:00:00"/>
    <m/>
    <m/>
    <s v="Nota de Debito Juros"/>
    <n v="5.16"/>
    <m/>
    <x v="0"/>
    <m/>
    <m/>
    <m/>
    <s v="2 - FATURADO"/>
    <n v="219"/>
    <x v="1"/>
    <x v="2"/>
    <m/>
  </r>
  <r>
    <x v="951"/>
    <s v="45.781.184/0001-02"/>
    <s v="ND-JUROS RECEBIMENTO"/>
    <s v="169145-1-NDJ1"/>
    <d v="2025-02-10T00:00:00"/>
    <n v="1858890"/>
    <m/>
    <m/>
    <n v="3.45"/>
    <d v="2025-03-12T00:00:00"/>
    <m/>
    <m/>
    <s v="Nota de Debito Juros"/>
    <n v="3.45"/>
    <m/>
    <x v="0"/>
    <m/>
    <m/>
    <m/>
    <s v="2 - FATURADO"/>
    <n v="202"/>
    <x v="1"/>
    <x v="2"/>
    <m/>
  </r>
  <r>
    <x v="951"/>
    <s v="45.781.184/0001-02"/>
    <s v="ND-JUROS RECEBIMENTO"/>
    <s v="299158-1-NDJ1"/>
    <d v="2025-02-10T00:00:00"/>
    <n v="305605"/>
    <m/>
    <m/>
    <n v="14.13"/>
    <d v="2025-03-12T00:00:00"/>
    <m/>
    <m/>
    <s v="Nota de Debito Juros"/>
    <n v="14.13"/>
    <m/>
    <x v="0"/>
    <m/>
    <m/>
    <m/>
    <s v="2 - FATURADO"/>
    <n v="202"/>
    <x v="1"/>
    <x v="2"/>
    <m/>
  </r>
  <r>
    <x v="951"/>
    <s v="45.781.184/0001-02"/>
    <s v="NF SERVICOS"/>
    <n v="191076"/>
    <d v="2025-08-07T00:00:00"/>
    <n v="2009951"/>
    <d v="2025-08-07T00:00:00"/>
    <d v="2025-06-01T00:00:00"/>
    <n v="10740"/>
    <d v="2025-09-06T00:00:00"/>
    <s v="E0240718"/>
    <s v="PD024718"/>
    <s v="PREFEITURA CADASTRO"/>
    <n v="10224.48"/>
    <d v="2025-06-01T00:00:00"/>
    <x v="0"/>
    <s v="068/2024"/>
    <s v="13479/2024"/>
    <s v="359.00010329/2024-03 APPS\ITO"/>
    <s v="2 - FATURADO"/>
    <n v="24"/>
    <x v="2"/>
    <x v="0"/>
    <m/>
  </r>
  <r>
    <x v="951"/>
    <s v="45.781.184/0001-02"/>
    <s v="NF SERVICOS"/>
    <n v="192450"/>
    <d v="2025-08-20T00:00:00"/>
    <n v="2011325"/>
    <d v="2025-08-20T00:00:00"/>
    <d v="2025-07-01T00:00:00"/>
    <n v="10740"/>
    <d v="2025-09-19T00:00:00"/>
    <s v="E0240718"/>
    <s v="PD024718"/>
    <s v="PREFEITURA CADASTRO"/>
    <n v="10224.48"/>
    <d v="2025-07-01T00:00:00"/>
    <x v="0"/>
    <s v="068/2024"/>
    <s v="13479/2024"/>
    <s v="359.00010329/2024-03 APPS\ITO"/>
    <s v="2 - FATURADO"/>
    <n v="11"/>
    <x v="2"/>
    <x v="0"/>
    <m/>
  </r>
  <r>
    <x v="951"/>
    <s v="45.781.184/0001-02"/>
    <s v="ND-POUPATEMPO 4.0"/>
    <n v="6834"/>
    <d v="2025-09-03T00:00:00"/>
    <s v="PPT00532"/>
    <s v="PPT00532"/>
    <d v="2025-09-01T00:00:00"/>
    <n v="22941.85"/>
    <d v="2025-10-03T00:00:00"/>
    <s v="PPT00532"/>
    <s v="PP00532"/>
    <s v="IMPLANTAÇÃO E OPERAÇÃO DO POUPATEMPO NOVA ODESSA"/>
    <n v="22941.85"/>
    <d v="2025-09-01T00:00:00"/>
    <x v="0"/>
    <m/>
    <s v="PD-PRC-2022/01792"/>
    <m/>
    <s v="2 - FATURADO"/>
    <n v="0"/>
    <x v="0"/>
    <x v="12"/>
    <m/>
  </r>
  <r>
    <x v="951"/>
    <s v="45.781.184/0001-02"/>
    <s v="NF SERVICOS DO"/>
    <n v="353818"/>
    <d v="2025-09-08T00:00:00"/>
    <n v="360627"/>
    <d v="2025-09-08T00:00:00"/>
    <m/>
    <n v="516.26"/>
    <d v="2025-10-08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951"/>
    <s v="45.781.184/0001-02"/>
    <s v="NF SERVICOS DO"/>
    <n v="354250"/>
    <d v="2025-09-10T00:00:00"/>
    <n v="361060"/>
    <d v="2025-09-10T00:00:00"/>
    <m/>
    <n v="580.79999999999995"/>
    <d v="2025-10-10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951"/>
    <s v="45.781.184/0001-02"/>
    <s v="NF SERVICOS"/>
    <n v="193916"/>
    <d v="2025-09-11T00:00:00"/>
    <n v="2025550"/>
    <d v="2025-09-11T00:00:00"/>
    <d v="2025-08-01T00:00:00"/>
    <n v="10740"/>
    <d v="2025-10-11T00:00:00"/>
    <s v="E0240718"/>
    <s v="PD024718"/>
    <s v="PREFEITURA CADASTRO"/>
    <n v="10224.48"/>
    <d v="2025-08-01T00:00:00"/>
    <x v="0"/>
    <s v="068/2024"/>
    <s v="13479/2024"/>
    <s v="359.00010329/2024-03 APPS\ITO"/>
    <s v="2 - FATURADO"/>
    <n v="0"/>
    <x v="0"/>
    <x v="0"/>
    <m/>
  </r>
  <r>
    <x v="951"/>
    <s v="45.781.184/0001-02"/>
    <s v="NF SERVICOS DO"/>
    <n v="356996"/>
    <d v="2025-09-17T00:00:00"/>
    <n v="363809"/>
    <d v="2025-09-18T00:00:00"/>
    <m/>
    <n v="516.26"/>
    <d v="2025-10-18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951"/>
    <s v="45.781.184/0001-02"/>
    <s v="NF SERVICOS DO"/>
    <n v="357002"/>
    <d v="2025-09-17T00:00:00"/>
    <n v="363815"/>
    <d v="2025-09-18T00:00:00"/>
    <m/>
    <n v="516.26"/>
    <d v="2025-10-18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951"/>
    <s v="45.781.184/0001-02"/>
    <s v="NF SERVICOS DO"/>
    <n v="357005"/>
    <d v="2025-09-17T00:00:00"/>
    <n v="363818"/>
    <d v="2025-09-18T00:00:00"/>
    <m/>
    <n v="580.79999999999995"/>
    <d v="2025-10-18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951"/>
    <s v="45.781.184/0001-02"/>
    <s v="NF SERVICOS DO"/>
    <n v="357258"/>
    <d v="2025-09-18T00:00:00"/>
    <n v="364071"/>
    <d v="2025-09-19T00:00:00"/>
    <m/>
    <n v="451.73"/>
    <d v="2025-10-19T00:00:00"/>
    <s v="E0220799"/>
    <s v="PD022799"/>
    <s v="Serviços de Publicidade Eletrônica"/>
    <n v="430.05"/>
    <m/>
    <x v="0"/>
    <m/>
    <m/>
    <m/>
    <s v="2 - FATURADO"/>
    <n v="0"/>
    <x v="0"/>
    <x v="1"/>
    <m/>
  </r>
  <r>
    <x v="951"/>
    <s v="45.781.184/0001-02"/>
    <s v="NF SERVICOS DO"/>
    <n v="357259"/>
    <d v="2025-09-18T00:00:00"/>
    <n v="364072"/>
    <d v="2025-09-19T00:00:00"/>
    <m/>
    <n v="451.73"/>
    <d v="2025-10-19T00:00:00"/>
    <s v="E0220799"/>
    <s v="PD022799"/>
    <s v="Serviços de Publicidade Eletrônica"/>
    <n v="430.05"/>
    <m/>
    <x v="0"/>
    <m/>
    <m/>
    <m/>
    <s v="2 - FATURADO"/>
    <n v="0"/>
    <x v="0"/>
    <x v="1"/>
    <m/>
  </r>
  <r>
    <x v="951"/>
    <s v="45.781.184/0001-02"/>
    <s v="NF SERVICOS DO"/>
    <n v="357721"/>
    <d v="2025-09-19T00:00:00"/>
    <n v="364534"/>
    <d v="2025-09-22T00:00:00"/>
    <m/>
    <n v="516.26"/>
    <d v="2025-10-22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951"/>
    <s v="45.781.184/0001-02"/>
    <s v="NF SERVICOS DO"/>
    <n v="358063"/>
    <d v="2025-09-22T00:00:00"/>
    <n v="364878"/>
    <d v="2025-09-23T00:00:00"/>
    <m/>
    <n v="580.79999999999995"/>
    <d v="2025-10-23T00:00:00"/>
    <s v="E0220799"/>
    <s v="PD022799"/>
    <s v="Serviços de Publicidade Eletrônica"/>
    <n v="552.91999999999996"/>
    <m/>
    <x v="0"/>
    <m/>
    <m/>
    <m/>
    <s v="2 - FATURADO"/>
    <n v="0"/>
    <x v="0"/>
    <x v="1"/>
    <m/>
  </r>
  <r>
    <x v="951"/>
    <s v="45.781.184/0001-02"/>
    <s v="NF SERVICOS DO"/>
    <n v="359377"/>
    <d v="2025-09-29T00:00:00"/>
    <n v="366192"/>
    <d v="2025-09-30T00:00:00"/>
    <m/>
    <n v="516.26"/>
    <d v="2025-10-30T00:00:00"/>
    <s v="E0220799"/>
    <s v="PD022799"/>
    <s v="Serviços de Publicidade Eletrônica"/>
    <n v="491.48"/>
    <m/>
    <x v="0"/>
    <m/>
    <m/>
    <m/>
    <s v="2 - FATURADO"/>
    <n v="0"/>
    <x v="0"/>
    <x v="1"/>
    <m/>
  </r>
  <r>
    <x v="952"/>
    <s v="45.786.159/0001-11"/>
    <s v="ND-POUPATEMPO 4.0"/>
    <n v="6945"/>
    <d v="2025-09-03T00:00:00"/>
    <s v="PPT00642"/>
    <s v="PPT00642"/>
    <d v="2025-09-01T00:00:00"/>
    <n v="19846.98"/>
    <d v="2025-10-03T00:00:00"/>
    <s v="PPT00642"/>
    <s v="PP00642"/>
    <s v="IMPLANTACAO E OPERACAO DO POUPATEMPO IRACEMAPOLIS"/>
    <n v="19846.98"/>
    <d v="2025-09-01T00:00:00"/>
    <x v="0"/>
    <m/>
    <s v="PD-PRC-2022/00419"/>
    <m/>
    <s v="2 - FATURADO"/>
    <n v="0"/>
    <x v="0"/>
    <x v="12"/>
    <m/>
  </r>
  <r>
    <x v="952"/>
    <s v="45.786.159/0001-11"/>
    <s v="NF SERVICOS DO"/>
    <n v="353321"/>
    <d v="2025-09-08T00:00:00"/>
    <n v="360130"/>
    <d v="2025-09-08T00:00:00"/>
    <m/>
    <n v="414.85"/>
    <d v="2025-10-08T00:00:00"/>
    <s v="E0221005"/>
    <s v="PD221005"/>
    <s v="Serviços de Publicidade Eletrônica"/>
    <n v="394.94"/>
    <m/>
    <x v="0"/>
    <m/>
    <m/>
    <m/>
    <s v="2 - FATURADO"/>
    <n v="0"/>
    <x v="0"/>
    <x v="1"/>
    <m/>
  </r>
  <r>
    <x v="952"/>
    <s v="45.786.159/0001-11"/>
    <s v="NF SERVICOS DO"/>
    <n v="353334"/>
    <d v="2025-09-08T00:00:00"/>
    <n v="360143"/>
    <d v="2025-09-08T00:00:00"/>
    <m/>
    <n v="138.28"/>
    <d v="2025-10-08T00:00:00"/>
    <s v="E0221005"/>
    <s v="PD221005"/>
    <s v="Serviços de Publicidade Eletrônica"/>
    <n v="131.63999999999999"/>
    <m/>
    <x v="0"/>
    <m/>
    <m/>
    <m/>
    <s v="2 - FATURADO"/>
    <n v="0"/>
    <x v="0"/>
    <x v="1"/>
    <m/>
  </r>
  <r>
    <x v="952"/>
    <s v="45.786.159/0001-11"/>
    <s v="NF SERVICOS DO"/>
    <n v="353349"/>
    <d v="2025-09-08T00:00:00"/>
    <n v="360158"/>
    <d v="2025-09-08T00:00:00"/>
    <m/>
    <n v="276.57"/>
    <d v="2025-10-08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952"/>
    <s v="45.786.159/0001-11"/>
    <s v="NF SERVICOS DO"/>
    <n v="353403"/>
    <d v="2025-09-08T00:00:00"/>
    <n v="360212"/>
    <d v="2025-09-08T00:00:00"/>
    <m/>
    <n v="414.85"/>
    <d v="2025-10-08T00:00:00"/>
    <s v="E0221005"/>
    <s v="PD221005"/>
    <s v="Serviços de Publicidade Eletrônica"/>
    <n v="394.94"/>
    <m/>
    <x v="0"/>
    <m/>
    <m/>
    <m/>
    <s v="2 - FATURADO"/>
    <n v="0"/>
    <x v="0"/>
    <x v="1"/>
    <m/>
  </r>
  <r>
    <x v="952"/>
    <s v="45.786.159/0001-11"/>
    <s v="NF SERVICOS DO"/>
    <n v="353462"/>
    <d v="2025-09-08T00:00:00"/>
    <n v="360271"/>
    <d v="2025-09-08T00:00:00"/>
    <m/>
    <n v="368.76"/>
    <d v="2025-10-08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952"/>
    <s v="45.786.159/0001-11"/>
    <s v="NF SERVICOS DO"/>
    <n v="353472"/>
    <d v="2025-09-08T00:00:00"/>
    <n v="360281"/>
    <d v="2025-09-08T00:00:00"/>
    <m/>
    <n v="276.57"/>
    <d v="2025-10-08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952"/>
    <s v="45.786.159/0001-11"/>
    <s v="NF SERVICOS DO"/>
    <n v="353744"/>
    <d v="2025-09-08T00:00:00"/>
    <n v="360553"/>
    <d v="2025-09-08T00:00:00"/>
    <m/>
    <n v="368.76"/>
    <d v="2025-10-08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952"/>
    <s v="45.786.159/0001-11"/>
    <s v="NF SERVICOS"/>
    <n v="193227"/>
    <d v="2025-09-09T00:00:00"/>
    <n v="2024861"/>
    <d v="2025-09-10T00:00:00"/>
    <d v="2025-08-01T00:00:00"/>
    <n v="8590.4"/>
    <d v="2025-10-10T00:00:00"/>
    <s v="E0220389"/>
    <s v="PD022297"/>
    <s v="DAAS DESKTOP AVANCADO"/>
    <n v="8178.06"/>
    <d v="2025-08-01T00:00:00"/>
    <x v="0"/>
    <s v="19/2022"/>
    <s v="82/2022"/>
    <s v="PD-PC-2022/03164  ITO"/>
    <s v="2 - FATURADO"/>
    <n v="0"/>
    <x v="0"/>
    <x v="0"/>
    <m/>
  </r>
  <r>
    <x v="952"/>
    <s v="45.786.159/0001-11"/>
    <s v="NF SERVICOS"/>
    <n v="193234"/>
    <d v="2025-09-09T00:00:00"/>
    <n v="2024868"/>
    <d v="2025-09-10T00:00:00"/>
    <d v="2025-08-01T00:00:00"/>
    <n v="2124"/>
    <d v="2025-10-10T00:00:00"/>
    <s v="E0230307"/>
    <s v="PD023268"/>
    <s v="DAAS  DESKTOP AVANCADO"/>
    <n v="2022.05"/>
    <d v="2025-08-01T00:00:00"/>
    <x v="0"/>
    <s v="45/2023"/>
    <s v="669/2023"/>
    <s v="359.00002141/2023-01 - ITO"/>
    <s v="2 - FATURADO"/>
    <n v="0"/>
    <x v="0"/>
    <x v="0"/>
    <m/>
  </r>
  <r>
    <x v="952"/>
    <s v="45.786.159/0001-11"/>
    <s v="NF SERVICOS DO"/>
    <n v="354098"/>
    <d v="2025-09-09T00:00:00"/>
    <n v="360908"/>
    <d v="2025-09-09T00:00:00"/>
    <m/>
    <n v="276.57"/>
    <d v="2025-10-09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952"/>
    <s v="45.786.159/0001-11"/>
    <s v="NF SERVICOS DO"/>
    <n v="354101"/>
    <d v="2025-09-09T00:00:00"/>
    <n v="360911"/>
    <d v="2025-09-09T00:00:00"/>
    <m/>
    <n v="276.57"/>
    <d v="2025-10-09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952"/>
    <s v="45.786.159/0001-11"/>
    <s v="NF SERVICOS DO"/>
    <n v="354221"/>
    <d v="2025-09-09T00:00:00"/>
    <n v="361031"/>
    <d v="2025-09-09T00:00:00"/>
    <m/>
    <n v="276.57"/>
    <d v="2025-10-09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952"/>
    <s v="45.786.159/0001-11"/>
    <s v="ND-LOCACAO BENS MOVE"/>
    <n v="1387"/>
    <d v="2025-09-10T00:00:00"/>
    <m/>
    <m/>
    <m/>
    <n v="40675.18"/>
    <d v="2025-10-10T00:00:00"/>
    <s v="E0220389"/>
    <s v="PD022297"/>
    <s v="Locação de Bens Móveis - Desktop Avançado - 36 ms"/>
    <n v="40675.18"/>
    <m/>
    <x v="0"/>
    <m/>
    <m/>
    <m/>
    <s v="2 - FATURADO"/>
    <n v="0"/>
    <x v="0"/>
    <x v="3"/>
    <m/>
  </r>
  <r>
    <x v="952"/>
    <s v="45.786.159/0001-11"/>
    <s v="ND-LOCACAO BENS MOVE"/>
    <n v="1388"/>
    <d v="2025-09-10T00:00:00"/>
    <m/>
    <m/>
    <m/>
    <n v="10057.049999999999"/>
    <d v="2025-10-10T00:00:00"/>
    <s v="E0230307"/>
    <s v="PD023268"/>
    <s v="Locação de Bens Móveis - Desktop Avançado - 36 ms"/>
    <n v="10057.049999999999"/>
    <m/>
    <x v="0"/>
    <m/>
    <m/>
    <m/>
    <s v="2 - FATURADO"/>
    <n v="0"/>
    <x v="0"/>
    <x v="3"/>
    <m/>
  </r>
  <r>
    <x v="952"/>
    <s v="45.786.159/0001-11"/>
    <s v="NF SERVICOS DO"/>
    <n v="354532"/>
    <d v="2025-09-10T00:00:00"/>
    <n v="361342"/>
    <d v="2025-09-10T00:00:00"/>
    <m/>
    <n v="368.76"/>
    <d v="2025-10-10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952"/>
    <s v="45.786.159/0001-11"/>
    <s v="NF SERVICOS DO"/>
    <n v="354816"/>
    <d v="2025-09-10T00:00:00"/>
    <n v="361626"/>
    <d v="2025-09-10T00:00:00"/>
    <m/>
    <n v="322.67"/>
    <d v="2025-10-10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952"/>
    <s v="45.786.159/0001-11"/>
    <s v="NF SERVICOS DO"/>
    <n v="355000"/>
    <d v="2025-09-10T00:00:00"/>
    <n v="361810"/>
    <d v="2025-09-10T00:00:00"/>
    <m/>
    <n v="10233.09"/>
    <d v="2025-10-10T00:00:00"/>
    <s v="E0221005"/>
    <s v="PD221005"/>
    <s v="Serviços de Publicidade Eletrônica"/>
    <n v="9741.9"/>
    <m/>
    <x v="0"/>
    <m/>
    <m/>
    <m/>
    <s v="2 - FATURADO"/>
    <n v="0"/>
    <x v="0"/>
    <x v="1"/>
    <m/>
  </r>
  <r>
    <x v="952"/>
    <s v="45.786.159/0001-11"/>
    <s v="NF SERVICOS DO"/>
    <n v="355245"/>
    <d v="2025-09-10T00:00:00"/>
    <n v="362055"/>
    <d v="2025-09-10T00:00:00"/>
    <m/>
    <n v="322.67"/>
    <d v="2025-10-10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952"/>
    <s v="45.786.159/0001-11"/>
    <s v="NF SERVICOS"/>
    <n v="193829"/>
    <d v="2025-09-11T00:00:00"/>
    <n v="2025463"/>
    <d v="2025-09-11T00:00:00"/>
    <d v="2025-08-01T00:00:00"/>
    <n v="672"/>
    <d v="2025-10-11T00:00:00"/>
    <s v="E0220583"/>
    <s v="PD022583"/>
    <s v="PREFEITURA CADASTRO"/>
    <n v="639.74"/>
    <d v="2025-08-01T00:00:00"/>
    <x v="0"/>
    <s v="048/2022"/>
    <s v="125/2022"/>
    <s v="359.00009104/2024-04 - APPS/ITO"/>
    <s v="2 - FATURADO"/>
    <n v="0"/>
    <x v="0"/>
    <x v="0"/>
    <m/>
  </r>
  <r>
    <x v="952"/>
    <s v="45.786.159/0001-11"/>
    <s v="NF SERVICOS DO"/>
    <n v="355830"/>
    <d v="2025-09-11T00:00:00"/>
    <n v="362643"/>
    <d v="2025-09-12T00:00:00"/>
    <m/>
    <n v="276.57"/>
    <d v="2025-10-12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952"/>
    <s v="45.786.159/0001-11"/>
    <s v="NF SERVICOS DO"/>
    <n v="356038"/>
    <d v="2025-09-12T00:00:00"/>
    <n v="362851"/>
    <d v="2025-09-15T00:00:00"/>
    <m/>
    <n v="322.67"/>
    <d v="2025-10-15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952"/>
    <s v="45.786.159/0001-11"/>
    <s v="NF SERVICOS DO"/>
    <n v="356190"/>
    <d v="2025-09-12T00:00:00"/>
    <n v="363003"/>
    <d v="2025-09-15T00:00:00"/>
    <m/>
    <n v="875.8"/>
    <d v="2025-10-15T00:00:00"/>
    <s v="E0221005"/>
    <s v="PD221005"/>
    <s v="Serviços de Publicidade Eletrônica"/>
    <n v="833.76"/>
    <m/>
    <x v="0"/>
    <m/>
    <m/>
    <m/>
    <s v="2 - FATURADO"/>
    <n v="0"/>
    <x v="0"/>
    <x v="1"/>
    <m/>
  </r>
  <r>
    <x v="952"/>
    <s v="45.786.159/0001-11"/>
    <s v="NF SERVICOS DO"/>
    <n v="356451"/>
    <d v="2025-09-15T00:00:00"/>
    <n v="363264"/>
    <d v="2025-09-16T00:00:00"/>
    <m/>
    <n v="414.85"/>
    <d v="2025-10-16T00:00:00"/>
    <s v="E0221005"/>
    <s v="PD221005"/>
    <s v="Serviços de Publicidade Eletrônica"/>
    <n v="394.94"/>
    <m/>
    <x v="0"/>
    <m/>
    <m/>
    <m/>
    <s v="2 - FATURADO"/>
    <n v="0"/>
    <x v="0"/>
    <x v="1"/>
    <m/>
  </r>
  <r>
    <x v="952"/>
    <s v="45.786.159/0001-11"/>
    <s v="NF SERVICOS DO"/>
    <n v="356934"/>
    <d v="2025-09-17T00:00:00"/>
    <n v="363747"/>
    <d v="2025-09-18T00:00:00"/>
    <m/>
    <n v="276.57"/>
    <d v="2025-10-18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952"/>
    <s v="45.786.159/0001-11"/>
    <s v="NF SERVICOS DO"/>
    <n v="358024"/>
    <d v="2025-09-22T00:00:00"/>
    <n v="364839"/>
    <d v="2025-09-23T00:00:00"/>
    <m/>
    <n v="276.57"/>
    <d v="2025-10-23T00:00:00"/>
    <s v="E0221005"/>
    <s v="PD221005"/>
    <s v="Serviços de Publicidade Eletrônica"/>
    <n v="263.29000000000002"/>
    <m/>
    <x v="0"/>
    <m/>
    <m/>
    <m/>
    <s v="2 - FATURADO"/>
    <n v="0"/>
    <x v="0"/>
    <x v="1"/>
    <m/>
  </r>
  <r>
    <x v="952"/>
    <s v="45.786.159/0001-11"/>
    <s v="NF SERVICOS DO"/>
    <n v="358026"/>
    <d v="2025-09-22T00:00:00"/>
    <n v="364841"/>
    <d v="2025-09-23T00:00:00"/>
    <m/>
    <n v="645.33000000000004"/>
    <d v="2025-10-23T00:00:00"/>
    <s v="E0221005"/>
    <s v="PD221005"/>
    <s v="Serviços de Publicidade Eletrônica"/>
    <n v="614.35"/>
    <m/>
    <x v="0"/>
    <m/>
    <m/>
    <m/>
    <s v="2 - FATURADO"/>
    <n v="0"/>
    <x v="0"/>
    <x v="1"/>
    <m/>
  </r>
  <r>
    <x v="952"/>
    <s v="45.786.159/0001-11"/>
    <s v="NF SERVICOS DO"/>
    <n v="358042"/>
    <d v="2025-09-22T00:00:00"/>
    <n v="364857"/>
    <d v="2025-09-23T00:00:00"/>
    <m/>
    <n v="368.76"/>
    <d v="2025-10-23T00:00:00"/>
    <s v="E0221005"/>
    <s v="PD221005"/>
    <s v="Serviços de Publicidade Eletrônica"/>
    <n v="351.06"/>
    <m/>
    <x v="0"/>
    <m/>
    <m/>
    <m/>
    <s v="2 - FATURADO"/>
    <n v="0"/>
    <x v="0"/>
    <x v="1"/>
    <m/>
  </r>
  <r>
    <x v="952"/>
    <s v="45.786.159/0001-11"/>
    <s v="NF SERVICOS DO"/>
    <n v="358199"/>
    <d v="2025-09-23T00:00:00"/>
    <n v="365014"/>
    <d v="2025-09-24T00:00:00"/>
    <m/>
    <n v="322.67"/>
    <d v="2025-10-24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952"/>
    <s v="45.786.159/0001-11"/>
    <s v="NF SERVICOS DO"/>
    <n v="358294"/>
    <d v="2025-09-23T00:00:00"/>
    <n v="365109"/>
    <d v="2025-09-24T00:00:00"/>
    <m/>
    <n v="322.67"/>
    <d v="2025-10-24T00:00:00"/>
    <s v="E0221005"/>
    <s v="PD221005"/>
    <s v="Serviços de Publicidade Eletrônica"/>
    <n v="307.18"/>
    <m/>
    <x v="0"/>
    <m/>
    <m/>
    <m/>
    <s v="2 - FATURADO"/>
    <n v="0"/>
    <x v="0"/>
    <x v="1"/>
    <m/>
  </r>
  <r>
    <x v="952"/>
    <s v="45.786.159/0001-11"/>
    <s v="NF SERVICOS DO"/>
    <n v="359378"/>
    <d v="2025-09-29T00:00:00"/>
    <n v="366193"/>
    <d v="2025-09-30T00:00:00"/>
    <m/>
    <n v="1475.04"/>
    <d v="2025-10-30T00:00:00"/>
    <s v="E0221005"/>
    <s v="PD221005"/>
    <s v="Serviços de Publicidade Eletrônica"/>
    <n v="1404.24"/>
    <m/>
    <x v="0"/>
    <m/>
    <m/>
    <m/>
    <s v="2 - FATURADO"/>
    <n v="0"/>
    <x v="0"/>
    <x v="1"/>
    <m/>
  </r>
  <r>
    <x v="953"/>
    <s v="45.787.652/0001-56"/>
    <s v="ND-JUROS RECEBIMENTO"/>
    <s v="297048-1-NDJ1"/>
    <d v="2025-02-06T00:00:00"/>
    <n v="303470"/>
    <m/>
    <m/>
    <n v="9.17"/>
    <d v="2025-03-08T00:00:00"/>
    <m/>
    <m/>
    <s v="Nota de Debito Juros"/>
    <n v="9.17"/>
    <m/>
    <x v="0"/>
    <m/>
    <m/>
    <m/>
    <s v="2 - FATURADO"/>
    <n v="206"/>
    <x v="1"/>
    <x v="2"/>
    <m/>
  </r>
  <r>
    <x v="953"/>
    <s v="45.787.652/0001-56"/>
    <s v="NF SERVICOS DO"/>
    <n v="348791"/>
    <d v="2025-08-08T00:00:00"/>
    <n v="355579"/>
    <d v="2025-08-11T00:00:00"/>
    <m/>
    <n v="774.4"/>
    <d v="2025-09-10T00:00:00"/>
    <s v="E0220731"/>
    <s v="PD022731"/>
    <s v="Serviços de Publicidade Eletrônica"/>
    <n v="737.23"/>
    <m/>
    <x v="0"/>
    <m/>
    <m/>
    <m/>
    <s v="2 - FATURADO"/>
    <n v="20"/>
    <x v="2"/>
    <x v="1"/>
    <m/>
  </r>
  <r>
    <x v="953"/>
    <s v="45.787.652/0001-56"/>
    <s v="ND-POUPATEMPO 4.0"/>
    <n v="6894"/>
    <d v="2025-09-03T00:00:00"/>
    <s v="PPT00618"/>
    <s v="PPT00618"/>
    <d v="2025-09-01T00:00:00"/>
    <n v="20870.47"/>
    <d v="2025-10-03T00:00:00"/>
    <s v="PPT00618"/>
    <s v="PP00618"/>
    <s v="IMPLANTACAO E OPERACAO DO POUPATEMPO MONTE MOR"/>
    <n v="20870.47"/>
    <d v="2025-09-01T00:00:00"/>
    <x v="0"/>
    <m/>
    <s v="PD-PRC-2021/02793"/>
    <m/>
    <s v="2 - FATURADO"/>
    <n v="0"/>
    <x v="0"/>
    <x v="12"/>
    <m/>
  </r>
  <r>
    <x v="953"/>
    <s v="45.787.652/0001-56"/>
    <s v="NF SERVICOS DO"/>
    <n v="353618"/>
    <d v="2025-09-08T00:00:00"/>
    <n v="360427"/>
    <d v="2025-09-08T00:00:00"/>
    <m/>
    <n v="709.86"/>
    <d v="2025-10-08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953"/>
    <s v="45.787.652/0001-56"/>
    <s v="NF SERVICOS DO"/>
    <n v="353620"/>
    <d v="2025-09-08T00:00:00"/>
    <n v="360429"/>
    <d v="2025-09-08T00:00:00"/>
    <m/>
    <n v="709.86"/>
    <d v="2025-10-08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953"/>
    <s v="45.787.652/0001-56"/>
    <s v="NF SERVICOS DO"/>
    <n v="353622"/>
    <d v="2025-09-08T00:00:00"/>
    <n v="360431"/>
    <d v="2025-09-08T00:00:00"/>
    <m/>
    <n v="709.86"/>
    <d v="2025-10-08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953"/>
    <s v="45.787.652/0001-56"/>
    <s v="NF SERVICOS DO"/>
    <n v="355478"/>
    <d v="2025-09-10T00:00:00"/>
    <n v="362288"/>
    <d v="2025-09-11T00:00:00"/>
    <m/>
    <n v="774.4"/>
    <d v="2025-10-11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953"/>
    <s v="45.787.652/0001-56"/>
    <s v="NF SERVICOS DO"/>
    <n v="355531"/>
    <d v="2025-09-10T00:00:00"/>
    <n v="362341"/>
    <d v="2025-09-11T00:00:00"/>
    <m/>
    <n v="1161.5899999999999"/>
    <d v="2025-10-11T00:00:00"/>
    <s v="E0220731"/>
    <s v="PD022731"/>
    <s v="Serviços de Publicidade Eletrônica"/>
    <n v="1105.83"/>
    <m/>
    <x v="0"/>
    <m/>
    <m/>
    <m/>
    <s v="2 - FATURADO"/>
    <n v="0"/>
    <x v="0"/>
    <x v="1"/>
    <m/>
  </r>
  <r>
    <x v="953"/>
    <s v="45.787.652/0001-56"/>
    <s v="NF SERVICOS DO"/>
    <n v="355560"/>
    <d v="2025-09-10T00:00:00"/>
    <n v="362370"/>
    <d v="2025-09-11T00:00:00"/>
    <m/>
    <n v="774.4"/>
    <d v="2025-10-11T00:00:00"/>
    <s v="E0220731"/>
    <s v="PD022731"/>
    <s v="Serviços de Publicidade Eletrônica"/>
    <n v="737.23"/>
    <m/>
    <x v="0"/>
    <m/>
    <m/>
    <m/>
    <s v="2 - FATURADO"/>
    <n v="0"/>
    <x v="0"/>
    <x v="1"/>
    <m/>
  </r>
  <r>
    <x v="953"/>
    <s v="45.787.652/0001-56"/>
    <s v="NF SERVICOS DO"/>
    <n v="355568"/>
    <d v="2025-09-10T00:00:00"/>
    <n v="362378"/>
    <d v="2025-09-11T00:00:00"/>
    <m/>
    <n v="516.26"/>
    <d v="2025-10-11T00:00:00"/>
    <s v="E0220731"/>
    <s v="PD022731"/>
    <s v="Serviços de Publicidade Eletrônica"/>
    <n v="491.48"/>
    <m/>
    <x v="0"/>
    <m/>
    <m/>
    <m/>
    <s v="2 - FATURADO"/>
    <n v="0"/>
    <x v="0"/>
    <x v="1"/>
    <m/>
  </r>
  <r>
    <x v="953"/>
    <s v="45.787.652/0001-56"/>
    <s v="NF SERVICOS DO"/>
    <n v="355616"/>
    <d v="2025-09-10T00:00:00"/>
    <n v="362426"/>
    <d v="2025-09-11T00:00:00"/>
    <m/>
    <n v="838.93"/>
    <d v="2025-10-11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953"/>
    <s v="45.787.652/0001-56"/>
    <s v="NF SERVICOS"/>
    <n v="193732"/>
    <d v="2025-09-11T00:00:00"/>
    <n v="2025366"/>
    <d v="2025-09-11T00:00:00"/>
    <d v="2025-08-01T00:00:00"/>
    <n v="887.68"/>
    <d v="2025-10-11T00:00:00"/>
    <s v="E0220516"/>
    <s v="PD022516"/>
    <s v="PREFEITURA CADASTRO"/>
    <n v="845.07"/>
    <d v="2025-08-01T00:00:00"/>
    <x v="0"/>
    <s v="59/2022"/>
    <s v="6621/2024"/>
    <s v="359.00004999/2024-82-APPS/ITO"/>
    <s v="2 - FATURADO"/>
    <n v="0"/>
    <x v="0"/>
    <x v="0"/>
    <m/>
  </r>
  <r>
    <x v="953"/>
    <s v="45.787.652/0001-56"/>
    <s v="NF SERVICOS DO"/>
    <n v="356318"/>
    <d v="2025-09-15T00:00:00"/>
    <n v="363131"/>
    <d v="2025-09-16T00:00:00"/>
    <m/>
    <n v="838.93"/>
    <d v="2025-10-16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953"/>
    <s v="45.787.652/0001-56"/>
    <s v="NF SERVICOS DO"/>
    <n v="356333"/>
    <d v="2025-09-15T00:00:00"/>
    <n v="363146"/>
    <d v="2025-09-16T00:00:00"/>
    <m/>
    <n v="838.93"/>
    <d v="2025-10-16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953"/>
    <s v="45.787.652/0001-56"/>
    <s v="NF SERVICOS DO"/>
    <n v="356407"/>
    <d v="2025-09-15T00:00:00"/>
    <n v="363220"/>
    <d v="2025-09-16T00:00:00"/>
    <m/>
    <n v="838.93"/>
    <d v="2025-10-16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953"/>
    <s v="45.787.652/0001-56"/>
    <s v="NF SERVICOS DO"/>
    <n v="356639"/>
    <d v="2025-09-16T00:00:00"/>
    <n v="363453"/>
    <d v="2025-09-17T00:00:00"/>
    <m/>
    <n v="1355.19"/>
    <d v="2025-10-17T00:00:00"/>
    <s v="E0220731"/>
    <s v="PD022731"/>
    <s v="Serviços de Publicidade Eletrônica"/>
    <n v="1290.1400000000001"/>
    <m/>
    <x v="0"/>
    <m/>
    <m/>
    <m/>
    <s v="2 - FATURADO"/>
    <n v="0"/>
    <x v="0"/>
    <x v="1"/>
    <m/>
  </r>
  <r>
    <x v="953"/>
    <s v="45.787.652/0001-56"/>
    <s v="NF SERVICOS DO"/>
    <n v="356759"/>
    <d v="2025-09-16T00:00:00"/>
    <n v="363573"/>
    <d v="2025-09-17T00:00:00"/>
    <m/>
    <n v="1226.1300000000001"/>
    <d v="2025-10-17T00:00:00"/>
    <s v="E0220731"/>
    <s v="PD022731"/>
    <s v="Serviços de Publicidade Eletrônica"/>
    <n v="1167.28"/>
    <m/>
    <x v="0"/>
    <m/>
    <m/>
    <m/>
    <s v="2 - FATURADO"/>
    <n v="0"/>
    <x v="0"/>
    <x v="1"/>
    <m/>
  </r>
  <r>
    <x v="953"/>
    <s v="45.787.652/0001-56"/>
    <s v="NF SERVICOS DO"/>
    <n v="356769"/>
    <d v="2025-09-16T00:00:00"/>
    <n v="363583"/>
    <d v="2025-09-17T00:00:00"/>
    <m/>
    <n v="838.93"/>
    <d v="2025-10-17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953"/>
    <s v="45.787.652/0001-56"/>
    <s v="NF SERVICOS DO"/>
    <n v="356788"/>
    <d v="2025-09-16T00:00:00"/>
    <n v="363602"/>
    <d v="2025-09-17T00:00:00"/>
    <m/>
    <n v="967.99"/>
    <d v="2025-10-17T00:00:00"/>
    <s v="E0220731"/>
    <s v="PD022731"/>
    <s v="Serviços de Publicidade Eletrônica"/>
    <n v="921.53"/>
    <m/>
    <x v="0"/>
    <m/>
    <m/>
    <m/>
    <s v="2 - FATURADO"/>
    <n v="0"/>
    <x v="0"/>
    <x v="1"/>
    <m/>
  </r>
  <r>
    <x v="953"/>
    <s v="45.787.652/0001-56"/>
    <s v="NF SERVICOS DO"/>
    <n v="356849"/>
    <d v="2025-09-16T00:00:00"/>
    <n v="363662"/>
    <d v="2025-09-17T00:00:00"/>
    <m/>
    <n v="838.93"/>
    <d v="2025-10-17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953"/>
    <s v="45.787.652/0001-56"/>
    <s v="NF SERVICOS DO"/>
    <n v="357418"/>
    <d v="2025-09-18T00:00:00"/>
    <n v="364231"/>
    <d v="2025-09-19T00:00:00"/>
    <m/>
    <n v="387.2"/>
    <d v="2025-10-19T00:00:00"/>
    <s v="E0220731"/>
    <s v="PD022731"/>
    <s v="Serviços de Publicidade Eletrônica"/>
    <n v="368.61"/>
    <m/>
    <x v="0"/>
    <m/>
    <m/>
    <m/>
    <s v="2 - FATURADO"/>
    <n v="0"/>
    <x v="0"/>
    <x v="1"/>
    <m/>
  </r>
  <r>
    <x v="953"/>
    <s v="45.787.652/0001-56"/>
    <s v="NF SERVICOS DO"/>
    <n v="357419"/>
    <d v="2025-09-18T00:00:00"/>
    <n v="364232"/>
    <d v="2025-09-19T00:00:00"/>
    <m/>
    <n v="451.73"/>
    <d v="2025-10-1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953"/>
    <s v="45.787.652/0001-56"/>
    <s v="NF SERVICOS DO"/>
    <n v="357420"/>
    <d v="2025-09-18T00:00:00"/>
    <n v="364233"/>
    <d v="2025-09-19T00:00:00"/>
    <m/>
    <n v="451.73"/>
    <d v="2025-10-19T00:00:00"/>
    <s v="E0220731"/>
    <s v="PD022731"/>
    <s v="Serviços de Publicidade Eletrônica"/>
    <n v="430.05"/>
    <m/>
    <x v="0"/>
    <m/>
    <m/>
    <m/>
    <s v="2 - FATURADO"/>
    <n v="0"/>
    <x v="0"/>
    <x v="1"/>
    <m/>
  </r>
  <r>
    <x v="953"/>
    <s v="45.787.652/0001-56"/>
    <s v="NF SERVICOS DO"/>
    <n v="357422"/>
    <d v="2025-09-18T00:00:00"/>
    <n v="364235"/>
    <d v="2025-09-19T00:00:00"/>
    <m/>
    <n v="709.86"/>
    <d v="2025-10-19T00:00:00"/>
    <s v="E0220731"/>
    <s v="PD022731"/>
    <s v="Serviços de Publicidade Eletrônica"/>
    <n v="675.79"/>
    <m/>
    <x v="0"/>
    <m/>
    <m/>
    <m/>
    <s v="2 - FATURADO"/>
    <n v="0"/>
    <x v="0"/>
    <x v="1"/>
    <m/>
  </r>
  <r>
    <x v="953"/>
    <s v="45.787.652/0001-56"/>
    <s v="NF SERVICOS DO"/>
    <n v="358493"/>
    <d v="2025-09-25T00:00:00"/>
    <n v="365308"/>
    <d v="2025-09-25T00:00:00"/>
    <m/>
    <n v="838.93"/>
    <d v="2025-10-25T00:00:00"/>
    <s v="E0220731"/>
    <s v="PD022731"/>
    <s v="Serviços de Publicidade Eletrônica"/>
    <n v="798.66"/>
    <m/>
    <x v="0"/>
    <m/>
    <m/>
    <m/>
    <s v="2 - FATURADO"/>
    <n v="0"/>
    <x v="0"/>
    <x v="1"/>
    <m/>
  </r>
  <r>
    <x v="954"/>
    <s v="45.787.660/0001-00"/>
    <s v="NF SERVICOS E_GOV"/>
    <n v="143771"/>
    <d v="2023-10-16T00:00:00"/>
    <n v="1679669"/>
    <d v="2023-10-16T00:00:00"/>
    <m/>
    <n v="167.26"/>
    <d v="2023-11-15T00:00:00"/>
    <m/>
    <m/>
    <s v="Certificado e-CPF A3 (somente certificado) - 36 meses Gov"/>
    <n v="159.22999999999999"/>
    <m/>
    <x v="0"/>
    <m/>
    <m/>
    <m/>
    <s v="2 - FATURADO"/>
    <n v="685"/>
    <x v="3"/>
    <x v="1"/>
    <m/>
  </r>
  <r>
    <x v="954"/>
    <s v="45.787.660/0001-00"/>
    <s v="ND-JUROS RECEBIMENTO"/>
    <s v="291560-1-NDJ1"/>
    <d v="2024-11-11T00:00:00"/>
    <n v="297911"/>
    <m/>
    <m/>
    <n v="0.56000000000000005"/>
    <d v="2024-12-11T00:00:00"/>
    <m/>
    <m/>
    <s v="Nota de Debito Juros"/>
    <n v="0.56000000000000005"/>
    <m/>
    <x v="0"/>
    <m/>
    <m/>
    <m/>
    <s v="2 - FATURADO"/>
    <n v="293"/>
    <x v="1"/>
    <x v="2"/>
    <m/>
  </r>
  <r>
    <x v="954"/>
    <s v="45.787.660/0001-00"/>
    <s v="ND-JUROS RECEBIMENTO"/>
    <s v="290222-1-NDJ1"/>
    <d v="2024-11-12T00:00:00"/>
    <n v="296572"/>
    <m/>
    <m/>
    <n v="1.05"/>
    <d v="2024-12-12T00:00:00"/>
    <m/>
    <m/>
    <s v="Nota de Debito Juros"/>
    <n v="1.05"/>
    <m/>
    <x v="0"/>
    <m/>
    <m/>
    <m/>
    <s v="2 - FATURADO"/>
    <n v="292"/>
    <x v="1"/>
    <x v="2"/>
    <m/>
  </r>
  <r>
    <x v="954"/>
    <s v="45.787.660/0001-00"/>
    <s v="ND-POUPATEMPO 4.0"/>
    <n v="6929"/>
    <d v="2025-09-03T00:00:00"/>
    <s v="PPT00529"/>
    <s v="PPT00529"/>
    <d v="2025-09-01T00:00:00"/>
    <n v="52738.82"/>
    <d v="2025-10-03T00:00:00"/>
    <s v="PPT00529"/>
    <s v="PP00529"/>
    <s v="IMPLANTACAO E OPERACAO DO POUPATEMPO SUMARE"/>
    <n v="52738.82"/>
    <d v="2025-09-01T00:00:00"/>
    <x v="0"/>
    <m/>
    <s v="PD-PRC-2020/00938"/>
    <m/>
    <s v="2 - FATURADO"/>
    <n v="0"/>
    <x v="0"/>
    <x v="12"/>
    <m/>
  </r>
  <r>
    <x v="954"/>
    <s v="45.787.660/0001-00"/>
    <s v="NF SERVICOS"/>
    <n v="193897"/>
    <d v="2025-09-11T00:00:00"/>
    <n v="2025531"/>
    <d v="2025-09-11T00:00:00"/>
    <d v="2025-08-01T00:00:00"/>
    <n v="62077.599999999999"/>
    <d v="2025-10-11T00:00:00"/>
    <s v="E0220562"/>
    <s v="PD022562"/>
    <s v="PREFEITURA CADASTRO"/>
    <n v="59097.88"/>
    <d v="2025-08-01T00:00:00"/>
    <x v="0"/>
    <s v="191/2022"/>
    <s v="20848/2022"/>
    <s v="PD-PRC-2022/02484 359.00009217/2024-00 APPS/ITO"/>
    <s v="2 - FATURADO"/>
    <n v="0"/>
    <x v="0"/>
    <x v="0"/>
    <m/>
  </r>
  <r>
    <x v="954"/>
    <s v="45.787.660/0001-00"/>
    <s v="NF SERVICOS DO"/>
    <n v="356326"/>
    <d v="2025-09-15T00:00:00"/>
    <n v="363139"/>
    <d v="2025-09-16T00:00:00"/>
    <m/>
    <n v="1770.05"/>
    <d v="2025-10-16T00:00:00"/>
    <s v="E0230880"/>
    <s v="PD023880"/>
    <s v="Serviços de Publicidade Eletrônica"/>
    <n v="1685.09"/>
    <m/>
    <x v="0"/>
    <m/>
    <m/>
    <m/>
    <s v="2 - FATURADO"/>
    <n v="0"/>
    <x v="0"/>
    <x v="1"/>
    <m/>
  </r>
  <r>
    <x v="954"/>
    <s v="45.787.660/0001-00"/>
    <s v="NF SERVICOS DO"/>
    <n v="357163"/>
    <d v="2025-09-17T00:00:00"/>
    <n v="363976"/>
    <d v="2025-09-18T00:00:00"/>
    <m/>
    <n v="2802.58"/>
    <d v="2025-10-18T00:00:00"/>
    <s v="E0230880"/>
    <s v="PD023880"/>
    <s v="Serviços de Publicidade Eletrônica"/>
    <n v="2668.06"/>
    <m/>
    <x v="0"/>
    <m/>
    <m/>
    <m/>
    <s v="2 - FATURADO"/>
    <n v="0"/>
    <x v="0"/>
    <x v="1"/>
    <m/>
  </r>
  <r>
    <x v="954"/>
    <s v="45.787.660/0001-00"/>
    <s v="NF SERVICOS DO"/>
    <n v="358460"/>
    <d v="2025-09-25T00:00:00"/>
    <n v="365275"/>
    <d v="2025-09-25T00:00:00"/>
    <m/>
    <n v="811.27"/>
    <d v="2025-10-25T00:00:00"/>
    <s v="E0230880"/>
    <s v="PD023880"/>
    <s v="Serviços de Publicidade Eletrônica"/>
    <n v="772.33"/>
    <m/>
    <x v="0"/>
    <m/>
    <m/>
    <m/>
    <s v="2 - FATURADO"/>
    <n v="0"/>
    <x v="0"/>
    <x v="1"/>
    <m/>
  </r>
  <r>
    <x v="954"/>
    <s v="45.787.660/0001-00"/>
    <s v="NF SERVICOS DO"/>
    <n v="358552"/>
    <d v="2025-09-25T00:00:00"/>
    <n v="365367"/>
    <d v="2025-09-25T00:00:00"/>
    <m/>
    <n v="1032.53"/>
    <d v="2025-10-25T00:00:00"/>
    <s v="E0230880"/>
    <s v="PD023880"/>
    <s v="Serviços de Publicidade Eletrônica"/>
    <n v="982.97"/>
    <m/>
    <x v="0"/>
    <m/>
    <m/>
    <m/>
    <s v="2 - FATURADO"/>
    <n v="0"/>
    <x v="0"/>
    <x v="1"/>
    <m/>
  </r>
  <r>
    <x v="955"/>
    <s v="45.787.678/0001-02"/>
    <s v="NF SERVICOS"/>
    <n v="193932"/>
    <d v="2025-09-11T00:00:00"/>
    <n v="2025566"/>
    <d v="2025-09-11T00:00:00"/>
    <d v="2025-08-01T00:00:00"/>
    <n v="36816"/>
    <d v="2025-10-11T00:00:00"/>
    <s v="E0240702"/>
    <s v="PD024702"/>
    <s v="PREFEITURA CADASTRO"/>
    <n v="35048.83"/>
    <d v="2025-08-01T00:00:00"/>
    <x v="0"/>
    <s v="163/2024"/>
    <s v="16.846/2024"/>
    <s v="359.00008668/2024-11 - APPS\ITO"/>
    <s v="2 - FATURADO"/>
    <n v="0"/>
    <x v="0"/>
    <x v="0"/>
    <m/>
  </r>
  <r>
    <x v="956"/>
    <s v="45.944.428/0001-20"/>
    <s v="NF SERVICOS"/>
    <n v="193785"/>
    <d v="2025-09-11T00:00:00"/>
    <n v="2025419"/>
    <d v="2025-09-11T00:00:00"/>
    <d v="2025-08-01T00:00:00"/>
    <n v="18445.75"/>
    <d v="2025-10-11T00:00:00"/>
    <s v="E0230606"/>
    <s v="PD023606"/>
    <s v="PREFEITURA SIM"/>
    <n v="17560.349999999999"/>
    <d v="2025-08-01T00:00:00"/>
    <x v="0"/>
    <d v="2023-10-01T00:00:00"/>
    <s v="3395/2023"/>
    <s v="PD-PRC-2023/00583 -  359.00005361/2024-69 - APPS/ITO"/>
    <s v="2 - FATURADO"/>
    <n v="0"/>
    <x v="0"/>
    <x v="0"/>
    <m/>
  </r>
  <r>
    <x v="957"/>
    <s v="454.221.765-53"/>
    <s v="ND-LIVRARIA  CARTAO"/>
    <n v="66"/>
    <d v="2025-09-25T00:00:00"/>
    <m/>
    <m/>
    <m/>
    <n v="75.41"/>
    <d v="2025-09-25T00:00:00"/>
    <m/>
    <m/>
    <s v="FRETE LIVRARIA"/>
    <n v="75.41"/>
    <m/>
    <x v="0"/>
    <m/>
    <m/>
    <m/>
    <s v="1 - VENDA A VISTA"/>
    <n v="5"/>
    <x v="2"/>
    <x v="9"/>
    <m/>
  </r>
  <r>
    <x v="958"/>
    <s v="458.628.868-00"/>
    <s v="ND-OPERADORA CIELO"/>
    <n v="26621"/>
    <d v="2025-09-02T00:00:00"/>
    <m/>
    <m/>
    <m/>
    <n v="139.38999999999999"/>
    <d v="2025-09-02T00:00:00"/>
    <m/>
    <m/>
    <s v="e-CNPJ A1 - Renovação 12 meses"/>
    <n v="139.38999999999999"/>
    <m/>
    <x v="0"/>
    <m/>
    <m/>
    <m/>
    <s v="1 - VENDA A VISTA"/>
    <n v="28"/>
    <x v="2"/>
    <x v="5"/>
    <m/>
  </r>
  <r>
    <x v="959"/>
    <s v="458.929.948-80"/>
    <s v="ND-OPERADORA CIELO"/>
    <n v="26663"/>
    <d v="2025-09-05T00:00:00"/>
    <m/>
    <m/>
    <m/>
    <n v="124.99"/>
    <d v="2025-09-05T00:00:00"/>
    <m/>
    <m/>
    <s v="Certificado e-CPF A1 em Software (12 meses)"/>
    <n v="124.99"/>
    <m/>
    <x v="0"/>
    <m/>
    <m/>
    <m/>
    <s v="1 - VENDA A VISTA"/>
    <n v="25"/>
    <x v="2"/>
    <x v="5"/>
    <m/>
  </r>
  <r>
    <x v="960"/>
    <s v="46.068.425/0001-33"/>
    <s v="NF SERVICOS KIT"/>
    <n v="84212"/>
    <d v="2022-04-27T00:00:00"/>
    <n v="88736"/>
    <d v="2022-04-27T00:00:00"/>
    <m/>
    <n v="112.5"/>
    <d v="2022-05-27T00:00:00"/>
    <m/>
    <m/>
    <s v="Certificado e-CPF A3 (renovação) - 36 meses Gov"/>
    <n v="112.5"/>
    <m/>
    <x v="0"/>
    <m/>
    <m/>
    <m/>
    <s v="2 - FATURADO"/>
    <n v="1222"/>
    <x v="3"/>
    <x v="1"/>
    <m/>
  </r>
  <r>
    <x v="960"/>
    <s v="46.068.425/0001-33"/>
    <s v="NF SERVICOS E_GOV"/>
    <n v="144695"/>
    <d v="2023-10-27T00:00:00"/>
    <n v="1680593"/>
    <d v="2023-10-27T00:00:00"/>
    <m/>
    <n v="109.89"/>
    <d v="2023-11-26T00:00:00"/>
    <m/>
    <m/>
    <s v="Certificado e-CPF A3 (renovação) - 36 meses Gov"/>
    <n v="104.62"/>
    <m/>
    <x v="0"/>
    <m/>
    <m/>
    <m/>
    <s v="2 - FATURADO"/>
    <n v="674"/>
    <x v="3"/>
    <x v="1"/>
    <m/>
  </r>
  <r>
    <x v="960"/>
    <s v="46.068.425/0001-33"/>
    <s v="NF SERVICOS KIT"/>
    <n v="160569"/>
    <d v="2024-05-16T00:00:00"/>
    <n v="1786018"/>
    <d v="2024-05-16T00:00:00"/>
    <m/>
    <n v="187.49"/>
    <d v="2024-05-16T00:00:00"/>
    <m/>
    <m/>
    <s v="Certificado e-CPF A3 (renovação) - 36 meses"/>
    <n v="0"/>
    <m/>
    <x v="0"/>
    <m/>
    <m/>
    <m/>
    <s v="1 - VENDA A VISTA"/>
    <n v="502"/>
    <x v="3"/>
    <x v="1"/>
    <m/>
  </r>
  <r>
    <x v="961"/>
    <s v="46.137.410/0001-80"/>
    <s v="ND-JUROS RECEBIMENTO"/>
    <s v="290733-1-NDJ1"/>
    <d v="2024-11-13T00:00:00"/>
    <n v="297083"/>
    <m/>
    <m/>
    <n v="2.11"/>
    <d v="2024-12-13T00:00:00"/>
    <m/>
    <m/>
    <s v="Nota de Debito Juros"/>
    <n v="2.11"/>
    <m/>
    <x v="0"/>
    <m/>
    <m/>
    <m/>
    <s v="2 - FATURADO"/>
    <n v="291"/>
    <x v="1"/>
    <x v="2"/>
    <m/>
  </r>
  <r>
    <x v="961"/>
    <s v="46.137.410/0001-80"/>
    <s v="ND-JUROS RECEBIMENTO"/>
    <s v="290854-1-NDJ1"/>
    <d v="2024-11-13T00:00:00"/>
    <n v="297204"/>
    <m/>
    <m/>
    <n v="3.28"/>
    <d v="2024-12-13T00:00:00"/>
    <m/>
    <m/>
    <s v="Nota de Debito Juros"/>
    <n v="3.28"/>
    <m/>
    <x v="0"/>
    <m/>
    <m/>
    <m/>
    <s v="2 - FATURADO"/>
    <n v="291"/>
    <x v="1"/>
    <x v="2"/>
    <m/>
  </r>
  <r>
    <x v="961"/>
    <s v="46.137.410/0001-80"/>
    <s v="ND-JUROS RECEBIMENTO"/>
    <s v="291931-1-NDJ1"/>
    <d v="2024-11-13T00:00:00"/>
    <n v="298312"/>
    <m/>
    <m/>
    <n v="0.56000000000000005"/>
    <d v="2024-12-13T00:00:00"/>
    <m/>
    <m/>
    <s v="Nota de Debito Juros"/>
    <n v="0.56000000000000005"/>
    <m/>
    <x v="0"/>
    <m/>
    <m/>
    <m/>
    <s v="2 - FATURADO"/>
    <n v="291"/>
    <x v="1"/>
    <x v="2"/>
    <m/>
  </r>
  <r>
    <x v="961"/>
    <s v="46.137.410/0001-80"/>
    <s v="NF SERVICOS DO"/>
    <n v="355076"/>
    <d v="2025-09-10T00:00:00"/>
    <n v="361886"/>
    <d v="2025-09-10T00:00:00"/>
    <m/>
    <n v="590.02"/>
    <d v="2025-10-10T00:00:00"/>
    <s v="E0220659"/>
    <s v="PD022659"/>
    <s v="Serviços de Publicidade Eletrônica"/>
    <n v="561.70000000000005"/>
    <m/>
    <x v="0"/>
    <m/>
    <m/>
    <m/>
    <s v="2 - FATURADO"/>
    <n v="0"/>
    <x v="0"/>
    <x v="1"/>
    <m/>
  </r>
  <r>
    <x v="961"/>
    <s v="46.137.410/0001-80"/>
    <s v="NF SERVICOS DO"/>
    <n v="355080"/>
    <d v="2025-09-10T00:00:00"/>
    <n v="361890"/>
    <d v="2025-09-10T00:00:00"/>
    <m/>
    <n v="442.51"/>
    <d v="2025-10-10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961"/>
    <s v="46.137.410/0001-80"/>
    <s v="NF SERVICOS DO"/>
    <n v="355765"/>
    <d v="2025-09-11T00:00:00"/>
    <n v="362578"/>
    <d v="2025-09-12T00:00:00"/>
    <m/>
    <n v="663.77"/>
    <d v="2025-10-12T00:00:00"/>
    <s v="E0220659"/>
    <s v="PD022659"/>
    <s v="Serviços de Publicidade Eletrônica"/>
    <n v="631.91"/>
    <m/>
    <x v="0"/>
    <m/>
    <m/>
    <m/>
    <s v="2 - FATURADO"/>
    <n v="0"/>
    <x v="0"/>
    <x v="1"/>
    <m/>
  </r>
  <r>
    <x v="961"/>
    <s v="46.137.410/0001-80"/>
    <s v="NF SERVICOS DO"/>
    <n v="355932"/>
    <d v="2025-09-11T00:00:00"/>
    <n v="362745"/>
    <d v="2025-09-12T00:00:00"/>
    <m/>
    <n v="442.51"/>
    <d v="2025-10-12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961"/>
    <s v="46.137.410/0001-80"/>
    <s v="ND-LOCACAO BENS MOVE"/>
    <n v="1396"/>
    <d v="2025-09-12T00:00:00"/>
    <m/>
    <m/>
    <m/>
    <n v="84303.7"/>
    <d v="2025-10-12T00:00:00"/>
    <s v="E0220460"/>
    <s v="PD022353"/>
    <s v="Locação de Bens Móveis - Notebook Basic - 36 ms"/>
    <n v="84303.7"/>
    <m/>
    <x v="0"/>
    <m/>
    <m/>
    <m/>
    <s v="2 - FATURADO"/>
    <n v="0"/>
    <x v="0"/>
    <x v="3"/>
    <m/>
  </r>
  <r>
    <x v="961"/>
    <s v="46.137.410/0001-80"/>
    <s v="NF SERVICOS"/>
    <n v="194033"/>
    <d v="2025-09-12T00:00:00"/>
    <n v="2025667"/>
    <d v="2025-09-12T00:00:00"/>
    <d v="2025-08-01T00:00:00"/>
    <n v="17558.400000000001"/>
    <d v="2025-10-12T00:00:00"/>
    <s v="E0220460"/>
    <s v="PD022353"/>
    <s v="DaaS DESKTOP BASICO,  DESKTOP PLUS E NOTEBOOK BASICO"/>
    <n v="16715.599999999999"/>
    <d v="2025-08-01T00:00:00"/>
    <x v="0"/>
    <s v="11.444/23"/>
    <s v="131.749/21"/>
    <s v="PD-PRC-2023/00210 ITO"/>
    <s v="2 - FATURADO"/>
    <n v="0"/>
    <x v="0"/>
    <x v="0"/>
    <m/>
  </r>
  <r>
    <x v="961"/>
    <s v="46.137.410/0001-80"/>
    <s v="NF SERVICOS DO"/>
    <n v="356716"/>
    <d v="2025-09-16T00:00:00"/>
    <n v="363530"/>
    <d v="2025-09-17T00:00:00"/>
    <m/>
    <n v="516.26"/>
    <d v="2025-10-17T00:00:00"/>
    <s v="E0220659"/>
    <s v="PD022659"/>
    <s v="Serviços de Publicidade Eletrônica"/>
    <n v="491.48"/>
    <m/>
    <x v="0"/>
    <m/>
    <m/>
    <m/>
    <s v="2 - FATURADO"/>
    <n v="0"/>
    <x v="0"/>
    <x v="1"/>
    <m/>
  </r>
  <r>
    <x v="961"/>
    <s v="46.137.410/0001-80"/>
    <s v="NF SERVICOS DO"/>
    <n v="356746"/>
    <d v="2025-09-16T00:00:00"/>
    <n v="363560"/>
    <d v="2025-09-17T00:00:00"/>
    <m/>
    <n v="442.51"/>
    <d v="2025-10-17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961"/>
    <s v="46.137.410/0001-80"/>
    <s v="NF SERVICOS DO"/>
    <n v="358179"/>
    <d v="2025-09-23T00:00:00"/>
    <n v="364994"/>
    <d v="2025-09-24T00:00:00"/>
    <m/>
    <n v="590.02"/>
    <d v="2025-10-24T00:00:00"/>
    <s v="E0220659"/>
    <s v="PD022659"/>
    <s v="Serviços de Publicidade Eletrônica"/>
    <n v="561.70000000000005"/>
    <m/>
    <x v="0"/>
    <m/>
    <m/>
    <m/>
    <s v="2 - FATURADO"/>
    <n v="0"/>
    <x v="0"/>
    <x v="1"/>
    <m/>
  </r>
  <r>
    <x v="961"/>
    <s v="46.137.410/0001-80"/>
    <s v="NF SERVICOS DO"/>
    <n v="358315"/>
    <d v="2025-09-23T00:00:00"/>
    <n v="365130"/>
    <d v="2025-09-24T00:00:00"/>
    <m/>
    <n v="442.51"/>
    <d v="2025-10-24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961"/>
    <s v="46.137.410/0001-80"/>
    <s v="NF SERVICOS DO"/>
    <n v="358706"/>
    <d v="2025-09-25T00:00:00"/>
    <n v="365521"/>
    <d v="2025-09-26T00:00:00"/>
    <m/>
    <n v="442.51"/>
    <d v="2025-10-26T00:00:00"/>
    <s v="E0220659"/>
    <s v="PD022659"/>
    <s v="Serviços de Publicidade Eletrônica"/>
    <n v="421.27"/>
    <m/>
    <x v="0"/>
    <m/>
    <m/>
    <m/>
    <s v="2 - FATURADO"/>
    <n v="0"/>
    <x v="0"/>
    <x v="1"/>
    <m/>
  </r>
  <r>
    <x v="961"/>
    <s v="46.137.410/0001-80"/>
    <s v="NF SERVICOS DO"/>
    <n v="359476"/>
    <d v="2025-09-29T00:00:00"/>
    <n v="366291"/>
    <d v="2025-09-30T00:00:00"/>
    <m/>
    <n v="516.26"/>
    <d v="2025-10-30T00:00:00"/>
    <s v="E0220659"/>
    <s v="PD022659"/>
    <s v="Serviços de Publicidade Eletrônica"/>
    <n v="491.48"/>
    <m/>
    <x v="0"/>
    <m/>
    <m/>
    <m/>
    <s v="2 - FATURADO"/>
    <n v="0"/>
    <x v="0"/>
    <x v="1"/>
    <m/>
  </r>
  <r>
    <x v="961"/>
    <s v="46.137.410/0001-80"/>
    <s v="NF SERVICOS DO"/>
    <n v="359477"/>
    <d v="2025-09-29T00:00:00"/>
    <n v="366292"/>
    <d v="2025-09-30T00:00:00"/>
    <m/>
    <n v="368.76"/>
    <d v="2025-10-30T00:00:00"/>
    <s v="E0220659"/>
    <s v="PD022659"/>
    <s v="Serviços de Publicidade Eletrônica"/>
    <n v="351.06"/>
    <m/>
    <x v="0"/>
    <m/>
    <m/>
    <m/>
    <s v="2 - FATURADO"/>
    <n v="0"/>
    <x v="0"/>
    <x v="1"/>
    <m/>
  </r>
  <r>
    <x v="961"/>
    <s v="46.137.410/0001-80"/>
    <s v="ND-RATEIO CONDOM PPT"/>
    <n v="21020"/>
    <d v="2025-09-30T00:00:00"/>
    <m/>
    <m/>
    <m/>
    <n v="80758.33"/>
    <d v="2025-10-31T00:00:00"/>
    <s v="CARGA INICIAL RATEIO CONDOM PPT"/>
    <m/>
    <s v="CARGA INICIAL RATEIO CONDOM PPT"/>
    <n v="80758.33"/>
    <m/>
    <x v="0"/>
    <m/>
    <m/>
    <m/>
    <s v="31 DIAS"/>
    <n v="0"/>
    <x v="0"/>
    <x v="8"/>
    <m/>
  </r>
  <r>
    <x v="962"/>
    <s v="46.137.428/0001-81"/>
    <s v="NF SERVICOS DO"/>
    <n v="358972"/>
    <d v="2025-09-26T00:00:00"/>
    <n v="365787"/>
    <d v="2025-09-29T00:00:00"/>
    <m/>
    <n v="368.76"/>
    <d v="2025-10-29T00:00:00"/>
    <s v="E0221021"/>
    <s v="PD221021"/>
    <s v="Serviços de Publicidade Eletrônica"/>
    <n v="351.06"/>
    <m/>
    <x v="0"/>
    <m/>
    <m/>
    <m/>
    <s v="2 - FATURADO"/>
    <n v="0"/>
    <x v="0"/>
    <x v="1"/>
    <m/>
  </r>
  <r>
    <x v="963"/>
    <s v="46.137.444/0001-74"/>
    <s v="ND-JUROS RECEBIMENTO"/>
    <s v="290764-1-NDJ1"/>
    <d v="2024-11-12T00:00:00"/>
    <n v="297114"/>
    <m/>
    <m/>
    <n v="1.26"/>
    <d v="2024-12-12T00:00:00"/>
    <m/>
    <m/>
    <s v="Nota de Debito Juros"/>
    <n v="1.26"/>
    <m/>
    <x v="0"/>
    <m/>
    <m/>
    <m/>
    <s v="2 - FATURADO"/>
    <n v="292"/>
    <x v="1"/>
    <x v="2"/>
    <m/>
  </r>
  <r>
    <x v="963"/>
    <s v="46.137.444/0001-74"/>
    <s v="ND-JUROS RECEBIMENTO"/>
    <s v="292230-1-NDJ1"/>
    <d v="2024-12-04T00:00:00"/>
    <n v="298613"/>
    <m/>
    <m/>
    <n v="5.9"/>
    <d v="2025-01-03T00:00:00"/>
    <m/>
    <m/>
    <s v="Nota de Debito Juros"/>
    <n v="5.9"/>
    <m/>
    <x v="0"/>
    <m/>
    <m/>
    <m/>
    <s v="2 - FATURADO"/>
    <n v="270"/>
    <x v="1"/>
    <x v="2"/>
    <m/>
  </r>
  <r>
    <x v="963"/>
    <s v="46.137.444/0001-74"/>
    <s v="ND-JUROS RECEBIMENTO"/>
    <s v="292349-1-NDJ1"/>
    <d v="2024-12-04T00:00:00"/>
    <n v="298738"/>
    <m/>
    <m/>
    <n v="2.95"/>
    <d v="2025-01-03T00:00:00"/>
    <m/>
    <m/>
    <s v="Nota de Debito Juros"/>
    <n v="2.95"/>
    <m/>
    <x v="0"/>
    <m/>
    <m/>
    <m/>
    <s v="2 - FATURADO"/>
    <n v="270"/>
    <x v="1"/>
    <x v="2"/>
    <m/>
  </r>
  <r>
    <x v="963"/>
    <s v="46.137.444/0001-74"/>
    <s v="ND-POUPATEMPO 4.0"/>
    <n v="5984"/>
    <d v="2025-04-03T00:00:00"/>
    <s v="PPT00759"/>
    <s v="PPT00759"/>
    <d v="2025-04-01T00:00:00"/>
    <n v="19939.37"/>
    <d v="2025-05-03T00:00:00"/>
    <s v="PPT00759"/>
    <s v="PP00759"/>
    <s v="IMPLANTAÇÃO E OPERAÇÃO DO POUPATEMPO AGUDOS"/>
    <n v="19939.37"/>
    <d v="2025-04-01T00:00:00"/>
    <x v="0"/>
    <m/>
    <s v="SEI 359.00001164/2023-90"/>
    <m/>
    <s v="2 - FATURADO"/>
    <n v="150"/>
    <x v="7"/>
    <x v="12"/>
    <m/>
  </r>
  <r>
    <x v="963"/>
    <s v="46.137.444/0001-74"/>
    <s v="ND-POUPATEMPO 4.0"/>
    <n v="6889"/>
    <d v="2025-09-03T00:00:00"/>
    <s v="PPT00759"/>
    <s v="PPT00759"/>
    <d v="2025-09-01T00:00:00"/>
    <n v="20938.330000000002"/>
    <d v="2025-10-03T00:00:00"/>
    <s v="PPT00759"/>
    <s v="PP00759"/>
    <s v="IMPLANTAÇÃO E OPERAÇÃO DO POUPATEMPO AGUDOS"/>
    <n v="20938.330000000002"/>
    <d v="2025-09-01T00:00:00"/>
    <x v="0"/>
    <m/>
    <s v="SEI 359.00001164/2023-90"/>
    <m/>
    <s v="2 - FATURADO"/>
    <n v="0"/>
    <x v="0"/>
    <x v="12"/>
    <m/>
  </r>
  <r>
    <x v="963"/>
    <s v="46.137.444/0001-74"/>
    <s v="NF SERVICOS DO"/>
    <n v="356802"/>
    <d v="2025-09-16T00:00:00"/>
    <n v="363616"/>
    <d v="2025-09-17T00:00:00"/>
    <m/>
    <n v="719.08"/>
    <d v="2025-10-17T00:00:00"/>
    <s v="E0221004"/>
    <s v="PD221004"/>
    <s v="Serviços de Publicidade Eletrônica"/>
    <n v="684.56"/>
    <m/>
    <x v="0"/>
    <m/>
    <m/>
    <m/>
    <s v="2 - FATURADO"/>
    <n v="0"/>
    <x v="0"/>
    <x v="1"/>
    <m/>
  </r>
  <r>
    <x v="963"/>
    <s v="46.137.444/0001-74"/>
    <s v="NF SERVICOS DO"/>
    <n v="356925"/>
    <d v="2025-09-17T00:00:00"/>
    <n v="363738"/>
    <d v="2025-09-18T00:00:00"/>
    <m/>
    <n v="829.71"/>
    <d v="2025-10-18T00:00:00"/>
    <s v="E0221004"/>
    <s v="PD221004"/>
    <s v="Serviços de Publicidade Eletrônica"/>
    <n v="789.88"/>
    <m/>
    <x v="0"/>
    <m/>
    <m/>
    <m/>
    <s v="2 - FATURADO"/>
    <n v="0"/>
    <x v="0"/>
    <x v="1"/>
    <m/>
  </r>
  <r>
    <x v="963"/>
    <s v="46.137.444/0001-74"/>
    <s v="NF SERVICOS DO"/>
    <n v="357329"/>
    <d v="2025-09-18T00:00:00"/>
    <n v="364142"/>
    <d v="2025-09-19T00:00:00"/>
    <m/>
    <n v="553.14"/>
    <d v="2025-10-19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963"/>
    <s v="46.137.444/0001-74"/>
    <s v="NF SERVICOS DO"/>
    <n v="357906"/>
    <d v="2025-09-22T00:00:00"/>
    <n v="364721"/>
    <d v="2025-09-23T00:00:00"/>
    <m/>
    <n v="553.14"/>
    <d v="2025-10-23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963"/>
    <s v="46.137.444/0001-74"/>
    <s v="NF SERVICOS DO"/>
    <n v="357943"/>
    <d v="2025-09-22T00:00:00"/>
    <n v="364758"/>
    <d v="2025-09-23T00:00:00"/>
    <m/>
    <n v="387.2"/>
    <d v="2025-10-23T00:00:00"/>
    <s v="E0221004"/>
    <s v="PD221004"/>
    <s v="Serviços de Publicidade Eletrônica"/>
    <n v="368.61"/>
    <m/>
    <x v="0"/>
    <m/>
    <m/>
    <m/>
    <s v="2 - FATURADO"/>
    <n v="0"/>
    <x v="0"/>
    <x v="1"/>
    <m/>
  </r>
  <r>
    <x v="963"/>
    <s v="46.137.444/0001-74"/>
    <s v="NF SERVICOS DO"/>
    <n v="358430"/>
    <d v="2025-09-25T00:00:00"/>
    <n v="365245"/>
    <d v="2025-09-25T00:00:00"/>
    <m/>
    <n v="829.71"/>
    <d v="2025-10-25T00:00:00"/>
    <s v="E0221004"/>
    <s v="PD221004"/>
    <s v="Serviços de Publicidade Eletrônica"/>
    <n v="789.88"/>
    <m/>
    <x v="0"/>
    <m/>
    <m/>
    <m/>
    <s v="2 - FATURADO"/>
    <n v="0"/>
    <x v="0"/>
    <x v="1"/>
    <m/>
  </r>
  <r>
    <x v="963"/>
    <s v="46.137.444/0001-74"/>
    <s v="NF SERVICOS DO"/>
    <n v="358431"/>
    <d v="2025-09-25T00:00:00"/>
    <n v="365246"/>
    <d v="2025-09-25T00:00:00"/>
    <m/>
    <n v="719.08"/>
    <d v="2025-10-25T00:00:00"/>
    <s v="E0221004"/>
    <s v="PD221004"/>
    <s v="Serviços de Publicidade Eletrônica"/>
    <n v="684.56"/>
    <m/>
    <x v="0"/>
    <m/>
    <m/>
    <m/>
    <s v="2 - FATURADO"/>
    <n v="0"/>
    <x v="0"/>
    <x v="1"/>
    <m/>
  </r>
  <r>
    <x v="963"/>
    <s v="46.137.444/0001-74"/>
    <s v="NF SERVICOS DO"/>
    <n v="358433"/>
    <d v="2025-09-25T00:00:00"/>
    <n v="365248"/>
    <d v="2025-09-25T00:00:00"/>
    <m/>
    <n v="829.71"/>
    <d v="2025-10-25T00:00:00"/>
    <s v="E0221004"/>
    <s v="PD221004"/>
    <s v="Serviços de Publicidade Eletrônica"/>
    <n v="789.88"/>
    <m/>
    <x v="0"/>
    <m/>
    <m/>
    <m/>
    <s v="2 - FATURADO"/>
    <n v="0"/>
    <x v="0"/>
    <x v="1"/>
    <m/>
  </r>
  <r>
    <x v="963"/>
    <s v="46.137.444/0001-74"/>
    <s v="NF SERVICOS DO"/>
    <n v="358639"/>
    <d v="2025-09-25T00:00:00"/>
    <n v="365454"/>
    <d v="2025-09-26T00:00:00"/>
    <m/>
    <n v="387.2"/>
    <d v="2025-10-26T00:00:00"/>
    <s v="E0221004"/>
    <s v="PD221004"/>
    <s v="Serviços de Publicidade Eletrônica"/>
    <n v="368.61"/>
    <m/>
    <x v="0"/>
    <m/>
    <m/>
    <m/>
    <s v="2 - FATURADO"/>
    <n v="0"/>
    <x v="0"/>
    <x v="1"/>
    <m/>
  </r>
  <r>
    <x v="963"/>
    <s v="46.137.444/0001-74"/>
    <s v="NF SERVICOS DO"/>
    <n v="358697"/>
    <d v="2025-09-25T00:00:00"/>
    <n v="365512"/>
    <d v="2025-09-26T00:00:00"/>
    <m/>
    <n v="442.51"/>
    <d v="2025-10-26T00:00:00"/>
    <s v="E0221004"/>
    <s v="PD221004"/>
    <s v="Serviços de Publicidade Eletrônica"/>
    <n v="421.27"/>
    <m/>
    <x v="0"/>
    <m/>
    <m/>
    <m/>
    <s v="2 - FATURADO"/>
    <n v="0"/>
    <x v="0"/>
    <x v="1"/>
    <m/>
  </r>
  <r>
    <x v="963"/>
    <s v="46.137.444/0001-74"/>
    <s v="NF SERVICOS DO"/>
    <n v="358810"/>
    <d v="2025-09-25T00:00:00"/>
    <n v="365625"/>
    <d v="2025-09-26T00:00:00"/>
    <m/>
    <n v="497.83"/>
    <d v="2025-10-26T00:00:00"/>
    <s v="E0221004"/>
    <s v="PD221004"/>
    <s v="Serviços de Publicidade Eletrônica"/>
    <n v="473.93"/>
    <m/>
    <x v="0"/>
    <m/>
    <m/>
    <m/>
    <s v="2 - FATURADO"/>
    <n v="0"/>
    <x v="0"/>
    <x v="1"/>
    <m/>
  </r>
  <r>
    <x v="963"/>
    <s v="46.137.444/0001-74"/>
    <s v="NF SERVICOS DO"/>
    <n v="359349"/>
    <d v="2025-09-29T00:00:00"/>
    <n v="366164"/>
    <d v="2025-09-30T00:00:00"/>
    <m/>
    <n v="553.14"/>
    <d v="2025-10-30T00:00:00"/>
    <s v="E0221004"/>
    <s v="PD221004"/>
    <s v="Serviços de Publicidade Eletrônica"/>
    <n v="526.59"/>
    <m/>
    <x v="0"/>
    <m/>
    <m/>
    <m/>
    <s v="2 - FATURADO"/>
    <n v="0"/>
    <x v="0"/>
    <x v="1"/>
    <m/>
  </r>
  <r>
    <x v="964"/>
    <s v="46.137.485/0001-60"/>
    <s v="NF SERVICOS DO"/>
    <n v="354705"/>
    <d v="2025-09-10T00:00:00"/>
    <n v="361515"/>
    <d v="2025-09-10T00:00:00"/>
    <m/>
    <n v="276.57"/>
    <d v="2025-10-10T00:00:00"/>
    <s v="E0231002"/>
    <s v="PD023983"/>
    <s v="Serviços de Publicidade Eletrônica"/>
    <n v="263.29000000000002"/>
    <m/>
    <x v="0"/>
    <m/>
    <m/>
    <m/>
    <s v="2 - FATURADO"/>
    <n v="0"/>
    <x v="0"/>
    <x v="1"/>
    <m/>
  </r>
  <r>
    <x v="964"/>
    <s v="46.137.485/0001-60"/>
    <s v="NF SERVICOS DO"/>
    <n v="355240"/>
    <d v="2025-09-10T00:00:00"/>
    <n v="362050"/>
    <d v="2025-09-10T00:00:00"/>
    <m/>
    <n v="322.67"/>
    <d v="2025-10-10T00:00:00"/>
    <s v="E0231002"/>
    <s v="PD023983"/>
    <s v="Serviços de Publicidade Eletrônica"/>
    <n v="307.18"/>
    <m/>
    <x v="0"/>
    <m/>
    <m/>
    <m/>
    <s v="2 - FATURADO"/>
    <n v="0"/>
    <x v="0"/>
    <x v="1"/>
    <m/>
  </r>
  <r>
    <x v="964"/>
    <s v="46.137.485/0001-60"/>
    <s v="NF SERVICOS DO"/>
    <n v="355729"/>
    <d v="2025-09-10T00:00:00"/>
    <n v="362539"/>
    <d v="2025-09-11T00:00:00"/>
    <m/>
    <n v="322.67"/>
    <d v="2025-10-11T00:00:00"/>
    <s v="E0231002"/>
    <s v="PD023983"/>
    <s v="Serviços de Publicidade Eletrônica"/>
    <n v="307.18"/>
    <m/>
    <x v="0"/>
    <m/>
    <m/>
    <m/>
    <s v="2 - FATURADO"/>
    <n v="0"/>
    <x v="0"/>
    <x v="1"/>
    <m/>
  </r>
  <r>
    <x v="964"/>
    <s v="46.137.485/0001-60"/>
    <s v="NF SERVICOS DO"/>
    <n v="356201"/>
    <d v="2025-09-12T00:00:00"/>
    <n v="363014"/>
    <d v="2025-09-15T00:00:00"/>
    <m/>
    <n v="553.14"/>
    <d v="2025-10-15T00:00:00"/>
    <s v="E0231002"/>
    <s v="PD023983"/>
    <s v="Serviços de Publicidade Eletrônica"/>
    <n v="526.59"/>
    <m/>
    <x v="0"/>
    <m/>
    <m/>
    <m/>
    <s v="2 - FATURADO"/>
    <n v="0"/>
    <x v="0"/>
    <x v="1"/>
    <m/>
  </r>
  <r>
    <x v="964"/>
    <s v="46.137.485/0001-60"/>
    <s v="NF SERVICOS DO"/>
    <n v="357363"/>
    <d v="2025-09-18T00:00:00"/>
    <n v="364176"/>
    <d v="2025-09-19T00:00:00"/>
    <m/>
    <n v="230.47"/>
    <d v="2025-10-19T00:00:00"/>
    <s v="E0231002"/>
    <s v="PD023983"/>
    <s v="Serviços de Publicidade Eletrônica"/>
    <n v="219.41"/>
    <m/>
    <x v="0"/>
    <m/>
    <m/>
    <m/>
    <s v="2 - FATURADO"/>
    <n v="0"/>
    <x v="0"/>
    <x v="1"/>
    <m/>
  </r>
  <r>
    <x v="964"/>
    <s v="46.137.485/0001-60"/>
    <s v="NF SERVICOS DO"/>
    <n v="359541"/>
    <d v="2025-09-29T00:00:00"/>
    <n v="366356"/>
    <d v="2025-09-30T00:00:00"/>
    <m/>
    <n v="553.14"/>
    <d v="2025-10-30T00:00:00"/>
    <s v="E0231002"/>
    <s v="PD023983"/>
    <s v="Serviços de Publicidade Eletrônica"/>
    <n v="526.59"/>
    <m/>
    <x v="0"/>
    <m/>
    <m/>
    <m/>
    <s v="2 - FATURADO"/>
    <n v="0"/>
    <x v="0"/>
    <x v="1"/>
    <m/>
  </r>
  <r>
    <x v="965"/>
    <s v="46.151.718/0001-80"/>
    <s v="ND-JUROS RECEBIMENTO"/>
    <s v="299344-1-NDJ1"/>
    <d v="2025-01-28T00:00:00"/>
    <n v="305794"/>
    <m/>
    <m/>
    <n v="9.43"/>
    <d v="2025-02-27T00:00:00"/>
    <m/>
    <m/>
    <s v="Nota de Debito Juros"/>
    <n v="9.43"/>
    <m/>
    <x v="0"/>
    <m/>
    <m/>
    <m/>
    <s v="2 - FATURADO"/>
    <n v="215"/>
    <x v="1"/>
    <x v="2"/>
    <m/>
  </r>
  <r>
    <x v="965"/>
    <s v="46.151.718/0001-80"/>
    <s v="NF SERVICOS DO"/>
    <n v="355221"/>
    <d v="2025-09-10T00:00:00"/>
    <n v="362031"/>
    <d v="2025-09-10T00:00:00"/>
    <m/>
    <n v="737.52"/>
    <d v="2025-10-10T00:00:00"/>
    <s v="E0220796"/>
    <s v="PD022796"/>
    <s v="Serviços de Publicidade Eletrônica"/>
    <n v="702.12"/>
    <m/>
    <x v="0"/>
    <m/>
    <m/>
    <m/>
    <s v="2 - FATURADO"/>
    <n v="0"/>
    <x v="0"/>
    <x v="1"/>
    <m/>
  </r>
  <r>
    <x v="965"/>
    <s v="46.151.718/0001-80"/>
    <s v="NF SERVICOS"/>
    <n v="193877"/>
    <d v="2025-09-11T00:00:00"/>
    <n v="2025511"/>
    <d v="2025-09-11T00:00:00"/>
    <d v="2025-08-01T00:00:00"/>
    <n v="5273.34"/>
    <d v="2025-10-11T00:00:00"/>
    <s v="E0251216"/>
    <s v="PD251120"/>
    <s v="PREFEITURA CADASTRO"/>
    <n v="5020.22"/>
    <d v="2025-08-01T00:00:00"/>
    <x v="0"/>
    <s v="11.888 / 2.025"/>
    <m/>
    <s v="359.00003827/2025-72 - ITO/APPS"/>
    <s v="2 - FATURADO"/>
    <n v="0"/>
    <x v="0"/>
    <x v="0"/>
    <m/>
  </r>
  <r>
    <x v="965"/>
    <s v="46.151.718/0001-80"/>
    <s v="NF SERVICOS DO"/>
    <n v="357003"/>
    <d v="2025-09-17T00:00:00"/>
    <n v="363816"/>
    <d v="2025-09-18T00:00:00"/>
    <m/>
    <n v="663.77"/>
    <d v="2025-10-18T00:00:00"/>
    <s v="E0220796"/>
    <s v="PD022796"/>
    <s v="Serviços de Publicidade Eletrônica"/>
    <n v="631.91"/>
    <m/>
    <x v="0"/>
    <m/>
    <m/>
    <m/>
    <s v="2 - FATURADO"/>
    <n v="0"/>
    <x v="0"/>
    <x v="1"/>
    <m/>
  </r>
  <r>
    <x v="965"/>
    <s v="46.151.718/0001-80"/>
    <s v="NF SERVICOS DO"/>
    <n v="357347"/>
    <d v="2025-09-18T00:00:00"/>
    <n v="364160"/>
    <d v="2025-09-19T00:00:00"/>
    <m/>
    <n v="590.02"/>
    <d v="2025-10-19T00:00:00"/>
    <s v="E0220796"/>
    <s v="PD022796"/>
    <s v="Serviços de Publicidade Eletrônica"/>
    <n v="561.70000000000005"/>
    <m/>
    <x v="0"/>
    <m/>
    <m/>
    <m/>
    <s v="2 - FATURADO"/>
    <n v="0"/>
    <x v="0"/>
    <x v="1"/>
    <m/>
  </r>
  <r>
    <x v="965"/>
    <s v="46.151.718/0001-80"/>
    <s v="NF SERVICOS DO"/>
    <n v="357349"/>
    <d v="2025-09-18T00:00:00"/>
    <n v="364162"/>
    <d v="2025-09-19T00:00:00"/>
    <m/>
    <n v="590.02"/>
    <d v="2025-10-19T00:00:00"/>
    <s v="E0220796"/>
    <s v="PD022796"/>
    <s v="Serviços de Publicidade Eletrônica"/>
    <n v="561.70000000000005"/>
    <m/>
    <x v="0"/>
    <m/>
    <m/>
    <m/>
    <s v="2 - FATURADO"/>
    <n v="0"/>
    <x v="0"/>
    <x v="1"/>
    <m/>
  </r>
  <r>
    <x v="966"/>
    <s v="46.162.178/0001-30"/>
    <s v="NF SERVICOS DO"/>
    <n v="358883"/>
    <d v="2025-09-26T00:00:00"/>
    <n v="365698"/>
    <d v="2025-09-29T00:00:00"/>
    <m/>
    <n v="553.14"/>
    <d v="2025-10-29T00:00:00"/>
    <s v="E0250861"/>
    <s v="PD025861"/>
    <s v="Serviços de Publicidade Eletrônica"/>
    <n v="175.53"/>
    <m/>
    <x v="0"/>
    <m/>
    <m/>
    <m/>
    <s v="2 - FATURADO"/>
    <n v="0"/>
    <x v="0"/>
    <x v="1"/>
    <m/>
  </r>
  <r>
    <x v="967"/>
    <s v="46.172.888/0001-40"/>
    <s v="ND-JUROS RECEBIMENTO"/>
    <s v="299571-1-NDJ1"/>
    <d v="2025-01-21T00:00:00"/>
    <n v="306021"/>
    <m/>
    <m/>
    <n v="1.69"/>
    <d v="2025-02-20T00:00:00"/>
    <m/>
    <m/>
    <s v="Nota de Debito Juros"/>
    <n v="1.69"/>
    <m/>
    <x v="0"/>
    <m/>
    <m/>
    <m/>
    <s v="2 - FATURADO"/>
    <n v="222"/>
    <x v="1"/>
    <x v="2"/>
    <m/>
  </r>
  <r>
    <x v="967"/>
    <s v="46.172.888/0001-40"/>
    <s v="NF SERVICOS DO"/>
    <n v="353204"/>
    <d v="2025-09-08T00:00:00"/>
    <n v="360013"/>
    <d v="2025-09-08T00:00:00"/>
    <m/>
    <n v="608.45000000000005"/>
    <d v="2025-10-08T00:00:00"/>
    <m/>
    <m/>
    <s v="Serviços de Publicidade Eletrônica"/>
    <n v="579.24"/>
    <m/>
    <x v="0"/>
    <m/>
    <m/>
    <m/>
    <s v="2 - FATURADO"/>
    <n v="0"/>
    <x v="0"/>
    <x v="1"/>
    <m/>
  </r>
  <r>
    <x v="967"/>
    <s v="46.172.888/0001-40"/>
    <s v="NF SERVICOS DO"/>
    <n v="353545"/>
    <d v="2025-09-08T00:00:00"/>
    <n v="360354"/>
    <d v="2025-09-08T00:00:00"/>
    <m/>
    <n v="276.57"/>
    <d v="2025-10-08T00:00:00"/>
    <m/>
    <m/>
    <s v="Serviços de Publicidade Eletrônica"/>
    <n v="263.29000000000002"/>
    <m/>
    <x v="0"/>
    <m/>
    <m/>
    <m/>
    <s v="2 - FATURADO"/>
    <n v="0"/>
    <x v="0"/>
    <x v="1"/>
    <m/>
  </r>
  <r>
    <x v="967"/>
    <s v="46.172.888/0001-40"/>
    <s v="NF SERVICOS DO"/>
    <n v="353779"/>
    <d v="2025-09-08T00:00:00"/>
    <n v="360588"/>
    <d v="2025-09-08T00:00:00"/>
    <m/>
    <n v="497.83"/>
    <d v="2025-10-08T00:00:00"/>
    <m/>
    <m/>
    <s v="Serviços de Publicidade Eletrônica"/>
    <n v="473.93"/>
    <m/>
    <x v="0"/>
    <m/>
    <m/>
    <m/>
    <s v="2 - FATURADO"/>
    <n v="0"/>
    <x v="0"/>
    <x v="1"/>
    <m/>
  </r>
  <r>
    <x v="967"/>
    <s v="46.172.888/0001-40"/>
    <s v="NF SERVICOS DO"/>
    <n v="353922"/>
    <d v="2025-09-08T00:00:00"/>
    <n v="360731"/>
    <d v="2025-09-08T00:00:00"/>
    <m/>
    <n v="940.34"/>
    <d v="2025-10-08T00:00:00"/>
    <m/>
    <m/>
    <s v="Serviços de Publicidade Eletrônica"/>
    <n v="895.2"/>
    <m/>
    <x v="0"/>
    <m/>
    <m/>
    <m/>
    <s v="2 - FATURADO"/>
    <n v="0"/>
    <x v="0"/>
    <x v="1"/>
    <m/>
  </r>
  <r>
    <x v="967"/>
    <s v="46.172.888/0001-40"/>
    <s v="NF SERVICOS DO"/>
    <n v="354028"/>
    <d v="2025-09-09T00:00:00"/>
    <n v="360838"/>
    <d v="2025-09-09T00:00:00"/>
    <m/>
    <n v="442.51"/>
    <d v="2025-10-09T00:00:00"/>
    <m/>
    <m/>
    <s v="Serviços de Publicidade Eletrônica"/>
    <n v="421.27"/>
    <m/>
    <x v="0"/>
    <m/>
    <m/>
    <m/>
    <s v="2 - FATURADO"/>
    <n v="0"/>
    <x v="0"/>
    <x v="1"/>
    <m/>
  </r>
  <r>
    <x v="967"/>
    <s v="46.172.888/0001-40"/>
    <s v="NF SERVICOS DO"/>
    <n v="354269"/>
    <d v="2025-09-10T00:00:00"/>
    <n v="361079"/>
    <d v="2025-09-10T00:00:00"/>
    <m/>
    <n v="331.88"/>
    <d v="2025-10-10T00:00:00"/>
    <m/>
    <m/>
    <s v="Serviços de Publicidade Eletrônica"/>
    <n v="315.95"/>
    <m/>
    <x v="0"/>
    <m/>
    <m/>
    <m/>
    <s v="2 - FATURADO"/>
    <n v="0"/>
    <x v="0"/>
    <x v="1"/>
    <m/>
  </r>
  <r>
    <x v="967"/>
    <s v="46.172.888/0001-40"/>
    <s v="NF SERVICOS DO"/>
    <n v="354273"/>
    <d v="2025-09-10T00:00:00"/>
    <n v="361083"/>
    <d v="2025-09-10T00:00:00"/>
    <m/>
    <n v="221.26"/>
    <d v="2025-10-10T00:00:00"/>
    <m/>
    <m/>
    <s v="Serviços de Publicidade Eletrônica"/>
    <n v="210.64"/>
    <m/>
    <x v="0"/>
    <m/>
    <m/>
    <m/>
    <s v="2 - FATURADO"/>
    <n v="0"/>
    <x v="0"/>
    <x v="1"/>
    <m/>
  </r>
  <r>
    <x v="967"/>
    <s v="46.172.888/0001-40"/>
    <s v="NF SERVICOS DO"/>
    <n v="354358"/>
    <d v="2025-09-10T00:00:00"/>
    <n v="361168"/>
    <d v="2025-09-10T00:00:00"/>
    <m/>
    <n v="221.26"/>
    <d v="2025-10-10T00:00:00"/>
    <m/>
    <m/>
    <s v="Serviços de Publicidade Eletrônica"/>
    <n v="210.64"/>
    <m/>
    <x v="0"/>
    <m/>
    <m/>
    <m/>
    <s v="2 - FATURADO"/>
    <n v="0"/>
    <x v="0"/>
    <x v="1"/>
    <m/>
  </r>
  <r>
    <x v="967"/>
    <s v="46.172.888/0001-40"/>
    <s v="NF SERVICOS DO"/>
    <n v="354359"/>
    <d v="2025-09-10T00:00:00"/>
    <n v="361169"/>
    <d v="2025-09-10T00:00:00"/>
    <m/>
    <n v="885.02"/>
    <d v="2025-10-10T00:00:00"/>
    <m/>
    <m/>
    <s v="Serviços de Publicidade Eletrônica"/>
    <n v="842.54"/>
    <m/>
    <x v="0"/>
    <m/>
    <m/>
    <m/>
    <s v="2 - FATURADO"/>
    <n v="0"/>
    <x v="0"/>
    <x v="1"/>
    <m/>
  </r>
  <r>
    <x v="967"/>
    <s v="46.172.888/0001-40"/>
    <s v="NF SERVICOS DO"/>
    <n v="354534"/>
    <d v="2025-09-10T00:00:00"/>
    <n v="361344"/>
    <d v="2025-09-10T00:00:00"/>
    <m/>
    <n v="829.71"/>
    <d v="2025-10-10T00:00:00"/>
    <m/>
    <m/>
    <s v="Serviços de Publicidade Eletrônica"/>
    <n v="789.88"/>
    <m/>
    <x v="0"/>
    <m/>
    <m/>
    <m/>
    <s v="2 - FATURADO"/>
    <n v="0"/>
    <x v="0"/>
    <x v="1"/>
    <m/>
  </r>
  <r>
    <x v="967"/>
    <s v="46.172.888/0001-40"/>
    <s v="NF SERVICOS DO"/>
    <n v="354594"/>
    <d v="2025-09-10T00:00:00"/>
    <n v="361404"/>
    <d v="2025-09-10T00:00:00"/>
    <m/>
    <n v="276.57"/>
    <d v="2025-10-10T00:00:00"/>
    <m/>
    <m/>
    <s v="Serviços de Publicidade Eletrônica"/>
    <n v="263.29000000000002"/>
    <m/>
    <x v="0"/>
    <m/>
    <m/>
    <m/>
    <s v="2 - FATURADO"/>
    <n v="0"/>
    <x v="0"/>
    <x v="1"/>
    <m/>
  </r>
  <r>
    <x v="967"/>
    <s v="46.172.888/0001-40"/>
    <s v="NF SERVICOS DO"/>
    <n v="354747"/>
    <d v="2025-09-10T00:00:00"/>
    <n v="361557"/>
    <d v="2025-09-10T00:00:00"/>
    <m/>
    <n v="331.88"/>
    <d v="2025-10-10T00:00:00"/>
    <m/>
    <m/>
    <s v="Serviços de Publicidade Eletrônica"/>
    <n v="315.95"/>
    <m/>
    <x v="0"/>
    <m/>
    <m/>
    <m/>
    <s v="2 - FATURADO"/>
    <n v="0"/>
    <x v="0"/>
    <x v="1"/>
    <m/>
  </r>
  <r>
    <x v="967"/>
    <s v="46.172.888/0001-40"/>
    <s v="NF SERVICOS DO"/>
    <n v="354939"/>
    <d v="2025-09-10T00:00:00"/>
    <n v="361749"/>
    <d v="2025-09-10T00:00:00"/>
    <m/>
    <n v="553.14"/>
    <d v="2025-10-10T00:00:00"/>
    <m/>
    <m/>
    <s v="Serviços de Publicidade Eletrônica"/>
    <n v="526.59"/>
    <m/>
    <x v="0"/>
    <m/>
    <m/>
    <m/>
    <s v="2 - FATURADO"/>
    <n v="0"/>
    <x v="0"/>
    <x v="1"/>
    <m/>
  </r>
  <r>
    <x v="967"/>
    <s v="46.172.888/0001-40"/>
    <s v="NF SERVICOS DO"/>
    <n v="355004"/>
    <d v="2025-09-10T00:00:00"/>
    <n v="361814"/>
    <d v="2025-09-10T00:00:00"/>
    <m/>
    <n v="553.14"/>
    <d v="2025-10-10T00:00:00"/>
    <m/>
    <m/>
    <s v="Serviços de Publicidade Eletrônica"/>
    <n v="526.59"/>
    <m/>
    <x v="0"/>
    <m/>
    <m/>
    <m/>
    <s v="2 - FATURADO"/>
    <n v="0"/>
    <x v="0"/>
    <x v="1"/>
    <m/>
  </r>
  <r>
    <x v="967"/>
    <s v="46.172.888/0001-40"/>
    <s v="NF SERVICOS DO"/>
    <n v="355005"/>
    <d v="2025-09-10T00:00:00"/>
    <n v="361815"/>
    <d v="2025-09-10T00:00:00"/>
    <m/>
    <n v="387.2"/>
    <d v="2025-10-10T00:00:00"/>
    <m/>
    <m/>
    <s v="Serviços de Publicidade Eletrônica"/>
    <n v="368.61"/>
    <m/>
    <x v="0"/>
    <m/>
    <m/>
    <m/>
    <s v="2 - FATURADO"/>
    <n v="0"/>
    <x v="0"/>
    <x v="1"/>
    <m/>
  </r>
  <r>
    <x v="967"/>
    <s v="46.172.888/0001-40"/>
    <s v="NF SERVICOS DO"/>
    <n v="355122"/>
    <d v="2025-09-10T00:00:00"/>
    <n v="361932"/>
    <d v="2025-09-10T00:00:00"/>
    <m/>
    <n v="553.14"/>
    <d v="2025-10-10T00:00:00"/>
    <m/>
    <m/>
    <s v="Serviços de Publicidade Eletrônica"/>
    <n v="526.59"/>
    <m/>
    <x v="0"/>
    <m/>
    <m/>
    <m/>
    <s v="2 - FATURADO"/>
    <n v="0"/>
    <x v="0"/>
    <x v="1"/>
    <m/>
  </r>
  <r>
    <x v="967"/>
    <s v="46.172.888/0001-40"/>
    <s v="NF SERVICOS DO"/>
    <n v="355203"/>
    <d v="2025-09-10T00:00:00"/>
    <n v="362013"/>
    <d v="2025-09-10T00:00:00"/>
    <m/>
    <n v="331.88"/>
    <d v="2025-10-10T00:00:00"/>
    <m/>
    <m/>
    <s v="Serviços de Publicidade Eletrônica"/>
    <n v="315.95"/>
    <m/>
    <x v="0"/>
    <m/>
    <m/>
    <m/>
    <s v="2 - FATURADO"/>
    <n v="0"/>
    <x v="0"/>
    <x v="1"/>
    <m/>
  </r>
  <r>
    <x v="967"/>
    <s v="46.172.888/0001-40"/>
    <s v="NF SERVICOS DO"/>
    <n v="355347"/>
    <d v="2025-09-10T00:00:00"/>
    <n v="362157"/>
    <d v="2025-09-10T00:00:00"/>
    <m/>
    <n v="221.26"/>
    <d v="2025-10-10T00:00:00"/>
    <m/>
    <m/>
    <s v="Serviços de Publicidade Eletrônica"/>
    <n v="210.64"/>
    <m/>
    <x v="0"/>
    <m/>
    <m/>
    <m/>
    <s v="2 - FATURADO"/>
    <n v="0"/>
    <x v="0"/>
    <x v="1"/>
    <m/>
  </r>
  <r>
    <x v="967"/>
    <s v="46.172.888/0001-40"/>
    <s v="NF SERVICOS DO"/>
    <n v="355384"/>
    <d v="2025-09-10T00:00:00"/>
    <n v="362194"/>
    <d v="2025-09-10T00:00:00"/>
    <m/>
    <n v="719.08"/>
    <d v="2025-10-10T00:00:00"/>
    <m/>
    <m/>
    <s v="Serviços de Publicidade Eletrônica"/>
    <n v="684.56"/>
    <m/>
    <x v="0"/>
    <m/>
    <m/>
    <m/>
    <s v="2 - FATURADO"/>
    <n v="0"/>
    <x v="0"/>
    <x v="1"/>
    <m/>
  </r>
  <r>
    <x v="967"/>
    <s v="46.172.888/0001-40"/>
    <s v="NF SERVICOS DO"/>
    <n v="355416"/>
    <d v="2025-09-10T00:00:00"/>
    <n v="362226"/>
    <d v="2025-09-10T00:00:00"/>
    <m/>
    <n v="165.94"/>
    <d v="2025-10-10T00:00:00"/>
    <m/>
    <m/>
    <s v="Serviços de Publicidade Eletrônica"/>
    <n v="157.97"/>
    <m/>
    <x v="0"/>
    <m/>
    <m/>
    <m/>
    <s v="2 - FATURADO"/>
    <n v="0"/>
    <x v="0"/>
    <x v="1"/>
    <m/>
  </r>
  <r>
    <x v="967"/>
    <s v="46.172.888/0001-40"/>
    <s v="NF SERVICOS"/>
    <n v="193933"/>
    <d v="2025-09-11T00:00:00"/>
    <n v="2025567"/>
    <d v="2025-09-11T00:00:00"/>
    <d v="2025-08-01T00:00:00"/>
    <n v="2502.42"/>
    <d v="2025-10-11T00:00:00"/>
    <s v="E0240703"/>
    <s v="PD024703"/>
    <s v="PREFEITURA CADASTRO"/>
    <n v="2382.3000000000002"/>
    <d v="2025-08-01T00:00:00"/>
    <x v="0"/>
    <m/>
    <s v="9.832/2024"/>
    <s v="359.00008696/2024-39 - APPS\ITO"/>
    <s v="2 - FATURADO"/>
    <n v="0"/>
    <x v="0"/>
    <x v="0"/>
    <m/>
  </r>
  <r>
    <x v="967"/>
    <s v="46.172.888/0001-40"/>
    <s v="NF SERVICOS DO"/>
    <n v="356117"/>
    <d v="2025-09-12T00:00:00"/>
    <n v="362930"/>
    <d v="2025-09-15T00:00:00"/>
    <m/>
    <n v="221.26"/>
    <d v="2025-10-15T00:00:00"/>
    <m/>
    <m/>
    <s v="Serviços de Publicidade Eletrônica"/>
    <n v="210.64"/>
    <m/>
    <x v="0"/>
    <m/>
    <m/>
    <m/>
    <s v="2 - FATURADO"/>
    <n v="0"/>
    <x v="0"/>
    <x v="1"/>
    <m/>
  </r>
  <r>
    <x v="967"/>
    <s v="46.172.888/0001-40"/>
    <s v="NF SERVICOS DO"/>
    <n v="356205"/>
    <d v="2025-09-12T00:00:00"/>
    <n v="363018"/>
    <d v="2025-09-15T00:00:00"/>
    <m/>
    <n v="221.26"/>
    <d v="2025-10-15T00:00:00"/>
    <m/>
    <m/>
    <s v="Serviços de Publicidade Eletrônica"/>
    <n v="210.64"/>
    <m/>
    <x v="0"/>
    <m/>
    <m/>
    <m/>
    <s v="2 - FATURADO"/>
    <n v="0"/>
    <x v="0"/>
    <x v="1"/>
    <m/>
  </r>
  <r>
    <x v="967"/>
    <s v="46.172.888/0001-40"/>
    <s v="NF SERVICOS DO"/>
    <n v="356478"/>
    <d v="2025-09-15T00:00:00"/>
    <n v="363291"/>
    <d v="2025-09-16T00:00:00"/>
    <m/>
    <n v="276.57"/>
    <d v="2025-10-16T00:00:00"/>
    <m/>
    <m/>
    <s v="Serviços de Publicidade Eletrônica"/>
    <n v="263.29000000000002"/>
    <m/>
    <x v="0"/>
    <m/>
    <m/>
    <m/>
    <s v="2 - FATURADO"/>
    <n v="0"/>
    <x v="0"/>
    <x v="1"/>
    <m/>
  </r>
  <r>
    <x v="967"/>
    <s v="46.172.888/0001-40"/>
    <s v="NF SERVICOS DO"/>
    <n v="356544"/>
    <d v="2025-09-16T00:00:00"/>
    <n v="363358"/>
    <d v="2025-09-17T00:00:00"/>
    <m/>
    <n v="331.88"/>
    <d v="2025-10-17T00:00:00"/>
    <m/>
    <m/>
    <s v="Serviços de Publicidade Eletrônica"/>
    <n v="315.95"/>
    <m/>
    <x v="0"/>
    <m/>
    <m/>
    <m/>
    <s v="2 - FATURADO"/>
    <n v="0"/>
    <x v="0"/>
    <x v="1"/>
    <m/>
  </r>
  <r>
    <x v="967"/>
    <s v="46.172.888/0001-40"/>
    <s v="NF SERVICOS DO"/>
    <n v="356659"/>
    <d v="2025-09-16T00:00:00"/>
    <n v="363473"/>
    <d v="2025-09-17T00:00:00"/>
    <m/>
    <n v="829.71"/>
    <d v="2025-10-17T00:00:00"/>
    <m/>
    <m/>
    <s v="Serviços de Publicidade Eletrônica"/>
    <n v="789.88"/>
    <m/>
    <x v="0"/>
    <m/>
    <m/>
    <m/>
    <s v="2 - FATURADO"/>
    <n v="0"/>
    <x v="0"/>
    <x v="1"/>
    <m/>
  </r>
  <r>
    <x v="967"/>
    <s v="46.172.888/0001-40"/>
    <s v="NF SERVICOS DO"/>
    <n v="356685"/>
    <d v="2025-09-16T00:00:00"/>
    <n v="363499"/>
    <d v="2025-09-17T00:00:00"/>
    <m/>
    <n v="276.57"/>
    <d v="2025-10-17T00:00:00"/>
    <m/>
    <m/>
    <s v="Serviços de Publicidade Eletrônica"/>
    <n v="263.29000000000002"/>
    <m/>
    <x v="0"/>
    <m/>
    <m/>
    <m/>
    <s v="2 - FATURADO"/>
    <n v="0"/>
    <x v="0"/>
    <x v="1"/>
    <m/>
  </r>
  <r>
    <x v="967"/>
    <s v="46.172.888/0001-40"/>
    <s v="NF SERVICOS DO"/>
    <n v="356952"/>
    <d v="2025-09-17T00:00:00"/>
    <n v="363765"/>
    <d v="2025-09-18T00:00:00"/>
    <m/>
    <n v="331.88"/>
    <d v="2025-10-18T00:00:00"/>
    <m/>
    <m/>
    <s v="Serviços de Publicidade Eletrônica"/>
    <n v="315.95"/>
    <m/>
    <x v="0"/>
    <m/>
    <m/>
    <m/>
    <s v="2 - FATURADO"/>
    <n v="0"/>
    <x v="0"/>
    <x v="1"/>
    <m/>
  </r>
  <r>
    <x v="967"/>
    <s v="46.172.888/0001-40"/>
    <s v="NF SERVICOS DO"/>
    <n v="356969"/>
    <d v="2025-09-17T00:00:00"/>
    <n v="363782"/>
    <d v="2025-09-18T00:00:00"/>
    <m/>
    <n v="276.57"/>
    <d v="2025-10-18T00:00:00"/>
    <m/>
    <m/>
    <s v="Serviços de Publicidade Eletrônica"/>
    <n v="263.29000000000002"/>
    <m/>
    <x v="0"/>
    <m/>
    <m/>
    <m/>
    <s v="2 - FATURADO"/>
    <n v="0"/>
    <x v="0"/>
    <x v="1"/>
    <m/>
  </r>
  <r>
    <x v="967"/>
    <s v="46.172.888/0001-40"/>
    <s v="NF SERVICOS DO"/>
    <n v="357556"/>
    <d v="2025-09-19T00:00:00"/>
    <n v="364369"/>
    <d v="2025-09-22T00:00:00"/>
    <m/>
    <n v="1714.73"/>
    <d v="2025-10-22T00:00:00"/>
    <m/>
    <m/>
    <s v="Serviços de Publicidade Eletrônica"/>
    <n v="1632.42"/>
    <m/>
    <x v="0"/>
    <m/>
    <m/>
    <m/>
    <s v="2 - FATURADO"/>
    <n v="0"/>
    <x v="0"/>
    <x v="1"/>
    <m/>
  </r>
  <r>
    <x v="967"/>
    <s v="46.172.888/0001-40"/>
    <s v="NF SERVICOS DO"/>
    <n v="357670"/>
    <d v="2025-09-19T00:00:00"/>
    <n v="364483"/>
    <d v="2025-09-22T00:00:00"/>
    <m/>
    <n v="221.26"/>
    <d v="2025-10-22T00:00:00"/>
    <m/>
    <m/>
    <s v="Serviços de Publicidade Eletrônica"/>
    <n v="210.64"/>
    <m/>
    <x v="0"/>
    <m/>
    <m/>
    <m/>
    <s v="2 - FATURADO"/>
    <n v="0"/>
    <x v="0"/>
    <x v="1"/>
    <m/>
  </r>
  <r>
    <x v="967"/>
    <s v="46.172.888/0001-40"/>
    <s v="NF SERVICOS DO"/>
    <n v="357715"/>
    <d v="2025-09-19T00:00:00"/>
    <n v="364528"/>
    <d v="2025-09-22T00:00:00"/>
    <m/>
    <n v="221.26"/>
    <d v="2025-10-22T00:00:00"/>
    <m/>
    <m/>
    <s v="Serviços de Publicidade Eletrônica"/>
    <n v="210.64"/>
    <m/>
    <x v="0"/>
    <m/>
    <m/>
    <m/>
    <s v="2 - FATURADO"/>
    <n v="0"/>
    <x v="0"/>
    <x v="1"/>
    <m/>
  </r>
  <r>
    <x v="967"/>
    <s v="46.172.888/0001-40"/>
    <s v="NF SERVICOS DO"/>
    <n v="358580"/>
    <d v="2025-09-25T00:00:00"/>
    <n v="365395"/>
    <d v="2025-09-25T00:00:00"/>
    <m/>
    <n v="774.4"/>
    <d v="2025-10-25T00:00:00"/>
    <m/>
    <m/>
    <s v="Serviços de Publicidade Eletrônica"/>
    <n v="737.23"/>
    <m/>
    <x v="0"/>
    <m/>
    <m/>
    <m/>
    <s v="2 - FATURADO"/>
    <n v="0"/>
    <x v="0"/>
    <x v="1"/>
    <m/>
  </r>
  <r>
    <x v="967"/>
    <s v="46.172.888/0001-40"/>
    <s v="NF SERVICOS DO"/>
    <n v="359115"/>
    <d v="2025-09-26T00:00:00"/>
    <n v="365930"/>
    <d v="2025-09-29T00:00:00"/>
    <m/>
    <n v="995.65"/>
    <d v="2025-10-29T00:00:00"/>
    <m/>
    <m/>
    <s v="Serviços de Publicidade Eletrônica"/>
    <n v="947.86"/>
    <m/>
    <x v="0"/>
    <m/>
    <m/>
    <m/>
    <s v="2 - FATURADO"/>
    <n v="0"/>
    <x v="0"/>
    <x v="1"/>
    <m/>
  </r>
  <r>
    <x v="967"/>
    <s v="46.172.888/0001-40"/>
    <s v="NF SERVICOS DO"/>
    <n v="359120"/>
    <d v="2025-09-26T00:00:00"/>
    <n v="365935"/>
    <d v="2025-09-29T00:00:00"/>
    <m/>
    <n v="276.57"/>
    <d v="2025-10-29T00:00:00"/>
    <m/>
    <m/>
    <s v="Serviços de Publicidade Eletrônica"/>
    <n v="263.29000000000002"/>
    <m/>
    <x v="0"/>
    <m/>
    <m/>
    <m/>
    <s v="2 - FATURADO"/>
    <n v="0"/>
    <x v="0"/>
    <x v="1"/>
    <m/>
  </r>
  <r>
    <x v="967"/>
    <s v="46.172.888/0001-40"/>
    <s v="NF SERVICOS DO"/>
    <n v="359122"/>
    <d v="2025-09-26T00:00:00"/>
    <n v="365937"/>
    <d v="2025-09-29T00:00:00"/>
    <m/>
    <n v="221.26"/>
    <d v="2025-10-29T00:00:00"/>
    <m/>
    <m/>
    <s v="Serviços de Publicidade Eletrônica"/>
    <n v="210.64"/>
    <m/>
    <x v="0"/>
    <m/>
    <m/>
    <m/>
    <s v="2 - FATURADO"/>
    <n v="0"/>
    <x v="0"/>
    <x v="1"/>
    <m/>
  </r>
  <r>
    <x v="967"/>
    <s v="46.172.888/0001-40"/>
    <s v="NF SERVICOS DO"/>
    <n v="359125"/>
    <d v="2025-09-26T00:00:00"/>
    <n v="365940"/>
    <d v="2025-09-29T00:00:00"/>
    <m/>
    <n v="276.57"/>
    <d v="2025-10-29T00:00:00"/>
    <m/>
    <m/>
    <s v="Serviços de Publicidade Eletrônica"/>
    <n v="263.29000000000002"/>
    <m/>
    <x v="0"/>
    <m/>
    <m/>
    <m/>
    <s v="2 - FATURADO"/>
    <n v="0"/>
    <x v="0"/>
    <x v="1"/>
    <m/>
  </r>
  <r>
    <x v="967"/>
    <s v="46.172.888/0001-40"/>
    <s v="NF SERVICOS DO"/>
    <n v="359239"/>
    <d v="2025-09-29T00:00:00"/>
    <n v="366054"/>
    <d v="2025-09-30T00:00:00"/>
    <m/>
    <n v="331.88"/>
    <d v="2025-10-30T00:00:00"/>
    <m/>
    <m/>
    <s v="Serviços de Publicidade Eletrônica"/>
    <n v="315.95"/>
    <m/>
    <x v="0"/>
    <m/>
    <m/>
    <m/>
    <s v="2 - FATURADO"/>
    <n v="0"/>
    <x v="0"/>
    <x v="1"/>
    <m/>
  </r>
  <r>
    <x v="967"/>
    <s v="46.172.888/0001-40"/>
    <s v="NF SERVICOS DO"/>
    <n v="359246"/>
    <d v="2025-09-29T00:00:00"/>
    <n v="366061"/>
    <d v="2025-09-30T00:00:00"/>
    <m/>
    <n v="2765.7"/>
    <d v="2025-10-30T00:00:00"/>
    <m/>
    <m/>
    <s v="Serviços de Publicidade Eletrônica"/>
    <n v="2632.95"/>
    <m/>
    <x v="0"/>
    <m/>
    <m/>
    <m/>
    <s v="2 - FATURADO"/>
    <n v="0"/>
    <x v="0"/>
    <x v="1"/>
    <m/>
  </r>
  <r>
    <x v="968"/>
    <s v="46.177.523/0001-09"/>
    <s v="ND-LOCACAO BENS MOVE"/>
    <n v="1332"/>
    <d v="2025-07-03T00:00:00"/>
    <m/>
    <m/>
    <m/>
    <n v="12449.95"/>
    <d v="2025-08-02T00:00:00"/>
    <s v="E0210107"/>
    <s v="PD021081"/>
    <s v="Locação de Bens Móveis - Desktop Basic - 36 ms"/>
    <n v="12449.95"/>
    <m/>
    <x v="0"/>
    <m/>
    <m/>
    <m/>
    <s v="2 - FATURADO"/>
    <n v="59"/>
    <x v="5"/>
    <x v="3"/>
    <m/>
  </r>
  <r>
    <x v="968"/>
    <s v="46.177.523/0001-09"/>
    <s v="ND-LOCACAO BENS MOVE"/>
    <n v="1345"/>
    <d v="2025-07-11T00:00:00"/>
    <m/>
    <m/>
    <m/>
    <n v="52098.8"/>
    <d v="2025-08-10T00:00:00"/>
    <s v="E0230313"/>
    <s v="PD023274"/>
    <s v="Locação de Bens Móveis - Notebook Padrão - 36 ms"/>
    <n v="2010.23"/>
    <m/>
    <x v="0"/>
    <m/>
    <m/>
    <m/>
    <s v="2 - FATURADO"/>
    <n v="51"/>
    <x v="5"/>
    <x v="3"/>
    <m/>
  </r>
  <r>
    <x v="968"/>
    <s v="46.177.523/0001-09"/>
    <s v="NF SERVICOS"/>
    <n v="189443"/>
    <d v="2025-07-11T00:00:00"/>
    <n v="1995661"/>
    <d v="2025-07-11T00:00:00"/>
    <d v="2025-06-01T00:00:00"/>
    <n v="12744"/>
    <d v="2025-08-10T00:00:00"/>
    <s v="E0230313"/>
    <s v="PD023274"/>
    <s v="DAAS DESKTOP BASICO E DAAS NOTEBOOK PADRÃO"/>
    <n v="491.64"/>
    <d v="2025-06-01T00:00:00"/>
    <x v="0"/>
    <s v="054/2023"/>
    <s v="55899/2022"/>
    <s v="SEI 359.00001868/2023-62-ITO"/>
    <s v="2 - FATURADO"/>
    <n v="51"/>
    <x v="5"/>
    <x v="0"/>
    <m/>
  </r>
  <r>
    <x v="968"/>
    <s v="46.177.523/0001-09"/>
    <s v="ND-LOCACAO BENS MOVE"/>
    <n v="1365"/>
    <d v="2025-08-11T00:00:00"/>
    <m/>
    <m/>
    <m/>
    <n v="52098.8"/>
    <d v="2025-09-10T00:00:00"/>
    <s v="E0230313"/>
    <s v="PD023274"/>
    <s v="Locação de Bens Móveis - Notebook Padrão - 36 ms"/>
    <n v="10218.93"/>
    <m/>
    <x v="0"/>
    <m/>
    <m/>
    <m/>
    <s v="2 - FATURADO"/>
    <n v="20"/>
    <x v="2"/>
    <x v="3"/>
    <m/>
  </r>
  <r>
    <x v="968"/>
    <s v="46.177.523/0001-09"/>
    <s v="NF SERVICOS"/>
    <n v="191538"/>
    <d v="2025-08-11T00:00:00"/>
    <n v="2010413"/>
    <d v="2025-08-11T00:00:00"/>
    <d v="2025-07-01T00:00:00"/>
    <n v="12744"/>
    <d v="2025-09-10T00:00:00"/>
    <s v="E0230313"/>
    <s v="PD023274"/>
    <s v="DAAS DESKTOP BASICO E DAAS NOTEBOOK PADRÃO"/>
    <n v="2501.6"/>
    <d v="2025-07-01T00:00:00"/>
    <x v="0"/>
    <s v="054/2023"/>
    <s v="55899/2022"/>
    <s v="SEI 359.00001868/2023-62-ITO"/>
    <s v="2 - FATURADO"/>
    <n v="20"/>
    <x v="2"/>
    <x v="0"/>
    <m/>
  </r>
  <r>
    <x v="968"/>
    <s v="46.177.523/0001-09"/>
    <s v="NF SERVICOS DO"/>
    <n v="352854"/>
    <d v="2025-08-28T00:00:00"/>
    <n v="359661"/>
    <d v="2025-08-29T00:00:00"/>
    <m/>
    <n v="368.76"/>
    <d v="2025-09-28T00:00:00"/>
    <s v="E0202055"/>
    <s v="PD202055"/>
    <s v="Serviços de Publicidade Eletrônica"/>
    <n v="351.06"/>
    <m/>
    <x v="0"/>
    <m/>
    <m/>
    <m/>
    <s v="2 - FATURADO"/>
    <n v="2"/>
    <x v="2"/>
    <x v="1"/>
    <m/>
  </r>
  <r>
    <x v="968"/>
    <s v="46.177.523/0001-09"/>
    <s v="NF SERVICOS DO"/>
    <n v="352857"/>
    <d v="2025-08-28T00:00:00"/>
    <n v="359664"/>
    <d v="2025-08-29T00:00:00"/>
    <m/>
    <n v="368.76"/>
    <d v="2025-09-28T00:00:00"/>
    <s v="E0202055"/>
    <s v="PD202055"/>
    <s v="Serviços de Publicidade Eletrônica"/>
    <n v="351.06"/>
    <m/>
    <x v="0"/>
    <m/>
    <m/>
    <m/>
    <s v="2 - FATURADO"/>
    <n v="2"/>
    <x v="2"/>
    <x v="1"/>
    <m/>
  </r>
  <r>
    <x v="968"/>
    <s v="46.177.523/0001-09"/>
    <s v="NF SERVICOS DO"/>
    <n v="353191"/>
    <d v="2025-09-08T00:00:00"/>
    <n v="360000"/>
    <d v="2025-09-08T00:00:00"/>
    <m/>
    <n v="516.26"/>
    <d v="2025-10-08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968"/>
    <s v="46.177.523/0001-09"/>
    <s v="NF SERVICOS DO"/>
    <n v="353703"/>
    <d v="2025-09-08T00:00:00"/>
    <n v="360512"/>
    <d v="2025-09-08T00:00:00"/>
    <m/>
    <n v="368.76"/>
    <d v="2025-10-08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3797"/>
    <d v="2025-09-08T00:00:00"/>
    <n v="360606"/>
    <d v="2025-09-08T00:00:00"/>
    <m/>
    <n v="368.76"/>
    <d v="2025-10-08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3821"/>
    <d v="2025-09-08T00:00:00"/>
    <n v="360630"/>
    <d v="2025-09-08T00:00:00"/>
    <m/>
    <n v="516.26"/>
    <d v="2025-10-08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968"/>
    <s v="46.177.523/0001-09"/>
    <s v="NF SERVICOS DO"/>
    <n v="353829"/>
    <d v="2025-09-08T00:00:00"/>
    <n v="360638"/>
    <d v="2025-09-08T00:00:00"/>
    <m/>
    <n v="368.76"/>
    <d v="2025-10-08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3830"/>
    <d v="2025-09-08T00:00:00"/>
    <n v="360639"/>
    <d v="2025-09-08T00:00:00"/>
    <m/>
    <n v="958.78"/>
    <d v="2025-10-08T00:00:00"/>
    <s v="E0202055"/>
    <s v="PD202055"/>
    <s v="Serviços de Publicidade Eletrônica"/>
    <n v="912.76"/>
    <m/>
    <x v="0"/>
    <m/>
    <m/>
    <m/>
    <s v="2 - FATURADO"/>
    <n v="0"/>
    <x v="0"/>
    <x v="1"/>
    <m/>
  </r>
  <r>
    <x v="968"/>
    <s v="46.177.523/0001-09"/>
    <s v="NF SERVICOS DO"/>
    <n v="353900"/>
    <d v="2025-09-08T00:00:00"/>
    <n v="360709"/>
    <d v="2025-09-08T00:00:00"/>
    <m/>
    <n v="368.76"/>
    <d v="2025-10-08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3928"/>
    <d v="2025-09-08T00:00:00"/>
    <n v="360737"/>
    <d v="2025-09-08T00:00:00"/>
    <m/>
    <n v="221.26"/>
    <d v="2025-10-08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968"/>
    <s v="46.177.523/0001-09"/>
    <s v="NF SERVICOS DO"/>
    <n v="354300"/>
    <d v="2025-09-10T00:00:00"/>
    <n v="361110"/>
    <d v="2025-09-10T00:00:00"/>
    <m/>
    <n v="516.26"/>
    <d v="2025-10-10T00:00:00"/>
    <s v="E0202055"/>
    <s v="PD202055"/>
    <s v="Serviços de Publicidade Eletrônica"/>
    <n v="491.48"/>
    <m/>
    <x v="0"/>
    <m/>
    <m/>
    <m/>
    <s v="2 - FATURADO"/>
    <n v="0"/>
    <x v="0"/>
    <x v="1"/>
    <m/>
  </r>
  <r>
    <x v="968"/>
    <s v="46.177.523/0001-09"/>
    <s v="NF SERVICOS DO"/>
    <n v="354473"/>
    <d v="2025-09-10T00:00:00"/>
    <n v="361283"/>
    <d v="2025-09-10T00:00:00"/>
    <m/>
    <n v="590.02"/>
    <d v="2025-10-10T00:00:00"/>
    <s v="E0202055"/>
    <s v="PD202055"/>
    <s v="Serviços de Publicidade Eletrônica"/>
    <n v="561.70000000000005"/>
    <m/>
    <x v="0"/>
    <m/>
    <m/>
    <m/>
    <s v="2 - FATURADO"/>
    <n v="0"/>
    <x v="0"/>
    <x v="1"/>
    <m/>
  </r>
  <r>
    <x v="968"/>
    <s v="46.177.523/0001-09"/>
    <s v="NF SERVICOS DO"/>
    <n v="354485"/>
    <d v="2025-09-10T00:00:00"/>
    <n v="361295"/>
    <d v="2025-09-10T00:00:00"/>
    <m/>
    <n v="442.51"/>
    <d v="2025-10-10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968"/>
    <s v="46.177.523/0001-09"/>
    <s v="NF SERVICOS DO"/>
    <n v="354811"/>
    <d v="2025-09-10T00:00:00"/>
    <n v="361621"/>
    <d v="2025-09-10T00:00:00"/>
    <m/>
    <n v="221.26"/>
    <d v="2025-10-10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968"/>
    <s v="46.177.523/0001-09"/>
    <s v="NF SERVICOS DO"/>
    <n v="354812"/>
    <d v="2025-09-10T00:00:00"/>
    <n v="361622"/>
    <d v="2025-09-10T00:00:00"/>
    <m/>
    <n v="295.01"/>
    <d v="2025-10-1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4901"/>
    <d v="2025-09-10T00:00:00"/>
    <n v="361711"/>
    <d v="2025-09-10T00:00:00"/>
    <m/>
    <n v="221.26"/>
    <d v="2025-10-10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968"/>
    <s v="46.177.523/0001-09"/>
    <s v="NF SERVICOS DO"/>
    <n v="354902"/>
    <d v="2025-09-10T00:00:00"/>
    <n v="361712"/>
    <d v="2025-09-10T00:00:00"/>
    <m/>
    <n v="295.01"/>
    <d v="2025-10-10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4903"/>
    <d v="2025-09-10T00:00:00"/>
    <n v="361713"/>
    <d v="2025-09-10T00:00:00"/>
    <m/>
    <n v="368.76"/>
    <d v="2025-10-1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5408"/>
    <d v="2025-09-10T00:00:00"/>
    <n v="362218"/>
    <d v="2025-09-10T00:00:00"/>
    <m/>
    <n v="590.02"/>
    <d v="2025-10-10T00:00:00"/>
    <s v="E0202055"/>
    <s v="PD202055"/>
    <s v="Serviços de Publicidade Eletrônica"/>
    <n v="561.70000000000005"/>
    <m/>
    <x v="0"/>
    <m/>
    <m/>
    <m/>
    <s v="2 - FATURADO"/>
    <n v="0"/>
    <x v="0"/>
    <x v="1"/>
    <m/>
  </r>
  <r>
    <x v="968"/>
    <s v="46.177.523/0001-09"/>
    <s v="NF SERVICOS DO"/>
    <n v="355409"/>
    <d v="2025-09-10T00:00:00"/>
    <n v="362219"/>
    <d v="2025-09-10T00:00:00"/>
    <m/>
    <n v="368.76"/>
    <d v="2025-10-10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D-LOCACAO BENS MOVE"/>
    <n v="1392"/>
    <d v="2025-09-11T00:00:00"/>
    <m/>
    <m/>
    <m/>
    <n v="83169.27"/>
    <d v="2025-10-11T00:00:00"/>
    <s v="E0210107"/>
    <s v="PD021081"/>
    <s v="Locação de Bens Móveis - Desktop Basic - 36 ms"/>
    <n v="83169.27"/>
    <m/>
    <x v="0"/>
    <m/>
    <m/>
    <m/>
    <s v="2 - FATURADO"/>
    <n v="0"/>
    <x v="0"/>
    <x v="3"/>
    <m/>
  </r>
  <r>
    <x v="968"/>
    <s v="46.177.523/0001-09"/>
    <s v="ND-LOCACAO BENS MOVE"/>
    <n v="1393"/>
    <d v="2025-09-11T00:00:00"/>
    <m/>
    <m/>
    <m/>
    <n v="12449.95"/>
    <d v="2025-10-11T00:00:00"/>
    <s v="E0210107"/>
    <s v="PD021081"/>
    <s v="Locação de Bens Móveis - Desktop Basic - 36 ms"/>
    <n v="12449.95"/>
    <m/>
    <x v="0"/>
    <m/>
    <m/>
    <m/>
    <s v="2 - FATURADO"/>
    <n v="0"/>
    <x v="0"/>
    <x v="3"/>
    <m/>
  </r>
  <r>
    <x v="968"/>
    <s v="46.177.523/0001-09"/>
    <s v="ND-LOCACAO BENS MOVE"/>
    <n v="1394"/>
    <d v="2025-09-11T00:00:00"/>
    <m/>
    <m/>
    <m/>
    <n v="52098.8"/>
    <d v="2025-10-11T00:00:00"/>
    <s v="E0230313"/>
    <s v="PD023274"/>
    <s v="Locação de Bens Móveis - Notebook Padrão - 36 ms"/>
    <n v="52098.8"/>
    <m/>
    <x v="0"/>
    <m/>
    <m/>
    <m/>
    <s v="2 - FATURADO"/>
    <n v="0"/>
    <x v="0"/>
    <x v="3"/>
    <m/>
  </r>
  <r>
    <x v="968"/>
    <s v="46.177.523/0001-09"/>
    <s v="NF SERVICOS"/>
    <n v="193674"/>
    <d v="2025-09-11T00:00:00"/>
    <n v="2025308"/>
    <d v="2025-09-11T00:00:00"/>
    <d v="2025-08-01T00:00:00"/>
    <n v="20262.55"/>
    <d v="2025-10-11T00:00:00"/>
    <s v="E0210107"/>
    <s v="PD021081"/>
    <s v="DaaS - Desktop Basico e Avancado"/>
    <n v="19289.95"/>
    <d v="2025-08-01T00:00:00"/>
    <x v="0"/>
    <s v="NR. 32/2021"/>
    <s v="NR. 28.214/2021"/>
    <s v="PD-PRC-2021/02232-359.00006416/2024-58-APPS\ITO"/>
    <s v="2 - FATURADO"/>
    <n v="0"/>
    <x v="0"/>
    <x v="0"/>
    <m/>
  </r>
  <r>
    <x v="968"/>
    <s v="46.177.523/0001-09"/>
    <s v="NF SERVICOS"/>
    <n v="193679"/>
    <d v="2025-09-11T00:00:00"/>
    <n v="2025313"/>
    <d v="2025-09-11T00:00:00"/>
    <d v="2025-08-01T00:00:00"/>
    <n v="3123.75"/>
    <d v="2025-10-11T00:00:00"/>
    <s v="E0210107"/>
    <s v="PD021081"/>
    <s v="DaaS - Desktop Basico e Avancado"/>
    <n v="2973.81"/>
    <d v="2025-08-01T00:00:00"/>
    <x v="0"/>
    <s v="NR. 32/2021"/>
    <s v="NR. 28.214/2021"/>
    <s v="PD-PRC-2021/02232-359.00006416/2024-58-APPS\ITO"/>
    <s v="2 - FATURADO"/>
    <n v="0"/>
    <x v="0"/>
    <x v="0"/>
    <m/>
  </r>
  <r>
    <x v="968"/>
    <s v="46.177.523/0001-09"/>
    <s v="NF SERVICOS"/>
    <n v="193680"/>
    <d v="2025-09-11T00:00:00"/>
    <n v="2025314"/>
    <d v="2025-09-11T00:00:00"/>
    <d v="2025-08-01T00:00:00"/>
    <n v="12744"/>
    <d v="2025-10-11T00:00:00"/>
    <s v="E0230313"/>
    <s v="PD023274"/>
    <s v="DAAS DESKTOP BASICO E DAAS NOTEBOOK PADRÃO"/>
    <n v="12132.29"/>
    <d v="2025-08-01T00:00:00"/>
    <x v="0"/>
    <s v="054/2023"/>
    <s v="55899/2022"/>
    <s v="SEI 359.00001868/2023-62-ITO"/>
    <s v="2 - FATURADO"/>
    <n v="0"/>
    <x v="0"/>
    <x v="0"/>
    <m/>
  </r>
  <r>
    <x v="968"/>
    <s v="46.177.523/0001-09"/>
    <s v="NF SERVICOS DO"/>
    <n v="355756"/>
    <d v="2025-09-11T00:00:00"/>
    <n v="362569"/>
    <d v="2025-09-12T00:00:00"/>
    <m/>
    <n v="368.76"/>
    <d v="2025-10-12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5757"/>
    <d v="2025-09-11T00:00:00"/>
    <n v="362570"/>
    <d v="2025-09-12T00:00:00"/>
    <m/>
    <n v="221.26"/>
    <d v="2025-10-12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968"/>
    <s v="46.177.523/0001-09"/>
    <s v="NF SERVICOS DO"/>
    <n v="355772"/>
    <d v="2025-09-11T00:00:00"/>
    <n v="362585"/>
    <d v="2025-09-12T00:00:00"/>
    <m/>
    <n v="221.26"/>
    <d v="2025-10-12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968"/>
    <s v="46.177.523/0001-09"/>
    <s v="NF SERVICOS DO"/>
    <n v="355858"/>
    <d v="2025-09-11T00:00:00"/>
    <n v="362671"/>
    <d v="2025-09-12T00:00:00"/>
    <m/>
    <n v="368.76"/>
    <d v="2025-10-12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6519"/>
    <d v="2025-09-16T00:00:00"/>
    <n v="363333"/>
    <d v="2025-09-17T00:00:00"/>
    <m/>
    <n v="442.51"/>
    <d v="2025-10-17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968"/>
    <s v="46.177.523/0001-09"/>
    <s v="NF SERVICOS DO"/>
    <n v="356521"/>
    <d v="2025-09-16T00:00:00"/>
    <n v="363335"/>
    <d v="2025-09-17T00:00:00"/>
    <m/>
    <n v="295.01"/>
    <d v="2025-10-17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6526"/>
    <d v="2025-09-16T00:00:00"/>
    <n v="363340"/>
    <d v="2025-09-17T00:00:00"/>
    <m/>
    <n v="295.01"/>
    <d v="2025-10-17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6650"/>
    <d v="2025-09-16T00:00:00"/>
    <n v="363464"/>
    <d v="2025-09-17T00:00:00"/>
    <m/>
    <n v="368.76"/>
    <d v="2025-10-17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7483"/>
    <d v="2025-09-18T00:00:00"/>
    <n v="364296"/>
    <d v="2025-09-19T00:00:00"/>
    <m/>
    <n v="221.26"/>
    <d v="2025-10-19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968"/>
    <s v="46.177.523/0001-09"/>
    <s v="NF SERVICOS DO"/>
    <n v="357485"/>
    <d v="2025-09-18T00:00:00"/>
    <n v="364298"/>
    <d v="2025-09-19T00:00:00"/>
    <m/>
    <n v="368.76"/>
    <d v="2025-10-19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7486"/>
    <d v="2025-09-18T00:00:00"/>
    <n v="364299"/>
    <d v="2025-09-19T00:00:00"/>
    <m/>
    <n v="295.01"/>
    <d v="2025-10-19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8115"/>
    <d v="2025-09-23T00:00:00"/>
    <n v="364930"/>
    <d v="2025-09-24T00:00:00"/>
    <m/>
    <n v="295.01"/>
    <d v="2025-10-24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8124"/>
    <d v="2025-09-23T00:00:00"/>
    <n v="364939"/>
    <d v="2025-09-24T00:00:00"/>
    <m/>
    <n v="295.01"/>
    <d v="2025-10-24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8126"/>
    <d v="2025-09-23T00:00:00"/>
    <n v="364941"/>
    <d v="2025-09-24T00:00:00"/>
    <m/>
    <n v="295.01"/>
    <d v="2025-10-24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8136"/>
    <d v="2025-09-23T00:00:00"/>
    <n v="364951"/>
    <d v="2025-09-24T00:00:00"/>
    <m/>
    <n v="368.76"/>
    <d v="2025-10-24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8145"/>
    <d v="2025-09-23T00:00:00"/>
    <n v="364960"/>
    <d v="2025-09-24T00:00:00"/>
    <m/>
    <n v="442.51"/>
    <d v="2025-10-24T00:00:00"/>
    <s v="E0202055"/>
    <s v="PD202055"/>
    <s v="Serviços de Publicidade Eletrônica"/>
    <n v="421.27"/>
    <m/>
    <x v="0"/>
    <m/>
    <m/>
    <m/>
    <s v="2 - FATURADO"/>
    <n v="0"/>
    <x v="0"/>
    <x v="1"/>
    <m/>
  </r>
  <r>
    <x v="968"/>
    <s v="46.177.523/0001-09"/>
    <s v="NF SERVICOS DO"/>
    <n v="358275"/>
    <d v="2025-09-23T00:00:00"/>
    <n v="365090"/>
    <d v="2025-09-24T00:00:00"/>
    <m/>
    <n v="368.76"/>
    <d v="2025-10-24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8625"/>
    <d v="2025-09-25T00:00:00"/>
    <n v="365440"/>
    <d v="2025-09-26T00:00:00"/>
    <m/>
    <n v="221.26"/>
    <d v="2025-10-26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968"/>
    <s v="46.177.523/0001-09"/>
    <s v="NF SERVICOS DO"/>
    <n v="358628"/>
    <d v="2025-09-25T00:00:00"/>
    <n v="365443"/>
    <d v="2025-09-26T00:00:00"/>
    <m/>
    <n v="295.01"/>
    <d v="2025-10-2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8642"/>
    <d v="2025-09-25T00:00:00"/>
    <n v="365457"/>
    <d v="2025-09-26T00:00:00"/>
    <m/>
    <n v="295.01"/>
    <d v="2025-10-2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8657"/>
    <d v="2025-09-25T00:00:00"/>
    <n v="365472"/>
    <d v="2025-09-26T00:00:00"/>
    <m/>
    <n v="295.01"/>
    <d v="2025-10-2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8712"/>
    <d v="2025-09-25T00:00:00"/>
    <n v="365527"/>
    <d v="2025-09-26T00:00:00"/>
    <m/>
    <n v="295.01"/>
    <d v="2025-10-26T00:00:00"/>
    <s v="E0202055"/>
    <s v="PD202055"/>
    <s v="Serviços de Publicidade Eletrônica"/>
    <n v="280.85000000000002"/>
    <m/>
    <x v="0"/>
    <m/>
    <m/>
    <m/>
    <s v="2 - FATURADO"/>
    <n v="0"/>
    <x v="0"/>
    <x v="1"/>
    <m/>
  </r>
  <r>
    <x v="968"/>
    <s v="46.177.523/0001-09"/>
    <s v="NF SERVICOS DO"/>
    <n v="358714"/>
    <d v="2025-09-25T00:00:00"/>
    <n v="365529"/>
    <d v="2025-09-26T00:00:00"/>
    <m/>
    <n v="368.76"/>
    <d v="2025-10-26T00:00:00"/>
    <s v="E0202055"/>
    <s v="PD202055"/>
    <s v="Serviços de Publicidade Eletrônica"/>
    <n v="351.06"/>
    <m/>
    <x v="0"/>
    <m/>
    <m/>
    <m/>
    <s v="2 - FATURADO"/>
    <n v="0"/>
    <x v="0"/>
    <x v="1"/>
    <m/>
  </r>
  <r>
    <x v="968"/>
    <s v="46.177.523/0001-09"/>
    <s v="NF SERVICOS DO"/>
    <n v="358813"/>
    <d v="2025-09-25T00:00:00"/>
    <n v="365628"/>
    <d v="2025-09-26T00:00:00"/>
    <m/>
    <n v="221.26"/>
    <d v="2025-10-26T00:00:00"/>
    <s v="E0202055"/>
    <s v="PD202055"/>
    <s v="Serviços de Publicidade Eletrônica"/>
    <n v="210.64"/>
    <m/>
    <x v="0"/>
    <m/>
    <m/>
    <m/>
    <s v="2 - FATURADO"/>
    <n v="0"/>
    <x v="0"/>
    <x v="1"/>
    <m/>
  </r>
  <r>
    <x v="968"/>
    <s v="46.177.523/0001-09"/>
    <s v="ND-FUNCIONARIO CEDID"/>
    <s v="3911A"/>
    <d v="2025-09-30T00:00:00"/>
    <m/>
    <m/>
    <m/>
    <n v="18930.52"/>
    <d v="2025-10-31T00:00:00"/>
    <s v="CARGA INICIAL FUNCIONARIO CEDID"/>
    <m/>
    <s v="CARGA INICIAL FUNCIONARIO CEDID"/>
    <n v="18930.52"/>
    <m/>
    <x v="0"/>
    <m/>
    <m/>
    <m/>
    <s v="31 DIAS"/>
    <n v="0"/>
    <x v="0"/>
    <x v="10"/>
    <m/>
  </r>
  <r>
    <x v="969"/>
    <s v="46.177.531/0001-55"/>
    <s v="NF SERVICOS DO"/>
    <n v="353924"/>
    <d v="2025-09-08T00:00:00"/>
    <n v="360733"/>
    <d v="2025-09-08T00:00:00"/>
    <m/>
    <n v="1032.53"/>
    <d v="2025-10-08T00:00:00"/>
    <s v="E0201391"/>
    <s v="PD201391"/>
    <s v="Serviços de Publicidade Eletrônica"/>
    <n v="982.97"/>
    <m/>
    <x v="0"/>
    <m/>
    <m/>
    <m/>
    <s v="2 - FATURADO"/>
    <n v="0"/>
    <x v="0"/>
    <x v="1"/>
    <m/>
  </r>
  <r>
    <x v="969"/>
    <s v="46.177.531/0001-55"/>
    <s v="NF SERVICOS DO"/>
    <n v="354230"/>
    <d v="2025-09-09T00:00:00"/>
    <n v="361040"/>
    <d v="2025-09-09T00:00:00"/>
    <m/>
    <n v="368.76"/>
    <d v="2025-10-09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969"/>
    <s v="46.177.531/0001-55"/>
    <s v="NF SERVICOS DO"/>
    <n v="354237"/>
    <d v="2025-09-09T00:00:00"/>
    <n v="361047"/>
    <d v="2025-09-09T00:00:00"/>
    <m/>
    <n v="368.76"/>
    <d v="2025-10-09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969"/>
    <s v="46.177.531/0001-55"/>
    <s v="NF SERVICOS DO"/>
    <n v="355514"/>
    <d v="2025-09-10T00:00:00"/>
    <n v="362324"/>
    <d v="2025-09-11T00:00:00"/>
    <m/>
    <n v="368.76"/>
    <d v="2025-10-11T00:00:00"/>
    <s v="E0201391"/>
    <s v="PD201391"/>
    <s v="Serviços de Publicidade Eletrônica"/>
    <n v="351.06"/>
    <m/>
    <x v="0"/>
    <m/>
    <m/>
    <m/>
    <s v="2 - FATURADO"/>
    <n v="0"/>
    <x v="0"/>
    <x v="1"/>
    <m/>
  </r>
  <r>
    <x v="969"/>
    <s v="46.177.531/0001-55"/>
    <s v="NF SERVICOS"/>
    <n v="193928"/>
    <d v="2025-09-11T00:00:00"/>
    <n v="2025562"/>
    <d v="2025-09-11T00:00:00"/>
    <d v="2025-08-01T00:00:00"/>
    <n v="80206.91"/>
    <d v="2025-10-11T00:00:00"/>
    <s v="E0240676"/>
    <s v="PD024676"/>
    <s v="PREFEITURA CADASTRO"/>
    <n v="76356.98"/>
    <d v="2025-08-01T00:00:00"/>
    <x v="0"/>
    <m/>
    <m/>
    <s v="359.00007136/2024-67-ITO/APPS"/>
    <s v="2 - FATURADO"/>
    <n v="0"/>
    <x v="0"/>
    <x v="0"/>
    <m/>
  </r>
  <r>
    <x v="969"/>
    <s v="46.177.531/0001-55"/>
    <s v="NF SERVICOS DO"/>
    <n v="356340"/>
    <d v="2025-09-15T00:00:00"/>
    <n v="363153"/>
    <d v="2025-09-16T00:00:00"/>
    <m/>
    <n v="737.52"/>
    <d v="2025-10-16T00:00:00"/>
    <s v="E0201391"/>
    <s v="PD201391"/>
    <s v="Serviços de Publicidade Eletrônica"/>
    <n v="702.12"/>
    <m/>
    <x v="0"/>
    <m/>
    <m/>
    <m/>
    <s v="2 - FATURADO"/>
    <n v="0"/>
    <x v="0"/>
    <x v="1"/>
    <m/>
  </r>
  <r>
    <x v="969"/>
    <s v="46.177.531/0001-55"/>
    <s v="NF SERVICOS DO"/>
    <n v="356472"/>
    <d v="2025-09-15T00:00:00"/>
    <n v="363285"/>
    <d v="2025-09-16T00:00:00"/>
    <m/>
    <n v="663.77"/>
    <d v="2025-10-16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969"/>
    <s v="46.177.531/0001-55"/>
    <s v="NF SERVICOS DO"/>
    <n v="357523"/>
    <d v="2025-09-19T00:00:00"/>
    <n v="364336"/>
    <d v="2025-09-22T00:00:00"/>
    <m/>
    <n v="663.77"/>
    <d v="2025-10-22T00:00:00"/>
    <s v="E0201391"/>
    <s v="PD201391"/>
    <s v="Serviços de Publicidade Eletrônica"/>
    <n v="631.91"/>
    <m/>
    <x v="0"/>
    <m/>
    <m/>
    <m/>
    <s v="2 - FATURADO"/>
    <n v="0"/>
    <x v="0"/>
    <x v="1"/>
    <m/>
  </r>
  <r>
    <x v="969"/>
    <s v="46.177.531/0001-55"/>
    <s v="NF SERVICOS DO"/>
    <n v="358188"/>
    <d v="2025-09-23T00:00:00"/>
    <n v="365003"/>
    <d v="2025-09-24T00:00:00"/>
    <m/>
    <n v="737.52"/>
    <d v="2025-10-24T00:00:00"/>
    <s v="E0201391"/>
    <s v="PD201391"/>
    <s v="Serviços de Publicidade Eletrônica"/>
    <n v="702.12"/>
    <m/>
    <x v="0"/>
    <m/>
    <m/>
    <m/>
    <s v="2 - FATURADO"/>
    <n v="0"/>
    <x v="0"/>
    <x v="1"/>
    <m/>
  </r>
  <r>
    <x v="969"/>
    <s v="46.177.531/0001-55"/>
    <s v="NF SERVICOS DO"/>
    <n v="358524"/>
    <d v="2025-09-25T00:00:00"/>
    <n v="365339"/>
    <d v="2025-09-25T00:00:00"/>
    <m/>
    <n v="737.52"/>
    <d v="2025-10-25T00:00:00"/>
    <s v="E0201391"/>
    <s v="PD201391"/>
    <s v="Serviços de Publicidade Eletrônica"/>
    <n v="702.12"/>
    <m/>
    <x v="0"/>
    <m/>
    <m/>
    <m/>
    <s v="2 - FATURADO"/>
    <n v="0"/>
    <x v="0"/>
    <x v="1"/>
    <m/>
  </r>
  <r>
    <x v="969"/>
    <s v="46.177.531/0001-55"/>
    <s v="NF SERVICOS DO"/>
    <n v="358658"/>
    <d v="2025-09-25T00:00:00"/>
    <n v="365473"/>
    <d v="2025-09-26T00:00:00"/>
    <m/>
    <n v="737.52"/>
    <d v="2025-10-26T00:00:00"/>
    <s v="E0201391"/>
    <s v="PD201391"/>
    <s v="Serviços de Publicidade Eletrônica"/>
    <n v="702.12"/>
    <m/>
    <x v="0"/>
    <m/>
    <m/>
    <m/>
    <s v="2 - FATURADO"/>
    <n v="0"/>
    <x v="0"/>
    <x v="1"/>
    <m/>
  </r>
  <r>
    <x v="969"/>
    <s v="46.177.531/0001-55"/>
    <s v="NF SERVICOS DO"/>
    <n v="358949"/>
    <d v="2025-09-26T00:00:00"/>
    <n v="365764"/>
    <d v="2025-09-29T00:00:00"/>
    <m/>
    <n v="958.78"/>
    <d v="2025-10-29T00:00:00"/>
    <s v="E0201391"/>
    <s v="PD201391"/>
    <s v="Serviços de Publicidade Eletrônica"/>
    <n v="912.76"/>
    <m/>
    <x v="0"/>
    <m/>
    <m/>
    <m/>
    <s v="2 - FATURADO"/>
    <n v="0"/>
    <x v="0"/>
    <x v="1"/>
    <m/>
  </r>
  <r>
    <x v="970"/>
    <s v="46.179.941/0001-35"/>
    <s v="NF SERVICOS DO"/>
    <n v="355321"/>
    <d v="2025-09-10T00:00:00"/>
    <n v="362131"/>
    <d v="2025-09-10T00:00:00"/>
    <m/>
    <n v="737.52"/>
    <d v="2025-10-10T00:00:00"/>
    <s v="E0230963"/>
    <s v="PD023963"/>
    <s v="Serviços de Publicidade Eletrônica"/>
    <n v="702.12"/>
    <m/>
    <x v="0"/>
    <m/>
    <m/>
    <m/>
    <s v="2 - FATURADO"/>
    <n v="0"/>
    <x v="0"/>
    <x v="1"/>
    <m/>
  </r>
  <r>
    <x v="970"/>
    <s v="46.179.941/0001-35"/>
    <s v="NF SERVICOS"/>
    <n v="193935"/>
    <d v="2025-09-11T00:00:00"/>
    <n v="2025569"/>
    <d v="2025-09-11T00:00:00"/>
    <d v="2025-08-01T00:00:00"/>
    <n v="10492.72"/>
    <d v="2025-10-11T00:00:00"/>
    <s v="E0220542"/>
    <s v="PD022542"/>
    <s v="PREFEITURA CADASTRO"/>
    <n v="9989.07"/>
    <d v="2025-08-01T00:00:00"/>
    <x v="0"/>
    <s v="56/2022"/>
    <s v="154/2022"/>
    <s v="PD-PRC-2022/01970- 359.00007063/2024-11-APPS/ITO"/>
    <s v="2 - FATURADO"/>
    <n v="0"/>
    <x v="0"/>
    <x v="0"/>
    <m/>
  </r>
  <r>
    <x v="970"/>
    <s v="46.179.941/0001-35"/>
    <s v="NF SERVICOS DO"/>
    <n v="356264"/>
    <d v="2025-09-12T00:00:00"/>
    <n v="363077"/>
    <d v="2025-09-15T00:00:00"/>
    <m/>
    <n v="590.02"/>
    <d v="2025-10-15T00:00:00"/>
    <s v="E0230963"/>
    <s v="PD023963"/>
    <s v="Serviços de Publicidade Eletrônica"/>
    <n v="561.70000000000005"/>
    <m/>
    <x v="0"/>
    <m/>
    <m/>
    <m/>
    <s v="2 - FATURADO"/>
    <n v="0"/>
    <x v="0"/>
    <x v="1"/>
    <m/>
  </r>
  <r>
    <x v="970"/>
    <s v="46.179.941/0001-35"/>
    <s v="NF SERVICOS DO"/>
    <n v="356373"/>
    <d v="2025-09-15T00:00:00"/>
    <n v="363186"/>
    <d v="2025-09-16T00:00:00"/>
    <m/>
    <n v="221.26"/>
    <d v="2025-10-16T00:00:00"/>
    <s v="E0230963"/>
    <s v="PD023963"/>
    <s v="Serviços de Publicidade Eletrônica"/>
    <n v="210.64"/>
    <m/>
    <x v="0"/>
    <m/>
    <m/>
    <m/>
    <s v="2 - FATURADO"/>
    <n v="0"/>
    <x v="0"/>
    <x v="1"/>
    <m/>
  </r>
  <r>
    <x v="970"/>
    <s v="46.179.941/0001-35"/>
    <s v="NF SERVICOS DO"/>
    <n v="356610"/>
    <d v="2025-09-16T00:00:00"/>
    <n v="363424"/>
    <d v="2025-09-17T00:00:00"/>
    <m/>
    <n v="295.01"/>
    <d v="2025-10-17T00:00:00"/>
    <s v="E0230963"/>
    <s v="PD023963"/>
    <s v="Serviços de Publicidade Eletrônica"/>
    <n v="280.85000000000002"/>
    <m/>
    <x v="0"/>
    <m/>
    <m/>
    <m/>
    <s v="2 - FATURADO"/>
    <n v="0"/>
    <x v="0"/>
    <x v="1"/>
    <m/>
  </r>
  <r>
    <x v="970"/>
    <s v="46.179.941/0001-35"/>
    <s v="NF SERVICOS DO"/>
    <n v="359075"/>
    <d v="2025-09-26T00:00:00"/>
    <n v="365890"/>
    <d v="2025-09-29T00:00:00"/>
    <m/>
    <n v="663.77"/>
    <d v="2025-10-29T00:00:00"/>
    <s v="E0230963"/>
    <s v="PD023963"/>
    <s v="Serviços de Publicidade Eletrônica"/>
    <n v="631.91"/>
    <m/>
    <x v="0"/>
    <m/>
    <m/>
    <m/>
    <s v="2 - FATURADO"/>
    <n v="0"/>
    <x v="0"/>
    <x v="1"/>
    <m/>
  </r>
  <r>
    <x v="971"/>
    <s v="46.179.958/0001-92"/>
    <s v="ND-JUROS RECEBIMENTO"/>
    <s v="297549-1-NDJ1"/>
    <d v="2025-01-15T00:00:00"/>
    <n v="303979"/>
    <m/>
    <m/>
    <n v="3.37"/>
    <d v="2025-02-14T00:00:00"/>
    <m/>
    <m/>
    <s v="Nota de Debito Juros"/>
    <n v="3.37"/>
    <m/>
    <x v="0"/>
    <m/>
    <m/>
    <m/>
    <s v="2 - FATURADO"/>
    <n v="228"/>
    <x v="1"/>
    <x v="2"/>
    <m/>
  </r>
  <r>
    <x v="971"/>
    <s v="46.179.958/0001-92"/>
    <s v="ND-JUROS RECEBIMENTO"/>
    <s v="297861-1-NDJ1"/>
    <d v="2025-01-15T00:00:00"/>
    <n v="304296"/>
    <m/>
    <m/>
    <n v="1.47"/>
    <d v="2025-02-14T00:00:00"/>
    <m/>
    <m/>
    <s v="Nota de Debito Juros"/>
    <n v="1.47"/>
    <m/>
    <x v="0"/>
    <m/>
    <m/>
    <m/>
    <s v="2 - FATURADO"/>
    <n v="228"/>
    <x v="1"/>
    <x v="2"/>
    <m/>
  </r>
  <r>
    <x v="971"/>
    <s v="46.179.958/0001-92"/>
    <s v="ND-JUROS RECEBIMENTO"/>
    <s v="299350-1-NDJ1"/>
    <d v="2025-01-15T00:00:00"/>
    <n v="305800"/>
    <m/>
    <m/>
    <n v="4.42"/>
    <d v="2025-02-14T00:00:00"/>
    <m/>
    <m/>
    <s v="Nota de Debito Juros"/>
    <n v="4.42"/>
    <m/>
    <x v="0"/>
    <m/>
    <m/>
    <m/>
    <s v="2 - FATURADO"/>
    <n v="228"/>
    <x v="1"/>
    <x v="2"/>
    <m/>
  </r>
  <r>
    <x v="971"/>
    <s v="46.179.958/0001-92"/>
    <s v="ND-JUROS RECEBIMENTO"/>
    <s v="299610-1-NDJ1"/>
    <d v="2025-01-15T00:00:00"/>
    <n v="306060"/>
    <m/>
    <m/>
    <n v="1.58"/>
    <d v="2025-02-14T00:00:00"/>
    <m/>
    <m/>
    <s v="Nota de Debito Juros"/>
    <n v="1.58"/>
    <m/>
    <x v="0"/>
    <m/>
    <m/>
    <m/>
    <s v="2 - FATURADO"/>
    <n v="228"/>
    <x v="1"/>
    <x v="2"/>
    <m/>
  </r>
  <r>
    <x v="971"/>
    <s v="46.179.958/0001-92"/>
    <s v="ND-POUPATEMPO 4.0"/>
    <n v="6912"/>
    <d v="2025-09-03T00:00:00"/>
    <s v="PPT00654"/>
    <s v="PPT00654"/>
    <d v="2025-09-01T00:00:00"/>
    <n v="19661.12"/>
    <d v="2025-10-03T00:00:00"/>
    <s v="PPT00654"/>
    <s v="PP00654"/>
    <s v="IMPLANTACAO E OPERACAO DO POUPATEMPO CANDIDO MOTA"/>
    <n v="19661.12"/>
    <d v="2025-09-01T00:00:00"/>
    <x v="0"/>
    <m/>
    <s v="PD-PRC-2021/01045"/>
    <m/>
    <s v="2 - FATURADO"/>
    <n v="0"/>
    <x v="0"/>
    <x v="12"/>
    <m/>
  </r>
  <r>
    <x v="971"/>
    <s v="46.179.958/0001-92"/>
    <s v="NF SERVICOS DO"/>
    <n v="358202"/>
    <d v="2025-09-23T00:00:00"/>
    <n v="365017"/>
    <d v="2025-09-24T00:00:00"/>
    <m/>
    <n v="221.26"/>
    <d v="2025-10-24T00:00:00"/>
    <s v="E0230766"/>
    <s v="PD023766"/>
    <s v="Serviços de Publicidade Eletrônica"/>
    <n v="210.64"/>
    <m/>
    <x v="0"/>
    <m/>
    <m/>
    <m/>
    <s v="2 - FATURADO"/>
    <n v="0"/>
    <x v="0"/>
    <x v="1"/>
    <m/>
  </r>
  <r>
    <x v="971"/>
    <s v="46.179.958/0001-92"/>
    <s v="NF SERVICOS DO"/>
    <n v="358218"/>
    <d v="2025-09-23T00:00:00"/>
    <n v="365033"/>
    <d v="2025-09-24T00:00:00"/>
    <m/>
    <n v="221.26"/>
    <d v="2025-10-24T00:00:00"/>
    <s v="E0230766"/>
    <s v="PD023766"/>
    <s v="Serviços de Publicidade Eletrônica"/>
    <n v="210.64"/>
    <m/>
    <x v="0"/>
    <m/>
    <m/>
    <m/>
    <s v="2 - FATURADO"/>
    <n v="0"/>
    <x v="0"/>
    <x v="1"/>
    <m/>
  </r>
  <r>
    <x v="971"/>
    <s v="46.179.958/0001-92"/>
    <s v="NF SERVICOS DO"/>
    <n v="358235"/>
    <d v="2025-09-23T00:00:00"/>
    <n v="365050"/>
    <d v="2025-09-24T00:00:00"/>
    <m/>
    <n v="276.57"/>
    <d v="2025-10-24T00:00:00"/>
    <s v="E0230766"/>
    <s v="PD023766"/>
    <s v="Serviços de Publicidade Eletrônica"/>
    <n v="263.29000000000002"/>
    <m/>
    <x v="0"/>
    <m/>
    <m/>
    <m/>
    <s v="2 - FATURADO"/>
    <n v="0"/>
    <x v="0"/>
    <x v="1"/>
    <m/>
  </r>
  <r>
    <x v="972"/>
    <s v="46.179.966/0001-39"/>
    <s v="NF SERVICOS E_GOV"/>
    <n v="77542"/>
    <d v="2022-04-12T00:00:00"/>
    <n v="82064"/>
    <d v="2022-04-13T00:00:00"/>
    <m/>
    <n v="112.5"/>
    <d v="2022-05-12T00:00:00"/>
    <m/>
    <m/>
    <s v="Certificado e-CPF A3 (somente certificado) - 36 meses Gov"/>
    <n v="112.5"/>
    <m/>
    <x v="0"/>
    <m/>
    <m/>
    <m/>
    <s v="1 - VENDA A VISTA"/>
    <n v="1237"/>
    <x v="3"/>
    <x v="1"/>
    <m/>
  </r>
  <r>
    <x v="972"/>
    <s v="46.179.966/0001-39"/>
    <s v="NF SERVICOS DO"/>
    <n v="319246"/>
    <d v="2025-03-26T00:00:00"/>
    <n v="325903"/>
    <d v="2025-03-27T00:00:00"/>
    <m/>
    <n v="230.47"/>
    <d v="2025-04-26T00:00:00"/>
    <s v="E0220624"/>
    <s v="PD022624"/>
    <s v="Serviços de Publicidade Eletrônica"/>
    <n v="219.41"/>
    <m/>
    <x v="0"/>
    <m/>
    <m/>
    <m/>
    <s v="2 - FATURADO"/>
    <n v="157"/>
    <x v="4"/>
    <x v="1"/>
    <m/>
  </r>
  <r>
    <x v="973"/>
    <s v="46.181.376/0001-40"/>
    <s v="ND-JUROS RECEBIMENTO"/>
    <s v="171826-1-NDJ1"/>
    <d v="2025-03-11T00:00:00"/>
    <n v="1874841"/>
    <m/>
    <m/>
    <n v="39.159999999999997"/>
    <d v="2025-04-10T00:00:00"/>
    <m/>
    <m/>
    <s v="Nota de Debito Juros"/>
    <n v="39.159999999999997"/>
    <m/>
    <x v="0"/>
    <m/>
    <m/>
    <m/>
    <s v="2 - FATURADO"/>
    <n v="173"/>
    <x v="4"/>
    <x v="2"/>
    <m/>
  </r>
  <r>
    <x v="973"/>
    <s v="46.181.376/0001-40"/>
    <s v="NF SERVICOS"/>
    <n v="191323"/>
    <d v="2025-08-11T00:00:00"/>
    <n v="2010198"/>
    <d v="2025-08-11T00:00:00"/>
    <d v="2025-07-01T00:00:00"/>
    <n v="793.8"/>
    <d v="2025-09-10T00:00:00"/>
    <s v="E0200782"/>
    <s v="PD020782"/>
    <s v="PREFEITURA CADASTRO"/>
    <n v="755.7"/>
    <d v="2025-07-01T00:00:00"/>
    <x v="0"/>
    <s v="NR. 22/2020"/>
    <s v="NR. 9907/2020"/>
    <s v="PD-PRC-2022/00824 - 359.00006697/2024-49 - APPS/ITO"/>
    <s v="2 - FATURADO"/>
    <n v="20"/>
    <x v="2"/>
    <x v="0"/>
    <m/>
  </r>
  <r>
    <x v="973"/>
    <s v="46.181.376/0001-40"/>
    <s v="ND-POUPATEMPO 4.0"/>
    <n v="6911"/>
    <d v="2025-09-03T00:00:00"/>
    <s v="PPT00699"/>
    <s v="PPT00699"/>
    <d v="2025-09-01T00:00:00"/>
    <n v="20264.38"/>
    <d v="2025-10-03T00:00:00"/>
    <s v="PPT00699"/>
    <s v="PP00699"/>
    <s v="IMPLANTACAO E OPERACAO DO POUPATEMPO BARIRI"/>
    <n v="20264.38"/>
    <d v="2025-09-01T00:00:00"/>
    <x v="0"/>
    <m/>
    <s v="2022/01333"/>
    <m/>
    <s v="2 - FATURADO"/>
    <n v="0"/>
    <x v="0"/>
    <x v="12"/>
    <m/>
  </r>
  <r>
    <x v="973"/>
    <s v="46.181.376/0001-40"/>
    <s v="NF SERVICOS"/>
    <n v="193890"/>
    <d v="2025-09-11T00:00:00"/>
    <n v="2025524"/>
    <d v="2025-09-11T00:00:00"/>
    <d v="2025-08-01T00:00:00"/>
    <n v="793.8"/>
    <d v="2025-10-11T00:00:00"/>
    <s v="E0200782"/>
    <s v="PD020782"/>
    <s v="PREFEITURA CADASTRO"/>
    <n v="755.7"/>
    <d v="2025-08-01T00:00:00"/>
    <x v="0"/>
    <s v="NR. 22/2020"/>
    <s v="NR. 9907/2020"/>
    <s v="PD-PRC-2022/00824 - 359.00006697/2024-49 - APPS/ITO"/>
    <s v="2 - FATURADO"/>
    <n v="0"/>
    <x v="0"/>
    <x v="0"/>
    <m/>
  </r>
  <r>
    <x v="974"/>
    <s v="46.186.375/0001-99"/>
    <s v="NF SERVICOS"/>
    <n v="193760"/>
    <d v="2025-09-11T00:00:00"/>
    <n v="2025394"/>
    <d v="2025-09-11T00:00:00"/>
    <d v="2025-08-01T00:00:00"/>
    <n v="580.79999999999995"/>
    <d v="2025-10-11T00:00:00"/>
    <s v="E0210741"/>
    <s v="PD021741"/>
    <s v="PREFEITURA CADASTRO"/>
    <n v="552.91999999999996"/>
    <d v="2025-08-01T00:00:00"/>
    <x v="0"/>
    <s v="NR. 01/2022"/>
    <s v="NR. 05/2022"/>
    <s v="PD-PRC-2023/00253 - 359.00011619/2024-66  APPS/ITO"/>
    <s v="2 - FATURADO"/>
    <n v="0"/>
    <x v="0"/>
    <x v="0"/>
    <m/>
  </r>
  <r>
    <x v="975"/>
    <s v="46.187.506/0001-52"/>
    <s v="ND-JUROS RECEBIMENTO"/>
    <s v="294252-1-NDJ1"/>
    <d v="2024-12-04T00:00:00"/>
    <n v="300657"/>
    <m/>
    <m/>
    <n v="0.82"/>
    <d v="2025-01-03T00:00:00"/>
    <m/>
    <m/>
    <s v="Nota de Debito Juros"/>
    <n v="0.82"/>
    <m/>
    <x v="0"/>
    <m/>
    <m/>
    <m/>
    <s v="2 - FATURADO"/>
    <n v="270"/>
    <x v="1"/>
    <x v="2"/>
    <m/>
  </r>
  <r>
    <x v="975"/>
    <s v="46.187.506/0001-52"/>
    <s v="ND-JUROS RECEBIMENTO"/>
    <s v="298175-1-NDJ1"/>
    <d v="2025-01-03T00:00:00"/>
    <n v="304610"/>
    <m/>
    <m/>
    <n v="1.54"/>
    <d v="2025-02-02T00:00:00"/>
    <m/>
    <m/>
    <s v="Nota de Debito Juros"/>
    <n v="1.54"/>
    <m/>
    <x v="0"/>
    <m/>
    <m/>
    <m/>
    <s v="2 - FATURADO"/>
    <n v="240"/>
    <x v="1"/>
    <x v="2"/>
    <m/>
  </r>
  <r>
    <x v="975"/>
    <s v="46.187.506/0001-52"/>
    <s v="NF SERVICOS DO"/>
    <n v="329801"/>
    <d v="2025-05-15T00:00:00"/>
    <n v="336504"/>
    <d v="2025-05-16T00:00:00"/>
    <m/>
    <n v="553.14"/>
    <d v="2025-06-15T00:00:00"/>
    <s v="E0220790"/>
    <s v="PD022790"/>
    <s v="Serviços de Publicidade Eletrônica"/>
    <n v="526.59"/>
    <m/>
    <x v="0"/>
    <m/>
    <m/>
    <m/>
    <s v="2 - FATURADO"/>
    <n v="107"/>
    <x v="6"/>
    <x v="1"/>
    <m/>
  </r>
  <r>
    <x v="975"/>
    <s v="46.187.506/0001-52"/>
    <s v="NF SERVICOS DO"/>
    <n v="332908"/>
    <d v="2025-06-06T00:00:00"/>
    <n v="339629"/>
    <d v="2025-06-06T00:00:00"/>
    <m/>
    <n v="414.85"/>
    <d v="2025-07-06T00:00:00"/>
    <s v="E0220790"/>
    <s v="PD022790"/>
    <s v="Serviços de Publicidade Eletrônica"/>
    <n v="394.94"/>
    <m/>
    <x v="0"/>
    <m/>
    <m/>
    <m/>
    <s v="2 - FATURADO"/>
    <n v="86"/>
    <x v="8"/>
    <x v="1"/>
    <m/>
  </r>
  <r>
    <x v="975"/>
    <s v="46.187.506/0001-52"/>
    <s v="NF SERVICOS DO"/>
    <n v="332909"/>
    <d v="2025-06-06T00:00:00"/>
    <n v="339630"/>
    <d v="2025-06-06T00:00:00"/>
    <m/>
    <n v="276.57"/>
    <d v="2025-07-06T00:00:00"/>
    <s v="E0220790"/>
    <s v="PD022790"/>
    <s v="Serviços de Publicidade Eletrônica"/>
    <n v="263.29000000000002"/>
    <m/>
    <x v="0"/>
    <m/>
    <m/>
    <m/>
    <s v="2 - FATURADO"/>
    <n v="86"/>
    <x v="8"/>
    <x v="1"/>
    <m/>
  </r>
  <r>
    <x v="975"/>
    <s v="46.187.506/0001-52"/>
    <s v="NF SERVICOS DO"/>
    <n v="333358"/>
    <d v="2025-06-06T00:00:00"/>
    <n v="340079"/>
    <d v="2025-06-06T00:00:00"/>
    <m/>
    <n v="414.85"/>
    <d v="2025-07-06T00:00:00"/>
    <s v="E0220790"/>
    <s v="PD022790"/>
    <s v="Serviços de Publicidade Eletrônica"/>
    <n v="394.94"/>
    <m/>
    <x v="0"/>
    <m/>
    <m/>
    <m/>
    <s v="2 - FATURADO"/>
    <n v="86"/>
    <x v="8"/>
    <x v="1"/>
    <m/>
  </r>
  <r>
    <x v="975"/>
    <s v="46.187.506/0001-52"/>
    <s v="NF SERVICOS DO"/>
    <n v="333685"/>
    <d v="2025-06-06T00:00:00"/>
    <n v="340406"/>
    <d v="2025-06-06T00:00:00"/>
    <m/>
    <n v="368.76"/>
    <d v="2025-07-06T00:00:00"/>
    <s v="E0220790"/>
    <s v="PD022790"/>
    <s v="Serviços de Publicidade Eletrônica"/>
    <n v="351.06"/>
    <m/>
    <x v="0"/>
    <m/>
    <m/>
    <m/>
    <s v="2 - FATURADO"/>
    <n v="86"/>
    <x v="8"/>
    <x v="1"/>
    <m/>
  </r>
  <r>
    <x v="975"/>
    <s v="46.187.506/0001-52"/>
    <s v="NF SERVICOS DO"/>
    <n v="334288"/>
    <d v="2025-06-06T00:00:00"/>
    <n v="341011"/>
    <d v="2025-06-06T00:00:00"/>
    <m/>
    <n v="368.76"/>
    <d v="2025-07-06T00:00:00"/>
    <s v="E0220790"/>
    <s v="PD022790"/>
    <s v="Serviços de Publicidade Eletrônica"/>
    <n v="351.06"/>
    <m/>
    <x v="0"/>
    <m/>
    <m/>
    <m/>
    <s v="2 - FATURADO"/>
    <n v="86"/>
    <x v="8"/>
    <x v="1"/>
    <m/>
  </r>
  <r>
    <x v="975"/>
    <s v="46.187.506/0001-52"/>
    <s v="NF SERVICOS DO"/>
    <n v="334289"/>
    <d v="2025-06-06T00:00:00"/>
    <n v="341012"/>
    <d v="2025-06-06T00:00:00"/>
    <m/>
    <n v="414.85"/>
    <d v="2025-07-06T00:00:00"/>
    <s v="E0220790"/>
    <s v="PD022790"/>
    <s v="Serviços de Publicidade Eletrônica"/>
    <n v="394.94"/>
    <m/>
    <x v="0"/>
    <m/>
    <m/>
    <m/>
    <s v="2 - FATURADO"/>
    <n v="86"/>
    <x v="8"/>
    <x v="1"/>
    <m/>
  </r>
  <r>
    <x v="975"/>
    <s v="46.187.506/0001-52"/>
    <s v="NF SERVICOS DO"/>
    <n v="334290"/>
    <d v="2025-06-06T00:00:00"/>
    <n v="341013"/>
    <d v="2025-06-06T00:00:00"/>
    <m/>
    <n v="184.38"/>
    <d v="2025-07-06T00:00:00"/>
    <s v="E0220790"/>
    <s v="PD022790"/>
    <s v="Serviços de Publicidade Eletrônica"/>
    <n v="175.53"/>
    <m/>
    <x v="0"/>
    <m/>
    <m/>
    <m/>
    <s v="2 - FATURADO"/>
    <n v="86"/>
    <x v="8"/>
    <x v="1"/>
    <m/>
  </r>
  <r>
    <x v="975"/>
    <s v="46.187.506/0001-52"/>
    <s v="NF SERVICOS DO"/>
    <n v="335040"/>
    <d v="2025-06-06T00:00:00"/>
    <n v="341763"/>
    <d v="2025-06-06T00:00:00"/>
    <m/>
    <n v="460.95"/>
    <d v="2025-07-06T00:00:00"/>
    <s v="E0220790"/>
    <s v="PD022790"/>
    <s v="Serviços de Publicidade Eletrônica"/>
    <n v="438.82"/>
    <m/>
    <x v="0"/>
    <m/>
    <m/>
    <m/>
    <s v="2 - FATURADO"/>
    <n v="86"/>
    <x v="8"/>
    <x v="1"/>
    <m/>
  </r>
  <r>
    <x v="975"/>
    <s v="46.187.506/0001-52"/>
    <s v="NF SERVICOS DO"/>
    <n v="335091"/>
    <d v="2025-06-06T00:00:00"/>
    <n v="341814"/>
    <d v="2025-06-06T00:00:00"/>
    <m/>
    <n v="276.57"/>
    <d v="2025-07-06T00:00:00"/>
    <s v="E0220790"/>
    <s v="PD022790"/>
    <s v="Serviços de Publicidade Eletrônica"/>
    <n v="263.29000000000002"/>
    <m/>
    <x v="0"/>
    <m/>
    <m/>
    <m/>
    <s v="2 - FATURADO"/>
    <n v="86"/>
    <x v="8"/>
    <x v="1"/>
    <m/>
  </r>
  <r>
    <x v="975"/>
    <s v="46.187.506/0001-52"/>
    <s v="NF SERVICOS DO"/>
    <n v="335106"/>
    <d v="2025-06-06T00:00:00"/>
    <n v="341829"/>
    <d v="2025-06-06T00:00:00"/>
    <m/>
    <n v="599.23"/>
    <d v="2025-07-06T00:00:00"/>
    <s v="E0220790"/>
    <s v="PD022790"/>
    <s v="Serviços de Publicidade Eletrônica"/>
    <n v="570.47"/>
    <m/>
    <x v="0"/>
    <m/>
    <m/>
    <m/>
    <s v="2 - FATURADO"/>
    <n v="86"/>
    <x v="8"/>
    <x v="1"/>
    <m/>
  </r>
  <r>
    <x v="975"/>
    <s v="46.187.506/0001-52"/>
    <s v="NF SERVICOS DO"/>
    <n v="337572"/>
    <d v="2025-06-17T00:00:00"/>
    <n v="344315"/>
    <d v="2025-06-18T00:00:00"/>
    <m/>
    <n v="737.52"/>
    <d v="2025-07-18T00:00:00"/>
    <s v="E0220790"/>
    <s v="PD022790"/>
    <s v="Serviços de Publicidade Eletrônica"/>
    <n v="702.12"/>
    <m/>
    <x v="0"/>
    <m/>
    <m/>
    <m/>
    <s v="2 - FATURADO"/>
    <n v="74"/>
    <x v="8"/>
    <x v="1"/>
    <m/>
  </r>
  <r>
    <x v="975"/>
    <s v="46.187.506/0001-52"/>
    <s v="NF SERVICOS DO"/>
    <n v="359236"/>
    <d v="2025-09-29T00:00:00"/>
    <n v="366051"/>
    <d v="2025-09-30T00:00:00"/>
    <m/>
    <n v="507.05"/>
    <d v="2025-09-30T00:00:00"/>
    <m/>
    <m/>
    <s v="Serviços de Publicidade Eletrônica"/>
    <n v="3.97"/>
    <m/>
    <x v="0"/>
    <m/>
    <m/>
    <m/>
    <s v="1 - VENDA A VISTA"/>
    <n v="1"/>
    <x v="2"/>
    <x v="1"/>
    <m/>
  </r>
  <r>
    <x v="976"/>
    <s v="46.189.718/0001-79"/>
    <s v="ND-POUPATEMPO 4.0"/>
    <n v="6839"/>
    <d v="2025-09-03T00:00:00"/>
    <s v="PPT00579"/>
    <s v="PPT00579"/>
    <d v="2025-09-01T00:00:00"/>
    <n v="19037.07"/>
    <d v="2025-10-03T00:00:00"/>
    <s v="PPT00579"/>
    <s v="PP00579"/>
    <s v="IMPLANTACAO E OPERACAO DO POUPATEMPO PEDERNEIRAS"/>
    <n v="19037.07"/>
    <d v="2025-09-01T00:00:00"/>
    <x v="0"/>
    <m/>
    <s v="PD-PRC-2021/01763"/>
    <m/>
    <s v="2 - FATURADO"/>
    <n v="0"/>
    <x v="0"/>
    <x v="12"/>
    <m/>
  </r>
  <r>
    <x v="976"/>
    <s v="46.189.718/0001-79"/>
    <s v="NF SERVICOS"/>
    <n v="193874"/>
    <d v="2025-09-11T00:00:00"/>
    <n v="2025508"/>
    <d v="2025-09-11T00:00:00"/>
    <d v="2025-08-01T00:00:00"/>
    <n v="644.4"/>
    <d v="2025-10-11T00:00:00"/>
    <s v="E0250159"/>
    <s v="PD025137"/>
    <s v="PREFEITURA CADASTRO"/>
    <n v="613.47"/>
    <d v="2025-08-01T00:00:00"/>
    <x v="0"/>
    <s v="42/2025"/>
    <m/>
    <s v="359.00001410/2025-75 APPS/ITO"/>
    <s v="2 - FATURADO"/>
    <n v="0"/>
    <x v="0"/>
    <x v="0"/>
    <m/>
  </r>
  <r>
    <x v="977"/>
    <s v="46.189.726/0001-15"/>
    <s v="NF SERVICOS DO"/>
    <n v="357216"/>
    <d v="2025-09-18T00:00:00"/>
    <n v="364029"/>
    <d v="2025-09-19T00:00:00"/>
    <m/>
    <n v="230.47"/>
    <d v="2025-10-19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977"/>
    <s v="46.189.726/0001-15"/>
    <s v="NF SERVICOS DO"/>
    <n v="357763"/>
    <d v="2025-09-19T00:00:00"/>
    <n v="364576"/>
    <d v="2025-09-22T00:00:00"/>
    <m/>
    <n v="230.47"/>
    <d v="2025-10-22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977"/>
    <s v="46.189.726/0001-15"/>
    <s v="NF SERVICOS DO"/>
    <n v="357998"/>
    <d v="2025-09-22T00:00:00"/>
    <n v="364813"/>
    <d v="2025-09-23T00:00:00"/>
    <m/>
    <n v="184.38"/>
    <d v="2025-10-23T00:00:00"/>
    <s v="E0240933"/>
    <s v="PD024933"/>
    <s v="Serviços de Publicidade Eletrônica"/>
    <n v="175.53"/>
    <m/>
    <x v="0"/>
    <m/>
    <m/>
    <m/>
    <s v="2 - FATURADO"/>
    <n v="0"/>
    <x v="0"/>
    <x v="1"/>
    <m/>
  </r>
  <r>
    <x v="977"/>
    <s v="46.189.726/0001-15"/>
    <s v="NF SERVICOS DO"/>
    <n v="358280"/>
    <d v="2025-09-23T00:00:00"/>
    <n v="365095"/>
    <d v="2025-09-24T00:00:00"/>
    <m/>
    <n v="230.47"/>
    <d v="2025-10-24T00:00:00"/>
    <s v="E0240933"/>
    <s v="PD024933"/>
    <s v="Serviços de Publicidade Eletrônica"/>
    <n v="219.41"/>
    <m/>
    <x v="0"/>
    <m/>
    <m/>
    <m/>
    <s v="2 - FATURADO"/>
    <n v="0"/>
    <x v="0"/>
    <x v="1"/>
    <m/>
  </r>
  <r>
    <x v="978"/>
    <s v="46.195.079/0001-54"/>
    <s v="ND-JUROS RECEBIMENTO"/>
    <s v="290441-1-NDJ1"/>
    <d v="2024-11-14T00:00:00"/>
    <n v="296791"/>
    <m/>
    <m/>
    <n v="8.5"/>
    <d v="2024-12-14T00:00:00"/>
    <m/>
    <m/>
    <s v="Nota de Debito Juros"/>
    <n v="8.5"/>
    <m/>
    <x v="0"/>
    <m/>
    <m/>
    <m/>
    <s v="2 - FATURADO"/>
    <n v="290"/>
    <x v="1"/>
    <x v="2"/>
    <m/>
  </r>
  <r>
    <x v="978"/>
    <s v="46.195.079/0001-54"/>
    <s v="ND-JUROS RECEBIMENTO"/>
    <s v="290735-1-NDJ1"/>
    <d v="2024-11-14T00:00:00"/>
    <n v="297085"/>
    <m/>
    <m/>
    <n v="10.039999999999999"/>
    <d v="2024-12-14T00:00:00"/>
    <m/>
    <m/>
    <s v="Nota de Debito Juros"/>
    <n v="10.039999999999999"/>
    <m/>
    <x v="0"/>
    <m/>
    <m/>
    <m/>
    <s v="2 - FATURADO"/>
    <n v="290"/>
    <x v="1"/>
    <x v="2"/>
    <m/>
  </r>
  <r>
    <x v="978"/>
    <s v="46.195.079/0001-54"/>
    <s v="ND-JUROS RECEBIMENTO"/>
    <s v="290780-1-NDJ1"/>
    <d v="2024-11-14T00:00:00"/>
    <n v="297130"/>
    <m/>
    <m/>
    <n v="4.63"/>
    <d v="2024-12-14T00:00:00"/>
    <m/>
    <m/>
    <s v="Nota de Debito Juros"/>
    <n v="4.63"/>
    <m/>
    <x v="0"/>
    <m/>
    <m/>
    <m/>
    <s v="2 - FATURADO"/>
    <n v="290"/>
    <x v="1"/>
    <x v="2"/>
    <m/>
  </r>
  <r>
    <x v="978"/>
    <s v="46.195.079/0001-54"/>
    <s v="ND-JUROS RECEBIMENTO"/>
    <s v="290994-1-NDJ1"/>
    <d v="2024-11-14T00:00:00"/>
    <n v="297344"/>
    <m/>
    <m/>
    <n v="3"/>
    <d v="2024-12-14T00:00:00"/>
    <m/>
    <m/>
    <s v="Nota de Debito Juros"/>
    <n v="3"/>
    <m/>
    <x v="0"/>
    <m/>
    <m/>
    <m/>
    <s v="2 - FATURADO"/>
    <n v="290"/>
    <x v="1"/>
    <x v="2"/>
    <m/>
  </r>
  <r>
    <x v="978"/>
    <s v="46.195.079/0001-54"/>
    <s v="ND-JUROS RECEBIMENTO"/>
    <s v="291591-1-NDJ1"/>
    <d v="2024-11-14T00:00:00"/>
    <n v="297942"/>
    <m/>
    <m/>
    <n v="10.48"/>
    <d v="2024-12-14T00:00:00"/>
    <m/>
    <m/>
    <s v="Nota de Debito Juros"/>
    <n v="10.48"/>
    <m/>
    <x v="0"/>
    <m/>
    <m/>
    <m/>
    <s v="2 - FATURADO"/>
    <n v="290"/>
    <x v="1"/>
    <x v="2"/>
    <m/>
  </r>
  <r>
    <x v="978"/>
    <s v="46.195.079/0001-54"/>
    <s v="ND-JUROS RECEBIMENTO"/>
    <s v="292007-1-NDJ1"/>
    <d v="2024-11-14T00:00:00"/>
    <n v="298388"/>
    <m/>
    <m/>
    <n v="4.5599999999999996"/>
    <d v="2024-12-14T00:00:00"/>
    <m/>
    <m/>
    <s v="Nota de Debito Juros"/>
    <n v="4.5599999999999996"/>
    <m/>
    <x v="0"/>
    <m/>
    <m/>
    <m/>
    <s v="2 - FATURADO"/>
    <n v="290"/>
    <x v="1"/>
    <x v="2"/>
    <m/>
  </r>
  <r>
    <x v="978"/>
    <s v="46.195.079/0001-54"/>
    <s v="ND-JUROS RECEBIMENTO"/>
    <s v="292160-1-NDJ1"/>
    <d v="2024-11-14T00:00:00"/>
    <n v="298543"/>
    <m/>
    <m/>
    <n v="2.34"/>
    <d v="2024-12-14T00:00:00"/>
    <m/>
    <m/>
    <s v="Nota de Debito Juros"/>
    <n v="2.34"/>
    <m/>
    <x v="0"/>
    <m/>
    <m/>
    <m/>
    <s v="2 - FATURADO"/>
    <n v="290"/>
    <x v="1"/>
    <x v="2"/>
    <m/>
  </r>
  <r>
    <x v="978"/>
    <s v="46.195.079/0001-54"/>
    <s v="ND-JUROS RECEBIMENTO"/>
    <s v="292270-1-NDJ1"/>
    <d v="2024-11-14T00:00:00"/>
    <n v="298659"/>
    <m/>
    <m/>
    <n v="0.14000000000000001"/>
    <d v="2024-12-14T00:00:00"/>
    <m/>
    <m/>
    <s v="Nota de Debito Juros"/>
    <n v="0.14000000000000001"/>
    <m/>
    <x v="0"/>
    <m/>
    <m/>
    <m/>
    <s v="2 - FATURADO"/>
    <n v="290"/>
    <x v="1"/>
    <x v="2"/>
    <m/>
  </r>
  <r>
    <x v="978"/>
    <s v="46.195.079/0001-54"/>
    <s v="ND-JUROS RECEBIMENTO"/>
    <s v="292899-1-NDJ1"/>
    <d v="2024-12-11T00:00:00"/>
    <n v="299290"/>
    <m/>
    <m/>
    <n v="33.94"/>
    <d v="2025-01-10T00:00:00"/>
    <m/>
    <m/>
    <s v="Nota de Debito Juros"/>
    <n v="33.94"/>
    <m/>
    <x v="0"/>
    <m/>
    <m/>
    <m/>
    <s v="2 - FATURADO"/>
    <n v="263"/>
    <x v="1"/>
    <x v="2"/>
    <m/>
  </r>
  <r>
    <x v="978"/>
    <s v="46.195.079/0001-54"/>
    <s v="ND-JUROS RECEBIMENTO"/>
    <s v="293030-1-NDJ1"/>
    <d v="2024-12-11T00:00:00"/>
    <n v="299421"/>
    <m/>
    <m/>
    <n v="21.06"/>
    <d v="2025-01-10T00:00:00"/>
    <m/>
    <m/>
    <s v="Nota de Debito Juros"/>
    <n v="21.06"/>
    <m/>
    <x v="0"/>
    <m/>
    <m/>
    <m/>
    <s v="2 - FATURADO"/>
    <n v="263"/>
    <x v="1"/>
    <x v="2"/>
    <m/>
  </r>
  <r>
    <x v="978"/>
    <s v="46.195.079/0001-54"/>
    <s v="ND-JUROS RECEBIMENTO"/>
    <s v="293495-1-NDJ1"/>
    <d v="2024-12-11T00:00:00"/>
    <n v="299896"/>
    <m/>
    <m/>
    <n v="9.36"/>
    <d v="2025-01-10T00:00:00"/>
    <m/>
    <m/>
    <s v="Nota de Debito Juros"/>
    <n v="9.36"/>
    <m/>
    <x v="0"/>
    <m/>
    <m/>
    <m/>
    <s v="2 - FATURADO"/>
    <n v="263"/>
    <x v="1"/>
    <x v="2"/>
    <m/>
  </r>
  <r>
    <x v="978"/>
    <s v="46.195.079/0001-54"/>
    <s v="ND-JUROS RECEBIMENTO"/>
    <s v="293630-1-NDJ1"/>
    <d v="2024-12-11T00:00:00"/>
    <n v="300031"/>
    <m/>
    <m/>
    <n v="7.49"/>
    <d v="2025-01-10T00:00:00"/>
    <m/>
    <m/>
    <s v="Nota de Debito Juros"/>
    <n v="7.49"/>
    <m/>
    <x v="0"/>
    <m/>
    <m/>
    <m/>
    <s v="2 - FATURADO"/>
    <n v="263"/>
    <x v="1"/>
    <x v="2"/>
    <m/>
  </r>
  <r>
    <x v="978"/>
    <s v="46.195.079/0001-54"/>
    <s v="ND-JUROS RECEBIMENTO"/>
    <s v="293848-1-NDJ1"/>
    <d v="2024-12-11T00:00:00"/>
    <n v="300253"/>
    <m/>
    <m/>
    <n v="9.34"/>
    <d v="2025-01-10T00:00:00"/>
    <m/>
    <m/>
    <s v="Nota de Debito Juros"/>
    <n v="9.34"/>
    <m/>
    <x v="0"/>
    <m/>
    <m/>
    <m/>
    <s v="2 - FATURADO"/>
    <n v="263"/>
    <x v="1"/>
    <x v="2"/>
    <m/>
  </r>
  <r>
    <x v="978"/>
    <s v="46.195.079/0001-54"/>
    <s v="ND-JUROS RECEBIMENTO"/>
    <s v="294168-1-NDJ1"/>
    <d v="2024-12-11T00:00:00"/>
    <n v="300573"/>
    <m/>
    <m/>
    <n v="8"/>
    <d v="2025-01-10T00:00:00"/>
    <m/>
    <m/>
    <s v="Nota de Debito Juros"/>
    <n v="8"/>
    <m/>
    <x v="0"/>
    <m/>
    <m/>
    <m/>
    <s v="2 - FATURADO"/>
    <n v="263"/>
    <x v="1"/>
    <x v="2"/>
    <m/>
  </r>
  <r>
    <x v="978"/>
    <s v="46.195.079/0001-54"/>
    <s v="ND-JUROS RECEBIMENTO"/>
    <s v="294267-1-NDJ1"/>
    <d v="2024-12-11T00:00:00"/>
    <n v="300672"/>
    <m/>
    <m/>
    <n v="5.9"/>
    <d v="2025-01-10T00:00:00"/>
    <m/>
    <m/>
    <s v="Nota de Debito Juros"/>
    <n v="5.9"/>
    <m/>
    <x v="0"/>
    <m/>
    <m/>
    <m/>
    <s v="2 - FATURADO"/>
    <n v="263"/>
    <x v="1"/>
    <x v="2"/>
    <m/>
  </r>
  <r>
    <x v="978"/>
    <s v="46.195.079/0001-54"/>
    <s v="ND-JUROS RECEBIMENTO"/>
    <s v="294584-1-NDJ1"/>
    <d v="2024-12-11T00:00:00"/>
    <n v="300989"/>
    <m/>
    <m/>
    <n v="6.88"/>
    <d v="2025-01-10T00:00:00"/>
    <m/>
    <m/>
    <s v="Nota de Debito Juros"/>
    <n v="6.88"/>
    <m/>
    <x v="0"/>
    <m/>
    <m/>
    <m/>
    <s v="2 - FATURADO"/>
    <n v="263"/>
    <x v="1"/>
    <x v="2"/>
    <m/>
  </r>
  <r>
    <x v="978"/>
    <s v="46.195.079/0001-54"/>
    <s v="ND-JUROS RECEBIMENTO"/>
    <s v="294688-1-NDJ1"/>
    <d v="2024-12-11T00:00:00"/>
    <n v="301093"/>
    <m/>
    <m/>
    <n v="3.11"/>
    <d v="2025-01-10T00:00:00"/>
    <m/>
    <m/>
    <s v="Nota de Debito Juros"/>
    <n v="3.11"/>
    <m/>
    <x v="0"/>
    <m/>
    <m/>
    <m/>
    <s v="2 - FATURADO"/>
    <n v="263"/>
    <x v="1"/>
    <x v="2"/>
    <m/>
  </r>
  <r>
    <x v="978"/>
    <s v="46.195.079/0001-54"/>
    <s v="ND-JUROS RECEBIMENTO"/>
    <s v="295094-1-NDJ1"/>
    <d v="2024-12-11T00:00:00"/>
    <n v="301499"/>
    <m/>
    <m/>
    <n v="3.11"/>
    <d v="2025-01-10T00:00:00"/>
    <m/>
    <m/>
    <s v="Nota de Debito Juros"/>
    <n v="3.11"/>
    <m/>
    <x v="0"/>
    <m/>
    <m/>
    <m/>
    <s v="2 - FATURADO"/>
    <n v="263"/>
    <x v="1"/>
    <x v="2"/>
    <m/>
  </r>
  <r>
    <x v="978"/>
    <s v="46.195.079/0001-54"/>
    <s v="ND-JUROS RECEBIMENTO"/>
    <s v="295263-1-NDJ1"/>
    <d v="2024-12-11T00:00:00"/>
    <n v="301668"/>
    <m/>
    <m/>
    <n v="2.95"/>
    <d v="2025-01-10T00:00:00"/>
    <m/>
    <m/>
    <s v="Nota de Debito Juros"/>
    <n v="2.95"/>
    <m/>
    <x v="0"/>
    <m/>
    <m/>
    <m/>
    <s v="2 - FATURADO"/>
    <n v="263"/>
    <x v="1"/>
    <x v="2"/>
    <m/>
  </r>
  <r>
    <x v="978"/>
    <s v="46.195.079/0001-54"/>
    <s v="ND-JUROS RECEBIMENTO"/>
    <s v="295558-1-NDJ1"/>
    <d v="2024-12-11T00:00:00"/>
    <n v="301963"/>
    <m/>
    <m/>
    <n v="1.97"/>
    <d v="2025-01-10T00:00:00"/>
    <m/>
    <m/>
    <s v="Nota de Debito Juros"/>
    <n v="1.97"/>
    <m/>
    <x v="0"/>
    <m/>
    <m/>
    <m/>
    <s v="2 - FATURADO"/>
    <n v="263"/>
    <x v="1"/>
    <x v="2"/>
    <m/>
  </r>
  <r>
    <x v="978"/>
    <s v="46.195.079/0001-54"/>
    <s v="ND-JUROS RECEBIMENTO"/>
    <s v="296398-1-NDJ1"/>
    <d v="2024-12-11T00:00:00"/>
    <n v="302808"/>
    <m/>
    <m/>
    <n v="0.56000000000000005"/>
    <d v="2025-01-10T00:00:00"/>
    <m/>
    <m/>
    <s v="Nota de Debito Juros"/>
    <n v="0.56000000000000005"/>
    <m/>
    <x v="0"/>
    <m/>
    <m/>
    <m/>
    <s v="2 - FATURADO"/>
    <n v="263"/>
    <x v="1"/>
    <x v="2"/>
    <m/>
  </r>
  <r>
    <x v="978"/>
    <s v="46.195.079/0001-54"/>
    <s v="ND-JUROS RECEBIMENTO"/>
    <s v="296640-1-NDJ1"/>
    <d v="2025-01-09T00:00:00"/>
    <n v="303053"/>
    <m/>
    <m/>
    <n v="25.79"/>
    <d v="2025-02-08T00:00:00"/>
    <m/>
    <m/>
    <s v="Nota de Debito Juros"/>
    <n v="25.79"/>
    <m/>
    <x v="0"/>
    <m/>
    <m/>
    <m/>
    <s v="2 - FATURADO"/>
    <n v="234"/>
    <x v="1"/>
    <x v="2"/>
    <m/>
  </r>
  <r>
    <x v="978"/>
    <s v="46.195.079/0001-54"/>
    <s v="ND-JUROS RECEBIMENTO"/>
    <s v="297142-1-NDJ1"/>
    <d v="2025-01-09T00:00:00"/>
    <n v="303569"/>
    <m/>
    <m/>
    <n v="58.14"/>
    <d v="2025-02-08T00:00:00"/>
    <m/>
    <m/>
    <s v="Nota de Debito Juros"/>
    <n v="58.14"/>
    <m/>
    <x v="0"/>
    <m/>
    <m/>
    <m/>
    <s v="2 - FATURADO"/>
    <n v="234"/>
    <x v="1"/>
    <x v="2"/>
    <m/>
  </r>
  <r>
    <x v="978"/>
    <s v="46.195.079/0001-54"/>
    <s v="ND-JUROS RECEBIMENTO"/>
    <s v="297350-1-NDJ1"/>
    <d v="2025-01-09T00:00:00"/>
    <n v="303777"/>
    <m/>
    <m/>
    <n v="20.85"/>
    <d v="2025-02-08T00:00:00"/>
    <m/>
    <m/>
    <s v="Nota de Debito Juros"/>
    <n v="20.85"/>
    <m/>
    <x v="0"/>
    <m/>
    <m/>
    <m/>
    <s v="2 - FATURADO"/>
    <n v="234"/>
    <x v="1"/>
    <x v="2"/>
    <m/>
  </r>
  <r>
    <x v="978"/>
    <s v="46.195.079/0001-54"/>
    <s v="ND-JUROS RECEBIMENTO"/>
    <s v="297560-1-NDJ1"/>
    <d v="2025-01-09T00:00:00"/>
    <n v="303990"/>
    <m/>
    <m/>
    <n v="6.09"/>
    <d v="2025-02-08T00:00:00"/>
    <m/>
    <m/>
    <s v="Nota de Debito Juros"/>
    <n v="6.09"/>
    <m/>
    <x v="0"/>
    <m/>
    <m/>
    <m/>
    <s v="2 - FATURADO"/>
    <n v="234"/>
    <x v="1"/>
    <x v="2"/>
    <m/>
  </r>
  <r>
    <x v="978"/>
    <s v="46.195.079/0001-54"/>
    <s v="ND-JUROS RECEBIMENTO"/>
    <s v="297876-1-NDJ1"/>
    <d v="2025-01-09T00:00:00"/>
    <n v="304311"/>
    <m/>
    <m/>
    <n v="13.9"/>
    <d v="2025-02-08T00:00:00"/>
    <m/>
    <m/>
    <s v="Nota de Debito Juros"/>
    <n v="13.9"/>
    <m/>
    <x v="0"/>
    <m/>
    <m/>
    <m/>
    <s v="2 - FATURADO"/>
    <n v="234"/>
    <x v="1"/>
    <x v="2"/>
    <m/>
  </r>
  <r>
    <x v="978"/>
    <s v="46.195.079/0001-54"/>
    <s v="ND-JUROS RECEBIMENTO"/>
    <s v="298188-1-NDJ1"/>
    <d v="2025-01-09T00:00:00"/>
    <n v="304623"/>
    <m/>
    <m/>
    <n v="20.149999999999999"/>
    <d v="2025-02-08T00:00:00"/>
    <m/>
    <m/>
    <s v="Nota de Debito Juros"/>
    <n v="20.149999999999999"/>
    <m/>
    <x v="0"/>
    <m/>
    <m/>
    <m/>
    <s v="2 - FATURADO"/>
    <n v="234"/>
    <x v="1"/>
    <x v="2"/>
    <m/>
  </r>
  <r>
    <x v="978"/>
    <s v="46.195.079/0001-54"/>
    <s v="ND-JUROS RECEBIMENTO"/>
    <s v="298499-1-NDJ1"/>
    <d v="2025-01-09T00:00:00"/>
    <n v="304940"/>
    <m/>
    <m/>
    <n v="21.79"/>
    <d v="2025-02-08T00:00:00"/>
    <m/>
    <m/>
    <s v="Nota de Debito Juros"/>
    <n v="21.79"/>
    <m/>
    <x v="0"/>
    <m/>
    <m/>
    <m/>
    <s v="2 - FATURADO"/>
    <n v="234"/>
    <x v="1"/>
    <x v="2"/>
    <m/>
  </r>
  <r>
    <x v="978"/>
    <s v="46.195.079/0001-54"/>
    <s v="ND-JUROS RECEBIMENTO"/>
    <s v="299365-1-NDJ1"/>
    <d v="2025-01-09T00:00:00"/>
    <n v="305815"/>
    <m/>
    <m/>
    <n v="9.5500000000000007"/>
    <d v="2025-02-08T00:00:00"/>
    <m/>
    <m/>
    <s v="Nota de Debito Juros"/>
    <n v="9.5500000000000007"/>
    <m/>
    <x v="0"/>
    <m/>
    <m/>
    <m/>
    <s v="2 - FATURADO"/>
    <n v="234"/>
    <x v="1"/>
    <x v="2"/>
    <m/>
  </r>
  <r>
    <x v="978"/>
    <s v="46.195.079/0001-54"/>
    <s v="ND-JUROS RECEBIMENTO"/>
    <s v="299623-1-NDJ1"/>
    <d v="2025-01-09T00:00:00"/>
    <n v="306073"/>
    <m/>
    <m/>
    <n v="7.3"/>
    <d v="2025-02-08T00:00:00"/>
    <m/>
    <m/>
    <s v="Nota de Debito Juros"/>
    <n v="7.3"/>
    <m/>
    <x v="0"/>
    <m/>
    <m/>
    <m/>
    <s v="2 - FATURADO"/>
    <n v="234"/>
    <x v="1"/>
    <x v="2"/>
    <m/>
  </r>
  <r>
    <x v="978"/>
    <s v="46.195.079/0001-54"/>
    <s v="ND-JUROS RECEBIMENTO"/>
    <s v="297072-1-NDJ1"/>
    <d v="2025-01-22T00:00:00"/>
    <n v="303494"/>
    <m/>
    <m/>
    <n v="8.64"/>
    <d v="2025-02-21T00:00:00"/>
    <m/>
    <m/>
    <s v="Nota de Debito Juros"/>
    <n v="8.64"/>
    <m/>
    <x v="0"/>
    <m/>
    <m/>
    <m/>
    <s v="2 - FATURADO"/>
    <n v="221"/>
    <x v="1"/>
    <x v="2"/>
    <m/>
  </r>
  <r>
    <x v="978"/>
    <s v="46.195.079/0001-54"/>
    <s v="ND-JUROS RECEBIMENTO"/>
    <s v="298576-1-NDJ1"/>
    <d v="2025-01-22T00:00:00"/>
    <n v="305017"/>
    <m/>
    <m/>
    <n v="24.67"/>
    <d v="2025-02-21T00:00:00"/>
    <m/>
    <m/>
    <s v="Nota de Debito Juros"/>
    <n v="24.67"/>
    <m/>
    <x v="0"/>
    <m/>
    <m/>
    <m/>
    <s v="2 - FATURADO"/>
    <n v="221"/>
    <x v="1"/>
    <x v="2"/>
    <m/>
  </r>
  <r>
    <x v="978"/>
    <s v="46.195.079/0001-54"/>
    <s v="ND-JUROS RECEBIMENTO"/>
    <s v="298944-1-NDJ1"/>
    <d v="2025-01-22T00:00:00"/>
    <n v="305391"/>
    <m/>
    <m/>
    <n v="9.48"/>
    <d v="2025-02-21T00:00:00"/>
    <m/>
    <m/>
    <s v="Nota de Debito Juros"/>
    <n v="9.48"/>
    <m/>
    <x v="0"/>
    <m/>
    <m/>
    <m/>
    <s v="2 - FATURADO"/>
    <n v="221"/>
    <x v="1"/>
    <x v="2"/>
    <m/>
  </r>
  <r>
    <x v="978"/>
    <s v="46.195.079/0001-54"/>
    <s v="ND-JUROS RECEBIMENTO"/>
    <s v="299091-1-NDJ1"/>
    <d v="2025-01-22T00:00:00"/>
    <n v="305538"/>
    <m/>
    <m/>
    <n v="22.75"/>
    <d v="2025-02-21T00:00:00"/>
    <m/>
    <m/>
    <s v="Nota de Debito Juros"/>
    <n v="22.75"/>
    <m/>
    <x v="0"/>
    <m/>
    <m/>
    <m/>
    <s v="2 - FATURADO"/>
    <n v="221"/>
    <x v="1"/>
    <x v="2"/>
    <m/>
  </r>
  <r>
    <x v="978"/>
    <s v="46.195.079/0001-54"/>
    <s v="NF SERVICOS DO"/>
    <n v="349404"/>
    <d v="2025-08-12T00:00:00"/>
    <n v="356194"/>
    <d v="2025-08-13T00:00:00"/>
    <m/>
    <n v="663.77"/>
    <d v="2025-09-12T00:00:00"/>
    <s v="E0231028"/>
    <s v="PD231009"/>
    <s v="Serviços de Publicidade Eletrônica"/>
    <n v="631.91"/>
    <m/>
    <x v="0"/>
    <m/>
    <m/>
    <m/>
    <s v="2 - FATURADO"/>
    <n v="18"/>
    <x v="2"/>
    <x v="1"/>
    <m/>
  </r>
  <r>
    <x v="978"/>
    <s v="46.195.079/0001-54"/>
    <s v="NF SERVICOS DO"/>
    <n v="353823"/>
    <d v="2025-09-08T00:00:00"/>
    <n v="360632"/>
    <d v="2025-09-08T00:00:00"/>
    <m/>
    <n v="442.51"/>
    <d v="2025-10-08T00:00:00"/>
    <s v="E0231028"/>
    <s v="PD231009"/>
    <s v="Serviços de Publicidade Eletrônica"/>
    <n v="421.27"/>
    <m/>
    <x v="0"/>
    <m/>
    <m/>
    <m/>
    <s v="2 - FATURADO"/>
    <n v="0"/>
    <x v="0"/>
    <x v="1"/>
    <m/>
  </r>
  <r>
    <x v="978"/>
    <s v="46.195.079/0001-54"/>
    <s v="NF SERVICOS DO"/>
    <n v="354348"/>
    <d v="2025-09-10T00:00:00"/>
    <n v="361158"/>
    <d v="2025-09-10T00:00:00"/>
    <m/>
    <n v="442.51"/>
    <d v="2025-10-10T00:00:00"/>
    <s v="E0231028"/>
    <s v="PD231009"/>
    <s v="Serviços de Publicidade Eletrônica"/>
    <n v="421.27"/>
    <m/>
    <x v="0"/>
    <m/>
    <m/>
    <m/>
    <s v="2 - FATURADO"/>
    <n v="0"/>
    <x v="0"/>
    <x v="1"/>
    <m/>
  </r>
  <r>
    <x v="978"/>
    <s v="46.195.079/0001-54"/>
    <s v="NF SERVICOS DO"/>
    <n v="354354"/>
    <d v="2025-09-10T00:00:00"/>
    <n v="361164"/>
    <d v="2025-09-10T00:00:00"/>
    <m/>
    <n v="442.51"/>
    <d v="2025-10-10T00:00:00"/>
    <s v="E0231028"/>
    <s v="PD231009"/>
    <s v="Serviços de Publicidade Eletrônica"/>
    <n v="421.27"/>
    <m/>
    <x v="0"/>
    <m/>
    <m/>
    <m/>
    <s v="2 - FATURADO"/>
    <n v="0"/>
    <x v="0"/>
    <x v="1"/>
    <m/>
  </r>
  <r>
    <x v="978"/>
    <s v="46.195.079/0001-54"/>
    <s v="NF SERVICOS DO"/>
    <n v="354362"/>
    <d v="2025-09-10T00:00:00"/>
    <n v="361172"/>
    <d v="2025-09-10T00:00:00"/>
    <m/>
    <n v="442.51"/>
    <d v="2025-10-10T00:00:00"/>
    <s v="E0231028"/>
    <s v="PD231009"/>
    <s v="Serviços de Publicidade Eletrônica"/>
    <n v="0"/>
    <m/>
    <x v="0"/>
    <m/>
    <m/>
    <m/>
    <s v="2 - FATURADO"/>
    <n v="0"/>
    <x v="0"/>
    <x v="1"/>
    <m/>
  </r>
  <r>
    <x v="978"/>
    <s v="46.195.079/0001-54"/>
    <s v="NF SERVICOS DO"/>
    <n v="355758"/>
    <d v="2025-09-11T00:00:00"/>
    <n v="362571"/>
    <d v="2025-09-12T00:00:00"/>
    <m/>
    <n v="516.26"/>
    <d v="2025-10-12T00:00:00"/>
    <s v="E0231028"/>
    <s v="PD231009"/>
    <s v="Serviços de Publicidade Eletrônica"/>
    <n v="491.48"/>
    <m/>
    <x v="0"/>
    <m/>
    <m/>
    <m/>
    <s v="2 - FATURADO"/>
    <n v="0"/>
    <x v="0"/>
    <x v="1"/>
    <m/>
  </r>
  <r>
    <x v="978"/>
    <s v="46.195.079/0001-54"/>
    <s v="NF SERVICOS DO"/>
    <n v="359186"/>
    <d v="2025-09-26T00:00:00"/>
    <n v="366001"/>
    <d v="2025-09-29T00:00:00"/>
    <m/>
    <n v="295.01"/>
    <d v="2025-10-29T00:00:00"/>
    <s v="E0231028"/>
    <s v="PD231009"/>
    <s v="Serviços de Publicidade Eletrônica"/>
    <n v="280.85000000000002"/>
    <m/>
    <x v="0"/>
    <m/>
    <m/>
    <m/>
    <s v="2 - FATURADO"/>
    <n v="0"/>
    <x v="0"/>
    <x v="1"/>
    <m/>
  </r>
  <r>
    <x v="978"/>
    <s v="46.195.079/0001-54"/>
    <s v="NF SERVICOS DO"/>
    <n v="359187"/>
    <d v="2025-09-26T00:00:00"/>
    <n v="366002"/>
    <d v="2025-09-29T00:00:00"/>
    <m/>
    <n v="442.51"/>
    <d v="2025-10-29T00:00:00"/>
    <s v="E0231028"/>
    <s v="PD231009"/>
    <s v="Serviços de Publicidade Eletrônica"/>
    <n v="421.27"/>
    <m/>
    <x v="0"/>
    <m/>
    <m/>
    <m/>
    <s v="2 - FATURADO"/>
    <n v="0"/>
    <x v="0"/>
    <x v="1"/>
    <m/>
  </r>
  <r>
    <x v="979"/>
    <s v="46.200.846/0001-76"/>
    <s v="ND-POUPATEMPO 4.0"/>
    <n v="6897"/>
    <d v="2025-09-03T00:00:00"/>
    <s v="PPT00764"/>
    <s v="PPT00764"/>
    <d v="2025-09-01T00:00:00"/>
    <n v="37555.39"/>
    <d v="2025-10-03T00:00:00"/>
    <s v="PPT00764"/>
    <s v="PP00764"/>
    <s v="OPERAÇÃO DO POUPATEMPO DE LENCOIS PAULISTA"/>
    <n v="37555.39"/>
    <d v="2025-09-01T00:00:00"/>
    <x v="0"/>
    <m/>
    <s v="PD-PRC-2021/00528"/>
    <m/>
    <s v="2 - FATURADO"/>
    <n v="0"/>
    <x v="0"/>
    <x v="12"/>
    <m/>
  </r>
  <r>
    <x v="979"/>
    <s v="46.200.846/0001-76"/>
    <s v="NF SERVICOS DO"/>
    <n v="354086"/>
    <d v="2025-09-09T00:00:00"/>
    <n v="360896"/>
    <d v="2025-09-09T00:00:00"/>
    <m/>
    <n v="258.13"/>
    <d v="2025-10-09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979"/>
    <s v="46.200.846/0001-76"/>
    <s v="NF SERVICOS DO"/>
    <n v="354090"/>
    <d v="2025-09-09T00:00:00"/>
    <n v="360900"/>
    <d v="2025-09-09T00:00:00"/>
    <m/>
    <n v="258.13"/>
    <d v="2025-10-09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979"/>
    <s v="46.200.846/0001-76"/>
    <s v="NF SERVICOS DO"/>
    <n v="354985"/>
    <d v="2025-09-10T00:00:00"/>
    <n v="361795"/>
    <d v="2025-09-10T00:00:00"/>
    <m/>
    <n v="322.66000000000003"/>
    <d v="2025-10-10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79"/>
    <s v="46.200.846/0001-76"/>
    <s v="NF SERVICOS"/>
    <n v="193980"/>
    <d v="2025-09-11T00:00:00"/>
    <n v="2025614"/>
    <d v="2025-09-11T00:00:00"/>
    <d v="2025-08-01T00:00:00"/>
    <n v="9880.7999999999993"/>
    <d v="2025-10-11T00:00:00"/>
    <s v="E0240670"/>
    <s v="PD024670"/>
    <s v="PREFEITURA CADASTRO"/>
    <n v="9406.52"/>
    <d v="2025-08-01T00:00:00"/>
    <x v="0"/>
    <m/>
    <m/>
    <s v="359.00006572/2024-19-ITO/APPS"/>
    <s v="2 - FATURADO"/>
    <n v="0"/>
    <x v="0"/>
    <x v="0"/>
    <m/>
  </r>
  <r>
    <x v="979"/>
    <s v="46.200.846/0001-76"/>
    <s v="NF SERVICOS DO"/>
    <n v="355774"/>
    <d v="2025-09-11T00:00:00"/>
    <n v="362587"/>
    <d v="2025-09-12T00:00:00"/>
    <m/>
    <n v="322.66000000000003"/>
    <d v="2025-10-12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79"/>
    <s v="46.200.846/0001-76"/>
    <s v="NF SERVICOS DO"/>
    <n v="355868"/>
    <d v="2025-09-11T00:00:00"/>
    <n v="362681"/>
    <d v="2025-09-12T00:00:00"/>
    <m/>
    <n v="258.13"/>
    <d v="2025-10-12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979"/>
    <s v="46.200.846/0001-76"/>
    <s v="NF SERVICOS DO"/>
    <n v="356103"/>
    <d v="2025-09-12T00:00:00"/>
    <n v="362916"/>
    <d v="2025-09-15T00:00:00"/>
    <m/>
    <n v="258.13"/>
    <d v="2025-10-15T00:00:00"/>
    <s v="E0230933"/>
    <s v="PD023933"/>
    <s v="Serviços de Publicidade Eletrônica"/>
    <n v="245.74"/>
    <m/>
    <x v="0"/>
    <m/>
    <m/>
    <m/>
    <s v="2 - FATURADO"/>
    <n v="0"/>
    <x v="0"/>
    <x v="1"/>
    <m/>
  </r>
  <r>
    <x v="979"/>
    <s v="46.200.846/0001-76"/>
    <s v="NF SERVICOS DO"/>
    <n v="357438"/>
    <d v="2025-09-18T00:00:00"/>
    <n v="364251"/>
    <d v="2025-09-19T00:00:00"/>
    <m/>
    <n v="322.66000000000003"/>
    <d v="2025-10-19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79"/>
    <s v="46.200.846/0001-76"/>
    <s v="NF SERVICOS DO"/>
    <n v="358240"/>
    <d v="2025-09-23T00:00:00"/>
    <n v="365055"/>
    <d v="2025-09-24T00:00:00"/>
    <m/>
    <n v="322.66000000000003"/>
    <d v="2025-10-24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79"/>
    <s v="46.200.846/0001-76"/>
    <s v="NF SERVICOS DO"/>
    <n v="359092"/>
    <d v="2025-09-26T00:00:00"/>
    <n v="365907"/>
    <d v="2025-09-29T00:00:00"/>
    <m/>
    <n v="322.66000000000003"/>
    <d v="2025-10-29T00:00:00"/>
    <s v="E0230933"/>
    <s v="PD023933"/>
    <s v="Serviços de Publicidade Eletrônica"/>
    <n v="307.17"/>
    <m/>
    <x v="0"/>
    <m/>
    <m/>
    <m/>
    <s v="2 - FATURADO"/>
    <n v="0"/>
    <x v="0"/>
    <x v="1"/>
    <m/>
  </r>
  <r>
    <x v="980"/>
    <s v="46.200.853/0001-78"/>
    <s v="NF SERVICOS DO"/>
    <n v="357886"/>
    <d v="2025-09-22T00:00:00"/>
    <n v="364701"/>
    <d v="2025-09-23T00:00:00"/>
    <m/>
    <n v="276.57"/>
    <d v="2025-10-23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980"/>
    <s v="46.200.853/0001-78"/>
    <s v="NF SERVICOS DO"/>
    <n v="357887"/>
    <d v="2025-09-22T00:00:00"/>
    <n v="364702"/>
    <d v="2025-09-23T00:00:00"/>
    <m/>
    <n v="276.57"/>
    <d v="2025-10-23T00:00:00"/>
    <s v="E0230870"/>
    <s v="PD023870"/>
    <s v="Serviços de Publicidade Eletrônica"/>
    <n v="263.29000000000002"/>
    <m/>
    <x v="0"/>
    <m/>
    <m/>
    <m/>
    <s v="2 - FATURADO"/>
    <n v="0"/>
    <x v="0"/>
    <x v="1"/>
    <m/>
  </r>
  <r>
    <x v="981"/>
    <s v="46.203.469/0001-29"/>
    <s v="NF SERVICOS E_GOV"/>
    <n v="179305"/>
    <d v="2025-02-12T00:00:00"/>
    <n v="1921193"/>
    <d v="2025-02-12T00:00:00"/>
    <m/>
    <n v="109.89"/>
    <d v="2025-03-15T00:00:00"/>
    <m/>
    <m/>
    <s v="Certificado e-CPF A3 (renovação) - 36 meses Gov"/>
    <n v="104.62"/>
    <m/>
    <x v="0"/>
    <m/>
    <m/>
    <m/>
    <s v="2 - FATURADO"/>
    <n v="199"/>
    <x v="1"/>
    <x v="1"/>
    <m/>
  </r>
  <r>
    <x v="982"/>
    <s v="46.211.686/0001-60"/>
    <s v="NF SERVICOS DO"/>
    <n v="353381"/>
    <d v="2025-09-08T00:00:00"/>
    <n v="360190"/>
    <d v="2025-09-08T00:00:00"/>
    <m/>
    <n v="184.38"/>
    <d v="2025-10-08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982"/>
    <s v="46.211.686/0001-60"/>
    <s v="NF SERVICOS DO"/>
    <n v="353640"/>
    <d v="2025-09-08T00:00:00"/>
    <n v="360449"/>
    <d v="2025-09-08T00:00:00"/>
    <m/>
    <n v="368.76"/>
    <d v="2025-10-08T00:00:00"/>
    <s v="E0220668"/>
    <s v="PD022668"/>
    <s v="Serviços de Publicidade Eletrônica"/>
    <n v="351.06"/>
    <m/>
    <x v="0"/>
    <m/>
    <m/>
    <m/>
    <s v="2 - FATURADO"/>
    <n v="0"/>
    <x v="0"/>
    <x v="1"/>
    <m/>
  </r>
  <r>
    <x v="982"/>
    <s v="46.211.686/0001-60"/>
    <s v="NF SERVICOS DO"/>
    <n v="354315"/>
    <d v="2025-09-10T00:00:00"/>
    <n v="361125"/>
    <d v="2025-09-10T00:00:00"/>
    <m/>
    <n v="138.28"/>
    <d v="2025-10-10T00:00:00"/>
    <s v="E0220668"/>
    <s v="PD022668"/>
    <s v="Serviços de Publicidade Eletrônica"/>
    <n v="131.63999999999999"/>
    <m/>
    <x v="0"/>
    <m/>
    <m/>
    <m/>
    <s v="2 - FATURADO"/>
    <n v="0"/>
    <x v="0"/>
    <x v="1"/>
    <m/>
  </r>
  <r>
    <x v="982"/>
    <s v="46.211.686/0001-60"/>
    <s v="NF SERVICOS DO"/>
    <n v="354951"/>
    <d v="2025-09-10T00:00:00"/>
    <n v="361761"/>
    <d v="2025-09-10T00:00:00"/>
    <m/>
    <n v="184.38"/>
    <d v="2025-10-10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982"/>
    <s v="46.211.686/0001-60"/>
    <s v="NF SERVICOS DO"/>
    <n v="355534"/>
    <d v="2025-09-10T00:00:00"/>
    <n v="362344"/>
    <d v="2025-09-11T00:00:00"/>
    <m/>
    <n v="230.47"/>
    <d v="2025-10-11T00:00:00"/>
    <s v="E0220668"/>
    <s v="PD022668"/>
    <s v="Serviços de Publicidade Eletrônica"/>
    <n v="219.41"/>
    <m/>
    <x v="0"/>
    <m/>
    <m/>
    <m/>
    <s v="2 - FATURADO"/>
    <n v="0"/>
    <x v="0"/>
    <x v="1"/>
    <m/>
  </r>
  <r>
    <x v="982"/>
    <s v="46.211.686/0001-60"/>
    <s v="NF SERVICOS DO"/>
    <n v="356480"/>
    <d v="2025-09-15T00:00:00"/>
    <n v="363293"/>
    <d v="2025-09-16T00:00:00"/>
    <m/>
    <n v="368.76"/>
    <d v="2025-10-16T00:00:00"/>
    <s v="E0220668"/>
    <s v="PD022668"/>
    <s v="Serviços de Publicidade Eletrônica"/>
    <n v="351.06"/>
    <m/>
    <x v="0"/>
    <m/>
    <m/>
    <m/>
    <s v="2 - FATURADO"/>
    <n v="0"/>
    <x v="0"/>
    <x v="1"/>
    <m/>
  </r>
  <r>
    <x v="982"/>
    <s v="46.211.686/0001-60"/>
    <s v="NF SERVICOS DO"/>
    <n v="357082"/>
    <d v="2025-09-17T00:00:00"/>
    <n v="363895"/>
    <d v="2025-09-18T00:00:00"/>
    <m/>
    <n v="368.76"/>
    <d v="2025-10-18T00:00:00"/>
    <s v="E0220668"/>
    <s v="PD022668"/>
    <s v="Serviços de Publicidade Eletrônica"/>
    <n v="351.06"/>
    <m/>
    <x v="0"/>
    <m/>
    <m/>
    <m/>
    <s v="2 - FATURADO"/>
    <n v="0"/>
    <x v="0"/>
    <x v="1"/>
    <m/>
  </r>
  <r>
    <x v="982"/>
    <s v="46.211.686/0001-60"/>
    <s v="NF SERVICOS DO"/>
    <n v="357573"/>
    <d v="2025-09-19T00:00:00"/>
    <n v="364386"/>
    <d v="2025-09-22T00:00:00"/>
    <m/>
    <n v="184.38"/>
    <d v="2025-10-22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982"/>
    <s v="46.211.686/0001-60"/>
    <s v="NF SERVICOS DO"/>
    <n v="358693"/>
    <d v="2025-09-25T00:00:00"/>
    <n v="365508"/>
    <d v="2025-09-26T00:00:00"/>
    <m/>
    <n v="184.38"/>
    <d v="2025-10-26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982"/>
    <s v="46.211.686/0001-60"/>
    <s v="NF SERVICOS DO"/>
    <n v="359159"/>
    <d v="2025-09-26T00:00:00"/>
    <n v="365974"/>
    <d v="2025-09-29T00:00:00"/>
    <m/>
    <n v="184.38"/>
    <d v="2025-10-29T00:00:00"/>
    <s v="E0220668"/>
    <s v="PD022668"/>
    <s v="Serviços de Publicidade Eletrônica"/>
    <n v="175.53"/>
    <m/>
    <x v="0"/>
    <m/>
    <m/>
    <m/>
    <s v="2 - FATURADO"/>
    <n v="0"/>
    <x v="0"/>
    <x v="1"/>
    <m/>
  </r>
  <r>
    <x v="983"/>
    <s v="46.211.694/0001-07"/>
    <s v="NF SERVICOS DO"/>
    <n v="353720"/>
    <d v="2025-09-08T00:00:00"/>
    <n v="360529"/>
    <d v="2025-09-08T00:00:00"/>
    <m/>
    <n v="276.57"/>
    <d v="2025-10-08T00:00:00"/>
    <s v="E0230863"/>
    <s v="PD023863"/>
    <s v="Serviços de Publicidade Eletrônica"/>
    <n v="263.29000000000002"/>
    <m/>
    <x v="0"/>
    <m/>
    <m/>
    <m/>
    <s v="2 - FATURADO"/>
    <n v="0"/>
    <x v="0"/>
    <x v="1"/>
    <m/>
  </r>
  <r>
    <x v="983"/>
    <s v="46.211.694/0001-07"/>
    <s v="NF SERVICOS DO"/>
    <n v="355833"/>
    <d v="2025-09-11T00:00:00"/>
    <n v="362646"/>
    <d v="2025-09-12T00:00:00"/>
    <m/>
    <n v="553.14"/>
    <d v="2025-10-12T00:00:00"/>
    <s v="E0230863"/>
    <s v="PD023863"/>
    <s v="Serviços de Publicidade Eletrônica"/>
    <n v="526.59"/>
    <m/>
    <x v="0"/>
    <m/>
    <m/>
    <m/>
    <s v="2 - FATURADO"/>
    <n v="0"/>
    <x v="0"/>
    <x v="1"/>
    <m/>
  </r>
  <r>
    <x v="984"/>
    <s v="46.211.702/0001-15"/>
    <s v="ND-JUROS RECEBIMENTO"/>
    <s v="292723-1-NDJ1"/>
    <d v="2025-02-11T00:00:00"/>
    <n v="299115"/>
    <m/>
    <m/>
    <n v="11.45"/>
    <d v="2025-03-13T00:00:00"/>
    <m/>
    <m/>
    <s v="Nota de Debito Juros"/>
    <n v="11.45"/>
    <m/>
    <x v="0"/>
    <m/>
    <m/>
    <m/>
    <s v="2 - FATURADO"/>
    <n v="201"/>
    <x v="1"/>
    <x v="2"/>
    <m/>
  </r>
  <r>
    <x v="984"/>
    <s v="46.211.702/0001-15"/>
    <s v="ND-JUROS RECEBIMENTO"/>
    <s v="296832-1-NDJ1"/>
    <d v="2025-02-11T00:00:00"/>
    <n v="303245"/>
    <m/>
    <m/>
    <n v="4.53"/>
    <d v="2025-03-13T00:00:00"/>
    <m/>
    <m/>
    <s v="Nota de Debito Juros"/>
    <n v="4.53"/>
    <m/>
    <x v="0"/>
    <m/>
    <m/>
    <m/>
    <s v="2 - FATURADO"/>
    <n v="201"/>
    <x v="1"/>
    <x v="2"/>
    <m/>
  </r>
  <r>
    <x v="984"/>
    <s v="46.211.702/0001-15"/>
    <s v="ND-JUROS RECEBIMENTO"/>
    <s v="297103-1-NDJ1"/>
    <d v="2025-04-01T00:00:00"/>
    <n v="303530"/>
    <m/>
    <m/>
    <n v="7.97"/>
    <d v="2025-05-01T00:00:00"/>
    <m/>
    <m/>
    <s v="Nota de Debito Juros"/>
    <n v="7.97"/>
    <m/>
    <x v="0"/>
    <m/>
    <m/>
    <m/>
    <s v="2 - FATURADO"/>
    <n v="152"/>
    <x v="4"/>
    <x v="2"/>
    <m/>
  </r>
  <r>
    <x v="984"/>
    <s v="46.211.702/0001-15"/>
    <s v="NF SERVICOS DO"/>
    <n v="354134"/>
    <d v="2025-09-09T00:00:00"/>
    <n v="360944"/>
    <d v="2025-09-09T00:00:00"/>
    <m/>
    <n v="230.47"/>
    <d v="2025-10-09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984"/>
    <s v="46.211.702/0001-15"/>
    <s v="NF SERVICOS DO"/>
    <n v="354699"/>
    <d v="2025-09-10T00:00:00"/>
    <n v="361509"/>
    <d v="2025-09-10T00:00:00"/>
    <m/>
    <n v="276.57"/>
    <d v="2025-10-10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984"/>
    <s v="46.211.702/0001-15"/>
    <s v="NF SERVICOS DO"/>
    <n v="355059"/>
    <d v="2025-09-10T00:00:00"/>
    <n v="361869"/>
    <d v="2025-09-10T00:00:00"/>
    <m/>
    <n v="322.67"/>
    <d v="2025-10-10T00:00:00"/>
    <s v="E0240900"/>
    <s v="PD024900"/>
    <s v="Serviços de Publicidade Eletrônica"/>
    <n v="307.18"/>
    <m/>
    <x v="0"/>
    <m/>
    <m/>
    <m/>
    <s v="2 - FATURADO"/>
    <n v="0"/>
    <x v="0"/>
    <x v="1"/>
    <m/>
  </r>
  <r>
    <x v="984"/>
    <s v="46.211.702/0001-15"/>
    <s v="NF SERVICOS DO"/>
    <n v="357988"/>
    <d v="2025-09-22T00:00:00"/>
    <n v="364803"/>
    <d v="2025-09-23T00:00:00"/>
    <m/>
    <n v="276.57"/>
    <d v="2025-10-23T00:00:00"/>
    <s v="E0240900"/>
    <s v="PD024900"/>
    <s v="Serviços de Publicidade Eletrônica"/>
    <n v="263.29000000000002"/>
    <m/>
    <x v="0"/>
    <m/>
    <m/>
    <m/>
    <s v="2 - FATURADO"/>
    <n v="0"/>
    <x v="0"/>
    <x v="1"/>
    <m/>
  </r>
  <r>
    <x v="984"/>
    <s v="46.211.702/0001-15"/>
    <s v="NF SERVICOS DO"/>
    <n v="357990"/>
    <d v="2025-09-22T00:00:00"/>
    <n v="364805"/>
    <d v="2025-09-23T00:00:00"/>
    <m/>
    <n v="322.67"/>
    <d v="2025-10-23T00:00:00"/>
    <s v="E0240900"/>
    <s v="PD024900"/>
    <s v="Serviços de Publicidade Eletrônica"/>
    <n v="307.18"/>
    <m/>
    <x v="0"/>
    <m/>
    <m/>
    <m/>
    <s v="2 - FATURADO"/>
    <n v="0"/>
    <x v="0"/>
    <x v="1"/>
    <m/>
  </r>
  <r>
    <x v="984"/>
    <s v="46.211.702/0001-15"/>
    <s v="NF SERVICOS DO"/>
    <n v="359079"/>
    <d v="2025-09-26T00:00:00"/>
    <n v="365894"/>
    <d v="2025-09-29T00:00:00"/>
    <m/>
    <n v="322.67"/>
    <d v="2025-10-29T00:00:00"/>
    <s v="E0240900"/>
    <s v="PD024900"/>
    <s v="Serviços de Publicidade Eletrônica"/>
    <n v="307.18"/>
    <m/>
    <x v="0"/>
    <m/>
    <m/>
    <m/>
    <s v="2 - FATURADO"/>
    <n v="0"/>
    <x v="0"/>
    <x v="1"/>
    <m/>
  </r>
  <r>
    <x v="984"/>
    <s v="46.211.702/0001-15"/>
    <s v="NF SERVICOS DO"/>
    <n v="359292"/>
    <d v="2025-09-29T00:00:00"/>
    <n v="366107"/>
    <d v="2025-09-30T00:00:00"/>
    <m/>
    <n v="230.47"/>
    <d v="2025-10-30T00:00:00"/>
    <s v="E0240900"/>
    <s v="PD024900"/>
    <s v="Serviços de Publicidade Eletrônica"/>
    <n v="219.41"/>
    <m/>
    <x v="0"/>
    <m/>
    <m/>
    <m/>
    <s v="2 - FATURADO"/>
    <n v="0"/>
    <x v="0"/>
    <x v="1"/>
    <m/>
  </r>
  <r>
    <x v="985"/>
    <s v="46.223.699/0001-50"/>
    <s v="NF SERVICOS DO"/>
    <n v="353205"/>
    <d v="2025-09-08T00:00:00"/>
    <n v="360014"/>
    <d v="2025-09-08T00:00:00"/>
    <m/>
    <n v="331.88"/>
    <d v="2025-10-08T00:00:00"/>
    <s v="E0230830"/>
    <s v="PD023830"/>
    <s v="Serviços de Publicidade Eletrônica"/>
    <n v="315.95"/>
    <m/>
    <x v="0"/>
    <m/>
    <m/>
    <m/>
    <s v="2 - FATURADO"/>
    <n v="0"/>
    <x v="0"/>
    <x v="1"/>
    <m/>
  </r>
  <r>
    <x v="985"/>
    <s v="46.223.699/0001-50"/>
    <s v="NF SERVICOS DO"/>
    <n v="353450"/>
    <d v="2025-09-08T00:00:00"/>
    <n v="360259"/>
    <d v="2025-09-08T00:00:00"/>
    <m/>
    <n v="276.57"/>
    <d v="2025-10-08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85"/>
    <s v="46.223.699/0001-50"/>
    <s v="NF SERVICOS DO"/>
    <n v="353642"/>
    <d v="2025-09-08T00:00:00"/>
    <n v="360451"/>
    <d v="2025-09-08T00:00:00"/>
    <m/>
    <n v="276.57"/>
    <d v="2025-10-08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85"/>
    <s v="46.223.699/0001-50"/>
    <s v="NF SERVICOS DO"/>
    <n v="354859"/>
    <d v="2025-09-10T00:00:00"/>
    <n v="361669"/>
    <d v="2025-09-10T00:00:00"/>
    <m/>
    <n v="276.57"/>
    <d v="2025-10-10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85"/>
    <s v="46.223.699/0001-50"/>
    <s v="NF SERVICOS"/>
    <n v="193797"/>
    <d v="2025-09-11T00:00:00"/>
    <n v="2025431"/>
    <d v="2025-09-11T00:00:00"/>
    <d v="2025-08-01T00:00:00"/>
    <n v="560.34"/>
    <d v="2025-10-11T00:00:00"/>
    <s v="E0251032"/>
    <s v="PD251026"/>
    <s v="PREFEITURA SIM"/>
    <n v="533.44000000000005"/>
    <d v="2025-08-01T00:00:00"/>
    <x v="0"/>
    <s v="39/2025"/>
    <m/>
    <s v="359.00002543/2025-69-APPS/ITO"/>
    <s v="2 - FATURADO"/>
    <n v="0"/>
    <x v="0"/>
    <x v="0"/>
    <m/>
  </r>
  <r>
    <x v="985"/>
    <s v="46.223.699/0001-50"/>
    <s v="NF SERVICOS DO"/>
    <n v="357712"/>
    <d v="2025-09-19T00:00:00"/>
    <n v="364525"/>
    <d v="2025-09-22T00:00:00"/>
    <m/>
    <n v="276.57"/>
    <d v="2025-10-22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85"/>
    <s v="46.223.699/0001-50"/>
    <s v="NF SERVICOS DO"/>
    <n v="358987"/>
    <d v="2025-09-26T00:00:00"/>
    <n v="365802"/>
    <d v="2025-09-29T00:00:00"/>
    <m/>
    <n v="276.57"/>
    <d v="2025-10-29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85"/>
    <s v="46.223.699/0001-50"/>
    <s v="NF SERVICOS DO"/>
    <n v="358988"/>
    <d v="2025-09-26T00:00:00"/>
    <n v="365803"/>
    <d v="2025-09-29T00:00:00"/>
    <m/>
    <n v="276.57"/>
    <d v="2025-10-29T00:00:00"/>
    <s v="E0230830"/>
    <s v="PD023830"/>
    <s v="Serviços de Publicidade Eletrônica"/>
    <n v="263.29000000000002"/>
    <m/>
    <x v="0"/>
    <m/>
    <m/>
    <m/>
    <s v="2 - FATURADO"/>
    <n v="0"/>
    <x v="0"/>
    <x v="1"/>
    <m/>
  </r>
  <r>
    <x v="986"/>
    <s v="46.223.723/0001-50"/>
    <s v="NF SERVICOS DO"/>
    <n v="353489"/>
    <d v="2025-09-08T00:00:00"/>
    <n v="360298"/>
    <d v="2025-09-08T00:00:00"/>
    <m/>
    <n v="276.57"/>
    <d v="2025-10-08T00:00:00"/>
    <s v="E0240841"/>
    <s v="PD024841"/>
    <s v="Serviços de Publicidade Eletrônica"/>
    <n v="263.29000000000002"/>
    <m/>
    <x v="0"/>
    <m/>
    <m/>
    <m/>
    <s v="2 - FATURADO"/>
    <n v="0"/>
    <x v="0"/>
    <x v="1"/>
    <m/>
  </r>
  <r>
    <x v="986"/>
    <s v="46.223.723/0001-50"/>
    <s v="NF SERVICOS DO"/>
    <n v="353558"/>
    <d v="2025-09-08T00:00:00"/>
    <n v="360367"/>
    <d v="2025-09-08T00:00:00"/>
    <m/>
    <n v="460.95"/>
    <d v="2025-10-08T00:00:00"/>
    <s v="E0240841"/>
    <s v="PD024841"/>
    <s v="Serviços de Publicidade Eletrônica"/>
    <n v="438.82"/>
    <m/>
    <x v="0"/>
    <m/>
    <m/>
    <m/>
    <s v="2 - FATURADO"/>
    <n v="0"/>
    <x v="0"/>
    <x v="1"/>
    <m/>
  </r>
  <r>
    <x v="986"/>
    <s v="46.223.723/0001-50"/>
    <s v="NF SERVICOS DO"/>
    <n v="354609"/>
    <d v="2025-09-10T00:00:00"/>
    <n v="361419"/>
    <d v="2025-09-10T00:00:00"/>
    <m/>
    <n v="368.76"/>
    <d v="2025-10-10T00:00:00"/>
    <s v="E0240841"/>
    <s v="PD024841"/>
    <s v="Serviços de Publicidade Eletrônica"/>
    <n v="351.06"/>
    <m/>
    <x v="0"/>
    <m/>
    <m/>
    <m/>
    <s v="2 - FATURADO"/>
    <n v="0"/>
    <x v="0"/>
    <x v="1"/>
    <m/>
  </r>
  <r>
    <x v="986"/>
    <s v="46.223.723/0001-50"/>
    <s v="NF SERVICOS DO"/>
    <n v="357144"/>
    <d v="2025-09-17T00:00:00"/>
    <n v="363957"/>
    <d v="2025-09-18T00:00:00"/>
    <m/>
    <n v="276.57"/>
    <d v="2025-10-18T00:00:00"/>
    <s v="E0240841"/>
    <s v="PD024841"/>
    <s v="Serviços de Publicidade Eletrônica"/>
    <n v="263.29000000000002"/>
    <m/>
    <x v="0"/>
    <m/>
    <m/>
    <m/>
    <s v="2 - FATURADO"/>
    <n v="0"/>
    <x v="0"/>
    <x v="1"/>
    <m/>
  </r>
  <r>
    <x v="986"/>
    <s v="46.223.723/0001-50"/>
    <s v="NF SERVICOS DO"/>
    <n v="357563"/>
    <d v="2025-09-19T00:00:00"/>
    <n v="364376"/>
    <d v="2025-09-22T00:00:00"/>
    <m/>
    <n v="322.67"/>
    <d v="2025-10-22T00:00:00"/>
    <s v="E0240841"/>
    <s v="PD024841"/>
    <s v="Serviços de Publicidade Eletrônica"/>
    <n v="307.18"/>
    <m/>
    <x v="0"/>
    <m/>
    <m/>
    <m/>
    <s v="2 - FATURADO"/>
    <n v="0"/>
    <x v="0"/>
    <x v="1"/>
    <m/>
  </r>
  <r>
    <x v="986"/>
    <s v="46.223.723/0001-50"/>
    <s v="NF SERVICOS DO"/>
    <n v="357921"/>
    <d v="2025-09-22T00:00:00"/>
    <n v="364736"/>
    <d v="2025-09-23T00:00:00"/>
    <m/>
    <n v="783.61"/>
    <d v="2025-10-23T00:00:00"/>
    <s v="E0240841"/>
    <s v="PD024841"/>
    <s v="Serviços de Publicidade Eletrônica"/>
    <n v="746"/>
    <m/>
    <x v="0"/>
    <m/>
    <m/>
    <m/>
    <s v="2 - FATURADO"/>
    <n v="0"/>
    <x v="0"/>
    <x v="1"/>
    <m/>
  </r>
  <r>
    <x v="986"/>
    <s v="46.223.723/0001-50"/>
    <s v="NF SERVICOS DO"/>
    <n v="359449"/>
    <d v="2025-09-29T00:00:00"/>
    <n v="366264"/>
    <d v="2025-09-30T00:00:00"/>
    <m/>
    <n v="276.57"/>
    <d v="2025-10-30T00:00:00"/>
    <s v="E0240841"/>
    <s v="PD024841"/>
    <s v="Serviços de Publicidade Eletrônica"/>
    <n v="263.29000000000002"/>
    <m/>
    <x v="0"/>
    <m/>
    <m/>
    <m/>
    <s v="2 - FATURADO"/>
    <n v="0"/>
    <x v="0"/>
    <x v="1"/>
    <m/>
  </r>
  <r>
    <x v="987"/>
    <s v="46.223.731/0001-05"/>
    <s v="NF SERVICOS DO"/>
    <n v="324792"/>
    <d v="2025-04-17T00:00:00"/>
    <n v="331473"/>
    <d v="2025-04-22T00:00:00"/>
    <m/>
    <n v="276.57"/>
    <d v="2025-05-22T00:00:00"/>
    <s v="E0230993"/>
    <s v="PD023974"/>
    <s v="Serviços de Publicidade Eletrônica"/>
    <n v="263.29000000000002"/>
    <m/>
    <x v="0"/>
    <m/>
    <m/>
    <m/>
    <s v="2 - FATURADO"/>
    <n v="131"/>
    <x v="7"/>
    <x v="1"/>
    <m/>
  </r>
  <r>
    <x v="987"/>
    <s v="46.223.731/0001-05"/>
    <s v="NF SERVICOS DO"/>
    <n v="328221"/>
    <d v="2025-05-08T00:00:00"/>
    <n v="334914"/>
    <d v="2025-05-09T00:00:00"/>
    <m/>
    <n v="276.57"/>
    <d v="2025-06-08T00:00:00"/>
    <s v="E0230993"/>
    <s v="PD023974"/>
    <s v="Serviços de Publicidade Eletrônica"/>
    <n v="263.29000000000002"/>
    <m/>
    <x v="0"/>
    <m/>
    <m/>
    <m/>
    <s v="2 - FATURADO"/>
    <n v="114"/>
    <x v="6"/>
    <x v="1"/>
    <m/>
  </r>
  <r>
    <x v="987"/>
    <s v="46.223.731/0001-05"/>
    <s v="NF SERVICOS DO"/>
    <n v="334018"/>
    <d v="2025-06-06T00:00:00"/>
    <n v="340741"/>
    <d v="2025-06-06T00:00:00"/>
    <m/>
    <n v="276.57"/>
    <d v="2025-07-06T00:00:00"/>
    <s v="E0230993"/>
    <s v="PD023974"/>
    <s v="Serviços de Publicidade Eletrônica"/>
    <n v="263.29000000000002"/>
    <m/>
    <x v="0"/>
    <m/>
    <m/>
    <m/>
    <s v="2 - FATURADO"/>
    <n v="86"/>
    <x v="8"/>
    <x v="1"/>
    <m/>
  </r>
  <r>
    <x v="987"/>
    <s v="46.223.731/0001-05"/>
    <s v="NF SERVICOS DO"/>
    <n v="334031"/>
    <d v="2025-06-06T00:00:00"/>
    <n v="340754"/>
    <d v="2025-06-06T00:00:00"/>
    <m/>
    <n v="230.47"/>
    <d v="2025-07-06T00:00:00"/>
    <s v="E0230993"/>
    <s v="PD023974"/>
    <s v="Serviços de Publicidade Eletrônica"/>
    <n v="219.41"/>
    <m/>
    <x v="0"/>
    <m/>
    <m/>
    <m/>
    <s v="2 - FATURADO"/>
    <n v="86"/>
    <x v="8"/>
    <x v="1"/>
    <m/>
  </r>
  <r>
    <x v="987"/>
    <s v="46.223.731/0001-05"/>
    <s v="NF SERVICOS DO"/>
    <n v="334866"/>
    <d v="2025-06-06T00:00:00"/>
    <n v="341589"/>
    <d v="2025-06-06T00:00:00"/>
    <m/>
    <n v="230.47"/>
    <d v="2025-07-06T00:00:00"/>
    <s v="E0230993"/>
    <s v="PD023974"/>
    <s v="Serviços de Publicidade Eletrônica"/>
    <n v="219.41"/>
    <m/>
    <x v="0"/>
    <m/>
    <m/>
    <m/>
    <s v="2 - FATURADO"/>
    <n v="86"/>
    <x v="8"/>
    <x v="1"/>
    <m/>
  </r>
  <r>
    <x v="987"/>
    <s v="46.223.731/0001-05"/>
    <s v="NF SERVICOS DO"/>
    <n v="335431"/>
    <d v="2025-06-06T00:00:00"/>
    <n v="342157"/>
    <d v="2025-06-10T00:00:00"/>
    <m/>
    <n v="230.47"/>
    <d v="2025-07-10T00:00:00"/>
    <s v="E0230993"/>
    <s v="PD023974"/>
    <s v="Serviços de Publicidade Eletrônica"/>
    <n v="219.41"/>
    <m/>
    <x v="0"/>
    <m/>
    <m/>
    <m/>
    <s v="2 - FATURADO"/>
    <n v="82"/>
    <x v="8"/>
    <x v="1"/>
    <m/>
  </r>
  <r>
    <x v="988"/>
    <s v="46.223.749/0001-07"/>
    <s v="ND-JUROS RECEBIMENTO"/>
    <s v="290427-1-NDJ1"/>
    <d v="2024-12-03T00:00:00"/>
    <n v="296777"/>
    <m/>
    <m/>
    <n v="7.02"/>
    <d v="2025-01-02T00:00:00"/>
    <m/>
    <m/>
    <s v="Nota de Debito Juros"/>
    <n v="7.02"/>
    <m/>
    <x v="0"/>
    <m/>
    <m/>
    <m/>
    <s v="2 - FATURADO"/>
    <n v="271"/>
    <x v="1"/>
    <x v="2"/>
    <m/>
  </r>
  <r>
    <x v="988"/>
    <s v="46.223.749/0001-07"/>
    <s v="ND-JUROS RECEBIMENTO"/>
    <s v="290559-1-NDJ1"/>
    <d v="2024-12-03T00:00:00"/>
    <n v="296909"/>
    <m/>
    <m/>
    <n v="8.7799999999999994"/>
    <d v="2025-01-02T00:00:00"/>
    <m/>
    <m/>
    <s v="Nota de Debito Juros"/>
    <n v="8.7799999999999994"/>
    <m/>
    <x v="0"/>
    <m/>
    <m/>
    <m/>
    <s v="2 - FATURADO"/>
    <n v="271"/>
    <x v="1"/>
    <x v="2"/>
    <m/>
  </r>
  <r>
    <x v="988"/>
    <s v="46.223.749/0001-07"/>
    <s v="ND-JUROS RECEBIMENTO"/>
    <s v="291622-1-NDJ1"/>
    <d v="2024-12-03T00:00:00"/>
    <n v="297973"/>
    <m/>
    <m/>
    <n v="2.2799999999999998"/>
    <d v="2025-01-02T00:00:00"/>
    <m/>
    <m/>
    <s v="Nota de Debito Juros"/>
    <n v="2.2799999999999998"/>
    <m/>
    <x v="0"/>
    <m/>
    <m/>
    <m/>
    <s v="2 - FATURADO"/>
    <n v="271"/>
    <x v="1"/>
    <x v="2"/>
    <m/>
  </r>
  <r>
    <x v="988"/>
    <s v="46.223.749/0001-07"/>
    <s v="NF SERVICOS DO"/>
    <n v="357580"/>
    <d v="2025-09-19T00:00:00"/>
    <n v="364393"/>
    <d v="2025-09-22T00:00:00"/>
    <m/>
    <n v="276.57"/>
    <d v="2025-10-22T00:00:00"/>
    <s v="E0250849"/>
    <s v="PD025849"/>
    <s v="Serviços de Publicidade Eletrônica"/>
    <n v="263.29000000000002"/>
    <m/>
    <x v="0"/>
    <m/>
    <m/>
    <m/>
    <s v="2 - FATURADO"/>
    <n v="0"/>
    <x v="0"/>
    <x v="1"/>
    <m/>
  </r>
  <r>
    <x v="988"/>
    <s v="46.223.749/0001-07"/>
    <s v="NF SERVICOS DO"/>
    <n v="358506"/>
    <d v="2025-09-25T00:00:00"/>
    <n v="365321"/>
    <d v="2025-09-25T00:00:00"/>
    <m/>
    <n v="230.47"/>
    <d v="2025-10-25T00:00:00"/>
    <s v="E0250849"/>
    <s v="PD025849"/>
    <s v="Serviços de Publicidade Eletrônica"/>
    <n v="219.41"/>
    <m/>
    <x v="0"/>
    <m/>
    <m/>
    <m/>
    <s v="2 - FATURADO"/>
    <n v="0"/>
    <x v="0"/>
    <x v="1"/>
    <m/>
  </r>
  <r>
    <x v="989"/>
    <s v="46.227.849/0001-01"/>
    <s v="NF SERVICOS DO"/>
    <n v="357472"/>
    <d v="2025-09-18T00:00:00"/>
    <n v="364285"/>
    <d v="2025-09-19T00:00:00"/>
    <m/>
    <n v="414.85"/>
    <d v="2025-10-19T00:00:00"/>
    <s v="E0202025"/>
    <s v="PD202025"/>
    <s v="Serviços de Publicidade Eletrônica"/>
    <n v="394.94"/>
    <m/>
    <x v="0"/>
    <m/>
    <m/>
    <m/>
    <s v="2 - FATURADO"/>
    <n v="0"/>
    <x v="0"/>
    <x v="1"/>
    <m/>
  </r>
  <r>
    <x v="989"/>
    <s v="46.227.849/0001-01"/>
    <s v="NF SERVICOS DO"/>
    <n v="357474"/>
    <d v="2025-09-18T00:00:00"/>
    <n v="364287"/>
    <d v="2025-09-19T00:00:00"/>
    <m/>
    <n v="414.85"/>
    <d v="2025-10-19T00:00:00"/>
    <s v="E0202025"/>
    <s v="PD202025"/>
    <s v="Serviços de Publicidade Eletrônica"/>
    <n v="394.94"/>
    <m/>
    <x v="0"/>
    <m/>
    <m/>
    <m/>
    <s v="2 - FATURADO"/>
    <n v="0"/>
    <x v="0"/>
    <x v="1"/>
    <m/>
  </r>
  <r>
    <x v="989"/>
    <s v="46.227.849/0001-01"/>
    <s v="NF SERVICOS DO"/>
    <n v="357999"/>
    <d v="2025-09-22T00:00:00"/>
    <n v="364814"/>
    <d v="2025-09-23T00:00:00"/>
    <m/>
    <n v="184.38"/>
    <d v="2025-10-23T00:00:00"/>
    <s v="E0202025"/>
    <s v="PD202025"/>
    <s v="Serviços de Publicidade Eletrônica"/>
    <n v="175.53"/>
    <m/>
    <x v="0"/>
    <m/>
    <m/>
    <m/>
    <s v="2 - FATURADO"/>
    <n v="0"/>
    <x v="0"/>
    <x v="1"/>
    <m/>
  </r>
  <r>
    <x v="990"/>
    <s v="46.231.882/0001-05"/>
    <s v="NF SERVICOS DO"/>
    <n v="353748"/>
    <d v="2025-09-08T00:00:00"/>
    <n v="360557"/>
    <d v="2025-09-08T00:00:00"/>
    <m/>
    <n v="230.47"/>
    <d v="2025-10-08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990"/>
    <s v="46.231.882/0001-05"/>
    <s v="NF SERVICOS DO"/>
    <n v="355866"/>
    <d v="2025-09-11T00:00:00"/>
    <n v="362679"/>
    <d v="2025-09-12T00:00:00"/>
    <m/>
    <n v="276.57"/>
    <d v="2025-10-12T00:00:00"/>
    <s v="E0220637"/>
    <s v="PD022637"/>
    <s v="Serviços de Publicidade Eletrônica"/>
    <n v="263.29000000000002"/>
    <m/>
    <x v="0"/>
    <m/>
    <m/>
    <m/>
    <s v="2 - FATURADO"/>
    <n v="0"/>
    <x v="0"/>
    <x v="1"/>
    <m/>
  </r>
  <r>
    <x v="990"/>
    <s v="46.231.882/0001-05"/>
    <s v="NF SERVICOS DO"/>
    <n v="359163"/>
    <d v="2025-09-26T00:00:00"/>
    <n v="365978"/>
    <d v="2025-09-29T00:00:00"/>
    <m/>
    <n v="230.47"/>
    <d v="2025-10-29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990"/>
    <s v="46.231.882/0001-05"/>
    <s v="NF SERVICOS DO"/>
    <n v="359375"/>
    <d v="2025-09-29T00:00:00"/>
    <n v="366190"/>
    <d v="2025-09-30T00:00:00"/>
    <m/>
    <n v="276.57"/>
    <d v="2025-10-30T00:00:00"/>
    <s v="E0220637"/>
    <s v="PD022637"/>
    <s v="Serviços de Publicidade Eletrônica"/>
    <n v="263.29000000000002"/>
    <m/>
    <x v="0"/>
    <m/>
    <m/>
    <m/>
    <s v="2 - FATURADO"/>
    <n v="0"/>
    <x v="0"/>
    <x v="1"/>
    <m/>
  </r>
  <r>
    <x v="990"/>
    <s v="46.231.882/0001-05"/>
    <s v="NF SERVICOS DO"/>
    <n v="359376"/>
    <d v="2025-09-29T00:00:00"/>
    <n v="366191"/>
    <d v="2025-09-30T00:00:00"/>
    <m/>
    <n v="230.47"/>
    <d v="2025-10-30T00:00:00"/>
    <s v="E0220637"/>
    <s v="PD022637"/>
    <s v="Serviços de Publicidade Eletrônica"/>
    <n v="219.41"/>
    <m/>
    <x v="0"/>
    <m/>
    <m/>
    <m/>
    <s v="2 - FATURADO"/>
    <n v="0"/>
    <x v="0"/>
    <x v="1"/>
    <m/>
  </r>
  <r>
    <x v="991"/>
    <s v="46.231.890/0001-43"/>
    <s v="NF SERVICOS DO"/>
    <n v="349518"/>
    <d v="2025-08-12T00:00:00"/>
    <n v="356308"/>
    <d v="2025-08-13T00:00:00"/>
    <m/>
    <n v="331.88"/>
    <d v="2025-09-12T00:00:00"/>
    <s v="E0201745"/>
    <s v="PD201745"/>
    <s v="Serviços de Publicidade Eletrônica"/>
    <n v="315.95"/>
    <m/>
    <x v="0"/>
    <m/>
    <m/>
    <m/>
    <s v="2 - FATURADO"/>
    <n v="18"/>
    <x v="2"/>
    <x v="1"/>
    <m/>
  </r>
  <r>
    <x v="991"/>
    <s v="46.231.890/0001-43"/>
    <s v="ND-POUPATEMPO 4.0"/>
    <n v="6881"/>
    <d v="2025-09-03T00:00:00"/>
    <s v="PPT00583"/>
    <s v="PPT00583"/>
    <d v="2025-09-01T00:00:00"/>
    <n v="13329.81"/>
    <d v="2025-10-03T00:00:00"/>
    <s v="PPT00583"/>
    <s v="PP00583"/>
    <s v="IMPLANTACAO E OPERACAO DO POUPATEMPO SANTA CRUZ DO RIO PARDO"/>
    <n v="13329.81"/>
    <d v="2025-09-01T00:00:00"/>
    <x v="0"/>
    <m/>
    <s v="PD-PRC-2021/01873"/>
    <m/>
    <s v="2 - FATURADO"/>
    <n v="0"/>
    <x v="0"/>
    <x v="12"/>
    <m/>
  </r>
  <r>
    <x v="991"/>
    <s v="46.231.890/0001-43"/>
    <s v="NF SERVICOS DO"/>
    <n v="354116"/>
    <d v="2025-09-09T00:00:00"/>
    <n v="360926"/>
    <d v="2025-09-09T00:00:00"/>
    <m/>
    <n v="276.57"/>
    <d v="2025-10-09T00:00:00"/>
    <s v="E0201745"/>
    <s v="PD201745"/>
    <s v="Serviços de Publicidade Eletrônica"/>
    <n v="263.29000000000002"/>
    <m/>
    <x v="0"/>
    <m/>
    <m/>
    <m/>
    <s v="2 - FATURADO"/>
    <n v="0"/>
    <x v="0"/>
    <x v="1"/>
    <m/>
  </r>
  <r>
    <x v="991"/>
    <s v="46.231.890/0001-43"/>
    <s v="NF SERVICOS"/>
    <n v="193841"/>
    <d v="2025-09-11T00:00:00"/>
    <n v="2025475"/>
    <d v="2025-09-11T00:00:00"/>
    <d v="2025-08-01T00:00:00"/>
    <n v="3305.36"/>
    <d v="2025-10-11T00:00:00"/>
    <s v="E0210712"/>
    <s v="PD021712"/>
    <s v="PREFEITURA CADASTRO"/>
    <n v="3146.7"/>
    <d v="2025-08-01T00:00:00"/>
    <x v="0"/>
    <s v="56/2021   383/2021"/>
    <s v="098/2021"/>
    <s v="PD-PRC-2021/03306-359.00005532/2024-50-APPS/ITO"/>
    <s v="2 - FATURADO"/>
    <n v="0"/>
    <x v="0"/>
    <x v="0"/>
    <m/>
  </r>
  <r>
    <x v="991"/>
    <s v="46.231.890/0001-43"/>
    <s v="NF SERVICOS DO"/>
    <n v="356207"/>
    <d v="2025-09-12T00:00:00"/>
    <n v="363020"/>
    <d v="2025-09-15T00:00:00"/>
    <m/>
    <n v="885.02"/>
    <d v="2025-10-15T00:00:00"/>
    <s v="E0201745"/>
    <s v="PD201745"/>
    <s v="Serviços de Publicidade Eletrônica"/>
    <n v="842.54"/>
    <m/>
    <x v="0"/>
    <m/>
    <m/>
    <m/>
    <s v="2 - FATURADO"/>
    <n v="0"/>
    <x v="0"/>
    <x v="1"/>
    <m/>
  </r>
  <r>
    <x v="991"/>
    <s v="46.231.890/0001-43"/>
    <s v="NF SERVICOS DO"/>
    <n v="356209"/>
    <d v="2025-09-12T00:00:00"/>
    <n v="363022"/>
    <d v="2025-09-15T00:00:00"/>
    <m/>
    <n v="442.51"/>
    <d v="2025-10-15T00:00:00"/>
    <s v="E0201745"/>
    <s v="PD201745"/>
    <s v="Serviços de Publicidade Eletrônica"/>
    <n v="421.27"/>
    <m/>
    <x v="0"/>
    <m/>
    <m/>
    <m/>
    <s v="2 - FATURADO"/>
    <n v="0"/>
    <x v="0"/>
    <x v="1"/>
    <m/>
  </r>
  <r>
    <x v="991"/>
    <s v="46.231.890/0001-43"/>
    <s v="NF SERVICOS DO"/>
    <n v="358969"/>
    <d v="2025-09-26T00:00:00"/>
    <n v="365784"/>
    <d v="2025-09-29T00:00:00"/>
    <m/>
    <n v="387.2"/>
    <d v="2025-10-29T00:00:00"/>
    <s v="E0201745"/>
    <s v="PD201745"/>
    <s v="Serviços de Publicidade Eletrônica"/>
    <n v="368.61"/>
    <m/>
    <x v="0"/>
    <m/>
    <m/>
    <m/>
    <s v="2 - FATURADO"/>
    <n v="0"/>
    <x v="0"/>
    <x v="1"/>
    <m/>
  </r>
  <r>
    <x v="991"/>
    <s v="46.231.890/0001-43"/>
    <s v="NF SERVICOS DO"/>
    <n v="358970"/>
    <d v="2025-09-26T00:00:00"/>
    <n v="365785"/>
    <d v="2025-09-29T00:00:00"/>
    <m/>
    <n v="719.08"/>
    <d v="2025-10-29T00:00:00"/>
    <s v="E0201745"/>
    <s v="PD201745"/>
    <s v="Serviços de Publicidade Eletrônica"/>
    <n v="684.56"/>
    <m/>
    <x v="0"/>
    <m/>
    <m/>
    <m/>
    <s v="2 - FATURADO"/>
    <n v="0"/>
    <x v="0"/>
    <x v="1"/>
    <m/>
  </r>
  <r>
    <x v="991"/>
    <s v="46.231.890/0001-43"/>
    <s v="NF SERVICOS DO"/>
    <n v="359342"/>
    <d v="2025-09-29T00:00:00"/>
    <n v="366157"/>
    <d v="2025-09-30T00:00:00"/>
    <m/>
    <n v="387.2"/>
    <d v="2025-10-30T00:00:00"/>
    <s v="E0201745"/>
    <s v="PD201745"/>
    <s v="Serviços de Publicidade Eletrônica"/>
    <n v="368.61"/>
    <m/>
    <x v="0"/>
    <m/>
    <m/>
    <m/>
    <s v="2 - FATURADO"/>
    <n v="0"/>
    <x v="0"/>
    <x v="1"/>
    <m/>
  </r>
  <r>
    <x v="992"/>
    <s v="46.248.837/0001-55"/>
    <s v="ND-POUPATEMPO 4.0"/>
    <n v="6920"/>
    <d v="2025-09-03T00:00:00"/>
    <s v="PPT00556"/>
    <s v="PPT00556"/>
    <d v="2025-09-01T00:00:00"/>
    <n v="17036.009999999998"/>
    <d v="2025-10-03T00:00:00"/>
    <s v="PPT00556"/>
    <s v="PP00556"/>
    <s v="IMPLANTAÇÃO E OPERAÇÃO DO POUPATEMPO VARGEM GRANDE DO SUL"/>
    <n v="17036.009999999998"/>
    <d v="2025-09-01T00:00:00"/>
    <x v="0"/>
    <m/>
    <s v="SEI 359.00000764/2023-31"/>
    <m/>
    <s v="2 - FATURADO"/>
    <n v="0"/>
    <x v="0"/>
    <x v="12"/>
    <m/>
  </r>
  <r>
    <x v="993"/>
    <s v="46.251.021/0001-80"/>
    <s v="ND-JUROS RECEBIMENTO"/>
    <s v="295030-1-NDJ1"/>
    <d v="2024-12-11T00:00:00"/>
    <n v="301435"/>
    <m/>
    <m/>
    <n v="1.02"/>
    <d v="2025-01-10T00:00:00"/>
    <m/>
    <m/>
    <s v="Nota de Debito Juros"/>
    <n v="1.02"/>
    <m/>
    <x v="0"/>
    <m/>
    <m/>
    <m/>
    <s v="2 - FATURADO"/>
    <n v="263"/>
    <x v="1"/>
    <x v="2"/>
    <m/>
  </r>
  <r>
    <x v="993"/>
    <s v="46.251.021/0001-80"/>
    <s v="NF SERVICOS DO"/>
    <n v="353227"/>
    <d v="2025-09-08T00:00:00"/>
    <n v="360036"/>
    <d v="2025-09-08T00:00:00"/>
    <m/>
    <n v="460.95"/>
    <d v="2025-10-08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93"/>
    <s v="46.251.021/0001-80"/>
    <s v="NF SERVICOS DO"/>
    <n v="354087"/>
    <d v="2025-09-09T00:00:00"/>
    <n v="360897"/>
    <d v="2025-09-09T00:00:00"/>
    <m/>
    <n v="553.14"/>
    <d v="2025-10-09T00:00:00"/>
    <s v="E0211020"/>
    <s v="PD211020"/>
    <s v="Serviços de Publicidade Eletrônica"/>
    <n v="526.59"/>
    <m/>
    <x v="0"/>
    <m/>
    <m/>
    <m/>
    <s v="2 - FATURADO"/>
    <n v="0"/>
    <x v="0"/>
    <x v="1"/>
    <m/>
  </r>
  <r>
    <x v="993"/>
    <s v="46.251.021/0001-80"/>
    <s v="NF SERVICOS DO"/>
    <n v="354441"/>
    <d v="2025-09-10T00:00:00"/>
    <n v="361251"/>
    <d v="2025-09-10T00:00:00"/>
    <m/>
    <n v="645.33000000000004"/>
    <d v="2025-10-10T00:00:00"/>
    <s v="E0211020"/>
    <s v="PD211020"/>
    <s v="Serviços de Publicidade Eletrônica"/>
    <n v="614.35"/>
    <m/>
    <x v="0"/>
    <m/>
    <m/>
    <m/>
    <s v="2 - FATURADO"/>
    <n v="0"/>
    <x v="0"/>
    <x v="1"/>
    <m/>
  </r>
  <r>
    <x v="993"/>
    <s v="46.251.021/0001-80"/>
    <s v="NF SERVICOS DO"/>
    <n v="354723"/>
    <d v="2025-09-10T00:00:00"/>
    <n v="361533"/>
    <d v="2025-09-10T00:00:00"/>
    <m/>
    <n v="460.95"/>
    <d v="2025-10-10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93"/>
    <s v="46.251.021/0001-80"/>
    <s v="NF SERVICOS DO"/>
    <n v="354908"/>
    <d v="2025-09-10T00:00:00"/>
    <n v="361718"/>
    <d v="2025-09-10T00:00:00"/>
    <m/>
    <n v="460.95"/>
    <d v="2025-10-10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93"/>
    <s v="46.251.021/0001-80"/>
    <s v="NF SERVICOS DO"/>
    <n v="354910"/>
    <d v="2025-09-10T00:00:00"/>
    <n v="361720"/>
    <d v="2025-09-10T00:00:00"/>
    <m/>
    <n v="460.95"/>
    <d v="2025-10-10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93"/>
    <s v="46.251.021/0001-80"/>
    <s v="NF SERVICOS DO"/>
    <n v="355026"/>
    <d v="2025-09-10T00:00:00"/>
    <n v="361836"/>
    <d v="2025-09-10T00:00:00"/>
    <m/>
    <n v="460.95"/>
    <d v="2025-10-10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93"/>
    <s v="46.251.021/0001-80"/>
    <s v="NF SERVICOS DO"/>
    <n v="355952"/>
    <d v="2025-09-11T00:00:00"/>
    <n v="362765"/>
    <d v="2025-09-12T00:00:00"/>
    <m/>
    <n v="460.95"/>
    <d v="2025-10-12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93"/>
    <s v="46.251.021/0001-80"/>
    <s v="NF SERVICOS DO"/>
    <n v="355954"/>
    <d v="2025-09-11T00:00:00"/>
    <n v="362767"/>
    <d v="2025-09-12T00:00:00"/>
    <m/>
    <n v="460.95"/>
    <d v="2025-10-12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93"/>
    <s v="46.251.021/0001-80"/>
    <s v="NF SERVICOS DO"/>
    <n v="356665"/>
    <d v="2025-09-16T00:00:00"/>
    <n v="363479"/>
    <d v="2025-09-17T00:00:00"/>
    <m/>
    <n v="460.95"/>
    <d v="2025-10-17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93"/>
    <s v="46.251.021/0001-80"/>
    <s v="NF SERVICOS DO"/>
    <n v="356677"/>
    <d v="2025-09-16T00:00:00"/>
    <n v="363491"/>
    <d v="2025-09-17T00:00:00"/>
    <m/>
    <n v="368.76"/>
    <d v="2025-10-1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993"/>
    <s v="46.251.021/0001-80"/>
    <s v="NF SERVICOS DO"/>
    <n v="356743"/>
    <d v="2025-09-16T00:00:00"/>
    <n v="363557"/>
    <d v="2025-09-17T00:00:00"/>
    <m/>
    <n v="368.76"/>
    <d v="2025-10-17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993"/>
    <s v="46.251.021/0001-80"/>
    <s v="NF SERVICOS DO"/>
    <n v="358516"/>
    <d v="2025-09-25T00:00:00"/>
    <n v="365331"/>
    <d v="2025-09-25T00:00:00"/>
    <m/>
    <n v="460.95"/>
    <d v="2025-10-25T00:00:00"/>
    <s v="E0211020"/>
    <s v="PD211020"/>
    <s v="Serviços de Publicidade Eletrônica"/>
    <n v="438.82"/>
    <m/>
    <x v="0"/>
    <m/>
    <m/>
    <m/>
    <s v="2 - FATURADO"/>
    <n v="0"/>
    <x v="0"/>
    <x v="1"/>
    <m/>
  </r>
  <r>
    <x v="993"/>
    <s v="46.251.021/0001-80"/>
    <s v="NF SERVICOS DO"/>
    <n v="358829"/>
    <d v="2025-09-25T00:00:00"/>
    <n v="365644"/>
    <d v="2025-09-26T00:00:00"/>
    <m/>
    <n v="368.76"/>
    <d v="2025-10-26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993"/>
    <s v="46.251.021/0001-80"/>
    <s v="NF SERVICOS DO"/>
    <n v="358859"/>
    <d v="2025-09-25T00:00:00"/>
    <n v="365674"/>
    <d v="2025-09-26T00:00:00"/>
    <m/>
    <n v="368.76"/>
    <d v="2025-10-26T00:00:00"/>
    <s v="E0211020"/>
    <s v="PD211020"/>
    <s v="Serviços de Publicidade Eletrônica"/>
    <n v="351.06"/>
    <m/>
    <x v="0"/>
    <m/>
    <m/>
    <m/>
    <s v="2 - FATURADO"/>
    <n v="0"/>
    <x v="0"/>
    <x v="1"/>
    <m/>
  </r>
  <r>
    <x v="994"/>
    <s v="46.255.196/0001-66"/>
    <s v="NF SERVICOS DO"/>
    <n v="354511"/>
    <d v="2025-09-10T00:00:00"/>
    <n v="361321"/>
    <d v="2025-09-10T00:00:00"/>
    <m/>
    <n v="737.52"/>
    <d v="2025-10-10T00:00:00"/>
    <s v="E0231088"/>
    <s v="PD231069"/>
    <s v="Serviços de Publicidade Eletrônica"/>
    <n v="702.12"/>
    <m/>
    <x v="0"/>
    <m/>
    <m/>
    <m/>
    <s v="2 - FATURADO"/>
    <n v="0"/>
    <x v="0"/>
    <x v="1"/>
    <m/>
  </r>
  <r>
    <x v="994"/>
    <s v="46.255.196/0001-66"/>
    <s v="NF SERVICOS DO"/>
    <n v="355103"/>
    <d v="2025-09-10T00:00:00"/>
    <n v="361913"/>
    <d v="2025-09-10T00:00:00"/>
    <m/>
    <n v="2212.56"/>
    <d v="2025-10-10T00:00:00"/>
    <s v="E0231088"/>
    <s v="PD231069"/>
    <s v="Serviços de Publicidade Eletrônica"/>
    <n v="2106.36"/>
    <m/>
    <x v="0"/>
    <m/>
    <m/>
    <m/>
    <s v="2 - FATURADO"/>
    <n v="0"/>
    <x v="0"/>
    <x v="1"/>
    <m/>
  </r>
  <r>
    <x v="994"/>
    <s v="46.255.196/0001-66"/>
    <s v="NF SERVICOS DO"/>
    <n v="356575"/>
    <d v="2025-09-16T00:00:00"/>
    <n v="363389"/>
    <d v="2025-09-17T00:00:00"/>
    <m/>
    <n v="7467.39"/>
    <d v="2025-10-17T00:00:00"/>
    <s v="E0231088"/>
    <s v="PD231069"/>
    <s v="Serviços de Publicidade Eletrônica"/>
    <n v="7108.96"/>
    <m/>
    <x v="0"/>
    <m/>
    <m/>
    <m/>
    <s v="2 - FATURADO"/>
    <n v="0"/>
    <x v="0"/>
    <x v="1"/>
    <m/>
  </r>
  <r>
    <x v="994"/>
    <s v="46.255.196/0001-66"/>
    <s v="NF SERVICOS DO"/>
    <n v="357291"/>
    <d v="2025-09-18T00:00:00"/>
    <n v="364104"/>
    <d v="2025-09-19T00:00:00"/>
    <m/>
    <n v="829.71"/>
    <d v="2025-10-19T00:00:00"/>
    <s v="E0231088"/>
    <s v="PD231069"/>
    <s v="Serviços de Publicidade Eletrônica"/>
    <n v="789.88"/>
    <m/>
    <x v="0"/>
    <m/>
    <m/>
    <m/>
    <s v="2 - FATURADO"/>
    <n v="0"/>
    <x v="0"/>
    <x v="1"/>
    <m/>
  </r>
  <r>
    <x v="994"/>
    <s v="46.255.196/0001-66"/>
    <s v="NF SERVICOS DO"/>
    <n v="357917"/>
    <d v="2025-09-22T00:00:00"/>
    <n v="364732"/>
    <d v="2025-09-23T00:00:00"/>
    <m/>
    <n v="645.33000000000004"/>
    <d v="2025-10-23T00:00:00"/>
    <s v="E0231088"/>
    <s v="PD231069"/>
    <s v="Serviços de Publicidade Eletrônica"/>
    <n v="614.35"/>
    <m/>
    <x v="0"/>
    <m/>
    <m/>
    <m/>
    <s v="2 - FATURADO"/>
    <n v="0"/>
    <x v="0"/>
    <x v="1"/>
    <m/>
  </r>
  <r>
    <x v="994"/>
    <s v="46.255.196/0001-66"/>
    <s v="NF SERVICOS DO"/>
    <n v="358232"/>
    <d v="2025-09-23T00:00:00"/>
    <n v="365047"/>
    <d v="2025-09-24T00:00:00"/>
    <m/>
    <n v="1014.09"/>
    <d v="2025-10-24T00:00:00"/>
    <s v="E0231088"/>
    <s v="PD231069"/>
    <s v="Serviços de Publicidade Eletrônica"/>
    <n v="965.41"/>
    <m/>
    <x v="0"/>
    <m/>
    <m/>
    <m/>
    <s v="2 - FATURADO"/>
    <n v="0"/>
    <x v="0"/>
    <x v="1"/>
    <m/>
  </r>
  <r>
    <x v="994"/>
    <s v="46.255.196/0001-66"/>
    <s v="NF SERVICOS DO"/>
    <n v="358637"/>
    <d v="2025-09-25T00:00:00"/>
    <n v="365452"/>
    <d v="2025-09-26T00:00:00"/>
    <m/>
    <n v="645.33000000000004"/>
    <d v="2025-10-26T00:00:00"/>
    <s v="E0231088"/>
    <s v="PD231069"/>
    <s v="Serviços de Publicidade Eletrônica"/>
    <n v="614.35"/>
    <m/>
    <x v="0"/>
    <m/>
    <m/>
    <m/>
    <s v="2 - FATURADO"/>
    <n v="0"/>
    <x v="0"/>
    <x v="1"/>
    <m/>
  </r>
  <r>
    <x v="995"/>
    <s v="46.261.608/0001-70"/>
    <s v="NF SERVICOS E_GOV"/>
    <n v="185467"/>
    <d v="2025-05-12T00:00:00"/>
    <n v="1966101"/>
    <d v="2025-05-12T00:00:00"/>
    <m/>
    <n v="277.10000000000002"/>
    <d v="2025-06-11T00:00:00"/>
    <m/>
    <m/>
    <s v="Certificado e-CPF A3 em token - 36 meses Gov"/>
    <n v="263.8"/>
    <m/>
    <x v="0"/>
    <m/>
    <m/>
    <m/>
    <s v="2 - FATURADO"/>
    <n v="111"/>
    <x v="6"/>
    <x v="1"/>
    <m/>
  </r>
  <r>
    <x v="995"/>
    <s v="46.261.608/0001-70"/>
    <s v="NFS INSS RET"/>
    <n v="194290"/>
    <d v="2025-09-16T00:00:00"/>
    <n v="2025924"/>
    <d v="2025-09-17T00:00:00"/>
    <d v="2025-08-01T00:00:00"/>
    <n v="5838"/>
    <d v="2025-10-16T00:00:00"/>
    <s v="E0240039"/>
    <s v="PD024030"/>
    <s v="DESENVOLVIMENTO SISTEMA CONECTA-SP"/>
    <n v="4915.6000000000004"/>
    <d v="2025-08-01T00:00:00"/>
    <x v="0"/>
    <s v="14/2023"/>
    <s v="268.00000080/2023-76"/>
    <s v="359.00009911/2023-38-APPS"/>
    <s v="2 - FATURADO"/>
    <n v="0"/>
    <x v="0"/>
    <x v="0"/>
    <m/>
  </r>
  <r>
    <x v="995"/>
    <s v="46.261.608/0001-70"/>
    <s v="NFS INSS RET"/>
    <n v="194291"/>
    <d v="2025-09-16T00:00:00"/>
    <n v="2025925"/>
    <d v="2025-09-17T00:00:00"/>
    <d v="2025-08-01T00:00:00"/>
    <n v="87397.16"/>
    <d v="2025-10-16T00:00:00"/>
    <s v="E0240039"/>
    <s v="PD024030"/>
    <s v="DESENVOLVIMENTO SISTEMA CONECTA-SP"/>
    <n v="73588.41"/>
    <d v="2025-08-01T00:00:00"/>
    <x v="0"/>
    <s v="14/2023"/>
    <s v="268.00000080/2023-76"/>
    <s v="359.00009911/2023-38-APPS"/>
    <s v="2 - FATURADO"/>
    <n v="0"/>
    <x v="0"/>
    <x v="0"/>
    <m/>
  </r>
  <r>
    <x v="995"/>
    <s v="46.261.608/0001-70"/>
    <s v="NF SERVICOS"/>
    <n v="194292"/>
    <d v="2025-09-16T00:00:00"/>
    <n v="2025926"/>
    <d v="2025-09-17T00:00:00"/>
    <d v="2025-08-01T00:00:00"/>
    <n v="29.32"/>
    <d v="2025-10-16T00:00:00"/>
    <s v="E0240053"/>
    <s v="PD024041"/>
    <s v="PROGRAMA SP SEM PAPEL"/>
    <n v="27.91"/>
    <d v="2025-08-01T00:00:00"/>
    <x v="0"/>
    <s v="17/2023"/>
    <s v="268.00000379/2023-21"/>
    <s v="359.00000078/2024-41-APPS"/>
    <s v="2 - FATURADO"/>
    <n v="0"/>
    <x v="0"/>
    <x v="0"/>
    <m/>
  </r>
  <r>
    <x v="995"/>
    <s v="46.261.608/0001-70"/>
    <s v="NF SERVICOS"/>
    <n v="194293"/>
    <d v="2025-09-16T00:00:00"/>
    <n v="2025927"/>
    <d v="2025-09-17T00:00:00"/>
    <d v="2025-08-01T00:00:00"/>
    <n v="501.84"/>
    <d v="2025-10-16T00:00:00"/>
    <s v="E0220341"/>
    <s v="PD022258"/>
    <s v="SAM ESTOQUE"/>
    <n v="477.75"/>
    <d v="2025-08-01T00:00:00"/>
    <x v="0"/>
    <s v="009/2022"/>
    <s v="268.00000188/2023-69"/>
    <s v="PD-PRC-2022/03606-   359.00007582/2023-91 APPS APPS"/>
    <s v="2 - FATURADO"/>
    <n v="0"/>
    <x v="0"/>
    <x v="0"/>
    <m/>
  </r>
  <r>
    <x v="995"/>
    <s v="46.261.608/0001-70"/>
    <s v="NF SERVICOS"/>
    <n v="194294"/>
    <d v="2025-09-16T00:00:00"/>
    <n v="2025928"/>
    <d v="2025-09-17T00:00:00"/>
    <d v="2025-08-01T00:00:00"/>
    <n v="501.84"/>
    <d v="2025-10-16T00:00:00"/>
    <s v="E0220329"/>
    <s v="PD022250"/>
    <s v="SAM PATRIMONIO"/>
    <n v="477.75"/>
    <d v="2025-08-01T00:00:00"/>
    <x v="0"/>
    <s v="008/2022  T.A.012/2023"/>
    <s v="268.00000187/2023-14"/>
    <s v="PD-PRC-2022/03607  359.00008211/2023-26  APPS"/>
    <s v="2 - FATURADO"/>
    <n v="0"/>
    <x v="0"/>
    <x v="0"/>
    <m/>
  </r>
  <r>
    <x v="995"/>
    <s v="46.261.608/0001-70"/>
    <s v="NF SERVICOS"/>
    <n v="194295"/>
    <d v="2025-09-16T00:00:00"/>
    <n v="2025929"/>
    <d v="2025-09-17T00:00:00"/>
    <d v="2025-08-01T00:00:00"/>
    <n v="1872.69"/>
    <d v="2025-10-16T00:00:00"/>
    <s v="E0230300"/>
    <s v="PD023262"/>
    <s v="NUVEM PUBLICA"/>
    <n v="1782.8"/>
    <d v="2025-08-01T00:00:00"/>
    <x v="0"/>
    <s v="010/2023"/>
    <s v="268.00000058/2023-26"/>
    <s v="359.00006062/2023-61-359.0000.7362/2024-48- ITO"/>
    <s v="2 - FATURADO"/>
    <n v="0"/>
    <x v="0"/>
    <x v="0"/>
    <m/>
  </r>
  <r>
    <x v="995"/>
    <s v="46.261.608/0001-70"/>
    <s v="NF SERVICOS"/>
    <n v="194296"/>
    <d v="2025-09-17T00:00:00"/>
    <n v="2025930"/>
    <d v="2025-09-17T00:00:00"/>
    <d v="2025-08-01T00:00:00"/>
    <n v="644.33000000000004"/>
    <d v="2025-10-17T00:00:00"/>
    <s v="E0200393"/>
    <s v="PD020302"/>
    <s v="FOLHA DE PAGAMENTO"/>
    <n v="613.4"/>
    <d v="2025-08-01T00:00:00"/>
    <x v="0"/>
    <s v="11/2020  016/2023"/>
    <s v="268.00000131/2023-60"/>
    <s v="PD-PRC-2020/02478   359.00009569/2023-76   APPS"/>
    <s v="2 - FATURADO"/>
    <n v="0"/>
    <x v="0"/>
    <x v="0"/>
    <m/>
  </r>
  <r>
    <x v="996"/>
    <s v="46.313.714/0001-50"/>
    <s v="NF SERVICOS DO"/>
    <n v="352765"/>
    <d v="2025-08-27T00:00:00"/>
    <n v="359572"/>
    <d v="2025-08-28T00:00:00"/>
    <m/>
    <n v="230.47"/>
    <d v="2025-09-27T00:00:00"/>
    <s v="E0220716"/>
    <s v="PD022716"/>
    <s v="Serviços de Publicidade Eletrônica"/>
    <n v="219.41"/>
    <m/>
    <x v="0"/>
    <m/>
    <m/>
    <m/>
    <s v="2 - FATURADO"/>
    <n v="3"/>
    <x v="2"/>
    <x v="1"/>
    <m/>
  </r>
  <r>
    <x v="996"/>
    <s v="46.313.714/0001-50"/>
    <s v="ND-POUPATEMPO 4.0"/>
    <n v="6826"/>
    <d v="2025-09-03T00:00:00"/>
    <s v="PPT00727"/>
    <s v="PPT00727"/>
    <d v="2025-09-01T00:00:00"/>
    <n v="19432.09"/>
    <d v="2025-10-03T00:00:00"/>
    <s v="PPT00727"/>
    <s v="PP00727"/>
    <s v="IMPLANTACAO E OPERACAO DO POUPATEMPO ITIRAPINA"/>
    <n v="19432.09"/>
    <d v="2025-09-01T00:00:00"/>
    <x v="0"/>
    <m/>
    <s v="PD-PRC-2022/03640"/>
    <m/>
    <s v="2 - FATURADO"/>
    <n v="0"/>
    <x v="0"/>
    <x v="12"/>
    <m/>
  </r>
  <r>
    <x v="996"/>
    <s v="46.313.714/0001-50"/>
    <s v="NF SERVICOS DO"/>
    <n v="356875"/>
    <d v="2025-09-16T00:00:00"/>
    <n v="363688"/>
    <d v="2025-09-17T00:00:00"/>
    <m/>
    <n v="368.76"/>
    <d v="2025-10-17T00:00:00"/>
    <s v="E0220716"/>
    <s v="PD022716"/>
    <s v="Serviços de Publicidade Eletrônica"/>
    <n v="351.06"/>
    <m/>
    <x v="0"/>
    <m/>
    <m/>
    <m/>
    <s v="2 - FATURADO"/>
    <n v="0"/>
    <x v="0"/>
    <x v="1"/>
    <m/>
  </r>
  <r>
    <x v="996"/>
    <s v="46.313.714/0001-50"/>
    <s v="NF SERVICOS DO"/>
    <n v="358760"/>
    <d v="2025-09-25T00:00:00"/>
    <n v="365575"/>
    <d v="2025-09-26T00:00:00"/>
    <m/>
    <n v="230.47"/>
    <d v="2025-10-26T00:00:00"/>
    <s v="E0220716"/>
    <s v="PD022716"/>
    <s v="Serviços de Publicidade Eletrônica"/>
    <n v="219.41"/>
    <m/>
    <x v="0"/>
    <m/>
    <m/>
    <m/>
    <s v="2 - FATURADO"/>
    <n v="0"/>
    <x v="0"/>
    <x v="1"/>
    <m/>
  </r>
  <r>
    <x v="996"/>
    <s v="46.313.714/0001-50"/>
    <s v="NF SERVICOS DO"/>
    <n v="359303"/>
    <d v="2025-09-29T00:00:00"/>
    <n v="366118"/>
    <d v="2025-09-30T00:00:00"/>
    <m/>
    <n v="368.76"/>
    <d v="2025-10-30T00:00:00"/>
    <s v="E0220716"/>
    <s v="PD022716"/>
    <s v="Serviços de Publicidade Eletrônica"/>
    <n v="351.06"/>
    <m/>
    <x v="0"/>
    <m/>
    <m/>
    <m/>
    <s v="2 - FATURADO"/>
    <n v="0"/>
    <x v="0"/>
    <x v="1"/>
    <m/>
  </r>
  <r>
    <x v="997"/>
    <s v="46.316.600/0001-64"/>
    <s v="ND-JUROS RECEBIMENTO"/>
    <s v="290726-1-NDJ1"/>
    <d v="2024-11-11T00:00:00"/>
    <n v="297076"/>
    <m/>
    <m/>
    <n v="3.93"/>
    <d v="2024-12-11T00:00:00"/>
    <m/>
    <m/>
    <s v="Nota de Debito Juros"/>
    <n v="3.93"/>
    <m/>
    <x v="0"/>
    <m/>
    <m/>
    <m/>
    <s v="2 - FATURADO"/>
    <n v="293"/>
    <x v="1"/>
    <x v="2"/>
    <m/>
  </r>
  <r>
    <x v="997"/>
    <s v="46.316.600/0001-64"/>
    <s v="ND-JUROS RECEBIMENTO"/>
    <s v="290981-1-NDJ1"/>
    <d v="2024-11-11T00:00:00"/>
    <n v="297331"/>
    <m/>
    <m/>
    <n v="0.47"/>
    <d v="2024-12-11T00:00:00"/>
    <m/>
    <m/>
    <s v="Nota de Debito Juros"/>
    <n v="0.47"/>
    <m/>
    <x v="0"/>
    <m/>
    <m/>
    <m/>
    <s v="2 - FATURADO"/>
    <n v="293"/>
    <x v="1"/>
    <x v="2"/>
    <m/>
  </r>
  <r>
    <x v="997"/>
    <s v="46.316.600/0001-64"/>
    <s v="ND-JUROS RECEBIMENTO"/>
    <s v="291643-1-NDJ1"/>
    <d v="2024-11-11T00:00:00"/>
    <n v="297994"/>
    <m/>
    <m/>
    <n v="0.37"/>
    <d v="2024-12-11T00:00:00"/>
    <m/>
    <m/>
    <s v="Nota de Debito Juros"/>
    <n v="0.37"/>
    <m/>
    <x v="0"/>
    <m/>
    <m/>
    <m/>
    <s v="2 - FATURADO"/>
    <n v="293"/>
    <x v="1"/>
    <x v="2"/>
    <m/>
  </r>
  <r>
    <x v="997"/>
    <s v="46.316.600/0001-64"/>
    <s v="ND-JUROS RECEBIMENTO"/>
    <s v="291821-1-NDJ1"/>
    <d v="2024-11-11T00:00:00"/>
    <n v="298182"/>
    <m/>
    <m/>
    <n v="0.77"/>
    <d v="2024-12-11T00:00:00"/>
    <m/>
    <m/>
    <s v="Nota de Debito Juros"/>
    <n v="0.77"/>
    <m/>
    <x v="0"/>
    <m/>
    <m/>
    <m/>
    <s v="2 - FATURADO"/>
    <n v="293"/>
    <x v="1"/>
    <x v="2"/>
    <m/>
  </r>
  <r>
    <x v="997"/>
    <s v="46.316.600/0001-64"/>
    <s v="ND-JUROS RECEBIMENTO"/>
    <s v="293462-1-NDJ1"/>
    <d v="2024-12-06T00:00:00"/>
    <n v="299863"/>
    <m/>
    <m/>
    <n v="5.62"/>
    <d v="2025-01-05T00:00:00"/>
    <m/>
    <m/>
    <s v="Nota de Debito Juros"/>
    <n v="5.62"/>
    <m/>
    <x v="0"/>
    <m/>
    <m/>
    <m/>
    <s v="2 - FATURADO"/>
    <n v="268"/>
    <x v="1"/>
    <x v="2"/>
    <m/>
  </r>
  <r>
    <x v="997"/>
    <s v="46.316.600/0001-64"/>
    <s v="ND-JUROS RECEBIMENTO"/>
    <s v="293925-1-NDJ1"/>
    <d v="2024-12-06T00:00:00"/>
    <n v="300330"/>
    <m/>
    <m/>
    <n v="1.31"/>
    <d v="2025-01-05T00:00:00"/>
    <m/>
    <m/>
    <s v="Nota de Debito Juros"/>
    <n v="1.31"/>
    <m/>
    <x v="0"/>
    <m/>
    <m/>
    <m/>
    <s v="2 - FATURADO"/>
    <n v="268"/>
    <x v="1"/>
    <x v="2"/>
    <m/>
  </r>
  <r>
    <x v="997"/>
    <s v="46.316.600/0001-64"/>
    <s v="ND-JUROS RECEBIMENTO"/>
    <s v="170036-1-NDJ1"/>
    <d v="2024-12-13T00:00:00"/>
    <n v="1859781"/>
    <m/>
    <m/>
    <n v="2424.1999999999998"/>
    <d v="2025-01-12T00:00:00"/>
    <m/>
    <m/>
    <s v="Nota de Debito Juros"/>
    <n v="2424.1999999999998"/>
    <m/>
    <x v="0"/>
    <m/>
    <m/>
    <m/>
    <s v="2 - FATURADO"/>
    <n v="261"/>
    <x v="1"/>
    <x v="2"/>
    <m/>
  </r>
  <r>
    <x v="997"/>
    <s v="46.316.600/0001-64"/>
    <s v="ND-JUROS RECEBIMENTO"/>
    <s v="171735-1-NDJ1"/>
    <d v="2024-12-20T00:00:00"/>
    <n v="1874750"/>
    <m/>
    <m/>
    <n v="677.76"/>
    <d v="2025-01-19T00:00:00"/>
    <m/>
    <m/>
    <s v="Nota de Debito Juros"/>
    <n v="677.76"/>
    <m/>
    <x v="0"/>
    <m/>
    <m/>
    <m/>
    <s v="2 - FATURADO"/>
    <n v="254"/>
    <x v="1"/>
    <x v="2"/>
    <m/>
  </r>
  <r>
    <x v="997"/>
    <s v="46.316.600/0001-64"/>
    <s v="ND-JUROS RECEBIMENTO"/>
    <s v="298713-1-NDJ1"/>
    <d v="2025-02-06T00:00:00"/>
    <n v="305154"/>
    <m/>
    <m/>
    <n v="14"/>
    <d v="2025-03-08T00:00:00"/>
    <m/>
    <m/>
    <s v="Nota de Debito Juros"/>
    <n v="14"/>
    <m/>
    <x v="0"/>
    <m/>
    <m/>
    <m/>
    <s v="2 - FATURADO"/>
    <n v="206"/>
    <x v="1"/>
    <x v="2"/>
    <m/>
  </r>
  <r>
    <x v="997"/>
    <s v="46.316.600/0001-64"/>
    <s v="ND-JUROS RECEBIMENTO"/>
    <s v="298730-1-NDJ1"/>
    <d v="2025-02-06T00:00:00"/>
    <n v="305177"/>
    <m/>
    <m/>
    <n v="8.85"/>
    <d v="2025-03-08T00:00:00"/>
    <m/>
    <m/>
    <s v="Nota de Debito Juros"/>
    <n v="8.85"/>
    <m/>
    <x v="0"/>
    <m/>
    <m/>
    <m/>
    <s v="2 - FATURADO"/>
    <n v="206"/>
    <x v="1"/>
    <x v="2"/>
    <m/>
  </r>
  <r>
    <x v="997"/>
    <s v="46.316.600/0001-64"/>
    <s v="ND-JUROS RECEBIMENTO"/>
    <s v="299318-1-NDJ1"/>
    <d v="2025-02-06T00:00:00"/>
    <n v="305768"/>
    <m/>
    <m/>
    <n v="7.49"/>
    <d v="2025-03-08T00:00:00"/>
    <m/>
    <m/>
    <s v="Nota de Debito Juros"/>
    <n v="7.49"/>
    <m/>
    <x v="0"/>
    <m/>
    <m/>
    <m/>
    <s v="2 - FATURADO"/>
    <n v="206"/>
    <x v="1"/>
    <x v="2"/>
    <m/>
  </r>
  <r>
    <x v="997"/>
    <s v="46.316.600/0001-64"/>
    <s v="ND-JUROS RECEBIMENTO"/>
    <s v="299585-1-NDJ1"/>
    <d v="2025-02-06T00:00:00"/>
    <n v="306035"/>
    <m/>
    <m/>
    <n v="7.49"/>
    <d v="2025-03-08T00:00:00"/>
    <m/>
    <m/>
    <s v="Nota de Debito Juros"/>
    <n v="7.49"/>
    <m/>
    <x v="0"/>
    <m/>
    <m/>
    <m/>
    <s v="2 - FATURADO"/>
    <n v="206"/>
    <x v="1"/>
    <x v="2"/>
    <m/>
  </r>
  <r>
    <x v="997"/>
    <s v="46.316.600/0001-64"/>
    <s v="NF SERVICOS DO"/>
    <n v="346711"/>
    <d v="2025-07-31T00:00:00"/>
    <n v="353496"/>
    <d v="2025-08-01T00:00:00"/>
    <m/>
    <n v="442.51"/>
    <d v="2025-08-31T00:00:00"/>
    <s v="E0220651"/>
    <s v="PD022651"/>
    <s v="Serviços de Publicidade Eletrônica"/>
    <n v="421.27"/>
    <m/>
    <x v="0"/>
    <m/>
    <m/>
    <m/>
    <s v="2 - FATURADO"/>
    <n v="30"/>
    <x v="2"/>
    <x v="1"/>
    <m/>
  </r>
  <r>
    <x v="997"/>
    <s v="46.316.600/0001-64"/>
    <s v="NF SERVICOS DO"/>
    <n v="348925"/>
    <d v="2025-08-08T00:00:00"/>
    <n v="355713"/>
    <d v="2025-08-11T00:00:00"/>
    <m/>
    <n v="3392.59"/>
    <d v="2025-09-10T00:00:00"/>
    <s v="E0220651"/>
    <s v="PD022651"/>
    <s v="Serviços de Publicidade Eletrônica"/>
    <n v="3229.75"/>
    <m/>
    <x v="0"/>
    <m/>
    <m/>
    <m/>
    <s v="2 - FATURADO"/>
    <n v="20"/>
    <x v="2"/>
    <x v="1"/>
    <m/>
  </r>
  <r>
    <x v="997"/>
    <s v="46.316.600/0001-64"/>
    <s v="NF SERVICOS DO"/>
    <n v="350352"/>
    <d v="2025-08-15T00:00:00"/>
    <n v="357151"/>
    <d v="2025-08-18T00:00:00"/>
    <m/>
    <n v="1401.29"/>
    <d v="2025-09-17T00:00:00"/>
    <s v="E0220651"/>
    <s v="PD022651"/>
    <s v="Serviços de Publicidade Eletrônica"/>
    <n v="1334.03"/>
    <m/>
    <x v="0"/>
    <m/>
    <m/>
    <m/>
    <s v="2 - FATURADO"/>
    <n v="13"/>
    <x v="2"/>
    <x v="1"/>
    <m/>
  </r>
  <r>
    <x v="997"/>
    <s v="46.316.600/0001-64"/>
    <s v="NF SERVICOS DO"/>
    <n v="354337"/>
    <d v="2025-09-10T00:00:00"/>
    <n v="361147"/>
    <d v="2025-09-10T00:00:00"/>
    <m/>
    <n v="442.51"/>
    <d v="2025-10-10T00:00:00"/>
    <s v="E0220651"/>
    <s v="PD022651"/>
    <s v="Serviços de Publicidade Eletrônica"/>
    <n v="421.27"/>
    <m/>
    <x v="0"/>
    <m/>
    <m/>
    <m/>
    <s v="2 - FATURADO"/>
    <n v="0"/>
    <x v="0"/>
    <x v="1"/>
    <m/>
  </r>
  <r>
    <x v="997"/>
    <s v="46.316.600/0001-64"/>
    <s v="NF SERVICOS DO"/>
    <n v="355470"/>
    <d v="2025-09-10T00:00:00"/>
    <n v="362280"/>
    <d v="2025-09-11T00:00:00"/>
    <m/>
    <n v="516.26"/>
    <d v="2025-10-11T00:00:00"/>
    <s v="E0220651"/>
    <s v="PD022651"/>
    <s v="Serviços de Publicidade Eletrônica"/>
    <n v="491.48"/>
    <m/>
    <x v="0"/>
    <m/>
    <m/>
    <m/>
    <s v="2 - FATURADO"/>
    <n v="0"/>
    <x v="0"/>
    <x v="1"/>
    <m/>
  </r>
  <r>
    <x v="997"/>
    <s v="46.316.600/0001-64"/>
    <s v="NF SERVICOS"/>
    <n v="193757"/>
    <d v="2025-09-11T00:00:00"/>
    <n v="2025391"/>
    <d v="2025-09-11T00:00:00"/>
    <d v="2025-08-01T00:00:00"/>
    <n v="347225.22"/>
    <d v="2025-10-11T00:00:00"/>
    <s v="E0240641"/>
    <s v="PD024641"/>
    <s v="PREFEITURAS - CADASTRO"/>
    <n v="330558.40999999997"/>
    <d v="2025-08-01T00:00:00"/>
    <x v="0"/>
    <m/>
    <s v="7.953/2024"/>
    <s v="359.00005069/2024-46 - APPS/ITO"/>
    <s v="2 - FATURADO"/>
    <n v="0"/>
    <x v="0"/>
    <x v="0"/>
    <m/>
  </r>
  <r>
    <x v="997"/>
    <s v="46.316.600/0001-64"/>
    <s v="NF SERVICOS DO"/>
    <n v="355879"/>
    <d v="2025-09-11T00:00:00"/>
    <n v="362692"/>
    <d v="2025-09-12T00:00:00"/>
    <m/>
    <n v="1032.53"/>
    <d v="2025-10-12T00:00:00"/>
    <s v="E0220651"/>
    <s v="PD022651"/>
    <s v="Serviços de Publicidade Eletrônica"/>
    <n v="982.97"/>
    <m/>
    <x v="0"/>
    <m/>
    <m/>
    <m/>
    <s v="2 - FATURADO"/>
    <n v="0"/>
    <x v="0"/>
    <x v="1"/>
    <m/>
  </r>
  <r>
    <x v="997"/>
    <s v="46.316.600/0001-64"/>
    <s v="NF SERVICOS DO"/>
    <n v="356464"/>
    <d v="2025-09-15T00:00:00"/>
    <n v="363277"/>
    <d v="2025-09-16T00:00:00"/>
    <m/>
    <n v="442.51"/>
    <d v="2025-10-16T00:00:00"/>
    <s v="E0220651"/>
    <s v="PD022651"/>
    <s v="Serviços de Publicidade Eletrônica"/>
    <n v="421.27"/>
    <m/>
    <x v="0"/>
    <m/>
    <m/>
    <m/>
    <s v="2 - FATURADO"/>
    <n v="0"/>
    <x v="0"/>
    <x v="1"/>
    <m/>
  </r>
  <r>
    <x v="997"/>
    <s v="46.316.600/0001-64"/>
    <s v="NF SERVICOS DO"/>
    <n v="356961"/>
    <d v="2025-09-17T00:00:00"/>
    <n v="363774"/>
    <d v="2025-09-18T00:00:00"/>
    <m/>
    <n v="885.02"/>
    <d v="2025-10-18T00:00:00"/>
    <s v="E0220651"/>
    <s v="PD022651"/>
    <s v="Serviços de Publicidade Eletrônica"/>
    <n v="842.54"/>
    <m/>
    <x v="0"/>
    <m/>
    <m/>
    <m/>
    <s v="2 - FATURADO"/>
    <n v="0"/>
    <x v="0"/>
    <x v="1"/>
    <m/>
  </r>
  <r>
    <x v="997"/>
    <s v="46.316.600/0001-64"/>
    <s v="NF SERVICOS DO"/>
    <n v="357756"/>
    <d v="2025-09-19T00:00:00"/>
    <n v="364569"/>
    <d v="2025-09-22T00:00:00"/>
    <m/>
    <n v="1917.55"/>
    <d v="2025-10-22T00:00:00"/>
    <s v="E0220651"/>
    <s v="PD022651"/>
    <s v="Serviços de Publicidade Eletrônica"/>
    <n v="1825.51"/>
    <m/>
    <x v="0"/>
    <m/>
    <m/>
    <m/>
    <s v="2 - FATURADO"/>
    <n v="0"/>
    <x v="0"/>
    <x v="1"/>
    <m/>
  </r>
  <r>
    <x v="997"/>
    <s v="46.316.600/0001-64"/>
    <s v="NF SERVICOS DO"/>
    <n v="358909"/>
    <d v="2025-09-26T00:00:00"/>
    <n v="365724"/>
    <d v="2025-09-29T00:00:00"/>
    <m/>
    <n v="590.02"/>
    <d v="2025-10-29T00:00:00"/>
    <s v="E0220651"/>
    <s v="PD022651"/>
    <s v="Serviços de Publicidade Eletrônica"/>
    <n v="561.70000000000005"/>
    <m/>
    <x v="0"/>
    <m/>
    <m/>
    <m/>
    <s v="2 - FATURADO"/>
    <n v="0"/>
    <x v="0"/>
    <x v="1"/>
    <m/>
  </r>
  <r>
    <x v="998"/>
    <s v="46.319.000/0001-50"/>
    <s v="NF SERVICOS DO"/>
    <n v="342130"/>
    <d v="2025-07-17T00:00:00"/>
    <n v="348893"/>
    <d v="2025-07-17T00:00:00"/>
    <m/>
    <n v="995.65"/>
    <d v="2025-08-16T00:00:00"/>
    <s v="E0240918"/>
    <s v="PD024918"/>
    <s v="Serviços de Publicidade Eletrônica"/>
    <n v="947.86"/>
    <m/>
    <x v="0"/>
    <m/>
    <m/>
    <m/>
    <s v="2 - FATURADO"/>
    <n v="45"/>
    <x v="5"/>
    <x v="1"/>
    <m/>
  </r>
  <r>
    <x v="998"/>
    <s v="46.319.000/0001-50"/>
    <s v="NF SERVICOS DO"/>
    <n v="350413"/>
    <d v="2025-08-15T00:00:00"/>
    <n v="357212"/>
    <d v="2025-08-18T00:00:00"/>
    <m/>
    <n v="3152.9"/>
    <d v="2025-09-17T00:00:00"/>
    <s v="E0240918"/>
    <s v="PD024918"/>
    <s v="Serviços de Publicidade Eletrônica"/>
    <n v="3001.56"/>
    <m/>
    <x v="0"/>
    <m/>
    <m/>
    <m/>
    <s v="2 - FATURADO"/>
    <n v="13"/>
    <x v="2"/>
    <x v="1"/>
    <m/>
  </r>
  <r>
    <x v="998"/>
    <s v="46.319.000/0001-50"/>
    <s v="NF SERVICOS"/>
    <n v="193014"/>
    <d v="2025-09-05T00:00:00"/>
    <n v="2024648"/>
    <d v="2025-09-05T00:00:00"/>
    <d v="2025-08-01T00:00:00"/>
    <n v="334189.5"/>
    <d v="2025-10-05T00:00:00"/>
    <s v="E0220531"/>
    <s v="PD022531"/>
    <s v="PREFEITURA CADASTRO"/>
    <n v="318148.40000000002"/>
    <d v="2025-08-01T00:00:00"/>
    <x v="0"/>
    <s v="039101/2022 DLC"/>
    <s v="3953/2022"/>
    <s v="PD-PRC-2022/01948 359.00007591/2024-62 APPS/ ITO"/>
    <s v="2 - FATURADO"/>
    <n v="0"/>
    <x v="0"/>
    <x v="0"/>
    <m/>
  </r>
  <r>
    <x v="998"/>
    <s v="46.319.000/0001-50"/>
    <s v="NF SERVICOS DO"/>
    <n v="353125"/>
    <d v="2025-09-08T00:00:00"/>
    <n v="359934"/>
    <d v="2025-09-08T00:00:00"/>
    <m/>
    <n v="2406.16"/>
    <d v="2025-10-08T00:00:00"/>
    <s v="E0240918"/>
    <s v="PD024918"/>
    <s v="Serviços de Publicidade Eletrônica"/>
    <n v="2290.66"/>
    <m/>
    <x v="0"/>
    <m/>
    <m/>
    <m/>
    <s v="2 - FATURADO"/>
    <n v="0"/>
    <x v="0"/>
    <x v="1"/>
    <m/>
  </r>
  <r>
    <x v="998"/>
    <s v="46.319.000/0001-50"/>
    <s v="NF SERVICOS DO"/>
    <n v="354863"/>
    <d v="2025-09-10T00:00:00"/>
    <n v="361673"/>
    <d v="2025-09-10T00:00:00"/>
    <m/>
    <n v="1576.45"/>
    <d v="2025-10-10T00:00:00"/>
    <s v="E0240918"/>
    <s v="PD024918"/>
    <s v="Serviços de Publicidade Eletrônica"/>
    <n v="1500.78"/>
    <m/>
    <x v="0"/>
    <m/>
    <m/>
    <m/>
    <s v="2 - FATURADO"/>
    <n v="0"/>
    <x v="0"/>
    <x v="1"/>
    <m/>
  </r>
  <r>
    <x v="998"/>
    <s v="46.319.000/0001-50"/>
    <s v="NF SERVICOS DO"/>
    <n v="356265"/>
    <d v="2025-09-12T00:00:00"/>
    <n v="363078"/>
    <d v="2025-09-15T00:00:00"/>
    <m/>
    <n v="2986.96"/>
    <d v="2025-10-15T00:00:00"/>
    <s v="E0240918"/>
    <s v="PD024918"/>
    <s v="Serviços de Publicidade Eletrônica"/>
    <n v="2843.59"/>
    <m/>
    <x v="0"/>
    <m/>
    <m/>
    <m/>
    <s v="2 - FATURADO"/>
    <n v="0"/>
    <x v="0"/>
    <x v="1"/>
    <m/>
  </r>
  <r>
    <x v="998"/>
    <s v="46.319.000/0001-50"/>
    <s v="NF SERVICOS DO"/>
    <n v="356776"/>
    <d v="2025-09-16T00:00:00"/>
    <n v="363590"/>
    <d v="2025-09-17T00:00:00"/>
    <m/>
    <n v="4148.55"/>
    <d v="2025-10-17T00:00:00"/>
    <s v="E0240918"/>
    <s v="PD024918"/>
    <s v="Serviços de Publicidade Eletrônica"/>
    <n v="3949.42"/>
    <m/>
    <x v="0"/>
    <m/>
    <m/>
    <m/>
    <s v="2 - FATURADO"/>
    <n v="0"/>
    <x v="0"/>
    <x v="1"/>
    <m/>
  </r>
  <r>
    <x v="998"/>
    <s v="46.319.000/0001-50"/>
    <s v="NF SERVICOS DO"/>
    <n v="357493"/>
    <d v="2025-09-19T00:00:00"/>
    <n v="364306"/>
    <d v="2025-09-22T00:00:00"/>
    <m/>
    <n v="4314.49"/>
    <d v="2025-10-22T00:00:00"/>
    <s v="E0240918"/>
    <s v="PD024918"/>
    <s v="Serviços de Publicidade Eletrônica"/>
    <n v="4107.3900000000003"/>
    <m/>
    <x v="0"/>
    <m/>
    <m/>
    <m/>
    <s v="2 - FATURADO"/>
    <n v="0"/>
    <x v="0"/>
    <x v="1"/>
    <m/>
  </r>
  <r>
    <x v="998"/>
    <s v="46.319.000/0001-50"/>
    <s v="NF SERVICOS DO"/>
    <n v="358246"/>
    <d v="2025-09-23T00:00:00"/>
    <n v="365061"/>
    <d v="2025-09-24T00:00:00"/>
    <m/>
    <n v="2157.25"/>
    <d v="2025-10-24T00:00:00"/>
    <s v="E0240918"/>
    <s v="PD024918"/>
    <s v="Serviços de Publicidade Eletrônica"/>
    <n v="2053.6999999999998"/>
    <m/>
    <x v="0"/>
    <m/>
    <m/>
    <m/>
    <s v="2 - FATURADO"/>
    <n v="0"/>
    <x v="0"/>
    <x v="1"/>
    <m/>
  </r>
  <r>
    <x v="998"/>
    <s v="46.319.000/0001-50"/>
    <s v="NF SERVICOS DO"/>
    <n v="358916"/>
    <d v="2025-09-26T00:00:00"/>
    <n v="365731"/>
    <d v="2025-09-29T00:00:00"/>
    <m/>
    <n v="1908.33"/>
    <d v="2025-10-29T00:00:00"/>
    <s v="E0240918"/>
    <s v="PD024918"/>
    <s v="Serviços de Publicidade Eletrônica"/>
    <n v="1816.73"/>
    <m/>
    <x v="0"/>
    <m/>
    <m/>
    <m/>
    <s v="2 - FATURADO"/>
    <n v="0"/>
    <x v="0"/>
    <x v="1"/>
    <m/>
  </r>
  <r>
    <x v="999"/>
    <s v="46.324.208/0001-67"/>
    <s v="ND-OPERADORA CIELO"/>
    <n v="26806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1000"/>
    <s v="46.352.746/0001-65"/>
    <s v="NF SERVICOS E_GOV"/>
    <n v="182882"/>
    <d v="2025-03-28T00:00:00"/>
    <n v="1937705"/>
    <d v="2025-03-28T00:00:00"/>
    <m/>
    <n v="167.26"/>
    <d v="2025-04-27T00:00:00"/>
    <m/>
    <m/>
    <s v="Certificado e-CPF A3 (somente certificado) - 36 meses Gov"/>
    <n v="159.22999999999999"/>
    <m/>
    <x v="0"/>
    <m/>
    <m/>
    <m/>
    <s v="2 - FATURADO"/>
    <n v="156"/>
    <x v="4"/>
    <x v="1"/>
    <m/>
  </r>
  <r>
    <x v="1000"/>
    <s v="46.352.746/0001-65"/>
    <s v="NF SERVICOS DO"/>
    <n v="353243"/>
    <d v="2025-09-08T00:00:00"/>
    <n v="360052"/>
    <d v="2025-09-08T00:00:00"/>
    <m/>
    <n v="442.51"/>
    <d v="2025-10-08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000"/>
    <s v="46.352.746/0001-65"/>
    <s v="NF SERVICOS DO"/>
    <n v="353859"/>
    <d v="2025-09-08T00:00:00"/>
    <n v="360668"/>
    <d v="2025-09-08T00:00:00"/>
    <m/>
    <n v="516.26"/>
    <d v="2025-10-08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000"/>
    <s v="46.352.746/0001-65"/>
    <s v="NF SERVICOS DO"/>
    <n v="353861"/>
    <d v="2025-09-08T00:00:00"/>
    <n v="360670"/>
    <d v="2025-09-08T00:00:00"/>
    <m/>
    <n v="516.26"/>
    <d v="2025-10-08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000"/>
    <s v="46.352.746/0001-65"/>
    <s v="NF SERVICOS DO"/>
    <n v="353883"/>
    <d v="2025-09-08T00:00:00"/>
    <n v="360692"/>
    <d v="2025-09-08T00:00:00"/>
    <m/>
    <n v="368.76"/>
    <d v="2025-10-08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000"/>
    <s v="46.352.746/0001-65"/>
    <s v="NF SERVICOS DO"/>
    <n v="354277"/>
    <d v="2025-09-10T00:00:00"/>
    <n v="361087"/>
    <d v="2025-09-10T00:00:00"/>
    <m/>
    <n v="368.76"/>
    <d v="2025-10-10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000"/>
    <s v="46.352.746/0001-65"/>
    <s v="NF SERVICOS DO"/>
    <n v="355152"/>
    <d v="2025-09-10T00:00:00"/>
    <n v="361962"/>
    <d v="2025-09-10T00:00:00"/>
    <m/>
    <n v="442.51"/>
    <d v="2025-10-10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000"/>
    <s v="46.352.746/0001-65"/>
    <s v="NF SERVICOS DO"/>
    <n v="355701"/>
    <d v="2025-09-10T00:00:00"/>
    <n v="362511"/>
    <d v="2025-09-11T00:00:00"/>
    <m/>
    <n v="442.51"/>
    <d v="2025-10-11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000"/>
    <s v="46.352.746/0001-65"/>
    <s v="NF SERVICOS"/>
    <n v="193904"/>
    <d v="2025-09-11T00:00:00"/>
    <n v="2025538"/>
    <d v="2025-09-11T00:00:00"/>
    <d v="2025-08-01T00:00:00"/>
    <n v="92520.21"/>
    <d v="2025-10-11T00:00:00"/>
    <s v="E0200801"/>
    <s v="PD020801"/>
    <s v="PREFEITURA CADASTRO"/>
    <n v="88079.24"/>
    <d v="2025-08-01T00:00:00"/>
    <x v="0"/>
    <s v="211/2020"/>
    <s v="22.529/2020"/>
    <s v="PD-PRC-2022/01780 - 359.00011419/2024-11 APPS/ITO"/>
    <s v="2 - FATURADO"/>
    <n v="0"/>
    <x v="0"/>
    <x v="0"/>
    <m/>
  </r>
  <r>
    <x v="1000"/>
    <s v="46.352.746/0001-65"/>
    <s v="NF SERVICOS DO"/>
    <n v="356423"/>
    <d v="2025-09-15T00:00:00"/>
    <n v="363236"/>
    <d v="2025-09-16T00:00:00"/>
    <m/>
    <n v="516.26"/>
    <d v="2025-10-16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000"/>
    <s v="46.352.746/0001-65"/>
    <s v="NF SERVICOS DO"/>
    <n v="356964"/>
    <d v="2025-09-17T00:00:00"/>
    <n v="363777"/>
    <d v="2025-09-18T00:00:00"/>
    <m/>
    <n v="368.76"/>
    <d v="2025-10-18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000"/>
    <s v="46.352.746/0001-65"/>
    <s v="NF SERVICOS DO"/>
    <n v="357411"/>
    <d v="2025-09-18T00:00:00"/>
    <n v="364224"/>
    <d v="2025-09-19T00:00:00"/>
    <m/>
    <n v="368.76"/>
    <d v="2025-10-19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000"/>
    <s v="46.352.746/0001-65"/>
    <s v="NF SERVICOS DO"/>
    <n v="357441"/>
    <d v="2025-09-18T00:00:00"/>
    <n v="364254"/>
    <d v="2025-09-19T00:00:00"/>
    <m/>
    <n v="442.51"/>
    <d v="2025-10-19T00:00:00"/>
    <s v="E0201482"/>
    <s v="PD201482"/>
    <s v="Serviços de Publicidade Eletrônica"/>
    <n v="421.27"/>
    <m/>
    <x v="0"/>
    <m/>
    <m/>
    <m/>
    <s v="2 - FATURADO"/>
    <n v="0"/>
    <x v="0"/>
    <x v="1"/>
    <m/>
  </r>
  <r>
    <x v="1000"/>
    <s v="46.352.746/0001-65"/>
    <s v="NF SERVICOS DO"/>
    <n v="357705"/>
    <d v="2025-09-19T00:00:00"/>
    <n v="364518"/>
    <d v="2025-09-22T00:00:00"/>
    <m/>
    <n v="590.02"/>
    <d v="2025-10-22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000"/>
    <s v="46.352.746/0001-65"/>
    <s v="NF SERVICOS DO"/>
    <n v="357714"/>
    <d v="2025-09-19T00:00:00"/>
    <n v="364527"/>
    <d v="2025-09-22T00:00:00"/>
    <m/>
    <n v="516.26"/>
    <d v="2025-10-22T00:00:00"/>
    <s v="E0201482"/>
    <s v="PD201482"/>
    <s v="Serviços de Publicidade Eletrônica"/>
    <n v="491.48"/>
    <m/>
    <x v="0"/>
    <m/>
    <m/>
    <m/>
    <s v="2 - FATURADO"/>
    <n v="0"/>
    <x v="0"/>
    <x v="1"/>
    <m/>
  </r>
  <r>
    <x v="1000"/>
    <s v="46.352.746/0001-65"/>
    <s v="NF SERVICOS DO"/>
    <n v="357895"/>
    <d v="2025-09-22T00:00:00"/>
    <n v="364710"/>
    <d v="2025-09-23T00:00:00"/>
    <m/>
    <n v="590.02"/>
    <d v="2025-10-23T00:00:00"/>
    <s v="E0201482"/>
    <s v="PD201482"/>
    <s v="Serviços de Publicidade Eletrônica"/>
    <n v="561.70000000000005"/>
    <m/>
    <x v="0"/>
    <m/>
    <m/>
    <m/>
    <s v="2 - FATURADO"/>
    <n v="0"/>
    <x v="0"/>
    <x v="1"/>
    <m/>
  </r>
  <r>
    <x v="1000"/>
    <s v="46.352.746/0001-65"/>
    <s v="NF SERVICOS DO"/>
    <n v="358277"/>
    <d v="2025-09-23T00:00:00"/>
    <n v="365092"/>
    <d v="2025-09-24T00:00:00"/>
    <m/>
    <n v="368.76"/>
    <d v="2025-10-24T00:00:00"/>
    <s v="E0201482"/>
    <s v="PD201482"/>
    <s v="Serviços de Publicidade Eletrônica"/>
    <n v="351.06"/>
    <m/>
    <x v="0"/>
    <m/>
    <m/>
    <m/>
    <s v="2 - FATURADO"/>
    <n v="0"/>
    <x v="0"/>
    <x v="1"/>
    <m/>
  </r>
  <r>
    <x v="1000"/>
    <s v="46.352.746/0001-65"/>
    <s v="NF SERVICOS DO"/>
    <n v="358962"/>
    <d v="2025-09-26T00:00:00"/>
    <n v="365777"/>
    <d v="2025-09-29T00:00:00"/>
    <m/>
    <n v="663.77"/>
    <d v="2025-10-29T00:00:00"/>
    <s v="E0201482"/>
    <s v="PD201482"/>
    <s v="Serviços de Publicidade Eletrônica"/>
    <n v="631.91"/>
    <m/>
    <x v="0"/>
    <m/>
    <m/>
    <m/>
    <s v="2 - FATURADO"/>
    <n v="0"/>
    <x v="0"/>
    <x v="1"/>
    <m/>
  </r>
  <r>
    <x v="1001"/>
    <s v="46.362.661/0001-68"/>
    <s v="NF SERVICOS"/>
    <n v="193801"/>
    <d v="2025-09-11T00:00:00"/>
    <n v="2025435"/>
    <d v="2025-09-11T00:00:00"/>
    <d v="2025-08-01T00:00:00"/>
    <n v="7847.84"/>
    <d v="2025-10-11T00:00:00"/>
    <s v="E0230611"/>
    <s v="PD023611"/>
    <s v="PREFEITURA CADASTRO"/>
    <n v="7471.14"/>
    <d v="2025-08-01T00:00:00"/>
    <x v="0"/>
    <m/>
    <d v="2023-01-01T00:00:00"/>
    <s v="359.00004364/2024-85-APPS/ITO"/>
    <s v="2 - FATURADO"/>
    <n v="0"/>
    <x v="0"/>
    <x v="0"/>
    <m/>
  </r>
  <r>
    <x v="1002"/>
    <s v="46.362.927/0001-72"/>
    <s v="ND-JUROS RECEBIMENTO"/>
    <s v="290191-1-NDJ1"/>
    <d v="2024-12-12T00:00:00"/>
    <n v="296541"/>
    <m/>
    <m/>
    <n v="5.7"/>
    <d v="2025-01-11T00:00:00"/>
    <m/>
    <m/>
    <s v="Nota de Debito Juros"/>
    <n v="5.7"/>
    <m/>
    <x v="0"/>
    <m/>
    <m/>
    <m/>
    <s v="2 - FATURADO"/>
    <n v="262"/>
    <x v="1"/>
    <x v="2"/>
    <m/>
  </r>
  <r>
    <x v="1002"/>
    <s v="46.362.927/0001-72"/>
    <s v="ND-JUROS RECEBIMENTO"/>
    <s v="290811-1-NDJ1"/>
    <d v="2024-12-12T00:00:00"/>
    <n v="297161"/>
    <m/>
    <m/>
    <n v="15.97"/>
    <d v="2025-01-11T00:00:00"/>
    <m/>
    <m/>
    <s v="Nota de Debito Juros"/>
    <n v="15.97"/>
    <m/>
    <x v="0"/>
    <m/>
    <m/>
    <m/>
    <s v="2 - FATURADO"/>
    <n v="262"/>
    <x v="1"/>
    <x v="2"/>
    <m/>
  </r>
  <r>
    <x v="1002"/>
    <s v="46.362.927/0001-72"/>
    <s v="ND-JUROS RECEBIMENTO"/>
    <s v="291155-1-NDJ1"/>
    <d v="2024-12-12T00:00:00"/>
    <n v="297505"/>
    <m/>
    <m/>
    <n v="13.16"/>
    <d v="2025-01-11T00:00:00"/>
    <m/>
    <m/>
    <s v="Nota de Debito Juros"/>
    <n v="13.16"/>
    <m/>
    <x v="0"/>
    <m/>
    <m/>
    <m/>
    <s v="2 - FATURADO"/>
    <n v="262"/>
    <x v="1"/>
    <x v="2"/>
    <m/>
  </r>
  <r>
    <x v="1002"/>
    <s v="46.362.927/0001-72"/>
    <s v="ND-JUROS RECEBIMENTO"/>
    <s v="291195-1-NDJ1"/>
    <d v="2024-12-12T00:00:00"/>
    <n v="297545"/>
    <m/>
    <m/>
    <n v="8.43"/>
    <d v="2025-01-11T00:00:00"/>
    <m/>
    <m/>
    <s v="Nota de Debito Juros"/>
    <n v="8.43"/>
    <m/>
    <x v="0"/>
    <m/>
    <m/>
    <m/>
    <s v="2 - FATURADO"/>
    <n v="262"/>
    <x v="1"/>
    <x v="2"/>
    <m/>
  </r>
  <r>
    <x v="1002"/>
    <s v="46.362.927/0001-72"/>
    <s v="ND-JUROS RECEBIMENTO"/>
    <s v="291513-1-NDJ1"/>
    <d v="2024-12-12T00:00:00"/>
    <n v="297864"/>
    <m/>
    <m/>
    <n v="4.0999999999999996"/>
    <d v="2025-01-11T00:00:00"/>
    <m/>
    <m/>
    <s v="Nota de Debito Juros"/>
    <n v="4.0999999999999996"/>
    <m/>
    <x v="0"/>
    <m/>
    <m/>
    <m/>
    <s v="2 - FATURADO"/>
    <n v="262"/>
    <x v="1"/>
    <x v="2"/>
    <m/>
  </r>
  <r>
    <x v="1002"/>
    <s v="46.362.927/0001-72"/>
    <s v="ND-JUROS RECEBIMENTO"/>
    <s v="291765-1-NDJ1"/>
    <d v="2024-12-12T00:00:00"/>
    <n v="298126"/>
    <m/>
    <m/>
    <n v="16.91"/>
    <d v="2025-01-11T00:00:00"/>
    <m/>
    <m/>
    <s v="Nota de Debito Juros"/>
    <n v="16.91"/>
    <m/>
    <x v="0"/>
    <m/>
    <m/>
    <m/>
    <s v="2 - FATURADO"/>
    <n v="262"/>
    <x v="1"/>
    <x v="2"/>
    <m/>
  </r>
  <r>
    <x v="1002"/>
    <s v="46.362.927/0001-72"/>
    <s v="ND-JUROS RECEBIMENTO"/>
    <s v="292018-1-NDJ1"/>
    <d v="2024-12-12T00:00:00"/>
    <n v="298399"/>
    <m/>
    <m/>
    <n v="2.9"/>
    <d v="2025-01-11T00:00:00"/>
    <m/>
    <m/>
    <s v="Nota de Debito Juros"/>
    <n v="2.9"/>
    <m/>
    <x v="0"/>
    <m/>
    <m/>
    <m/>
    <s v="2 - FATURADO"/>
    <n v="262"/>
    <x v="1"/>
    <x v="2"/>
    <m/>
  </r>
  <r>
    <x v="1002"/>
    <s v="46.362.927/0001-72"/>
    <s v="ND-JUROS RECEBIMENTO"/>
    <s v="292097-1-NDJ1"/>
    <d v="2024-12-12T00:00:00"/>
    <n v="298480"/>
    <m/>
    <m/>
    <n v="16.38"/>
    <d v="2025-01-11T00:00:00"/>
    <m/>
    <m/>
    <s v="Nota de Debito Juros"/>
    <n v="16.38"/>
    <m/>
    <x v="0"/>
    <m/>
    <m/>
    <m/>
    <s v="2 - FATURADO"/>
    <n v="262"/>
    <x v="1"/>
    <x v="2"/>
    <m/>
  </r>
  <r>
    <x v="1002"/>
    <s v="46.362.927/0001-72"/>
    <s v="ND-JUROS RECEBIMENTO"/>
    <s v="292890-1-NDJ1"/>
    <d v="2024-12-12T00:00:00"/>
    <n v="299281"/>
    <m/>
    <m/>
    <n v="8.75"/>
    <d v="2025-01-11T00:00:00"/>
    <m/>
    <m/>
    <s v="Nota de Debito Juros"/>
    <n v="8.75"/>
    <m/>
    <x v="0"/>
    <m/>
    <m/>
    <m/>
    <s v="2 - FATURADO"/>
    <n v="262"/>
    <x v="1"/>
    <x v="2"/>
    <m/>
  </r>
  <r>
    <x v="1002"/>
    <s v="46.362.927/0001-72"/>
    <s v="ND-JUROS RECEBIMENTO"/>
    <s v="293300-1-NDJ1"/>
    <d v="2024-12-12T00:00:00"/>
    <n v="299696"/>
    <m/>
    <m/>
    <n v="4.75"/>
    <d v="2025-01-11T00:00:00"/>
    <m/>
    <m/>
    <s v="Nota de Debito Juros"/>
    <n v="4.75"/>
    <m/>
    <x v="0"/>
    <m/>
    <m/>
    <m/>
    <s v="2 - FATURADO"/>
    <n v="262"/>
    <x v="1"/>
    <x v="2"/>
    <m/>
  </r>
  <r>
    <x v="1002"/>
    <s v="46.362.927/0001-72"/>
    <s v="ND-JUROS RECEBIMENTO"/>
    <s v="293697-1-NDJ1"/>
    <d v="2024-12-12T00:00:00"/>
    <n v="300098"/>
    <m/>
    <m/>
    <n v="7.37"/>
    <d v="2025-01-11T00:00:00"/>
    <m/>
    <m/>
    <s v="Nota de Debito Juros"/>
    <n v="7.37"/>
    <m/>
    <x v="0"/>
    <m/>
    <m/>
    <m/>
    <s v="2 - FATURADO"/>
    <n v="262"/>
    <x v="1"/>
    <x v="2"/>
    <m/>
  </r>
  <r>
    <x v="1002"/>
    <s v="46.362.927/0001-72"/>
    <s v="ND-JUROS RECEBIMENTO"/>
    <s v="293966-1-NDJ1"/>
    <d v="2024-12-12T00:00:00"/>
    <n v="300371"/>
    <m/>
    <m/>
    <n v="7.9"/>
    <d v="2025-01-11T00:00:00"/>
    <m/>
    <m/>
    <s v="Nota de Debito Juros"/>
    <n v="7.9"/>
    <m/>
    <x v="0"/>
    <m/>
    <m/>
    <m/>
    <s v="2 - FATURADO"/>
    <n v="262"/>
    <x v="1"/>
    <x v="2"/>
    <m/>
  </r>
  <r>
    <x v="1002"/>
    <s v="46.362.927/0001-72"/>
    <s v="ND-JUROS RECEBIMENTO"/>
    <s v="294117-1-NDJ1"/>
    <d v="2024-12-12T00:00:00"/>
    <n v="300522"/>
    <m/>
    <m/>
    <n v="15.84"/>
    <d v="2025-01-11T00:00:00"/>
    <m/>
    <m/>
    <s v="Nota de Debito Juros"/>
    <n v="15.84"/>
    <m/>
    <x v="0"/>
    <m/>
    <m/>
    <m/>
    <s v="2 - FATURADO"/>
    <n v="262"/>
    <x v="1"/>
    <x v="2"/>
    <m/>
  </r>
  <r>
    <x v="1002"/>
    <s v="46.362.927/0001-72"/>
    <s v="ND-JUROS RECEBIMENTO"/>
    <s v="294375-1-NDJ1"/>
    <d v="2024-12-12T00:00:00"/>
    <n v="300780"/>
    <m/>
    <m/>
    <n v="3.73"/>
    <d v="2025-01-11T00:00:00"/>
    <m/>
    <m/>
    <s v="Nota de Debito Juros"/>
    <n v="3.73"/>
    <m/>
    <x v="0"/>
    <m/>
    <m/>
    <m/>
    <s v="2 - FATURADO"/>
    <n v="262"/>
    <x v="1"/>
    <x v="2"/>
    <m/>
  </r>
  <r>
    <x v="1002"/>
    <s v="46.362.927/0001-72"/>
    <s v="ND-JUROS RECEBIMENTO"/>
    <s v="295193-1-NDJ1"/>
    <d v="2024-12-16T00:00:00"/>
    <n v="301598"/>
    <m/>
    <m/>
    <n v="8.25"/>
    <d v="2025-01-15T00:00:00"/>
    <m/>
    <m/>
    <s v="Nota de Debito Juros"/>
    <n v="8.25"/>
    <m/>
    <x v="0"/>
    <m/>
    <m/>
    <m/>
    <s v="2 - FATURADO"/>
    <n v="258"/>
    <x v="1"/>
    <x v="2"/>
    <m/>
  </r>
  <r>
    <x v="1002"/>
    <s v="46.362.927/0001-72"/>
    <s v="ND-JUROS RECEBIMENTO"/>
    <s v="296584-1-NDJ1"/>
    <d v="2024-12-16T00:00:00"/>
    <n v="302994"/>
    <m/>
    <m/>
    <n v="0.53"/>
    <d v="2025-01-15T00:00:00"/>
    <m/>
    <m/>
    <s v="Nota de Debito Juros"/>
    <n v="0.53"/>
    <m/>
    <x v="0"/>
    <m/>
    <m/>
    <m/>
    <s v="2 - FATURADO"/>
    <n v="258"/>
    <x v="1"/>
    <x v="2"/>
    <m/>
  </r>
  <r>
    <x v="1002"/>
    <s v="46.362.927/0001-72"/>
    <s v="ND-JUROS RECEBIMENTO"/>
    <s v="296821-1-NDJ1"/>
    <d v="2024-12-16T00:00:00"/>
    <n v="303234"/>
    <m/>
    <m/>
    <n v="0.66"/>
    <d v="2025-01-15T00:00:00"/>
    <m/>
    <m/>
    <s v="Nota de Debito Juros"/>
    <n v="0.66"/>
    <m/>
    <x v="0"/>
    <m/>
    <m/>
    <m/>
    <s v="2 - FATURADO"/>
    <n v="258"/>
    <x v="1"/>
    <x v="2"/>
    <m/>
  </r>
  <r>
    <x v="1002"/>
    <s v="46.362.927/0001-72"/>
    <s v="ND-JUROS RECEBIMENTO"/>
    <s v="296860-1-NDJ1"/>
    <d v="2024-12-16T00:00:00"/>
    <n v="303282"/>
    <m/>
    <m/>
    <n v="0.35"/>
    <d v="2025-01-15T00:00:00"/>
    <m/>
    <m/>
    <s v="Nota de Debito Juros"/>
    <n v="0.35"/>
    <m/>
    <x v="0"/>
    <m/>
    <m/>
    <m/>
    <s v="2 - FATURADO"/>
    <n v="258"/>
    <x v="1"/>
    <x v="2"/>
    <m/>
  </r>
  <r>
    <x v="1002"/>
    <s v="46.362.927/0001-72"/>
    <s v="ND-JUROS RECEBIMENTO"/>
    <s v="297252-1-NDJ1"/>
    <d v="2024-12-16T00:00:00"/>
    <n v="303679"/>
    <m/>
    <m/>
    <n v="2.19"/>
    <d v="2025-01-15T00:00:00"/>
    <m/>
    <m/>
    <s v="Nota de Debito Juros"/>
    <n v="2.19"/>
    <m/>
    <x v="0"/>
    <m/>
    <m/>
    <m/>
    <s v="2 - FATURADO"/>
    <n v="258"/>
    <x v="1"/>
    <x v="2"/>
    <m/>
  </r>
  <r>
    <x v="1002"/>
    <s v="46.362.927/0001-72"/>
    <s v="ND-JUROS RECEBIMENTO"/>
    <s v="297463-1-NDJ1"/>
    <d v="2024-12-16T00:00:00"/>
    <n v="303890"/>
    <m/>
    <m/>
    <n v="1.01"/>
    <d v="2025-01-15T00:00:00"/>
    <m/>
    <m/>
    <s v="Nota de Debito Juros"/>
    <n v="1.01"/>
    <m/>
    <x v="0"/>
    <m/>
    <m/>
    <m/>
    <s v="2 - FATURADO"/>
    <n v="258"/>
    <x v="1"/>
    <x v="2"/>
    <m/>
  </r>
  <r>
    <x v="1002"/>
    <s v="46.362.927/0001-72"/>
    <s v="ND-POUPATEMPO 4.0"/>
    <n v="6509"/>
    <d v="2025-07-03T00:00:00"/>
    <s v="PPT00747"/>
    <s v="PPT00747"/>
    <d v="2025-07-01T00:00:00"/>
    <n v="18285.37"/>
    <d v="2025-08-02T00:00:00"/>
    <s v="PPT00747"/>
    <s v="PP00747"/>
    <s v="IMPLANTAÇÃO E OPERAÇÃO DO POUPATEMPO BROTAS"/>
    <n v="18285.37"/>
    <d v="2025-07-01T00:00:00"/>
    <x v="0"/>
    <m/>
    <s v="PD-PRC-2022-02952"/>
    <m/>
    <s v="2 - FATURADO"/>
    <n v="59"/>
    <x v="5"/>
    <x v="12"/>
    <m/>
  </r>
  <r>
    <x v="1002"/>
    <s v="46.362.927/0001-72"/>
    <s v="ND-POUPATEMPO 4.0"/>
    <n v="6792"/>
    <d v="2025-08-05T00:00:00"/>
    <s v="PPT00747"/>
    <s v="PPT00747"/>
    <d v="2025-08-01T00:00:00"/>
    <n v="18285.37"/>
    <d v="2025-09-04T00:00:00"/>
    <s v="PPT00747"/>
    <s v="PP00747"/>
    <s v="IMPLANTAÇÃO E OPERAÇÃO DO POUPATEMPO BROTAS"/>
    <n v="18285.37"/>
    <d v="2025-08-01T00:00:00"/>
    <x v="0"/>
    <m/>
    <s v="PD-PRC-2022-02952"/>
    <m/>
    <s v="2 - FATURADO"/>
    <n v="26"/>
    <x v="2"/>
    <x v="12"/>
    <m/>
  </r>
  <r>
    <x v="1002"/>
    <s v="46.362.927/0001-72"/>
    <s v="ND-POUPATEMPO 4.0"/>
    <n v="6854"/>
    <d v="2025-09-03T00:00:00"/>
    <s v="PPT00747"/>
    <s v="PPT00747"/>
    <d v="2025-09-01T00:00:00"/>
    <n v="18285.37"/>
    <d v="2025-10-03T00:00:00"/>
    <s v="PPT00747"/>
    <s v="PP00747"/>
    <s v="IMPLANTAÇÃO E OPERAÇÃO DO POUPATEMPO BROTAS"/>
    <n v="18285.37"/>
    <d v="2025-09-01T00:00:00"/>
    <x v="0"/>
    <m/>
    <s v="PD-PRC-2022-02952"/>
    <m/>
    <s v="2 - FATURADO"/>
    <n v="0"/>
    <x v="0"/>
    <x v="12"/>
    <m/>
  </r>
  <r>
    <x v="1002"/>
    <s v="46.362.927/0001-72"/>
    <s v="NF SERVICOS DO"/>
    <n v="353304"/>
    <d v="2025-09-08T00:00:00"/>
    <n v="360113"/>
    <d v="2025-09-08T00:00:00"/>
    <m/>
    <n v="1428.94"/>
    <d v="2025-10-08T00:00:00"/>
    <s v="E0240881"/>
    <s v="PD024881"/>
    <s v="Serviços de Publicidade Eletrônica"/>
    <n v="1360.35"/>
    <m/>
    <x v="0"/>
    <m/>
    <m/>
    <m/>
    <s v="2 - FATURADO"/>
    <n v="0"/>
    <x v="0"/>
    <x v="1"/>
    <m/>
  </r>
  <r>
    <x v="1002"/>
    <s v="46.362.927/0001-72"/>
    <s v="NF SERVICOS DO"/>
    <n v="354055"/>
    <d v="2025-09-09T00:00:00"/>
    <n v="360865"/>
    <d v="2025-09-09T00:00:00"/>
    <m/>
    <n v="322.67"/>
    <d v="2025-10-09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002"/>
    <s v="46.362.927/0001-72"/>
    <s v="NF SERVICOS DO"/>
    <n v="354983"/>
    <d v="2025-09-10T00:00:00"/>
    <n v="361793"/>
    <d v="2025-09-10T00:00:00"/>
    <m/>
    <n v="553.14"/>
    <d v="2025-10-10T00:00:00"/>
    <s v="E0240881"/>
    <s v="PD024881"/>
    <s v="Serviços de Publicidade Eletrônica"/>
    <n v="526.59"/>
    <m/>
    <x v="0"/>
    <m/>
    <m/>
    <m/>
    <s v="2 - FATURADO"/>
    <n v="0"/>
    <x v="0"/>
    <x v="1"/>
    <m/>
  </r>
  <r>
    <x v="1002"/>
    <s v="46.362.927/0001-72"/>
    <s v="NF SERVICOS DO"/>
    <n v="355124"/>
    <d v="2025-09-10T00:00:00"/>
    <n v="361934"/>
    <d v="2025-09-10T00:00:00"/>
    <m/>
    <n v="230.47"/>
    <d v="2025-10-10T00:00:00"/>
    <s v="E0240881"/>
    <s v="PD024881"/>
    <s v="Serviços de Publicidade Eletrônica"/>
    <n v="219.41"/>
    <m/>
    <x v="0"/>
    <m/>
    <m/>
    <m/>
    <s v="2 - FATURADO"/>
    <n v="0"/>
    <x v="0"/>
    <x v="1"/>
    <m/>
  </r>
  <r>
    <x v="1002"/>
    <s v="46.362.927/0001-72"/>
    <s v="NF SERVICOS DO"/>
    <n v="356092"/>
    <d v="2025-09-12T00:00:00"/>
    <n v="362905"/>
    <d v="2025-09-15T00:00:00"/>
    <m/>
    <n v="322.67"/>
    <d v="2025-10-15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002"/>
    <s v="46.362.927/0001-72"/>
    <s v="NF SERVICOS DO"/>
    <n v="356670"/>
    <d v="2025-09-16T00:00:00"/>
    <n v="363484"/>
    <d v="2025-09-17T00:00:00"/>
    <m/>
    <n v="322.67"/>
    <d v="2025-10-17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002"/>
    <s v="46.362.927/0001-72"/>
    <s v="NF SERVICOS DO"/>
    <n v="357684"/>
    <d v="2025-09-19T00:00:00"/>
    <n v="364497"/>
    <d v="2025-09-22T00:00:00"/>
    <m/>
    <n v="322.67"/>
    <d v="2025-10-22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002"/>
    <s v="46.362.927/0001-72"/>
    <s v="NF SERVICOS DO"/>
    <n v="358073"/>
    <d v="2025-09-22T00:00:00"/>
    <n v="364888"/>
    <d v="2025-09-23T00:00:00"/>
    <m/>
    <n v="276.57"/>
    <d v="2025-10-23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1002"/>
    <s v="46.362.927/0001-72"/>
    <s v="NF SERVICOS DO"/>
    <n v="358735"/>
    <d v="2025-09-25T00:00:00"/>
    <n v="365550"/>
    <d v="2025-09-26T00:00:00"/>
    <m/>
    <n v="1382.85"/>
    <d v="2025-10-26T00:00:00"/>
    <s v="E0240881"/>
    <s v="PD024881"/>
    <s v="Serviços de Publicidade Eletrônica"/>
    <n v="1316.47"/>
    <m/>
    <x v="0"/>
    <m/>
    <m/>
    <m/>
    <s v="2 - FATURADO"/>
    <n v="0"/>
    <x v="0"/>
    <x v="1"/>
    <m/>
  </r>
  <r>
    <x v="1002"/>
    <s v="46.362.927/0001-72"/>
    <s v="NF SERVICOS DO"/>
    <n v="359089"/>
    <d v="2025-09-26T00:00:00"/>
    <n v="365904"/>
    <d v="2025-09-29T00:00:00"/>
    <m/>
    <n v="276.57"/>
    <d v="2025-10-29T00:00:00"/>
    <s v="E0240881"/>
    <s v="PD024881"/>
    <s v="Serviços de Publicidade Eletrônica"/>
    <n v="263.29000000000002"/>
    <m/>
    <x v="0"/>
    <m/>
    <m/>
    <m/>
    <s v="2 - FATURADO"/>
    <n v="0"/>
    <x v="0"/>
    <x v="1"/>
    <m/>
  </r>
  <r>
    <x v="1002"/>
    <s v="46.362.927/0001-72"/>
    <s v="NF SERVICOS DO"/>
    <n v="359091"/>
    <d v="2025-09-26T00:00:00"/>
    <n v="365906"/>
    <d v="2025-09-29T00:00:00"/>
    <m/>
    <n v="322.67"/>
    <d v="2025-10-29T00:00:00"/>
    <s v="E0240881"/>
    <s v="PD024881"/>
    <s v="Serviços de Publicidade Eletrônica"/>
    <n v="307.18"/>
    <m/>
    <x v="0"/>
    <m/>
    <m/>
    <m/>
    <s v="2 - FATURADO"/>
    <n v="0"/>
    <x v="0"/>
    <x v="1"/>
    <m/>
  </r>
  <r>
    <x v="1003"/>
    <s v="46.363.933/0001-44"/>
    <s v="ND-POUPATEMPO 4.0"/>
    <n v="6856"/>
    <d v="2025-09-03T00:00:00"/>
    <s v="PPT00660"/>
    <s v="PPT00660"/>
    <d v="2025-09-01T00:00:00"/>
    <n v="17841.91"/>
    <d v="2025-10-03T00:00:00"/>
    <s v="PPT00660"/>
    <s v="PP00660"/>
    <s v="IMPLANTACAO E OPERACAO DO POUPATEMPO LOUVEIRA"/>
    <n v="17841.91"/>
    <d v="2025-09-01T00:00:00"/>
    <x v="0"/>
    <m/>
    <s v="PD-PRC-2022/ 01319"/>
    <m/>
    <s v="2 - FATURADO"/>
    <n v="0"/>
    <x v="0"/>
    <x v="12"/>
    <m/>
  </r>
  <r>
    <x v="1003"/>
    <s v="46.363.933/0001-44"/>
    <s v="NF SERVICOS DO"/>
    <n v="353383"/>
    <d v="2025-09-08T00:00:00"/>
    <n v="360192"/>
    <d v="2025-09-08T00:00:00"/>
    <m/>
    <n v="322.66000000000003"/>
    <d v="2025-10-08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003"/>
    <s v="46.363.933/0001-44"/>
    <s v="NF SERVICOS DO"/>
    <n v="353759"/>
    <d v="2025-09-08T00:00:00"/>
    <n v="360568"/>
    <d v="2025-09-08T00:00:00"/>
    <m/>
    <n v="451.73"/>
    <d v="2025-10-08T00:00:00"/>
    <s v="E0231106"/>
    <s v="PD231087"/>
    <s v="Serviços de Publicidade Eletrônica"/>
    <n v="430.05"/>
    <m/>
    <x v="0"/>
    <m/>
    <m/>
    <m/>
    <s v="2 - FATURADO"/>
    <n v="0"/>
    <x v="0"/>
    <x v="1"/>
    <m/>
  </r>
  <r>
    <x v="1003"/>
    <s v="46.363.933/0001-44"/>
    <s v="NF SERVICOS DO"/>
    <n v="353914"/>
    <d v="2025-09-08T00:00:00"/>
    <n v="360723"/>
    <d v="2025-09-08T00:00:00"/>
    <m/>
    <n v="387.2"/>
    <d v="2025-10-08T00:00:00"/>
    <s v="E0231106"/>
    <s v="PD231087"/>
    <s v="Serviços de Publicidade Eletrônica"/>
    <n v="368.61"/>
    <m/>
    <x v="0"/>
    <m/>
    <m/>
    <m/>
    <s v="2 - FATURADO"/>
    <n v="0"/>
    <x v="0"/>
    <x v="1"/>
    <m/>
  </r>
  <r>
    <x v="1003"/>
    <s v="46.363.933/0001-44"/>
    <s v="NF SERVICOS DO"/>
    <n v="354454"/>
    <d v="2025-09-10T00:00:00"/>
    <n v="361264"/>
    <d v="2025-09-10T00:00:00"/>
    <m/>
    <n v="516.26"/>
    <d v="2025-10-10T00:00:00"/>
    <s v="E0231106"/>
    <s v="PD231087"/>
    <s v="Serviços de Publicidade Eletrônica"/>
    <n v="491.48"/>
    <m/>
    <x v="0"/>
    <m/>
    <m/>
    <m/>
    <s v="2 - FATURADO"/>
    <n v="0"/>
    <x v="0"/>
    <x v="1"/>
    <m/>
  </r>
  <r>
    <x v="1003"/>
    <s v="46.363.933/0001-44"/>
    <s v="NF SERVICOS DO"/>
    <n v="355138"/>
    <d v="2025-09-10T00:00:00"/>
    <n v="361948"/>
    <d v="2025-09-10T00:00:00"/>
    <m/>
    <n v="193.6"/>
    <d v="2025-10-10T00:00:00"/>
    <s v="E0231106"/>
    <s v="PD231087"/>
    <s v="Serviços de Publicidade Eletrônica"/>
    <n v="184.31"/>
    <m/>
    <x v="0"/>
    <m/>
    <m/>
    <m/>
    <s v="2 - FATURADO"/>
    <n v="0"/>
    <x v="0"/>
    <x v="1"/>
    <m/>
  </r>
  <r>
    <x v="1003"/>
    <s v="46.363.933/0001-44"/>
    <s v="NF SERVICOS"/>
    <n v="193883"/>
    <d v="2025-09-11T00:00:00"/>
    <n v="2025517"/>
    <d v="2025-09-11T00:00:00"/>
    <d v="2025-08-01T00:00:00"/>
    <n v="1534.4"/>
    <d v="2025-10-11T00:00:00"/>
    <s v="E0230684"/>
    <s v="PD023684"/>
    <s v="PREFEITURA CADASTRO"/>
    <n v="1460.75"/>
    <d v="2025-08-01T00:00:00"/>
    <x v="0"/>
    <s v="161/2023"/>
    <s v="7449/2024"/>
    <s v="SEI: 359.00008821/2023-20  APPS/ITO"/>
    <s v="2 - FATURADO"/>
    <n v="0"/>
    <x v="0"/>
    <x v="0"/>
    <m/>
  </r>
  <r>
    <x v="1003"/>
    <s v="46.363.933/0001-44"/>
    <s v="NF SERVICOS DO"/>
    <n v="355813"/>
    <d v="2025-09-11T00:00:00"/>
    <n v="362626"/>
    <d v="2025-09-12T00:00:00"/>
    <m/>
    <n v="322.66000000000003"/>
    <d v="2025-10-12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003"/>
    <s v="46.363.933/0001-44"/>
    <s v="NF SERVICOS DO"/>
    <n v="355857"/>
    <d v="2025-09-11T00:00:00"/>
    <n v="362670"/>
    <d v="2025-09-12T00:00:00"/>
    <m/>
    <n v="258.13"/>
    <d v="2025-10-12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003"/>
    <s v="46.363.933/0001-44"/>
    <s v="NF SERVICOS DO"/>
    <n v="356540"/>
    <d v="2025-09-16T00:00:00"/>
    <n v="363354"/>
    <d v="2025-09-17T00:00:00"/>
    <m/>
    <n v="322.66000000000003"/>
    <d v="2025-10-17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003"/>
    <s v="46.363.933/0001-44"/>
    <s v="NF SERVICOS DO"/>
    <n v="357217"/>
    <d v="2025-09-18T00:00:00"/>
    <n v="364030"/>
    <d v="2025-09-19T00:00:00"/>
    <m/>
    <n v="258.13"/>
    <d v="2025-10-19T00:00:00"/>
    <s v="E0231106"/>
    <s v="PD231087"/>
    <s v="Serviços de Publicidade Eletrônica"/>
    <n v="245.74"/>
    <m/>
    <x v="0"/>
    <m/>
    <m/>
    <m/>
    <s v="2 - FATURADO"/>
    <n v="0"/>
    <x v="0"/>
    <x v="1"/>
    <m/>
  </r>
  <r>
    <x v="1003"/>
    <s v="46.363.933/0001-44"/>
    <s v="NF SERVICOS DO"/>
    <n v="357370"/>
    <d v="2025-09-18T00:00:00"/>
    <n v="364183"/>
    <d v="2025-09-19T00:00:00"/>
    <m/>
    <n v="1290.6600000000001"/>
    <d v="2025-10-19T00:00:00"/>
    <s v="E0231106"/>
    <s v="PD231087"/>
    <s v="Serviços de Publicidade Eletrônica"/>
    <n v="1228.71"/>
    <m/>
    <x v="0"/>
    <m/>
    <m/>
    <m/>
    <s v="2 - FATURADO"/>
    <n v="0"/>
    <x v="0"/>
    <x v="1"/>
    <m/>
  </r>
  <r>
    <x v="1003"/>
    <s v="46.363.933/0001-44"/>
    <s v="NF SERVICOS DO"/>
    <n v="357545"/>
    <d v="2025-09-19T00:00:00"/>
    <n v="364358"/>
    <d v="2025-09-22T00:00:00"/>
    <m/>
    <n v="322.66000000000003"/>
    <d v="2025-10-22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003"/>
    <s v="46.363.933/0001-44"/>
    <s v="NF SERVICOS DO"/>
    <n v="357633"/>
    <d v="2025-09-19T00:00:00"/>
    <n v="364446"/>
    <d v="2025-09-22T00:00:00"/>
    <m/>
    <n v="451.73"/>
    <d v="2025-10-22T00:00:00"/>
    <s v="E0231106"/>
    <s v="PD231087"/>
    <s v="Serviços de Publicidade Eletrônica"/>
    <n v="430.05"/>
    <m/>
    <x v="0"/>
    <m/>
    <m/>
    <m/>
    <s v="2 - FATURADO"/>
    <n v="0"/>
    <x v="0"/>
    <x v="1"/>
    <m/>
  </r>
  <r>
    <x v="1003"/>
    <s v="46.363.933/0001-44"/>
    <s v="NF SERVICOS DO"/>
    <n v="357929"/>
    <d v="2025-09-22T00:00:00"/>
    <n v="364744"/>
    <d v="2025-09-23T00:00:00"/>
    <m/>
    <n v="516.26"/>
    <d v="2025-10-23T00:00:00"/>
    <s v="E0231106"/>
    <s v="PD231087"/>
    <s v="Serviços de Publicidade Eletrônica"/>
    <n v="491.48"/>
    <m/>
    <x v="0"/>
    <m/>
    <m/>
    <m/>
    <s v="2 - FATURADO"/>
    <n v="0"/>
    <x v="0"/>
    <x v="1"/>
    <m/>
  </r>
  <r>
    <x v="1003"/>
    <s v="46.363.933/0001-44"/>
    <s v="NF SERVICOS DO"/>
    <n v="358424"/>
    <d v="2025-09-25T00:00:00"/>
    <n v="365239"/>
    <d v="2025-09-25T00:00:00"/>
    <m/>
    <n v="322.66000000000003"/>
    <d v="2025-10-25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003"/>
    <s v="46.363.933/0001-44"/>
    <s v="NF SERVICOS DO"/>
    <n v="358481"/>
    <d v="2025-09-25T00:00:00"/>
    <n v="365296"/>
    <d v="2025-09-25T00:00:00"/>
    <m/>
    <n v="193.6"/>
    <d v="2025-10-25T00:00:00"/>
    <s v="E0231106"/>
    <s v="PD231087"/>
    <s v="Serviços de Publicidade Eletrônica"/>
    <n v="184.31"/>
    <m/>
    <x v="0"/>
    <m/>
    <m/>
    <m/>
    <s v="2 - FATURADO"/>
    <n v="0"/>
    <x v="0"/>
    <x v="1"/>
    <m/>
  </r>
  <r>
    <x v="1003"/>
    <s v="46.363.933/0001-44"/>
    <s v="NF SERVICOS DO"/>
    <n v="358755"/>
    <d v="2025-09-25T00:00:00"/>
    <n v="365570"/>
    <d v="2025-09-26T00:00:00"/>
    <m/>
    <n v="322.66000000000003"/>
    <d v="2025-10-26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003"/>
    <s v="46.363.933/0001-44"/>
    <s v="NF SERVICOS DO"/>
    <n v="359082"/>
    <d v="2025-09-26T00:00:00"/>
    <n v="365897"/>
    <d v="2025-09-29T00:00:00"/>
    <m/>
    <n v="387.2"/>
    <d v="2025-10-29T00:00:00"/>
    <s v="E0231106"/>
    <s v="PD231087"/>
    <s v="Serviços de Publicidade Eletrônica"/>
    <n v="368.61"/>
    <m/>
    <x v="0"/>
    <m/>
    <m/>
    <m/>
    <s v="2 - FATURADO"/>
    <n v="0"/>
    <x v="0"/>
    <x v="1"/>
    <m/>
  </r>
  <r>
    <x v="1003"/>
    <s v="46.363.933/0001-44"/>
    <s v="NF SERVICOS DO"/>
    <n v="359213"/>
    <d v="2025-09-29T00:00:00"/>
    <n v="366028"/>
    <d v="2025-09-30T00:00:00"/>
    <m/>
    <n v="322.66000000000003"/>
    <d v="2025-10-30T00:00:00"/>
    <s v="E0231106"/>
    <s v="PD231087"/>
    <s v="Serviços de Publicidade Eletrônica"/>
    <n v="307.17"/>
    <m/>
    <x v="0"/>
    <m/>
    <m/>
    <m/>
    <s v="2 - FATURADO"/>
    <n v="0"/>
    <x v="0"/>
    <x v="1"/>
    <m/>
  </r>
  <r>
    <x v="1004"/>
    <s v="46.364.220/0001-03"/>
    <s v="NF SERVICOS DO"/>
    <n v="310608"/>
    <d v="2025-02-12T00:00:00"/>
    <n v="317206"/>
    <d v="2025-02-13T00:00:00"/>
    <m/>
    <n v="322.67"/>
    <d v="2025-03-15T00:00:00"/>
    <s v="E0230915"/>
    <s v="PD023915"/>
    <s v="Serviços de Publicidade Eletrônica"/>
    <n v="307.18"/>
    <m/>
    <x v="0"/>
    <m/>
    <m/>
    <m/>
    <s v="2 - FATURADO"/>
    <n v="199"/>
    <x v="1"/>
    <x v="1"/>
    <m/>
  </r>
  <r>
    <x v="1004"/>
    <s v="46.364.220/0001-03"/>
    <s v="NF SERVICOS DO"/>
    <n v="325847"/>
    <d v="2025-04-25T00:00:00"/>
    <n v="332535"/>
    <d v="2025-04-28T00:00:00"/>
    <m/>
    <n v="322.67"/>
    <d v="2025-05-28T00:00:00"/>
    <s v="E0230915"/>
    <s v="PD023915"/>
    <s v="Serviços de Publicidade Eletrônica"/>
    <n v="307.18"/>
    <m/>
    <x v="0"/>
    <m/>
    <m/>
    <m/>
    <s v="2 - FATURADO"/>
    <n v="125"/>
    <x v="7"/>
    <x v="1"/>
    <m/>
  </r>
  <r>
    <x v="1005"/>
    <s v="46.371.654/0001-22"/>
    <s v="NF SERVICOS DO"/>
    <n v="349260"/>
    <d v="2025-08-11T00:00:00"/>
    <n v="356050"/>
    <d v="2025-08-12T00:00:00"/>
    <m/>
    <n v="719.08"/>
    <d v="2025-09-11T00:00:00"/>
    <s v="E0240905"/>
    <s v="PD024905"/>
    <s v="Serviços de Publicidade Eletrônica"/>
    <n v="684.56"/>
    <m/>
    <x v="0"/>
    <m/>
    <m/>
    <m/>
    <s v="2 - FATURADO"/>
    <n v="19"/>
    <x v="2"/>
    <x v="1"/>
    <m/>
  </r>
  <r>
    <x v="1005"/>
    <s v="46.371.654/0001-22"/>
    <s v="ND-POUPATEMPO 4.0"/>
    <n v="6963"/>
    <d v="2025-09-03T00:00:00"/>
    <s v="PPT00719"/>
    <s v="PPT00719"/>
    <d v="2025-09-01T00:00:00"/>
    <n v="17246.79"/>
    <d v="2025-10-03T00:00:00"/>
    <s v="PPT00719"/>
    <s v="PP00719"/>
    <s v="IMPLANTACAO E OPERACAO DO POUPATEMPO SANTA CRUZ DAS PALMEIRAS"/>
    <n v="17246.79"/>
    <d v="2025-09-01T00:00:00"/>
    <x v="0"/>
    <m/>
    <s v="PD-PRC-2022/03073"/>
    <m/>
    <s v="2 - FATURADO"/>
    <n v="0"/>
    <x v="0"/>
    <x v="12"/>
    <m/>
  </r>
  <r>
    <x v="1005"/>
    <s v="46.371.654/0001-22"/>
    <s v="NF SERVICOS DO"/>
    <n v="353147"/>
    <d v="2025-09-08T00:00:00"/>
    <n v="359956"/>
    <d v="2025-09-08T00:00:00"/>
    <m/>
    <n v="829.71"/>
    <d v="2025-10-08T00:00:00"/>
    <s v="E0240905"/>
    <s v="PD024905"/>
    <s v="Serviços de Publicidade Eletrônica"/>
    <n v="789.88"/>
    <m/>
    <x v="0"/>
    <m/>
    <m/>
    <m/>
    <s v="2 - FATURADO"/>
    <n v="0"/>
    <x v="0"/>
    <x v="1"/>
    <m/>
  </r>
  <r>
    <x v="1005"/>
    <s v="46.371.654/0001-22"/>
    <s v="NF SERVICOS DO"/>
    <n v="353444"/>
    <d v="2025-09-08T00:00:00"/>
    <n v="360253"/>
    <d v="2025-09-08T00:00:00"/>
    <m/>
    <n v="663.77"/>
    <d v="2025-10-08T00:00:00"/>
    <s v="E0240905"/>
    <s v="PD024905"/>
    <s v="Serviços de Publicidade Eletrônica"/>
    <n v="631.91"/>
    <m/>
    <x v="0"/>
    <m/>
    <m/>
    <m/>
    <s v="2 - FATURADO"/>
    <n v="0"/>
    <x v="0"/>
    <x v="1"/>
    <m/>
  </r>
  <r>
    <x v="1005"/>
    <s v="46.371.654/0001-22"/>
    <s v="NF SERVICOS DO"/>
    <n v="354685"/>
    <d v="2025-09-10T00:00:00"/>
    <n v="361495"/>
    <d v="2025-09-10T00:00:00"/>
    <m/>
    <n v="442.51"/>
    <d v="2025-10-10T00:00:00"/>
    <s v="E0240905"/>
    <s v="PD024905"/>
    <s v="Serviços de Publicidade Eletrônica"/>
    <n v="421.27"/>
    <m/>
    <x v="0"/>
    <m/>
    <m/>
    <m/>
    <s v="2 - FATURADO"/>
    <n v="0"/>
    <x v="0"/>
    <x v="1"/>
    <m/>
  </r>
  <r>
    <x v="1005"/>
    <s v="46.371.654/0001-22"/>
    <s v="NF SERVICOS DO"/>
    <n v="355050"/>
    <d v="2025-09-10T00:00:00"/>
    <n v="361860"/>
    <d v="2025-09-10T00:00:00"/>
    <m/>
    <n v="276.57"/>
    <d v="2025-10-10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005"/>
    <s v="46.371.654/0001-22"/>
    <s v="NF SERVICOS DO"/>
    <n v="355389"/>
    <d v="2025-09-10T00:00:00"/>
    <n v="362199"/>
    <d v="2025-09-10T00:00:00"/>
    <m/>
    <n v="331.88"/>
    <d v="2025-10-10T00:00:00"/>
    <s v="E0240905"/>
    <s v="PD024905"/>
    <s v="Serviços de Publicidade Eletrônica"/>
    <n v="315.95"/>
    <m/>
    <x v="0"/>
    <m/>
    <m/>
    <m/>
    <s v="2 - FATURADO"/>
    <n v="0"/>
    <x v="0"/>
    <x v="1"/>
    <m/>
  </r>
  <r>
    <x v="1005"/>
    <s v="46.371.654/0001-22"/>
    <s v="NF SERVICOS"/>
    <n v="193959"/>
    <d v="2025-09-11T00:00:00"/>
    <n v="2025593"/>
    <d v="2025-09-11T00:00:00"/>
    <d v="2025-08-01T00:00:00"/>
    <n v="586.02"/>
    <d v="2025-10-11T00:00:00"/>
    <s v="E0240669"/>
    <s v="PD024669"/>
    <s v="PREFEITURA SIM"/>
    <n v="557.89"/>
    <d v="2025-08-01T00:00:00"/>
    <x v="0"/>
    <s v="104/2024"/>
    <s v="181/2024"/>
    <s v="359.00006509/2024-82-ITO/APPS"/>
    <s v="2 - FATURADO"/>
    <n v="0"/>
    <x v="0"/>
    <x v="0"/>
    <m/>
  </r>
  <r>
    <x v="1005"/>
    <s v="46.371.654/0001-22"/>
    <s v="NF SERVICOS DO"/>
    <n v="356285"/>
    <d v="2025-09-12T00:00:00"/>
    <n v="363098"/>
    <d v="2025-09-15T00:00:00"/>
    <m/>
    <n v="663.77"/>
    <d v="2025-10-15T00:00:00"/>
    <s v="E0240905"/>
    <s v="PD024905"/>
    <s v="Serviços de Publicidade Eletrônica"/>
    <n v="631.91"/>
    <m/>
    <x v="0"/>
    <m/>
    <m/>
    <m/>
    <s v="2 - FATURADO"/>
    <n v="0"/>
    <x v="0"/>
    <x v="1"/>
    <m/>
  </r>
  <r>
    <x v="1005"/>
    <s v="46.371.654/0001-22"/>
    <s v="NF SERVICOS DO"/>
    <n v="356570"/>
    <d v="2025-09-16T00:00:00"/>
    <n v="363384"/>
    <d v="2025-09-17T00:00:00"/>
    <m/>
    <n v="387.2"/>
    <d v="2025-10-17T00:00:00"/>
    <s v="E0240905"/>
    <s v="PD024905"/>
    <s v="Serviços de Publicidade Eletrônica"/>
    <n v="368.61"/>
    <m/>
    <x v="0"/>
    <m/>
    <m/>
    <m/>
    <s v="2 - FATURADO"/>
    <n v="0"/>
    <x v="0"/>
    <x v="1"/>
    <m/>
  </r>
  <r>
    <x v="1005"/>
    <s v="46.371.654/0001-22"/>
    <s v="NF SERVICOS DO"/>
    <n v="357479"/>
    <d v="2025-09-18T00:00:00"/>
    <n v="364292"/>
    <d v="2025-09-19T00:00:00"/>
    <m/>
    <n v="276.57"/>
    <d v="2025-10-19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005"/>
    <s v="46.371.654/0001-22"/>
    <s v="NF SERVICOS DO"/>
    <n v="357934"/>
    <d v="2025-09-22T00:00:00"/>
    <n v="364749"/>
    <d v="2025-09-23T00:00:00"/>
    <m/>
    <n v="829.71"/>
    <d v="2025-10-23T00:00:00"/>
    <s v="E0240905"/>
    <s v="PD024905"/>
    <s v="Serviços de Publicidade Eletrônica"/>
    <n v="789.88"/>
    <m/>
    <x v="0"/>
    <m/>
    <m/>
    <m/>
    <s v="2 - FATURADO"/>
    <n v="0"/>
    <x v="0"/>
    <x v="1"/>
    <m/>
  </r>
  <r>
    <x v="1005"/>
    <s v="46.371.654/0001-22"/>
    <s v="NF SERVICOS DO"/>
    <n v="358007"/>
    <d v="2025-09-22T00:00:00"/>
    <n v="364822"/>
    <d v="2025-09-23T00:00:00"/>
    <m/>
    <n v="276.57"/>
    <d v="2025-10-23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005"/>
    <s v="46.371.654/0001-22"/>
    <s v="NF SERVICOS DO"/>
    <n v="358743"/>
    <d v="2025-09-25T00:00:00"/>
    <n v="365558"/>
    <d v="2025-09-26T00:00:00"/>
    <m/>
    <n v="276.57"/>
    <d v="2025-10-26T00:00:00"/>
    <s v="E0240905"/>
    <s v="PD024905"/>
    <s v="Serviços de Publicidade Eletrônica"/>
    <n v="263.29000000000002"/>
    <m/>
    <x v="0"/>
    <m/>
    <m/>
    <m/>
    <s v="2 - FATURADO"/>
    <n v="0"/>
    <x v="0"/>
    <x v="1"/>
    <m/>
  </r>
  <r>
    <x v="1005"/>
    <s v="46.371.654/0001-22"/>
    <s v="NF SERVICOS DO"/>
    <n v="359429"/>
    <d v="2025-09-29T00:00:00"/>
    <n v="366244"/>
    <d v="2025-09-30T00:00:00"/>
    <m/>
    <n v="553.14"/>
    <d v="2025-10-30T00:00:00"/>
    <s v="E0240905"/>
    <s v="PD024905"/>
    <s v="Serviços de Publicidade Eletrônica"/>
    <n v="526.59"/>
    <m/>
    <x v="0"/>
    <m/>
    <m/>
    <m/>
    <s v="2 - FATURADO"/>
    <n v="0"/>
    <x v="0"/>
    <x v="1"/>
    <m/>
  </r>
  <r>
    <x v="1006"/>
    <s v="46.374.500/0001-94"/>
    <s v="ND-FUNCIONARIO CEDID"/>
    <s v="3072A"/>
    <d v="2017-07-31T00:00:00"/>
    <m/>
    <m/>
    <m/>
    <n v="19966.580000000002"/>
    <d v="2017-08-31T00:00:00"/>
    <s v="CARGA INICIAL FUNCIONARIO CEDID"/>
    <m/>
    <s v="CARGA INICIAL FUNCIONARIO CEDID"/>
    <n v="19966.580000000002"/>
    <m/>
    <x v="0"/>
    <m/>
    <m/>
    <m/>
    <s v="1 - VENDA A VISTA"/>
    <n v="2952"/>
    <x v="3"/>
    <x v="10"/>
    <m/>
  </r>
  <r>
    <x v="1006"/>
    <s v="46.374.500/0001-94"/>
    <s v="ND-FUNCIONARIO CEDID"/>
    <s v="3091A"/>
    <d v="2017-08-31T00:00:00"/>
    <m/>
    <m/>
    <m/>
    <n v="21007.77"/>
    <d v="2017-09-29T00:00:00"/>
    <s v="CARGA INICIAL FUNCIONARIO CEDID"/>
    <m/>
    <s v="CARGA INICIAL FUNCIONARIO CEDID"/>
    <n v="21007.77"/>
    <m/>
    <x v="0"/>
    <m/>
    <m/>
    <m/>
    <s v="29 DIAS"/>
    <n v="2923"/>
    <x v="3"/>
    <x v="10"/>
    <m/>
  </r>
  <r>
    <x v="1006"/>
    <s v="46.374.500/0001-94"/>
    <s v="ND-FUNCIONARIO CEDID"/>
    <s v="3110A"/>
    <d v="2017-09-29T00:00:00"/>
    <m/>
    <m/>
    <m/>
    <n v="19967.28"/>
    <d v="2017-10-30T00:00:00"/>
    <s v="CARGA INICIAL FUNCIONARIO CEDID"/>
    <m/>
    <s v="CARGA INICIAL FUNCIONARIO CEDID"/>
    <n v="19967.28"/>
    <m/>
    <x v="0"/>
    <m/>
    <m/>
    <m/>
    <s v="31 DIAS"/>
    <n v="2892"/>
    <x v="3"/>
    <x v="10"/>
    <m/>
  </r>
  <r>
    <x v="1006"/>
    <s v="46.374.500/0001-94"/>
    <s v="NF SERVICOS"/>
    <n v="9978"/>
    <d v="2019-12-31T00:00:00"/>
    <n v="9973"/>
    <d v="2020-01-09T00:00:00"/>
    <d v="2019-11-01T00:00:00"/>
    <n v="263079.31"/>
    <d v="2020-02-08T00:00:00"/>
    <s v="E0003065"/>
    <s v="PD014050"/>
    <s v="SERVICOS TECNICOS - OUTSOURCING PROFISSIONAL - S4SP"/>
    <n v="263079.31"/>
    <d v="2019-11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9979"/>
    <d v="2019-12-31T00:00:00"/>
    <n v="9974"/>
    <d v="2020-01-09T00:00:00"/>
    <d v="2019-11-01T00:00:00"/>
    <n v="342696.4"/>
    <d v="2020-02-08T00:00:00"/>
    <s v="E0003065"/>
    <s v="PD014050"/>
    <s v="SERVICOS TECNICOS - OUTSOURCING PROFISSIONAL - S4SP"/>
    <n v="342696.4"/>
    <d v="2019-11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9980"/>
    <d v="2019-12-31T00:00:00"/>
    <n v="9975"/>
    <d v="2020-01-09T00:00:00"/>
    <d v="2019-11-01T00:00:00"/>
    <n v="269166.28999999998"/>
    <d v="2020-02-08T00:00:00"/>
    <s v="E0003065"/>
    <s v="PD014050"/>
    <s v="SERVICOS TECNICOS - OUTSOURCING PROFISSIONAL - S4SP"/>
    <n v="269166.28999999998"/>
    <d v="2019-11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9981"/>
    <d v="2019-12-31T00:00:00"/>
    <n v="9976"/>
    <d v="2020-01-09T00:00:00"/>
    <d v="2019-11-01T00:00:00"/>
    <n v="213049.60000000001"/>
    <d v="2020-02-08T00:00:00"/>
    <s v="E0003155"/>
    <s v="PD014050"/>
    <s v="DESENVOLVIMENTO - S4SP"/>
    <n v="213049.60000000001"/>
    <d v="2019-11-01T00:00:00"/>
    <x v="17"/>
    <s v="111/2014"/>
    <s v="001/0001/003776"/>
    <s v="91505 APPS"/>
    <s v="2 - FATURADO"/>
    <n v="2061"/>
    <x v="3"/>
    <x v="0"/>
    <m/>
  </r>
  <r>
    <x v="1006"/>
    <s v="46.374.500/0001-94"/>
    <s v="NF SERVICOS"/>
    <n v="9982"/>
    <d v="2019-12-31T00:00:00"/>
    <n v="9977"/>
    <d v="2020-01-09T00:00:00"/>
    <d v="2019-11-01T00:00:00"/>
    <n v="322472"/>
    <d v="2020-02-08T00:00:00"/>
    <s v="E0003155"/>
    <s v="PD014050"/>
    <s v="DESENVOLVIMENTO - S4SP"/>
    <n v="322472"/>
    <d v="2019-11-01T00:00:00"/>
    <x v="17"/>
    <s v="111/2014"/>
    <s v="001/0001/003776"/>
    <s v="91505 APPS"/>
    <s v="2 - FATURADO"/>
    <n v="2061"/>
    <x v="3"/>
    <x v="0"/>
    <m/>
  </r>
  <r>
    <x v="1006"/>
    <s v="46.374.500/0001-94"/>
    <s v="NF SERVICOS"/>
    <n v="9983"/>
    <d v="2019-12-31T00:00:00"/>
    <n v="9978"/>
    <d v="2020-01-09T00:00:00"/>
    <d v="2019-11-01T00:00:00"/>
    <n v="24771.200000000001"/>
    <d v="2020-02-08T00:00:00"/>
    <s v="E0003155"/>
    <s v="PD014050"/>
    <s v="DESENVOLVIMENTO - S4SP"/>
    <n v="24771.200000000001"/>
    <d v="2019-11-01T00:00:00"/>
    <x v="18"/>
    <s v="111/2014"/>
    <s v="001/0001/003776"/>
    <s v="91505 APPS"/>
    <s v="2 - FATURADO"/>
    <n v="2061"/>
    <x v="3"/>
    <x v="0"/>
    <m/>
  </r>
  <r>
    <x v="1006"/>
    <s v="46.374.500/0001-94"/>
    <s v="NF SERVICOS"/>
    <n v="9984"/>
    <d v="2019-12-31T00:00:00"/>
    <n v="9979"/>
    <d v="2020-01-09T00:00:00"/>
    <d v="2019-11-01T00:00:00"/>
    <n v="35323.32"/>
    <d v="2020-02-08T00:00:00"/>
    <s v="E0140080"/>
    <s v="PD014050"/>
    <s v="INFRAESTRUTURA E IMPLANTACAO - S4SP"/>
    <n v="35323.32"/>
    <d v="2019-11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9985"/>
    <d v="2019-12-31T00:00:00"/>
    <n v="9980"/>
    <d v="2020-01-09T00:00:00"/>
    <d v="2019-11-01T00:00:00"/>
    <n v="288240.32"/>
    <d v="2020-02-08T00:00:00"/>
    <s v="E0140080"/>
    <s v="PD014050"/>
    <s v="INFRAESTRUTURA E IMPLANTACAO - S4SP"/>
    <n v="288240.32"/>
    <d v="2019-11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9986"/>
    <d v="2019-12-31T00:00:00"/>
    <n v="9981"/>
    <d v="2020-01-09T00:00:00"/>
    <d v="2019-12-01T00:00:00"/>
    <n v="202001.07"/>
    <d v="2020-02-08T00:00:00"/>
    <s v="E0003065"/>
    <s v="PD014050"/>
    <s v="SERVICOS TECNICOS - OUTSOURCING PROFISSIONAL - S4SP"/>
    <n v="202001.07"/>
    <d v="2019-12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9987"/>
    <d v="2019-12-31T00:00:00"/>
    <n v="9982"/>
    <d v="2020-01-09T00:00:00"/>
    <d v="2019-12-01T00:00:00"/>
    <n v="296210.86"/>
    <d v="2020-02-08T00:00:00"/>
    <s v="E0003065"/>
    <s v="PD014050"/>
    <s v="SERVICOS TECNICOS - OUTSOURCING PROFISSIONAL - S4SP"/>
    <n v="296210.86"/>
    <d v="2019-12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9988"/>
    <d v="2019-12-31T00:00:00"/>
    <n v="9983"/>
    <d v="2020-01-09T00:00:00"/>
    <d v="2019-12-01T00:00:00"/>
    <n v="247786.97"/>
    <d v="2020-02-08T00:00:00"/>
    <s v="E0003065"/>
    <s v="PD014050"/>
    <s v="SERVICOS TECNICOS - OUTSOURCING PROFISSIONAL - S4SP"/>
    <n v="247786.97"/>
    <d v="2019-12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9989"/>
    <d v="2019-12-31T00:00:00"/>
    <n v="9984"/>
    <d v="2020-01-09T00:00:00"/>
    <d v="2019-12-01T00:00:00"/>
    <n v="24771.200000000001"/>
    <d v="2020-02-08T00:00:00"/>
    <s v="E0003155"/>
    <s v="PD014050"/>
    <s v="DESENVOLVIMENTO - S4SP"/>
    <n v="24771.200000000001"/>
    <d v="2019-12-01T00:00:00"/>
    <x v="17"/>
    <s v="111/2014"/>
    <s v="001/0001/003776"/>
    <s v="91505 APPS"/>
    <s v="2 - FATURADO"/>
    <n v="2061"/>
    <x v="3"/>
    <x v="0"/>
    <m/>
  </r>
  <r>
    <x v="1006"/>
    <s v="46.374.500/0001-94"/>
    <s v="NF SERVICOS"/>
    <n v="9990"/>
    <d v="2019-12-31T00:00:00"/>
    <n v="9985"/>
    <d v="2020-01-09T00:00:00"/>
    <d v="2019-12-01T00:00:00"/>
    <n v="322472"/>
    <d v="2020-02-08T00:00:00"/>
    <s v="E0003155"/>
    <s v="PD014050"/>
    <s v="DESENVOLVIMENTO - S4SP"/>
    <n v="322472"/>
    <d v="2019-12-01T00:00:00"/>
    <x v="17"/>
    <s v="111/2014"/>
    <s v="001/0001/003776"/>
    <s v="91505 APPS"/>
    <s v="2 - FATURADO"/>
    <n v="2061"/>
    <x v="3"/>
    <x v="0"/>
    <m/>
  </r>
  <r>
    <x v="1006"/>
    <s v="46.374.500/0001-94"/>
    <s v="NF SERVICOS"/>
    <n v="9991"/>
    <d v="2019-12-31T00:00:00"/>
    <n v="9986"/>
    <d v="2020-01-09T00:00:00"/>
    <d v="2019-12-01T00:00:00"/>
    <n v="213049.60000000001"/>
    <d v="2020-02-08T00:00:00"/>
    <s v="E0003155"/>
    <s v="PD014050"/>
    <s v="DESENVOLVIMENTO - S4SP"/>
    <n v="213049.60000000001"/>
    <d v="2019-12-01T00:00:00"/>
    <x v="17"/>
    <s v="111/2014"/>
    <s v="001/0001/003776"/>
    <s v="91505 APPS"/>
    <s v="2 - FATURADO"/>
    <n v="2061"/>
    <x v="3"/>
    <x v="0"/>
    <m/>
  </r>
  <r>
    <x v="1006"/>
    <s v="46.374.500/0001-94"/>
    <s v="NF SERVICOS"/>
    <n v="9992"/>
    <d v="2019-12-31T00:00:00"/>
    <n v="9987"/>
    <d v="2020-01-09T00:00:00"/>
    <d v="2019-12-01T00:00:00"/>
    <n v="35323.32"/>
    <d v="2020-02-08T00:00:00"/>
    <s v="E0140080"/>
    <s v="PD014050"/>
    <s v="INFRAESTRUTURA E IMPLANTACAO - S4SP"/>
    <n v="35323.32"/>
    <d v="2019-12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9993"/>
    <d v="2019-12-31T00:00:00"/>
    <n v="9988"/>
    <d v="2020-01-09T00:00:00"/>
    <d v="2019-12-01T00:00:00"/>
    <n v="260129.67"/>
    <d v="2020-02-08T00:00:00"/>
    <s v="E0140080"/>
    <s v="PD014050"/>
    <s v="INFRAESTRUTURA E IMPLANTACAO - S4SP"/>
    <n v="260129.67"/>
    <d v="2019-12-01T00:00:00"/>
    <x v="17"/>
    <s v="111/2014"/>
    <s v="001/0001/003776"/>
    <s v="91505 ITO"/>
    <s v="2 - FATURADO"/>
    <n v="2061"/>
    <x v="3"/>
    <x v="0"/>
    <m/>
  </r>
  <r>
    <x v="1006"/>
    <s v="46.374.500/0001-94"/>
    <s v="NF SERVICOS"/>
    <n v="10041"/>
    <d v="2020-01-31T00:00:00"/>
    <n v="10036"/>
    <d v="2020-02-07T00:00:00"/>
    <d v="2020-01-01T00:00:00"/>
    <n v="322472"/>
    <d v="2020-03-08T00:00:00"/>
    <s v="E0003155"/>
    <s v="PD014050"/>
    <s v="DESENVOLVIMENTO - S4SP"/>
    <n v="322472"/>
    <d v="2020-01-01T00:00:00"/>
    <x v="17"/>
    <s v="111/2014"/>
    <s v="001/0001/003776"/>
    <s v="91505 APPS"/>
    <s v="2 - FATURADO"/>
    <n v="2032"/>
    <x v="3"/>
    <x v="0"/>
    <m/>
  </r>
  <r>
    <x v="1006"/>
    <s v="46.374.500/0001-94"/>
    <s v="NF SERVICOS"/>
    <n v="10042"/>
    <d v="2020-01-31T00:00:00"/>
    <n v="10037"/>
    <d v="2020-02-07T00:00:00"/>
    <d v="2020-01-01T00:00:00"/>
    <n v="24771.200000000001"/>
    <d v="2020-03-08T00:00:00"/>
    <s v="E0003155"/>
    <s v="PD014050"/>
    <s v="DESENVOLVIMENTO - S4SP"/>
    <n v="24771.200000000001"/>
    <d v="2020-01-01T00:00:00"/>
    <x v="17"/>
    <s v="111/2014"/>
    <s v="001/0001/003776"/>
    <s v="91505 APPS"/>
    <s v="2 - FATURADO"/>
    <n v="2032"/>
    <x v="3"/>
    <x v="0"/>
    <m/>
  </r>
  <r>
    <x v="1006"/>
    <s v="46.374.500/0001-94"/>
    <s v="NF SERVICOS"/>
    <n v="10043"/>
    <d v="2020-01-31T00:00:00"/>
    <n v="10038"/>
    <d v="2020-02-07T00:00:00"/>
    <d v="2020-01-01T00:00:00"/>
    <n v="35323.32"/>
    <d v="2020-03-08T00:00:00"/>
    <s v="E0140080"/>
    <s v="PD014050"/>
    <s v="INFRAESTRUTURA E IMPLANTACAO - S4SP"/>
    <n v="35323.32"/>
    <d v="2020-01-01T00:00:00"/>
    <x v="17"/>
    <s v="111/2014"/>
    <s v="001/0001/003776"/>
    <s v="91505 ITO"/>
    <s v="2 - FATURADO"/>
    <n v="2032"/>
    <x v="3"/>
    <x v="0"/>
    <m/>
  </r>
  <r>
    <x v="1006"/>
    <s v="46.374.500/0001-94"/>
    <s v="NF SERVICOS"/>
    <n v="10044"/>
    <d v="2020-01-31T00:00:00"/>
    <n v="10039"/>
    <d v="2020-02-07T00:00:00"/>
    <d v="2020-01-01T00:00:00"/>
    <n v="339271.58"/>
    <d v="2020-03-08T00:00:00"/>
    <s v="E0140080"/>
    <s v="PD014050"/>
    <s v="INFRAESTRUTURA E IMPLANTACAO - S4SP"/>
    <n v="339271.58"/>
    <d v="2020-01-01T00:00:00"/>
    <x v="17"/>
    <s v="111/2014"/>
    <s v="001/0001/003776"/>
    <s v="91505 ITO"/>
    <s v="2 - FATURADO"/>
    <n v="2032"/>
    <x v="3"/>
    <x v="0"/>
    <m/>
  </r>
  <r>
    <x v="1006"/>
    <s v="46.374.500/0001-94"/>
    <s v="NF SERVICOS"/>
    <n v="10045"/>
    <d v="2020-01-31T00:00:00"/>
    <n v="10040"/>
    <d v="2020-02-07T00:00:00"/>
    <d v="2020-01-01T00:00:00"/>
    <n v="253566.14"/>
    <d v="2020-03-08T00:00:00"/>
    <s v="E0003065"/>
    <s v="PD014050"/>
    <s v="SERVICOS TECNICOS - OUTSOURCING PROFISSIONAL - S4SP"/>
    <n v="253566.14"/>
    <d v="2020-01-01T00:00:00"/>
    <x v="17"/>
    <s v="111/2014"/>
    <s v="001/0001/003776"/>
    <s v="91505 ITO"/>
    <s v="2 - FATURADO"/>
    <n v="2032"/>
    <x v="3"/>
    <x v="0"/>
    <m/>
  </r>
  <r>
    <x v="1006"/>
    <s v="46.374.500/0001-94"/>
    <s v="NF SERVICOS"/>
    <n v="10046"/>
    <d v="2020-01-31T00:00:00"/>
    <n v="10041"/>
    <d v="2020-02-07T00:00:00"/>
    <d v="2020-01-01T00:00:00"/>
    <n v="214814.15"/>
    <d v="2020-03-08T00:00:00"/>
    <s v="E0003065"/>
    <s v="PD014050"/>
    <s v="SERVICOS TECNICOS - OUTSOURCING PROFISSIONAL - S4SP"/>
    <n v="214814.15"/>
    <d v="2020-01-01T00:00:00"/>
    <x v="17"/>
    <s v="111/2014"/>
    <s v="001/0001/003776"/>
    <s v="91505 ITO"/>
    <s v="2 - FATURADO"/>
    <n v="2032"/>
    <x v="3"/>
    <x v="0"/>
    <m/>
  </r>
  <r>
    <x v="1006"/>
    <s v="46.374.500/0001-94"/>
    <s v="NF SERVICOS"/>
    <n v="10047"/>
    <d v="2020-01-31T00:00:00"/>
    <n v="10042"/>
    <d v="2020-02-07T00:00:00"/>
    <d v="2020-01-01T00:00:00"/>
    <n v="370307.86"/>
    <d v="2020-03-08T00:00:00"/>
    <s v="E0003065"/>
    <s v="PD014050"/>
    <s v="SERVICOS TECNICOS - OUTSOURCING PROFISSIONAL - S4SP"/>
    <n v="370307.86"/>
    <d v="2020-01-01T00:00:00"/>
    <x v="17"/>
    <s v="111/2014"/>
    <s v="001/0001/003776"/>
    <s v="91505 ITO"/>
    <s v="2 - FATURADO"/>
    <n v="2032"/>
    <x v="3"/>
    <x v="0"/>
    <m/>
  </r>
  <r>
    <x v="1006"/>
    <s v="46.374.500/0001-94"/>
    <s v="NF SERVICOS"/>
    <n v="10048"/>
    <d v="2020-01-31T00:00:00"/>
    <n v="10043"/>
    <d v="2020-02-07T00:00:00"/>
    <d v="2020-01-01T00:00:00"/>
    <n v="213049.60000000001"/>
    <d v="2020-03-08T00:00:00"/>
    <s v="E0003155"/>
    <s v="PD014050"/>
    <s v="DESENVOLVIMENTO - S4SP"/>
    <n v="213049.60000000001"/>
    <d v="2020-01-01T00:00:00"/>
    <x v="17"/>
    <s v="111/2014"/>
    <s v="001/0001/003776"/>
    <s v="91505 APPS"/>
    <s v="2 - FATURADO"/>
    <n v="2032"/>
    <x v="3"/>
    <x v="0"/>
    <m/>
  </r>
  <r>
    <x v="1006"/>
    <s v="46.374.500/0001-94"/>
    <s v="NF SERVICOS"/>
    <n v="10127"/>
    <d v="2020-02-29T00:00:00"/>
    <n v="10118"/>
    <d v="2020-03-06T00:00:00"/>
    <d v="2020-02-01T00:00:00"/>
    <n v="220571.23"/>
    <d v="2020-04-05T00:00:00"/>
    <s v="E0003065"/>
    <s v="PD014050"/>
    <s v="SERVICOS TECNICOS - OUTSOURCING PROFISSIONAL - S4SP"/>
    <n v="220571.23"/>
    <d v="2020-02-01T00:00:00"/>
    <x v="17"/>
    <s v="111/2014"/>
    <s v="001/0001/003776"/>
    <s v="91505 ITO"/>
    <s v="2 - FATURADO"/>
    <n v="2004"/>
    <x v="3"/>
    <x v="0"/>
    <m/>
  </r>
  <r>
    <x v="1006"/>
    <s v="46.374.500/0001-94"/>
    <s v="NF SERVICOS"/>
    <n v="10128"/>
    <d v="2020-02-29T00:00:00"/>
    <n v="10119"/>
    <d v="2020-03-06T00:00:00"/>
    <d v="2020-02-01T00:00:00"/>
    <n v="263839.38"/>
    <d v="2020-04-05T00:00:00"/>
    <s v="E0003065"/>
    <s v="PD014050"/>
    <s v="SERVICOS TECNICOS - OUTSOURCING PROFISSIONAL - S4SP"/>
    <n v="263839.38"/>
    <d v="2020-02-01T00:00:00"/>
    <x v="17"/>
    <s v="111/2014"/>
    <s v="001/0001/003776"/>
    <s v="91505 ITO"/>
    <s v="2 - FATURADO"/>
    <n v="2004"/>
    <x v="3"/>
    <x v="0"/>
    <m/>
  </r>
  <r>
    <x v="1006"/>
    <s v="46.374.500/0001-94"/>
    <s v="NF SERVICOS"/>
    <n v="10129"/>
    <d v="2020-02-29T00:00:00"/>
    <n v="10120"/>
    <d v="2020-03-06T00:00:00"/>
    <d v="2020-02-01T00:00:00"/>
    <n v="298190.92"/>
    <d v="2020-04-05T00:00:00"/>
    <s v="E0003065"/>
    <s v="PD014050"/>
    <s v="SERVICOS TECNICOS - OUTSOURCING PROFISSIONAL - S4SP"/>
    <n v="298190.92"/>
    <d v="2020-02-01T00:00:00"/>
    <x v="17"/>
    <s v="111/2014"/>
    <s v="001/0001/003776"/>
    <s v="91505 ITO"/>
    <s v="2 - FATURADO"/>
    <n v="2004"/>
    <x v="3"/>
    <x v="0"/>
    <m/>
  </r>
  <r>
    <x v="1006"/>
    <s v="46.374.500/0001-94"/>
    <s v="NF SERVICOS"/>
    <n v="10131"/>
    <d v="2020-02-29T00:00:00"/>
    <n v="10122"/>
    <d v="2020-03-06T00:00:00"/>
    <d v="2020-02-01T00:00:00"/>
    <n v="322472"/>
    <d v="2020-04-05T00:00:00"/>
    <s v="E0003155"/>
    <s v="PD014050"/>
    <s v="DESENVOLVIMENTO - S4SP"/>
    <n v="322472"/>
    <d v="2020-02-01T00:00:00"/>
    <x v="17"/>
    <s v="111/2014"/>
    <s v="001/0001/003776"/>
    <s v="91505 APPS"/>
    <s v="2 - FATURADO"/>
    <n v="2004"/>
    <x v="3"/>
    <x v="0"/>
    <m/>
  </r>
  <r>
    <x v="1006"/>
    <s v="46.374.500/0001-94"/>
    <s v="NF SERVICOS"/>
    <n v="10132"/>
    <d v="2020-02-29T00:00:00"/>
    <n v="10123"/>
    <d v="2020-03-06T00:00:00"/>
    <d v="2020-02-01T00:00:00"/>
    <n v="24771.200000000001"/>
    <d v="2020-04-05T00:00:00"/>
    <s v="E0003155"/>
    <s v="PD014050"/>
    <s v="DESENVOLVIMENTO - S4SP"/>
    <n v="24771.200000000001"/>
    <d v="2020-02-01T00:00:00"/>
    <x v="17"/>
    <s v="111/2014"/>
    <s v="001/0001/003776"/>
    <s v="91505 APPS"/>
    <s v="2 - FATURADO"/>
    <n v="2004"/>
    <x v="3"/>
    <x v="0"/>
    <m/>
  </r>
  <r>
    <x v="1006"/>
    <s v="46.374.500/0001-94"/>
    <s v="NF SERVICOS"/>
    <n v="10133"/>
    <d v="2020-02-29T00:00:00"/>
    <n v="10124"/>
    <d v="2020-03-06T00:00:00"/>
    <d v="2020-02-01T00:00:00"/>
    <n v="213049.60000000001"/>
    <d v="2020-04-05T00:00:00"/>
    <s v="E0003155"/>
    <s v="PD014050"/>
    <s v="DESENVOLVIMENTO - S4SP"/>
    <n v="213049.60000000001"/>
    <d v="2020-02-01T00:00:00"/>
    <x v="17"/>
    <s v="111/2014"/>
    <s v="001/0001/003776"/>
    <s v="91505 APPS"/>
    <s v="2 - FATURADO"/>
    <n v="2004"/>
    <x v="3"/>
    <x v="0"/>
    <m/>
  </r>
  <r>
    <x v="1006"/>
    <s v="46.374.500/0001-94"/>
    <s v="NF SERVICOS"/>
    <n v="10134"/>
    <d v="2020-02-29T00:00:00"/>
    <n v="10125"/>
    <d v="2020-03-06T00:00:00"/>
    <d v="2020-02-01T00:00:00"/>
    <n v="35323.32"/>
    <d v="2020-04-05T00:00:00"/>
    <s v="E0140080"/>
    <s v="PD014050"/>
    <s v="INFRAESTRUTURA E IMPLANTACAO - S4SP"/>
    <n v="35323.32"/>
    <d v="2020-02-01T00:00:00"/>
    <x v="17"/>
    <s v="111/2014"/>
    <s v="001/0001/003776"/>
    <s v="91505 ITO"/>
    <s v="2 - FATURADO"/>
    <n v="2004"/>
    <x v="3"/>
    <x v="0"/>
    <m/>
  </r>
  <r>
    <x v="1006"/>
    <s v="46.374.500/0001-94"/>
    <s v="NF SERVICOS"/>
    <n v="10135"/>
    <d v="2020-02-29T00:00:00"/>
    <n v="10126"/>
    <d v="2020-03-06T00:00:00"/>
    <d v="2020-02-01T00:00:00"/>
    <n v="278868.99"/>
    <d v="2020-04-05T00:00:00"/>
    <s v="E0140080"/>
    <s v="PD014050"/>
    <s v="INFRAESTRUTURA E IMPLANTACAO - S4SP"/>
    <n v="278868.99"/>
    <d v="2020-02-01T00:00:00"/>
    <x v="17"/>
    <s v="111/2014"/>
    <s v="001/0001/003776"/>
    <s v="91505 ITO"/>
    <s v="2 - FATURADO"/>
    <n v="2004"/>
    <x v="3"/>
    <x v="0"/>
    <m/>
  </r>
  <r>
    <x v="1006"/>
    <s v="46.374.500/0001-94"/>
    <s v="NF SERVICOS"/>
    <n v="10294"/>
    <d v="2020-03-31T00:00:00"/>
    <n v="10289"/>
    <d v="2020-04-09T00:00:00"/>
    <d v="2020-03-01T00:00:00"/>
    <n v="236479"/>
    <d v="2020-05-09T00:00:00"/>
    <s v="E0003155"/>
    <s v="PD014050"/>
    <s v="DESENVOLVIMENTO - S4SP"/>
    <n v="236479"/>
    <d v="2020-03-01T00:00:00"/>
    <x v="17"/>
    <s v="111/2014"/>
    <s v="001/0001/003776"/>
    <s v="91505 APPS"/>
    <s v="2 - FATURADO"/>
    <n v="1970"/>
    <x v="3"/>
    <x v="0"/>
    <m/>
  </r>
  <r>
    <x v="1006"/>
    <s v="46.374.500/0001-94"/>
    <s v="NF SERVICOS"/>
    <n v="10295"/>
    <d v="2020-03-31T00:00:00"/>
    <n v="10290"/>
    <d v="2020-04-09T00:00:00"/>
    <d v="2020-03-01T00:00:00"/>
    <n v="156235.96"/>
    <d v="2020-05-09T00:00:00"/>
    <s v="E0003155"/>
    <s v="PD014050"/>
    <s v="DESENVOLVIMENTO - S4SP"/>
    <n v="156235.96"/>
    <d v="2020-03-01T00:00:00"/>
    <x v="17"/>
    <s v="111/2014"/>
    <s v="001/0001/003776"/>
    <s v="91505 APPS"/>
    <s v="2 - FATURADO"/>
    <n v="1970"/>
    <x v="3"/>
    <x v="0"/>
    <m/>
  </r>
  <r>
    <x v="1006"/>
    <s v="46.374.500/0001-94"/>
    <s v="NF SERVICOS"/>
    <n v="10296"/>
    <d v="2020-03-31T00:00:00"/>
    <n v="10291"/>
    <d v="2020-04-09T00:00:00"/>
    <d v="2020-03-01T00:00:00"/>
    <n v="18165.03"/>
    <d v="2020-05-09T00:00:00"/>
    <s v="E0003155"/>
    <s v="PD014050"/>
    <s v="DESENVOLVIMENTO - S4SP"/>
    <n v="18165.03"/>
    <d v="2020-03-01T00:00:00"/>
    <x v="17"/>
    <s v="111/2014"/>
    <s v="001/0001/003776"/>
    <s v="91505 APPS"/>
    <s v="2 - FATURADO"/>
    <n v="1970"/>
    <x v="3"/>
    <x v="0"/>
    <m/>
  </r>
  <r>
    <x v="1006"/>
    <s v="46.374.500/0001-94"/>
    <s v="NF SERVICOS"/>
    <n v="10297"/>
    <d v="2020-03-31T00:00:00"/>
    <n v="10292"/>
    <d v="2020-04-09T00:00:00"/>
    <d v="2020-03-01T00:00:00"/>
    <n v="196182.5"/>
    <d v="2020-05-09T00:00:00"/>
    <s v="E0003065"/>
    <s v="PD014050"/>
    <s v="SERVICOS TECNICOS - OUTSOURCING PROFISSIONAL - S4SP"/>
    <n v="196182.5"/>
    <d v="2020-03-01T00:00:00"/>
    <x v="17"/>
    <s v="111/2014"/>
    <s v="001/0001/003776"/>
    <s v="91505 ITO"/>
    <s v="2 - FATURADO"/>
    <n v="1970"/>
    <x v="3"/>
    <x v="0"/>
    <m/>
  </r>
  <r>
    <x v="1006"/>
    <s v="46.374.500/0001-94"/>
    <s v="NF SERVICOS"/>
    <n v="10298"/>
    <d v="2020-03-31T00:00:00"/>
    <n v="10293"/>
    <d v="2020-04-09T00:00:00"/>
    <d v="2020-03-01T00:00:00"/>
    <n v="208024.06"/>
    <d v="2020-05-09T00:00:00"/>
    <s v="E0003065"/>
    <s v="PD014050"/>
    <s v="SERVICOS TECNICOS - OUTSOURCING PROFISSIONAL - S4SP"/>
    <n v="208024.06"/>
    <d v="2020-03-01T00:00:00"/>
    <x v="17"/>
    <s v="111/2014"/>
    <s v="001/0001/003776"/>
    <s v="91505 ITO"/>
    <s v="2 - FATURADO"/>
    <n v="1970"/>
    <x v="3"/>
    <x v="0"/>
    <m/>
  </r>
  <r>
    <x v="1006"/>
    <s v="46.374.500/0001-94"/>
    <s v="NF SERVICOS"/>
    <n v="10299"/>
    <d v="2020-03-31T00:00:00"/>
    <n v="10294"/>
    <d v="2020-04-09T00:00:00"/>
    <d v="2020-03-01T00:00:00"/>
    <n v="24083.74"/>
    <d v="2020-05-09T00:00:00"/>
    <s v="E0140080"/>
    <s v="PD014050"/>
    <s v="INFRAESTRUTURA E IMPLANTACAO - S4SP"/>
    <n v="24083.74"/>
    <d v="2020-03-01T00:00:00"/>
    <x v="17"/>
    <s v="111/2014"/>
    <s v="001/0001/003776"/>
    <s v="91505 ITO"/>
    <s v="2 - FATURADO"/>
    <n v="1970"/>
    <x v="3"/>
    <x v="0"/>
    <m/>
  </r>
  <r>
    <x v="1006"/>
    <s v="46.374.500/0001-94"/>
    <s v="NF SERVICOS"/>
    <n v="10300"/>
    <d v="2020-03-31T00:00:00"/>
    <n v="10295"/>
    <d v="2020-04-09T00:00:00"/>
    <d v="2020-03-01T00:00:00"/>
    <n v="265559.94"/>
    <d v="2020-05-09T00:00:00"/>
    <s v="E0003065"/>
    <s v="PD014050"/>
    <s v="SERVICOS TECNICOS - OUTSOURCING PROFISSIONAL - S4SP"/>
    <n v="265559.94"/>
    <d v="2020-03-01T00:00:00"/>
    <x v="17"/>
    <s v="111/2014"/>
    <s v="001/0001/003776"/>
    <s v="91505 ITO"/>
    <s v="2 - FATURADO"/>
    <n v="1970"/>
    <x v="3"/>
    <x v="0"/>
    <m/>
  </r>
  <r>
    <x v="1006"/>
    <s v="46.374.500/0001-94"/>
    <s v="NF SERVICOS"/>
    <n v="10301"/>
    <d v="2020-03-31T00:00:00"/>
    <n v="10296"/>
    <d v="2020-04-09T00:00:00"/>
    <d v="2020-03-01T00:00:00"/>
    <n v="221086.04"/>
    <d v="2020-05-09T00:00:00"/>
    <s v="E0140080"/>
    <s v="PD014050"/>
    <s v="INFRAESTRUTURA E IMPLANTACAO - S4SP"/>
    <n v="221086.04"/>
    <d v="2020-03-01T00:00:00"/>
    <x v="17"/>
    <s v="111/2014"/>
    <s v="001/0001/003776"/>
    <s v="91505 ITO"/>
    <s v="2 - FATURADO"/>
    <n v="1970"/>
    <x v="3"/>
    <x v="0"/>
    <m/>
  </r>
  <r>
    <x v="1006"/>
    <s v="46.374.500/0001-94"/>
    <s v="NF SERVICOS E_GOV"/>
    <n v="93899"/>
    <d v="2022-05-24T00:00:00"/>
    <n v="98482"/>
    <d v="2022-05-24T00:00:00"/>
    <m/>
    <n v="112.5"/>
    <d v="2022-06-23T00:00:00"/>
    <m/>
    <m/>
    <s v="Certificado e-CPF A3 (somente certificado) - 36 meses Gov"/>
    <n v="112.5"/>
    <m/>
    <x v="19"/>
    <m/>
    <m/>
    <m/>
    <s v="2 - FATURADO"/>
    <n v="1195"/>
    <x v="3"/>
    <x v="1"/>
    <m/>
  </r>
  <r>
    <x v="1006"/>
    <s v="46.374.500/0001-94"/>
    <s v="NF SERVICOS E_GOV"/>
    <n v="167178"/>
    <d v="2023-02-15T00:00:00"/>
    <n v="172413"/>
    <d v="2023-02-15T00:00:00"/>
    <m/>
    <n v="350.16"/>
    <d v="2023-03-17T00:00:00"/>
    <m/>
    <m/>
    <s v="Certificado e-CNPJ A3 em cartão e leitora - 36 meses Gov"/>
    <n v="350.16"/>
    <m/>
    <x v="19"/>
    <m/>
    <m/>
    <m/>
    <s v="2 - FATURADO"/>
    <n v="928"/>
    <x v="3"/>
    <x v="1"/>
    <m/>
  </r>
  <r>
    <x v="1006"/>
    <s v="46.374.500/0010-85"/>
    <s v="NF SERVICOS KIT"/>
    <n v="180307"/>
    <d v="2023-03-31T00:00:00"/>
    <n v="185610"/>
    <d v="2023-03-31T00:00:00"/>
    <m/>
    <n v="219.78"/>
    <d v="2023-04-30T00:00:00"/>
    <m/>
    <m/>
    <s v="Certificado e-CPF A3 (renovação) - 36 meses Gov"/>
    <n v="219.78"/>
    <m/>
    <x v="19"/>
    <m/>
    <m/>
    <m/>
    <s v="2 - FATURADO"/>
    <n v="884"/>
    <x v="3"/>
    <x v="1"/>
    <m/>
  </r>
  <r>
    <x v="1006"/>
    <s v="46.374.500/0013-28"/>
    <s v="NF SERVICOS E_GOV"/>
    <n v="208451"/>
    <d v="2023-07-12T00:00:00"/>
    <n v="213978"/>
    <d v="2023-07-20T00:00:00"/>
    <m/>
    <n v="277.10000000000002"/>
    <d v="2023-08-11T00:00:00"/>
    <m/>
    <m/>
    <s v="Certificado e-CPF A3 em token - 36 meses Gov"/>
    <n v="277.10000000000002"/>
    <m/>
    <x v="19"/>
    <m/>
    <m/>
    <m/>
    <s v="2 - FATURADO"/>
    <n v="781"/>
    <x v="3"/>
    <x v="1"/>
    <m/>
  </r>
  <r>
    <x v="1006"/>
    <s v="46.374.500/0016-70"/>
    <s v="NF SERVICOS E_GOV"/>
    <n v="182704"/>
    <d v="2025-03-27T00:00:00"/>
    <n v="1937527"/>
    <d v="2025-03-27T00:00:00"/>
    <m/>
    <n v="227.35"/>
    <d v="2025-04-26T00:00:00"/>
    <m/>
    <m/>
    <s v="Certificado e-CPF A3 em cartão - 36 meses Gov"/>
    <n v="216.44"/>
    <m/>
    <x v="0"/>
    <m/>
    <m/>
    <m/>
    <s v="2 - FATURADO"/>
    <n v="157"/>
    <x v="4"/>
    <x v="1"/>
    <m/>
  </r>
  <r>
    <x v="1006"/>
    <s v="46.374.500/0016-70"/>
    <s v="NF SERVICOS E_GOV"/>
    <n v="183207"/>
    <d v="2025-04-07T00:00:00"/>
    <n v="1950962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146"/>
    <x v="7"/>
    <x v="1"/>
    <m/>
  </r>
  <r>
    <x v="1006"/>
    <s v="46.374.500/0016-70"/>
    <s v="NF SERVICOS E_GOV"/>
    <n v="183210"/>
    <d v="2025-04-07T00:00:00"/>
    <n v="1950965"/>
    <d v="2025-04-07T00:00:00"/>
    <m/>
    <n v="227.35"/>
    <d v="2025-05-07T00:00:00"/>
    <m/>
    <m/>
    <s v="Certificado e-CPF A3 em cartão - 36 meses Gov"/>
    <n v="216.44"/>
    <m/>
    <x v="0"/>
    <m/>
    <m/>
    <m/>
    <s v="2 - FATURADO"/>
    <n v="146"/>
    <x v="7"/>
    <x v="1"/>
    <m/>
  </r>
  <r>
    <x v="1006"/>
    <s v="46.374.500/0016-70"/>
    <s v="NF SERVICOS E_GOV"/>
    <n v="183865"/>
    <d v="2025-04-10T00:00:00"/>
    <n v="1951620"/>
    <d v="2025-04-10T00:00:00"/>
    <m/>
    <n v="227.35"/>
    <d v="2025-05-10T00:00:00"/>
    <m/>
    <m/>
    <s v="Certificado e-CPF A3 em cartão - 36 meses Gov"/>
    <n v="216.44"/>
    <m/>
    <x v="0"/>
    <m/>
    <m/>
    <m/>
    <s v="2 - FATURADO"/>
    <n v="143"/>
    <x v="7"/>
    <x v="1"/>
    <m/>
  </r>
  <r>
    <x v="1006"/>
    <s v="46.374.500/0016-70"/>
    <s v="NF SERVICOS E_GOV"/>
    <n v="184130"/>
    <d v="2025-04-15T00:00:00"/>
    <n v="1951885"/>
    <d v="2025-04-15T00:00:00"/>
    <m/>
    <n v="227.35"/>
    <d v="2025-05-15T00:00:00"/>
    <m/>
    <m/>
    <s v="Certificado e-CPF A3 em cartão - 36 meses Gov"/>
    <n v="216.44"/>
    <m/>
    <x v="0"/>
    <m/>
    <m/>
    <m/>
    <s v="2 - FATURADO"/>
    <n v="138"/>
    <x v="7"/>
    <x v="1"/>
    <m/>
  </r>
  <r>
    <x v="1006"/>
    <s v="46.374.500/0016-70"/>
    <s v="NF SERVICOS E_GOV"/>
    <n v="187414"/>
    <d v="2025-06-06T00:00:00"/>
    <n v="1980899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86"/>
    <x v="8"/>
    <x v="1"/>
    <m/>
  </r>
  <r>
    <x v="1006"/>
    <s v="46.374.500/0031-00"/>
    <s v="NF SERVICOS E_GOV"/>
    <n v="186672"/>
    <d v="2025-05-23T00:00:00"/>
    <n v="1967306"/>
    <d v="2025-05-23T00:00:00"/>
    <m/>
    <n v="167.26"/>
    <d v="2025-06-22T00:00:00"/>
    <m/>
    <m/>
    <s v="Certificado e-CPF A3 (somente certificado) - 36 meses Gov"/>
    <n v="159.22999999999999"/>
    <m/>
    <x v="0"/>
    <m/>
    <m/>
    <m/>
    <s v="2 - FATURADO"/>
    <n v="100"/>
    <x v="6"/>
    <x v="1"/>
    <m/>
  </r>
  <r>
    <x v="1006"/>
    <s v="46.374.500/0031-00"/>
    <s v="NF SERVICOS E_GOV"/>
    <n v="187452"/>
    <d v="2025-06-06T00:00:00"/>
    <n v="1980937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86"/>
    <x v="8"/>
    <x v="1"/>
    <m/>
  </r>
  <r>
    <x v="1006"/>
    <s v="46.374.500/0031-00"/>
    <s v="NF SERVICOS E_GOV"/>
    <n v="187453"/>
    <d v="2025-06-06T00:00:00"/>
    <n v="1980938"/>
    <d v="2025-06-06T00:00:00"/>
    <m/>
    <n v="167.26"/>
    <d v="2025-07-06T00:00:00"/>
    <m/>
    <m/>
    <s v="Certificado e-CPF A3 (somente certificado) - 36 meses Gov"/>
    <n v="159.22999999999999"/>
    <m/>
    <x v="0"/>
    <m/>
    <m/>
    <m/>
    <s v="2 - FATURADO"/>
    <n v="86"/>
    <x v="8"/>
    <x v="1"/>
    <m/>
  </r>
  <r>
    <x v="1006"/>
    <s v="46.374.500/0031-00"/>
    <s v="NF SERVICOS E_GOV"/>
    <n v="193481"/>
    <d v="2025-09-11T00:00:00"/>
    <n v="2025115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006"/>
    <s v="46.374.500/0033-71"/>
    <s v="NF SERVICOS E_GOV"/>
    <n v="182044"/>
    <d v="2025-03-19T00:00:00"/>
    <n v="1936867"/>
    <d v="2025-03-19T00:00:00"/>
    <m/>
    <n v="197.93"/>
    <d v="2025-04-18T00:00:00"/>
    <m/>
    <m/>
    <s v="Certificado e-CNPJ A3 em token - 12 meses Gov"/>
    <n v="188.43"/>
    <m/>
    <x v="0"/>
    <m/>
    <m/>
    <m/>
    <s v="2 - FATURADO"/>
    <n v="165"/>
    <x v="4"/>
    <x v="1"/>
    <m/>
  </r>
  <r>
    <x v="1006"/>
    <s v="46.374.500/0033-71"/>
    <s v="NF SERVICOS E_GOV"/>
    <n v="184898"/>
    <d v="2025-04-29T00:00:00"/>
    <n v="1952653"/>
    <d v="2025-04-29T00:00:00"/>
    <m/>
    <n v="124.99"/>
    <d v="2025-05-29T00:00:00"/>
    <m/>
    <m/>
    <s v="Certificado e-CPF A3 (somente certificado) - 12 meses Gov"/>
    <n v="118.99"/>
    <m/>
    <x v="0"/>
    <m/>
    <m/>
    <m/>
    <s v="2 - FATURADO"/>
    <n v="124"/>
    <x v="7"/>
    <x v="1"/>
    <m/>
  </r>
  <r>
    <x v="1006"/>
    <s v="46.374.500/0037-03"/>
    <s v="NF SERVICOS E_GOV"/>
    <n v="189282"/>
    <d v="2025-07-10T00:00:00"/>
    <n v="1995500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52"/>
    <x v="5"/>
    <x v="1"/>
    <m/>
  </r>
  <r>
    <x v="1006"/>
    <s v="46.374.500/0037-03"/>
    <s v="NF SERVICOS E_GOV"/>
    <n v="189570"/>
    <d v="2025-07-14T00:00:00"/>
    <n v="1995788"/>
    <d v="2025-07-14T00:00:00"/>
    <m/>
    <n v="277.10000000000002"/>
    <d v="2025-08-13T00:00:00"/>
    <m/>
    <m/>
    <s v="Certificado e-CPF A3 em token - 36 meses Gov"/>
    <n v="263.8"/>
    <m/>
    <x v="0"/>
    <m/>
    <m/>
    <m/>
    <s v="2 - FATURADO"/>
    <n v="48"/>
    <x v="5"/>
    <x v="1"/>
    <m/>
  </r>
  <r>
    <x v="1006"/>
    <s v="46.374.500/0037-03"/>
    <s v="NF SERVICOS E_GOV"/>
    <n v="190535"/>
    <d v="2025-07-23T00:00:00"/>
    <n v="1996753"/>
    <d v="2025-07-23T00:00:00"/>
    <m/>
    <n v="277.10000000000002"/>
    <d v="2025-08-22T00:00:00"/>
    <m/>
    <m/>
    <s v="Certificado e-CPF A3 em token - 36 meses Gov"/>
    <n v="263.8"/>
    <m/>
    <x v="0"/>
    <m/>
    <m/>
    <m/>
    <s v="2 - FATURADO"/>
    <n v="39"/>
    <x v="5"/>
    <x v="1"/>
    <m/>
  </r>
  <r>
    <x v="1006"/>
    <s v="46.374.500/0045-05"/>
    <s v="NF SERVICOS E_GOV"/>
    <n v="193461"/>
    <d v="2025-09-11T00:00:00"/>
    <n v="2025095"/>
    <d v="2025-09-11T00:00:00"/>
    <m/>
    <n v="329.43"/>
    <d v="2025-10-11T00:00:00"/>
    <m/>
    <m/>
    <s v="Certificado e-CPF A3 em cartão e leitora - 36 meses Gov"/>
    <n v="313.62"/>
    <m/>
    <x v="0"/>
    <m/>
    <m/>
    <m/>
    <s v="2 - FATURADO"/>
    <n v="0"/>
    <x v="0"/>
    <x v="1"/>
    <m/>
  </r>
  <r>
    <x v="1006"/>
    <s v="46.374.500/0049-39"/>
    <s v="NF SERVICOS E_GOV"/>
    <n v="127488"/>
    <d v="2022-09-14T00:00:00"/>
    <n v="132329"/>
    <d v="2022-09-15T00:00:00"/>
    <m/>
    <n v="277.10000000000002"/>
    <d v="2022-10-14T00:00:00"/>
    <m/>
    <m/>
    <s v="Certificado e-CPF A3 em token - 36 meses Gov"/>
    <n v="277.10000000000002"/>
    <m/>
    <x v="19"/>
    <m/>
    <m/>
    <m/>
    <s v="2 - FATURADO"/>
    <n v="1082"/>
    <x v="3"/>
    <x v="1"/>
    <m/>
  </r>
  <r>
    <x v="1006"/>
    <s v="46.374.500/0077-92"/>
    <s v="NF SERVICOS E_GOV"/>
    <n v="136244"/>
    <d v="2022-10-14T00:00:00"/>
    <n v="141166"/>
    <d v="2022-10-14T00:00:00"/>
    <m/>
    <n v="227.35"/>
    <d v="2022-11-13T00:00:00"/>
    <m/>
    <m/>
    <s v="Certificado e-CPF A3 em cartão - 36 meses Gov"/>
    <n v="227.35"/>
    <m/>
    <x v="19"/>
    <m/>
    <m/>
    <m/>
    <s v="2 - FATURADO"/>
    <n v="1052"/>
    <x v="3"/>
    <x v="1"/>
    <m/>
  </r>
  <r>
    <x v="1006"/>
    <s v="46.374.500/0082-50"/>
    <s v="NF SERVICOS E_GOV"/>
    <n v="142526"/>
    <d v="2023-09-28T00:00:00"/>
    <n v="1665635"/>
    <d v="2023-09-28T00:00:00"/>
    <m/>
    <n v="227.35"/>
    <d v="2023-10-28T00:00:00"/>
    <m/>
    <m/>
    <s v="Certificado e-CPF A3 em cartão - 36 meses Gov"/>
    <n v="216.44"/>
    <m/>
    <x v="19"/>
    <m/>
    <m/>
    <m/>
    <s v="2 - FATURADO"/>
    <n v="703"/>
    <x v="3"/>
    <x v="1"/>
    <m/>
  </r>
  <r>
    <x v="1006"/>
    <s v="46.374.500/0088-45"/>
    <s v="NF SERVICOS KIT"/>
    <n v="185748"/>
    <d v="2023-04-20T00:00:00"/>
    <n v="191112"/>
    <d v="2023-04-20T00:00:00"/>
    <m/>
    <n v="183.14"/>
    <d v="2023-05-20T00:00:00"/>
    <m/>
    <m/>
    <s v="Certificado e-CPF A3 (renovação) - 24 meses Gov"/>
    <n v="183.14"/>
    <m/>
    <x v="19"/>
    <m/>
    <m/>
    <m/>
    <s v="2 - FATURADO"/>
    <n v="864"/>
    <x v="3"/>
    <x v="1"/>
    <m/>
  </r>
  <r>
    <x v="1006"/>
    <s v="46.374.500/0103-19"/>
    <s v="NF SERVICOS KIT"/>
    <n v="188330"/>
    <d v="2025-06-16T00:00:00"/>
    <n v="1981815"/>
    <d v="2025-06-16T00:00:00"/>
    <m/>
    <n v="187.49"/>
    <d v="2025-06-16T00:00:00"/>
    <m/>
    <m/>
    <s v="Certificado e-CNPJ A1 em Software (12 meses)"/>
    <n v="187.49"/>
    <m/>
    <x v="0"/>
    <m/>
    <m/>
    <m/>
    <s v="1 - VENDA A VISTA"/>
    <n v="106"/>
    <x v="6"/>
    <x v="1"/>
    <m/>
  </r>
  <r>
    <x v="1006"/>
    <s v="46.374.500/0105-80"/>
    <s v="NF SERVICOS E_GOV"/>
    <n v="193497"/>
    <d v="2025-09-11T00:00:00"/>
    <n v="2025131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006"/>
    <s v="46.374.500/0108-23"/>
    <s v="NF SERVICOS E_GOV"/>
    <n v="156985"/>
    <d v="2022-12-30T00:00:00"/>
    <n v="162082"/>
    <d v="2022-12-30T00:00:00"/>
    <m/>
    <n v="329.43"/>
    <d v="2023-01-29T00:00:00"/>
    <m/>
    <m/>
    <s v="Certificado e-CPF A3 em cartão e leitora - 36 meses Gov"/>
    <n v="329.43"/>
    <m/>
    <x v="19"/>
    <m/>
    <m/>
    <m/>
    <s v="2 - FATURADO"/>
    <n v="975"/>
    <x v="3"/>
    <x v="1"/>
    <m/>
  </r>
  <r>
    <x v="1006"/>
    <s v="46.374.500/0108-23"/>
    <s v="NF SERVICOS E_GOV"/>
    <n v="187376"/>
    <d v="2025-06-06T00:00:00"/>
    <n v="1980861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86"/>
    <x v="8"/>
    <x v="1"/>
    <m/>
  </r>
  <r>
    <x v="1006"/>
    <s v="46.374.500/0108-23"/>
    <s v="NF SERVICOS E_GOV"/>
    <n v="187382"/>
    <d v="2025-06-06T00:00:00"/>
    <n v="1980867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86"/>
    <x v="8"/>
    <x v="1"/>
    <m/>
  </r>
  <r>
    <x v="1006"/>
    <s v="46.374.500/0108-23"/>
    <s v="NF SERVICOS E_GOV"/>
    <n v="187383"/>
    <d v="2025-06-06T00:00:00"/>
    <n v="1980868"/>
    <d v="2025-06-06T00:00:00"/>
    <m/>
    <n v="227.35"/>
    <d v="2025-07-06T00:00:00"/>
    <m/>
    <m/>
    <s v="Certificado e-CPF A3 em cartão - 36 meses Gov"/>
    <n v="216.44"/>
    <m/>
    <x v="0"/>
    <m/>
    <m/>
    <m/>
    <s v="2 - FATURADO"/>
    <n v="86"/>
    <x v="8"/>
    <x v="1"/>
    <m/>
  </r>
  <r>
    <x v="1006"/>
    <s v="46.374.500/0109-04"/>
    <s v="NF SERVICOS E_GOV"/>
    <n v="82997"/>
    <d v="2022-04-20T00:00:00"/>
    <n v="87521"/>
    <d v="2022-04-20T00:00:00"/>
    <m/>
    <n v="287"/>
    <d v="2022-05-20T00:00:00"/>
    <m/>
    <m/>
    <s v="Certificado e-CPF A3 em token - 36 meses Gov"/>
    <n v="287"/>
    <m/>
    <x v="19"/>
    <m/>
    <m/>
    <m/>
    <s v="2 - FATURADO"/>
    <n v="1229"/>
    <x v="3"/>
    <x v="1"/>
    <m/>
  </r>
  <r>
    <x v="1006"/>
    <s v="46.374.500/0109-04"/>
    <s v="NF SERVICOS E_GOV"/>
    <n v="100340"/>
    <d v="2022-06-14T00:00:00"/>
    <n v="104961"/>
    <d v="2022-06-14T00:00:00"/>
    <m/>
    <n v="287"/>
    <d v="2022-07-14T00:00:00"/>
    <m/>
    <m/>
    <s v="Certificado e-CPF A3 em token - 36 meses Gov"/>
    <n v="287"/>
    <m/>
    <x v="19"/>
    <m/>
    <m/>
    <m/>
    <s v="2 - FATURADO"/>
    <n v="1174"/>
    <x v="3"/>
    <x v="1"/>
    <m/>
  </r>
  <r>
    <x v="1006"/>
    <s v="46.374.500/0109-04"/>
    <s v="NF SERVICOS E_GOV"/>
    <n v="184836"/>
    <d v="2025-04-29T00:00:00"/>
    <n v="1952591"/>
    <d v="2025-04-29T00:00:00"/>
    <m/>
    <n v="277.10000000000002"/>
    <d v="2025-05-29T00:00:00"/>
    <m/>
    <m/>
    <s v="Certificado e-CPF A3 em token - 36 meses Gov"/>
    <n v="263.8"/>
    <m/>
    <x v="0"/>
    <m/>
    <m/>
    <m/>
    <s v="2 - FATURADO"/>
    <n v="124"/>
    <x v="7"/>
    <x v="1"/>
    <m/>
  </r>
  <r>
    <x v="1006"/>
    <s v="46.374.500/0110-48"/>
    <s v="NF SERVICOS E_GOV"/>
    <n v="191693"/>
    <d v="2025-08-12T00:00:00"/>
    <n v="2010568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19"/>
    <x v="2"/>
    <x v="1"/>
    <m/>
  </r>
  <r>
    <x v="1006"/>
    <s v="46.374.500/0110-48"/>
    <s v="NF SERVICOS KIT"/>
    <n v="194694"/>
    <d v="2025-09-23T00:00:00"/>
    <n v="2026328"/>
    <d v="2025-09-23T00:00:00"/>
    <m/>
    <n v="109.89"/>
    <d v="2025-10-23T00:00:00"/>
    <m/>
    <m/>
    <s v="Certificado e-CPF A3 (renovação) - 36 meses Gov"/>
    <n v="104.62"/>
    <m/>
    <x v="0"/>
    <m/>
    <m/>
    <m/>
    <s v="2 - FATURADO"/>
    <n v="0"/>
    <x v="0"/>
    <x v="1"/>
    <m/>
  </r>
  <r>
    <x v="1006"/>
    <s v="46.374.500/0113-90"/>
    <s v="NF SERVICOS E_GOV"/>
    <n v="183442"/>
    <d v="2023-04-13T00:00:00"/>
    <n v="188800"/>
    <d v="2023-04-13T00:00:00"/>
    <m/>
    <n v="167.26"/>
    <d v="2023-05-13T00:00:00"/>
    <m/>
    <m/>
    <s v="Certificado e-CPF A3 (somente certificado) - 36 meses Gov"/>
    <n v="167.26"/>
    <m/>
    <x v="19"/>
    <m/>
    <m/>
    <m/>
    <s v="2 - FATURADO"/>
    <n v="871"/>
    <x v="3"/>
    <x v="1"/>
    <m/>
  </r>
  <r>
    <x v="1006"/>
    <s v="46.374.500/0113-90"/>
    <s v="NF SERVICOS E_GOV"/>
    <n v="184498"/>
    <d v="2023-04-17T00:00:00"/>
    <n v="189858"/>
    <d v="2023-04-17T00:00:00"/>
    <m/>
    <n v="167.26"/>
    <d v="2023-05-17T00:00:00"/>
    <m/>
    <m/>
    <s v="Certificado e-CPF A3 (somente certificado) - 36 meses Gov"/>
    <n v="167.26"/>
    <m/>
    <x v="19"/>
    <m/>
    <m/>
    <m/>
    <s v="2 - FATURADO"/>
    <n v="867"/>
    <x v="3"/>
    <x v="1"/>
    <m/>
  </r>
  <r>
    <x v="1006"/>
    <s v="46.374.500/0113-90"/>
    <s v="NF SERVICOS E_GOV"/>
    <n v="184499"/>
    <d v="2023-04-17T00:00:00"/>
    <n v="189859"/>
    <d v="2023-04-17T00:00:00"/>
    <m/>
    <n v="167.26"/>
    <d v="2023-05-17T00:00:00"/>
    <m/>
    <m/>
    <s v="Certificado e-CPF A3 (somente certificado) - 36 meses Gov"/>
    <n v="167.26"/>
    <m/>
    <x v="19"/>
    <m/>
    <m/>
    <m/>
    <s v="2 - FATURADO"/>
    <n v="867"/>
    <x v="3"/>
    <x v="1"/>
    <m/>
  </r>
  <r>
    <x v="1006"/>
    <s v="46.374.500/0113-90"/>
    <s v="NF SERVICOS E_GOV"/>
    <n v="188288"/>
    <d v="2023-04-30T00:00:00"/>
    <n v="193660"/>
    <d v="2023-05-02T00:00:00"/>
    <m/>
    <n v="167.26"/>
    <d v="2023-05-30T00:00:00"/>
    <m/>
    <m/>
    <s v="Certificado e-CPF A3 (somente certificado) - 36 meses Gov"/>
    <n v="167.26"/>
    <m/>
    <x v="19"/>
    <m/>
    <m/>
    <m/>
    <s v="2 - FATURADO"/>
    <n v="854"/>
    <x v="3"/>
    <x v="1"/>
    <m/>
  </r>
  <r>
    <x v="1006"/>
    <s v="46.374.500/0115-52"/>
    <s v="NF SERVICOS KIT"/>
    <n v="62303"/>
    <d v="2022-02-16T00:00:00"/>
    <n v="66715"/>
    <d v="2022-02-16T00:00:00"/>
    <m/>
    <n v="105"/>
    <d v="2022-03-18T00:00:00"/>
    <m/>
    <m/>
    <s v="Certificado e-CPF A3 em cartão - 12 meses Gov"/>
    <n v="105"/>
    <m/>
    <x v="19"/>
    <m/>
    <m/>
    <m/>
    <s v="2 - FATURADO"/>
    <n v="1292"/>
    <x v="3"/>
    <x v="1"/>
    <m/>
  </r>
  <r>
    <x v="1006"/>
    <s v="46.374.500/0115-52"/>
    <s v="NF SERVICOS E_GOV"/>
    <n v="148539"/>
    <d v="2023-12-12T00:00:00"/>
    <n v="1710065"/>
    <d v="2023-12-12T00:00:00"/>
    <m/>
    <n v="167.26"/>
    <d v="2024-01-11T00:00:00"/>
    <m/>
    <m/>
    <s v="Certificado e-CPF A3 (somente certificado) - 36 meses Gov"/>
    <n v="159.22999999999999"/>
    <m/>
    <x v="19"/>
    <m/>
    <m/>
    <m/>
    <s v="2 - FATURADO"/>
    <n v="628"/>
    <x v="3"/>
    <x v="1"/>
    <m/>
  </r>
  <r>
    <x v="1006"/>
    <s v="46.374.500/0115-52"/>
    <s v="NF SERVICOS E_GOV"/>
    <n v="152044"/>
    <d v="2024-01-29T00:00:00"/>
    <n v="1726370"/>
    <d v="2024-01-29T00:00:00"/>
    <m/>
    <n v="227.35"/>
    <d v="2024-02-28T00:00:00"/>
    <m/>
    <m/>
    <s v="Certificado e-CPF A3 em cartão - 36 meses Gov"/>
    <n v="216.44"/>
    <m/>
    <x v="20"/>
    <m/>
    <m/>
    <m/>
    <s v="2 - FATURADO"/>
    <n v="580"/>
    <x v="3"/>
    <x v="1"/>
    <m/>
  </r>
  <r>
    <x v="1006"/>
    <s v="46.374.500/0116-33"/>
    <s v="NF SERVICOS E_GOV"/>
    <n v="148590"/>
    <d v="2023-12-12T00:00:00"/>
    <n v="1710116"/>
    <d v="2023-12-12T00:00:00"/>
    <m/>
    <n v="329.43"/>
    <d v="2024-01-11T00:00:00"/>
    <m/>
    <m/>
    <s v="Certificado e-CPF A3 em cartão e leitora - 36 meses Gov"/>
    <n v="313.62"/>
    <m/>
    <x v="19"/>
    <m/>
    <m/>
    <m/>
    <s v="2 - FATURADO"/>
    <n v="628"/>
    <x v="3"/>
    <x v="1"/>
    <m/>
  </r>
  <r>
    <x v="1006"/>
    <s v="46.374.500/0123-62"/>
    <s v="NF SERVICOS E_GOV"/>
    <n v="187397"/>
    <d v="2025-06-06T00:00:00"/>
    <n v="1980882"/>
    <d v="2025-06-06T00:00:00"/>
    <m/>
    <n v="329.43"/>
    <d v="2025-07-06T00:00:00"/>
    <m/>
    <m/>
    <s v="Certificado e-CPF A3 em cartão e leitora - 36 meses Gov"/>
    <n v="313.62"/>
    <m/>
    <x v="0"/>
    <m/>
    <m/>
    <m/>
    <s v="2 - FATURADO"/>
    <n v="86"/>
    <x v="8"/>
    <x v="1"/>
    <m/>
  </r>
  <r>
    <x v="1006"/>
    <s v="46.374.500/0125-24"/>
    <s v="NF SERVICOS E_GOV"/>
    <n v="82075"/>
    <d v="2022-04-18T00:00:00"/>
    <n v="86594"/>
    <d v="2022-04-18T00:00:00"/>
    <m/>
    <n v="287"/>
    <d v="2022-05-18T00:00:00"/>
    <m/>
    <m/>
    <s v="Certificado e-CPF A3 em token - 36 meses Gov"/>
    <n v="287"/>
    <m/>
    <x v="19"/>
    <m/>
    <m/>
    <m/>
    <s v="2 - FATURADO"/>
    <n v="1231"/>
    <x v="3"/>
    <x v="1"/>
    <m/>
  </r>
  <r>
    <x v="1006"/>
    <s v="46.374.500/0125-24"/>
    <s v="NF SERVICOS E_GOV"/>
    <n v="82076"/>
    <d v="2022-04-18T00:00:00"/>
    <n v="86595"/>
    <d v="2022-04-18T00:00:00"/>
    <m/>
    <n v="287"/>
    <d v="2022-05-18T00:00:00"/>
    <m/>
    <m/>
    <s v="Certificado e-CPF A3 em token - 36 meses Gov"/>
    <n v="287"/>
    <m/>
    <x v="21"/>
    <m/>
    <m/>
    <m/>
    <s v="2 - FATURADO"/>
    <n v="1231"/>
    <x v="3"/>
    <x v="1"/>
    <m/>
  </r>
  <r>
    <x v="1006"/>
    <s v="46.374.500/0125-24"/>
    <s v="NF SERVICOS E_GOV"/>
    <n v="82095"/>
    <d v="2022-04-18T00:00:00"/>
    <n v="86614"/>
    <d v="2022-04-18T00:00:00"/>
    <m/>
    <n v="287"/>
    <d v="2022-05-18T00:00:00"/>
    <m/>
    <m/>
    <s v="Certificado e-CPF A3 em token - 36 meses Gov"/>
    <n v="287"/>
    <m/>
    <x v="19"/>
    <m/>
    <m/>
    <m/>
    <s v="2 - FATURADO"/>
    <n v="1231"/>
    <x v="3"/>
    <x v="1"/>
    <m/>
  </r>
  <r>
    <x v="1006"/>
    <s v="46.374.500/0130-91"/>
    <s v="NF SERVICOS E_GOV"/>
    <n v="190559"/>
    <d v="2025-07-23T00:00:00"/>
    <n v="1996777"/>
    <d v="2025-07-23T00:00:00"/>
    <m/>
    <n v="167.26"/>
    <d v="2025-08-22T00:00:00"/>
    <m/>
    <m/>
    <s v="Certificado e-CPF A3 (somente certificado) - 36 meses Gov"/>
    <n v="159.22999999999999"/>
    <m/>
    <x v="0"/>
    <m/>
    <m/>
    <m/>
    <s v="2 - FATURADO"/>
    <n v="39"/>
    <x v="5"/>
    <x v="1"/>
    <m/>
  </r>
  <r>
    <x v="1006"/>
    <s v="46.374.500/0132-53"/>
    <s v="NF SERVICOS KIT"/>
    <n v="120164"/>
    <d v="2022-08-18T00:00:00"/>
    <n v="124946"/>
    <d v="2022-08-18T00:00:00"/>
    <m/>
    <n v="219.78"/>
    <d v="2022-09-17T00:00:00"/>
    <m/>
    <m/>
    <s v="Certificado e-CPF A3 (renovação) - 36 meses Gov"/>
    <n v="219.78"/>
    <m/>
    <x v="19"/>
    <m/>
    <m/>
    <m/>
    <s v="2 - FATURADO"/>
    <n v="1109"/>
    <x v="3"/>
    <x v="1"/>
    <m/>
  </r>
  <r>
    <x v="1006"/>
    <s v="46.374.500/0132-53"/>
    <s v="NF SERVICOS E_GOV"/>
    <n v="123220"/>
    <d v="2022-08-29T00:00:00"/>
    <n v="128013"/>
    <d v="2022-08-29T00:00:00"/>
    <m/>
    <n v="277.10000000000002"/>
    <d v="2022-09-28T00:00:00"/>
    <m/>
    <m/>
    <s v="Certificado e-CPF A3 em token - 36 meses Gov"/>
    <n v="277.10000000000002"/>
    <m/>
    <x v="19"/>
    <m/>
    <m/>
    <m/>
    <s v="2 - FATURADO"/>
    <n v="1098"/>
    <x v="3"/>
    <x v="1"/>
    <m/>
  </r>
  <r>
    <x v="1006"/>
    <s v="46.374.500/0132-53"/>
    <s v="NF SERVICOS E_GOV"/>
    <n v="127028"/>
    <d v="2022-09-14T00:00:00"/>
    <n v="131869"/>
    <d v="2022-09-15T00:00:00"/>
    <m/>
    <n v="277.10000000000002"/>
    <d v="2022-10-14T00:00:00"/>
    <m/>
    <m/>
    <s v="Certificado e-CPF A3 em token - 36 meses Gov"/>
    <n v="277.10000000000002"/>
    <m/>
    <x v="19"/>
    <m/>
    <m/>
    <m/>
    <s v="2 - FATURADO"/>
    <n v="1082"/>
    <x v="3"/>
    <x v="1"/>
    <m/>
  </r>
  <r>
    <x v="1006"/>
    <s v="46.374.500/0132-53"/>
    <s v="NF SERVICOS E_GOV"/>
    <n v="136169"/>
    <d v="2022-10-14T00:00:00"/>
    <n v="141091"/>
    <d v="2022-10-14T00:00:00"/>
    <m/>
    <n v="277.10000000000002"/>
    <d v="2022-11-13T00:00:00"/>
    <m/>
    <m/>
    <s v="Certificado e-CPF A3 em token - 36 meses Gov"/>
    <n v="277.10000000000002"/>
    <m/>
    <x v="19"/>
    <m/>
    <m/>
    <m/>
    <s v="2 - FATURADO"/>
    <n v="1052"/>
    <x v="3"/>
    <x v="1"/>
    <m/>
  </r>
  <r>
    <x v="1006"/>
    <s v="46.374.500/0132-53"/>
    <s v="NF SERVICOS E_GOV"/>
    <n v="188009"/>
    <d v="2025-06-12T00:00:00"/>
    <n v="1981494"/>
    <d v="2025-06-12T00:00:00"/>
    <m/>
    <n v="277.10000000000002"/>
    <d v="2025-07-12T00:00:00"/>
    <m/>
    <m/>
    <s v="Certificado e-CPF A3 em token - 36 meses Gov"/>
    <n v="263.8"/>
    <m/>
    <x v="0"/>
    <m/>
    <m/>
    <m/>
    <s v="2 - FATURADO"/>
    <n v="80"/>
    <x v="8"/>
    <x v="1"/>
    <m/>
  </r>
  <r>
    <x v="1006"/>
    <s v="46.374.500/0169-45"/>
    <s v="NF SERVICOS E_GOV"/>
    <n v="190905"/>
    <d v="2025-07-30T00:00:00"/>
    <n v="1997123"/>
    <d v="2025-07-30T00:00:00"/>
    <m/>
    <n v="277.10000000000002"/>
    <d v="2025-08-29T00:00:00"/>
    <m/>
    <m/>
    <s v="Certificado e-CPF A3 em token - 36 meses Gov"/>
    <n v="13.3"/>
    <m/>
    <x v="0"/>
    <m/>
    <m/>
    <m/>
    <s v="2 - FATURADO"/>
    <n v="32"/>
    <x v="5"/>
    <x v="1"/>
    <m/>
  </r>
  <r>
    <x v="1006"/>
    <s v="46.374.500/0169-45"/>
    <s v="NF SERVICOS E_GOV"/>
    <n v="193519"/>
    <d v="2025-09-11T00:00:00"/>
    <n v="2025153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006"/>
    <s v="46.374.500/0169-45"/>
    <s v="NF SERVICOS E_GOV"/>
    <n v="193520"/>
    <d v="2025-09-11T00:00:00"/>
    <n v="2025154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006"/>
    <s v="46.374.500/0171-60"/>
    <s v="NF SERVICOS E_GOV"/>
    <n v="103680"/>
    <d v="2022-06-24T00:00:00"/>
    <n v="108327"/>
    <d v="2022-06-24T00:00:00"/>
    <m/>
    <n v="277.10000000000002"/>
    <d v="2022-07-24T00:00:00"/>
    <m/>
    <m/>
    <s v="Certificado e-CPF A3 em token - 36 meses Gov"/>
    <n v="277.10000000000002"/>
    <m/>
    <x v="19"/>
    <m/>
    <m/>
    <m/>
    <s v="2 - FATURADO"/>
    <n v="1164"/>
    <x v="3"/>
    <x v="1"/>
    <m/>
  </r>
  <r>
    <x v="1006"/>
    <s v="46.374.500/0171-60"/>
    <s v="NF SERVICOS E_GOV"/>
    <n v="103681"/>
    <d v="2022-06-24T00:00:00"/>
    <n v="108328"/>
    <d v="2022-06-24T00:00:00"/>
    <m/>
    <n v="277.10000000000002"/>
    <d v="2022-07-24T00:00:00"/>
    <m/>
    <m/>
    <s v="Certificado e-CPF A3 em token - 36 meses Gov"/>
    <n v="277.10000000000002"/>
    <m/>
    <x v="19"/>
    <m/>
    <m/>
    <m/>
    <s v="2 - FATURADO"/>
    <n v="1164"/>
    <x v="3"/>
    <x v="1"/>
    <m/>
  </r>
  <r>
    <x v="1006"/>
    <s v="46.374.500/0251-89"/>
    <s v="NF SERVICOS E_GOV"/>
    <n v="111539"/>
    <d v="2022-07-20T00:00:00"/>
    <n v="116236"/>
    <d v="2022-07-20T00:00:00"/>
    <m/>
    <n v="277.10000000000002"/>
    <d v="2022-08-19T00:00:00"/>
    <m/>
    <m/>
    <s v="Certificado e-CPF A3 em token - 36 meses Gov"/>
    <n v="277.10000000000002"/>
    <m/>
    <x v="19"/>
    <m/>
    <m/>
    <m/>
    <s v="2 - FATURADO"/>
    <n v="1138"/>
    <x v="3"/>
    <x v="1"/>
    <m/>
  </r>
  <r>
    <x v="1006"/>
    <s v="46.374.500/0252-60"/>
    <s v="NF SERVICOS"/>
    <n v="132441"/>
    <d v="2023-01-31T00:00:00"/>
    <n v="1566861"/>
    <d v="2023-02-09T00:00:00"/>
    <d v="2023-01-01T00:00:00"/>
    <n v="15190558.970000001"/>
    <d v="2023-03-11T00:00:00"/>
    <s v="E0210330"/>
    <s v="PD021266"/>
    <s v="PaaS MIDDLEWARE"/>
    <n v="3527625.78"/>
    <d v="2023-01-01T00:00:00"/>
    <x v="22"/>
    <s v="Nº 19/2021"/>
    <s v="024.00005769/2023-31"/>
    <s v="PD-PRC-2022/00537  359.00000422/2024-00 APPS/ITO"/>
    <s v="2 - FATURADO"/>
    <n v="934"/>
    <x v="3"/>
    <x v="0"/>
    <m/>
  </r>
  <r>
    <x v="1006"/>
    <s v="46.374.500/0252-60"/>
    <s v="NF SERVICOS"/>
    <n v="132443"/>
    <d v="2023-01-31T00:00:00"/>
    <n v="1566863"/>
    <d v="2023-02-09T00:00:00"/>
    <d v="2023-01-01T00:00:00"/>
    <n v="189335.76"/>
    <d v="2023-03-11T00:00:00"/>
    <s v="E0210452"/>
    <s v="PD021266"/>
    <s v="DESENVOLVIMENTO E SUSTENTAÇÃO DO PROJETO REMÉDIO EM CASA"/>
    <n v="77116.58"/>
    <d v="2023-01-01T00:00:00"/>
    <x v="22"/>
    <s v="Nº 19/2021"/>
    <s v="024.00005769/2023-31"/>
    <s v="PD-PRC-2022/00537  359.00000422/2024-00 APPS/ITO"/>
    <s v="2 - FATURADO"/>
    <n v="934"/>
    <x v="3"/>
    <x v="0"/>
    <m/>
  </r>
  <r>
    <x v="1006"/>
    <s v="46.374.500/0252-60"/>
    <s v="NF SERVICOS"/>
    <n v="134478"/>
    <d v="2023-03-31T00:00:00"/>
    <n v="1594160"/>
    <d v="2023-04-06T00:00:00"/>
    <d v="2023-02-01T00:00:00"/>
    <n v="994742.73"/>
    <d v="2023-05-31T00:00:00"/>
    <s v="E0210330"/>
    <s v="PD021266"/>
    <s v="PaaS MIDDLEWARE"/>
    <n v="262360.18"/>
    <d v="2023-02-01T00:00:00"/>
    <x v="22"/>
    <s v="Nº 19/2021"/>
    <s v="024.00005769/2023-31"/>
    <s v="PD-PRC-2022/00537  359.00000422/2024-00 APPS/ITO"/>
    <s v="2 - FATURADO"/>
    <n v="853"/>
    <x v="3"/>
    <x v="0"/>
    <m/>
  </r>
  <r>
    <x v="1006"/>
    <s v="46.374.500/0252-60"/>
    <s v="NF SERVICOS"/>
    <n v="134482"/>
    <d v="2023-03-31T00:00:00"/>
    <n v="1594164"/>
    <d v="2023-04-06T00:00:00"/>
    <d v="2023-03-01T00:00:00"/>
    <n v="994742.73"/>
    <d v="2023-05-31T00:00:00"/>
    <s v="E0210330"/>
    <s v="PD021266"/>
    <s v="PaaS MIDDLEWARE"/>
    <n v="262360.17"/>
    <d v="2023-03-01T00:00:00"/>
    <x v="22"/>
    <s v="Nº 19/2021"/>
    <s v="024.00005769/2023-31"/>
    <s v="PD-PRC-2022/00537  359.00000422/2024-00 APPS/ITO"/>
    <s v="2 - FATURADO"/>
    <n v="853"/>
    <x v="3"/>
    <x v="0"/>
    <m/>
  </r>
  <r>
    <x v="1006"/>
    <s v="46.374.500/0252-60"/>
    <s v="NF SERVICOS"/>
    <n v="134485"/>
    <d v="2023-03-31T00:00:00"/>
    <n v="1594167"/>
    <d v="2023-04-06T00:00:00"/>
    <d v="2023-02-01T00:00:00"/>
    <n v="284740.5"/>
    <d v="2023-05-31T00:00:00"/>
    <s v="E0210452"/>
    <s v="PD021266"/>
    <s v="DESENVOLVIMENTO E SUSTENTAÇÃO DO PROJETO REMÉDIO EM CASA"/>
    <n v="99059.67"/>
    <d v="2023-02-01T00:00:00"/>
    <x v="22"/>
    <s v="Nº 19/2021"/>
    <s v="024.00005769/2023-31"/>
    <s v="PD-PRC-2022/00537  359.00000422/2024-00 APPS/ITO"/>
    <s v="2 - FATURADO"/>
    <n v="853"/>
    <x v="3"/>
    <x v="0"/>
    <m/>
  </r>
  <r>
    <x v="1006"/>
    <s v="46.374.500/0252-60"/>
    <s v="NF SERVICOS"/>
    <n v="134487"/>
    <d v="2023-03-31T00:00:00"/>
    <n v="1594169"/>
    <d v="2023-04-06T00:00:00"/>
    <d v="2023-03-01T00:00:00"/>
    <n v="262971.15000000002"/>
    <d v="2023-05-31T00:00:00"/>
    <s v="E0210452"/>
    <s v="PD021266"/>
    <s v="DESENVOLVIMENTO E SUSTENTAÇÃO DO PROJETO REMÉDIO EM CASA"/>
    <n v="94052.72"/>
    <d v="2023-03-01T00:00:00"/>
    <x v="22"/>
    <s v="Nº 19/2021"/>
    <s v="024.00005769/2023-31"/>
    <s v="PD-PRC-2022/00537  359.00000422/2024-00 APPS/ITO"/>
    <s v="2 - FATURADO"/>
    <n v="853"/>
    <x v="3"/>
    <x v="0"/>
    <m/>
  </r>
  <r>
    <x v="1006"/>
    <s v="46.374.500/0252-60"/>
    <s v="NF SERVICOS E_GOV"/>
    <n v="158017"/>
    <d v="2024-04-17T00:00:00"/>
    <n v="1770680"/>
    <d v="2024-04-17T00:00:00"/>
    <m/>
    <n v="109.89"/>
    <d v="2024-05-17T00:00:00"/>
    <m/>
    <m/>
    <s v="Certificado e-CPF A3 (renovação) - 36 meses Gov"/>
    <n v="104.62"/>
    <m/>
    <x v="19"/>
    <m/>
    <m/>
    <m/>
    <s v="2 - FATURADO"/>
    <n v="501"/>
    <x v="3"/>
    <x v="1"/>
    <m/>
  </r>
  <r>
    <x v="1006"/>
    <s v="46.374.500/0252-60"/>
    <s v="NF SERVICOS E_GOV"/>
    <n v="158692"/>
    <d v="2024-04-23T00:00:00"/>
    <n v="1771355"/>
    <d v="2024-04-23T00:00:00"/>
    <m/>
    <n v="329.43"/>
    <d v="2024-05-23T00:00:00"/>
    <m/>
    <m/>
    <s v="Certificado e-CPF A3 em cartão e leitora - 36 meses Gov"/>
    <n v="313.62"/>
    <m/>
    <x v="19"/>
    <m/>
    <m/>
    <m/>
    <s v="2 - FATURADO"/>
    <n v="495"/>
    <x v="3"/>
    <x v="1"/>
    <m/>
  </r>
  <r>
    <x v="1006"/>
    <s v="46.374.500/0252-60"/>
    <s v="NF SERVICOS E_GOV"/>
    <n v="167212"/>
    <d v="2024-08-27T00:00:00"/>
    <n v="1831078"/>
    <d v="2024-08-27T00:00:00"/>
    <m/>
    <n v="277.10000000000002"/>
    <d v="2024-09-26T00:00:00"/>
    <m/>
    <m/>
    <s v="Certificado e-CPF A3 em token - 36 meses Gov"/>
    <n v="263.8"/>
    <m/>
    <x v="22"/>
    <m/>
    <m/>
    <m/>
    <s v="2 - FATURADO"/>
    <n v="369"/>
    <x v="3"/>
    <x v="1"/>
    <m/>
  </r>
  <r>
    <x v="1006"/>
    <s v="46.374.500/0252-60"/>
    <s v="NF SERVICOS"/>
    <n v="172941"/>
    <d v="2024-11-25T00:00:00"/>
    <n v="1875956"/>
    <d v="2024-11-25T00:00:00"/>
    <d v="2023-07-01T00:00:00"/>
    <n v="1007510.72"/>
    <d v="2024-12-25T00:00:00"/>
    <s v="E0210330"/>
    <s v="PD021266"/>
    <s v="PaaS MIDDLEWARE"/>
    <n v="260671.83"/>
    <d v="2023-07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2962"/>
    <d v="2024-11-25T00:00:00"/>
    <n v="1875977"/>
    <d v="2024-11-25T00:00:00"/>
    <d v="2023-05-01T00:00:00"/>
    <n v="1005317.73"/>
    <d v="2024-12-25T00:00:00"/>
    <s v="E0210330"/>
    <s v="PD021266"/>
    <s v="PaaS MIDDLEWARE"/>
    <n v="260926.9"/>
    <d v="2023-05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2984"/>
    <d v="2024-11-25T00:00:00"/>
    <n v="1875999"/>
    <d v="2024-11-25T00:00:00"/>
    <d v="2023-06-01T00:00:00"/>
    <n v="1007179.46"/>
    <d v="2024-12-25T00:00:00"/>
    <s v="E0210330"/>
    <s v="PD021266"/>
    <s v="PaaS MIDDLEWARE"/>
    <n v="262360.43"/>
    <d v="2023-06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2991"/>
    <d v="2024-11-25T00:00:00"/>
    <n v="1876006"/>
    <d v="2024-11-25T00:00:00"/>
    <d v="2023-04-01T00:00:00"/>
    <n v="997086.67"/>
    <d v="2024-12-25T00:00:00"/>
    <s v="E0210330"/>
    <s v="PD021266"/>
    <s v="PaaS MIDDLEWARE"/>
    <n v="262899.28999999998"/>
    <d v="2023-04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2994"/>
    <d v="2024-11-25T00:00:00"/>
    <n v="1876009"/>
    <d v="2024-11-25T00:00:00"/>
    <d v="2023-11-01T00:00:00"/>
    <n v="1027134.43"/>
    <d v="2024-12-25T00:00:00"/>
    <s v="E0210330"/>
    <s v="PD021266"/>
    <s v="PaaS MIDDLEWARE"/>
    <n v="245561.58"/>
    <d v="2023-11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00"/>
    <d v="2024-11-25T00:00:00"/>
    <n v="1876015"/>
    <d v="2024-11-25T00:00:00"/>
    <d v="2023-10-01T00:00:00"/>
    <n v="1025511.7"/>
    <d v="2024-12-25T00:00:00"/>
    <s v="E0210330"/>
    <s v="PD021266"/>
    <s v="PaaS MIDDLEWARE"/>
    <n v="246811.08"/>
    <d v="2023-10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02"/>
    <d v="2024-11-25T00:00:00"/>
    <n v="1876017"/>
    <d v="2024-11-25T00:00:00"/>
    <d v="2023-05-01T00:00:00"/>
    <n v="263859.21999999997"/>
    <d v="2024-12-25T00:00:00"/>
    <s v="E0210452"/>
    <s v="PD021266"/>
    <s v="DESENVOLVIMENTO E SUSTENTAÇÃO DO PROJETO REMÉDIO EM CASA"/>
    <n v="94256.98"/>
    <d v="2023-05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03"/>
    <d v="2024-11-25T00:00:00"/>
    <n v="1876018"/>
    <d v="2024-11-25T00:00:00"/>
    <d v="2023-04-01T00:00:00"/>
    <n v="1081662.54"/>
    <d v="2024-12-25T00:00:00"/>
    <s v="E0210452"/>
    <s v="PD021266"/>
    <s v="DESENVOLVIMENTO E SUSTENTAÇÃO DO PROJETO REMÉDIO EM CASA"/>
    <n v="282351.74"/>
    <d v="2023-04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10"/>
    <d v="2024-11-25T00:00:00"/>
    <n v="1876025"/>
    <d v="2024-11-25T00:00:00"/>
    <d v="2023-08-01T00:00:00"/>
    <n v="1017620.28"/>
    <d v="2024-12-25T00:00:00"/>
    <s v="E0210330"/>
    <s v="PD021266"/>
    <s v="PaaS MIDDLEWARE"/>
    <n v="252887.47"/>
    <d v="2023-08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11"/>
    <d v="2024-11-25T00:00:00"/>
    <n v="1876026"/>
    <d v="2024-11-25T00:00:00"/>
    <d v="2023-12-01T00:00:00"/>
    <n v="1026707.54"/>
    <d v="2024-12-25T00:00:00"/>
    <s v="E0210330"/>
    <s v="PD021266"/>
    <s v="PaaS MIDDLEWARE"/>
    <n v="245895.28"/>
    <d v="2023-12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14"/>
    <d v="2024-11-25T00:00:00"/>
    <n v="1876029"/>
    <d v="2024-11-25T00:00:00"/>
    <d v="2023-06-01T00:00:00"/>
    <n v="258042.39"/>
    <d v="2024-12-25T00:00:00"/>
    <s v="E0210452"/>
    <s v="PD021266"/>
    <s v="DESENVOLVIMENTO E SUSTENTAÇÃO DO PROJETO REMÉDIO EM CASA"/>
    <n v="92919.11"/>
    <d v="2023-06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23"/>
    <d v="2024-11-25T00:00:00"/>
    <n v="1876038"/>
    <d v="2024-11-25T00:00:00"/>
    <d v="2023-09-01T00:00:00"/>
    <n v="1023553.52"/>
    <d v="2024-12-25T00:00:00"/>
    <s v="E0210330"/>
    <s v="PD021266"/>
    <s v="PaaS MIDDLEWARE"/>
    <n v="248318.88"/>
    <d v="2023-09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26"/>
    <d v="2024-11-25T00:00:00"/>
    <n v="1876041"/>
    <d v="2024-11-25T00:00:00"/>
    <d v="2023-07-01T00:00:00"/>
    <n v="257944.21"/>
    <d v="2024-12-25T00:00:00"/>
    <s v="E0210452"/>
    <s v="PD021266"/>
    <s v="DESENVOLVIMENTO E SUSTENTAÇÃO DO PROJETO REMÉDIO EM CASA"/>
    <n v="92896.53"/>
    <d v="2023-07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27"/>
    <d v="2024-11-25T00:00:00"/>
    <n v="1876042"/>
    <d v="2024-11-25T00:00:00"/>
    <d v="2023-09-01T00:00:00"/>
    <n v="250300.17"/>
    <d v="2024-12-25T00:00:00"/>
    <s v="E0210452"/>
    <s v="PD021266"/>
    <s v="DESENVOLVIMENTO E SUSTENTAÇÃO DO PROJETO REMÉDIO EM CASA"/>
    <n v="91138.4"/>
    <d v="2023-09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28"/>
    <d v="2024-11-25T00:00:00"/>
    <n v="1876043"/>
    <d v="2024-11-25T00:00:00"/>
    <d v="2023-08-01T00:00:00"/>
    <n v="260625.28"/>
    <d v="2024-12-25T00:00:00"/>
    <s v="E0210452"/>
    <s v="PD021266"/>
    <s v="DESENVOLVIMENTO E SUSTENTAÇÃO DO PROJETO REMÉDIO EM CASA"/>
    <n v="93513.17"/>
    <d v="2023-08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29"/>
    <d v="2024-11-25T00:00:00"/>
    <n v="1876044"/>
    <d v="2024-11-25T00:00:00"/>
    <d v="2023-10-01T00:00:00"/>
    <n v="246429.55"/>
    <d v="2024-12-25T00:00:00"/>
    <s v="E0210452"/>
    <s v="PD021266"/>
    <s v="DESENVOLVIMENTO E SUSTENTAÇÃO DO PROJETO REMÉDIO EM CASA"/>
    <n v="90248.15"/>
    <d v="2023-10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37"/>
    <d v="2024-11-25T00:00:00"/>
    <n v="1876052"/>
    <d v="2024-11-25T00:00:00"/>
    <d v="2023-11-01T00:00:00"/>
    <n v="263794.76"/>
    <d v="2024-12-25T00:00:00"/>
    <s v="E0210452"/>
    <s v="PD021266"/>
    <s v="DESENVOLVIMENTO E SUSTENTAÇÃO DO PROJETO REMÉDIO EM CASA"/>
    <n v="94242.15"/>
    <d v="2023-11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040"/>
    <d v="2024-11-25T00:00:00"/>
    <n v="1876055"/>
    <d v="2024-11-25T00:00:00"/>
    <d v="2023-12-01T00:00:00"/>
    <n v="256011.88"/>
    <d v="2024-12-25T00:00:00"/>
    <s v="E0210452"/>
    <s v="PD021266"/>
    <s v="DESENVOLVIMENTO E SUSTENTAÇÃO DO PROJETO REMÉDIO EM CASA"/>
    <n v="92452.09"/>
    <d v="2023-12-01T00:00:00"/>
    <x v="22"/>
    <s v="Nº 19/2021"/>
    <s v="024.00005769/2023-31"/>
    <s v="PD-PRC-2022/00537  359.00000422/2024-00 APPS/ITO"/>
    <s v="2 - FATURADO"/>
    <n v="279"/>
    <x v="1"/>
    <x v="0"/>
    <m/>
  </r>
  <r>
    <x v="1006"/>
    <s v="46.374.500/0252-60"/>
    <s v="NF SERVICOS"/>
    <n v="173406"/>
    <d v="2024-11-28T00:00:00"/>
    <n v="1876421"/>
    <d v="2024-11-28T00:00:00"/>
    <d v="2023-12-01T00:00:00"/>
    <n v="279017.59000000003"/>
    <d v="2024-12-28T00:00:00"/>
    <s v="E0210452"/>
    <s v="PD021266"/>
    <s v="DESENVOLVIMENTO E SUSTENTAÇÃO DO PROJETO REMÉDIO EM CASA"/>
    <n v="97743.4"/>
    <d v="2023-12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08"/>
    <d v="2024-11-28T00:00:00"/>
    <n v="1876423"/>
    <d v="2024-11-28T00:00:00"/>
    <d v="2023-12-01T00:00:00"/>
    <n v="1894799.99"/>
    <d v="2024-12-28T00:00:00"/>
    <s v="E0210330"/>
    <s v="PD021266"/>
    <s v="PaaS MIDDLEWARE"/>
    <n v="469373.34"/>
    <d v="2023-12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30"/>
    <d v="2024-11-28T00:00:00"/>
    <n v="1876445"/>
    <d v="2024-11-28T00:00:00"/>
    <d v="2024-01-01T00:00:00"/>
    <n v="1476514.7"/>
    <d v="2024-12-28T00:00:00"/>
    <s v="E0210330"/>
    <s v="PD021266"/>
    <s v="PaaS MIDDLEWARE"/>
    <n v="424072.58"/>
    <d v="2024-01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32"/>
    <d v="2024-11-28T00:00:00"/>
    <n v="1876447"/>
    <d v="2024-11-28T00:00:00"/>
    <d v="2024-02-01T00:00:00"/>
    <n v="1476667.53"/>
    <d v="2024-12-28T00:00:00"/>
    <s v="E0210330"/>
    <s v="PD021266"/>
    <s v="PaaS MIDDLEWARE"/>
    <n v="424072.52"/>
    <d v="2024-02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33"/>
    <d v="2024-11-28T00:00:00"/>
    <n v="1876448"/>
    <d v="2024-11-28T00:00:00"/>
    <d v="2024-01-01T00:00:00"/>
    <n v="281986.44"/>
    <d v="2024-12-28T00:00:00"/>
    <s v="E0210452"/>
    <s v="PD021266"/>
    <s v="DESENVOLVIMENTO E SUSTENTAÇÃO DO PROJETO REMÉDIO EM CASA"/>
    <n v="268451.09000000003"/>
    <d v="2024-01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35"/>
    <d v="2024-11-28T00:00:00"/>
    <n v="1876450"/>
    <d v="2024-11-28T00:00:00"/>
    <d v="2024-02-01T00:00:00"/>
    <n v="258820.82"/>
    <d v="2024-12-28T00:00:00"/>
    <s v="E0210452"/>
    <s v="PD021266"/>
    <s v="DESENVOLVIMENTO E SUSTENTAÇÃO DO PROJETO REMÉDIO EM CASA"/>
    <n v="246397.42"/>
    <d v="2024-02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36"/>
    <d v="2024-11-28T00:00:00"/>
    <n v="1876451"/>
    <d v="2024-11-28T00:00:00"/>
    <d v="2024-03-01T00:00:00"/>
    <n v="1475970.81"/>
    <d v="2024-12-28T00:00:00"/>
    <s v="E0210330"/>
    <s v="PD021266"/>
    <s v="PaaS MIDDLEWARE"/>
    <n v="424062.17"/>
    <d v="2024-03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37"/>
    <d v="2024-11-28T00:00:00"/>
    <n v="1876452"/>
    <d v="2024-11-28T00:00:00"/>
    <d v="2024-04-01T00:00:00"/>
    <n v="1477755.32"/>
    <d v="2024-12-28T00:00:00"/>
    <s v="E0210330"/>
    <s v="PD021266"/>
    <s v="PaaS MIDDLEWARE"/>
    <n v="424096.35"/>
    <d v="2024-04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38"/>
    <d v="2024-11-28T00:00:00"/>
    <n v="1876453"/>
    <d v="2024-11-28T00:00:00"/>
    <d v="2024-03-01T00:00:00"/>
    <n v="400100.04"/>
    <d v="2024-12-28T00:00:00"/>
    <s v="E0210452"/>
    <s v="PD021266"/>
    <s v="DESENVOLVIMENTO E SUSTENTAÇÃO DO PROJETO REMÉDIO EM CASA"/>
    <n v="380895.24"/>
    <d v="2024-03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43"/>
    <d v="2024-11-28T00:00:00"/>
    <n v="1876458"/>
    <d v="2024-11-28T00:00:00"/>
    <d v="2024-04-01T00:00:00"/>
    <n v="373500.84"/>
    <d v="2024-12-28T00:00:00"/>
    <s v="E0210452"/>
    <s v="PD021266"/>
    <s v="DESENVOLVIMENTO E SUSTENTAÇÃO DO PROJETO REMÉDIO EM CASA"/>
    <n v="355572.8"/>
    <d v="2024-04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44"/>
    <d v="2024-11-28T00:00:00"/>
    <n v="1876459"/>
    <d v="2024-11-28T00:00:00"/>
    <d v="2024-05-01T00:00:00"/>
    <n v="402403.84000000003"/>
    <d v="2024-12-28T00:00:00"/>
    <s v="E0210452"/>
    <s v="PD021266"/>
    <s v="DESENVOLVIMENTO E SUSTENTAÇÃO DO PROJETO REMÉDIO EM CASA"/>
    <n v="383088.46"/>
    <d v="2024-05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49"/>
    <d v="2024-11-28T00:00:00"/>
    <n v="1876464"/>
    <d v="2024-11-28T00:00:00"/>
    <d v="2024-06-01T00:00:00"/>
    <n v="373500.84"/>
    <d v="2024-12-28T00:00:00"/>
    <s v="E0210452"/>
    <s v="PD021266"/>
    <s v="DESENVOLVIMENTO E SUSTENTAÇÃO DO PROJETO REMÉDIO EM CASA"/>
    <n v="355572.8"/>
    <d v="2024-06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52"/>
    <d v="2024-11-28T00:00:00"/>
    <n v="1876467"/>
    <d v="2024-11-28T00:00:00"/>
    <d v="2024-08-01T00:00:00"/>
    <n v="5981893.2000000002"/>
    <d v="2024-12-28T00:00:00"/>
    <s v="E0210452"/>
    <s v="PD021266"/>
    <s v="DESENVOLVIMENTO E SUSTENTAÇÃO DO PROJETO REMÉDIO EM CASA"/>
    <n v="5694762.3300000001"/>
    <d v="2024-08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53"/>
    <d v="2024-11-28T00:00:00"/>
    <n v="1876468"/>
    <d v="2024-11-28T00:00:00"/>
    <d v="2024-07-01T00:00:00"/>
    <n v="382515.86"/>
    <d v="2024-12-28T00:00:00"/>
    <s v="E0210452"/>
    <s v="PD021266"/>
    <s v="DESENVOLVIMENTO E SUSTENTAÇÃO DO PROJETO REMÉDIO EM CASA"/>
    <n v="364155.1"/>
    <d v="2024-07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54"/>
    <d v="2024-11-28T00:00:00"/>
    <n v="1876469"/>
    <d v="2024-11-28T00:00:00"/>
    <d v="2024-09-01T00:00:00"/>
    <n v="442222.76"/>
    <d v="2024-12-28T00:00:00"/>
    <s v="E0210452"/>
    <s v="PD021266"/>
    <s v="DESENVOLVIMENTO E SUSTENTAÇÃO DO PROJETO REMÉDIO EM CASA"/>
    <n v="420996.07"/>
    <d v="2024-09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460"/>
    <d v="2024-11-28T00:00:00"/>
    <n v="1876475"/>
    <d v="2024-11-28T00:00:00"/>
    <d v="2024-10-01T00:00:00"/>
    <n v="382515.86"/>
    <d v="2024-12-28T00:00:00"/>
    <s v="E0210452"/>
    <s v="PD021266"/>
    <s v="DESENVOLVIMENTO E SUSTENTAÇÃO DO PROJETO REMÉDIO EM CASA"/>
    <n v="364155.1"/>
    <d v="2024-10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518"/>
    <d v="2024-11-28T00:00:00"/>
    <n v="1876533"/>
    <d v="2024-11-28T00:00:00"/>
    <d v="2024-05-01T00:00:00"/>
    <n v="1478398.11"/>
    <d v="2024-12-28T00:00:00"/>
    <s v="E0210330"/>
    <s v="PD021266"/>
    <s v="PaaS MIDDLEWARE"/>
    <n v="424108.68"/>
    <d v="2024-05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519"/>
    <d v="2024-11-28T00:00:00"/>
    <n v="1876534"/>
    <d v="2024-11-28T00:00:00"/>
    <d v="2024-07-01T00:00:00"/>
    <n v="429381.34"/>
    <d v="2024-12-28T00:00:00"/>
    <s v="E0210330"/>
    <s v="PD021266"/>
    <s v="PaaS MIDDLEWARE"/>
    <n v="387423.97"/>
    <d v="2024-07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520"/>
    <d v="2024-11-28T00:00:00"/>
    <n v="1876535"/>
    <d v="2024-11-28T00:00:00"/>
    <d v="2024-06-01T00:00:00"/>
    <n v="1479984.84"/>
    <d v="2024-12-28T00:00:00"/>
    <s v="E0210330"/>
    <s v="PD021266"/>
    <s v="PaaS MIDDLEWARE"/>
    <n v="424139.09"/>
    <d v="2024-06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521"/>
    <d v="2024-11-28T00:00:00"/>
    <n v="1876536"/>
    <d v="2024-11-28T00:00:00"/>
    <d v="2024-08-01T00:00:00"/>
    <n v="436555.36"/>
    <d v="2024-12-28T00:00:00"/>
    <s v="E0210330"/>
    <s v="PD021266"/>
    <s v="PaaS MIDDLEWARE"/>
    <n v="387561.44"/>
    <d v="2024-08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522"/>
    <d v="2024-11-28T00:00:00"/>
    <n v="1876537"/>
    <d v="2024-11-29T00:00:00"/>
    <d v="2024-10-01T00:00:00"/>
    <n v="436510.41"/>
    <d v="2024-12-28T00:00:00"/>
    <s v="E0210330"/>
    <s v="PD021266"/>
    <s v="PaaS MIDDLEWARE"/>
    <n v="443555.24"/>
    <d v="2024-10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523"/>
    <d v="2024-11-28T00:00:00"/>
    <n v="1876538"/>
    <d v="2024-11-29T00:00:00"/>
    <d v="2024-09-01T00:00:00"/>
    <n v="438052.19"/>
    <d v="2024-12-28T00:00:00"/>
    <s v="E0210330"/>
    <s v="PD021266"/>
    <s v="PaaS MIDDLEWARE"/>
    <n v="387590.12"/>
    <d v="2024-09-01T00:00:00"/>
    <x v="22"/>
    <s v="Nº 19/2021"/>
    <s v="024.00005769/2023-31"/>
    <s v="PD-PRC-2022/00537  359.00000422/2024-00 APPS/ITO"/>
    <s v="2 - FATURADO"/>
    <n v="276"/>
    <x v="1"/>
    <x v="0"/>
    <m/>
  </r>
  <r>
    <x v="1006"/>
    <s v="46.374.500/0252-60"/>
    <s v="NF SERVICOS"/>
    <n v="173951"/>
    <d v="2024-11-30T00:00:00"/>
    <n v="1876966"/>
    <d v="2024-12-03T00:00:00"/>
    <d v="2024-07-01T00:00:00"/>
    <n v="921781.55"/>
    <d v="2024-12-30T00:00:00"/>
    <s v="E0210239"/>
    <s v="PD021117"/>
    <s v="GESTÃO RECURSOS HUMANOS"/>
    <n v="877536.04"/>
    <d v="2024-07-01T00:00:00"/>
    <x v="17"/>
    <s v="16/2021"/>
    <s v="SEI 024.00010718/2023-21"/>
    <s v="PD-PRC-2021/02588   359.00007837/2023-15 APPS"/>
    <s v="2 - FATURADO"/>
    <n v="274"/>
    <x v="1"/>
    <x v="0"/>
    <m/>
  </r>
  <r>
    <x v="1006"/>
    <s v="46.374.500/0252-60"/>
    <s v="NF SERVICOS"/>
    <n v="173957"/>
    <d v="2024-11-30T00:00:00"/>
    <n v="1876972"/>
    <d v="2024-12-03T00:00:00"/>
    <d v="2024-07-01T00:00:00"/>
    <n v="1126421.7"/>
    <d v="2025-01-02T00:00:00"/>
    <s v="E0210268"/>
    <s v="PD021117"/>
    <s v="OFFICE PLUS"/>
    <n v="1072353.46"/>
    <d v="2024-07-01T00:00:00"/>
    <x v="17"/>
    <s v="16/2021"/>
    <s v="SEI 024.00010718/2023-21"/>
    <s v="PD-PRC-2021/02588   359.00007837/2023-15 - ITO"/>
    <s v="2 - FATURADO"/>
    <n v="271"/>
    <x v="1"/>
    <x v="0"/>
    <m/>
  </r>
  <r>
    <x v="1006"/>
    <s v="46.374.500/0252-60"/>
    <s v="NF SERVICOS"/>
    <n v="173958"/>
    <d v="2024-11-30T00:00:00"/>
    <n v="1876973"/>
    <d v="2024-12-03T00:00:00"/>
    <d v="2024-07-01T00:00:00"/>
    <n v="69140.52"/>
    <d v="2025-01-02T00:00:00"/>
    <s v="E0210270"/>
    <s v="PD021117"/>
    <s v="SAM MODULO PATRIMONIO"/>
    <n v="65821.78"/>
    <d v="2024-07-01T00:00:00"/>
    <x v="17"/>
    <s v="16/2021"/>
    <s v="SEI 024.00010718/2023-21"/>
    <s v="PD-PRC-2021/02588  359.00007837/2023-15  - ITO"/>
    <s v="2 - FATURADO"/>
    <n v="271"/>
    <x v="1"/>
    <x v="0"/>
    <m/>
  </r>
  <r>
    <x v="1006"/>
    <s v="46.374.500/0252-60"/>
    <s v="NF SERVICOS"/>
    <n v="173959"/>
    <d v="2024-11-30T00:00:00"/>
    <n v="1876974"/>
    <d v="2024-12-03T00:00:00"/>
    <d v="2024-07-01T00:00:00"/>
    <n v="48451.39"/>
    <d v="2025-01-02T00:00:00"/>
    <s v="E0210269"/>
    <s v="PD021117"/>
    <s v="GERENCIAMENTO DE ANTIVÍRUS"/>
    <n v="46125.72"/>
    <d v="2024-07-01T00:00:00"/>
    <x v="17"/>
    <s v="16/2021"/>
    <s v="SEI 024.00010718/2023-21"/>
    <s v="PD-PRC-2021/02588   359.00007837/2023-15 - ITO"/>
    <s v="2 - FATURADO"/>
    <n v="271"/>
    <x v="1"/>
    <x v="0"/>
    <m/>
  </r>
  <r>
    <x v="1006"/>
    <s v="46.374.500/0252-60"/>
    <s v="NF SERVICOS"/>
    <n v="173960"/>
    <d v="2024-11-30T00:00:00"/>
    <n v="1876975"/>
    <d v="2024-12-03T00:00:00"/>
    <d v="2024-07-01T00:00:00"/>
    <n v="1093794.3400000001"/>
    <d v="2025-01-02T00:00:00"/>
    <s v="E0210277"/>
    <s v="PD021117"/>
    <s v="MONTORAMENTO DE ATIVOS/OUTSOURCING"/>
    <n v="1041292.21"/>
    <d v="2024-07-01T00:00:00"/>
    <x v="17"/>
    <s v="16/2021"/>
    <s v="SEI 024.00010718/2023-21"/>
    <s v="PD-PRC-2021/02588  359.00007837/2023-15 ITO"/>
    <s v="2 - FATURADO"/>
    <n v="271"/>
    <x v="1"/>
    <x v="0"/>
    <m/>
  </r>
  <r>
    <x v="1006"/>
    <s v="46.374.500/0252-60"/>
    <s v="NF SERVICOS"/>
    <n v="173961"/>
    <d v="2024-11-30T00:00:00"/>
    <n v="1876976"/>
    <d v="2024-12-03T00:00:00"/>
    <d v="2024-07-01T00:00:00"/>
    <n v="794361.55"/>
    <d v="2025-01-02T00:00:00"/>
    <s v="E0210277"/>
    <s v="PD021117"/>
    <s v="MONTORAMENTO DE ATIVOS/OUTSOURCING"/>
    <n v="756232.2"/>
    <d v="2024-07-01T00:00:00"/>
    <x v="17"/>
    <s v="16/2021"/>
    <s v="SEI 024.00010718/2023-21"/>
    <s v="PD-PRC-2021/02588  359.00007837/2023-15 ITO"/>
    <s v="2 - FATURADO"/>
    <n v="271"/>
    <x v="1"/>
    <x v="0"/>
    <m/>
  </r>
  <r>
    <x v="1006"/>
    <s v="46.374.500/0252-60"/>
    <s v="NF SERVICOS"/>
    <n v="173962"/>
    <d v="2024-11-30T00:00:00"/>
    <n v="1876977"/>
    <d v="2024-12-03T00:00:00"/>
    <d v="2024-07-01T00:00:00"/>
    <n v="401766.74"/>
    <d v="2025-01-02T00:00:00"/>
    <s v="E0210277"/>
    <s v="PD021117"/>
    <s v="MONTORAMENTO DE ATIVOS/OUTSOURCING"/>
    <n v="382481.94"/>
    <d v="2024-07-01T00:00:00"/>
    <x v="17"/>
    <s v="16/2021"/>
    <s v="SEI 024.00010718/2023-21"/>
    <s v="PD-PRC-2021/02588  359.00007837/2023-15 ITO"/>
    <s v="2 - FATURADO"/>
    <n v="271"/>
    <x v="1"/>
    <x v="0"/>
    <m/>
  </r>
  <r>
    <x v="1006"/>
    <s v="46.374.500/0252-60"/>
    <s v="NF SERVICOS"/>
    <n v="173963"/>
    <d v="2024-11-30T00:00:00"/>
    <n v="1876978"/>
    <d v="2024-12-03T00:00:00"/>
    <d v="2024-07-01T00:00:00"/>
    <n v="671697.67"/>
    <d v="2025-01-02T00:00:00"/>
    <s v="E0210277"/>
    <s v="PD021117"/>
    <s v="MONTORAMENTO DE ATIVOS/OUTSOURCING"/>
    <n v="639456.18000000005"/>
    <d v="2024-07-01T00:00:00"/>
    <x v="17"/>
    <s v="16/2021"/>
    <s v="SEI 024.00010718/2023-21"/>
    <s v="PD-PRC-2021/02588  359.00007837/2023-15 ITO"/>
    <s v="2 - FATURADO"/>
    <n v="271"/>
    <x v="1"/>
    <x v="0"/>
    <m/>
  </r>
  <r>
    <x v="1006"/>
    <s v="46.374.500/0252-60"/>
    <s v="NF SERVICOS"/>
    <n v="173964"/>
    <d v="2024-11-30T00:00:00"/>
    <n v="1876979"/>
    <d v="2024-12-03T00:00:00"/>
    <d v="2024-07-01T00:00:00"/>
    <n v="312334.08000000002"/>
    <d v="2025-01-02T00:00:00"/>
    <s v="E0210272"/>
    <s v="PD021117"/>
    <s v="FOLHA PAGAMENTO DESCENTRALIZADA, BI  E PaaS BI NA NUVEM"/>
    <n v="297342.03999999998"/>
    <d v="2024-07-01T00:00:00"/>
    <x v="17"/>
    <s v="16/2021"/>
    <s v="SEI 024.00010718/2023-21"/>
    <s v="PD-PRC-2021/02588  359.00007837/2023-15 -APPS/ITO"/>
    <s v="2 - FATURADO"/>
    <n v="271"/>
    <x v="1"/>
    <x v="0"/>
    <m/>
  </r>
  <r>
    <x v="1006"/>
    <s v="46.374.500/0252-60"/>
    <s v="NF SERVICOS"/>
    <n v="173965"/>
    <d v="2024-11-30T00:00:00"/>
    <n v="1876980"/>
    <d v="2024-12-03T00:00:00"/>
    <d v="2024-07-01T00:00:00"/>
    <n v="97451.28"/>
    <d v="2025-01-02T00:00:00"/>
    <s v="E0210272"/>
    <s v="PD021117"/>
    <s v="FOLHA PAGAMENTO DESCENTRALIZADA, BI  E PaaS BI NA NUVEM"/>
    <n v="92773.62"/>
    <d v="2024-07-01T00:00:00"/>
    <x v="17"/>
    <s v="16/2021"/>
    <s v="SEI 024.00010718/2023-21"/>
    <s v="PD-PRC-2021/02588  359.00007837/2023-15 -APPS/ITO"/>
    <s v="2 - FATURADO"/>
    <n v="271"/>
    <x v="1"/>
    <x v="0"/>
    <m/>
  </r>
  <r>
    <x v="1006"/>
    <s v="46.374.500/0252-60"/>
    <s v="NF SERVICOS"/>
    <n v="173966"/>
    <d v="2024-11-30T00:00:00"/>
    <n v="1889954"/>
    <d v="2024-12-04T00:00:00"/>
    <d v="2024-07-01T00:00:00"/>
    <n v="2222311.48"/>
    <d v="2025-01-03T00:00:00"/>
    <s v="E0210281"/>
    <s v="PD021117"/>
    <s v="SISTEMA VACIVIDA E SENSO COVID, NUVEM PÚBLICA, SMS E SMTP"/>
    <n v="2115640.5299999998"/>
    <d v="2024-07-01T00:00:00"/>
    <x v="17"/>
    <s v="16/2021"/>
    <s v="SEI 024.00010718/2023-21"/>
    <s v="PD-PRC-2021/02588  359.00007837/2023-15 APPS/ITO"/>
    <s v="2 - FATURADO"/>
    <n v="270"/>
    <x v="1"/>
    <x v="0"/>
    <m/>
  </r>
  <r>
    <x v="1006"/>
    <s v="46.374.500/0252-60"/>
    <s v="NF SERVICOS"/>
    <n v="173967"/>
    <d v="2024-11-30T00:00:00"/>
    <n v="1889955"/>
    <d v="2024-12-04T00:00:00"/>
    <d v="2024-07-01T00:00:00"/>
    <n v="32011.200000000001"/>
    <d v="2025-01-03T00:00:00"/>
    <s v="E0210281"/>
    <s v="PD021117"/>
    <s v="SISTEMA VACIVIDA E SENSO COVID, NUVEM PÚBLICA, SMS E SMTP"/>
    <n v="30474.66"/>
    <d v="2024-07-01T00:00:00"/>
    <x v="17"/>
    <s v="16/2021"/>
    <s v="SEI 024.00010718/2023-21"/>
    <s v="PD-PRC-2021/02588  359.00007837/2023-15 APPS/ITO"/>
    <s v="2 - FATURADO"/>
    <n v="270"/>
    <x v="1"/>
    <x v="0"/>
    <m/>
  </r>
  <r>
    <x v="1006"/>
    <s v="46.374.500/0252-60"/>
    <s v="NF SERVICOS"/>
    <n v="173968"/>
    <d v="2024-11-30T00:00:00"/>
    <n v="1889956"/>
    <d v="2024-12-04T00:00:00"/>
    <d v="2024-07-01T00:00:00"/>
    <n v="597282.54"/>
    <d v="2025-01-03T00:00:00"/>
    <s v="E0210281"/>
    <s v="PD021117"/>
    <s v="SISTEMA VACIVIDA E SENSO COVID, NUVEM PÚBLICA, SMS E SMTP"/>
    <n v="568612.98"/>
    <d v="2024-07-01T00:00:00"/>
    <x v="17"/>
    <s v="16/2021"/>
    <s v="SEI 024.00010718/2023-21"/>
    <s v="PD-PRC-2021/02588  359.00007837/2023-15 APPS/ITO"/>
    <s v="2 - FATURADO"/>
    <n v="270"/>
    <x v="1"/>
    <x v="0"/>
    <m/>
  </r>
  <r>
    <x v="1006"/>
    <s v="46.374.500/0252-60"/>
    <s v="NF SERVICOS"/>
    <n v="173969"/>
    <d v="2024-11-30T00:00:00"/>
    <n v="1889957"/>
    <d v="2024-12-04T00:00:00"/>
    <d v="2024-07-01T00:00:00"/>
    <n v="146931.04"/>
    <d v="2025-01-03T00:00:00"/>
    <s v="E0210281"/>
    <s v="PD021117"/>
    <s v="SISTEMA VACIVIDA E SENSO COVID, NUVEM PÚBLICA, SMS E SMTP"/>
    <n v="139878.35"/>
    <d v="2024-07-01T00:00:00"/>
    <x v="17"/>
    <s v="16/2021"/>
    <s v="SEI 024.00010718/2023-21"/>
    <s v="PD-PRC-2021/02588  359.00007837/2023-15 APPS/ITO"/>
    <s v="2 - FATURADO"/>
    <n v="270"/>
    <x v="1"/>
    <x v="0"/>
    <m/>
  </r>
  <r>
    <x v="1006"/>
    <s v="46.374.500/0252-60"/>
    <s v="NF SERVICOS"/>
    <n v="173970"/>
    <d v="2024-11-30T00:00:00"/>
    <n v="1889958"/>
    <d v="2024-12-04T00:00:00"/>
    <d v="2024-07-01T00:00:00"/>
    <n v="28085.040000000001"/>
    <d v="2025-01-03T00:00:00"/>
    <s v="E0210271"/>
    <s v="PD021117"/>
    <s v="SP SEM PAPEL"/>
    <n v="26736.959999999999"/>
    <d v="2024-07-01T00:00:00"/>
    <x v="17"/>
    <s v="16/2021"/>
    <s v="SEI 024.00010718/2023-21"/>
    <s v="PD-PRC-2021/02588 -  359.00007837/2023-15  APPS"/>
    <s v="2 - FATURADO"/>
    <n v="270"/>
    <x v="1"/>
    <x v="0"/>
    <m/>
  </r>
  <r>
    <x v="1006"/>
    <s v="46.374.500/0252-60"/>
    <s v="NF SERVICOS"/>
    <n v="173971"/>
    <d v="2024-11-30T00:00:00"/>
    <n v="1889959"/>
    <d v="2024-12-04T00:00:00"/>
    <d v="2024-07-01T00:00:00"/>
    <n v="676124.15"/>
    <d v="2025-01-03T00:00:00"/>
    <s v="E0210280"/>
    <s v="PD021117"/>
    <s v="SISTEMA S4SP, SMTP e SUPORTE TÉCNICO"/>
    <n v="643670.18999999994"/>
    <d v="2024-07-01T00:00:00"/>
    <x v="17"/>
    <s v="16/2021"/>
    <s v="SEI 024.00010718/2023-21"/>
    <s v="PD-PRC-2021/02588-  359.00007837/2023-15 APPS/ITO"/>
    <s v="2 - FATURADO"/>
    <n v="270"/>
    <x v="1"/>
    <x v="0"/>
    <m/>
  </r>
  <r>
    <x v="1006"/>
    <s v="46.374.500/0252-60"/>
    <s v="NF SERVICOS"/>
    <n v="173972"/>
    <d v="2024-11-30T00:00:00"/>
    <n v="1889960"/>
    <d v="2024-12-04T00:00:00"/>
    <d v="2024-07-01T00:00:00"/>
    <n v="678138.14"/>
    <d v="2025-01-03T00:00:00"/>
    <s v="E0210280"/>
    <s v="PD021117"/>
    <s v="SISTEMA S4SP, SMTP e SUPORTE TÉCNICO"/>
    <n v="645587.51"/>
    <d v="2024-07-01T00:00:00"/>
    <x v="17"/>
    <s v="16/2021"/>
    <s v="SEI 024.00010718/2023-21"/>
    <s v="PD-PRC-2021/02588-  359.00007837/2023-15 APPS/ITO"/>
    <s v="2 - FATURADO"/>
    <n v="270"/>
    <x v="1"/>
    <x v="0"/>
    <m/>
  </r>
  <r>
    <x v="1006"/>
    <s v="46.374.500/0252-60"/>
    <s v="NF SERVICOS"/>
    <n v="173973"/>
    <d v="2024-11-30T00:00:00"/>
    <n v="1889961"/>
    <d v="2024-12-04T00:00:00"/>
    <d v="2024-07-01T00:00:00"/>
    <n v="63429.22"/>
    <d v="2025-01-03T00:00:00"/>
    <s v="E0210280"/>
    <s v="PD021117"/>
    <s v="SISTEMA S4SP, SMTP e SUPORTE TÉCNICO"/>
    <n v="60384.62"/>
    <d v="2024-07-01T00:00:00"/>
    <x v="17"/>
    <s v="16/2021"/>
    <s v="SEI 024.00010718/2023-21"/>
    <s v="PD-PRC-2021/02588-  359.00007837/2023-15 APPS/ITO"/>
    <s v="2 - FATURADO"/>
    <n v="270"/>
    <x v="1"/>
    <x v="0"/>
    <m/>
  </r>
  <r>
    <x v="1006"/>
    <s v="46.374.500/0252-60"/>
    <s v="NF SERVICOS"/>
    <n v="173974"/>
    <d v="2024-11-30T00:00:00"/>
    <n v="1889962"/>
    <d v="2024-12-04T00:00:00"/>
    <d v="2024-07-01T00:00:00"/>
    <n v="47257.97"/>
    <d v="2025-01-03T00:00:00"/>
    <s v="E0210280"/>
    <s v="PD021117"/>
    <s v="SISTEMA S4SP, SMTP e SUPORTE TÉCNICO"/>
    <n v="44989.59"/>
    <d v="2024-07-01T00:00:00"/>
    <x v="17"/>
    <s v="16/2021"/>
    <s v="SEI 024.00010718/2023-21"/>
    <s v="PD-PRC-2021/02588-  359.00007837/2023-15 APPS/ITO"/>
    <s v="2 - FATURADO"/>
    <n v="270"/>
    <x v="1"/>
    <x v="0"/>
    <m/>
  </r>
  <r>
    <x v="1006"/>
    <s v="46.374.500/0252-60"/>
    <s v="NF SERVICOS"/>
    <n v="173975"/>
    <d v="2024-11-30T00:00:00"/>
    <n v="1889963"/>
    <d v="2024-12-04T00:00:00"/>
    <d v="2024-07-01T00:00:00"/>
    <n v="106379.51"/>
    <d v="2025-01-03T00:00:00"/>
    <s v="E0210280"/>
    <s v="PD021117"/>
    <s v="SISTEMA S4SP, SMTP e SUPORTE TÉCNICO"/>
    <n v="101273.29"/>
    <d v="2024-07-01T00:00:00"/>
    <x v="17"/>
    <s v="16/2021"/>
    <s v="SEI 024.00010718/2023-21"/>
    <s v="PD-PRC-2021/02588-  359.00007837/2023-15 APPS/ITO"/>
    <s v="2 - FATURADO"/>
    <n v="270"/>
    <x v="1"/>
    <x v="0"/>
    <m/>
  </r>
  <r>
    <x v="1006"/>
    <s v="46.374.500/0252-60"/>
    <s v="NF SERVICOS"/>
    <n v="173976"/>
    <d v="2024-11-30T00:00:00"/>
    <n v="1889964"/>
    <d v="2024-12-04T00:00:00"/>
    <d v="2024-07-01T00:00:00"/>
    <n v="133009.13"/>
    <d v="2025-01-03T00:00:00"/>
    <s v="E0210281"/>
    <s v="PD021117"/>
    <s v="SISTEMA VACIVIDA E SENSO COVID, NUVEM PÚBLICA, SMS E SMTP"/>
    <n v="126624.69"/>
    <d v="2024-07-01T00:00:00"/>
    <x v="17"/>
    <s v="16/2021"/>
    <s v="SEI 024.00010718/2023-21"/>
    <s v="PD-PRC-2021/02588  359.00007837/2023-15 APPS/ITO"/>
    <s v="2 - FATURADO"/>
    <n v="270"/>
    <x v="1"/>
    <x v="0"/>
    <m/>
  </r>
  <r>
    <x v="1006"/>
    <s v="46.374.500/0252-60"/>
    <s v="NF SERVICOS"/>
    <n v="173977"/>
    <d v="2024-11-30T00:00:00"/>
    <n v="1889965"/>
    <d v="2024-12-04T00:00:00"/>
    <d v="2024-07-01T00:00:00"/>
    <n v="584.09"/>
    <d v="2025-01-03T00:00:00"/>
    <s v="E0210281"/>
    <s v="PD021117"/>
    <s v="SISTEMA VACIVIDA E SENSO COVID, NUVEM PÚBLICA, SMS E SMTP"/>
    <n v="556.04999999999995"/>
    <d v="2024-07-01T00:00:00"/>
    <x v="17"/>
    <s v="16/2021"/>
    <s v="SEI 024.00010718/2023-21"/>
    <s v="PD-PRC-2021/02588  359.00007837/2023-15 APPS/ITO"/>
    <s v="2 - FATURADO"/>
    <n v="270"/>
    <x v="1"/>
    <x v="0"/>
    <m/>
  </r>
  <r>
    <x v="1006"/>
    <s v="46.374.500/0252-60"/>
    <s v="NF SERVICOS"/>
    <n v="173978"/>
    <d v="2024-11-30T00:00:00"/>
    <n v="1889966"/>
    <d v="2024-12-04T00:00:00"/>
    <d v="2024-07-01T00:00:00"/>
    <n v="23056.53"/>
    <d v="2025-01-03T00:00:00"/>
    <s v="E0210281"/>
    <s v="PD021117"/>
    <s v="SISTEMA VACIVIDA E SENSO COVID, NUVEM PÚBLICA, SMS E SMTP"/>
    <n v="21949.82"/>
    <d v="2024-07-01T00:00:00"/>
    <x v="17"/>
    <s v="16/2021"/>
    <s v="SEI 024.00010718/2023-21"/>
    <s v="PD-PRC-2021/02588  359.00007837/2023-15 APPS/ITO"/>
    <s v="2 - FATURADO"/>
    <n v="270"/>
    <x v="1"/>
    <x v="0"/>
    <m/>
  </r>
  <r>
    <x v="1006"/>
    <s v="46.374.500/0252-60"/>
    <s v="NF SERVICOS"/>
    <n v="174022"/>
    <d v="2024-11-30T00:00:00"/>
    <n v="1890010"/>
    <d v="2024-12-05T00:00:00"/>
    <d v="2024-07-01T00:00:00"/>
    <n v="6861.7"/>
    <d v="2025-01-04T00:00:00"/>
    <s v="E0210279"/>
    <s v="PD021117"/>
    <s v="SISTEMAS DE GESTAO DE SAUDE"/>
    <n v="6532.3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23"/>
    <d v="2024-11-30T00:00:00"/>
    <n v="1890011"/>
    <d v="2024-12-05T00:00:00"/>
    <d v="2024-07-01T00:00:00"/>
    <n v="1575.07"/>
    <d v="2025-01-04T00:00:00"/>
    <s v="E0210279"/>
    <s v="PD021117"/>
    <s v="SISTEMAS DE GESTAO DE SAUDE"/>
    <n v="1499.4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24"/>
    <d v="2024-11-30T00:00:00"/>
    <n v="1890012"/>
    <d v="2024-12-05T00:00:00"/>
    <d v="2024-07-01T00:00:00"/>
    <n v="1870.96"/>
    <d v="2025-01-04T00:00:00"/>
    <s v="E0210279"/>
    <s v="PD021117"/>
    <s v="SISTEMAS DE GESTAO DE SAUDE"/>
    <n v="1781.1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25"/>
    <d v="2024-11-30T00:00:00"/>
    <n v="1890013"/>
    <d v="2024-12-05T00:00:00"/>
    <d v="2024-07-01T00:00:00"/>
    <n v="2968.17"/>
    <d v="2025-01-04T00:00:00"/>
    <s v="E0210279"/>
    <s v="PD021117"/>
    <s v="SISTEMAS DE GESTAO DE SAUDE"/>
    <n v="2825.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26"/>
    <d v="2024-11-30T00:00:00"/>
    <n v="1890014"/>
    <d v="2024-12-05T00:00:00"/>
    <d v="2024-07-01T00:00:00"/>
    <n v="613.77"/>
    <d v="2025-01-04T00:00:00"/>
    <s v="E0210279"/>
    <s v="PD021117"/>
    <s v="SISTEMAS DE GESTAO DE SAUDE"/>
    <n v="584.3099999999999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27"/>
    <d v="2024-11-30T00:00:00"/>
    <n v="1890015"/>
    <d v="2024-12-05T00:00:00"/>
    <d v="2024-07-01T00:00:00"/>
    <n v="6407.75"/>
    <d v="2025-01-04T00:00:00"/>
    <s v="E0210279"/>
    <s v="PD021117"/>
    <s v="SISTEMAS DE GESTAO DE SAUDE"/>
    <n v="6100.1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28"/>
    <d v="2024-11-30T00:00:00"/>
    <n v="1890016"/>
    <d v="2024-12-05T00:00:00"/>
    <d v="2024-07-01T00:00:00"/>
    <n v="17984.47"/>
    <d v="2025-01-04T00:00:00"/>
    <s v="E0210279"/>
    <s v="PD021117"/>
    <s v="SISTEMAS DE GESTAO DE SAUDE"/>
    <n v="17121.22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29"/>
    <d v="2024-11-30T00:00:00"/>
    <n v="1890017"/>
    <d v="2024-12-05T00:00:00"/>
    <d v="2024-07-01T00:00:00"/>
    <n v="59092.36"/>
    <d v="2025-01-04T00:00:00"/>
    <s v="E0210279"/>
    <s v="PD021117"/>
    <s v="SISTEMAS DE GESTAO DE SAUDE"/>
    <n v="56255.9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30"/>
    <d v="2024-11-30T00:00:00"/>
    <n v="1890018"/>
    <d v="2024-12-05T00:00:00"/>
    <d v="2024-07-01T00:00:00"/>
    <n v="71051.429999999993"/>
    <d v="2025-01-04T00:00:00"/>
    <s v="E0210279"/>
    <s v="PD021117"/>
    <s v="SISTEMAS DE GESTAO DE SAUDE"/>
    <n v="67640.96000000000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31"/>
    <d v="2024-11-30T00:00:00"/>
    <n v="1890019"/>
    <d v="2024-12-05T00:00:00"/>
    <d v="2024-07-01T00:00:00"/>
    <n v="6687.1"/>
    <d v="2025-01-04T00:00:00"/>
    <s v="E0210279"/>
    <s v="PD021117"/>
    <s v="SISTEMAS DE GESTAO DE SAUDE"/>
    <n v="6366.12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33"/>
    <d v="2024-11-30T00:00:00"/>
    <n v="1890021"/>
    <d v="2024-12-05T00:00:00"/>
    <d v="2024-07-01T00:00:00"/>
    <n v="3149.65"/>
    <d v="2025-01-04T00:00:00"/>
    <s v="E0210279"/>
    <s v="PD021117"/>
    <s v="SISTEMAS DE GESTAO DE SAUDE"/>
    <n v="2998.4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34"/>
    <d v="2024-11-30T00:00:00"/>
    <n v="1890022"/>
    <d v="2024-12-05T00:00:00"/>
    <d v="2024-07-01T00:00:00"/>
    <n v="9723.2000000000007"/>
    <d v="2025-01-04T00:00:00"/>
    <s v="E0210279"/>
    <s v="PD021117"/>
    <s v="SISTEMAS DE GESTAO DE SAUDE"/>
    <n v="9256.4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35"/>
    <d v="2024-11-30T00:00:00"/>
    <n v="1890023"/>
    <d v="2024-12-05T00:00:00"/>
    <d v="2024-07-01T00:00:00"/>
    <n v="904.41"/>
    <d v="2025-01-04T00:00:00"/>
    <s v="E0210279"/>
    <s v="PD021117"/>
    <s v="SISTEMAS DE GESTAO DE SAUDE"/>
    <n v="86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36"/>
    <d v="2024-11-30T00:00:00"/>
    <n v="1890024"/>
    <d v="2024-12-05T00:00:00"/>
    <d v="2024-07-01T00:00:00"/>
    <n v="393.89"/>
    <d v="2025-01-04T00:00:00"/>
    <s v="E0210279"/>
    <s v="PD021117"/>
    <s v="SISTEMAS DE GESTAO DE SAUDE"/>
    <n v="374.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37"/>
    <d v="2024-11-30T00:00:00"/>
    <n v="1890025"/>
    <d v="2024-12-05T00:00:00"/>
    <d v="2024-07-01T00:00:00"/>
    <n v="81.95"/>
    <d v="2025-01-04T00:00:00"/>
    <s v="E0210279"/>
    <s v="PD021117"/>
    <s v="SISTEMAS DE GESTAO DE SAUDE"/>
    <n v="78.02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38"/>
    <d v="2024-11-30T00:00:00"/>
    <n v="1890026"/>
    <d v="2024-12-05T00:00:00"/>
    <d v="2024-07-01T00:00:00"/>
    <n v="1147.77"/>
    <d v="2025-01-04T00:00:00"/>
    <s v="E0210279"/>
    <s v="PD021117"/>
    <s v="SISTEMAS DE GESTAO DE SAUDE"/>
    <n v="1092.6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39"/>
    <d v="2024-11-30T00:00:00"/>
    <n v="1890027"/>
    <d v="2024-12-05T00:00:00"/>
    <d v="2024-07-01T00:00:00"/>
    <n v="2968.17"/>
    <d v="2025-01-04T00:00:00"/>
    <s v="E0210279"/>
    <s v="PD021117"/>
    <s v="SISTEMAS DE GESTAO DE SAUDE"/>
    <n v="2825.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0"/>
    <d v="2024-11-30T00:00:00"/>
    <n v="1890028"/>
    <d v="2024-12-05T00:00:00"/>
    <d v="2024-07-01T00:00:00"/>
    <n v="1021.02"/>
    <d v="2025-01-04T00:00:00"/>
    <s v="E0210279"/>
    <s v="PD021117"/>
    <s v="SISTEMAS DE GESTAO DE SAUDE"/>
    <n v="972.0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1"/>
    <d v="2024-11-30T00:00:00"/>
    <n v="1890029"/>
    <d v="2024-12-05T00:00:00"/>
    <d v="2024-07-01T00:00:00"/>
    <n v="1120.6400000000001"/>
    <d v="2025-01-04T00:00:00"/>
    <s v="E0210279"/>
    <s v="PD021117"/>
    <s v="SISTEMAS DE GESTAO DE SAUDE"/>
    <n v="1066.849999999999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2"/>
    <d v="2024-11-30T00:00:00"/>
    <n v="1890030"/>
    <d v="2024-12-05T00:00:00"/>
    <d v="2024-07-01T00:00:00"/>
    <n v="1764.35"/>
    <d v="2025-01-04T00:00:00"/>
    <s v="E0210279"/>
    <s v="PD021117"/>
    <s v="SISTEMAS DE GESTAO DE SAUDE"/>
    <n v="1679.6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3"/>
    <d v="2024-11-30T00:00:00"/>
    <n v="1890031"/>
    <d v="2024-12-05T00:00:00"/>
    <d v="2024-07-01T00:00:00"/>
    <n v="97.55"/>
    <d v="2025-01-04T00:00:00"/>
    <s v="E0210279"/>
    <s v="PD021117"/>
    <s v="SISTEMAS DE GESTAO DE SAUDE"/>
    <n v="92.8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4"/>
    <d v="2024-11-30T00:00:00"/>
    <n v="1890032"/>
    <d v="2024-12-05T00:00:00"/>
    <d v="2024-07-01T00:00:00"/>
    <n v="574.79"/>
    <d v="2025-01-04T00:00:00"/>
    <s v="E0210279"/>
    <s v="PD021117"/>
    <s v="SISTEMAS DE GESTAO DE SAUDE"/>
    <n v="547.2000000000000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5"/>
    <d v="2024-11-30T00:00:00"/>
    <n v="1890033"/>
    <d v="2024-12-05T00:00:00"/>
    <d v="2024-07-01T00:00:00"/>
    <n v="1395.25"/>
    <d v="2025-01-04T00:00:00"/>
    <s v="E0210279"/>
    <s v="PD021117"/>
    <s v="SISTEMAS DE GESTAO DE SAUDE"/>
    <n v="1328.2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6"/>
    <d v="2024-11-30T00:00:00"/>
    <n v="1890034"/>
    <d v="2024-12-05T00:00:00"/>
    <d v="2024-07-01T00:00:00"/>
    <n v="858.92"/>
    <d v="2025-01-04T00:00:00"/>
    <s v="E0210279"/>
    <s v="PD021117"/>
    <s v="SISTEMAS DE GESTAO DE SAUDE"/>
    <n v="817.6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7"/>
    <d v="2024-11-30T00:00:00"/>
    <n v="1890035"/>
    <d v="2024-12-05T00:00:00"/>
    <d v="2024-07-01T00:00:00"/>
    <n v="4378.08"/>
    <d v="2025-01-04T00:00:00"/>
    <s v="E0210279"/>
    <s v="PD021117"/>
    <s v="SISTEMAS DE GESTAO DE SAUDE"/>
    <n v="4167.9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8"/>
    <d v="2024-11-30T00:00:00"/>
    <n v="1890036"/>
    <d v="2024-12-05T00:00:00"/>
    <d v="2024-07-01T00:00:00"/>
    <n v="980.56"/>
    <d v="2025-01-04T00:00:00"/>
    <s v="E0210279"/>
    <s v="PD021117"/>
    <s v="SISTEMAS DE GESTAO DE SAUDE"/>
    <n v="933.4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49"/>
    <d v="2024-11-30T00:00:00"/>
    <n v="1890037"/>
    <d v="2024-12-05T00:00:00"/>
    <d v="2024-07-01T00:00:00"/>
    <n v="4602.82"/>
    <d v="2025-01-04T00:00:00"/>
    <s v="E0210279"/>
    <s v="PD021117"/>
    <s v="SISTEMAS DE GESTAO DE SAUDE"/>
    <n v="4381.8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0"/>
    <d v="2024-11-30T00:00:00"/>
    <n v="1890038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1"/>
    <d v="2024-11-30T00:00:00"/>
    <n v="1890039"/>
    <d v="2024-12-05T00:00:00"/>
    <d v="2024-07-01T00:00:00"/>
    <n v="14272.37"/>
    <d v="2025-01-04T00:00:00"/>
    <s v="E0210279"/>
    <s v="PD021117"/>
    <s v="SISTEMAS DE GESTAO DE SAUDE"/>
    <n v="13587.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2"/>
    <d v="2024-11-30T00:00:00"/>
    <n v="1890040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3"/>
    <d v="2024-11-30T00:00:00"/>
    <n v="1890041"/>
    <d v="2024-12-05T00:00:00"/>
    <d v="2024-07-01T00:00:00"/>
    <n v="590.59"/>
    <d v="2025-01-04T00:00:00"/>
    <s v="E0210279"/>
    <s v="PD021117"/>
    <s v="SISTEMAS DE GESTAO DE SAUDE"/>
    <n v="562.2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4"/>
    <d v="2024-11-30T00:00:00"/>
    <n v="1890042"/>
    <d v="2024-12-05T00:00:00"/>
    <d v="2024-07-01T00:00:00"/>
    <n v="1296.4000000000001"/>
    <d v="2025-01-04T00:00:00"/>
    <s v="E0210279"/>
    <s v="PD021117"/>
    <s v="SISTEMAS DE GESTAO DE SAUDE"/>
    <n v="1234.1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5"/>
    <d v="2024-11-30T00:00:00"/>
    <n v="1890043"/>
    <d v="2024-12-05T00:00:00"/>
    <d v="2024-07-01T00:00:00"/>
    <n v="513.19000000000005"/>
    <d v="2025-01-04T00:00:00"/>
    <s v="E0210279"/>
    <s v="PD021117"/>
    <s v="SISTEMAS DE GESTAO DE SAUDE"/>
    <n v="488.5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6"/>
    <d v="2024-11-30T00:00:00"/>
    <n v="1890044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7"/>
    <d v="2024-11-30T00:00:00"/>
    <n v="1890045"/>
    <d v="2024-12-05T00:00:00"/>
    <d v="2024-07-01T00:00:00"/>
    <n v="1085.3399999999999"/>
    <d v="2025-01-04T00:00:00"/>
    <s v="E0210279"/>
    <s v="PD021117"/>
    <s v="SISTEMAS DE GESTAO DE SAUDE"/>
    <n v="1033.2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8"/>
    <d v="2024-11-30T00:00:00"/>
    <n v="1890046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59"/>
    <d v="2024-11-30T00:00:00"/>
    <n v="1890047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60"/>
    <d v="2024-11-30T00:00:00"/>
    <n v="1890048"/>
    <d v="2024-12-05T00:00:00"/>
    <d v="2024-07-01T00:00:00"/>
    <n v="20249.25"/>
    <d v="2025-01-04T00:00:00"/>
    <s v="E0210279"/>
    <s v="PD021117"/>
    <s v="SISTEMAS DE GESTAO DE SAUDE"/>
    <n v="19277.2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61"/>
    <d v="2024-11-30T00:00:00"/>
    <n v="1890049"/>
    <d v="2024-12-05T00:00:00"/>
    <d v="2024-07-01T00:00:00"/>
    <n v="20155.2"/>
    <d v="2025-01-04T00:00:00"/>
    <s v="E0210279"/>
    <s v="PD021117"/>
    <s v="SISTEMAS DE GESTAO DE SAUDE"/>
    <n v="19187.7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73"/>
    <d v="2024-11-30T00:00:00"/>
    <n v="1890061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74"/>
    <d v="2024-11-30T00:00:00"/>
    <n v="1890062"/>
    <d v="2024-12-05T00:00:00"/>
    <d v="2024-07-01T00:00:00"/>
    <n v="3693.86"/>
    <d v="2025-01-04T00:00:00"/>
    <s v="E0210279"/>
    <s v="PD021117"/>
    <s v="SISTEMAS DE GESTAO DE SAUDE"/>
    <n v="3516.5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75"/>
    <d v="2024-11-30T00:00:00"/>
    <n v="189006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76"/>
    <d v="2024-11-30T00:00:00"/>
    <n v="1890064"/>
    <d v="2024-12-05T00:00:00"/>
    <d v="2024-07-01T00:00:00"/>
    <n v="1521.52"/>
    <d v="2025-01-04T00:00:00"/>
    <s v="E0210279"/>
    <s v="PD021117"/>
    <s v="SISTEMAS DE GESTAO DE SAUDE"/>
    <n v="1448.4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77"/>
    <d v="2024-11-30T00:00:00"/>
    <n v="1890065"/>
    <d v="2024-12-05T00:00:00"/>
    <d v="2024-07-01T00:00:00"/>
    <n v="5607.29"/>
    <d v="2025-01-04T00:00:00"/>
    <s v="E0210279"/>
    <s v="PD021117"/>
    <s v="SISTEMAS DE GESTAO DE SAUDE"/>
    <n v="5338.1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78"/>
    <d v="2024-11-30T00:00:00"/>
    <n v="1890066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79"/>
    <d v="2024-11-30T00:00:00"/>
    <n v="189006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0"/>
    <d v="2024-11-30T00:00:00"/>
    <n v="1890068"/>
    <d v="2024-12-05T00:00:00"/>
    <d v="2024-07-01T00:00:00"/>
    <n v="1521.52"/>
    <d v="2025-01-04T00:00:00"/>
    <s v="E0210279"/>
    <s v="PD021117"/>
    <s v="SISTEMAS DE GESTAO DE SAUDE"/>
    <n v="1448.4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1"/>
    <d v="2024-11-30T00:00:00"/>
    <n v="1890069"/>
    <d v="2024-12-05T00:00:00"/>
    <d v="2024-07-01T00:00:00"/>
    <n v="4764.53"/>
    <d v="2025-01-04T00:00:00"/>
    <s v="E0210279"/>
    <s v="PD021117"/>
    <s v="SISTEMAS DE GESTAO DE SAUDE"/>
    <n v="4535.8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2"/>
    <d v="2024-11-30T00:00:00"/>
    <n v="1890070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3"/>
    <d v="2024-11-30T00:00:00"/>
    <n v="1890071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4"/>
    <d v="2024-11-30T00:00:00"/>
    <n v="1890072"/>
    <d v="2024-12-05T00:00:00"/>
    <d v="2024-07-01T00:00:00"/>
    <n v="2487.0500000000002"/>
    <d v="2025-01-04T00:00:00"/>
    <s v="E0210279"/>
    <s v="PD021117"/>
    <s v="SISTEMAS DE GESTAO DE SAUDE"/>
    <n v="2367.6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5"/>
    <d v="2024-11-30T00:00:00"/>
    <n v="1890073"/>
    <d v="2024-12-05T00:00:00"/>
    <d v="2024-07-01T00:00:00"/>
    <n v="3693.86"/>
    <d v="2025-01-04T00:00:00"/>
    <s v="E0210279"/>
    <s v="PD021117"/>
    <s v="SISTEMAS DE GESTAO DE SAUDE"/>
    <n v="3516.5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6"/>
    <d v="2024-11-30T00:00:00"/>
    <n v="1890074"/>
    <d v="2024-12-05T00:00:00"/>
    <d v="2024-07-01T00:00:00"/>
    <n v="14227.71"/>
    <d v="2025-01-04T00:00:00"/>
    <s v="E0210279"/>
    <s v="PD021117"/>
    <s v="SISTEMAS DE GESTAO DE SAUDE"/>
    <n v="13544.7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7"/>
    <d v="2024-11-30T00:00:00"/>
    <n v="1890075"/>
    <d v="2024-12-05T00:00:00"/>
    <d v="2024-07-01T00:00:00"/>
    <n v="4974.1000000000004"/>
    <d v="2025-01-04T00:00:00"/>
    <s v="E0210279"/>
    <s v="PD021117"/>
    <s v="SISTEMAS DE GESTAO DE SAUDE"/>
    <n v="4735.3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8"/>
    <d v="2024-11-30T00:00:00"/>
    <n v="1890076"/>
    <d v="2024-12-05T00:00:00"/>
    <d v="2024-07-01T00:00:00"/>
    <n v="12244.07"/>
    <d v="2025-01-04T00:00:00"/>
    <s v="E0210279"/>
    <s v="PD021117"/>
    <s v="SISTEMAS DE GESTAO DE SAUDE"/>
    <n v="11656.3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89"/>
    <d v="2024-11-30T00:00:00"/>
    <n v="1890077"/>
    <d v="2024-12-05T00:00:00"/>
    <d v="2024-07-01T00:00:00"/>
    <n v="1673.65"/>
    <d v="2025-01-04T00:00:00"/>
    <s v="E0210279"/>
    <s v="PD021117"/>
    <s v="SISTEMAS DE GESTAO DE SAUDE"/>
    <n v="1593.3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90"/>
    <d v="2024-11-30T00:00:00"/>
    <n v="1890078"/>
    <d v="2024-12-05T00:00:00"/>
    <d v="2024-07-01T00:00:00"/>
    <n v="25685.48"/>
    <d v="2025-01-04T00:00:00"/>
    <s v="E0210279"/>
    <s v="PD021117"/>
    <s v="SISTEMAS DE GESTAO DE SAUDE"/>
    <n v="24452.5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91"/>
    <d v="2024-11-30T00:00:00"/>
    <n v="1890079"/>
    <d v="2024-12-05T00:00:00"/>
    <d v="2024-07-01T00:00:00"/>
    <n v="20249.25"/>
    <d v="2025-01-04T00:00:00"/>
    <s v="E0210279"/>
    <s v="PD021117"/>
    <s v="SISTEMAS DE GESTAO DE SAUDE"/>
    <n v="19277.2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92"/>
    <d v="2024-11-30T00:00:00"/>
    <n v="1890080"/>
    <d v="2024-12-05T00:00:00"/>
    <d v="2024-07-01T00:00:00"/>
    <n v="61898.79"/>
    <d v="2025-01-04T00:00:00"/>
    <s v="E0210279"/>
    <s v="PD021117"/>
    <s v="SISTEMAS DE GESTAO DE SAUDE"/>
    <n v="58927.6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93"/>
    <d v="2024-11-30T00:00:00"/>
    <n v="1890081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94"/>
    <d v="2024-11-30T00:00:00"/>
    <n v="1890082"/>
    <d v="2024-12-05T00:00:00"/>
    <d v="2024-07-01T00:00:00"/>
    <n v="120.19"/>
    <d v="2025-01-04T00:00:00"/>
    <s v="E0210279"/>
    <s v="PD021117"/>
    <s v="SISTEMAS DE GESTAO DE SAUDE"/>
    <n v="114.42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95"/>
    <d v="2024-11-30T00:00:00"/>
    <n v="1890083"/>
    <d v="2024-12-05T00:00:00"/>
    <d v="2024-07-01T00:00:00"/>
    <n v="904.41"/>
    <d v="2025-01-04T00:00:00"/>
    <s v="E0210279"/>
    <s v="PD021117"/>
    <s v="SISTEMAS DE GESTAO DE SAUDE"/>
    <n v="86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096"/>
    <d v="2024-11-30T00:00:00"/>
    <n v="1890084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0"/>
    <d v="2024-11-30T00:00:00"/>
    <n v="1890098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1"/>
    <d v="2024-11-30T00:00:00"/>
    <n v="1890099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2"/>
    <d v="2024-11-30T00:00:00"/>
    <n v="1890100"/>
    <d v="2024-12-05T00:00:00"/>
    <d v="2024-07-01T00:00:00"/>
    <n v="7597.25"/>
    <d v="2025-01-04T00:00:00"/>
    <s v="E0210279"/>
    <s v="PD021117"/>
    <s v="SISTEMAS DE GESTAO DE SAUDE"/>
    <n v="7232.5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3"/>
    <d v="2024-11-30T00:00:00"/>
    <n v="1890101"/>
    <d v="2024-12-05T00:00:00"/>
    <d v="2024-07-01T00:00:00"/>
    <n v="10301.280000000001"/>
    <d v="2025-01-04T00:00:00"/>
    <s v="E0210279"/>
    <s v="PD021117"/>
    <s v="SISTEMAS DE GESTAO DE SAUDE"/>
    <n v="9806.82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4"/>
    <d v="2024-11-30T00:00:00"/>
    <n v="1890102"/>
    <d v="2024-12-05T00:00:00"/>
    <d v="2024-07-01T00:00:00"/>
    <n v="468.29"/>
    <d v="2025-01-04T00:00:00"/>
    <s v="E0210279"/>
    <s v="PD021117"/>
    <s v="SISTEMAS DE GESTAO DE SAUDE"/>
    <n v="445.8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5"/>
    <d v="2024-11-30T00:00:00"/>
    <n v="1890103"/>
    <d v="2024-12-05T00:00:00"/>
    <d v="2024-07-01T00:00:00"/>
    <n v="2715.53"/>
    <d v="2025-01-04T00:00:00"/>
    <s v="E0210279"/>
    <s v="PD021117"/>
    <s v="SISTEMAS DE GESTAO DE SAUDE"/>
    <n v="2585.17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6"/>
    <d v="2024-11-30T00:00:00"/>
    <n v="1890104"/>
    <d v="2024-12-05T00:00:00"/>
    <d v="2024-07-01T00:00:00"/>
    <n v="11490.03"/>
    <d v="2025-01-04T00:00:00"/>
    <s v="E0210279"/>
    <s v="PD021117"/>
    <s v="SISTEMAS DE GESTAO DE SAUDE"/>
    <n v="10938.5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7"/>
    <d v="2024-11-30T00:00:00"/>
    <n v="1890105"/>
    <d v="2024-12-05T00:00:00"/>
    <d v="2024-07-01T00:00:00"/>
    <n v="15.68"/>
    <d v="2025-01-04T00:00:00"/>
    <s v="E0210279"/>
    <s v="PD021117"/>
    <s v="SISTEMAS DE GESTAO DE SAUDE"/>
    <n v="14.9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8"/>
    <d v="2024-11-30T00:00:00"/>
    <n v="1890106"/>
    <d v="2024-12-05T00:00:00"/>
    <d v="2024-07-01T00:00:00"/>
    <n v="1673.65"/>
    <d v="2025-01-04T00:00:00"/>
    <s v="E0210279"/>
    <s v="PD021117"/>
    <s v="SISTEMAS DE GESTAO DE SAUDE"/>
    <n v="1593.3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19"/>
    <d v="2024-11-30T00:00:00"/>
    <n v="1890107"/>
    <d v="2024-12-05T00:00:00"/>
    <d v="2024-07-01T00:00:00"/>
    <n v="510.51"/>
    <d v="2025-01-04T00:00:00"/>
    <s v="E0210279"/>
    <s v="PD021117"/>
    <s v="SISTEMAS DE GESTAO DE SAUDE"/>
    <n v="486.0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0"/>
    <d v="2024-11-30T00:00:00"/>
    <n v="1890108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1"/>
    <d v="2024-11-30T00:00:00"/>
    <n v="1890109"/>
    <d v="2024-12-05T00:00:00"/>
    <d v="2024-07-01T00:00:00"/>
    <n v="453.36"/>
    <d v="2025-01-04T00:00:00"/>
    <s v="E0210279"/>
    <s v="PD021117"/>
    <s v="SISTEMAS DE GESTAO DE SAUDE"/>
    <n v="431.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2"/>
    <d v="2024-11-30T00:00:00"/>
    <n v="1890110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3"/>
    <d v="2024-11-30T00:00:00"/>
    <n v="1890111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4"/>
    <d v="2024-11-30T00:00:00"/>
    <n v="1890112"/>
    <d v="2024-12-05T00:00:00"/>
    <d v="2024-07-01T00:00:00"/>
    <n v="4269.67"/>
    <d v="2025-01-04T00:00:00"/>
    <s v="E0210279"/>
    <s v="PD021117"/>
    <s v="SISTEMAS DE GESTAO DE SAUDE"/>
    <n v="4064.7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5"/>
    <d v="2024-11-30T00:00:00"/>
    <n v="1890113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6"/>
    <d v="2024-11-30T00:00:00"/>
    <n v="1890114"/>
    <d v="2024-12-05T00:00:00"/>
    <d v="2024-07-01T00:00:00"/>
    <n v="393.89"/>
    <d v="2025-01-04T00:00:00"/>
    <s v="E0210279"/>
    <s v="PD021117"/>
    <s v="SISTEMAS DE GESTAO DE SAUDE"/>
    <n v="374.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7"/>
    <d v="2024-11-30T00:00:00"/>
    <n v="1890115"/>
    <d v="2024-12-05T00:00:00"/>
    <d v="2024-07-01T00:00:00"/>
    <n v="558.08000000000004"/>
    <d v="2025-01-04T00:00:00"/>
    <s v="E0210279"/>
    <s v="PD021117"/>
    <s v="SISTEMAS DE GESTAO DE SAUDE"/>
    <n v="531.2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8"/>
    <d v="2024-11-30T00:00:00"/>
    <n v="1890116"/>
    <d v="2024-12-05T00:00:00"/>
    <d v="2024-07-01T00:00:00"/>
    <n v="453.36"/>
    <d v="2025-01-04T00:00:00"/>
    <s v="E0210279"/>
    <s v="PD021117"/>
    <s v="SISTEMAS DE GESTAO DE SAUDE"/>
    <n v="431.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29"/>
    <d v="2024-11-30T00:00:00"/>
    <n v="1890117"/>
    <d v="2024-12-05T00:00:00"/>
    <d v="2024-07-01T00:00:00"/>
    <n v="11490.03"/>
    <d v="2025-01-04T00:00:00"/>
    <s v="E0210279"/>
    <s v="PD021117"/>
    <s v="SISTEMAS DE GESTAO DE SAUDE"/>
    <n v="10938.5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0"/>
    <d v="2024-11-30T00:00:00"/>
    <n v="1890118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1"/>
    <d v="2024-11-30T00:00:00"/>
    <n v="1890119"/>
    <d v="2024-12-05T00:00:00"/>
    <d v="2024-07-01T00:00:00"/>
    <n v="4269.67"/>
    <d v="2025-01-04T00:00:00"/>
    <s v="E0210279"/>
    <s v="PD021117"/>
    <s v="SISTEMAS DE GESTAO DE SAUDE"/>
    <n v="4064.7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2"/>
    <d v="2024-11-30T00:00:00"/>
    <n v="1890120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3"/>
    <d v="2024-11-30T00:00:00"/>
    <n v="1890121"/>
    <d v="2024-12-05T00:00:00"/>
    <d v="2024-07-01T00:00:00"/>
    <n v="5060.54"/>
    <d v="2025-01-04T00:00:00"/>
    <s v="E0210279"/>
    <s v="PD021117"/>
    <s v="SISTEMAS DE GESTAO DE SAUDE"/>
    <n v="4817.6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4"/>
    <d v="2024-11-30T00:00:00"/>
    <n v="1890122"/>
    <d v="2024-12-05T00:00:00"/>
    <d v="2024-07-01T00:00:00"/>
    <n v="6493.18"/>
    <d v="2025-01-04T00:00:00"/>
    <s v="E0210279"/>
    <s v="PD021117"/>
    <s v="SISTEMAS DE GESTAO DE SAUDE"/>
    <n v="6181.5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5"/>
    <d v="2024-11-30T00:00:00"/>
    <n v="1890123"/>
    <d v="2024-12-05T00:00:00"/>
    <d v="2024-07-01T00:00:00"/>
    <n v="5749.47"/>
    <d v="2025-01-04T00:00:00"/>
    <s v="E0210279"/>
    <s v="PD021117"/>
    <s v="SISTEMAS DE GESTAO DE SAUDE"/>
    <n v="5473.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6"/>
    <d v="2024-11-30T00:00:00"/>
    <n v="1890124"/>
    <d v="2024-12-05T00:00:00"/>
    <d v="2024-07-01T00:00:00"/>
    <n v="179.79"/>
    <d v="2025-01-04T00:00:00"/>
    <s v="E0210279"/>
    <s v="PD021117"/>
    <s v="SISTEMAS DE GESTAO DE SAUDE"/>
    <n v="171.1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7"/>
    <d v="2024-11-30T00:00:00"/>
    <n v="1890125"/>
    <d v="2024-12-05T00:00:00"/>
    <d v="2024-07-01T00:00:00"/>
    <n v="1134.4000000000001"/>
    <d v="2025-01-04T00:00:00"/>
    <s v="E0210279"/>
    <s v="PD021117"/>
    <s v="SISTEMAS DE GESTAO DE SAUDE"/>
    <n v="1079.9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8"/>
    <d v="2024-11-30T00:00:00"/>
    <n v="1890126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39"/>
    <d v="2024-11-30T00:00:00"/>
    <n v="1890127"/>
    <d v="2024-12-05T00:00:00"/>
    <d v="2024-07-01T00:00:00"/>
    <n v="6861.7"/>
    <d v="2025-01-04T00:00:00"/>
    <s v="E0210279"/>
    <s v="PD021117"/>
    <s v="SISTEMAS DE GESTAO DE SAUDE"/>
    <n v="6532.3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0"/>
    <d v="2024-11-30T00:00:00"/>
    <n v="1890128"/>
    <d v="2024-12-05T00:00:00"/>
    <d v="2024-07-01T00:00:00"/>
    <n v="393.89"/>
    <d v="2025-01-04T00:00:00"/>
    <s v="E0210279"/>
    <s v="PD021117"/>
    <s v="SISTEMAS DE GESTAO DE SAUDE"/>
    <n v="374.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1"/>
    <d v="2024-11-30T00:00:00"/>
    <n v="1890129"/>
    <d v="2024-12-05T00:00:00"/>
    <d v="2024-07-01T00:00:00"/>
    <n v="118.57"/>
    <d v="2025-01-04T00:00:00"/>
    <s v="E0210279"/>
    <s v="PD021117"/>
    <s v="SISTEMAS DE GESTAO DE SAUDE"/>
    <n v="112.8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2"/>
    <d v="2024-11-30T00:00:00"/>
    <n v="1890130"/>
    <d v="2024-12-05T00:00:00"/>
    <d v="2024-07-01T00:00:00"/>
    <n v="1028.68"/>
    <d v="2025-01-04T00:00:00"/>
    <s v="E0210279"/>
    <s v="PD021117"/>
    <s v="SISTEMAS DE GESTAO DE SAUDE"/>
    <n v="979.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3"/>
    <d v="2024-11-30T00:00:00"/>
    <n v="1890131"/>
    <d v="2024-12-05T00:00:00"/>
    <d v="2024-07-01T00:00:00"/>
    <n v="11490.03"/>
    <d v="2025-01-04T00:00:00"/>
    <s v="E0210279"/>
    <s v="PD021117"/>
    <s v="SISTEMAS DE GESTAO DE SAUDE"/>
    <n v="10938.5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4"/>
    <d v="2024-11-30T00:00:00"/>
    <n v="1890132"/>
    <d v="2024-12-05T00:00:00"/>
    <d v="2024-07-01T00:00:00"/>
    <n v="5749.47"/>
    <d v="2025-01-04T00:00:00"/>
    <s v="E0210279"/>
    <s v="PD021117"/>
    <s v="SISTEMAS DE GESTAO DE SAUDE"/>
    <n v="5473.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5"/>
    <d v="2024-11-30T00:00:00"/>
    <n v="1890133"/>
    <d v="2024-12-05T00:00:00"/>
    <d v="2024-07-01T00:00:00"/>
    <n v="4269.67"/>
    <d v="2025-01-04T00:00:00"/>
    <s v="E0210279"/>
    <s v="PD021117"/>
    <s v="SISTEMAS DE GESTAO DE SAUDE"/>
    <n v="4064.7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6"/>
    <d v="2024-11-30T00:00:00"/>
    <n v="1890134"/>
    <d v="2024-12-05T00:00:00"/>
    <d v="2024-07-01T00:00:00"/>
    <n v="2362.36"/>
    <d v="2025-01-04T00:00:00"/>
    <s v="E0210279"/>
    <s v="PD021117"/>
    <s v="SISTEMAS DE GESTAO DE SAUDE"/>
    <n v="2248.96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7"/>
    <d v="2024-11-30T00:00:00"/>
    <n v="1890135"/>
    <d v="2024-12-05T00:00:00"/>
    <d v="2024-07-01T00:00:00"/>
    <n v="5007.45"/>
    <d v="2025-01-04T00:00:00"/>
    <s v="E0210279"/>
    <s v="PD021117"/>
    <s v="SISTEMAS DE GESTAO DE SAUDE"/>
    <n v="4767.0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8"/>
    <d v="2024-11-30T00:00:00"/>
    <n v="1890136"/>
    <d v="2024-12-05T00:00:00"/>
    <d v="2024-07-01T00:00:00"/>
    <n v="10307.719999999999"/>
    <d v="2025-01-04T00:00:00"/>
    <s v="E0210279"/>
    <s v="PD021117"/>
    <s v="SISTEMAS DE GESTAO DE SAUDE"/>
    <n v="9812.950000000000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49"/>
    <d v="2024-11-30T00:00:00"/>
    <n v="1890137"/>
    <d v="2024-12-05T00:00:00"/>
    <d v="2024-07-01T00:00:00"/>
    <n v="10150.39"/>
    <d v="2025-01-04T00:00:00"/>
    <s v="E0210279"/>
    <s v="PD021117"/>
    <s v="SISTEMAS DE GESTAO DE SAUDE"/>
    <n v="9663.1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0"/>
    <d v="2024-11-30T00:00:00"/>
    <n v="1890138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1"/>
    <d v="2024-11-30T00:00:00"/>
    <n v="1890139"/>
    <d v="2024-12-05T00:00:00"/>
    <d v="2024-07-01T00:00:00"/>
    <n v="5060.54"/>
    <d v="2025-01-04T00:00:00"/>
    <s v="E0210279"/>
    <s v="PD021117"/>
    <s v="SISTEMAS DE GESTAO DE SAUDE"/>
    <n v="4817.6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2"/>
    <d v="2024-11-30T00:00:00"/>
    <n v="1890140"/>
    <d v="2024-12-05T00:00:00"/>
    <d v="2024-07-01T00:00:00"/>
    <n v="8550.2000000000007"/>
    <d v="2025-01-04T00:00:00"/>
    <s v="E0210279"/>
    <s v="PD021117"/>
    <s v="SISTEMAS DE GESTAO DE SAUDE"/>
    <n v="8139.7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3"/>
    <d v="2024-11-30T00:00:00"/>
    <n v="1890141"/>
    <d v="2024-12-05T00:00:00"/>
    <d v="2024-07-01T00:00:00"/>
    <n v="1673.65"/>
    <d v="2025-01-04T00:00:00"/>
    <s v="E0210279"/>
    <s v="PD021117"/>
    <s v="SISTEMAS DE GESTAO DE SAUDE"/>
    <n v="1593.3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4"/>
    <d v="2024-11-30T00:00:00"/>
    <n v="1890142"/>
    <d v="2024-12-05T00:00:00"/>
    <d v="2024-07-01T00:00:00"/>
    <n v="453.36"/>
    <d v="2025-01-04T00:00:00"/>
    <s v="E0210279"/>
    <s v="PD021117"/>
    <s v="SISTEMAS DE GESTAO DE SAUDE"/>
    <n v="431.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5"/>
    <d v="2024-11-30T00:00:00"/>
    <n v="1890143"/>
    <d v="2024-12-05T00:00:00"/>
    <d v="2024-07-01T00:00:00"/>
    <n v="7597.25"/>
    <d v="2025-01-04T00:00:00"/>
    <s v="E0210279"/>
    <s v="PD021117"/>
    <s v="SISTEMAS DE GESTAO DE SAUDE"/>
    <n v="7232.5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6"/>
    <d v="2024-11-30T00:00:00"/>
    <n v="1890144"/>
    <d v="2024-12-05T00:00:00"/>
    <d v="2024-07-01T00:00:00"/>
    <n v="8917.6200000000008"/>
    <d v="2025-01-04T00:00:00"/>
    <s v="E0210279"/>
    <s v="PD021117"/>
    <s v="SISTEMAS DE GESTAO DE SAUDE"/>
    <n v="8489.5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7"/>
    <d v="2024-11-30T00:00:00"/>
    <n v="1890145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8"/>
    <d v="2024-11-30T00:00:00"/>
    <n v="1890146"/>
    <d v="2024-12-05T00:00:00"/>
    <d v="2024-07-01T00:00:00"/>
    <n v="5060.54"/>
    <d v="2025-01-04T00:00:00"/>
    <s v="E0210279"/>
    <s v="PD021117"/>
    <s v="SISTEMAS DE GESTAO DE SAUDE"/>
    <n v="4817.6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59"/>
    <d v="2024-11-30T00:00:00"/>
    <n v="1890147"/>
    <d v="2024-12-05T00:00:00"/>
    <d v="2024-07-01T00:00:00"/>
    <n v="720.72"/>
    <d v="2025-01-04T00:00:00"/>
    <s v="E0210279"/>
    <s v="PD021117"/>
    <s v="SISTEMAS DE GESTAO DE SAUDE"/>
    <n v="686.1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0"/>
    <d v="2024-11-30T00:00:00"/>
    <n v="1890148"/>
    <d v="2024-12-05T00:00:00"/>
    <d v="2024-07-01T00:00:00"/>
    <n v="1389.03"/>
    <d v="2025-01-04T00:00:00"/>
    <s v="E0210279"/>
    <s v="PD021117"/>
    <s v="SISTEMAS DE GESTAO DE SAUDE"/>
    <n v="1322.3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1"/>
    <d v="2024-11-30T00:00:00"/>
    <n v="1890149"/>
    <d v="2024-12-05T00:00:00"/>
    <d v="2024-07-01T00:00:00"/>
    <n v="966.55"/>
    <d v="2025-01-04T00:00:00"/>
    <s v="E0210279"/>
    <s v="PD021117"/>
    <s v="SISTEMAS DE GESTAO DE SAUDE"/>
    <n v="920.1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2"/>
    <d v="2024-11-30T00:00:00"/>
    <n v="1890150"/>
    <d v="2024-12-05T00:00:00"/>
    <d v="2024-07-01T00:00:00"/>
    <n v="20249.25"/>
    <d v="2025-01-04T00:00:00"/>
    <s v="E0210279"/>
    <s v="PD021117"/>
    <s v="SISTEMAS DE GESTAO DE SAUDE"/>
    <n v="19277.2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3"/>
    <d v="2024-11-30T00:00:00"/>
    <n v="1890151"/>
    <d v="2024-12-05T00:00:00"/>
    <d v="2024-07-01T00:00:00"/>
    <n v="5749.47"/>
    <d v="2025-01-04T00:00:00"/>
    <s v="E0210279"/>
    <s v="PD021117"/>
    <s v="SISTEMAS DE GESTAO DE SAUDE"/>
    <n v="5473.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4"/>
    <d v="2024-11-30T00:00:00"/>
    <n v="1890152"/>
    <d v="2024-12-05T00:00:00"/>
    <d v="2024-07-01T00:00:00"/>
    <n v="3439.58"/>
    <d v="2025-01-04T00:00:00"/>
    <s v="E0210279"/>
    <s v="PD021117"/>
    <s v="SISTEMAS DE GESTAO DE SAUDE"/>
    <n v="3274.4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5"/>
    <d v="2024-11-30T00:00:00"/>
    <n v="1890153"/>
    <d v="2024-12-05T00:00:00"/>
    <d v="2024-07-01T00:00:00"/>
    <n v="1357.77"/>
    <d v="2025-01-04T00:00:00"/>
    <s v="E0210279"/>
    <s v="PD021117"/>
    <s v="SISTEMAS DE GESTAO DE SAUDE"/>
    <n v="1292.599999999999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6"/>
    <d v="2024-11-30T00:00:00"/>
    <n v="1890154"/>
    <d v="2024-12-05T00:00:00"/>
    <d v="2024-07-01T00:00:00"/>
    <n v="10133.959999999999"/>
    <d v="2025-01-04T00:00:00"/>
    <s v="E0210279"/>
    <s v="PD021117"/>
    <s v="SISTEMAS DE GESTAO DE SAUDE"/>
    <n v="9647.530000000000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7"/>
    <d v="2024-11-30T00:00:00"/>
    <n v="1890155"/>
    <d v="2024-12-05T00:00:00"/>
    <d v="2024-07-01T00:00:00"/>
    <n v="3439.58"/>
    <d v="2025-01-04T00:00:00"/>
    <s v="E0210279"/>
    <s v="PD021117"/>
    <s v="SISTEMAS DE GESTAO DE SAUDE"/>
    <n v="3274.4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8"/>
    <d v="2024-11-30T00:00:00"/>
    <n v="1890156"/>
    <d v="2024-12-05T00:00:00"/>
    <d v="2024-07-01T00:00:00"/>
    <n v="2655.07"/>
    <d v="2025-01-04T00:00:00"/>
    <s v="E0210279"/>
    <s v="PD021117"/>
    <s v="SISTEMAS DE GESTAO DE SAUDE"/>
    <n v="2527.6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69"/>
    <d v="2024-11-30T00:00:00"/>
    <n v="1890157"/>
    <d v="2024-12-05T00:00:00"/>
    <d v="2024-07-01T00:00:00"/>
    <n v="18140.36"/>
    <d v="2025-01-04T00:00:00"/>
    <s v="E0210279"/>
    <s v="PD021117"/>
    <s v="SISTEMAS DE GESTAO DE SAUDE"/>
    <n v="17269.62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0"/>
    <d v="2024-11-30T00:00:00"/>
    <n v="1890158"/>
    <d v="2024-12-05T00:00:00"/>
    <d v="2024-07-01T00:00:00"/>
    <n v="10630.62"/>
    <d v="2025-01-04T00:00:00"/>
    <s v="E0210279"/>
    <s v="PD021117"/>
    <s v="SISTEMAS DE GESTAO DE SAUDE"/>
    <n v="10120.3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1"/>
    <d v="2024-11-30T00:00:00"/>
    <n v="1890159"/>
    <d v="2024-12-05T00:00:00"/>
    <d v="2024-07-01T00:00:00"/>
    <n v="85648.18"/>
    <d v="2025-01-04T00:00:00"/>
    <s v="E0210279"/>
    <s v="PD021117"/>
    <s v="SISTEMAS DE GESTAO DE SAUDE"/>
    <n v="81537.07000000000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2"/>
    <d v="2024-11-30T00:00:00"/>
    <n v="1890160"/>
    <d v="2024-12-05T00:00:00"/>
    <d v="2024-07-01T00:00:00"/>
    <n v="2262.1799999999998"/>
    <d v="2025-01-04T00:00:00"/>
    <s v="E0210279"/>
    <s v="PD021117"/>
    <s v="SISTEMAS DE GESTAO DE SAUDE"/>
    <n v="2153.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3"/>
    <d v="2024-11-30T00:00:00"/>
    <n v="1890161"/>
    <d v="2024-12-05T00:00:00"/>
    <d v="2024-07-01T00:00:00"/>
    <n v="25762.400000000001"/>
    <d v="2025-01-04T00:00:00"/>
    <s v="E0210279"/>
    <s v="PD021117"/>
    <s v="SISTEMAS DE GESTAO DE SAUDE"/>
    <n v="24525.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4"/>
    <d v="2024-11-30T00:00:00"/>
    <n v="1890162"/>
    <d v="2024-12-05T00:00:00"/>
    <d v="2024-07-01T00:00:00"/>
    <n v="1673.65"/>
    <d v="2025-01-04T00:00:00"/>
    <s v="E0210279"/>
    <s v="PD021117"/>
    <s v="SISTEMAS DE GESTAO DE SAUDE"/>
    <n v="1593.3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5"/>
    <d v="2024-11-30T00:00:00"/>
    <n v="1890163"/>
    <d v="2024-12-05T00:00:00"/>
    <d v="2024-07-01T00:00:00"/>
    <n v="12082.07"/>
    <d v="2025-01-04T00:00:00"/>
    <s v="E0210279"/>
    <s v="PD021117"/>
    <s v="SISTEMAS DE GESTAO DE SAUDE"/>
    <n v="11502.1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6"/>
    <d v="2024-11-30T00:00:00"/>
    <n v="1890164"/>
    <d v="2024-12-05T00:00:00"/>
    <d v="2024-07-01T00:00:00"/>
    <n v="5603.25"/>
    <d v="2025-01-04T00:00:00"/>
    <s v="E0210279"/>
    <s v="PD021117"/>
    <s v="SISTEMAS DE GESTAO DE SAUDE"/>
    <n v="5334.29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7"/>
    <d v="2024-11-30T00:00:00"/>
    <n v="1890165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8"/>
    <d v="2024-11-30T00:00:00"/>
    <n v="1890166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79"/>
    <d v="2024-11-30T00:00:00"/>
    <n v="1890167"/>
    <d v="2024-12-05T00:00:00"/>
    <d v="2024-07-01T00:00:00"/>
    <n v="340.34"/>
    <d v="2025-01-04T00:00:00"/>
    <s v="E0210279"/>
    <s v="PD021117"/>
    <s v="SISTEMAS DE GESTAO DE SAUDE"/>
    <n v="32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0"/>
    <d v="2024-11-30T00:00:00"/>
    <n v="1890168"/>
    <d v="2024-12-05T00:00:00"/>
    <d v="2024-07-01T00:00:00"/>
    <n v="4202.3999999999996"/>
    <d v="2025-01-04T00:00:00"/>
    <s v="E0210279"/>
    <s v="PD021117"/>
    <s v="SISTEMAS DE GESTAO DE SAUDE"/>
    <n v="4000.6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1"/>
    <d v="2024-11-30T00:00:00"/>
    <n v="1890169"/>
    <d v="2024-12-05T00:00:00"/>
    <d v="2024-07-01T00:00:00"/>
    <n v="2189.04"/>
    <d v="2025-01-04T00:00:00"/>
    <s v="E0210279"/>
    <s v="PD021117"/>
    <s v="SISTEMAS DE GESTAO DE SAUDE"/>
    <n v="2083.96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2"/>
    <d v="2024-11-30T00:00:00"/>
    <n v="1890170"/>
    <d v="2024-12-05T00:00:00"/>
    <d v="2024-07-01T00:00:00"/>
    <n v="2968.17"/>
    <d v="2025-01-04T00:00:00"/>
    <s v="E0210279"/>
    <s v="PD021117"/>
    <s v="SISTEMAS DE GESTAO DE SAUDE"/>
    <n v="2825.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3"/>
    <d v="2024-11-30T00:00:00"/>
    <n v="1890171"/>
    <d v="2024-12-05T00:00:00"/>
    <d v="2024-07-01T00:00:00"/>
    <n v="8404.7999999999993"/>
    <d v="2025-01-04T00:00:00"/>
    <s v="E0210279"/>
    <s v="PD021117"/>
    <s v="SISTEMAS DE GESTAO DE SAUDE"/>
    <n v="8001.37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4"/>
    <d v="2024-11-30T00:00:00"/>
    <n v="1890172"/>
    <d v="2024-12-05T00:00:00"/>
    <d v="2024-07-01T00:00:00"/>
    <n v="8904.5"/>
    <d v="2025-01-04T00:00:00"/>
    <s v="E0210279"/>
    <s v="PD021117"/>
    <s v="SISTEMAS DE GESTAO DE SAUDE"/>
    <n v="8477.0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5"/>
    <d v="2024-11-30T00:00:00"/>
    <n v="1890173"/>
    <d v="2024-12-05T00:00:00"/>
    <d v="2024-07-01T00:00:00"/>
    <n v="18364.349999999999"/>
    <d v="2025-01-04T00:00:00"/>
    <s v="E0210279"/>
    <s v="PD021117"/>
    <s v="SISTEMAS DE GESTAO DE SAUDE"/>
    <n v="17482.8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6"/>
    <d v="2024-11-30T00:00:00"/>
    <n v="1890174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7"/>
    <d v="2024-11-30T00:00:00"/>
    <n v="1890175"/>
    <d v="2024-12-05T00:00:00"/>
    <d v="2024-07-01T00:00:00"/>
    <n v="79.290000000000006"/>
    <d v="2025-01-04T00:00:00"/>
    <s v="E0210279"/>
    <s v="PD021117"/>
    <s v="SISTEMAS DE GESTAO DE SAUDE"/>
    <n v="75.4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8"/>
    <d v="2024-11-30T00:00:00"/>
    <n v="1890176"/>
    <d v="2024-12-05T00:00:00"/>
    <d v="2024-07-01T00:00:00"/>
    <n v="3439.58"/>
    <d v="2025-01-04T00:00:00"/>
    <s v="E0210279"/>
    <s v="PD021117"/>
    <s v="SISTEMAS DE GESTAO DE SAUDE"/>
    <n v="3274.4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89"/>
    <d v="2024-11-30T00:00:00"/>
    <n v="1890177"/>
    <d v="2024-12-05T00:00:00"/>
    <d v="2024-07-01T00:00:00"/>
    <n v="782.44"/>
    <d v="2025-01-04T00:00:00"/>
    <s v="E0210279"/>
    <s v="PD021117"/>
    <s v="SISTEMAS DE GESTAO DE SAUDE"/>
    <n v="744.8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0"/>
    <d v="2024-11-30T00:00:00"/>
    <n v="1890178"/>
    <d v="2024-12-05T00:00:00"/>
    <d v="2024-07-01T00:00:00"/>
    <n v="393.89"/>
    <d v="2025-01-04T00:00:00"/>
    <s v="E0210279"/>
    <s v="PD021117"/>
    <s v="SISTEMAS DE GESTAO DE SAUDE"/>
    <n v="374.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1"/>
    <d v="2024-11-30T00:00:00"/>
    <n v="1890179"/>
    <d v="2024-12-05T00:00:00"/>
    <d v="2024-07-01T00:00:00"/>
    <n v="2882.05"/>
    <d v="2025-01-04T00:00:00"/>
    <s v="E0210279"/>
    <s v="PD021117"/>
    <s v="SISTEMAS DE GESTAO DE SAUDE"/>
    <n v="2743.7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2"/>
    <d v="2024-11-30T00:00:00"/>
    <n v="1890180"/>
    <d v="2024-12-05T00:00:00"/>
    <d v="2024-07-01T00:00:00"/>
    <n v="4269.67"/>
    <d v="2025-01-04T00:00:00"/>
    <s v="E0210279"/>
    <s v="PD021117"/>
    <s v="SISTEMAS DE GESTAO DE SAUDE"/>
    <n v="4064.7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3"/>
    <d v="2024-11-30T00:00:00"/>
    <n v="1890181"/>
    <d v="2024-12-05T00:00:00"/>
    <d v="2024-07-01T00:00:00"/>
    <n v="5060.54"/>
    <d v="2025-01-04T00:00:00"/>
    <s v="E0210279"/>
    <s v="PD021117"/>
    <s v="SISTEMAS DE GESTAO DE SAUDE"/>
    <n v="4817.63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4"/>
    <d v="2024-11-30T00:00:00"/>
    <n v="1890182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5"/>
    <d v="2024-11-30T00:00:00"/>
    <n v="1890183"/>
    <d v="2024-12-05T00:00:00"/>
    <d v="2024-07-01T00:00:00"/>
    <n v="700.4"/>
    <d v="2025-01-04T00:00:00"/>
    <s v="E0210279"/>
    <s v="PD021117"/>
    <s v="SISTEMAS DE GESTAO DE SAUDE"/>
    <n v="666.7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6"/>
    <d v="2024-11-30T00:00:00"/>
    <n v="1890184"/>
    <d v="2024-12-05T00:00:00"/>
    <d v="2024-07-01T00:00:00"/>
    <n v="61898.79"/>
    <d v="2025-01-04T00:00:00"/>
    <s v="E0210279"/>
    <s v="PD021117"/>
    <s v="SISTEMAS DE GESTAO DE SAUDE"/>
    <n v="58927.65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7"/>
    <d v="2024-11-30T00:00:00"/>
    <n v="1890185"/>
    <d v="2024-12-05T00:00:00"/>
    <d v="2024-07-01T00:00:00"/>
    <n v="453.36"/>
    <d v="2025-01-04T00:00:00"/>
    <s v="E0210279"/>
    <s v="PD021117"/>
    <s v="SISTEMAS DE GESTAO DE SAUDE"/>
    <n v="431.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8"/>
    <d v="2024-11-30T00:00:00"/>
    <n v="1890186"/>
    <d v="2024-12-05T00:00:00"/>
    <d v="2024-07-01T00:00:00"/>
    <n v="13550.69"/>
    <d v="2025-01-04T00:00:00"/>
    <s v="E0210279"/>
    <s v="PD021117"/>
    <s v="SISTEMAS DE GESTAO DE SAUDE"/>
    <n v="12900.26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199"/>
    <d v="2024-11-30T00:00:00"/>
    <n v="1890187"/>
    <d v="2024-12-05T00:00:00"/>
    <d v="2024-07-01T00:00:00"/>
    <n v="2536.71"/>
    <d v="2025-01-04T00:00:00"/>
    <s v="E0210279"/>
    <s v="PD021117"/>
    <s v="SISTEMAS DE GESTAO DE SAUDE"/>
    <n v="2414.9499999999998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200"/>
    <d v="2024-11-30T00:00:00"/>
    <n v="1890188"/>
    <d v="2024-12-05T00:00:00"/>
    <d v="2024-07-01T00:00:00"/>
    <n v="391.22"/>
    <d v="2025-01-04T00:00:00"/>
    <s v="E0210279"/>
    <s v="PD021117"/>
    <s v="SISTEMAS DE GESTAO DE SAUDE"/>
    <n v="372.44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174201"/>
    <d v="2024-11-30T00:00:00"/>
    <n v="1890189"/>
    <d v="2024-12-05T00:00:00"/>
    <d v="2024-07-01T00:00:00"/>
    <n v="6493.18"/>
    <d v="2025-01-04T00:00:00"/>
    <s v="E0210279"/>
    <s v="PD021117"/>
    <s v="SISTEMAS DE GESTAO DE SAUDE"/>
    <n v="6181.51"/>
    <d v="2024-07-01T00:00:00"/>
    <x v="17"/>
    <s v="16/2021"/>
    <s v="SEI 024.00010718/2023-21"/>
    <s v="PD-PRC-2021/02588   359.00007837/2023-15 APPS/ITO"/>
    <s v="2 - FATURADO"/>
    <n v="269"/>
    <x v="1"/>
    <x v="0"/>
    <m/>
  </r>
  <r>
    <x v="1006"/>
    <s v="46.374.500/0252-60"/>
    <s v="NF SERVICOS"/>
    <n v="6527"/>
    <d v="2024-11-30T00:00:00"/>
    <n v="306392"/>
    <d v="2024-12-03T00:00:00"/>
    <d v="2024-07-01T00:00:00"/>
    <n v="38070"/>
    <d v="2025-01-02T00:00:00"/>
    <s v="EM210279"/>
    <s v="PD021117"/>
    <s v="SISTEMAS DE GESTAO DE SAUDE"/>
    <n v="36242.639999999999"/>
    <d v="2024-07-01T00:00:00"/>
    <x v="17"/>
    <s v="16/2021"/>
    <s v="SEI 024.00010718/2023-21"/>
    <s v="PD-PRC-2021/02588   359.00007837/2023-15 APPS/ITO"/>
    <s v="2 - FATURADO"/>
    <n v="271"/>
    <x v="1"/>
    <x v="0"/>
    <m/>
  </r>
  <r>
    <x v="1006"/>
    <s v="46.374.500/0252-60"/>
    <s v="NF SERVICOS"/>
    <n v="6528"/>
    <d v="2024-11-30T00:00:00"/>
    <n v="306393"/>
    <d v="2024-12-03T00:00:00"/>
    <d v="2024-07-01T00:00:00"/>
    <n v="219102.94"/>
    <d v="2025-01-02T00:00:00"/>
    <s v="EM210278"/>
    <s v="PD021117"/>
    <s v="SOLUCAO BIG DATA"/>
    <n v="208586"/>
    <d v="2024-07-01T00:00:00"/>
    <x v="17"/>
    <s v="16/2021"/>
    <s v="SEI 024.00010718/2023-21"/>
    <s v="PD-PRC-2021/02588  359.00007837/2023-15  APPS/ITO"/>
    <s v="2 - FATURADO"/>
    <n v="271"/>
    <x v="1"/>
    <x v="0"/>
    <m/>
  </r>
  <r>
    <x v="1006"/>
    <s v="46.374.500/0252-60"/>
    <s v="NF SERVICOS"/>
    <n v="6529"/>
    <d v="2024-11-30T00:00:00"/>
    <n v="306394"/>
    <d v="2024-12-03T00:00:00"/>
    <d v="2024-07-01T00:00:00"/>
    <n v="312380.69"/>
    <d v="2025-01-02T00:00:00"/>
    <s v="EM210280"/>
    <s v="PD021117"/>
    <s v="SISTEMA S4SP, SMTP e SUPORTE TÉCNICO"/>
    <n v="297386.42"/>
    <d v="2024-07-01T00:00:00"/>
    <x v="17"/>
    <s v="16/2021"/>
    <s v="SEI 024.00010718/2023-21"/>
    <s v="PD-PRC-2021/02588  359.00007837/2023-15 APPS/ITO"/>
    <s v="2 - FATURADO"/>
    <n v="271"/>
    <x v="1"/>
    <x v="0"/>
    <m/>
  </r>
  <r>
    <x v="1006"/>
    <s v="46.374.500/0252-60"/>
    <s v="NF SERVICOS"/>
    <n v="6530"/>
    <d v="2024-11-30T00:00:00"/>
    <n v="306395"/>
    <d v="2024-12-03T00:00:00"/>
    <d v="2024-07-01T00:00:00"/>
    <n v="95319.360000000001"/>
    <d v="2025-01-02T00:00:00"/>
    <s v="EM210280"/>
    <s v="PD021117"/>
    <s v="SISTEMA S4SP, SMTP e SUPORTE TÉCNICO"/>
    <n v="90744.03"/>
    <d v="2024-07-01T00:00:00"/>
    <x v="17"/>
    <s v="16/2021"/>
    <s v="SEI 024.00010718/2023-21"/>
    <s v="PD-PRC-2021/02588  359.00007837/2023-15 APPS/ITO"/>
    <s v="2 - FATURADO"/>
    <n v="271"/>
    <x v="1"/>
    <x v="0"/>
    <m/>
  </r>
  <r>
    <x v="1006"/>
    <s v="46.374.500/0252-60"/>
    <s v="NF SERVICOS"/>
    <n v="176039"/>
    <d v="2024-12-19T00:00:00"/>
    <n v="1892027"/>
    <d v="2024-12-19T00:00:00"/>
    <d v="2024-07-01T00:00:00"/>
    <n v="35654.71"/>
    <d v="2025-01-18T00:00:00"/>
    <s v="E0210278"/>
    <s v="PD021117"/>
    <s v="SOLUÇÃO BIG DATA"/>
    <n v="33943.279999999999"/>
    <d v="2024-07-01T00:00:00"/>
    <x v="17"/>
    <s v="16/2021"/>
    <s v="SEI 024.00010718/2023-21"/>
    <s v="PD-PRC-2021/02588-  359.00007837/2023-15 APPS/ITO"/>
    <s v="2 - FATURADO"/>
    <n v="255"/>
    <x v="1"/>
    <x v="0"/>
    <m/>
  </r>
  <r>
    <x v="1006"/>
    <s v="46.374.500/0252-60"/>
    <s v="NF SERVICOS"/>
    <n v="176040"/>
    <d v="2024-12-19T00:00:00"/>
    <n v="1892028"/>
    <d v="2024-12-19T00:00:00"/>
    <d v="2024-07-01T00:00:00"/>
    <n v="827587.41"/>
    <d v="2025-01-18T00:00:00"/>
    <s v="E0210278"/>
    <s v="PD021117"/>
    <s v="SOLUÇÃO BIG DATA"/>
    <n v="787863.21"/>
    <d v="2024-07-01T00:00:00"/>
    <x v="17"/>
    <s v="16/2021"/>
    <s v="SEI 024.00010718/2023-21"/>
    <s v="PD-PRC-2021/02588-  359.00007837/2023-15 APPS/ITO"/>
    <s v="2 - FATURADO"/>
    <n v="255"/>
    <x v="1"/>
    <x v="0"/>
    <m/>
  </r>
  <r>
    <x v="1006"/>
    <s v="46.374.500/0252-60"/>
    <s v="NF SERVICOS"/>
    <n v="176468"/>
    <d v="2024-12-26T00:00:00"/>
    <n v="1892456"/>
    <d v="2024-12-27T00:00:00"/>
    <d v="2024-11-01T00:00:00"/>
    <n v="14656.79"/>
    <d v="2025-01-26T00:00:00"/>
    <s v="E0210330"/>
    <s v="PD021266"/>
    <s v="PaaS MIDDLEWARE"/>
    <n v="13953.26"/>
    <d v="2024-11-01T00:00:00"/>
    <x v="22"/>
    <s v="Nº 19/2021"/>
    <s v="024.00005769/2023-31"/>
    <s v="PD-PRC-2022/00537  359.00000422/2024-00 APPS/ITO"/>
    <s v="2 - FATURADO"/>
    <n v="247"/>
    <x v="1"/>
    <x v="0"/>
    <m/>
  </r>
  <r>
    <x v="1006"/>
    <s v="46.374.500/0252-60"/>
    <s v="NF SERVICOS"/>
    <n v="176469"/>
    <d v="2024-12-26T00:00:00"/>
    <n v="1892457"/>
    <d v="2024-12-27T00:00:00"/>
    <d v="2024-11-01T00:00:00"/>
    <n v="422240.19"/>
    <d v="2025-01-26T00:00:00"/>
    <s v="E0210330"/>
    <s v="PD021266"/>
    <s v="PaaS MIDDLEWARE"/>
    <n v="401972.66"/>
    <d v="2024-11-01T00:00:00"/>
    <x v="22"/>
    <s v="Nº 19/2021"/>
    <s v="024.00005769/2023-31"/>
    <s v="PD-PRC-2022/00537  359.00000422/2024-00 APPS/ITO"/>
    <s v="2 - FATURADO"/>
    <n v="247"/>
    <x v="1"/>
    <x v="0"/>
    <m/>
  </r>
  <r>
    <x v="1006"/>
    <s v="46.374.500/0252-60"/>
    <s v="NF SERVICOS"/>
    <n v="176471"/>
    <d v="2024-12-27T00:00:00"/>
    <n v="1892459"/>
    <d v="2024-12-27T00:00:00"/>
    <d v="2024-12-01T00:00:00"/>
    <n v="423692.07"/>
    <d v="2025-01-26T00:00:00"/>
    <s v="E0210330"/>
    <s v="PD021266"/>
    <s v="PaaS MIDDLEWARE"/>
    <n v="214678.95"/>
    <d v="2024-12-01T00:00:00"/>
    <x v="22"/>
    <s v="Nº 19/2021"/>
    <s v="024.00005769/2023-31"/>
    <s v="PD-PRC-2022/00537  359.00000422/2024-00 APPS/ITO"/>
    <s v="2 - FATURADO"/>
    <n v="247"/>
    <x v="1"/>
    <x v="0"/>
    <m/>
  </r>
  <r>
    <x v="1006"/>
    <s v="46.374.500/0252-60"/>
    <s v="NF SERVICOS"/>
    <n v="176472"/>
    <d v="2024-12-27T00:00:00"/>
    <n v="1892460"/>
    <d v="2024-12-27T00:00:00"/>
    <d v="2024-12-01T00:00:00"/>
    <n v="14656.79"/>
    <d v="2025-01-26T00:00:00"/>
    <s v="E0210330"/>
    <s v="PD021266"/>
    <s v="PaaS MIDDLEWARE"/>
    <n v="13953.26"/>
    <d v="2024-12-01T00:00:00"/>
    <x v="22"/>
    <s v="Nº 19/2021"/>
    <s v="024.00005769/2023-31"/>
    <s v="PD-PRC-2022/00537  359.00000422/2024-00 APPS/ITO"/>
    <s v="2 - FATURADO"/>
    <n v="247"/>
    <x v="1"/>
    <x v="0"/>
    <m/>
  </r>
  <r>
    <x v="1006"/>
    <s v="46.374.500/0252-60"/>
    <s v="NF SERVICOS"/>
    <n v="177060"/>
    <d v="2024-12-30T00:00:00"/>
    <n v="1893048"/>
    <d v="2024-12-30T00:00:00"/>
    <d v="2024-12-01T00:00:00"/>
    <n v="882.75"/>
    <d v="2025-01-29T00:00:00"/>
    <s v="E0210278"/>
    <s v="PD021117"/>
    <s v="SOLUÇÃO BIG DATA"/>
    <n v="840.38"/>
    <d v="2024-12-01T00:00:00"/>
    <x v="17"/>
    <s v="16/2021"/>
    <s v="SEI 024.00010718/2023-21"/>
    <s v="PD-PRC-2021/02588-  359.00007837/2023-15 APPS/ITO"/>
    <s v="2 - FATURADO"/>
    <n v="244"/>
    <x v="1"/>
    <x v="0"/>
    <m/>
  </r>
  <r>
    <x v="1006"/>
    <s v="46.374.500/0252-60"/>
    <s v="NF SERVICOS"/>
    <n v="177061"/>
    <d v="2024-12-30T00:00:00"/>
    <n v="1893049"/>
    <d v="2024-12-30T00:00:00"/>
    <d v="2024-11-01T00:00:00"/>
    <n v="444989.81"/>
    <d v="2025-01-29T00:00:00"/>
    <s v="E0210278"/>
    <s v="PD021117"/>
    <s v="SOLUÇÃO BIG DATA"/>
    <n v="423630.3"/>
    <d v="2024-11-01T00:00:00"/>
    <x v="17"/>
    <s v="16/2021"/>
    <s v="SEI 024.00010718/2023-21"/>
    <s v="PD-PRC-2021/02588-  359.00007837/2023-15 APPS/ITO"/>
    <s v="2 - FATURADO"/>
    <n v="244"/>
    <x v="1"/>
    <x v="0"/>
    <m/>
  </r>
  <r>
    <x v="1006"/>
    <s v="46.374.500/0252-60"/>
    <s v="NF SERVICOS"/>
    <n v="177062"/>
    <d v="2024-12-30T00:00:00"/>
    <n v="1893050"/>
    <d v="2024-12-30T00:00:00"/>
    <d v="2024-10-01T00:00:00"/>
    <n v="381786.79"/>
    <d v="2025-01-29T00:00:00"/>
    <s v="E0210278"/>
    <s v="PD021117"/>
    <s v="SOLUÇÃO BIG DATA"/>
    <n v="363461.02"/>
    <d v="2024-10-01T00:00:00"/>
    <x v="17"/>
    <s v="16/2021"/>
    <s v="SEI 024.00010718/2023-21"/>
    <s v="PD-PRC-2021/02588-  359.00007837/2023-15 APPS/ITO"/>
    <s v="2 - FATURADO"/>
    <n v="244"/>
    <x v="1"/>
    <x v="0"/>
    <m/>
  </r>
  <r>
    <x v="1006"/>
    <s v="46.374.500/0252-60"/>
    <s v="NF SERVICOS"/>
    <n v="177063"/>
    <d v="2024-12-30T00:00:00"/>
    <n v="1893051"/>
    <d v="2024-12-30T00:00:00"/>
    <d v="2024-12-01T00:00:00"/>
    <n v="444107.06"/>
    <d v="2025-01-29T00:00:00"/>
    <s v="E0210278"/>
    <s v="PD021117"/>
    <s v="SOLUÇÃO BIG DATA"/>
    <n v="422789.92"/>
    <d v="2024-12-01T00:00:00"/>
    <x v="17"/>
    <s v="16/2021"/>
    <s v="SEI 024.00010718/2023-21"/>
    <s v="PD-PRC-2021/02588-  359.00007837/2023-15 APPS/ITO"/>
    <s v="2 - FATURADO"/>
    <n v="244"/>
    <x v="1"/>
    <x v="0"/>
    <m/>
  </r>
  <r>
    <x v="1006"/>
    <s v="46.374.500/0252-60"/>
    <s v="NF SERVICOS"/>
    <n v="180323"/>
    <d v="2025-02-20T00:00:00"/>
    <n v="1922211"/>
    <d v="2025-02-20T00:00:00"/>
    <d v="2025-01-01T00:00:00"/>
    <n v="458230.35"/>
    <d v="2025-03-22T00:00:00"/>
    <s v="E0210278"/>
    <s v="PD021117"/>
    <s v="SOLUÇÃO BIG DATA"/>
    <n v="436235.29"/>
    <d v="2025-01-01T00:00:00"/>
    <x v="17"/>
    <s v="16/2021"/>
    <s v="SEI 024.00010718/2023-21"/>
    <s v="PD-PRC-2021/02588-  359.00007837/2023-15 APPS/ITO"/>
    <s v="2 - FATURADO"/>
    <n v="192"/>
    <x v="1"/>
    <x v="0"/>
    <m/>
  </r>
  <r>
    <x v="1006"/>
    <s v="46.374.500/0252-60"/>
    <s v="NF SERVICOS"/>
    <n v="182635"/>
    <d v="2025-03-25T00:00:00"/>
    <n v="1937458"/>
    <d v="2025-03-25T00:00:00"/>
    <d v="2025-02-01T00:00:00"/>
    <n v="452249.55"/>
    <d v="2025-04-24T00:00:00"/>
    <s v="E0210278"/>
    <s v="PD021117"/>
    <s v="SOLUÇÃO BIG DATA"/>
    <n v="430541.57"/>
    <d v="2025-02-01T00:00:00"/>
    <x v="17"/>
    <s v="16/2021"/>
    <s v="SEI 024.00010718/2023-21"/>
    <s v="PD-PRC-2021/02588-  359.00007837/2023-15 APPS/ITO"/>
    <s v="2 - FATURADO"/>
    <n v="159"/>
    <x v="4"/>
    <x v="0"/>
    <m/>
  </r>
  <r>
    <x v="1006"/>
    <s v="46.374.500/0252-60"/>
    <s v="NF SERVICOS"/>
    <n v="185101"/>
    <d v="2025-05-07T00:00:00"/>
    <n v="1965735"/>
    <d v="2025-05-07T00:00:00"/>
    <d v="2024-09-01T00:00:00"/>
    <n v="3843.44"/>
    <d v="2025-06-06T00:00:00"/>
    <s v="E0230485"/>
    <s v="PD023396"/>
    <s v="ANTIVIRUS"/>
    <n v="3658.95"/>
    <d v="2024-09-01T00:00:00"/>
    <x v="0"/>
    <s v="32/2024"/>
    <s v="024.00124304/2023-89"/>
    <s v="359.00000457/2024-31-ITO"/>
    <s v="2 - FATURADO"/>
    <n v="116"/>
    <x v="6"/>
    <x v="0"/>
    <m/>
  </r>
  <r>
    <x v="1006"/>
    <s v="46.374.500/0252-60"/>
    <s v="NF SERVICOS"/>
    <n v="192989"/>
    <d v="2025-09-05T00:00:00"/>
    <n v="2024623"/>
    <d v="2025-09-05T00:00:00"/>
    <d v="2025-07-01T00:00:00"/>
    <n v="53128.43"/>
    <d v="2025-10-05T00:00:00"/>
    <s v="E0240023"/>
    <s v="PD024018"/>
    <s v="OUTSOURCING, SERVIÇO DE SUPORTE TECNICO CONTINUO"/>
    <n v="50578.27"/>
    <d v="2025-07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"/>
    <n v="192990"/>
    <d v="2025-09-05T00:00:00"/>
    <n v="2024624"/>
    <d v="2025-09-05T00:00:00"/>
    <d v="2025-07-01T00:00:00"/>
    <n v="11632.56"/>
    <d v="2025-10-05T00:00:00"/>
    <s v="E0240023"/>
    <s v="PD024018"/>
    <s v="OUTSOURCING, SERVIÇO DE SUPORTE TECNICO CONTINUO"/>
    <n v="11074.2"/>
    <d v="2025-07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"/>
    <n v="192991"/>
    <d v="2025-09-05T00:00:00"/>
    <n v="2024625"/>
    <d v="2025-09-05T00:00:00"/>
    <d v="2025-07-01T00:00:00"/>
    <n v="124253.04"/>
    <d v="2025-10-05T00:00:00"/>
    <s v="E0240023"/>
    <s v="PD024018"/>
    <s v="OUTSOURCING, SERVIÇO DE SUPORTE TECNICO CONTINUO"/>
    <n v="118288.89"/>
    <d v="2025-07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"/>
    <n v="192992"/>
    <d v="2025-09-05T00:00:00"/>
    <n v="2024626"/>
    <d v="2025-09-05T00:00:00"/>
    <d v="2025-07-01T00:00:00"/>
    <n v="1855061.78"/>
    <d v="2025-10-05T00:00:00"/>
    <s v="E0240023"/>
    <s v="PD024018"/>
    <s v="OUTSOURCING, SERVIÇO DE SUPORTE TECNICO CONTINUO"/>
    <n v="1766018.81"/>
    <d v="2025-07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"/>
    <n v="192994"/>
    <d v="2025-09-05T00:00:00"/>
    <n v="2024628"/>
    <d v="2025-09-05T00:00:00"/>
    <d v="2025-07-01T00:00:00"/>
    <n v="951.28"/>
    <d v="2025-10-05T00:00:00"/>
    <s v="E0240023"/>
    <s v="PD024018"/>
    <s v="OUTSOURCING, SERVIÇO DE SUPORTE TECNICO CONTINUO"/>
    <n v="905.62"/>
    <d v="2025-07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 E_GOV"/>
    <n v="193493"/>
    <d v="2025-09-11T00:00:00"/>
    <n v="2025127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06"/>
    <s v="46.374.500/0252-60"/>
    <s v="NF SERVICOS E_GOV"/>
    <n v="193494"/>
    <d v="2025-09-11T00:00:00"/>
    <n v="2025128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06"/>
    <s v="46.374.500/0252-60"/>
    <s v="NF SERVICOS E_GOV"/>
    <n v="193585"/>
    <d v="2025-09-11T00:00:00"/>
    <n v="2025219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06"/>
    <s v="46.374.500/0252-60"/>
    <s v="NF SERVICOS"/>
    <n v="193657"/>
    <d v="2025-09-11T00:00:00"/>
    <n v="2025291"/>
    <d v="2025-09-11T00:00:00"/>
    <d v="2025-07-01T00:00:00"/>
    <n v="136751.34"/>
    <d v="2025-10-11T00:00:00"/>
    <s v="E0240045"/>
    <s v="PD024033"/>
    <s v="HOMOLOGAÇÃO E PRODUÇÃO, PLATAFORMA PAAS, RECURSOS ADICIONAIS E CERTIFICADO SSL STANDARD"/>
    <n v="130187.28"/>
    <d v="2025-07-01T00:00:00"/>
    <x v="0"/>
    <s v="52/2024"/>
    <s v="024.00124330/2023-15"/>
    <s v="359.00000832/2024-42-ITO"/>
    <s v="2 - FATURADO"/>
    <n v="0"/>
    <x v="0"/>
    <x v="0"/>
    <m/>
  </r>
  <r>
    <x v="1006"/>
    <s v="46.374.500/0252-60"/>
    <s v="NF SERVICOS"/>
    <n v="193658"/>
    <d v="2025-09-11T00:00:00"/>
    <n v="2025292"/>
    <d v="2025-09-11T00:00:00"/>
    <d v="2025-07-01T00:00:00"/>
    <n v="26245.53"/>
    <d v="2025-10-11T00:00:00"/>
    <s v="E0240045"/>
    <s v="PD024033"/>
    <s v="HOMOLOGAÇÃO E PRODUÇÃO, PLATAFORMA PAAS, RECURSOS ADICIONAIS E CERTIFICADO SSL STANDARD"/>
    <n v="24985.74"/>
    <d v="2025-07-01T00:00:00"/>
    <x v="0"/>
    <s v="52/2024"/>
    <s v="024.00124330/2023-15"/>
    <s v="359.00000832/2024-42-ITO"/>
    <s v="2 - FATURADO"/>
    <n v="0"/>
    <x v="0"/>
    <x v="0"/>
    <m/>
  </r>
  <r>
    <x v="1006"/>
    <s v="46.374.500/0252-60"/>
    <s v="NF SERVICOS"/>
    <n v="193659"/>
    <d v="2025-09-11T00:00:00"/>
    <n v="2025293"/>
    <d v="2025-09-11T00:00:00"/>
    <d v="2025-07-01T00:00:00"/>
    <n v="384334.71"/>
    <d v="2025-10-11T00:00:00"/>
    <s v="E0240045"/>
    <s v="PD024033"/>
    <s v="HOMOLOGAÇÃO E PRODUÇÃO, PLATAFORMA PAAS, RECURSOS ADICIONAIS E CERTIFICADO SSL STANDARD"/>
    <n v="365886.64"/>
    <d v="2025-07-01T00:00:00"/>
    <x v="0"/>
    <s v="52/2024"/>
    <s v="024.00124330/2023-15"/>
    <s v="359.00000832/2024-42-ITO"/>
    <s v="2 - FATURADO"/>
    <n v="0"/>
    <x v="0"/>
    <x v="0"/>
    <m/>
  </r>
  <r>
    <x v="1006"/>
    <s v="46.374.500/0252-60"/>
    <s v="NF SERVICOS"/>
    <n v="193660"/>
    <d v="2025-09-11T00:00:00"/>
    <n v="2025294"/>
    <d v="2025-09-11T00:00:00"/>
    <d v="2025-07-01T00:00:00"/>
    <n v="200259.25"/>
    <d v="2025-10-11T00:00:00"/>
    <s v="E0240044"/>
    <s v="PD024033"/>
    <s v="MANUTENÇÃO DO SISTEMA VACIVIDA E BIG DATA/VACINÔMETRO"/>
    <n v="190646.81"/>
    <d v="2025-07-01T00:00:00"/>
    <x v="0"/>
    <s v="52/2024"/>
    <s v="024.00124330/2023-15"/>
    <s v="359.00000832/2024-42-APPS"/>
    <s v="2 - FATURADO"/>
    <n v="0"/>
    <x v="0"/>
    <x v="0"/>
    <m/>
  </r>
  <r>
    <x v="1006"/>
    <s v="46.374.500/0252-60"/>
    <s v="NF SERVICOS"/>
    <n v="193998"/>
    <d v="2025-09-12T00:00:00"/>
    <n v="2025632"/>
    <d v="2025-09-12T00:00:00"/>
    <d v="2025-08-01T00:00:00"/>
    <n v="6045.45"/>
    <d v="2025-10-12T00:00:00"/>
    <s v="E0240323"/>
    <s v="PD024205"/>
    <s v="SISTEMA DE  GESTÃO INTEGRADO DE RECURSOS HUMANOS  PARA  A SECRETARIA  DA SAUDE"/>
    <n v="5755.27"/>
    <d v="2025-08-01T00:00:00"/>
    <x v="0"/>
    <s v="69/2024"/>
    <s v="024.00062785/2024-11"/>
    <s v="359.00002903/2024-41  ITO"/>
    <s v="2 - FATURADO"/>
    <n v="0"/>
    <x v="0"/>
    <x v="0"/>
    <m/>
  </r>
  <r>
    <x v="1006"/>
    <s v="46.374.500/0252-60"/>
    <s v="NF SERVICOS"/>
    <n v="193999"/>
    <d v="2025-09-12T00:00:00"/>
    <n v="2025633"/>
    <d v="2025-09-12T00:00:00"/>
    <d v="2025-08-01T00:00:00"/>
    <n v="595335.18000000005"/>
    <d v="2025-10-12T00:00:00"/>
    <s v="E0240323"/>
    <s v="PD024205"/>
    <s v="SISTEMA DE  GESTÃO INTEGRADO DE RECURSOS HUMANOS  PARA  A SECRETARIA  DA SAUDE"/>
    <n v="566759.09"/>
    <d v="2025-08-01T00:00:00"/>
    <x v="0"/>
    <s v="69/2024"/>
    <s v="024.00062785/2024-11"/>
    <s v="359.00002903/2024-41  ITO"/>
    <s v="2 - FATURADO"/>
    <n v="0"/>
    <x v="0"/>
    <x v="0"/>
    <m/>
  </r>
  <r>
    <x v="1006"/>
    <s v="46.374.500/0252-60"/>
    <s v="NF SERVICOS"/>
    <n v="194008"/>
    <d v="2025-09-12T00:00:00"/>
    <n v="2025642"/>
    <d v="2025-09-12T00:00:00"/>
    <d v="2025-08-01T00:00:00"/>
    <n v="41010"/>
    <d v="2025-10-12T00:00:00"/>
    <s v="E0230515"/>
    <s v="PD023417"/>
    <s v="SAM PATRIMONIO"/>
    <n v="39041.519999999997"/>
    <d v="2025-08-01T00:00:00"/>
    <x v="0"/>
    <s v="30/2024"/>
    <s v="024.00018074/2024-09"/>
    <s v="359.00000231/2024-30-APPS"/>
    <s v="2 - FATURADO"/>
    <n v="0"/>
    <x v="0"/>
    <x v="0"/>
    <m/>
  </r>
  <r>
    <x v="1006"/>
    <s v="46.374.500/0252-60"/>
    <s v="NF SERVICOS"/>
    <n v="194564"/>
    <d v="2025-09-19T00:00:00"/>
    <n v="2026198"/>
    <d v="2025-09-19T00:00:00"/>
    <d v="2025-07-01T00:00:00"/>
    <n v="12840.11"/>
    <d v="2025-10-19T00:00:00"/>
    <s v="E0240141"/>
    <s v="PD024092"/>
    <s v="AMBIENTE HOSPEDAGEM DOS SISTEMAS LEGADOS"/>
    <n v="12223.78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65"/>
    <d v="2025-09-19T00:00:00"/>
    <n v="2026199"/>
    <d v="2025-09-19T00:00:00"/>
    <d v="2025-07-01T00:00:00"/>
    <n v="4944.8100000000004"/>
    <d v="2025-10-19T00:00:00"/>
    <s v="E0240141"/>
    <s v="PD024092"/>
    <s v="AMBIENTE HOSPEDAGEM DOS SISTEMAS LEGADOS"/>
    <n v="4707.46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66"/>
    <d v="2025-09-19T00:00:00"/>
    <n v="2026200"/>
    <d v="2025-09-19T00:00:00"/>
    <d v="2025-07-01T00:00:00"/>
    <n v="54063.839999999997"/>
    <d v="2025-10-19T00:00:00"/>
    <s v="E0240141"/>
    <s v="PD024092"/>
    <s v="AMBIENTE HOSPEDAGEM DOS SISTEMAS LEGADOS"/>
    <n v="51468.78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67"/>
    <d v="2025-09-19T00:00:00"/>
    <n v="2026201"/>
    <d v="2025-09-19T00:00:00"/>
    <d v="2025-07-01T00:00:00"/>
    <n v="32128.34"/>
    <d v="2025-10-19T00:00:00"/>
    <s v="E0240141"/>
    <s v="PD024092"/>
    <s v="AMBIENTE HOSPEDAGEM DOS SISTEMAS LEGADOS"/>
    <n v="30586.18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68"/>
    <d v="2025-09-19T00:00:00"/>
    <n v="2026202"/>
    <d v="2025-09-19T00:00:00"/>
    <d v="2025-07-01T00:00:00"/>
    <n v="141006.65"/>
    <d v="2025-10-19T00:00:00"/>
    <s v="E0240141"/>
    <s v="PD024092"/>
    <s v="AMBIENTE HOSPEDAGEM DOS SISTEMAS LEGADOS"/>
    <n v="134238.32999999999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69"/>
    <d v="2025-09-19T00:00:00"/>
    <n v="2026203"/>
    <d v="2025-09-19T00:00:00"/>
    <d v="2025-07-01T00:00:00"/>
    <n v="32611.45"/>
    <d v="2025-10-19T00:00:00"/>
    <s v="E0240141"/>
    <s v="PD024092"/>
    <s v="AMBIENTE HOSPEDAGEM DOS SISTEMAS LEGADOS"/>
    <n v="31046.1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70"/>
    <d v="2025-09-19T00:00:00"/>
    <n v="2026204"/>
    <d v="2025-09-19T00:00:00"/>
    <d v="2025-07-01T00:00:00"/>
    <n v="42628.99"/>
    <d v="2025-10-19T00:00:00"/>
    <s v="E0240141"/>
    <s v="PD024092"/>
    <s v="AMBIENTE HOSPEDAGEM DOS SISTEMAS LEGADOS"/>
    <n v="40582.800000000003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71"/>
    <d v="2025-09-19T00:00:00"/>
    <n v="2026205"/>
    <d v="2025-09-19T00:00:00"/>
    <d v="2025-07-01T00:00:00"/>
    <n v="14390.74"/>
    <d v="2025-10-19T00:00:00"/>
    <s v="E0240141"/>
    <s v="PD024092"/>
    <s v="AMBIENTE HOSPEDAGEM DOS SISTEMAS LEGADOS"/>
    <n v="13699.98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72"/>
    <d v="2025-09-19T00:00:00"/>
    <n v="2026206"/>
    <d v="2025-09-19T00:00:00"/>
    <d v="2025-07-01T00:00:00"/>
    <n v="105606.98"/>
    <d v="2025-10-19T00:00:00"/>
    <s v="E0240141"/>
    <s v="PD024092"/>
    <s v="AMBIENTE HOSPEDAGEM DOS SISTEMAS LEGADOS"/>
    <n v="100537.84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73"/>
    <d v="2025-09-19T00:00:00"/>
    <n v="2026207"/>
    <d v="2025-09-19T00:00:00"/>
    <d v="2025-07-01T00:00:00"/>
    <n v="37082.97"/>
    <d v="2025-10-19T00:00:00"/>
    <s v="E0240141"/>
    <s v="PD024092"/>
    <s v="AMBIENTE HOSPEDAGEM DOS SISTEMAS LEGADOS"/>
    <n v="35302.99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75"/>
    <d v="2025-09-19T00:00:00"/>
    <n v="2026209"/>
    <d v="2025-09-19T00:00:00"/>
    <d v="2025-07-01T00:00:00"/>
    <n v="158029.72"/>
    <d v="2025-10-19T00:00:00"/>
    <s v="E0240140"/>
    <s v="PD024092"/>
    <s v="AMBIENTE HOSPEDAGEM VIRTUALIZADA DOS SISTEMAS LEGADOS"/>
    <n v="150444.29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76"/>
    <d v="2025-09-19T00:00:00"/>
    <n v="2026210"/>
    <d v="2025-09-19T00:00:00"/>
    <d v="2025-07-01T00:00:00"/>
    <n v="954953.4"/>
    <d v="2025-10-19T00:00:00"/>
    <s v="E0240139"/>
    <s v="PD024092"/>
    <s v="SUSTENTAÇÃO/MANUTENÇÃO DO SISTEMA CRH"/>
    <n v="909115.64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577"/>
    <d v="2025-09-19T00:00:00"/>
    <n v="2026211"/>
    <d v="2025-09-19T00:00:00"/>
    <d v="2025-07-01T00:00:00"/>
    <n v="437173.65"/>
    <d v="2025-10-19T00:00:00"/>
    <s v="E0240139"/>
    <s v="PD024092"/>
    <s v="SUSTENTAÇÃO/MANUTENÇÃO DO SISTEMA CRH"/>
    <n v="416189.31"/>
    <d v="2025-07-01T00:00:00"/>
    <x v="0"/>
    <s v="68/2024"/>
    <s v="024.00124336/2023-84"/>
    <s v="359.00000197/2024-01  APPS/ITO"/>
    <s v="2 - FATURADO"/>
    <n v="0"/>
    <x v="0"/>
    <x v="0"/>
    <m/>
  </r>
  <r>
    <x v="1006"/>
    <s v="46.374.500/0252-60"/>
    <s v="NF SERVICOS"/>
    <n v="194649"/>
    <d v="2025-09-22T00:00:00"/>
    <n v="2026283"/>
    <d v="2025-09-22T00:00:00"/>
    <d v="2025-08-01T00:00:00"/>
    <n v="5303.87"/>
    <d v="2025-10-22T00:00:00"/>
    <s v="E0230505"/>
    <s v="PD023409"/>
    <s v="NUVEM PÚBLICA, RECURSOS ADICIONAIS E FERRAMENTA DE APLICAÇÕES"/>
    <n v="5049.28"/>
    <d v="2025-08-01T00:00:00"/>
    <x v="0"/>
    <s v="13/2025"/>
    <s v="024.00160910/2024-49"/>
    <s v="359.00000458/2024-85-ITO/APPS"/>
    <s v="2 - FATURADO"/>
    <n v="0"/>
    <x v="0"/>
    <x v="0"/>
    <m/>
  </r>
  <r>
    <x v="1006"/>
    <s v="46.374.500/0252-60"/>
    <s v="NF SERVICOS"/>
    <n v="194652"/>
    <d v="2025-09-22T00:00:00"/>
    <n v="2026286"/>
    <d v="2025-09-22T00:00:00"/>
    <d v="2025-08-01T00:00:00"/>
    <n v="227963.96"/>
    <d v="2025-10-22T00:00:00"/>
    <s v="E0230504"/>
    <s v="PD023409"/>
    <s v="DESENVOLVIMENTO, MANUTENÇÃO,NUVEM PÚBLICA, RECURSOS ADICIONAIS E FERRAMENTA DE APLICAÇÕES"/>
    <n v="217021.69"/>
    <d v="2025-08-01T00:00:00"/>
    <x v="0"/>
    <s v="13/2025"/>
    <s v="024.00160910/2024-49"/>
    <s v="359.00000458/2024-85-ITO/APPS"/>
    <s v="2 - FATURADO"/>
    <n v="0"/>
    <x v="0"/>
    <x v="0"/>
    <m/>
  </r>
  <r>
    <x v="1006"/>
    <s v="46.374.500/0252-60"/>
    <s v="NF SERVICOS"/>
    <n v="194653"/>
    <d v="2025-09-22T00:00:00"/>
    <n v="2026287"/>
    <d v="2025-09-22T00:00:00"/>
    <d v="2025-08-01T00:00:00"/>
    <n v="124253.04"/>
    <d v="2025-10-22T00:00:00"/>
    <s v="E0240023"/>
    <s v="PD024018"/>
    <s v="OUTSOURCING, SERVIÇO DE SUPORTE TECNICO CONTINUO"/>
    <n v="118288.89"/>
    <d v="2025-08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"/>
    <n v="194654"/>
    <d v="2025-09-22T00:00:00"/>
    <n v="2026288"/>
    <d v="2025-09-22T00:00:00"/>
    <d v="2025-08-01T00:00:00"/>
    <n v="14079.99"/>
    <d v="2025-10-22T00:00:00"/>
    <s v="E0240023"/>
    <s v="PD024018"/>
    <s v="OUTSOURCING, SERVIÇO DE SUPORTE TECNICO CONTINUO"/>
    <n v="13404.15"/>
    <d v="2025-08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"/>
    <n v="194655"/>
    <d v="2025-09-22T00:00:00"/>
    <n v="2026289"/>
    <d v="2025-09-22T00:00:00"/>
    <d v="2025-08-01T00:00:00"/>
    <n v="53128.43"/>
    <d v="2025-10-22T00:00:00"/>
    <s v="E0240023"/>
    <s v="PD024018"/>
    <s v="OUTSOURCING, SERVIÇO DE SUPORTE TECNICO CONTINUO"/>
    <n v="50578.27"/>
    <d v="2025-08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"/>
    <n v="194656"/>
    <d v="2025-09-22T00:00:00"/>
    <n v="2026290"/>
    <d v="2025-09-22T00:00:00"/>
    <d v="2025-08-01T00:00:00"/>
    <n v="2049376.4"/>
    <d v="2025-10-22T00:00:00"/>
    <s v="E0240023"/>
    <s v="PD024018"/>
    <s v="OUTSOURCING, SERVIÇO DE SUPORTE TECNICO CONTINUO"/>
    <n v="1951006.33"/>
    <d v="2025-08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"/>
    <n v="194657"/>
    <d v="2025-09-22T00:00:00"/>
    <n v="2026291"/>
    <d v="2025-09-22T00:00:00"/>
    <d v="2025-08-01T00:00:00"/>
    <n v="951.28"/>
    <d v="2025-10-22T00:00:00"/>
    <s v="E0240023"/>
    <s v="PD024018"/>
    <s v="OUTSOURCING, SERVIÇO DE SUPORTE TECNICO CONTINUO"/>
    <n v="905.62"/>
    <d v="2025-08-01T00:00:00"/>
    <x v="0"/>
    <s v="19/2024"/>
    <s v="024.00124341/2023-97"/>
    <s v="359.00000241/2024-75  ITO"/>
    <s v="2 - FATURADO"/>
    <n v="0"/>
    <x v="0"/>
    <x v="0"/>
    <m/>
  </r>
  <r>
    <x v="1006"/>
    <s v="46.374.500/0252-60"/>
    <s v="NF SERVICOS"/>
    <n v="194658"/>
    <d v="2025-09-22T00:00:00"/>
    <n v="2026292"/>
    <d v="2025-09-22T00:00:00"/>
    <d v="2025-08-01T00:00:00"/>
    <n v="398953.08"/>
    <d v="2025-10-22T00:00:00"/>
    <s v="E0230505"/>
    <s v="PD023409"/>
    <s v="NUVEM PÚBLICA, RECURSOS ADICIONAIS E FERRAMENTA DE APLICAÇÕES"/>
    <n v="379803.33"/>
    <d v="2025-08-01T00:00:00"/>
    <x v="0"/>
    <s v="13/2025"/>
    <s v="024.00160910/2024-49"/>
    <s v="359.00000458/2024-85-ITO/APPS"/>
    <s v="2 - FATURADO"/>
    <n v="0"/>
    <x v="0"/>
    <x v="0"/>
    <m/>
  </r>
  <r>
    <x v="1006"/>
    <s v="46.374.500/0252-60"/>
    <s v="NF SERVICOS"/>
    <n v="194660"/>
    <d v="2025-09-22T00:00:00"/>
    <n v="2026294"/>
    <d v="2025-09-22T00:00:00"/>
    <d v="2025-08-01T00:00:00"/>
    <n v="1240476.3600000001"/>
    <d v="2025-10-22T00:00:00"/>
    <s v="E0230491"/>
    <s v="PD023401"/>
    <s v="PLATAFORMA PAAS E OFFICE PLUS"/>
    <n v="1180933.49"/>
    <d v="2025-08-01T00:00:00"/>
    <x v="0"/>
    <s v="64/2024"/>
    <s v="024.00017798/2024-27"/>
    <s v="359.00000200/2024-89-ITO"/>
    <s v="2 - FATURADO"/>
    <n v="0"/>
    <x v="0"/>
    <x v="0"/>
    <m/>
  </r>
  <r>
    <x v="1006"/>
    <s v="46.374.500/0252-60"/>
    <s v="NF SERVICOS"/>
    <n v="194661"/>
    <d v="2025-09-22T00:00:00"/>
    <n v="2026295"/>
    <d v="2025-09-22T00:00:00"/>
    <d v="2025-08-01T00:00:00"/>
    <n v="9157.18"/>
    <d v="2025-10-22T00:00:00"/>
    <s v="E0230491"/>
    <s v="PD023401"/>
    <s v="PLATAFORMA PAAS E OFFICE PLUS"/>
    <n v="8717.64"/>
    <d v="2025-08-01T00:00:00"/>
    <x v="0"/>
    <s v="64/2024"/>
    <s v="024.00017798/2024-27"/>
    <s v="359.00000200/2024-89-ITO"/>
    <s v="2 - FATURADO"/>
    <n v="0"/>
    <x v="0"/>
    <x v="0"/>
    <m/>
  </r>
  <r>
    <x v="1006"/>
    <s v="46.374.500/0252-60"/>
    <s v="NFS INSS RET"/>
    <n v="194663"/>
    <d v="2025-09-22T00:00:00"/>
    <n v="2026297"/>
    <d v="2025-09-22T00:00:00"/>
    <d v="2025-08-01T00:00:00"/>
    <n v="60219.040000000001"/>
    <d v="2025-10-22T00:00:00"/>
    <s v="E0230480"/>
    <s v="PD023390"/>
    <s v="SUSTENTAÇÃO E DESENVOLVIMENTO"/>
    <n v="50704.43"/>
    <d v="2025-08-01T00:00:00"/>
    <x v="0"/>
    <s v="70/2024"/>
    <s v="024.00124324/2023-50"/>
    <s v="359.00000234/2024-73-ITO/APPS"/>
    <s v="2 - FATURADO"/>
    <n v="0"/>
    <x v="0"/>
    <x v="0"/>
    <m/>
  </r>
  <r>
    <x v="1006"/>
    <s v="46.374.500/0252-60"/>
    <s v="NF SERVICOS"/>
    <n v="194668"/>
    <d v="2025-09-22T00:00:00"/>
    <n v="2026302"/>
    <d v="2025-09-22T00:00:00"/>
    <d v="2025-08-01T00:00:00"/>
    <n v="9853.06"/>
    <d v="2025-10-22T00:00:00"/>
    <s v="E0230476"/>
    <s v="PD023390"/>
    <s v="INFRA ESTRUTURA DO BI EM NUVEM E PROCESSAMENTO EM MIPS"/>
    <n v="9380.11"/>
    <d v="2025-08-01T00:00:00"/>
    <x v="0"/>
    <s v="70/2024"/>
    <s v="024.00124324/2023-50"/>
    <s v="359.00000234/2024-73-ITO/APPS"/>
    <s v="2 - FATURADO"/>
    <n v="0"/>
    <x v="0"/>
    <x v="0"/>
    <m/>
  </r>
  <r>
    <x v="1006"/>
    <s v="46.374.500/0252-60"/>
    <s v="NFS INSS RET"/>
    <n v="194672"/>
    <d v="2025-09-22T00:00:00"/>
    <n v="2026306"/>
    <d v="2025-09-22T00:00:00"/>
    <d v="2025-08-01T00:00:00"/>
    <n v="147466.93"/>
    <d v="2025-10-22T00:00:00"/>
    <s v="E0230475"/>
    <s v="PD023390"/>
    <s v="FOLHA DE PAGAMENTO, INFRA ESTRUTURA E BI EM NUVEM, SUSTENTAÇÃO E DESENVOLVIMENTO"/>
    <n v="124167.16"/>
    <d v="2025-08-01T00:00:00"/>
    <x v="0"/>
    <s v="70/2024"/>
    <s v="024.00124324/2023-50"/>
    <s v="359.00000234/2024-73-ITO/APPS"/>
    <s v="2 - FATURADO"/>
    <n v="0"/>
    <x v="0"/>
    <x v="0"/>
    <m/>
  </r>
  <r>
    <x v="1006"/>
    <s v="46.374.500/0252-60"/>
    <s v="NF SERVICOS"/>
    <n v="194827"/>
    <d v="2025-09-24T00:00:00"/>
    <n v="2026461"/>
    <d v="2025-09-24T00:00:00"/>
    <d v="2025-08-01T00:00:00"/>
    <n v="5705.55"/>
    <d v="2025-10-24T00:00:00"/>
    <s v="E0230568"/>
    <s v="PD023454"/>
    <s v="AMBIENTE  DE HOSPEDAGEM DO  SISTEMA S4SP"/>
    <n v="5431.68"/>
    <d v="2025-08-01T00:00:00"/>
    <x v="0"/>
    <s v="63/2024"/>
    <s v="024.00062901/2024-93"/>
    <s v="359.00001371/2024-25 APPS/ITO"/>
    <s v="2 - FATURADO"/>
    <n v="0"/>
    <x v="0"/>
    <x v="0"/>
    <m/>
  </r>
  <r>
    <x v="1006"/>
    <s v="46.374.500/0252-60"/>
    <s v="NF SERVICOS"/>
    <n v="194828"/>
    <d v="2025-09-24T00:00:00"/>
    <n v="2026462"/>
    <d v="2025-09-24T00:00:00"/>
    <d v="2025-08-01T00:00:00"/>
    <n v="301975.23"/>
    <d v="2025-10-24T00:00:00"/>
    <s v="E0230568"/>
    <s v="PD023454"/>
    <s v="AMBIENTE  DE HOSPEDAGEM DO  SISTEMA S4SP"/>
    <n v="287480.42"/>
    <d v="2025-08-01T00:00:00"/>
    <x v="0"/>
    <s v="63/2024"/>
    <s v="024.00062901/2024-93"/>
    <s v="359.00001371/2024-25 APPS/ITO"/>
    <s v="2 - FATURADO"/>
    <n v="0"/>
    <x v="0"/>
    <x v="0"/>
    <m/>
  </r>
  <r>
    <x v="1006"/>
    <s v="46.374.500/0252-60"/>
    <s v="NF SERVICOS"/>
    <n v="194829"/>
    <d v="2025-09-24T00:00:00"/>
    <n v="2026463"/>
    <d v="2025-09-24T00:00:00"/>
    <d v="2025-08-01T00:00:00"/>
    <n v="27345.55"/>
    <d v="2025-10-24T00:00:00"/>
    <s v="E0230568"/>
    <s v="PD023454"/>
    <s v="AMBIENTE  DE HOSPEDAGEM DO  SISTEMA S4SP"/>
    <n v="26032.959999999999"/>
    <d v="2025-08-01T00:00:00"/>
    <x v="0"/>
    <s v="63/2024"/>
    <s v="024.00062901/2024-93"/>
    <s v="359.00001371/2024-25 APPS/ITO"/>
    <s v="2 - FATURADO"/>
    <n v="0"/>
    <x v="0"/>
    <x v="0"/>
    <m/>
  </r>
  <r>
    <x v="1006"/>
    <s v="46.374.500/0252-60"/>
    <s v="NF SERVICOS"/>
    <n v="194830"/>
    <d v="2025-09-24T00:00:00"/>
    <n v="2026464"/>
    <d v="2025-09-24T00:00:00"/>
    <d v="2025-08-01T00:00:00"/>
    <n v="80776.800000000003"/>
    <d v="2025-10-24T00:00:00"/>
    <s v="E0230567"/>
    <s v="PD023454"/>
    <s v="MANUTENÇÃO DO SISTEMA S4SP"/>
    <n v="76899.509999999995"/>
    <d v="2025-08-01T00:00:00"/>
    <x v="0"/>
    <s v="63/2024"/>
    <s v="024.00062901/2024-93"/>
    <s v="359.00001371/2024-25 APPS"/>
    <s v="2 - FATURADO"/>
    <n v="0"/>
    <x v="0"/>
    <x v="0"/>
    <m/>
  </r>
  <r>
    <x v="1006"/>
    <s v="46.374.500/0252-60"/>
    <s v="NF SERVICOS"/>
    <n v="194831"/>
    <d v="2025-09-24T00:00:00"/>
    <n v="2026465"/>
    <d v="2025-09-24T00:00:00"/>
    <d v="2025-08-01T00:00:00"/>
    <n v="133638.56"/>
    <d v="2025-10-24T00:00:00"/>
    <s v="E0230567"/>
    <s v="PD023454"/>
    <s v="MANUTENÇÃO DO SISTEMA S4SP"/>
    <n v="127223.91"/>
    <d v="2025-08-01T00:00:00"/>
    <x v="0"/>
    <s v="63/2024"/>
    <s v="024.00062901/2024-93"/>
    <s v="359.00001371/2024-25 APPS"/>
    <s v="2 - FATURADO"/>
    <n v="0"/>
    <x v="0"/>
    <x v="0"/>
    <m/>
  </r>
  <r>
    <x v="1006"/>
    <s v="46.374.500/0252-60"/>
    <s v="NF SERVICOS"/>
    <n v="194833"/>
    <d v="2025-09-24T00:00:00"/>
    <n v="2026467"/>
    <d v="2025-09-24T00:00:00"/>
    <d v="2025-08-01T00:00:00"/>
    <n v="101622.01"/>
    <d v="2025-10-24T00:00:00"/>
    <s v="E0230569"/>
    <s v="PD023454"/>
    <s v="SUPORTE TECNICO -  SISTEMA S4SP"/>
    <n v="96744.15"/>
    <d v="2025-08-01T00:00:00"/>
    <x v="0"/>
    <s v="63/2024"/>
    <s v="024.00062901/2024-93"/>
    <s v="359.00001371/2024-25 ITO"/>
    <s v="2 - FATURADO"/>
    <n v="0"/>
    <x v="0"/>
    <x v="0"/>
    <m/>
  </r>
  <r>
    <x v="1006"/>
    <s v="46.374.500/0252-60"/>
    <s v="NF SERVICOS"/>
    <n v="194834"/>
    <d v="2025-09-24T00:00:00"/>
    <n v="2026468"/>
    <d v="2025-09-24T00:00:00"/>
    <d v="2025-08-01T00:00:00"/>
    <n v="397392.74"/>
    <d v="2025-10-24T00:00:00"/>
    <s v="E0230569"/>
    <s v="PD023454"/>
    <s v="SUPORTE TECNICO -  SISTEMA S4SP"/>
    <n v="378317.89"/>
    <d v="2025-08-01T00:00:00"/>
    <x v="0"/>
    <s v="63/2024"/>
    <s v="024.00062901/2024-93"/>
    <s v="359.00001371/2024-25 ITO"/>
    <s v="2 - FATURADO"/>
    <n v="0"/>
    <x v="0"/>
    <x v="0"/>
    <m/>
  </r>
  <r>
    <x v="1006"/>
    <s v="46.374.500/0252-60"/>
    <s v="NF SERVICOS"/>
    <n v="194836"/>
    <d v="2025-09-24T00:00:00"/>
    <n v="2026470"/>
    <d v="2025-09-24T00:00:00"/>
    <d v="2025-08-01T00:00:00"/>
    <n v="102927.4"/>
    <d v="2025-10-24T00:00:00"/>
    <s v="E0230568"/>
    <s v="PD023454"/>
    <s v="AMBIENTE  DE HOSPEDAGEM DO  SISTEMA S4SP"/>
    <n v="97986.880000000005"/>
    <d v="2025-08-01T00:00:00"/>
    <x v="0"/>
    <s v="63/2024"/>
    <s v="024.00062901/2024-93"/>
    <s v="359.00001371/2024-25 APPS/ITO"/>
    <s v="2 - FATURADO"/>
    <n v="0"/>
    <x v="0"/>
    <x v="0"/>
    <m/>
  </r>
  <r>
    <x v="1006"/>
    <s v="46.374.500/0252-60"/>
    <s v="NF SERVICOS"/>
    <n v="194964"/>
    <d v="2025-09-26T00:00:00"/>
    <n v="2026598"/>
    <d v="2025-09-26T00:00:00"/>
    <d v="2025-08-01T00:00:00"/>
    <n v="32090.720000000001"/>
    <d v="2025-10-26T00:00:00"/>
    <s v="E0230485"/>
    <s v="PD023396"/>
    <s v="ANTIVIRUS"/>
    <n v="30550.37"/>
    <d v="2025-08-01T00:00:00"/>
    <x v="0"/>
    <s v="32/2024"/>
    <s v="024.00124304/2023-89"/>
    <s v="359.00000457/2024-31-ITO"/>
    <s v="2 - FATURADO"/>
    <n v="0"/>
    <x v="0"/>
    <x v="0"/>
    <m/>
  </r>
  <r>
    <x v="1006"/>
    <s v="46.374.500/0252-60"/>
    <s v="NF SERVICOS E_GOV"/>
    <n v="195004"/>
    <d v="2025-09-29T00:00:00"/>
    <n v="2026638"/>
    <d v="2025-09-29T00:00:00"/>
    <m/>
    <n v="167.26"/>
    <d v="2025-10-29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06"/>
    <s v="46.374.500/0262-31"/>
    <s v="NF SERVICOS E_GOV"/>
    <n v="192598"/>
    <d v="2025-08-22T00:00:00"/>
    <n v="2011473"/>
    <d v="2025-08-22T00:00:00"/>
    <m/>
    <n v="277.10000000000002"/>
    <d v="2025-09-21T00:00:00"/>
    <m/>
    <m/>
    <s v="Certificado e-CPF A3 em token - 36 meses Gov"/>
    <n v="263.8"/>
    <m/>
    <x v="0"/>
    <m/>
    <m/>
    <m/>
    <s v="2 - FATURADO"/>
    <n v="9"/>
    <x v="2"/>
    <x v="1"/>
    <m/>
  </r>
  <r>
    <x v="1006"/>
    <s v="46.374.500/0268-27"/>
    <s v="NFS INSS RET"/>
    <n v="193042"/>
    <d v="2025-09-08T00:00:00"/>
    <n v="2024676"/>
    <d v="2025-09-08T00:00:00"/>
    <d v="2025-08-01T00:00:00"/>
    <n v="26383.9"/>
    <d v="2025-10-08T00:00:00"/>
    <s v="E0220471"/>
    <s v="PD022362"/>
    <s v="NUVEM PÚBLICA E INFRAESTRUTURA"/>
    <n v="22215.24"/>
    <d v="2025-08-01T00:00:00"/>
    <x v="0"/>
    <s v="090193.44/2022"/>
    <s v="024.00025158/2023-18"/>
    <s v="PD-PRC-2023/00016   359.00009331/2023-41 ITO"/>
    <s v="2 - FATURADO"/>
    <n v="0"/>
    <x v="0"/>
    <x v="0"/>
    <m/>
  </r>
  <r>
    <x v="1006"/>
    <s v="46.374.500/0268-27"/>
    <s v="NF SERVICOS"/>
    <n v="193046"/>
    <d v="2025-09-08T00:00:00"/>
    <n v="2024680"/>
    <d v="2025-09-08T00:00:00"/>
    <d v="2025-08-01T00:00:00"/>
    <n v="348.6"/>
    <d v="2025-10-08T00:00:00"/>
    <s v="ET220471"/>
    <s v="PD022362"/>
    <s v="SERVIÇOS TÉCNICOS"/>
    <n v="331.87"/>
    <d v="2025-08-01T00:00:00"/>
    <x v="0"/>
    <s v="090193.44/2022"/>
    <s v="024.00025158/2023-18"/>
    <s v="PD-PRC-2023/00016   359.00009331/2023-41 ITO"/>
    <s v="2 - FATURADO"/>
    <n v="0"/>
    <x v="0"/>
    <x v="0"/>
    <m/>
  </r>
  <r>
    <x v="1006"/>
    <s v="46.374.500/0268-27"/>
    <s v="NF SERVICOS"/>
    <n v="193047"/>
    <d v="2025-09-08T00:00:00"/>
    <n v="2024681"/>
    <d v="2025-09-08T00:00:00"/>
    <d v="2025-08-01T00:00:00"/>
    <n v="11366.64"/>
    <d v="2025-10-08T00:00:00"/>
    <s v="ET220471"/>
    <s v="PD022362"/>
    <s v="SERVIÇOS TÉCNICOS"/>
    <n v="10821.04"/>
    <d v="2025-08-01T00:00:00"/>
    <x v="0"/>
    <s v="090193.44/2022"/>
    <s v="024.00025158/2023-18"/>
    <s v="PD-PRC-2023/00016   359.00009331/2023-41 ITO"/>
    <s v="2 - FATURADO"/>
    <n v="0"/>
    <x v="0"/>
    <x v="0"/>
    <m/>
  </r>
  <r>
    <x v="1006"/>
    <s v="46.374.500/0269-08"/>
    <s v="NF SERVICOS"/>
    <n v="193001"/>
    <d v="2025-09-05T00:00:00"/>
    <n v="2024635"/>
    <d v="2025-09-05T00:00:00"/>
    <d v="2025-08-01T00:00:00"/>
    <n v="599218.07999999996"/>
    <d v="2025-10-05T00:00:00"/>
    <s v="E0230126"/>
    <s v="PD023107"/>
    <s v="SISTEMA SAUDE EM REDE"/>
    <n v="570455.61"/>
    <d v="2025-08-01T00:00:00"/>
    <x v="0"/>
    <s v="GGA/CCD  090176.04/2023"/>
    <s v="SEI 024.00002739/2023-73"/>
    <s v="359.00000894/2023-73 APPS"/>
    <s v="2 - FATURADO"/>
    <n v="0"/>
    <x v="0"/>
    <x v="0"/>
    <m/>
  </r>
  <r>
    <x v="1006"/>
    <s v="46.374.500/0280-13"/>
    <s v="NF SERVICOS E_GOV"/>
    <n v="171536"/>
    <d v="2024-11-12T00:00:00"/>
    <n v="1874551"/>
    <d v="2024-11-12T00:00:00"/>
    <m/>
    <n v="124.99"/>
    <d v="2024-12-12T00:00:00"/>
    <m/>
    <m/>
    <s v="Certificado e-CPF A3 (somente certificado) - 12 meses Gov"/>
    <n v="118.99"/>
    <m/>
    <x v="22"/>
    <m/>
    <m/>
    <m/>
    <s v="2 - FATURADO"/>
    <n v="292"/>
    <x v="1"/>
    <x v="1"/>
    <m/>
  </r>
  <r>
    <x v="1006"/>
    <s v="46.374.500/0280-13"/>
    <s v="NF SERVICOS E_GOV"/>
    <n v="193462"/>
    <d v="2025-09-11T00:00:00"/>
    <n v="2025096"/>
    <d v="2025-09-11T00:00:00"/>
    <m/>
    <n v="227.35"/>
    <d v="2025-10-11T00:00:00"/>
    <m/>
    <m/>
    <s v="Certificado e-CPF A3 em cartão - 36 meses Gov"/>
    <n v="216.44"/>
    <m/>
    <x v="0"/>
    <m/>
    <m/>
    <m/>
    <s v="2 - FATURADO"/>
    <n v="0"/>
    <x v="0"/>
    <x v="1"/>
    <m/>
  </r>
  <r>
    <x v="1006"/>
    <s v="46.374.500/0285-28"/>
    <s v="NF SERVICOS KIT"/>
    <n v="75274"/>
    <d v="2022-03-28T00:00:00"/>
    <n v="79754"/>
    <d v="2022-03-28T00:00:00"/>
    <m/>
    <n v="343.75"/>
    <d v="2022-04-27T00:00:00"/>
    <m/>
    <m/>
    <s v="Certificado e-CPF A3 em cartão e leitora - 36 meses Gov"/>
    <n v="343.75"/>
    <m/>
    <x v="19"/>
    <m/>
    <m/>
    <m/>
    <s v="2 - FATURADO"/>
    <n v="1252"/>
    <x v="3"/>
    <x v="1"/>
    <m/>
  </r>
  <r>
    <x v="1006"/>
    <s v="46.374.500/0285-28"/>
    <s v="NF SERVICOS E_GOV"/>
    <n v="140656"/>
    <d v="2022-10-31T00:00:00"/>
    <n v="145598"/>
    <d v="2022-10-31T00:00:00"/>
    <m/>
    <n v="227.35"/>
    <d v="2022-11-30T00:00:00"/>
    <m/>
    <m/>
    <s v="Certificado e-CPF A3 em cartão - 36 meses Gov"/>
    <n v="227.35"/>
    <m/>
    <x v="19"/>
    <m/>
    <m/>
    <m/>
    <s v="2 - FATURADO"/>
    <n v="1035"/>
    <x v="3"/>
    <x v="1"/>
    <m/>
  </r>
  <r>
    <x v="1007"/>
    <s v="46.375.200/0001-20"/>
    <s v="NF SERVICOS"/>
    <n v="192274"/>
    <d v="2025-08-18T00:00:00"/>
    <n v="2011149"/>
    <d v="2025-08-18T00:00:00"/>
    <d v="2025-07-01T00:00:00"/>
    <n v="8060.89"/>
    <d v="2025-09-17T00:00:00"/>
    <s v="E0251036"/>
    <s v="PD251029"/>
    <s v="PLATAFORMA COLABORATIVA"/>
    <n v="7673.97"/>
    <d v="2025-07-01T00:00:00"/>
    <x v="0"/>
    <m/>
    <s v="022.00000163/2025-28"/>
    <s v="359.00004059/2025-74 - ITO"/>
    <s v="2 - FATURADO"/>
    <n v="13"/>
    <x v="2"/>
    <x v="0"/>
    <m/>
  </r>
  <r>
    <x v="1007"/>
    <s v="46.375.200/0001-20"/>
    <s v="NF SERVICOS"/>
    <n v="193063"/>
    <d v="2025-09-08T00:00:00"/>
    <n v="2024697"/>
    <d v="2025-09-08T00:00:00"/>
    <d v="2025-08-01T00:00:00"/>
    <n v="8060.89"/>
    <d v="2025-10-08T00:00:00"/>
    <s v="E0251036"/>
    <s v="PD251029"/>
    <s v="PLATAFORMA COLABORATIVA"/>
    <n v="7673.97"/>
    <d v="2025-08-01T00:00:00"/>
    <x v="0"/>
    <m/>
    <s v="022.00000163/2025-28"/>
    <s v="359.00004059/2025-74 - ITO"/>
    <s v="2 - FATURADO"/>
    <n v="0"/>
    <x v="0"/>
    <x v="0"/>
    <m/>
  </r>
  <r>
    <x v="1007"/>
    <s v="46.375.200/0001-20"/>
    <s v="NF SERVICOS E_GOV"/>
    <n v="194422"/>
    <d v="2025-09-18T00:00:00"/>
    <n v="2026056"/>
    <d v="2025-09-18T00:00:00"/>
    <m/>
    <n v="73.260000000000005"/>
    <d v="2025-10-18T00:00:00"/>
    <m/>
    <m/>
    <s v="Certificado e-CPF A1 (renovacao) em Software (12 meses) Gov"/>
    <n v="69.739999999999995"/>
    <m/>
    <x v="0"/>
    <m/>
    <m/>
    <m/>
    <s v="2 - FATURADO"/>
    <n v="0"/>
    <x v="0"/>
    <x v="1"/>
    <m/>
  </r>
  <r>
    <x v="1007"/>
    <s v="46.375.200/0002-00"/>
    <s v="NF SERVICOS DO"/>
    <n v="156390"/>
    <d v="2022-12-29T00:00:00"/>
    <n v="161358"/>
    <d v="2022-12-29T00:00:00"/>
    <m/>
    <n v="27"/>
    <d v="2023-01-28T00:00:00"/>
    <m/>
    <m/>
    <s v="Boletim - Diário Oficial Informa"/>
    <n v="25.7"/>
    <m/>
    <x v="0"/>
    <m/>
    <m/>
    <m/>
    <s v="3 - FATURADO DO INFORMA"/>
    <n v="976"/>
    <x v="3"/>
    <x v="1"/>
    <m/>
  </r>
  <r>
    <x v="1008"/>
    <s v="46.377.222/0037-30"/>
    <s v="NF SERVICOS"/>
    <n v="173711"/>
    <d v="2024-11-29T00:00:00"/>
    <n v="1876726"/>
    <d v="2024-11-29T00:00:00"/>
    <d v="2019-07-01T00:00:00"/>
    <n v="3538767.09"/>
    <d v="2024-12-29T00:00:00"/>
    <s v="EC140118"/>
    <s v="PD014077"/>
    <s v="DESENVOLVIMENTO, MANUTENÇÃO DO SISTEMA E-SISLA"/>
    <n v="3368906.27"/>
    <d v="2019-07-01T00:00:00"/>
    <x v="0"/>
    <m/>
    <s v="97833-179155-2019"/>
    <s v="91145-APPS"/>
    <s v="2 - FATURADO"/>
    <n v="275"/>
    <x v="1"/>
    <x v="0"/>
    <m/>
  </r>
  <r>
    <x v="1008"/>
    <s v="46.377.222/0037-30"/>
    <s v="NF SERVICOS"/>
    <n v="173712"/>
    <d v="2024-11-29T00:00:00"/>
    <n v="1876727"/>
    <d v="2024-11-29T00:00:00"/>
    <d v="2019-07-01T00:00:00"/>
    <n v="203469.94"/>
    <d v="2024-12-29T00:00:00"/>
    <s v="EC140119"/>
    <s v="PD014077"/>
    <s v="HOSPEDAGEM DO SISTEMA E-SISLA"/>
    <n v="193703.38"/>
    <d v="2019-07-01T00:00:00"/>
    <x v="0"/>
    <s v="023/2014"/>
    <s v="97833-179155-2019"/>
    <s v="91145-ITO"/>
    <s v="2 - FATURADO"/>
    <n v="275"/>
    <x v="1"/>
    <x v="0"/>
    <m/>
  </r>
  <r>
    <x v="1008"/>
    <s v="46.377.222/0037-30"/>
    <s v="NF SERVICOS"/>
    <n v="173719"/>
    <d v="2024-11-29T00:00:00"/>
    <n v="1876734"/>
    <d v="2024-11-29T00:00:00"/>
    <d v="2020-08-01T00:00:00"/>
    <n v="40708.42"/>
    <d v="2024-12-29T00:00:00"/>
    <s v="EC180164"/>
    <s v="PD018116"/>
    <s v="SISTEMA RH - FOLHA 2017"/>
    <n v="38754.42"/>
    <d v="2020-08-01T00:00:00"/>
    <x v="0"/>
    <s v="011/2018-GS"/>
    <s v="97833-179136-2019"/>
    <s v="2017767 - ITO"/>
    <s v="2 - FATURADO"/>
    <n v="275"/>
    <x v="1"/>
    <x v="0"/>
    <m/>
  </r>
  <r>
    <x v="1008"/>
    <s v="46.377.222/0037-30"/>
    <s v="NF SERVICOS"/>
    <n v="173830"/>
    <d v="2024-11-29T00:00:00"/>
    <n v="1876845"/>
    <d v="2024-11-29T00:00:00"/>
    <d v="2020-08-01T00:00:00"/>
    <n v="10284.219999999999"/>
    <d v="2024-12-29T00:00:00"/>
    <s v="EC140105"/>
    <s v="PD014068"/>
    <s v="MANUTENCAO E OPERACAO DO SISTEMA PHX"/>
    <n v="9790.58"/>
    <d v="2020-08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31"/>
    <d v="2024-11-29T00:00:00"/>
    <n v="1876846"/>
    <d v="2024-11-29T00:00:00"/>
    <d v="2020-09-01T00:00:00"/>
    <n v="10284.219999999999"/>
    <d v="2024-12-29T00:00:00"/>
    <s v="EC140105"/>
    <s v="PD014068"/>
    <s v="MANUTENCAO E OPERACAO DO SISTEMA PHX"/>
    <n v="9790.58"/>
    <d v="2020-09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32"/>
    <d v="2024-11-29T00:00:00"/>
    <n v="1876847"/>
    <d v="2024-11-29T00:00:00"/>
    <d v="2020-10-01T00:00:00"/>
    <n v="10284.219999999999"/>
    <d v="2024-12-29T00:00:00"/>
    <s v="EC140105"/>
    <s v="PD014068"/>
    <s v="MANUTENCAO E OPERACAO DO SISTEMA PHX"/>
    <n v="9790.58"/>
    <d v="2020-10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33"/>
    <d v="2024-11-29T00:00:00"/>
    <n v="1876848"/>
    <d v="2024-11-29T00:00:00"/>
    <d v="2020-11-01T00:00:00"/>
    <n v="10284.219999999999"/>
    <d v="2024-12-29T00:00:00"/>
    <s v="EC140105"/>
    <s v="PD014068"/>
    <s v="MANUTENCAO E OPERACAO DO SISTEMA PHX"/>
    <n v="9790.58"/>
    <d v="2020-11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34"/>
    <d v="2024-11-29T00:00:00"/>
    <n v="1876849"/>
    <d v="2024-11-29T00:00:00"/>
    <d v="2020-12-01T00:00:00"/>
    <n v="10284.219999999999"/>
    <d v="2024-12-29T00:00:00"/>
    <s v="EC140105"/>
    <s v="PD014068"/>
    <s v="MANUTENCAO E OPERACAO DO SISTEMA PHX"/>
    <n v="9790.58"/>
    <d v="2020-12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35"/>
    <d v="2024-11-29T00:00:00"/>
    <n v="1876850"/>
    <d v="2024-11-29T00:00:00"/>
    <d v="2021-01-01T00:00:00"/>
    <n v="10284.219999999999"/>
    <d v="2024-12-29T00:00:00"/>
    <s v="EC140105"/>
    <s v="PD014068"/>
    <s v="MANUTENCAO E OPERACAO DO SISTEMA PHX"/>
    <n v="9790.58"/>
    <d v="2021-01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36"/>
    <d v="2024-11-29T00:00:00"/>
    <n v="1876851"/>
    <d v="2024-11-29T00:00:00"/>
    <d v="2021-02-01T00:00:00"/>
    <n v="10284.219999999999"/>
    <d v="2024-12-29T00:00:00"/>
    <s v="EC140105"/>
    <s v="PD014068"/>
    <s v="MANUTENCAO E OPERACAO DO SISTEMA PHX"/>
    <n v="9790.58"/>
    <d v="2021-02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37"/>
    <d v="2024-11-29T00:00:00"/>
    <n v="1876852"/>
    <d v="2024-11-29T00:00:00"/>
    <d v="2021-03-01T00:00:00"/>
    <n v="10284.219999999999"/>
    <d v="2024-12-29T00:00:00"/>
    <s v="EC140105"/>
    <s v="PD014068"/>
    <s v="MANUTENCAO E OPERACAO DO SISTEMA PHX"/>
    <n v="9790.58"/>
    <d v="2021-03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38"/>
    <d v="2024-11-29T00:00:00"/>
    <n v="1876853"/>
    <d v="2024-11-29T00:00:00"/>
    <d v="2021-04-01T00:00:00"/>
    <n v="10284.219999999999"/>
    <d v="2024-12-29T00:00:00"/>
    <s v="EC140105"/>
    <s v="PD014068"/>
    <s v="MANUTENCAO E OPERACAO DO SISTEMA PHX"/>
    <n v="9790.58"/>
    <d v="2021-04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39"/>
    <d v="2024-11-29T00:00:00"/>
    <n v="1876854"/>
    <d v="2024-11-29T00:00:00"/>
    <d v="2021-05-01T00:00:00"/>
    <n v="10284.219999999999"/>
    <d v="2024-12-29T00:00:00"/>
    <s v="EC140105"/>
    <s v="PD014068"/>
    <s v="MANUTENCAO E OPERACAO DO SISTEMA PHX"/>
    <n v="9790.58"/>
    <d v="2021-05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0"/>
    <d v="2024-11-29T00:00:00"/>
    <n v="1876855"/>
    <d v="2024-11-29T00:00:00"/>
    <d v="2021-06-01T00:00:00"/>
    <n v="10284.219999999999"/>
    <d v="2024-12-29T00:00:00"/>
    <s v="EC140105"/>
    <s v="PD014068"/>
    <s v="MANUTENCAO E OPERACAO DO SISTEMA PHX"/>
    <n v="9790.58"/>
    <d v="2021-06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1"/>
    <d v="2024-11-29T00:00:00"/>
    <n v="1876856"/>
    <d v="2024-11-29T00:00:00"/>
    <d v="2021-07-01T00:00:00"/>
    <n v="10284.219999999999"/>
    <d v="2024-12-29T00:00:00"/>
    <s v="EC140105"/>
    <s v="PD014068"/>
    <s v="MANUTENCAO E OPERACAO DO SISTEMA PHX"/>
    <n v="9790.58"/>
    <d v="2021-07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2"/>
    <d v="2024-11-29T00:00:00"/>
    <n v="1876857"/>
    <d v="2024-11-29T00:00:00"/>
    <d v="2021-08-01T00:00:00"/>
    <n v="10284.219999999999"/>
    <d v="2024-12-29T00:00:00"/>
    <s v="EC140105"/>
    <s v="PD014068"/>
    <s v="MANUTENCAO E OPERACAO DO SISTEMA PHX"/>
    <n v="9790.58"/>
    <d v="2021-08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3"/>
    <d v="2024-11-29T00:00:00"/>
    <n v="1876858"/>
    <d v="2024-11-29T00:00:00"/>
    <d v="2021-09-01T00:00:00"/>
    <n v="10284.219999999999"/>
    <d v="2024-12-29T00:00:00"/>
    <s v="EC140105"/>
    <s v="PD014068"/>
    <s v="MANUTENCAO E OPERACAO DO SISTEMA PHX"/>
    <n v="9790.58"/>
    <d v="2021-09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4"/>
    <d v="2024-11-29T00:00:00"/>
    <n v="1876859"/>
    <d v="2024-11-29T00:00:00"/>
    <d v="2019-11-01T00:00:00"/>
    <n v="19470.310000000001"/>
    <d v="2024-12-29T00:00:00"/>
    <s v="EC140105"/>
    <s v="PD014068"/>
    <s v="MANUTENCAO E OPERACAO DO SISTEMA PHX"/>
    <n v="18535.740000000002"/>
    <d v="2019-11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5"/>
    <d v="2024-11-29T00:00:00"/>
    <n v="1876860"/>
    <d v="2024-11-29T00:00:00"/>
    <d v="2019-12-01T00:00:00"/>
    <n v="19470.310000000001"/>
    <d v="2024-12-29T00:00:00"/>
    <s v="EC140105"/>
    <s v="PD014068"/>
    <s v="MANUTENCAO E OPERACAO DO SISTEMA PHX"/>
    <n v="18535.740000000002"/>
    <d v="2019-12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6"/>
    <d v="2024-11-29T00:00:00"/>
    <n v="1876861"/>
    <d v="2024-11-29T00:00:00"/>
    <d v="2021-10-01T00:00:00"/>
    <n v="9952.3700000000008"/>
    <d v="2024-12-29T00:00:00"/>
    <s v="EC140105"/>
    <s v="PD014068"/>
    <s v="MANUTENCAO E OPERACAO DO SISTEMA PHX"/>
    <n v="9474.66"/>
    <d v="2021-10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7"/>
    <d v="2024-11-29T00:00:00"/>
    <n v="1876862"/>
    <d v="2024-11-29T00:00:00"/>
    <d v="2019-07-01T00:00:00"/>
    <n v="9421.1200000000008"/>
    <d v="2024-12-29T00:00:00"/>
    <s v="EC140105"/>
    <s v="PD014068"/>
    <s v="MANUTENCAO E OPERACAO DO SISTEMA PHX"/>
    <n v="8968.91"/>
    <d v="2019-07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8"/>
    <d v="2024-11-29T00:00:00"/>
    <n v="1876863"/>
    <d v="2024-11-29T00:00:00"/>
    <d v="2019-08-01T00:00:00"/>
    <n v="19470.310000000001"/>
    <d v="2024-12-29T00:00:00"/>
    <s v="EC140105"/>
    <s v="PD014068"/>
    <s v="MANUTENCAO E OPERACAO DO SISTEMA PHX"/>
    <n v="18535.740000000002"/>
    <d v="2019-08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49"/>
    <d v="2024-11-29T00:00:00"/>
    <n v="1876864"/>
    <d v="2024-11-29T00:00:00"/>
    <d v="2019-09-01T00:00:00"/>
    <n v="19470.310000000001"/>
    <d v="2024-12-29T00:00:00"/>
    <s v="EC140105"/>
    <s v="PD014068"/>
    <s v="MANUTENCAO E OPERACAO DO SISTEMA PHX"/>
    <n v="18535.740000000002"/>
    <d v="2019-09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0"/>
    <d v="2024-11-29T00:00:00"/>
    <n v="1876865"/>
    <d v="2024-11-29T00:00:00"/>
    <d v="2019-10-01T00:00:00"/>
    <n v="19470.310000000001"/>
    <d v="2024-12-29T00:00:00"/>
    <s v="EC140105"/>
    <s v="PD014068"/>
    <s v="MANUTENCAO E OPERACAO DO SISTEMA PHX"/>
    <n v="18535.740000000002"/>
    <d v="2019-10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1"/>
    <d v="2024-11-29T00:00:00"/>
    <n v="1876866"/>
    <d v="2024-11-29T00:00:00"/>
    <d v="2020-06-01T00:00:00"/>
    <n v="19470.310000000001"/>
    <d v="2024-12-29T00:00:00"/>
    <s v="EC140105"/>
    <s v="PD014068"/>
    <s v="MANUTENCAO E OPERACAO DO SISTEMA PHX"/>
    <n v="18535.740000000002"/>
    <d v="2020-06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2"/>
    <d v="2024-11-29T00:00:00"/>
    <n v="1876867"/>
    <d v="2024-11-29T00:00:00"/>
    <d v="2020-07-01T00:00:00"/>
    <n v="19470.310000000001"/>
    <d v="2024-12-29T00:00:00"/>
    <s v="EC140105"/>
    <s v="PD014068"/>
    <s v="MANUTENCAO E OPERACAO DO SISTEMA PHX"/>
    <n v="18535.740000000002"/>
    <d v="2020-07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3"/>
    <d v="2024-11-29T00:00:00"/>
    <n v="1876868"/>
    <d v="2024-11-29T00:00:00"/>
    <d v="2020-01-01T00:00:00"/>
    <n v="19470.310000000001"/>
    <d v="2024-12-29T00:00:00"/>
    <s v="EC140105"/>
    <s v="PD014068"/>
    <s v="MANUTENCAO E OPERACAO DO SISTEMA PHX"/>
    <n v="18535.740000000002"/>
    <d v="2020-01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4"/>
    <d v="2024-11-29T00:00:00"/>
    <n v="1876869"/>
    <d v="2024-11-29T00:00:00"/>
    <d v="2020-02-01T00:00:00"/>
    <n v="19470.310000000001"/>
    <d v="2024-12-29T00:00:00"/>
    <s v="EC140105"/>
    <s v="PD014068"/>
    <s v="MANUTENCAO E OPERACAO DO SISTEMA PHX"/>
    <n v="18535.740000000002"/>
    <d v="2020-02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5"/>
    <d v="2024-11-29T00:00:00"/>
    <n v="1876870"/>
    <d v="2024-11-29T00:00:00"/>
    <d v="2020-03-01T00:00:00"/>
    <n v="19470.310000000001"/>
    <d v="2024-12-29T00:00:00"/>
    <s v="EC140105"/>
    <s v="PD014068"/>
    <s v="MANUTENCAO E OPERACAO DO SISTEMA PHX"/>
    <n v="18535.740000000002"/>
    <d v="2020-03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6"/>
    <d v="2024-11-29T00:00:00"/>
    <n v="1876871"/>
    <d v="2024-11-29T00:00:00"/>
    <d v="2020-04-01T00:00:00"/>
    <n v="19470.310000000001"/>
    <d v="2024-12-29T00:00:00"/>
    <s v="EC140105"/>
    <s v="PD014068"/>
    <s v="MANUTENCAO E OPERACAO DO SISTEMA PHX"/>
    <n v="18535.740000000002"/>
    <d v="2020-04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7"/>
    <d v="2024-11-29T00:00:00"/>
    <n v="1876872"/>
    <d v="2024-11-29T00:00:00"/>
    <d v="2020-05-01T00:00:00"/>
    <n v="19470.310000000001"/>
    <d v="2024-12-29T00:00:00"/>
    <s v="EC140105"/>
    <s v="PD014068"/>
    <s v="MANUTENCAO E OPERACAO DO SISTEMA PHX"/>
    <n v="18535.740000000002"/>
    <d v="2020-05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8"/>
    <d v="2024-11-29T00:00:00"/>
    <n v="1876873"/>
    <d v="2024-11-29T00:00:00"/>
    <d v="2019-10-01T00:00:00"/>
    <n v="10284.219999999999"/>
    <d v="2024-12-29T00:00:00"/>
    <s v="EC140105"/>
    <s v="PD014068"/>
    <s v="MANUTENCAO E OPERACAO DO SISTEMA PHX"/>
    <n v="9790.58"/>
    <d v="2019-10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59"/>
    <d v="2024-11-29T00:00:00"/>
    <n v="1876874"/>
    <d v="2024-11-29T00:00:00"/>
    <d v="2019-11-01T00:00:00"/>
    <n v="10284.219999999999"/>
    <d v="2024-12-29T00:00:00"/>
    <s v="EC140105"/>
    <s v="PD014068"/>
    <s v="MANUTENCAO E OPERACAO DO SISTEMA PHX"/>
    <n v="9790.58"/>
    <d v="2019-11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0"/>
    <d v="2024-11-29T00:00:00"/>
    <n v="1876875"/>
    <d v="2024-11-29T00:00:00"/>
    <d v="2019-12-01T00:00:00"/>
    <n v="10284.219999999999"/>
    <d v="2024-12-29T00:00:00"/>
    <s v="EC140105"/>
    <s v="PD014068"/>
    <s v="MANUTENCAO E OPERACAO DO SISTEMA PHX"/>
    <n v="9790.58"/>
    <d v="2019-12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1"/>
    <d v="2024-11-29T00:00:00"/>
    <n v="1876876"/>
    <d v="2024-11-29T00:00:00"/>
    <d v="2019-07-01T00:00:00"/>
    <n v="4976.2299999999996"/>
    <d v="2024-12-29T00:00:00"/>
    <s v="EC140105"/>
    <s v="PD014068"/>
    <s v="MANUTENCAO E OPERACAO DO SISTEMA PHX"/>
    <n v="4737.37"/>
    <d v="2019-07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2"/>
    <d v="2024-11-29T00:00:00"/>
    <n v="1876877"/>
    <d v="2024-11-29T00:00:00"/>
    <d v="2019-08-01T00:00:00"/>
    <n v="10284.219999999999"/>
    <d v="2024-12-29T00:00:00"/>
    <s v="EC140105"/>
    <s v="PD014068"/>
    <s v="MANUTENCAO E OPERACAO DO SISTEMA PHX"/>
    <n v="9790.58"/>
    <d v="2019-08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3"/>
    <d v="2024-11-29T00:00:00"/>
    <n v="1876878"/>
    <d v="2024-11-29T00:00:00"/>
    <d v="2019-09-01T00:00:00"/>
    <n v="10284.219999999999"/>
    <d v="2024-12-29T00:00:00"/>
    <s v="EC140105"/>
    <s v="PD014068"/>
    <s v="MANUTENCAO E OPERACAO DO SISTEMA PHX"/>
    <n v="9790.58"/>
    <d v="2019-09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4"/>
    <d v="2024-11-29T00:00:00"/>
    <n v="1876879"/>
    <d v="2024-11-29T00:00:00"/>
    <d v="2020-01-01T00:00:00"/>
    <n v="10284.219999999999"/>
    <d v="2024-12-29T00:00:00"/>
    <s v="EC140105"/>
    <s v="PD014068"/>
    <s v="MANUTENCAO E OPERACAO DO SISTEMA PHX"/>
    <n v="9790.58"/>
    <d v="2020-01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5"/>
    <d v="2024-11-29T00:00:00"/>
    <n v="1876880"/>
    <d v="2024-11-29T00:00:00"/>
    <d v="2020-02-01T00:00:00"/>
    <n v="10284.219999999999"/>
    <d v="2024-12-29T00:00:00"/>
    <s v="EC140105"/>
    <s v="PD014068"/>
    <s v="MANUTENCAO E OPERACAO DO SISTEMA PHX"/>
    <n v="9790.58"/>
    <d v="2020-02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6"/>
    <d v="2024-11-29T00:00:00"/>
    <n v="1876881"/>
    <d v="2024-11-29T00:00:00"/>
    <d v="2020-03-01T00:00:00"/>
    <n v="10284.219999999999"/>
    <d v="2024-12-29T00:00:00"/>
    <s v="EC140105"/>
    <s v="PD014068"/>
    <s v="MANUTENCAO E OPERACAO DO SISTEMA PHX"/>
    <n v="9790.58"/>
    <d v="2020-03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7"/>
    <d v="2024-11-29T00:00:00"/>
    <n v="1876882"/>
    <d v="2024-11-29T00:00:00"/>
    <d v="2020-04-01T00:00:00"/>
    <n v="10284.219999999999"/>
    <d v="2024-12-29T00:00:00"/>
    <s v="EC140105"/>
    <s v="PD014068"/>
    <s v="MANUTENCAO E OPERACAO DO SISTEMA PHX"/>
    <n v="9790.58"/>
    <d v="2020-04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8"/>
    <d v="2024-11-29T00:00:00"/>
    <n v="1876883"/>
    <d v="2024-11-29T00:00:00"/>
    <d v="2020-05-01T00:00:00"/>
    <n v="10284.219999999999"/>
    <d v="2024-12-29T00:00:00"/>
    <s v="EC140105"/>
    <s v="PD014068"/>
    <s v="MANUTENCAO E OPERACAO DO SISTEMA PHX"/>
    <n v="9790.58"/>
    <d v="2020-05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69"/>
    <d v="2024-11-29T00:00:00"/>
    <n v="1876884"/>
    <d v="2024-11-29T00:00:00"/>
    <d v="2020-06-01T00:00:00"/>
    <n v="10284.219999999999"/>
    <d v="2024-12-29T00:00:00"/>
    <s v="EC140105"/>
    <s v="PD014068"/>
    <s v="MANUTENCAO E OPERACAO DO SISTEMA PHX"/>
    <n v="9790.58"/>
    <d v="2020-06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0"/>
    <d v="2024-11-29T00:00:00"/>
    <n v="1876885"/>
    <d v="2024-11-29T00:00:00"/>
    <d v="2020-07-01T00:00:00"/>
    <n v="10284.219999999999"/>
    <d v="2024-12-29T00:00:00"/>
    <s v="EC140105"/>
    <s v="PD014068"/>
    <s v="MANUTENCAO E OPERACAO DO SISTEMA PHX"/>
    <n v="9790.58"/>
    <d v="2020-07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1"/>
    <d v="2024-11-29T00:00:00"/>
    <n v="1876886"/>
    <d v="2024-11-29T00:00:00"/>
    <d v="2021-01-01T00:00:00"/>
    <n v="19470.310000000001"/>
    <d v="2024-12-29T00:00:00"/>
    <s v="EC140105"/>
    <s v="PD014068"/>
    <s v="MANUTENCAO E OPERACAO DO SISTEMA PHX"/>
    <n v="18535.740000000002"/>
    <d v="2021-01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2"/>
    <d v="2024-11-29T00:00:00"/>
    <n v="1876887"/>
    <d v="2024-11-29T00:00:00"/>
    <d v="2021-02-01T00:00:00"/>
    <n v="19470.310000000001"/>
    <d v="2024-12-29T00:00:00"/>
    <s v="EC140105"/>
    <s v="PD014068"/>
    <s v="MANUTENCAO E OPERACAO DO SISTEMA PHX"/>
    <n v="18535.740000000002"/>
    <d v="2021-02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3"/>
    <d v="2024-11-29T00:00:00"/>
    <n v="1876888"/>
    <d v="2024-11-29T00:00:00"/>
    <d v="2020-08-01T00:00:00"/>
    <n v="19470.310000000001"/>
    <d v="2024-12-29T00:00:00"/>
    <s v="EC140105"/>
    <s v="PD014068"/>
    <s v="MANUTENCAO E OPERACAO DO SISTEMA PHX"/>
    <n v="18535.740000000002"/>
    <d v="2020-08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4"/>
    <d v="2024-11-29T00:00:00"/>
    <n v="1876889"/>
    <d v="2024-11-29T00:00:00"/>
    <d v="2020-09-01T00:00:00"/>
    <n v="19470.310000000001"/>
    <d v="2024-12-29T00:00:00"/>
    <s v="EC140105"/>
    <s v="PD014068"/>
    <s v="MANUTENCAO E OPERACAO DO SISTEMA PHX"/>
    <n v="18535.740000000002"/>
    <d v="2020-09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5"/>
    <d v="2024-11-29T00:00:00"/>
    <n v="1876890"/>
    <d v="2024-11-29T00:00:00"/>
    <d v="2020-10-01T00:00:00"/>
    <n v="19470.310000000001"/>
    <d v="2024-12-29T00:00:00"/>
    <s v="EC140105"/>
    <s v="PD014068"/>
    <s v="MANUTENCAO E OPERACAO DO SISTEMA PHX"/>
    <n v="18535.740000000002"/>
    <d v="2020-10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6"/>
    <d v="2024-11-29T00:00:00"/>
    <n v="1876891"/>
    <d v="2024-11-29T00:00:00"/>
    <d v="2020-11-01T00:00:00"/>
    <n v="19470.310000000001"/>
    <d v="2024-12-29T00:00:00"/>
    <s v="EC140105"/>
    <s v="PD014068"/>
    <s v="MANUTENCAO E OPERACAO DO SISTEMA PHX"/>
    <n v="18535.740000000002"/>
    <d v="2020-11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7"/>
    <d v="2024-11-29T00:00:00"/>
    <n v="1876892"/>
    <d v="2024-11-29T00:00:00"/>
    <d v="2020-12-01T00:00:00"/>
    <n v="19470.310000000001"/>
    <d v="2024-12-29T00:00:00"/>
    <s v="EC140105"/>
    <s v="PD014068"/>
    <s v="MANUTENCAO E OPERACAO DO SISTEMA PHX"/>
    <n v="18535.740000000002"/>
    <d v="2020-12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8"/>
    <d v="2024-11-29T00:00:00"/>
    <n v="1876893"/>
    <d v="2024-11-29T00:00:00"/>
    <d v="2021-08-01T00:00:00"/>
    <n v="19470.310000000001"/>
    <d v="2024-12-29T00:00:00"/>
    <s v="EC140105"/>
    <s v="PD014068"/>
    <s v="MANUTENCAO E OPERACAO DO SISTEMA PHX"/>
    <n v="18535.740000000002"/>
    <d v="2021-08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79"/>
    <d v="2024-11-29T00:00:00"/>
    <n v="1876894"/>
    <d v="2024-11-29T00:00:00"/>
    <d v="2021-09-01T00:00:00"/>
    <n v="19470.310000000001"/>
    <d v="2024-12-29T00:00:00"/>
    <s v="EC140105"/>
    <s v="PD014068"/>
    <s v="MANUTENCAO E OPERACAO DO SISTEMA PHX"/>
    <n v="18535.740000000002"/>
    <d v="2021-09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80"/>
    <d v="2024-11-29T00:00:00"/>
    <n v="1876895"/>
    <d v="2024-11-29T00:00:00"/>
    <d v="2021-03-01T00:00:00"/>
    <n v="19470.310000000001"/>
    <d v="2024-12-29T00:00:00"/>
    <s v="EC140105"/>
    <s v="PD014068"/>
    <s v="MANUTENCAO E OPERACAO DO SISTEMA PHX"/>
    <n v="18535.740000000002"/>
    <d v="2021-03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81"/>
    <d v="2024-11-29T00:00:00"/>
    <n v="1876896"/>
    <d v="2024-11-29T00:00:00"/>
    <d v="2021-04-01T00:00:00"/>
    <n v="19470.310000000001"/>
    <d v="2024-12-29T00:00:00"/>
    <s v="EC140105"/>
    <s v="PD014068"/>
    <s v="MANUTENCAO E OPERACAO DO SISTEMA PHX"/>
    <n v="18535.740000000002"/>
    <d v="2021-04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82"/>
    <d v="2024-11-29T00:00:00"/>
    <n v="1876897"/>
    <d v="2024-11-29T00:00:00"/>
    <d v="2021-05-01T00:00:00"/>
    <n v="19470.310000000001"/>
    <d v="2024-12-29T00:00:00"/>
    <s v="EC140105"/>
    <s v="PD014068"/>
    <s v="MANUTENCAO E OPERACAO DO SISTEMA PHX"/>
    <n v="18535.740000000002"/>
    <d v="2021-05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83"/>
    <d v="2024-11-29T00:00:00"/>
    <n v="1876898"/>
    <d v="2024-11-29T00:00:00"/>
    <d v="2021-06-01T00:00:00"/>
    <n v="19470.310000000001"/>
    <d v="2024-12-29T00:00:00"/>
    <s v="EC140105"/>
    <s v="PD014068"/>
    <s v="MANUTENCAO E OPERACAO DO SISTEMA PHX"/>
    <n v="18535.740000000002"/>
    <d v="2021-06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84"/>
    <d v="2024-11-29T00:00:00"/>
    <n v="1876899"/>
    <d v="2024-11-29T00:00:00"/>
    <d v="2021-07-01T00:00:00"/>
    <n v="19470.310000000001"/>
    <d v="2024-12-29T00:00:00"/>
    <s v="EC140105"/>
    <s v="PD014068"/>
    <s v="MANUTENCAO E OPERACAO DO SISTEMA PHX"/>
    <n v="18535.740000000002"/>
    <d v="2021-07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85"/>
    <d v="2024-11-29T00:00:00"/>
    <n v="1876900"/>
    <d v="2024-11-29T00:00:00"/>
    <d v="2021-10-01T00:00:00"/>
    <n v="18842.29"/>
    <d v="2024-12-29T00:00:00"/>
    <s v="EC140105"/>
    <s v="PD014068"/>
    <s v="MANUTENCAO E OPERACAO DO SISTEMA PHX"/>
    <n v="17937.86"/>
    <d v="2021-10-01T00:00:00"/>
    <x v="0"/>
    <s v="SGP 022/2014"/>
    <s v="97833-125717-2019"/>
    <s v="91132 APPS"/>
    <s v="2 - FATURADO"/>
    <n v="275"/>
    <x v="1"/>
    <x v="0"/>
    <m/>
  </r>
  <r>
    <x v="1008"/>
    <s v="46.377.222/0037-30"/>
    <s v="NF SERVICOS"/>
    <n v="173891"/>
    <d v="2024-11-29T00:00:00"/>
    <n v="1876906"/>
    <d v="2024-11-29T00:00:00"/>
    <d v="2019-07-01T00:00:00"/>
    <n v="334157.08"/>
    <d v="2024-12-29T00:00:00"/>
    <s v="EC140108"/>
    <s v="PD014068"/>
    <s v="DESENVOLVIMENTO, MANUTENCAO E HOSPEDAGEM DO SISTEMA PHX"/>
    <n v="318117.53999999998"/>
    <d v="2019-07-01T00:00:00"/>
    <x v="0"/>
    <s v="SGP 022/2014"/>
    <s v="97833-125717-2019"/>
    <s v="91132 ITO"/>
    <s v="2 - FATURADO"/>
    <n v="275"/>
    <x v="1"/>
    <x v="0"/>
    <m/>
  </r>
  <r>
    <x v="1008"/>
    <s v="46.377.222/0037-30"/>
    <s v="NF SERVICOS"/>
    <n v="186573"/>
    <d v="2025-05-23T00:00:00"/>
    <n v="1967207"/>
    <d v="2025-05-23T00:00:00"/>
    <d v="2025-04-01T00:00:00"/>
    <n v="25689.22"/>
    <d v="2025-06-22T00:00:00"/>
    <s v="E0240489"/>
    <s v="PD024344"/>
    <s v="GUIA RH SEFAZ- DATA WAREHOUSE  E PROCESSAMENTO ALTO DESEMPENHO IBM E BI"/>
    <n v="13306.26"/>
    <d v="2025-04-01T00:00:00"/>
    <x v="0"/>
    <s v="23673-SAAC-00133-2024"/>
    <s v="017.00170387-2024-11"/>
    <s v="359.00006619/2024-44 ITO"/>
    <s v="2 - FATURADO"/>
    <n v="100"/>
    <x v="6"/>
    <x v="0"/>
    <m/>
  </r>
  <r>
    <x v="1008"/>
    <s v="46.377.222/0037-30"/>
    <s v="NF SERVICOS"/>
    <n v="193044"/>
    <d v="2025-09-08T00:00:00"/>
    <n v="2024678"/>
    <d v="2025-09-08T00:00:00"/>
    <d v="2025-04-01T00:00:00"/>
    <n v="185755.26"/>
    <d v="2025-10-08T00:00:00"/>
    <s v="E0240346"/>
    <s v="PD024228"/>
    <s v="NUVEM PUBLICA"/>
    <n v="176839.01"/>
    <d v="2025-04-01T00:00:00"/>
    <x v="0"/>
    <s v="23673-SAAC-00192-2024"/>
    <s v="017.00139151/2024-16"/>
    <s v="359.00009891/2024-86    ITO"/>
    <s v="2 - FATURADO"/>
    <n v="0"/>
    <x v="0"/>
    <x v="0"/>
    <m/>
  </r>
  <r>
    <x v="1008"/>
    <s v="46.377.222/0037-30"/>
    <s v="NF SERVICOS KIT"/>
    <n v="193056"/>
    <d v="2025-09-08T00:00:00"/>
    <n v="2024690"/>
    <d v="2025-09-08T00:00:00"/>
    <d v="2025-08-01T00:00:00"/>
    <n v="27345.119999999999"/>
    <d v="2025-10-08T00:00:00"/>
    <s v="E0230376"/>
    <s v="PD023307"/>
    <s v="CERTIFICADO DIGITAL E-CPF - E-CNPJ"/>
    <n v="26032.55"/>
    <d v="2025-08-01T00:00:00"/>
    <x v="0"/>
    <s v="23673-SAAC-00180-2023"/>
    <s v="017.00047288/2023-56"/>
    <s v="359.00002868/2023-80  ITO"/>
    <s v="2 - FATURADO"/>
    <n v="0"/>
    <x v="0"/>
    <x v="1"/>
    <m/>
  </r>
  <r>
    <x v="1008"/>
    <s v="46.377.222/0037-30"/>
    <s v="NF SERVICOS"/>
    <n v="193057"/>
    <d v="2025-09-08T00:00:00"/>
    <n v="2024691"/>
    <d v="2025-09-08T00:00:00"/>
    <d v="2025-07-01T00:00:00"/>
    <n v="13782.75"/>
    <d v="2025-10-08T00:00:00"/>
    <s v="E0240209"/>
    <s v="PD024118"/>
    <s v="AMBIENTE UNIFICADO DOS SISTEMAS KCR, KCX, KCO E QUITAÇÃO ANTECIPADA DA CARTEIRA PREDIAL"/>
    <n v="0.01"/>
    <d v="2025-07-01T00:00:00"/>
    <x v="0"/>
    <s v="23673-SAAC-00075-2025"/>
    <s v="017.00192648/2024-54"/>
    <s v="359.00010588/2024-26-ITO"/>
    <s v="2 - FATURADO"/>
    <n v="0"/>
    <x v="0"/>
    <x v="0"/>
    <m/>
  </r>
  <r>
    <x v="1008"/>
    <s v="46.377.222/0037-30"/>
    <s v="NF SERVICOS"/>
    <n v="193058"/>
    <d v="2025-09-08T00:00:00"/>
    <n v="2024692"/>
    <d v="2025-09-08T00:00:00"/>
    <d v="2025-07-01T00:00:00"/>
    <n v="1521.48"/>
    <d v="2025-10-08T00:00:00"/>
    <s v="E0240209"/>
    <s v="PD024118"/>
    <s v="AMBIENTE UNIFICADO DOS SISTEMAS KCR, KCX, KCO E QUITAÇÃO ANTECIPADA DA CARTEIRA PREDIAL"/>
    <n v="0.01"/>
    <d v="2025-07-01T00:00:00"/>
    <x v="0"/>
    <s v="23673-SAAC-00075-2025"/>
    <s v="017.00192648/2024-54"/>
    <s v="359.00010588/2024-26-ITO"/>
    <s v="2 - FATURADO"/>
    <n v="0"/>
    <x v="0"/>
    <x v="0"/>
    <m/>
  </r>
  <r>
    <x v="1008"/>
    <s v="46.377.222/0037-30"/>
    <s v="NF SERVICOS KIT"/>
    <n v="193059"/>
    <d v="2025-09-08T00:00:00"/>
    <n v="2024693"/>
    <d v="2025-09-08T00:00:00"/>
    <d v="2025-08-01T00:00:00"/>
    <n v="106941.24"/>
    <d v="2025-10-08T00:00:00"/>
    <s v="E0230171"/>
    <s v="PD023146"/>
    <s v="SERVIÇOS DE OPERAÇÃO E SUPORTE TECNICO DA AC SAT SEFAZ SP E CERTIFICADO DIGITAL"/>
    <n v="101808.06"/>
    <d v="2025-08-01T00:00:00"/>
    <x v="0"/>
    <s v="23673-SAAC-00099-2023"/>
    <s v="017.00001303/2023-10"/>
    <s v="359.00001539/2023-11- ITO"/>
    <s v="2 - FATURADO"/>
    <n v="0"/>
    <x v="0"/>
    <x v="1"/>
    <m/>
  </r>
  <r>
    <x v="1008"/>
    <s v="46.377.222/0037-30"/>
    <s v="NF SERVICOS"/>
    <n v="193229"/>
    <d v="2025-09-09T00:00:00"/>
    <n v="2024863"/>
    <d v="2025-09-10T00:00:00"/>
    <d v="2025-08-01T00:00:00"/>
    <n v="19996"/>
    <d v="2025-10-10T00:00:00"/>
    <s v="E0240488"/>
    <s v="PD024344"/>
    <s v="GUIA RH SEFAZ- DATA WAREHOUSE  E PROCESSAMENTO ALTO DESEMPENHO IBM E BI"/>
    <n v="19036.189999999999"/>
    <d v="2025-08-01T00:00:00"/>
    <x v="0"/>
    <s v="23673-SAAC-00133-2024"/>
    <s v="017.00170387-2024-11"/>
    <s v="359.00006619/2024-44 ITO"/>
    <s v="2 - FATURADO"/>
    <n v="0"/>
    <x v="0"/>
    <x v="0"/>
    <m/>
  </r>
  <r>
    <x v="1008"/>
    <s v="46.377.222/0037-30"/>
    <s v="NF SERVICOS"/>
    <n v="193235"/>
    <d v="2025-09-09T00:00:00"/>
    <n v="2024869"/>
    <d v="2025-09-10T00:00:00"/>
    <d v="2025-08-01T00:00:00"/>
    <n v="286.62"/>
    <d v="2025-10-10T00:00:00"/>
    <s v="E0240489"/>
    <s v="PD024344"/>
    <s v="GUIA RH SEFAZ- DATA WAREHOUSE  E PROCESSAMENTO ALTO DESEMPENHO IBM E BI"/>
    <n v="272.86"/>
    <d v="2025-08-01T00:00:00"/>
    <x v="0"/>
    <s v="23673-SAAC-00133-2024"/>
    <s v="017.00170387-2024-11"/>
    <s v="359.00006619/2024-44 ITO"/>
    <s v="2 - FATURADO"/>
    <n v="0"/>
    <x v="0"/>
    <x v="0"/>
    <m/>
  </r>
  <r>
    <x v="1008"/>
    <s v="46.377.222/0037-30"/>
    <s v="NF SERVICOS"/>
    <n v="193247"/>
    <d v="2025-09-09T00:00:00"/>
    <n v="2024881"/>
    <d v="2025-09-10T00:00:00"/>
    <d v="2025-08-01T00:00:00"/>
    <n v="26596.11"/>
    <d v="2025-10-10T00:00:00"/>
    <s v="E0240489"/>
    <s v="PD024344"/>
    <s v="GUIA RH SEFAZ- DATA WAREHOUSE  E PROCESSAMENTO ALTO DESEMPENHO IBM E BI"/>
    <n v="25319.5"/>
    <d v="2025-08-01T00:00:00"/>
    <x v="0"/>
    <s v="23673-SAAC-00133-2024"/>
    <s v="017.00170387-2024-11"/>
    <s v="359.00006619/2024-44 ITO"/>
    <s v="2 - FATURADO"/>
    <n v="0"/>
    <x v="0"/>
    <x v="0"/>
    <m/>
  </r>
  <r>
    <x v="1008"/>
    <s v="46.377.222/0037-30"/>
    <s v="NF SERVICOS"/>
    <n v="193262"/>
    <d v="2025-09-10T00:00:00"/>
    <n v="2024896"/>
    <d v="2025-09-10T00:00:00"/>
    <d v="2025-08-01T00:00:00"/>
    <n v="1894.78"/>
    <d v="2025-10-10T00:00:00"/>
    <s v="E0241071"/>
    <s v="PD024493"/>
    <s v="PAAS MIDDLEWARE"/>
    <n v="1803.83"/>
    <d v="2025-08-01T00:00:00"/>
    <x v="0"/>
    <s v="23673-SAAC 00210-2024"/>
    <s v="017.00139368/2024-18"/>
    <s v="359.00009788/2024-36  ITO"/>
    <s v="2 - FATURADO"/>
    <n v="0"/>
    <x v="0"/>
    <x v="0"/>
    <m/>
  </r>
  <r>
    <x v="1008"/>
    <s v="46.377.222/0037-30"/>
    <s v="NF SERVICOS"/>
    <n v="193263"/>
    <d v="2025-09-10T00:00:00"/>
    <n v="2024897"/>
    <d v="2025-09-10T00:00:00"/>
    <d v="2025-08-01T00:00:00"/>
    <n v="5665.12"/>
    <d v="2025-10-10T00:00:00"/>
    <s v="E0241071"/>
    <s v="PD024493"/>
    <s v="PAAS MIDDLEWARE"/>
    <n v="5393.19"/>
    <d v="2025-08-01T00:00:00"/>
    <x v="0"/>
    <s v="23673-SAAC 00210-2024"/>
    <s v="017.00139368/2024-18"/>
    <s v="359.00009788/2024-36  ITO"/>
    <s v="2 - FATURADO"/>
    <n v="0"/>
    <x v="0"/>
    <x v="0"/>
    <m/>
  </r>
  <r>
    <x v="1008"/>
    <s v="46.377.222/0037-30"/>
    <s v="NF SERVICOS"/>
    <n v="193274"/>
    <d v="2025-09-10T00:00:00"/>
    <n v="2024908"/>
    <d v="2025-09-10T00:00:00"/>
    <d v="2025-08-01T00:00:00"/>
    <n v="4922"/>
    <d v="2025-10-10T00:00:00"/>
    <s v="E0250031"/>
    <s v="PD025026"/>
    <s v="SAM ESTOQUE"/>
    <n v="4685.74"/>
    <d v="2025-08-01T00:00:00"/>
    <x v="0"/>
    <s v="23673-SAAC-00029-2025"/>
    <s v="017.00003593/2025-06"/>
    <s v="359.00010602/2024-91-APPS"/>
    <s v="2 - FATURADO"/>
    <n v="0"/>
    <x v="0"/>
    <x v="0"/>
    <m/>
  </r>
  <r>
    <x v="1008"/>
    <s v="46.377.222/0037-30"/>
    <s v="NF SERVICOS"/>
    <n v="193279"/>
    <d v="2025-09-10T00:00:00"/>
    <n v="2024913"/>
    <d v="2025-09-10T00:00:00"/>
    <d v="2025-08-01T00:00:00"/>
    <n v="1166680.3500000001"/>
    <d v="2025-10-10T00:00:00"/>
    <s v="E0250244"/>
    <s v="PD025209"/>
    <s v="IBM E SERVIÇOS DE IMPRESSÃO AOS SISTEMAS SIAFEM E SIAFISICO"/>
    <n v="-0.01"/>
    <d v="2025-08-01T00:00:00"/>
    <x v="0"/>
    <s v="23673-SAAC-00130-2025"/>
    <s v="017.00015360/2025-48"/>
    <s v="359.00003880/2025-73 - ITO"/>
    <s v="2 - FATURADO"/>
    <n v="0"/>
    <x v="0"/>
    <x v="0"/>
    <m/>
  </r>
  <r>
    <x v="1008"/>
    <s v="46.377.222/0037-30"/>
    <s v="NF SERVICOS"/>
    <n v="193714"/>
    <d v="2025-09-11T00:00:00"/>
    <n v="2025348"/>
    <d v="2025-09-11T00:00:00"/>
    <d v="2025-08-01T00:00:00"/>
    <n v="2892915.43"/>
    <d v="2025-10-11T00:00:00"/>
    <s v="E0220383"/>
    <s v="PD022291"/>
    <s v="INFRAESTRUTURA VIRTUALIZADA ON PREMISES, PAAS BANCO DE DADOS SQL, PAAS JBOSS, PAAS MIDDLEWARE, IMPRESSAO E CERTIFICADO SSL STANDARD"/>
    <n v="2754055.49"/>
    <d v="2025-08-01T00:00:00"/>
    <x v="0"/>
    <s v="23673-SAAC-00262-2022"/>
    <s v="017.00024004/2023-53"/>
    <s v="PD-PRC-2022/04491 -359.00001856/2024-19 ITO"/>
    <s v="2 - FATURADO"/>
    <n v="0"/>
    <x v="0"/>
    <x v="0"/>
    <m/>
  </r>
  <r>
    <x v="1008"/>
    <s v="46.377.222/0037-30"/>
    <s v="NF SERVICOS"/>
    <n v="193715"/>
    <d v="2025-09-11T00:00:00"/>
    <n v="2025349"/>
    <d v="2025-09-11T00:00:00"/>
    <d v="2025-08-01T00:00:00"/>
    <n v="285023.3"/>
    <d v="2025-10-11T00:00:00"/>
    <s v="E0220383"/>
    <s v="PD022291"/>
    <s v="INFRAESTRUTURA VIRTUALIZADA ON PREMISES, PAAS BANCO DE DADOS SQL, PAAS JBOSS, PAAS MIDDLEWARE, IMPRESSAO E CERTIFICADO SSL STANDARD"/>
    <n v="271342.18"/>
    <d v="2025-08-01T00:00:00"/>
    <x v="0"/>
    <s v="23673-SAAC-00262-2022"/>
    <s v="017.00024004/2023-53"/>
    <s v="PD-PRC-2022/04491 -359.00001856/2024-19 ITO"/>
    <s v="2 - FATURADO"/>
    <n v="0"/>
    <x v="0"/>
    <x v="0"/>
    <m/>
  </r>
  <r>
    <x v="1008"/>
    <s v="46.377.222/0037-30"/>
    <s v="NF SERVICOS"/>
    <n v="193716"/>
    <d v="2025-09-11T00:00:00"/>
    <n v="2025350"/>
    <d v="2025-09-11T00:00:00"/>
    <d v="2025-08-01T00:00:00"/>
    <n v="475.64"/>
    <d v="2025-10-11T00:00:00"/>
    <s v="E0220383"/>
    <s v="PD022291"/>
    <s v="INFRAESTRUTURA VIRTUALIZADA ON PREMISES, PAAS BANCO DE DADOS SQL, PAAS JBOSS, PAAS MIDDLEWARE, IMPRESSAO E CERTIFICADO SSL STANDARD"/>
    <n v="452.81"/>
    <d v="2025-08-01T00:00:00"/>
    <x v="0"/>
    <s v="23673-SAAC-00262-2022"/>
    <s v="017.00024004/2023-53"/>
    <s v="PD-PRC-2022/04491 -359.00001856/2024-19 ITO"/>
    <s v="2 - FATURADO"/>
    <n v="0"/>
    <x v="0"/>
    <x v="0"/>
    <m/>
  </r>
  <r>
    <x v="1008"/>
    <s v="46.377.222/0037-30"/>
    <s v="NF SERVICOS"/>
    <n v="193991"/>
    <d v="2025-09-11T00:00:00"/>
    <n v="2025625"/>
    <d v="2025-09-11T00:00:00"/>
    <d v="2025-08-01T00:00:00"/>
    <n v="4408874.5999999996"/>
    <d v="2025-10-11T00:00:00"/>
    <s v="E0220349"/>
    <s v="PD022261"/>
    <s v="DESENVOLVIMENTO, MANUTENÇÃO  EVOLUTIVA E SUSTENTAÇÃO DE SISTEMAS - PAAS MIDDLEWARE COM SERVIÇOS DE GESTÃO"/>
    <n v="4197248.62"/>
    <d v="2025-08-01T00:00:00"/>
    <x v="0"/>
    <s v="23673-SAAC-00111-2023"/>
    <s v="017.00001169/2023-57"/>
    <s v="359.00002323/2023-73  APPS/ITO"/>
    <s v="2 - FATURADO"/>
    <n v="0"/>
    <x v="0"/>
    <x v="0"/>
    <m/>
  </r>
  <r>
    <x v="1008"/>
    <s v="46.377.222/0037-30"/>
    <s v="NF SERVICOS"/>
    <n v="193992"/>
    <d v="2025-09-11T00:00:00"/>
    <n v="2025626"/>
    <d v="2025-09-11T00:00:00"/>
    <d v="2025-08-01T00:00:00"/>
    <n v="148665.66"/>
    <d v="2025-10-11T00:00:00"/>
    <s v="E0220349"/>
    <s v="PD022261"/>
    <s v="DESENVOLVIMENTO, MANUTENÇÃO  EVOLUTIVA E SUSTENTAÇÃO DE SISTEMAS - PAAS MIDDLEWARE COM SERVIÇOS DE GESTÃO"/>
    <n v="141529.71"/>
    <d v="2025-08-01T00:00:00"/>
    <x v="0"/>
    <s v="23673-SAAC-00111-2023"/>
    <s v="017.00001169/2023-57"/>
    <s v="359.00002323/2023-73  APPS/ITO"/>
    <s v="2 - FATURADO"/>
    <n v="0"/>
    <x v="0"/>
    <x v="0"/>
    <m/>
  </r>
  <r>
    <x v="1008"/>
    <s v="46.377.222/0037-30"/>
    <s v="NF SERVICOS"/>
    <n v="193993"/>
    <d v="2025-09-11T00:00:00"/>
    <n v="2025627"/>
    <d v="2025-09-11T00:00:00"/>
    <d v="2025-08-01T00:00:00"/>
    <n v="1957.16"/>
    <d v="2025-10-11T00:00:00"/>
    <s v="E0220349"/>
    <s v="PD022261"/>
    <s v="DESENVOLVIMENTO, MANUTENÇÃO  EVOLUTIVA E SUSTENTAÇÃO DE SISTEMAS - PAAS MIDDLEWARE COM SERVIÇOS DE GESTÃO"/>
    <n v="1863.22"/>
    <d v="2025-08-01T00:00:00"/>
    <x v="0"/>
    <s v="23673-SAAC-00111-2023"/>
    <s v="017.00001169/2023-57"/>
    <s v="359.00002323/2023-73  APPS/ITO"/>
    <s v="2 - FATURADO"/>
    <n v="0"/>
    <x v="0"/>
    <x v="0"/>
    <m/>
  </r>
  <r>
    <x v="1008"/>
    <s v="46.377.222/0037-30"/>
    <s v="NF SERVICOS"/>
    <n v="193994"/>
    <d v="2025-09-11T00:00:00"/>
    <n v="2025628"/>
    <d v="2025-09-11T00:00:00"/>
    <d v="2025-08-01T00:00:00"/>
    <n v="2513431.5"/>
    <d v="2025-10-11T00:00:00"/>
    <s v="E0220349"/>
    <s v="PD022261"/>
    <s v="DESENVOLVIMENTO, MANUTENÇÃO  EVOLUTIVA E SUSTENTAÇÃO DE SISTEMAS - PAAS MIDDLEWARE COM SERVIÇOS DE GESTÃO"/>
    <n v="2392786.79"/>
    <d v="2025-08-01T00:00:00"/>
    <x v="0"/>
    <s v="23673-SAAC-00111-2023"/>
    <s v="017.00001169/2023-57"/>
    <s v="359.00002323/2023-73  APPS/ITO"/>
    <s v="2 - FATURADO"/>
    <n v="0"/>
    <x v="0"/>
    <x v="0"/>
    <m/>
  </r>
  <r>
    <x v="1008"/>
    <s v="46.377.222/0037-30"/>
    <s v="NF SERVICOS KIT"/>
    <n v="194028"/>
    <d v="2025-09-12T00:00:00"/>
    <n v="2025662"/>
    <d v="2025-09-12T00:00:00"/>
    <d v="2025-08-01T00:00:00"/>
    <n v="14674.6"/>
    <d v="2025-10-12T00:00:00"/>
    <s v="E0240018"/>
    <s v="PD024014"/>
    <s v="CERTIFICADO SSL WILDCARD, SSL CODE SIGNING E SSL ICP-BRASIL,"/>
    <n v="13970.22"/>
    <d v="2025-08-01T00:00:00"/>
    <x v="0"/>
    <s v="23673-SAAC-00223-2023"/>
    <s v="017.00006617/2023-17"/>
    <s v="359.00001231/2024-57  ITO"/>
    <s v="2 - FATURADO"/>
    <n v="0"/>
    <x v="0"/>
    <x v="1"/>
    <m/>
  </r>
  <r>
    <x v="1008"/>
    <s v="46.377.222/0037-30"/>
    <s v="NF SERVICOS"/>
    <n v="194059"/>
    <d v="2025-09-12T00:00:00"/>
    <n v="2025693"/>
    <d v="2025-09-12T00:00:00"/>
    <d v="2025-08-01T00:00:00"/>
    <n v="22447.97"/>
    <d v="2025-10-12T00:00:00"/>
    <s v="E0230237"/>
    <s v="PD023207"/>
    <s v="SAM PATRIMONIO"/>
    <n v="21370.47"/>
    <d v="2025-08-01T00:00:00"/>
    <x v="0"/>
    <s v="23673-SAAC-00155-2023"/>
    <s v="SEI  017.00002124/2023-08"/>
    <s v="359.00005951/2023-19    APPS"/>
    <s v="2 - FATURADO"/>
    <n v="0"/>
    <x v="0"/>
    <x v="0"/>
    <m/>
  </r>
  <r>
    <x v="1008"/>
    <s v="46.377.222/0037-30"/>
    <s v="NF SERVICOS"/>
    <n v="194301"/>
    <d v="2025-09-17T00:00:00"/>
    <n v="2025935"/>
    <d v="2025-09-17T00:00:00"/>
    <d v="2025-08-01T00:00:00"/>
    <n v="1529722.01"/>
    <d v="2025-10-17T00:00:00"/>
    <s v="E0240161"/>
    <s v="PD024110"/>
    <s v="OFFICE INTERMEDIÁRIO E PaaS MIDDLEWARE COMO SERVIÇOS DE GESTÃO"/>
    <n v="1456295.35"/>
    <d v="2025-08-01T00:00:00"/>
    <x v="0"/>
    <s v="23673-SAAC-00056-2024"/>
    <s v="017.00047288-2024-37"/>
    <s v="359.00003432/2024-99-ITO"/>
    <s v="2 - FATURADO"/>
    <n v="0"/>
    <x v="0"/>
    <x v="0"/>
    <m/>
  </r>
  <r>
    <x v="1008"/>
    <s v="46.377.222/0037-30"/>
    <s v="NF SERVICOS"/>
    <n v="194302"/>
    <d v="2025-09-17T00:00:00"/>
    <n v="2025936"/>
    <d v="2025-09-17T00:00:00"/>
    <d v="2025-08-01T00:00:00"/>
    <n v="9157.18"/>
    <d v="2025-10-17T00:00:00"/>
    <s v="E0240161"/>
    <s v="PD024110"/>
    <s v="OFFICE INTERMEDIÁRIO E PaaS MIDDLEWARE COMO SERVIÇOS DE GESTÃO"/>
    <n v="8717.64"/>
    <d v="2025-08-01T00:00:00"/>
    <x v="0"/>
    <s v="23673-SAAC-00056-2024"/>
    <s v="017.00047288-2024-37"/>
    <s v="359.00003432/2024-99-ITO"/>
    <s v="2 - FATURADO"/>
    <n v="0"/>
    <x v="0"/>
    <x v="0"/>
    <m/>
  </r>
  <r>
    <x v="1008"/>
    <s v="46.377.222/0037-30"/>
    <s v="NF SERVICOS"/>
    <n v="194319"/>
    <d v="2025-09-17T00:00:00"/>
    <n v="2025953"/>
    <d v="2025-09-17T00:00:00"/>
    <d v="2025-08-01T00:00:00"/>
    <n v="13303.55"/>
    <d v="2025-10-17T00:00:00"/>
    <s v="E0240209"/>
    <s v="PD024118"/>
    <s v="AMBIENTE UNIFICADO DOS SISTEMAS KCR, KCX, KCO E QUITAÇÃO ANTECIPADA DA CARTEIRA PREDIAL"/>
    <n v="12664.98"/>
    <d v="2025-08-01T00:00:00"/>
    <x v="0"/>
    <s v="23673-SAAC-00075-2025"/>
    <s v="017.00192648/2024-54"/>
    <s v="359.00010588/2024-26-ITO"/>
    <s v="2 - FATURADO"/>
    <n v="0"/>
    <x v="0"/>
    <x v="0"/>
    <m/>
  </r>
  <r>
    <x v="1008"/>
    <s v="46.377.222/0037-30"/>
    <s v="NF SERVICOS"/>
    <n v="194320"/>
    <d v="2025-09-17T00:00:00"/>
    <n v="2025954"/>
    <d v="2025-09-17T00:00:00"/>
    <d v="2025-08-01T00:00:00"/>
    <n v="1521.48"/>
    <d v="2025-10-17T00:00:00"/>
    <s v="E0240209"/>
    <s v="PD024118"/>
    <s v="AMBIENTE UNIFICADO DOS SISTEMAS KCR, KCX, KCO E QUITAÇÃO ANTECIPADA DA CARTEIRA PREDIAL"/>
    <n v="1448.45"/>
    <d v="2025-08-01T00:00:00"/>
    <x v="0"/>
    <s v="23673-SAAC-00075-2025"/>
    <s v="017.00192648/2024-54"/>
    <s v="359.00010588/2024-26-ITO"/>
    <s v="2 - FATURADO"/>
    <n v="0"/>
    <x v="0"/>
    <x v="0"/>
    <m/>
  </r>
  <r>
    <x v="1008"/>
    <s v="46.377.222/0037-30"/>
    <s v="NF SERVICOS"/>
    <n v="194321"/>
    <d v="2025-09-17T00:00:00"/>
    <n v="2025955"/>
    <d v="2025-09-17T00:00:00"/>
    <d v="2025-08-01T00:00:00"/>
    <n v="24408.52"/>
    <d v="2025-10-17T00:00:00"/>
    <s v="E0240209"/>
    <s v="PD024118"/>
    <s v="AMBIENTE UNIFICADO DOS SISTEMAS KCR, KCX, KCO E QUITAÇÃO ANTECIPADA DA CARTEIRA PREDIAL"/>
    <n v="23236.91"/>
    <d v="2025-08-01T00:00:00"/>
    <x v="0"/>
    <s v="23673-SAAC-00075-2025"/>
    <s v="017.00192648/2024-54"/>
    <s v="359.00010588/2024-26-ITO"/>
    <s v="2 - FATURADO"/>
    <n v="0"/>
    <x v="0"/>
    <x v="0"/>
    <m/>
  </r>
  <r>
    <x v="1008"/>
    <s v="46.377.222/0037-30"/>
    <s v="NF SERVICOS"/>
    <n v="194326"/>
    <d v="2025-09-17T00:00:00"/>
    <n v="2025960"/>
    <d v="2025-09-17T00:00:00"/>
    <d v="2025-08-01T00:00:00"/>
    <n v="4010"/>
    <d v="2025-10-17T00:00:00"/>
    <s v="E0240404"/>
    <s v="PD024269"/>
    <s v="PAAS  MIDDLEWARE"/>
    <n v="3817.52"/>
    <d v="2025-08-01T00:00:00"/>
    <x v="0"/>
    <s v="23673-SAAC-00195-2024"/>
    <s v="017.00067379/2024-99"/>
    <s v="359.00010480/2024-33  ITO"/>
    <s v="2 - FATURADO"/>
    <n v="0"/>
    <x v="0"/>
    <x v="0"/>
    <m/>
  </r>
  <r>
    <x v="1008"/>
    <s v="46.377.222/0037-30"/>
    <s v="NF SERVICOS"/>
    <n v="194357"/>
    <d v="2025-09-17T00:00:00"/>
    <n v="2025991"/>
    <d v="2025-09-17T00:00:00"/>
    <d v="2025-07-01T00:00:00"/>
    <n v="17338.22"/>
    <d v="2025-10-17T00:00:00"/>
    <s v="E0240209"/>
    <s v="PD024118"/>
    <s v="AMBIENTE UNIFICADO DOS SISTEMAS KCR, KCX, KCO E QUITAÇÃO ANTECIPADA DA CARTEIRA PREDIAL"/>
    <n v="16505.990000000002"/>
    <d v="2025-07-01T00:00:00"/>
    <x v="0"/>
    <s v="23673-SAAC-00075-2025"/>
    <s v="017.00192648/2024-54"/>
    <s v="359.00010588/2024-26-ITO"/>
    <s v="2 - FATURADO"/>
    <n v="0"/>
    <x v="0"/>
    <x v="0"/>
    <m/>
  </r>
  <r>
    <x v="1008"/>
    <s v="46.377.222/0037-30"/>
    <s v="NF SERVICOS"/>
    <n v="194358"/>
    <d v="2025-09-17T00:00:00"/>
    <n v="2025992"/>
    <d v="2025-09-17T00:00:00"/>
    <d v="2025-07-01T00:00:00"/>
    <n v="1521.48"/>
    <d v="2025-10-17T00:00:00"/>
    <s v="E0240209"/>
    <s v="PD024118"/>
    <s v="AMBIENTE UNIFICADO DOS SISTEMAS KCR, KCX, KCO E QUITAÇÃO ANTECIPADA DA CARTEIRA PREDIAL"/>
    <n v="1448.45"/>
    <d v="2025-07-01T00:00:00"/>
    <x v="0"/>
    <s v="23673-SAAC-00075-2025"/>
    <s v="017.00192648/2024-54"/>
    <s v="359.00010588/2024-26-ITO"/>
    <s v="2 - FATURADO"/>
    <n v="0"/>
    <x v="0"/>
    <x v="0"/>
    <m/>
  </r>
  <r>
    <x v="1008"/>
    <s v="46.377.222/0037-30"/>
    <s v="NF SERVICOS"/>
    <n v="194359"/>
    <d v="2025-09-17T00:00:00"/>
    <n v="2025993"/>
    <d v="2025-09-17T00:00:00"/>
    <d v="2025-07-01T00:00:00"/>
    <n v="21931.23"/>
    <d v="2025-10-17T00:00:00"/>
    <s v="E0240209"/>
    <s v="PD024118"/>
    <s v="AMBIENTE UNIFICADO DOS SISTEMAS KCR, KCX, KCO E QUITAÇÃO ANTECIPADA DA CARTEIRA PREDIAL"/>
    <n v="20878.53"/>
    <d v="2025-07-01T00:00:00"/>
    <x v="0"/>
    <s v="23673-SAAC-00075-2025"/>
    <s v="017.00192648/2024-54"/>
    <s v="359.00010588/2024-26-ITO"/>
    <s v="2 - FATURADO"/>
    <n v="0"/>
    <x v="0"/>
    <x v="0"/>
    <m/>
  </r>
  <r>
    <x v="1008"/>
    <s v="46.377.222/0037-30"/>
    <s v="NF SERVICOS"/>
    <n v="194429"/>
    <d v="2025-09-18T00:00:00"/>
    <n v="2026063"/>
    <d v="2025-09-18T00:00:00"/>
    <d v="2025-08-01T00:00:00"/>
    <n v="795.63"/>
    <d v="2025-10-18T00:00:00"/>
    <s v="E0240489"/>
    <s v="PD024344"/>
    <s v="GUIA RH SEFAZ- DATA WAREHOUSE  E PROCESSAMENTO ALTO DESEMPENHO IBM E BI"/>
    <n v="757.44"/>
    <d v="2025-08-01T00:00:00"/>
    <x v="0"/>
    <s v="23673-SAAC-00133-2024"/>
    <s v="017.00170387-2024-11"/>
    <s v="359.00006619/2024-44 ITO"/>
    <s v="2 - FATURADO"/>
    <n v="0"/>
    <x v="0"/>
    <x v="0"/>
    <m/>
  </r>
  <r>
    <x v="1008"/>
    <s v="46.377.222/0037-30"/>
    <s v="NF SERVICOS"/>
    <n v="194430"/>
    <d v="2025-09-18T00:00:00"/>
    <n v="2026064"/>
    <d v="2025-09-18T00:00:00"/>
    <d v="2025-08-01T00:00:00"/>
    <n v="8.7200000000000006"/>
    <d v="2025-10-18T00:00:00"/>
    <s v="E0240489"/>
    <s v="PD024344"/>
    <s v="GUIA RH SEFAZ- DATA WAREHOUSE  E PROCESSAMENTO ALTO DESEMPENHO IBM E BI"/>
    <n v="8.3000000000000007"/>
    <d v="2025-08-01T00:00:00"/>
    <x v="0"/>
    <s v="23673-SAAC-00133-2024"/>
    <s v="017.00170387-2024-11"/>
    <s v="359.00006619/2024-44 ITO"/>
    <s v="2 - FATURADO"/>
    <n v="0"/>
    <x v="0"/>
    <x v="0"/>
    <m/>
  </r>
  <r>
    <x v="1008"/>
    <s v="46.377.222/0037-30"/>
    <s v="NF SERVICOS"/>
    <n v="194431"/>
    <d v="2025-09-18T00:00:00"/>
    <n v="2026065"/>
    <d v="2025-09-18T00:00:00"/>
    <d v="2025-08-01T00:00:00"/>
    <n v="15625.58"/>
    <d v="2025-10-18T00:00:00"/>
    <s v="E0250048"/>
    <s v="PD025039"/>
    <s v="PAAS MIDDLEWARE COM SERVIÇO DE GESTÃO"/>
    <n v="14875.55"/>
    <d v="2025-08-01T00:00:00"/>
    <x v="0"/>
    <n v="23673"/>
    <s v="017.00154450/2024-72"/>
    <s v="359.00009570/2023-09 ITO"/>
    <s v="2 - FATURADO"/>
    <n v="0"/>
    <x v="0"/>
    <x v="0"/>
    <m/>
  </r>
  <r>
    <x v="1008"/>
    <s v="46.377.222/0037-30"/>
    <s v="NF SERVICOS"/>
    <n v="194433"/>
    <d v="2025-09-18T00:00:00"/>
    <n v="2026067"/>
    <d v="2025-09-18T00:00:00"/>
    <d v="2025-08-01T00:00:00"/>
    <n v="547.55999999999995"/>
    <d v="2025-10-18T00:00:00"/>
    <s v="E0240488"/>
    <s v="PD024344"/>
    <s v="GUIA RH SEFAZ- DATA WAREHOUSE  E PROCESSAMENTO ALTO DESEMPENHO IBM E BI"/>
    <n v="521.28"/>
    <d v="2025-08-01T00:00:00"/>
    <x v="0"/>
    <s v="23673-SAAC-00133-2024"/>
    <s v="017.00170387-2024-11"/>
    <s v="359.00006619/2024-44 ITO"/>
    <s v="2 - FATURADO"/>
    <n v="0"/>
    <x v="0"/>
    <x v="0"/>
    <m/>
  </r>
  <r>
    <x v="1008"/>
    <s v="46.377.222/0037-30"/>
    <s v="NF SERVICOS"/>
    <n v="194445"/>
    <d v="2025-09-18T00:00:00"/>
    <n v="2026079"/>
    <d v="2025-09-18T00:00:00"/>
    <d v="2025-08-01T00:00:00"/>
    <n v="37136.97"/>
    <d v="2025-10-18T00:00:00"/>
    <s v="E0220349"/>
    <s v="PD022261"/>
    <s v="DESENVOLVIMENTO, MANUTENÇÃO  EVOLUTIVA E SUSTENTAÇÃO DE SISTEMAS - PAAS MIDDLEWARE COM SERVIÇOS DE GESTÃO"/>
    <n v="35354.400000000001"/>
    <d v="2025-08-01T00:00:00"/>
    <x v="0"/>
    <s v="23673-SAAC-00111-2023"/>
    <s v="017.00001169/2023-57"/>
    <s v="359.00002323/2023-73  APPS/ITO"/>
    <s v="2 - FATURADO"/>
    <n v="0"/>
    <x v="0"/>
    <x v="0"/>
    <m/>
  </r>
  <r>
    <x v="1008"/>
    <s v="46.377.222/0037-30"/>
    <s v="NF SERVICOS"/>
    <n v="194446"/>
    <d v="2025-09-18T00:00:00"/>
    <n v="2026080"/>
    <d v="2025-09-18T00:00:00"/>
    <d v="2025-08-01T00:00:00"/>
    <n v="1843720.97"/>
    <d v="2025-10-18T00:00:00"/>
    <s v="E0220349"/>
    <s v="PD022261"/>
    <s v="DESENVOLVIMENTO, MANUTENÇÃO  EVOLUTIVA E SUSTENTAÇÃO DE SISTEMAS - PAAS MIDDLEWARE COM SERVIÇOS DE GESTÃO"/>
    <n v="1755222.36"/>
    <d v="2025-08-01T00:00:00"/>
    <x v="0"/>
    <s v="23673-SAAC-00111-2023"/>
    <s v="017.00001169/2023-57"/>
    <s v="359.00002323/2023-73  APPS/ITO"/>
    <s v="2 - FATURADO"/>
    <n v="0"/>
    <x v="0"/>
    <x v="0"/>
    <m/>
  </r>
  <r>
    <x v="1008"/>
    <s v="46.377.222/0037-30"/>
    <s v="NF SERVICOS"/>
    <n v="194447"/>
    <d v="2025-09-18T00:00:00"/>
    <n v="2026081"/>
    <d v="2025-09-18T00:00:00"/>
    <d v="2025-08-01T00:00:00"/>
    <n v="277.58999999999997"/>
    <d v="2025-10-18T00:00:00"/>
    <s v="E0220349"/>
    <s v="PD022261"/>
    <s v="DESENVOLVIMENTO, MANUTENÇÃO  EVOLUTIVA E SUSTENTAÇÃO DE SISTEMAS - PAAS MIDDLEWARE COM SERVIÇOS DE GESTÃO"/>
    <n v="264.27"/>
    <d v="2025-08-01T00:00:00"/>
    <x v="0"/>
    <s v="23673-SAAC-00111-2023"/>
    <s v="017.00001169/2023-57"/>
    <s v="359.00002323/2023-73  APPS/ITO"/>
    <s v="2 - FATURADO"/>
    <n v="0"/>
    <x v="0"/>
    <x v="0"/>
    <m/>
  </r>
  <r>
    <x v="1008"/>
    <s v="46.377.222/0037-30"/>
    <s v="NF SERVICOS"/>
    <n v="194449"/>
    <d v="2025-09-18T00:00:00"/>
    <n v="2026083"/>
    <d v="2025-09-18T00:00:00"/>
    <d v="2025-08-01T00:00:00"/>
    <n v="125726.76"/>
    <d v="2025-10-18T00:00:00"/>
    <s v="E0240524"/>
    <s v="PD024373"/>
    <s v="INFRAESTRUTURA, OPERAÇÃO E  ATENDIMENTO  PARA SEFAZ"/>
    <n v="119691.88"/>
    <d v="2025-08-01T00:00:00"/>
    <x v="0"/>
    <s v="23673-SAAC-00191-2024"/>
    <s v="017.00146273/2024-51"/>
    <s v="359.00004936/2024-26  ITO"/>
    <s v="2 - FATURADO"/>
    <n v="0"/>
    <x v="0"/>
    <x v="0"/>
    <m/>
  </r>
  <r>
    <x v="1008"/>
    <s v="46.377.222/0037-30"/>
    <s v="NF SERVICOS"/>
    <n v="194450"/>
    <d v="2025-09-18T00:00:00"/>
    <n v="2026084"/>
    <d v="2025-09-18T00:00:00"/>
    <d v="2025-08-01T00:00:00"/>
    <n v="136507.38"/>
    <d v="2025-10-18T00:00:00"/>
    <s v="E0240524"/>
    <s v="PD024373"/>
    <s v="INFRAESTRUTURA, OPERAÇÃO E  ATENDIMENTO  PARA SEFAZ"/>
    <n v="129955.03"/>
    <d v="2025-08-01T00:00:00"/>
    <x v="0"/>
    <s v="23673-SAAC-00191-2024"/>
    <s v="017.00146273/2024-51"/>
    <s v="359.00004936/2024-26  ITO"/>
    <s v="2 - FATURADO"/>
    <n v="0"/>
    <x v="0"/>
    <x v="0"/>
    <m/>
  </r>
  <r>
    <x v="1008"/>
    <s v="46.377.222/0037-30"/>
    <s v="NF SERVICOS"/>
    <n v="194451"/>
    <d v="2025-09-18T00:00:00"/>
    <n v="2026085"/>
    <d v="2025-09-18T00:00:00"/>
    <d v="2025-08-01T00:00:00"/>
    <n v="25944.74"/>
    <d v="2025-10-18T00:00:00"/>
    <s v="E0240524"/>
    <s v="PD024373"/>
    <s v="INFRAESTRUTURA, OPERAÇÃO E  ATENDIMENTO  PARA SEFAZ"/>
    <n v="24699.39"/>
    <d v="2025-08-01T00:00:00"/>
    <x v="0"/>
    <s v="23673-SAAC-00191-2024"/>
    <s v="017.00146273/2024-51"/>
    <s v="359.00004936/2024-26  ITO"/>
    <s v="2 - FATURADO"/>
    <n v="0"/>
    <x v="0"/>
    <x v="0"/>
    <m/>
  </r>
  <r>
    <x v="1008"/>
    <s v="46.377.222/0037-30"/>
    <s v="NF SERVICOS"/>
    <n v="194651"/>
    <d v="2025-09-22T00:00:00"/>
    <n v="2026285"/>
    <d v="2025-09-22T00:00:00"/>
    <d v="2025-08-01T00:00:00"/>
    <n v="26850.18"/>
    <d v="2025-10-22T00:00:00"/>
    <s v="E0240299"/>
    <s v="PD024182"/>
    <s v="PROGRAMA SP SEM PAPEL"/>
    <n v="25561.37"/>
    <d v="2025-08-01T00:00:00"/>
    <x v="0"/>
    <s v="23673-SAAC-00094-2024"/>
    <s v="017.00049646/2024-46"/>
    <s v="359.00007506/2024-66-APPS"/>
    <s v="2 - FATURADO"/>
    <n v="0"/>
    <x v="0"/>
    <x v="0"/>
    <m/>
  </r>
  <r>
    <x v="1008"/>
    <s v="46.377.222/0037-30"/>
    <s v="NF SERVICOS"/>
    <n v="194868"/>
    <d v="2025-09-25T00:00:00"/>
    <n v="2026502"/>
    <d v="2025-09-25T00:00:00"/>
    <d v="2025-08-01T00:00:00"/>
    <n v="661119.06000000006"/>
    <d v="2025-10-25T00:00:00"/>
    <s v="E0250244"/>
    <s v="PD025209"/>
    <s v="IBM E SERVIÇOS DE IMPRESSÃO AOS SISTEMAS SIAFEM E SIAFISICO"/>
    <n v="629385.35"/>
    <d v="2025-08-01T00:00:00"/>
    <x v="0"/>
    <s v="23673-SAAC-00130-2025"/>
    <s v="017.00015360/2025-48"/>
    <s v="359.00003880/2025-73 - ITO"/>
    <s v="2 - FATURADO"/>
    <n v="0"/>
    <x v="0"/>
    <x v="0"/>
    <m/>
  </r>
  <r>
    <x v="1008"/>
    <s v="46.377.222/0037-30"/>
    <s v="NF SERVICOS"/>
    <n v="194873"/>
    <d v="2025-09-25T00:00:00"/>
    <n v="2026507"/>
    <d v="2025-09-25T00:00:00"/>
    <d v="2025-08-01T00:00:00"/>
    <n v="530738.93000000005"/>
    <d v="2025-10-25T00:00:00"/>
    <s v="E0240313"/>
    <s v="PD024195"/>
    <s v="SERVICOS DE PROCESSAMENTO MAINFRAME PARA OS  SISTEMAS SIAFEM E SIAFISICO"/>
    <n v="505263.46"/>
    <d v="2025-08-01T00:00:00"/>
    <x v="0"/>
    <s v="23673-SAAC-00083-2024"/>
    <s v="017.00047721/2024-34"/>
    <s v="359.00003819/2024-45  ITO"/>
    <s v="2 - FATURADO"/>
    <n v="0"/>
    <x v="0"/>
    <x v="0"/>
    <m/>
  </r>
  <r>
    <x v="1008"/>
    <s v="46.377.222/0037-30"/>
    <s v="NF SERVICOS"/>
    <n v="194887"/>
    <d v="2025-09-25T00:00:00"/>
    <n v="2026521"/>
    <d v="2025-09-25T00:00:00"/>
    <d v="2025-05-01T00:00:00"/>
    <n v="170260.07"/>
    <d v="2025-10-25T00:00:00"/>
    <s v="E0240346"/>
    <s v="PD024228"/>
    <s v="NUVEM PUBLICA"/>
    <n v="162087.59"/>
    <d v="2025-05-01T00:00:00"/>
    <x v="0"/>
    <s v="23673-SAAC-00192-2024"/>
    <s v="017.00139151/2024-16"/>
    <s v="359.00009891/2024-86    ITO"/>
    <s v="2 - FATURADO"/>
    <n v="0"/>
    <x v="0"/>
    <x v="0"/>
    <m/>
  </r>
  <r>
    <x v="1008"/>
    <s v="46.377.222/0037-30"/>
    <s v="ND-FUNCIONARIO CEDID"/>
    <s v="3906A"/>
    <d v="2025-09-30T00:00:00"/>
    <m/>
    <m/>
    <m/>
    <n v="28081.48"/>
    <d v="2025-10-31T00:00:00"/>
    <s v="CARGA INICIAL FUNCIONARIO CEDID"/>
    <m/>
    <s v="CARGA INICIAL FUNCIONARIO CEDID"/>
    <n v="28081.48"/>
    <m/>
    <x v="0"/>
    <m/>
    <m/>
    <m/>
    <s v="31 DIAS"/>
    <n v="0"/>
    <x v="0"/>
    <x v="10"/>
    <m/>
  </r>
  <r>
    <x v="1008"/>
    <s v="46.377.222/0037-30"/>
    <s v="ND-FUNCIONARIO CEDID"/>
    <s v="3907A"/>
    <d v="2025-09-30T00:00:00"/>
    <m/>
    <m/>
    <m/>
    <n v="46870.75"/>
    <d v="2025-10-31T00:00:00"/>
    <s v="CARGA INICIAL FUNCIONARIO CEDID"/>
    <m/>
    <s v="CARGA INICIAL FUNCIONARIO CEDID"/>
    <n v="46870.75"/>
    <m/>
    <x v="0"/>
    <m/>
    <m/>
    <m/>
    <s v="31 DIAS"/>
    <n v="0"/>
    <x v="0"/>
    <x v="10"/>
    <m/>
  </r>
  <r>
    <x v="1008"/>
    <s v="46.377.222/0106-04"/>
    <s v="NF SERVICOS"/>
    <n v="193656"/>
    <d v="2025-09-11T00:00:00"/>
    <n v="2025290"/>
    <d v="2025-09-11T00:00:00"/>
    <d v="2025-07-01T00:00:00"/>
    <n v="194900.64"/>
    <d v="2025-10-11T00:00:00"/>
    <s v="EC220045"/>
    <s v="PD022034"/>
    <s v="FÁBRICA DE SOFTWARE"/>
    <n v="185545.41"/>
    <d v="2025-07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34"/>
    <d v="2025-09-12T00:00:00"/>
    <n v="2025668"/>
    <d v="2025-09-12T00:00:00"/>
    <d v="2025-08-01T00:00:00"/>
    <n v="100577.48"/>
    <d v="2025-10-12T00:00:00"/>
    <s v="EC220045"/>
    <s v="PD022034"/>
    <s v="FÁBRICA DE SOFTWARE"/>
    <n v="95749.759999999995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35"/>
    <d v="2025-09-12T00:00:00"/>
    <n v="2025669"/>
    <d v="2025-09-12T00:00:00"/>
    <d v="2025-08-01T00:00:00"/>
    <n v="9436.3700000000008"/>
    <d v="2025-10-12T00:00:00"/>
    <s v="EC220045"/>
    <s v="PD022034"/>
    <s v="FÁBRICA DE SOFTWARE"/>
    <n v="8983.42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36"/>
    <d v="2025-09-12T00:00:00"/>
    <n v="2025670"/>
    <d v="2025-09-12T00:00:00"/>
    <d v="2025-08-01T00:00:00"/>
    <n v="19350.72"/>
    <d v="2025-10-12T00:00:00"/>
    <s v="EC220045"/>
    <s v="PD022034"/>
    <s v="FÁBRICA DE SOFTWARE"/>
    <n v="18421.89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37"/>
    <d v="2025-09-12T00:00:00"/>
    <n v="2025671"/>
    <d v="2025-09-12T00:00:00"/>
    <d v="2025-08-01T00:00:00"/>
    <n v="55261.34"/>
    <d v="2025-10-12T00:00:00"/>
    <s v="EC220045"/>
    <s v="PD022034"/>
    <s v="FÁBRICA DE SOFTWARE"/>
    <n v="52608.800000000003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39"/>
    <d v="2025-09-12T00:00:00"/>
    <n v="2025673"/>
    <d v="2025-09-12T00:00:00"/>
    <d v="2025-08-01T00:00:00"/>
    <n v="4116.8500000000004"/>
    <d v="2025-10-12T00:00:00"/>
    <s v="EC220045"/>
    <s v="PD022034"/>
    <s v="FÁBRICA DE SOFTWARE"/>
    <n v="3919.24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43"/>
    <d v="2025-09-12T00:00:00"/>
    <n v="2025677"/>
    <d v="2025-09-12T00:00:00"/>
    <d v="2025-08-01T00:00:00"/>
    <n v="3237.97"/>
    <d v="2025-10-12T00:00:00"/>
    <s v="EC220045"/>
    <s v="PD022034"/>
    <s v="FÁBRICA DE SOFTWARE"/>
    <n v="3082.55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44"/>
    <d v="2025-09-12T00:00:00"/>
    <n v="2025678"/>
    <d v="2025-09-12T00:00:00"/>
    <d v="2025-08-01T00:00:00"/>
    <n v="92359.21"/>
    <d v="2025-10-12T00:00:00"/>
    <s v="EC220045"/>
    <s v="PD022034"/>
    <s v="FÁBRICA DE SOFTWARE"/>
    <n v="87925.97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46"/>
    <d v="2025-09-12T00:00:00"/>
    <n v="2025680"/>
    <d v="2025-09-12T00:00:00"/>
    <d v="2025-08-01T00:00:00"/>
    <n v="60519.18"/>
    <d v="2025-10-12T00:00:00"/>
    <s v="EC220045"/>
    <s v="PD022034"/>
    <s v="FÁBRICA DE SOFTWARE"/>
    <n v="57614.26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48"/>
    <d v="2025-09-12T00:00:00"/>
    <n v="2025682"/>
    <d v="2025-09-12T00:00:00"/>
    <d v="2025-08-01T00:00:00"/>
    <n v="39164.01"/>
    <d v="2025-10-12T00:00:00"/>
    <s v="EC220045"/>
    <s v="PD022034"/>
    <s v="FÁBRICA DE SOFTWARE"/>
    <n v="37284.14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52"/>
    <d v="2025-09-12T00:00:00"/>
    <n v="2025686"/>
    <d v="2025-09-12T00:00:00"/>
    <d v="2025-08-01T00:00:00"/>
    <n v="2914.17"/>
    <d v="2025-10-12T00:00:00"/>
    <s v="EC220045"/>
    <s v="PD022034"/>
    <s v="FÁBRICA DE SOFTWARE"/>
    <n v="2774.29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53"/>
    <d v="2025-09-12T00:00:00"/>
    <n v="2025687"/>
    <d v="2025-09-12T00:00:00"/>
    <d v="2025-08-01T00:00:00"/>
    <n v="6938.51"/>
    <d v="2025-10-12T00:00:00"/>
    <s v="EC220045"/>
    <s v="PD022034"/>
    <s v="FÁBRICA DE SOFTWARE"/>
    <n v="6605.46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8"/>
    <s v="46.377.222/0106-04"/>
    <s v="NF SERVICOS"/>
    <n v="194058"/>
    <d v="2025-09-12T00:00:00"/>
    <n v="2025692"/>
    <d v="2025-09-12T00:00:00"/>
    <d v="2025-08-01T00:00:00"/>
    <n v="189652.47"/>
    <d v="2025-10-12T00:00:00"/>
    <s v="EC220045"/>
    <s v="PD022034"/>
    <s v="FÁBRICA DE SOFTWARE"/>
    <n v="180549.15"/>
    <d v="2025-08-01T00:00:00"/>
    <x v="0"/>
    <s v="31338-SAAC-00075-2022"/>
    <s v="SEI 017.00006335/2023-10"/>
    <s v="PD-PRC-2022/01578 - SEI 359.00001180/2023-82 - ITO"/>
    <s v="2 - FATURADO"/>
    <n v="0"/>
    <x v="0"/>
    <x v="0"/>
    <m/>
  </r>
  <r>
    <x v="1009"/>
    <s v="46.377.800/0001-27"/>
    <s v="NF SERVICOS"/>
    <n v="54986"/>
    <d v="2015-06-30T00:00:00"/>
    <n v="460642"/>
    <d v="2015-07-07T00:00:00"/>
    <d v="2015-06-01T00:00:00"/>
    <n v="1400.76"/>
    <d v="2024-11-29T00:00:00"/>
    <s v="E0002265"/>
    <s v="PD012183"/>
    <s v="SISTEMA CONTROLE DE PATRIMONIAL"/>
    <n v="1400.76"/>
    <d v="2015-06-01T00:00:00"/>
    <x v="0"/>
    <s v="GS Nº 01/2013"/>
    <s v="GS Nº 1256/2012"/>
    <s v="891345 APPS"/>
    <s v="2 - FATURADO"/>
    <n v="305"/>
    <x v="1"/>
    <x v="0"/>
    <m/>
  </r>
  <r>
    <x v="1009"/>
    <s v="46.377.800/0001-27"/>
    <s v="NF SERVICOS"/>
    <n v="90312"/>
    <d v="2018-12-28T00:00:00"/>
    <n v="958824"/>
    <d v="2018-12-28T00:00:00"/>
    <d v="2018-11-01T00:00:00"/>
    <n v="53338.95"/>
    <d v="2024-11-29T00:00:00"/>
    <s v="E0150116"/>
    <s v="PD015070"/>
    <s v="MANUTENÇÃO E SERVIÇOS COMPLEMENTARES PARA O DETECTA"/>
    <n v="18125.689999999999"/>
    <d v="2018-11-01T00:00:00"/>
    <x v="0"/>
    <s v="021/2015"/>
    <s v="1638-0"/>
    <s v="891361/02 APPS"/>
    <s v="2 - FATURADO"/>
    <n v="305"/>
    <x v="1"/>
    <x v="0"/>
    <m/>
  </r>
  <r>
    <x v="1009"/>
    <s v="46.377.800/0001-27"/>
    <s v="NF SERVICOS"/>
    <n v="90313"/>
    <d v="2018-12-28T00:00:00"/>
    <n v="958825"/>
    <d v="2018-12-28T00:00:00"/>
    <d v="2018-11-01T00:00:00"/>
    <n v="10590.88"/>
    <d v="2024-11-29T00:00:00"/>
    <s v="E0150116"/>
    <s v="PD015070"/>
    <s v="MANUTENÇÃO E SERVIÇOS COMPLEMENTARES PARA O DETECTA"/>
    <n v="10590.88"/>
    <d v="2018-11-01T00:00:00"/>
    <x v="0"/>
    <s v="021/2015"/>
    <s v="1638-0"/>
    <s v="891361/02 APPS"/>
    <s v="2 - FATURADO"/>
    <n v="305"/>
    <x v="1"/>
    <x v="0"/>
    <m/>
  </r>
  <r>
    <x v="1009"/>
    <s v="46.377.800/0001-27"/>
    <s v="NF SERVICOS E_GOV"/>
    <n v="180633"/>
    <d v="2025-02-25T00:00:00"/>
    <n v="1922521"/>
    <d v="2025-02-25T00:00:00"/>
    <m/>
    <n v="124.99"/>
    <d v="2025-03-27T00:00:00"/>
    <m/>
    <m/>
    <s v="e-CPF A1 - 12 meses (Gov)"/>
    <n v="118.99"/>
    <m/>
    <x v="0"/>
    <m/>
    <m/>
    <m/>
    <s v="2 - FATURADO"/>
    <n v="187"/>
    <x v="1"/>
    <x v="1"/>
    <m/>
  </r>
  <r>
    <x v="1009"/>
    <s v="46.377.800/0001-27"/>
    <s v="NF SERVICOS E_GOV"/>
    <n v="181903"/>
    <d v="2025-03-19T00:00:00"/>
    <n v="1936726"/>
    <d v="2025-03-19T00:00:00"/>
    <m/>
    <n v="124.99"/>
    <d v="2025-04-18T00:00:00"/>
    <m/>
    <m/>
    <s v="e-CPF A1 - 12 meses (Gov)"/>
    <n v="118.99"/>
    <m/>
    <x v="0"/>
    <m/>
    <m/>
    <m/>
    <s v="2 - FATURADO"/>
    <n v="165"/>
    <x v="4"/>
    <x v="1"/>
    <m/>
  </r>
  <r>
    <x v="1009"/>
    <s v="46.377.800/0001-27"/>
    <s v="NF SERVICOS E_GOV"/>
    <n v="181938"/>
    <d v="2025-03-19T00:00:00"/>
    <n v="1936761"/>
    <d v="2025-03-19T00:00:00"/>
    <m/>
    <n v="124.99"/>
    <d v="2025-04-18T00:00:00"/>
    <m/>
    <m/>
    <s v="e-CPF A1 - 12 meses (Gov)"/>
    <n v="118.99"/>
    <m/>
    <x v="0"/>
    <m/>
    <m/>
    <m/>
    <s v="2 - FATURADO"/>
    <n v="165"/>
    <x v="4"/>
    <x v="1"/>
    <m/>
  </r>
  <r>
    <x v="1009"/>
    <s v="46.377.800/0099-30"/>
    <s v="NF SERVICOS"/>
    <n v="1842"/>
    <d v="2022-01-31T00:00:00"/>
    <n v="1831"/>
    <d v="2022-02-07T00:00:00"/>
    <d v="2021-07-01T00:00:00"/>
    <n v="16814.400000000001"/>
    <d v="2024-11-29T00:00:00"/>
    <s v="E0200311"/>
    <s v="PD020238"/>
    <s v="SUPORTE E OPERAÇÃO TI COI"/>
    <n v="16562.18"/>
    <d v="2021-07-01T00:00:00"/>
    <x v="0"/>
    <d v="2021-03-01T00:00:00"/>
    <s v="SSP-PRC-2020/00077"/>
    <s v="PD-PRC-2021/00750 - ITO"/>
    <s v="2 - FATURADO"/>
    <n v="305"/>
    <x v="1"/>
    <x v="0"/>
    <m/>
  </r>
  <r>
    <x v="1009"/>
    <s v="46.377.800/0099-30"/>
    <s v="NF SERVICOS"/>
    <n v="1859"/>
    <d v="2022-01-31T00:00:00"/>
    <n v="1848"/>
    <d v="2022-02-07T00:00:00"/>
    <d v="2021-11-01T00:00:00"/>
    <n v="23785.05"/>
    <d v="2024-11-29T00:00:00"/>
    <s v="E0200311"/>
    <s v="PD020238"/>
    <s v="SUPORTE E OPERAÇÃO TI COI"/>
    <n v="23785.05"/>
    <d v="2021-11-01T00:00:00"/>
    <x v="0"/>
    <d v="2021-03-01T00:00:00"/>
    <s v="SSP-PRC-2020/00077"/>
    <s v="PD-PRC-2021/00750 - ITO"/>
    <s v="2 - FATURADO"/>
    <n v="305"/>
    <x v="1"/>
    <x v="0"/>
    <m/>
  </r>
  <r>
    <x v="1009"/>
    <s v="46.377.800/0099-30"/>
    <s v="NF SERVICOS"/>
    <n v="1885"/>
    <d v="2022-02-28T00:00:00"/>
    <n v="1874"/>
    <d v="2022-03-02T00:00:00"/>
    <d v="2021-07-01T00:00:00"/>
    <n v="7191.42"/>
    <d v="2024-11-29T00:00:00"/>
    <s v="E0200311"/>
    <s v="PD020238"/>
    <s v="SUPORTE E OPERAÇÃO TI COI"/>
    <n v="7083.55"/>
    <d v="2021-07-01T00:00:00"/>
    <x v="0"/>
    <d v="2021-03-01T00:00:00"/>
    <s v="SSP-PRC-2020/00077"/>
    <s v="PD-PRC-2021/00750 - ITO"/>
    <s v="2 - FATURADO"/>
    <n v="305"/>
    <x v="1"/>
    <x v="0"/>
    <m/>
  </r>
  <r>
    <x v="1009"/>
    <s v="46.377.800/0099-30"/>
    <s v="NF SERVICOS"/>
    <n v="1886"/>
    <d v="2022-02-28T00:00:00"/>
    <n v="1875"/>
    <d v="2022-03-02T00:00:00"/>
    <d v="2021-08-01T00:00:00"/>
    <n v="21679.35"/>
    <d v="2024-11-29T00:00:00"/>
    <s v="E0200311"/>
    <s v="PD020238"/>
    <s v="SUPORTE E OPERAÇÃO TI COI"/>
    <n v="21354.16"/>
    <d v="2021-08-01T00:00:00"/>
    <x v="0"/>
    <d v="2021-03-01T00:00:00"/>
    <s v="SSP-PRC-2020/00077"/>
    <s v="PD-PRC-2021/00750 - ITO"/>
    <s v="2 - FATURADO"/>
    <n v="305"/>
    <x v="1"/>
    <x v="0"/>
    <m/>
  </r>
  <r>
    <x v="1009"/>
    <s v="46.377.800/0099-30"/>
    <s v="NF SERVICOS E_GOV"/>
    <n v="154385"/>
    <d v="2024-02-28T00:00:00"/>
    <n v="1741486"/>
    <d v="2024-02-28T00:00:00"/>
    <m/>
    <n v="167.26"/>
    <d v="2024-03-29T00:00:00"/>
    <m/>
    <m/>
    <s v="Certificado e-CPF A3 (somente certificado) - 36 meses Gov"/>
    <n v="159.22999999999999"/>
    <m/>
    <x v="0"/>
    <m/>
    <m/>
    <m/>
    <s v="2 - FATURADO"/>
    <n v="550"/>
    <x v="3"/>
    <x v="1"/>
    <m/>
  </r>
  <r>
    <x v="1009"/>
    <s v="46.377.800/0099-30"/>
    <s v="NF SERVICOS E_GOV"/>
    <n v="154392"/>
    <d v="2024-02-28T00:00:00"/>
    <n v="1741493"/>
    <d v="2024-02-28T00:00:00"/>
    <m/>
    <n v="277.10000000000002"/>
    <d v="2024-03-29T00:00:00"/>
    <m/>
    <m/>
    <s v="Certificado e-CPF A3 em token - 36 meses Gov"/>
    <n v="263.8"/>
    <m/>
    <x v="0"/>
    <m/>
    <m/>
    <m/>
    <s v="2 - FATURADO"/>
    <n v="550"/>
    <x v="3"/>
    <x v="1"/>
    <m/>
  </r>
  <r>
    <x v="1009"/>
    <s v="46.377.800/0099-30"/>
    <s v="NF SERVICOS"/>
    <n v="172882"/>
    <d v="2024-11-22T00:00:00"/>
    <n v="1875897"/>
    <d v="2024-11-22T00:00:00"/>
    <d v="2024-01-01T00:00:00"/>
    <n v="457717.42"/>
    <d v="2024-12-22T00:00:00"/>
    <s v="ET200073"/>
    <s v="PD020060"/>
    <s v="NUVEM PÚBLICA COM SUPORTE AVANÇADO E MIDDLEWARE DETECTA"/>
    <n v="435746.98"/>
    <d v="2024-01-01T00:00:00"/>
    <x v="23"/>
    <s v="GS Nº 17/2020"/>
    <s v="SSP-PRC-2020/00120"/>
    <s v="PD-PRC-2020/02584 - ITO"/>
    <s v="2 - FATURADO"/>
    <n v="282"/>
    <x v="1"/>
    <x v="0"/>
    <m/>
  </r>
  <r>
    <x v="1009"/>
    <s v="46.377.800/0099-30"/>
    <s v="NF SERVICOS"/>
    <n v="172883"/>
    <d v="2024-11-22T00:00:00"/>
    <n v="1875898"/>
    <d v="2024-11-22T00:00:00"/>
    <d v="2023-12-01T00:00:00"/>
    <n v="549260.89"/>
    <d v="2024-12-22T00:00:00"/>
    <s v="ET200073"/>
    <s v="PD020060"/>
    <s v="NUVEM PÚBLICA COM SUPORTE AVANÇADO E MIDDLEWARE DETECTA"/>
    <n v="522896.37"/>
    <d v="2023-12-01T00:00:00"/>
    <x v="23"/>
    <s v="GS Nº 17/2020"/>
    <s v="SSP-PRC-2020/00120"/>
    <s v="PD-PRC-2020/02584 - ITO"/>
    <s v="2 - FATURADO"/>
    <n v="282"/>
    <x v="1"/>
    <x v="0"/>
    <m/>
  </r>
  <r>
    <x v="1009"/>
    <s v="46.377.800/0099-30"/>
    <s v="NF SERVICOS"/>
    <n v="172884"/>
    <d v="2024-11-22T00:00:00"/>
    <n v="1875899"/>
    <d v="2024-11-22T00:00:00"/>
    <d v="2024-01-01T00:00:00"/>
    <n v="42420.98"/>
    <d v="2024-12-22T00:00:00"/>
    <s v="ET200073"/>
    <s v="PD020060"/>
    <s v="NUVEM PÚBLICA COM SUPORTE AVANÇADO E MIDDLEWARE DETECTA"/>
    <n v="40384.769999999997"/>
    <d v="2024-01-01T00:00:00"/>
    <x v="23"/>
    <s v="GS Nº 17/2020"/>
    <s v="SSP-PRC-2020/00120"/>
    <s v="PD-PRC-2020/02584 - ITO"/>
    <s v="2 - FATURADO"/>
    <n v="282"/>
    <x v="1"/>
    <x v="0"/>
    <m/>
  </r>
  <r>
    <x v="1009"/>
    <s v="46.377.800/0099-30"/>
    <s v="NF SERVICOS"/>
    <n v="172885"/>
    <d v="2024-11-22T00:00:00"/>
    <n v="1875900"/>
    <d v="2024-11-22T00:00:00"/>
    <d v="2023-12-01T00:00:00"/>
    <n v="50905.17"/>
    <d v="2024-12-22T00:00:00"/>
    <s v="ET200073"/>
    <s v="PD020060"/>
    <s v="NUVEM PÚBLICA COM SUPORTE AVANÇADO E MIDDLEWARE DETECTA"/>
    <n v="48461.72"/>
    <d v="2023-12-01T00:00:00"/>
    <x v="23"/>
    <s v="GS Nº 17/2020"/>
    <s v="SSP-PRC-2020/00120"/>
    <s v="PD-PRC-2020/02584 - ITO"/>
    <s v="2 - FATURADO"/>
    <n v="282"/>
    <x v="1"/>
    <x v="0"/>
    <m/>
  </r>
  <r>
    <x v="1009"/>
    <s v="46.377.800/0099-30"/>
    <s v="NF SERVICOS"/>
    <n v="2734"/>
    <d v="2024-11-22T00:00:00"/>
    <n v="2723"/>
    <d v="2024-11-22T00:00:00"/>
    <d v="2024-01-01T00:00:00"/>
    <n v="219892.11"/>
    <d v="2024-12-22T00:00:00"/>
    <s v="E0200073"/>
    <s v="PD020060"/>
    <s v="DESENVOLVIMENTO E MANUTENÇÃO DETECTA"/>
    <n v="209337.29"/>
    <d v="2024-01-01T00:00:00"/>
    <x v="23"/>
    <s v="GS Nº 17/2020"/>
    <s v="SSP-PRC-2020/00120"/>
    <s v="PD-PRC-2020/02584 - APPS"/>
    <s v="2 - FATURADO"/>
    <n v="282"/>
    <x v="1"/>
    <x v="0"/>
    <m/>
  </r>
  <r>
    <x v="1009"/>
    <s v="46.377.800/0099-30"/>
    <s v="NF SERVICOS"/>
    <n v="2735"/>
    <d v="2024-11-22T00:00:00"/>
    <n v="2724"/>
    <d v="2024-11-22T00:00:00"/>
    <d v="2023-12-01T00:00:00"/>
    <n v="263870.53999999998"/>
    <d v="2024-12-22T00:00:00"/>
    <s v="E0200073"/>
    <s v="PD020060"/>
    <s v="DESENVOLVIMENTO E MANUTENÇÃO DETECTA"/>
    <n v="251204.75"/>
    <d v="2023-12-01T00:00:00"/>
    <x v="23"/>
    <s v="GS Nº 17/2020"/>
    <s v="SSP-PRC-2020/00120"/>
    <s v="PD-PRC-2020/02584 - APPS"/>
    <s v="2 - FATURADO"/>
    <n v="282"/>
    <x v="1"/>
    <x v="0"/>
    <m/>
  </r>
  <r>
    <x v="1009"/>
    <s v="46.377.800/0099-30"/>
    <s v="NF SERVICOS"/>
    <n v="172945"/>
    <d v="2024-11-25T00:00:00"/>
    <n v="1875960"/>
    <d v="2024-11-25T00:00:00"/>
    <d v="2024-02-01T00:00:00"/>
    <n v="23202.57"/>
    <d v="2024-12-25T00:00:00"/>
    <s v="E0230430"/>
    <s v="PD023353"/>
    <s v="NUVEM PUBLICA COM SUPORTE AVANÇADO, CERTIFICADO SSL STANDARD - OV  E  PAAS MIDDLEWARE COM SERVIÇO DE GESTÃO"/>
    <n v="22088.85"/>
    <d v="2024-02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"/>
    <n v="172950"/>
    <d v="2024-11-25T00:00:00"/>
    <n v="1875965"/>
    <d v="2024-11-25T00:00:00"/>
    <d v="2024-05-01T00:00:00"/>
    <n v="23202.57"/>
    <d v="2024-12-25T00:00:00"/>
    <s v="E0230430"/>
    <s v="PD023353"/>
    <s v="NUVEM PUBLICA COM SUPORTE AVANÇADO, CERTIFICADO SSL STANDARD - OV  E  PAAS MIDDLEWARE COM SERVIÇO DE GESTÃO"/>
    <n v="22088.85"/>
    <d v="2024-05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"/>
    <n v="172951"/>
    <d v="2024-11-25T00:00:00"/>
    <n v="1875966"/>
    <d v="2024-11-25T00:00:00"/>
    <d v="2024-05-01T00:00:00"/>
    <n v="9597.6"/>
    <d v="2024-12-25T00:00:00"/>
    <s v="E0230430"/>
    <s v="PD023353"/>
    <s v="NUVEM PUBLICA COM SUPORTE AVANÇADO, CERTIFICADO SSL STANDARD - OV  E  PAAS MIDDLEWARE COM SERVIÇO DE GESTÃO"/>
    <n v="9136.92"/>
    <d v="2024-05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"/>
    <n v="172954"/>
    <d v="2024-11-25T00:00:00"/>
    <n v="1875969"/>
    <d v="2024-11-25T00:00:00"/>
    <d v="2024-04-01T00:00:00"/>
    <n v="287247.53999999998"/>
    <d v="2024-12-25T00:00:00"/>
    <s v="E0230431"/>
    <s v="PD023353"/>
    <s v="NUVEM PUBLICA PARA O PROJETO MURALHA PAULISTA-SSP"/>
    <n v="273459.65999999997"/>
    <d v="2024-04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"/>
    <n v="172955"/>
    <d v="2024-11-25T00:00:00"/>
    <n v="1875970"/>
    <d v="2024-11-25T00:00:00"/>
    <d v="2024-06-01T00:00:00"/>
    <n v="23202.57"/>
    <d v="2024-12-25T00:00:00"/>
    <s v="E0230430"/>
    <s v="PD023353"/>
    <s v="NUVEM PUBLICA COM SUPORTE AVANÇADO, CERTIFICADO SSL STANDARD - OV  E  PAAS MIDDLEWARE COM SERVIÇO DE GESTÃO"/>
    <n v="22088.85"/>
    <d v="2024-06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"/>
    <n v="172961"/>
    <d v="2024-11-25T00:00:00"/>
    <n v="1875976"/>
    <d v="2024-11-25T00:00:00"/>
    <d v="2024-05-01T00:00:00"/>
    <n v="287247.53999999998"/>
    <d v="2024-12-25T00:00:00"/>
    <s v="E0230431"/>
    <s v="PD023353"/>
    <s v="NUVEM PUBLICA PARA O PROJETO MURALHA PAULISTA-SSP"/>
    <n v="273459.65999999997"/>
    <d v="2024-05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 KIT"/>
    <n v="172965"/>
    <d v="2024-11-25T00:00:00"/>
    <n v="1875980"/>
    <d v="2024-11-25T00:00:00"/>
    <d v="2024-06-01T00:00:00"/>
    <n v="914.93"/>
    <d v="2024-12-25T00:00:00"/>
    <s v="E0230430"/>
    <s v="PD023353"/>
    <s v="NUVEM PUBLICA COM SUPORTE AVANÇADO, CERTIFICADO SSL STANDARD - OV  E  PAAS MIDDLEWARE COM SERVIÇO DE GESTÃO"/>
    <n v="871.01"/>
    <d v="2024-06-01T00:00:00"/>
    <x v="0"/>
    <d v="2024-01-01T00:00:00"/>
    <s v="025.00005935/2023-71"/>
    <s v="359.00006755/2023-53  ITO"/>
    <s v="2 - FATURADO"/>
    <n v="279"/>
    <x v="1"/>
    <x v="1"/>
    <m/>
  </r>
  <r>
    <x v="1009"/>
    <s v="46.377.800/0099-30"/>
    <s v="NF SERVICOS"/>
    <n v="172972"/>
    <d v="2024-11-25T00:00:00"/>
    <n v="1875987"/>
    <d v="2024-11-25T00:00:00"/>
    <d v="2024-06-01T00:00:00"/>
    <n v="287247.53999999998"/>
    <d v="2024-12-25T00:00:00"/>
    <s v="E0230431"/>
    <s v="PD023353"/>
    <s v="NUVEM PUBLICA PARA O PROJETO MURALHA PAULISTA-SSP"/>
    <n v="273459.65999999997"/>
    <d v="2024-06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 KIT"/>
    <n v="172974"/>
    <d v="2024-11-25T00:00:00"/>
    <n v="1875989"/>
    <d v="2024-11-25T00:00:00"/>
    <d v="2024-04-01T00:00:00"/>
    <n v="4574.6499999999996"/>
    <d v="2024-12-25T00:00:00"/>
    <s v="E0230430"/>
    <s v="PD023353"/>
    <s v="NUVEM PUBLICA COM SUPORTE AVANÇADO, CERTIFICADO SSL STANDARD - OV  E  PAAS MIDDLEWARE COM SERVIÇO DE GESTÃO"/>
    <n v="4355.07"/>
    <d v="2024-04-01T00:00:00"/>
    <x v="24"/>
    <d v="2024-01-01T00:00:00"/>
    <s v="025.00005935/2023-71"/>
    <s v="359.00006755/2023-53  ITO"/>
    <s v="2 - FATURADO"/>
    <n v="279"/>
    <x v="1"/>
    <x v="1"/>
    <m/>
  </r>
  <r>
    <x v="1009"/>
    <s v="46.377.800/0099-30"/>
    <s v="NF SERVICOS"/>
    <n v="172975"/>
    <d v="2024-11-25T00:00:00"/>
    <n v="1875990"/>
    <d v="2024-11-25T00:00:00"/>
    <d v="2024-04-01T00:00:00"/>
    <n v="23202.57"/>
    <d v="2024-12-25T00:00:00"/>
    <s v="E0230430"/>
    <s v="PD023353"/>
    <s v="NUVEM PUBLICA COM SUPORTE AVANÇADO, CERTIFICADO SSL STANDARD - OV  E  PAAS MIDDLEWARE COM SERVIÇO DE GESTÃO"/>
    <n v="22088.85"/>
    <d v="2024-04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"/>
    <n v="172979"/>
    <d v="2024-11-25T00:00:00"/>
    <n v="1875994"/>
    <d v="2024-11-25T00:00:00"/>
    <d v="2024-03-01T00:00:00"/>
    <n v="287247.53999999998"/>
    <d v="2024-12-25T00:00:00"/>
    <s v="E0230431"/>
    <s v="PD023353"/>
    <s v="NUVEM PUBLICA PARA O PROJETO MURALHA PAULISTA-SSP"/>
    <n v="273459.65999999997"/>
    <d v="2024-03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"/>
    <n v="172982"/>
    <d v="2024-11-25T00:00:00"/>
    <n v="1875997"/>
    <d v="2024-11-25T00:00:00"/>
    <d v="2024-03-01T00:00:00"/>
    <n v="23202.57"/>
    <d v="2024-12-25T00:00:00"/>
    <s v="E0230430"/>
    <s v="PD023353"/>
    <s v="NUVEM PUBLICA COM SUPORTE AVANÇADO, CERTIFICADO SSL STANDARD - OV  E  PAAS MIDDLEWARE COM SERVIÇO DE GESTÃO"/>
    <n v="22088.85"/>
    <d v="2024-03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"/>
    <n v="172992"/>
    <d v="2024-11-25T00:00:00"/>
    <n v="1876007"/>
    <d v="2024-11-25T00:00:00"/>
    <d v="2024-02-01T00:00:00"/>
    <n v="283201.8"/>
    <d v="2024-12-25T00:00:00"/>
    <s v="E0230431"/>
    <s v="PD023353"/>
    <s v="NUVEM PUBLICA PARA O PROJETO MURALHA PAULISTA-SSP"/>
    <n v="269608.11"/>
    <d v="2024-02-01T00:00:00"/>
    <x v="24"/>
    <d v="2024-01-01T00:00:00"/>
    <s v="025.00005935/2023-71"/>
    <s v="359.00006755/2023-53  ITO"/>
    <s v="2 - FATURADO"/>
    <n v="279"/>
    <x v="1"/>
    <x v="0"/>
    <m/>
  </r>
  <r>
    <x v="1009"/>
    <s v="46.377.800/0099-30"/>
    <s v="NF SERVICOS E_GOV"/>
    <n v="178000"/>
    <d v="2025-01-16T00:00:00"/>
    <n v="1906939"/>
    <d v="2025-01-16T00:00:00"/>
    <m/>
    <n v="73.260000000000005"/>
    <d v="2025-02-15T00:00:00"/>
    <m/>
    <m/>
    <s v="Certificado e-CPF A1 (renovacao) em Software (12 meses) Gov"/>
    <n v="69.739999999999995"/>
    <m/>
    <x v="0"/>
    <m/>
    <m/>
    <m/>
    <s v="2 - FATURADO"/>
    <n v="227"/>
    <x v="1"/>
    <x v="1"/>
    <m/>
  </r>
  <r>
    <x v="1009"/>
    <s v="46.377.800/0099-30"/>
    <s v="NF SERVICOS"/>
    <n v="193113"/>
    <d v="2025-09-08T00:00:00"/>
    <n v="2024747"/>
    <d v="2025-09-09T00:00:00"/>
    <d v="2025-08-01T00:00:00"/>
    <n v="380.85"/>
    <d v="2025-10-09T00:00:00"/>
    <s v="E0240552"/>
    <s v="PD024398"/>
    <s v="SAM ESTOQUE"/>
    <n v="362.57"/>
    <d v="2025-08-01T00:00:00"/>
    <x v="0"/>
    <s v="002/2025"/>
    <s v="025.00011933/2024-01"/>
    <s v="359.00008298/2024-12-APPS"/>
    <s v="2 - FATURADO"/>
    <n v="0"/>
    <x v="0"/>
    <x v="0"/>
    <m/>
  </r>
  <r>
    <x v="1009"/>
    <s v="46.377.800/0099-30"/>
    <s v="NF SERVICOS"/>
    <n v="193122"/>
    <d v="2025-09-08T00:00:00"/>
    <n v="2024756"/>
    <d v="2025-09-09T00:00:00"/>
    <d v="2025-08-01T00:00:00"/>
    <n v="42169.599999999999"/>
    <d v="2025-10-09T00:00:00"/>
    <s v="E0251243"/>
    <s v="PD251138"/>
    <s v="PLATAFORMA COLABORATIVA I"/>
    <n v="40145.46"/>
    <d v="2025-08-01T00:00:00"/>
    <x v="0"/>
    <s v="011/2025"/>
    <s v="02500011060/2024-28"/>
    <s v="359.00004174/2025-49 - ITO"/>
    <s v="2 - FATURADO"/>
    <n v="0"/>
    <x v="0"/>
    <x v="0"/>
    <m/>
  </r>
  <r>
    <x v="1009"/>
    <s v="46.377.800/0099-30"/>
    <s v="NF SERVICOS"/>
    <n v="193127"/>
    <d v="2025-09-08T00:00:00"/>
    <n v="2024761"/>
    <d v="2025-09-09T00:00:00"/>
    <d v="2025-08-01T00:00:00"/>
    <n v="324.19"/>
    <d v="2025-10-09T00:00:00"/>
    <s v="E0220423"/>
    <s v="PD022324"/>
    <s v="PROGRAMA SP SEM PAPEL"/>
    <n v="308.63"/>
    <d v="2025-08-01T00:00:00"/>
    <x v="0"/>
    <s v="39/2022"/>
    <s v="SSP-PRC-2022/00258"/>
    <s v="PD-PRC-2022/04353  APPS"/>
    <s v="2 - FATURADO"/>
    <n v="0"/>
    <x v="0"/>
    <x v="0"/>
    <m/>
  </r>
  <r>
    <x v="1009"/>
    <s v="46.377.800/0099-30"/>
    <s v="NF SERVICOS"/>
    <n v="193128"/>
    <d v="2025-09-08T00:00:00"/>
    <n v="2024762"/>
    <d v="2025-09-09T00:00:00"/>
    <d v="2025-08-01T00:00:00"/>
    <n v="638.57000000000005"/>
    <d v="2025-10-09T00:00:00"/>
    <s v="E0240553"/>
    <s v="PD024398"/>
    <s v="SAM PATRIMONIO"/>
    <n v="607.91999999999996"/>
    <d v="2025-08-01T00:00:00"/>
    <x v="0"/>
    <s v="002/2025"/>
    <s v="025.00011933/2024-01"/>
    <s v="359.00008298/2024-12-APPS"/>
    <s v="2 - FATURADO"/>
    <n v="0"/>
    <x v="0"/>
    <x v="0"/>
    <m/>
  </r>
  <r>
    <x v="1009"/>
    <s v="46.377.800/0099-30"/>
    <s v="NF SERVICOS"/>
    <n v="194014"/>
    <d v="2025-09-12T00:00:00"/>
    <n v="2025648"/>
    <d v="2025-09-12T00:00:00"/>
    <d v="2025-08-01T00:00:00"/>
    <n v="481.5"/>
    <d v="2025-10-12T00:00:00"/>
    <s v="E0220357"/>
    <s v="PD022266"/>
    <s v="INFRAESTRUTURA VIRTUALIZADA ON PREMISES -HELPDESK"/>
    <n v="458.39"/>
    <d v="2025-08-01T00:00:00"/>
    <x v="0"/>
    <s v="41/22"/>
    <s v="025.00000747/2023-57"/>
    <s v="PD-PRC-2022/03448  359.00000135/2024-91  -ITO"/>
    <s v="2 - FATURADO"/>
    <n v="0"/>
    <x v="0"/>
    <x v="0"/>
    <m/>
  </r>
  <r>
    <x v="1009"/>
    <s v="46.377.800/0099-30"/>
    <s v="NF SERVICOS"/>
    <n v="194015"/>
    <d v="2025-09-12T00:00:00"/>
    <n v="2025649"/>
    <d v="2025-09-12T00:00:00"/>
    <d v="2025-08-01T00:00:00"/>
    <n v="35394.94"/>
    <d v="2025-10-12T00:00:00"/>
    <s v="E0220357"/>
    <s v="PD022266"/>
    <s v="INFRAESTRUTURA VIRTUALIZADA ON PREMISES -HELPDESK"/>
    <n v="33695.980000000003"/>
    <d v="2025-08-01T00:00:00"/>
    <x v="0"/>
    <s v="41/22"/>
    <s v="025.00000747/2023-57"/>
    <s v="PD-PRC-2022/03448  359.00000135/2024-91  -ITO"/>
    <s v="2 - FATURADO"/>
    <n v="0"/>
    <x v="0"/>
    <x v="0"/>
    <m/>
  </r>
  <r>
    <x v="1009"/>
    <s v="46.377.800/0099-30"/>
    <s v="NF SERVICOS"/>
    <n v="194019"/>
    <d v="2025-09-12T00:00:00"/>
    <n v="2025653"/>
    <d v="2025-09-12T00:00:00"/>
    <d v="2025-08-01T00:00:00"/>
    <n v="158439.56"/>
    <d v="2025-10-12T00:00:00"/>
    <s v="E0230431"/>
    <s v="PD023353"/>
    <s v="NUVEM PUBLICA PARA O PROJETO MURALHA PAULISTA-SSP"/>
    <n v="150834.46"/>
    <d v="2025-08-01T00:00:00"/>
    <x v="0"/>
    <d v="2024-01-01T00:00:00"/>
    <s v="025.00005935/2023-71"/>
    <s v="359.00006755/2023-53  ITO"/>
    <s v="2 - FATURADO"/>
    <n v="0"/>
    <x v="0"/>
    <x v="0"/>
    <m/>
  </r>
  <r>
    <x v="1009"/>
    <s v="46.377.800/0099-30"/>
    <s v="NF SERVICOS"/>
    <n v="194022"/>
    <d v="2025-09-12T00:00:00"/>
    <n v="2025656"/>
    <d v="2025-09-12T00:00:00"/>
    <d v="2025-08-01T00:00:00"/>
    <n v="458246.68"/>
    <d v="2025-10-12T00:00:00"/>
    <s v="E0230430"/>
    <s v="PD023353"/>
    <s v="NUVEM PUBLICA COM SUPORTE AVANÇADO, CERTIFICADO SSL STANDARD - OV  E  PAAS MIDDLEWARE COM SERVIÇO DE GESTÃO"/>
    <n v="436250.84"/>
    <d v="2025-08-01T00:00:00"/>
    <x v="0"/>
    <d v="2024-01-01T00:00:00"/>
    <s v="025.00005935/2023-71"/>
    <s v="359.00006755/2023-53  ITO"/>
    <s v="2 - FATURADO"/>
    <n v="0"/>
    <x v="0"/>
    <x v="0"/>
    <m/>
  </r>
  <r>
    <x v="1009"/>
    <s v="46.377.800/0099-30"/>
    <s v="NF SERVICOS"/>
    <n v="194023"/>
    <d v="2025-09-12T00:00:00"/>
    <n v="2025657"/>
    <d v="2025-09-12T00:00:00"/>
    <d v="2025-08-01T00:00:00"/>
    <n v="24123.67"/>
    <d v="2025-10-12T00:00:00"/>
    <s v="E0230430"/>
    <s v="PD023353"/>
    <s v="NUVEM PUBLICA COM SUPORTE AVANÇADO, CERTIFICADO SSL STANDARD - OV  E  PAAS MIDDLEWARE COM SERVIÇO DE GESTÃO"/>
    <n v="22965.73"/>
    <d v="2025-08-01T00:00:00"/>
    <x v="0"/>
    <d v="2024-01-01T00:00:00"/>
    <s v="025.00005935/2023-71"/>
    <s v="359.00006755/2023-53  ITO"/>
    <s v="2 - FATURADO"/>
    <n v="0"/>
    <x v="0"/>
    <x v="0"/>
    <m/>
  </r>
  <r>
    <x v="1009"/>
    <s v="46.377.800/0099-30"/>
    <s v="NF SERVICOS"/>
    <n v="194963"/>
    <d v="2025-09-26T00:00:00"/>
    <n v="2026597"/>
    <d v="2025-09-26T00:00:00"/>
    <d v="2025-05-01T00:00:00"/>
    <n v="49776.12"/>
    <d v="2025-10-26T00:00:00"/>
    <s v="E0230431"/>
    <s v="PD023353"/>
    <s v="NUVEM PUBLICA PARA O PROJETO MURALHA PAULISTA-SSP"/>
    <n v="47386.87"/>
    <d v="2025-05-01T00:00:00"/>
    <x v="0"/>
    <d v="2024-01-01T00:00:00"/>
    <s v="025.00005935/2023-71"/>
    <s v="359.00006755/2023-53  ITO"/>
    <s v="2 - FATURADO"/>
    <n v="0"/>
    <x v="0"/>
    <x v="0"/>
    <m/>
  </r>
  <r>
    <x v="1009"/>
    <s v="46.377.800/0099-30"/>
    <s v="NF SERVICOS"/>
    <n v="194966"/>
    <d v="2025-09-26T00:00:00"/>
    <n v="2026600"/>
    <d v="2025-09-26T00:00:00"/>
    <d v="2025-05-01T00:00:00"/>
    <n v="7368.8"/>
    <d v="2025-10-26T00:00:00"/>
    <s v="E0230430"/>
    <s v="PD023353"/>
    <s v="NUVEM PUBLICA COM SUPORTE AVANÇADO, CERTIFICADO SSL STANDARD - OV  E  PAAS MIDDLEWARE COM SERVIÇO DE GESTÃO"/>
    <n v="7015.1"/>
    <d v="2025-05-01T00:00:00"/>
    <x v="0"/>
    <d v="2024-01-01T00:00:00"/>
    <s v="025.00005935/2023-71"/>
    <s v="359.00006755/2023-53  ITO"/>
    <s v="2 - FATURADO"/>
    <n v="0"/>
    <x v="0"/>
    <x v="0"/>
    <m/>
  </r>
  <r>
    <x v="1009"/>
    <s v="46.377.800/0099-30"/>
    <s v="NF SERVICOS"/>
    <n v="194967"/>
    <d v="2025-09-26T00:00:00"/>
    <n v="2026601"/>
    <d v="2025-09-26T00:00:00"/>
    <d v="2025-05-01T00:00:00"/>
    <n v="151528.57"/>
    <d v="2025-10-26T00:00:00"/>
    <s v="E0230430"/>
    <s v="PD023353"/>
    <s v="NUVEM PUBLICA COM SUPORTE AVANÇADO, CERTIFICADO SSL STANDARD - OV  E  PAAS MIDDLEWARE COM SERVIÇO DE GESTÃO"/>
    <n v="144255.20000000001"/>
    <d v="2025-05-01T00:00:00"/>
    <x v="0"/>
    <d v="2024-01-01T00:00:00"/>
    <s v="025.00005935/2023-71"/>
    <s v="359.00006755/2023-53  ITO"/>
    <s v="2 - FATURADO"/>
    <n v="0"/>
    <x v="0"/>
    <x v="0"/>
    <m/>
  </r>
  <r>
    <x v="1009"/>
    <s v="46.377.800/0099-30"/>
    <s v="NF SERVICOS KIT"/>
    <n v="194968"/>
    <d v="2025-09-26T00:00:00"/>
    <n v="2026602"/>
    <d v="2025-09-26T00:00:00"/>
    <d v="2025-05-01T00:00:00"/>
    <n v="108.96"/>
    <d v="2025-10-26T00:00:00"/>
    <s v="E0230430"/>
    <s v="PD023353"/>
    <s v="NUVEM PUBLICA COM SUPORTE AVANÇADO, CERTIFICADO SSL STANDARD - OV  E  PAAS MIDDLEWARE COM SERVIÇO DE GESTÃO"/>
    <n v="103.73"/>
    <d v="2025-05-01T00:00:00"/>
    <x v="0"/>
    <d v="2024-01-01T00:00:00"/>
    <s v="025.00005935/2023-71"/>
    <s v="359.00006755/2023-53  ITO"/>
    <s v="2 - FATURADO"/>
    <n v="0"/>
    <x v="0"/>
    <x v="1"/>
    <m/>
  </r>
  <r>
    <x v="1009"/>
    <s v="46.377.800/0100-09"/>
    <s v="NF SERVICOS"/>
    <n v="193129"/>
    <d v="2025-09-08T00:00:00"/>
    <n v="2024763"/>
    <d v="2025-09-09T00:00:00"/>
    <d v="2025-08-01T00:00:00"/>
    <n v="363.26"/>
    <d v="2025-10-09T00:00:00"/>
    <s v="E0250029"/>
    <s v="PD025024"/>
    <s v="SAM ESTOQUE E PATRIMONIO"/>
    <n v="345.82"/>
    <d v="2025-08-01T00:00:00"/>
    <x v="0"/>
    <s v="006/CICC/25"/>
    <s v="CICC 025.00013814/2024-84"/>
    <s v="359.00010574/2024-11  APPS"/>
    <s v="2 - FATURADO"/>
    <n v="0"/>
    <x v="0"/>
    <x v="0"/>
    <m/>
  </r>
  <r>
    <x v="1010"/>
    <s v="46.378.766/0001-05"/>
    <s v="ND-JUROS RECEBIMENTO"/>
    <s v="291541-1-NDJ1"/>
    <d v="2024-12-02T00:00:00"/>
    <n v="297892"/>
    <m/>
    <m/>
    <n v="2.93"/>
    <d v="2025-01-01T00:00:00"/>
    <m/>
    <m/>
    <s v="Nota de Debito Juros"/>
    <n v="2.93"/>
    <m/>
    <x v="0"/>
    <m/>
    <m/>
    <m/>
    <s v="2 - FATURADO"/>
    <n v="272"/>
    <x v="1"/>
    <x v="2"/>
    <m/>
  </r>
  <r>
    <x v="1010"/>
    <s v="46.378.766/0001-05"/>
    <s v="NF SERVICOS DO"/>
    <n v="355688"/>
    <d v="2025-09-10T00:00:00"/>
    <n v="362498"/>
    <d v="2025-09-11T00:00:00"/>
    <m/>
    <n v="276.57"/>
    <d v="2025-10-11T00:00:00"/>
    <s v="E0220767"/>
    <s v="PD022767"/>
    <s v="Serviços de Publicidade Eletrônica"/>
    <n v="263.29000000000002"/>
    <m/>
    <x v="0"/>
    <m/>
    <m/>
    <m/>
    <s v="2 - FATURADO"/>
    <n v="0"/>
    <x v="0"/>
    <x v="1"/>
    <m/>
  </r>
  <r>
    <x v="1011"/>
    <s v="46.379.400/0001-50"/>
    <s v="NF SERVICOS E_GOV"/>
    <n v="180205"/>
    <d v="2023-03-31T00:00:00"/>
    <n v="185506"/>
    <d v="2023-03-31T00:00:00"/>
    <m/>
    <n v="139.38999999999999"/>
    <d v="2023-04-30T00:00:00"/>
    <m/>
    <m/>
    <s v="Certificado e-CPF A3 (somente certificado) - 24 meses Gov"/>
    <n v="139.38999999999999"/>
    <m/>
    <x v="0"/>
    <m/>
    <m/>
    <m/>
    <s v="2 - FATURADO"/>
    <n v="884"/>
    <x v="3"/>
    <x v="1"/>
    <m/>
  </r>
  <r>
    <x v="1011"/>
    <s v="46.379.400/0001-50"/>
    <s v="NF SERVICOS E_GOV"/>
    <n v="183626"/>
    <d v="2023-04-13T00:00:00"/>
    <n v="188984"/>
    <d v="2023-04-13T00:00:00"/>
    <m/>
    <n v="139.38999999999999"/>
    <d v="2023-05-13T00:00:00"/>
    <m/>
    <m/>
    <s v="Certificado e-CPF A3 (somente certificado) - 24 meses Gov"/>
    <n v="139.38999999999999"/>
    <m/>
    <x v="0"/>
    <m/>
    <m/>
    <m/>
    <s v="2 - FATURADO"/>
    <n v="871"/>
    <x v="3"/>
    <x v="1"/>
    <m/>
  </r>
  <r>
    <x v="1011"/>
    <s v="46.379.400/0001-50"/>
    <s v="NF SERVICOS E_GOV"/>
    <n v="143839"/>
    <d v="2023-10-16T00:00:00"/>
    <n v="1679737"/>
    <d v="2023-10-16T00:00:00"/>
    <m/>
    <n v="227.35"/>
    <d v="2023-11-15T00:00:00"/>
    <m/>
    <m/>
    <s v="Certificado e-CPF A3 em cartão - 36 meses Gov"/>
    <n v="216.44"/>
    <m/>
    <x v="0"/>
    <m/>
    <m/>
    <m/>
    <s v="2 - FATURADO"/>
    <n v="685"/>
    <x v="3"/>
    <x v="1"/>
    <m/>
  </r>
  <r>
    <x v="1011"/>
    <s v="46.379.400/0001-50"/>
    <s v="NF SERVICOS E_GOV"/>
    <n v="183204"/>
    <d v="2025-04-07T00:00:00"/>
    <n v="1950959"/>
    <d v="2025-04-07T00:00:00"/>
    <m/>
    <n v="202.77"/>
    <d v="2025-05-23T00:00:00"/>
    <m/>
    <m/>
    <s v="Certificado e-CPF A3 em cartão - 24 meses Gov"/>
    <n v="193.04"/>
    <m/>
    <x v="0"/>
    <m/>
    <m/>
    <m/>
    <s v="2 - FATURADO"/>
    <n v="130"/>
    <x v="7"/>
    <x v="1"/>
    <m/>
  </r>
  <r>
    <x v="1012"/>
    <s v="46.381.000/0001-80"/>
    <s v="NF SERVICOS"/>
    <n v="193300"/>
    <d v="2025-09-10T00:00:00"/>
    <n v="2024934"/>
    <d v="2025-09-11T00:00:00"/>
    <d v="2025-08-01T00:00:00"/>
    <n v="67354.06"/>
    <d v="2025-10-11T00:00:00"/>
    <s v="E0251048"/>
    <s v="PD251037"/>
    <s v="OFFICE"/>
    <n v="64121.07"/>
    <d v="2025-08-01T00:00:00"/>
    <x v="0"/>
    <s v="020/2025"/>
    <m/>
    <s v="359.00002652/2025-86 - ITO"/>
    <s v="2 - FATURADO"/>
    <n v="0"/>
    <x v="0"/>
    <x v="0"/>
    <m/>
  </r>
  <r>
    <x v="1012"/>
    <s v="46.381.000/0016-66"/>
    <s v="NF SERVICOS"/>
    <n v="189965"/>
    <d v="2025-07-15T00:00:00"/>
    <n v="1996183"/>
    <d v="2025-07-15T00:00:00"/>
    <d v="2025-06-01T00:00:00"/>
    <n v="647.69000000000005"/>
    <d v="2025-08-14T00:00:00"/>
    <s v="E0230536"/>
    <s v="PD023433"/>
    <s v="PROGRAMA SP SEM PAPEL"/>
    <n v="616.6"/>
    <d v="2025-06-01T00:00:00"/>
    <x v="0"/>
    <s v="13/2023"/>
    <s v="019.00004018/2023-2"/>
    <s v="359.00008686/2023-12-APPS"/>
    <s v="2 - FATURADO"/>
    <n v="47"/>
    <x v="5"/>
    <x v="0"/>
    <m/>
  </r>
  <r>
    <x v="1012"/>
    <s v="46.381.000/0016-66"/>
    <s v="NF SERVICOS"/>
    <n v="193301"/>
    <d v="2025-09-10T00:00:00"/>
    <n v="2024935"/>
    <d v="2025-09-11T00:00:00"/>
    <d v="2025-08-01T00:00:00"/>
    <n v="647.70000000000005"/>
    <d v="2025-10-11T00:00:00"/>
    <s v="E0230536"/>
    <s v="PD023433"/>
    <s v="PROGRAMA SP SEM PAPEL"/>
    <n v="616.61"/>
    <d v="2025-08-01T00:00:00"/>
    <x v="0"/>
    <s v="13/2023"/>
    <s v="019.00004018/2023-2"/>
    <s v="359.00008686/2023-12-APPS"/>
    <s v="2 - FATURADO"/>
    <n v="0"/>
    <x v="0"/>
    <x v="0"/>
    <m/>
  </r>
  <r>
    <x v="1012"/>
    <s v="46.381.000/0016-66"/>
    <s v="NF SERVICOS"/>
    <n v="193323"/>
    <d v="2025-09-10T00:00:00"/>
    <n v="2024957"/>
    <d v="2025-09-11T00:00:00"/>
    <d v="2025-08-01T00:00:00"/>
    <n v="2144.38"/>
    <d v="2025-10-11T00:00:00"/>
    <s v="E0240385"/>
    <s v="PD024256"/>
    <s v="SAM ESTOQUE E PATRIMONIO"/>
    <n v="2041.45"/>
    <d v="2025-08-01T00:00:00"/>
    <x v="0"/>
    <d v="2025-01-01T00:00:00"/>
    <s v="019.00003978/2024-28"/>
    <s v="359.00008369/2024-87-APPS"/>
    <s v="2 - FATURADO"/>
    <n v="0"/>
    <x v="0"/>
    <x v="0"/>
    <m/>
  </r>
  <r>
    <x v="1013"/>
    <s v="46.384.111/0004-92"/>
    <s v="NF SERVICOS E_GOV"/>
    <n v="144743"/>
    <d v="2022-11-16T00:00:00"/>
    <n v="149741"/>
    <d v="2022-11-16T00:00:00"/>
    <m/>
    <n v="277.10000000000002"/>
    <d v="2022-12-16T00:00:00"/>
    <m/>
    <m/>
    <s v="Certificado e-CPF A3 em token - 36 meses Gov"/>
    <n v="277.10000000000002"/>
    <m/>
    <x v="25"/>
    <m/>
    <m/>
    <m/>
    <s v="2 - FATURADO"/>
    <n v="1019"/>
    <x v="3"/>
    <x v="1"/>
    <m/>
  </r>
  <r>
    <x v="1013"/>
    <s v="46.384.111/0045-60"/>
    <s v="NF SERVICOS E_GOV"/>
    <n v="194117"/>
    <d v="2025-09-15T00:00:00"/>
    <n v="2025751"/>
    <d v="2025-09-15T00:00:00"/>
    <m/>
    <n v="227.35"/>
    <d v="2025-10-15T00:00:00"/>
    <m/>
    <m/>
    <s v="Certificado e-CPF A3 em cartão - 36 meses Gov"/>
    <n v="216.44"/>
    <m/>
    <x v="0"/>
    <m/>
    <m/>
    <m/>
    <s v="2 - FATURADO"/>
    <n v="0"/>
    <x v="0"/>
    <x v="1"/>
    <m/>
  </r>
  <r>
    <x v="1013"/>
    <s v="46.384.111/0045-60"/>
    <s v="NF SERVICOS E_GOV"/>
    <n v="195003"/>
    <d v="2025-09-29T00:00:00"/>
    <n v="2026637"/>
    <d v="2025-09-29T00:00:00"/>
    <m/>
    <n v="227.35"/>
    <d v="2025-10-29T00:00:00"/>
    <m/>
    <m/>
    <s v="Certificado e-CPF A3 em cartão - 36 meses Gov"/>
    <n v="216.44"/>
    <m/>
    <x v="0"/>
    <m/>
    <m/>
    <m/>
    <s v="2 - FATURADO"/>
    <n v="0"/>
    <x v="0"/>
    <x v="1"/>
    <m/>
  </r>
  <r>
    <x v="1013"/>
    <s v="46.384.111/0045-60"/>
    <s v="NF SERVICOS E_GOV"/>
    <n v="195014"/>
    <d v="2025-09-29T00:00:00"/>
    <n v="2026648"/>
    <d v="2025-09-29T00:00:00"/>
    <m/>
    <n v="227.35"/>
    <d v="2025-10-29T00:00:00"/>
    <m/>
    <m/>
    <s v="Certificado e-CPF A3 em cartão - 36 meses Gov"/>
    <n v="216.44"/>
    <m/>
    <x v="0"/>
    <m/>
    <m/>
    <m/>
    <s v="2 - FATURADO"/>
    <n v="0"/>
    <x v="0"/>
    <x v="1"/>
    <m/>
  </r>
  <r>
    <x v="1013"/>
    <s v="46.384.111/0046-41"/>
    <s v="NF SERVICOS KIT"/>
    <n v="114403"/>
    <d v="2022-07-31T00:00:00"/>
    <n v="119452"/>
    <d v="2022-08-02T00:00:00"/>
    <m/>
    <n v="109.89"/>
    <d v="2022-09-01T00:00:00"/>
    <m/>
    <m/>
    <s v="Certificado e-CPF A3 (renovação) - 36 meses Gov"/>
    <n v="109.89"/>
    <m/>
    <x v="25"/>
    <m/>
    <m/>
    <m/>
    <s v="2 - FATURADO"/>
    <n v="1125"/>
    <x v="3"/>
    <x v="1"/>
    <m/>
  </r>
  <r>
    <x v="1013"/>
    <s v="46.384.111/0058-85"/>
    <s v="NF SERVICOS E_GOV"/>
    <n v="175182"/>
    <d v="2023-03-15T00:00:00"/>
    <n v="180475"/>
    <d v="2023-03-15T00:00:00"/>
    <m/>
    <n v="139.38999999999999"/>
    <d v="2023-04-14T00:00:00"/>
    <m/>
    <m/>
    <s v="Certificado e-CPF A3 (somente certificado) - 24 meses Gov"/>
    <n v="0"/>
    <m/>
    <x v="0"/>
    <m/>
    <m/>
    <m/>
    <s v="2 - FATURADO"/>
    <n v="900"/>
    <x v="3"/>
    <x v="1"/>
    <m/>
  </r>
  <r>
    <x v="1013"/>
    <s v="46.384.111/0059-66"/>
    <s v="NF SERVICOS E_GOV"/>
    <n v="172086"/>
    <d v="2024-11-14T00:00:00"/>
    <n v="1875101"/>
    <d v="2024-11-14T00:00:00"/>
    <m/>
    <n v="329.43"/>
    <d v="2024-12-14T00:00:00"/>
    <m/>
    <m/>
    <s v="Certificado e-CPF A3 em cartão e leitora - 36 meses Gov"/>
    <n v="0.18"/>
    <m/>
    <x v="0"/>
    <m/>
    <m/>
    <m/>
    <s v="2 - FATURADO"/>
    <n v="290"/>
    <x v="1"/>
    <x v="1"/>
    <m/>
  </r>
  <r>
    <x v="1013"/>
    <s v="46.384.111/0064-23"/>
    <s v="NF SERVICOS E_GOV"/>
    <n v="163562"/>
    <d v="2023-01-30T00:00:00"/>
    <n v="168729"/>
    <d v="2023-01-30T00:00:00"/>
    <m/>
    <n v="329.43"/>
    <d v="2023-03-01T00:00:00"/>
    <m/>
    <m/>
    <s v="Certificado e-CPF A3 em cartão e leitora - 36 meses Gov"/>
    <n v="329.43"/>
    <m/>
    <x v="25"/>
    <m/>
    <m/>
    <m/>
    <s v="2 - FATURADO"/>
    <n v="944"/>
    <x v="3"/>
    <x v="1"/>
    <m/>
  </r>
  <r>
    <x v="1013"/>
    <s v="46.384.111/0072-33"/>
    <s v="NF SERVICOS KIT"/>
    <n v="83075"/>
    <d v="2022-04-20T00:00:00"/>
    <n v="87599"/>
    <d v="2022-04-20T00:00:00"/>
    <m/>
    <n v="337.5"/>
    <d v="2022-05-20T00:00:00"/>
    <m/>
    <m/>
    <s v="Certificado e-CPF A3 (renovação) - 36 meses Gov"/>
    <n v="337.5"/>
    <m/>
    <x v="25"/>
    <m/>
    <m/>
    <m/>
    <s v="2 - FATURADO"/>
    <n v="1229"/>
    <x v="3"/>
    <x v="1"/>
    <m/>
  </r>
  <r>
    <x v="1013"/>
    <s v="46.384.111/0087-10"/>
    <s v="NF SERVICOS E_GOV"/>
    <n v="167259"/>
    <d v="2023-02-15T00:00:00"/>
    <n v="172494"/>
    <d v="2023-02-15T00:00:00"/>
    <m/>
    <n v="167.26"/>
    <d v="2023-03-17T00:00:00"/>
    <m/>
    <m/>
    <s v="Certificado e-CPF A3 (somente certificado) - 36 meses Gov"/>
    <n v="13.99"/>
    <m/>
    <x v="25"/>
    <m/>
    <m/>
    <m/>
    <s v="2 - FATURADO"/>
    <n v="928"/>
    <x v="3"/>
    <x v="1"/>
    <m/>
  </r>
  <r>
    <x v="1013"/>
    <s v="46.384.111/0097-91"/>
    <s v="NF SERVICOS E_GOV"/>
    <n v="193594"/>
    <d v="2025-09-11T00:00:00"/>
    <n v="2025228"/>
    <d v="2025-09-11T00:00:00"/>
    <m/>
    <n v="227.35"/>
    <d v="2025-10-11T00:00:00"/>
    <m/>
    <m/>
    <s v="Certificado e-CPF A3 em cartão - 36 meses Gov"/>
    <n v="216.44"/>
    <m/>
    <x v="0"/>
    <m/>
    <m/>
    <m/>
    <s v="2 - FATURADO"/>
    <n v="0"/>
    <x v="0"/>
    <x v="1"/>
    <m/>
  </r>
  <r>
    <x v="1013"/>
    <s v="46.384.111/0113-46"/>
    <s v="NF SERVICOS E_GOV"/>
    <n v="194267"/>
    <d v="2025-09-16T00:00:00"/>
    <n v="2025901"/>
    <d v="2025-09-16T00:00:00"/>
    <m/>
    <n v="227.35"/>
    <d v="2025-10-16T00:00:00"/>
    <m/>
    <m/>
    <s v="Certificado e-CPF A3 em cartão - 36 meses Gov"/>
    <n v="216.44"/>
    <m/>
    <x v="0"/>
    <m/>
    <m/>
    <m/>
    <s v="2 - FATURADO"/>
    <n v="0"/>
    <x v="0"/>
    <x v="1"/>
    <m/>
  </r>
  <r>
    <x v="1013"/>
    <s v="46.384.111/0115-08"/>
    <s v="NF SERVICOS E_GOV"/>
    <n v="194825"/>
    <d v="2025-09-24T00:00:00"/>
    <n v="2026459"/>
    <d v="2025-09-24T00:00:00"/>
    <m/>
    <n v="109.89"/>
    <d v="2025-10-24T00:00:00"/>
    <m/>
    <m/>
    <s v="Certificado e-CPF A3 (renovação) - 36 meses Gov"/>
    <n v="104.62"/>
    <m/>
    <x v="0"/>
    <m/>
    <m/>
    <m/>
    <s v="2 - FATURADO"/>
    <n v="0"/>
    <x v="0"/>
    <x v="1"/>
    <m/>
  </r>
  <r>
    <x v="1013"/>
    <s v="46.384.111/0115-08"/>
    <s v="NF SERVICOS E_GOV"/>
    <n v="194826"/>
    <d v="2025-09-24T00:00:00"/>
    <n v="2026460"/>
    <d v="2025-09-24T00:00:00"/>
    <m/>
    <n v="109.89"/>
    <d v="2025-10-24T00:00:00"/>
    <m/>
    <m/>
    <s v="Certificado e-CPF A3 (renovação) - 36 meses Gov"/>
    <n v="104.62"/>
    <m/>
    <x v="0"/>
    <m/>
    <m/>
    <m/>
    <s v="2 - FATURADO"/>
    <n v="0"/>
    <x v="0"/>
    <x v="1"/>
    <m/>
  </r>
  <r>
    <x v="1013"/>
    <s v="46.384.111/0122-37"/>
    <s v="NF SERVICOS E_GOV"/>
    <n v="193388"/>
    <d v="2025-09-11T00:00:00"/>
    <n v="2025022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13"/>
    <s v="46.384.111/0122-37"/>
    <s v="NF SERVICOS E_GOV"/>
    <n v="194912"/>
    <d v="2025-09-26T00:00:00"/>
    <n v="2026546"/>
    <d v="2025-09-26T00:00:00"/>
    <m/>
    <n v="167.26"/>
    <d v="2025-10-2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13"/>
    <s v="46.384.111/0127-41"/>
    <s v="NF-CARGA IMESP"/>
    <s v="417250/01"/>
    <d v="2021-07-16T00:00:00"/>
    <m/>
    <m/>
    <m/>
    <n v="225"/>
    <d v="2021-09-05T00:00:00"/>
    <m/>
    <m/>
    <s v="E-CPF A3 (SOMENTE CERTIFICADO)"/>
    <n v="225"/>
    <m/>
    <x v="25"/>
    <m/>
    <m/>
    <m/>
    <s v="2 - FATURADO"/>
    <n v="1486"/>
    <x v="3"/>
    <x v="1"/>
    <m/>
  </r>
  <r>
    <x v="1013"/>
    <s v="46.384.111/0128-22"/>
    <s v="NF SERVICOS E_GOV"/>
    <n v="187433"/>
    <d v="2025-06-06T00:00:00"/>
    <n v="1980918"/>
    <d v="2025-06-06T00:00:00"/>
    <m/>
    <n v="277.10000000000002"/>
    <d v="2025-07-06T00:00:00"/>
    <m/>
    <m/>
    <s v="Certificado e-CPF A3 em token - 36 meses Gov"/>
    <n v="263.8"/>
    <m/>
    <x v="0"/>
    <m/>
    <m/>
    <m/>
    <s v="2 - FATURADO"/>
    <n v="86"/>
    <x v="8"/>
    <x v="1"/>
    <m/>
  </r>
  <r>
    <x v="1013"/>
    <s v="46.384.111/0138-02"/>
    <s v="NF SERVICOS KIT"/>
    <n v="63708"/>
    <d v="2022-02-18T00:00:00"/>
    <n v="68125"/>
    <d v="2022-02-18T00:00:00"/>
    <m/>
    <n v="1086"/>
    <d v="2022-03-20T00:00:00"/>
    <m/>
    <m/>
    <s v="Certificado e-CPF A3 em token - 36 meses Gov"/>
    <n v="1086"/>
    <m/>
    <x v="25"/>
    <m/>
    <m/>
    <m/>
    <s v="2 - FATURADO"/>
    <n v="1290"/>
    <x v="3"/>
    <x v="1"/>
    <m/>
  </r>
  <r>
    <x v="1013"/>
    <s v="46.384.111/0146-04"/>
    <s v="NF SERVICOS E_GOV"/>
    <n v="210795"/>
    <d v="2023-07-27T00:00:00"/>
    <n v="216326"/>
    <d v="2023-07-27T00:00:00"/>
    <m/>
    <n v="167.26"/>
    <d v="2023-08-26T00:00:00"/>
    <m/>
    <m/>
    <s v="Certificado e-CPF A3 (somente certificado) - 36 meses Gov"/>
    <n v="167.26"/>
    <m/>
    <x v="25"/>
    <m/>
    <m/>
    <m/>
    <s v="2 - FATURADO"/>
    <n v="766"/>
    <x v="3"/>
    <x v="1"/>
    <m/>
  </r>
  <r>
    <x v="1013"/>
    <s v="46.384.111/0161-43"/>
    <s v="NF SERVICOS KIT"/>
    <n v="47209"/>
    <d v="2021-12-22T00:00:00"/>
    <n v="51526"/>
    <d v="2021-12-23T00:00:00"/>
    <m/>
    <n v="500"/>
    <d v="2022-01-21T00:00:00"/>
    <m/>
    <m/>
    <s v="Certificado e-CNPJ A3 em cartão e leitora - 36 meses Gov"/>
    <n v="500"/>
    <m/>
    <x v="25"/>
    <m/>
    <m/>
    <m/>
    <s v="2 - FATURADO"/>
    <n v="1348"/>
    <x v="3"/>
    <x v="1"/>
    <m/>
  </r>
  <r>
    <x v="1013"/>
    <s v="46.384.111/0161-43"/>
    <s v="NF SERVICOS KIT"/>
    <n v="123273"/>
    <d v="2022-08-29T00:00:00"/>
    <n v="128066"/>
    <d v="2022-08-29T00:00:00"/>
    <m/>
    <n v="138.75"/>
    <d v="2022-09-28T00:00:00"/>
    <m/>
    <m/>
    <s v="Certificado e-CPF A3 em cartão - 36 meses Gov"/>
    <n v="138.75"/>
    <m/>
    <x v="25"/>
    <m/>
    <m/>
    <m/>
    <s v="2 - FATURADO"/>
    <n v="1098"/>
    <x v="3"/>
    <x v="1"/>
    <m/>
  </r>
  <r>
    <x v="1013"/>
    <s v="46.384.111/0161-43"/>
    <s v="NF SERVICOS E_GOV"/>
    <n v="193491"/>
    <d v="2025-09-11T00:00:00"/>
    <n v="2025125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013"/>
    <s v="46.384.111/0161-43"/>
    <s v="NF SERVICOS E_GOV"/>
    <n v="193498"/>
    <d v="2025-09-11T00:00:00"/>
    <n v="2025132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013"/>
    <s v="46.384.111/0161-43"/>
    <s v="NF SERVICOS E_GOV"/>
    <n v="194263"/>
    <d v="2025-09-16T00:00:00"/>
    <n v="2025897"/>
    <d v="2025-09-16T00:00:00"/>
    <m/>
    <n v="277.10000000000002"/>
    <d v="2025-10-16T00:00:00"/>
    <m/>
    <m/>
    <s v="Certificado e-CPF A3 em token - 36 meses Gov"/>
    <n v="263.8"/>
    <m/>
    <x v="0"/>
    <m/>
    <m/>
    <m/>
    <s v="2 - FATURADO"/>
    <n v="0"/>
    <x v="0"/>
    <x v="1"/>
    <m/>
  </r>
  <r>
    <x v="1013"/>
    <s v="46.384.111/0175-49"/>
    <s v="NF SERVICOS"/>
    <n v="127536"/>
    <d v="2022-09-30T00:00:00"/>
    <n v="1511560"/>
    <d v="2022-10-10T00:00:00"/>
    <d v="2022-06-01T00:00:00"/>
    <n v="128742.97"/>
    <d v="2022-11-09T00:00:00"/>
    <s v="E0160212"/>
    <s v="PD016165"/>
    <s v="PROCESSAMENTO ALTA PLATAFORMA"/>
    <n v="128742.97"/>
    <d v="2022-06-01T00:00:00"/>
    <x v="26"/>
    <s v="03/CIMA/2017"/>
    <s v="0066/4444/2016"/>
    <s v="2017172 - ITO"/>
    <s v="2 - FATURADO"/>
    <n v="1056"/>
    <x v="3"/>
    <x v="0"/>
    <m/>
  </r>
  <r>
    <x v="1013"/>
    <s v="46.384.111/0175-49"/>
    <s v="NF SERVICOS"/>
    <n v="127538"/>
    <d v="2022-09-30T00:00:00"/>
    <n v="1511562"/>
    <d v="2022-10-10T00:00:00"/>
    <d v="2022-07-01T00:00:00"/>
    <n v="128477.12"/>
    <d v="2022-11-09T00:00:00"/>
    <s v="E0160212"/>
    <s v="PD016165"/>
    <s v="PROCESSAMENTO ALTA PLATAFORMA"/>
    <n v="128477.12"/>
    <d v="2022-07-01T00:00:00"/>
    <x v="26"/>
    <s v="03/CIMA/2017"/>
    <s v="0066/4444/2016"/>
    <s v="2017172 - ITO"/>
    <s v="2 - FATURADO"/>
    <n v="1056"/>
    <x v="3"/>
    <x v="0"/>
    <m/>
  </r>
  <r>
    <x v="1013"/>
    <s v="46.384.111/0175-49"/>
    <s v="NF SERVICOS"/>
    <n v="127542"/>
    <d v="2022-09-30T00:00:00"/>
    <n v="1511566"/>
    <d v="2022-10-10T00:00:00"/>
    <d v="2022-05-01T00:00:00"/>
    <n v="97328.16"/>
    <d v="2022-11-09T00:00:00"/>
    <s v="E0160212"/>
    <s v="PD016165"/>
    <s v="PROCESSAMENTO ALTA PLATAFORMA"/>
    <n v="97328.16"/>
    <d v="2022-05-01T00:00:00"/>
    <x v="26"/>
    <s v="03/CIMA/2017"/>
    <s v="0066/4444/2016"/>
    <s v="2017172 - ITO"/>
    <s v="2 - FATURADO"/>
    <n v="1056"/>
    <x v="3"/>
    <x v="0"/>
    <m/>
  </r>
  <r>
    <x v="1013"/>
    <s v="46.384.111/0175-49"/>
    <s v="NF SERVICOS"/>
    <n v="127567"/>
    <d v="2022-09-30T00:00:00"/>
    <n v="1511591"/>
    <d v="2022-10-10T00:00:00"/>
    <d v="2022-08-01T00:00:00"/>
    <n v="80436.06"/>
    <d v="2022-11-09T00:00:00"/>
    <s v="E0160212"/>
    <s v="PD016165"/>
    <s v="PROCESSAMENTO ALTA PLATAFORMA"/>
    <n v="80436.06"/>
    <d v="2022-08-01T00:00:00"/>
    <x v="26"/>
    <s v="03/CIMA/2017"/>
    <s v="0066/4444/2016"/>
    <s v="2017172 - ITO"/>
    <s v="2 - FATURADO"/>
    <n v="1056"/>
    <x v="3"/>
    <x v="0"/>
    <m/>
  </r>
  <r>
    <x v="1013"/>
    <s v="46.384.111/0175-49"/>
    <s v="NF SERVICOS"/>
    <n v="127623"/>
    <d v="2022-09-30T00:00:00"/>
    <n v="1511647"/>
    <d v="2022-10-10T00:00:00"/>
    <d v="2022-09-01T00:00:00"/>
    <n v="1436475.42"/>
    <d v="2022-11-09T00:00:00"/>
    <s v="E0210052"/>
    <s v="PD021039"/>
    <s v="NUVEM PÚBLICA e PaaS MIDDLEWARE"/>
    <n v="1436475.42"/>
    <d v="2022-09-01T00:00:00"/>
    <x v="27"/>
    <s v="08/CITEM/2021"/>
    <s v="SEDUC-PRC-2021/18087"/>
    <s v="PD-PRC-2-21/01712 - ITO"/>
    <s v="2 - FATURADO"/>
    <n v="1056"/>
    <x v="3"/>
    <x v="0"/>
    <m/>
  </r>
  <r>
    <x v="1013"/>
    <s v="46.384.111/0175-49"/>
    <s v="NF SERVICOS"/>
    <n v="127628"/>
    <d v="2022-09-30T00:00:00"/>
    <n v="1511652"/>
    <d v="2022-10-10T00:00:00"/>
    <d v="2022-04-01T00:00:00"/>
    <n v="3084209.55"/>
    <d v="2022-11-09T00:00:00"/>
    <s v="E0210052"/>
    <s v="PD021039"/>
    <s v="NUVEM PÚBLICA e PaaS MIDDLEWARE"/>
    <n v="3084209.55"/>
    <d v="2022-04-01T00:00:00"/>
    <x v="28"/>
    <s v="08/CITEM/2021"/>
    <s v="SEDUC-PRC-2021/18087"/>
    <s v="PD-PRC-2-21/01712 - ITO"/>
    <s v="2 - FATURADO"/>
    <n v="1056"/>
    <x v="3"/>
    <x v="0"/>
    <m/>
  </r>
  <r>
    <x v="1013"/>
    <s v="46.384.111/0175-49"/>
    <s v="NF SERVICOS"/>
    <n v="127631"/>
    <d v="2022-09-30T00:00:00"/>
    <n v="1511655"/>
    <d v="2022-10-10T00:00:00"/>
    <d v="2022-04-01T00:00:00"/>
    <n v="1830823.25"/>
    <d v="2022-11-09T00:00:00"/>
    <s v="E0210052"/>
    <s v="PD021039"/>
    <s v="NUVEM PÚBLICA e PaaS MIDDLEWARE"/>
    <n v="1830823.25"/>
    <d v="2022-04-01T00:00:00"/>
    <x v="28"/>
    <s v="08/CITEM/2021"/>
    <s v="SEDUC-PRC-2021/18087"/>
    <s v="PD-PRC-2-21/01712 - ITO"/>
    <s v="2 - FATURADO"/>
    <n v="1056"/>
    <x v="3"/>
    <x v="0"/>
    <m/>
  </r>
  <r>
    <x v="1013"/>
    <s v="46.384.111/0175-49"/>
    <s v="NF SERVICOS"/>
    <n v="127639"/>
    <d v="2022-09-30T00:00:00"/>
    <n v="1511663"/>
    <d v="2022-10-10T00:00:00"/>
    <d v="2022-05-01T00:00:00"/>
    <n v="1943873.42"/>
    <d v="2022-11-09T00:00:00"/>
    <s v="E0210052"/>
    <s v="PD021039"/>
    <s v="NUVEM PÚBLICA e PaaS MIDDLEWARE"/>
    <n v="1943873.42"/>
    <d v="2022-05-01T00:00:00"/>
    <x v="28"/>
    <s v="08/CITEM/2021"/>
    <s v="SEDUC-PRC-2021/18087"/>
    <s v="PD-PRC-2-21/01712 - ITO"/>
    <s v="2 - FATURADO"/>
    <n v="1056"/>
    <x v="3"/>
    <x v="0"/>
    <m/>
  </r>
  <r>
    <x v="1013"/>
    <s v="46.384.111/0175-49"/>
    <s v="NF SERVICOS"/>
    <n v="127642"/>
    <d v="2022-09-30T00:00:00"/>
    <n v="1511666"/>
    <d v="2022-10-10T00:00:00"/>
    <d v="2022-06-01T00:00:00"/>
    <n v="1959903.64"/>
    <d v="2022-11-09T00:00:00"/>
    <s v="E0210052"/>
    <s v="PD021039"/>
    <s v="NUVEM PÚBLICA e PaaS MIDDLEWARE"/>
    <n v="1959903.64"/>
    <d v="2022-06-01T00:00:00"/>
    <x v="28"/>
    <s v="08/CITEM/2021"/>
    <s v="SEDUC-PRC-2021/18087"/>
    <s v="PD-PRC-2-21/01712 - ITO"/>
    <s v="2 - FATURADO"/>
    <n v="1056"/>
    <x v="3"/>
    <x v="0"/>
    <m/>
  </r>
  <r>
    <x v="1013"/>
    <s v="46.384.111/0175-49"/>
    <s v="NF SERVICOS"/>
    <n v="127655"/>
    <d v="2022-09-30T00:00:00"/>
    <n v="1511679"/>
    <d v="2022-10-10T00:00:00"/>
    <d v="2022-08-01T00:00:00"/>
    <n v="2489215.4300000002"/>
    <d v="2022-11-09T00:00:00"/>
    <s v="E0210052"/>
    <s v="PD021039"/>
    <s v="NUVEM PÚBLICA e PaaS MIDDLEWARE"/>
    <n v="2489215.4300000002"/>
    <d v="2022-08-01T00:00:00"/>
    <x v="28"/>
    <s v="08/CITEM/2021"/>
    <s v="SEDUC-PRC-2021/18087"/>
    <s v="PD-PRC-2-21/01712 - ITO"/>
    <s v="2 - FATURADO"/>
    <n v="1056"/>
    <x v="3"/>
    <x v="0"/>
    <m/>
  </r>
  <r>
    <x v="1013"/>
    <s v="46.384.111/0175-49"/>
    <s v="NF SERVICOS"/>
    <n v="127657"/>
    <d v="2022-09-30T00:00:00"/>
    <n v="1511681"/>
    <d v="2022-10-10T00:00:00"/>
    <d v="2022-07-01T00:00:00"/>
    <n v="765574.58"/>
    <d v="2022-11-09T00:00:00"/>
    <s v="E0210052"/>
    <s v="PD021039"/>
    <s v="NUVEM PÚBLICA e PaaS MIDDLEWARE"/>
    <n v="765574.58"/>
    <d v="2022-07-01T00:00:00"/>
    <x v="28"/>
    <s v="08/CITEM/2021"/>
    <s v="SEDUC-PRC-2021/18087"/>
    <s v="PD-PRC-2-21/01712 - ITO"/>
    <s v="2 - FATURADO"/>
    <n v="1056"/>
    <x v="3"/>
    <x v="0"/>
    <m/>
  </r>
  <r>
    <x v="1013"/>
    <s v="46.384.111/0175-49"/>
    <s v="NF SERVICOS"/>
    <n v="127660"/>
    <d v="2022-09-30T00:00:00"/>
    <n v="1511684"/>
    <d v="2022-10-10T00:00:00"/>
    <d v="2022-05-01T00:00:00"/>
    <n v="191660.7"/>
    <d v="2022-11-09T00:00:00"/>
    <s v="E0170040"/>
    <s v="PD017027"/>
    <s v="PROCESSAMENTO EM BAIXA PLATAFORMA"/>
    <n v="191660.7"/>
    <d v="2022-05-01T00:00:00"/>
    <x v="29"/>
    <s v="02/CIMA/2017"/>
    <s v="0065/4444/2016"/>
    <s v="2017173 ITO"/>
    <s v="2 - FATURADO"/>
    <n v="1056"/>
    <x v="3"/>
    <x v="0"/>
    <m/>
  </r>
  <r>
    <x v="1013"/>
    <s v="46.384.111/0175-49"/>
    <s v="NF SERVICOS"/>
    <n v="127661"/>
    <d v="2022-09-30T00:00:00"/>
    <n v="1511685"/>
    <d v="2022-10-10T00:00:00"/>
    <d v="2022-06-01T00:00:00"/>
    <n v="250013.97"/>
    <d v="2022-11-09T00:00:00"/>
    <s v="E0170040"/>
    <s v="PD017027"/>
    <s v="PROCESSAMENTO EM BAIXA PLATAFORMA"/>
    <n v="250013.97"/>
    <d v="2022-06-01T00:00:00"/>
    <x v="29"/>
    <s v="02/CIMA/2017"/>
    <s v="0065/4444/2016"/>
    <s v="2017173 ITO"/>
    <s v="2 - FATURADO"/>
    <n v="1056"/>
    <x v="3"/>
    <x v="0"/>
    <m/>
  </r>
  <r>
    <x v="1013"/>
    <s v="46.384.111/0175-49"/>
    <s v="NF SERVICOS"/>
    <n v="127664"/>
    <d v="2022-09-30T00:00:00"/>
    <n v="1511688"/>
    <d v="2022-10-10T00:00:00"/>
    <d v="2022-07-01T00:00:00"/>
    <n v="250013.97"/>
    <d v="2022-11-09T00:00:00"/>
    <s v="E0170040"/>
    <s v="PD017027"/>
    <s v="PROCESSAMENTO EM BAIXA PLATAFORMA"/>
    <n v="250013.97"/>
    <d v="2022-07-01T00:00:00"/>
    <x v="29"/>
    <s v="02/CIMA/2017"/>
    <s v="0065/4444/2016"/>
    <s v="2017173 ITO"/>
    <s v="2 - FATURADO"/>
    <n v="1056"/>
    <x v="3"/>
    <x v="0"/>
    <m/>
  </r>
  <r>
    <x v="1013"/>
    <s v="46.384.111/0175-49"/>
    <s v="NF SERVICOS"/>
    <n v="127665"/>
    <d v="2022-09-30T00:00:00"/>
    <n v="1511689"/>
    <d v="2022-10-10T00:00:00"/>
    <d v="2021-06-01T00:00:00"/>
    <n v="1340659.3700000001"/>
    <d v="2022-11-09T00:00:00"/>
    <s v="E0190068"/>
    <s v="PD019050"/>
    <s v="SERVIÇOS DE PROCESSAMENTO EM NUVEM PÚBLICA"/>
    <n v="1340659.3700000001"/>
    <d v="2021-06-01T00:00:00"/>
    <x v="27"/>
    <s v="CITEM 01/2020"/>
    <s v="2019/21334"/>
    <s v="PD-PRC-2020/00550 ITO"/>
    <s v="2 - FATURADO"/>
    <n v="1056"/>
    <x v="3"/>
    <x v="0"/>
    <m/>
  </r>
  <r>
    <x v="1013"/>
    <s v="46.384.111/0175-49"/>
    <s v="NF SERVICOS"/>
    <n v="127666"/>
    <d v="2022-09-30T00:00:00"/>
    <n v="1511690"/>
    <d v="2022-10-10T00:00:00"/>
    <d v="2022-08-01T00:00:00"/>
    <n v="250013.97"/>
    <d v="2022-11-09T00:00:00"/>
    <s v="E0170040"/>
    <s v="PD017027"/>
    <s v="PROCESSAMENTO EM BAIXA PLATAFORMA"/>
    <n v="250013.97"/>
    <d v="2022-08-01T00:00:00"/>
    <x v="29"/>
    <s v="02/CIMA/2017"/>
    <s v="0065/4444/2016"/>
    <s v="2017173 ITO"/>
    <s v="2 - FATURADO"/>
    <n v="1056"/>
    <x v="3"/>
    <x v="0"/>
    <m/>
  </r>
  <r>
    <x v="1013"/>
    <s v="46.384.111/0175-49"/>
    <s v="NF SERVICOS"/>
    <n v="127667"/>
    <d v="2022-09-30T00:00:00"/>
    <n v="1511691"/>
    <d v="2022-10-10T00:00:00"/>
    <d v="2021-05-01T00:00:00"/>
    <n v="791374.28"/>
    <d v="2022-11-09T00:00:00"/>
    <s v="E0190068"/>
    <s v="PD019050"/>
    <s v="SERVIÇOS DE PROCESSAMENTO EM NUVEM PÚBLICA"/>
    <n v="791374.28"/>
    <d v="2021-05-01T00:00:00"/>
    <x v="27"/>
    <s v="CITEM 01/2020"/>
    <s v="2019/21334"/>
    <s v="PD-PRC-2020/00550 ITO"/>
    <s v="2 - FATURADO"/>
    <n v="1056"/>
    <x v="3"/>
    <x v="0"/>
    <m/>
  </r>
  <r>
    <x v="1013"/>
    <s v="46.384.111/0175-49"/>
    <s v="NF SERVICOS"/>
    <n v="127669"/>
    <d v="2022-09-30T00:00:00"/>
    <n v="1511693"/>
    <d v="2022-10-10T00:00:00"/>
    <d v="2021-07-01T00:00:00"/>
    <n v="1273777.54"/>
    <d v="2022-11-09T00:00:00"/>
    <s v="E0190068"/>
    <s v="PD019050"/>
    <s v="SERVIÇOS DE PROCESSAMENTO EM NUVEM PÚBLICA"/>
    <n v="1273777.54"/>
    <d v="2021-07-01T00:00:00"/>
    <x v="30"/>
    <s v="CITEM 01/2020"/>
    <s v="2019/21334"/>
    <s v="PD-PRC-2020/00550 ITO"/>
    <s v="2 - FATURADO"/>
    <n v="1056"/>
    <x v="3"/>
    <x v="0"/>
    <m/>
  </r>
  <r>
    <x v="1013"/>
    <s v="46.384.111/0175-49"/>
    <s v="NF SERVICOS"/>
    <n v="127674"/>
    <d v="2022-09-30T00:00:00"/>
    <n v="1511698"/>
    <d v="2022-10-10T00:00:00"/>
    <d v="2022-09-01T00:00:00"/>
    <n v="208336.64000000001"/>
    <d v="2022-11-09T00:00:00"/>
    <s v="E0170040"/>
    <s v="PD017027"/>
    <s v="PROCESSAMENTO EM BAIXA PLATAFORMA"/>
    <n v="208336.64000000001"/>
    <d v="2022-09-01T00:00:00"/>
    <x v="29"/>
    <s v="02/CIMA/2017"/>
    <s v="0065/4444/2016"/>
    <s v="2017173 ITO"/>
    <s v="2 - FATURADO"/>
    <n v="1056"/>
    <x v="3"/>
    <x v="0"/>
    <m/>
  </r>
  <r>
    <x v="1013"/>
    <s v="46.384.111/0175-49"/>
    <s v="NF SERVICOS"/>
    <n v="6156"/>
    <d v="2024-06-07T00:00:00"/>
    <n v="276425"/>
    <d v="2024-06-07T00:00:00"/>
    <d v="2024-05-01T00:00:00"/>
    <n v="6323696.04"/>
    <d v="2024-07-07T00:00:00"/>
    <s v="E0220303"/>
    <s v="PD022232"/>
    <s v="DESENVOLVIMENTO SISTEMA, MANUTENÇÃO SISTEMA,"/>
    <n v="161439.23000000001"/>
    <d v="2024-05-01T00:00:00"/>
    <x v="0"/>
    <s v="001/CITEM/2023"/>
    <s v="015.00004576/2023-72"/>
    <s v="PD-PRC-2022.02912 359.00002790/2024-84   APPS"/>
    <s v="2 - FATURADO"/>
    <n v="450"/>
    <x v="3"/>
    <x v="0"/>
    <m/>
  </r>
  <r>
    <x v="1013"/>
    <s v="46.384.111/0175-49"/>
    <s v="NF SERVICOS"/>
    <n v="164475"/>
    <d v="2024-07-12T00:00:00"/>
    <n v="1815495"/>
    <d v="2024-07-12T00:00:00"/>
    <d v="2024-06-01T00:00:00"/>
    <n v="3937.2"/>
    <d v="2024-08-11T00:00:00"/>
    <s v="E0200114"/>
    <s v="PD020098"/>
    <s v="SAM ESTOQUE"/>
    <n v="3748.21"/>
    <d v="2024-06-01T00:00:00"/>
    <x v="0"/>
    <s v="001/CITEM/2021"/>
    <s v="15.00004534.2023-31"/>
    <s v="PD-PRC-2021/00264  359.00006939/2023-13 APPS"/>
    <s v="2 - FATURADO"/>
    <n v="415"/>
    <x v="3"/>
    <x v="0"/>
    <m/>
  </r>
  <r>
    <x v="1013"/>
    <s v="46.384.111/0175-49"/>
    <s v="NF SERVICOS"/>
    <n v="193025"/>
    <d v="2025-09-05T00:00:00"/>
    <n v="2024659"/>
    <d v="2025-09-05T00:00:00"/>
    <d v="2025-06-01T00:00:00"/>
    <n v="27525.46"/>
    <d v="2025-10-05T00:00:00"/>
    <s v="E0230023"/>
    <s v="PD023018"/>
    <s v="SAM PATRIMONIO"/>
    <n v="26204.240000000002"/>
    <d v="2025-06-01T00:00:00"/>
    <x v="0"/>
    <s v="032/CITEM/2023"/>
    <s v="015.00009629/2023-41"/>
    <s v="359.00001502/2023-93-APPS"/>
    <s v="2 - FATURADO"/>
    <n v="0"/>
    <x v="0"/>
    <x v="0"/>
    <m/>
  </r>
  <r>
    <x v="1013"/>
    <s v="46.384.111/0175-49"/>
    <s v="NF SERVICOS"/>
    <n v="193026"/>
    <d v="2025-09-05T00:00:00"/>
    <n v="2024660"/>
    <d v="2025-09-05T00:00:00"/>
    <d v="2025-06-01T00:00:00"/>
    <n v="7322.5"/>
    <d v="2025-10-05T00:00:00"/>
    <s v="E0230023"/>
    <s v="PD023018"/>
    <s v="SAM PATRIMONIO"/>
    <n v="6971.02"/>
    <d v="2025-06-01T00:00:00"/>
    <x v="0"/>
    <s v="032/CITEM/2023"/>
    <s v="015.00009629/2023-41"/>
    <s v="359.00001502/2023-93-APPS"/>
    <s v="2 - FATURADO"/>
    <n v="0"/>
    <x v="0"/>
    <x v="0"/>
    <m/>
  </r>
  <r>
    <x v="1013"/>
    <s v="46.384.111/0175-49"/>
    <s v="NF SERVICOS"/>
    <n v="194528"/>
    <d v="2025-09-19T00:00:00"/>
    <n v="2026162"/>
    <d v="2025-09-19T00:00:00"/>
    <d v="2025-08-01T00:00:00"/>
    <n v="3937.2"/>
    <d v="2025-10-19T00:00:00"/>
    <s v="E0200114"/>
    <s v="PD020098"/>
    <s v="SAM ESTOQUE"/>
    <n v="3748.21"/>
    <d v="2025-08-01T00:00:00"/>
    <x v="0"/>
    <s v="001/CITEM/2021"/>
    <s v="15.00004534.2023-31"/>
    <s v="PD-PRC-2021/00264  359.00006939/2023-13 APPS"/>
    <s v="2 - FATURADO"/>
    <n v="0"/>
    <x v="0"/>
    <x v="0"/>
    <m/>
  </r>
  <r>
    <x v="1013"/>
    <s v="46.384.111/0175-49"/>
    <s v="NF SERVICOS"/>
    <n v="194534"/>
    <d v="2025-09-19T00:00:00"/>
    <n v="2026168"/>
    <d v="2025-09-19T00:00:00"/>
    <d v="2025-08-01T00:00:00"/>
    <n v="1313181.8"/>
    <d v="2025-10-19T00:00:00"/>
    <s v="E0210031"/>
    <s v="PD021026"/>
    <s v="ACESSO A PLATAFORMA, NUVEM PÚBLICA E DESENVOLVIMENTO"/>
    <n v="1250149.07"/>
    <d v="2025-08-01T00:00:00"/>
    <x v="0"/>
    <s v="002/CITEM/2021"/>
    <s v="SEDUC-PRC-2021/01964"/>
    <s v="PD-PRC-2021/00261-359.00009644/2023-07-ITO/APPS"/>
    <s v="2 - FATURADO"/>
    <n v="0"/>
    <x v="0"/>
    <x v="0"/>
    <m/>
  </r>
  <r>
    <x v="1013"/>
    <s v="46.384.111/0175-49"/>
    <s v="NF SERVICOS"/>
    <n v="194535"/>
    <d v="2025-09-19T00:00:00"/>
    <n v="2026169"/>
    <d v="2025-09-19T00:00:00"/>
    <d v="2025-08-01T00:00:00"/>
    <n v="4200279.18"/>
    <d v="2025-10-19T00:00:00"/>
    <s v="E0210031"/>
    <s v="PD021026"/>
    <s v="ACESSO A PLATAFORMA, NUVEM PÚBLICA E DESENVOLVIMENTO"/>
    <n v="3998665.78"/>
    <d v="2025-08-01T00:00:00"/>
    <x v="0"/>
    <s v="002/CITEM/2021"/>
    <s v="SEDUC-PRC-2021/01964"/>
    <s v="PD-PRC-2021/00261-359.00009644/2023-07-ITO/APPS"/>
    <s v="2 - FATURADO"/>
    <n v="0"/>
    <x v="0"/>
    <x v="0"/>
    <m/>
  </r>
  <r>
    <x v="1013"/>
    <s v="46.384.111/0175-49"/>
    <s v="NF SERVICOS"/>
    <n v="194541"/>
    <d v="2025-09-19T00:00:00"/>
    <n v="2026175"/>
    <d v="2025-09-19T00:00:00"/>
    <d v="2025-08-01T00:00:00"/>
    <n v="19047.2"/>
    <d v="2025-10-19T00:00:00"/>
    <s v="E0230023"/>
    <s v="PD023018"/>
    <s v="SAM PATRIMONIO"/>
    <n v="18132.93"/>
    <d v="2025-08-01T00:00:00"/>
    <x v="0"/>
    <s v="032/CITEM/2023"/>
    <s v="015.00009629/2023-41"/>
    <s v="359.00001502/2023-93-APPS"/>
    <s v="2 - FATURADO"/>
    <n v="0"/>
    <x v="0"/>
    <x v="0"/>
    <m/>
  </r>
  <r>
    <x v="1013"/>
    <s v="46.384.111/0175-49"/>
    <s v="NF SERVICOS"/>
    <n v="194542"/>
    <d v="2025-09-19T00:00:00"/>
    <n v="2026176"/>
    <d v="2025-09-19T00:00:00"/>
    <d v="2025-08-01T00:00:00"/>
    <n v="7322.5"/>
    <d v="2025-10-19T00:00:00"/>
    <s v="E0230023"/>
    <s v="PD023018"/>
    <s v="SAM PATRIMONIO"/>
    <n v="6971.02"/>
    <d v="2025-08-01T00:00:00"/>
    <x v="0"/>
    <s v="032/CITEM/2023"/>
    <s v="015.00009629/2023-41"/>
    <s v="359.00001502/2023-93-APPS"/>
    <s v="2 - FATURADO"/>
    <n v="0"/>
    <x v="0"/>
    <x v="0"/>
    <m/>
  </r>
  <r>
    <x v="1013"/>
    <s v="46.384.111/0175-49"/>
    <s v="NF SERVICOS"/>
    <n v="194543"/>
    <d v="2025-09-19T00:00:00"/>
    <n v="2026177"/>
    <d v="2025-09-19T00:00:00"/>
    <d v="2025-08-01T00:00:00"/>
    <n v="7582290.6299999999"/>
    <d v="2025-10-19T00:00:00"/>
    <s v="E0220044"/>
    <s v="PD022033"/>
    <s v="NUVEM PUBLICA"/>
    <n v="7218340.6799999997"/>
    <d v="2025-08-01T00:00:00"/>
    <x v="0"/>
    <s v="024/CITEM/2022"/>
    <s v="15.00004500/2023-47"/>
    <s v="PD-PRC-2022/02482 359.00004861/2023-01     ITO"/>
    <s v="2 - FATURADO"/>
    <n v="0"/>
    <x v="0"/>
    <x v="0"/>
    <m/>
  </r>
  <r>
    <x v="1013"/>
    <s v="46.384.111/0175-49"/>
    <s v="NF SERVICOS"/>
    <n v="194544"/>
    <d v="2025-09-19T00:00:00"/>
    <n v="2026178"/>
    <d v="2025-09-19T00:00:00"/>
    <d v="2025-08-01T00:00:00"/>
    <n v="9092.77"/>
    <d v="2025-10-19T00:00:00"/>
    <s v="E0220044"/>
    <s v="PD022033"/>
    <s v="NUVEM PUBLICA"/>
    <n v="8656.32"/>
    <d v="2025-08-01T00:00:00"/>
    <x v="0"/>
    <s v="024/CITEM/2022"/>
    <s v="15.00004500/2023-47"/>
    <s v="PD-PRC-2022/02482 359.00004861/2023-01     ITO"/>
    <s v="2 - FATURADO"/>
    <n v="0"/>
    <x v="0"/>
    <x v="0"/>
    <m/>
  </r>
  <r>
    <x v="1013"/>
    <s v="46.384.111/0175-49"/>
    <s v="NF SERVICOS"/>
    <n v="194545"/>
    <d v="2025-09-19T00:00:00"/>
    <n v="2026179"/>
    <d v="2025-09-19T00:00:00"/>
    <d v="2025-08-01T00:00:00"/>
    <n v="166696.5"/>
    <d v="2025-10-19T00:00:00"/>
    <s v="E0220131"/>
    <s v="PD022098"/>
    <s v="PROCESSAMENTO IBM"/>
    <n v="158695.07"/>
    <d v="2025-08-01T00:00:00"/>
    <x v="0"/>
    <s v="nº 016/CITEM/2022"/>
    <s v="Nº SEDUC-PRC-2022/23743"/>
    <s v="PD-PRC-2022/02589   359.00003425/2023-14 APPS/ITO"/>
    <s v="2 - FATURADO"/>
    <n v="0"/>
    <x v="0"/>
    <x v="0"/>
    <m/>
  </r>
  <r>
    <x v="1013"/>
    <s v="46.384.111/0175-49"/>
    <s v="NF SERVICOS"/>
    <n v="194547"/>
    <d v="2025-09-19T00:00:00"/>
    <n v="2026181"/>
    <d v="2025-09-19T00:00:00"/>
    <d v="2025-08-01T00:00:00"/>
    <n v="8952663.3200000003"/>
    <d v="2025-10-19T00:00:00"/>
    <s v="E0220303"/>
    <s v="PD022232"/>
    <s v="DESENVOLVIMENTO SISTEMA, MANUTENÇÃO SISTEMA,"/>
    <n v="8522935.4800000004"/>
    <d v="2025-08-01T00:00:00"/>
    <x v="0"/>
    <s v="001/CITEM/2023"/>
    <s v="015.00004576/2023-72"/>
    <s v="PD-PRC-2022.02912 359.00002790/2024-84   APPS"/>
    <s v="2 - FATURADO"/>
    <n v="0"/>
    <x v="0"/>
    <x v="0"/>
    <m/>
  </r>
  <r>
    <x v="1013"/>
    <s v="46.384.111/0175-49"/>
    <s v="NF SERVICOS"/>
    <n v="194550"/>
    <d v="2025-09-19T00:00:00"/>
    <n v="2026184"/>
    <d v="2025-09-19T00:00:00"/>
    <d v="2025-08-01T00:00:00"/>
    <n v="9157.18"/>
    <d v="2025-10-19T00:00:00"/>
    <s v="E0240010"/>
    <s v="PD024010"/>
    <s v="PAAS MIDDLEWARE COM SERVIÇO DE GESTÃO"/>
    <n v="8717.64"/>
    <d v="2025-08-01T00:00:00"/>
    <x v="0"/>
    <s v="07/CITEM/2024"/>
    <s v="015.00443021/2023-42"/>
    <s v="359.00009516/2023-55-ITO"/>
    <s v="2 - FATURADO"/>
    <n v="0"/>
    <x v="0"/>
    <x v="0"/>
    <m/>
  </r>
  <r>
    <x v="1013"/>
    <s v="46.384.111/0175-49"/>
    <s v="NF SERVICOS"/>
    <n v="194552"/>
    <d v="2025-09-19T00:00:00"/>
    <n v="2026186"/>
    <d v="2025-09-19T00:00:00"/>
    <d v="2025-08-01T00:00:00"/>
    <n v="32733.02"/>
    <d v="2025-10-19T00:00:00"/>
    <s v="E0220194"/>
    <s v="PD022150"/>
    <s v="INFRAESTRUTURA VIRTUALIZADA ON PREMISES E PAAS MIDDLEWARE"/>
    <n v="31161.84"/>
    <d v="2025-08-01T00:00:00"/>
    <x v="0"/>
    <s v="027/CITEM/2022"/>
    <s v="015.00648772/2024-34"/>
    <s v="PD-PRC-2022/02004-359.00003428/2023-40 ITO"/>
    <s v="2 - FATURADO"/>
    <n v="0"/>
    <x v="0"/>
    <x v="0"/>
    <m/>
  </r>
  <r>
    <x v="1013"/>
    <s v="46.384.111/0175-49"/>
    <s v="NF SERVICOS"/>
    <n v="194553"/>
    <d v="2025-09-19T00:00:00"/>
    <n v="2026187"/>
    <d v="2025-09-19T00:00:00"/>
    <d v="2025-08-01T00:00:00"/>
    <n v="3803.7"/>
    <d v="2025-10-19T00:00:00"/>
    <s v="E0220194"/>
    <s v="PD022150"/>
    <s v="INFRAESTRUTURA VIRTUALIZADA ON PREMISES E PAAS MIDDLEWARE"/>
    <n v="3621.12"/>
    <d v="2025-08-01T00:00:00"/>
    <x v="0"/>
    <s v="027/CITEM/2022"/>
    <s v="015.00648772/2024-34"/>
    <s v="PD-PRC-2022/02004-359.00003428/2023-40 ITO"/>
    <s v="2 - FATURADO"/>
    <n v="0"/>
    <x v="0"/>
    <x v="0"/>
    <m/>
  </r>
  <r>
    <x v="1013"/>
    <s v="46.384.111/0175-49"/>
    <s v="NF SERVICOS"/>
    <n v="194555"/>
    <d v="2025-09-19T00:00:00"/>
    <n v="2026189"/>
    <d v="2025-09-19T00:00:00"/>
    <d v="2025-08-01T00:00:00"/>
    <n v="158316.29999999999"/>
    <d v="2025-10-19T00:00:00"/>
    <s v="E0210231"/>
    <s v="PD021190"/>
    <s v="SERVIÇO DE SUPORTE ESPECIALIZADO LOCAL"/>
    <n v="150717.12"/>
    <d v="2025-08-01T00:00:00"/>
    <x v="0"/>
    <s v="012/CITEM/2021"/>
    <s v="015.00002546/2023-21"/>
    <s v="PD-PRC-2021/01908  359.00003549/2023-91 - ITO"/>
    <s v="2 - FATURADO"/>
    <n v="0"/>
    <x v="0"/>
    <x v="0"/>
    <m/>
  </r>
  <r>
    <x v="1013"/>
    <s v="46.384.111/0175-49"/>
    <s v="NF SERVICOS"/>
    <n v="194556"/>
    <d v="2025-09-19T00:00:00"/>
    <n v="2026190"/>
    <d v="2025-09-19T00:00:00"/>
    <d v="2025-08-01T00:00:00"/>
    <n v="1029169.53"/>
    <d v="2025-10-19T00:00:00"/>
    <s v="E0210231"/>
    <s v="PD021190"/>
    <s v="SERVIÇO DE SUPORTE ESPECIALIZADO LOCAL"/>
    <n v="979769.39"/>
    <d v="2025-08-01T00:00:00"/>
    <x v="0"/>
    <s v="012/CITEM/2021"/>
    <s v="015.00002546/2023-21"/>
    <s v="PD-PRC-2021/01908  359.00003549/2023-91 - ITO"/>
    <s v="2 - FATURADO"/>
    <n v="0"/>
    <x v="0"/>
    <x v="0"/>
    <m/>
  </r>
  <r>
    <x v="1013"/>
    <s v="46.384.111/0178-91"/>
    <s v="NF SERVICOS E_GOV"/>
    <n v="183278"/>
    <d v="2025-04-07T00:00:00"/>
    <n v="1951033"/>
    <d v="2025-04-07T00:00:00"/>
    <m/>
    <n v="109.89"/>
    <d v="2025-05-07T00:00:00"/>
    <m/>
    <m/>
    <s v="Certificado e-CPF A3 (renovação) - 36 meses Gov"/>
    <n v="104.62"/>
    <m/>
    <x v="0"/>
    <m/>
    <m/>
    <m/>
    <s v="2 - FATURADO"/>
    <n v="146"/>
    <x v="7"/>
    <x v="1"/>
    <m/>
  </r>
  <r>
    <x v="1013"/>
    <s v="46.384.111/0178-91"/>
    <s v="NF SERVICOS E_GOV"/>
    <n v="193391"/>
    <d v="2025-09-11T00:00:00"/>
    <n v="2025025"/>
    <d v="2025-09-11T00:00:00"/>
    <m/>
    <n v="329.43"/>
    <d v="2025-10-11T00:00:00"/>
    <m/>
    <m/>
    <s v="Certificado e-CPF A3 em cartão e leitora - 36 meses Gov"/>
    <n v="313.62"/>
    <m/>
    <x v="0"/>
    <m/>
    <m/>
    <m/>
    <s v="2 - FATURADO"/>
    <n v="0"/>
    <x v="0"/>
    <x v="1"/>
    <m/>
  </r>
  <r>
    <x v="1013"/>
    <s v="46.384.111/0178-91"/>
    <s v="NF SERVICOS E_GOV"/>
    <n v="193392"/>
    <d v="2025-09-11T00:00:00"/>
    <n v="2025026"/>
    <d v="2025-09-11T00:00:00"/>
    <m/>
    <n v="329.43"/>
    <d v="2025-10-11T00:00:00"/>
    <m/>
    <m/>
    <s v="Certificado e-CPF A3 em cartão e leitora - 36 meses Gov"/>
    <n v="313.62"/>
    <m/>
    <x v="0"/>
    <m/>
    <m/>
    <m/>
    <s v="2 - FATURADO"/>
    <n v="0"/>
    <x v="0"/>
    <x v="1"/>
    <m/>
  </r>
  <r>
    <x v="1013"/>
    <s v="46.384.111/0178-91"/>
    <s v="NF SERVICOS E_GOV"/>
    <n v="193393"/>
    <d v="2025-09-11T00:00:00"/>
    <n v="2025027"/>
    <d v="2025-09-11T00:00:00"/>
    <m/>
    <n v="329.43"/>
    <d v="2025-10-11T00:00:00"/>
    <m/>
    <m/>
    <s v="Certificado e-CPF A3 em cartão e leitora - 36 meses Gov"/>
    <n v="313.62"/>
    <m/>
    <x v="0"/>
    <m/>
    <m/>
    <m/>
    <s v="2 - FATURADO"/>
    <n v="0"/>
    <x v="0"/>
    <x v="1"/>
    <m/>
  </r>
  <r>
    <x v="1013"/>
    <s v="46.384.111/0178-91"/>
    <s v="NF SERVICOS E_GOV"/>
    <n v="194107"/>
    <d v="2025-09-15T00:00:00"/>
    <n v="2025741"/>
    <d v="2025-09-15T00:00:00"/>
    <m/>
    <n v="329.43"/>
    <d v="2025-10-15T00:00:00"/>
    <m/>
    <m/>
    <s v="Certificado e-CPF A3 em cartão e leitora - 36 meses Gov"/>
    <n v="313.62"/>
    <m/>
    <x v="0"/>
    <m/>
    <m/>
    <m/>
    <s v="2 - FATURADO"/>
    <n v="0"/>
    <x v="0"/>
    <x v="1"/>
    <m/>
  </r>
  <r>
    <x v="1013"/>
    <s v="46.384.111/0178-91"/>
    <s v="NF SERVICOS"/>
    <n v="194557"/>
    <d v="2025-09-19T00:00:00"/>
    <n v="2026191"/>
    <d v="2025-09-19T00:00:00"/>
    <d v="2025-08-01T00:00:00"/>
    <n v="9131.57"/>
    <d v="2025-10-23T00:00:00"/>
    <s v="E0240269"/>
    <s v="PD024161"/>
    <s v="PROGRAMA SP SEM PAPEL"/>
    <n v="8693.25"/>
    <d v="2025-08-01T00:00:00"/>
    <x v="0"/>
    <m/>
    <s v="015.00212486/2024-34"/>
    <s v="359.00002640/2024-71-APPS"/>
    <s v="2 - FATURADO"/>
    <n v="0"/>
    <x v="0"/>
    <x v="0"/>
    <m/>
  </r>
  <r>
    <x v="1013"/>
    <s v="46.384.111/0178-91"/>
    <s v="NF SERVICOS"/>
    <n v="194578"/>
    <d v="2025-09-19T00:00:00"/>
    <n v="2026212"/>
    <d v="2025-09-19T00:00:00"/>
    <d v="2025-08-01T00:00:00"/>
    <n v="11941.29"/>
    <d v="2025-10-23T00:00:00"/>
    <s v="E0240269"/>
    <s v="PD024161"/>
    <s v="PROGRAMA SP SEM PAPEL"/>
    <n v="11368.11"/>
    <d v="2025-08-01T00:00:00"/>
    <x v="0"/>
    <m/>
    <s v="015.00212486/2024-34"/>
    <s v="359.00002640/2024-71-APPS"/>
    <s v="2 - FATURADO"/>
    <n v="0"/>
    <x v="0"/>
    <x v="0"/>
    <m/>
  </r>
  <r>
    <x v="1014"/>
    <s v="46.384.400/0002-20"/>
    <s v="NF SERVICOS E_GOV"/>
    <n v="180258"/>
    <d v="2023-03-31T00:00:00"/>
    <n v="185559"/>
    <d v="2023-03-31T00:00:00"/>
    <m/>
    <n v="329.43"/>
    <d v="2023-04-30T00:00:00"/>
    <m/>
    <m/>
    <s v="Certificado e-CPF A3 em cartão e leitora - 36 meses Gov"/>
    <n v="329.43"/>
    <m/>
    <x v="0"/>
    <m/>
    <m/>
    <m/>
    <s v="2 - FATURADO"/>
    <n v="884"/>
    <x v="3"/>
    <x v="1"/>
    <m/>
  </r>
  <r>
    <x v="1014"/>
    <s v="46.384.400/0002-20"/>
    <s v="NF SERVICOS E_GOV"/>
    <n v="149562"/>
    <d v="2023-12-27T00:00:00"/>
    <n v="1711088"/>
    <d v="2023-12-27T00:00:00"/>
    <m/>
    <n v="277.10000000000002"/>
    <d v="2024-01-26T00:00:00"/>
    <m/>
    <m/>
    <s v="Certificado e-CPF A3 em token - 36 meses Gov"/>
    <n v="263.8"/>
    <m/>
    <x v="0"/>
    <m/>
    <m/>
    <m/>
    <s v="2 - FATURADO"/>
    <n v="613"/>
    <x v="3"/>
    <x v="1"/>
    <m/>
  </r>
  <r>
    <x v="1014"/>
    <s v="46.384.400/0002-20"/>
    <s v="NF SERVICOS E_GOV"/>
    <n v="178537"/>
    <d v="2025-01-24T00:00:00"/>
    <n v="1907476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219"/>
    <x v="1"/>
    <x v="1"/>
    <m/>
  </r>
  <r>
    <x v="1014"/>
    <s v="46.384.400/0002-20"/>
    <s v="NF SERVICOS E_GOV"/>
    <n v="179151"/>
    <d v="2025-02-12T00:00:00"/>
    <n v="1921039"/>
    <d v="2025-02-12T00:00:00"/>
    <m/>
    <n v="277.10000000000002"/>
    <d v="2025-03-14T00:00:00"/>
    <m/>
    <m/>
    <s v="Certificado e-CPF A3 em token - 36 meses Gov"/>
    <n v="263.8"/>
    <m/>
    <x v="0"/>
    <m/>
    <m/>
    <m/>
    <s v="2 - FATURADO"/>
    <n v="200"/>
    <x v="1"/>
    <x v="1"/>
    <m/>
  </r>
  <r>
    <x v="1014"/>
    <s v="46.384.400/0002-20"/>
    <s v="NF SERVICOS E_GOV"/>
    <n v="193445"/>
    <d v="2025-09-11T00:00:00"/>
    <n v="2025079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014"/>
    <s v="46.384.400/0002-20"/>
    <s v="ND-LOCACAO BENS MOVE"/>
    <n v="1401"/>
    <d v="2025-09-23T00:00:00"/>
    <m/>
    <m/>
    <m/>
    <n v="108064.54"/>
    <d v="2025-10-23T00:00:00"/>
    <s v="EA210438"/>
    <s v="PDA21334"/>
    <s v="Locação de Bens Móveis - Notebook Ultrafino - 36 ms"/>
    <n v="108064.54"/>
    <m/>
    <x v="0"/>
    <m/>
    <m/>
    <m/>
    <s v="2 - FATURADO"/>
    <n v="0"/>
    <x v="0"/>
    <x v="3"/>
    <m/>
  </r>
  <r>
    <x v="1014"/>
    <s v="46.384.400/0002-20"/>
    <s v="NF SERVICOS"/>
    <n v="194703"/>
    <d v="2025-09-23T00:00:00"/>
    <n v="2026337"/>
    <d v="2025-09-23T00:00:00"/>
    <d v="2025-08-01T00:00:00"/>
    <n v="16431.86"/>
    <d v="2025-10-23T00:00:00"/>
    <s v="EC240595"/>
    <s v="PD024430"/>
    <s v="EMAIL COMO SERVIÇO E OFFICE BÁSICO"/>
    <n v="15643.13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02-20"/>
    <s v="NF SERVICOS"/>
    <n v="194723"/>
    <d v="2025-09-23T00:00:00"/>
    <n v="2026357"/>
    <d v="2025-09-23T00:00:00"/>
    <d v="2025-08-01T00:00:00"/>
    <n v="13996.73"/>
    <d v="2025-10-23T00:00:00"/>
    <s v="EA210438"/>
    <s v="PD021334"/>
    <s v="DESKTOP COMO SERVIÇO DaaS - DESKTOP BÁSICO, DESKTOP AVANÇADO, DESKTOP PLUS, NOTEBOOK PADRÃO, NOTEBOOK ULTRAFINO"/>
    <n v="13324.89"/>
    <d v="2025-08-01T00:00:00"/>
    <x v="0"/>
    <s v="SAA 12.333/2021"/>
    <s v="SAA 07/2021"/>
    <s v="PD-PRC-2021-03165 - ITO"/>
    <s v="2 - FATURADO"/>
    <n v="0"/>
    <x v="0"/>
    <x v="0"/>
    <m/>
  </r>
  <r>
    <x v="1014"/>
    <s v="46.384.400/0002-20"/>
    <s v="NF SERVICOS"/>
    <n v="194724"/>
    <d v="2025-09-23T00:00:00"/>
    <n v="2026358"/>
    <d v="2025-09-23T00:00:00"/>
    <d v="2025-08-01T00:00:00"/>
    <n v="377.64"/>
    <d v="2025-10-23T00:00:00"/>
    <s v="EA210438"/>
    <s v="PD021334"/>
    <s v="DESKTOP COMO SERVIÇO DaaS - DESKTOP BÁSICO, DESKTOP AVANÇADO, DESKTOP PLUS, NOTEBOOK PADRÃO, NOTEBOOK ULTRAFINO"/>
    <n v="359.51"/>
    <d v="2025-08-01T00:00:00"/>
    <x v="0"/>
    <s v="SAA 12.333/2021"/>
    <s v="SAA 07/2021"/>
    <s v="PD-PRC-2021-03165 - ITO"/>
    <s v="2 - FATURADO"/>
    <n v="0"/>
    <x v="0"/>
    <x v="0"/>
    <m/>
  </r>
  <r>
    <x v="1014"/>
    <s v="46.384.400/0002-20"/>
    <s v="NF SERVICOS"/>
    <n v="194725"/>
    <d v="2025-09-23T00:00:00"/>
    <n v="2026359"/>
    <d v="2025-09-23T00:00:00"/>
    <d v="2025-08-01T00:00:00"/>
    <n v="619.38"/>
    <d v="2025-10-23T00:00:00"/>
    <s v="EA210438"/>
    <s v="PD021334"/>
    <s v="DESKTOP COMO SERVIÇO DaaS - DESKTOP BÁSICO, DESKTOP AVANÇADO, DESKTOP PLUS, NOTEBOOK PADRÃO, NOTEBOOK ULTRAFINO"/>
    <n v="589.65"/>
    <d v="2025-08-01T00:00:00"/>
    <x v="0"/>
    <s v="SAA 12.333/2021"/>
    <s v="SAA 07/2021"/>
    <s v="PD-PRC-2021-03165 - ITO"/>
    <s v="2 - FATURADO"/>
    <n v="0"/>
    <x v="0"/>
    <x v="0"/>
    <m/>
  </r>
  <r>
    <x v="1014"/>
    <s v="46.384.400/0002-20"/>
    <s v="NF SERVICOS"/>
    <n v="194726"/>
    <d v="2025-09-23T00:00:00"/>
    <n v="2026360"/>
    <d v="2025-09-23T00:00:00"/>
    <d v="2025-08-01T00:00:00"/>
    <n v="2189.4"/>
    <d v="2025-10-23T00:00:00"/>
    <s v="EA210438"/>
    <s v="PD021334"/>
    <s v="DESKTOP COMO SERVIÇO DaaS - DESKTOP BÁSICO, DESKTOP AVANÇADO, DESKTOP PLUS, NOTEBOOK PADRÃO, NOTEBOOK ULTRAFINO"/>
    <n v="2084.31"/>
    <d v="2025-08-01T00:00:00"/>
    <x v="0"/>
    <s v="SAA 12.333/2021"/>
    <s v="SAA 07/2021"/>
    <s v="PD-PRC-2021-03165 - ITO"/>
    <s v="2 - FATURADO"/>
    <n v="0"/>
    <x v="0"/>
    <x v="0"/>
    <m/>
  </r>
  <r>
    <x v="1014"/>
    <s v="46.384.400/0002-20"/>
    <s v="NF SERVICOS"/>
    <n v="194727"/>
    <d v="2025-09-23T00:00:00"/>
    <n v="2026361"/>
    <d v="2025-09-23T00:00:00"/>
    <d v="2025-08-01T00:00:00"/>
    <n v="275.12"/>
    <d v="2025-10-23T00:00:00"/>
    <s v="EA210438"/>
    <s v="PD021334"/>
    <s v="DESKTOP COMO SERVIÇO DaaS - DESKTOP BÁSICO, DESKTOP AVANÇADO, DESKTOP PLUS, NOTEBOOK PADRÃO, NOTEBOOK ULTRAFINO"/>
    <n v="261.91000000000003"/>
    <d v="2025-08-01T00:00:00"/>
    <x v="0"/>
    <s v="SAA 12.333/2021"/>
    <s v="SAA 07/2021"/>
    <s v="PD-PRC-2021-03165 - ITO"/>
    <s v="2 - FATURADO"/>
    <n v="0"/>
    <x v="0"/>
    <x v="0"/>
    <m/>
  </r>
  <r>
    <x v="1014"/>
    <s v="46.384.400/0016-25"/>
    <s v="NF SERVICOS"/>
    <n v="194736"/>
    <d v="2025-09-23T00:00:00"/>
    <n v="2026370"/>
    <d v="2025-09-23T00:00:00"/>
    <d v="2025-08-01T00:00:00"/>
    <n v="2326.87"/>
    <d v="2025-10-23T00:00:00"/>
    <s v="EE240595"/>
    <s v="PD024430"/>
    <s v="EMAIL COMO SERVIÇO E OFFICE BÁSICO"/>
    <n v="2215.1799999999998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18-97"/>
    <s v="NF SERVICOS E_GOV"/>
    <n v="194813"/>
    <d v="2025-09-24T00:00:00"/>
    <n v="2026447"/>
    <d v="2025-09-24T00:00:00"/>
    <m/>
    <n v="329.43"/>
    <d v="2025-10-24T00:00:00"/>
    <m/>
    <m/>
    <s v="Certificado e-CPF A3 em cartão e leitora - 36 meses Gov"/>
    <n v="313.62"/>
    <m/>
    <x v="0"/>
    <m/>
    <m/>
    <m/>
    <s v="2 - FATURADO"/>
    <n v="0"/>
    <x v="0"/>
    <x v="1"/>
    <m/>
  </r>
  <r>
    <x v="1014"/>
    <s v="46.384.400/0018-97"/>
    <s v="NF SERVICOS E_GOV"/>
    <n v="194814"/>
    <d v="2025-09-24T00:00:00"/>
    <n v="2026448"/>
    <d v="2025-09-24T00:00:00"/>
    <m/>
    <n v="329.43"/>
    <d v="2025-10-24T00:00:00"/>
    <m/>
    <m/>
    <s v="Certificado e-CPF A3 em cartão e leitora - 36 meses Gov"/>
    <n v="313.62"/>
    <m/>
    <x v="0"/>
    <m/>
    <m/>
    <m/>
    <s v="2 - FATURADO"/>
    <n v="0"/>
    <x v="0"/>
    <x v="1"/>
    <m/>
  </r>
  <r>
    <x v="1014"/>
    <s v="46.384.400/0021-92"/>
    <s v="NF SERVICOS"/>
    <n v="1932"/>
    <d v="2024-11-28T00:00:00"/>
    <n v="1932"/>
    <d v="2024-11-28T00:00:00"/>
    <d v="2023-10-01T00:00:00"/>
    <n v="955753.76"/>
    <d v="2024-12-28T00:00:00"/>
    <s v="E0210260"/>
    <s v="PD021088"/>
    <s v="DESENVOLVIMENTO - GEDAVE 2.0"/>
    <n v="909877.58"/>
    <d v="2023-10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33"/>
    <d v="2024-11-28T00:00:00"/>
    <n v="1933"/>
    <d v="2024-11-28T00:00:00"/>
    <d v="2023-11-01T00:00:00"/>
    <n v="955753.76"/>
    <d v="2024-12-28T00:00:00"/>
    <s v="E0210260"/>
    <s v="PD021088"/>
    <s v="DESENVOLVIMENTO - GEDAVE 2.0"/>
    <n v="909877.58"/>
    <d v="2023-11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34"/>
    <d v="2024-11-28T00:00:00"/>
    <n v="1934"/>
    <d v="2024-11-28T00:00:00"/>
    <d v="2024-01-01T00:00:00"/>
    <n v="543942.80000000005"/>
    <d v="2024-12-28T00:00:00"/>
    <s v="E0210260"/>
    <s v="PD021088"/>
    <s v="DESENVOLVIMENTO - GEDAVE 2.0"/>
    <n v="517833.55"/>
    <d v="2024-01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35"/>
    <d v="2024-11-28T00:00:00"/>
    <n v="1935"/>
    <d v="2024-11-28T00:00:00"/>
    <d v="2023-02-01T00:00:00"/>
    <n v="89514.5"/>
    <d v="2024-12-28T00:00:00"/>
    <s v="E0210260"/>
    <s v="PD021088"/>
    <s v="DESENVOLVIMENTO - GEDAVE 2.0"/>
    <n v="85217.8"/>
    <d v="2023-02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36"/>
    <d v="2024-11-28T00:00:00"/>
    <n v="1936"/>
    <d v="2024-11-28T00:00:00"/>
    <d v="2023-03-01T00:00:00"/>
    <n v="202135.14"/>
    <d v="2024-12-28T00:00:00"/>
    <s v="E0210260"/>
    <s v="PD021088"/>
    <s v="DESENVOLVIMENTO - GEDAVE 2.0"/>
    <n v="192432.65"/>
    <d v="2023-03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37"/>
    <d v="2024-11-28T00:00:00"/>
    <n v="1937"/>
    <d v="2024-11-28T00:00:00"/>
    <d v="2023-05-01T00:00:00"/>
    <n v="202135.14"/>
    <d v="2024-12-28T00:00:00"/>
    <s v="E0210260"/>
    <s v="PD021088"/>
    <s v="DESENVOLVIMENTO - GEDAVE 2.0"/>
    <n v="192432.65"/>
    <d v="2023-05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38"/>
    <d v="2024-11-28T00:00:00"/>
    <n v="1938"/>
    <d v="2024-11-28T00:00:00"/>
    <d v="2023-07-01T00:00:00"/>
    <n v="202135.14"/>
    <d v="2024-12-28T00:00:00"/>
    <s v="E0210260"/>
    <s v="PD021088"/>
    <s v="DESENVOLVIMENTO - GEDAVE 2.0"/>
    <n v="192432.65"/>
    <d v="2023-07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39"/>
    <d v="2024-11-28T00:00:00"/>
    <n v="1939"/>
    <d v="2024-11-28T00:00:00"/>
    <d v="2023-08-01T00:00:00"/>
    <n v="202135.14"/>
    <d v="2024-12-28T00:00:00"/>
    <s v="E0210260"/>
    <s v="PD021088"/>
    <s v="DESENVOLVIMENTO - GEDAVE 2.0"/>
    <n v="192432.65"/>
    <d v="2023-08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0"/>
    <d v="2024-11-28T00:00:00"/>
    <n v="1940"/>
    <d v="2024-11-28T00:00:00"/>
    <d v="2023-07-01T00:00:00"/>
    <n v="155648.46"/>
    <d v="2024-12-28T00:00:00"/>
    <s v="E0210260"/>
    <s v="PD021088"/>
    <s v="DESENVOLVIMENTO - GEDAVE 2.0"/>
    <n v="148177.32999999999"/>
    <d v="2023-07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1"/>
    <d v="2024-11-28T00:00:00"/>
    <n v="1941"/>
    <d v="2024-11-28T00:00:00"/>
    <d v="2023-08-01T00:00:00"/>
    <n v="155648.46"/>
    <d v="2024-12-28T00:00:00"/>
    <s v="E0210260"/>
    <s v="PD021088"/>
    <s v="DESENVOLVIMENTO - GEDAVE 2.0"/>
    <n v="148177.32999999999"/>
    <d v="2023-08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2"/>
    <d v="2024-11-28T00:00:00"/>
    <n v="1942"/>
    <d v="2024-11-28T00:00:00"/>
    <d v="2023-10-01T00:00:00"/>
    <n v="155648.46"/>
    <d v="2024-12-28T00:00:00"/>
    <s v="E0210260"/>
    <s v="PD021088"/>
    <s v="DESENVOLVIMENTO - GEDAVE 2.0"/>
    <n v="148177.32999999999"/>
    <d v="2023-10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3"/>
    <d v="2024-11-28T00:00:00"/>
    <n v="1943"/>
    <d v="2024-11-28T00:00:00"/>
    <d v="2024-01-01T00:00:00"/>
    <n v="133054.29"/>
    <d v="2024-12-28T00:00:00"/>
    <s v="E0210260"/>
    <s v="PD021088"/>
    <s v="DESENVOLVIMENTO - GEDAVE 2.0"/>
    <n v="126667.68"/>
    <d v="2024-01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4"/>
    <d v="2024-11-28T00:00:00"/>
    <n v="1944"/>
    <d v="2024-11-28T00:00:00"/>
    <d v="2023-03-01T00:00:00"/>
    <n v="143634.5"/>
    <d v="2024-12-28T00:00:00"/>
    <s v="E0210260"/>
    <s v="PD021088"/>
    <s v="DESENVOLVIMENTO - GEDAVE 2.0"/>
    <n v="136740.04"/>
    <d v="2023-03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5"/>
    <d v="2024-11-28T00:00:00"/>
    <n v="1945"/>
    <d v="2024-11-28T00:00:00"/>
    <d v="2023-10-01T00:00:00"/>
    <n v="202135.14"/>
    <d v="2024-12-28T00:00:00"/>
    <s v="E0210260"/>
    <s v="PD021088"/>
    <s v="DESENVOLVIMENTO - GEDAVE 2.0"/>
    <n v="192432.65"/>
    <d v="2023-10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6"/>
    <d v="2024-11-28T00:00:00"/>
    <n v="1946"/>
    <d v="2024-11-28T00:00:00"/>
    <d v="2024-01-01T00:00:00"/>
    <n v="115040.1"/>
    <d v="2024-12-28T00:00:00"/>
    <s v="E0210260"/>
    <s v="PD021088"/>
    <s v="DESENVOLVIMENTO - GEDAVE 2.0"/>
    <n v="109518.18"/>
    <d v="2024-01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7"/>
    <d v="2024-11-28T00:00:00"/>
    <n v="1947"/>
    <d v="2024-11-28T00:00:00"/>
    <d v="2023-02-01T00:00:00"/>
    <n v="102596.07"/>
    <d v="2024-12-28T00:00:00"/>
    <s v="E0210260"/>
    <s v="PD021088"/>
    <s v="DESENVOLVIMENTO - GEDAVE 2.0"/>
    <n v="97671.46"/>
    <d v="2023-02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8"/>
    <d v="2024-11-28T00:00:00"/>
    <n v="1948"/>
    <d v="2024-11-28T00:00:00"/>
    <d v="2023-10-01T00:00:00"/>
    <n v="143634.5"/>
    <d v="2024-12-28T00:00:00"/>
    <s v="E0210260"/>
    <s v="PD021088"/>
    <s v="DESENVOLVIMENTO - GEDAVE 2.0"/>
    <n v="136740.04"/>
    <d v="2023-10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49"/>
    <d v="2024-11-28T00:00:00"/>
    <n v="1949"/>
    <d v="2024-11-28T00:00:00"/>
    <d v="2023-05-01T00:00:00"/>
    <n v="143634.5"/>
    <d v="2024-12-28T00:00:00"/>
    <s v="E0210260"/>
    <s v="PD021088"/>
    <s v="DESENVOLVIMENTO - GEDAVE 2.0"/>
    <n v="136740.04"/>
    <d v="2023-05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0"/>
    <d v="2024-11-28T00:00:00"/>
    <n v="1950"/>
    <d v="2024-11-28T00:00:00"/>
    <d v="2023-08-01T00:00:00"/>
    <n v="143634.5"/>
    <d v="2024-12-28T00:00:00"/>
    <s v="E0210260"/>
    <s v="PD021088"/>
    <s v="DESENVOLVIMENTO - GEDAVE 2.0"/>
    <n v="136740.04"/>
    <d v="2023-08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1"/>
    <d v="2024-11-28T00:00:00"/>
    <n v="1951"/>
    <d v="2024-11-28T00:00:00"/>
    <d v="2023-12-01T00:00:00"/>
    <n v="122784.33"/>
    <d v="2024-12-28T00:00:00"/>
    <s v="E0210260"/>
    <s v="PD021088"/>
    <s v="DESENVOLVIMENTO - GEDAVE 2.0"/>
    <n v="116890.68"/>
    <d v="2023-12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2"/>
    <d v="2024-11-28T00:00:00"/>
    <n v="1952"/>
    <d v="2024-11-28T00:00:00"/>
    <d v="2023-02-01T00:00:00"/>
    <n v="111177.47"/>
    <d v="2024-12-28T00:00:00"/>
    <s v="E0210260"/>
    <s v="PD021088"/>
    <s v="DESENVOLVIMENTO - GEDAVE 2.0"/>
    <n v="105840.95"/>
    <d v="2023-02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3"/>
    <d v="2024-11-28T00:00:00"/>
    <n v="1953"/>
    <d v="2024-11-28T00:00:00"/>
    <d v="2023-04-01T00:00:00"/>
    <n v="155648.46"/>
    <d v="2024-12-28T00:00:00"/>
    <s v="E0210260"/>
    <s v="PD021088"/>
    <s v="DESENVOLVIMENTO - GEDAVE 2.0"/>
    <n v="148177.32999999999"/>
    <d v="2023-04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4"/>
    <d v="2024-11-28T00:00:00"/>
    <n v="1954"/>
    <d v="2024-11-28T00:00:00"/>
    <d v="2023-10-01T00:00:00"/>
    <n v="125320.3"/>
    <d v="2024-12-28T00:00:00"/>
    <s v="E0210260"/>
    <s v="PD021088"/>
    <s v="DESENVOLVIMENTO - GEDAVE 2.0"/>
    <n v="119304.93"/>
    <d v="2023-10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5"/>
    <d v="2024-11-28T00:00:00"/>
    <n v="1955"/>
    <d v="2024-11-28T00:00:00"/>
    <d v="2023-04-01T00:00:00"/>
    <n v="125320.3"/>
    <d v="2024-12-28T00:00:00"/>
    <s v="E0210260"/>
    <s v="PD021088"/>
    <s v="DESENVOLVIMENTO - GEDAVE 2.0"/>
    <n v="119304.93"/>
    <d v="2023-04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6"/>
    <d v="2024-11-28T00:00:00"/>
    <n v="1956"/>
    <d v="2024-11-28T00:00:00"/>
    <d v="2023-06-01T00:00:00"/>
    <n v="125320.3"/>
    <d v="2024-12-28T00:00:00"/>
    <s v="E0210260"/>
    <s v="PD021088"/>
    <s v="DESENVOLVIMENTO - GEDAVE 2.0"/>
    <n v="119304.93"/>
    <d v="2023-06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7"/>
    <d v="2024-11-28T00:00:00"/>
    <n v="1957"/>
    <d v="2024-11-28T00:00:00"/>
    <d v="2023-08-01T00:00:00"/>
    <n v="125320.3"/>
    <d v="2024-12-28T00:00:00"/>
    <s v="E0210260"/>
    <s v="PD021088"/>
    <s v="DESENVOLVIMENTO - GEDAVE 2.0"/>
    <n v="119304.93"/>
    <d v="2023-08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8"/>
    <d v="2024-11-28T00:00:00"/>
    <n v="1958"/>
    <d v="2024-11-28T00:00:00"/>
    <d v="2023-05-01T00:00:00"/>
    <n v="656857.56000000006"/>
    <d v="2024-12-28T00:00:00"/>
    <s v="E0210260"/>
    <s v="PD021088"/>
    <s v="DESENVOLVIMENTO - GEDAVE 2.0"/>
    <n v="625328.4"/>
    <d v="2023-05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59"/>
    <d v="2024-11-28T00:00:00"/>
    <n v="1959"/>
    <d v="2024-11-28T00:00:00"/>
    <d v="2023-12-01T00:00:00"/>
    <n v="107128.65"/>
    <d v="2024-12-28T00:00:00"/>
    <s v="E0210260"/>
    <s v="PD021088"/>
    <s v="DESENVOLVIMENTO - GEDAVE 2.0"/>
    <n v="101986.47"/>
    <d v="2023-12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0"/>
    <d v="2024-11-28T00:00:00"/>
    <n v="1960"/>
    <d v="2024-11-28T00:00:00"/>
    <d v="2023-02-01T00:00:00"/>
    <n v="469183.97"/>
    <d v="2024-12-28T00:00:00"/>
    <s v="E0210260"/>
    <s v="PD021088"/>
    <s v="DESENVOLVIMENTO - GEDAVE 2.0"/>
    <n v="446663.14"/>
    <d v="2023-02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1"/>
    <d v="2024-11-28T00:00:00"/>
    <n v="1961"/>
    <d v="2024-11-28T00:00:00"/>
    <d v="2023-03-01T00:00:00"/>
    <n v="656857.56000000006"/>
    <d v="2024-12-28T00:00:00"/>
    <s v="E0210260"/>
    <s v="PD021088"/>
    <s v="DESENVOLVIMENTO - GEDAVE 2.0"/>
    <n v="625328.4"/>
    <d v="2023-03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2"/>
    <d v="2024-11-28T00:00:00"/>
    <n v="1962"/>
    <d v="2024-11-28T00:00:00"/>
    <d v="2023-06-01T00:00:00"/>
    <n v="656857.56000000006"/>
    <d v="2024-12-28T00:00:00"/>
    <s v="E0210260"/>
    <s v="PD021088"/>
    <s v="DESENVOLVIMENTO - GEDAVE 2.0"/>
    <n v="625328.4"/>
    <d v="2023-06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3"/>
    <d v="2024-11-28T00:00:00"/>
    <n v="1963"/>
    <d v="2024-11-28T00:00:00"/>
    <d v="2023-09-01T00:00:00"/>
    <n v="561507.28"/>
    <d v="2024-12-28T00:00:00"/>
    <s v="E0210260"/>
    <s v="PD021088"/>
    <s v="DESENVOLVIMENTO - GEDAVE 2.0"/>
    <n v="534554.93000000005"/>
    <d v="2023-09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4"/>
    <d v="2024-11-28T00:00:00"/>
    <n v="1964"/>
    <d v="2024-11-28T00:00:00"/>
    <d v="2023-10-01T00:00:00"/>
    <n v="656857.56000000006"/>
    <d v="2024-12-28T00:00:00"/>
    <s v="E0210260"/>
    <s v="PD021088"/>
    <s v="DESENVOLVIMENTO - GEDAVE 2.0"/>
    <n v="625328.4"/>
    <d v="2023-10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5"/>
    <d v="2024-11-28T00:00:00"/>
    <n v="1965"/>
    <d v="2024-11-28T00:00:00"/>
    <d v="2023-02-01T00:00:00"/>
    <n v="236305.96"/>
    <d v="2024-12-28T00:00:00"/>
    <s v="E0210260"/>
    <s v="PD021088"/>
    <s v="DESENVOLVIMENTO - GEDAVE 2.0"/>
    <n v="224963.27"/>
    <d v="2023-02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6"/>
    <d v="2024-11-28T00:00:00"/>
    <n v="1966"/>
    <d v="2024-11-28T00:00:00"/>
    <d v="2023-04-01T00:00:00"/>
    <n v="330828.34000000003"/>
    <d v="2024-12-28T00:00:00"/>
    <s v="E0210260"/>
    <s v="PD021088"/>
    <s v="DESENVOLVIMENTO - GEDAVE 2.0"/>
    <n v="314948.58"/>
    <d v="2023-04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7"/>
    <d v="2024-11-28T00:00:00"/>
    <n v="1967"/>
    <d v="2024-11-28T00:00:00"/>
    <d v="2023-06-01T00:00:00"/>
    <n v="330828.34000000003"/>
    <d v="2024-12-28T00:00:00"/>
    <s v="E0210260"/>
    <s v="PD021088"/>
    <s v="DESENVOLVIMENTO - GEDAVE 2.0"/>
    <n v="314948.58"/>
    <d v="2023-06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8"/>
    <d v="2024-11-28T00:00:00"/>
    <n v="1968"/>
    <d v="2024-11-28T00:00:00"/>
    <d v="2024-01-01T00:00:00"/>
    <n v="282804.88"/>
    <d v="2024-12-28T00:00:00"/>
    <s v="E0210260"/>
    <s v="PD021088"/>
    <s v="DESENVOLVIMENTO - GEDAVE 2.0"/>
    <n v="269230.25"/>
    <d v="2024-01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69"/>
    <d v="2024-11-28T00:00:00"/>
    <n v="1969"/>
    <d v="2024-11-28T00:00:00"/>
    <d v="2023-08-01T00:00:00"/>
    <n v="330828.34000000003"/>
    <d v="2024-12-28T00:00:00"/>
    <s v="E0210260"/>
    <s v="PD021088"/>
    <s v="DESENVOLVIMENTO - GEDAVE 2.0"/>
    <n v="314948.58"/>
    <d v="2023-08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0"/>
    <d v="2024-11-28T00:00:00"/>
    <n v="1970"/>
    <d v="2024-11-28T00:00:00"/>
    <d v="2023-10-01T00:00:00"/>
    <n v="330828.34000000003"/>
    <d v="2024-12-28T00:00:00"/>
    <s v="E0210260"/>
    <s v="PD021088"/>
    <s v="DESENVOLVIMENTO - GEDAVE 2.0"/>
    <n v="314948.58"/>
    <d v="2023-10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1"/>
    <d v="2024-11-28T00:00:00"/>
    <n v="1971"/>
    <d v="2024-11-28T00:00:00"/>
    <d v="2023-06-01T00:00:00"/>
    <n v="805361.34"/>
    <d v="2024-12-28T00:00:00"/>
    <s v="E0210260"/>
    <s v="PD021088"/>
    <s v="DESENVOLVIMENTO - GEDAVE 2.0"/>
    <n v="766704"/>
    <d v="2023-06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2"/>
    <d v="2024-11-28T00:00:00"/>
    <n v="1972"/>
    <d v="2024-11-28T00:00:00"/>
    <d v="2023-07-01T00:00:00"/>
    <n v="575258.1"/>
    <d v="2024-12-28T00:00:00"/>
    <s v="E0210260"/>
    <s v="PD021088"/>
    <s v="DESENVOLVIMENTO - GEDAVE 2.0"/>
    <n v="547645.71"/>
    <d v="2023-07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3"/>
    <d v="2024-11-28T00:00:00"/>
    <n v="1973"/>
    <d v="2024-11-28T00:00:00"/>
    <d v="2023-03-01T00:00:00"/>
    <n v="805361.34"/>
    <d v="2024-12-28T00:00:00"/>
    <s v="E0210260"/>
    <s v="PD021088"/>
    <s v="DESENVOLVIMENTO - GEDAVE 2.0"/>
    <n v="766704"/>
    <d v="2023-03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4"/>
    <d v="2024-11-28T00:00:00"/>
    <n v="1974"/>
    <d v="2024-11-28T00:00:00"/>
    <d v="2024-01-01T00:00:00"/>
    <n v="688454.04"/>
    <d v="2024-12-28T00:00:00"/>
    <s v="E0210260"/>
    <s v="PD021088"/>
    <s v="DESENVOLVIMENTO - GEDAVE 2.0"/>
    <n v="655408.25"/>
    <d v="2024-01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5"/>
    <d v="2024-11-28T00:00:00"/>
    <n v="1975"/>
    <d v="2024-11-28T00:00:00"/>
    <d v="2023-09-01T00:00:00"/>
    <n v="805361.34"/>
    <d v="2024-12-28T00:00:00"/>
    <s v="E0210260"/>
    <s v="PD021088"/>
    <s v="DESENVOLVIMENTO - GEDAVE 2.0"/>
    <n v="766704"/>
    <d v="2023-09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6"/>
    <d v="2024-11-28T00:00:00"/>
    <n v="1976"/>
    <d v="2024-11-28T00:00:00"/>
    <d v="2023-11-01T00:00:00"/>
    <n v="805361.34"/>
    <d v="2024-12-28T00:00:00"/>
    <s v="E0210260"/>
    <s v="PD021088"/>
    <s v="DESENVOLVIMENTO - GEDAVE 2.0"/>
    <n v="766704"/>
    <d v="2023-11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7"/>
    <d v="2024-11-28T00:00:00"/>
    <n v="1977"/>
    <d v="2024-11-28T00:00:00"/>
    <d v="2023-08-01T00:00:00"/>
    <n v="955753.76"/>
    <d v="2024-12-28T00:00:00"/>
    <s v="E0210260"/>
    <s v="PD021088"/>
    <s v="DESENVOLVIMENTO - GEDAVE 2.0"/>
    <n v="909877.58"/>
    <d v="2023-08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8"/>
    <d v="2024-11-28T00:00:00"/>
    <n v="1978"/>
    <d v="2024-11-28T00:00:00"/>
    <d v="2023-03-01T00:00:00"/>
    <n v="955753.76"/>
    <d v="2024-12-28T00:00:00"/>
    <s v="E0210260"/>
    <s v="PD021088"/>
    <s v="DESENVOLVIMENTO - GEDAVE 2.0"/>
    <n v="909877.58"/>
    <d v="2023-03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979"/>
    <d v="2024-11-28T00:00:00"/>
    <n v="1979"/>
    <d v="2024-11-28T00:00:00"/>
    <d v="2023-05-01T00:00:00"/>
    <n v="955753.76"/>
    <d v="2024-12-28T00:00:00"/>
    <s v="E0210260"/>
    <s v="PD021088"/>
    <s v="DESENVOLVIMENTO - GEDAVE 2.0"/>
    <n v="909877.58"/>
    <d v="2023-05-01T00:00:00"/>
    <x v="31"/>
    <s v="SAA 04/2021"/>
    <s v="SAA 2021/07325"/>
    <s v="PD-PRC-2021-01820 APPS"/>
    <s v="2 - FATURADO"/>
    <n v="276"/>
    <x v="1"/>
    <x v="0"/>
    <m/>
  </r>
  <r>
    <x v="1014"/>
    <s v="46.384.400/0021-92"/>
    <s v="NF SERVICOS"/>
    <n v="173916"/>
    <d v="2024-11-29T00:00:00"/>
    <n v="1876931"/>
    <d v="2024-11-29T00:00:00"/>
    <d v="2024-07-01T00:00:00"/>
    <n v="133379.65"/>
    <d v="2024-12-29T00:00:00"/>
    <s v="E0210261"/>
    <s v="PD021088"/>
    <s v="NUVEM PUBLICA  COM MIDDLEWARE - GEDAVE 2.0"/>
    <n v="126977.43"/>
    <d v="2024-07-01T00:00:00"/>
    <x v="31"/>
    <s v="SAA 04/2021"/>
    <s v="SEI 007.00029275/2023-32"/>
    <s v="PD-PRC-2021-01820  359.00001457/2024-58 ITO"/>
    <s v="2 - FATURADO"/>
    <n v="275"/>
    <x v="1"/>
    <x v="0"/>
    <m/>
  </r>
  <r>
    <x v="1014"/>
    <s v="46.384.400/0021-92"/>
    <s v="NF SERVICOS"/>
    <n v="173917"/>
    <d v="2024-11-29T00:00:00"/>
    <n v="1876932"/>
    <d v="2024-11-29T00:00:00"/>
    <d v="2024-06-01T00:00:00"/>
    <n v="56874.26"/>
    <d v="2024-12-29T00:00:00"/>
    <s v="E0210261"/>
    <s v="PD021088"/>
    <s v="NUVEM PUBLICA  COM MIDDLEWARE - GEDAVE 2.0"/>
    <n v="54144.3"/>
    <d v="2024-06-01T00:00:00"/>
    <x v="31"/>
    <s v="SAA 04/2021"/>
    <s v="SEI 007.00029275/2023-32"/>
    <s v="PD-PRC-2021-01820  359.00001457/2024-58 ITO"/>
    <s v="2 - FATURADO"/>
    <n v="275"/>
    <x v="1"/>
    <x v="0"/>
    <m/>
  </r>
  <r>
    <x v="1014"/>
    <s v="46.384.400/0021-92"/>
    <s v="NF SERVICOS"/>
    <n v="173918"/>
    <d v="2024-11-29T00:00:00"/>
    <n v="1876933"/>
    <d v="2024-11-29T00:00:00"/>
    <d v="2024-06-01T00:00:00"/>
    <n v="7108.25"/>
    <d v="2024-12-29T00:00:00"/>
    <s v="E0210261"/>
    <s v="PD021088"/>
    <s v="NUVEM PUBLICA  COM MIDDLEWARE - GEDAVE 2.0"/>
    <n v="6767.05"/>
    <d v="2024-06-01T00:00:00"/>
    <x v="31"/>
    <s v="SAA 04/2021"/>
    <s v="SEI 007.00029275/2023-32"/>
    <s v="PD-PRC-2021-01820  359.00001457/2024-58 ITO"/>
    <s v="2 - FATURADO"/>
    <n v="275"/>
    <x v="1"/>
    <x v="0"/>
    <m/>
  </r>
  <r>
    <x v="1014"/>
    <s v="46.384.400/0021-92"/>
    <s v="NF SERVICOS"/>
    <n v="173920"/>
    <d v="2024-11-29T00:00:00"/>
    <n v="1876935"/>
    <d v="2024-11-29T00:00:00"/>
    <d v="2024-07-01T00:00:00"/>
    <n v="3725.76"/>
    <d v="2024-12-29T00:00:00"/>
    <s v="E0210261"/>
    <s v="PD021088"/>
    <s v="NUVEM PUBLICA  COM MIDDLEWARE - GEDAVE 2.0"/>
    <n v="3546.92"/>
    <d v="2024-07-01T00:00:00"/>
    <x v="31"/>
    <s v="SAA 04/2021"/>
    <s v="SEI 007.00029275/2023-32"/>
    <s v="PD-PRC-2021-01820  359.00001457/2024-58 ITO"/>
    <s v="2 - FATURADO"/>
    <n v="275"/>
    <x v="1"/>
    <x v="0"/>
    <m/>
  </r>
  <r>
    <x v="1014"/>
    <s v="46.384.400/0021-92"/>
    <s v="NF SERVICOS"/>
    <n v="175788"/>
    <d v="2024-12-16T00:00:00"/>
    <n v="1891776"/>
    <d v="2024-12-16T00:00:00"/>
    <d v="2024-06-01T00:00:00"/>
    <n v="3856.84"/>
    <d v="2025-01-15T00:00:00"/>
    <s v="E0210259"/>
    <s v="PD021088"/>
    <s v="INFRAESTRUTURA VIRTUALIZADA AVANCADA COM GERENCIAMENTO/HELP DESK"/>
    <n v="3671.71"/>
    <d v="2024-06-01T00:00:00"/>
    <x v="31"/>
    <s v="SAA 04/2021"/>
    <s v="SEI 007.00029275/2023-32"/>
    <s v="PD-PRC-2021-01820  359.00001457/2024-58 ITO"/>
    <s v="2 - FATURADO"/>
    <n v="258"/>
    <x v="1"/>
    <x v="0"/>
    <m/>
  </r>
  <r>
    <x v="1014"/>
    <s v="46.384.400/0021-92"/>
    <s v="NF SERVICOS"/>
    <n v="175789"/>
    <d v="2024-12-16T00:00:00"/>
    <n v="1891777"/>
    <d v="2024-12-16T00:00:00"/>
    <d v="2024-06-01T00:00:00"/>
    <n v="20251.13"/>
    <d v="2025-01-15T00:00:00"/>
    <s v="E0210259"/>
    <s v="PD021088"/>
    <s v="INFRAESTRUTURA VIRTUALIZADA AVANCADA COM GERENCIAMENTO/HELP DESK"/>
    <n v="19279.080000000002"/>
    <d v="2024-06-01T00:00:00"/>
    <x v="31"/>
    <s v="SAA 04/2021"/>
    <s v="SEI 007.00029275/2023-32"/>
    <s v="PD-PRC-2021-01820  359.00001457/2024-58 ITO"/>
    <s v="2 - FATURADO"/>
    <n v="258"/>
    <x v="1"/>
    <x v="0"/>
    <m/>
  </r>
  <r>
    <x v="1014"/>
    <s v="46.384.400/0021-92"/>
    <s v="ND-LOCACAO BENS MOVE"/>
    <n v="1405"/>
    <d v="2025-09-23T00:00:00"/>
    <m/>
    <m/>
    <m/>
    <n v="89609.3"/>
    <d v="2025-10-23T00:00:00"/>
    <s v="E0210353"/>
    <s v="PD021270"/>
    <s v="Locação de Bens Móveis - Notebook Padrão - 36 ms"/>
    <n v="89609.3"/>
    <m/>
    <x v="0"/>
    <m/>
    <m/>
    <m/>
    <s v="2 - FATURADO"/>
    <n v="0"/>
    <x v="0"/>
    <x v="3"/>
    <m/>
  </r>
  <r>
    <x v="1014"/>
    <s v="46.384.400/0021-92"/>
    <s v="NF SERVICOS"/>
    <n v="194717"/>
    <d v="2025-09-23T00:00:00"/>
    <n v="2026351"/>
    <d v="2025-09-23T00:00:00"/>
    <d v="2025-08-01T00:00:00"/>
    <n v="18158.240000000002"/>
    <d v="2025-10-23T00:00:00"/>
    <s v="E0210353"/>
    <s v="PD021270"/>
    <s v="DaaS- DESKTOP COMO SERVIÇO"/>
    <n v="17286.64"/>
    <d v="2025-08-01T00:00:00"/>
    <x v="0"/>
    <s v="CDA nº31/2021"/>
    <s v="nº SAA-PRC-2021/07037"/>
    <s v="PD-PRC-2021/02524-359.00008838/2024-68-ITO"/>
    <s v="2 - FATURADO"/>
    <n v="0"/>
    <x v="0"/>
    <x v="0"/>
    <m/>
  </r>
  <r>
    <x v="1014"/>
    <s v="46.384.400/0021-92"/>
    <s v="NF SERVICOS"/>
    <n v="194718"/>
    <d v="2025-09-23T00:00:00"/>
    <n v="2026352"/>
    <d v="2025-09-23T00:00:00"/>
    <d v="2025-08-01T00:00:00"/>
    <n v="32191.5"/>
    <d v="2025-10-23T00:00:00"/>
    <s v="ED240595"/>
    <s v="PD024430"/>
    <s v="EMAIL COMO SERVIÇO E OFFICE BÁSICO"/>
    <n v="30646.31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23-54"/>
    <s v="NF SERVICOS"/>
    <n v="194716"/>
    <d v="2025-09-23T00:00:00"/>
    <n v="2026350"/>
    <d v="2025-09-23T00:00:00"/>
    <d v="2025-07-01T00:00:00"/>
    <n v="8461.83"/>
    <d v="2025-10-23T00:00:00"/>
    <s v="EH240595"/>
    <s v="PD024430"/>
    <s v="EMAIL COMO SERVIÇO E OFFICE BÁSICO"/>
    <n v="8055.66"/>
    <d v="2025-07-01T00:00:00"/>
    <x v="0"/>
    <d v="2024-07-01T00:00:00"/>
    <s v="007.00043790/2024-14"/>
    <s v="359.00010375/2024-2-ITO"/>
    <s v="2 - FATURADO"/>
    <n v="0"/>
    <x v="0"/>
    <x v="0"/>
    <m/>
  </r>
  <r>
    <x v="1014"/>
    <s v="46.384.400/0023-54"/>
    <s v="NF SERVICOS"/>
    <n v="194740"/>
    <d v="2025-09-23T00:00:00"/>
    <n v="2026374"/>
    <d v="2025-09-23T00:00:00"/>
    <d v="2025-08-01T00:00:00"/>
    <n v="8461.83"/>
    <d v="2025-10-23T00:00:00"/>
    <s v="EH240595"/>
    <s v="PD024430"/>
    <s v="EMAIL COMO SERVIÇO E OFFICE BÁSICO"/>
    <n v="8055.66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24-35"/>
    <s v="NF SERVICOS"/>
    <n v="194744"/>
    <d v="2025-09-23T00:00:00"/>
    <n v="2026378"/>
    <d v="2025-09-23T00:00:00"/>
    <d v="2025-08-01T00:00:00"/>
    <n v="3411.73"/>
    <d v="2025-10-23T00:00:00"/>
    <s v="EI240595"/>
    <s v="PD024430"/>
    <s v="EMAIL COMO SERVIÇO E OFFICE BÁSICO"/>
    <n v="3247.97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25-16"/>
    <s v="NF SERVICOS"/>
    <n v="194742"/>
    <d v="2025-09-23T00:00:00"/>
    <n v="2026376"/>
    <d v="2025-09-23T00:00:00"/>
    <d v="2025-08-01T00:00:00"/>
    <n v="3188.15"/>
    <d v="2025-10-23T00:00:00"/>
    <s v="EM240595"/>
    <s v="PD024430"/>
    <s v="EMAIL COMO SERVIÇO E OFFICE BÁSICO"/>
    <n v="3035.12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26-05"/>
    <s v="NF SERVICOS"/>
    <n v="194741"/>
    <d v="2025-09-23T00:00:00"/>
    <n v="2026375"/>
    <d v="2025-09-23T00:00:00"/>
    <d v="2025-08-01T00:00:00"/>
    <n v="3990.96"/>
    <d v="2025-10-23T00:00:00"/>
    <s v="EL240595"/>
    <s v="PD024430"/>
    <s v="EMAIL COMO SERVIÇO E OFFICE BÁSICO"/>
    <n v="3799.39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30-83"/>
    <s v="NF SERVICOS"/>
    <n v="194743"/>
    <d v="2025-09-23T00:00:00"/>
    <n v="2026377"/>
    <d v="2025-09-23T00:00:00"/>
    <d v="2025-08-01T00:00:00"/>
    <n v="3102.4"/>
    <d v="2025-10-23T00:00:00"/>
    <s v="EK240595"/>
    <s v="PD024430"/>
    <s v="EMAIL COMO SERVIÇO E OFFICE BÁSICO"/>
    <n v="2953.48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33-26"/>
    <s v="NF SERVICOS"/>
    <n v="194746"/>
    <d v="2025-09-23T00:00:00"/>
    <n v="2026380"/>
    <d v="2025-09-23T00:00:00"/>
    <d v="2025-08-01T00:00:00"/>
    <n v="1341.41"/>
    <d v="2025-10-23T00:00:00"/>
    <s v="EJ240595"/>
    <s v="PD024430"/>
    <s v="EMAIL COMO SERVIÇO E OFFICE BÁSICO"/>
    <n v="1277.02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83-95"/>
    <s v="ND-LOCACAO BENS MOVE"/>
    <n v="1403"/>
    <d v="2025-09-23T00:00:00"/>
    <m/>
    <m/>
    <m/>
    <n v="7522.4"/>
    <d v="2025-10-23T00:00:00"/>
    <s v="ED210438"/>
    <s v="PDD21334"/>
    <s v="Locação de Bens Móveis - Notebook Padrão - 36 ms"/>
    <n v="7522.4"/>
    <m/>
    <x v="0"/>
    <m/>
    <m/>
    <m/>
    <s v="2 - FATURADO"/>
    <n v="0"/>
    <x v="0"/>
    <x v="3"/>
    <m/>
  </r>
  <r>
    <x v="1014"/>
    <s v="46.384.400/0083-95"/>
    <s v="NF SERVICOS"/>
    <n v="194713"/>
    <d v="2025-09-23T00:00:00"/>
    <n v="2026347"/>
    <d v="2025-09-23T00:00:00"/>
    <d v="2025-08-01T00:00:00"/>
    <n v="420.79"/>
    <d v="2025-10-23T00:00:00"/>
    <s v="E0240595"/>
    <s v="PD024430"/>
    <s v="EMAIL COMO SERVIÇO E OFFICE BÁSICO"/>
    <n v="400.59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83-95"/>
    <s v="NF SERVICOS"/>
    <n v="194714"/>
    <d v="2025-09-23T00:00:00"/>
    <n v="2026348"/>
    <d v="2025-09-23T00:00:00"/>
    <d v="2025-08-01T00:00:00"/>
    <n v="481.74"/>
    <d v="2025-10-23T00:00:00"/>
    <s v="ED210438"/>
    <s v="PD021334"/>
    <s v="DESKTOP COMO SERVIÇO-DaaS-DESKTOP BÁSICO/AVANÇADO/PLUS/ NOTEBOOK PADRÃO e ULTRAFINO"/>
    <n v="458.62"/>
    <d v="2025-08-01T00:00:00"/>
    <x v="0"/>
    <s v="nº SAA 07/2021"/>
    <s v="SAA nº12.333/2021"/>
    <s v="PD-PRC-2021/03165-359.00008879/2024-54 - ITO"/>
    <s v="2 - FATURADO"/>
    <n v="0"/>
    <x v="0"/>
    <x v="0"/>
    <m/>
  </r>
  <r>
    <x v="1014"/>
    <s v="46.384.400/0083-95"/>
    <s v="NF SERVICOS"/>
    <n v="194715"/>
    <d v="2025-09-23T00:00:00"/>
    <n v="2026349"/>
    <d v="2025-09-23T00:00:00"/>
    <d v="2025-08-01T00:00:00"/>
    <n v="1038.51"/>
    <d v="2025-10-23T00:00:00"/>
    <s v="ED210438"/>
    <s v="PD021334"/>
    <s v="DESKTOP COMO SERVIÇO-DaaS-DESKTOP BÁSICO/AVANÇADO/PLUS/ NOTEBOOK PADRÃO e ULTRAFINO"/>
    <n v="988.66"/>
    <d v="2025-08-01T00:00:00"/>
    <x v="0"/>
    <s v="nº SAA 07/2021"/>
    <s v="SAA nº12.333/2021"/>
    <s v="PD-PRC-2021/03165-359.00008879/2024-54 - ITO"/>
    <s v="2 - FATURADO"/>
    <n v="0"/>
    <x v="0"/>
    <x v="0"/>
    <m/>
  </r>
  <r>
    <x v="1014"/>
    <s v="46.384.400/0098-71"/>
    <s v="ND-LOCACAO BENS MOVE"/>
    <n v="664"/>
    <d v="2023-11-10T00:00:00"/>
    <m/>
    <m/>
    <m/>
    <n v="5201.8"/>
    <d v="2023-12-10T00:00:00"/>
    <s v="EB210438"/>
    <s v="PDB21334"/>
    <s v="Locação de Bens Móveis - Notebook Padrão - 36 ms"/>
    <n v="5201.8"/>
    <m/>
    <x v="0"/>
    <m/>
    <m/>
    <m/>
    <s v="2 - FATURADO"/>
    <n v="660"/>
    <x v="3"/>
    <x v="3"/>
    <m/>
  </r>
  <r>
    <x v="1014"/>
    <s v="46.384.400/0098-71"/>
    <s v="ND-LOCACAO BENS MOVE"/>
    <n v="1402"/>
    <d v="2025-09-23T00:00:00"/>
    <m/>
    <m/>
    <m/>
    <n v="5785.68"/>
    <d v="2025-10-23T00:00:00"/>
    <s v="EB210438"/>
    <s v="PDB21334"/>
    <s v="Locação de Bens Móveis - Notebook Padrão - 36 ms"/>
    <n v="5785.68"/>
    <m/>
    <x v="0"/>
    <m/>
    <m/>
    <m/>
    <s v="2 - FATURADO"/>
    <n v="0"/>
    <x v="0"/>
    <x v="3"/>
    <m/>
  </r>
  <r>
    <x v="1014"/>
    <s v="46.384.400/0098-71"/>
    <s v="NF SERVICOS"/>
    <n v="194701"/>
    <d v="2025-09-23T00:00:00"/>
    <n v="2026335"/>
    <d v="2025-09-23T00:00:00"/>
    <d v="2025-08-01T00:00:00"/>
    <n v="3015.05"/>
    <d v="2025-10-23T00:00:00"/>
    <s v="EF240595"/>
    <s v="PD024430"/>
    <s v="EMAIL COMO SERVIÇO E OFFICE BÁSICO"/>
    <n v="2870.33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098-71"/>
    <s v="NF SERVICOS"/>
    <n v="194737"/>
    <d v="2025-09-23T00:00:00"/>
    <n v="2026371"/>
    <d v="2025-09-23T00:00:00"/>
    <d v="2025-08-01T00:00:00"/>
    <n v="251.76"/>
    <d v="2025-10-23T00:00:00"/>
    <s v="EB210438"/>
    <s v="PD021334"/>
    <s v="DESKTOP COMO SERVIÇO DaaS - DESKTOP BÁSICO, DESKTOP AVANÇADO, DESKTOP PLUS, NOTEBOOK PADRÃO, NOTEBOOK ULTRAFINO"/>
    <n v="239.68"/>
    <d v="2025-08-01T00:00:00"/>
    <x v="0"/>
    <s v="SAA 12.333/2021"/>
    <s v="SAA 07/2021"/>
    <s v="PD-PRC-2021/03165-359.00008879/2024-54 - ITO"/>
    <s v="2 - FATURADO"/>
    <n v="0"/>
    <x v="0"/>
    <x v="0"/>
    <m/>
  </r>
  <r>
    <x v="1014"/>
    <s v="46.384.400/0098-71"/>
    <s v="NF SERVICOS"/>
    <n v="194738"/>
    <d v="2025-09-23T00:00:00"/>
    <n v="2026372"/>
    <d v="2025-09-23T00:00:00"/>
    <d v="2025-08-01T00:00:00"/>
    <n v="894.66"/>
    <d v="2025-10-23T00:00:00"/>
    <s v="EB210438"/>
    <s v="PD021334"/>
    <s v="DESKTOP COMO SERVIÇO DaaS - DESKTOP BÁSICO, DESKTOP AVANÇADO, DESKTOP PLUS, NOTEBOOK PADRÃO, NOTEBOOK ULTRAFINO"/>
    <n v="851.72"/>
    <d v="2025-08-01T00:00:00"/>
    <x v="0"/>
    <s v="SAA 12.333/2021"/>
    <s v="SAA 07/2021"/>
    <s v="PD-PRC-2021/03165-359.00008879/2024-54 - ITO"/>
    <s v="2 - FATURADO"/>
    <n v="0"/>
    <x v="0"/>
    <x v="0"/>
    <m/>
  </r>
  <r>
    <x v="1014"/>
    <s v="46.384.400/0128-21"/>
    <s v="NF SERVICOS"/>
    <n v="194707"/>
    <d v="2025-09-23T00:00:00"/>
    <n v="2026341"/>
    <d v="2025-09-23T00:00:00"/>
    <d v="2025-08-01T00:00:00"/>
    <n v="9045.7199999999993"/>
    <d v="2025-10-23T00:00:00"/>
    <s v="EB240595"/>
    <s v="PD024430"/>
    <s v="EMAIL COMO SERVIÇO E OFFICE BÁSICO"/>
    <n v="8611.5300000000007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174-67"/>
    <s v="NF SERVICOS"/>
    <n v="173894"/>
    <d v="2024-11-29T00:00:00"/>
    <n v="1876909"/>
    <d v="2024-11-29T00:00:00"/>
    <d v="2024-07-01T00:00:00"/>
    <n v="27364.240000000002"/>
    <d v="2024-12-29T00:00:00"/>
    <s v="EC210265"/>
    <s v="PD021088"/>
    <s v="MOVING DATA CENTER/NUVEM PUBLICA E SUPORTE TECNICO"/>
    <n v="26050.76"/>
    <d v="2024-07-01T00:00:00"/>
    <x v="31"/>
    <s v="SAA 04/2021"/>
    <s v="SEI 007.00029275/2023-32"/>
    <s v="PD-PRC-2021-01820   359.00001457/2024-58 ITO"/>
    <s v="2 - FATURADO"/>
    <n v="275"/>
    <x v="1"/>
    <x v="0"/>
    <m/>
  </r>
  <r>
    <x v="1014"/>
    <s v="46.384.400/0174-67"/>
    <s v="NF SERVICOS"/>
    <n v="173895"/>
    <d v="2024-11-29T00:00:00"/>
    <n v="1876910"/>
    <d v="2024-11-29T00:00:00"/>
    <d v="2024-07-01T00:00:00"/>
    <n v="1029292.73"/>
    <d v="2024-12-29T00:00:00"/>
    <s v="EC210265"/>
    <s v="PD021088"/>
    <s v="MOVING DATA CENTER/NUVEM PUBLICA E SUPORTE TECNICO"/>
    <n v="979886.68"/>
    <d v="2024-07-01T00:00:00"/>
    <x v="31"/>
    <s v="SAA 04/2021"/>
    <s v="SEI 007.00029275/2023-32"/>
    <s v="PD-PRC-2021-01820   359.00001457/2024-58 ITO"/>
    <s v="2 - FATURADO"/>
    <n v="275"/>
    <x v="1"/>
    <x v="0"/>
    <m/>
  </r>
  <r>
    <x v="1014"/>
    <s v="46.384.400/0174-67"/>
    <s v="NF SERVICOS"/>
    <n v="173931"/>
    <d v="2024-11-30T00:00:00"/>
    <n v="1876946"/>
    <d v="2024-12-02T00:00:00"/>
    <d v="2024-06-01T00:00:00"/>
    <n v="327.06"/>
    <d v="2025-01-01T00:00:00"/>
    <s v="EC210254"/>
    <s v="PD021088"/>
    <s v="FOLHA DE PAGAMENTO"/>
    <n v="311.36"/>
    <d v="2024-06-01T00:00:00"/>
    <x v="31"/>
    <s v="SAA 04/2021"/>
    <s v="SEI 007.00029275/2023-32"/>
    <s v="PD-PRC-2021-01820   359.00001457/2024-58 APPS"/>
    <s v="2 - FATURADO"/>
    <n v="272"/>
    <x v="1"/>
    <x v="0"/>
    <m/>
  </r>
  <r>
    <x v="1014"/>
    <s v="46.384.400/0174-67"/>
    <s v="NF SERVICOS"/>
    <n v="173934"/>
    <d v="2024-11-30T00:00:00"/>
    <n v="1876949"/>
    <d v="2024-12-02T00:00:00"/>
    <d v="2024-06-01T00:00:00"/>
    <n v="1600.42"/>
    <d v="2025-01-01T00:00:00"/>
    <s v="EC210114"/>
    <s v="PD021088"/>
    <s v="NUVEM PUBLICA  COM PAAS MIDDLEWARE (PORTAL AGROSP)"/>
    <n v="1523.6"/>
    <d v="2024-06-01T00:00:00"/>
    <x v="31"/>
    <s v="SAA 04/2021"/>
    <s v="SEI 007.00029275/2023-32"/>
    <s v="PD-PRC-2021-01820  359.00001457/2024-58 ITO"/>
    <s v="2 - FATURADO"/>
    <n v="272"/>
    <x v="1"/>
    <x v="0"/>
    <m/>
  </r>
  <r>
    <x v="1014"/>
    <s v="46.384.400/0174-67"/>
    <s v="NF SERVICOS"/>
    <n v="175542"/>
    <d v="2024-12-13T00:00:00"/>
    <n v="1891530"/>
    <d v="2024-12-16T00:00:00"/>
    <d v="2024-06-01T00:00:00"/>
    <n v="453607.28"/>
    <d v="2025-01-15T00:00:00"/>
    <s v="EC210265"/>
    <s v="PD021088"/>
    <s v="MOVING DATA CENTER/NUVEM PUBLICA E SUPORTE TECNICO"/>
    <n v="431834.13"/>
    <d v="2024-06-01T00:00:00"/>
    <x v="31"/>
    <s v="SAA 04/2021"/>
    <s v="SEI 007.00029275/2023-32"/>
    <s v="PD-PRC-2021-01820   359.00001457/2024-58 ITO"/>
    <s v="2 - FATURADO"/>
    <n v="258"/>
    <x v="1"/>
    <x v="0"/>
    <m/>
  </r>
  <r>
    <x v="1014"/>
    <s v="46.384.400/0174-67"/>
    <s v="NF SERVICOS"/>
    <n v="175543"/>
    <d v="2024-12-13T00:00:00"/>
    <n v="1891531"/>
    <d v="2024-12-16T00:00:00"/>
    <d v="2024-06-01T00:00:00"/>
    <n v="180474.57"/>
    <d v="2025-01-15T00:00:00"/>
    <s v="EC210265"/>
    <s v="PD021088"/>
    <s v="MOVING DATA CENTER/NUVEM PUBLICA E SUPORTE TECNICO"/>
    <n v="171811.79"/>
    <d v="2024-06-01T00:00:00"/>
    <x v="31"/>
    <s v="SAA 04/2021"/>
    <s v="SEI 007.00029275/2023-32"/>
    <s v="PD-PRC-2021-01820   359.00001457/2024-58 ITO"/>
    <s v="2 - FATURADO"/>
    <n v="258"/>
    <x v="1"/>
    <x v="0"/>
    <m/>
  </r>
  <r>
    <x v="1014"/>
    <s v="46.384.400/0174-67"/>
    <s v="NF SERVICOS"/>
    <n v="175549"/>
    <d v="2024-12-13T00:00:00"/>
    <n v="1891537"/>
    <d v="2024-12-16T00:00:00"/>
    <d v="2024-06-01T00:00:00"/>
    <n v="1200466.75"/>
    <d v="2025-01-15T00:00:00"/>
    <s v="EC210265"/>
    <s v="PD021088"/>
    <s v="MOVING DATA CENTER/NUVEM PUBLICA E SUPORTE TECNICO"/>
    <n v="1142844.3500000001"/>
    <d v="2024-06-01T00:00:00"/>
    <x v="31"/>
    <s v="SAA 04/2021"/>
    <s v="SEI 007.00029275/2023-32"/>
    <s v="PD-PRC-2021-01820   359.00001457/2024-58 ITO"/>
    <s v="2 - FATURADO"/>
    <n v="258"/>
    <x v="1"/>
    <x v="0"/>
    <m/>
  </r>
  <r>
    <x v="1014"/>
    <s v="46.384.400/0174-67"/>
    <s v="NF SERVICOS"/>
    <n v="175556"/>
    <d v="2024-12-13T00:00:00"/>
    <n v="1891544"/>
    <d v="2024-12-16T00:00:00"/>
    <d v="2024-07-01T00:00:00"/>
    <n v="25723.61"/>
    <d v="2025-01-15T00:00:00"/>
    <s v="EC210265"/>
    <s v="PD021088"/>
    <s v="MOVING DATA CENTER/NUVEM PUBLICA E SUPORTE TECNICO"/>
    <n v="24488.880000000001"/>
    <d v="2024-07-01T00:00:00"/>
    <x v="31"/>
    <s v="SAA 04/2021"/>
    <s v="SEI 007.00029275/2023-32"/>
    <s v="PD-PRC-2021-01820   359.00001457/2024-58 ITO"/>
    <s v="2 - FATURADO"/>
    <n v="258"/>
    <x v="1"/>
    <x v="0"/>
    <m/>
  </r>
  <r>
    <x v="1014"/>
    <s v="46.384.400/0174-67"/>
    <s v="NF SERVICOS"/>
    <n v="175731"/>
    <d v="2024-12-16T00:00:00"/>
    <n v="1891719"/>
    <d v="2024-12-16T00:00:00"/>
    <d v="2024-06-01T00:00:00"/>
    <n v="34198.82"/>
    <d v="2025-01-15T00:00:00"/>
    <s v="E0220818"/>
    <s v="PD021088"/>
    <s v="CONTRATO UNIFICADO - SAA"/>
    <n v="32557.279999999999"/>
    <d v="2024-06-01T00:00:00"/>
    <x v="31"/>
    <s v="SAA 04/2021"/>
    <s v="SEI 007.00029275/2023-32"/>
    <s v="PD-PRC-2021-01820 359.00001457/2024-58  APPS/ITO"/>
    <s v="2 - FATURADO"/>
    <n v="258"/>
    <x v="1"/>
    <x v="0"/>
    <m/>
  </r>
  <r>
    <x v="1014"/>
    <s v="46.384.400/0174-67"/>
    <s v="NF SERVICOS"/>
    <n v="175739"/>
    <d v="2024-12-16T00:00:00"/>
    <n v="1891727"/>
    <d v="2024-12-16T00:00:00"/>
    <d v="2024-06-01T00:00:00"/>
    <n v="752.2"/>
    <d v="2025-01-15T00:00:00"/>
    <s v="EC210114"/>
    <s v="PD021088"/>
    <s v="NUVEM PUBLICA  COM PAAS MIDDLEWARE (PORTAL AGROSP)"/>
    <n v="716.09"/>
    <d v="2024-06-01T00:00:00"/>
    <x v="31"/>
    <s v="SAA 04/2021"/>
    <s v="SEI 007.00029275/2023-32"/>
    <s v="PD-PRC-2021-01820  359.00001457/2024-58 ITO"/>
    <s v="2 - FATURADO"/>
    <n v="258"/>
    <x v="1"/>
    <x v="0"/>
    <m/>
  </r>
  <r>
    <x v="1014"/>
    <s v="46.384.400/0174-67"/>
    <s v="NF SERVICOS"/>
    <n v="175744"/>
    <d v="2024-12-16T00:00:00"/>
    <n v="1891732"/>
    <d v="2024-12-16T00:00:00"/>
    <d v="2024-06-01T00:00:00"/>
    <n v="3058.88"/>
    <d v="2025-01-15T00:00:00"/>
    <s v="EC210253"/>
    <s v="PD021088"/>
    <s v="NUVEM PRODESP - SISTEMA SUSER"/>
    <n v="2912.05"/>
    <d v="2024-06-01T00:00:00"/>
    <x v="31"/>
    <s v="SAA 04/2021"/>
    <s v="SEI 007.00029275/2023-32"/>
    <s v="PD-PRC-2021-01820   359.00001457/2024-58 ITO"/>
    <s v="2 - FATURADO"/>
    <n v="258"/>
    <x v="1"/>
    <x v="0"/>
    <m/>
  </r>
  <r>
    <x v="1014"/>
    <s v="46.384.400/0174-67"/>
    <s v="NF SERVICOS"/>
    <n v="175772"/>
    <d v="2024-12-16T00:00:00"/>
    <n v="1891760"/>
    <d v="2024-12-16T00:00:00"/>
    <d v="2024-06-01T00:00:00"/>
    <n v="33297.410000000003"/>
    <d v="2025-01-15T00:00:00"/>
    <s v="EC210255"/>
    <s v="PD021088"/>
    <s v="NUVEM PUBLICA (SOLUCAO SALA DE SITUACAO)"/>
    <n v="31699.13"/>
    <d v="2024-06-01T00:00:00"/>
    <x v="31"/>
    <s v="SAA 04/2021"/>
    <s v="SEI 007.00029275/2023-32"/>
    <s v="PD-PRC-2021-01820-359.00001457/2024-58-APPS/ITO"/>
    <s v="2 - FATURADO"/>
    <n v="258"/>
    <x v="1"/>
    <x v="0"/>
    <m/>
  </r>
  <r>
    <x v="1014"/>
    <s v="46.384.400/0174-67"/>
    <s v="NF SERVICOS"/>
    <n v="175773"/>
    <d v="2024-12-16T00:00:00"/>
    <n v="1891761"/>
    <d v="2024-12-16T00:00:00"/>
    <d v="2024-06-01T00:00:00"/>
    <n v="2352.62"/>
    <d v="2025-01-15T00:00:00"/>
    <s v="EC210255"/>
    <s v="PD021088"/>
    <s v="NUVEM PUBLICA (SOLUCAO SALA DE SITUACAO)"/>
    <n v="2239.69"/>
    <d v="2024-06-01T00:00:00"/>
    <x v="31"/>
    <s v="SAA 04/2021"/>
    <s v="SEI 007.00029275/2023-32"/>
    <s v="PD-PRC-2021-01820-359.00001457/2024-58-APPS/ITO"/>
    <s v="2 - FATURADO"/>
    <n v="258"/>
    <x v="1"/>
    <x v="0"/>
    <m/>
  </r>
  <r>
    <x v="1014"/>
    <s v="46.384.400/0174-67"/>
    <s v="NF SERVICOS"/>
    <n v="175776"/>
    <d v="2024-12-16T00:00:00"/>
    <n v="1891764"/>
    <d v="2024-12-16T00:00:00"/>
    <d v="2024-06-01T00:00:00"/>
    <n v="1074.42"/>
    <d v="2025-01-15T00:00:00"/>
    <s v="EC210264"/>
    <s v="PD021088"/>
    <s v="CENTRAL DE ATENDIMENTO/CHAMADO TÉCNICO"/>
    <n v="1022.85"/>
    <d v="2024-06-01T00:00:00"/>
    <x v="31"/>
    <s v="SAA 04/2021"/>
    <s v="SEI 007.00029275/2023-32"/>
    <s v="PD-PRC-2021-01820   359.00001457/2024-58  ITO"/>
    <s v="2 - FATURADO"/>
    <n v="258"/>
    <x v="1"/>
    <x v="0"/>
    <m/>
  </r>
  <r>
    <x v="1014"/>
    <s v="46.384.400/0174-67"/>
    <s v="NF SERVICOS"/>
    <n v="177118"/>
    <d v="2024-12-30T00:00:00"/>
    <n v="1893106"/>
    <d v="2024-12-30T00:00:00"/>
    <d v="2024-07-01T00:00:00"/>
    <n v="19332.240000000002"/>
    <d v="2025-01-29T00:00:00"/>
    <s v="EC210265"/>
    <s v="PD021088"/>
    <s v="MOVING DATA CENTER/NUVEM PUBLICA E SUPORTE TECNICO"/>
    <n v="18404.29"/>
    <d v="2024-07-01T00:00:00"/>
    <x v="31"/>
    <s v="SAA 04/2021"/>
    <s v="SEI 007.00029275/2023-32"/>
    <s v="PD-PRC-2021-01820   359.00001457/2024-58 ITO"/>
    <s v="2 - FATURADO"/>
    <n v="244"/>
    <x v="1"/>
    <x v="0"/>
    <m/>
  </r>
  <r>
    <x v="1014"/>
    <s v="46.384.400/0174-67"/>
    <s v="NF SERVICOS"/>
    <n v="177119"/>
    <d v="2024-12-30T00:00:00"/>
    <n v="1893107"/>
    <d v="2024-12-30T00:00:00"/>
    <d v="2024-08-01T00:00:00"/>
    <n v="1579150.03"/>
    <d v="2025-01-29T00:00:00"/>
    <s v="EC210265"/>
    <s v="PD021088"/>
    <s v="MOVING DATA CENTER/NUVEM PUBLICA E SUPORTE TECNICO"/>
    <n v="1503350.83"/>
    <d v="2024-08-01T00:00:00"/>
    <x v="31"/>
    <s v="SAA 04/2021"/>
    <s v="SEI 007.00029275/2023-32"/>
    <s v="PD-PRC-2021-01820   359.00001457/2024-58 ITO"/>
    <s v="2 - FATURADO"/>
    <n v="244"/>
    <x v="1"/>
    <x v="0"/>
    <m/>
  </r>
  <r>
    <x v="1014"/>
    <s v="46.384.400/0174-67"/>
    <s v="NF SERVICOS"/>
    <n v="192438"/>
    <d v="2025-08-20T00:00:00"/>
    <n v="2011313"/>
    <d v="2025-08-20T00:00:00"/>
    <d v="2025-07-01T00:00:00"/>
    <n v="2718.39"/>
    <d v="2025-09-19T00:00:00"/>
    <s v="ET210438"/>
    <s v="PD021334"/>
    <s v="DESKTOP COMO SERVIÇO-DaaS-DESKTOP BÁSICO/AVANÇADO/PLUS/ NOTEBOOK PADRÃO e ULTRAFINO"/>
    <n v="2587.91"/>
    <d v="2025-07-01T00:00:00"/>
    <x v="0"/>
    <s v="SAA nº 07/2021"/>
    <s v="SAA nº 12.333/2021"/>
    <s v="PD-PRC-2021/03165-359.00008879/2024-54 - ITO"/>
    <s v="2 - FATURADO"/>
    <n v="11"/>
    <x v="2"/>
    <x v="0"/>
    <m/>
  </r>
  <r>
    <x v="1014"/>
    <s v="46.384.400/0174-67"/>
    <s v="ND-LOCACAO BENS MOVE"/>
    <n v="1404"/>
    <d v="2025-09-23T00:00:00"/>
    <m/>
    <m/>
    <m/>
    <n v="28845.599999999999"/>
    <d v="2025-10-23T00:00:00"/>
    <s v="ET210438"/>
    <s v="PDT21334"/>
    <s v="Locação de Bens Móveis - Notebook Padrão - 36 ms"/>
    <n v="28845.599999999999"/>
    <m/>
    <x v="0"/>
    <m/>
    <m/>
    <m/>
    <s v="2 - FATURADO"/>
    <n v="0"/>
    <x v="0"/>
    <x v="3"/>
    <m/>
  </r>
  <r>
    <x v="1014"/>
    <s v="46.384.400/0174-67"/>
    <s v="NF SERVICOS"/>
    <n v="194699"/>
    <d v="2025-09-23T00:00:00"/>
    <n v="2026333"/>
    <d v="2025-09-23T00:00:00"/>
    <d v="2025-08-01T00:00:00"/>
    <n v="2718.39"/>
    <d v="2025-10-23T00:00:00"/>
    <s v="ET210438"/>
    <s v="PD021334"/>
    <s v="DESKTOP COMO SERVIÇO-DaaS-DESKTOP BÁSICO/AVANÇADO/PLUS/ NOTEBOOK PADRÃO e ULTRAFINO"/>
    <n v="2587.91"/>
    <d v="2025-08-01T00:00:00"/>
    <x v="0"/>
    <s v="SAA nº 07/2021"/>
    <s v="SAA nº 12.333/2021"/>
    <s v="PD-PRC-2021/03165-359.00008879/2024-54 - ITO"/>
    <s v="2 - FATURADO"/>
    <n v="0"/>
    <x v="0"/>
    <x v="0"/>
    <m/>
  </r>
  <r>
    <x v="1014"/>
    <s v="46.384.400/0174-67"/>
    <s v="NF SERVICOS"/>
    <n v="194704"/>
    <d v="2025-09-23T00:00:00"/>
    <n v="2026338"/>
    <d v="2025-09-23T00:00:00"/>
    <d v="2025-08-01T00:00:00"/>
    <n v="2435.98"/>
    <d v="2025-10-23T00:00:00"/>
    <s v="E0230200"/>
    <s v="PD023172"/>
    <s v="PROGRAMA SP SEM PAPEL"/>
    <n v="2319.0500000000002"/>
    <d v="2025-08-01T00:00:00"/>
    <x v="0"/>
    <d v="2023-02-01T00:00:00"/>
    <s v="007.00000912/2023-99"/>
    <s v="359.00007068/2023-55-APPS"/>
    <s v="2 - FATURADO"/>
    <n v="0"/>
    <x v="0"/>
    <x v="0"/>
    <m/>
  </r>
  <r>
    <x v="1014"/>
    <s v="46.384.400/0174-67"/>
    <s v="NF SERVICOS"/>
    <n v="194706"/>
    <d v="2025-09-23T00:00:00"/>
    <n v="2026340"/>
    <d v="2025-09-23T00:00:00"/>
    <d v="2025-08-01T00:00:00"/>
    <n v="1420998.2"/>
    <d v="2025-10-23T00:00:00"/>
    <s v="E0240075"/>
    <s v="PD024052"/>
    <s v="SUSTENTAÇÃO DOS  SISTEMAS  SAA PORTAL ADMINISTRATIVO, INFROAGRI E SIRH"/>
    <n v="1352790.29"/>
    <d v="2025-08-01T00:00:00"/>
    <x v="0"/>
    <d v="2024-05-01T00:00:00"/>
    <s v="007.00056266/2023-14"/>
    <s v="359.00005451/2024-50  APPS"/>
    <s v="2 - FATURADO"/>
    <n v="0"/>
    <x v="0"/>
    <x v="0"/>
    <m/>
  </r>
  <r>
    <x v="1014"/>
    <s v="46.384.400/0174-67"/>
    <s v="NF SERVICOS"/>
    <n v="194728"/>
    <d v="2025-09-23T00:00:00"/>
    <n v="2026362"/>
    <d v="2025-09-23T00:00:00"/>
    <d v="2025-08-01T00:00:00"/>
    <n v="664595.84"/>
    <d v="2025-10-23T00:00:00"/>
    <s v="E0240074"/>
    <s v="PD024052"/>
    <s v="SUSTENTAÇÃO DO SISTEMA GEDAVE"/>
    <n v="632695.24"/>
    <d v="2025-08-01T00:00:00"/>
    <x v="0"/>
    <d v="2024-05-01T00:00:00"/>
    <s v="007.00056266/2023-14"/>
    <s v="359.00005451/2024-50  APPS"/>
    <s v="2 - FATURADO"/>
    <n v="0"/>
    <x v="0"/>
    <x v="0"/>
    <m/>
  </r>
  <r>
    <x v="1014"/>
    <s v="46.384.400/0174-67"/>
    <s v="NF SERVICOS"/>
    <n v="194729"/>
    <d v="2025-09-23T00:00:00"/>
    <n v="2026363"/>
    <d v="2025-09-23T00:00:00"/>
    <d v="2025-08-01T00:00:00"/>
    <n v="70642.559999999998"/>
    <d v="2025-10-23T00:00:00"/>
    <s v="E0240074"/>
    <s v="PD024052"/>
    <s v="SUSTENTAÇÃO DO SISTEMA GEDAVE"/>
    <n v="67251.72"/>
    <d v="2025-08-01T00:00:00"/>
    <x v="0"/>
    <d v="2024-05-01T00:00:00"/>
    <s v="007.00056266/2023-14"/>
    <s v="359.00005451/2024-50  APPS"/>
    <s v="2 - FATURADO"/>
    <n v="0"/>
    <x v="0"/>
    <x v="0"/>
    <m/>
  </r>
  <r>
    <x v="1014"/>
    <s v="46.384.400/0174-67"/>
    <s v="NF SERVICOS"/>
    <n v="194739"/>
    <d v="2025-09-23T00:00:00"/>
    <n v="2026373"/>
    <d v="2025-09-23T00:00:00"/>
    <d v="2025-08-01T00:00:00"/>
    <n v="3115.53"/>
    <d v="2025-10-23T00:00:00"/>
    <s v="ET210438"/>
    <s v="PD021334"/>
    <s v="DESKTOP COMO SERVIÇO-DaaS-DESKTOP BÁSICO/AVANÇADO/PLUS/ NOTEBOOK PADRÃO e ULTRAFINO"/>
    <n v="2965.98"/>
    <d v="2025-08-01T00:00:00"/>
    <x v="0"/>
    <s v="SAA nº 07/2021"/>
    <s v="SAA nº 12.333/2021"/>
    <s v="PD-PRC-2021/03165-359.00008879/2024-54 - ITO"/>
    <s v="2 - FATURADO"/>
    <n v="0"/>
    <x v="0"/>
    <x v="0"/>
    <m/>
  </r>
  <r>
    <x v="1014"/>
    <s v="46.384.400/0174-67"/>
    <s v="NF SERVICOS"/>
    <n v="194747"/>
    <d v="2025-09-23T00:00:00"/>
    <n v="2026381"/>
    <d v="2025-09-23T00:00:00"/>
    <d v="2025-08-01T00:00:00"/>
    <n v="20020.25"/>
    <d v="2025-10-23T00:00:00"/>
    <s v="EN240595"/>
    <s v="PD024430"/>
    <s v="EMAIL COMO SERVIÇO E OFFICE BÁSICO"/>
    <n v="19059.28"/>
    <d v="2025-08-01T00:00:00"/>
    <x v="0"/>
    <d v="2024-07-01T00:00:00"/>
    <s v="007.00043790/2024-14"/>
    <s v="359.00010375/2024-2-ITO"/>
    <s v="2 - FATURADO"/>
    <n v="0"/>
    <x v="0"/>
    <x v="0"/>
    <m/>
  </r>
  <r>
    <x v="1014"/>
    <s v="46.384.400/0174-67"/>
    <s v="NF SERVICOS"/>
    <n v="194749"/>
    <d v="2025-09-23T00:00:00"/>
    <n v="2026383"/>
    <d v="2025-09-23T00:00:00"/>
    <d v="2025-08-01T00:00:00"/>
    <n v="451268.6"/>
    <d v="2025-10-23T00:00:00"/>
    <s v="E0240006"/>
    <s v="PD024006"/>
    <s v="OUTSOURCING"/>
    <n v="429607.71"/>
    <d v="2025-08-01T00:00:00"/>
    <x v="0"/>
    <d v="2024-04-01T00:00:00"/>
    <s v="007.00056235/2023-63"/>
    <s v="359.00005428/2024-65  ITO"/>
    <s v="2 - FATURADO"/>
    <n v="0"/>
    <x v="0"/>
    <x v="0"/>
    <m/>
  </r>
  <r>
    <x v="1014"/>
    <s v="46.384.400/0174-67"/>
    <s v="NF SERVICOS"/>
    <n v="194750"/>
    <d v="2025-09-23T00:00:00"/>
    <n v="2026384"/>
    <d v="2025-09-23T00:00:00"/>
    <d v="2025-08-01T00:00:00"/>
    <n v="395780.16"/>
    <d v="2025-10-23T00:00:00"/>
    <s v="E0240006"/>
    <s v="PD024006"/>
    <s v="OUTSOURCING"/>
    <n v="376782.71"/>
    <d v="2025-08-01T00:00:00"/>
    <x v="0"/>
    <d v="2024-04-01T00:00:00"/>
    <s v="007.00056235/2023-63"/>
    <s v="359.00005428/2024-65  ITO"/>
    <s v="2 - FATURADO"/>
    <n v="0"/>
    <x v="0"/>
    <x v="0"/>
    <m/>
  </r>
  <r>
    <x v="1014"/>
    <s v="46.384.400/0174-67"/>
    <s v="NF SERVICOS"/>
    <n v="194896"/>
    <d v="2025-09-25T00:00:00"/>
    <n v="2026530"/>
    <d v="2025-09-25T00:00:00"/>
    <d v="2025-08-01T00:00:00"/>
    <n v="222"/>
    <d v="2025-10-25T00:00:00"/>
    <s v="E0240093"/>
    <s v="PD024063"/>
    <s v="FOLHA DE PAGAMENTO"/>
    <n v="211.34"/>
    <d v="2025-08-01T00:00:00"/>
    <x v="0"/>
    <d v="2024-02-01T00:00:00"/>
    <s v="007.00007446/2024-53"/>
    <s v="359.00005429/2024-18 APPS/ITO"/>
    <s v="2 - FATURADO"/>
    <n v="0"/>
    <x v="0"/>
    <x v="0"/>
    <m/>
  </r>
  <r>
    <x v="1014"/>
    <s v="46.384.400/0174-67"/>
    <s v="NF SERVICOS"/>
    <n v="194897"/>
    <d v="2025-09-25T00:00:00"/>
    <n v="2026531"/>
    <d v="2025-09-25T00:00:00"/>
    <d v="2025-08-01T00:00:00"/>
    <n v="392748.66"/>
    <d v="2025-10-25T00:00:00"/>
    <s v="E0240083"/>
    <s v="PD024057"/>
    <s v="NUVEM PÚBLICA E CERTIFICADO STANDARD"/>
    <n v="373896.72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4-67"/>
    <s v="NF SERVICOS"/>
    <n v="194898"/>
    <d v="2025-09-25T00:00:00"/>
    <n v="2026532"/>
    <d v="2025-09-25T00:00:00"/>
    <d v="2025-08-01T00:00:00"/>
    <n v="9433.18"/>
    <d v="2025-10-25T00:00:00"/>
    <s v="E0240083"/>
    <s v="PD024057"/>
    <s v="NUVEM PÚBLICA E CERTIFICADO STANDARD"/>
    <n v="8980.39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4-67"/>
    <s v="NF SERVICOS"/>
    <n v="194899"/>
    <d v="2025-09-25T00:00:00"/>
    <n v="2026533"/>
    <d v="2025-09-25T00:00:00"/>
    <d v="2025-08-01T00:00:00"/>
    <n v="23477.3"/>
    <d v="2025-10-25T00:00:00"/>
    <s v="E0240241"/>
    <s v="PD024063"/>
    <s v="SISTEMA DE GESTAO INTEGRADO DE RECURSOS HUMANOS"/>
    <n v="22350.39"/>
    <d v="2025-08-01T00:00:00"/>
    <x v="0"/>
    <d v="2024-02-01T00:00:00"/>
    <s v="007.00007446/2024-53"/>
    <s v="359.00005429/2024-18 APPS/ITO"/>
    <s v="2 - FATURADO"/>
    <n v="0"/>
    <x v="0"/>
    <x v="0"/>
    <m/>
  </r>
  <r>
    <x v="1014"/>
    <s v="46.384.400/0174-67"/>
    <s v="NF SERVICOS"/>
    <n v="194900"/>
    <d v="2025-09-25T00:00:00"/>
    <n v="2026534"/>
    <d v="2025-09-25T00:00:00"/>
    <d v="2025-08-01T00:00:00"/>
    <n v="147170.6"/>
    <d v="2025-10-25T00:00:00"/>
    <s v="E0240372"/>
    <s v="PD024063"/>
    <s v="SISTEMA DE GESTAO INTEGRADO DE RECURSOS HUMANOS"/>
    <n v="140106.41"/>
    <d v="2025-08-01T00:00:00"/>
    <x v="0"/>
    <d v="2024-02-01T00:00:00"/>
    <s v="007.00007446/2024-53"/>
    <s v="359.00005429/2024-18 APPS/ITO"/>
    <s v="2 - FATURADO"/>
    <n v="0"/>
    <x v="0"/>
    <x v="0"/>
    <m/>
  </r>
  <r>
    <x v="1014"/>
    <s v="46.384.400/0174-67"/>
    <s v="NF SERVICOS"/>
    <n v="194901"/>
    <d v="2025-09-25T00:00:00"/>
    <n v="2026535"/>
    <d v="2025-09-25T00:00:00"/>
    <d v="2025-08-01T00:00:00"/>
    <n v="1831.44"/>
    <d v="2025-10-25T00:00:00"/>
    <s v="E0240084"/>
    <s v="PD024057"/>
    <s v="HELP DESK E MIDDLEWARE"/>
    <n v="1743.53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4-67"/>
    <s v="NF SERVICOS"/>
    <n v="194902"/>
    <d v="2025-09-25T00:00:00"/>
    <n v="2026536"/>
    <d v="2025-09-25T00:00:00"/>
    <d v="2025-08-01T00:00:00"/>
    <n v="26347.03"/>
    <d v="2025-10-25T00:00:00"/>
    <s v="E0240084"/>
    <s v="PD024057"/>
    <s v="HELP DESK E MIDDLEWARE"/>
    <n v="25082.37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4-67"/>
    <s v="NF SERVICOS"/>
    <n v="194903"/>
    <d v="2025-09-25T00:00:00"/>
    <n v="2026537"/>
    <d v="2025-09-25T00:00:00"/>
    <d v="2025-08-01T00:00:00"/>
    <n v="245.98"/>
    <d v="2025-10-25T00:00:00"/>
    <s v="E0240084"/>
    <s v="PD024057"/>
    <s v="HELP DESK E MIDDLEWARE"/>
    <n v="234.17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4-67"/>
    <s v="NF SERVICOS"/>
    <n v="194904"/>
    <d v="2025-09-25T00:00:00"/>
    <n v="2026538"/>
    <d v="2025-09-26T00:00:00"/>
    <d v="2025-08-01T00:00:00"/>
    <n v="1590988.14"/>
    <d v="2025-10-26T00:00:00"/>
    <s v="E0240083"/>
    <s v="PD024057"/>
    <s v="NUVEM PÚBLICA E CERTIFICADO STANDARD"/>
    <n v="1514620.71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4-67"/>
    <s v="NF SERVICOS"/>
    <n v="194905"/>
    <d v="2025-09-25T00:00:00"/>
    <n v="2026539"/>
    <d v="2025-09-26T00:00:00"/>
    <d v="2025-08-01T00:00:00"/>
    <n v="37732.699999999997"/>
    <d v="2025-10-26T00:00:00"/>
    <s v="E0240083"/>
    <s v="PD024057"/>
    <s v="NUVEM PÚBLICA E CERTIFICADO STANDARD"/>
    <n v="35921.53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4-67"/>
    <s v="NF SERVICOS"/>
    <n v="194985"/>
    <d v="2025-09-26T00:00:00"/>
    <n v="2026619"/>
    <d v="2025-09-29T00:00:00"/>
    <d v="2025-08-01T00:00:00"/>
    <n v="7325.74"/>
    <d v="2025-10-26T00:00:00"/>
    <s v="E0240084"/>
    <s v="PD024057"/>
    <s v="HELP DESK E MIDDLEWARE"/>
    <n v="6974.1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4-67"/>
    <s v="NF SERVICOS"/>
    <n v="194986"/>
    <d v="2025-09-26T00:00:00"/>
    <n v="2026620"/>
    <d v="2025-09-29T00:00:00"/>
    <d v="2025-08-01T00:00:00"/>
    <n v="105354.28"/>
    <d v="2025-10-26T00:00:00"/>
    <s v="E0240084"/>
    <s v="PD024057"/>
    <s v="HELP DESK E MIDDLEWARE"/>
    <n v="100297.27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4-67"/>
    <s v="NF SERVICOS"/>
    <n v="194987"/>
    <d v="2025-09-26T00:00:00"/>
    <n v="2026621"/>
    <d v="2025-09-29T00:00:00"/>
    <d v="2025-08-01T00:00:00"/>
    <n v="983.92"/>
    <d v="2025-10-26T00:00:00"/>
    <s v="E0240084"/>
    <s v="PD024057"/>
    <s v="HELP DESK E MIDDLEWARE"/>
    <n v="936.69"/>
    <d v="2025-08-01T00:00:00"/>
    <x v="0"/>
    <d v="2024-03-01T00:00:00"/>
    <s v="007.00014889/2024-09"/>
    <s v="359.00005452/2024-02-ITO"/>
    <s v="2 - FATURADO"/>
    <n v="0"/>
    <x v="0"/>
    <x v="0"/>
    <m/>
  </r>
  <r>
    <x v="1014"/>
    <s v="46.384.400/0175-48"/>
    <s v="NF SERVICOS"/>
    <n v="194722"/>
    <d v="2025-09-23T00:00:00"/>
    <n v="2026356"/>
    <d v="2025-09-23T00:00:00"/>
    <d v="2025-08-01T00:00:00"/>
    <n v="2131.38"/>
    <d v="2025-10-23T00:00:00"/>
    <s v="EG240595"/>
    <s v="PD024430"/>
    <s v="EMAIL COMO SERVIÇO E OFFICE BÁSICO"/>
    <n v="2029.07"/>
    <d v="2025-08-01T00:00:00"/>
    <x v="0"/>
    <d v="2024-07-01T00:00:00"/>
    <s v="007.00043790/2024-14"/>
    <s v="359.00010375/2024-2-ITO"/>
    <s v="2 - FATURADO"/>
    <n v="0"/>
    <x v="0"/>
    <x v="0"/>
    <m/>
  </r>
  <r>
    <x v="1015"/>
    <s v="46.385.100/0001-84"/>
    <s v="NF SERVICOS"/>
    <n v="79932"/>
    <d v="2017-10-31T00:00:00"/>
    <n v="802095"/>
    <d v="2017-11-08T00:00:00"/>
    <d v="2017-04-01T00:00:00"/>
    <n v="58121.599999999999"/>
    <d v="2017-12-08T00:00:00"/>
    <s v="E0002000"/>
    <s v="PD012001"/>
    <s v="MANUTENÇÃO DE SISTEMAS"/>
    <n v="58121.599999999999"/>
    <d v="2017-04-01T00:00:00"/>
    <x v="32"/>
    <n v="12012"/>
    <s v="0043/2012"/>
    <s v="84394/02 APPS"/>
    <s v="2 - FATURADO"/>
    <n v="2853"/>
    <x v="3"/>
    <x v="0"/>
    <m/>
  </r>
  <r>
    <x v="1015"/>
    <s v="46.385.100/0001-84"/>
    <s v="NF SERVICOS"/>
    <n v="79933"/>
    <d v="2017-10-31T00:00:00"/>
    <n v="802096"/>
    <d v="2017-11-08T00:00:00"/>
    <d v="2017-06-01T00:00:00"/>
    <n v="58121.599999999999"/>
    <d v="2017-12-08T00:00:00"/>
    <s v="E0002000"/>
    <s v="PD012001"/>
    <s v="MANUTENÇÃO DE SISTEMAS"/>
    <n v="58121.599999999999"/>
    <d v="2017-06-01T00:00:00"/>
    <x v="32"/>
    <n v="12012"/>
    <s v="0043/2012"/>
    <s v="84394/02 APPS"/>
    <s v="2 - FATURADO"/>
    <n v="2853"/>
    <x v="3"/>
    <x v="0"/>
    <m/>
  </r>
  <r>
    <x v="1015"/>
    <s v="46.385.100/0001-84"/>
    <s v="NF SERVICOS"/>
    <n v="79934"/>
    <d v="2017-10-31T00:00:00"/>
    <n v="802097"/>
    <d v="2017-11-08T00:00:00"/>
    <d v="2017-05-01T00:00:00"/>
    <n v="58121.599999999999"/>
    <d v="2017-12-08T00:00:00"/>
    <s v="E0002000"/>
    <s v="PD012001"/>
    <s v="MANUTENÇÃO DE SISTEMAS"/>
    <n v="58121.599999999999"/>
    <d v="2017-05-01T00:00:00"/>
    <x v="32"/>
    <n v="12012"/>
    <s v="0043/2012"/>
    <s v="84394/02 APPS"/>
    <s v="2 - FATURADO"/>
    <n v="2853"/>
    <x v="3"/>
    <x v="0"/>
    <m/>
  </r>
  <r>
    <x v="1015"/>
    <s v="46.385.100/0001-84"/>
    <s v="NF SERVICOS"/>
    <n v="79935"/>
    <d v="2017-10-31T00:00:00"/>
    <n v="802098"/>
    <d v="2017-11-08T00:00:00"/>
    <d v="2017-03-01T00:00:00"/>
    <n v="58121.599999999999"/>
    <d v="2017-12-08T00:00:00"/>
    <s v="E0002000"/>
    <s v="PD012001"/>
    <s v="MANUTENÇÃO DE SISTEMAS"/>
    <n v="58121.599999999999"/>
    <d v="2017-03-01T00:00:00"/>
    <x v="32"/>
    <n v="12012"/>
    <s v="0043/2012"/>
    <s v="84394/02 APPS"/>
    <s v="2 - FATURADO"/>
    <n v="2853"/>
    <x v="3"/>
    <x v="0"/>
    <m/>
  </r>
  <r>
    <x v="1015"/>
    <s v="46.385.100/0001-84"/>
    <s v="NF SERVICOS"/>
    <n v="79936"/>
    <d v="2017-10-31T00:00:00"/>
    <n v="802099"/>
    <d v="2017-11-08T00:00:00"/>
    <d v="2017-04-01T00:00:00"/>
    <n v="33230.300000000003"/>
    <d v="2017-12-08T00:00:00"/>
    <s v="E0002000"/>
    <s v="PD012001"/>
    <s v="MANUTENÇÃO DE SISTEMAS"/>
    <n v="33230.300000000003"/>
    <d v="2017-04-01T00:00:00"/>
    <x v="32"/>
    <n v="12012"/>
    <s v="0043/2012"/>
    <s v="84394/02 APPS"/>
    <s v="2 - FATURADO"/>
    <n v="2853"/>
    <x v="3"/>
    <x v="0"/>
    <m/>
  </r>
  <r>
    <x v="1015"/>
    <s v="46.385.100/0001-84"/>
    <s v="NF SERVICOS"/>
    <n v="79937"/>
    <d v="2017-10-31T00:00:00"/>
    <n v="802100"/>
    <d v="2017-11-08T00:00:00"/>
    <d v="2017-06-01T00:00:00"/>
    <n v="35601.620000000003"/>
    <d v="2017-12-08T00:00:00"/>
    <s v="E0002000"/>
    <s v="PD012001"/>
    <s v="MANUTENÇÃO DE SISTEMAS"/>
    <n v="35601.620000000003"/>
    <d v="2017-06-01T00:00:00"/>
    <x v="32"/>
    <n v="12012"/>
    <s v="0043/2012"/>
    <s v="84394/02 APPS"/>
    <s v="2 - FATURADO"/>
    <n v="2853"/>
    <x v="3"/>
    <x v="0"/>
    <m/>
  </r>
  <r>
    <x v="1015"/>
    <s v="46.385.100/0001-84"/>
    <s v="NF SERVICOS"/>
    <n v="79938"/>
    <d v="2017-10-31T00:00:00"/>
    <n v="802101"/>
    <d v="2017-11-08T00:00:00"/>
    <d v="2017-05-01T00:00:00"/>
    <n v="40087.980000000003"/>
    <d v="2017-12-08T00:00:00"/>
    <s v="E0002000"/>
    <s v="PD012001"/>
    <s v="MANUTENÇÃO DE SISTEMAS"/>
    <n v="40087.980000000003"/>
    <d v="2017-05-01T00:00:00"/>
    <x v="32"/>
    <n v="12012"/>
    <s v="0043/2012"/>
    <s v="84394/02 APPS"/>
    <s v="2 - FATURADO"/>
    <n v="2853"/>
    <x v="3"/>
    <x v="0"/>
    <m/>
  </r>
  <r>
    <x v="1015"/>
    <s v="46.385.100/0001-84"/>
    <s v="NF SERVICOS"/>
    <n v="79939"/>
    <d v="2017-10-31T00:00:00"/>
    <n v="802102"/>
    <d v="2017-11-08T00:00:00"/>
    <d v="2017-03-01T00:00:00"/>
    <n v="40068.620000000003"/>
    <d v="2017-12-08T00:00:00"/>
    <s v="E0002000"/>
    <s v="PD012001"/>
    <s v="MANUTENÇÃO DE SISTEMAS"/>
    <n v="40068.620000000003"/>
    <d v="2017-03-01T00:00:00"/>
    <x v="32"/>
    <n v="12012"/>
    <s v="0043/2012"/>
    <s v="84394/02 APPS"/>
    <s v="2 - FATURADO"/>
    <n v="2853"/>
    <x v="3"/>
    <x v="0"/>
    <m/>
  </r>
  <r>
    <x v="1015"/>
    <s v="46.385.100/0001-84"/>
    <s v="NF SERVICOS"/>
    <n v="79940"/>
    <d v="2017-10-31T00:00:00"/>
    <n v="802103"/>
    <d v="2017-11-08T00:00:00"/>
    <d v="2017-04-01T00:00:00"/>
    <n v="7419.04"/>
    <d v="2017-12-08T00:00:00"/>
    <s v="E0160010"/>
    <s v="PD012001"/>
    <s v="SERVIÇOS DE MENSAGERIA WEBGOV"/>
    <n v="7419.04"/>
    <d v="2017-04-01T00:00:00"/>
    <x v="32"/>
    <n v="12012"/>
    <s v="0043/2012"/>
    <s v="84394/02 ITO"/>
    <s v="2 - FATURADO"/>
    <n v="2853"/>
    <x v="3"/>
    <x v="0"/>
    <m/>
  </r>
  <r>
    <x v="1015"/>
    <s v="46.385.100/0001-84"/>
    <s v="NF SERVICOS"/>
    <n v="79941"/>
    <d v="2017-10-31T00:00:00"/>
    <n v="802104"/>
    <d v="2017-11-08T00:00:00"/>
    <d v="2017-05-01T00:00:00"/>
    <n v="7483.12"/>
    <d v="2017-12-08T00:00:00"/>
    <s v="E0160010"/>
    <s v="PD012001"/>
    <s v="SERVIÇOS DE MENSAGERIA WEBGOV"/>
    <n v="7483.12"/>
    <d v="2017-05-01T00:00:00"/>
    <x v="32"/>
    <n v="12012"/>
    <s v="0043/2012"/>
    <s v="84394/02 ITO"/>
    <s v="2 - FATURADO"/>
    <n v="2853"/>
    <x v="3"/>
    <x v="0"/>
    <m/>
  </r>
  <r>
    <x v="1015"/>
    <s v="46.385.100/0001-84"/>
    <s v="NF SERVICOS"/>
    <n v="79942"/>
    <d v="2017-10-31T00:00:00"/>
    <n v="802105"/>
    <d v="2017-11-08T00:00:00"/>
    <d v="2017-03-01T00:00:00"/>
    <n v="7411.92"/>
    <d v="2017-12-08T00:00:00"/>
    <s v="E0160010"/>
    <s v="PD012001"/>
    <s v="SERVIÇOS DE MENSAGERIA WEBGOV"/>
    <n v="7411.92"/>
    <d v="2017-03-01T00:00:00"/>
    <x v="32"/>
    <n v="12012"/>
    <s v="0043/2012"/>
    <s v="84394/02 ITO"/>
    <s v="2 - FATURADO"/>
    <n v="2853"/>
    <x v="3"/>
    <x v="0"/>
    <m/>
  </r>
  <r>
    <x v="1015"/>
    <s v="46.385.100/0001-84"/>
    <s v="NF SERVICOS"/>
    <n v="80263"/>
    <d v="2017-10-31T00:00:00"/>
    <n v="802427"/>
    <d v="2017-11-13T00:00:00"/>
    <d v="2017-04-01T00:00:00"/>
    <n v="23723.96"/>
    <d v="2017-12-13T00:00:00"/>
    <s v="E0002001"/>
    <s v="PD012001"/>
    <s v="MANUTENCAO DO SISTEMA INTEGRADO  DO  TRABALHO"/>
    <n v="23723.96"/>
    <d v="2017-04-01T00:00:00"/>
    <x v="32"/>
    <n v="12012"/>
    <s v="0043/2012"/>
    <s v="84394/02 ITO"/>
    <s v="2 - FATURADO"/>
    <n v="2848"/>
    <x v="3"/>
    <x v="0"/>
    <m/>
  </r>
  <r>
    <x v="1015"/>
    <s v="46.385.100/0001-84"/>
    <s v="NF SERVICOS"/>
    <n v="80264"/>
    <d v="2017-10-31T00:00:00"/>
    <n v="802428"/>
    <d v="2017-11-13T00:00:00"/>
    <d v="2017-03-01T00:00:00"/>
    <n v="50175.040000000001"/>
    <d v="2017-12-13T00:00:00"/>
    <s v="E0002001"/>
    <s v="PD012001"/>
    <s v="MANUTENCAO DO SISTEMA INTEGRADO  DO  TRABALHO"/>
    <n v="50175.040000000001"/>
    <d v="2017-03-01T00:00:00"/>
    <x v="32"/>
    <n v="12012"/>
    <s v="0043/2012"/>
    <s v="84394/02 ITO"/>
    <s v="2 - FATURADO"/>
    <n v="2848"/>
    <x v="3"/>
    <x v="0"/>
    <m/>
  </r>
  <r>
    <x v="1015"/>
    <s v="46.385.100/0001-84"/>
    <s v="NF SERVICOS"/>
    <n v="80265"/>
    <d v="2017-10-31T00:00:00"/>
    <n v="802429"/>
    <d v="2017-11-13T00:00:00"/>
    <d v="2017-04-01T00:00:00"/>
    <n v="26441.71"/>
    <d v="2017-12-13T00:00:00"/>
    <s v="E0002001"/>
    <s v="PD012001"/>
    <s v="MANUTENCAO DO SISTEMA INTEGRADO  DO  TRABALHO"/>
    <n v="26441.71"/>
    <d v="2017-04-01T00:00:00"/>
    <x v="32"/>
    <n v="12012"/>
    <s v="0043/2012"/>
    <s v="84394/02 ITO"/>
    <s v="2 - FATURADO"/>
    <n v="2848"/>
    <x v="3"/>
    <x v="0"/>
    <m/>
  </r>
  <r>
    <x v="1015"/>
    <s v="46.385.100/0001-84"/>
    <s v="NF SERVICOS"/>
    <n v="80266"/>
    <d v="2017-10-31T00:00:00"/>
    <n v="802430"/>
    <d v="2017-11-13T00:00:00"/>
    <d v="2017-06-01T00:00:00"/>
    <n v="52769.87"/>
    <d v="2017-12-13T00:00:00"/>
    <s v="E0002001"/>
    <s v="PD012001"/>
    <s v="MANUTENCAO DO SISTEMA INTEGRADO  DO  TRABALHO"/>
    <n v="52769.87"/>
    <d v="2017-06-01T00:00:00"/>
    <x v="32"/>
    <n v="12012"/>
    <s v="0043/2012"/>
    <s v="84394/02 ITO"/>
    <s v="2 - FATURADO"/>
    <n v="2848"/>
    <x v="3"/>
    <x v="0"/>
    <m/>
  </r>
  <r>
    <x v="1015"/>
    <s v="46.385.100/0001-84"/>
    <s v="NF SERVICOS"/>
    <n v="80268"/>
    <d v="2017-10-31T00:00:00"/>
    <n v="802432"/>
    <d v="2017-11-13T00:00:00"/>
    <d v="2017-05-01T00:00:00"/>
    <n v="50158.99"/>
    <d v="2017-12-13T00:00:00"/>
    <s v="E0002001"/>
    <s v="PD012001"/>
    <s v="MANUTENCAO DO SISTEMA INTEGRADO  DO  TRABALHO"/>
    <n v="50158.99"/>
    <d v="2017-05-01T00:00:00"/>
    <x v="32"/>
    <n v="12012"/>
    <s v="0043/2012"/>
    <s v="84394/02 ITO"/>
    <s v="2 - FATURADO"/>
    <n v="2848"/>
    <x v="3"/>
    <x v="0"/>
    <m/>
  </r>
  <r>
    <x v="1015"/>
    <s v="46.385.100/0001-84"/>
    <s v="NF SERVICOS"/>
    <n v="81531"/>
    <d v="2017-12-31T00:00:00"/>
    <n v="815026"/>
    <d v="2018-01-03T00:00:00"/>
    <d v="2017-12-01T00:00:00"/>
    <n v="10220.280000000001"/>
    <d v="2018-02-02T00:00:00"/>
    <s v="E0170098"/>
    <s v="PD017072"/>
    <s v="INTEGRA - PADRAO E AVANCADO"/>
    <n v="5038.29"/>
    <d v="2017-12-01T00:00:00"/>
    <x v="32"/>
    <s v="004/2017"/>
    <s v="0090/2017"/>
    <s v="2017373 ITO"/>
    <s v="2 - FATURADO"/>
    <n v="2797"/>
    <x v="3"/>
    <x v="0"/>
    <m/>
  </r>
  <r>
    <x v="1015"/>
    <s v="46.385.100/0001-84"/>
    <s v="NFS INSS RET"/>
    <n v="8945"/>
    <d v="2019-01-31T00:00:00"/>
    <n v="8939"/>
    <d v="2019-02-07T00:00:00"/>
    <d v="2019-01-01T00:00:00"/>
    <n v="8876"/>
    <d v="2019-03-09T00:00:00"/>
    <s v="E0140174"/>
    <s v="PD014113"/>
    <s v="GERENCIAMENTO FIREWALL, ANTIVIRUS E SERVIÇO DE OUTSOUCING"/>
    <n v="8565.34"/>
    <d v="2019-01-01T00:00:00"/>
    <x v="32"/>
    <s v="037/2014"/>
    <s v="0292/2014"/>
    <s v="85235/01 ITO"/>
    <s v="2 - FATURADO"/>
    <n v="2397"/>
    <x v="3"/>
    <x v="0"/>
    <m/>
  </r>
  <r>
    <x v="1015"/>
    <s v="46.385.100/0001-84"/>
    <s v="NF SERVICOS"/>
    <n v="91283"/>
    <d v="2019-01-31T00:00:00"/>
    <n v="982252"/>
    <d v="2019-02-07T00:00:00"/>
    <d v="2019-01-01T00:00:00"/>
    <n v="7002.6"/>
    <d v="2019-03-09T00:00:00"/>
    <s v="ET140174"/>
    <s v="PD014113"/>
    <s v="GERENCIAMENTO FIREWALL, ANTIVIRUS E SERVIÇO DE OUTSOUCING"/>
    <n v="7002.6"/>
    <d v="2019-01-01T00:00:00"/>
    <x v="32"/>
    <s v="037/2014"/>
    <s v="0292/2014"/>
    <s v="85235/01 ITO"/>
    <s v="2 - FATURADO"/>
    <n v="2397"/>
    <x v="3"/>
    <x v="0"/>
    <m/>
  </r>
  <r>
    <x v="1015"/>
    <s v="46.385.100/0001-84"/>
    <s v="NF SERVICOS"/>
    <n v="91284"/>
    <d v="2019-01-31T00:00:00"/>
    <n v="982253"/>
    <d v="2019-02-07T00:00:00"/>
    <d v="2019-01-01T00:00:00"/>
    <n v="4135.99"/>
    <d v="2019-03-09T00:00:00"/>
    <s v="ET140174"/>
    <s v="PD014113"/>
    <s v="GERENCIAMENTO FIREWALL, ANTIVIRUS E SERVIÇO DE OUTSOUCING"/>
    <n v="4135.99"/>
    <d v="2019-01-01T00:00:00"/>
    <x v="32"/>
    <s v="037/2014"/>
    <s v="0292/2014"/>
    <s v="85235/01 ITO"/>
    <s v="2 - FATURADO"/>
    <n v="2397"/>
    <x v="3"/>
    <x v="0"/>
    <m/>
  </r>
  <r>
    <x v="1015"/>
    <s v="46.385.100/0001-84"/>
    <s v="NF SERVICOS"/>
    <n v="91285"/>
    <d v="2019-01-31T00:00:00"/>
    <n v="982254"/>
    <d v="2019-02-07T00:00:00"/>
    <d v="2019-01-01T00:00:00"/>
    <n v="9218.25"/>
    <d v="2019-03-09T00:00:00"/>
    <s v="ET140174"/>
    <s v="PD014113"/>
    <s v="GERENCIAMENTO FIREWALL, ANTIVIRUS E SERVIÇO DE OUTSOUCING"/>
    <n v="9218.25"/>
    <d v="2019-01-01T00:00:00"/>
    <x v="32"/>
    <s v="037/2014"/>
    <s v="0292/2014"/>
    <s v="85235/01 ITO"/>
    <s v="2 - FATURADO"/>
    <n v="2397"/>
    <x v="3"/>
    <x v="0"/>
    <m/>
  </r>
  <r>
    <x v="1015"/>
    <s v="46.385.100/0001-84"/>
    <s v="NFS INSS RET"/>
    <n v="9025"/>
    <d v="2019-02-28T00:00:00"/>
    <n v="9019"/>
    <d v="2019-03-07T00:00:00"/>
    <d v="2019-02-01T00:00:00"/>
    <n v="8876"/>
    <d v="2019-04-06T00:00:00"/>
    <s v="E0140174"/>
    <s v="PD014113"/>
    <s v="GERENCIAMENTO FIREWALL, ANTIVIRUS E SERVIÇO DE OUTSOUCING"/>
    <n v="7899.64"/>
    <d v="2019-02-01T00:00:00"/>
    <x v="32"/>
    <s v="037/2014"/>
    <s v="0292/2014"/>
    <s v="85235/01 ITO"/>
    <s v="2 - FATURADO"/>
    <n v="2369"/>
    <x v="3"/>
    <x v="0"/>
    <m/>
  </r>
  <r>
    <x v="1016"/>
    <s v="46.392.114/0001-25"/>
    <s v="NF SERVICOS"/>
    <n v="194202"/>
    <d v="2025-09-15T00:00:00"/>
    <n v="2025836"/>
    <d v="2025-09-15T00:00:00"/>
    <d v="2025-08-01T00:00:00"/>
    <n v="951667"/>
    <d v="2025-10-15T00:00:00"/>
    <s v="E0210487"/>
    <s v="PD021373"/>
    <s v="WIFI E PONTOS DE REDE"/>
    <n v="905986.98"/>
    <d v="2025-08-01T00:00:00"/>
    <x v="0"/>
    <s v="438/SME/2021"/>
    <s v="6016.2021/0113749.7"/>
    <s v="PD-PRC-2022/01244-359.00009812/2023-56 ITO"/>
    <s v="2 - FATURADO"/>
    <n v="0"/>
    <x v="0"/>
    <x v="0"/>
    <m/>
  </r>
  <r>
    <x v="1017"/>
    <s v="46.392.155/0001-11"/>
    <s v="NF SERVICOS"/>
    <n v="194007"/>
    <d v="2025-09-12T00:00:00"/>
    <n v="2025641"/>
    <d v="2025-09-12T00:00:00"/>
    <d v="2025-08-01T00:00:00"/>
    <n v="1498592.99"/>
    <d v="2025-10-12T00:00:00"/>
    <s v="E0240648"/>
    <s v="PD024648"/>
    <s v="PREFEITURA CADASTRO"/>
    <n v="1426660.53"/>
    <d v="2025-08-01T00:00:00"/>
    <x v="0"/>
    <s v="016/SMT.GAB/2024"/>
    <s v="6020.2024/0039684-4"/>
    <s v="359.00006107/2024-88 APPS/ITO"/>
    <s v="2 - FATURADO"/>
    <n v="0"/>
    <x v="0"/>
    <x v="0"/>
    <m/>
  </r>
  <r>
    <x v="1018"/>
    <s v="46.393.500/0001-31"/>
    <s v="NF SERVICOS"/>
    <n v="193134"/>
    <d v="2025-09-09T00:00:00"/>
    <n v="2024768"/>
    <d v="2025-09-09T00:00:00"/>
    <d v="2025-03-01T00:00:00"/>
    <n v="329811.78000000003"/>
    <d v="2025-10-09T00:00:00"/>
    <s v="E0230322"/>
    <s v="PD023093"/>
    <s v="DESENVOLVIMENTO   DO SISTEMA DE CADASTRO DE VEICULOS DE COMUNICAÇÃO"/>
    <n v="313980.81"/>
    <d v="2025-03-01T00:00:00"/>
    <x v="0"/>
    <d v="2024-01-01T00:00:00"/>
    <s v="005.00000050/2023-51"/>
    <s v="359.00009162/2023-49  APPS/ITO"/>
    <s v="2 - FATURADO"/>
    <n v="0"/>
    <x v="0"/>
    <x v="0"/>
    <m/>
  </r>
  <r>
    <x v="1018"/>
    <s v="46.393.500/0001-31"/>
    <s v="NF SERVICOS"/>
    <n v="193139"/>
    <d v="2025-09-09T00:00:00"/>
    <n v="2024773"/>
    <d v="2025-09-09T00:00:00"/>
    <d v="2025-05-01T00:00:00"/>
    <n v="4742.6400000000003"/>
    <d v="2025-10-09T00:00:00"/>
    <s v="E0230110"/>
    <s v="PD023093"/>
    <s v="INFRAESTRUTURA COMPUTACIONAL PARA O SISTEMA MIDIACAD -SECOM"/>
    <n v="4514.99"/>
    <d v="2025-05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140"/>
    <d v="2025-09-09T00:00:00"/>
    <n v="2024774"/>
    <d v="2025-09-09T00:00:00"/>
    <d v="2025-05-01T00:00:00"/>
    <n v="760.74"/>
    <d v="2025-10-09T00:00:00"/>
    <s v="E0230110"/>
    <s v="PD023093"/>
    <s v="INFRAESTRUTURA COMPUTACIONAL PARA O SISTEMA MIDIACAD -SECOM"/>
    <n v="724.22"/>
    <d v="2025-05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155"/>
    <d v="2025-09-09T00:00:00"/>
    <n v="2024789"/>
    <d v="2025-09-09T00:00:00"/>
    <d v="2025-07-01T00:00:00"/>
    <n v="4742.6400000000003"/>
    <d v="2025-10-09T00:00:00"/>
    <s v="E0230110"/>
    <s v="PD023093"/>
    <s v="INFRAESTRUTURA COMPUTACIONAL PARA O SISTEMA MIDIACAD -SECOM"/>
    <n v="4514.99"/>
    <d v="2025-07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156"/>
    <d v="2025-09-09T00:00:00"/>
    <n v="2024790"/>
    <d v="2025-09-09T00:00:00"/>
    <d v="2025-07-01T00:00:00"/>
    <n v="760.74"/>
    <d v="2025-10-09T00:00:00"/>
    <s v="E0230110"/>
    <s v="PD023093"/>
    <s v="INFRAESTRUTURA COMPUTACIONAL PARA O SISTEMA MIDIACAD -SECOM"/>
    <n v="724.22"/>
    <d v="2025-07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157"/>
    <d v="2025-09-09T00:00:00"/>
    <n v="2024791"/>
    <d v="2025-09-09T00:00:00"/>
    <d v="2025-04-01T00:00:00"/>
    <n v="760.74"/>
    <d v="2025-10-09T00:00:00"/>
    <s v="E0230110"/>
    <s v="PD023093"/>
    <s v="INFRAESTRUTURA COMPUTACIONAL PARA O SISTEMA MIDIACAD -SECOM"/>
    <n v="724.22"/>
    <d v="2025-04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158"/>
    <d v="2025-09-09T00:00:00"/>
    <n v="2024792"/>
    <d v="2025-09-09T00:00:00"/>
    <d v="2025-04-01T00:00:00"/>
    <n v="4742.6400000000003"/>
    <d v="2025-10-09T00:00:00"/>
    <s v="E0230110"/>
    <s v="PD023093"/>
    <s v="INFRAESTRUTURA COMPUTACIONAL PARA O SISTEMA MIDIACAD -SECOM"/>
    <n v="4514.99"/>
    <d v="2025-04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163"/>
    <d v="2025-09-09T00:00:00"/>
    <n v="2024797"/>
    <d v="2025-09-09T00:00:00"/>
    <d v="2025-06-01T00:00:00"/>
    <n v="4486.4399999999996"/>
    <d v="2025-10-09T00:00:00"/>
    <s v="E0230110"/>
    <s v="PD023093"/>
    <s v="INFRAESTRUTURA COMPUTACIONAL PARA O SISTEMA MIDIACAD -SECOM"/>
    <n v="4271.09"/>
    <d v="2025-06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164"/>
    <d v="2025-09-09T00:00:00"/>
    <n v="2024798"/>
    <d v="2025-09-09T00:00:00"/>
    <d v="2025-06-01T00:00:00"/>
    <n v="760.74"/>
    <d v="2025-10-09T00:00:00"/>
    <s v="E0230110"/>
    <s v="PD023093"/>
    <s v="INFRAESTRUTURA COMPUTACIONAL PARA O SISTEMA MIDIACAD -SECOM"/>
    <n v="724.22"/>
    <d v="2025-06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167"/>
    <d v="2025-09-09T00:00:00"/>
    <n v="2024801"/>
    <d v="2025-09-09T00:00:00"/>
    <d v="2025-06-01T00:00:00"/>
    <n v="256.2"/>
    <d v="2025-10-09T00:00:00"/>
    <s v="E0230110"/>
    <s v="PD023093"/>
    <s v="INFRAESTRUTURA COMPUTACIONAL PARA O SISTEMA MIDIACAD -SECOM"/>
    <n v="243.9"/>
    <d v="2025-06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 KIT"/>
    <n v="193168"/>
    <d v="2025-09-09T00:00:00"/>
    <n v="2024802"/>
    <d v="2025-09-09T00:00:00"/>
    <d v="2025-06-01T00:00:00"/>
    <n v="914.93"/>
    <d v="2025-10-09T00:00:00"/>
    <s v="E0230110"/>
    <s v="PD023093"/>
    <s v="INFRAESTRUTURA COMPUTACIONAL PARA O SISTEMA MIDIACAD -SECOM"/>
    <n v="871.01"/>
    <d v="2025-06-01T00:00:00"/>
    <x v="0"/>
    <d v="2024-01-01T00:00:00"/>
    <s v="005.00000050/2023-51"/>
    <s v="359.00009162/2023-49 APPS/ITO"/>
    <s v="2 - FATURADO"/>
    <n v="0"/>
    <x v="0"/>
    <x v="1"/>
    <m/>
  </r>
  <r>
    <x v="1018"/>
    <s v="46.393.500/0001-31"/>
    <s v="NF SERVICOS"/>
    <n v="193170"/>
    <d v="2025-09-09T00:00:00"/>
    <n v="2024804"/>
    <d v="2025-09-09T00:00:00"/>
    <d v="2025-03-01T00:00:00"/>
    <n v="4742.6400000000003"/>
    <d v="2025-10-09T00:00:00"/>
    <s v="E0230110"/>
    <s v="PD023093"/>
    <s v="INFRAESTRUTURA COMPUTACIONAL PARA O SISTEMA MIDIACAD -SECOM"/>
    <n v="4514.99"/>
    <d v="2025-03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171"/>
    <d v="2025-09-09T00:00:00"/>
    <n v="2024805"/>
    <d v="2025-09-09T00:00:00"/>
    <d v="2025-03-01T00:00:00"/>
    <n v="760.74"/>
    <d v="2025-10-09T00:00:00"/>
    <s v="E0230110"/>
    <s v="PD023093"/>
    <s v="INFRAESTRUTURA COMPUTACIONAL PARA O SISTEMA MIDIACAD -SECOM"/>
    <n v="724.22"/>
    <d v="2025-03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3327"/>
    <d v="2025-09-10T00:00:00"/>
    <n v="2024961"/>
    <d v="2025-09-11T00:00:00"/>
    <d v="2025-08-01T00:00:00"/>
    <n v="795.7"/>
    <d v="2025-10-11T00:00:00"/>
    <s v="E0230037"/>
    <s v="PD023030"/>
    <s v="WORKSPACE AVANCADO"/>
    <n v="757.51"/>
    <d v="2025-08-01T00:00:00"/>
    <x v="0"/>
    <d v="2023-02-01T00:00:00"/>
    <s v="SEI 005.00000001/2023-18"/>
    <s v="PD-PRC-2023/00977 - ITO"/>
    <s v="2 - FATURADO"/>
    <n v="0"/>
    <x v="0"/>
    <x v="0"/>
    <m/>
  </r>
  <r>
    <x v="1018"/>
    <s v="46.393.500/0001-31"/>
    <s v="NF SERVICOS"/>
    <n v="194515"/>
    <d v="2025-09-19T00:00:00"/>
    <n v="2026149"/>
    <d v="2025-09-19T00:00:00"/>
    <d v="2025-08-01T00:00:00"/>
    <n v="4742.6400000000003"/>
    <d v="2025-10-19T00:00:00"/>
    <s v="E0230110"/>
    <s v="PD023093"/>
    <s v="INFRAESTRUTURA COMPUTACIONAL PARA O SISTEMA MIDIACAD -SECOM"/>
    <n v="4514.99"/>
    <d v="2025-08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4516"/>
    <d v="2025-09-19T00:00:00"/>
    <n v="2026150"/>
    <d v="2025-09-19T00:00:00"/>
    <d v="2025-08-01T00:00:00"/>
    <n v="760.74"/>
    <d v="2025-10-19T00:00:00"/>
    <s v="E0230110"/>
    <s v="PD023093"/>
    <s v="INFRAESTRUTURA COMPUTACIONAL PARA O SISTEMA MIDIACAD -SECOM"/>
    <n v="724.22"/>
    <d v="2025-08-01T00:00:00"/>
    <x v="0"/>
    <d v="2024-01-01T00:00:00"/>
    <s v="005.00000050/2023-51"/>
    <s v="359.00009162/2023-49 APPS/ITO"/>
    <s v="2 - FATURADO"/>
    <n v="0"/>
    <x v="0"/>
    <x v="0"/>
    <m/>
  </r>
  <r>
    <x v="1018"/>
    <s v="46.393.500/0001-31"/>
    <s v="NF SERVICOS"/>
    <n v="194665"/>
    <d v="2025-09-22T00:00:00"/>
    <n v="2026299"/>
    <d v="2025-09-22T00:00:00"/>
    <d v="2025-05-01T00:00:00"/>
    <n v="4339.53"/>
    <d v="2025-10-22T00:00:00"/>
    <s v="E0250148"/>
    <s v="PD025127"/>
    <s v="NFRAESTRUTURA VIRTUALIZADA, SERVIÇO DE SUPORTE AVANÇADO, CERTIFICADOS, CONSUMO DE SERVIÇO DE DESENVOLVIMENTO, SUSTENTAÇÃO E MANUTENÇÃO - USD"/>
    <n v="4131.2299999999996"/>
    <d v="2025-05-01T00:00:00"/>
    <x v="0"/>
    <d v="2025-01-01T00:00:00"/>
    <s v="005.000000017/2025-92"/>
    <s v="359.00001040/2025-76-ITO"/>
    <s v="2 - FATURADO"/>
    <n v="0"/>
    <x v="0"/>
    <x v="0"/>
    <m/>
  </r>
  <r>
    <x v="1018"/>
    <s v="46.393.500/0001-31"/>
    <s v="NF SERVICOS"/>
    <n v="194666"/>
    <d v="2025-09-22T00:00:00"/>
    <n v="2026300"/>
    <d v="2025-09-22T00:00:00"/>
    <d v="2025-05-01T00:00:00"/>
    <n v="31208.2"/>
    <d v="2025-10-22T00:00:00"/>
    <s v="E0250148"/>
    <s v="PD025127"/>
    <s v="NFRAESTRUTURA VIRTUALIZADA, SERVIÇO DE SUPORTE AVANÇADO, CERTIFICADOS, CONSUMO DE SERVIÇO DE DESENVOLVIMENTO, SUSTENTAÇÃO E MANUTENÇÃO - USD"/>
    <n v="29710.21"/>
    <d v="2025-05-01T00:00:00"/>
    <x v="0"/>
    <d v="2025-01-01T00:00:00"/>
    <s v="005.000000017/2025-92"/>
    <s v="359.00001040/2025-76-ITO"/>
    <s v="2 - FATURADO"/>
    <n v="0"/>
    <x v="0"/>
    <x v="0"/>
    <m/>
  </r>
  <r>
    <x v="1018"/>
    <s v="46.393.500/0001-31"/>
    <s v="NF SERVICOS"/>
    <n v="194667"/>
    <d v="2025-09-22T00:00:00"/>
    <n v="2026301"/>
    <d v="2025-09-22T00:00:00"/>
    <d v="2025-05-01T00:00:00"/>
    <n v="1829.86"/>
    <d v="2025-10-22T00:00:00"/>
    <s v="E0250148"/>
    <s v="PD025127"/>
    <s v="NFRAESTRUTURA VIRTUALIZADA, SERVIÇO DE SUPORTE AVANÇADO, CERTIFICADOS, CONSUMO DE SERVIÇO DE DESENVOLVIMENTO, SUSTENTAÇÃO E MANUTENÇÃO - USD"/>
    <n v="1742.03"/>
    <d v="2025-05-01T00:00:00"/>
    <x v="0"/>
    <d v="2025-01-01T00:00:00"/>
    <s v="005.000000017/2025-92"/>
    <s v="359.00001040/2025-76-ITO"/>
    <s v="2 - FATURADO"/>
    <n v="0"/>
    <x v="0"/>
    <x v="0"/>
    <m/>
  </r>
  <r>
    <x v="1018"/>
    <s v="46.393.500/0001-31"/>
    <s v="NF SERVICOS"/>
    <n v="194669"/>
    <d v="2025-09-22T00:00:00"/>
    <n v="2026303"/>
    <d v="2025-09-22T00:00:00"/>
    <d v="2025-04-01T00:00:00"/>
    <n v="914.93"/>
    <d v="2025-10-22T00:00:00"/>
    <s v="E0250148"/>
    <s v="PD025127"/>
    <s v="NFRAESTRUTURA VIRTUALIZADA, SERVIÇO DE SUPORTE AVANÇADO, CERTIFICADOS, CONSUMO DE SERVIÇO DE DESENVOLVIMENTO, SUSTENTAÇÃO E MANUTENÇÃO - USD"/>
    <n v="871.01"/>
    <d v="2025-04-01T00:00:00"/>
    <x v="0"/>
    <d v="2025-01-01T00:00:00"/>
    <s v="005.000000017/2025-92"/>
    <s v="359.00001040/2025-76-ITO"/>
    <s v="2 - FATURADO"/>
    <n v="0"/>
    <x v="0"/>
    <x v="0"/>
    <m/>
  </r>
  <r>
    <x v="1019"/>
    <s v="46.410.775/0001-36"/>
    <s v="ND-POUPATEMPO 4.0"/>
    <n v="6968"/>
    <d v="2025-09-03T00:00:00"/>
    <s v="PPT00668"/>
    <s v="PPT00668"/>
    <d v="2025-09-01T00:00:00"/>
    <n v="20991.43"/>
    <d v="2025-10-03T00:00:00"/>
    <s v="PPT00668"/>
    <s v="PP00668"/>
    <s v="IMPLANTACAO E OPERACAO DO POUPATEMPO PEDREIRA"/>
    <n v="20991.43"/>
    <d v="2025-09-01T00:00:00"/>
    <x v="0"/>
    <m/>
    <s v="PD-PRC-2022/01664"/>
    <m/>
    <s v="2 - FATURADO"/>
    <n v="0"/>
    <x v="0"/>
    <x v="12"/>
    <m/>
  </r>
  <r>
    <x v="1019"/>
    <s v="46.410.775/0001-36"/>
    <s v="NF SERVICOS"/>
    <n v="193945"/>
    <d v="2025-09-11T00:00:00"/>
    <n v="2025579"/>
    <d v="2025-09-11T00:00:00"/>
    <d v="2025-08-01T00:00:00"/>
    <n v="3406.2"/>
    <d v="2025-10-11T00:00:00"/>
    <s v="E0200644"/>
    <s v="PD020644"/>
    <s v="PREFEITURA SIM"/>
    <n v="3242.7"/>
    <d v="2025-08-01T00:00:00"/>
    <x v="0"/>
    <s v="NR. 231/2020"/>
    <s v="8.314/2020"/>
    <s v="PD-PRC-2022/00235 - 359.00008676/2024-68 - APPS/ITO"/>
    <s v="2 - FATURADO"/>
    <n v="0"/>
    <x v="0"/>
    <x v="0"/>
    <m/>
  </r>
  <r>
    <x v="1020"/>
    <s v="46.410.866/0001-71"/>
    <s v="ND-POUPATEMPO 4.0"/>
    <n v="6876"/>
    <d v="2025-09-03T00:00:00"/>
    <s v="PPT00593"/>
    <s v="PPT00593"/>
    <d v="2025-09-01T00:00:00"/>
    <n v="19318.75"/>
    <d v="2025-10-03T00:00:00"/>
    <s v="PPT00593"/>
    <s v="PP00593"/>
    <s v="IMPLANTACAO E OPERACAO DO POUPATEMPO JAGUARIUNA"/>
    <n v="19318.75"/>
    <d v="2025-09-01T00:00:00"/>
    <x v="0"/>
    <m/>
    <s v="PD-PRC-2021/02211"/>
    <m/>
    <s v="2 - FATURADO"/>
    <n v="0"/>
    <x v="0"/>
    <x v="12"/>
    <m/>
  </r>
  <r>
    <x v="1020"/>
    <s v="46.410.866/0001-71"/>
    <s v="NF SERVICOS DO"/>
    <n v="354420"/>
    <d v="2025-09-10T00:00:00"/>
    <n v="361230"/>
    <d v="2025-09-10T00:00:00"/>
    <m/>
    <n v="838.93"/>
    <d v="2025-10-10T00:00:00"/>
    <s v="E0201948"/>
    <s v="PD201948"/>
    <s v="Serviços de Publicidade Eletrônica"/>
    <n v="798.66"/>
    <m/>
    <x v="0"/>
    <m/>
    <m/>
    <m/>
    <s v="2 - FATURADO"/>
    <n v="0"/>
    <x v="0"/>
    <x v="1"/>
    <m/>
  </r>
  <r>
    <x v="1020"/>
    <s v="46.410.866/0001-71"/>
    <s v="NF SERVICOS DO"/>
    <n v="354569"/>
    <d v="2025-09-10T00:00:00"/>
    <n v="361379"/>
    <d v="2025-09-10T00:00:00"/>
    <m/>
    <n v="387.2"/>
    <d v="2025-10-10T00:00:00"/>
    <s v="E0201948"/>
    <s v="PD201948"/>
    <s v="Serviços de Publicidade Eletrônica"/>
    <n v="368.61"/>
    <m/>
    <x v="0"/>
    <m/>
    <m/>
    <m/>
    <s v="2 - FATURADO"/>
    <n v="0"/>
    <x v="0"/>
    <x v="1"/>
    <m/>
  </r>
  <r>
    <x v="1020"/>
    <s v="46.410.866/0001-71"/>
    <s v="NF SERVICOS DO"/>
    <n v="355140"/>
    <d v="2025-09-10T00:00:00"/>
    <n v="361950"/>
    <d v="2025-09-10T00:00:00"/>
    <m/>
    <n v="387.2"/>
    <d v="2025-10-10T00:00:00"/>
    <s v="E0201948"/>
    <s v="PD201948"/>
    <s v="Serviços de Publicidade Eletrônica"/>
    <n v="368.61"/>
    <m/>
    <x v="0"/>
    <m/>
    <m/>
    <m/>
    <s v="2 - FATURADO"/>
    <n v="0"/>
    <x v="0"/>
    <x v="1"/>
    <m/>
  </r>
  <r>
    <x v="1020"/>
    <s v="46.410.866/0001-71"/>
    <s v="NF SERVICOS"/>
    <n v="193824"/>
    <d v="2025-09-11T00:00:00"/>
    <n v="2025458"/>
    <d v="2025-09-11T00:00:00"/>
    <d v="2025-08-01T00:00:00"/>
    <n v="33568.800000000003"/>
    <d v="2025-10-11T00:00:00"/>
    <s v="E0250021"/>
    <s v="PD025017"/>
    <s v="PREFEITURA CADASTRO"/>
    <n v="31957.5"/>
    <d v="2025-08-01T00:00:00"/>
    <x v="0"/>
    <s v="D.L.99001/2025"/>
    <s v="064/2025"/>
    <s v="359.00010348/2024-21 APPS/ITO"/>
    <s v="2 - FATURADO"/>
    <n v="0"/>
    <x v="0"/>
    <x v="0"/>
    <m/>
  </r>
  <r>
    <x v="1021"/>
    <s v="46.415.998/0001-96"/>
    <s v="ND-JUROS RECEBIMENTO"/>
    <s v="294797-1-NDJ1"/>
    <d v="2025-02-07T00:00:00"/>
    <n v="301202"/>
    <m/>
    <m/>
    <n v="5.7"/>
    <d v="2025-03-09T00:00:00"/>
    <m/>
    <m/>
    <s v="Nota de Debito Juros"/>
    <n v="5.7"/>
    <m/>
    <x v="0"/>
    <m/>
    <m/>
    <m/>
    <s v="2 - FATURADO"/>
    <n v="205"/>
    <x v="1"/>
    <x v="2"/>
    <m/>
  </r>
  <r>
    <x v="1021"/>
    <s v="46.415.998/0001-96"/>
    <s v="NF SERVICOS DO"/>
    <n v="345576"/>
    <d v="2025-07-24T00:00:00"/>
    <n v="352352"/>
    <d v="2025-07-25T00:00:00"/>
    <m/>
    <n v="221.26"/>
    <d v="2025-08-24T00:00:00"/>
    <s v="E0250781"/>
    <s v="PD025781"/>
    <s v="Serviços de Publicidade Eletrônica"/>
    <n v="0"/>
    <m/>
    <x v="0"/>
    <m/>
    <m/>
    <m/>
    <s v="2 - FATURADO"/>
    <n v="37"/>
    <x v="5"/>
    <x v="1"/>
    <m/>
  </r>
  <r>
    <x v="1021"/>
    <s v="46.415.998/0001-96"/>
    <s v="NF SERVICOS DO"/>
    <n v="346369"/>
    <d v="2025-07-29T00:00:00"/>
    <n v="353154"/>
    <d v="2025-07-30T00:00:00"/>
    <m/>
    <n v="221.26"/>
    <d v="2025-08-29T00:00:00"/>
    <s v="E0250781"/>
    <s v="PD025781"/>
    <s v="Serviços de Publicidade Eletrônica"/>
    <n v="210.64"/>
    <m/>
    <x v="0"/>
    <m/>
    <m/>
    <m/>
    <s v="2 - FATURADO"/>
    <n v="32"/>
    <x v="5"/>
    <x v="1"/>
    <m/>
  </r>
  <r>
    <x v="1021"/>
    <s v="46.415.998/0001-96"/>
    <s v="NF SERVICOS DO"/>
    <n v="353122"/>
    <d v="2025-09-08T00:00:00"/>
    <n v="359931"/>
    <d v="2025-09-08T00:00:00"/>
    <m/>
    <n v="885.02"/>
    <d v="2025-10-08T00:00:00"/>
    <s v="E0250781"/>
    <s v="PD025781"/>
    <s v="Serviços de Publicidade Eletrônica"/>
    <n v="842.54"/>
    <m/>
    <x v="0"/>
    <m/>
    <m/>
    <m/>
    <s v="2 - FATURADO"/>
    <n v="0"/>
    <x v="0"/>
    <x v="1"/>
    <m/>
  </r>
  <r>
    <x v="1021"/>
    <s v="46.415.998/0001-96"/>
    <s v="NF SERVICOS DO"/>
    <n v="354708"/>
    <d v="2025-09-10T00:00:00"/>
    <n v="361518"/>
    <d v="2025-09-10T00:00:00"/>
    <m/>
    <n v="663.77"/>
    <d v="2025-10-10T00:00:00"/>
    <s v="E0250781"/>
    <s v="PD025781"/>
    <s v="Serviços de Publicidade Eletrônica"/>
    <n v="631.91"/>
    <m/>
    <x v="0"/>
    <m/>
    <m/>
    <m/>
    <s v="2 - FATURADO"/>
    <n v="0"/>
    <x v="0"/>
    <x v="1"/>
    <m/>
  </r>
  <r>
    <x v="1021"/>
    <s v="46.415.998/0001-96"/>
    <s v="NF SERVICOS DO"/>
    <n v="355111"/>
    <d v="2025-09-10T00:00:00"/>
    <n v="361921"/>
    <d v="2025-09-10T00:00:00"/>
    <m/>
    <n v="608.45000000000005"/>
    <d v="2025-10-10T00:00:00"/>
    <s v="E0250781"/>
    <s v="PD025781"/>
    <s v="Serviços de Publicidade Eletrônica"/>
    <n v="579.24"/>
    <m/>
    <x v="0"/>
    <m/>
    <m/>
    <m/>
    <s v="2 - FATURADO"/>
    <n v="0"/>
    <x v="0"/>
    <x v="1"/>
    <m/>
  </r>
  <r>
    <x v="1021"/>
    <s v="46.415.998/0001-96"/>
    <s v="NF SERVICOS DO"/>
    <n v="355605"/>
    <d v="2025-09-10T00:00:00"/>
    <n v="362415"/>
    <d v="2025-09-11T00:00:00"/>
    <m/>
    <n v="331.88"/>
    <d v="2025-10-11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021"/>
    <s v="46.415.998/0001-96"/>
    <s v="NF SERVICOS DO"/>
    <n v="355626"/>
    <d v="2025-09-10T00:00:00"/>
    <n v="362436"/>
    <d v="2025-09-11T00:00:00"/>
    <m/>
    <n v="221.26"/>
    <d v="2025-10-11T00:00:00"/>
    <s v="E0250781"/>
    <s v="PD025781"/>
    <s v="Serviços de Publicidade Eletrônica"/>
    <n v="210.64"/>
    <m/>
    <x v="0"/>
    <m/>
    <m/>
    <m/>
    <s v="2 - FATURADO"/>
    <n v="0"/>
    <x v="0"/>
    <x v="1"/>
    <m/>
  </r>
  <r>
    <x v="1021"/>
    <s v="46.415.998/0001-96"/>
    <s v="NF SERVICOS"/>
    <n v="193949"/>
    <d v="2025-09-11T00:00:00"/>
    <n v="2025583"/>
    <d v="2025-09-11T00:00:00"/>
    <d v="2025-08-01T00:00:00"/>
    <n v="903.66"/>
    <d v="2025-10-11T00:00:00"/>
    <s v="E0200647"/>
    <s v="PD020647"/>
    <s v="PREFEITURA SIM"/>
    <n v="860.28"/>
    <d v="2025-08-01T00:00:00"/>
    <x v="0"/>
    <s v="Nº1.999/2020"/>
    <s v="13/2020"/>
    <s v="PD-PRC-2022/00238 - 359.00008769/2024-92 - APPS/ITO"/>
    <s v="2 - FATURADO"/>
    <n v="0"/>
    <x v="0"/>
    <x v="0"/>
    <m/>
  </r>
  <r>
    <x v="1021"/>
    <s v="46.415.998/0001-96"/>
    <s v="NF SERVICOS DO"/>
    <n v="355898"/>
    <d v="2025-09-11T00:00:00"/>
    <n v="362711"/>
    <d v="2025-09-12T00:00:00"/>
    <m/>
    <n v="608.45000000000005"/>
    <d v="2025-10-12T00:00:00"/>
    <s v="E0250781"/>
    <s v="PD025781"/>
    <s v="Serviços de Publicidade Eletrônica"/>
    <n v="579.24"/>
    <m/>
    <x v="0"/>
    <m/>
    <m/>
    <m/>
    <s v="2 - FATURADO"/>
    <n v="0"/>
    <x v="0"/>
    <x v="1"/>
    <m/>
  </r>
  <r>
    <x v="1021"/>
    <s v="46.415.998/0001-96"/>
    <s v="NF SERVICOS DO"/>
    <n v="356664"/>
    <d v="2025-09-16T00:00:00"/>
    <n v="363478"/>
    <d v="2025-09-17T00:00:00"/>
    <m/>
    <n v="331.88"/>
    <d v="2025-10-17T00:00:00"/>
    <s v="E0250781"/>
    <s v="PD025781"/>
    <s v="Serviços de Publicidade Eletrônica"/>
    <n v="315.95"/>
    <m/>
    <x v="0"/>
    <m/>
    <m/>
    <m/>
    <s v="2 - FATURADO"/>
    <n v="0"/>
    <x v="0"/>
    <x v="1"/>
    <m/>
  </r>
  <r>
    <x v="1021"/>
    <s v="46.415.998/0001-96"/>
    <s v="NF SERVICOS DO"/>
    <n v="357635"/>
    <d v="2025-09-19T00:00:00"/>
    <n v="364448"/>
    <d v="2025-09-22T00:00:00"/>
    <m/>
    <n v="497.83"/>
    <d v="2025-10-22T00:00:00"/>
    <s v="E0250781"/>
    <s v="PD025781"/>
    <s v="Serviços de Publicidade Eletrônica"/>
    <n v="473.93"/>
    <m/>
    <x v="0"/>
    <m/>
    <m/>
    <m/>
    <s v="2 - FATURADO"/>
    <n v="0"/>
    <x v="0"/>
    <x v="1"/>
    <m/>
  </r>
  <r>
    <x v="1021"/>
    <s v="46.415.998/0001-96"/>
    <s v="NF SERVICOS DO"/>
    <n v="357700"/>
    <d v="2025-09-19T00:00:00"/>
    <n v="364513"/>
    <d v="2025-09-22T00:00:00"/>
    <m/>
    <n v="387.2"/>
    <d v="2025-10-22T00:00:00"/>
    <s v="E0250781"/>
    <s v="PD025781"/>
    <s v="Serviços de Publicidade Eletrônica"/>
    <n v="368.61"/>
    <m/>
    <x v="0"/>
    <m/>
    <m/>
    <m/>
    <s v="2 - FATURADO"/>
    <n v="0"/>
    <x v="0"/>
    <x v="1"/>
    <m/>
  </r>
  <r>
    <x v="1021"/>
    <s v="46.415.998/0001-96"/>
    <s v="NF SERVICOS DO"/>
    <n v="358320"/>
    <d v="2025-09-25T00:00:00"/>
    <n v="365135"/>
    <d v="2025-09-25T00:00:00"/>
    <m/>
    <n v="553.14"/>
    <d v="2025-10-25T00:00:00"/>
    <s v="E0250781"/>
    <s v="PD025781"/>
    <s v="Serviços de Publicidade Eletrônica"/>
    <n v="526.59"/>
    <m/>
    <x v="0"/>
    <m/>
    <m/>
    <m/>
    <s v="2 - FATURADO"/>
    <n v="0"/>
    <x v="0"/>
    <x v="1"/>
    <m/>
  </r>
  <r>
    <x v="1021"/>
    <s v="46.415.998/0001-96"/>
    <s v="NF SERVICOS DO"/>
    <n v="358808"/>
    <d v="2025-09-25T00:00:00"/>
    <n v="365623"/>
    <d v="2025-09-26T00:00:00"/>
    <m/>
    <n v="442.51"/>
    <d v="2025-10-26T00:00:00"/>
    <s v="E0250781"/>
    <s v="PD025781"/>
    <s v="Serviços de Publicidade Eletrônica"/>
    <n v="421.27"/>
    <m/>
    <x v="0"/>
    <m/>
    <m/>
    <m/>
    <s v="2 - FATURADO"/>
    <n v="0"/>
    <x v="0"/>
    <x v="1"/>
    <m/>
  </r>
  <r>
    <x v="1021"/>
    <s v="46.415.998/0001-96"/>
    <s v="NF SERVICOS DO"/>
    <n v="359005"/>
    <d v="2025-09-26T00:00:00"/>
    <n v="365820"/>
    <d v="2025-09-29T00:00:00"/>
    <m/>
    <n v="1216.9100000000001"/>
    <d v="2025-10-29T00:00:00"/>
    <s v="E0250781"/>
    <s v="PD025781"/>
    <s v="Serviços de Publicidade Eletrônica"/>
    <n v="1158.5"/>
    <m/>
    <x v="0"/>
    <m/>
    <m/>
    <m/>
    <s v="2 - FATURADO"/>
    <n v="0"/>
    <x v="0"/>
    <x v="1"/>
    <m/>
  </r>
  <r>
    <x v="1022"/>
    <s v="46.422.408/0001-52"/>
    <s v="ND-JUROS RECEBIMENTO"/>
    <s v="294116-1-NDJ1"/>
    <d v="2024-11-27T00:00:00"/>
    <n v="300521"/>
    <m/>
    <m/>
    <n v="4.7699999999999996"/>
    <d v="2024-12-27T00:00:00"/>
    <m/>
    <m/>
    <s v="Nota de Debito Juros"/>
    <n v="4.7699999999999996"/>
    <m/>
    <x v="0"/>
    <m/>
    <m/>
    <m/>
    <s v="2 - FATURADO"/>
    <n v="277"/>
    <x v="1"/>
    <x v="2"/>
    <m/>
  </r>
  <r>
    <x v="1022"/>
    <s v="46.422.408/0001-52"/>
    <s v="ND-JUROS RECEBIMENTO"/>
    <s v="297964-1-NDJ1"/>
    <d v="2024-12-19T00:00:00"/>
    <n v="304399"/>
    <m/>
    <m/>
    <n v="1.03"/>
    <d v="2025-01-18T00:00:00"/>
    <m/>
    <m/>
    <s v="Nota de Debito Juros"/>
    <n v="1.03"/>
    <m/>
    <x v="0"/>
    <m/>
    <m/>
    <m/>
    <s v="2 - FATURADO"/>
    <n v="255"/>
    <x v="1"/>
    <x v="2"/>
    <m/>
  </r>
  <r>
    <x v="1022"/>
    <s v="46.422.408/0001-52"/>
    <s v="ND-POUPATEMPO 4.0"/>
    <n v="6867"/>
    <d v="2025-09-03T00:00:00"/>
    <s v="PPT00523"/>
    <s v="PPT00523"/>
    <d v="2025-09-01T00:00:00"/>
    <n v="48891.55"/>
    <d v="2025-10-03T00:00:00"/>
    <s v="PPT00523"/>
    <s v="PP00523"/>
    <s v="IMPLANTACAO E OPERACAO DO POUPATEMPO SANTA BARBARA DO OESTE"/>
    <n v="48891.55"/>
    <d v="2025-09-01T00:00:00"/>
    <x v="0"/>
    <m/>
    <s v="PD-PRC-2020/00939"/>
    <m/>
    <s v="2 - FATURADO"/>
    <n v="0"/>
    <x v="0"/>
    <x v="12"/>
    <m/>
  </r>
  <r>
    <x v="1022"/>
    <s v="46.422.408/0001-52"/>
    <s v="NF SERVICOS DO"/>
    <n v="353390"/>
    <d v="2025-09-08T00:00:00"/>
    <n v="360199"/>
    <d v="2025-09-08T00:00:00"/>
    <m/>
    <n v="2065.06"/>
    <d v="2025-10-08T00:00:00"/>
    <s v="E0240868"/>
    <s v="PD024868"/>
    <s v="Serviços de Publicidade Eletrônica"/>
    <n v="1965.94"/>
    <m/>
    <x v="0"/>
    <m/>
    <m/>
    <m/>
    <s v="2 - FATURADO"/>
    <n v="0"/>
    <x v="0"/>
    <x v="1"/>
    <m/>
  </r>
  <r>
    <x v="1022"/>
    <s v="46.422.408/0001-52"/>
    <s v="NF SERVICOS DO"/>
    <n v="353513"/>
    <d v="2025-09-08T00:00:00"/>
    <n v="360322"/>
    <d v="2025-09-08T00:00:00"/>
    <m/>
    <n v="2360.06"/>
    <d v="2025-10-08T00:00:00"/>
    <s v="E0240868"/>
    <s v="PD024868"/>
    <s v="Serviços de Publicidade Eletrônica"/>
    <n v="2246.7800000000002"/>
    <m/>
    <x v="0"/>
    <m/>
    <m/>
    <m/>
    <s v="2 - FATURADO"/>
    <n v="0"/>
    <x v="0"/>
    <x v="1"/>
    <m/>
  </r>
  <r>
    <x v="1022"/>
    <s v="46.422.408/0001-52"/>
    <s v="NF SERVICOS DO"/>
    <n v="353891"/>
    <d v="2025-09-08T00:00:00"/>
    <n v="360700"/>
    <d v="2025-09-08T00:00:00"/>
    <m/>
    <n v="1843.8"/>
    <d v="2025-10-08T00:00:00"/>
    <s v="E0240868"/>
    <s v="PD024868"/>
    <s v="Serviços de Publicidade Eletrônica"/>
    <n v="1755.3"/>
    <m/>
    <x v="0"/>
    <m/>
    <m/>
    <m/>
    <s v="2 - FATURADO"/>
    <n v="0"/>
    <x v="0"/>
    <x v="1"/>
    <m/>
  </r>
  <r>
    <x v="1022"/>
    <s v="46.422.408/0001-52"/>
    <s v="NF SERVICOS DO"/>
    <n v="354000"/>
    <d v="2025-09-09T00:00:00"/>
    <n v="360810"/>
    <d v="2025-09-09T00:00:00"/>
    <m/>
    <n v="2728.82"/>
    <d v="2025-10-09T00:00:00"/>
    <s v="E0240868"/>
    <s v="PD024868"/>
    <s v="Serviços de Publicidade Eletrônica"/>
    <n v="2597.84"/>
    <m/>
    <x v="0"/>
    <m/>
    <m/>
    <m/>
    <s v="2 - FATURADO"/>
    <n v="0"/>
    <x v="0"/>
    <x v="1"/>
    <m/>
  </r>
  <r>
    <x v="1022"/>
    <s v="46.422.408/0001-52"/>
    <s v="NF SERVICOS DO"/>
    <n v="354429"/>
    <d v="2025-09-10T00:00:00"/>
    <n v="361239"/>
    <d v="2025-09-10T00:00:00"/>
    <m/>
    <n v="1843.8"/>
    <d v="2025-10-10T00:00:00"/>
    <s v="E0240868"/>
    <s v="PD024868"/>
    <s v="Serviços de Publicidade Eletrônica"/>
    <n v="1755.3"/>
    <m/>
    <x v="0"/>
    <m/>
    <m/>
    <m/>
    <s v="2 - FATURADO"/>
    <n v="0"/>
    <x v="0"/>
    <x v="1"/>
    <m/>
  </r>
  <r>
    <x v="1022"/>
    <s v="46.422.408/0001-52"/>
    <s v="NF SERVICOS DO"/>
    <n v="354635"/>
    <d v="2025-09-10T00:00:00"/>
    <n v="361445"/>
    <d v="2025-09-10T00:00:00"/>
    <m/>
    <n v="2286.31"/>
    <d v="2025-10-10T00:00:00"/>
    <s v="E0240868"/>
    <s v="PD024868"/>
    <s v="Serviços de Publicidade Eletrônica"/>
    <n v="2176.5700000000002"/>
    <m/>
    <x v="0"/>
    <m/>
    <m/>
    <m/>
    <s v="2 - FATURADO"/>
    <n v="0"/>
    <x v="0"/>
    <x v="1"/>
    <m/>
  </r>
  <r>
    <x v="1022"/>
    <s v="46.422.408/0001-52"/>
    <s v="NF SERVICOS DO"/>
    <n v="355102"/>
    <d v="2025-09-10T00:00:00"/>
    <n v="361912"/>
    <d v="2025-09-10T00:00:00"/>
    <m/>
    <n v="1475.04"/>
    <d v="2025-10-10T00:00:00"/>
    <s v="E0240868"/>
    <s v="PD024868"/>
    <s v="Serviços de Publicidade Eletrônica"/>
    <n v="1404.24"/>
    <m/>
    <x v="0"/>
    <m/>
    <m/>
    <m/>
    <s v="2 - FATURADO"/>
    <n v="0"/>
    <x v="0"/>
    <x v="1"/>
    <m/>
  </r>
  <r>
    <x v="1022"/>
    <s v="46.422.408/0001-52"/>
    <s v="NF SERVICOS DO"/>
    <n v="355262"/>
    <d v="2025-09-10T00:00:00"/>
    <n v="362072"/>
    <d v="2025-09-10T00:00:00"/>
    <m/>
    <n v="1106.28"/>
    <d v="2025-10-10T00:00:00"/>
    <s v="E0240868"/>
    <s v="PD024868"/>
    <s v="Serviços de Publicidade Eletrônica"/>
    <n v="1053.18"/>
    <m/>
    <x v="0"/>
    <m/>
    <m/>
    <m/>
    <s v="2 - FATURADO"/>
    <n v="0"/>
    <x v="0"/>
    <x v="1"/>
    <m/>
  </r>
  <r>
    <x v="1022"/>
    <s v="46.422.408/0001-52"/>
    <s v="NF SERVICOS DO"/>
    <n v="355446"/>
    <d v="2025-09-10T00:00:00"/>
    <n v="362256"/>
    <d v="2025-09-11T00:00:00"/>
    <m/>
    <n v="4720.13"/>
    <d v="2025-10-11T00:00:00"/>
    <s v="E0240868"/>
    <s v="PD024868"/>
    <s v="Serviços de Publicidade Eletrônica"/>
    <n v="4493.5600000000004"/>
    <m/>
    <x v="0"/>
    <m/>
    <m/>
    <m/>
    <s v="2 - FATURADO"/>
    <n v="0"/>
    <x v="0"/>
    <x v="1"/>
    <m/>
  </r>
  <r>
    <x v="1022"/>
    <s v="46.422.408/0001-52"/>
    <s v="NF SERVICOS DO"/>
    <n v="355555"/>
    <d v="2025-09-10T00:00:00"/>
    <n v="362365"/>
    <d v="2025-09-11T00:00:00"/>
    <m/>
    <n v="590.02"/>
    <d v="2025-10-11T00:00:00"/>
    <s v="E0240868"/>
    <s v="PD024868"/>
    <s v="Serviços de Publicidade Eletrônica"/>
    <n v="561.70000000000005"/>
    <m/>
    <x v="0"/>
    <m/>
    <m/>
    <m/>
    <s v="2 - FATURADO"/>
    <n v="0"/>
    <x v="0"/>
    <x v="1"/>
    <m/>
  </r>
  <r>
    <x v="1022"/>
    <s v="46.422.408/0001-52"/>
    <s v="NF SERVICOS"/>
    <n v="193759"/>
    <d v="2025-09-11T00:00:00"/>
    <n v="2025393"/>
    <d v="2025-09-11T00:00:00"/>
    <d v="2025-08-01T00:00:00"/>
    <n v="39972.46"/>
    <d v="2025-10-11T00:00:00"/>
    <s v="E0210737"/>
    <s v="PD021737"/>
    <s v="PREFEITURA CADASTRO"/>
    <n v="38053.78"/>
    <d v="2025-08-01T00:00:00"/>
    <x v="0"/>
    <s v="185/2021 126/2023 164/2024"/>
    <s v="2021/566-03-07 - 12.213/2024"/>
    <s v="PD-PRC-2021/03320 - 359.00007251/2024-31 APPS/ITO"/>
    <s v="2 - FATURADO"/>
    <n v="0"/>
    <x v="0"/>
    <x v="0"/>
    <m/>
  </r>
  <r>
    <x v="1022"/>
    <s v="46.422.408/0001-52"/>
    <s v="NF SERVICOS DO"/>
    <n v="355768"/>
    <d v="2025-09-11T00:00:00"/>
    <n v="362581"/>
    <d v="2025-09-12T00:00:00"/>
    <m/>
    <n v="2581.3200000000002"/>
    <d v="2025-10-12T00:00:00"/>
    <s v="E0240868"/>
    <s v="PD024868"/>
    <s v="Serviços de Publicidade Eletrônica"/>
    <n v="2457.42"/>
    <m/>
    <x v="0"/>
    <m/>
    <m/>
    <m/>
    <s v="2 - FATURADO"/>
    <n v="0"/>
    <x v="0"/>
    <x v="1"/>
    <m/>
  </r>
  <r>
    <x v="1022"/>
    <s v="46.422.408/0001-52"/>
    <s v="NF SERVICOS DO"/>
    <n v="356098"/>
    <d v="2025-09-12T00:00:00"/>
    <n v="362911"/>
    <d v="2025-09-15T00:00:00"/>
    <m/>
    <n v="3318.84"/>
    <d v="2025-10-15T00:00:00"/>
    <s v="E0240868"/>
    <s v="PD024868"/>
    <s v="Serviços de Publicidade Eletrônica"/>
    <n v="3159.54"/>
    <m/>
    <x v="0"/>
    <m/>
    <m/>
    <m/>
    <s v="2 - FATURADO"/>
    <n v="0"/>
    <x v="0"/>
    <x v="1"/>
    <m/>
  </r>
  <r>
    <x v="1022"/>
    <s v="46.422.408/0001-52"/>
    <s v="NF SERVICOS DO"/>
    <n v="356386"/>
    <d v="2025-09-15T00:00:00"/>
    <n v="363199"/>
    <d v="2025-09-16T00:00:00"/>
    <m/>
    <n v="6416.42"/>
    <d v="2025-10-16T00:00:00"/>
    <s v="E0240868"/>
    <s v="PD024868"/>
    <s v="Serviços de Publicidade Eletrônica"/>
    <n v="6108.43"/>
    <m/>
    <x v="0"/>
    <m/>
    <m/>
    <m/>
    <s v="2 - FATURADO"/>
    <n v="0"/>
    <x v="0"/>
    <x v="1"/>
    <m/>
  </r>
  <r>
    <x v="1022"/>
    <s v="46.422.408/0001-52"/>
    <s v="NF SERVICOS DO"/>
    <n v="356523"/>
    <d v="2025-09-16T00:00:00"/>
    <n v="363337"/>
    <d v="2025-09-17T00:00:00"/>
    <m/>
    <n v="516.26"/>
    <d v="2025-10-17T00:00:00"/>
    <s v="E0240868"/>
    <s v="PD024868"/>
    <s v="Serviços de Publicidade Eletrônica"/>
    <n v="491.48"/>
    <m/>
    <x v="0"/>
    <m/>
    <m/>
    <m/>
    <s v="2 - FATURADO"/>
    <n v="0"/>
    <x v="0"/>
    <x v="1"/>
    <m/>
  </r>
  <r>
    <x v="1022"/>
    <s v="46.422.408/0001-52"/>
    <s v="NF SERVICOS DO"/>
    <n v="357194"/>
    <d v="2025-09-17T00:00:00"/>
    <n v="364007"/>
    <d v="2025-09-18T00:00:00"/>
    <m/>
    <n v="8481.48"/>
    <d v="2025-10-18T00:00:00"/>
    <s v="E0240868"/>
    <s v="PD024868"/>
    <s v="Serviços de Publicidade Eletrônica"/>
    <n v="8074.37"/>
    <m/>
    <x v="0"/>
    <m/>
    <m/>
    <m/>
    <s v="2 - FATURADO"/>
    <n v="0"/>
    <x v="0"/>
    <x v="1"/>
    <m/>
  </r>
  <r>
    <x v="1022"/>
    <s v="46.422.408/0001-52"/>
    <s v="NF SERVICOS DO"/>
    <n v="357271"/>
    <d v="2025-09-18T00:00:00"/>
    <n v="364084"/>
    <d v="2025-09-19T00:00:00"/>
    <m/>
    <n v="1770.05"/>
    <d v="2025-10-19T00:00:00"/>
    <s v="E0240868"/>
    <s v="PD024868"/>
    <s v="Serviços de Publicidade Eletrônica"/>
    <n v="1685.09"/>
    <m/>
    <x v="0"/>
    <m/>
    <m/>
    <m/>
    <s v="2 - FATURADO"/>
    <n v="0"/>
    <x v="0"/>
    <x v="1"/>
    <m/>
  </r>
  <r>
    <x v="1022"/>
    <s v="46.422.408/0001-52"/>
    <s v="NF SERVICOS DO"/>
    <n v="357599"/>
    <d v="2025-09-19T00:00:00"/>
    <n v="364412"/>
    <d v="2025-09-22T00:00:00"/>
    <m/>
    <n v="5162.6400000000003"/>
    <d v="2025-10-22T00:00:00"/>
    <s v="E0240868"/>
    <s v="PD024868"/>
    <s v="Serviços de Publicidade Eletrônica"/>
    <n v="4914.83"/>
    <m/>
    <x v="0"/>
    <m/>
    <m/>
    <m/>
    <s v="2 - FATURADO"/>
    <n v="0"/>
    <x v="0"/>
    <x v="1"/>
    <m/>
  </r>
  <r>
    <x v="1022"/>
    <s v="46.422.408/0001-52"/>
    <s v="NF SERVICOS DO"/>
    <n v="358087"/>
    <d v="2025-09-22T00:00:00"/>
    <n v="364902"/>
    <d v="2025-09-23T00:00:00"/>
    <m/>
    <n v="3466.34"/>
    <d v="2025-10-23T00:00:00"/>
    <s v="E0240868"/>
    <s v="PD024868"/>
    <s v="Serviços de Publicidade Eletrônica"/>
    <n v="3299.96"/>
    <m/>
    <x v="0"/>
    <m/>
    <m/>
    <m/>
    <s v="2 - FATURADO"/>
    <n v="0"/>
    <x v="0"/>
    <x v="1"/>
    <m/>
  </r>
  <r>
    <x v="1022"/>
    <s v="46.422.408/0001-52"/>
    <s v="NF SERVICOS DO"/>
    <n v="358440"/>
    <d v="2025-09-25T00:00:00"/>
    <n v="365255"/>
    <d v="2025-09-25T00:00:00"/>
    <m/>
    <n v="737.52"/>
    <d v="2025-10-25T00:00:00"/>
    <s v="E0240868"/>
    <s v="PD024868"/>
    <s v="Serviços de Publicidade Eletrônica"/>
    <n v="702.12"/>
    <m/>
    <x v="0"/>
    <m/>
    <m/>
    <m/>
    <s v="2 - FATURADO"/>
    <n v="0"/>
    <x v="0"/>
    <x v="1"/>
    <m/>
  </r>
  <r>
    <x v="1022"/>
    <s v="46.422.408/0001-52"/>
    <s v="NF SERVICOS DO"/>
    <n v="358441"/>
    <d v="2025-09-25T00:00:00"/>
    <n v="365256"/>
    <d v="2025-09-25T00:00:00"/>
    <m/>
    <n v="737.52"/>
    <d v="2025-10-25T00:00:00"/>
    <s v="E0240868"/>
    <s v="PD024868"/>
    <s v="Serviços de Publicidade Eletrônica"/>
    <n v="702.12"/>
    <m/>
    <x v="0"/>
    <m/>
    <m/>
    <m/>
    <s v="2 - FATURADO"/>
    <n v="0"/>
    <x v="0"/>
    <x v="1"/>
    <m/>
  </r>
  <r>
    <x v="1022"/>
    <s v="46.422.408/0001-52"/>
    <s v="NF SERVICOS DO"/>
    <n v="358549"/>
    <d v="2025-09-25T00:00:00"/>
    <n v="365364"/>
    <d v="2025-09-25T00:00:00"/>
    <m/>
    <n v="6121.42"/>
    <d v="2025-10-25T00:00:00"/>
    <s v="E0240868"/>
    <s v="PD024868"/>
    <s v="Serviços de Publicidade Eletrônica"/>
    <n v="5827.59"/>
    <m/>
    <x v="0"/>
    <m/>
    <m/>
    <m/>
    <s v="2 - FATURADO"/>
    <n v="0"/>
    <x v="0"/>
    <x v="1"/>
    <m/>
  </r>
  <r>
    <x v="1022"/>
    <s v="46.422.408/0001-52"/>
    <s v="NF SERVICOS DO"/>
    <n v="358803"/>
    <d v="2025-09-25T00:00:00"/>
    <n v="365618"/>
    <d v="2025-09-26T00:00:00"/>
    <m/>
    <n v="737.52"/>
    <d v="2025-10-26T00:00:00"/>
    <s v="E0240868"/>
    <s v="PD024868"/>
    <s v="Serviços de Publicidade Eletrônica"/>
    <n v="702.12"/>
    <m/>
    <x v="0"/>
    <m/>
    <m/>
    <m/>
    <s v="2 - FATURADO"/>
    <n v="0"/>
    <x v="0"/>
    <x v="1"/>
    <m/>
  </r>
  <r>
    <x v="1022"/>
    <s v="46.422.408/0001-52"/>
    <s v="NF SERVICOS DO"/>
    <n v="359093"/>
    <d v="2025-09-26T00:00:00"/>
    <n v="365908"/>
    <d v="2025-09-29T00:00:00"/>
    <m/>
    <n v="2360.06"/>
    <d v="2025-10-29T00:00:00"/>
    <s v="E0240868"/>
    <s v="PD024868"/>
    <s v="Serviços de Publicidade Eletrônica"/>
    <n v="2246.7800000000002"/>
    <m/>
    <x v="0"/>
    <m/>
    <m/>
    <m/>
    <s v="2 - FATURADO"/>
    <n v="0"/>
    <x v="0"/>
    <x v="1"/>
    <m/>
  </r>
  <r>
    <x v="1022"/>
    <s v="46.422.408/0001-52"/>
    <s v="NF SERVICOS DO"/>
    <n v="359210"/>
    <d v="2025-09-29T00:00:00"/>
    <n v="366025"/>
    <d v="2025-09-30T00:00:00"/>
    <m/>
    <n v="9145.25"/>
    <d v="2025-10-30T00:00:00"/>
    <s v="E0240868"/>
    <s v="PD024868"/>
    <s v="Serviços de Publicidade Eletrônica"/>
    <n v="8706.2800000000007"/>
    <m/>
    <x v="0"/>
    <m/>
    <m/>
    <m/>
    <s v="2 - FATURADO"/>
    <n v="0"/>
    <x v="0"/>
    <x v="1"/>
    <m/>
  </r>
  <r>
    <x v="1023"/>
    <s v="46.425.229/0001-79"/>
    <s v="NF SERVICOS DO"/>
    <n v="341657"/>
    <d v="2025-07-08T00:00:00"/>
    <n v="348407"/>
    <d v="2025-07-08T00:00:00"/>
    <m/>
    <n v="221.26"/>
    <d v="2025-08-07T00:00:00"/>
    <s v="E0250764"/>
    <s v="PD025764"/>
    <s v="Serviços de Publicidade Eletrônica"/>
    <n v="210.64"/>
    <m/>
    <x v="0"/>
    <m/>
    <m/>
    <m/>
    <s v="2 - FATURADO"/>
    <n v="54"/>
    <x v="5"/>
    <x v="1"/>
    <m/>
  </r>
  <r>
    <x v="1023"/>
    <s v="46.425.229/0001-79"/>
    <s v="NF SERVICOS DO"/>
    <n v="351976"/>
    <d v="2025-08-25T00:00:00"/>
    <n v="358783"/>
    <d v="2025-08-26T00:00:00"/>
    <m/>
    <n v="276.57"/>
    <d v="2025-09-25T00:00:00"/>
    <s v="E0250764"/>
    <s v="PD025764"/>
    <s v="Serviços de Publicidade Eletrônica"/>
    <n v="263.29000000000002"/>
    <m/>
    <x v="0"/>
    <m/>
    <m/>
    <m/>
    <s v="2 - FATURADO"/>
    <n v="5"/>
    <x v="2"/>
    <x v="1"/>
    <m/>
  </r>
  <r>
    <x v="1023"/>
    <s v="46.425.229/0001-79"/>
    <s v="ND-POUPATEMPO 4.0"/>
    <n v="6942"/>
    <d v="2025-09-03T00:00:00"/>
    <s v="PPT00767"/>
    <s v="PPT00767"/>
    <d v="2025-09-01T00:00:00"/>
    <n v="24273.78"/>
    <d v="2025-10-03T00:00:00"/>
    <s v="PPT00767"/>
    <s v="PP00767"/>
    <s v="OPERACAO DO POUPATEMPO AGUAI"/>
    <n v="24273.78"/>
    <d v="2025-09-01T00:00:00"/>
    <x v="0"/>
    <m/>
    <s v="PRC-SEI 359.00000745/2023-12"/>
    <m/>
    <s v="2 - FATURADO"/>
    <n v="0"/>
    <x v="0"/>
    <x v="12"/>
    <m/>
  </r>
  <r>
    <x v="1023"/>
    <s v="46.425.229/0001-79"/>
    <s v="NF SERVICOS DO"/>
    <n v="355881"/>
    <d v="2025-09-11T00:00:00"/>
    <n v="362694"/>
    <d v="2025-09-12T00:00:00"/>
    <m/>
    <n v="221.26"/>
    <d v="2025-10-12T00:00:00"/>
    <s v="E0250764"/>
    <s v="PD025764"/>
    <s v="Serviços de Publicidade Eletrônica"/>
    <n v="210.64"/>
    <m/>
    <x v="0"/>
    <m/>
    <m/>
    <m/>
    <s v="2 - FATURADO"/>
    <n v="0"/>
    <x v="0"/>
    <x v="1"/>
    <m/>
  </r>
  <r>
    <x v="1023"/>
    <s v="46.425.229/0001-79"/>
    <s v="ND-POUPATEMPO 4.0"/>
    <n v="6997"/>
    <d v="2025-09-24T00:00:00"/>
    <s v="PPT00767"/>
    <s v="PPT00767"/>
    <d v="2025-09-01T00:00:00"/>
    <n v="2080.34"/>
    <d v="2025-10-24T00:00:00"/>
    <s v="PPT00767"/>
    <s v="PP00767"/>
    <s v="OPERACAO DO POUPATEMPO AGUAI"/>
    <n v="2080.34"/>
    <d v="2025-09-01T00:00:00"/>
    <x v="0"/>
    <m/>
    <s v="PRC-SEI 359.00000745/2023-12"/>
    <m/>
    <s v="2 - FATURADO"/>
    <n v="0"/>
    <x v="0"/>
    <x v="12"/>
    <m/>
  </r>
  <r>
    <x v="1023"/>
    <s v="46.425.229/0001-79"/>
    <s v="NF SERVICOS DO"/>
    <n v="359000"/>
    <d v="2025-09-26T00:00:00"/>
    <n v="365815"/>
    <d v="2025-09-29T00:00:00"/>
    <m/>
    <n v="165.94"/>
    <d v="2025-10-29T00:00:00"/>
    <s v="E0250764"/>
    <s v="PD025764"/>
    <s v="Serviços de Publicidade Eletrônica"/>
    <n v="157.97"/>
    <m/>
    <x v="0"/>
    <m/>
    <m/>
    <m/>
    <s v="2 - FATURADO"/>
    <n v="0"/>
    <x v="0"/>
    <x v="1"/>
    <m/>
  </r>
  <r>
    <x v="1024"/>
    <s v="46.429.379/0001-50"/>
    <s v="ND-JUROS RECEBIMENTO"/>
    <s v="291523-1-NDJ1"/>
    <d v="2024-11-27T00:00:00"/>
    <n v="297874"/>
    <m/>
    <m/>
    <n v="4.51"/>
    <d v="2024-12-27T00:00:00"/>
    <m/>
    <m/>
    <s v="Nota de Debito Juros"/>
    <n v="4.51"/>
    <m/>
    <x v="0"/>
    <m/>
    <m/>
    <m/>
    <s v="2 - FATURADO"/>
    <n v="277"/>
    <x v="1"/>
    <x v="2"/>
    <m/>
  </r>
  <r>
    <x v="1024"/>
    <s v="46.429.379/0001-50"/>
    <s v="ND-JUROS RECEBIMENTO"/>
    <s v="293434-1-NDJ1"/>
    <d v="2024-11-27T00:00:00"/>
    <n v="299835"/>
    <m/>
    <m/>
    <n v="4.3"/>
    <d v="2024-12-27T00:00:00"/>
    <m/>
    <m/>
    <s v="Nota de Debito Juros"/>
    <n v="4.3"/>
    <m/>
    <x v="0"/>
    <m/>
    <m/>
    <m/>
    <s v="2 - FATURADO"/>
    <n v="277"/>
    <x v="1"/>
    <x v="2"/>
    <m/>
  </r>
  <r>
    <x v="1024"/>
    <s v="46.429.379/0001-50"/>
    <s v="ND-JUROS RECEBIMENTO"/>
    <s v="293584-1-NDJ1"/>
    <d v="2024-11-27T00:00:00"/>
    <n v="299985"/>
    <m/>
    <m/>
    <n v="0.49"/>
    <d v="2024-12-27T00:00:00"/>
    <m/>
    <m/>
    <s v="Nota de Debito Juros"/>
    <n v="0.49"/>
    <m/>
    <x v="0"/>
    <m/>
    <m/>
    <m/>
    <s v="2 - FATURADO"/>
    <n v="277"/>
    <x v="1"/>
    <x v="2"/>
    <m/>
  </r>
  <r>
    <x v="1024"/>
    <s v="46.429.379/0001-50"/>
    <s v="NF SERVICOS DO"/>
    <n v="353292"/>
    <d v="2025-09-08T00:00:00"/>
    <n v="360101"/>
    <d v="2025-09-08T00:00:00"/>
    <m/>
    <n v="193.6"/>
    <d v="2025-10-08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024"/>
    <s v="46.429.379/0001-50"/>
    <s v="NF SERVICOS DO"/>
    <n v="353972"/>
    <d v="2025-09-08T00:00:00"/>
    <n v="360781"/>
    <d v="2025-09-08T00:00:00"/>
    <m/>
    <n v="322.66000000000003"/>
    <d v="2025-10-08T00:00:00"/>
    <s v="E0201752"/>
    <s v="PD201752"/>
    <s v="Serviços de Publicidade Eletrônica"/>
    <n v="307.17"/>
    <m/>
    <x v="0"/>
    <m/>
    <m/>
    <m/>
    <s v="2 - FATURADO"/>
    <n v="0"/>
    <x v="0"/>
    <x v="1"/>
    <m/>
  </r>
  <r>
    <x v="1024"/>
    <s v="46.429.379/0001-50"/>
    <s v="NF SERVICOS DO"/>
    <n v="354538"/>
    <d v="2025-09-10T00:00:00"/>
    <n v="361348"/>
    <d v="2025-09-10T00:00:00"/>
    <m/>
    <n v="193.6"/>
    <d v="2025-10-10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024"/>
    <s v="46.429.379/0001-50"/>
    <s v="NF SERVICOS DO"/>
    <n v="355190"/>
    <d v="2025-09-10T00:00:00"/>
    <n v="362000"/>
    <d v="2025-09-10T00:00:00"/>
    <m/>
    <n v="129.07"/>
    <d v="2025-10-10T00:00:00"/>
    <s v="E0201752"/>
    <s v="PD201752"/>
    <s v="Serviços de Publicidade Eletrônica"/>
    <n v="122.87"/>
    <m/>
    <x v="0"/>
    <m/>
    <m/>
    <m/>
    <s v="2 - FATURADO"/>
    <n v="0"/>
    <x v="0"/>
    <x v="1"/>
    <m/>
  </r>
  <r>
    <x v="1024"/>
    <s v="46.429.379/0001-50"/>
    <s v="NF SERVICOS DO"/>
    <n v="356000"/>
    <d v="2025-09-12T00:00:00"/>
    <n v="362813"/>
    <d v="2025-09-15T00:00:00"/>
    <m/>
    <n v="193.6"/>
    <d v="2025-10-15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024"/>
    <s v="46.429.379/0001-50"/>
    <s v="NF SERVICOS DO"/>
    <n v="356005"/>
    <d v="2025-09-12T00:00:00"/>
    <n v="362818"/>
    <d v="2025-09-15T00:00:00"/>
    <m/>
    <n v="193.6"/>
    <d v="2025-10-15T00:00:00"/>
    <s v="E0201752"/>
    <s v="PD201752"/>
    <s v="Serviços de Publicidade Eletrônica"/>
    <n v="184.31"/>
    <m/>
    <x v="0"/>
    <m/>
    <m/>
    <m/>
    <s v="2 - FATURADO"/>
    <n v="0"/>
    <x v="0"/>
    <x v="1"/>
    <m/>
  </r>
  <r>
    <x v="1024"/>
    <s v="46.429.379/0001-50"/>
    <s v="NF SERVICOS DO"/>
    <n v="356143"/>
    <d v="2025-09-12T00:00:00"/>
    <n v="362956"/>
    <d v="2025-09-15T00:00:00"/>
    <m/>
    <n v="580.79999999999995"/>
    <d v="2025-10-15T00:00:00"/>
    <s v="E0201752"/>
    <s v="PD201752"/>
    <s v="Serviços de Publicidade Eletrônica"/>
    <n v="552.91999999999996"/>
    <m/>
    <x v="0"/>
    <m/>
    <m/>
    <m/>
    <s v="2 - FATURADO"/>
    <n v="0"/>
    <x v="0"/>
    <x v="1"/>
    <m/>
  </r>
  <r>
    <x v="1024"/>
    <s v="46.429.379/0001-50"/>
    <s v="NF SERVICOS DO"/>
    <n v="358247"/>
    <d v="2025-09-23T00:00:00"/>
    <n v="365062"/>
    <d v="2025-09-24T00:00:00"/>
    <m/>
    <n v="322.66000000000003"/>
    <d v="2025-10-24T00:00:00"/>
    <s v="E0201752"/>
    <s v="PD201752"/>
    <s v="Serviços de Publicidade Eletrônica"/>
    <n v="307.17"/>
    <m/>
    <x v="0"/>
    <m/>
    <m/>
    <m/>
    <s v="2 - FATURADO"/>
    <n v="0"/>
    <x v="0"/>
    <x v="1"/>
    <m/>
  </r>
  <r>
    <x v="1024"/>
    <s v="46.429.379/0001-50"/>
    <s v="NF SERVICOS DO"/>
    <n v="358250"/>
    <d v="2025-09-23T00:00:00"/>
    <n v="365065"/>
    <d v="2025-09-24T00:00:00"/>
    <m/>
    <n v="322.66000000000003"/>
    <d v="2025-10-24T00:00:00"/>
    <s v="E0201752"/>
    <s v="PD201752"/>
    <s v="Serviços de Publicidade Eletrônica"/>
    <n v="307.17"/>
    <m/>
    <x v="0"/>
    <m/>
    <m/>
    <m/>
    <s v="2 - FATURADO"/>
    <n v="0"/>
    <x v="0"/>
    <x v="1"/>
    <m/>
  </r>
  <r>
    <x v="1024"/>
    <s v="46.429.379/0001-50"/>
    <s v="NF SERVICOS DO"/>
    <n v="358313"/>
    <d v="2025-09-23T00:00:00"/>
    <n v="365128"/>
    <d v="2025-09-24T00:00:00"/>
    <m/>
    <n v="387.2"/>
    <d v="2025-10-24T00:00:00"/>
    <s v="E0201752"/>
    <s v="PD201752"/>
    <s v="Serviços de Publicidade Eletrônica"/>
    <n v="368.61"/>
    <m/>
    <x v="0"/>
    <m/>
    <m/>
    <m/>
    <s v="2 - FATURADO"/>
    <n v="0"/>
    <x v="0"/>
    <x v="1"/>
    <m/>
  </r>
  <r>
    <x v="1024"/>
    <s v="46.429.379/0001-50"/>
    <s v="NF SERVICOS DO"/>
    <n v="359327"/>
    <d v="2025-09-29T00:00:00"/>
    <n v="366142"/>
    <d v="2025-09-30T00:00:00"/>
    <m/>
    <n v="258.13"/>
    <d v="2025-10-30T00:00:00"/>
    <s v="E0201752"/>
    <s v="PD201752"/>
    <s v="Serviços de Publicidade Eletrônica"/>
    <n v="245.74"/>
    <m/>
    <x v="0"/>
    <m/>
    <m/>
    <m/>
    <s v="2 - FATURADO"/>
    <n v="0"/>
    <x v="0"/>
    <x v="1"/>
    <m/>
  </r>
  <r>
    <x v="1025"/>
    <s v="46.435.921/0001-88"/>
    <s v="NF SERVICOS DO"/>
    <n v="353108"/>
    <d v="2025-09-08T00:00:00"/>
    <n v="359917"/>
    <d v="2025-09-08T00:00:00"/>
    <m/>
    <n v="276.57"/>
    <d v="2025-10-08T00:00:00"/>
    <s v="E0220703"/>
    <s v="PD022703"/>
    <s v="Serviços de Publicidade Eletrônica"/>
    <n v="263.29000000000002"/>
    <m/>
    <x v="0"/>
    <m/>
    <m/>
    <m/>
    <s v="2 - FATURADO"/>
    <n v="0"/>
    <x v="0"/>
    <x v="1"/>
    <m/>
  </r>
  <r>
    <x v="1025"/>
    <s v="46.435.921/0001-88"/>
    <s v="NF SERVICOS DO"/>
    <n v="353139"/>
    <d v="2025-09-08T00:00:00"/>
    <n v="359948"/>
    <d v="2025-09-08T00:00:00"/>
    <m/>
    <n v="322.67"/>
    <d v="2025-10-08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025"/>
    <s v="46.435.921/0001-88"/>
    <s v="NF SERVICOS DO"/>
    <n v="353237"/>
    <d v="2025-09-08T00:00:00"/>
    <n v="360046"/>
    <d v="2025-09-08T00:00:00"/>
    <m/>
    <n v="322.67"/>
    <d v="2025-10-08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025"/>
    <s v="46.435.921/0001-88"/>
    <s v="NF SERVICOS DO"/>
    <n v="353247"/>
    <d v="2025-09-08T00:00:00"/>
    <n v="360056"/>
    <d v="2025-09-08T00:00:00"/>
    <m/>
    <n v="276.57"/>
    <d v="2025-10-08T00:00:00"/>
    <s v="E0220703"/>
    <s v="PD022703"/>
    <s v="Serviços de Publicidade Eletrônica"/>
    <n v="263.29000000000002"/>
    <m/>
    <x v="0"/>
    <m/>
    <m/>
    <m/>
    <s v="2 - FATURADO"/>
    <n v="0"/>
    <x v="0"/>
    <x v="1"/>
    <m/>
  </r>
  <r>
    <x v="1025"/>
    <s v="46.435.921/0001-88"/>
    <s v="NF SERVICOS DO"/>
    <n v="353285"/>
    <d v="2025-09-08T00:00:00"/>
    <n v="360094"/>
    <d v="2025-09-08T00:00:00"/>
    <m/>
    <n v="368.76"/>
    <d v="2025-10-08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025"/>
    <s v="46.435.921/0001-88"/>
    <s v="NF SERVICOS DO"/>
    <n v="353288"/>
    <d v="2025-09-08T00:00:00"/>
    <n v="360097"/>
    <d v="2025-09-08T00:00:00"/>
    <m/>
    <n v="368.76"/>
    <d v="2025-10-08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025"/>
    <s v="46.435.921/0001-88"/>
    <s v="NF SERVICOS DO"/>
    <n v="354675"/>
    <d v="2025-09-10T00:00:00"/>
    <n v="361485"/>
    <d v="2025-09-10T00:00:00"/>
    <m/>
    <n v="599.23"/>
    <d v="2025-10-10T00:00:00"/>
    <s v="E0220703"/>
    <s v="PD022703"/>
    <s v="Serviços de Publicidade Eletrônica"/>
    <n v="570.47"/>
    <m/>
    <x v="0"/>
    <m/>
    <m/>
    <m/>
    <s v="2 - FATURADO"/>
    <n v="0"/>
    <x v="0"/>
    <x v="1"/>
    <m/>
  </r>
  <r>
    <x v="1025"/>
    <s v="46.435.921/0001-88"/>
    <s v="NF SERVICOS DO"/>
    <n v="355591"/>
    <d v="2025-09-10T00:00:00"/>
    <n v="362401"/>
    <d v="2025-09-11T00:00:00"/>
    <m/>
    <n v="15165.25"/>
    <d v="2025-10-11T00:00:00"/>
    <s v="E0220703"/>
    <s v="PD022703"/>
    <s v="Serviços de Publicidade Eletrônica"/>
    <n v="14437.32"/>
    <m/>
    <x v="0"/>
    <m/>
    <m/>
    <m/>
    <s v="2 - FATURADO"/>
    <n v="0"/>
    <x v="0"/>
    <x v="1"/>
    <m/>
  </r>
  <r>
    <x v="1025"/>
    <s v="46.435.921/0001-88"/>
    <s v="NF SERVICOS DO"/>
    <n v="355720"/>
    <d v="2025-09-10T00:00:00"/>
    <n v="362530"/>
    <d v="2025-09-11T00:00:00"/>
    <m/>
    <n v="507.05"/>
    <d v="2025-10-11T00:00:00"/>
    <s v="E0220703"/>
    <s v="PD022703"/>
    <s v="Serviços de Publicidade Eletrônica"/>
    <n v="482.71"/>
    <m/>
    <x v="0"/>
    <m/>
    <m/>
    <m/>
    <s v="2 - FATURADO"/>
    <n v="0"/>
    <x v="0"/>
    <x v="1"/>
    <m/>
  </r>
  <r>
    <x v="1025"/>
    <s v="46.435.921/0001-88"/>
    <s v="NF SERVICOS DO"/>
    <n v="355721"/>
    <d v="2025-09-10T00:00:00"/>
    <n v="362531"/>
    <d v="2025-09-11T00:00:00"/>
    <m/>
    <n v="322.67"/>
    <d v="2025-10-11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025"/>
    <s v="46.435.921/0001-88"/>
    <s v="NF SERVICOS DO"/>
    <n v="355856"/>
    <d v="2025-09-11T00:00:00"/>
    <n v="362669"/>
    <d v="2025-09-12T00:00:00"/>
    <m/>
    <n v="1060.18"/>
    <d v="2025-10-12T00:00:00"/>
    <s v="E0220703"/>
    <s v="PD022703"/>
    <s v="Serviços de Publicidade Eletrônica"/>
    <n v="1009.29"/>
    <m/>
    <x v="0"/>
    <m/>
    <m/>
    <m/>
    <s v="2 - FATURADO"/>
    <n v="0"/>
    <x v="0"/>
    <x v="1"/>
    <m/>
  </r>
  <r>
    <x v="1025"/>
    <s v="46.435.921/0001-88"/>
    <s v="NF SERVICOS DO"/>
    <n v="355872"/>
    <d v="2025-09-11T00:00:00"/>
    <n v="362685"/>
    <d v="2025-09-12T00:00:00"/>
    <m/>
    <n v="414.85"/>
    <d v="2025-10-12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025"/>
    <s v="46.435.921/0001-88"/>
    <s v="NF SERVICOS DO"/>
    <n v="356176"/>
    <d v="2025-09-12T00:00:00"/>
    <n v="362989"/>
    <d v="2025-09-15T00:00:00"/>
    <m/>
    <n v="368.76"/>
    <d v="2025-10-15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025"/>
    <s v="46.435.921/0001-88"/>
    <s v="NF SERVICOS DO"/>
    <n v="357230"/>
    <d v="2025-09-18T00:00:00"/>
    <n v="364043"/>
    <d v="2025-09-19T00:00:00"/>
    <m/>
    <n v="368.76"/>
    <d v="2025-10-19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025"/>
    <s v="46.435.921/0001-88"/>
    <s v="NF SERVICOS DO"/>
    <n v="357451"/>
    <d v="2025-09-18T00:00:00"/>
    <n v="364264"/>
    <d v="2025-09-19T00:00:00"/>
    <m/>
    <n v="414.85"/>
    <d v="2025-10-19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025"/>
    <s v="46.435.921/0001-88"/>
    <s v="NF SERVICOS DO"/>
    <n v="357455"/>
    <d v="2025-09-18T00:00:00"/>
    <n v="364268"/>
    <d v="2025-09-19T00:00:00"/>
    <m/>
    <n v="507.05"/>
    <d v="2025-10-19T00:00:00"/>
    <s v="E0220703"/>
    <s v="PD022703"/>
    <s v="Serviços de Publicidade Eletrônica"/>
    <n v="482.71"/>
    <m/>
    <x v="0"/>
    <m/>
    <m/>
    <m/>
    <s v="2 - FATURADO"/>
    <n v="0"/>
    <x v="0"/>
    <x v="1"/>
    <m/>
  </r>
  <r>
    <x v="1025"/>
    <s v="46.435.921/0001-88"/>
    <s v="NF SERVICOS DO"/>
    <n v="358081"/>
    <d v="2025-09-22T00:00:00"/>
    <n v="364896"/>
    <d v="2025-09-23T00:00:00"/>
    <m/>
    <n v="507.05"/>
    <d v="2025-10-23T00:00:00"/>
    <s v="E0220703"/>
    <s v="PD022703"/>
    <s v="Serviços de Publicidade Eletrônica"/>
    <n v="482.71"/>
    <m/>
    <x v="0"/>
    <m/>
    <m/>
    <m/>
    <s v="2 - FATURADO"/>
    <n v="0"/>
    <x v="0"/>
    <x v="1"/>
    <m/>
  </r>
  <r>
    <x v="1025"/>
    <s v="46.435.921/0001-88"/>
    <s v="NF SERVICOS DO"/>
    <n v="358386"/>
    <d v="2025-09-25T00:00:00"/>
    <n v="365201"/>
    <d v="2025-09-25T00:00:00"/>
    <m/>
    <n v="322.67"/>
    <d v="2025-10-25T00:00:00"/>
    <s v="E0220703"/>
    <s v="PD022703"/>
    <s v="Serviços de Publicidade Eletrônica"/>
    <n v="307.18"/>
    <m/>
    <x v="0"/>
    <m/>
    <m/>
    <m/>
    <s v="2 - FATURADO"/>
    <n v="0"/>
    <x v="0"/>
    <x v="1"/>
    <m/>
  </r>
  <r>
    <x v="1025"/>
    <s v="46.435.921/0001-88"/>
    <s v="NF SERVICOS DO"/>
    <n v="358645"/>
    <d v="2025-09-25T00:00:00"/>
    <n v="365460"/>
    <d v="2025-09-26T00:00:00"/>
    <m/>
    <n v="368.76"/>
    <d v="2025-10-26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025"/>
    <s v="46.435.921/0001-88"/>
    <s v="NF SERVICOS DO"/>
    <n v="358646"/>
    <d v="2025-09-25T00:00:00"/>
    <n v="365461"/>
    <d v="2025-09-26T00:00:00"/>
    <m/>
    <n v="414.85"/>
    <d v="2025-10-26T00:00:00"/>
    <s v="E0220703"/>
    <s v="PD022703"/>
    <s v="Serviços de Publicidade Eletrônica"/>
    <n v="394.94"/>
    <m/>
    <x v="0"/>
    <m/>
    <m/>
    <m/>
    <s v="2 - FATURADO"/>
    <n v="0"/>
    <x v="0"/>
    <x v="1"/>
    <m/>
  </r>
  <r>
    <x v="1025"/>
    <s v="46.435.921/0001-88"/>
    <s v="NF SERVICOS DO"/>
    <n v="358747"/>
    <d v="2025-09-25T00:00:00"/>
    <n v="365562"/>
    <d v="2025-09-26T00:00:00"/>
    <m/>
    <n v="368.76"/>
    <d v="2025-10-26T00:00:00"/>
    <s v="E0220703"/>
    <s v="PD022703"/>
    <s v="Serviços de Publicidade Eletrônica"/>
    <n v="351.06"/>
    <m/>
    <x v="0"/>
    <m/>
    <m/>
    <m/>
    <s v="2 - FATURADO"/>
    <n v="0"/>
    <x v="0"/>
    <x v="1"/>
    <m/>
  </r>
  <r>
    <x v="1025"/>
    <s v="46.435.921/0001-88"/>
    <s v="NF SERVICOS DO"/>
    <n v="358872"/>
    <d v="2025-09-25T00:00:00"/>
    <n v="365687"/>
    <d v="2025-09-26T00:00:00"/>
    <m/>
    <n v="184.38"/>
    <d v="2025-10-26T00:00:00"/>
    <s v="E0220703"/>
    <s v="PD022703"/>
    <s v="Serviços de Publicidade Eletrônica"/>
    <n v="175.53"/>
    <m/>
    <x v="0"/>
    <m/>
    <m/>
    <m/>
    <s v="2 - FATURADO"/>
    <n v="0"/>
    <x v="0"/>
    <x v="1"/>
    <m/>
  </r>
  <r>
    <x v="1026"/>
    <s v="46.439.683/0001-89"/>
    <s v="ND-JUROS RECEBIMENTO"/>
    <s v="294478-1-NDJ1"/>
    <d v="2024-12-03T00:00:00"/>
    <n v="300883"/>
    <m/>
    <m/>
    <n v="0.61"/>
    <d v="2025-01-02T00:00:00"/>
    <m/>
    <m/>
    <s v="Nota de Debito Juros"/>
    <n v="0.61"/>
    <m/>
    <x v="0"/>
    <m/>
    <m/>
    <m/>
    <s v="2 - FATURADO"/>
    <n v="271"/>
    <x v="1"/>
    <x v="2"/>
    <m/>
  </r>
  <r>
    <x v="1026"/>
    <s v="46.439.683/0001-89"/>
    <s v="ND-JUROS RECEBIMENTO"/>
    <s v="298352-1-NDJ1"/>
    <d v="2025-02-04T00:00:00"/>
    <n v="304793"/>
    <m/>
    <m/>
    <n v="10.53"/>
    <d v="2025-03-06T00:00:00"/>
    <m/>
    <m/>
    <s v="Nota de Debito Juros"/>
    <n v="10.53"/>
    <m/>
    <x v="0"/>
    <m/>
    <m/>
    <m/>
    <s v="2 - FATURADO"/>
    <n v="208"/>
    <x v="1"/>
    <x v="2"/>
    <m/>
  </r>
  <r>
    <x v="1026"/>
    <s v="46.439.683/0001-89"/>
    <s v="ND-JUROS RECEBIMENTO"/>
    <s v="298636-1-NDJ1"/>
    <d v="2025-02-04T00:00:00"/>
    <n v="305077"/>
    <m/>
    <m/>
    <n v="4.51"/>
    <d v="2025-03-06T00:00:00"/>
    <m/>
    <m/>
    <s v="Nota de Debito Juros"/>
    <n v="4.51"/>
    <m/>
    <x v="0"/>
    <m/>
    <m/>
    <m/>
    <s v="2 - FATURADO"/>
    <n v="208"/>
    <x v="1"/>
    <x v="2"/>
    <m/>
  </r>
  <r>
    <x v="1026"/>
    <s v="46.439.683/0001-89"/>
    <s v="NF SERVICOS"/>
    <n v="193807"/>
    <d v="2025-09-11T00:00:00"/>
    <n v="2025441"/>
    <d v="2025-09-11T00:00:00"/>
    <d v="2025-08-01T00:00:00"/>
    <n v="6372.8"/>
    <d v="2025-10-11T00:00:00"/>
    <s v="E0220555"/>
    <s v="PD022555"/>
    <s v="PREFEITURA CADASTRO"/>
    <n v="6066.91"/>
    <d v="2025-08-01T00:00:00"/>
    <x v="0"/>
    <m/>
    <s v="150/2022/PMAL"/>
    <s v="PD-PRC-2022/02029 -  359.00009124/2024-17 - ITO/APPS"/>
    <s v="2 - FATURADO"/>
    <n v="0"/>
    <x v="0"/>
    <x v="0"/>
    <m/>
  </r>
  <r>
    <x v="1027"/>
    <s v="46.439.865/0001-50"/>
    <s v="NF SERVICOS DO"/>
    <n v="357800"/>
    <d v="2025-09-19T00:00:00"/>
    <n v="364613"/>
    <d v="2025-09-22T00:00:00"/>
    <m/>
    <n v="829.71"/>
    <d v="2025-10-22T00:00:00"/>
    <s v="E0201942"/>
    <s v="PD201942"/>
    <s v="Serviços de Publicidade Eletrônica"/>
    <n v="789.88"/>
    <m/>
    <x v="0"/>
    <m/>
    <m/>
    <m/>
    <s v="2 - FATURADO"/>
    <n v="0"/>
    <x v="0"/>
    <x v="1"/>
    <m/>
  </r>
  <r>
    <x v="1027"/>
    <s v="46.439.865/0001-50"/>
    <s v="NF SERVICOS DO"/>
    <n v="358282"/>
    <d v="2025-09-23T00:00:00"/>
    <n v="365097"/>
    <d v="2025-09-24T00:00:00"/>
    <m/>
    <n v="921.9"/>
    <d v="2025-10-24T00:00:00"/>
    <s v="E0201942"/>
    <s v="PD201942"/>
    <s v="Serviços de Publicidade Eletrônica"/>
    <n v="877.65"/>
    <m/>
    <x v="0"/>
    <m/>
    <m/>
    <m/>
    <s v="2 - FATURADO"/>
    <n v="0"/>
    <x v="0"/>
    <x v="1"/>
    <m/>
  </r>
  <r>
    <x v="1027"/>
    <s v="46.439.865/0001-50"/>
    <s v="NF SERVICOS DO"/>
    <n v="358283"/>
    <d v="2025-09-23T00:00:00"/>
    <n v="365098"/>
    <d v="2025-09-24T00:00:00"/>
    <m/>
    <n v="829.71"/>
    <d v="2025-10-24T00:00:00"/>
    <s v="E0201942"/>
    <s v="PD201942"/>
    <s v="Serviços de Publicidade Eletrônica"/>
    <n v="789.88"/>
    <m/>
    <x v="0"/>
    <m/>
    <m/>
    <m/>
    <s v="2 - FATURADO"/>
    <n v="0"/>
    <x v="0"/>
    <x v="1"/>
    <m/>
  </r>
  <r>
    <x v="1027"/>
    <s v="46.439.865/0001-50"/>
    <s v="NF SERVICOS DO"/>
    <n v="358284"/>
    <d v="2025-09-23T00:00:00"/>
    <n v="365099"/>
    <d v="2025-09-24T00:00:00"/>
    <m/>
    <n v="829.71"/>
    <d v="2025-10-24T00:00:00"/>
    <s v="E0201942"/>
    <s v="PD201942"/>
    <s v="Serviços de Publicidade Eletrônica"/>
    <n v="789.88"/>
    <m/>
    <x v="0"/>
    <m/>
    <m/>
    <m/>
    <s v="2 - FATURADO"/>
    <n v="0"/>
    <x v="0"/>
    <x v="1"/>
    <m/>
  </r>
  <r>
    <x v="1028"/>
    <s v="46.444.063/0001-38"/>
    <s v="ND-POUPATEMPO 4.0"/>
    <n v="6860"/>
    <d v="2025-09-03T00:00:00"/>
    <s v="PPT00725"/>
    <s v="PPT00725"/>
    <d v="2025-09-01T00:00:00"/>
    <n v="20396.57"/>
    <d v="2025-10-03T00:00:00"/>
    <s v="PPT00725"/>
    <s v="PP00725"/>
    <s v="IMPLANTACAO E OPERACAO DO POUPATEMPO SOCORRO"/>
    <n v="20396.57"/>
    <d v="2025-09-01T00:00:00"/>
    <x v="0"/>
    <m/>
    <s v="PD-PRC-2022/02581"/>
    <m/>
    <s v="2 - FATURADO"/>
    <n v="0"/>
    <x v="0"/>
    <x v="12"/>
    <m/>
  </r>
  <r>
    <x v="1028"/>
    <s v="46.444.063/0001-38"/>
    <s v="NF SERVICOS"/>
    <n v="193798"/>
    <d v="2025-09-11T00:00:00"/>
    <n v="2025432"/>
    <d v="2025-09-11T00:00:00"/>
    <d v="2025-08-01T00:00:00"/>
    <n v="4298.04"/>
    <d v="2025-10-11T00:00:00"/>
    <s v="E0251035"/>
    <s v="PD251028"/>
    <s v="PREFEITURA SIM"/>
    <n v="4091.73"/>
    <d v="2025-08-01T00:00:00"/>
    <x v="0"/>
    <s v="039/2025"/>
    <s v="032/2025/PMES"/>
    <s v="SEI:  359.00002018/2025-43 APPS/ITO"/>
    <s v="2 - FATURADO"/>
    <n v="0"/>
    <x v="0"/>
    <x v="0"/>
    <m/>
  </r>
  <r>
    <x v="1028"/>
    <s v="46.444.063/0001-38"/>
    <s v="NF SERVICOS DO"/>
    <n v="359544"/>
    <d v="2025-09-29T00:00:00"/>
    <n v="366359"/>
    <d v="2025-09-30T00:00:00"/>
    <m/>
    <n v="608.45000000000005"/>
    <d v="2025-10-30T00:00:00"/>
    <s v="E0231035"/>
    <s v="PD231016"/>
    <s v="Serviços de Publicidade Eletrônica"/>
    <n v="579.24"/>
    <m/>
    <x v="0"/>
    <m/>
    <m/>
    <m/>
    <s v="2 - FATURADO"/>
    <n v="0"/>
    <x v="0"/>
    <x v="1"/>
    <m/>
  </r>
  <r>
    <x v="1029"/>
    <s v="46.444.790/0001-03"/>
    <s v="ND-JUROS RECEBIMENTO"/>
    <s v="290791-1-NDJ1"/>
    <d v="2024-11-06T00:00:00"/>
    <n v="297141"/>
    <m/>
    <m/>
    <n v="0.09"/>
    <d v="2024-12-06T00:00:00"/>
    <m/>
    <m/>
    <s v="Nota de Debito Juros"/>
    <n v="0.09"/>
    <m/>
    <x v="0"/>
    <m/>
    <m/>
    <m/>
    <s v="2 - FATURADO"/>
    <n v="298"/>
    <x v="1"/>
    <x v="2"/>
    <m/>
  </r>
  <r>
    <x v="1030"/>
    <s v="46.446.696/0001-85"/>
    <s v="ND-POUPATEMPO 4.0"/>
    <n v="6832"/>
    <d v="2025-09-03T00:00:00"/>
    <s v="PPT00728"/>
    <s v="PPT00728"/>
    <d v="2025-09-01T00:00:00"/>
    <n v="22260.16"/>
    <d v="2025-10-03T00:00:00"/>
    <s v="PPT00728"/>
    <s v="PP00728"/>
    <s v="IMPLANTACAO E OPERACAO DO POUPATEMPO VINHEDO"/>
    <n v="22260.16"/>
    <d v="2025-09-01T00:00:00"/>
    <x v="0"/>
    <m/>
    <s v="PD-PRC-2022/02950"/>
    <m/>
    <s v="2 - FATURADO"/>
    <n v="0"/>
    <x v="0"/>
    <x v="12"/>
    <m/>
  </r>
  <r>
    <x v="1030"/>
    <s v="46.446.696/0001-85"/>
    <s v="NF SERVICOS DO"/>
    <n v="353587"/>
    <d v="2025-09-08T00:00:00"/>
    <n v="360396"/>
    <d v="2025-09-08T00:00:00"/>
    <m/>
    <n v="322.66000000000003"/>
    <d v="2025-10-08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030"/>
    <s v="46.446.696/0001-85"/>
    <s v="NF SERVICOS DO"/>
    <n v="353634"/>
    <d v="2025-09-08T00:00:00"/>
    <n v="360443"/>
    <d v="2025-09-08T00:00:00"/>
    <m/>
    <n v="387.2"/>
    <d v="2025-10-08T00:00:00"/>
    <s v="E0201818"/>
    <s v="PD201818"/>
    <s v="Serviços de Publicidade Eletrônica"/>
    <n v="368.61"/>
    <m/>
    <x v="0"/>
    <m/>
    <m/>
    <m/>
    <s v="2 - FATURADO"/>
    <n v="0"/>
    <x v="0"/>
    <x v="1"/>
    <m/>
  </r>
  <r>
    <x v="1030"/>
    <s v="46.446.696/0001-85"/>
    <s v="NF SERVICOS"/>
    <n v="193907"/>
    <d v="2025-09-11T00:00:00"/>
    <n v="2025541"/>
    <d v="2025-09-11T00:00:00"/>
    <d v="2025-08-01T00:00:00"/>
    <n v="70813.34"/>
    <d v="2025-10-11T00:00:00"/>
    <s v="E0220569"/>
    <s v="PD022569"/>
    <s v="PREFEITURA CADASTRO"/>
    <n v="67414.3"/>
    <d v="2025-08-01T00:00:00"/>
    <x v="0"/>
    <s v="96/2022"/>
    <s v="6491/2022"/>
    <s v="PD-PRC-2022/02683 - 359.00008808/2024-51 ITO/APPS"/>
    <s v="2 - FATURADO"/>
    <n v="0"/>
    <x v="0"/>
    <x v="0"/>
    <m/>
  </r>
  <r>
    <x v="1030"/>
    <s v="46.446.696/0001-85"/>
    <s v="NF SERVICOS DO"/>
    <n v="357448"/>
    <d v="2025-09-18T00:00:00"/>
    <n v="364261"/>
    <d v="2025-09-19T00:00:00"/>
    <m/>
    <n v="193.6"/>
    <d v="2025-10-19T00:00:00"/>
    <s v="E0201818"/>
    <s v="PD201818"/>
    <s v="Serviços de Publicidade Eletrônica"/>
    <n v="184.31"/>
    <m/>
    <x v="0"/>
    <m/>
    <m/>
    <m/>
    <s v="2 - FATURADO"/>
    <n v="0"/>
    <x v="0"/>
    <x v="1"/>
    <m/>
  </r>
  <r>
    <x v="1030"/>
    <s v="46.446.696/0001-85"/>
    <s v="NF SERVICOS DO"/>
    <n v="357890"/>
    <d v="2025-09-22T00:00:00"/>
    <n v="364705"/>
    <d v="2025-09-23T00:00:00"/>
    <m/>
    <n v="193.6"/>
    <d v="2025-10-23T00:00:00"/>
    <s v="E0201818"/>
    <s v="PD201818"/>
    <s v="Serviços de Publicidade Eletrônica"/>
    <n v="184.31"/>
    <m/>
    <x v="0"/>
    <m/>
    <m/>
    <m/>
    <s v="2 - FATURADO"/>
    <n v="0"/>
    <x v="0"/>
    <x v="1"/>
    <m/>
  </r>
  <r>
    <x v="1030"/>
    <s v="46.446.696/0001-85"/>
    <s v="NF SERVICOS DO"/>
    <n v="358098"/>
    <d v="2025-09-22T00:00:00"/>
    <n v="364913"/>
    <d v="2025-09-23T00:00:00"/>
    <m/>
    <n v="193.6"/>
    <d v="2025-10-23T00:00:00"/>
    <s v="E0201818"/>
    <s v="PD201818"/>
    <s v="Serviços de Publicidade Eletrônica"/>
    <n v="184.31"/>
    <m/>
    <x v="0"/>
    <m/>
    <m/>
    <m/>
    <s v="2 - FATURADO"/>
    <n v="0"/>
    <x v="0"/>
    <x v="1"/>
    <m/>
  </r>
  <r>
    <x v="1030"/>
    <s v="46.446.696/0001-85"/>
    <s v="NF SERVICOS DO"/>
    <n v="358099"/>
    <d v="2025-09-22T00:00:00"/>
    <n v="364914"/>
    <d v="2025-09-23T00:00:00"/>
    <m/>
    <n v="258.13"/>
    <d v="2025-10-23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030"/>
    <s v="46.446.696/0001-85"/>
    <s v="NF SERVICOS DO"/>
    <n v="358806"/>
    <d v="2025-09-25T00:00:00"/>
    <n v="365621"/>
    <d v="2025-09-26T00:00:00"/>
    <m/>
    <n v="193.6"/>
    <d v="2025-10-26T00:00:00"/>
    <s v="E0201818"/>
    <s v="PD201818"/>
    <s v="Serviços de Publicidade Eletrônica"/>
    <n v="184.31"/>
    <m/>
    <x v="0"/>
    <m/>
    <m/>
    <m/>
    <s v="2 - FATURADO"/>
    <n v="0"/>
    <x v="0"/>
    <x v="1"/>
    <m/>
  </r>
  <r>
    <x v="1030"/>
    <s v="46.446.696/0001-85"/>
    <s v="NF SERVICOS DO"/>
    <n v="358960"/>
    <d v="2025-09-26T00:00:00"/>
    <n v="365775"/>
    <d v="2025-09-29T00:00:00"/>
    <m/>
    <n v="193.6"/>
    <d v="2025-10-29T00:00:00"/>
    <s v="E0201818"/>
    <s v="PD201818"/>
    <s v="Serviços de Publicidade Eletrônica"/>
    <n v="184.31"/>
    <m/>
    <x v="0"/>
    <m/>
    <m/>
    <m/>
    <s v="2 - FATURADO"/>
    <n v="0"/>
    <x v="0"/>
    <x v="1"/>
    <m/>
  </r>
  <r>
    <x v="1030"/>
    <s v="46.446.696/0001-85"/>
    <s v="NF SERVICOS DO"/>
    <n v="358961"/>
    <d v="2025-09-26T00:00:00"/>
    <n v="365776"/>
    <d v="2025-09-29T00:00:00"/>
    <m/>
    <n v="193.6"/>
    <d v="2025-10-29T00:00:00"/>
    <s v="E0201818"/>
    <s v="PD201818"/>
    <s v="Serviços de Publicidade Eletrônica"/>
    <n v="184.31"/>
    <m/>
    <x v="0"/>
    <m/>
    <m/>
    <m/>
    <s v="2 - FATURADO"/>
    <n v="0"/>
    <x v="0"/>
    <x v="1"/>
    <m/>
  </r>
  <r>
    <x v="1030"/>
    <s v="46.446.696/0001-85"/>
    <s v="NF SERVICOS DO"/>
    <n v="359333"/>
    <d v="2025-09-29T00:00:00"/>
    <n v="366148"/>
    <d v="2025-09-30T00:00:00"/>
    <m/>
    <n v="193.6"/>
    <d v="2025-10-30T00:00:00"/>
    <s v="E0201818"/>
    <s v="PD201818"/>
    <s v="Serviços de Publicidade Eletrônica"/>
    <n v="184.31"/>
    <m/>
    <x v="0"/>
    <m/>
    <m/>
    <m/>
    <s v="2 - FATURADO"/>
    <n v="0"/>
    <x v="0"/>
    <x v="1"/>
    <m/>
  </r>
  <r>
    <x v="1030"/>
    <s v="46.446.696/0001-85"/>
    <s v="NF SERVICOS DO"/>
    <n v="359334"/>
    <d v="2025-09-29T00:00:00"/>
    <n v="366149"/>
    <d v="2025-09-30T00:00:00"/>
    <m/>
    <n v="258.13"/>
    <d v="2025-10-30T00:00:00"/>
    <s v="E0201818"/>
    <s v="PD201818"/>
    <s v="Serviços de Publicidade Eletrônica"/>
    <n v="245.74"/>
    <m/>
    <x v="0"/>
    <m/>
    <m/>
    <m/>
    <s v="2 - FATURADO"/>
    <n v="0"/>
    <x v="0"/>
    <x v="1"/>
    <m/>
  </r>
  <r>
    <x v="1030"/>
    <s v="46.446.696/0001-85"/>
    <s v="NF SERVICOS DO"/>
    <n v="359335"/>
    <d v="2025-09-29T00:00:00"/>
    <n v="366150"/>
    <d v="2025-09-30T00:00:00"/>
    <m/>
    <n v="322.66000000000003"/>
    <d v="2025-10-30T00:00:00"/>
    <s v="E0201818"/>
    <s v="PD201818"/>
    <s v="Serviços de Publicidade Eletrônica"/>
    <n v="307.17"/>
    <m/>
    <x v="0"/>
    <m/>
    <m/>
    <m/>
    <s v="2 - FATURADO"/>
    <n v="0"/>
    <x v="0"/>
    <x v="1"/>
    <m/>
  </r>
  <r>
    <x v="1031"/>
    <s v="46.476.131/0001-40"/>
    <s v="ND-JUROS RECEBIMENTO"/>
    <s v="293260-1-NDJ1"/>
    <d v="2025-01-29T00:00:00"/>
    <n v="299656"/>
    <m/>
    <m/>
    <n v="7.69"/>
    <d v="2025-02-28T00:00:00"/>
    <m/>
    <m/>
    <s v="Nota de Debito Juros"/>
    <n v="7.69"/>
    <m/>
    <x v="0"/>
    <m/>
    <m/>
    <m/>
    <s v="2 - FATURADO"/>
    <n v="214"/>
    <x v="1"/>
    <x v="2"/>
    <m/>
  </r>
  <r>
    <x v="1031"/>
    <s v="46.476.131/0001-40"/>
    <s v="ND-JUROS RECEBIMENTO"/>
    <s v="293437-1-NDJ1"/>
    <d v="2025-01-29T00:00:00"/>
    <n v="299838"/>
    <m/>
    <m/>
    <n v="6.06"/>
    <d v="2025-02-28T00:00:00"/>
    <m/>
    <m/>
    <s v="Nota de Debito Juros"/>
    <n v="6.06"/>
    <m/>
    <x v="0"/>
    <m/>
    <m/>
    <m/>
    <s v="2 - FATURADO"/>
    <n v="214"/>
    <x v="1"/>
    <x v="2"/>
    <m/>
  </r>
  <r>
    <x v="1031"/>
    <s v="46.476.131/0001-40"/>
    <s v="ND-JUROS RECEBIMENTO"/>
    <s v="294007-1-NDJ1"/>
    <d v="2025-01-29T00:00:00"/>
    <n v="300412"/>
    <m/>
    <m/>
    <n v="7.16"/>
    <d v="2025-02-28T00:00:00"/>
    <m/>
    <m/>
    <s v="Nota de Debito Juros"/>
    <n v="7.16"/>
    <m/>
    <x v="0"/>
    <m/>
    <m/>
    <m/>
    <s v="2 - FATURADO"/>
    <n v="214"/>
    <x v="1"/>
    <x v="2"/>
    <m/>
  </r>
  <r>
    <x v="1031"/>
    <s v="46.476.131/0001-40"/>
    <s v="ND-JUROS RECEBIMENTO"/>
    <s v="295134-1-NDJ1"/>
    <d v="2025-01-29T00:00:00"/>
    <n v="301539"/>
    <m/>
    <m/>
    <n v="5.9"/>
    <d v="2025-02-28T00:00:00"/>
    <m/>
    <m/>
    <s v="Nota de Debito Juros"/>
    <n v="5.9"/>
    <m/>
    <x v="0"/>
    <m/>
    <m/>
    <m/>
    <s v="2 - FATURADO"/>
    <n v="214"/>
    <x v="1"/>
    <x v="2"/>
    <m/>
  </r>
  <r>
    <x v="1031"/>
    <s v="46.476.131/0001-40"/>
    <s v="ND-JUROS RECEBIMENTO"/>
    <s v="296533-1-NDJ1"/>
    <d v="2025-01-29T00:00:00"/>
    <n v="302943"/>
    <m/>
    <m/>
    <n v="10.23"/>
    <d v="2025-02-28T00:00:00"/>
    <m/>
    <m/>
    <s v="Nota de Debito Juros"/>
    <n v="10.23"/>
    <m/>
    <x v="0"/>
    <m/>
    <m/>
    <m/>
    <s v="2 - FATURADO"/>
    <n v="214"/>
    <x v="1"/>
    <x v="2"/>
    <m/>
  </r>
  <r>
    <x v="1031"/>
    <s v="46.476.131/0001-40"/>
    <s v="ND-JUROS RECEBIMENTO"/>
    <s v="297102-1-NDJ1"/>
    <d v="2025-01-29T00:00:00"/>
    <n v="303529"/>
    <m/>
    <m/>
    <n v="4.95"/>
    <d v="2025-02-28T00:00:00"/>
    <m/>
    <m/>
    <s v="Nota de Debito Juros"/>
    <n v="4.95"/>
    <m/>
    <x v="0"/>
    <m/>
    <m/>
    <m/>
    <s v="2 - FATURADO"/>
    <n v="214"/>
    <x v="1"/>
    <x v="2"/>
    <m/>
  </r>
  <r>
    <x v="1031"/>
    <s v="46.476.131/0001-40"/>
    <s v="ND-JUROS RECEBIMENTO"/>
    <s v="298402-1-NDJ1"/>
    <d v="2025-01-29T00:00:00"/>
    <n v="304843"/>
    <m/>
    <m/>
    <n v="3.42"/>
    <d v="2025-02-28T00:00:00"/>
    <m/>
    <m/>
    <s v="Nota de Debito Juros"/>
    <n v="3.42"/>
    <m/>
    <x v="0"/>
    <m/>
    <m/>
    <m/>
    <s v="2 - FATURADO"/>
    <n v="214"/>
    <x v="1"/>
    <x v="2"/>
    <m/>
  </r>
  <r>
    <x v="1031"/>
    <s v="46.476.131/0001-40"/>
    <s v="ND-JUROS RECEBIMENTO"/>
    <s v="298862-1-NDJ1"/>
    <d v="2025-01-29T00:00:00"/>
    <n v="305309"/>
    <m/>
    <m/>
    <n v="3.58"/>
    <d v="2025-02-28T00:00:00"/>
    <m/>
    <m/>
    <s v="Nota de Debito Juros"/>
    <n v="3.58"/>
    <m/>
    <x v="0"/>
    <m/>
    <m/>
    <m/>
    <s v="2 - FATURADO"/>
    <n v="214"/>
    <x v="1"/>
    <x v="2"/>
    <m/>
  </r>
  <r>
    <x v="1031"/>
    <s v="46.476.131/0001-40"/>
    <s v="ND-JUROS RECEBIMENTO"/>
    <s v="299057-1-NDJ1"/>
    <d v="2025-01-29T00:00:00"/>
    <n v="305504"/>
    <m/>
    <m/>
    <n v="3.58"/>
    <d v="2025-02-28T00:00:00"/>
    <m/>
    <m/>
    <s v="Nota de Debito Juros"/>
    <n v="3.58"/>
    <m/>
    <x v="0"/>
    <m/>
    <m/>
    <m/>
    <s v="2 - FATURADO"/>
    <n v="214"/>
    <x v="1"/>
    <x v="2"/>
    <m/>
  </r>
  <r>
    <x v="1031"/>
    <s v="46.476.131/0001-40"/>
    <s v="ND-JUROS RECEBIMENTO"/>
    <s v="299389-1-NDJ1"/>
    <d v="2025-01-29T00:00:00"/>
    <n v="305839"/>
    <m/>
    <m/>
    <n v="5.62"/>
    <d v="2025-02-28T00:00:00"/>
    <m/>
    <m/>
    <s v="Nota de Debito Juros"/>
    <n v="5.62"/>
    <m/>
    <x v="0"/>
    <m/>
    <m/>
    <m/>
    <s v="2 - FATURADO"/>
    <n v="214"/>
    <x v="1"/>
    <x v="2"/>
    <m/>
  </r>
  <r>
    <x v="1031"/>
    <s v="46.476.131/0001-40"/>
    <s v="ND-POUPATEMPO 4.0"/>
    <n v="6928"/>
    <d v="2025-09-03T00:00:00"/>
    <s v="PPT00638"/>
    <s v="PPT00638"/>
    <d v="2025-09-01T00:00:00"/>
    <n v="18542.13"/>
    <d v="2025-10-03T00:00:00"/>
    <s v="PPT00638"/>
    <s v="PP00638"/>
    <s v="IMPLANTACAO E OPERACAO DO POUPATEMPO PRESIDENTE VENCESLAU"/>
    <n v="18542.13"/>
    <d v="2025-09-01T00:00:00"/>
    <x v="0"/>
    <m/>
    <s v="PD-PRC-2022/00270"/>
    <m/>
    <s v="2 - FATURADO"/>
    <n v="0"/>
    <x v="0"/>
    <x v="12"/>
    <m/>
  </r>
  <r>
    <x v="1031"/>
    <s v="46.476.131/0001-40"/>
    <s v="NF SERVICOS"/>
    <n v="193858"/>
    <d v="2025-09-11T00:00:00"/>
    <n v="2025492"/>
    <d v="2025-09-11T00:00:00"/>
    <d v="2025-08-01T00:00:00"/>
    <n v="17316.18"/>
    <d v="2025-10-11T00:00:00"/>
    <s v="E0210720"/>
    <s v="PD021720"/>
    <s v="PREFEITURAS - CADASTRO"/>
    <n v="16485"/>
    <d v="2025-08-01T00:00:00"/>
    <x v="0"/>
    <s v="Nº 57/2021"/>
    <d v="2023-11-01T00:00:00"/>
    <s v="PD-PRC-2021/003300-359.00006320/2024-90APPS/ITO"/>
    <s v="2 - FATURADO"/>
    <n v="0"/>
    <x v="0"/>
    <x v="0"/>
    <m/>
  </r>
  <r>
    <x v="1032"/>
    <s v="46.477.618/0001-48"/>
    <s v="NF SERVICOS DO"/>
    <n v="354693"/>
    <d v="2025-09-10T00:00:00"/>
    <n v="361503"/>
    <d v="2025-09-10T00:00:00"/>
    <m/>
    <n v="829.71"/>
    <d v="2025-10-10T00:00:00"/>
    <s v="E0250859"/>
    <s v="PD025859"/>
    <s v="Serviços de Publicidade Eletrônica"/>
    <n v="789.88"/>
    <m/>
    <x v="0"/>
    <m/>
    <m/>
    <m/>
    <s v="2 - FATURADO"/>
    <n v="0"/>
    <x v="0"/>
    <x v="1"/>
    <m/>
  </r>
  <r>
    <x v="1032"/>
    <s v="46.477.618/0001-48"/>
    <s v="NF SERVICOS DO"/>
    <n v="356842"/>
    <d v="2025-09-16T00:00:00"/>
    <n v="363656"/>
    <d v="2025-09-17T00:00:00"/>
    <m/>
    <n v="691.42"/>
    <d v="2025-10-17T00:00:00"/>
    <s v="E0250859"/>
    <s v="PD025859"/>
    <s v="Serviços de Publicidade Eletrônica"/>
    <n v="658.23"/>
    <m/>
    <x v="0"/>
    <m/>
    <m/>
    <m/>
    <s v="2 - FATURADO"/>
    <n v="0"/>
    <x v="0"/>
    <x v="1"/>
    <m/>
  </r>
  <r>
    <x v="1032"/>
    <s v="46.477.618/0001-48"/>
    <s v="NF SERVICOS DO"/>
    <n v="357765"/>
    <d v="2025-09-19T00:00:00"/>
    <n v="364578"/>
    <d v="2025-09-22T00:00:00"/>
    <m/>
    <n v="322.67"/>
    <d v="2025-10-22T00:00:00"/>
    <s v="E0250859"/>
    <s v="PD025859"/>
    <s v="Serviços de Publicidade Eletrônica"/>
    <n v="307.18"/>
    <m/>
    <x v="0"/>
    <m/>
    <m/>
    <m/>
    <s v="2 - FATURADO"/>
    <n v="0"/>
    <x v="0"/>
    <x v="1"/>
    <m/>
  </r>
  <r>
    <x v="1033"/>
    <s v="46.478.053/0001-13"/>
    <s v="NF SERVICOS DO"/>
    <n v="353798"/>
    <d v="2025-09-08T00:00:00"/>
    <n v="360607"/>
    <d v="2025-09-08T00:00:00"/>
    <m/>
    <n v="230.47"/>
    <d v="2025-10-08T00:00:00"/>
    <s v="E0201859"/>
    <s v="PD201859"/>
    <s v="Serviços de Publicidade Eletrônica"/>
    <n v="219.41"/>
    <m/>
    <x v="0"/>
    <m/>
    <m/>
    <m/>
    <s v="2 - FATURADO"/>
    <n v="0"/>
    <x v="0"/>
    <x v="1"/>
    <m/>
  </r>
  <r>
    <x v="1033"/>
    <s v="46.478.053/0001-13"/>
    <s v="NF SERVICOS DO"/>
    <n v="353842"/>
    <d v="2025-09-08T00:00:00"/>
    <n v="360651"/>
    <d v="2025-09-08T00:00:00"/>
    <m/>
    <n v="230.47"/>
    <d v="2025-10-08T00:00:00"/>
    <s v="E0201859"/>
    <s v="PD201859"/>
    <s v="Serviços de Publicidade Eletrônica"/>
    <n v="219.41"/>
    <m/>
    <x v="0"/>
    <m/>
    <m/>
    <m/>
    <s v="2 - FATURADO"/>
    <n v="0"/>
    <x v="0"/>
    <x v="1"/>
    <m/>
  </r>
  <r>
    <x v="1033"/>
    <s v="46.478.053/0001-13"/>
    <s v="NF SERVICOS DO"/>
    <n v="355220"/>
    <d v="2025-09-10T00:00:00"/>
    <n v="362030"/>
    <d v="2025-09-10T00:00:00"/>
    <m/>
    <n v="230.47"/>
    <d v="2025-10-10T00:00:00"/>
    <s v="E0201859"/>
    <s v="PD201859"/>
    <s v="Serviços de Publicidade Eletrônica"/>
    <n v="219.41"/>
    <m/>
    <x v="0"/>
    <m/>
    <m/>
    <m/>
    <s v="2 - FATURADO"/>
    <n v="0"/>
    <x v="0"/>
    <x v="1"/>
    <m/>
  </r>
  <r>
    <x v="1033"/>
    <s v="46.478.053/0001-13"/>
    <s v="NF SERVICOS DO"/>
    <n v="357012"/>
    <d v="2025-09-17T00:00:00"/>
    <n v="363825"/>
    <d v="2025-09-18T00:00:00"/>
    <m/>
    <n v="1060.18"/>
    <d v="2025-10-18T00:00:00"/>
    <s v="E0201859"/>
    <s v="PD201859"/>
    <s v="Serviços de Publicidade Eletrônica"/>
    <n v="1009.29"/>
    <m/>
    <x v="0"/>
    <m/>
    <m/>
    <m/>
    <s v="2 - FATURADO"/>
    <n v="0"/>
    <x v="0"/>
    <x v="1"/>
    <m/>
  </r>
  <r>
    <x v="1033"/>
    <s v="46.478.053/0001-13"/>
    <s v="NF SERVICOS DO"/>
    <n v="358942"/>
    <d v="2025-09-26T00:00:00"/>
    <n v="365757"/>
    <d v="2025-09-29T00:00:00"/>
    <m/>
    <n v="230.47"/>
    <d v="2025-10-29T00:00:00"/>
    <s v="E0201859"/>
    <s v="PD201859"/>
    <s v="Serviços de Publicidade Eletrônica"/>
    <n v="219.41"/>
    <m/>
    <x v="0"/>
    <m/>
    <m/>
    <m/>
    <s v="2 - FATURADO"/>
    <n v="0"/>
    <x v="0"/>
    <x v="1"/>
    <m/>
  </r>
  <r>
    <x v="1034"/>
    <s v="46.482.832/0001-92"/>
    <s v="ND-JUROS RECEBIMENTO"/>
    <s v="290212-1-NDJ1"/>
    <d v="2024-11-07T00:00:00"/>
    <n v="296562"/>
    <m/>
    <m/>
    <n v="0.74"/>
    <d v="2024-12-07T00:00:00"/>
    <m/>
    <m/>
    <s v="Nota de Debito Juros"/>
    <n v="0.74"/>
    <m/>
    <x v="0"/>
    <m/>
    <m/>
    <m/>
    <s v="2 - FATURADO"/>
    <n v="297"/>
    <x v="1"/>
    <x v="2"/>
    <m/>
  </r>
  <r>
    <x v="1034"/>
    <s v="46.482.832/0001-92"/>
    <s v="ND-JUROS RECEBIMENTO"/>
    <s v="297621-1-NDJ1"/>
    <d v="2025-01-13T00:00:00"/>
    <n v="304051"/>
    <m/>
    <m/>
    <n v="10.44"/>
    <d v="2025-02-12T00:00:00"/>
    <m/>
    <m/>
    <s v="Nota de Debito Juros"/>
    <n v="10.44"/>
    <m/>
    <x v="0"/>
    <m/>
    <m/>
    <m/>
    <s v="2 - FATURADO"/>
    <n v="230"/>
    <x v="1"/>
    <x v="2"/>
    <m/>
  </r>
  <r>
    <x v="1034"/>
    <s v="46.482.832/0001-92"/>
    <s v="NF SERVICOS"/>
    <n v="191521"/>
    <d v="2025-08-11T00:00:00"/>
    <n v="2010396"/>
    <d v="2025-08-11T00:00:00"/>
    <d v="2025-07-01T00:00:00"/>
    <n v="40604.04"/>
    <d v="2025-09-10T00:00:00"/>
    <s v="E0220563"/>
    <s v="PD022563"/>
    <s v="PREFEITURA CADASTRO"/>
    <n v="38655.050000000003"/>
    <d v="2025-07-01T00:00:00"/>
    <x v="0"/>
    <s v="2022SEGUR122"/>
    <s v="12.465/2022"/>
    <s v="PD-PRC-2022/02500 - 359.00008395/2024-13  ITO/APPS"/>
    <s v="2 - FATURADO"/>
    <n v="20"/>
    <x v="2"/>
    <x v="0"/>
    <m/>
  </r>
  <r>
    <x v="1034"/>
    <s v="46.482.832/0001-92"/>
    <s v="NF SERVICOS"/>
    <n v="193908"/>
    <d v="2025-09-11T00:00:00"/>
    <n v="2025542"/>
    <d v="2025-09-11T00:00:00"/>
    <d v="2025-08-01T00:00:00"/>
    <n v="38682.68"/>
    <d v="2025-10-11T00:00:00"/>
    <s v="E0220563"/>
    <s v="PD022563"/>
    <s v="PREFEITURA CADASTRO"/>
    <n v="36825.910000000003"/>
    <d v="2025-08-01T00:00:00"/>
    <x v="0"/>
    <s v="2022SEGUR122"/>
    <s v="12.465/2022"/>
    <s v="PD-PRC-2022/02500 - 359.00008395/2024-13  ITO/APPS"/>
    <s v="2 - FATURADO"/>
    <n v="0"/>
    <x v="0"/>
    <x v="0"/>
    <m/>
  </r>
  <r>
    <x v="1034"/>
    <s v="46.482.832/0001-92"/>
    <s v="NF SERVICOS DO"/>
    <n v="358554"/>
    <d v="2025-09-25T00:00:00"/>
    <n v="365369"/>
    <d v="2025-09-25T00:00:00"/>
    <m/>
    <n v="322.66000000000003"/>
    <d v="2025-10-25T00:00:00"/>
    <s v="E0230901"/>
    <s v="PD023901"/>
    <s v="Serviços de Publicidade Eletrônica"/>
    <n v="307.17"/>
    <m/>
    <x v="0"/>
    <m/>
    <m/>
    <m/>
    <s v="2 - FATURADO"/>
    <n v="0"/>
    <x v="0"/>
    <x v="1"/>
    <m/>
  </r>
  <r>
    <x v="1035"/>
    <s v="46.482.840/0001-39"/>
    <s v="NF SERVICOS DO"/>
    <n v="353535"/>
    <d v="2025-09-08T00:00:00"/>
    <n v="360344"/>
    <d v="2025-09-08T00:00:00"/>
    <m/>
    <n v="885.02"/>
    <d v="2025-10-08T00:00:00"/>
    <s v="E0230782"/>
    <s v="PD023782"/>
    <s v="Serviços de Publicidade Eletrônica"/>
    <n v="842.54"/>
    <m/>
    <x v="0"/>
    <m/>
    <m/>
    <m/>
    <s v="2 - FATURADO"/>
    <n v="0"/>
    <x v="0"/>
    <x v="1"/>
    <m/>
  </r>
  <r>
    <x v="1035"/>
    <s v="46.482.840/0001-39"/>
    <s v="NF SERVICOS DO"/>
    <n v="354136"/>
    <d v="2025-09-09T00:00:00"/>
    <n v="360946"/>
    <d v="2025-09-09T00:00:00"/>
    <m/>
    <n v="295.01"/>
    <d v="2025-10-09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035"/>
    <s v="46.482.840/0001-39"/>
    <s v="NF SERVICOS DO"/>
    <n v="354399"/>
    <d v="2025-09-10T00:00:00"/>
    <n v="361209"/>
    <d v="2025-09-10T00:00:00"/>
    <m/>
    <n v="295.01"/>
    <d v="2025-10-10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035"/>
    <s v="46.482.840/0001-39"/>
    <s v="NF SERVICOS DO"/>
    <n v="354576"/>
    <d v="2025-09-10T00:00:00"/>
    <n v="361386"/>
    <d v="2025-09-10T00:00:00"/>
    <m/>
    <n v="1475.04"/>
    <d v="2025-10-10T00:00:00"/>
    <s v="E0230782"/>
    <s v="PD023782"/>
    <s v="Serviços de Publicidade Eletrônica"/>
    <n v="1404.24"/>
    <m/>
    <x v="0"/>
    <m/>
    <m/>
    <m/>
    <s v="2 - FATURADO"/>
    <n v="0"/>
    <x v="0"/>
    <x v="1"/>
    <m/>
  </r>
  <r>
    <x v="1035"/>
    <s v="46.482.840/0001-39"/>
    <s v="NF SERVICOS DO"/>
    <n v="355037"/>
    <d v="2025-09-10T00:00:00"/>
    <n v="361847"/>
    <d v="2025-09-10T00:00:00"/>
    <m/>
    <n v="737.52"/>
    <d v="2025-10-10T00:00:00"/>
    <s v="E0230782"/>
    <s v="PD023782"/>
    <s v="Serviços de Publicidade Eletrônica"/>
    <n v="702.12"/>
    <m/>
    <x v="0"/>
    <m/>
    <m/>
    <m/>
    <s v="2 - FATURADO"/>
    <n v="0"/>
    <x v="0"/>
    <x v="1"/>
    <m/>
  </r>
  <r>
    <x v="1035"/>
    <s v="46.482.840/0001-39"/>
    <s v="NF SERVICOS DO"/>
    <n v="355400"/>
    <d v="2025-09-10T00:00:00"/>
    <n v="362210"/>
    <d v="2025-09-10T00:00:00"/>
    <m/>
    <n v="885.02"/>
    <d v="2025-10-10T00:00:00"/>
    <s v="E0230782"/>
    <s v="PD023782"/>
    <s v="Serviços de Publicidade Eletrônica"/>
    <n v="842.54"/>
    <m/>
    <x v="0"/>
    <m/>
    <m/>
    <m/>
    <s v="2 - FATURADO"/>
    <n v="0"/>
    <x v="0"/>
    <x v="1"/>
    <m/>
  </r>
  <r>
    <x v="1035"/>
    <s v="46.482.840/0001-39"/>
    <s v="NF SERVICOS DO"/>
    <n v="355621"/>
    <d v="2025-09-10T00:00:00"/>
    <n v="362431"/>
    <d v="2025-09-11T00:00:00"/>
    <m/>
    <n v="442.51"/>
    <d v="2025-10-11T00:00:00"/>
    <s v="E0230782"/>
    <s v="PD023782"/>
    <s v="Serviços de Publicidade Eletrônica"/>
    <n v="421.27"/>
    <m/>
    <x v="0"/>
    <m/>
    <m/>
    <m/>
    <s v="2 - FATURADO"/>
    <n v="0"/>
    <x v="0"/>
    <x v="1"/>
    <m/>
  </r>
  <r>
    <x v="1035"/>
    <s v="46.482.840/0001-39"/>
    <s v="NF SERVICOS DO"/>
    <n v="355968"/>
    <d v="2025-09-11T00:00:00"/>
    <n v="362781"/>
    <d v="2025-09-12T00:00:00"/>
    <m/>
    <n v="221.26"/>
    <d v="2025-10-12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035"/>
    <s v="46.482.840/0001-39"/>
    <s v="NF SERVICOS DO"/>
    <n v="356130"/>
    <d v="2025-09-12T00:00:00"/>
    <n v="362943"/>
    <d v="2025-09-15T00:00:00"/>
    <m/>
    <n v="295.01"/>
    <d v="2025-10-15T00:00:00"/>
    <s v="E0230782"/>
    <s v="PD023782"/>
    <s v="Serviços de Publicidade Eletrônica"/>
    <n v="280.85000000000002"/>
    <m/>
    <x v="0"/>
    <m/>
    <m/>
    <m/>
    <s v="2 - FATURADO"/>
    <n v="0"/>
    <x v="0"/>
    <x v="1"/>
    <m/>
  </r>
  <r>
    <x v="1035"/>
    <s v="46.482.840/0001-39"/>
    <s v="NF SERVICOS DO"/>
    <n v="356189"/>
    <d v="2025-09-12T00:00:00"/>
    <n v="363002"/>
    <d v="2025-09-15T00:00:00"/>
    <m/>
    <n v="737.52"/>
    <d v="2025-10-15T00:00:00"/>
    <s v="E0230782"/>
    <s v="PD023782"/>
    <s v="Serviços de Publicidade Eletrônica"/>
    <n v="702.12"/>
    <m/>
    <x v="0"/>
    <m/>
    <m/>
    <m/>
    <s v="2 - FATURADO"/>
    <n v="0"/>
    <x v="0"/>
    <x v="1"/>
    <m/>
  </r>
  <r>
    <x v="1035"/>
    <s v="46.482.840/0001-39"/>
    <s v="NF SERVICOS DO"/>
    <n v="356438"/>
    <d v="2025-09-15T00:00:00"/>
    <n v="363251"/>
    <d v="2025-09-16T00:00:00"/>
    <m/>
    <n v="368.76"/>
    <d v="2025-10-16T00:00:00"/>
    <s v="E0230782"/>
    <s v="PD023782"/>
    <s v="Serviços de Publicidade Eletrônica"/>
    <n v="351.06"/>
    <m/>
    <x v="0"/>
    <m/>
    <m/>
    <m/>
    <s v="2 - FATURADO"/>
    <n v="0"/>
    <x v="0"/>
    <x v="1"/>
    <m/>
  </r>
  <r>
    <x v="1035"/>
    <s v="46.482.840/0001-39"/>
    <s v="NF SERVICOS DO"/>
    <n v="357165"/>
    <d v="2025-09-17T00:00:00"/>
    <n v="363978"/>
    <d v="2025-09-18T00:00:00"/>
    <m/>
    <n v="737.52"/>
    <d v="2025-10-18T00:00:00"/>
    <s v="E0230782"/>
    <s v="PD023782"/>
    <s v="Serviços de Publicidade Eletrônica"/>
    <n v="702.12"/>
    <m/>
    <x v="0"/>
    <m/>
    <m/>
    <m/>
    <s v="2 - FATURADO"/>
    <n v="0"/>
    <x v="0"/>
    <x v="1"/>
    <m/>
  </r>
  <r>
    <x v="1035"/>
    <s v="46.482.840/0001-39"/>
    <s v="NF SERVICOS DO"/>
    <n v="357727"/>
    <d v="2025-09-19T00:00:00"/>
    <n v="364540"/>
    <d v="2025-09-22T00:00:00"/>
    <m/>
    <n v="516.26"/>
    <d v="2025-10-22T00:00:00"/>
    <s v="E0230782"/>
    <s v="PD023782"/>
    <s v="Serviços de Publicidade Eletrônica"/>
    <n v="491.48"/>
    <m/>
    <x v="0"/>
    <m/>
    <m/>
    <m/>
    <s v="2 - FATURADO"/>
    <n v="0"/>
    <x v="0"/>
    <x v="1"/>
    <m/>
  </r>
  <r>
    <x v="1035"/>
    <s v="46.482.840/0001-39"/>
    <s v="NF SERVICOS DO"/>
    <n v="358017"/>
    <d v="2025-09-22T00:00:00"/>
    <n v="364832"/>
    <d v="2025-09-23T00:00:00"/>
    <m/>
    <n v="2138.81"/>
    <d v="2025-10-23T00:00:00"/>
    <s v="E0230782"/>
    <s v="PD023782"/>
    <s v="Serviços de Publicidade Eletrônica"/>
    <n v="2036.15"/>
    <m/>
    <x v="0"/>
    <m/>
    <m/>
    <m/>
    <s v="2 - FATURADO"/>
    <n v="0"/>
    <x v="0"/>
    <x v="1"/>
    <m/>
  </r>
  <r>
    <x v="1035"/>
    <s v="46.482.840/0001-39"/>
    <s v="NF SERVICOS DO"/>
    <n v="358269"/>
    <d v="2025-09-23T00:00:00"/>
    <n v="365084"/>
    <d v="2025-09-24T00:00:00"/>
    <m/>
    <n v="221.26"/>
    <d v="2025-10-24T00:00:00"/>
    <s v="E0230782"/>
    <s v="PD023782"/>
    <s v="Serviços de Publicidade Eletrônica"/>
    <n v="210.64"/>
    <m/>
    <x v="0"/>
    <m/>
    <m/>
    <m/>
    <s v="2 - FATURADO"/>
    <n v="0"/>
    <x v="0"/>
    <x v="1"/>
    <m/>
  </r>
  <r>
    <x v="1035"/>
    <s v="46.482.840/0001-39"/>
    <s v="NF SERVICOS DO"/>
    <n v="358357"/>
    <d v="2025-09-25T00:00:00"/>
    <n v="365172"/>
    <d v="2025-09-25T00:00:00"/>
    <m/>
    <n v="811.27"/>
    <d v="2025-10-25T00:00:00"/>
    <s v="E0230782"/>
    <s v="PD023782"/>
    <s v="Serviços de Publicidade Eletrônica"/>
    <n v="772.33"/>
    <m/>
    <x v="0"/>
    <m/>
    <m/>
    <m/>
    <s v="2 - FATURADO"/>
    <n v="0"/>
    <x v="0"/>
    <x v="1"/>
    <m/>
  </r>
  <r>
    <x v="1035"/>
    <s v="46.482.840/0001-39"/>
    <s v="NF SERVICOS DO"/>
    <n v="359071"/>
    <d v="2025-09-26T00:00:00"/>
    <n v="365886"/>
    <d v="2025-09-29T00:00:00"/>
    <m/>
    <n v="516.26"/>
    <d v="2025-10-29T00:00:00"/>
    <s v="E0230782"/>
    <s v="PD023782"/>
    <s v="Serviços de Publicidade Eletrônica"/>
    <n v="491.48"/>
    <m/>
    <x v="0"/>
    <m/>
    <m/>
    <m/>
    <s v="2 - FATURADO"/>
    <n v="0"/>
    <x v="0"/>
    <x v="1"/>
    <m/>
  </r>
  <r>
    <x v="1035"/>
    <s v="46.482.840/0001-39"/>
    <s v="NF SERVICOS DO"/>
    <n v="359284"/>
    <d v="2025-09-29T00:00:00"/>
    <n v="366099"/>
    <d v="2025-09-30T00:00:00"/>
    <m/>
    <n v="958.78"/>
    <d v="2025-10-30T00:00:00"/>
    <s v="E0230782"/>
    <s v="PD023782"/>
    <s v="Serviços de Publicidade Eletrônica"/>
    <n v="912.76"/>
    <m/>
    <x v="0"/>
    <m/>
    <m/>
    <m/>
    <s v="2 - FATURADO"/>
    <n v="0"/>
    <x v="0"/>
    <x v="1"/>
    <m/>
  </r>
  <r>
    <x v="1036"/>
    <s v="46.482.857/0001-96"/>
    <s v="ND-JUROS RECEBIMENTO"/>
    <s v="171462-1-NDJ1"/>
    <d v="2024-12-19T00:00:00"/>
    <n v="1874477"/>
    <m/>
    <m/>
    <n v="0.03"/>
    <d v="2025-01-18T00:00:00"/>
    <m/>
    <m/>
    <s v="Nota de Debito Juros"/>
    <n v="0.03"/>
    <m/>
    <x v="0"/>
    <m/>
    <m/>
    <m/>
    <s v="2 - FATURADO"/>
    <n v="255"/>
    <x v="1"/>
    <x v="2"/>
    <m/>
  </r>
  <r>
    <x v="1036"/>
    <s v="46.482.857/0001-96"/>
    <s v="ND-JUROS RECEBIMENTO"/>
    <s v="170007-1-NDJ1"/>
    <d v="2025-01-27T00:00:00"/>
    <n v="1859752"/>
    <m/>
    <m/>
    <n v="299.57"/>
    <d v="2025-02-26T00:00:00"/>
    <m/>
    <m/>
    <s v="Nota de Debito Juros"/>
    <n v="299.57"/>
    <m/>
    <x v="0"/>
    <m/>
    <m/>
    <m/>
    <s v="2 - FATURADO"/>
    <n v="216"/>
    <x v="1"/>
    <x v="2"/>
    <m/>
  </r>
  <r>
    <x v="1036"/>
    <s v="46.482.857/0001-96"/>
    <s v="ND-JUROS RECEBIMENTO"/>
    <s v="171887-1-NDJ1"/>
    <d v="2025-01-27T00:00:00"/>
    <n v="1874902"/>
    <m/>
    <m/>
    <n v="247.93"/>
    <d v="2025-02-26T00:00:00"/>
    <m/>
    <m/>
    <s v="Nota de Debito Juros"/>
    <n v="247.93"/>
    <m/>
    <x v="0"/>
    <m/>
    <m/>
    <m/>
    <s v="2 - FATURADO"/>
    <n v="216"/>
    <x v="1"/>
    <x v="2"/>
    <m/>
  </r>
  <r>
    <x v="1036"/>
    <s v="46.482.857/0001-96"/>
    <s v="NF SERVICOS"/>
    <n v="191317"/>
    <d v="2025-08-11T00:00:00"/>
    <n v="2010192"/>
    <d v="2025-08-11T00:00:00"/>
    <d v="2025-07-01T00:00:00"/>
    <n v="25562.3"/>
    <d v="2025-09-10T00:00:00"/>
    <s v="E0240618"/>
    <s v="PD024618"/>
    <s v="PREFEITURA CADASTRO"/>
    <n v="24335.31"/>
    <d v="2025-07-01T00:00:00"/>
    <x v="0"/>
    <s v="22/2019"/>
    <s v="3445/2019"/>
    <s v="SEI:  359.00005460/2024-41  APPS/ITO"/>
    <s v="2 - FATURADO"/>
    <n v="20"/>
    <x v="2"/>
    <x v="0"/>
    <m/>
  </r>
  <r>
    <x v="1036"/>
    <s v="46.482.857/0001-96"/>
    <s v="ND-POUPATEMPO 4.0"/>
    <n v="6917"/>
    <d v="2025-09-03T00:00:00"/>
    <s v="PPT00591"/>
    <s v="PPT00591"/>
    <d v="2025-09-01T00:00:00"/>
    <n v="17854.240000000002"/>
    <d v="2025-10-03T00:00:00"/>
    <s v="PPT00591"/>
    <s v="PP00591"/>
    <s v="IMPLANTACAO E OPERACAO DO POUTATEMPO UBATUBA"/>
    <n v="17854.240000000002"/>
    <d v="2025-09-01T00:00:00"/>
    <x v="0"/>
    <m/>
    <s v="PD-PRC-2021/02078"/>
    <m/>
    <s v="2 - FATURADO"/>
    <n v="0"/>
    <x v="0"/>
    <x v="12"/>
    <m/>
  </r>
  <r>
    <x v="1036"/>
    <s v="46.482.857/0001-96"/>
    <s v="NF SERVICOS DO"/>
    <n v="353578"/>
    <d v="2025-09-08T00:00:00"/>
    <n v="360387"/>
    <d v="2025-09-08T00:00:00"/>
    <m/>
    <n v="193.6"/>
    <d v="2025-10-0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3583"/>
    <d v="2025-09-08T00:00:00"/>
    <n v="360392"/>
    <d v="2025-09-08T00:00:00"/>
    <m/>
    <n v="516.26"/>
    <d v="2025-10-08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1036"/>
    <s v="46.482.857/0001-96"/>
    <s v="NF SERVICOS DO"/>
    <n v="353584"/>
    <d v="2025-09-08T00:00:00"/>
    <n v="360393"/>
    <d v="2025-09-08T00:00:00"/>
    <m/>
    <n v="322.66000000000003"/>
    <d v="2025-10-08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036"/>
    <s v="46.482.857/0001-96"/>
    <s v="NF SERVICOS DO"/>
    <n v="353585"/>
    <d v="2025-09-08T00:00:00"/>
    <n v="360394"/>
    <d v="2025-09-08T00:00:00"/>
    <m/>
    <n v="258.13"/>
    <d v="2025-10-08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036"/>
    <s v="46.482.857/0001-96"/>
    <s v="NF SERVICOS DO"/>
    <n v="353586"/>
    <d v="2025-09-08T00:00:00"/>
    <n v="360395"/>
    <d v="2025-09-08T00:00:00"/>
    <m/>
    <n v="258.13"/>
    <d v="2025-10-08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036"/>
    <s v="46.482.857/0001-96"/>
    <s v="NF SERVICOS DO"/>
    <n v="353812"/>
    <d v="2025-09-08T00:00:00"/>
    <n v="360621"/>
    <d v="2025-09-08T00:00:00"/>
    <m/>
    <n v="193.6"/>
    <d v="2025-10-0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3813"/>
    <d v="2025-09-08T00:00:00"/>
    <n v="360622"/>
    <d v="2025-09-08T00:00:00"/>
    <m/>
    <n v="193.6"/>
    <d v="2025-10-0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3822"/>
    <d v="2025-09-08T00:00:00"/>
    <n v="360631"/>
    <d v="2025-09-08T00:00:00"/>
    <m/>
    <n v="322.66000000000003"/>
    <d v="2025-10-08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036"/>
    <s v="46.482.857/0001-96"/>
    <s v="NF SERVICOS DO"/>
    <n v="353824"/>
    <d v="2025-09-08T00:00:00"/>
    <n v="360633"/>
    <d v="2025-09-08T00:00:00"/>
    <m/>
    <n v="322.66000000000003"/>
    <d v="2025-10-08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036"/>
    <s v="46.482.857/0001-96"/>
    <s v="NF SERVICOS DO"/>
    <n v="354383"/>
    <d v="2025-09-10T00:00:00"/>
    <n v="361193"/>
    <d v="2025-09-10T00:00:00"/>
    <m/>
    <n v="258.13"/>
    <d v="2025-10-10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036"/>
    <s v="46.482.857/0001-96"/>
    <s v="NF SERVICOS DO"/>
    <n v="354497"/>
    <d v="2025-09-10T00:00:00"/>
    <n v="361307"/>
    <d v="2025-09-10T00:00:00"/>
    <m/>
    <n v="129.07"/>
    <d v="2025-10-10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036"/>
    <s v="46.482.857/0001-96"/>
    <s v="NF SERVICOS DO"/>
    <n v="354498"/>
    <d v="2025-09-10T00:00:00"/>
    <n v="361308"/>
    <d v="2025-09-10T00:00:00"/>
    <m/>
    <n v="129.07"/>
    <d v="2025-10-10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036"/>
    <s v="46.482.857/0001-96"/>
    <s v="NF SERVICOS DO"/>
    <n v="354499"/>
    <d v="2025-09-10T00:00:00"/>
    <n v="361309"/>
    <d v="2025-09-10T00:00:00"/>
    <m/>
    <n v="129.07"/>
    <d v="2025-10-10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036"/>
    <s v="46.482.857/0001-96"/>
    <s v="NF SERVICOS DO"/>
    <n v="355291"/>
    <d v="2025-09-10T00:00:00"/>
    <n v="362101"/>
    <d v="2025-09-10T00:00:00"/>
    <m/>
    <n v="580.79999999999995"/>
    <d v="2025-10-10T00:00:00"/>
    <s v="E0250847"/>
    <s v="PD025847"/>
    <s v="Serviços de Publicidade Eletrônica"/>
    <n v="552.91999999999996"/>
    <m/>
    <x v="0"/>
    <m/>
    <m/>
    <m/>
    <s v="2 - FATURADO"/>
    <n v="0"/>
    <x v="0"/>
    <x v="1"/>
    <m/>
  </r>
  <r>
    <x v="1036"/>
    <s v="46.482.857/0001-96"/>
    <s v="NF SERVICOS DO"/>
    <n v="355484"/>
    <d v="2025-09-10T00:00:00"/>
    <n v="362294"/>
    <d v="2025-09-11T00:00:00"/>
    <m/>
    <n v="387.2"/>
    <d v="2025-10-11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036"/>
    <s v="46.482.857/0001-96"/>
    <s v="NF SERVICOS DO"/>
    <n v="355486"/>
    <d v="2025-09-10T00:00:00"/>
    <n v="362296"/>
    <d v="2025-09-11T00:00:00"/>
    <m/>
    <n v="451.73"/>
    <d v="2025-10-11T00:00:00"/>
    <s v="E0250847"/>
    <s v="PD025847"/>
    <s v="Serviços de Publicidade Eletrônica"/>
    <n v="430.05"/>
    <m/>
    <x v="0"/>
    <m/>
    <m/>
    <m/>
    <s v="2 - FATURADO"/>
    <n v="0"/>
    <x v="0"/>
    <x v="1"/>
    <m/>
  </r>
  <r>
    <x v="1036"/>
    <s v="46.482.857/0001-96"/>
    <s v="NF SERVICOS DO"/>
    <n v="355487"/>
    <d v="2025-09-10T00:00:00"/>
    <n v="362297"/>
    <d v="2025-09-11T00:00:00"/>
    <m/>
    <n v="516.26"/>
    <d v="2025-10-11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1036"/>
    <s v="46.482.857/0001-96"/>
    <s v="NF SERVICOS DO"/>
    <n v="355492"/>
    <d v="2025-09-10T00:00:00"/>
    <n v="362302"/>
    <d v="2025-09-11T00:00:00"/>
    <m/>
    <n v="709.86"/>
    <d v="2025-10-11T00:00:00"/>
    <s v="E0250847"/>
    <s v="PD025847"/>
    <s v="Serviços de Publicidade Eletrônica"/>
    <n v="675.79"/>
    <m/>
    <x v="0"/>
    <m/>
    <m/>
    <m/>
    <s v="2 - FATURADO"/>
    <n v="0"/>
    <x v="0"/>
    <x v="1"/>
    <m/>
  </r>
  <r>
    <x v="1036"/>
    <s v="46.482.857/0001-96"/>
    <s v="NF SERVICOS DO"/>
    <n v="355627"/>
    <d v="2025-09-10T00:00:00"/>
    <n v="362437"/>
    <d v="2025-09-11T00:00:00"/>
    <m/>
    <n v="516.26"/>
    <d v="2025-10-11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1036"/>
    <s v="46.482.857/0001-96"/>
    <s v="NF SERVICOS"/>
    <n v="193835"/>
    <d v="2025-09-11T00:00:00"/>
    <n v="2025469"/>
    <d v="2025-09-11T00:00:00"/>
    <d v="2025-08-01T00:00:00"/>
    <n v="16795.849999999999"/>
    <d v="2025-10-11T00:00:00"/>
    <s v="E0240618"/>
    <s v="PD024618"/>
    <s v="PREFEITURA CADASTRO"/>
    <n v="15989.65"/>
    <d v="2025-08-01T00:00:00"/>
    <x v="0"/>
    <s v="22/2019"/>
    <s v="3445/2019"/>
    <s v="SEI:  359.00005460/2024-41  APPS/ITO"/>
    <s v="2 - FATURADO"/>
    <n v="0"/>
    <x v="0"/>
    <x v="0"/>
    <m/>
  </r>
  <r>
    <x v="1036"/>
    <s v="46.482.857/0001-96"/>
    <s v="NF SERVICOS DO"/>
    <n v="356119"/>
    <d v="2025-09-12T00:00:00"/>
    <n v="362932"/>
    <d v="2025-09-15T00:00:00"/>
    <m/>
    <n v="193.6"/>
    <d v="2025-10-15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6351"/>
    <d v="2025-09-15T00:00:00"/>
    <n v="363164"/>
    <d v="2025-09-16T00:00:00"/>
    <m/>
    <n v="193.6"/>
    <d v="2025-10-16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6412"/>
    <d v="2025-09-15T00:00:00"/>
    <n v="363225"/>
    <d v="2025-09-16T00:00:00"/>
    <m/>
    <n v="1613.32"/>
    <d v="2025-10-16T00:00:00"/>
    <s v="E0250847"/>
    <s v="PD025847"/>
    <s v="Serviços de Publicidade Eletrônica"/>
    <n v="1535.88"/>
    <m/>
    <x v="0"/>
    <m/>
    <m/>
    <m/>
    <s v="2 - FATURADO"/>
    <n v="0"/>
    <x v="0"/>
    <x v="1"/>
    <m/>
  </r>
  <r>
    <x v="1036"/>
    <s v="46.482.857/0001-96"/>
    <s v="NF SERVICOS DO"/>
    <n v="356414"/>
    <d v="2025-09-15T00:00:00"/>
    <n v="363227"/>
    <d v="2025-09-16T00:00:00"/>
    <m/>
    <n v="387.2"/>
    <d v="2025-10-16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036"/>
    <s v="46.482.857/0001-96"/>
    <s v="NF SERVICOS DO"/>
    <n v="356441"/>
    <d v="2025-09-15T00:00:00"/>
    <n v="363254"/>
    <d v="2025-09-16T00:00:00"/>
    <m/>
    <n v="193.6"/>
    <d v="2025-10-16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6442"/>
    <d v="2025-09-15T00:00:00"/>
    <n v="363255"/>
    <d v="2025-09-16T00:00:00"/>
    <m/>
    <n v="1548.79"/>
    <d v="2025-10-16T00:00:00"/>
    <s v="E0250847"/>
    <s v="PD025847"/>
    <s v="Serviços de Publicidade Eletrônica"/>
    <n v="1474.45"/>
    <m/>
    <x v="0"/>
    <m/>
    <m/>
    <m/>
    <s v="2 - FATURADO"/>
    <n v="0"/>
    <x v="0"/>
    <x v="1"/>
    <m/>
  </r>
  <r>
    <x v="1036"/>
    <s v="46.482.857/0001-96"/>
    <s v="NF SERVICOS DO"/>
    <n v="356930"/>
    <d v="2025-09-17T00:00:00"/>
    <n v="363743"/>
    <d v="2025-09-18T00:00:00"/>
    <m/>
    <n v="322.66000000000003"/>
    <d v="2025-10-18T00:00:00"/>
    <s v="E0250847"/>
    <s v="PD025847"/>
    <s v="Serviços de Publicidade Eletrônica"/>
    <n v="307.17"/>
    <m/>
    <x v="0"/>
    <m/>
    <m/>
    <m/>
    <s v="2 - FATURADO"/>
    <n v="0"/>
    <x v="0"/>
    <x v="1"/>
    <m/>
  </r>
  <r>
    <x v="1036"/>
    <s v="46.482.857/0001-96"/>
    <s v="NF SERVICOS DO"/>
    <n v="357186"/>
    <d v="2025-09-17T00:00:00"/>
    <n v="363999"/>
    <d v="2025-09-18T00:00:00"/>
    <m/>
    <n v="193.6"/>
    <d v="2025-10-18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7210"/>
    <d v="2025-09-18T00:00:00"/>
    <n v="364023"/>
    <d v="2025-09-19T00:00:00"/>
    <m/>
    <n v="193.6"/>
    <d v="2025-10-19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7211"/>
    <d v="2025-09-18T00:00:00"/>
    <n v="364024"/>
    <d v="2025-09-19T00:00:00"/>
    <m/>
    <n v="129.07"/>
    <d v="2025-10-19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036"/>
    <s v="46.482.857/0001-96"/>
    <s v="NF SERVICOS DO"/>
    <n v="357212"/>
    <d v="2025-09-18T00:00:00"/>
    <n v="364025"/>
    <d v="2025-09-19T00:00:00"/>
    <m/>
    <n v="580.79999999999995"/>
    <d v="2025-10-19T00:00:00"/>
    <s v="E0250847"/>
    <s v="PD025847"/>
    <s v="Serviços de Publicidade Eletrônica"/>
    <n v="552.91999999999996"/>
    <m/>
    <x v="0"/>
    <m/>
    <m/>
    <m/>
    <s v="2 - FATURADO"/>
    <n v="0"/>
    <x v="0"/>
    <x v="1"/>
    <m/>
  </r>
  <r>
    <x v="1036"/>
    <s v="46.482.857/0001-96"/>
    <s v="NF SERVICOS DO"/>
    <n v="357503"/>
    <d v="2025-09-19T00:00:00"/>
    <n v="364316"/>
    <d v="2025-09-22T00:00:00"/>
    <m/>
    <n v="516.26"/>
    <d v="2025-10-22T00:00:00"/>
    <s v="E0250847"/>
    <s v="PD025847"/>
    <s v="Serviços de Publicidade Eletrônica"/>
    <n v="491.48"/>
    <m/>
    <x v="0"/>
    <m/>
    <m/>
    <m/>
    <s v="2 - FATURADO"/>
    <n v="0"/>
    <x v="0"/>
    <x v="1"/>
    <m/>
  </r>
  <r>
    <x v="1036"/>
    <s v="46.482.857/0001-96"/>
    <s v="NF SERVICOS DO"/>
    <n v="358125"/>
    <d v="2025-09-23T00:00:00"/>
    <n v="364940"/>
    <d v="2025-09-24T00:00:00"/>
    <m/>
    <n v="258.13"/>
    <d v="2025-10-24T00:00:00"/>
    <s v="E0250847"/>
    <s v="PD025847"/>
    <s v="Serviços de Publicidade Eletrônica"/>
    <n v="245.74"/>
    <m/>
    <x v="0"/>
    <m/>
    <m/>
    <m/>
    <s v="2 - FATURADO"/>
    <n v="0"/>
    <x v="0"/>
    <x v="1"/>
    <m/>
  </r>
  <r>
    <x v="1036"/>
    <s v="46.482.857/0001-96"/>
    <s v="NF SERVICOS DO"/>
    <n v="358134"/>
    <d v="2025-09-23T00:00:00"/>
    <n v="364949"/>
    <d v="2025-09-24T00:00:00"/>
    <m/>
    <n v="193.6"/>
    <d v="2025-10-24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8563"/>
    <d v="2025-09-25T00:00:00"/>
    <n v="365378"/>
    <d v="2025-09-25T00:00:00"/>
    <m/>
    <n v="387.2"/>
    <d v="2025-10-25T00:00:00"/>
    <s v="E0250847"/>
    <s v="PD025847"/>
    <s v="Serviços de Publicidade Eletrônica"/>
    <n v="368.61"/>
    <m/>
    <x v="0"/>
    <m/>
    <m/>
    <m/>
    <s v="2 - FATURADO"/>
    <n v="0"/>
    <x v="0"/>
    <x v="1"/>
    <m/>
  </r>
  <r>
    <x v="1036"/>
    <s v="46.482.857/0001-96"/>
    <s v="NF SERVICOS DO"/>
    <n v="358567"/>
    <d v="2025-09-25T00:00:00"/>
    <n v="365382"/>
    <d v="2025-09-25T00:00:00"/>
    <m/>
    <n v="580.79999999999995"/>
    <d v="2025-10-25T00:00:00"/>
    <s v="E0250847"/>
    <s v="PD025847"/>
    <s v="Serviços de Publicidade Eletrônica"/>
    <n v="552.91999999999996"/>
    <m/>
    <x v="0"/>
    <m/>
    <m/>
    <m/>
    <s v="2 - FATURADO"/>
    <n v="0"/>
    <x v="0"/>
    <x v="1"/>
    <m/>
  </r>
  <r>
    <x v="1036"/>
    <s v="46.482.857/0001-96"/>
    <s v="NF SERVICOS DO"/>
    <n v="358568"/>
    <d v="2025-09-25T00:00:00"/>
    <n v="365383"/>
    <d v="2025-09-25T00:00:00"/>
    <m/>
    <n v="580.79999999999995"/>
    <d v="2025-10-25T00:00:00"/>
    <s v="E0250847"/>
    <s v="PD025847"/>
    <s v="Serviços de Publicidade Eletrônica"/>
    <n v="552.91999999999996"/>
    <m/>
    <x v="0"/>
    <m/>
    <m/>
    <m/>
    <s v="2 - FATURADO"/>
    <n v="0"/>
    <x v="0"/>
    <x v="1"/>
    <m/>
  </r>
  <r>
    <x v="1036"/>
    <s v="46.482.857/0001-96"/>
    <s v="NF SERVICOS DO"/>
    <n v="358569"/>
    <d v="2025-09-25T00:00:00"/>
    <n v="365384"/>
    <d v="2025-09-25T00:00:00"/>
    <m/>
    <n v="193.6"/>
    <d v="2025-10-25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8683"/>
    <d v="2025-09-25T00:00:00"/>
    <n v="365498"/>
    <d v="2025-09-26T00:00:00"/>
    <m/>
    <n v="193.6"/>
    <d v="2025-10-26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8686"/>
    <d v="2025-09-25T00:00:00"/>
    <n v="365501"/>
    <d v="2025-09-26T00:00:00"/>
    <m/>
    <n v="193.6"/>
    <d v="2025-10-26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9039"/>
    <d v="2025-09-26T00:00:00"/>
    <n v="365854"/>
    <d v="2025-09-29T00:00:00"/>
    <m/>
    <n v="129.07"/>
    <d v="2025-10-29T00:00:00"/>
    <s v="E0250847"/>
    <s v="PD025847"/>
    <s v="Serviços de Publicidade Eletrônica"/>
    <n v="122.87"/>
    <m/>
    <x v="0"/>
    <m/>
    <m/>
    <m/>
    <s v="2 - FATURADO"/>
    <n v="0"/>
    <x v="0"/>
    <x v="1"/>
    <m/>
  </r>
  <r>
    <x v="1036"/>
    <s v="46.482.857/0001-96"/>
    <s v="NF SERVICOS DO"/>
    <n v="359040"/>
    <d v="2025-09-26T00:00:00"/>
    <n v="365855"/>
    <d v="2025-09-29T00:00:00"/>
    <m/>
    <n v="193.6"/>
    <d v="2025-10-29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9041"/>
    <d v="2025-09-26T00:00:00"/>
    <n v="365856"/>
    <d v="2025-09-29T00:00:00"/>
    <m/>
    <n v="193.6"/>
    <d v="2025-10-29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6"/>
    <s v="46.482.857/0001-96"/>
    <s v="NF SERVICOS DO"/>
    <n v="359532"/>
    <d v="2025-09-29T00:00:00"/>
    <n v="366347"/>
    <d v="2025-09-30T00:00:00"/>
    <m/>
    <n v="193.6"/>
    <d v="2025-10-30T00:00:00"/>
    <s v="E0250847"/>
    <s v="PD025847"/>
    <s v="Serviços de Publicidade Eletrônica"/>
    <n v="184.31"/>
    <m/>
    <x v="0"/>
    <m/>
    <m/>
    <m/>
    <s v="2 - FATURADO"/>
    <n v="0"/>
    <x v="0"/>
    <x v="1"/>
    <m/>
  </r>
  <r>
    <x v="1037"/>
    <s v="46.482.865/0001-32"/>
    <s v="NF SERVICOS"/>
    <n v="191467"/>
    <d v="2025-08-11T00:00:00"/>
    <n v="2010342"/>
    <d v="2025-08-11T00:00:00"/>
    <d v="2025-07-01T00:00:00"/>
    <n v="11125.2"/>
    <d v="2025-09-10T00:00:00"/>
    <s v="E0220590"/>
    <s v="PD022590"/>
    <s v="PREFEITURA SIM"/>
    <n v="10591.19"/>
    <d v="2025-07-01T00:00:00"/>
    <x v="0"/>
    <s v="44/2022"/>
    <s v="17.813/2022"/>
    <s v="359.00003923/2024-30-ITO/APPS"/>
    <s v="2 - FATURADO"/>
    <n v="20"/>
    <x v="2"/>
    <x v="0"/>
    <m/>
  </r>
  <r>
    <x v="1037"/>
    <s v="46.482.865/0001-32"/>
    <s v="NF SERVICOS"/>
    <n v="193827"/>
    <d v="2025-09-11T00:00:00"/>
    <n v="2025461"/>
    <d v="2025-09-11T00:00:00"/>
    <d v="2025-08-01T00:00:00"/>
    <n v="7923.92"/>
    <d v="2025-10-11T00:00:00"/>
    <s v="E0220590"/>
    <s v="PD022590"/>
    <s v="PREFEITURA SIM"/>
    <n v="7543.57"/>
    <d v="2025-08-01T00:00:00"/>
    <x v="0"/>
    <s v="44/2022"/>
    <s v="17.813/2022"/>
    <s v="359.00003923/2024-30-ITO/APPS"/>
    <s v="2 - FATURADO"/>
    <n v="0"/>
    <x v="0"/>
    <x v="0"/>
    <m/>
  </r>
  <r>
    <x v="1037"/>
    <s v="46.482.865/0001-32"/>
    <s v="NF SERVICOS DO"/>
    <n v="357193"/>
    <d v="2025-09-17T00:00:00"/>
    <n v="364006"/>
    <d v="2025-09-18T00:00:00"/>
    <m/>
    <n v="1050.97"/>
    <d v="2025-10-18T00:00:00"/>
    <s v="E0201471"/>
    <s v="PD201471"/>
    <s v="Serviços de Publicidade Eletrônica"/>
    <n v="1000.52"/>
    <m/>
    <x v="0"/>
    <m/>
    <m/>
    <m/>
    <s v="2 - FATURADO"/>
    <n v="0"/>
    <x v="0"/>
    <x v="1"/>
    <m/>
  </r>
  <r>
    <x v="1037"/>
    <s v="46.482.865/0001-32"/>
    <s v="NF SERVICOS DO"/>
    <n v="357197"/>
    <d v="2025-09-17T00:00:00"/>
    <n v="364010"/>
    <d v="2025-09-18T00:00:00"/>
    <m/>
    <n v="553.14"/>
    <d v="2025-10-18T00:00:00"/>
    <s v="E0201471"/>
    <s v="PD201471"/>
    <s v="Serviços de Publicidade Eletrônica"/>
    <n v="526.59"/>
    <m/>
    <x v="0"/>
    <m/>
    <m/>
    <m/>
    <s v="2 - FATURADO"/>
    <n v="0"/>
    <x v="0"/>
    <x v="1"/>
    <m/>
  </r>
  <r>
    <x v="1037"/>
    <s v="46.482.865/0001-32"/>
    <s v="NF SERVICOS DO"/>
    <n v="357520"/>
    <d v="2025-09-19T00:00:00"/>
    <n v="364333"/>
    <d v="2025-09-22T00:00:00"/>
    <m/>
    <n v="442.51"/>
    <d v="2025-10-22T00:00:00"/>
    <s v="E0201471"/>
    <s v="PD201471"/>
    <s v="Serviços de Publicidade Eletrônica"/>
    <n v="421.27"/>
    <m/>
    <x v="0"/>
    <m/>
    <m/>
    <m/>
    <s v="2 - FATURADO"/>
    <n v="0"/>
    <x v="0"/>
    <x v="1"/>
    <m/>
  </r>
  <r>
    <x v="1037"/>
    <s v="46.482.865/0001-32"/>
    <s v="NF SERVICOS DO"/>
    <n v="357757"/>
    <d v="2025-09-19T00:00:00"/>
    <n v="364570"/>
    <d v="2025-09-22T00:00:00"/>
    <m/>
    <n v="442.51"/>
    <d v="2025-10-22T00:00:00"/>
    <s v="E0201471"/>
    <s v="PD201471"/>
    <s v="Serviços de Publicidade Eletrônica"/>
    <n v="421.27"/>
    <m/>
    <x v="0"/>
    <m/>
    <m/>
    <m/>
    <s v="2 - FATURADO"/>
    <n v="0"/>
    <x v="0"/>
    <x v="1"/>
    <m/>
  </r>
  <r>
    <x v="1037"/>
    <s v="46.482.865/0001-32"/>
    <s v="NF SERVICOS DO"/>
    <n v="358668"/>
    <d v="2025-09-25T00:00:00"/>
    <n v="365483"/>
    <d v="2025-09-26T00:00:00"/>
    <m/>
    <n v="165.94"/>
    <d v="2025-10-26T00:00:00"/>
    <s v="E0201471"/>
    <s v="PD201471"/>
    <s v="Serviços de Publicidade Eletrônica"/>
    <n v="157.97"/>
    <m/>
    <x v="0"/>
    <m/>
    <m/>
    <m/>
    <s v="2 - FATURADO"/>
    <n v="0"/>
    <x v="0"/>
    <x v="1"/>
    <m/>
  </r>
  <r>
    <x v="1037"/>
    <s v="46.482.865/0001-32"/>
    <s v="NF SERVICOS DO"/>
    <n v="358950"/>
    <d v="2025-09-26T00:00:00"/>
    <n v="365765"/>
    <d v="2025-09-29T00:00:00"/>
    <m/>
    <n v="276.57"/>
    <d v="2025-10-29T00:00:00"/>
    <s v="E0201471"/>
    <s v="PD201471"/>
    <s v="Serviços de Publicidade Eletrônica"/>
    <n v="263.29000000000002"/>
    <m/>
    <x v="0"/>
    <m/>
    <m/>
    <m/>
    <s v="2 - FATURADO"/>
    <n v="0"/>
    <x v="0"/>
    <x v="1"/>
    <m/>
  </r>
  <r>
    <x v="1037"/>
    <s v="46.482.865/0001-32"/>
    <s v="NF SERVICOS DO"/>
    <n v="359325"/>
    <d v="2025-09-29T00:00:00"/>
    <n v="366140"/>
    <d v="2025-09-30T00:00:00"/>
    <m/>
    <n v="387.2"/>
    <d v="2025-10-30T00:00:00"/>
    <s v="E0201471"/>
    <s v="PD201471"/>
    <s v="Serviços de Publicidade Eletrônica"/>
    <n v="368.61"/>
    <m/>
    <x v="0"/>
    <m/>
    <m/>
    <m/>
    <s v="2 - FATURADO"/>
    <n v="0"/>
    <x v="0"/>
    <x v="1"/>
    <m/>
  </r>
  <r>
    <x v="1037"/>
    <s v="46.482.865/0001-32"/>
    <s v="NF SERVICOS DO"/>
    <n v="359326"/>
    <d v="2025-09-29T00:00:00"/>
    <n v="366141"/>
    <d v="2025-09-30T00:00:00"/>
    <m/>
    <n v="331.88"/>
    <d v="2025-10-30T00:00:00"/>
    <s v="E0201471"/>
    <s v="PD201471"/>
    <s v="Serviços de Publicidade Eletrônica"/>
    <n v="315.95"/>
    <m/>
    <x v="0"/>
    <m/>
    <m/>
    <m/>
    <s v="2 - FATURADO"/>
    <n v="0"/>
    <x v="0"/>
    <x v="1"/>
    <m/>
  </r>
  <r>
    <x v="1038"/>
    <s v="46.522.942/0001-30"/>
    <s v="NF SERVICOS DO"/>
    <n v="293833"/>
    <d v="2024-10-23T00:00:00"/>
    <n v="300238"/>
    <d v="2024-10-23T00:00:00"/>
    <m/>
    <n v="663.77"/>
    <d v="2024-11-22T00:00:00"/>
    <s v="E0201640"/>
    <s v="PD201640"/>
    <s v="Serviços de Publicidade Eletrônica"/>
    <n v="631.91"/>
    <m/>
    <x v="0"/>
    <m/>
    <m/>
    <m/>
    <s v="2 - FATURADO"/>
    <n v="312"/>
    <x v="1"/>
    <x v="1"/>
    <m/>
  </r>
  <r>
    <x v="1038"/>
    <s v="46.522.942/0001-30"/>
    <s v="NF SERVICOS"/>
    <n v="193015"/>
    <d v="2025-09-05T00:00:00"/>
    <n v="2024649"/>
    <d v="2025-09-05T00:00:00"/>
    <d v="2025-08-01T00:00:00"/>
    <n v="327834.40000000002"/>
    <d v="2025-10-05T00:00:00"/>
    <s v="E0230672"/>
    <s v="PD023672"/>
    <s v="PREFEITURA CADASTRO"/>
    <n v="312098.34999999998"/>
    <d v="2025-08-01T00:00:00"/>
    <x v="0"/>
    <s v="362/23-PJ - T.ADI 198/24"/>
    <s v="13.751/2023"/>
    <s v="359.00007643/2023-10 APPS/ITO"/>
    <s v="2 - FATURADO"/>
    <n v="0"/>
    <x v="0"/>
    <x v="0"/>
    <m/>
  </r>
  <r>
    <x v="1039"/>
    <s v="46.522.959/0001-98"/>
    <s v="NF SERVICOS KIT"/>
    <n v="35851"/>
    <d v="2021-11-24T00:00:00"/>
    <n v="40103"/>
    <d v="2021-11-24T00:00:00"/>
    <m/>
    <n v="112.5"/>
    <d v="2021-12-24T00:00:00"/>
    <m/>
    <m/>
    <s v="Certificado e-CPF A3 (somente certificado) - 36 meses Gov"/>
    <n v="112.5"/>
    <m/>
    <x v="0"/>
    <m/>
    <m/>
    <m/>
    <s v="2 - FATURADO"/>
    <n v="1376"/>
    <x v="3"/>
    <x v="1"/>
    <m/>
  </r>
  <r>
    <x v="1039"/>
    <s v="46.522.959/0001-98"/>
    <s v="ND-JUROS RECEBIMENTO"/>
    <s v="290759-1-NDJ1"/>
    <d v="2024-12-13T00:00:00"/>
    <n v="297109"/>
    <m/>
    <m/>
    <n v="2.81"/>
    <d v="2025-01-12T00:00:00"/>
    <m/>
    <m/>
    <s v="Nota de Debito Juros"/>
    <n v="2.81"/>
    <m/>
    <x v="0"/>
    <m/>
    <m/>
    <m/>
    <s v="2 - FATURADO"/>
    <n v="261"/>
    <x v="1"/>
    <x v="2"/>
    <m/>
  </r>
  <r>
    <x v="1039"/>
    <s v="46.522.959/0001-98"/>
    <s v="ND-JUROS RECEBIMENTO"/>
    <s v="290807-1-NDJ1"/>
    <d v="2024-12-13T00:00:00"/>
    <n v="297157"/>
    <m/>
    <m/>
    <n v="4.68"/>
    <d v="2025-01-12T00:00:00"/>
    <m/>
    <m/>
    <s v="Nota de Debito Juros"/>
    <n v="4.68"/>
    <m/>
    <x v="0"/>
    <m/>
    <m/>
    <m/>
    <s v="2 - FATURADO"/>
    <n v="261"/>
    <x v="1"/>
    <x v="2"/>
    <m/>
  </r>
  <r>
    <x v="1039"/>
    <s v="46.522.959/0001-98"/>
    <s v="ND-JUROS RECEBIMENTO"/>
    <s v="291198-1-NDJ1"/>
    <d v="2024-12-13T00:00:00"/>
    <n v="297548"/>
    <m/>
    <m/>
    <n v="2.6"/>
    <d v="2025-01-12T00:00:00"/>
    <m/>
    <m/>
    <s v="Nota de Debito Juros"/>
    <n v="2.6"/>
    <m/>
    <x v="0"/>
    <m/>
    <m/>
    <m/>
    <s v="2 - FATURADO"/>
    <n v="261"/>
    <x v="1"/>
    <x v="2"/>
    <m/>
  </r>
  <r>
    <x v="1039"/>
    <s v="46.522.959/0001-98"/>
    <s v="ND-JUROS RECEBIMENTO"/>
    <s v="291623-1-NDJ1"/>
    <d v="2024-12-13T00:00:00"/>
    <n v="297974"/>
    <m/>
    <m/>
    <n v="1.69"/>
    <d v="2025-01-12T00:00:00"/>
    <m/>
    <m/>
    <s v="Nota de Debito Juros"/>
    <n v="1.69"/>
    <m/>
    <x v="0"/>
    <m/>
    <m/>
    <m/>
    <s v="2 - FATURADO"/>
    <n v="261"/>
    <x v="1"/>
    <x v="2"/>
    <m/>
  </r>
  <r>
    <x v="1039"/>
    <s v="46.522.959/0001-98"/>
    <s v="ND-JUROS RECEBIMENTO"/>
    <s v="291734-1-NDJ1"/>
    <d v="2024-12-13T00:00:00"/>
    <n v="298095"/>
    <m/>
    <m/>
    <n v="2.46"/>
    <d v="2025-01-12T00:00:00"/>
    <m/>
    <m/>
    <s v="Nota de Debito Juros"/>
    <n v="2.46"/>
    <m/>
    <x v="0"/>
    <m/>
    <m/>
    <m/>
    <s v="2 - FATURADO"/>
    <n v="261"/>
    <x v="1"/>
    <x v="2"/>
    <m/>
  </r>
  <r>
    <x v="1039"/>
    <s v="46.522.959/0001-98"/>
    <s v="ND-JUROS RECEBIMENTO"/>
    <s v="291868-1-NDJ1"/>
    <d v="2024-12-13T00:00:00"/>
    <n v="298249"/>
    <m/>
    <m/>
    <n v="2.39"/>
    <d v="2025-01-12T00:00:00"/>
    <m/>
    <m/>
    <s v="Nota de Debito Juros"/>
    <n v="2.39"/>
    <m/>
    <x v="0"/>
    <m/>
    <m/>
    <m/>
    <s v="2 - FATURADO"/>
    <n v="261"/>
    <x v="1"/>
    <x v="2"/>
    <m/>
  </r>
  <r>
    <x v="1039"/>
    <s v="46.522.959/0001-98"/>
    <s v="ND-JUROS RECEBIMENTO"/>
    <s v="292040-1-NDJ1"/>
    <d v="2024-12-13T00:00:00"/>
    <n v="298423"/>
    <m/>
    <m/>
    <n v="5.41"/>
    <d v="2025-01-12T00:00:00"/>
    <m/>
    <m/>
    <s v="Nota de Debito Juros"/>
    <n v="5.41"/>
    <m/>
    <x v="0"/>
    <m/>
    <m/>
    <m/>
    <s v="2 - FATURADO"/>
    <n v="261"/>
    <x v="1"/>
    <x v="2"/>
    <m/>
  </r>
  <r>
    <x v="1039"/>
    <s v="46.522.959/0001-98"/>
    <s v="ND-JUROS RECEBIMENTO"/>
    <s v="292362-1-NDJ1"/>
    <d v="2024-12-13T00:00:00"/>
    <n v="298751"/>
    <m/>
    <m/>
    <n v="1.4"/>
    <d v="2025-01-12T00:00:00"/>
    <m/>
    <m/>
    <s v="Nota de Debito Juros"/>
    <n v="1.4"/>
    <m/>
    <x v="0"/>
    <m/>
    <m/>
    <m/>
    <s v="2 - FATURADO"/>
    <n v="261"/>
    <x v="1"/>
    <x v="2"/>
    <m/>
  </r>
  <r>
    <x v="1039"/>
    <s v="46.522.959/0001-98"/>
    <s v="ND-JUROS RECEBIMENTO"/>
    <s v="292801-1-NDJ1"/>
    <d v="2024-12-13T00:00:00"/>
    <n v="299193"/>
    <m/>
    <m/>
    <n v="1.9"/>
    <d v="2025-01-12T00:00:00"/>
    <m/>
    <m/>
    <s v="Nota de Debito Juros"/>
    <n v="1.9"/>
    <m/>
    <x v="0"/>
    <m/>
    <m/>
    <m/>
    <s v="2 - FATURADO"/>
    <n v="261"/>
    <x v="1"/>
    <x v="2"/>
    <m/>
  </r>
  <r>
    <x v="1039"/>
    <s v="46.522.959/0001-98"/>
    <s v="ND-JUROS RECEBIMENTO"/>
    <s v="293560-1-NDJ1"/>
    <d v="2024-12-13T00:00:00"/>
    <n v="299961"/>
    <m/>
    <m/>
    <n v="1.54"/>
    <d v="2025-01-12T00:00:00"/>
    <m/>
    <m/>
    <s v="Nota de Debito Juros"/>
    <n v="1.54"/>
    <m/>
    <x v="0"/>
    <m/>
    <m/>
    <m/>
    <s v="2 - FATURADO"/>
    <n v="261"/>
    <x v="1"/>
    <x v="2"/>
    <m/>
  </r>
  <r>
    <x v="1039"/>
    <s v="46.522.959/0001-98"/>
    <s v="ND-JUROS RECEBIMENTO"/>
    <s v="294017-1-NDJ1"/>
    <d v="2024-12-13T00:00:00"/>
    <n v="300422"/>
    <m/>
    <m/>
    <n v="2.95"/>
    <d v="2025-01-12T00:00:00"/>
    <m/>
    <m/>
    <s v="Nota de Debito Juros"/>
    <n v="2.95"/>
    <m/>
    <x v="0"/>
    <m/>
    <m/>
    <m/>
    <s v="2 - FATURADO"/>
    <n v="261"/>
    <x v="1"/>
    <x v="2"/>
    <m/>
  </r>
  <r>
    <x v="1039"/>
    <s v="46.522.959/0001-98"/>
    <s v="ND-JUROS RECEBIMENTO"/>
    <s v="294349-1-NDJ1"/>
    <d v="2024-12-13T00:00:00"/>
    <n v="300754"/>
    <m/>
    <m/>
    <n v="1.5"/>
    <d v="2025-01-12T00:00:00"/>
    <m/>
    <m/>
    <s v="Nota de Debito Juros"/>
    <n v="1.5"/>
    <m/>
    <x v="0"/>
    <m/>
    <m/>
    <m/>
    <s v="2 - FATURADO"/>
    <n v="261"/>
    <x v="1"/>
    <x v="2"/>
    <m/>
  </r>
  <r>
    <x v="1039"/>
    <s v="46.522.959/0001-98"/>
    <s v="ND-JUROS RECEBIMENTO"/>
    <s v="294471-1-NDJ1"/>
    <d v="2024-12-13T00:00:00"/>
    <n v="300876"/>
    <m/>
    <m/>
    <n v="0.75"/>
    <d v="2025-01-12T00:00:00"/>
    <m/>
    <m/>
    <s v="Nota de Debito Juros"/>
    <n v="0.75"/>
    <m/>
    <x v="0"/>
    <m/>
    <m/>
    <m/>
    <s v="2 - FATURADO"/>
    <n v="261"/>
    <x v="1"/>
    <x v="2"/>
    <m/>
  </r>
  <r>
    <x v="1039"/>
    <s v="46.522.959/0001-98"/>
    <s v="ND-JUROS RECEBIMENTO"/>
    <s v="295237-1-NDJ1"/>
    <d v="2024-12-13T00:00:00"/>
    <n v="301642"/>
    <m/>
    <m/>
    <n v="0.84"/>
    <d v="2025-01-12T00:00:00"/>
    <m/>
    <m/>
    <s v="Nota de Debito Juros"/>
    <n v="0.84"/>
    <m/>
    <x v="0"/>
    <m/>
    <m/>
    <m/>
    <s v="2 - FATURADO"/>
    <n v="261"/>
    <x v="1"/>
    <x v="2"/>
    <m/>
  </r>
  <r>
    <x v="1039"/>
    <s v="46.522.959/0001-98"/>
    <s v="ND-JUROS RECEBIMENTO"/>
    <s v="295472-1-NDJ1"/>
    <d v="2024-12-13T00:00:00"/>
    <n v="301877"/>
    <m/>
    <m/>
    <n v="0.42"/>
    <d v="2025-01-12T00:00:00"/>
    <m/>
    <m/>
    <s v="Nota de Debito Juros"/>
    <n v="0.42"/>
    <m/>
    <x v="0"/>
    <m/>
    <m/>
    <m/>
    <s v="2 - FATURADO"/>
    <n v="261"/>
    <x v="1"/>
    <x v="2"/>
    <m/>
  </r>
  <r>
    <x v="1039"/>
    <s v="46.522.959/0001-98"/>
    <s v="ND-JUROS RECEBIMENTO"/>
    <s v="296549-1-NDJ1"/>
    <d v="2024-12-13T00:00:00"/>
    <n v="302959"/>
    <m/>
    <m/>
    <n v="0.28000000000000003"/>
    <d v="2025-01-12T00:00:00"/>
    <m/>
    <m/>
    <s v="Nota de Debito Juros"/>
    <n v="0.28000000000000003"/>
    <m/>
    <x v="0"/>
    <m/>
    <m/>
    <m/>
    <s v="2 - FATURADO"/>
    <n v="261"/>
    <x v="1"/>
    <x v="2"/>
    <m/>
  </r>
  <r>
    <x v="1039"/>
    <s v="46.522.959/0001-98"/>
    <s v="NF SERVICOS DO"/>
    <n v="353210"/>
    <d v="2025-09-08T00:00:00"/>
    <n v="360019"/>
    <d v="2025-09-08T00:00:00"/>
    <m/>
    <n v="663.77"/>
    <d v="2025-10-08T00:00:00"/>
    <s v="E0250806"/>
    <s v="PD025806"/>
    <s v="Serviços de Publicidade Eletrônica"/>
    <n v="631.91"/>
    <m/>
    <x v="0"/>
    <m/>
    <m/>
    <m/>
    <s v="2 - FATURADO"/>
    <n v="0"/>
    <x v="0"/>
    <x v="1"/>
    <m/>
  </r>
  <r>
    <x v="1039"/>
    <s v="46.522.959/0001-98"/>
    <s v="NF SERVICOS DO"/>
    <n v="353633"/>
    <d v="2025-09-08T00:00:00"/>
    <n v="360442"/>
    <d v="2025-09-08T00:00:00"/>
    <m/>
    <n v="295.01"/>
    <d v="2025-10-08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039"/>
    <s v="46.522.959/0001-98"/>
    <s v="NF SERVICOS DO"/>
    <n v="354063"/>
    <d v="2025-09-09T00:00:00"/>
    <n v="360873"/>
    <d v="2025-09-09T00:00:00"/>
    <m/>
    <n v="590.02"/>
    <d v="2025-10-09T00:00:00"/>
    <s v="E0250806"/>
    <s v="PD025806"/>
    <s v="Serviços de Publicidade Eletrônica"/>
    <n v="561.70000000000005"/>
    <m/>
    <x v="0"/>
    <m/>
    <m/>
    <m/>
    <s v="2 - FATURADO"/>
    <n v="0"/>
    <x v="0"/>
    <x v="1"/>
    <m/>
  </r>
  <r>
    <x v="1039"/>
    <s v="46.522.959/0001-98"/>
    <s v="NF SERVICOS DO"/>
    <n v="354288"/>
    <d v="2025-09-10T00:00:00"/>
    <n v="361098"/>
    <d v="2025-09-10T00:00:00"/>
    <m/>
    <n v="295.01"/>
    <d v="2025-10-10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039"/>
    <s v="46.522.959/0001-98"/>
    <s v="NF SERVICOS DO"/>
    <n v="354364"/>
    <d v="2025-09-10T00:00:00"/>
    <n v="361174"/>
    <d v="2025-09-10T00:00:00"/>
    <m/>
    <n v="516.26"/>
    <d v="2025-10-10T00:00:00"/>
    <s v="E0250806"/>
    <s v="PD025806"/>
    <s v="Serviços de Publicidade Eletrônica"/>
    <n v="491.48"/>
    <m/>
    <x v="0"/>
    <m/>
    <m/>
    <m/>
    <s v="2 - FATURADO"/>
    <n v="0"/>
    <x v="0"/>
    <x v="1"/>
    <m/>
  </r>
  <r>
    <x v="1039"/>
    <s v="46.522.959/0001-98"/>
    <s v="NF SERVICOS DO"/>
    <n v="354613"/>
    <d v="2025-09-10T00:00:00"/>
    <n v="361423"/>
    <d v="2025-09-10T00:00:00"/>
    <m/>
    <n v="885.02"/>
    <d v="2025-10-10T00:00:00"/>
    <s v="E0250806"/>
    <s v="PD025806"/>
    <s v="Serviços de Publicidade Eletrônica"/>
    <n v="842.54"/>
    <m/>
    <x v="0"/>
    <m/>
    <m/>
    <m/>
    <s v="2 - FATURADO"/>
    <n v="0"/>
    <x v="0"/>
    <x v="1"/>
    <m/>
  </r>
  <r>
    <x v="1039"/>
    <s v="46.522.959/0001-98"/>
    <s v="NF SERVICOS DO"/>
    <n v="354678"/>
    <d v="2025-09-10T00:00:00"/>
    <n v="361488"/>
    <d v="2025-09-10T00:00:00"/>
    <m/>
    <n v="295.01"/>
    <d v="2025-10-10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039"/>
    <s v="46.522.959/0001-98"/>
    <s v="NF SERVICOS DO"/>
    <n v="355047"/>
    <d v="2025-09-10T00:00:00"/>
    <n v="361857"/>
    <d v="2025-09-10T00:00:00"/>
    <m/>
    <n v="590.02"/>
    <d v="2025-10-10T00:00:00"/>
    <s v="E0250806"/>
    <s v="PD025806"/>
    <s v="Serviços de Publicidade Eletrônica"/>
    <n v="561.70000000000005"/>
    <m/>
    <x v="0"/>
    <m/>
    <m/>
    <m/>
    <s v="2 - FATURADO"/>
    <n v="0"/>
    <x v="0"/>
    <x v="1"/>
    <m/>
  </r>
  <r>
    <x v="1039"/>
    <s v="46.522.959/0001-98"/>
    <s v="NF SERVICOS DO"/>
    <n v="355175"/>
    <d v="2025-09-10T00:00:00"/>
    <n v="361985"/>
    <d v="2025-09-10T00:00:00"/>
    <m/>
    <n v="368.76"/>
    <d v="2025-10-10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1039"/>
    <s v="46.522.959/0001-98"/>
    <s v="NF SERVICOS DO"/>
    <n v="355413"/>
    <d v="2025-09-10T00:00:00"/>
    <n v="362223"/>
    <d v="2025-09-10T00:00:00"/>
    <m/>
    <n v="368.76"/>
    <d v="2025-10-10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1039"/>
    <s v="46.522.959/0001-98"/>
    <s v="NF SERVICOS DO"/>
    <n v="355894"/>
    <d v="2025-09-11T00:00:00"/>
    <n v="362707"/>
    <d v="2025-09-12T00:00:00"/>
    <m/>
    <n v="221.26"/>
    <d v="2025-10-12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039"/>
    <s v="46.522.959/0001-98"/>
    <s v="NF SERVICOS DO"/>
    <n v="355981"/>
    <d v="2025-09-11T00:00:00"/>
    <n v="362794"/>
    <d v="2025-09-12T00:00:00"/>
    <m/>
    <n v="295.01"/>
    <d v="2025-10-12T00:00:00"/>
    <s v="E0250806"/>
    <s v="PD025806"/>
    <s v="Serviços de Publicidade Eletrônica"/>
    <n v="280.85000000000002"/>
    <m/>
    <x v="0"/>
    <m/>
    <m/>
    <m/>
    <s v="2 - FATURADO"/>
    <n v="0"/>
    <x v="0"/>
    <x v="1"/>
    <m/>
  </r>
  <r>
    <x v="1039"/>
    <s v="46.522.959/0001-98"/>
    <s v="NF SERVICOS"/>
    <n v="194003"/>
    <d v="2025-09-12T00:00:00"/>
    <n v="2025637"/>
    <d v="2025-09-12T00:00:00"/>
    <d v="2025-08-01T00:00:00"/>
    <n v="283586.68"/>
    <d v="2025-10-11T00:00:00"/>
    <s v="E0230677"/>
    <s v="PD023677"/>
    <s v="PREFEITURA CADASTRO"/>
    <n v="269974.52"/>
    <d v="2025-08-01T00:00:00"/>
    <x v="0"/>
    <s v="109/2023"/>
    <s v="50567/2023"/>
    <s v="359.00006666/2023-15 ITO/APPS"/>
    <s v="2 - FATURADO"/>
    <n v="0"/>
    <x v="0"/>
    <x v="0"/>
    <m/>
  </r>
  <r>
    <x v="1039"/>
    <s v="46.522.959/0001-98"/>
    <s v="NF SERVICOS DO"/>
    <n v="356246"/>
    <d v="2025-09-12T00:00:00"/>
    <n v="363059"/>
    <d v="2025-09-15T00:00:00"/>
    <m/>
    <n v="221.26"/>
    <d v="2025-10-15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039"/>
    <s v="46.522.959/0001-98"/>
    <s v="NF SERVICOS DO"/>
    <n v="356504"/>
    <d v="2025-09-15T00:00:00"/>
    <n v="363317"/>
    <d v="2025-09-16T00:00:00"/>
    <m/>
    <n v="368.76"/>
    <d v="2025-10-16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1039"/>
    <s v="46.522.959/0001-98"/>
    <s v="NF SERVICOS DO"/>
    <n v="356505"/>
    <d v="2025-09-15T00:00:00"/>
    <n v="363318"/>
    <d v="2025-09-16T00:00:00"/>
    <m/>
    <n v="885.02"/>
    <d v="2025-10-16T00:00:00"/>
    <s v="E0250806"/>
    <s v="PD025806"/>
    <s v="Serviços de Publicidade Eletrônica"/>
    <n v="842.54"/>
    <m/>
    <x v="0"/>
    <m/>
    <m/>
    <m/>
    <s v="2 - FATURADO"/>
    <n v="0"/>
    <x v="0"/>
    <x v="1"/>
    <m/>
  </r>
  <r>
    <x v="1039"/>
    <s v="46.522.959/0001-98"/>
    <s v="NF SERVICOS DO"/>
    <n v="356675"/>
    <d v="2025-09-16T00:00:00"/>
    <n v="363489"/>
    <d v="2025-09-17T00:00:00"/>
    <m/>
    <n v="368.76"/>
    <d v="2025-10-17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1039"/>
    <s v="46.522.959/0001-98"/>
    <s v="NF SERVICOS DO"/>
    <n v="356905"/>
    <d v="2025-09-17T00:00:00"/>
    <n v="363718"/>
    <d v="2025-09-18T00:00:00"/>
    <m/>
    <n v="221.26"/>
    <d v="2025-10-18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039"/>
    <s v="46.522.959/0001-98"/>
    <s v="NF SERVICOS DO"/>
    <n v="357703"/>
    <d v="2025-09-19T00:00:00"/>
    <n v="364516"/>
    <d v="2025-09-22T00:00:00"/>
    <m/>
    <n v="221.26"/>
    <d v="2025-10-22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039"/>
    <s v="46.522.959/0001-98"/>
    <s v="NF SERVICOS DO"/>
    <n v="358413"/>
    <d v="2025-09-25T00:00:00"/>
    <n v="365228"/>
    <d v="2025-09-25T00:00:00"/>
    <m/>
    <n v="221.26"/>
    <d v="2025-10-25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039"/>
    <s v="46.522.959/0001-98"/>
    <s v="NF SERVICOS DO"/>
    <n v="358640"/>
    <d v="2025-09-25T00:00:00"/>
    <n v="365455"/>
    <d v="2025-09-26T00:00:00"/>
    <m/>
    <n v="221.26"/>
    <d v="2025-10-26T00:00:00"/>
    <s v="E0250806"/>
    <s v="PD025806"/>
    <s v="Serviços de Publicidade Eletrônica"/>
    <n v="210.64"/>
    <m/>
    <x v="0"/>
    <m/>
    <m/>
    <m/>
    <s v="2 - FATURADO"/>
    <n v="0"/>
    <x v="0"/>
    <x v="1"/>
    <m/>
  </r>
  <r>
    <x v="1039"/>
    <s v="46.522.959/0001-98"/>
    <s v="NF SERVICOS DO"/>
    <n v="358821"/>
    <d v="2025-09-25T00:00:00"/>
    <n v="365636"/>
    <d v="2025-09-26T00:00:00"/>
    <m/>
    <n v="368.76"/>
    <d v="2025-10-26T00:00:00"/>
    <s v="E0250806"/>
    <s v="PD025806"/>
    <s v="Serviços de Publicidade Eletrônica"/>
    <n v="351.06"/>
    <m/>
    <x v="0"/>
    <m/>
    <m/>
    <m/>
    <s v="2 - FATURADO"/>
    <n v="0"/>
    <x v="0"/>
    <x v="1"/>
    <m/>
  </r>
  <r>
    <x v="1039"/>
    <s v="46.522.959/0001-98"/>
    <s v="NF SERVICOS DO"/>
    <n v="359526"/>
    <d v="2025-09-29T00:00:00"/>
    <n v="366341"/>
    <d v="2025-09-30T00:00:00"/>
    <m/>
    <n v="663.77"/>
    <d v="2025-10-30T00:00:00"/>
    <s v="E0250806"/>
    <s v="PD025806"/>
    <s v="Serviços de Publicidade Eletrônica"/>
    <n v="631.91"/>
    <m/>
    <x v="0"/>
    <m/>
    <m/>
    <m/>
    <s v="2 - FATURADO"/>
    <n v="0"/>
    <x v="0"/>
    <x v="1"/>
    <m/>
  </r>
  <r>
    <x v="1039"/>
    <s v="46.522.959/0001-98"/>
    <s v="ND-RATEIO CONDOM PPT"/>
    <n v="21019"/>
    <d v="2025-09-30T00:00:00"/>
    <m/>
    <m/>
    <m/>
    <n v="18789.8"/>
    <d v="2025-10-31T00:00:00"/>
    <s v="CARGA INICIAL RATEIO CONDOM PPT"/>
    <m/>
    <s v="CARGA INICIAL RATEIO CONDOM PPT"/>
    <n v="18789.8"/>
    <m/>
    <x v="0"/>
    <m/>
    <m/>
    <m/>
    <s v="31 DIAS"/>
    <n v="0"/>
    <x v="0"/>
    <x v="8"/>
    <m/>
  </r>
  <r>
    <x v="1040"/>
    <s v="46.522.967/0001-34"/>
    <s v="ND-JUROS RECEBIMENTO"/>
    <s v="291573-1-NDJ1"/>
    <d v="2024-11-08T00:00:00"/>
    <n v="297924"/>
    <m/>
    <m/>
    <n v="0.3"/>
    <d v="2024-12-08T00:00:00"/>
    <m/>
    <m/>
    <s v="Nota de Debito Juros"/>
    <n v="0.3"/>
    <m/>
    <x v="0"/>
    <m/>
    <m/>
    <m/>
    <s v="2 - FATURADO"/>
    <n v="296"/>
    <x v="1"/>
    <x v="2"/>
    <m/>
  </r>
  <r>
    <x v="1040"/>
    <s v="46.522.967/0001-34"/>
    <s v="ND-POUPATEMPO 4.0"/>
    <n v="6870"/>
    <d v="2025-09-03T00:00:00"/>
    <s v="PPT00566"/>
    <s v="PPT00566"/>
    <d v="2025-09-01T00:00:00"/>
    <n v="25403.95"/>
    <d v="2025-10-03T00:00:00"/>
    <s v="PPT00566"/>
    <s v="PP00566"/>
    <s v="IMPLANTACAO E OPERACAO DO POUPATEMPO RIBEIRAO PIRES"/>
    <n v="25403.95"/>
    <d v="2025-09-01T00:00:00"/>
    <x v="0"/>
    <m/>
    <s v="PD-PRC-2021/01201"/>
    <m/>
    <s v="2 - FATURADO"/>
    <n v="0"/>
    <x v="0"/>
    <x v="12"/>
    <m/>
  </r>
  <r>
    <x v="1040"/>
    <s v="46.522.967/0001-34"/>
    <s v="NF SERVICOS DO"/>
    <n v="353309"/>
    <d v="2025-09-08T00:00:00"/>
    <n v="360118"/>
    <d v="2025-09-08T00:00:00"/>
    <m/>
    <n v="295.01"/>
    <d v="2025-10-08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040"/>
    <s v="46.522.967/0001-34"/>
    <s v="NF SERVICOS DO"/>
    <n v="353727"/>
    <d v="2025-09-08T00:00:00"/>
    <n v="360536"/>
    <d v="2025-09-08T00:00:00"/>
    <m/>
    <n v="221.26"/>
    <d v="2025-10-08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3729"/>
    <d v="2025-09-08T00:00:00"/>
    <n v="360538"/>
    <d v="2025-09-08T00:00:00"/>
    <m/>
    <n v="663.77"/>
    <d v="2025-10-08T00:00:00"/>
    <s v="E0202039"/>
    <s v="PD202039"/>
    <s v="Serviços de Publicidade Eletrônica"/>
    <n v="631.91"/>
    <m/>
    <x v="0"/>
    <m/>
    <m/>
    <m/>
    <s v="2 - FATURADO"/>
    <n v="0"/>
    <x v="0"/>
    <x v="1"/>
    <m/>
  </r>
  <r>
    <x v="1040"/>
    <s v="46.522.967/0001-34"/>
    <s v="NF SERVICOS DO"/>
    <n v="354505"/>
    <d v="2025-09-10T00:00:00"/>
    <n v="361315"/>
    <d v="2025-09-10T00:00:00"/>
    <m/>
    <n v="516.26"/>
    <d v="2025-10-10T00:00:00"/>
    <s v="E0202039"/>
    <s v="PD202039"/>
    <s v="Serviços de Publicidade Eletrônica"/>
    <n v="491.48"/>
    <m/>
    <x v="0"/>
    <m/>
    <m/>
    <m/>
    <s v="2 - FATURADO"/>
    <n v="0"/>
    <x v="0"/>
    <x v="1"/>
    <m/>
  </r>
  <r>
    <x v="1040"/>
    <s v="46.522.967/0001-34"/>
    <s v="NF SERVICOS DO"/>
    <n v="354536"/>
    <d v="2025-09-10T00:00:00"/>
    <n v="361346"/>
    <d v="2025-09-10T00:00:00"/>
    <m/>
    <n v="295.01"/>
    <d v="2025-10-10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040"/>
    <s v="46.522.967/0001-34"/>
    <s v="NF SERVICOS DO"/>
    <n v="354537"/>
    <d v="2025-09-10T00:00:00"/>
    <n v="361347"/>
    <d v="2025-09-10T00:00:00"/>
    <m/>
    <n v="295.01"/>
    <d v="2025-10-10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040"/>
    <s v="46.522.967/0001-34"/>
    <s v="NF SERVICOS DO"/>
    <n v="354659"/>
    <d v="2025-09-10T00:00:00"/>
    <n v="361469"/>
    <d v="2025-09-10T00:00:00"/>
    <m/>
    <n v="147.5"/>
    <d v="2025-10-10T00:00:00"/>
    <s v="E0202039"/>
    <s v="PD202039"/>
    <s v="Serviços de Publicidade Eletrônica"/>
    <n v="140.41999999999999"/>
    <m/>
    <x v="0"/>
    <m/>
    <m/>
    <m/>
    <s v="2 - FATURADO"/>
    <n v="0"/>
    <x v="0"/>
    <x v="1"/>
    <m/>
  </r>
  <r>
    <x v="1040"/>
    <s v="46.522.967/0001-34"/>
    <s v="NF SERVICOS DO"/>
    <n v="354660"/>
    <d v="2025-09-10T00:00:00"/>
    <n v="361470"/>
    <d v="2025-09-10T00:00:00"/>
    <m/>
    <n v="221.26"/>
    <d v="2025-10-1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5234"/>
    <d v="2025-09-10T00:00:00"/>
    <n v="362044"/>
    <d v="2025-09-10T00:00:00"/>
    <m/>
    <n v="221.26"/>
    <d v="2025-10-10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5236"/>
    <d v="2025-09-10T00:00:00"/>
    <n v="362046"/>
    <d v="2025-09-10T00:00:00"/>
    <m/>
    <n v="295.01"/>
    <d v="2025-10-10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040"/>
    <s v="46.522.967/0001-34"/>
    <s v="NF SERVICOS DO"/>
    <n v="355273"/>
    <d v="2025-09-10T00:00:00"/>
    <n v="362083"/>
    <d v="2025-09-10T00:00:00"/>
    <m/>
    <n v="590.02"/>
    <d v="2025-10-10T00:00:00"/>
    <s v="E0202039"/>
    <s v="PD202039"/>
    <s v="Serviços de Publicidade Eletrônica"/>
    <n v="561.70000000000005"/>
    <m/>
    <x v="0"/>
    <m/>
    <m/>
    <m/>
    <s v="2 - FATURADO"/>
    <n v="0"/>
    <x v="0"/>
    <x v="1"/>
    <m/>
  </r>
  <r>
    <x v="1040"/>
    <s v="46.522.967/0001-34"/>
    <s v="NF SERVICOS DO"/>
    <n v="355433"/>
    <d v="2025-09-10T00:00:00"/>
    <n v="362243"/>
    <d v="2025-09-10T00:00:00"/>
    <m/>
    <n v="368.76"/>
    <d v="2025-10-10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040"/>
    <s v="46.522.967/0001-34"/>
    <s v="NF SERVICOS DO"/>
    <n v="355714"/>
    <d v="2025-09-10T00:00:00"/>
    <n v="362524"/>
    <d v="2025-09-11T00:00:00"/>
    <m/>
    <n v="221.26"/>
    <d v="2025-10-11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5837"/>
    <d v="2025-09-11T00:00:00"/>
    <n v="362650"/>
    <d v="2025-09-12T00:00:00"/>
    <m/>
    <n v="295.01"/>
    <d v="2025-10-12T00:00:00"/>
    <s v="E0202039"/>
    <s v="PD202039"/>
    <s v="Serviços de Publicidade Eletrônica"/>
    <n v="280.85000000000002"/>
    <m/>
    <x v="0"/>
    <m/>
    <m/>
    <m/>
    <s v="2 - FATURADO"/>
    <n v="0"/>
    <x v="0"/>
    <x v="1"/>
    <m/>
  </r>
  <r>
    <x v="1040"/>
    <s v="46.522.967/0001-34"/>
    <s v="NF SERVICOS DO"/>
    <n v="356922"/>
    <d v="2025-09-17T00:00:00"/>
    <n v="363735"/>
    <d v="2025-09-18T00:00:00"/>
    <m/>
    <n v="368.76"/>
    <d v="2025-10-18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040"/>
    <s v="46.522.967/0001-34"/>
    <s v="NF SERVICOS DO"/>
    <n v="356924"/>
    <d v="2025-09-17T00:00:00"/>
    <n v="363737"/>
    <d v="2025-09-18T00:00:00"/>
    <m/>
    <n v="221.26"/>
    <d v="2025-10-18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7343"/>
    <d v="2025-09-18T00:00:00"/>
    <n v="364156"/>
    <d v="2025-09-19T00:00:00"/>
    <m/>
    <n v="221.26"/>
    <d v="2025-10-19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7357"/>
    <d v="2025-09-18T00:00:00"/>
    <n v="364170"/>
    <d v="2025-09-19T00:00:00"/>
    <m/>
    <n v="516.26"/>
    <d v="2025-10-19T00:00:00"/>
    <s v="E0202039"/>
    <s v="PD202039"/>
    <s v="Serviços de Publicidade Eletrônica"/>
    <n v="491.48"/>
    <m/>
    <x v="0"/>
    <m/>
    <m/>
    <m/>
    <s v="2 - FATURADO"/>
    <n v="0"/>
    <x v="0"/>
    <x v="1"/>
    <m/>
  </r>
  <r>
    <x v="1040"/>
    <s v="46.522.967/0001-34"/>
    <s v="NF SERVICOS DO"/>
    <n v="357505"/>
    <d v="2025-09-19T00:00:00"/>
    <n v="364318"/>
    <d v="2025-09-22T00:00:00"/>
    <m/>
    <n v="221.26"/>
    <d v="2025-10-22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7584"/>
    <d v="2025-09-19T00:00:00"/>
    <n v="364397"/>
    <d v="2025-09-22T00:00:00"/>
    <m/>
    <n v="221.26"/>
    <d v="2025-10-22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7601"/>
    <d v="2025-09-19T00:00:00"/>
    <n v="364414"/>
    <d v="2025-09-22T00:00:00"/>
    <m/>
    <n v="221.26"/>
    <d v="2025-10-22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7891"/>
    <d v="2025-09-22T00:00:00"/>
    <n v="364706"/>
    <d v="2025-09-23T00:00:00"/>
    <m/>
    <n v="221.26"/>
    <d v="2025-10-23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8799"/>
    <d v="2025-09-25T00:00:00"/>
    <n v="365614"/>
    <d v="2025-09-26T00:00:00"/>
    <m/>
    <n v="221.26"/>
    <d v="2025-10-26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8963"/>
    <d v="2025-09-26T00:00:00"/>
    <n v="365778"/>
    <d v="2025-09-29T00:00:00"/>
    <m/>
    <n v="368.76"/>
    <d v="2025-10-29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040"/>
    <s v="46.522.967/0001-34"/>
    <s v="NF SERVICOS DO"/>
    <n v="358964"/>
    <d v="2025-09-26T00:00:00"/>
    <n v="365779"/>
    <d v="2025-09-29T00:00:00"/>
    <m/>
    <n v="368.76"/>
    <d v="2025-10-29T00:00:00"/>
    <s v="E0202039"/>
    <s v="PD202039"/>
    <s v="Serviços de Publicidade Eletrônica"/>
    <n v="351.06"/>
    <m/>
    <x v="0"/>
    <m/>
    <m/>
    <m/>
    <s v="2 - FATURADO"/>
    <n v="0"/>
    <x v="0"/>
    <x v="1"/>
    <m/>
  </r>
  <r>
    <x v="1040"/>
    <s v="46.522.967/0001-34"/>
    <s v="NF SERVICOS DO"/>
    <n v="358965"/>
    <d v="2025-09-26T00:00:00"/>
    <n v="365780"/>
    <d v="2025-09-29T00:00:00"/>
    <m/>
    <n v="221.26"/>
    <d v="2025-10-29T00:00:00"/>
    <s v="E0202039"/>
    <s v="PD202039"/>
    <s v="Serviços de Publicidade Eletrônica"/>
    <n v="210.64"/>
    <m/>
    <x v="0"/>
    <m/>
    <m/>
    <m/>
    <s v="2 - FATURADO"/>
    <n v="0"/>
    <x v="0"/>
    <x v="1"/>
    <m/>
  </r>
  <r>
    <x v="1040"/>
    <s v="46.522.967/0001-34"/>
    <s v="NF SERVICOS DO"/>
    <n v="359336"/>
    <d v="2025-09-29T00:00:00"/>
    <n v="366151"/>
    <d v="2025-09-30T00:00:00"/>
    <m/>
    <n v="442.51"/>
    <d v="2025-10-30T00:00:00"/>
    <s v="E0202039"/>
    <s v="PD202039"/>
    <s v="Serviços de Publicidade Eletrônica"/>
    <n v="421.27"/>
    <m/>
    <x v="0"/>
    <m/>
    <m/>
    <m/>
    <s v="2 - FATURADO"/>
    <n v="0"/>
    <x v="0"/>
    <x v="1"/>
    <m/>
  </r>
  <r>
    <x v="1041"/>
    <s v="46.522.975/0001-80"/>
    <s v="NF SERVICOS DO"/>
    <n v="344550"/>
    <d v="2025-07-22T00:00:00"/>
    <n v="351319"/>
    <d v="2025-07-22T00:00:00"/>
    <m/>
    <n v="442.51"/>
    <d v="2025-08-21T00:00:00"/>
    <s v="E0231053"/>
    <s v="PD231034"/>
    <s v="Serviços de Publicidade Eletrônica"/>
    <n v="421.27"/>
    <m/>
    <x v="0"/>
    <m/>
    <m/>
    <m/>
    <s v="2 - FATURADO"/>
    <n v="40"/>
    <x v="5"/>
    <x v="1"/>
    <m/>
  </r>
  <r>
    <x v="1041"/>
    <s v="46.522.975/0001-80"/>
    <s v="NF SERVICOS DO"/>
    <n v="350287"/>
    <d v="2025-08-15T00:00:00"/>
    <n v="357086"/>
    <d v="2025-08-18T00:00:00"/>
    <m/>
    <n v="442.51"/>
    <d v="2025-09-17T00:00:00"/>
    <s v="E0231053"/>
    <s v="PD231034"/>
    <s v="Serviços de Publicidade Eletrônica"/>
    <n v="421.27"/>
    <m/>
    <x v="0"/>
    <m/>
    <m/>
    <m/>
    <s v="2 - FATURADO"/>
    <n v="13"/>
    <x v="2"/>
    <x v="1"/>
    <m/>
  </r>
  <r>
    <x v="1041"/>
    <s v="46.522.975/0001-80"/>
    <s v="NF SERVICOS DO"/>
    <n v="353320"/>
    <d v="2025-09-08T00:00:00"/>
    <n v="360129"/>
    <d v="2025-09-08T00:00:00"/>
    <m/>
    <n v="442.51"/>
    <d v="2025-10-08T00:00:00"/>
    <s v="E0231053"/>
    <s v="PD231034"/>
    <s v="Serviços de Publicidade Eletrônica"/>
    <n v="421.27"/>
    <m/>
    <x v="0"/>
    <m/>
    <m/>
    <m/>
    <s v="2 - FATURADO"/>
    <n v="0"/>
    <x v="0"/>
    <x v="1"/>
    <m/>
  </r>
  <r>
    <x v="1041"/>
    <s v="46.522.975/0001-80"/>
    <s v="NF SERVICOS DO"/>
    <n v="357146"/>
    <d v="2025-09-17T00:00:00"/>
    <n v="363959"/>
    <d v="2025-09-18T00:00:00"/>
    <m/>
    <n v="497.83"/>
    <d v="2025-10-18T00:00:00"/>
    <s v="E0231053"/>
    <s v="PD231034"/>
    <s v="Serviços de Publicidade Eletrônica"/>
    <n v="473.93"/>
    <m/>
    <x v="0"/>
    <m/>
    <m/>
    <m/>
    <s v="2 - FATURADO"/>
    <n v="0"/>
    <x v="0"/>
    <x v="1"/>
    <m/>
  </r>
  <r>
    <x v="1042"/>
    <s v="46.522.983/0001-27"/>
    <s v="ND-POUPATEMPO 4.0"/>
    <n v="6947"/>
    <d v="2025-09-03T00:00:00"/>
    <s v="PPT00559"/>
    <s v="PPT00559"/>
    <d v="2025-09-01T00:00:00"/>
    <n v="34454.879999999997"/>
    <d v="2025-10-03T00:00:00"/>
    <s v="PPT00559"/>
    <s v="PP00559"/>
    <s v="IMPLANTACAO E OPERACAO DO POUPATEMPO SANTANA DO PARNAIBA"/>
    <n v="34454.879999999997"/>
    <d v="2025-09-01T00:00:00"/>
    <x v="0"/>
    <m/>
    <s v="2021/00864"/>
    <m/>
    <s v="2 - FATURADO"/>
    <n v="0"/>
    <x v="0"/>
    <x v="12"/>
    <m/>
  </r>
  <r>
    <x v="1042"/>
    <s v="46.522.983/0001-27"/>
    <s v="NF SERVICOS DO"/>
    <n v="353426"/>
    <d v="2025-09-08T00:00:00"/>
    <n v="360235"/>
    <d v="2025-09-08T00:00:00"/>
    <m/>
    <n v="516.26"/>
    <d v="2025-10-08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042"/>
    <s v="46.522.983/0001-27"/>
    <s v="NF SERVICOS DO"/>
    <n v="353833"/>
    <d v="2025-09-08T00:00:00"/>
    <n v="360642"/>
    <d v="2025-09-08T00:00:00"/>
    <m/>
    <n v="1180.03"/>
    <d v="2025-10-08T00:00:00"/>
    <s v="E0230807"/>
    <s v="PD023807"/>
    <s v="Serviços de Publicidade Eletrônica"/>
    <n v="1123.3900000000001"/>
    <m/>
    <x v="0"/>
    <m/>
    <m/>
    <m/>
    <s v="2 - FATURADO"/>
    <n v="0"/>
    <x v="0"/>
    <x v="1"/>
    <m/>
  </r>
  <r>
    <x v="1042"/>
    <s v="46.522.983/0001-27"/>
    <s v="NF SERVICOS DO"/>
    <n v="354058"/>
    <d v="2025-09-09T00:00:00"/>
    <n v="360868"/>
    <d v="2025-09-09T00:00:00"/>
    <m/>
    <n v="590.02"/>
    <d v="2025-10-09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042"/>
    <s v="46.522.983/0001-27"/>
    <s v="NF SERVICOS DO"/>
    <n v="354593"/>
    <d v="2025-09-10T00:00:00"/>
    <n v="361403"/>
    <d v="2025-09-10T00:00:00"/>
    <m/>
    <n v="1106.28"/>
    <d v="2025-10-10T00:00:00"/>
    <s v="E0230807"/>
    <s v="PD023807"/>
    <s v="Serviços de Publicidade Eletrônica"/>
    <n v="1053.18"/>
    <m/>
    <x v="0"/>
    <m/>
    <m/>
    <m/>
    <s v="2 - FATURADO"/>
    <n v="0"/>
    <x v="0"/>
    <x v="1"/>
    <m/>
  </r>
  <r>
    <x v="1042"/>
    <s v="46.522.983/0001-27"/>
    <s v="NF SERVICOS DO"/>
    <n v="355293"/>
    <d v="2025-09-10T00:00:00"/>
    <n v="362103"/>
    <d v="2025-09-10T00:00:00"/>
    <m/>
    <n v="1548.79"/>
    <d v="2025-10-10T00:00:00"/>
    <s v="E0230807"/>
    <s v="PD023807"/>
    <s v="Serviços de Publicidade Eletrônica"/>
    <n v="1474.45"/>
    <m/>
    <x v="0"/>
    <m/>
    <m/>
    <m/>
    <s v="2 - FATURADO"/>
    <n v="0"/>
    <x v="0"/>
    <x v="1"/>
    <m/>
  </r>
  <r>
    <x v="1042"/>
    <s v="46.522.983/0001-27"/>
    <s v="NF SERVICOS DO"/>
    <n v="355485"/>
    <d v="2025-09-10T00:00:00"/>
    <n v="362295"/>
    <d v="2025-09-11T00:00:00"/>
    <m/>
    <n v="6785.18"/>
    <d v="2025-10-11T00:00:00"/>
    <s v="E0230807"/>
    <s v="PD023807"/>
    <s v="Serviços de Publicidade Eletrônica"/>
    <n v="6459.49"/>
    <m/>
    <x v="0"/>
    <m/>
    <m/>
    <m/>
    <s v="2 - FATURADO"/>
    <n v="0"/>
    <x v="0"/>
    <x v="1"/>
    <m/>
  </r>
  <r>
    <x v="1042"/>
    <s v="46.522.983/0001-27"/>
    <s v="NF SERVICOS"/>
    <n v="193745"/>
    <d v="2025-09-11T00:00:00"/>
    <n v="2025379"/>
    <d v="2025-09-11T00:00:00"/>
    <d v="2025-08-01T00:00:00"/>
    <n v="61292.13"/>
    <d v="2025-10-11T00:00:00"/>
    <s v="E0220572"/>
    <s v="PD022572"/>
    <s v="PREFEITURA CADASTRO"/>
    <n v="58350.11"/>
    <d v="2025-08-01T00:00:00"/>
    <x v="0"/>
    <s v="097/2022"/>
    <s v="610/2022"/>
    <s v="PD-PRC-2022/02515 - 359.00004913/2023-31- 359.00007155/2024-93 - APPS/ITO"/>
    <s v="2 - FATURADO"/>
    <n v="0"/>
    <x v="0"/>
    <x v="0"/>
    <m/>
  </r>
  <r>
    <x v="1042"/>
    <s v="46.522.983/0001-27"/>
    <s v="NF SERVICOS DO"/>
    <n v="355759"/>
    <d v="2025-09-11T00:00:00"/>
    <n v="362572"/>
    <d v="2025-09-12T00:00:00"/>
    <m/>
    <n v="590.02"/>
    <d v="2025-10-12T00:00:00"/>
    <s v="E0230807"/>
    <s v="PD023807"/>
    <s v="Serviços de Publicidade Eletrônica"/>
    <n v="561.70000000000005"/>
    <m/>
    <x v="0"/>
    <m/>
    <m/>
    <m/>
    <s v="2 - FATURADO"/>
    <n v="0"/>
    <x v="0"/>
    <x v="1"/>
    <m/>
  </r>
  <r>
    <x v="1042"/>
    <s v="46.522.983/0001-27"/>
    <s v="NF SERVICOS DO"/>
    <n v="355786"/>
    <d v="2025-09-11T00:00:00"/>
    <n v="362599"/>
    <d v="2025-09-12T00:00:00"/>
    <m/>
    <n v="221.26"/>
    <d v="2025-10-12T00:00:00"/>
    <s v="E0230807"/>
    <s v="PD023807"/>
    <s v="Serviços de Publicidade Eletrônica"/>
    <n v="210.64"/>
    <m/>
    <x v="0"/>
    <m/>
    <m/>
    <m/>
    <s v="2 - FATURADO"/>
    <n v="0"/>
    <x v="0"/>
    <x v="1"/>
    <m/>
  </r>
  <r>
    <x v="1042"/>
    <s v="46.522.983/0001-27"/>
    <s v="NF SERVICOS DO"/>
    <n v="356032"/>
    <d v="2025-09-12T00:00:00"/>
    <n v="362845"/>
    <d v="2025-09-15T00:00:00"/>
    <m/>
    <n v="3318.84"/>
    <d v="2025-10-15T00:00:00"/>
    <s v="E0230807"/>
    <s v="PD023807"/>
    <s v="Serviços de Publicidade Eletrônica"/>
    <n v="3159.54"/>
    <m/>
    <x v="0"/>
    <m/>
    <m/>
    <m/>
    <s v="2 - FATURADO"/>
    <n v="0"/>
    <x v="0"/>
    <x v="1"/>
    <m/>
  </r>
  <r>
    <x v="1042"/>
    <s v="46.522.983/0001-27"/>
    <s v="NF SERVICOS DO"/>
    <n v="356643"/>
    <d v="2025-09-16T00:00:00"/>
    <n v="363457"/>
    <d v="2025-09-17T00:00:00"/>
    <m/>
    <n v="3835.1"/>
    <d v="2025-10-17T00:00:00"/>
    <s v="E0230807"/>
    <s v="PD023807"/>
    <s v="Serviços de Publicidade Eletrônica"/>
    <n v="3651.02"/>
    <m/>
    <x v="0"/>
    <m/>
    <m/>
    <m/>
    <s v="2 - FATURADO"/>
    <n v="0"/>
    <x v="0"/>
    <x v="1"/>
    <m/>
  </r>
  <r>
    <x v="1042"/>
    <s v="46.522.983/0001-27"/>
    <s v="NF SERVICOS DO"/>
    <n v="357056"/>
    <d v="2025-09-17T00:00:00"/>
    <n v="363869"/>
    <d v="2025-09-18T00:00:00"/>
    <m/>
    <n v="1032.53"/>
    <d v="2025-10-18T00:00:00"/>
    <s v="E0230807"/>
    <s v="PD023807"/>
    <s v="Serviços de Publicidade Eletrônica"/>
    <n v="982.97"/>
    <m/>
    <x v="0"/>
    <m/>
    <m/>
    <m/>
    <s v="2 - FATURADO"/>
    <n v="0"/>
    <x v="0"/>
    <x v="1"/>
    <m/>
  </r>
  <r>
    <x v="1042"/>
    <s v="46.522.983/0001-27"/>
    <s v="NF SERVICOS DO"/>
    <n v="357481"/>
    <d v="2025-09-18T00:00:00"/>
    <n v="364294"/>
    <d v="2025-09-19T00:00:00"/>
    <m/>
    <n v="1032.53"/>
    <d v="2025-10-19T00:00:00"/>
    <s v="E0230807"/>
    <s v="PD023807"/>
    <s v="Serviços de Publicidade Eletrônica"/>
    <n v="982.97"/>
    <m/>
    <x v="0"/>
    <m/>
    <m/>
    <m/>
    <s v="2 - FATURADO"/>
    <n v="0"/>
    <x v="0"/>
    <x v="1"/>
    <m/>
  </r>
  <r>
    <x v="1042"/>
    <s v="46.522.983/0001-27"/>
    <s v="NF SERVICOS DO"/>
    <n v="357521"/>
    <d v="2025-09-19T00:00:00"/>
    <n v="364334"/>
    <d v="2025-09-22T00:00:00"/>
    <m/>
    <n v="3171.34"/>
    <d v="2025-10-22T00:00:00"/>
    <s v="E0230807"/>
    <s v="PD023807"/>
    <s v="Serviços de Publicidade Eletrônica"/>
    <n v="3019.12"/>
    <m/>
    <x v="0"/>
    <m/>
    <m/>
    <m/>
    <s v="2 - FATURADO"/>
    <n v="0"/>
    <x v="0"/>
    <x v="1"/>
    <m/>
  </r>
  <r>
    <x v="1042"/>
    <s v="46.522.983/0001-27"/>
    <s v="NF SERVICOS DO"/>
    <n v="357960"/>
    <d v="2025-09-22T00:00:00"/>
    <n v="364775"/>
    <d v="2025-09-23T00:00:00"/>
    <m/>
    <n v="958.78"/>
    <d v="2025-10-23T00:00:00"/>
    <s v="E0230807"/>
    <s v="PD023807"/>
    <s v="Serviços de Publicidade Eletrônica"/>
    <n v="912.76"/>
    <m/>
    <x v="0"/>
    <m/>
    <m/>
    <m/>
    <s v="2 - FATURADO"/>
    <n v="0"/>
    <x v="0"/>
    <x v="1"/>
    <m/>
  </r>
  <r>
    <x v="1042"/>
    <s v="46.522.983/0001-27"/>
    <s v="NF SERVICOS DO"/>
    <n v="358146"/>
    <d v="2025-09-23T00:00:00"/>
    <n v="364961"/>
    <d v="2025-09-24T00:00:00"/>
    <m/>
    <n v="442.51"/>
    <d v="2025-10-24T00:00:00"/>
    <s v="E0230807"/>
    <s v="PD023807"/>
    <s v="Serviços de Publicidade Eletrônica"/>
    <n v="421.27"/>
    <m/>
    <x v="0"/>
    <m/>
    <m/>
    <m/>
    <s v="2 - FATURADO"/>
    <n v="0"/>
    <x v="0"/>
    <x v="1"/>
    <m/>
  </r>
  <r>
    <x v="1042"/>
    <s v="46.522.983/0001-27"/>
    <s v="NF SERVICOS DO"/>
    <n v="358577"/>
    <d v="2025-09-25T00:00:00"/>
    <n v="365392"/>
    <d v="2025-09-25T00:00:00"/>
    <m/>
    <n v="663.77"/>
    <d v="2025-10-25T00:00:00"/>
    <s v="E0230807"/>
    <s v="PD023807"/>
    <s v="Serviços de Publicidade Eletrônica"/>
    <n v="631.91"/>
    <m/>
    <x v="0"/>
    <m/>
    <m/>
    <m/>
    <s v="2 - FATURADO"/>
    <n v="0"/>
    <x v="0"/>
    <x v="1"/>
    <m/>
  </r>
  <r>
    <x v="1042"/>
    <s v="46.522.983/0001-27"/>
    <s v="NF SERVICOS DO"/>
    <n v="358811"/>
    <d v="2025-09-25T00:00:00"/>
    <n v="365626"/>
    <d v="2025-09-26T00:00:00"/>
    <m/>
    <n v="516.26"/>
    <d v="2025-10-26T00:00:00"/>
    <s v="E0230807"/>
    <s v="PD023807"/>
    <s v="Serviços de Publicidade Eletrônica"/>
    <n v="491.48"/>
    <m/>
    <x v="0"/>
    <m/>
    <m/>
    <m/>
    <s v="2 - FATURADO"/>
    <n v="0"/>
    <x v="0"/>
    <x v="1"/>
    <m/>
  </r>
  <r>
    <x v="1042"/>
    <s v="46.522.983/0001-27"/>
    <s v="NF SERVICOS DO"/>
    <n v="359174"/>
    <d v="2025-09-26T00:00:00"/>
    <n v="365989"/>
    <d v="2025-09-29T00:00:00"/>
    <m/>
    <n v="1622.54"/>
    <d v="2025-10-29T00:00:00"/>
    <s v="E0230807"/>
    <s v="PD023807"/>
    <s v="Serviços de Publicidade Eletrônica"/>
    <n v="1544.66"/>
    <m/>
    <x v="0"/>
    <m/>
    <m/>
    <m/>
    <s v="2 - FATURADO"/>
    <n v="0"/>
    <x v="0"/>
    <x v="1"/>
    <m/>
  </r>
  <r>
    <x v="1042"/>
    <s v="46.522.983/0001-27"/>
    <s v="NF SERVICOS DO"/>
    <n v="359403"/>
    <d v="2025-09-29T00:00:00"/>
    <n v="366218"/>
    <d v="2025-09-30T00:00:00"/>
    <m/>
    <n v="958.78"/>
    <d v="2025-10-30T00:00:00"/>
    <s v="E0230807"/>
    <s v="PD023807"/>
    <s v="Serviços de Publicidade Eletrônica"/>
    <n v="912.76"/>
    <m/>
    <x v="0"/>
    <m/>
    <m/>
    <m/>
    <s v="2 - FATURADO"/>
    <n v="0"/>
    <x v="0"/>
    <x v="1"/>
    <m/>
  </r>
  <r>
    <x v="1043"/>
    <s v="46.522.991/0001-73"/>
    <s v="ND-JUROS RECEBIMENTO"/>
    <s v="171785-1-NDJ1"/>
    <d v="2025-01-21T00:00:00"/>
    <n v="1874800"/>
    <m/>
    <m/>
    <n v="48.22"/>
    <d v="2025-02-20T00:00:00"/>
    <m/>
    <m/>
    <s v="Nota de Debito Juros"/>
    <n v="48.22"/>
    <m/>
    <x v="0"/>
    <m/>
    <m/>
    <m/>
    <s v="2 - FATURADO"/>
    <n v="222"/>
    <x v="1"/>
    <x v="2"/>
    <m/>
  </r>
  <r>
    <x v="1043"/>
    <s v="46.522.991/0001-73"/>
    <s v="ND-JUROS RECEBIMENTO"/>
    <s v="174752-1-NDJ1"/>
    <d v="2025-01-21T00:00:00"/>
    <n v="1890740"/>
    <m/>
    <m/>
    <n v="14.84"/>
    <d v="2025-02-20T00:00:00"/>
    <m/>
    <m/>
    <s v="Nota de Debito Juros"/>
    <n v="14.84"/>
    <m/>
    <x v="0"/>
    <m/>
    <m/>
    <m/>
    <s v="2 - FATURADO"/>
    <n v="222"/>
    <x v="1"/>
    <x v="2"/>
    <m/>
  </r>
  <r>
    <x v="1043"/>
    <s v="46.522.991/0001-73"/>
    <s v="ND-JUROS RECEBIMENTO"/>
    <s v="168458-1-NDJ1"/>
    <d v="2025-01-22T00:00:00"/>
    <n v="1845243"/>
    <m/>
    <m/>
    <n v="121.92"/>
    <d v="2025-02-21T00:00:00"/>
    <m/>
    <m/>
    <s v="Nota de Debito Juros"/>
    <n v="121.92"/>
    <m/>
    <x v="0"/>
    <m/>
    <m/>
    <m/>
    <s v="2 - FATURADO"/>
    <n v="221"/>
    <x v="1"/>
    <x v="2"/>
    <m/>
  </r>
  <r>
    <x v="1043"/>
    <s v="46.522.991/0001-73"/>
    <s v="NF SERVICOS"/>
    <n v="189663"/>
    <d v="2025-07-14T00:00:00"/>
    <n v="1995881"/>
    <d v="2025-07-14T00:00:00"/>
    <d v="2025-06-01T00:00:00"/>
    <n v="3896"/>
    <d v="2025-08-13T00:00:00"/>
    <s v="E0210692"/>
    <s v="PD021692"/>
    <s v="PREFEITURA CADASTRO"/>
    <n v="3708.99"/>
    <d v="2025-06-01T00:00:00"/>
    <x v="0"/>
    <s v="NR. 68/2021"/>
    <s v="NR. 5372/2021"/>
    <s v="PD-PRC-2021/03316 - 359.00006599/2024-10 - APPS\ITO"/>
    <s v="2 - FATURADO"/>
    <n v="48"/>
    <x v="5"/>
    <x v="0"/>
    <m/>
  </r>
  <r>
    <x v="1043"/>
    <s v="46.522.991/0001-73"/>
    <s v="NF SERVICOS"/>
    <n v="191448"/>
    <d v="2025-08-11T00:00:00"/>
    <n v="2010323"/>
    <d v="2025-08-11T00:00:00"/>
    <d v="2025-07-01T00:00:00"/>
    <n v="3896"/>
    <d v="2025-09-10T00:00:00"/>
    <s v="E0210692"/>
    <s v="PD021692"/>
    <s v="PREFEITURA CADASTRO"/>
    <n v="3708.99"/>
    <d v="2025-07-01T00:00:00"/>
    <x v="0"/>
    <s v="NR. 68/2021"/>
    <s v="NR. 5372/2021"/>
    <s v="PD-PRC-2021/03316 - 359.00006599/2024-10 - APPS\ITO"/>
    <s v="2 - FATURADO"/>
    <n v="20"/>
    <x v="2"/>
    <x v="0"/>
    <m/>
  </r>
  <r>
    <x v="1043"/>
    <s v="46.522.991/0001-73"/>
    <s v="NF SERVICOS DO"/>
    <n v="351404"/>
    <d v="2025-08-21T00:00:00"/>
    <n v="358211"/>
    <d v="2025-08-22T00:00:00"/>
    <m/>
    <n v="442.51"/>
    <d v="2025-09-21T00:00:00"/>
    <s v="E0231051"/>
    <s v="PD231032"/>
    <s v="Serviços de Publicidade Eletrônica"/>
    <n v="421.27"/>
    <m/>
    <x v="0"/>
    <m/>
    <m/>
    <m/>
    <s v="2 - FATURADO"/>
    <n v="9"/>
    <x v="2"/>
    <x v="1"/>
    <m/>
  </r>
  <r>
    <x v="1043"/>
    <s v="46.522.991/0001-73"/>
    <s v="NF SERVICOS DO"/>
    <n v="351444"/>
    <d v="2025-08-21T00:00:00"/>
    <n v="358251"/>
    <d v="2025-08-22T00:00:00"/>
    <m/>
    <n v="442.51"/>
    <d v="2025-09-21T00:00:00"/>
    <s v="E0231051"/>
    <s v="PD231032"/>
    <s v="Serviços de Publicidade Eletrônica"/>
    <n v="421.27"/>
    <m/>
    <x v="0"/>
    <m/>
    <m/>
    <m/>
    <s v="2 - FATURADO"/>
    <n v="9"/>
    <x v="2"/>
    <x v="1"/>
    <m/>
  </r>
  <r>
    <x v="1043"/>
    <s v="46.522.991/0001-73"/>
    <s v="NF SERVICOS DO"/>
    <n v="351950"/>
    <d v="2025-08-22T00:00:00"/>
    <n v="358757"/>
    <d v="2025-08-25T00:00:00"/>
    <m/>
    <n v="442.51"/>
    <d v="2025-09-24T00:00:00"/>
    <s v="E0231051"/>
    <s v="PD231032"/>
    <s v="Serviços de Publicidade Eletrônica"/>
    <n v="421.27"/>
    <m/>
    <x v="0"/>
    <m/>
    <m/>
    <m/>
    <s v="2 - FATURADO"/>
    <n v="6"/>
    <x v="2"/>
    <x v="1"/>
    <m/>
  </r>
  <r>
    <x v="1043"/>
    <s v="46.522.991/0001-73"/>
    <s v="NF SERVICOS DO"/>
    <n v="352222"/>
    <d v="2025-08-25T00:00:00"/>
    <n v="359029"/>
    <d v="2025-08-26T00:00:00"/>
    <m/>
    <n v="590.02"/>
    <d v="2025-09-25T00:00:00"/>
    <s v="E0231051"/>
    <s v="PD231032"/>
    <s v="Serviços de Publicidade Eletrônica"/>
    <n v="561.70000000000005"/>
    <m/>
    <x v="0"/>
    <m/>
    <m/>
    <m/>
    <s v="2 - FATURADO"/>
    <n v="5"/>
    <x v="2"/>
    <x v="1"/>
    <m/>
  </r>
  <r>
    <x v="1043"/>
    <s v="46.522.991/0001-73"/>
    <s v="NF SERVICOS DO"/>
    <n v="353020"/>
    <d v="2025-08-28T00:00:00"/>
    <n v="359827"/>
    <d v="2025-08-29T00:00:00"/>
    <m/>
    <n v="516.26"/>
    <d v="2025-09-28T00:00:00"/>
    <s v="E0231051"/>
    <s v="PD231032"/>
    <s v="Serviços de Publicidade Eletrônica"/>
    <n v="491.48"/>
    <m/>
    <x v="0"/>
    <m/>
    <m/>
    <m/>
    <s v="2 - FATURADO"/>
    <n v="2"/>
    <x v="2"/>
    <x v="1"/>
    <m/>
  </r>
  <r>
    <x v="1043"/>
    <s v="46.522.991/0001-73"/>
    <s v="NF SERVICOS DO"/>
    <n v="353258"/>
    <d v="2025-09-08T00:00:00"/>
    <n v="360067"/>
    <d v="2025-09-08T00:00:00"/>
    <m/>
    <n v="368.76"/>
    <d v="2025-10-08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043"/>
    <s v="46.522.991/0001-73"/>
    <s v="NF SERVICOS DO"/>
    <n v="353281"/>
    <d v="2025-09-08T00:00:00"/>
    <n v="360090"/>
    <d v="2025-09-08T00:00:00"/>
    <m/>
    <n v="368.76"/>
    <d v="2025-10-08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043"/>
    <s v="46.522.991/0001-73"/>
    <s v="NF SERVICOS DO"/>
    <n v="353415"/>
    <d v="2025-09-08T00:00:00"/>
    <n v="360224"/>
    <d v="2025-09-08T00:00:00"/>
    <m/>
    <n v="368.76"/>
    <d v="2025-10-08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043"/>
    <s v="46.522.991/0001-73"/>
    <s v="NF SERVICOS DO"/>
    <n v="354591"/>
    <d v="2025-09-10T00:00:00"/>
    <n v="361401"/>
    <d v="2025-09-10T00:00:00"/>
    <m/>
    <n v="1180.03"/>
    <d v="2025-10-10T00:00:00"/>
    <s v="E0231051"/>
    <s v="PD231032"/>
    <s v="Serviços de Publicidade Eletrônica"/>
    <n v="1123.3900000000001"/>
    <m/>
    <x v="0"/>
    <m/>
    <m/>
    <m/>
    <s v="2 - FATURADO"/>
    <n v="0"/>
    <x v="0"/>
    <x v="1"/>
    <m/>
  </r>
  <r>
    <x v="1043"/>
    <s v="46.522.991/0001-73"/>
    <s v="NF SERVICOS DO"/>
    <n v="354596"/>
    <d v="2025-09-10T00:00:00"/>
    <n v="361406"/>
    <d v="2025-09-10T00:00:00"/>
    <m/>
    <n v="663.77"/>
    <d v="2025-10-10T00:00:00"/>
    <s v="E0231051"/>
    <s v="PD231032"/>
    <s v="Serviços de Publicidade Eletrônica"/>
    <n v="631.91"/>
    <m/>
    <x v="0"/>
    <m/>
    <m/>
    <m/>
    <s v="2 - FATURADO"/>
    <n v="0"/>
    <x v="0"/>
    <x v="1"/>
    <m/>
  </r>
  <r>
    <x v="1043"/>
    <s v="46.522.991/0001-73"/>
    <s v="NF SERVICOS DO"/>
    <n v="354597"/>
    <d v="2025-09-10T00:00:00"/>
    <n v="361407"/>
    <d v="2025-09-10T00:00:00"/>
    <m/>
    <n v="811.27"/>
    <d v="2025-10-10T00:00:00"/>
    <s v="E0231051"/>
    <s v="PD231032"/>
    <s v="Serviços de Publicidade Eletrônica"/>
    <n v="772.33"/>
    <m/>
    <x v="0"/>
    <m/>
    <m/>
    <m/>
    <s v="2 - FATURADO"/>
    <n v="0"/>
    <x v="0"/>
    <x v="1"/>
    <m/>
  </r>
  <r>
    <x v="1043"/>
    <s v="46.522.991/0001-73"/>
    <s v="NF SERVICOS DO"/>
    <n v="354775"/>
    <d v="2025-09-10T00:00:00"/>
    <n v="361585"/>
    <d v="2025-09-10T00:00:00"/>
    <m/>
    <n v="516.26"/>
    <d v="2025-10-10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043"/>
    <s v="46.522.991/0001-73"/>
    <s v="NF SERVICOS DO"/>
    <n v="354900"/>
    <d v="2025-09-10T00:00:00"/>
    <n v="361710"/>
    <d v="2025-09-10T00:00:00"/>
    <m/>
    <n v="442.51"/>
    <d v="2025-10-10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043"/>
    <s v="46.522.991/0001-73"/>
    <s v="NF SERVICOS DO"/>
    <n v="355921"/>
    <d v="2025-09-11T00:00:00"/>
    <n v="362734"/>
    <d v="2025-09-12T00:00:00"/>
    <m/>
    <n v="295.01"/>
    <d v="2025-10-12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043"/>
    <s v="46.522.991/0001-73"/>
    <s v="NF SERVICOS DO"/>
    <n v="356421"/>
    <d v="2025-09-15T00:00:00"/>
    <n v="363234"/>
    <d v="2025-09-16T00:00:00"/>
    <m/>
    <n v="590.02"/>
    <d v="2025-10-16T00:00:00"/>
    <s v="E0231051"/>
    <s v="PD231032"/>
    <s v="Serviços de Publicidade Eletrônica"/>
    <n v="561.70000000000005"/>
    <m/>
    <x v="0"/>
    <m/>
    <m/>
    <m/>
    <s v="2 - FATURADO"/>
    <n v="0"/>
    <x v="0"/>
    <x v="1"/>
    <m/>
  </r>
  <r>
    <x v="1043"/>
    <s v="46.522.991/0001-73"/>
    <s v="NF SERVICOS DO"/>
    <n v="357602"/>
    <d v="2025-09-19T00:00:00"/>
    <n v="364415"/>
    <d v="2025-09-22T00:00:00"/>
    <m/>
    <n v="295.01"/>
    <d v="2025-10-22T00:00:00"/>
    <s v="E0231051"/>
    <s v="PD231032"/>
    <s v="Serviços de Publicidade Eletrônica"/>
    <n v="280.85000000000002"/>
    <m/>
    <x v="0"/>
    <m/>
    <m/>
    <m/>
    <s v="2 - FATURADO"/>
    <n v="0"/>
    <x v="0"/>
    <x v="1"/>
    <m/>
  </r>
  <r>
    <x v="1043"/>
    <s v="46.522.991/0001-73"/>
    <s v="NF SERVICOS DO"/>
    <n v="357603"/>
    <d v="2025-09-19T00:00:00"/>
    <n v="364416"/>
    <d v="2025-09-22T00:00:00"/>
    <m/>
    <n v="368.76"/>
    <d v="2025-10-22T00:00:00"/>
    <s v="E0231051"/>
    <s v="PD231032"/>
    <s v="Serviços de Publicidade Eletrônica"/>
    <n v="351.06"/>
    <m/>
    <x v="0"/>
    <m/>
    <m/>
    <m/>
    <s v="2 - FATURADO"/>
    <n v="0"/>
    <x v="0"/>
    <x v="1"/>
    <m/>
  </r>
  <r>
    <x v="1043"/>
    <s v="46.522.991/0001-73"/>
    <s v="NF SERVICOS DO"/>
    <n v="357964"/>
    <d v="2025-09-22T00:00:00"/>
    <n v="364779"/>
    <d v="2025-09-23T00:00:00"/>
    <m/>
    <n v="442.51"/>
    <d v="2025-10-23T00:00:00"/>
    <s v="E0231051"/>
    <s v="PD231032"/>
    <s v="Serviços de Publicidade Eletrônica"/>
    <n v="421.27"/>
    <m/>
    <x v="0"/>
    <m/>
    <m/>
    <m/>
    <s v="2 - FATURADO"/>
    <n v="0"/>
    <x v="0"/>
    <x v="1"/>
    <m/>
  </r>
  <r>
    <x v="1043"/>
    <s v="46.522.991/0001-73"/>
    <s v="NF SERVICOS DO"/>
    <n v="358896"/>
    <d v="2025-09-26T00:00:00"/>
    <n v="365711"/>
    <d v="2025-09-29T00:00:00"/>
    <m/>
    <n v="516.26"/>
    <d v="2025-10-29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043"/>
    <s v="46.522.991/0001-73"/>
    <s v="NF SERVICOS DO"/>
    <n v="358897"/>
    <d v="2025-09-26T00:00:00"/>
    <n v="365712"/>
    <d v="2025-09-29T00:00:00"/>
    <m/>
    <n v="663.77"/>
    <d v="2025-10-29T00:00:00"/>
    <s v="E0231051"/>
    <s v="PD231032"/>
    <s v="Serviços de Publicidade Eletrônica"/>
    <n v="631.91"/>
    <m/>
    <x v="0"/>
    <m/>
    <m/>
    <m/>
    <s v="2 - FATURADO"/>
    <n v="0"/>
    <x v="0"/>
    <x v="1"/>
    <m/>
  </r>
  <r>
    <x v="1043"/>
    <s v="46.522.991/0001-73"/>
    <s v="NF SERVICOS DO"/>
    <n v="358898"/>
    <d v="2025-09-26T00:00:00"/>
    <n v="365713"/>
    <d v="2025-09-29T00:00:00"/>
    <m/>
    <n v="516.26"/>
    <d v="2025-10-29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043"/>
    <s v="46.522.991/0001-73"/>
    <s v="NF SERVICOS DO"/>
    <n v="359427"/>
    <d v="2025-09-29T00:00:00"/>
    <n v="366242"/>
    <d v="2025-09-30T00:00:00"/>
    <m/>
    <n v="516.26"/>
    <d v="2025-10-30T00:00:00"/>
    <s v="E0231051"/>
    <s v="PD231032"/>
    <s v="Serviços de Publicidade Eletrônica"/>
    <n v="491.48"/>
    <m/>
    <x v="0"/>
    <m/>
    <m/>
    <m/>
    <s v="2 - FATURADO"/>
    <n v="0"/>
    <x v="0"/>
    <x v="1"/>
    <m/>
  </r>
  <r>
    <x v="1044"/>
    <s v="46.523.007/0001-99"/>
    <s v="NF SERVICOS"/>
    <n v="191241"/>
    <d v="2025-08-08T00:00:00"/>
    <n v="2010116"/>
    <d v="2025-08-08T00:00:00"/>
    <d v="2025-07-01T00:00:00"/>
    <n v="3554.94"/>
    <d v="2025-09-07T00:00:00"/>
    <s v="E0251059"/>
    <s v="PD251043"/>
    <s v="PREFEITURA CADASTRO"/>
    <n v="3384.3"/>
    <d v="2025-07-01T00:00:00"/>
    <x v="0"/>
    <m/>
    <m/>
    <s v="359.00002795/2025-98 - APPS / ITO"/>
    <s v="2 - FATURADO"/>
    <n v="23"/>
    <x v="2"/>
    <x v="0"/>
    <m/>
  </r>
  <r>
    <x v="1044"/>
    <s v="46.523.007/0001-99"/>
    <s v="NF SERVICOS"/>
    <n v="192788"/>
    <d v="2025-08-26T00:00:00"/>
    <n v="2011663"/>
    <d v="2025-08-26T00:00:00"/>
    <d v="2025-06-01T00:00:00"/>
    <n v="644.4"/>
    <d v="2025-10-07T00:00:00"/>
    <s v="E0251059"/>
    <s v="PD251043"/>
    <s v="PREFEITURA CADASTRO"/>
    <n v="613.47"/>
    <d v="2025-06-01T00:00:00"/>
    <x v="0"/>
    <m/>
    <m/>
    <s v="359.00002795/2025-98 - APPS / ITO"/>
    <s v="2 - FATURADO"/>
    <n v="0"/>
    <x v="0"/>
    <x v="0"/>
    <m/>
  </r>
  <r>
    <x v="1044"/>
    <s v="46.523.007/0001-99"/>
    <s v="NF SERVICOS DO"/>
    <n v="353193"/>
    <d v="2025-09-08T00:00:00"/>
    <n v="360002"/>
    <d v="2025-09-08T00:00:00"/>
    <m/>
    <n v="230.47"/>
    <d v="2025-10-08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044"/>
    <s v="46.523.007/0001-99"/>
    <s v="NF SERVICOS DO"/>
    <n v="353588"/>
    <d v="2025-09-08T00:00:00"/>
    <n v="360397"/>
    <d v="2025-09-08T00:00:00"/>
    <m/>
    <n v="230.47"/>
    <d v="2025-10-08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044"/>
    <s v="46.523.007/0001-99"/>
    <s v="NF SERVICOS DO"/>
    <n v="353954"/>
    <d v="2025-09-08T00:00:00"/>
    <n v="360763"/>
    <d v="2025-09-08T00:00:00"/>
    <m/>
    <n v="276.57"/>
    <d v="2025-10-08T00:00:00"/>
    <s v="E0231126"/>
    <s v="PD231107"/>
    <s v="Serviços de Publicidade Eletrônica"/>
    <n v="263.29000000000002"/>
    <m/>
    <x v="0"/>
    <m/>
    <m/>
    <m/>
    <s v="2 - FATURADO"/>
    <n v="0"/>
    <x v="0"/>
    <x v="1"/>
    <m/>
  </r>
  <r>
    <x v="1044"/>
    <s v="46.523.007/0001-99"/>
    <s v="NF SERVICOS DO"/>
    <n v="354468"/>
    <d v="2025-09-10T00:00:00"/>
    <n v="361278"/>
    <d v="2025-09-10T00:00:00"/>
    <m/>
    <n v="322.67"/>
    <d v="2025-10-10T00:00:00"/>
    <s v="E0231126"/>
    <s v="PD231107"/>
    <s v="Serviços de Publicidade Eletrônica"/>
    <n v="307.18"/>
    <m/>
    <x v="0"/>
    <m/>
    <m/>
    <m/>
    <s v="2 - FATURADO"/>
    <n v="0"/>
    <x v="0"/>
    <x v="1"/>
    <m/>
  </r>
  <r>
    <x v="1044"/>
    <s v="46.523.007/0001-99"/>
    <s v="NF SERVICOS DO"/>
    <n v="354535"/>
    <d v="2025-09-10T00:00:00"/>
    <n v="361345"/>
    <d v="2025-09-10T00:00:00"/>
    <m/>
    <n v="230.47"/>
    <d v="2025-10-10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044"/>
    <s v="46.523.007/0001-99"/>
    <s v="NF SERVICOS DO"/>
    <n v="355375"/>
    <d v="2025-09-10T00:00:00"/>
    <n v="362185"/>
    <d v="2025-09-10T00:00:00"/>
    <m/>
    <n v="691.42"/>
    <d v="2025-10-10T00:00:00"/>
    <s v="E0231126"/>
    <s v="PD231107"/>
    <s v="Serviços de Publicidade Eletrônica"/>
    <n v="658.23"/>
    <m/>
    <x v="0"/>
    <m/>
    <m/>
    <m/>
    <s v="2 - FATURADO"/>
    <n v="0"/>
    <x v="0"/>
    <x v="1"/>
    <m/>
  </r>
  <r>
    <x v="1044"/>
    <s v="46.523.007/0001-99"/>
    <s v="NF SERVICOS DO"/>
    <n v="355683"/>
    <d v="2025-09-10T00:00:00"/>
    <n v="362493"/>
    <d v="2025-09-11T00:00:00"/>
    <m/>
    <n v="1152.3699999999999"/>
    <d v="2025-10-11T00:00:00"/>
    <s v="E0231126"/>
    <s v="PD231107"/>
    <s v="Serviços de Publicidade Eletrônica"/>
    <n v="1097.06"/>
    <m/>
    <x v="0"/>
    <m/>
    <m/>
    <m/>
    <s v="2 - FATURADO"/>
    <n v="0"/>
    <x v="0"/>
    <x v="1"/>
    <m/>
  </r>
  <r>
    <x v="1044"/>
    <s v="46.523.007/0001-99"/>
    <s v="NF SERVICOS DO"/>
    <n v="356296"/>
    <d v="2025-09-12T00:00:00"/>
    <n v="363109"/>
    <d v="2025-09-15T00:00:00"/>
    <m/>
    <n v="230.47"/>
    <d v="2025-10-15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044"/>
    <s v="46.523.007/0001-99"/>
    <s v="NF SERVICOS DO"/>
    <n v="356709"/>
    <d v="2025-09-16T00:00:00"/>
    <n v="363523"/>
    <d v="2025-09-17T00:00:00"/>
    <m/>
    <n v="368.76"/>
    <d v="2025-10-17T00:00:00"/>
    <s v="E0231126"/>
    <s v="PD231107"/>
    <s v="Serviços de Publicidade Eletrônica"/>
    <n v="351.06"/>
    <m/>
    <x v="0"/>
    <m/>
    <m/>
    <m/>
    <s v="2 - FATURADO"/>
    <n v="0"/>
    <x v="0"/>
    <x v="1"/>
    <m/>
  </r>
  <r>
    <x v="1044"/>
    <s v="46.523.007/0001-99"/>
    <s v="NF SERVICOS DO"/>
    <n v="357375"/>
    <d v="2025-09-18T00:00:00"/>
    <n v="364188"/>
    <d v="2025-09-19T00:00:00"/>
    <m/>
    <n v="230.47"/>
    <d v="2025-10-19T00:00:00"/>
    <s v="E0231126"/>
    <s v="PD231107"/>
    <s v="Serviços de Publicidade Eletrônica"/>
    <n v="219.41"/>
    <m/>
    <x v="0"/>
    <m/>
    <m/>
    <m/>
    <s v="2 - FATURADO"/>
    <n v="0"/>
    <x v="0"/>
    <x v="1"/>
    <m/>
  </r>
  <r>
    <x v="1044"/>
    <s v="46.523.007/0001-99"/>
    <s v="NF SERVICOS DO"/>
    <n v="357878"/>
    <d v="2025-09-22T00:00:00"/>
    <n v="364693"/>
    <d v="2025-09-23T00:00:00"/>
    <m/>
    <n v="645.33000000000004"/>
    <d v="2025-10-23T00:00:00"/>
    <s v="E0231126"/>
    <s v="PD231107"/>
    <s v="Serviços de Publicidade Eletrônica"/>
    <n v="614.35"/>
    <m/>
    <x v="0"/>
    <m/>
    <m/>
    <m/>
    <s v="2 - FATURADO"/>
    <n v="0"/>
    <x v="0"/>
    <x v="1"/>
    <m/>
  </r>
  <r>
    <x v="1044"/>
    <s v="46.523.007/0001-99"/>
    <s v="NF SERVICOS DO"/>
    <n v="358794"/>
    <d v="2025-09-25T00:00:00"/>
    <n v="365609"/>
    <d v="2025-09-26T00:00:00"/>
    <m/>
    <n v="553.14"/>
    <d v="2025-10-26T00:00:00"/>
    <s v="E0231126"/>
    <s v="PD231107"/>
    <s v="Serviços de Publicidade Eletrônica"/>
    <n v="526.59"/>
    <m/>
    <x v="0"/>
    <m/>
    <m/>
    <m/>
    <s v="2 - FATURADO"/>
    <n v="0"/>
    <x v="0"/>
    <x v="1"/>
    <m/>
  </r>
  <r>
    <x v="1045"/>
    <s v="46.523.015/0001-35"/>
    <s v="NF SERVICOS E_GOV"/>
    <n v="162945"/>
    <d v="2024-06-20T00:00:00"/>
    <n v="1801186"/>
    <d v="2024-06-20T00:00:00"/>
    <m/>
    <n v="227.35"/>
    <d v="2024-07-24T00:00:00"/>
    <m/>
    <m/>
    <s v="Certificado e-CPF A3 em cartão - 36 meses Gov"/>
    <n v="216.44"/>
    <m/>
    <x v="0"/>
    <m/>
    <m/>
    <m/>
    <s v="2 - FATURADO"/>
    <n v="433"/>
    <x v="3"/>
    <x v="1"/>
    <m/>
  </r>
  <r>
    <x v="1045"/>
    <s v="46.523.015/0001-35"/>
    <s v="NF SERVICOS DO"/>
    <n v="355640"/>
    <d v="2025-09-10T00:00:00"/>
    <n v="362450"/>
    <d v="2025-09-11T00:00:00"/>
    <m/>
    <n v="295.01"/>
    <d v="2025-10-11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045"/>
    <s v="46.523.015/0001-35"/>
    <s v="NF SERVICOS"/>
    <n v="193912"/>
    <d v="2025-09-11T00:00:00"/>
    <n v="2025546"/>
    <d v="2025-09-11T00:00:00"/>
    <d v="2025-08-01T00:00:00"/>
    <n v="143266.23999999999"/>
    <d v="2025-10-11T00:00:00"/>
    <s v="E0230692"/>
    <s v="PD023692"/>
    <s v="PREFEITURA CADASTRO"/>
    <n v="136389.46"/>
    <d v="2025-08-01T00:00:00"/>
    <x v="0"/>
    <s v="638/2023 SNJ 599/2024"/>
    <s v="PMB 112965/2024"/>
    <s v="359.00008748/2023-96-ITO/APPS"/>
    <s v="2 - FATURADO"/>
    <n v="0"/>
    <x v="0"/>
    <x v="0"/>
    <m/>
  </r>
  <r>
    <x v="1045"/>
    <s v="46.523.015/0001-35"/>
    <s v="NF SERVICOS DO"/>
    <n v="355998"/>
    <d v="2025-09-12T00:00:00"/>
    <n v="362811"/>
    <d v="2025-09-15T00:00:00"/>
    <m/>
    <n v="1327.54"/>
    <d v="2025-10-15T00:00:00"/>
    <s v="E0231037"/>
    <s v="PD231018"/>
    <s v="Serviços de Publicidade Eletrônica"/>
    <n v="1263.82"/>
    <m/>
    <x v="0"/>
    <m/>
    <m/>
    <m/>
    <s v="2 - FATURADO"/>
    <n v="0"/>
    <x v="0"/>
    <x v="1"/>
    <m/>
  </r>
  <r>
    <x v="1045"/>
    <s v="46.523.015/0001-35"/>
    <s v="NF SERVICOS DO"/>
    <n v="356073"/>
    <d v="2025-09-12T00:00:00"/>
    <n v="362886"/>
    <d v="2025-09-15T00:00:00"/>
    <m/>
    <n v="1401.29"/>
    <d v="2025-10-15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1045"/>
    <s v="46.523.015/0001-35"/>
    <s v="NF SERVICOS DO"/>
    <n v="356212"/>
    <d v="2025-09-12T00:00:00"/>
    <n v="363025"/>
    <d v="2025-09-15T00:00:00"/>
    <m/>
    <n v="590.02"/>
    <d v="2025-10-15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045"/>
    <s v="46.523.015/0001-35"/>
    <s v="NF SERVICOS DO"/>
    <n v="356232"/>
    <d v="2025-09-12T00:00:00"/>
    <n v="363045"/>
    <d v="2025-09-15T00:00:00"/>
    <m/>
    <n v="958.78"/>
    <d v="2025-10-15T00:00:00"/>
    <s v="E0231037"/>
    <s v="PD231018"/>
    <s v="Serviços de Publicidade Eletrônica"/>
    <n v="912.76"/>
    <m/>
    <x v="0"/>
    <m/>
    <m/>
    <m/>
    <s v="2 - FATURADO"/>
    <n v="0"/>
    <x v="0"/>
    <x v="1"/>
    <m/>
  </r>
  <r>
    <x v="1045"/>
    <s v="46.523.015/0001-35"/>
    <s v="NF SERVICOS DO"/>
    <n v="356303"/>
    <d v="2025-09-15T00:00:00"/>
    <n v="363116"/>
    <d v="2025-09-16T00:00:00"/>
    <m/>
    <n v="1991.3"/>
    <d v="2025-10-16T00:00:00"/>
    <s v="E0231037"/>
    <s v="PD231018"/>
    <s v="Serviços de Publicidade Eletrônica"/>
    <n v="1895.72"/>
    <m/>
    <x v="0"/>
    <m/>
    <m/>
    <m/>
    <s v="2 - FATURADO"/>
    <n v="0"/>
    <x v="0"/>
    <x v="1"/>
    <m/>
  </r>
  <r>
    <x v="1045"/>
    <s v="46.523.015/0001-35"/>
    <s v="NF SERVICOS DO"/>
    <n v="356648"/>
    <d v="2025-09-16T00:00:00"/>
    <n v="363462"/>
    <d v="2025-09-17T00:00:00"/>
    <m/>
    <n v="1401.29"/>
    <d v="2025-10-17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1045"/>
    <s v="46.523.015/0001-35"/>
    <s v="NF SERVICOS DO"/>
    <n v="356712"/>
    <d v="2025-09-16T00:00:00"/>
    <n v="363526"/>
    <d v="2025-09-17T00:00:00"/>
    <m/>
    <n v="1770.05"/>
    <d v="2025-10-17T00:00:00"/>
    <s v="E0231037"/>
    <s v="PD231018"/>
    <s v="Serviços de Publicidade Eletrônica"/>
    <n v="1685.09"/>
    <m/>
    <x v="0"/>
    <m/>
    <m/>
    <m/>
    <s v="2 - FATURADO"/>
    <n v="0"/>
    <x v="0"/>
    <x v="1"/>
    <m/>
  </r>
  <r>
    <x v="1045"/>
    <s v="46.523.015/0001-35"/>
    <s v="NF SERVICOS DO"/>
    <n v="357190"/>
    <d v="2025-09-17T00:00:00"/>
    <n v="364003"/>
    <d v="2025-09-18T00:00:00"/>
    <m/>
    <n v="3466.34"/>
    <d v="2025-10-18T00:00:00"/>
    <s v="E0231037"/>
    <s v="PD231018"/>
    <s v="Serviços de Publicidade Eletrônica"/>
    <n v="3299.96"/>
    <m/>
    <x v="0"/>
    <m/>
    <m/>
    <m/>
    <s v="2 - FATURADO"/>
    <n v="0"/>
    <x v="0"/>
    <x v="1"/>
    <m/>
  </r>
  <r>
    <x v="1045"/>
    <s v="46.523.015/0001-35"/>
    <s v="NF SERVICOS DO"/>
    <n v="357232"/>
    <d v="2025-09-18T00:00:00"/>
    <n v="364045"/>
    <d v="2025-09-19T00:00:00"/>
    <m/>
    <n v="1401.29"/>
    <d v="2025-10-19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1045"/>
    <s v="46.523.015/0001-35"/>
    <s v="NF SERVICOS DO"/>
    <n v="357364"/>
    <d v="2025-09-18T00:00:00"/>
    <n v="364177"/>
    <d v="2025-09-19T00:00:00"/>
    <m/>
    <n v="2581.3200000000002"/>
    <d v="2025-10-19T00:00:00"/>
    <s v="E0231037"/>
    <s v="PD231018"/>
    <s v="Serviços de Publicidade Eletrônica"/>
    <n v="2457.42"/>
    <m/>
    <x v="0"/>
    <m/>
    <m/>
    <m/>
    <s v="2 - FATURADO"/>
    <n v="0"/>
    <x v="0"/>
    <x v="1"/>
    <m/>
  </r>
  <r>
    <x v="1045"/>
    <s v="46.523.015/0001-35"/>
    <s v="NF SERVICOS DO"/>
    <n v="357514"/>
    <d v="2025-09-19T00:00:00"/>
    <n v="364327"/>
    <d v="2025-09-22T00:00:00"/>
    <m/>
    <n v="295.01"/>
    <d v="2025-10-22T00:00:00"/>
    <s v="E0231037"/>
    <s v="PD231018"/>
    <s v="Serviços de Publicidade Eletrônica"/>
    <n v="280.85000000000002"/>
    <m/>
    <x v="0"/>
    <m/>
    <m/>
    <m/>
    <s v="2 - FATURADO"/>
    <n v="0"/>
    <x v="0"/>
    <x v="1"/>
    <m/>
  </r>
  <r>
    <x v="1045"/>
    <s v="46.523.015/0001-35"/>
    <s v="NF SERVICOS DO"/>
    <n v="357863"/>
    <d v="2025-09-22T00:00:00"/>
    <n v="364678"/>
    <d v="2025-09-23T00:00:00"/>
    <m/>
    <n v="1770.05"/>
    <d v="2025-10-23T00:00:00"/>
    <s v="E0231037"/>
    <s v="PD231018"/>
    <s v="Serviços de Publicidade Eletrônica"/>
    <n v="1685.09"/>
    <m/>
    <x v="0"/>
    <m/>
    <m/>
    <m/>
    <s v="2 - FATURADO"/>
    <n v="0"/>
    <x v="0"/>
    <x v="1"/>
    <m/>
  </r>
  <r>
    <x v="1045"/>
    <s v="46.523.015/0001-35"/>
    <s v="NF SERVICOS DO"/>
    <n v="357941"/>
    <d v="2025-09-22T00:00:00"/>
    <n v="364756"/>
    <d v="2025-09-23T00:00:00"/>
    <m/>
    <n v="590.02"/>
    <d v="2025-10-23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045"/>
    <s v="46.523.015/0001-35"/>
    <s v="NF SERVICOS DO"/>
    <n v="357970"/>
    <d v="2025-09-22T00:00:00"/>
    <n v="364785"/>
    <d v="2025-09-23T00:00:00"/>
    <m/>
    <n v="663.77"/>
    <d v="2025-10-23T00:00:00"/>
    <s v="E0231037"/>
    <s v="PD231018"/>
    <s v="Serviços de Publicidade Eletrônica"/>
    <n v="631.91"/>
    <m/>
    <x v="0"/>
    <m/>
    <m/>
    <m/>
    <s v="2 - FATURADO"/>
    <n v="0"/>
    <x v="0"/>
    <x v="1"/>
    <m/>
  </r>
  <r>
    <x v="1045"/>
    <s v="46.523.015/0001-35"/>
    <s v="NF SERVICOS DO"/>
    <n v="358147"/>
    <d v="2025-09-23T00:00:00"/>
    <n v="364962"/>
    <d v="2025-09-24T00:00:00"/>
    <m/>
    <n v="3097.58"/>
    <d v="2025-10-24T00:00:00"/>
    <s v="E0231037"/>
    <s v="PD231018"/>
    <s v="Serviços de Publicidade Eletrônica"/>
    <n v="2948.9"/>
    <m/>
    <x v="0"/>
    <m/>
    <m/>
    <m/>
    <s v="2 - FATURADO"/>
    <n v="0"/>
    <x v="0"/>
    <x v="1"/>
    <m/>
  </r>
  <r>
    <x v="1045"/>
    <s v="46.523.015/0001-35"/>
    <s v="NF SERVICOS DO"/>
    <n v="358478"/>
    <d v="2025-09-25T00:00:00"/>
    <n v="365293"/>
    <d v="2025-09-25T00:00:00"/>
    <m/>
    <n v="1843.8"/>
    <d v="2025-10-25T00:00:00"/>
    <s v="E0231037"/>
    <s v="PD231018"/>
    <s v="Serviços de Publicidade Eletrônica"/>
    <n v="1755.3"/>
    <m/>
    <x v="0"/>
    <m/>
    <m/>
    <m/>
    <s v="2 - FATURADO"/>
    <n v="0"/>
    <x v="0"/>
    <x v="1"/>
    <m/>
  </r>
  <r>
    <x v="1045"/>
    <s v="46.523.015/0001-35"/>
    <s v="NF SERVICOS DO"/>
    <n v="358541"/>
    <d v="2025-09-25T00:00:00"/>
    <n v="365356"/>
    <d v="2025-09-25T00:00:00"/>
    <m/>
    <n v="14602.9"/>
    <d v="2025-10-25T00:00:00"/>
    <s v="E0231037"/>
    <s v="PD231018"/>
    <s v="Serviços de Publicidade Eletrônica"/>
    <n v="13901.96"/>
    <m/>
    <x v="0"/>
    <m/>
    <m/>
    <m/>
    <s v="2 - FATURADO"/>
    <n v="0"/>
    <x v="0"/>
    <x v="1"/>
    <m/>
  </r>
  <r>
    <x v="1045"/>
    <s v="46.523.015/0001-35"/>
    <s v="NF SERVICOS DO"/>
    <n v="358585"/>
    <d v="2025-09-25T00:00:00"/>
    <n v="365400"/>
    <d v="2025-09-25T00:00:00"/>
    <m/>
    <n v="590.02"/>
    <d v="2025-10-25T00:00:00"/>
    <s v="E0231037"/>
    <s v="PD231018"/>
    <s v="Serviços de Publicidade Eletrônica"/>
    <n v="561.70000000000005"/>
    <m/>
    <x v="0"/>
    <m/>
    <m/>
    <m/>
    <s v="2 - FATURADO"/>
    <n v="0"/>
    <x v="0"/>
    <x v="1"/>
    <m/>
  </r>
  <r>
    <x v="1045"/>
    <s v="46.523.015/0001-35"/>
    <s v="NF SERVICOS DO"/>
    <n v="358643"/>
    <d v="2025-09-25T00:00:00"/>
    <n v="365458"/>
    <d v="2025-09-26T00:00:00"/>
    <m/>
    <n v="1327.54"/>
    <d v="2025-10-26T00:00:00"/>
    <s v="E0231037"/>
    <s v="PD231018"/>
    <s v="Serviços de Publicidade Eletrônica"/>
    <n v="1263.82"/>
    <m/>
    <x v="0"/>
    <m/>
    <m/>
    <m/>
    <s v="2 - FATURADO"/>
    <n v="0"/>
    <x v="0"/>
    <x v="1"/>
    <m/>
  </r>
  <r>
    <x v="1045"/>
    <s v="46.523.015/0001-35"/>
    <s v="NF SERVICOS DO"/>
    <n v="358666"/>
    <d v="2025-09-25T00:00:00"/>
    <n v="365481"/>
    <d v="2025-09-26T00:00:00"/>
    <m/>
    <n v="1917.55"/>
    <d v="2025-10-26T00:00:00"/>
    <s v="E0231037"/>
    <s v="PD231018"/>
    <s v="Serviços de Publicidade Eletrônica"/>
    <n v="1825.51"/>
    <m/>
    <x v="0"/>
    <m/>
    <m/>
    <m/>
    <s v="2 - FATURADO"/>
    <n v="0"/>
    <x v="0"/>
    <x v="1"/>
    <m/>
  </r>
  <r>
    <x v="1045"/>
    <s v="46.523.015/0001-35"/>
    <s v="NF SERVICOS DO"/>
    <n v="358773"/>
    <d v="2025-09-25T00:00:00"/>
    <n v="365588"/>
    <d v="2025-09-26T00:00:00"/>
    <m/>
    <n v="1401.29"/>
    <d v="2025-10-26T00:00:00"/>
    <s v="E0231037"/>
    <s v="PD231018"/>
    <s v="Serviços de Publicidade Eletrônica"/>
    <n v="1334.03"/>
    <m/>
    <x v="0"/>
    <m/>
    <m/>
    <m/>
    <s v="2 - FATURADO"/>
    <n v="0"/>
    <x v="0"/>
    <x v="1"/>
    <m/>
  </r>
  <r>
    <x v="1045"/>
    <s v="46.523.015/0001-35"/>
    <s v="NF SERVICOS DO"/>
    <n v="358888"/>
    <d v="2025-09-26T00:00:00"/>
    <n v="365703"/>
    <d v="2025-09-29T00:00:00"/>
    <m/>
    <n v="10694.04"/>
    <d v="2025-10-29T00:00:00"/>
    <s v="E0231037"/>
    <s v="PD231018"/>
    <s v="Serviços de Publicidade Eletrônica"/>
    <n v="10180.73"/>
    <m/>
    <x v="0"/>
    <m/>
    <m/>
    <m/>
    <s v="2 - FATURADO"/>
    <n v="0"/>
    <x v="0"/>
    <x v="1"/>
    <m/>
  </r>
  <r>
    <x v="1045"/>
    <s v="46.523.015/0001-35"/>
    <s v="NF SERVICOS DO"/>
    <n v="358889"/>
    <d v="2025-09-26T00:00:00"/>
    <n v="365704"/>
    <d v="2025-09-29T00:00:00"/>
    <m/>
    <n v="2728.82"/>
    <d v="2025-10-29T00:00:00"/>
    <s v="E0231037"/>
    <s v="PD231018"/>
    <s v="Serviços de Publicidade Eletrônica"/>
    <n v="2597.84"/>
    <m/>
    <x v="0"/>
    <m/>
    <m/>
    <m/>
    <s v="2 - FATURADO"/>
    <n v="0"/>
    <x v="0"/>
    <x v="1"/>
    <m/>
  </r>
  <r>
    <x v="1045"/>
    <s v="46.523.015/0001-35"/>
    <s v="NF SERVICOS DO"/>
    <n v="358890"/>
    <d v="2025-09-26T00:00:00"/>
    <n v="365705"/>
    <d v="2025-09-29T00:00:00"/>
    <m/>
    <n v="516.26"/>
    <d v="2025-10-29T00:00:00"/>
    <s v="E0231037"/>
    <s v="PD231018"/>
    <s v="Serviços de Publicidade Eletrônica"/>
    <n v="491.48"/>
    <m/>
    <x v="0"/>
    <m/>
    <m/>
    <m/>
    <s v="2 - FATURADO"/>
    <n v="0"/>
    <x v="0"/>
    <x v="1"/>
    <m/>
  </r>
  <r>
    <x v="1045"/>
    <s v="46.523.015/0001-35"/>
    <s v="NF SERVICOS DO"/>
    <n v="358891"/>
    <d v="2025-09-26T00:00:00"/>
    <n v="365706"/>
    <d v="2025-09-29T00:00:00"/>
    <m/>
    <n v="1106.28"/>
    <d v="2025-10-29T00:00:00"/>
    <s v="E0231037"/>
    <s v="PD231018"/>
    <s v="Serviços de Publicidade Eletrônica"/>
    <n v="1053.18"/>
    <m/>
    <x v="0"/>
    <m/>
    <m/>
    <m/>
    <s v="2 - FATURADO"/>
    <n v="0"/>
    <x v="0"/>
    <x v="1"/>
    <m/>
  </r>
  <r>
    <x v="1045"/>
    <s v="46.523.015/0001-35"/>
    <s v="NF SERVICOS DO"/>
    <n v="359552"/>
    <d v="2025-09-29T00:00:00"/>
    <n v="366367"/>
    <d v="2025-09-30T00:00:00"/>
    <m/>
    <n v="3687.6"/>
    <d v="2025-10-30T00:00:00"/>
    <s v="E0231037"/>
    <s v="PD231018"/>
    <s v="Serviços de Publicidade Eletrônica"/>
    <n v="3510.6"/>
    <m/>
    <x v="0"/>
    <m/>
    <m/>
    <m/>
    <s v="2 - FATURADO"/>
    <n v="0"/>
    <x v="0"/>
    <x v="1"/>
    <m/>
  </r>
  <r>
    <x v="1045"/>
    <s v="46.523.015/0001-35"/>
    <s v="NF SERVICOS DO"/>
    <n v="359553"/>
    <d v="2025-09-29T00:00:00"/>
    <n v="366368"/>
    <d v="2025-09-30T00:00:00"/>
    <m/>
    <n v="1548.79"/>
    <d v="2025-10-30T00:00:00"/>
    <s v="E0231037"/>
    <s v="PD231018"/>
    <s v="Serviços de Publicidade Eletrônica"/>
    <n v="1474.45"/>
    <m/>
    <x v="0"/>
    <m/>
    <m/>
    <m/>
    <s v="2 - FATURADO"/>
    <n v="0"/>
    <x v="0"/>
    <x v="1"/>
    <m/>
  </r>
  <r>
    <x v="1045"/>
    <s v="46.523.015/0001-35"/>
    <s v="NF SERVICOS DO"/>
    <n v="359554"/>
    <d v="2025-09-29T00:00:00"/>
    <n v="366369"/>
    <d v="2025-09-30T00:00:00"/>
    <m/>
    <n v="1696.3"/>
    <d v="2025-10-30T00:00:00"/>
    <s v="E0231037"/>
    <s v="PD231018"/>
    <s v="Serviços de Publicidade Eletrônica"/>
    <n v="1614.88"/>
    <m/>
    <x v="0"/>
    <m/>
    <m/>
    <m/>
    <s v="2 - FATURADO"/>
    <n v="0"/>
    <x v="0"/>
    <x v="1"/>
    <m/>
  </r>
  <r>
    <x v="1045"/>
    <s v="46.523.015/0001-35"/>
    <s v="NF SERVICOS DO"/>
    <n v="359555"/>
    <d v="2025-09-29T00:00:00"/>
    <n v="366370"/>
    <d v="2025-09-30T00:00:00"/>
    <m/>
    <n v="221.26"/>
    <d v="2025-10-30T00:00:00"/>
    <s v="E0231037"/>
    <s v="PD231018"/>
    <s v="Serviços de Publicidade Eletrônica"/>
    <n v="210.64"/>
    <m/>
    <x v="0"/>
    <m/>
    <m/>
    <m/>
    <s v="2 - FATURADO"/>
    <n v="0"/>
    <x v="0"/>
    <x v="1"/>
    <m/>
  </r>
  <r>
    <x v="1045"/>
    <s v="46.523.015/0001-35"/>
    <s v="NF SERVICOS DO"/>
    <n v="359556"/>
    <d v="2025-09-29T00:00:00"/>
    <n v="366371"/>
    <d v="2025-09-30T00:00:00"/>
    <m/>
    <n v="368.76"/>
    <d v="2025-10-30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045"/>
    <s v="46.523.015/0001-35"/>
    <s v="NF SERVICOS DO"/>
    <n v="359557"/>
    <d v="2025-09-29T00:00:00"/>
    <n v="366372"/>
    <d v="2025-09-30T00:00:00"/>
    <m/>
    <n v="368.76"/>
    <d v="2025-10-30T00:00:00"/>
    <s v="E0231037"/>
    <s v="PD231018"/>
    <s v="Serviços de Publicidade Eletrônica"/>
    <n v="351.06"/>
    <m/>
    <x v="0"/>
    <m/>
    <m/>
    <m/>
    <s v="2 - FATURADO"/>
    <n v="0"/>
    <x v="0"/>
    <x v="1"/>
    <m/>
  </r>
  <r>
    <x v="1046"/>
    <s v="46.523.023/0001-81"/>
    <s v="ND-JUROS RECEBIMENTO"/>
    <s v="292035-1-NDJ1"/>
    <d v="2024-12-04T00:00:00"/>
    <n v="298418"/>
    <m/>
    <m/>
    <n v="25.56"/>
    <d v="2025-01-03T00:00:00"/>
    <m/>
    <m/>
    <s v="Nota de Debito Juros"/>
    <n v="25.56"/>
    <m/>
    <x v="0"/>
    <m/>
    <m/>
    <m/>
    <s v="2 - FATURADO"/>
    <n v="270"/>
    <x v="1"/>
    <x v="2"/>
    <m/>
  </r>
  <r>
    <x v="1046"/>
    <s v="46.523.023/0001-81"/>
    <s v="ND-POUPATEMPO 4.0"/>
    <n v="6959"/>
    <d v="2025-09-03T00:00:00"/>
    <s v="PPT00722"/>
    <s v="PPT00722"/>
    <d v="2025-09-01T00:00:00"/>
    <n v="19826.84"/>
    <d v="2025-10-03T00:00:00"/>
    <s v="PPT00722"/>
    <s v="PP00722"/>
    <s v="IMPLANTACAO E OPERACAO DO POUPATEMPO CAJAMAR"/>
    <n v="19826.84"/>
    <d v="2025-09-01T00:00:00"/>
    <x v="0"/>
    <m/>
    <s v="2022/02815"/>
    <m/>
    <s v="2 - FATURADO"/>
    <n v="0"/>
    <x v="0"/>
    <x v="12"/>
    <m/>
  </r>
  <r>
    <x v="1046"/>
    <s v="46.523.023/0001-81"/>
    <s v="NF SERVICOS DO"/>
    <n v="355148"/>
    <d v="2025-09-10T00:00:00"/>
    <n v="361958"/>
    <d v="2025-09-10T00:00:00"/>
    <m/>
    <n v="387.2"/>
    <d v="2025-10-10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046"/>
    <s v="46.523.023/0001-81"/>
    <s v="NF SERVICOS DO"/>
    <n v="355556"/>
    <d v="2025-09-10T00:00:00"/>
    <n v="362366"/>
    <d v="2025-09-11T00:00:00"/>
    <m/>
    <n v="516.26"/>
    <d v="2025-10-11T00:00:00"/>
    <s v="E0250828"/>
    <s v="PD025828"/>
    <s v="Serviços de Publicidade Eletrônica"/>
    <n v="491.48"/>
    <m/>
    <x v="0"/>
    <m/>
    <m/>
    <m/>
    <s v="2 - FATURADO"/>
    <n v="0"/>
    <x v="0"/>
    <x v="1"/>
    <m/>
  </r>
  <r>
    <x v="1046"/>
    <s v="46.523.023/0001-81"/>
    <s v="NF SERVICOS DO"/>
    <n v="355558"/>
    <d v="2025-09-10T00:00:00"/>
    <n v="362368"/>
    <d v="2025-09-11T00:00:00"/>
    <m/>
    <n v="322.66000000000003"/>
    <d v="2025-10-11T00:00:00"/>
    <s v="E0250828"/>
    <s v="PD025828"/>
    <s v="Serviços de Publicidade Eletrônica"/>
    <n v="307.17"/>
    <m/>
    <x v="0"/>
    <m/>
    <m/>
    <m/>
    <s v="2 - FATURADO"/>
    <n v="0"/>
    <x v="0"/>
    <x v="1"/>
    <m/>
  </r>
  <r>
    <x v="1046"/>
    <s v="46.523.023/0001-81"/>
    <s v="NF SERVICOS DO"/>
    <n v="355572"/>
    <d v="2025-09-10T00:00:00"/>
    <n v="362382"/>
    <d v="2025-09-11T00:00:00"/>
    <m/>
    <n v="387.2"/>
    <d v="2025-10-11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046"/>
    <s v="46.523.023/0001-81"/>
    <s v="NF SERVICOS DO"/>
    <n v="355574"/>
    <d v="2025-09-10T00:00:00"/>
    <n v="362384"/>
    <d v="2025-09-11T00:00:00"/>
    <m/>
    <n v="322.66000000000003"/>
    <d v="2025-10-11T00:00:00"/>
    <s v="E0250828"/>
    <s v="PD025828"/>
    <s v="Serviços de Publicidade Eletrônica"/>
    <n v="307.17"/>
    <m/>
    <x v="0"/>
    <m/>
    <m/>
    <m/>
    <s v="2 - FATURADO"/>
    <n v="0"/>
    <x v="0"/>
    <x v="1"/>
    <m/>
  </r>
  <r>
    <x v="1046"/>
    <s v="46.523.023/0001-81"/>
    <s v="NF SERVICOS DO"/>
    <n v="355617"/>
    <d v="2025-09-10T00:00:00"/>
    <n v="362427"/>
    <d v="2025-09-11T00:00:00"/>
    <m/>
    <n v="451.73"/>
    <d v="2025-10-11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046"/>
    <s v="46.523.023/0001-81"/>
    <s v="NF SERVICOS DO"/>
    <n v="355693"/>
    <d v="2025-09-10T00:00:00"/>
    <n v="362503"/>
    <d v="2025-09-11T00:00:00"/>
    <m/>
    <n v="387.2"/>
    <d v="2025-10-11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046"/>
    <s v="46.523.023/0001-81"/>
    <s v="NF SERVICOS"/>
    <n v="193731"/>
    <d v="2025-09-11T00:00:00"/>
    <n v="2025365"/>
    <d v="2025-09-11T00:00:00"/>
    <d v="2025-08-01T00:00:00"/>
    <n v="62817.95"/>
    <d v="2025-10-11T00:00:00"/>
    <s v="E0240662"/>
    <s v="PD024662"/>
    <s v="PREFEITURA CADASTRO"/>
    <n v="59802.69"/>
    <d v="2025-08-01T00:00:00"/>
    <x v="0"/>
    <m/>
    <s v="8637/2024"/>
    <s v="359.00006534/2024-66-ITO/APPS"/>
    <s v="2 - FATURADO"/>
    <n v="0"/>
    <x v="0"/>
    <x v="0"/>
    <m/>
  </r>
  <r>
    <x v="1046"/>
    <s v="46.523.023/0001-81"/>
    <s v="NF SERVICOS DO"/>
    <n v="356723"/>
    <d v="2025-09-16T00:00:00"/>
    <n v="363537"/>
    <d v="2025-09-17T00:00:00"/>
    <m/>
    <n v="451.73"/>
    <d v="2025-10-17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046"/>
    <s v="46.523.023/0001-81"/>
    <s v="NF SERVICOS DO"/>
    <n v="357037"/>
    <d v="2025-09-17T00:00:00"/>
    <n v="363850"/>
    <d v="2025-09-18T00:00:00"/>
    <m/>
    <n v="322.66000000000003"/>
    <d v="2025-10-18T00:00:00"/>
    <s v="E0250828"/>
    <s v="PD025828"/>
    <s v="Serviços de Publicidade Eletrônica"/>
    <n v="307.17"/>
    <m/>
    <x v="0"/>
    <m/>
    <m/>
    <m/>
    <s v="2 - FATURADO"/>
    <n v="0"/>
    <x v="0"/>
    <x v="1"/>
    <m/>
  </r>
  <r>
    <x v="1046"/>
    <s v="46.523.023/0001-81"/>
    <s v="NF SERVICOS DO"/>
    <n v="357880"/>
    <d v="2025-09-22T00:00:00"/>
    <n v="364695"/>
    <d v="2025-09-23T00:00:00"/>
    <m/>
    <n v="451.73"/>
    <d v="2025-10-23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046"/>
    <s v="46.523.023/0001-81"/>
    <s v="NF SERVICOS DO"/>
    <n v="357893"/>
    <d v="2025-09-22T00:00:00"/>
    <n v="364708"/>
    <d v="2025-09-23T00:00:00"/>
    <m/>
    <n v="516.26"/>
    <d v="2025-10-23T00:00:00"/>
    <s v="E0250828"/>
    <s v="PD025828"/>
    <s v="Serviços de Publicidade Eletrônica"/>
    <n v="491.48"/>
    <m/>
    <x v="0"/>
    <m/>
    <m/>
    <m/>
    <s v="2 - FATURADO"/>
    <n v="0"/>
    <x v="0"/>
    <x v="1"/>
    <m/>
  </r>
  <r>
    <x v="1046"/>
    <s v="46.523.023/0001-81"/>
    <s v="NF SERVICOS DO"/>
    <n v="358102"/>
    <d v="2025-09-22T00:00:00"/>
    <n v="364917"/>
    <d v="2025-09-23T00:00:00"/>
    <m/>
    <n v="387.2"/>
    <d v="2025-10-23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046"/>
    <s v="46.523.023/0001-81"/>
    <s v="NF SERVICOS DO"/>
    <n v="358405"/>
    <d v="2025-09-25T00:00:00"/>
    <n v="365220"/>
    <d v="2025-09-25T00:00:00"/>
    <m/>
    <n v="451.73"/>
    <d v="2025-10-25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046"/>
    <s v="46.523.023/0001-81"/>
    <s v="NF SERVICOS DO"/>
    <n v="358551"/>
    <d v="2025-09-25T00:00:00"/>
    <n v="365366"/>
    <d v="2025-09-25T00:00:00"/>
    <m/>
    <n v="387.2"/>
    <d v="2025-10-25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046"/>
    <s v="46.523.023/0001-81"/>
    <s v="NF SERVICOS DO"/>
    <n v="358652"/>
    <d v="2025-09-25T00:00:00"/>
    <n v="365467"/>
    <d v="2025-09-26T00:00:00"/>
    <m/>
    <n v="451.73"/>
    <d v="2025-10-26T00:00:00"/>
    <s v="E0250828"/>
    <s v="PD025828"/>
    <s v="Serviços de Publicidade Eletrônica"/>
    <n v="430.05"/>
    <m/>
    <x v="0"/>
    <m/>
    <m/>
    <m/>
    <s v="2 - FATURADO"/>
    <n v="0"/>
    <x v="0"/>
    <x v="1"/>
    <m/>
  </r>
  <r>
    <x v="1046"/>
    <s v="46.523.023/0001-81"/>
    <s v="NF SERVICOS DO"/>
    <n v="358790"/>
    <d v="2025-09-25T00:00:00"/>
    <n v="365605"/>
    <d v="2025-09-26T00:00:00"/>
    <m/>
    <n v="387.2"/>
    <d v="2025-10-26T00:00:00"/>
    <s v="E0250828"/>
    <s v="PD025828"/>
    <s v="Serviços de Publicidade Eletrônica"/>
    <n v="368.61"/>
    <m/>
    <x v="0"/>
    <m/>
    <m/>
    <m/>
    <s v="2 - FATURADO"/>
    <n v="0"/>
    <x v="0"/>
    <x v="1"/>
    <m/>
  </r>
  <r>
    <x v="1047"/>
    <s v="46.523.031/0001-28"/>
    <s v="ND-JUROS RECEBIMENTO"/>
    <s v="290346-1-NDJ1"/>
    <d v="2024-11-13T00:00:00"/>
    <n v="296696"/>
    <m/>
    <m/>
    <n v="4.45"/>
    <d v="2024-12-13T00:00:00"/>
    <m/>
    <m/>
    <s v="Nota de Debito Juros"/>
    <n v="4.45"/>
    <m/>
    <x v="0"/>
    <m/>
    <m/>
    <m/>
    <s v="2 - FATURADO"/>
    <n v="291"/>
    <x v="1"/>
    <x v="2"/>
    <m/>
  </r>
  <r>
    <x v="1047"/>
    <s v="46.523.031/0001-28"/>
    <s v="ND-JUROS RECEBIMENTO"/>
    <s v="290712-1-NDJ1"/>
    <d v="2024-11-13T00:00:00"/>
    <n v="297062"/>
    <m/>
    <m/>
    <n v="3.98"/>
    <d v="2024-12-13T00:00:00"/>
    <m/>
    <m/>
    <s v="Nota de Debito Juros"/>
    <n v="3.98"/>
    <m/>
    <x v="0"/>
    <m/>
    <m/>
    <m/>
    <s v="2 - FATURADO"/>
    <n v="291"/>
    <x v="1"/>
    <x v="2"/>
    <m/>
  </r>
  <r>
    <x v="1047"/>
    <s v="46.523.031/0001-28"/>
    <s v="ND-JUROS RECEBIMENTO"/>
    <s v="290842-1-NDJ1"/>
    <d v="2024-11-13T00:00:00"/>
    <n v="297192"/>
    <m/>
    <m/>
    <n v="3.51"/>
    <d v="2024-12-13T00:00:00"/>
    <m/>
    <m/>
    <s v="Nota de Debito Juros"/>
    <n v="3.51"/>
    <m/>
    <x v="0"/>
    <m/>
    <m/>
    <m/>
    <s v="2 - FATURADO"/>
    <n v="291"/>
    <x v="1"/>
    <x v="2"/>
    <m/>
  </r>
  <r>
    <x v="1047"/>
    <s v="46.523.031/0001-28"/>
    <s v="ND-JUROS RECEBIMENTO"/>
    <s v="291120-1-NDJ1"/>
    <d v="2024-11-13T00:00:00"/>
    <n v="297470"/>
    <m/>
    <m/>
    <n v="0.33"/>
    <d v="2024-12-13T00:00:00"/>
    <m/>
    <m/>
    <s v="Nota de Debito Juros"/>
    <n v="0.33"/>
    <m/>
    <x v="0"/>
    <m/>
    <m/>
    <m/>
    <s v="2 - FATURADO"/>
    <n v="291"/>
    <x v="1"/>
    <x v="2"/>
    <m/>
  </r>
  <r>
    <x v="1047"/>
    <s v="46.523.031/0001-28"/>
    <s v="ND-JUROS RECEBIMENTO"/>
    <s v="291640-1-NDJ1"/>
    <d v="2024-11-13T00:00:00"/>
    <n v="297991"/>
    <m/>
    <m/>
    <n v="1.97"/>
    <d v="2024-12-13T00:00:00"/>
    <m/>
    <m/>
    <s v="Nota de Debito Juros"/>
    <n v="1.97"/>
    <m/>
    <x v="0"/>
    <m/>
    <m/>
    <m/>
    <s v="2 - FATURADO"/>
    <n v="291"/>
    <x v="1"/>
    <x v="2"/>
    <m/>
  </r>
  <r>
    <x v="1047"/>
    <s v="46.523.031/0001-28"/>
    <s v="ND-JUROS RECEBIMENTO"/>
    <s v="292200-1-NDJ1"/>
    <d v="2024-11-13T00:00:00"/>
    <n v="298583"/>
    <m/>
    <m/>
    <n v="0.42"/>
    <d v="2024-12-13T00:00:00"/>
    <m/>
    <m/>
    <s v="Nota de Debito Juros"/>
    <n v="0.42"/>
    <m/>
    <x v="0"/>
    <m/>
    <m/>
    <m/>
    <s v="2 - FATURADO"/>
    <n v="291"/>
    <x v="1"/>
    <x v="2"/>
    <m/>
  </r>
  <r>
    <x v="1047"/>
    <s v="46.523.031/0001-28"/>
    <s v="NF SERVICOS"/>
    <n v="191337"/>
    <d v="2025-08-11T00:00:00"/>
    <n v="2010212"/>
    <d v="2025-08-11T00:00:00"/>
    <d v="2025-07-01T00:00:00"/>
    <n v="63077.68"/>
    <d v="2025-09-10T00:00:00"/>
    <s v="E0220506"/>
    <s v="PD022506"/>
    <s v="PREFEITURA CADASTRO"/>
    <n v="60049.95"/>
    <d v="2025-07-01T00:00:00"/>
    <x v="0"/>
    <m/>
    <s v="SUPRI 498/2021 PROC.728/2019"/>
    <s v="359.00011258/2024-58 APPS\ITO"/>
    <s v="2 - FATURADO"/>
    <n v="20"/>
    <x v="2"/>
    <x v="0"/>
    <m/>
  </r>
  <r>
    <x v="1047"/>
    <s v="46.523.031/0001-28"/>
    <s v="NF SERVICOS DO"/>
    <n v="353187"/>
    <d v="2025-09-08T00:00:00"/>
    <n v="359996"/>
    <d v="2025-09-08T00:00:00"/>
    <m/>
    <n v="147.5"/>
    <d v="2025-10-08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3196"/>
    <d v="2025-09-08T00:00:00"/>
    <n v="360005"/>
    <d v="2025-09-08T00:00:00"/>
    <m/>
    <n v="368.76"/>
    <d v="2025-10-08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3198"/>
    <d v="2025-09-08T00:00:00"/>
    <n v="360007"/>
    <d v="2025-09-08T00:00:00"/>
    <m/>
    <n v="221.26"/>
    <d v="2025-10-08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3256"/>
    <d v="2025-09-08T00:00:00"/>
    <n v="360065"/>
    <d v="2025-09-08T00:00:00"/>
    <m/>
    <n v="368.76"/>
    <d v="2025-10-08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3316"/>
    <d v="2025-09-08T00:00:00"/>
    <n v="360125"/>
    <d v="2025-09-08T00:00:00"/>
    <m/>
    <n v="368.76"/>
    <d v="2025-10-08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3331"/>
    <d v="2025-09-08T00:00:00"/>
    <n v="360140"/>
    <d v="2025-09-08T00:00:00"/>
    <m/>
    <n v="442.51"/>
    <d v="2025-10-08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3454"/>
    <d v="2025-09-08T00:00:00"/>
    <n v="360263"/>
    <d v="2025-09-08T00:00:00"/>
    <m/>
    <n v="737.52"/>
    <d v="2025-10-08T00:00:00"/>
    <m/>
    <m/>
    <s v="Serviços de Publicidade Eletrônica"/>
    <n v="702.12"/>
    <m/>
    <x v="0"/>
    <m/>
    <m/>
    <m/>
    <s v="2 - FATURADO"/>
    <n v="0"/>
    <x v="0"/>
    <x v="1"/>
    <m/>
  </r>
  <r>
    <x v="1047"/>
    <s v="46.523.031/0001-28"/>
    <s v="NF SERVICOS DO"/>
    <n v="353529"/>
    <d v="2025-09-08T00:00:00"/>
    <n v="360338"/>
    <d v="2025-09-08T00:00:00"/>
    <m/>
    <n v="221.26"/>
    <d v="2025-10-08T00:00:00"/>
    <m/>
    <m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3732"/>
    <d v="2025-09-08T00:00:00"/>
    <n v="360541"/>
    <d v="2025-09-08T00:00:00"/>
    <m/>
    <n v="516.26"/>
    <d v="2025-10-08T00:00:00"/>
    <m/>
    <m/>
    <s v="Serviços de Publicidade Eletrônica"/>
    <n v="491.48"/>
    <m/>
    <x v="0"/>
    <m/>
    <m/>
    <m/>
    <s v="2 - FATURADO"/>
    <n v="0"/>
    <x v="0"/>
    <x v="1"/>
    <m/>
  </r>
  <r>
    <x v="1047"/>
    <s v="46.523.031/0001-28"/>
    <s v="NF SERVICOS DO"/>
    <n v="353746"/>
    <d v="2025-09-08T00:00:00"/>
    <n v="360555"/>
    <d v="2025-09-08T00:00:00"/>
    <m/>
    <n v="368.76"/>
    <d v="2025-10-08T00:00:00"/>
    <m/>
    <m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3751"/>
    <d v="2025-09-08T00:00:00"/>
    <n v="360560"/>
    <d v="2025-09-08T00:00:00"/>
    <m/>
    <n v="295.01"/>
    <d v="2025-10-08T00:00:00"/>
    <m/>
    <m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3762"/>
    <d v="2025-09-08T00:00:00"/>
    <n v="360571"/>
    <d v="2025-09-08T00:00:00"/>
    <m/>
    <n v="295.01"/>
    <d v="2025-10-08T00:00:00"/>
    <m/>
    <m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3771"/>
    <d v="2025-09-08T00:00:00"/>
    <n v="360580"/>
    <d v="2025-09-08T00:00:00"/>
    <m/>
    <n v="442.51"/>
    <d v="2025-10-08T00:00:00"/>
    <m/>
    <m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3838"/>
    <d v="2025-09-08T00:00:00"/>
    <n v="360647"/>
    <d v="2025-09-08T00:00:00"/>
    <m/>
    <n v="295.01"/>
    <d v="2025-10-08T00:00:00"/>
    <m/>
    <m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3868"/>
    <d v="2025-09-08T00:00:00"/>
    <n v="360677"/>
    <d v="2025-09-08T00:00:00"/>
    <m/>
    <n v="442.51"/>
    <d v="2025-10-08T00:00:00"/>
    <m/>
    <m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3907"/>
    <d v="2025-09-08T00:00:00"/>
    <n v="360716"/>
    <d v="2025-09-08T00:00:00"/>
    <m/>
    <n v="368.76"/>
    <d v="2025-10-08T00:00:00"/>
    <m/>
    <m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3931"/>
    <d v="2025-09-08T00:00:00"/>
    <n v="360740"/>
    <d v="2025-09-08T00:00:00"/>
    <m/>
    <n v="295.01"/>
    <d v="2025-10-08T00:00:00"/>
    <m/>
    <m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3947"/>
    <d v="2025-09-08T00:00:00"/>
    <n v="360756"/>
    <d v="2025-09-08T00:00:00"/>
    <m/>
    <n v="590.02"/>
    <d v="2025-10-08T00:00:00"/>
    <m/>
    <m/>
    <s v="Serviços de Publicidade Eletrônica"/>
    <n v="561.70000000000005"/>
    <m/>
    <x v="0"/>
    <m/>
    <m/>
    <m/>
    <s v="2 - FATURADO"/>
    <n v="0"/>
    <x v="0"/>
    <x v="1"/>
    <m/>
  </r>
  <r>
    <x v="1047"/>
    <s v="46.523.031/0001-28"/>
    <s v="NF SERVICOS DO"/>
    <n v="353952"/>
    <d v="2025-09-08T00:00:00"/>
    <n v="360761"/>
    <d v="2025-09-08T00:00:00"/>
    <m/>
    <n v="368.76"/>
    <d v="2025-10-08T00:00:00"/>
    <m/>
    <m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3993"/>
    <d v="2025-09-09T00:00:00"/>
    <n v="360803"/>
    <d v="2025-09-09T00:00:00"/>
    <m/>
    <n v="295.01"/>
    <d v="2025-10-09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3995"/>
    <d v="2025-09-09T00:00:00"/>
    <n v="360805"/>
    <d v="2025-09-09T00:00:00"/>
    <m/>
    <n v="295.01"/>
    <d v="2025-10-09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4007"/>
    <d v="2025-09-09T00:00:00"/>
    <n v="360817"/>
    <d v="2025-09-09T00:00:00"/>
    <m/>
    <n v="295.01"/>
    <d v="2025-10-09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4036"/>
    <d v="2025-09-09T00:00:00"/>
    <n v="360846"/>
    <d v="2025-09-09T00:00:00"/>
    <m/>
    <n v="295.01"/>
    <d v="2025-10-09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4044"/>
    <d v="2025-09-09T00:00:00"/>
    <n v="360854"/>
    <d v="2025-09-09T00:00:00"/>
    <m/>
    <n v="221.26"/>
    <d v="2025-10-09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4144"/>
    <d v="2025-09-09T00:00:00"/>
    <n v="360954"/>
    <d v="2025-09-09T00:00:00"/>
    <m/>
    <n v="221.26"/>
    <d v="2025-10-09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4455"/>
    <d v="2025-09-10T00:00:00"/>
    <n v="361265"/>
    <d v="2025-09-10T00:00:00"/>
    <m/>
    <n v="442.51"/>
    <d v="2025-10-1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4698"/>
    <d v="2025-09-10T00:00:00"/>
    <n v="361508"/>
    <d v="2025-09-10T00:00:00"/>
    <m/>
    <n v="368.76"/>
    <d v="2025-10-10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4788"/>
    <d v="2025-09-10T00:00:00"/>
    <n v="361598"/>
    <d v="2025-09-10T00:00:00"/>
    <m/>
    <n v="516.26"/>
    <d v="2025-10-10T00:00:00"/>
    <s v="E0220729"/>
    <s v="PD022729"/>
    <s v="Serviços de Publicidade Eletrônica"/>
    <n v="491.48"/>
    <m/>
    <x v="0"/>
    <m/>
    <m/>
    <m/>
    <s v="2 - FATURADO"/>
    <n v="0"/>
    <x v="0"/>
    <x v="1"/>
    <m/>
  </r>
  <r>
    <x v="1047"/>
    <s v="46.523.031/0001-28"/>
    <s v="NF SERVICOS DO"/>
    <n v="354797"/>
    <d v="2025-09-10T00:00:00"/>
    <n v="361607"/>
    <d v="2025-09-10T00:00:00"/>
    <m/>
    <n v="442.51"/>
    <d v="2025-10-1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4813"/>
    <d v="2025-09-10T00:00:00"/>
    <n v="361623"/>
    <d v="2025-09-10T00:00:00"/>
    <m/>
    <n v="442.51"/>
    <d v="2025-10-1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4868"/>
    <d v="2025-09-10T00:00:00"/>
    <n v="361678"/>
    <d v="2025-09-10T00:00:00"/>
    <m/>
    <n v="295.01"/>
    <d v="2025-10-10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5304"/>
    <d v="2025-09-10T00:00:00"/>
    <n v="362114"/>
    <d v="2025-09-10T00:00:00"/>
    <m/>
    <n v="442.51"/>
    <d v="2025-10-1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5310"/>
    <d v="2025-09-10T00:00:00"/>
    <n v="362120"/>
    <d v="2025-09-10T00:00:00"/>
    <m/>
    <n v="442.51"/>
    <d v="2025-10-1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5314"/>
    <d v="2025-09-10T00:00:00"/>
    <n v="362124"/>
    <d v="2025-09-10T00:00:00"/>
    <m/>
    <n v="295.01"/>
    <d v="2025-10-10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5324"/>
    <d v="2025-09-10T00:00:00"/>
    <n v="362134"/>
    <d v="2025-09-10T00:00:00"/>
    <m/>
    <n v="442.51"/>
    <d v="2025-10-10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"/>
    <n v="193778"/>
    <d v="2025-09-11T00:00:00"/>
    <n v="2025412"/>
    <d v="2025-09-11T00:00:00"/>
    <d v="2025-08-01T00:00:00"/>
    <n v="49867.34"/>
    <d v="2025-10-11T00:00:00"/>
    <s v="E0220506"/>
    <s v="PD022506"/>
    <s v="PREFEITURA CADASTRO"/>
    <n v="47473.71"/>
    <d v="2025-08-01T00:00:00"/>
    <x v="0"/>
    <m/>
    <s v="SUPRI 498/2021 PROC.728/2019"/>
    <s v="359.00011258/2024-58 APPS\ITO"/>
    <s v="2 - FATURADO"/>
    <n v="0"/>
    <x v="0"/>
    <x v="0"/>
    <m/>
  </r>
  <r>
    <x v="1047"/>
    <s v="46.523.031/0001-28"/>
    <s v="NF SERVICOS DO"/>
    <n v="355773"/>
    <d v="2025-09-11T00:00:00"/>
    <n v="362586"/>
    <d v="2025-09-12T00:00:00"/>
    <m/>
    <n v="221.26"/>
    <d v="2025-10-12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5781"/>
    <d v="2025-09-11T00:00:00"/>
    <n v="362594"/>
    <d v="2025-09-12T00:00:00"/>
    <m/>
    <n v="295.01"/>
    <d v="2025-10-12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5818"/>
    <d v="2025-09-11T00:00:00"/>
    <n v="362631"/>
    <d v="2025-09-12T00:00:00"/>
    <m/>
    <n v="442.51"/>
    <d v="2025-10-12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5847"/>
    <d v="2025-09-11T00:00:00"/>
    <n v="362660"/>
    <d v="2025-09-12T00:00:00"/>
    <m/>
    <n v="368.76"/>
    <d v="2025-10-12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6086"/>
    <d v="2025-09-12T00:00:00"/>
    <n v="362899"/>
    <d v="2025-09-15T00:00:00"/>
    <m/>
    <n v="1622.54"/>
    <d v="2025-10-15T00:00:00"/>
    <s v="E0220729"/>
    <s v="PD022729"/>
    <s v="Serviços de Publicidade Eletrônica"/>
    <n v="1544.66"/>
    <m/>
    <x v="0"/>
    <m/>
    <m/>
    <m/>
    <s v="2 - FATURADO"/>
    <n v="0"/>
    <x v="0"/>
    <x v="1"/>
    <m/>
  </r>
  <r>
    <x v="1047"/>
    <s v="46.523.031/0001-28"/>
    <s v="NF SERVICOS DO"/>
    <n v="356279"/>
    <d v="2025-09-12T00:00:00"/>
    <n v="363092"/>
    <d v="2025-09-15T00:00:00"/>
    <m/>
    <n v="442.51"/>
    <d v="2025-10-1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6422"/>
    <d v="2025-09-15T00:00:00"/>
    <n v="363235"/>
    <d v="2025-09-16T00:00:00"/>
    <m/>
    <n v="147.5"/>
    <d v="2025-10-16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6452"/>
    <d v="2025-09-15T00:00:00"/>
    <n v="363265"/>
    <d v="2025-09-16T00:00:00"/>
    <m/>
    <n v="221.26"/>
    <d v="2025-10-16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6593"/>
    <d v="2025-09-16T00:00:00"/>
    <n v="363407"/>
    <d v="2025-09-17T00:00:00"/>
    <m/>
    <n v="442.51"/>
    <d v="2025-10-1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6690"/>
    <d v="2025-09-16T00:00:00"/>
    <n v="363504"/>
    <d v="2025-09-17T00:00:00"/>
    <m/>
    <n v="442.51"/>
    <d v="2025-10-17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6916"/>
    <d v="2025-09-17T00:00:00"/>
    <n v="363729"/>
    <d v="2025-09-18T00:00:00"/>
    <m/>
    <n v="295.01"/>
    <d v="2025-10-18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6988"/>
    <d v="2025-09-17T00:00:00"/>
    <n v="363801"/>
    <d v="2025-09-18T00:00:00"/>
    <m/>
    <n v="221.26"/>
    <d v="2025-10-18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7093"/>
    <d v="2025-09-17T00:00:00"/>
    <n v="363906"/>
    <d v="2025-09-18T00:00:00"/>
    <m/>
    <n v="147.5"/>
    <d v="2025-10-18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7094"/>
    <d v="2025-09-17T00:00:00"/>
    <n v="363907"/>
    <d v="2025-09-18T00:00:00"/>
    <m/>
    <n v="147.5"/>
    <d v="2025-10-18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7096"/>
    <d v="2025-09-17T00:00:00"/>
    <n v="363909"/>
    <d v="2025-09-18T00:00:00"/>
    <m/>
    <n v="147.5"/>
    <d v="2025-10-18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7097"/>
    <d v="2025-09-17T00:00:00"/>
    <n v="363910"/>
    <d v="2025-09-18T00:00:00"/>
    <m/>
    <n v="147.5"/>
    <d v="2025-10-18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7098"/>
    <d v="2025-09-17T00:00:00"/>
    <n v="363911"/>
    <d v="2025-09-18T00:00:00"/>
    <m/>
    <n v="147.5"/>
    <d v="2025-10-18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7099"/>
    <d v="2025-09-17T00:00:00"/>
    <n v="363912"/>
    <d v="2025-09-18T00:00:00"/>
    <m/>
    <n v="147.5"/>
    <d v="2025-10-18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7101"/>
    <d v="2025-09-17T00:00:00"/>
    <n v="363914"/>
    <d v="2025-09-18T00:00:00"/>
    <m/>
    <n v="295.01"/>
    <d v="2025-10-18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7262"/>
    <d v="2025-09-18T00:00:00"/>
    <n v="364075"/>
    <d v="2025-09-19T00:00:00"/>
    <m/>
    <n v="295.01"/>
    <d v="2025-10-19T00:00:00"/>
    <s v="E0220729"/>
    <s v="PD022729"/>
    <s v="Serviços de Publicidade Eletrônica"/>
    <n v="280.85000000000002"/>
    <m/>
    <x v="0"/>
    <m/>
    <m/>
    <m/>
    <s v="2 - FATURADO"/>
    <n v="0"/>
    <x v="0"/>
    <x v="1"/>
    <m/>
  </r>
  <r>
    <x v="1047"/>
    <s v="46.523.031/0001-28"/>
    <s v="NF SERVICOS DO"/>
    <n v="357371"/>
    <d v="2025-09-18T00:00:00"/>
    <n v="364184"/>
    <d v="2025-09-19T00:00:00"/>
    <m/>
    <n v="147.5"/>
    <d v="2025-10-19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7374"/>
    <d v="2025-09-18T00:00:00"/>
    <n v="364187"/>
    <d v="2025-09-19T00:00:00"/>
    <m/>
    <n v="147.5"/>
    <d v="2025-10-19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7376"/>
    <d v="2025-09-18T00:00:00"/>
    <n v="364189"/>
    <d v="2025-09-19T00:00:00"/>
    <m/>
    <n v="221.26"/>
    <d v="2025-10-19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7387"/>
    <d v="2025-09-18T00:00:00"/>
    <n v="364200"/>
    <d v="2025-09-19T00:00:00"/>
    <m/>
    <n v="221.26"/>
    <d v="2025-10-19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7417"/>
    <d v="2025-09-18T00:00:00"/>
    <n v="364230"/>
    <d v="2025-09-19T00:00:00"/>
    <m/>
    <n v="442.51"/>
    <d v="2025-10-19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7731"/>
    <d v="2025-09-19T00:00:00"/>
    <n v="364544"/>
    <d v="2025-09-22T00:00:00"/>
    <m/>
    <n v="368.76"/>
    <d v="2025-10-22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7747"/>
    <d v="2025-09-19T00:00:00"/>
    <n v="364560"/>
    <d v="2025-09-22T00:00:00"/>
    <m/>
    <n v="442.51"/>
    <d v="2025-10-22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7762"/>
    <d v="2025-09-19T00:00:00"/>
    <n v="364575"/>
    <d v="2025-09-22T00:00:00"/>
    <m/>
    <n v="442.51"/>
    <d v="2025-10-22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8000"/>
    <d v="2025-09-22T00:00:00"/>
    <n v="364815"/>
    <d v="2025-09-23T00:00:00"/>
    <m/>
    <n v="221.26"/>
    <d v="2025-10-23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8231"/>
    <d v="2025-09-23T00:00:00"/>
    <n v="365046"/>
    <d v="2025-09-24T00:00:00"/>
    <m/>
    <n v="221.26"/>
    <d v="2025-10-24T00:00:00"/>
    <s v="E0220729"/>
    <s v="PD022729"/>
    <s v="Serviços de Publicidade Eletrônica"/>
    <n v="210.64"/>
    <m/>
    <x v="0"/>
    <m/>
    <m/>
    <m/>
    <s v="2 - FATURADO"/>
    <n v="0"/>
    <x v="0"/>
    <x v="1"/>
    <m/>
  </r>
  <r>
    <x v="1047"/>
    <s v="46.523.031/0001-28"/>
    <s v="NF SERVICOS DO"/>
    <n v="358351"/>
    <d v="2025-09-25T00:00:00"/>
    <n v="365166"/>
    <d v="2025-09-25T00:00:00"/>
    <m/>
    <n v="147.5"/>
    <d v="2025-10-25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8533"/>
    <d v="2025-09-25T00:00:00"/>
    <n v="365348"/>
    <d v="2025-09-25T00:00:00"/>
    <m/>
    <n v="442.51"/>
    <d v="2025-10-25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7"/>
    <s v="46.523.031/0001-28"/>
    <s v="NF SERVICOS DO"/>
    <n v="359048"/>
    <d v="2025-09-26T00:00:00"/>
    <n v="365863"/>
    <d v="2025-09-29T00:00:00"/>
    <m/>
    <n v="147.5"/>
    <d v="2025-10-29T00:00:00"/>
    <s v="E0220729"/>
    <s v="PD022729"/>
    <s v="Serviços de Publicidade Eletrônica"/>
    <n v="140.41999999999999"/>
    <m/>
    <x v="0"/>
    <m/>
    <m/>
    <m/>
    <s v="2 - FATURADO"/>
    <n v="0"/>
    <x v="0"/>
    <x v="1"/>
    <m/>
  </r>
  <r>
    <x v="1047"/>
    <s v="46.523.031/0001-28"/>
    <s v="NF SERVICOS DO"/>
    <n v="359069"/>
    <d v="2025-09-26T00:00:00"/>
    <n v="365884"/>
    <d v="2025-09-29T00:00:00"/>
    <m/>
    <n v="368.76"/>
    <d v="2025-10-29T00:00:00"/>
    <s v="E0220729"/>
    <s v="PD022729"/>
    <s v="Serviços de Publicidade Eletrônica"/>
    <n v="351.06"/>
    <m/>
    <x v="0"/>
    <m/>
    <m/>
    <m/>
    <s v="2 - FATURADO"/>
    <n v="0"/>
    <x v="0"/>
    <x v="1"/>
    <m/>
  </r>
  <r>
    <x v="1047"/>
    <s v="46.523.031/0001-28"/>
    <s v="NF SERVICOS DO"/>
    <n v="359070"/>
    <d v="2025-09-26T00:00:00"/>
    <n v="365885"/>
    <d v="2025-09-29T00:00:00"/>
    <m/>
    <n v="442.51"/>
    <d v="2025-10-29T00:00:00"/>
    <s v="E0220729"/>
    <s v="PD022729"/>
    <s v="Serviços de Publicidade Eletrônica"/>
    <n v="421.27"/>
    <m/>
    <x v="0"/>
    <m/>
    <m/>
    <m/>
    <s v="2 - FATURADO"/>
    <n v="0"/>
    <x v="0"/>
    <x v="1"/>
    <m/>
  </r>
  <r>
    <x v="1048"/>
    <s v="46.523.049/0001-20"/>
    <s v="NF SERVICOS DO"/>
    <n v="358215"/>
    <d v="2025-09-23T00:00:00"/>
    <n v="365030"/>
    <d v="2025-09-24T00:00:00"/>
    <m/>
    <n v="1327.54"/>
    <d v="2025-10-24T00:00:00"/>
    <s v="E0230866"/>
    <s v="PD023866"/>
    <s v="Serviços de Publicidade Eletrônica"/>
    <n v="1263.82"/>
    <m/>
    <x v="0"/>
    <m/>
    <m/>
    <m/>
    <s v="2 - FATURADO"/>
    <n v="0"/>
    <x v="0"/>
    <x v="1"/>
    <m/>
  </r>
  <r>
    <x v="1048"/>
    <s v="46.523.049/0001-20"/>
    <s v="NF SERVICOS DO"/>
    <n v="358503"/>
    <d v="2025-09-25T00:00:00"/>
    <n v="365318"/>
    <d v="2025-09-25T00:00:00"/>
    <m/>
    <n v="442.51"/>
    <d v="2025-10-25T00:00:00"/>
    <s v="E0230866"/>
    <s v="PD023866"/>
    <s v="Serviços de Publicidade Eletrônica"/>
    <n v="421.27"/>
    <m/>
    <x v="0"/>
    <m/>
    <m/>
    <m/>
    <s v="2 - FATURADO"/>
    <n v="0"/>
    <x v="0"/>
    <x v="1"/>
    <m/>
  </r>
  <r>
    <x v="1048"/>
    <s v="46.523.049/0001-20"/>
    <s v="NF SERVICOS DO"/>
    <n v="359412"/>
    <d v="2025-09-29T00:00:00"/>
    <n v="366227"/>
    <d v="2025-09-30T00:00:00"/>
    <m/>
    <n v="147.5"/>
    <d v="2025-10-30T00:00:00"/>
    <s v="E0230866"/>
    <s v="PD023866"/>
    <s v="Serviços de Publicidade Eletrônica"/>
    <n v="140.41999999999999"/>
    <m/>
    <x v="0"/>
    <m/>
    <m/>
    <m/>
    <s v="2 - FATURADO"/>
    <n v="0"/>
    <x v="0"/>
    <x v="1"/>
    <m/>
  </r>
  <r>
    <x v="1048"/>
    <s v="46.523.049/0001-20"/>
    <s v="NF SERVICOS DO"/>
    <n v="359413"/>
    <d v="2025-09-29T00:00:00"/>
    <n v="366228"/>
    <d v="2025-09-30T00:00:00"/>
    <m/>
    <n v="1327.54"/>
    <d v="2025-10-30T00:00:00"/>
    <s v="E0230866"/>
    <s v="PD023866"/>
    <s v="Serviços de Publicidade Eletrônica"/>
    <n v="1263.82"/>
    <m/>
    <x v="0"/>
    <m/>
    <m/>
    <m/>
    <s v="2 - FATURADO"/>
    <n v="0"/>
    <x v="0"/>
    <x v="1"/>
    <m/>
  </r>
  <r>
    <x v="1048"/>
    <s v="46.523.049/0001-20"/>
    <s v="NF SERVICOS DO"/>
    <n v="359414"/>
    <d v="2025-09-29T00:00:00"/>
    <n v="366229"/>
    <d v="2025-09-30T00:00:00"/>
    <m/>
    <n v="590.02"/>
    <d v="2025-10-30T00:00:00"/>
    <s v="E0230866"/>
    <s v="PD023866"/>
    <s v="Serviços de Publicidade Eletrônica"/>
    <n v="561.70000000000005"/>
    <m/>
    <x v="0"/>
    <m/>
    <m/>
    <m/>
    <s v="2 - FATURADO"/>
    <n v="0"/>
    <x v="0"/>
    <x v="1"/>
    <m/>
  </r>
  <r>
    <x v="1049"/>
    <s v="46.523.056/0001-21"/>
    <s v="NF SERVICOS DO"/>
    <n v="355132"/>
    <d v="2025-09-10T00:00:00"/>
    <n v="361942"/>
    <d v="2025-09-10T00:00:00"/>
    <m/>
    <n v="368.76"/>
    <d v="2025-10-10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049"/>
    <s v="46.523.056/0001-21"/>
    <s v="NF SERVICOS DO"/>
    <n v="355186"/>
    <d v="2025-09-10T00:00:00"/>
    <n v="361996"/>
    <d v="2025-09-10T00:00:00"/>
    <m/>
    <n v="295.01"/>
    <d v="2025-10-10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049"/>
    <s v="46.523.056/0001-21"/>
    <s v="NF SERVICOS"/>
    <n v="193749"/>
    <d v="2025-09-11T00:00:00"/>
    <n v="2025383"/>
    <d v="2025-09-11T00:00:00"/>
    <d v="2025-08-01T00:00:00"/>
    <n v="108278"/>
    <d v="2025-10-11T00:00:00"/>
    <s v="E0240606"/>
    <s v="PD024606"/>
    <s v="PREFEITURA CADASTRO"/>
    <n v="103080.66"/>
    <d v="2025-08-01T00:00:00"/>
    <x v="0"/>
    <s v="139/2024"/>
    <m/>
    <s v="359.00003630/2024-52-APPS/ITO"/>
    <s v="2 - FATURADO"/>
    <n v="0"/>
    <x v="0"/>
    <x v="0"/>
    <m/>
  </r>
  <r>
    <x v="1049"/>
    <s v="46.523.056/0001-21"/>
    <s v="NF SERVICOS DO"/>
    <n v="355766"/>
    <d v="2025-09-11T00:00:00"/>
    <n v="362579"/>
    <d v="2025-09-12T00:00:00"/>
    <m/>
    <n v="516.26"/>
    <d v="2025-10-12T00:00:00"/>
    <s v="E0201941"/>
    <s v="PD201941"/>
    <s v="Serviços de Publicidade Eletrônica"/>
    <n v="491.48"/>
    <m/>
    <x v="0"/>
    <m/>
    <m/>
    <m/>
    <s v="2 - FATURADO"/>
    <n v="0"/>
    <x v="0"/>
    <x v="1"/>
    <m/>
  </r>
  <r>
    <x v="1049"/>
    <s v="46.523.056/0001-21"/>
    <s v="NF SERVICOS DO"/>
    <n v="356094"/>
    <d v="2025-09-12T00:00:00"/>
    <n v="362907"/>
    <d v="2025-09-15T00:00:00"/>
    <m/>
    <n v="737.52"/>
    <d v="2025-10-15T00:00:00"/>
    <s v="E0201941"/>
    <s v="PD201941"/>
    <s v="Serviços de Publicidade Eletrônica"/>
    <n v="702.12"/>
    <m/>
    <x v="0"/>
    <m/>
    <m/>
    <m/>
    <s v="2 - FATURADO"/>
    <n v="0"/>
    <x v="0"/>
    <x v="1"/>
    <m/>
  </r>
  <r>
    <x v="1049"/>
    <s v="46.523.056/0001-21"/>
    <s v="NF SERVICOS DO"/>
    <n v="357042"/>
    <d v="2025-09-17T00:00:00"/>
    <n v="363855"/>
    <d v="2025-09-18T00:00:00"/>
    <m/>
    <n v="368.76"/>
    <d v="2025-10-18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049"/>
    <s v="46.523.056/0001-21"/>
    <s v="NF SERVICOS DO"/>
    <n v="357318"/>
    <d v="2025-09-18T00:00:00"/>
    <n v="364131"/>
    <d v="2025-09-19T00:00:00"/>
    <m/>
    <n v="368.76"/>
    <d v="2025-10-19T00:00:00"/>
    <s v="E0201941"/>
    <s v="PD201941"/>
    <s v="Serviços de Publicidade Eletrônica"/>
    <n v="351.06"/>
    <m/>
    <x v="0"/>
    <m/>
    <m/>
    <m/>
    <s v="2 - FATURADO"/>
    <n v="0"/>
    <x v="0"/>
    <x v="1"/>
    <m/>
  </r>
  <r>
    <x v="1049"/>
    <s v="46.523.056/0001-21"/>
    <s v="NF SERVICOS DO"/>
    <n v="358519"/>
    <d v="2025-09-25T00:00:00"/>
    <n v="365334"/>
    <d v="2025-09-25T00:00:00"/>
    <m/>
    <n v="516.26"/>
    <d v="2025-10-25T00:00:00"/>
    <s v="E0201941"/>
    <s v="PD201941"/>
    <s v="Serviços de Publicidade Eletrônica"/>
    <n v="491.48"/>
    <m/>
    <x v="0"/>
    <m/>
    <m/>
    <m/>
    <s v="2 - FATURADO"/>
    <n v="0"/>
    <x v="0"/>
    <x v="1"/>
    <m/>
  </r>
  <r>
    <x v="1049"/>
    <s v="46.523.056/0001-21"/>
    <s v="NF SERVICOS DO"/>
    <n v="358939"/>
    <d v="2025-09-26T00:00:00"/>
    <n v="365754"/>
    <d v="2025-09-29T00:00:00"/>
    <m/>
    <n v="442.51"/>
    <d v="2025-10-29T00:00:00"/>
    <s v="E0201941"/>
    <s v="PD201941"/>
    <s v="Serviços de Publicidade Eletrônica"/>
    <n v="421.27"/>
    <m/>
    <x v="0"/>
    <m/>
    <m/>
    <m/>
    <s v="2 - FATURADO"/>
    <n v="0"/>
    <x v="0"/>
    <x v="1"/>
    <m/>
  </r>
  <r>
    <x v="1049"/>
    <s v="46.523.056/0001-21"/>
    <s v="NF SERVICOS DO"/>
    <n v="359318"/>
    <d v="2025-09-29T00:00:00"/>
    <n v="366133"/>
    <d v="2025-09-30T00:00:00"/>
    <m/>
    <n v="295.01"/>
    <d v="2025-10-30T00:00:00"/>
    <s v="E0201941"/>
    <s v="PD201941"/>
    <s v="Serviços de Publicidade Eletrônica"/>
    <n v="280.85000000000002"/>
    <m/>
    <x v="0"/>
    <m/>
    <m/>
    <m/>
    <s v="2 - FATURADO"/>
    <n v="0"/>
    <x v="0"/>
    <x v="1"/>
    <m/>
  </r>
  <r>
    <x v="1050"/>
    <s v="46.523.064/0001-78"/>
    <s v="NF SERVICOS DO"/>
    <n v="353490"/>
    <d v="2025-09-08T00:00:00"/>
    <n v="360299"/>
    <d v="2025-09-08T00:00:00"/>
    <m/>
    <n v="193.6"/>
    <d v="2025-10-08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050"/>
    <s v="46.523.064/0001-78"/>
    <s v="NF SERVICOS DO"/>
    <n v="353492"/>
    <d v="2025-09-08T00:00:00"/>
    <n v="360301"/>
    <d v="2025-09-08T00:00:00"/>
    <m/>
    <n v="387.2"/>
    <d v="2025-10-08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050"/>
    <s v="46.523.064/0001-78"/>
    <s v="NF SERVICOS DO"/>
    <n v="353630"/>
    <d v="2025-09-08T00:00:00"/>
    <n v="360439"/>
    <d v="2025-09-08T00:00:00"/>
    <m/>
    <n v="193.6"/>
    <d v="2025-10-08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050"/>
    <s v="46.523.064/0001-78"/>
    <s v="NF SERVICOS DO"/>
    <n v="353631"/>
    <d v="2025-09-08T00:00:00"/>
    <n v="360440"/>
    <d v="2025-09-08T00:00:00"/>
    <m/>
    <n v="709.86"/>
    <d v="2025-10-08T00:00:00"/>
    <s v="E0231045"/>
    <s v="PD231026"/>
    <s v="Serviços de Publicidade Eletrônica"/>
    <n v="675.79"/>
    <m/>
    <x v="0"/>
    <m/>
    <m/>
    <m/>
    <s v="2 - FATURADO"/>
    <n v="0"/>
    <x v="0"/>
    <x v="1"/>
    <m/>
  </r>
  <r>
    <x v="1050"/>
    <s v="46.523.064/0001-78"/>
    <s v="NF SERVICOS DO"/>
    <n v="353957"/>
    <d v="2025-09-08T00:00:00"/>
    <n v="360766"/>
    <d v="2025-09-08T00:00:00"/>
    <m/>
    <n v="258.13"/>
    <d v="2025-10-08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050"/>
    <s v="46.523.064/0001-78"/>
    <s v="NF SERVICOS DO"/>
    <n v="354100"/>
    <d v="2025-09-09T00:00:00"/>
    <n v="360910"/>
    <d v="2025-09-09T00:00:00"/>
    <m/>
    <n v="516.26"/>
    <d v="2025-10-09T00:00:00"/>
    <s v="E0231045"/>
    <s v="PD231026"/>
    <s v="Serviços de Publicidade Eletrônica"/>
    <n v="491.48"/>
    <m/>
    <x v="0"/>
    <m/>
    <m/>
    <m/>
    <s v="2 - FATURADO"/>
    <n v="0"/>
    <x v="0"/>
    <x v="1"/>
    <m/>
  </r>
  <r>
    <x v="1050"/>
    <s v="46.523.064/0001-78"/>
    <s v="NF SERVICOS DO"/>
    <n v="354137"/>
    <d v="2025-09-09T00:00:00"/>
    <n v="360947"/>
    <d v="2025-09-09T00:00:00"/>
    <m/>
    <n v="2129.59"/>
    <d v="2025-10-09T00:00:00"/>
    <s v="E0231045"/>
    <s v="PD231026"/>
    <s v="Serviços de Publicidade Eletrônica"/>
    <n v="2027.37"/>
    <m/>
    <x v="0"/>
    <m/>
    <m/>
    <m/>
    <s v="2 - FATURADO"/>
    <n v="0"/>
    <x v="0"/>
    <x v="1"/>
    <m/>
  </r>
  <r>
    <x v="1050"/>
    <s v="46.523.064/0001-78"/>
    <s v="NF SERVICOS DO"/>
    <n v="354171"/>
    <d v="2025-09-09T00:00:00"/>
    <n v="360981"/>
    <d v="2025-09-09T00:00:00"/>
    <m/>
    <n v="322.66000000000003"/>
    <d v="2025-10-09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050"/>
    <s v="46.523.064/0001-78"/>
    <s v="NF SERVICOS DO"/>
    <n v="354850"/>
    <d v="2025-09-10T00:00:00"/>
    <n v="361660"/>
    <d v="2025-09-10T00:00:00"/>
    <m/>
    <n v="258.13"/>
    <d v="2025-10-10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050"/>
    <s v="46.523.064/0001-78"/>
    <s v="NF SERVICOS DO"/>
    <n v="354866"/>
    <d v="2025-09-10T00:00:00"/>
    <n v="361676"/>
    <d v="2025-09-10T00:00:00"/>
    <m/>
    <n v="258.13"/>
    <d v="2025-10-10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050"/>
    <s v="46.523.064/0001-78"/>
    <s v="NF SERVICOS DO"/>
    <n v="354871"/>
    <d v="2025-09-10T00:00:00"/>
    <n v="361681"/>
    <d v="2025-09-10T00:00:00"/>
    <m/>
    <n v="258.13"/>
    <d v="2025-10-10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050"/>
    <s v="46.523.064/0001-78"/>
    <s v="NF SERVICOS DO"/>
    <n v="354961"/>
    <d v="2025-09-10T00:00:00"/>
    <n v="361771"/>
    <d v="2025-09-10T00:00:00"/>
    <m/>
    <n v="3678.38"/>
    <d v="2025-10-10T00:00:00"/>
    <s v="E0231045"/>
    <s v="PD231026"/>
    <s v="Serviços de Publicidade Eletrônica"/>
    <n v="3501.82"/>
    <m/>
    <x v="0"/>
    <m/>
    <m/>
    <m/>
    <s v="2 - FATURADO"/>
    <n v="0"/>
    <x v="0"/>
    <x v="1"/>
    <m/>
  </r>
  <r>
    <x v="1050"/>
    <s v="46.523.064/0001-78"/>
    <s v="NF SERVICOS DO"/>
    <n v="355030"/>
    <d v="2025-09-10T00:00:00"/>
    <n v="361840"/>
    <d v="2025-09-10T00:00:00"/>
    <m/>
    <n v="193.6"/>
    <d v="2025-10-10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050"/>
    <s v="46.523.064/0001-78"/>
    <s v="NF SERVICOS DO"/>
    <n v="355031"/>
    <d v="2025-09-10T00:00:00"/>
    <n v="361841"/>
    <d v="2025-09-10T00:00:00"/>
    <m/>
    <n v="709.86"/>
    <d v="2025-10-10T00:00:00"/>
    <s v="E0231045"/>
    <s v="PD231026"/>
    <s v="Serviços de Publicidade Eletrônica"/>
    <n v="675.79"/>
    <m/>
    <x v="0"/>
    <m/>
    <m/>
    <m/>
    <s v="2 - FATURADO"/>
    <n v="0"/>
    <x v="0"/>
    <x v="1"/>
    <m/>
  </r>
  <r>
    <x v="1050"/>
    <s v="46.523.064/0001-78"/>
    <s v="NF SERVICOS DO"/>
    <n v="355084"/>
    <d v="2025-09-10T00:00:00"/>
    <n v="361894"/>
    <d v="2025-09-10T00:00:00"/>
    <m/>
    <n v="258.13"/>
    <d v="2025-10-10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050"/>
    <s v="46.523.064/0001-78"/>
    <s v="NF SERVICOS DO"/>
    <n v="355647"/>
    <d v="2025-09-10T00:00:00"/>
    <n v="362457"/>
    <d v="2025-09-11T00:00:00"/>
    <m/>
    <n v="258.13"/>
    <d v="2025-10-11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050"/>
    <s v="46.523.064/0001-78"/>
    <s v="NF SERVICOS"/>
    <n v="193787"/>
    <d v="2025-09-11T00:00:00"/>
    <n v="2025421"/>
    <d v="2025-09-11T00:00:00"/>
    <d v="2025-08-01T00:00:00"/>
    <n v="2663.52"/>
    <d v="2025-10-11T00:00:00"/>
    <s v="E0240651"/>
    <s v="PD024651"/>
    <s v="PREFEITURA CADASTRO"/>
    <n v="2535.67"/>
    <d v="2025-08-01T00:00:00"/>
    <x v="0"/>
    <s v="2504/2024"/>
    <s v="3697/2024"/>
    <s v="359.00008645/2024-15 APPS/ITO"/>
    <s v="2 - FATURADO"/>
    <n v="0"/>
    <x v="0"/>
    <x v="0"/>
    <m/>
  </r>
  <r>
    <x v="1050"/>
    <s v="46.523.064/0001-78"/>
    <s v="NF SERVICOS DO"/>
    <n v="355904"/>
    <d v="2025-09-11T00:00:00"/>
    <n v="362717"/>
    <d v="2025-09-12T00:00:00"/>
    <m/>
    <n v="193.6"/>
    <d v="2025-10-12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050"/>
    <s v="46.523.064/0001-78"/>
    <s v="NF SERVICOS DO"/>
    <n v="355905"/>
    <d v="2025-09-11T00:00:00"/>
    <n v="362718"/>
    <d v="2025-09-12T00:00:00"/>
    <m/>
    <n v="258.13"/>
    <d v="2025-10-12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050"/>
    <s v="46.523.064/0001-78"/>
    <s v="NF SERVICOS DO"/>
    <n v="355979"/>
    <d v="2025-09-11T00:00:00"/>
    <n v="362792"/>
    <d v="2025-09-12T00:00:00"/>
    <m/>
    <n v="322.66000000000003"/>
    <d v="2025-10-12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050"/>
    <s v="46.523.064/0001-78"/>
    <s v="NF SERVICOS DO"/>
    <n v="356208"/>
    <d v="2025-09-12T00:00:00"/>
    <n v="363021"/>
    <d v="2025-09-15T00:00:00"/>
    <m/>
    <n v="322.66000000000003"/>
    <d v="2025-10-15T00:00:00"/>
    <s v="E0231045"/>
    <s v="PD231026"/>
    <s v="Serviços de Publicidade Eletrônica"/>
    <n v="307.17"/>
    <m/>
    <x v="0"/>
    <m/>
    <m/>
    <m/>
    <s v="2 - FATURADO"/>
    <n v="0"/>
    <x v="0"/>
    <x v="1"/>
    <m/>
  </r>
  <r>
    <x v="1050"/>
    <s v="46.523.064/0001-78"/>
    <s v="NF SERVICOS DO"/>
    <n v="356248"/>
    <d v="2025-09-12T00:00:00"/>
    <n v="363061"/>
    <d v="2025-09-15T00:00:00"/>
    <m/>
    <n v="258.13"/>
    <d v="2025-10-15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050"/>
    <s v="46.523.064/0001-78"/>
    <s v="NF SERVICOS DO"/>
    <n v="356250"/>
    <d v="2025-09-12T00:00:00"/>
    <n v="363063"/>
    <d v="2025-09-15T00:00:00"/>
    <m/>
    <n v="387.2"/>
    <d v="2025-10-15T00:00:00"/>
    <s v="E0231045"/>
    <s v="PD231026"/>
    <s v="Serviços de Publicidade Eletrônica"/>
    <n v="368.61"/>
    <m/>
    <x v="0"/>
    <m/>
    <m/>
    <m/>
    <s v="2 - FATURADO"/>
    <n v="0"/>
    <x v="0"/>
    <x v="1"/>
    <m/>
  </r>
  <r>
    <x v="1050"/>
    <s v="46.523.064/0001-78"/>
    <s v="NF SERVICOS DO"/>
    <n v="356327"/>
    <d v="2025-09-15T00:00:00"/>
    <n v="363140"/>
    <d v="2025-09-16T00:00:00"/>
    <m/>
    <n v="451.73"/>
    <d v="2025-10-16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050"/>
    <s v="46.523.064/0001-78"/>
    <s v="NF SERVICOS DO"/>
    <n v="356342"/>
    <d v="2025-09-15T00:00:00"/>
    <n v="363155"/>
    <d v="2025-09-16T00:00:00"/>
    <m/>
    <n v="193.6"/>
    <d v="2025-10-16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050"/>
    <s v="46.523.064/0001-78"/>
    <s v="NF SERVICOS DO"/>
    <n v="356419"/>
    <d v="2025-09-15T00:00:00"/>
    <n v="363232"/>
    <d v="2025-09-16T00:00:00"/>
    <m/>
    <n v="516.26"/>
    <d v="2025-10-16T00:00:00"/>
    <s v="E0231045"/>
    <s v="PD231026"/>
    <s v="Serviços de Publicidade Eletrônica"/>
    <n v="491.48"/>
    <m/>
    <x v="0"/>
    <m/>
    <m/>
    <m/>
    <s v="2 - FATURADO"/>
    <n v="0"/>
    <x v="0"/>
    <x v="1"/>
    <m/>
  </r>
  <r>
    <x v="1050"/>
    <s v="46.523.064/0001-78"/>
    <s v="NF SERVICOS DO"/>
    <n v="357032"/>
    <d v="2025-09-17T00:00:00"/>
    <n v="363845"/>
    <d v="2025-09-18T00:00:00"/>
    <m/>
    <n v="451.73"/>
    <d v="2025-10-18T00:00:00"/>
    <s v="E0231045"/>
    <s v="PD231026"/>
    <s v="Serviços de Publicidade Eletrônica"/>
    <n v="430.05"/>
    <m/>
    <x v="0"/>
    <m/>
    <m/>
    <m/>
    <s v="2 - FATURADO"/>
    <n v="0"/>
    <x v="0"/>
    <x v="1"/>
    <m/>
  </r>
  <r>
    <x v="1050"/>
    <s v="46.523.064/0001-78"/>
    <s v="NF SERVICOS DO"/>
    <n v="357876"/>
    <d v="2025-09-22T00:00:00"/>
    <n v="364691"/>
    <d v="2025-09-23T00:00:00"/>
    <m/>
    <n v="2065.06"/>
    <d v="2025-10-23T00:00:00"/>
    <s v="E0231045"/>
    <s v="PD231026"/>
    <s v="Serviços de Publicidade Eletrônica"/>
    <n v="1965.94"/>
    <m/>
    <x v="0"/>
    <m/>
    <m/>
    <m/>
    <s v="2 - FATURADO"/>
    <n v="0"/>
    <x v="0"/>
    <x v="1"/>
    <m/>
  </r>
  <r>
    <x v="1050"/>
    <s v="46.523.064/0001-78"/>
    <s v="NF SERVICOS DO"/>
    <n v="357930"/>
    <d v="2025-09-22T00:00:00"/>
    <n v="364745"/>
    <d v="2025-09-23T00:00:00"/>
    <m/>
    <n v="258.13"/>
    <d v="2025-10-23T00:00:00"/>
    <s v="E0231045"/>
    <s v="PD231026"/>
    <s v="Serviços de Publicidade Eletrônica"/>
    <n v="245.74"/>
    <m/>
    <x v="0"/>
    <m/>
    <m/>
    <m/>
    <s v="2 - FATURADO"/>
    <n v="0"/>
    <x v="0"/>
    <x v="1"/>
    <m/>
  </r>
  <r>
    <x v="1050"/>
    <s v="46.523.064/0001-78"/>
    <s v="NF SERVICOS DO"/>
    <n v="359197"/>
    <d v="2025-09-26T00:00:00"/>
    <n v="366012"/>
    <d v="2025-09-29T00:00:00"/>
    <m/>
    <n v="516.26"/>
    <d v="2025-10-29T00:00:00"/>
    <s v="E0231045"/>
    <s v="PD231026"/>
    <s v="Serviços de Publicidade Eletrônica"/>
    <n v="491.48"/>
    <m/>
    <x v="0"/>
    <m/>
    <m/>
    <m/>
    <s v="2 - FATURADO"/>
    <n v="0"/>
    <x v="0"/>
    <x v="1"/>
    <m/>
  </r>
  <r>
    <x v="1050"/>
    <s v="46.523.064/0001-78"/>
    <s v="NF SERVICOS DO"/>
    <n v="359198"/>
    <d v="2025-09-26T00:00:00"/>
    <n v="366013"/>
    <d v="2025-09-29T00:00:00"/>
    <m/>
    <n v="193.6"/>
    <d v="2025-10-29T00:00:00"/>
    <s v="E0231045"/>
    <s v="PD231026"/>
    <s v="Serviços de Publicidade Eletrônica"/>
    <n v="184.31"/>
    <m/>
    <x v="0"/>
    <m/>
    <m/>
    <m/>
    <s v="2 - FATURADO"/>
    <n v="0"/>
    <x v="0"/>
    <x v="1"/>
    <m/>
  </r>
  <r>
    <x v="1050"/>
    <s v="46.523.064/0001-78"/>
    <s v="NF SERVICOS DO"/>
    <n v="359199"/>
    <d v="2025-09-26T00:00:00"/>
    <n v="366014"/>
    <d v="2025-09-29T00:00:00"/>
    <m/>
    <n v="580.79999999999995"/>
    <d v="2025-10-29T00:00:00"/>
    <s v="E0231045"/>
    <s v="PD231026"/>
    <s v="Serviços de Publicidade Eletrônica"/>
    <n v="552.91999999999996"/>
    <m/>
    <x v="0"/>
    <m/>
    <m/>
    <m/>
    <s v="2 - FATURADO"/>
    <n v="0"/>
    <x v="0"/>
    <x v="1"/>
    <m/>
  </r>
  <r>
    <x v="1051"/>
    <s v="46.523.072/0001-14"/>
    <s v="ND-POUPATEMPO 4.0"/>
    <n v="6893"/>
    <d v="2025-09-03T00:00:00"/>
    <s v="PPT00596"/>
    <s v="PPT00596"/>
    <d v="2025-09-01T00:00:00"/>
    <n v="39456.660000000003"/>
    <d v="2025-10-03T00:00:00"/>
    <s v="PPT00596"/>
    <s v="PP00596"/>
    <s v="IMPLANTACAO E OPERACAO DO POUPATEMPO FRANCISCO MORATO"/>
    <n v="39456.660000000003"/>
    <d v="2025-09-01T00:00:00"/>
    <x v="0"/>
    <m/>
    <s v="PD-PRC-2021/02320"/>
    <m/>
    <s v="2 - FATURADO"/>
    <n v="0"/>
    <x v="0"/>
    <x v="12"/>
    <m/>
  </r>
  <r>
    <x v="1051"/>
    <s v="46.523.072/0001-14"/>
    <s v="NF SERVICOS DO"/>
    <n v="353322"/>
    <d v="2025-09-08T00:00:00"/>
    <n v="360131"/>
    <d v="2025-09-08T00:00:00"/>
    <m/>
    <n v="295.01"/>
    <d v="2025-10-08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051"/>
    <s v="46.523.072/0001-14"/>
    <s v="NF SERVICOS DO"/>
    <n v="353338"/>
    <d v="2025-09-08T00:00:00"/>
    <n v="360147"/>
    <d v="2025-09-08T00:00:00"/>
    <m/>
    <n v="221.26"/>
    <d v="2025-10-08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051"/>
    <s v="46.523.072/0001-14"/>
    <s v="NF SERVICOS DO"/>
    <n v="354212"/>
    <d v="2025-09-09T00:00:00"/>
    <n v="361022"/>
    <d v="2025-09-09T00:00:00"/>
    <m/>
    <n v="295.01"/>
    <d v="2025-10-09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051"/>
    <s v="46.523.072/0001-14"/>
    <s v="NF SERVICOS DO"/>
    <n v="354395"/>
    <d v="2025-09-10T00:00:00"/>
    <n v="361205"/>
    <d v="2025-09-10T00:00:00"/>
    <m/>
    <n v="295.01"/>
    <d v="2025-10-10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051"/>
    <s v="46.523.072/0001-14"/>
    <s v="NF SERVICOS DO"/>
    <n v="354715"/>
    <d v="2025-09-10T00:00:00"/>
    <n v="361525"/>
    <d v="2025-09-10T00:00:00"/>
    <m/>
    <n v="295.01"/>
    <d v="2025-10-10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051"/>
    <s v="46.523.072/0001-14"/>
    <s v="NF SERVICOS DO"/>
    <n v="354891"/>
    <d v="2025-09-10T00:00:00"/>
    <n v="361701"/>
    <d v="2025-09-10T00:00:00"/>
    <m/>
    <n v="663.77"/>
    <d v="2025-10-10T00:00:00"/>
    <s v="E0230925"/>
    <s v="PD023925"/>
    <s v="Serviços de Publicidade Eletrônica"/>
    <n v="631.91"/>
    <m/>
    <x v="0"/>
    <m/>
    <m/>
    <m/>
    <s v="2 - FATURADO"/>
    <n v="0"/>
    <x v="0"/>
    <x v="1"/>
    <m/>
  </r>
  <r>
    <x v="1051"/>
    <s v="46.523.072/0001-14"/>
    <s v="NF SERVICOS DO"/>
    <n v="354975"/>
    <d v="2025-09-10T00:00:00"/>
    <n v="361785"/>
    <d v="2025-09-10T00:00:00"/>
    <m/>
    <n v="442.51"/>
    <d v="2025-10-10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051"/>
    <s v="46.523.072/0001-14"/>
    <s v="NF SERVICOS"/>
    <n v="193909"/>
    <d v="2025-09-11T00:00:00"/>
    <n v="2025543"/>
    <d v="2025-09-11T00:00:00"/>
    <d v="2025-08-01T00:00:00"/>
    <n v="16971.82"/>
    <d v="2025-10-11T00:00:00"/>
    <s v="E0220566"/>
    <s v="PD022566"/>
    <s v="PREFEITURA CADASTRO"/>
    <n v="16157.17"/>
    <d v="2025-08-01T00:00:00"/>
    <x v="0"/>
    <s v="095/2022"/>
    <s v="PROC.10129/2022 D.L005/2022"/>
    <s v="PD-PRC-2022/03089 359.00010511/2024-56  APPS/ITO"/>
    <s v="2 - FATURADO"/>
    <n v="0"/>
    <x v="0"/>
    <x v="0"/>
    <m/>
  </r>
  <r>
    <x v="1051"/>
    <s v="46.523.072/0001-14"/>
    <s v="NF SERVICOS DO"/>
    <n v="356128"/>
    <d v="2025-09-12T00:00:00"/>
    <n v="362941"/>
    <d v="2025-09-15T00:00:00"/>
    <m/>
    <n v="221.26"/>
    <d v="2025-10-15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051"/>
    <s v="46.523.072/0001-14"/>
    <s v="NF SERVICOS DO"/>
    <n v="356230"/>
    <d v="2025-09-12T00:00:00"/>
    <n v="363043"/>
    <d v="2025-09-15T00:00:00"/>
    <m/>
    <n v="1770.05"/>
    <d v="2025-10-15T00:00:00"/>
    <s v="E0230925"/>
    <s v="PD023925"/>
    <s v="Serviços de Publicidade Eletrônica"/>
    <n v="1685.09"/>
    <m/>
    <x v="0"/>
    <m/>
    <m/>
    <m/>
    <s v="2 - FATURADO"/>
    <n v="0"/>
    <x v="0"/>
    <x v="1"/>
    <m/>
  </r>
  <r>
    <x v="1051"/>
    <s v="46.523.072/0001-14"/>
    <s v="NF SERVICOS DO"/>
    <n v="356347"/>
    <d v="2025-09-15T00:00:00"/>
    <n v="363160"/>
    <d v="2025-09-16T00:00:00"/>
    <m/>
    <n v="221.26"/>
    <d v="2025-10-16T00:00:00"/>
    <s v="E0230925"/>
    <s v="PD023925"/>
    <s v="Serviços de Publicidade Eletrônica"/>
    <n v="210.64"/>
    <m/>
    <x v="0"/>
    <m/>
    <m/>
    <m/>
    <s v="2 - FATURADO"/>
    <n v="0"/>
    <x v="0"/>
    <x v="1"/>
    <m/>
  </r>
  <r>
    <x v="1051"/>
    <s v="46.523.072/0001-14"/>
    <s v="NF SERVICOS DO"/>
    <n v="356408"/>
    <d v="2025-09-15T00:00:00"/>
    <n v="363221"/>
    <d v="2025-09-16T00:00:00"/>
    <m/>
    <n v="516.26"/>
    <d v="2025-10-16T00:00:00"/>
    <s v="E0230925"/>
    <s v="PD023925"/>
    <s v="Serviços de Publicidade Eletrônica"/>
    <n v="491.48"/>
    <m/>
    <x v="0"/>
    <m/>
    <m/>
    <m/>
    <s v="2 - FATURADO"/>
    <n v="0"/>
    <x v="0"/>
    <x v="1"/>
    <m/>
  </r>
  <r>
    <x v="1051"/>
    <s v="46.523.072/0001-14"/>
    <s v="NF SERVICOS DO"/>
    <n v="357516"/>
    <d v="2025-09-19T00:00:00"/>
    <n v="364329"/>
    <d v="2025-09-22T00:00:00"/>
    <m/>
    <n v="2138.81"/>
    <d v="2025-10-22T00:00:00"/>
    <s v="E0230925"/>
    <s v="PD023925"/>
    <s v="Serviços de Publicidade Eletrônica"/>
    <n v="2036.15"/>
    <m/>
    <x v="0"/>
    <m/>
    <m/>
    <m/>
    <s v="2 - FATURADO"/>
    <n v="0"/>
    <x v="0"/>
    <x v="1"/>
    <m/>
  </r>
  <r>
    <x v="1051"/>
    <s v="46.523.072/0001-14"/>
    <s v="NF SERVICOS DO"/>
    <n v="357548"/>
    <d v="2025-09-19T00:00:00"/>
    <n v="364361"/>
    <d v="2025-09-22T00:00:00"/>
    <m/>
    <n v="442.51"/>
    <d v="2025-10-22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051"/>
    <s v="46.523.072/0001-14"/>
    <s v="NF SERVICOS DO"/>
    <n v="357869"/>
    <d v="2025-09-22T00:00:00"/>
    <n v="364684"/>
    <d v="2025-09-23T00:00:00"/>
    <m/>
    <n v="295.01"/>
    <d v="2025-10-23T00:00:00"/>
    <s v="E0230925"/>
    <s v="PD023925"/>
    <s v="Serviços de Publicidade Eletrônica"/>
    <n v="280.85000000000002"/>
    <m/>
    <x v="0"/>
    <m/>
    <m/>
    <m/>
    <s v="2 - FATURADO"/>
    <n v="0"/>
    <x v="0"/>
    <x v="1"/>
    <m/>
  </r>
  <r>
    <x v="1051"/>
    <s v="46.523.072/0001-14"/>
    <s v="NF SERVICOS DO"/>
    <n v="358994"/>
    <d v="2025-09-26T00:00:00"/>
    <n v="365809"/>
    <d v="2025-09-29T00:00:00"/>
    <m/>
    <n v="442.51"/>
    <d v="2025-10-29T00:00:00"/>
    <s v="E0230925"/>
    <s v="PD023925"/>
    <s v="Serviços de Publicidade Eletrônica"/>
    <n v="421.27"/>
    <m/>
    <x v="0"/>
    <m/>
    <m/>
    <m/>
    <s v="2 - FATURADO"/>
    <n v="0"/>
    <x v="0"/>
    <x v="1"/>
    <m/>
  </r>
  <r>
    <x v="1052"/>
    <s v="46.523.080/0001-60"/>
    <s v="ND-POUPATEMPO 4.0"/>
    <n v="6828"/>
    <d v="2025-09-03T00:00:00"/>
    <s v="PPT00533"/>
    <s v="PPT00533"/>
    <d v="2025-09-01T00:00:00"/>
    <n v="51696.02"/>
    <d v="2025-10-03T00:00:00"/>
    <s v="PPT00533"/>
    <s v="PP00533"/>
    <s v="IMPLANTACAO E OPERACAO DO POUPATEMPO FRANCO DA ROCHA"/>
    <n v="51696.02"/>
    <d v="2025-09-01T00:00:00"/>
    <x v="0"/>
    <m/>
    <s v="PD-PRC-2020/01369"/>
    <m/>
    <s v="2 - FATURADO"/>
    <n v="0"/>
    <x v="0"/>
    <x v="12"/>
    <m/>
  </r>
  <r>
    <x v="1052"/>
    <s v="46.523.080/0001-60"/>
    <s v="NF SERVICOS"/>
    <n v="193895"/>
    <d v="2025-09-11T00:00:00"/>
    <n v="2025529"/>
    <d v="2025-09-11T00:00:00"/>
    <d v="2025-08-01T00:00:00"/>
    <n v="25502.44"/>
    <d v="2025-10-11T00:00:00"/>
    <s v="E0220559"/>
    <s v="PD022559"/>
    <s v="PREFEITURA CADASTRO"/>
    <n v="24278.32"/>
    <d v="2025-08-01T00:00:00"/>
    <x v="0"/>
    <s v="96/2022"/>
    <s v="11369/2022 - 11862/2024"/>
    <s v="359.00009109/2024-29 - ITO/APPS"/>
    <s v="2 - FATURADO"/>
    <n v="0"/>
    <x v="0"/>
    <x v="0"/>
    <m/>
  </r>
  <r>
    <x v="1053"/>
    <s v="46.523.114/0001-17"/>
    <s v="ND-JUROS RECEBIMENTO"/>
    <s v="297169-1-NDJ1"/>
    <d v="2024-12-18T00:00:00"/>
    <n v="303596"/>
    <m/>
    <m/>
    <n v="1.05"/>
    <d v="2025-01-17T00:00:00"/>
    <m/>
    <m/>
    <s v="Nota de Debito Juros"/>
    <n v="1.05"/>
    <m/>
    <x v="0"/>
    <m/>
    <m/>
    <m/>
    <s v="2 - FATURADO"/>
    <n v="256"/>
    <x v="1"/>
    <x v="2"/>
    <m/>
  </r>
  <r>
    <x v="1053"/>
    <s v="46.523.114/0001-17"/>
    <s v="ND-JUROS RECEBIMENTO"/>
    <s v="297299-1-NDJ1"/>
    <d v="2024-12-18T00:00:00"/>
    <n v="303726"/>
    <m/>
    <m/>
    <n v="1.29"/>
    <d v="2025-01-17T00:00:00"/>
    <m/>
    <m/>
    <s v="Nota de Debito Juros"/>
    <n v="1.29"/>
    <m/>
    <x v="0"/>
    <m/>
    <m/>
    <m/>
    <s v="2 - FATURADO"/>
    <n v="256"/>
    <x v="1"/>
    <x v="2"/>
    <m/>
  </r>
  <r>
    <x v="1053"/>
    <s v="46.523.114/0001-17"/>
    <s v="ND-JUROS RECEBIMENTO"/>
    <s v="297614-1-NDJ1"/>
    <d v="2024-12-18T00:00:00"/>
    <n v="304044"/>
    <m/>
    <m/>
    <n v="0.75"/>
    <d v="2025-01-17T00:00:00"/>
    <m/>
    <m/>
    <s v="Nota de Debito Juros"/>
    <n v="0.75"/>
    <m/>
    <x v="0"/>
    <m/>
    <m/>
    <m/>
    <s v="2 - FATURADO"/>
    <n v="256"/>
    <x v="1"/>
    <x v="2"/>
    <m/>
  </r>
  <r>
    <x v="1053"/>
    <s v="46.523.114/0001-17"/>
    <s v="ND-POUPATEMPO 4.0"/>
    <n v="6909"/>
    <d v="2025-09-03T00:00:00"/>
    <s v="PPT00580"/>
    <s v="PPT00580"/>
    <d v="2025-09-01T00:00:00"/>
    <n v="44436.95"/>
    <d v="2025-10-03T00:00:00"/>
    <s v="PPT00580"/>
    <s v="PP00580"/>
    <s v="IMPLANTACAO E OPERACAO DO POUPATEMPO EMBU DAS ARTES"/>
    <n v="44436.95"/>
    <d v="2025-09-01T00:00:00"/>
    <x v="0"/>
    <m/>
    <s v="2021/01827"/>
    <m/>
    <s v="2 - FATURADO"/>
    <n v="0"/>
    <x v="0"/>
    <x v="12"/>
    <m/>
  </r>
  <r>
    <x v="1053"/>
    <s v="46.523.114/0001-17"/>
    <s v="NF SERVICOS DO"/>
    <n v="353571"/>
    <d v="2025-09-08T00:00:00"/>
    <n v="360380"/>
    <d v="2025-09-08T00:00:00"/>
    <m/>
    <n v="1475.04"/>
    <d v="2025-10-08T00:00:00"/>
    <s v="E0230775"/>
    <s v="PD023775"/>
    <s v="Serviços de Publicidade Eletrônica"/>
    <n v="1404.24"/>
    <m/>
    <x v="0"/>
    <m/>
    <m/>
    <m/>
    <s v="2 - FATURADO"/>
    <n v="0"/>
    <x v="0"/>
    <x v="1"/>
    <m/>
  </r>
  <r>
    <x v="1053"/>
    <s v="46.523.114/0001-17"/>
    <s v="NF SERVICOS DO"/>
    <n v="354517"/>
    <d v="2025-09-10T00:00:00"/>
    <n v="361327"/>
    <d v="2025-09-10T00:00:00"/>
    <m/>
    <n v="3171.34"/>
    <d v="2025-10-10T00:00:00"/>
    <s v="E0230775"/>
    <s v="PD023775"/>
    <s v="Serviços de Publicidade Eletrônica"/>
    <n v="3019.12"/>
    <m/>
    <x v="0"/>
    <m/>
    <m/>
    <m/>
    <s v="2 - FATURADO"/>
    <n v="0"/>
    <x v="0"/>
    <x v="1"/>
    <m/>
  </r>
  <r>
    <x v="1053"/>
    <s v="46.523.114/0001-17"/>
    <s v="NF SERVICOS DO"/>
    <n v="354627"/>
    <d v="2025-09-10T00:00:00"/>
    <n v="361437"/>
    <d v="2025-09-10T00:00:00"/>
    <m/>
    <n v="663.77"/>
    <d v="2025-10-10T00:00:00"/>
    <s v="E0230775"/>
    <s v="PD023775"/>
    <s v="Serviços de Publicidade Eletrônica"/>
    <n v="631.91"/>
    <m/>
    <x v="0"/>
    <m/>
    <m/>
    <m/>
    <s v="2 - FATURADO"/>
    <n v="0"/>
    <x v="0"/>
    <x v="1"/>
    <m/>
  </r>
  <r>
    <x v="1053"/>
    <s v="46.523.114/0001-17"/>
    <s v="NF SERVICOS DO"/>
    <n v="354947"/>
    <d v="2025-09-10T00:00:00"/>
    <n v="361757"/>
    <d v="2025-09-10T00:00:00"/>
    <m/>
    <n v="516.26"/>
    <d v="2025-10-10T00:00:00"/>
    <s v="E0230775"/>
    <s v="PD023775"/>
    <s v="Serviços de Publicidade Eletrônica"/>
    <n v="491.48"/>
    <m/>
    <x v="0"/>
    <m/>
    <m/>
    <m/>
    <s v="2 - FATURADO"/>
    <n v="0"/>
    <x v="0"/>
    <x v="1"/>
    <m/>
  </r>
  <r>
    <x v="1053"/>
    <s v="46.523.114/0001-17"/>
    <s v="NF SERVICOS DO"/>
    <n v="355264"/>
    <d v="2025-09-10T00:00:00"/>
    <n v="362074"/>
    <d v="2025-09-10T00:00:00"/>
    <m/>
    <n v="590.02"/>
    <d v="2025-10-10T00:00:00"/>
    <s v="E0230775"/>
    <s v="PD023775"/>
    <s v="Serviços de Publicidade Eletrônica"/>
    <n v="561.70000000000005"/>
    <m/>
    <x v="0"/>
    <m/>
    <m/>
    <m/>
    <s v="2 - FATURADO"/>
    <n v="0"/>
    <x v="0"/>
    <x v="1"/>
    <m/>
  </r>
  <r>
    <x v="1053"/>
    <s v="46.523.114/0001-17"/>
    <s v="NF SERVICOS"/>
    <n v="193940"/>
    <d v="2025-09-11T00:00:00"/>
    <n v="2025574"/>
    <d v="2025-09-11T00:00:00"/>
    <d v="2025-08-01T00:00:00"/>
    <n v="70183.09"/>
    <d v="2025-10-11T00:00:00"/>
    <s v="E0230666"/>
    <s v="PD023666"/>
    <s v="PREFEITURA CADASTRO"/>
    <n v="66814.3"/>
    <d v="2025-08-01T00:00:00"/>
    <x v="0"/>
    <s v="102/2023"/>
    <s v="15528/2023"/>
    <s v="359.00008668/2023-31 - ITO/APPS"/>
    <s v="2 - FATURADO"/>
    <n v="0"/>
    <x v="0"/>
    <x v="0"/>
    <m/>
  </r>
  <r>
    <x v="1053"/>
    <s v="46.523.114/0001-17"/>
    <s v="NF SERVICOS DO"/>
    <n v="355961"/>
    <d v="2025-09-11T00:00:00"/>
    <n v="362774"/>
    <d v="2025-09-12T00:00:00"/>
    <m/>
    <n v="1327.54"/>
    <d v="2025-10-12T00:00:00"/>
    <s v="E0230775"/>
    <s v="PD023775"/>
    <s v="Serviços de Publicidade Eletrônica"/>
    <n v="1263.82"/>
    <m/>
    <x v="0"/>
    <m/>
    <m/>
    <m/>
    <s v="2 - FATURADO"/>
    <n v="0"/>
    <x v="0"/>
    <x v="1"/>
    <m/>
  </r>
  <r>
    <x v="1053"/>
    <s v="46.523.114/0001-17"/>
    <s v="NF SERVICOS DO"/>
    <n v="356170"/>
    <d v="2025-09-12T00:00:00"/>
    <n v="362983"/>
    <d v="2025-09-15T00:00:00"/>
    <m/>
    <n v="368.76"/>
    <d v="2025-10-15T00:00:00"/>
    <s v="E0230775"/>
    <s v="PD023775"/>
    <s v="Serviços de Publicidade Eletrônica"/>
    <n v="351.06"/>
    <m/>
    <x v="0"/>
    <m/>
    <m/>
    <m/>
    <s v="2 - FATURADO"/>
    <n v="0"/>
    <x v="0"/>
    <x v="1"/>
    <m/>
  </r>
  <r>
    <x v="1053"/>
    <s v="46.523.114/0001-17"/>
    <s v="NF SERVICOS DO"/>
    <n v="356518"/>
    <d v="2025-09-16T00:00:00"/>
    <n v="363332"/>
    <d v="2025-09-17T00:00:00"/>
    <m/>
    <n v="221.26"/>
    <d v="2025-10-17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053"/>
    <s v="46.523.114/0001-17"/>
    <s v="NF SERVICOS DO"/>
    <n v="356741"/>
    <d v="2025-09-16T00:00:00"/>
    <n v="363555"/>
    <d v="2025-09-17T00:00:00"/>
    <m/>
    <n v="737.52"/>
    <d v="2025-10-17T00:00:00"/>
    <s v="E0230775"/>
    <s v="PD023775"/>
    <s v="Serviços de Publicidade Eletrônica"/>
    <n v="702.12"/>
    <m/>
    <x v="0"/>
    <m/>
    <m/>
    <m/>
    <s v="2 - FATURADO"/>
    <n v="0"/>
    <x v="0"/>
    <x v="1"/>
    <m/>
  </r>
  <r>
    <x v="1053"/>
    <s v="46.523.114/0001-17"/>
    <s v="NF SERVICOS DO"/>
    <n v="357338"/>
    <d v="2025-09-18T00:00:00"/>
    <n v="364151"/>
    <d v="2025-09-19T00:00:00"/>
    <m/>
    <n v="442.51"/>
    <d v="2025-10-19T00:00:00"/>
    <s v="E0230775"/>
    <s v="PD023775"/>
    <s v="Serviços de Publicidade Eletrônica"/>
    <n v="421.27"/>
    <m/>
    <x v="0"/>
    <m/>
    <m/>
    <m/>
    <s v="2 - FATURADO"/>
    <n v="0"/>
    <x v="0"/>
    <x v="1"/>
    <m/>
  </r>
  <r>
    <x v="1053"/>
    <s v="46.523.114/0001-17"/>
    <s v="NF SERVICOS DO"/>
    <n v="357527"/>
    <d v="2025-09-19T00:00:00"/>
    <n v="364340"/>
    <d v="2025-09-22T00:00:00"/>
    <m/>
    <n v="590.02"/>
    <d v="2025-10-22T00:00:00"/>
    <s v="E0230775"/>
    <s v="PD023775"/>
    <s v="Serviços de Publicidade Eletrônica"/>
    <n v="561.70000000000005"/>
    <m/>
    <x v="0"/>
    <m/>
    <m/>
    <m/>
    <s v="2 - FATURADO"/>
    <n v="0"/>
    <x v="0"/>
    <x v="1"/>
    <m/>
  </r>
  <r>
    <x v="1053"/>
    <s v="46.523.114/0001-17"/>
    <s v="NF SERVICOS DO"/>
    <n v="357974"/>
    <d v="2025-09-22T00:00:00"/>
    <n v="364789"/>
    <d v="2025-09-23T00:00:00"/>
    <m/>
    <n v="221.26"/>
    <d v="2025-10-23T00:00:00"/>
    <s v="E0230775"/>
    <s v="PD023775"/>
    <s v="Serviços de Publicidade Eletrônica"/>
    <n v="210.64"/>
    <m/>
    <x v="0"/>
    <m/>
    <m/>
    <m/>
    <s v="2 - FATURADO"/>
    <n v="0"/>
    <x v="0"/>
    <x v="1"/>
    <m/>
  </r>
  <r>
    <x v="1053"/>
    <s v="46.523.114/0001-17"/>
    <s v="NF SERVICOS DO"/>
    <n v="358211"/>
    <d v="2025-09-23T00:00:00"/>
    <n v="365026"/>
    <d v="2025-09-24T00:00:00"/>
    <m/>
    <n v="663.77"/>
    <d v="2025-10-24T00:00:00"/>
    <s v="E0230775"/>
    <s v="PD023775"/>
    <s v="Serviços de Publicidade Eletrônica"/>
    <n v="631.91"/>
    <m/>
    <x v="0"/>
    <m/>
    <m/>
    <m/>
    <s v="2 - FATURADO"/>
    <n v="0"/>
    <x v="0"/>
    <x v="1"/>
    <m/>
  </r>
  <r>
    <x v="1053"/>
    <s v="46.523.114/0001-17"/>
    <s v="NF SERVICOS DO"/>
    <n v="358438"/>
    <d v="2025-09-25T00:00:00"/>
    <n v="365253"/>
    <d v="2025-09-25T00:00:00"/>
    <m/>
    <n v="590.02"/>
    <d v="2025-10-25T00:00:00"/>
    <s v="E0230775"/>
    <s v="PD023775"/>
    <s v="Serviços de Publicidade Eletrônica"/>
    <n v="561.70000000000005"/>
    <m/>
    <x v="0"/>
    <m/>
    <m/>
    <m/>
    <s v="2 - FATURADO"/>
    <n v="0"/>
    <x v="0"/>
    <x v="1"/>
    <m/>
  </r>
  <r>
    <x v="1053"/>
    <s v="46.523.114/0001-17"/>
    <s v="NF SERVICOS DO"/>
    <n v="358879"/>
    <d v="2025-09-25T00:00:00"/>
    <n v="365694"/>
    <d v="2025-09-26T00:00:00"/>
    <m/>
    <n v="663.77"/>
    <d v="2025-10-26T00:00:00"/>
    <s v="E0230775"/>
    <s v="PD023775"/>
    <s v="Serviços de Publicidade Eletrônica"/>
    <n v="631.91"/>
    <m/>
    <x v="0"/>
    <m/>
    <m/>
    <m/>
    <s v="2 - FATURADO"/>
    <n v="0"/>
    <x v="0"/>
    <x v="1"/>
    <m/>
  </r>
  <r>
    <x v="1053"/>
    <s v="46.523.114/0001-17"/>
    <s v="NF SERVICOS DO"/>
    <n v="359234"/>
    <d v="2025-09-29T00:00:00"/>
    <n v="366049"/>
    <d v="2025-09-30T00:00:00"/>
    <m/>
    <n v="1475.04"/>
    <d v="2025-10-30T00:00:00"/>
    <s v="E0230775"/>
    <s v="PD023775"/>
    <s v="Serviços de Publicidade Eletrônica"/>
    <n v="1404.24"/>
    <m/>
    <x v="0"/>
    <m/>
    <m/>
    <m/>
    <s v="2 - FATURADO"/>
    <n v="0"/>
    <x v="0"/>
    <x v="1"/>
    <m/>
  </r>
  <r>
    <x v="1054"/>
    <s v="46.523.122/0001-63"/>
    <s v="ND-JUROS RECEBIMENTO"/>
    <s v="292358-1-NDJ1"/>
    <d v="2024-11-14T00:00:00"/>
    <n v="298747"/>
    <m/>
    <m/>
    <n v="0.61"/>
    <d v="2024-12-14T00:00:00"/>
    <m/>
    <m/>
    <s v="Nota de Debito Juros"/>
    <n v="0.61"/>
    <m/>
    <x v="0"/>
    <m/>
    <m/>
    <m/>
    <s v="2 - FATURADO"/>
    <n v="290"/>
    <x v="1"/>
    <x v="2"/>
    <m/>
  </r>
  <r>
    <x v="1054"/>
    <s v="46.523.122/0001-63"/>
    <s v="ND-JUROS RECEBIMENTO"/>
    <s v="293554-1-NDJ1"/>
    <d v="2024-11-28T00:00:00"/>
    <n v="299955"/>
    <m/>
    <m/>
    <n v="4.59"/>
    <d v="2024-12-28T00:00:00"/>
    <m/>
    <m/>
    <s v="Nota de Debito Juros"/>
    <n v="4.59"/>
    <m/>
    <x v="0"/>
    <m/>
    <m/>
    <m/>
    <s v="2 - FATURADO"/>
    <n v="276"/>
    <x v="1"/>
    <x v="2"/>
    <m/>
  </r>
  <r>
    <x v="1054"/>
    <s v="46.523.122/0001-63"/>
    <s v="ND-JUROS RECEBIMENTO"/>
    <s v="293661-1-NDJ1"/>
    <d v="2024-11-28T00:00:00"/>
    <n v="300062"/>
    <m/>
    <m/>
    <n v="1.47"/>
    <d v="2024-12-28T00:00:00"/>
    <m/>
    <m/>
    <s v="Nota de Debito Juros"/>
    <n v="1.47"/>
    <m/>
    <x v="0"/>
    <m/>
    <m/>
    <m/>
    <s v="2 - FATURADO"/>
    <n v="276"/>
    <x v="1"/>
    <x v="2"/>
    <m/>
  </r>
  <r>
    <x v="1054"/>
    <s v="46.523.122/0001-63"/>
    <s v="ND-JUROS RECEBIMENTO"/>
    <s v="294033-1-NDJ1"/>
    <d v="2024-11-28T00:00:00"/>
    <n v="300438"/>
    <m/>
    <m/>
    <n v="1.54"/>
    <d v="2024-12-28T00:00:00"/>
    <m/>
    <m/>
    <s v="Nota de Debito Juros"/>
    <n v="1.54"/>
    <m/>
    <x v="0"/>
    <m/>
    <m/>
    <m/>
    <s v="2 - FATURADO"/>
    <n v="276"/>
    <x v="1"/>
    <x v="2"/>
    <m/>
  </r>
  <r>
    <x v="1054"/>
    <s v="46.523.122/0001-63"/>
    <s v="NF SERVICOS E_GOV"/>
    <n v="175834"/>
    <d v="2024-12-17T00:00:00"/>
    <n v="1891822"/>
    <d v="2024-12-17T00:00:00"/>
    <m/>
    <n v="167.26"/>
    <d v="2025-01-16T00:00:00"/>
    <m/>
    <m/>
    <s v="Certificado e-CPF A3 (somente certificado) - 36 meses Gov"/>
    <n v="159.22999999999999"/>
    <m/>
    <x v="0"/>
    <m/>
    <m/>
    <m/>
    <s v="2 - FATURADO"/>
    <n v="257"/>
    <x v="1"/>
    <x v="1"/>
    <m/>
  </r>
  <r>
    <x v="1054"/>
    <s v="46.523.122/0001-63"/>
    <s v="ND-JUROS RECEBIMENTO"/>
    <s v="297514-1-NDJ1"/>
    <d v="2024-12-20T00:00:00"/>
    <n v="303941"/>
    <m/>
    <m/>
    <n v="8.68"/>
    <d v="2025-01-19T00:00:00"/>
    <m/>
    <m/>
    <s v="Nota de Debito Juros"/>
    <n v="8.68"/>
    <m/>
    <x v="0"/>
    <m/>
    <m/>
    <m/>
    <s v="2 - FATURADO"/>
    <n v="254"/>
    <x v="1"/>
    <x v="2"/>
    <m/>
  </r>
  <r>
    <x v="1054"/>
    <s v="46.523.122/0001-63"/>
    <s v="ND-JUROS RECEBIMENTO"/>
    <s v="297743-1-NDJ1"/>
    <d v="2024-12-20T00:00:00"/>
    <n v="304173"/>
    <m/>
    <m/>
    <n v="2.81"/>
    <d v="2025-01-19T00:00:00"/>
    <m/>
    <m/>
    <s v="Nota de Debito Juros"/>
    <n v="2.81"/>
    <m/>
    <x v="0"/>
    <m/>
    <m/>
    <m/>
    <s v="2 - FATURADO"/>
    <n v="254"/>
    <x v="1"/>
    <x v="2"/>
    <m/>
  </r>
  <r>
    <x v="1054"/>
    <s v="46.523.122/0001-63"/>
    <s v="ND-JUROS RECEBIMENTO"/>
    <s v="298000-1-NDJ1"/>
    <d v="2024-12-20T00:00:00"/>
    <n v="304435"/>
    <m/>
    <m/>
    <n v="1.26"/>
    <d v="2025-01-19T00:00:00"/>
    <m/>
    <m/>
    <s v="Nota de Debito Juros"/>
    <n v="1.26"/>
    <m/>
    <x v="0"/>
    <m/>
    <m/>
    <m/>
    <s v="2 - FATURADO"/>
    <n v="254"/>
    <x v="1"/>
    <x v="2"/>
    <m/>
  </r>
  <r>
    <x v="1054"/>
    <s v="46.523.122/0001-63"/>
    <s v="ND-JUROS RECEBIMENTO"/>
    <s v="298303-1-NDJ1"/>
    <d v="2024-12-20T00:00:00"/>
    <n v="304738"/>
    <m/>
    <m/>
    <n v="0.35"/>
    <d v="2025-01-19T00:00:00"/>
    <m/>
    <m/>
    <s v="Nota de Debito Juros"/>
    <n v="0.35"/>
    <m/>
    <x v="0"/>
    <m/>
    <m/>
    <m/>
    <s v="2 - FATURADO"/>
    <n v="254"/>
    <x v="1"/>
    <x v="2"/>
    <m/>
  </r>
  <r>
    <x v="1054"/>
    <s v="46.523.122/0001-63"/>
    <s v="NF SERVICOS DO"/>
    <n v="344241"/>
    <d v="2025-07-18T00:00:00"/>
    <n v="351004"/>
    <d v="2025-07-21T00:00:00"/>
    <m/>
    <n v="368.76"/>
    <d v="2025-08-20T00:00:00"/>
    <s v="E0240936"/>
    <s v="PD024936"/>
    <s v="Serviços de Publicidade Eletrônica"/>
    <n v="351.06"/>
    <m/>
    <x v="0"/>
    <m/>
    <m/>
    <m/>
    <s v="2 - FATURADO"/>
    <n v="41"/>
    <x v="5"/>
    <x v="1"/>
    <m/>
  </r>
  <r>
    <x v="1054"/>
    <s v="46.523.122/0001-63"/>
    <s v="NF SERVICOS DO"/>
    <n v="344242"/>
    <d v="2025-07-18T00:00:00"/>
    <n v="351005"/>
    <d v="2025-07-21T00:00:00"/>
    <m/>
    <n v="1032.53"/>
    <d v="2025-08-20T00:00:00"/>
    <s v="E0240936"/>
    <s v="PD024936"/>
    <s v="Serviços de Publicidade Eletrônica"/>
    <n v="982.97"/>
    <m/>
    <x v="0"/>
    <m/>
    <m/>
    <m/>
    <s v="2 - FATURADO"/>
    <n v="41"/>
    <x v="5"/>
    <x v="1"/>
    <m/>
  </r>
  <r>
    <x v="1054"/>
    <s v="46.523.122/0001-63"/>
    <s v="NF SERVICOS DO"/>
    <n v="344243"/>
    <d v="2025-07-18T00:00:00"/>
    <n v="351006"/>
    <d v="2025-07-21T00:00:00"/>
    <m/>
    <n v="958.78"/>
    <d v="2025-08-20T00:00:00"/>
    <s v="E0240936"/>
    <s v="PD024936"/>
    <s v="Serviços de Publicidade Eletrônica"/>
    <n v="912.76"/>
    <m/>
    <x v="0"/>
    <m/>
    <m/>
    <m/>
    <s v="2 - FATURADO"/>
    <n v="41"/>
    <x v="5"/>
    <x v="1"/>
    <m/>
  </r>
  <r>
    <x v="1054"/>
    <s v="46.523.122/0001-63"/>
    <s v="NF SERVICOS DO"/>
    <n v="344244"/>
    <d v="2025-07-18T00:00:00"/>
    <n v="351007"/>
    <d v="2025-07-21T00:00:00"/>
    <m/>
    <n v="885.02"/>
    <d v="2025-08-20T00:00:00"/>
    <s v="E0240936"/>
    <s v="PD024936"/>
    <s v="Serviços de Publicidade Eletrônica"/>
    <n v="842.54"/>
    <m/>
    <x v="0"/>
    <m/>
    <m/>
    <m/>
    <s v="2 - FATURADO"/>
    <n v="41"/>
    <x v="5"/>
    <x v="1"/>
    <m/>
  </r>
  <r>
    <x v="1054"/>
    <s v="46.523.122/0001-63"/>
    <s v="NF SERVICOS DO"/>
    <n v="344245"/>
    <d v="2025-07-18T00:00:00"/>
    <n v="351008"/>
    <d v="2025-07-21T00:00:00"/>
    <m/>
    <n v="958.78"/>
    <d v="2025-08-20T00:00:00"/>
    <s v="E0240936"/>
    <s v="PD024936"/>
    <s v="Serviços de Publicidade Eletrônica"/>
    <n v="912.76"/>
    <m/>
    <x v="0"/>
    <m/>
    <m/>
    <m/>
    <s v="2 - FATURADO"/>
    <n v="41"/>
    <x v="5"/>
    <x v="1"/>
    <m/>
  </r>
  <r>
    <x v="1054"/>
    <s v="46.523.122/0001-63"/>
    <s v="NF SERVICOS DO"/>
    <n v="344246"/>
    <d v="2025-07-18T00:00:00"/>
    <n v="351009"/>
    <d v="2025-07-21T00:00:00"/>
    <m/>
    <n v="295.01"/>
    <d v="2025-08-20T00:00:00"/>
    <s v="E0240936"/>
    <s v="PD024936"/>
    <s v="Serviços de Publicidade Eletrônica"/>
    <n v="280.85000000000002"/>
    <m/>
    <x v="0"/>
    <m/>
    <m/>
    <m/>
    <s v="2 - FATURADO"/>
    <n v="41"/>
    <x v="5"/>
    <x v="1"/>
    <m/>
  </r>
  <r>
    <x v="1054"/>
    <s v="46.523.122/0001-63"/>
    <s v="NF SERVICOS DO"/>
    <n v="344599"/>
    <d v="2025-07-22T00:00:00"/>
    <n v="351368"/>
    <d v="2025-07-22T00:00:00"/>
    <m/>
    <n v="2581.3200000000002"/>
    <d v="2025-08-21T00:00:00"/>
    <s v="E0240936"/>
    <s v="PD024936"/>
    <s v="Serviços de Publicidade Eletrônica"/>
    <n v="2457.42"/>
    <m/>
    <x v="0"/>
    <m/>
    <m/>
    <m/>
    <s v="2 - FATURADO"/>
    <n v="40"/>
    <x v="5"/>
    <x v="1"/>
    <m/>
  </r>
  <r>
    <x v="1054"/>
    <s v="46.523.122/0001-63"/>
    <s v="NF SERVICOS DO"/>
    <n v="344600"/>
    <d v="2025-07-22T00:00:00"/>
    <n v="351369"/>
    <d v="2025-07-22T00:00:00"/>
    <m/>
    <n v="516.26"/>
    <d v="2025-08-21T00:00:00"/>
    <s v="E0240936"/>
    <s v="PD024936"/>
    <s v="Serviços de Publicidade Eletrônica"/>
    <n v="491.48"/>
    <m/>
    <x v="0"/>
    <m/>
    <m/>
    <m/>
    <s v="2 - FATURADO"/>
    <n v="40"/>
    <x v="5"/>
    <x v="1"/>
    <m/>
  </r>
  <r>
    <x v="1054"/>
    <s v="46.523.122/0001-63"/>
    <s v="NF SERVICOS DO"/>
    <n v="344601"/>
    <d v="2025-07-22T00:00:00"/>
    <n v="351370"/>
    <d v="2025-07-22T00:00:00"/>
    <m/>
    <n v="368.76"/>
    <d v="2025-08-21T00:00:00"/>
    <s v="E0240936"/>
    <s v="PD024936"/>
    <s v="Serviços de Publicidade Eletrônica"/>
    <n v="351.06"/>
    <m/>
    <x v="0"/>
    <m/>
    <m/>
    <m/>
    <s v="2 - FATURADO"/>
    <n v="40"/>
    <x v="5"/>
    <x v="1"/>
    <m/>
  </r>
  <r>
    <x v="1054"/>
    <s v="46.523.122/0001-63"/>
    <s v="NF SERVICOS DO"/>
    <n v="344602"/>
    <d v="2025-07-22T00:00:00"/>
    <n v="351371"/>
    <d v="2025-07-22T00:00:00"/>
    <m/>
    <n v="295.01"/>
    <d v="2025-08-21T00:00:00"/>
    <s v="E0240936"/>
    <s v="PD024936"/>
    <s v="Serviços de Publicidade Eletrônica"/>
    <n v="280.85000000000002"/>
    <m/>
    <x v="0"/>
    <m/>
    <m/>
    <m/>
    <s v="2 - FATURADO"/>
    <n v="40"/>
    <x v="5"/>
    <x v="1"/>
    <m/>
  </r>
  <r>
    <x v="1054"/>
    <s v="46.523.122/0001-63"/>
    <s v="NF SERVICOS DO"/>
    <n v="344831"/>
    <d v="2025-07-22T00:00:00"/>
    <n v="351600"/>
    <d v="2025-07-23T00:00:00"/>
    <m/>
    <n v="368.76"/>
    <d v="2025-08-22T00:00:00"/>
    <s v="E0240936"/>
    <s v="PD024936"/>
    <s v="Serviços de Publicidade Eletrônica"/>
    <n v="351.06"/>
    <m/>
    <x v="0"/>
    <m/>
    <m/>
    <m/>
    <s v="2 - FATURADO"/>
    <n v="39"/>
    <x v="5"/>
    <x v="1"/>
    <m/>
  </r>
  <r>
    <x v="1054"/>
    <s v="46.523.122/0001-63"/>
    <s v="NF SERVICOS DO"/>
    <n v="344832"/>
    <d v="2025-07-22T00:00:00"/>
    <n v="351601"/>
    <d v="2025-07-23T00:00:00"/>
    <m/>
    <n v="885.02"/>
    <d v="2025-08-22T00:00:00"/>
    <s v="E0240936"/>
    <s v="PD024936"/>
    <s v="Serviços de Publicidade Eletrônica"/>
    <n v="842.54"/>
    <m/>
    <x v="0"/>
    <m/>
    <m/>
    <m/>
    <s v="2 - FATURADO"/>
    <n v="39"/>
    <x v="5"/>
    <x v="1"/>
    <m/>
  </r>
  <r>
    <x v="1054"/>
    <s v="46.523.122/0001-63"/>
    <s v="NF SERVICOS DO"/>
    <n v="344833"/>
    <d v="2025-07-22T00:00:00"/>
    <n v="351602"/>
    <d v="2025-07-23T00:00:00"/>
    <m/>
    <n v="958.78"/>
    <d v="2025-08-22T00:00:00"/>
    <s v="E0240936"/>
    <s v="PD024936"/>
    <s v="Serviços de Publicidade Eletrônica"/>
    <n v="912.76"/>
    <m/>
    <x v="0"/>
    <m/>
    <m/>
    <m/>
    <s v="2 - FATURADO"/>
    <n v="39"/>
    <x v="5"/>
    <x v="1"/>
    <m/>
  </r>
  <r>
    <x v="1054"/>
    <s v="46.523.122/0001-63"/>
    <s v="NF SERVICOS DO"/>
    <n v="344834"/>
    <d v="2025-07-22T00:00:00"/>
    <n v="351603"/>
    <d v="2025-07-23T00:00:00"/>
    <m/>
    <n v="295.01"/>
    <d v="2025-08-22T00:00:00"/>
    <s v="E0240936"/>
    <s v="PD024936"/>
    <s v="Serviços de Publicidade Eletrônica"/>
    <n v="280.85000000000002"/>
    <m/>
    <x v="0"/>
    <m/>
    <m/>
    <m/>
    <s v="2 - FATURADO"/>
    <n v="39"/>
    <x v="5"/>
    <x v="1"/>
    <m/>
  </r>
  <r>
    <x v="1054"/>
    <s v="46.523.122/0001-63"/>
    <s v="NF SERVICOS DO"/>
    <n v="344835"/>
    <d v="2025-07-22T00:00:00"/>
    <n v="351604"/>
    <d v="2025-07-23T00:00:00"/>
    <m/>
    <n v="368.76"/>
    <d v="2025-08-22T00:00:00"/>
    <s v="E0240936"/>
    <s v="PD024936"/>
    <s v="Serviços de Publicidade Eletrônica"/>
    <n v="351.06"/>
    <m/>
    <x v="0"/>
    <m/>
    <m/>
    <m/>
    <s v="2 - FATURADO"/>
    <n v="39"/>
    <x v="5"/>
    <x v="1"/>
    <m/>
  </r>
  <r>
    <x v="1054"/>
    <s v="46.523.122/0001-63"/>
    <s v="NF SERVICOS DO"/>
    <n v="345226"/>
    <d v="2025-07-23T00:00:00"/>
    <n v="351995"/>
    <d v="2025-07-24T00:00:00"/>
    <m/>
    <n v="368.76"/>
    <d v="2025-08-23T00:00:00"/>
    <s v="E0240936"/>
    <s v="PD024936"/>
    <s v="Serviços de Publicidade Eletrônica"/>
    <n v="351.06"/>
    <m/>
    <x v="0"/>
    <m/>
    <m/>
    <m/>
    <s v="2 - FATURADO"/>
    <n v="38"/>
    <x v="5"/>
    <x v="1"/>
    <m/>
  </r>
  <r>
    <x v="1054"/>
    <s v="46.523.122/0001-63"/>
    <s v="NF SERVICOS DO"/>
    <n v="345227"/>
    <d v="2025-07-23T00:00:00"/>
    <n v="351996"/>
    <d v="2025-07-24T00:00:00"/>
    <m/>
    <n v="663.77"/>
    <d v="2025-08-23T00:00:00"/>
    <s v="E0240936"/>
    <s v="PD024936"/>
    <s v="Serviços de Publicidade Eletrônica"/>
    <n v="631.91"/>
    <m/>
    <x v="0"/>
    <m/>
    <m/>
    <m/>
    <s v="2 - FATURADO"/>
    <n v="38"/>
    <x v="5"/>
    <x v="1"/>
    <m/>
  </r>
  <r>
    <x v="1054"/>
    <s v="46.523.122/0001-63"/>
    <s v="NF SERVICOS DO"/>
    <n v="345485"/>
    <d v="2025-07-24T00:00:00"/>
    <n v="352261"/>
    <d v="2025-07-25T00:00:00"/>
    <m/>
    <n v="368.76"/>
    <d v="2025-08-24T00:00:00"/>
    <s v="E0240936"/>
    <s v="PD024936"/>
    <s v="Serviços de Publicidade Eletrônica"/>
    <n v="351.06"/>
    <m/>
    <x v="0"/>
    <m/>
    <m/>
    <m/>
    <s v="2 - FATURADO"/>
    <n v="37"/>
    <x v="5"/>
    <x v="1"/>
    <m/>
  </r>
  <r>
    <x v="1054"/>
    <s v="46.523.122/0001-63"/>
    <s v="NF SERVICOS DO"/>
    <n v="345486"/>
    <d v="2025-07-24T00:00:00"/>
    <n v="352262"/>
    <d v="2025-07-25T00:00:00"/>
    <m/>
    <n v="2286.31"/>
    <d v="2025-08-24T00:00:00"/>
    <s v="E0240936"/>
    <s v="PD024936"/>
    <s v="Serviços de Publicidade Eletrônica"/>
    <n v="2176.5700000000002"/>
    <m/>
    <x v="0"/>
    <m/>
    <m/>
    <m/>
    <s v="2 - FATURADO"/>
    <n v="37"/>
    <x v="5"/>
    <x v="1"/>
    <m/>
  </r>
  <r>
    <x v="1054"/>
    <s v="46.523.122/0001-63"/>
    <s v="NF SERVICOS DO"/>
    <n v="345487"/>
    <d v="2025-07-24T00:00:00"/>
    <n v="352263"/>
    <d v="2025-07-25T00:00:00"/>
    <m/>
    <n v="442.51"/>
    <d v="2025-08-24T00:00:00"/>
    <s v="E0240936"/>
    <s v="PD024936"/>
    <s v="Serviços de Publicidade Eletrônica"/>
    <n v="421.27"/>
    <m/>
    <x v="0"/>
    <m/>
    <m/>
    <m/>
    <s v="2 - FATURADO"/>
    <n v="37"/>
    <x v="5"/>
    <x v="1"/>
    <m/>
  </r>
  <r>
    <x v="1054"/>
    <s v="46.523.122/0001-63"/>
    <s v="NF SERVICOS DO"/>
    <n v="345488"/>
    <d v="2025-07-24T00:00:00"/>
    <n v="352264"/>
    <d v="2025-07-25T00:00:00"/>
    <m/>
    <n v="368.76"/>
    <d v="2025-08-24T00:00:00"/>
    <s v="E0240936"/>
    <s v="PD024936"/>
    <s v="Serviços de Publicidade Eletrônica"/>
    <n v="351.06"/>
    <m/>
    <x v="0"/>
    <m/>
    <m/>
    <m/>
    <s v="2 - FATURADO"/>
    <n v="37"/>
    <x v="5"/>
    <x v="1"/>
    <m/>
  </r>
  <r>
    <x v="1054"/>
    <s v="46.523.122/0001-63"/>
    <s v="NF SERVICOS DO"/>
    <n v="346062"/>
    <d v="2025-07-28T00:00:00"/>
    <n v="352841"/>
    <d v="2025-07-29T00:00:00"/>
    <m/>
    <n v="368.76"/>
    <d v="2025-08-28T00:00:00"/>
    <s v="E0240936"/>
    <s v="PD024936"/>
    <s v="Serviços de Publicidade Eletrônica"/>
    <n v="351.06"/>
    <m/>
    <x v="0"/>
    <m/>
    <m/>
    <m/>
    <s v="2 - FATURADO"/>
    <n v="33"/>
    <x v="5"/>
    <x v="1"/>
    <m/>
  </r>
  <r>
    <x v="1054"/>
    <s v="46.523.122/0001-63"/>
    <s v="NF SERVICOS DO"/>
    <n v="346075"/>
    <d v="2025-07-28T00:00:00"/>
    <n v="352854"/>
    <d v="2025-07-29T00:00:00"/>
    <m/>
    <n v="295.01"/>
    <d v="2025-08-28T00:00:00"/>
    <s v="E0240936"/>
    <s v="PD024936"/>
    <s v="Serviços de Publicidade Eletrônica"/>
    <n v="280.85000000000002"/>
    <m/>
    <x v="0"/>
    <m/>
    <m/>
    <m/>
    <s v="2 - FATURADO"/>
    <n v="33"/>
    <x v="5"/>
    <x v="1"/>
    <m/>
  </r>
  <r>
    <x v="1054"/>
    <s v="46.523.122/0001-63"/>
    <s v="NF SERVICOS DO"/>
    <n v="346116"/>
    <d v="2025-07-28T00:00:00"/>
    <n v="352895"/>
    <d v="2025-07-29T00:00:00"/>
    <m/>
    <n v="368.76"/>
    <d v="2025-08-28T00:00:00"/>
    <s v="E0240936"/>
    <s v="PD024936"/>
    <s v="Serviços de Publicidade Eletrônica"/>
    <n v="351.06"/>
    <m/>
    <x v="0"/>
    <m/>
    <m/>
    <m/>
    <s v="2 - FATURADO"/>
    <n v="33"/>
    <x v="5"/>
    <x v="1"/>
    <m/>
  </r>
  <r>
    <x v="1054"/>
    <s v="46.523.122/0001-63"/>
    <s v="NF SERVICOS DO"/>
    <n v="346186"/>
    <d v="2025-07-28T00:00:00"/>
    <n v="352965"/>
    <d v="2025-07-29T00:00:00"/>
    <m/>
    <n v="368.76"/>
    <d v="2025-08-28T00:00:00"/>
    <s v="E0240936"/>
    <s v="PD024936"/>
    <s v="Serviços de Publicidade Eletrônica"/>
    <n v="351.06"/>
    <m/>
    <x v="0"/>
    <m/>
    <m/>
    <m/>
    <s v="2 - FATURADO"/>
    <n v="33"/>
    <x v="5"/>
    <x v="1"/>
    <m/>
  </r>
  <r>
    <x v="1054"/>
    <s v="46.523.122/0001-63"/>
    <s v="NF SERVICOS DO"/>
    <n v="346203"/>
    <d v="2025-07-29T00:00:00"/>
    <n v="352988"/>
    <d v="2025-07-30T00:00:00"/>
    <m/>
    <n v="442.51"/>
    <d v="2025-08-29T00:00:00"/>
    <s v="E0240936"/>
    <s v="PD024936"/>
    <s v="Serviços de Publicidade Eletrônica"/>
    <n v="421.27"/>
    <m/>
    <x v="0"/>
    <m/>
    <m/>
    <m/>
    <s v="2 - FATURADO"/>
    <n v="32"/>
    <x v="5"/>
    <x v="1"/>
    <m/>
  </r>
  <r>
    <x v="1054"/>
    <s v="46.523.122/0001-63"/>
    <s v="NF SERVICOS DO"/>
    <n v="346205"/>
    <d v="2025-07-29T00:00:00"/>
    <n v="352990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32"/>
    <x v="5"/>
    <x v="1"/>
    <m/>
  </r>
  <r>
    <x v="1054"/>
    <s v="46.523.122/0001-63"/>
    <s v="NF SERVICOS DO"/>
    <n v="346221"/>
    <d v="2025-07-29T00:00:00"/>
    <n v="353006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32"/>
    <x v="5"/>
    <x v="1"/>
    <m/>
  </r>
  <r>
    <x v="1054"/>
    <s v="46.523.122/0001-63"/>
    <s v="NF SERVICOS DO"/>
    <n v="346224"/>
    <d v="2025-07-29T00:00:00"/>
    <n v="353009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32"/>
    <x v="5"/>
    <x v="1"/>
    <m/>
  </r>
  <r>
    <x v="1054"/>
    <s v="46.523.122/0001-63"/>
    <s v="NF SERVICOS DO"/>
    <n v="346361"/>
    <d v="2025-07-29T00:00:00"/>
    <n v="353146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32"/>
    <x v="5"/>
    <x v="1"/>
    <m/>
  </r>
  <r>
    <x v="1054"/>
    <s v="46.523.122/0001-63"/>
    <s v="NF SERVICOS DO"/>
    <n v="346362"/>
    <d v="2025-07-29T00:00:00"/>
    <n v="353147"/>
    <d v="2025-07-30T00:00:00"/>
    <m/>
    <n v="368.76"/>
    <d v="2025-08-29T00:00:00"/>
    <s v="E0240936"/>
    <s v="PD024936"/>
    <s v="Serviços de Publicidade Eletrônica"/>
    <n v="351.06"/>
    <m/>
    <x v="0"/>
    <m/>
    <m/>
    <m/>
    <s v="2 - FATURADO"/>
    <n v="32"/>
    <x v="5"/>
    <x v="1"/>
    <m/>
  </r>
  <r>
    <x v="1054"/>
    <s v="46.523.122/0001-63"/>
    <s v="NF SERVICOS DO"/>
    <n v="346408"/>
    <d v="2025-07-29T00:00:00"/>
    <n v="353193"/>
    <d v="2025-07-30T00:00:00"/>
    <m/>
    <n v="368.76"/>
    <d v="2025-08-29T00:00:00"/>
    <s v="E0240936"/>
    <s v="PD024936"/>
    <s v="Serviços de Publicidade Eletrônica"/>
    <n v="351.06"/>
    <m/>
    <x v="0"/>
    <m/>
    <m/>
    <m/>
    <s v="2 - FATURADO"/>
    <n v="32"/>
    <x v="5"/>
    <x v="1"/>
    <m/>
  </r>
  <r>
    <x v="1054"/>
    <s v="46.523.122/0001-63"/>
    <s v="NF SERVICOS DO"/>
    <n v="346431"/>
    <d v="2025-07-29T00:00:00"/>
    <n v="353216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32"/>
    <x v="5"/>
    <x v="1"/>
    <m/>
  </r>
  <r>
    <x v="1054"/>
    <s v="46.523.122/0001-63"/>
    <s v="NF SERVICOS DO"/>
    <n v="346433"/>
    <d v="2025-07-29T00:00:00"/>
    <n v="353218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32"/>
    <x v="5"/>
    <x v="1"/>
    <m/>
  </r>
  <r>
    <x v="1054"/>
    <s v="46.523.122/0001-63"/>
    <s v="NF SERVICOS DO"/>
    <n v="346435"/>
    <d v="2025-07-29T00:00:00"/>
    <n v="353220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32"/>
    <x v="5"/>
    <x v="1"/>
    <m/>
  </r>
  <r>
    <x v="1054"/>
    <s v="46.523.122/0001-63"/>
    <s v="NF SERVICOS DO"/>
    <n v="346437"/>
    <d v="2025-07-29T00:00:00"/>
    <n v="353222"/>
    <d v="2025-07-30T00:00:00"/>
    <m/>
    <n v="295.01"/>
    <d v="2025-08-29T00:00:00"/>
    <s v="E0240936"/>
    <s v="PD024936"/>
    <s v="Serviços de Publicidade Eletrônica"/>
    <n v="280.85000000000002"/>
    <m/>
    <x v="0"/>
    <m/>
    <m/>
    <m/>
    <s v="2 - FATURADO"/>
    <n v="32"/>
    <x v="5"/>
    <x v="1"/>
    <m/>
  </r>
  <r>
    <x v="1054"/>
    <s v="46.523.122/0001-63"/>
    <s v="NF SERVICOS DO"/>
    <n v="346490"/>
    <d v="2025-07-29T00:00:00"/>
    <n v="353275"/>
    <d v="2025-07-30T00:00:00"/>
    <m/>
    <n v="885.02"/>
    <d v="2025-08-29T00:00:00"/>
    <s v="E0240936"/>
    <s v="PD024936"/>
    <s v="Serviços de Publicidade Eletrônica"/>
    <n v="842.54"/>
    <m/>
    <x v="0"/>
    <m/>
    <m/>
    <m/>
    <s v="2 - FATURADO"/>
    <n v="32"/>
    <x v="5"/>
    <x v="1"/>
    <m/>
  </r>
  <r>
    <x v="1054"/>
    <s v="46.523.122/0001-63"/>
    <s v="NF SERVICOS DO"/>
    <n v="346492"/>
    <d v="2025-07-29T00:00:00"/>
    <n v="353277"/>
    <d v="2025-07-30T00:00:00"/>
    <m/>
    <n v="442.51"/>
    <d v="2025-08-29T00:00:00"/>
    <s v="E0240936"/>
    <s v="PD024936"/>
    <s v="Serviços de Publicidade Eletrônica"/>
    <n v="421.27"/>
    <m/>
    <x v="0"/>
    <m/>
    <m/>
    <m/>
    <s v="2 - FATURADO"/>
    <n v="32"/>
    <x v="5"/>
    <x v="1"/>
    <m/>
  </r>
  <r>
    <x v="1054"/>
    <s v="46.523.122/0001-63"/>
    <s v="NF SERVICOS DO"/>
    <n v="346561"/>
    <d v="2025-07-31T00:00:00"/>
    <n v="353346"/>
    <d v="2025-08-01T00:00:00"/>
    <m/>
    <n v="221.26"/>
    <d v="2025-08-31T00:00:00"/>
    <s v="E0240936"/>
    <s v="PD024936"/>
    <s v="Serviços de Publicidade Eletrônica"/>
    <n v="210.64"/>
    <m/>
    <x v="0"/>
    <m/>
    <m/>
    <m/>
    <s v="2 - FATURADO"/>
    <n v="30"/>
    <x v="2"/>
    <x v="1"/>
    <m/>
  </r>
  <r>
    <x v="1054"/>
    <s v="46.523.122/0001-63"/>
    <s v="NF SERVICOS DO"/>
    <n v="346802"/>
    <d v="2025-07-31T00:00:00"/>
    <n v="353587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30"/>
    <x v="2"/>
    <x v="1"/>
    <m/>
  </r>
  <r>
    <x v="1054"/>
    <s v="46.523.122/0001-63"/>
    <s v="NF SERVICOS DO"/>
    <n v="346807"/>
    <d v="2025-07-31T00:00:00"/>
    <n v="353592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30"/>
    <x v="2"/>
    <x v="1"/>
    <m/>
  </r>
  <r>
    <x v="1054"/>
    <s v="46.523.122/0001-63"/>
    <s v="NF SERVICOS DO"/>
    <n v="346808"/>
    <d v="2025-07-31T00:00:00"/>
    <n v="353593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30"/>
    <x v="2"/>
    <x v="1"/>
    <m/>
  </r>
  <r>
    <x v="1054"/>
    <s v="46.523.122/0001-63"/>
    <s v="NF SERVICOS DO"/>
    <n v="346809"/>
    <d v="2025-07-31T00:00:00"/>
    <n v="353594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30"/>
    <x v="2"/>
    <x v="1"/>
    <m/>
  </r>
  <r>
    <x v="1054"/>
    <s v="46.523.122/0001-63"/>
    <s v="NF SERVICOS DO"/>
    <n v="346875"/>
    <d v="2025-07-31T00:00:00"/>
    <n v="353660"/>
    <d v="2025-08-01T00:00:00"/>
    <m/>
    <n v="295.01"/>
    <d v="2025-08-31T00:00:00"/>
    <s v="E0240936"/>
    <s v="PD024936"/>
    <s v="Serviços de Publicidade Eletrônica"/>
    <n v="280.85000000000002"/>
    <m/>
    <x v="0"/>
    <m/>
    <m/>
    <m/>
    <s v="2 - FATURADO"/>
    <n v="30"/>
    <x v="2"/>
    <x v="1"/>
    <m/>
  </r>
  <r>
    <x v="1054"/>
    <s v="46.523.122/0001-63"/>
    <s v="NF SERVICOS DO"/>
    <n v="346993"/>
    <d v="2025-07-31T00:00:00"/>
    <n v="353778"/>
    <d v="2025-08-01T00:00:00"/>
    <m/>
    <n v="442.51"/>
    <d v="2025-08-31T00:00:00"/>
    <s v="E0240936"/>
    <s v="PD024936"/>
    <s v="Serviços de Publicidade Eletrônica"/>
    <n v="421.27"/>
    <m/>
    <x v="0"/>
    <m/>
    <m/>
    <m/>
    <s v="2 - FATURADO"/>
    <n v="30"/>
    <x v="2"/>
    <x v="1"/>
    <m/>
  </r>
  <r>
    <x v="1054"/>
    <s v="46.523.122/0001-63"/>
    <s v="NF SERVICOS DO"/>
    <n v="347248"/>
    <d v="2025-08-08T00:00:00"/>
    <n v="354036"/>
    <d v="2025-08-08T00:00:00"/>
    <m/>
    <n v="3835.1"/>
    <d v="2025-09-07T00:00:00"/>
    <s v="E0240936"/>
    <s v="PD024936"/>
    <s v="Serviços de Publicidade Eletrônica"/>
    <n v="3651.02"/>
    <m/>
    <x v="0"/>
    <m/>
    <m/>
    <m/>
    <s v="2 - FATURADO"/>
    <n v="23"/>
    <x v="2"/>
    <x v="1"/>
    <m/>
  </r>
  <r>
    <x v="1054"/>
    <s v="46.523.122/0001-63"/>
    <s v="NF SERVICOS"/>
    <n v="193818"/>
    <d v="2025-09-11T00:00:00"/>
    <n v="2025452"/>
    <d v="2025-09-11T00:00:00"/>
    <d v="2025-08-01T00:00:00"/>
    <n v="59271.79"/>
    <d v="2025-10-11T00:00:00"/>
    <s v="E0210693"/>
    <s v="PD021693"/>
    <s v="PREFEITURA CADASTRO"/>
    <n v="55241.3"/>
    <d v="2025-08-01T00:00:00"/>
    <x v="0"/>
    <s v="NR. 03/2021"/>
    <s v="NR. 4048/2021 - S - 44/21"/>
    <s v="PDC-PRC-2021/03244      359.00001641/2025-89 -APPS/ITO"/>
    <s v="2 - FATURADO"/>
    <n v="0"/>
    <x v="0"/>
    <x v="0"/>
    <m/>
  </r>
  <r>
    <x v="1055"/>
    <s v="46.523.130/0001-00"/>
    <s v="ND-JUROS RECEBIMENTO"/>
    <s v="300721-1-NDJ1"/>
    <d v="2025-01-17T00:00:00"/>
    <n v="308158"/>
    <m/>
    <m/>
    <n v="1.8"/>
    <d v="2025-02-16T00:00:00"/>
    <m/>
    <m/>
    <s v="Nota de Debito Juros"/>
    <n v="1.8"/>
    <m/>
    <x v="0"/>
    <m/>
    <m/>
    <m/>
    <s v="2 - FATURADO"/>
    <n v="226"/>
    <x v="1"/>
    <x v="2"/>
    <m/>
  </r>
  <r>
    <x v="1055"/>
    <s v="46.523.130/0001-00"/>
    <s v="ND-JUROS RECEBIMENTO"/>
    <s v="301405-1-NDJ1"/>
    <d v="2025-01-17T00:00:00"/>
    <n v="306829"/>
    <m/>
    <m/>
    <n v="1.1499999999999999"/>
    <d v="2025-02-16T00:00:00"/>
    <m/>
    <m/>
    <s v="Nota de Debito Juros"/>
    <n v="1.1499999999999999"/>
    <m/>
    <x v="0"/>
    <m/>
    <m/>
    <m/>
    <s v="2 - FATURADO"/>
    <n v="226"/>
    <x v="1"/>
    <x v="2"/>
    <m/>
  </r>
  <r>
    <x v="1055"/>
    <s v="46.523.130/0001-00"/>
    <s v="ND-JUROS RECEBIMENTO"/>
    <s v="301613-1-NDJ1"/>
    <d v="2025-01-17T00:00:00"/>
    <n v="307037"/>
    <m/>
    <m/>
    <n v="1.1499999999999999"/>
    <d v="2025-02-16T00:00:00"/>
    <m/>
    <m/>
    <s v="Nota de Debito Juros"/>
    <n v="1.1499999999999999"/>
    <m/>
    <x v="0"/>
    <m/>
    <m/>
    <m/>
    <s v="2 - FATURADO"/>
    <n v="226"/>
    <x v="1"/>
    <x v="2"/>
    <m/>
  </r>
  <r>
    <x v="1055"/>
    <s v="46.523.130/0001-00"/>
    <s v="ND-JUROS RECEBIMENTO"/>
    <s v="301813-1-NDJ1"/>
    <d v="2025-01-17T00:00:00"/>
    <n v="307237"/>
    <m/>
    <m/>
    <n v="3.77"/>
    <d v="2025-02-16T00:00:00"/>
    <m/>
    <m/>
    <s v="Nota de Debito Juros"/>
    <n v="3.77"/>
    <m/>
    <x v="0"/>
    <m/>
    <m/>
    <m/>
    <s v="2 - FATURADO"/>
    <n v="226"/>
    <x v="1"/>
    <x v="2"/>
    <m/>
  </r>
  <r>
    <x v="1055"/>
    <s v="46.523.130/0001-00"/>
    <s v="ND-POUPATEMPO 4.0"/>
    <n v="6958"/>
    <d v="2025-09-03T00:00:00"/>
    <s v="PPT00624"/>
    <s v="PPT00624"/>
    <d v="2025-09-01T00:00:00"/>
    <n v="34897.040000000001"/>
    <d v="2025-10-03T00:00:00"/>
    <s v="PPT00624"/>
    <s v="PP00624"/>
    <s v="IMPLANTACAO E OPERACAO DO POUPATEMPO ITAPECERICA DA SERRA"/>
    <n v="34897.040000000001"/>
    <d v="2025-09-01T00:00:00"/>
    <x v="0"/>
    <m/>
    <s v="PD-PRC-2021/02914"/>
    <m/>
    <s v="2 - FATURADO"/>
    <n v="0"/>
    <x v="0"/>
    <x v="12"/>
    <m/>
  </r>
  <r>
    <x v="1055"/>
    <s v="46.523.130/0001-00"/>
    <s v="NF SERVICOS DO"/>
    <n v="353466"/>
    <d v="2025-09-08T00:00:00"/>
    <n v="360275"/>
    <d v="2025-09-08T00:00:00"/>
    <m/>
    <n v="958.78"/>
    <d v="2025-10-08T00:00:00"/>
    <s v="E0230878"/>
    <s v="PD023878"/>
    <s v="Serviços de Publicidade Eletrônica"/>
    <n v="912.76"/>
    <m/>
    <x v="0"/>
    <m/>
    <m/>
    <m/>
    <s v="2 - FATURADO"/>
    <n v="0"/>
    <x v="0"/>
    <x v="1"/>
    <m/>
  </r>
  <r>
    <x v="1055"/>
    <s v="46.523.130/0001-00"/>
    <s v="NF SERVICOS DO"/>
    <n v="354783"/>
    <d v="2025-09-10T00:00:00"/>
    <n v="361593"/>
    <d v="2025-09-10T00:00:00"/>
    <m/>
    <n v="1032.53"/>
    <d v="2025-10-10T00:00:00"/>
    <s v="E0230878"/>
    <s v="PD023878"/>
    <s v="Serviços de Publicidade Eletrônica"/>
    <n v="982.97"/>
    <m/>
    <x v="0"/>
    <m/>
    <m/>
    <m/>
    <s v="2 - FATURADO"/>
    <n v="0"/>
    <x v="0"/>
    <x v="1"/>
    <m/>
  </r>
  <r>
    <x v="1055"/>
    <s v="46.523.130/0001-00"/>
    <s v="NF SERVICOS"/>
    <n v="193868"/>
    <d v="2025-09-11T00:00:00"/>
    <n v="2025502"/>
    <d v="2025-09-11T00:00:00"/>
    <d v="2025-08-01T00:00:00"/>
    <n v="128592"/>
    <d v="2025-10-11T00:00:00"/>
    <s v="E0240640"/>
    <s v="PD024640"/>
    <s v="PREFEITURA CADASTRO"/>
    <n v="122419.58"/>
    <d v="2025-08-01T00:00:00"/>
    <x v="0"/>
    <d v="2024-02-01T00:00:00"/>
    <m/>
    <s v="359.00005910/2024-03-ITO/APPS"/>
    <s v="2 - FATURADO"/>
    <n v="0"/>
    <x v="0"/>
    <x v="0"/>
    <m/>
  </r>
  <r>
    <x v="1056"/>
    <s v="46.523.148/0001-01"/>
    <s v="NF SERVICOS E_GOV"/>
    <n v="171465"/>
    <d v="2024-11-12T00:00:00"/>
    <n v="1874480"/>
    <d v="2024-11-12T00:00:00"/>
    <m/>
    <n v="277.10000000000002"/>
    <d v="2024-12-18T00:00:00"/>
    <m/>
    <m/>
    <s v="Certificado e-CPF A3 em token - 36 meses Gov"/>
    <n v="263.8"/>
    <m/>
    <x v="0"/>
    <m/>
    <m/>
    <m/>
    <s v="2 - FATURADO"/>
    <n v="286"/>
    <x v="1"/>
    <x v="1"/>
    <m/>
  </r>
  <r>
    <x v="1056"/>
    <s v="46.523.148/0001-01"/>
    <s v="ND-JUROS RECEBIMENTO"/>
    <s v="291475-1-NDJ1"/>
    <d v="2024-12-10T00:00:00"/>
    <n v="297826"/>
    <m/>
    <m/>
    <n v="4.05"/>
    <d v="2025-01-09T00:00:00"/>
    <m/>
    <m/>
    <s v="Nota de Debito Juros"/>
    <n v="4.05"/>
    <m/>
    <x v="0"/>
    <m/>
    <m/>
    <m/>
    <s v="2 - FATURADO"/>
    <n v="264"/>
    <x v="1"/>
    <x v="2"/>
    <m/>
  </r>
  <r>
    <x v="1056"/>
    <s v="46.523.148/0001-01"/>
    <s v="ND-JUROS RECEBIMENTO"/>
    <s v="291899-1-NDJ1"/>
    <d v="2024-12-10T00:00:00"/>
    <n v="298280"/>
    <m/>
    <m/>
    <n v="3.17"/>
    <d v="2025-01-09T00:00:00"/>
    <m/>
    <m/>
    <s v="Nota de Debito Juros"/>
    <n v="3.17"/>
    <m/>
    <x v="0"/>
    <m/>
    <m/>
    <m/>
    <s v="2 - FATURADO"/>
    <n v="264"/>
    <x v="1"/>
    <x v="2"/>
    <m/>
  </r>
  <r>
    <x v="1056"/>
    <s v="46.523.148/0001-01"/>
    <s v="ND-JUROS RECEBIMENTO"/>
    <s v="292417-1-NDJ1"/>
    <d v="2024-12-10T00:00:00"/>
    <n v="298806"/>
    <m/>
    <m/>
    <n v="4.9800000000000004"/>
    <d v="2025-01-09T00:00:00"/>
    <m/>
    <m/>
    <s v="Nota de Debito Juros"/>
    <n v="4.9800000000000004"/>
    <m/>
    <x v="0"/>
    <m/>
    <m/>
    <m/>
    <s v="2 - FATURADO"/>
    <n v="264"/>
    <x v="1"/>
    <x v="2"/>
    <m/>
  </r>
  <r>
    <x v="1056"/>
    <s v="46.523.148/0001-01"/>
    <s v="ND-JUROS RECEBIMENTO"/>
    <s v="292440-1-NDJ1"/>
    <d v="2024-12-10T00:00:00"/>
    <n v="298830"/>
    <m/>
    <m/>
    <n v="4.79"/>
    <d v="2025-01-09T00:00:00"/>
    <m/>
    <m/>
    <s v="Nota de Debito Juros"/>
    <n v="4.79"/>
    <m/>
    <x v="0"/>
    <m/>
    <m/>
    <m/>
    <s v="2 - FATURADO"/>
    <n v="264"/>
    <x v="1"/>
    <x v="2"/>
    <m/>
  </r>
  <r>
    <x v="1056"/>
    <s v="46.523.148/0001-01"/>
    <s v="ND-JUROS RECEBIMENTO"/>
    <s v="291189-1-NDJ1"/>
    <d v="2024-12-11T00:00:00"/>
    <n v="297539"/>
    <m/>
    <m/>
    <n v="2.87"/>
    <d v="2025-01-10T00:00:00"/>
    <m/>
    <m/>
    <s v="Nota de Debito Juros"/>
    <n v="2.87"/>
    <m/>
    <x v="0"/>
    <m/>
    <m/>
    <m/>
    <s v="2 - FATURADO"/>
    <n v="263"/>
    <x v="1"/>
    <x v="2"/>
    <m/>
  </r>
  <r>
    <x v="1056"/>
    <s v="46.523.148/0001-01"/>
    <s v="NF SERVICOS"/>
    <n v="193781"/>
    <d v="2025-09-11T00:00:00"/>
    <n v="2025415"/>
    <d v="2025-09-11T00:00:00"/>
    <d v="2025-08-01T00:00:00"/>
    <n v="11045.04"/>
    <d v="2025-10-11T00:00:00"/>
    <s v="E0251019"/>
    <s v="PD251016"/>
    <s v="PREFEITURA CADASTRO"/>
    <n v="10514.88"/>
    <d v="2025-08-01T00:00:00"/>
    <x v="0"/>
    <m/>
    <m/>
    <s v="359.00002427/2025-40 APPS/ITO"/>
    <s v="2 - FATURADO"/>
    <n v="0"/>
    <x v="0"/>
    <x v="0"/>
    <m/>
  </r>
  <r>
    <x v="1056"/>
    <s v="46.523.148/0001-01"/>
    <s v="NF SERVICOS DO"/>
    <n v="359446"/>
    <d v="2025-09-29T00:00:00"/>
    <n v="366261"/>
    <d v="2025-09-30T00:00:00"/>
    <m/>
    <n v="387.2"/>
    <d v="2025-10-30T00:00:00"/>
    <s v="E0240948"/>
    <s v="PD024948"/>
    <s v="Serviços de Publicidade Eletrônica"/>
    <n v="368.61"/>
    <m/>
    <x v="0"/>
    <m/>
    <m/>
    <m/>
    <s v="2 - FATURADO"/>
    <n v="0"/>
    <x v="0"/>
    <x v="1"/>
    <m/>
  </r>
  <r>
    <x v="1056"/>
    <s v="46.523.148/0001-01"/>
    <s v="NF SERVICOS DO"/>
    <n v="359447"/>
    <d v="2025-09-29T00:00:00"/>
    <n v="366262"/>
    <d v="2025-09-30T00:00:00"/>
    <m/>
    <n v="387.2"/>
    <d v="2025-10-30T00:00:00"/>
    <s v="E0240948"/>
    <s v="PD024948"/>
    <s v="Serviços de Publicidade Eletrônica"/>
    <n v="368.61"/>
    <m/>
    <x v="0"/>
    <m/>
    <m/>
    <m/>
    <s v="2 - FATURADO"/>
    <n v="0"/>
    <x v="0"/>
    <x v="1"/>
    <m/>
  </r>
  <r>
    <x v="1056"/>
    <s v="46.523.148/0001-01"/>
    <s v="NF SERVICOS DO"/>
    <n v="359448"/>
    <d v="2025-09-29T00:00:00"/>
    <n v="366263"/>
    <d v="2025-09-30T00:00:00"/>
    <m/>
    <n v="322.66000000000003"/>
    <d v="2025-10-30T00:00:00"/>
    <s v="E0240948"/>
    <s v="PD024948"/>
    <s v="Serviços de Publicidade Eletrônica"/>
    <n v="307.17"/>
    <m/>
    <x v="0"/>
    <m/>
    <m/>
    <m/>
    <s v="2 - FATURADO"/>
    <n v="0"/>
    <x v="0"/>
    <x v="1"/>
    <m/>
  </r>
  <r>
    <x v="1057"/>
    <s v="46.523.155/0001-03"/>
    <s v="ND-JUROS RECEBIMENTO"/>
    <s v="294447-1-NDJ1"/>
    <d v="2024-11-29T00:00:00"/>
    <n v="300852"/>
    <m/>
    <m/>
    <n v="0.21"/>
    <d v="2024-12-29T00:00:00"/>
    <m/>
    <m/>
    <s v="Nota de Debito Juros"/>
    <n v="0.21"/>
    <m/>
    <x v="0"/>
    <m/>
    <m/>
    <m/>
    <s v="2 - FATURADO"/>
    <n v="275"/>
    <x v="1"/>
    <x v="2"/>
    <m/>
  </r>
  <r>
    <x v="1057"/>
    <s v="46.523.155/0001-03"/>
    <s v="ND-JUROS RECEBIMENTO"/>
    <s v="294770-1-NDJ1"/>
    <d v="2024-12-06T00:00:00"/>
    <n v="301175"/>
    <m/>
    <m/>
    <n v="0.39"/>
    <d v="2025-01-05T00:00:00"/>
    <m/>
    <m/>
    <s v="Nota de Debito Juros"/>
    <n v="0.39"/>
    <m/>
    <x v="0"/>
    <m/>
    <m/>
    <m/>
    <s v="2 - FATURADO"/>
    <n v="268"/>
    <x v="1"/>
    <x v="2"/>
    <m/>
  </r>
  <r>
    <x v="1057"/>
    <s v="46.523.155/0001-03"/>
    <s v="ND-JUROS RECEBIMENTO"/>
    <s v="295398-1-NDJ1"/>
    <d v="2024-12-06T00:00:00"/>
    <n v="301803"/>
    <m/>
    <m/>
    <n v="0.21"/>
    <d v="2025-01-05T00:00:00"/>
    <m/>
    <m/>
    <s v="Nota de Debito Juros"/>
    <n v="0.21"/>
    <m/>
    <x v="0"/>
    <m/>
    <m/>
    <m/>
    <s v="2 - FATURADO"/>
    <n v="268"/>
    <x v="1"/>
    <x v="2"/>
    <m/>
  </r>
  <r>
    <x v="1057"/>
    <s v="46.523.155/0001-03"/>
    <s v="ND-JUROS RECEBIMENTO"/>
    <s v="290847-1-NDJ1"/>
    <d v="2024-12-19T00:00:00"/>
    <n v="297197"/>
    <m/>
    <m/>
    <n v="12.92"/>
    <d v="2025-01-18T00:00:00"/>
    <m/>
    <m/>
    <s v="Nota de Debito Juros"/>
    <n v="12.92"/>
    <m/>
    <x v="0"/>
    <m/>
    <m/>
    <m/>
    <s v="2 - FATURADO"/>
    <n v="255"/>
    <x v="1"/>
    <x v="2"/>
    <m/>
  </r>
  <r>
    <x v="1057"/>
    <s v="46.523.155/0001-03"/>
    <s v="NF SERVICOS DO"/>
    <n v="354759"/>
    <d v="2025-09-10T00:00:00"/>
    <n v="361569"/>
    <d v="2025-09-10T00:00:00"/>
    <m/>
    <n v="331.88"/>
    <d v="2025-10-10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057"/>
    <s v="46.523.155/0001-03"/>
    <s v="NF SERVICOS DO"/>
    <n v="354923"/>
    <d v="2025-09-10T00:00:00"/>
    <n v="361733"/>
    <d v="2025-09-10T00:00:00"/>
    <m/>
    <n v="276.57"/>
    <d v="2025-10-10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057"/>
    <s v="46.523.155/0001-03"/>
    <s v="NF SERVICOS DO"/>
    <n v="355452"/>
    <d v="2025-09-10T00:00:00"/>
    <n v="362262"/>
    <d v="2025-09-11T00:00:00"/>
    <m/>
    <n v="331.88"/>
    <d v="2025-10-11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057"/>
    <s v="46.523.155/0001-03"/>
    <s v="NF SERVICOS DO"/>
    <n v="355497"/>
    <d v="2025-09-10T00:00:00"/>
    <n v="362307"/>
    <d v="2025-09-11T00:00:00"/>
    <m/>
    <n v="387.2"/>
    <d v="2025-10-11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057"/>
    <s v="46.523.155/0001-03"/>
    <s v="NF SERVICOS DO"/>
    <n v="356731"/>
    <d v="2025-09-16T00:00:00"/>
    <n v="363545"/>
    <d v="2025-09-17T00:00:00"/>
    <m/>
    <n v="387.2"/>
    <d v="2025-10-17T00:00:00"/>
    <s v="E0250778"/>
    <s v="PD025778"/>
    <s v="Serviços de Publicidade Eletrônica"/>
    <n v="368.61"/>
    <m/>
    <x v="0"/>
    <m/>
    <m/>
    <m/>
    <s v="2 - FATURADO"/>
    <n v="0"/>
    <x v="0"/>
    <x v="1"/>
    <m/>
  </r>
  <r>
    <x v="1057"/>
    <s v="46.523.155/0001-03"/>
    <s v="NF SERVICOS DO"/>
    <n v="356917"/>
    <d v="2025-09-17T00:00:00"/>
    <n v="363730"/>
    <d v="2025-09-18T00:00:00"/>
    <m/>
    <n v="331.88"/>
    <d v="2025-10-18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057"/>
    <s v="46.523.155/0001-03"/>
    <s v="NF SERVICOS DO"/>
    <n v="357972"/>
    <d v="2025-09-22T00:00:00"/>
    <n v="364787"/>
    <d v="2025-09-23T00:00:00"/>
    <m/>
    <n v="331.88"/>
    <d v="2025-10-23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057"/>
    <s v="46.523.155/0001-03"/>
    <s v="NF SERVICOS DO"/>
    <n v="358423"/>
    <d v="2025-09-25T00:00:00"/>
    <n v="365238"/>
    <d v="2025-09-25T00:00:00"/>
    <m/>
    <n v="331.88"/>
    <d v="2025-10-25T00:00:00"/>
    <s v="E0250778"/>
    <s v="PD025778"/>
    <s v="Serviços de Publicidade Eletrônica"/>
    <n v="315.95"/>
    <m/>
    <x v="0"/>
    <m/>
    <m/>
    <m/>
    <s v="2 - FATURADO"/>
    <n v="0"/>
    <x v="0"/>
    <x v="1"/>
    <m/>
  </r>
  <r>
    <x v="1057"/>
    <s v="46.523.155/0001-03"/>
    <s v="NF SERVICOS DO"/>
    <n v="358880"/>
    <d v="2025-09-25T00:00:00"/>
    <n v="365695"/>
    <d v="2025-09-26T00:00:00"/>
    <m/>
    <n v="276.57"/>
    <d v="2025-10-26T00:00:00"/>
    <s v="E0250778"/>
    <s v="PD025778"/>
    <s v="Serviços de Publicidade Eletrônica"/>
    <n v="263.29000000000002"/>
    <m/>
    <x v="0"/>
    <m/>
    <m/>
    <m/>
    <s v="2 - FATURADO"/>
    <n v="0"/>
    <x v="0"/>
    <x v="1"/>
    <m/>
  </r>
  <r>
    <x v="1058"/>
    <s v="46.523.163/0001-50"/>
    <s v="ND-POUPATEMPO 4.0"/>
    <n v="6710"/>
    <d v="2025-08-05T00:00:00"/>
    <s v="PPT00606"/>
    <s v="PPT00606"/>
    <d v="2025-08-01T00:00:00"/>
    <n v="25424.13"/>
    <d v="2025-09-04T00:00:00"/>
    <s v="PPT00606"/>
    <s v="PP00606"/>
    <s v="IMPLANTACAO E OPERACAO DO POUPATEMPO MAIRIPORA"/>
    <n v="25424.13"/>
    <d v="2025-08-01T00:00:00"/>
    <x v="0"/>
    <m/>
    <s v="PD-PRC-2021/02518"/>
    <m/>
    <s v="2 - FATURADO"/>
    <n v="26"/>
    <x v="2"/>
    <x v="12"/>
    <m/>
  </r>
  <r>
    <x v="1058"/>
    <s v="46.523.163/0001-50"/>
    <s v="ND-POUPATEMPO 4.0"/>
    <n v="6847"/>
    <d v="2025-09-03T00:00:00"/>
    <s v="PPT00606"/>
    <s v="PPT00606"/>
    <d v="2025-09-01T00:00:00"/>
    <n v="25424.13"/>
    <d v="2025-10-03T00:00:00"/>
    <s v="PPT00606"/>
    <s v="PP00606"/>
    <s v="IMPLANTACAO E OPERACAO DO POUPATEMPO MAIRIPORA"/>
    <n v="25424.13"/>
    <d v="2025-09-01T00:00:00"/>
    <x v="0"/>
    <m/>
    <s v="PD-PRC-2021/02518"/>
    <m/>
    <s v="2 - FATURADO"/>
    <n v="0"/>
    <x v="0"/>
    <x v="12"/>
    <m/>
  </r>
  <r>
    <x v="1058"/>
    <s v="46.523.163/0001-50"/>
    <s v="NF SERVICOS DO"/>
    <n v="353580"/>
    <d v="2025-09-08T00:00:00"/>
    <n v="360389"/>
    <d v="2025-09-08T00:00:00"/>
    <m/>
    <n v="258.13"/>
    <d v="2025-10-08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058"/>
    <s v="46.523.163/0001-50"/>
    <s v="NF SERVICOS DO"/>
    <n v="353680"/>
    <d v="2025-09-08T00:00:00"/>
    <n v="360489"/>
    <d v="2025-09-08T00:00:00"/>
    <m/>
    <n v="451.73"/>
    <d v="2025-10-08T00:00:00"/>
    <s v="E0220800"/>
    <s v="PD022800"/>
    <s v="Serviços de Publicidade Eletrônica"/>
    <n v="430.05"/>
    <m/>
    <x v="0"/>
    <m/>
    <m/>
    <m/>
    <s v="2 - FATURADO"/>
    <n v="0"/>
    <x v="0"/>
    <x v="1"/>
    <m/>
  </r>
  <r>
    <x v="1058"/>
    <s v="46.523.163/0001-50"/>
    <s v="NF SERVICOS DO"/>
    <n v="353681"/>
    <d v="2025-09-08T00:00:00"/>
    <n v="360490"/>
    <d v="2025-09-08T00:00:00"/>
    <m/>
    <n v="1161.5899999999999"/>
    <d v="2025-10-08T00:00:00"/>
    <s v="E0220800"/>
    <s v="PD022800"/>
    <s v="Serviços de Publicidade Eletrônica"/>
    <n v="1105.83"/>
    <m/>
    <x v="0"/>
    <m/>
    <m/>
    <m/>
    <s v="2 - FATURADO"/>
    <n v="0"/>
    <x v="0"/>
    <x v="1"/>
    <m/>
  </r>
  <r>
    <x v="1058"/>
    <s v="46.523.163/0001-50"/>
    <s v="NF SERVICOS DO"/>
    <n v="353686"/>
    <d v="2025-09-08T00:00:00"/>
    <n v="360495"/>
    <d v="2025-09-08T00:00:00"/>
    <m/>
    <n v="387.2"/>
    <d v="2025-10-08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8"/>
    <s v="46.523.163/0001-50"/>
    <s v="NF SERVICOS DO"/>
    <n v="354599"/>
    <d v="2025-09-10T00:00:00"/>
    <n v="361409"/>
    <d v="2025-09-10T00:00:00"/>
    <m/>
    <n v="387.2"/>
    <d v="2025-10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8"/>
    <s v="46.523.163/0001-50"/>
    <s v="NF SERVICOS DO"/>
    <n v="354600"/>
    <d v="2025-09-10T00:00:00"/>
    <n v="361410"/>
    <d v="2025-09-10T00:00:00"/>
    <m/>
    <n v="387.2"/>
    <d v="2025-10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8"/>
    <s v="46.523.163/0001-50"/>
    <s v="NF SERVICOS DO"/>
    <n v="354748"/>
    <d v="2025-09-10T00:00:00"/>
    <n v="361558"/>
    <d v="2025-09-10T00:00:00"/>
    <m/>
    <n v="387.2"/>
    <d v="2025-10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8"/>
    <s v="46.523.163/0001-50"/>
    <s v="NF SERVICOS DO"/>
    <n v="354752"/>
    <d v="2025-09-10T00:00:00"/>
    <n v="361562"/>
    <d v="2025-09-10T00:00:00"/>
    <m/>
    <n v="258.13"/>
    <d v="2025-10-10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058"/>
    <s v="46.523.163/0001-50"/>
    <s v="NF SERVICOS DO"/>
    <n v="355048"/>
    <d v="2025-09-10T00:00:00"/>
    <n v="361858"/>
    <d v="2025-09-10T00:00:00"/>
    <m/>
    <n v="387.2"/>
    <d v="2025-10-1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8"/>
    <s v="46.523.163/0001-50"/>
    <s v="NF SERVICOS DO"/>
    <n v="355117"/>
    <d v="2025-09-10T00:00:00"/>
    <n v="361927"/>
    <d v="2025-09-10T00:00:00"/>
    <m/>
    <n v="322.66000000000003"/>
    <d v="2025-10-1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058"/>
    <s v="46.523.163/0001-50"/>
    <s v="NF SERVICOS DO"/>
    <n v="355118"/>
    <d v="2025-09-10T00:00:00"/>
    <n v="361928"/>
    <d v="2025-09-10T00:00:00"/>
    <m/>
    <n v="709.86"/>
    <d v="2025-10-10T00:00:00"/>
    <s v="E0220800"/>
    <s v="PD022800"/>
    <s v="Serviços de Publicidade Eletrônica"/>
    <n v="675.79"/>
    <m/>
    <x v="0"/>
    <m/>
    <m/>
    <m/>
    <s v="2 - FATURADO"/>
    <n v="0"/>
    <x v="0"/>
    <x v="1"/>
    <m/>
  </r>
  <r>
    <x v="1058"/>
    <s v="46.523.163/0001-50"/>
    <s v="NF SERVICOS DO"/>
    <n v="355120"/>
    <d v="2025-09-10T00:00:00"/>
    <n v="361930"/>
    <d v="2025-09-10T00:00:00"/>
    <m/>
    <n v="322.66000000000003"/>
    <d v="2025-10-10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058"/>
    <s v="46.523.163/0001-50"/>
    <s v="NF SERVICOS DO"/>
    <n v="355493"/>
    <d v="2025-09-10T00:00:00"/>
    <n v="362303"/>
    <d v="2025-09-11T00:00:00"/>
    <m/>
    <n v="322.66000000000003"/>
    <d v="2025-10-11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058"/>
    <s v="46.523.163/0001-50"/>
    <s v="NF SERVICOS DO"/>
    <n v="355633"/>
    <d v="2025-09-10T00:00:00"/>
    <n v="362443"/>
    <d v="2025-09-11T00:00:00"/>
    <m/>
    <n v="387.2"/>
    <d v="2025-10-11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8"/>
    <s v="46.523.163/0001-50"/>
    <s v="NF SERVICOS"/>
    <n v="193779"/>
    <d v="2025-09-11T00:00:00"/>
    <n v="2025413"/>
    <d v="2025-09-11T00:00:00"/>
    <d v="2025-08-01T00:00:00"/>
    <n v="32566.959999999999"/>
    <d v="2025-10-11T00:00:00"/>
    <s v="E0220510"/>
    <s v="PD022510"/>
    <s v="PREFEITURA CADASTRO"/>
    <n v="31003.75"/>
    <d v="2025-08-01T00:00:00"/>
    <x v="0"/>
    <s v="084/2022"/>
    <s v="23.572/2021"/>
    <s v="PD-PRC-2021/03252-359.00004361/2024-41-APPS/ITO"/>
    <s v="2 - FATURADO"/>
    <n v="0"/>
    <x v="0"/>
    <x v="0"/>
    <m/>
  </r>
  <r>
    <x v="1058"/>
    <s v="46.523.163/0001-50"/>
    <s v="NF SERVICOS DO"/>
    <n v="356151"/>
    <d v="2025-09-12T00:00:00"/>
    <n v="362964"/>
    <d v="2025-09-15T00:00:00"/>
    <m/>
    <n v="322.66000000000003"/>
    <d v="2025-10-15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058"/>
    <s v="46.523.163/0001-50"/>
    <s v="NF SERVICOS DO"/>
    <n v="356166"/>
    <d v="2025-09-12T00:00:00"/>
    <n v="362979"/>
    <d v="2025-09-15T00:00:00"/>
    <m/>
    <n v="258.13"/>
    <d v="2025-10-15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058"/>
    <s v="46.523.163/0001-50"/>
    <s v="NF SERVICOS DO"/>
    <n v="356337"/>
    <d v="2025-09-15T00:00:00"/>
    <n v="363150"/>
    <d v="2025-09-16T00:00:00"/>
    <m/>
    <n v="709.86"/>
    <d v="2025-10-16T00:00:00"/>
    <s v="E0220800"/>
    <s v="PD022800"/>
    <s v="Serviços de Publicidade Eletrônica"/>
    <n v="675.79"/>
    <m/>
    <x v="0"/>
    <m/>
    <m/>
    <m/>
    <s v="2 - FATURADO"/>
    <n v="0"/>
    <x v="0"/>
    <x v="1"/>
    <m/>
  </r>
  <r>
    <x v="1058"/>
    <s v="46.523.163/0001-50"/>
    <s v="NF SERVICOS DO"/>
    <n v="356349"/>
    <d v="2025-09-15T00:00:00"/>
    <n v="363162"/>
    <d v="2025-09-16T00:00:00"/>
    <m/>
    <n v="774.4"/>
    <d v="2025-10-16T00:00:00"/>
    <s v="E0220800"/>
    <s v="PD022800"/>
    <s v="Serviços de Publicidade Eletrônica"/>
    <n v="737.23"/>
    <m/>
    <x v="0"/>
    <m/>
    <m/>
    <m/>
    <s v="2 - FATURADO"/>
    <n v="0"/>
    <x v="0"/>
    <x v="1"/>
    <m/>
  </r>
  <r>
    <x v="1058"/>
    <s v="46.523.163/0001-50"/>
    <s v="NF SERVICOS DO"/>
    <n v="357176"/>
    <d v="2025-09-17T00:00:00"/>
    <n v="363989"/>
    <d v="2025-09-18T00:00:00"/>
    <m/>
    <n v="387.2"/>
    <d v="2025-10-18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8"/>
    <s v="46.523.163/0001-50"/>
    <s v="NF SERVICOS DO"/>
    <n v="357498"/>
    <d v="2025-09-19T00:00:00"/>
    <n v="364311"/>
    <d v="2025-09-22T00:00:00"/>
    <m/>
    <n v="322.66000000000003"/>
    <d v="2025-10-22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058"/>
    <s v="46.523.163/0001-50"/>
    <s v="NF SERVICOS DO"/>
    <n v="357499"/>
    <d v="2025-09-19T00:00:00"/>
    <n v="364312"/>
    <d v="2025-09-22T00:00:00"/>
    <m/>
    <n v="322.66000000000003"/>
    <d v="2025-10-22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058"/>
    <s v="46.523.163/0001-50"/>
    <s v="NF SERVICOS DO"/>
    <n v="357504"/>
    <d v="2025-09-19T00:00:00"/>
    <n v="364317"/>
    <d v="2025-09-22T00:00:00"/>
    <m/>
    <n v="387.2"/>
    <d v="2025-10-22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8"/>
    <s v="46.523.163/0001-50"/>
    <s v="NF SERVICOS DO"/>
    <n v="357591"/>
    <d v="2025-09-19T00:00:00"/>
    <n v="364404"/>
    <d v="2025-09-22T00:00:00"/>
    <m/>
    <n v="322.66000000000003"/>
    <d v="2025-10-22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058"/>
    <s v="46.523.163/0001-50"/>
    <s v="NF SERVICOS DO"/>
    <n v="357592"/>
    <d v="2025-09-19T00:00:00"/>
    <n v="364405"/>
    <d v="2025-09-22T00:00:00"/>
    <m/>
    <n v="322.66000000000003"/>
    <d v="2025-10-22T00:00:00"/>
    <s v="E0220800"/>
    <s v="PD022800"/>
    <s v="Serviços de Publicidade Eletrônica"/>
    <n v="307.17"/>
    <m/>
    <x v="0"/>
    <m/>
    <m/>
    <m/>
    <s v="2 - FATURADO"/>
    <n v="0"/>
    <x v="0"/>
    <x v="1"/>
    <m/>
  </r>
  <r>
    <x v="1058"/>
    <s v="46.523.163/0001-50"/>
    <s v="NF SERVICOS DO"/>
    <n v="358049"/>
    <d v="2025-09-22T00:00:00"/>
    <n v="364864"/>
    <d v="2025-09-23T00:00:00"/>
    <m/>
    <n v="709.86"/>
    <d v="2025-10-23T00:00:00"/>
    <s v="E0220800"/>
    <s v="PD022800"/>
    <s v="Serviços de Publicidade Eletrônica"/>
    <n v="675.79"/>
    <m/>
    <x v="0"/>
    <m/>
    <m/>
    <m/>
    <s v="2 - FATURADO"/>
    <n v="0"/>
    <x v="0"/>
    <x v="1"/>
    <m/>
  </r>
  <r>
    <x v="1058"/>
    <s v="46.523.163/0001-50"/>
    <s v="NF SERVICOS DO"/>
    <n v="358432"/>
    <d v="2025-09-25T00:00:00"/>
    <n v="365247"/>
    <d v="2025-09-25T00:00:00"/>
    <m/>
    <n v="258.13"/>
    <d v="2025-10-25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058"/>
    <s v="46.523.163/0001-50"/>
    <s v="NF SERVICOS DO"/>
    <n v="358579"/>
    <d v="2025-09-25T00:00:00"/>
    <n v="365394"/>
    <d v="2025-09-25T00:00:00"/>
    <m/>
    <n v="258.13"/>
    <d v="2025-10-25T00:00:00"/>
    <s v="E0220800"/>
    <s v="PD022800"/>
    <s v="Serviços de Publicidade Eletrônica"/>
    <n v="245.74"/>
    <m/>
    <x v="0"/>
    <m/>
    <m/>
    <m/>
    <s v="2 - FATURADO"/>
    <n v="0"/>
    <x v="0"/>
    <x v="1"/>
    <m/>
  </r>
  <r>
    <x v="1058"/>
    <s v="46.523.163/0001-50"/>
    <s v="NF SERVICOS DO"/>
    <n v="358981"/>
    <d v="2025-09-26T00:00:00"/>
    <n v="365796"/>
    <d v="2025-09-29T00:00:00"/>
    <m/>
    <n v="387.2"/>
    <d v="2025-10-29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8"/>
    <s v="46.523.163/0001-50"/>
    <s v="NF SERVICOS DO"/>
    <n v="359462"/>
    <d v="2025-09-29T00:00:00"/>
    <n v="366277"/>
    <d v="2025-09-30T00:00:00"/>
    <m/>
    <n v="774.4"/>
    <d v="2025-10-30T00:00:00"/>
    <s v="E0220800"/>
    <s v="PD022800"/>
    <s v="Serviços de Publicidade Eletrônica"/>
    <n v="737.23"/>
    <m/>
    <x v="0"/>
    <m/>
    <m/>
    <m/>
    <s v="2 - FATURADO"/>
    <n v="0"/>
    <x v="0"/>
    <x v="1"/>
    <m/>
  </r>
  <r>
    <x v="1058"/>
    <s v="46.523.163/0001-50"/>
    <s v="NF SERVICOS DO"/>
    <n v="359463"/>
    <d v="2025-09-29T00:00:00"/>
    <n v="366278"/>
    <d v="2025-09-30T00:00:00"/>
    <m/>
    <n v="580.79999999999995"/>
    <d v="2025-10-30T00:00:00"/>
    <s v="E0220800"/>
    <s v="PD022800"/>
    <s v="Serviços de Publicidade Eletrônica"/>
    <n v="552.91999999999996"/>
    <m/>
    <x v="0"/>
    <m/>
    <m/>
    <m/>
    <s v="2 - FATURADO"/>
    <n v="0"/>
    <x v="0"/>
    <x v="1"/>
    <m/>
  </r>
  <r>
    <x v="1058"/>
    <s v="46.523.163/0001-50"/>
    <s v="NF SERVICOS DO"/>
    <n v="359464"/>
    <d v="2025-09-29T00:00:00"/>
    <n v="366279"/>
    <d v="2025-09-30T00:00:00"/>
    <m/>
    <n v="387.2"/>
    <d v="2025-10-30T00:00:00"/>
    <s v="E0220800"/>
    <s v="PD022800"/>
    <s v="Serviços de Publicidade Eletrônica"/>
    <n v="368.61"/>
    <m/>
    <x v="0"/>
    <m/>
    <m/>
    <m/>
    <s v="2 - FATURADO"/>
    <n v="0"/>
    <x v="0"/>
    <x v="1"/>
    <m/>
  </r>
  <r>
    <x v="1059"/>
    <s v="46.523.171/0001-04"/>
    <s v="NF SERVICOS"/>
    <n v="191326"/>
    <d v="2025-08-11T00:00:00"/>
    <n v="2010201"/>
    <d v="2025-08-11T00:00:00"/>
    <d v="2025-07-01T00:00:00"/>
    <n v="57362.17"/>
    <d v="2025-09-11T00:00:00"/>
    <s v="E0220553"/>
    <s v="PD022553"/>
    <s v="PREFEITURA CADASTRO"/>
    <n v="54608.79"/>
    <d v="2025-07-01T00:00:00"/>
    <x v="0"/>
    <m/>
    <s v="P.14.242/2022"/>
    <s v="359.00008253/2024-48 - APPS/ITO"/>
    <s v="2 - FATURADO"/>
    <n v="19"/>
    <x v="2"/>
    <x v="0"/>
    <m/>
  </r>
  <r>
    <x v="1059"/>
    <s v="46.523.171/0001-04"/>
    <s v="NF SERVICOS DO"/>
    <n v="353438"/>
    <d v="2025-09-08T00:00:00"/>
    <n v="360247"/>
    <d v="2025-09-08T00:00:00"/>
    <m/>
    <n v="497.83"/>
    <d v="2025-10-08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059"/>
    <s v="46.523.171/0001-04"/>
    <s v="NF SERVICOS DO"/>
    <n v="353977"/>
    <d v="2025-09-09T00:00:00"/>
    <n v="360787"/>
    <d v="2025-09-09T00:00:00"/>
    <m/>
    <n v="497.83"/>
    <d v="2025-10-09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059"/>
    <s v="46.523.171/0001-04"/>
    <s v="NF SERVICOS DO"/>
    <n v="354032"/>
    <d v="2025-09-09T00:00:00"/>
    <n v="360842"/>
    <d v="2025-09-09T00:00:00"/>
    <m/>
    <n v="331.88"/>
    <d v="2025-10-09T00:00:00"/>
    <s v="E0240789"/>
    <s v="PD024789"/>
    <s v="Serviços de Publicidade Eletrônica"/>
    <n v="315.95"/>
    <m/>
    <x v="0"/>
    <m/>
    <m/>
    <m/>
    <s v="2 - FATURADO"/>
    <n v="0"/>
    <x v="0"/>
    <x v="1"/>
    <m/>
  </r>
  <r>
    <x v="1059"/>
    <s v="46.523.171/0001-04"/>
    <s v="NF SERVICOS DO"/>
    <n v="354565"/>
    <d v="2025-09-10T00:00:00"/>
    <n v="361375"/>
    <d v="2025-09-10T00:00:00"/>
    <m/>
    <n v="497.83"/>
    <d v="2025-10-10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059"/>
    <s v="46.523.171/0001-04"/>
    <s v="NF SERVICOS DO"/>
    <n v="354972"/>
    <d v="2025-09-10T00:00:00"/>
    <n v="361782"/>
    <d v="2025-09-10T00:00:00"/>
    <m/>
    <n v="497.83"/>
    <d v="2025-10-10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059"/>
    <s v="46.523.171/0001-04"/>
    <s v="NF SERVICOS DO"/>
    <n v="355085"/>
    <d v="2025-09-10T00:00:00"/>
    <n v="361895"/>
    <d v="2025-09-10T00:00:00"/>
    <m/>
    <n v="663.77"/>
    <d v="2025-10-10T00:00:00"/>
    <s v="E0240789"/>
    <s v="PD024789"/>
    <s v="Serviços de Publicidade Eletrônica"/>
    <n v="631.91"/>
    <m/>
    <x v="0"/>
    <m/>
    <m/>
    <m/>
    <s v="2 - FATURADO"/>
    <n v="0"/>
    <x v="0"/>
    <x v="1"/>
    <m/>
  </r>
  <r>
    <x v="1059"/>
    <s v="46.523.171/0001-04"/>
    <s v="NF SERVICOS DO"/>
    <n v="355179"/>
    <d v="2025-09-10T00:00:00"/>
    <n v="361989"/>
    <d v="2025-09-10T00:00:00"/>
    <m/>
    <n v="497.83"/>
    <d v="2025-10-10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059"/>
    <s v="46.523.171/0001-04"/>
    <s v="NF SERVICOS"/>
    <n v="193955"/>
    <d v="2025-09-11T00:00:00"/>
    <n v="2025589"/>
    <d v="2025-09-11T00:00:00"/>
    <d v="2025-08-01T00:00:00"/>
    <n v="49952.02"/>
    <d v="2025-10-11T00:00:00"/>
    <s v="E0220553"/>
    <s v="PD022553"/>
    <s v="PREFEITURA CADASTRO"/>
    <n v="47554.32"/>
    <d v="2025-08-01T00:00:00"/>
    <x v="0"/>
    <m/>
    <s v="P.14.242/2022"/>
    <s v="359.00008253/2024-48 - APPS/ITO"/>
    <s v="2 - FATURADO"/>
    <n v="0"/>
    <x v="0"/>
    <x v="0"/>
    <m/>
  </r>
  <r>
    <x v="1059"/>
    <s v="46.523.171/0001-04"/>
    <s v="NF SERVICOS DO"/>
    <n v="356357"/>
    <d v="2025-09-15T00:00:00"/>
    <n v="363170"/>
    <d v="2025-09-16T00:00:00"/>
    <m/>
    <n v="497.83"/>
    <d v="2025-10-16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059"/>
    <s v="46.523.171/0001-04"/>
    <s v="NF SERVICOS DO"/>
    <n v="356854"/>
    <d v="2025-09-16T00:00:00"/>
    <n v="363667"/>
    <d v="2025-09-17T00:00:00"/>
    <m/>
    <n v="497.83"/>
    <d v="2025-10-17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059"/>
    <s v="46.523.171/0001-04"/>
    <s v="NF SERVICOS DO"/>
    <n v="356855"/>
    <d v="2025-09-16T00:00:00"/>
    <n v="363668"/>
    <d v="2025-09-17T00:00:00"/>
    <m/>
    <n v="580.79999999999995"/>
    <d v="2025-10-17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059"/>
    <s v="46.523.171/0001-04"/>
    <s v="NF SERVICOS DO"/>
    <n v="357856"/>
    <d v="2025-09-22T00:00:00"/>
    <n v="364671"/>
    <d v="2025-09-23T00:00:00"/>
    <m/>
    <n v="497.83"/>
    <d v="2025-10-23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059"/>
    <s v="46.523.171/0001-04"/>
    <s v="NF SERVICOS DO"/>
    <n v="357948"/>
    <d v="2025-09-22T00:00:00"/>
    <n v="364763"/>
    <d v="2025-09-23T00:00:00"/>
    <m/>
    <n v="497.83"/>
    <d v="2025-10-23T00:00:00"/>
    <s v="E0240789"/>
    <s v="PD024789"/>
    <s v="Serviços de Publicidade Eletrônica"/>
    <n v="473.93"/>
    <m/>
    <x v="0"/>
    <m/>
    <m/>
    <m/>
    <s v="2 - FATURADO"/>
    <n v="0"/>
    <x v="0"/>
    <x v="1"/>
    <m/>
  </r>
  <r>
    <x v="1059"/>
    <s v="46.523.171/0001-04"/>
    <s v="NF SERVICOS DO"/>
    <n v="359516"/>
    <d v="2025-09-29T00:00:00"/>
    <n v="366331"/>
    <d v="2025-09-30T00:00:00"/>
    <m/>
    <n v="580.79999999999995"/>
    <d v="2025-10-30T00:00:00"/>
    <s v="E0240789"/>
    <s v="PD024789"/>
    <s v="Serviços de Publicidade Eletrônica"/>
    <n v="552.91999999999996"/>
    <m/>
    <x v="0"/>
    <m/>
    <m/>
    <m/>
    <s v="2 - FATURADO"/>
    <n v="0"/>
    <x v="0"/>
    <x v="1"/>
    <m/>
  </r>
  <r>
    <x v="1059"/>
    <s v="46.523.171/0001-04"/>
    <s v="NF SERVICOS DO"/>
    <n v="359517"/>
    <d v="2025-09-29T00:00:00"/>
    <n v="366332"/>
    <d v="2025-09-30T00:00:00"/>
    <m/>
    <n v="663.77"/>
    <d v="2025-10-30T00:00:00"/>
    <s v="E0240789"/>
    <s v="PD024789"/>
    <s v="Serviços de Publicidade Eletrônica"/>
    <n v="631.91"/>
    <m/>
    <x v="0"/>
    <m/>
    <m/>
    <m/>
    <s v="2 - FATURADO"/>
    <n v="0"/>
    <x v="0"/>
    <x v="1"/>
    <m/>
  </r>
  <r>
    <x v="1060"/>
    <s v="46.523.197/0001-44"/>
    <s v="ND-JUROS RECEBIMENTO"/>
    <s v="292356-1-NDJ1"/>
    <d v="2024-11-21T00:00:00"/>
    <n v="298745"/>
    <m/>
    <m/>
    <n v="2.4300000000000002"/>
    <d v="2024-12-21T00:00:00"/>
    <m/>
    <m/>
    <s v="Nota de Debito Juros"/>
    <n v="2.4300000000000002"/>
    <m/>
    <x v="0"/>
    <m/>
    <m/>
    <m/>
    <s v="2 - FATURADO"/>
    <n v="283"/>
    <x v="1"/>
    <x v="2"/>
    <m/>
  </r>
  <r>
    <x v="1060"/>
    <s v="46.523.197/0001-44"/>
    <s v="ND-JUROS RECEBIMENTO"/>
    <s v="292518-1-NDJ1"/>
    <d v="2024-11-21T00:00:00"/>
    <n v="298908"/>
    <m/>
    <m/>
    <n v="5.9"/>
    <d v="2024-12-21T00:00:00"/>
    <m/>
    <m/>
    <s v="Nota de Debito Juros"/>
    <n v="5.9"/>
    <m/>
    <x v="0"/>
    <m/>
    <m/>
    <m/>
    <s v="2 - FATURADO"/>
    <n v="283"/>
    <x v="1"/>
    <x v="2"/>
    <m/>
  </r>
  <r>
    <x v="1060"/>
    <s v="46.523.197/0001-44"/>
    <s v="ND-JUROS RECEBIMENTO"/>
    <s v="292840-1-NDJ1"/>
    <d v="2024-11-21T00:00:00"/>
    <n v="299232"/>
    <m/>
    <m/>
    <n v="1.17"/>
    <d v="2024-12-21T00:00:00"/>
    <m/>
    <m/>
    <s v="Nota de Debito Juros"/>
    <n v="1.17"/>
    <m/>
    <x v="0"/>
    <m/>
    <m/>
    <m/>
    <s v="2 - FATURADO"/>
    <n v="283"/>
    <x v="1"/>
    <x v="2"/>
    <m/>
  </r>
  <r>
    <x v="1060"/>
    <s v="46.523.197/0001-44"/>
    <s v="ND-JUROS RECEBIMENTO"/>
    <s v="293279-1-NDJ1"/>
    <d v="2024-11-21T00:00:00"/>
    <n v="299675"/>
    <m/>
    <m/>
    <n v="0.66"/>
    <d v="2024-12-21T00:00:00"/>
    <m/>
    <m/>
    <s v="Nota de Debito Juros"/>
    <n v="0.66"/>
    <m/>
    <x v="0"/>
    <m/>
    <m/>
    <m/>
    <s v="2 - FATURADO"/>
    <n v="283"/>
    <x v="1"/>
    <x v="2"/>
    <m/>
  </r>
  <r>
    <x v="1060"/>
    <s v="46.523.197/0001-44"/>
    <s v="ND-POUPATEMPO 4.0"/>
    <n v="6866"/>
    <d v="2025-09-03T00:00:00"/>
    <s v="PPT00557"/>
    <s v="PPT00557"/>
    <d v="2025-09-01T00:00:00"/>
    <n v="40103.81"/>
    <d v="2025-10-03T00:00:00"/>
    <s v="PPT00557"/>
    <s v="PP00557"/>
    <s v="IMPLANTACAO E OPERACAO DO POUPATEMPO FERRAZ DE VASCONCELOS"/>
    <n v="40103.81"/>
    <d v="2025-09-01T00:00:00"/>
    <x v="0"/>
    <m/>
    <s v="PD-PRC-2021/00859"/>
    <m/>
    <s v="2 - FATURADO"/>
    <n v="0"/>
    <x v="0"/>
    <x v="12"/>
    <m/>
  </r>
  <r>
    <x v="1060"/>
    <s v="46.523.197/0001-44"/>
    <s v="NF SERVICOS DO"/>
    <n v="354003"/>
    <d v="2025-09-09T00:00:00"/>
    <n v="360813"/>
    <d v="2025-09-09T00:00:00"/>
    <m/>
    <n v="1475.04"/>
    <d v="2025-10-09T00:00:00"/>
    <s v="E0231077"/>
    <s v="PD231058"/>
    <s v="Serviços de Publicidade Eletrônica"/>
    <n v="1404.24"/>
    <m/>
    <x v="0"/>
    <m/>
    <m/>
    <m/>
    <s v="2 - FATURADO"/>
    <n v="0"/>
    <x v="0"/>
    <x v="1"/>
    <m/>
  </r>
  <r>
    <x v="1060"/>
    <s v="46.523.197/0001-44"/>
    <s v="NF SERVICOS DO"/>
    <n v="354004"/>
    <d v="2025-09-09T00:00:00"/>
    <n v="360814"/>
    <d v="2025-09-09T00:00:00"/>
    <m/>
    <n v="811.27"/>
    <d v="2025-10-09T00:00:00"/>
    <s v="E0231077"/>
    <s v="PD231058"/>
    <s v="Serviços de Publicidade Eletrônica"/>
    <n v="772.33"/>
    <m/>
    <x v="0"/>
    <m/>
    <m/>
    <m/>
    <s v="2 - FATURADO"/>
    <n v="0"/>
    <x v="0"/>
    <x v="1"/>
    <m/>
  </r>
  <r>
    <x v="1060"/>
    <s v="46.523.197/0001-44"/>
    <s v="NF SERVICOS DO"/>
    <n v="354531"/>
    <d v="2025-09-10T00:00:00"/>
    <n v="361341"/>
    <d v="2025-09-10T00:00:00"/>
    <m/>
    <n v="295.01"/>
    <d v="2025-10-10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060"/>
    <s v="46.523.197/0001-44"/>
    <s v="NF SERVICOS DO"/>
    <n v="354760"/>
    <d v="2025-09-10T00:00:00"/>
    <n v="361570"/>
    <d v="2025-09-10T00:00:00"/>
    <m/>
    <n v="590.02"/>
    <d v="2025-10-10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060"/>
    <s v="46.523.197/0001-44"/>
    <s v="NF SERVICOS DO"/>
    <n v="355107"/>
    <d v="2025-09-10T00:00:00"/>
    <n v="361917"/>
    <d v="2025-09-10T00:00:00"/>
    <m/>
    <n v="516.26"/>
    <d v="2025-10-10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060"/>
    <s v="46.523.197/0001-44"/>
    <s v="NF SERVICOS DO"/>
    <n v="355113"/>
    <d v="2025-09-10T00:00:00"/>
    <n v="361923"/>
    <d v="2025-09-10T00:00:00"/>
    <m/>
    <n v="442.51"/>
    <d v="2025-10-10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060"/>
    <s v="46.523.197/0001-44"/>
    <s v="NF SERVICOS DO"/>
    <n v="355114"/>
    <d v="2025-09-10T00:00:00"/>
    <n v="361924"/>
    <d v="2025-09-10T00:00:00"/>
    <m/>
    <n v="295.01"/>
    <d v="2025-10-10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060"/>
    <s v="46.523.197/0001-44"/>
    <s v="NF SERVICOS DO"/>
    <n v="355224"/>
    <d v="2025-09-10T00:00:00"/>
    <n v="362034"/>
    <d v="2025-09-10T00:00:00"/>
    <m/>
    <n v="442.51"/>
    <d v="2025-10-10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060"/>
    <s v="46.523.197/0001-44"/>
    <s v="NF SERVICOS DO"/>
    <n v="355226"/>
    <d v="2025-09-10T00:00:00"/>
    <n v="362036"/>
    <d v="2025-09-10T00:00:00"/>
    <m/>
    <n v="1180.03"/>
    <d v="2025-10-10T00:00:00"/>
    <s v="E0231077"/>
    <s v="PD231058"/>
    <s v="Serviços de Publicidade Eletrônica"/>
    <n v="1123.3900000000001"/>
    <m/>
    <x v="0"/>
    <m/>
    <m/>
    <m/>
    <s v="2 - FATURADO"/>
    <n v="0"/>
    <x v="0"/>
    <x v="1"/>
    <m/>
  </r>
  <r>
    <x v="1060"/>
    <s v="46.523.197/0001-44"/>
    <s v="NF SERVICOS DO"/>
    <n v="355229"/>
    <d v="2025-09-10T00:00:00"/>
    <n v="362039"/>
    <d v="2025-09-10T00:00:00"/>
    <m/>
    <n v="516.26"/>
    <d v="2025-10-10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060"/>
    <s v="46.523.197/0001-44"/>
    <s v="NF SERVICOS DO"/>
    <n v="355508"/>
    <d v="2025-09-10T00:00:00"/>
    <n v="362318"/>
    <d v="2025-09-11T00:00:00"/>
    <m/>
    <n v="590.02"/>
    <d v="2025-10-11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060"/>
    <s v="46.523.197/0001-44"/>
    <s v="NF SERVICOS"/>
    <n v="193901"/>
    <d v="2025-09-11T00:00:00"/>
    <n v="2025535"/>
    <d v="2025-09-11T00:00:00"/>
    <d v="2025-08-01T00:00:00"/>
    <n v="49724.480000000003"/>
    <d v="2025-10-11T00:00:00"/>
    <s v="E0200796"/>
    <s v="PD020796"/>
    <s v="PREFEITURA CADASTRO"/>
    <n v="47337.7"/>
    <d v="2025-08-01T00:00:00"/>
    <x v="0"/>
    <s v="NR.250/2020"/>
    <s v="NR. 13.803/2020"/>
    <s v="PD-PRC-2022/01775-359.00010327/2024-14 - APPS/ITO"/>
    <s v="2 - FATURADO"/>
    <n v="0"/>
    <x v="0"/>
    <x v="0"/>
    <m/>
  </r>
  <r>
    <x v="1060"/>
    <s v="46.523.197/0001-44"/>
    <s v="NF SERVICOS DO"/>
    <n v="355942"/>
    <d v="2025-09-11T00:00:00"/>
    <n v="362755"/>
    <d v="2025-09-12T00:00:00"/>
    <m/>
    <n v="590.02"/>
    <d v="2025-10-12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060"/>
    <s v="46.523.197/0001-44"/>
    <s v="NF SERVICOS DO"/>
    <n v="356076"/>
    <d v="2025-09-12T00:00:00"/>
    <n v="362889"/>
    <d v="2025-09-15T00:00:00"/>
    <m/>
    <n v="442.51"/>
    <d v="2025-10-15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060"/>
    <s v="46.523.197/0001-44"/>
    <s v="NF SERVICOS DO"/>
    <n v="356138"/>
    <d v="2025-09-12T00:00:00"/>
    <n v="362951"/>
    <d v="2025-09-15T00:00:00"/>
    <m/>
    <n v="663.77"/>
    <d v="2025-10-15T00:00:00"/>
    <s v="E0231077"/>
    <s v="PD231058"/>
    <s v="Serviços de Publicidade Eletrônica"/>
    <n v="631.91"/>
    <m/>
    <x v="0"/>
    <m/>
    <m/>
    <m/>
    <s v="2 - FATURADO"/>
    <n v="0"/>
    <x v="0"/>
    <x v="1"/>
    <m/>
  </r>
  <r>
    <x v="1060"/>
    <s v="46.523.197/0001-44"/>
    <s v="NF SERVICOS DO"/>
    <n v="356374"/>
    <d v="2025-09-15T00:00:00"/>
    <n v="363187"/>
    <d v="2025-09-16T00:00:00"/>
    <m/>
    <n v="811.27"/>
    <d v="2025-10-16T00:00:00"/>
    <s v="E0231077"/>
    <s v="PD231058"/>
    <s v="Serviços de Publicidade Eletrônica"/>
    <n v="772.33"/>
    <m/>
    <x v="0"/>
    <m/>
    <m/>
    <m/>
    <s v="2 - FATURADO"/>
    <n v="0"/>
    <x v="0"/>
    <x v="1"/>
    <m/>
  </r>
  <r>
    <x v="1060"/>
    <s v="46.523.197/0001-44"/>
    <s v="NF SERVICOS DO"/>
    <n v="356401"/>
    <d v="2025-09-15T00:00:00"/>
    <n v="363214"/>
    <d v="2025-09-16T00:00:00"/>
    <m/>
    <n v="221.26"/>
    <d v="2025-10-16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060"/>
    <s v="46.523.197/0001-44"/>
    <s v="NF SERVICOS DO"/>
    <n v="356768"/>
    <d v="2025-09-16T00:00:00"/>
    <n v="363582"/>
    <d v="2025-09-17T00:00:00"/>
    <m/>
    <n v="958.78"/>
    <d v="2025-10-17T00:00:00"/>
    <s v="E0231077"/>
    <s v="PD231058"/>
    <s v="Serviços de Publicidade Eletrônica"/>
    <n v="912.76"/>
    <m/>
    <x v="0"/>
    <m/>
    <m/>
    <m/>
    <s v="2 - FATURADO"/>
    <n v="0"/>
    <x v="0"/>
    <x v="1"/>
    <m/>
  </r>
  <r>
    <x v="1060"/>
    <s v="46.523.197/0001-44"/>
    <s v="NF SERVICOS DO"/>
    <n v="356786"/>
    <d v="2025-09-16T00:00:00"/>
    <n v="363600"/>
    <d v="2025-09-17T00:00:00"/>
    <m/>
    <n v="368.76"/>
    <d v="2025-10-17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060"/>
    <s v="46.523.197/0001-44"/>
    <s v="NF SERVICOS DO"/>
    <n v="356787"/>
    <d v="2025-09-16T00:00:00"/>
    <n v="363601"/>
    <d v="2025-09-17T00:00:00"/>
    <m/>
    <n v="147.5"/>
    <d v="2025-10-17T00:00:00"/>
    <s v="E0231077"/>
    <s v="PD231058"/>
    <s v="Serviços de Publicidade Eletrônica"/>
    <n v="140.41999999999999"/>
    <m/>
    <x v="0"/>
    <m/>
    <m/>
    <m/>
    <s v="2 - FATURADO"/>
    <n v="0"/>
    <x v="0"/>
    <x v="1"/>
    <m/>
  </r>
  <r>
    <x v="1060"/>
    <s v="46.523.197/0001-44"/>
    <s v="NF SERVICOS DO"/>
    <n v="356908"/>
    <d v="2025-09-17T00:00:00"/>
    <n v="363721"/>
    <d v="2025-09-18T00:00:00"/>
    <m/>
    <n v="442.51"/>
    <d v="2025-10-18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060"/>
    <s v="46.523.197/0001-44"/>
    <s v="NF SERVICOS DO"/>
    <n v="356998"/>
    <d v="2025-09-17T00:00:00"/>
    <n v="363811"/>
    <d v="2025-09-18T00:00:00"/>
    <m/>
    <n v="2802.58"/>
    <d v="2025-10-18T00:00:00"/>
    <s v="E0231077"/>
    <s v="PD231058"/>
    <s v="Serviços de Publicidade Eletrônica"/>
    <n v="2668.06"/>
    <m/>
    <x v="0"/>
    <m/>
    <m/>
    <m/>
    <s v="2 - FATURADO"/>
    <n v="0"/>
    <x v="0"/>
    <x v="1"/>
    <m/>
  </r>
  <r>
    <x v="1060"/>
    <s v="46.523.197/0001-44"/>
    <s v="NF SERVICOS DO"/>
    <n v="357004"/>
    <d v="2025-09-17T00:00:00"/>
    <n v="363817"/>
    <d v="2025-09-18T00:00:00"/>
    <m/>
    <n v="737.52"/>
    <d v="2025-10-18T00:00:00"/>
    <s v="E0231077"/>
    <s v="PD231058"/>
    <s v="Serviços de Publicidade Eletrônica"/>
    <n v="702.12"/>
    <m/>
    <x v="0"/>
    <m/>
    <m/>
    <m/>
    <s v="2 - FATURADO"/>
    <n v="0"/>
    <x v="0"/>
    <x v="1"/>
    <m/>
  </r>
  <r>
    <x v="1060"/>
    <s v="46.523.197/0001-44"/>
    <s v="NF SERVICOS DO"/>
    <n v="357008"/>
    <d v="2025-09-17T00:00:00"/>
    <n v="363821"/>
    <d v="2025-09-18T00:00:00"/>
    <m/>
    <n v="590.02"/>
    <d v="2025-10-18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060"/>
    <s v="46.523.197/0001-44"/>
    <s v="NF SERVICOS DO"/>
    <n v="357026"/>
    <d v="2025-09-17T00:00:00"/>
    <n v="363839"/>
    <d v="2025-09-18T00:00:00"/>
    <m/>
    <n v="221.26"/>
    <d v="2025-10-18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060"/>
    <s v="46.523.197/0001-44"/>
    <s v="NF SERVICOS DO"/>
    <n v="357285"/>
    <d v="2025-09-18T00:00:00"/>
    <n v="364098"/>
    <d v="2025-09-19T00:00:00"/>
    <m/>
    <n v="295.01"/>
    <d v="2025-10-19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060"/>
    <s v="46.523.197/0001-44"/>
    <s v="NF SERVICOS DO"/>
    <n v="357530"/>
    <d v="2025-09-19T00:00:00"/>
    <n v="364343"/>
    <d v="2025-09-22T00:00:00"/>
    <m/>
    <n v="1032.53"/>
    <d v="2025-10-22T00:00:00"/>
    <s v="E0231077"/>
    <s v="PD231058"/>
    <s v="Serviços de Publicidade Eletrônica"/>
    <n v="982.97"/>
    <m/>
    <x v="0"/>
    <m/>
    <m/>
    <m/>
    <s v="2 - FATURADO"/>
    <n v="0"/>
    <x v="0"/>
    <x v="1"/>
    <m/>
  </r>
  <r>
    <x v="1060"/>
    <s v="46.523.197/0001-44"/>
    <s v="NF SERVICOS DO"/>
    <n v="357547"/>
    <d v="2025-09-19T00:00:00"/>
    <n v="364360"/>
    <d v="2025-09-22T00:00:00"/>
    <m/>
    <n v="1327.54"/>
    <d v="2025-10-22T00:00:00"/>
    <s v="E0231077"/>
    <s v="PD231058"/>
    <s v="Serviços de Publicidade Eletrônica"/>
    <n v="1263.82"/>
    <m/>
    <x v="0"/>
    <m/>
    <m/>
    <m/>
    <s v="2 - FATURADO"/>
    <n v="0"/>
    <x v="0"/>
    <x v="1"/>
    <m/>
  </r>
  <r>
    <x v="1060"/>
    <s v="46.523.197/0001-44"/>
    <s v="NF SERVICOS DO"/>
    <n v="357844"/>
    <d v="2025-09-22T00:00:00"/>
    <n v="364659"/>
    <d v="2025-09-23T00:00:00"/>
    <m/>
    <n v="663.77"/>
    <d v="2025-10-23T00:00:00"/>
    <s v="E0231077"/>
    <s v="PD231058"/>
    <s v="Serviços de Publicidade Eletrônica"/>
    <n v="631.91"/>
    <m/>
    <x v="0"/>
    <m/>
    <m/>
    <m/>
    <s v="2 - FATURADO"/>
    <n v="0"/>
    <x v="0"/>
    <x v="1"/>
    <m/>
  </r>
  <r>
    <x v="1060"/>
    <s v="46.523.197/0001-44"/>
    <s v="NF SERVICOS DO"/>
    <n v="357868"/>
    <d v="2025-09-22T00:00:00"/>
    <n v="364683"/>
    <d v="2025-09-23T00:00:00"/>
    <m/>
    <n v="1401.29"/>
    <d v="2025-10-23T00:00:00"/>
    <s v="E0231077"/>
    <s v="PD231058"/>
    <s v="Serviços de Publicidade Eletrônica"/>
    <n v="1334.03"/>
    <m/>
    <x v="0"/>
    <m/>
    <m/>
    <m/>
    <s v="2 - FATURADO"/>
    <n v="0"/>
    <x v="0"/>
    <x v="1"/>
    <m/>
  </r>
  <r>
    <x v="1060"/>
    <s v="46.523.197/0001-44"/>
    <s v="NF SERVICOS DO"/>
    <n v="357883"/>
    <d v="2025-09-22T00:00:00"/>
    <n v="364698"/>
    <d v="2025-09-23T00:00:00"/>
    <m/>
    <n v="442.51"/>
    <d v="2025-10-23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060"/>
    <s v="46.523.197/0001-44"/>
    <s v="NF SERVICOS DO"/>
    <n v="358003"/>
    <d v="2025-09-22T00:00:00"/>
    <n v="364818"/>
    <d v="2025-09-23T00:00:00"/>
    <m/>
    <n v="295.01"/>
    <d v="2025-10-23T00:00:00"/>
    <s v="E0231077"/>
    <s v="PD231058"/>
    <s v="Serviços de Publicidade Eletrônica"/>
    <n v="280.85000000000002"/>
    <m/>
    <x v="0"/>
    <m/>
    <m/>
    <m/>
    <s v="2 - FATURADO"/>
    <n v="0"/>
    <x v="0"/>
    <x v="1"/>
    <m/>
  </r>
  <r>
    <x v="1060"/>
    <s v="46.523.197/0001-44"/>
    <s v="NF SERVICOS DO"/>
    <n v="358323"/>
    <d v="2025-09-25T00:00:00"/>
    <n v="365138"/>
    <d v="2025-09-25T00:00:00"/>
    <m/>
    <n v="1401.29"/>
    <d v="2025-10-25T00:00:00"/>
    <s v="E0231077"/>
    <s v="PD231058"/>
    <s v="Serviços de Publicidade Eletrônica"/>
    <n v="1334.03"/>
    <m/>
    <x v="0"/>
    <m/>
    <m/>
    <m/>
    <s v="2 - FATURADO"/>
    <n v="0"/>
    <x v="0"/>
    <x v="1"/>
    <m/>
  </r>
  <r>
    <x v="1060"/>
    <s v="46.523.197/0001-44"/>
    <s v="NF SERVICOS DO"/>
    <n v="358347"/>
    <d v="2025-09-25T00:00:00"/>
    <n v="365162"/>
    <d v="2025-09-25T00:00:00"/>
    <m/>
    <n v="221.26"/>
    <d v="2025-10-25T00:00:00"/>
    <s v="E0231077"/>
    <s v="PD231058"/>
    <s v="Serviços de Publicidade Eletrônica"/>
    <n v="210.64"/>
    <m/>
    <x v="0"/>
    <m/>
    <m/>
    <m/>
    <s v="2 - FATURADO"/>
    <n v="0"/>
    <x v="0"/>
    <x v="1"/>
    <m/>
  </r>
  <r>
    <x v="1060"/>
    <s v="46.523.197/0001-44"/>
    <s v="NF SERVICOS DO"/>
    <n v="358409"/>
    <d v="2025-09-25T00:00:00"/>
    <n v="365224"/>
    <d v="2025-09-25T00:00:00"/>
    <m/>
    <n v="663.77"/>
    <d v="2025-10-25T00:00:00"/>
    <s v="E0231077"/>
    <s v="PD231058"/>
    <s v="Serviços de Publicidade Eletrônica"/>
    <n v="631.91"/>
    <m/>
    <x v="0"/>
    <m/>
    <m/>
    <m/>
    <s v="2 - FATURADO"/>
    <n v="0"/>
    <x v="0"/>
    <x v="1"/>
    <m/>
  </r>
  <r>
    <x v="1060"/>
    <s v="46.523.197/0001-44"/>
    <s v="NF SERVICOS DO"/>
    <n v="358454"/>
    <d v="2025-09-25T00:00:00"/>
    <n v="365269"/>
    <d v="2025-09-25T00:00:00"/>
    <m/>
    <n v="1106.28"/>
    <d v="2025-10-25T00:00:00"/>
    <s v="E0231077"/>
    <s v="PD231058"/>
    <s v="Serviços de Publicidade Eletrônica"/>
    <n v="1053.18"/>
    <m/>
    <x v="0"/>
    <m/>
    <m/>
    <m/>
    <s v="2 - FATURADO"/>
    <n v="0"/>
    <x v="0"/>
    <x v="1"/>
    <m/>
  </r>
  <r>
    <x v="1060"/>
    <s v="46.523.197/0001-44"/>
    <s v="NF SERVICOS DO"/>
    <n v="358651"/>
    <d v="2025-09-25T00:00:00"/>
    <n v="365466"/>
    <d v="2025-09-26T00:00:00"/>
    <m/>
    <n v="516.26"/>
    <d v="2025-10-26T00:00:00"/>
    <s v="E0231077"/>
    <s v="PD231058"/>
    <s v="Serviços de Publicidade Eletrônica"/>
    <n v="491.48"/>
    <m/>
    <x v="0"/>
    <m/>
    <m/>
    <m/>
    <s v="2 - FATURADO"/>
    <n v="0"/>
    <x v="0"/>
    <x v="1"/>
    <m/>
  </r>
  <r>
    <x v="1060"/>
    <s v="46.523.197/0001-44"/>
    <s v="NF SERVICOS DO"/>
    <n v="358682"/>
    <d v="2025-09-25T00:00:00"/>
    <n v="365497"/>
    <d v="2025-09-26T00:00:00"/>
    <m/>
    <n v="368.76"/>
    <d v="2025-10-26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060"/>
    <s v="46.523.197/0001-44"/>
    <s v="NF SERVICOS DO"/>
    <n v="358700"/>
    <d v="2025-09-25T00:00:00"/>
    <n v="365515"/>
    <d v="2025-09-26T00:00:00"/>
    <m/>
    <n v="442.51"/>
    <d v="2025-10-26T00:00:00"/>
    <s v="E0231077"/>
    <s v="PD231058"/>
    <s v="Serviços de Publicidade Eletrônica"/>
    <n v="421.27"/>
    <m/>
    <x v="0"/>
    <m/>
    <m/>
    <m/>
    <s v="2 - FATURADO"/>
    <n v="0"/>
    <x v="0"/>
    <x v="1"/>
    <m/>
  </r>
  <r>
    <x v="1060"/>
    <s v="46.523.197/0001-44"/>
    <s v="NF SERVICOS DO"/>
    <n v="359099"/>
    <d v="2025-09-26T00:00:00"/>
    <n v="365914"/>
    <d v="2025-09-29T00:00:00"/>
    <m/>
    <n v="590.02"/>
    <d v="2025-10-29T00:00:00"/>
    <s v="E0231077"/>
    <s v="PD231058"/>
    <s v="Serviços de Publicidade Eletrônica"/>
    <n v="561.70000000000005"/>
    <m/>
    <x v="0"/>
    <m/>
    <m/>
    <m/>
    <s v="2 - FATURADO"/>
    <n v="0"/>
    <x v="0"/>
    <x v="1"/>
    <m/>
  </r>
  <r>
    <x v="1060"/>
    <s v="46.523.197/0001-44"/>
    <s v="NF SERVICOS DO"/>
    <n v="359207"/>
    <d v="2025-09-29T00:00:00"/>
    <n v="366022"/>
    <d v="2025-09-30T00:00:00"/>
    <m/>
    <n v="368.76"/>
    <d v="2025-10-30T00:00:00"/>
    <s v="E0231077"/>
    <s v="PD231058"/>
    <s v="Serviços de Publicidade Eletrônica"/>
    <n v="351.06"/>
    <m/>
    <x v="0"/>
    <m/>
    <m/>
    <m/>
    <s v="2 - FATURADO"/>
    <n v="0"/>
    <x v="0"/>
    <x v="1"/>
    <m/>
  </r>
  <r>
    <x v="1061"/>
    <s v="46.523.239/0001-47"/>
    <s v="NF SERVICOS"/>
    <n v="193024"/>
    <d v="2025-09-05T00:00:00"/>
    <n v="2024658"/>
    <d v="2025-09-05T00:00:00"/>
    <d v="2025-08-01T00:00:00"/>
    <n v="314263.88"/>
    <d v="2025-10-05T00:00:00"/>
    <s v="E0220504"/>
    <s v="PD022504"/>
    <s v="PREFEITURA CADASTRO"/>
    <n v="299179.21000000002"/>
    <d v="2025-08-01T00:00:00"/>
    <x v="0"/>
    <s v="NR. SA.201.1 No. 37/2022"/>
    <s v="nr. 211/2022"/>
    <s v="359.0000.2750/2024-32-APPS\ITO"/>
    <s v="2 - FATURADO"/>
    <n v="0"/>
    <x v="0"/>
    <x v="0"/>
    <m/>
  </r>
  <r>
    <x v="1061"/>
    <s v="46.523.239/0001-47"/>
    <s v="NF SERVICOS DO"/>
    <n v="353232"/>
    <d v="2025-09-08T00:00:00"/>
    <n v="360041"/>
    <d v="2025-09-08T00:00:00"/>
    <m/>
    <n v="663.77"/>
    <d v="2025-10-08T00:00:00"/>
    <s v="E0230761"/>
    <s v="PD023761"/>
    <s v="Serviços de Publicidade Eletrônica"/>
    <n v="631.91"/>
    <m/>
    <x v="0"/>
    <m/>
    <m/>
    <m/>
    <s v="2 - FATURADO"/>
    <n v="0"/>
    <x v="0"/>
    <x v="1"/>
    <m/>
  </r>
  <r>
    <x v="1061"/>
    <s v="46.523.239/0001-47"/>
    <s v="NF SERVICOS DO"/>
    <n v="354182"/>
    <d v="2025-09-09T00:00:00"/>
    <n v="360992"/>
    <d v="2025-09-09T00:00:00"/>
    <m/>
    <n v="497.83"/>
    <d v="2025-10-09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061"/>
    <s v="46.523.239/0001-47"/>
    <s v="NF SERVICOS DO"/>
    <n v="354332"/>
    <d v="2025-09-10T00:00:00"/>
    <n v="361142"/>
    <d v="2025-09-10T00:00:00"/>
    <m/>
    <n v="414.86"/>
    <d v="2025-10-10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061"/>
    <s v="46.523.239/0001-47"/>
    <s v="NF SERVICOS DO"/>
    <n v="354447"/>
    <d v="2025-09-10T00:00:00"/>
    <n v="361257"/>
    <d v="2025-09-10T00:00:00"/>
    <m/>
    <n v="580.79999999999995"/>
    <d v="2025-10-10T00:00:00"/>
    <s v="E0230761"/>
    <s v="PD023761"/>
    <s v="Serviços de Publicidade Eletrônica"/>
    <n v="552.91999999999996"/>
    <m/>
    <x v="0"/>
    <m/>
    <m/>
    <m/>
    <s v="2 - FATURADO"/>
    <n v="0"/>
    <x v="0"/>
    <x v="1"/>
    <m/>
  </r>
  <r>
    <x v="1061"/>
    <s v="46.523.239/0001-47"/>
    <s v="NF SERVICOS DO"/>
    <n v="355313"/>
    <d v="2025-09-10T00:00:00"/>
    <n v="362123"/>
    <d v="2025-09-10T00:00:00"/>
    <m/>
    <n v="663.77"/>
    <d v="2025-10-10T00:00:00"/>
    <s v="E0230761"/>
    <s v="PD023761"/>
    <s v="Serviços de Publicidade Eletrônica"/>
    <n v="631.91"/>
    <m/>
    <x v="0"/>
    <m/>
    <m/>
    <m/>
    <s v="2 - FATURADO"/>
    <n v="0"/>
    <x v="0"/>
    <x v="1"/>
    <m/>
  </r>
  <r>
    <x v="1061"/>
    <s v="46.523.239/0001-47"/>
    <s v="NF SERVICOS DO"/>
    <n v="355376"/>
    <d v="2025-09-10T00:00:00"/>
    <n v="362186"/>
    <d v="2025-09-10T00:00:00"/>
    <m/>
    <n v="414.86"/>
    <d v="2025-10-10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061"/>
    <s v="46.523.239/0001-47"/>
    <s v="NF SERVICOS DO"/>
    <n v="355515"/>
    <d v="2025-09-10T00:00:00"/>
    <n v="362325"/>
    <d v="2025-09-11T00:00:00"/>
    <m/>
    <n v="663.77"/>
    <d v="2025-10-11T00:00:00"/>
    <s v="E0230761"/>
    <s v="PD023761"/>
    <s v="Serviços de Publicidade Eletrônica"/>
    <n v="631.91"/>
    <m/>
    <x v="0"/>
    <m/>
    <m/>
    <m/>
    <s v="2 - FATURADO"/>
    <n v="0"/>
    <x v="0"/>
    <x v="1"/>
    <m/>
  </r>
  <r>
    <x v="1061"/>
    <s v="46.523.239/0001-47"/>
    <s v="NF SERVICOS DO"/>
    <n v="356178"/>
    <d v="2025-09-12T00:00:00"/>
    <n v="362991"/>
    <d v="2025-09-15T00:00:00"/>
    <m/>
    <n v="497.83"/>
    <d v="2025-10-15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061"/>
    <s v="46.523.239/0001-47"/>
    <s v="NF SERVICOS DO"/>
    <n v="356409"/>
    <d v="2025-09-15T00:00:00"/>
    <n v="363222"/>
    <d v="2025-09-16T00:00:00"/>
    <m/>
    <n v="414.86"/>
    <d v="2025-10-16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061"/>
    <s v="46.523.239/0001-47"/>
    <s v="NF SERVICOS DO"/>
    <n v="356721"/>
    <d v="2025-09-16T00:00:00"/>
    <n v="363535"/>
    <d v="2025-09-17T00:00:00"/>
    <m/>
    <n v="497.83"/>
    <d v="2025-10-17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061"/>
    <s v="46.523.239/0001-47"/>
    <s v="NF SERVICOS DO"/>
    <n v="358770"/>
    <d v="2025-09-25T00:00:00"/>
    <n v="365585"/>
    <d v="2025-09-26T00:00:00"/>
    <m/>
    <n v="995.65"/>
    <d v="2025-10-26T00:00:00"/>
    <s v="E0230761"/>
    <s v="PD023761"/>
    <s v="Serviços de Publicidade Eletrônica"/>
    <n v="947.86"/>
    <m/>
    <x v="0"/>
    <m/>
    <m/>
    <m/>
    <s v="2 - FATURADO"/>
    <n v="0"/>
    <x v="0"/>
    <x v="1"/>
    <m/>
  </r>
  <r>
    <x v="1061"/>
    <s v="46.523.239/0001-47"/>
    <s v="NF SERVICOS DO"/>
    <n v="358819"/>
    <d v="2025-09-25T00:00:00"/>
    <n v="365634"/>
    <d v="2025-09-26T00:00:00"/>
    <m/>
    <n v="414.86"/>
    <d v="2025-10-26T00:00:00"/>
    <s v="E0230761"/>
    <s v="PD023761"/>
    <s v="Serviços de Publicidade Eletrônica"/>
    <n v="394.95"/>
    <m/>
    <x v="0"/>
    <m/>
    <m/>
    <m/>
    <s v="2 - FATURADO"/>
    <n v="0"/>
    <x v="0"/>
    <x v="1"/>
    <m/>
  </r>
  <r>
    <x v="1061"/>
    <s v="46.523.239/0001-47"/>
    <s v="NF SERVICOS DO"/>
    <n v="358850"/>
    <d v="2025-09-25T00:00:00"/>
    <n v="365665"/>
    <d v="2025-09-26T00:00:00"/>
    <m/>
    <n v="248.91"/>
    <d v="2025-10-26T00:00:00"/>
    <s v="E0230761"/>
    <s v="PD023761"/>
    <s v="Serviços de Publicidade Eletrônica"/>
    <n v="236.96"/>
    <m/>
    <x v="0"/>
    <m/>
    <m/>
    <m/>
    <s v="2 - FATURADO"/>
    <n v="0"/>
    <x v="0"/>
    <x v="1"/>
    <m/>
  </r>
  <r>
    <x v="1061"/>
    <s v="46.523.239/0001-47"/>
    <s v="NF SERVICOS DO"/>
    <n v="358856"/>
    <d v="2025-09-25T00:00:00"/>
    <n v="365671"/>
    <d v="2025-09-26T00:00:00"/>
    <m/>
    <n v="663.77"/>
    <d v="2025-10-26T00:00:00"/>
    <s v="E0230761"/>
    <s v="PD023761"/>
    <s v="Serviços de Publicidade Eletrônica"/>
    <n v="631.91"/>
    <m/>
    <x v="0"/>
    <m/>
    <m/>
    <m/>
    <s v="2 - FATURADO"/>
    <n v="0"/>
    <x v="0"/>
    <x v="1"/>
    <m/>
  </r>
  <r>
    <x v="1061"/>
    <s v="46.523.239/0001-47"/>
    <s v="NF SERVICOS DO"/>
    <n v="359465"/>
    <d v="2025-09-29T00:00:00"/>
    <n v="366280"/>
    <d v="2025-09-30T00:00:00"/>
    <m/>
    <n v="497.83"/>
    <d v="2025-10-30T00:00:00"/>
    <s v="E0230761"/>
    <s v="PD023761"/>
    <s v="Serviços de Publicidade Eletrônica"/>
    <n v="473.93"/>
    <m/>
    <x v="0"/>
    <m/>
    <m/>
    <m/>
    <s v="2 - FATURADO"/>
    <n v="0"/>
    <x v="0"/>
    <x v="1"/>
    <m/>
  </r>
  <r>
    <x v="1062"/>
    <s v="46.523.247/0001-93"/>
    <s v="NF SERVICOS"/>
    <n v="193005"/>
    <d v="2025-09-05T00:00:00"/>
    <n v="2024639"/>
    <d v="2025-09-05T00:00:00"/>
    <d v="2025-08-01T00:00:00"/>
    <n v="128384.51"/>
    <d v="2025-10-05T00:00:00"/>
    <s v="E0230676"/>
    <s v="PD023676"/>
    <s v="PREFEITURA CADASTRO"/>
    <n v="122222.05"/>
    <d v="2025-08-01T00:00:00"/>
    <x v="0"/>
    <s v="83/2023"/>
    <s v="PROCE.PMDI 31.139/2023"/>
    <s v="359.00007382/2023-38 - ITO/APPS"/>
    <s v="2 - FATURADO"/>
    <n v="0"/>
    <x v="0"/>
    <x v="0"/>
    <m/>
  </r>
  <r>
    <x v="1062"/>
    <s v="46.523.247/0001-93"/>
    <s v="NF SERVICOS DO"/>
    <n v="353564"/>
    <d v="2025-09-08T00:00:00"/>
    <n v="360373"/>
    <d v="2025-09-08T00:00:00"/>
    <m/>
    <n v="221.26"/>
    <d v="2025-10-08T00:00:00"/>
    <s v="E0230857"/>
    <s v="PD023857"/>
    <s v="Serviços de Publicidade Eletrônica"/>
    <n v="210.64"/>
    <m/>
    <x v="0"/>
    <m/>
    <m/>
    <m/>
    <s v="2 - FATURADO"/>
    <n v="0"/>
    <x v="0"/>
    <x v="1"/>
    <m/>
  </r>
  <r>
    <x v="1062"/>
    <s v="46.523.247/0001-93"/>
    <s v="NF SERVICOS DO"/>
    <n v="353826"/>
    <d v="2025-09-08T00:00:00"/>
    <n v="360635"/>
    <d v="2025-09-08T00:00:00"/>
    <m/>
    <n v="590.02"/>
    <d v="2025-10-08T00:00:00"/>
    <s v="E0230857"/>
    <s v="PD023857"/>
    <s v="Serviços de Publicidade Eletrônica"/>
    <n v="561.70000000000005"/>
    <m/>
    <x v="0"/>
    <m/>
    <m/>
    <m/>
    <s v="2 - FATURADO"/>
    <n v="0"/>
    <x v="0"/>
    <x v="1"/>
    <m/>
  </r>
  <r>
    <x v="1062"/>
    <s v="46.523.247/0001-93"/>
    <s v="NF SERVICOS DO"/>
    <n v="354037"/>
    <d v="2025-09-09T00:00:00"/>
    <n v="360847"/>
    <d v="2025-09-09T00:00:00"/>
    <m/>
    <n v="516.26"/>
    <d v="2025-10-09T00:00:00"/>
    <s v="E0230857"/>
    <s v="PD023857"/>
    <s v="Serviços de Publicidade Eletrônica"/>
    <n v="491.48"/>
    <m/>
    <x v="0"/>
    <m/>
    <m/>
    <m/>
    <s v="2 - FATURADO"/>
    <n v="0"/>
    <x v="0"/>
    <x v="1"/>
    <m/>
  </r>
  <r>
    <x v="1062"/>
    <s v="46.523.247/0001-93"/>
    <s v="NF SERVICOS DO"/>
    <n v="354263"/>
    <d v="2025-09-10T00:00:00"/>
    <n v="361073"/>
    <d v="2025-09-10T00:00:00"/>
    <m/>
    <n v="368.76"/>
    <d v="2025-10-10T00:00:00"/>
    <s v="E0230857"/>
    <s v="PD023857"/>
    <s v="Serviços de Publicidade Eletrônica"/>
    <n v="351.06"/>
    <m/>
    <x v="0"/>
    <m/>
    <m/>
    <m/>
    <s v="2 - FATURADO"/>
    <n v="0"/>
    <x v="0"/>
    <x v="1"/>
    <m/>
  </r>
  <r>
    <x v="1062"/>
    <s v="46.523.247/0001-93"/>
    <s v="NF SERVICOS DO"/>
    <n v="354962"/>
    <d v="2025-09-10T00:00:00"/>
    <n v="361772"/>
    <d v="2025-09-10T00:00:00"/>
    <m/>
    <n v="442.51"/>
    <d v="2025-10-10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062"/>
    <s v="46.523.247/0001-93"/>
    <s v="NF SERVICOS DO"/>
    <n v="356253"/>
    <d v="2025-09-12T00:00:00"/>
    <n v="363066"/>
    <d v="2025-09-15T00:00:00"/>
    <m/>
    <n v="295.01"/>
    <d v="2025-10-15T00:00:00"/>
    <s v="E0230857"/>
    <s v="PD023857"/>
    <s v="Serviços de Publicidade Eletrônica"/>
    <n v="280.85000000000002"/>
    <m/>
    <x v="0"/>
    <m/>
    <m/>
    <m/>
    <s v="2 - FATURADO"/>
    <n v="0"/>
    <x v="0"/>
    <x v="1"/>
    <m/>
  </r>
  <r>
    <x v="1062"/>
    <s v="46.523.247/0001-93"/>
    <s v="NF SERVICOS DO"/>
    <n v="357154"/>
    <d v="2025-09-17T00:00:00"/>
    <n v="363967"/>
    <d v="2025-09-18T00:00:00"/>
    <m/>
    <n v="442.51"/>
    <d v="2025-10-18T00:00:00"/>
    <s v="E0230857"/>
    <s v="PD023857"/>
    <s v="Serviços de Publicidade Eletrônica"/>
    <n v="421.27"/>
    <m/>
    <x v="0"/>
    <m/>
    <m/>
    <m/>
    <s v="2 - FATURADO"/>
    <n v="0"/>
    <x v="0"/>
    <x v="1"/>
    <m/>
  </r>
  <r>
    <x v="1062"/>
    <s v="46.523.247/0001-93"/>
    <s v="NF SERVICOS DO"/>
    <n v="358720"/>
    <d v="2025-09-25T00:00:00"/>
    <n v="365535"/>
    <d v="2025-09-26T00:00:00"/>
    <m/>
    <n v="1032.53"/>
    <d v="2025-10-26T00:00:00"/>
    <s v="E0230857"/>
    <s v="PD023857"/>
    <s v="Serviços de Publicidade Eletrônica"/>
    <n v="982.97"/>
    <m/>
    <x v="0"/>
    <m/>
    <m/>
    <m/>
    <s v="2 - FATURADO"/>
    <n v="0"/>
    <x v="0"/>
    <x v="1"/>
    <m/>
  </r>
  <r>
    <x v="1062"/>
    <s v="46.523.247/0001-93"/>
    <s v="NF SERVICOS DO"/>
    <n v="358892"/>
    <d v="2025-09-26T00:00:00"/>
    <n v="365707"/>
    <d v="2025-09-29T00:00:00"/>
    <m/>
    <n v="811.27"/>
    <d v="2025-10-29T00:00:00"/>
    <s v="E0230857"/>
    <s v="PD023857"/>
    <s v="Serviços de Publicidade Eletrônica"/>
    <n v="772.33"/>
    <m/>
    <x v="0"/>
    <m/>
    <m/>
    <m/>
    <s v="2 - FATURADO"/>
    <n v="0"/>
    <x v="0"/>
    <x v="1"/>
    <m/>
  </r>
  <r>
    <x v="1063"/>
    <s v="46.523.262/0001-31"/>
    <s v="ND-JUROS RECEBIMENTO"/>
    <s v="299184-1-NDJ1"/>
    <d v="2025-01-28T00:00:00"/>
    <n v="305631"/>
    <m/>
    <m/>
    <n v="6.95"/>
    <d v="2025-02-27T00:00:00"/>
    <m/>
    <m/>
    <s v="Nota de Debito Juros"/>
    <n v="6.95"/>
    <m/>
    <x v="0"/>
    <m/>
    <m/>
    <m/>
    <s v="2 - FATURADO"/>
    <n v="215"/>
    <x v="1"/>
    <x v="2"/>
    <m/>
  </r>
  <r>
    <x v="1063"/>
    <s v="46.523.262/0001-31"/>
    <s v="NF SERVICOS DO"/>
    <n v="339513"/>
    <d v="2025-07-08T00:00:00"/>
    <n v="346263"/>
    <d v="2025-07-08T00:00:00"/>
    <m/>
    <n v="165.94"/>
    <d v="2025-08-07T00:00:00"/>
    <s v="E0230765"/>
    <s v="PD023765"/>
    <s v="Serviços de Publicidade Eletrônica"/>
    <n v="157.97"/>
    <m/>
    <x v="0"/>
    <m/>
    <m/>
    <m/>
    <s v="2 - FATURADO"/>
    <n v="54"/>
    <x v="5"/>
    <x v="1"/>
    <m/>
  </r>
  <r>
    <x v="1063"/>
    <s v="46.523.262/0001-31"/>
    <s v="NF SERVICOS DO"/>
    <n v="339514"/>
    <d v="2025-07-08T00:00:00"/>
    <n v="346264"/>
    <d v="2025-07-08T00:00:00"/>
    <m/>
    <n v="221.26"/>
    <d v="2025-08-07T00:00:00"/>
    <s v="E0230765"/>
    <s v="PD023765"/>
    <s v="Serviços de Publicidade Eletrônica"/>
    <n v="210.64"/>
    <m/>
    <x v="0"/>
    <m/>
    <m/>
    <m/>
    <s v="2 - FATURADO"/>
    <n v="54"/>
    <x v="5"/>
    <x v="1"/>
    <m/>
  </r>
  <r>
    <x v="1063"/>
    <s v="46.523.262/0001-31"/>
    <s v="NF SERVICOS DO"/>
    <n v="339940"/>
    <d v="2025-07-08T00:00:00"/>
    <n v="346690"/>
    <d v="2025-07-08T00:00:00"/>
    <m/>
    <n v="276.57"/>
    <d v="2025-08-07T00:00:00"/>
    <s v="E0230765"/>
    <s v="PD023765"/>
    <s v="Serviços de Publicidade Eletrônica"/>
    <n v="263.29000000000002"/>
    <m/>
    <x v="0"/>
    <m/>
    <m/>
    <m/>
    <s v="2 - FATURADO"/>
    <n v="54"/>
    <x v="5"/>
    <x v="1"/>
    <m/>
  </r>
  <r>
    <x v="1063"/>
    <s v="46.523.262/0001-31"/>
    <s v="NF SERVICOS DO"/>
    <n v="340367"/>
    <d v="2025-07-08T00:00:00"/>
    <n v="347117"/>
    <d v="2025-07-08T00:00:00"/>
    <m/>
    <n v="331.88"/>
    <d v="2025-08-07T00:00:00"/>
    <s v="E0230765"/>
    <s v="PD023765"/>
    <s v="Serviços de Publicidade Eletrônica"/>
    <n v="315.95"/>
    <m/>
    <x v="0"/>
    <m/>
    <m/>
    <m/>
    <s v="2 - FATURADO"/>
    <n v="54"/>
    <x v="5"/>
    <x v="1"/>
    <m/>
  </r>
  <r>
    <x v="1063"/>
    <s v="46.523.262/0001-31"/>
    <s v="NF SERVICOS DO"/>
    <n v="340368"/>
    <d v="2025-07-08T00:00:00"/>
    <n v="347118"/>
    <d v="2025-07-08T00:00:00"/>
    <m/>
    <n v="165.94"/>
    <d v="2025-08-07T00:00:00"/>
    <s v="E0230765"/>
    <s v="PD023765"/>
    <s v="Serviços de Publicidade Eletrônica"/>
    <n v="157.97"/>
    <m/>
    <x v="0"/>
    <m/>
    <m/>
    <m/>
    <s v="2 - FATURADO"/>
    <n v="54"/>
    <x v="5"/>
    <x v="1"/>
    <m/>
  </r>
  <r>
    <x v="1063"/>
    <s v="46.523.262/0001-31"/>
    <s v="NF SERVICOS DO"/>
    <n v="341223"/>
    <d v="2025-07-08T00:00:00"/>
    <n v="347973"/>
    <d v="2025-07-08T00:00:00"/>
    <m/>
    <n v="331.88"/>
    <d v="2025-08-07T00:00:00"/>
    <s v="E0230765"/>
    <s v="PD023765"/>
    <s v="Serviços de Publicidade Eletrônica"/>
    <n v="315.95"/>
    <m/>
    <x v="0"/>
    <m/>
    <m/>
    <m/>
    <s v="2 - FATURADO"/>
    <n v="54"/>
    <x v="5"/>
    <x v="1"/>
    <m/>
  </r>
  <r>
    <x v="1063"/>
    <s v="46.523.262/0001-31"/>
    <s v="NF SERVICOS DO"/>
    <n v="341334"/>
    <d v="2025-07-08T00:00:00"/>
    <n v="348084"/>
    <d v="2025-07-08T00:00:00"/>
    <m/>
    <n v="276.57"/>
    <d v="2025-08-07T00:00:00"/>
    <s v="E0230765"/>
    <s v="PD023765"/>
    <s v="Serviços de Publicidade Eletrônica"/>
    <n v="263.29000000000002"/>
    <m/>
    <x v="0"/>
    <m/>
    <m/>
    <m/>
    <s v="2 - FATURADO"/>
    <n v="54"/>
    <x v="5"/>
    <x v="1"/>
    <m/>
  </r>
  <r>
    <x v="1063"/>
    <s v="46.523.262/0001-31"/>
    <s v="NF SERVICOS DO"/>
    <n v="341525"/>
    <d v="2025-07-08T00:00:00"/>
    <n v="348275"/>
    <d v="2025-07-08T00:00:00"/>
    <m/>
    <n v="276.57"/>
    <d v="2025-08-07T00:00:00"/>
    <s v="E0230765"/>
    <s v="PD023765"/>
    <s v="Serviços de Publicidade Eletrônica"/>
    <n v="263.29000000000002"/>
    <m/>
    <x v="0"/>
    <m/>
    <m/>
    <m/>
    <s v="2 - FATURADO"/>
    <n v="54"/>
    <x v="5"/>
    <x v="1"/>
    <m/>
  </r>
  <r>
    <x v="1063"/>
    <s v="46.523.262/0001-31"/>
    <s v="NF SERVICOS DO"/>
    <n v="341526"/>
    <d v="2025-07-08T00:00:00"/>
    <n v="348276"/>
    <d v="2025-07-08T00:00:00"/>
    <m/>
    <n v="165.94"/>
    <d v="2025-08-07T00:00:00"/>
    <s v="E0230765"/>
    <s v="PD023765"/>
    <s v="Serviços de Publicidade Eletrônica"/>
    <n v="157.97"/>
    <m/>
    <x v="0"/>
    <m/>
    <m/>
    <m/>
    <s v="2 - FATURADO"/>
    <n v="54"/>
    <x v="5"/>
    <x v="1"/>
    <m/>
  </r>
  <r>
    <x v="1063"/>
    <s v="46.523.262/0001-31"/>
    <s v="NF SERVICOS DO"/>
    <n v="342290"/>
    <d v="2025-07-17T00:00:00"/>
    <n v="349052"/>
    <d v="2025-07-17T00:00:00"/>
    <m/>
    <n v="331.88"/>
    <d v="2025-08-16T00:00:00"/>
    <s v="E0230765"/>
    <s v="PD023765"/>
    <s v="Serviços de Publicidade Eletrônica"/>
    <n v="315.95"/>
    <m/>
    <x v="0"/>
    <m/>
    <m/>
    <m/>
    <s v="2 - FATURADO"/>
    <n v="45"/>
    <x v="5"/>
    <x v="1"/>
    <m/>
  </r>
  <r>
    <x v="1063"/>
    <s v="46.523.262/0001-31"/>
    <s v="NF SERVICOS DO"/>
    <n v="342601"/>
    <d v="2025-07-17T00:00:00"/>
    <n v="349363"/>
    <d v="2025-07-17T00:00:00"/>
    <m/>
    <n v="165.94"/>
    <d v="2025-08-16T00:00:00"/>
    <s v="E0230765"/>
    <s v="PD023765"/>
    <s v="Serviços de Publicidade Eletrônica"/>
    <n v="157.97"/>
    <m/>
    <x v="0"/>
    <m/>
    <m/>
    <m/>
    <s v="2 - FATURADO"/>
    <n v="45"/>
    <x v="5"/>
    <x v="1"/>
    <m/>
  </r>
  <r>
    <x v="1063"/>
    <s v="46.523.262/0001-31"/>
    <s v="NF SERVICOS DO"/>
    <n v="342634"/>
    <d v="2025-07-17T00:00:00"/>
    <n v="349396"/>
    <d v="2025-07-17T00:00:00"/>
    <m/>
    <n v="1272.22"/>
    <d v="2025-08-16T00:00:00"/>
    <s v="E0230765"/>
    <s v="PD023765"/>
    <s v="Serviços de Publicidade Eletrônica"/>
    <n v="1211.1500000000001"/>
    <m/>
    <x v="0"/>
    <m/>
    <m/>
    <m/>
    <s v="2 - FATURADO"/>
    <n v="45"/>
    <x v="5"/>
    <x v="1"/>
    <m/>
  </r>
  <r>
    <x v="1063"/>
    <s v="46.523.262/0001-31"/>
    <s v="NF SERVICOS DO"/>
    <n v="342873"/>
    <d v="2025-07-17T00:00:00"/>
    <n v="349635"/>
    <d v="2025-07-17T00:00:00"/>
    <m/>
    <n v="276.57"/>
    <d v="2025-08-16T00:00:00"/>
    <s v="E0230765"/>
    <s v="PD023765"/>
    <s v="Serviços de Publicidade Eletrônica"/>
    <n v="263.29000000000002"/>
    <m/>
    <x v="0"/>
    <m/>
    <m/>
    <m/>
    <s v="2 - FATURADO"/>
    <n v="45"/>
    <x v="5"/>
    <x v="1"/>
    <m/>
  </r>
  <r>
    <x v="1063"/>
    <s v="46.523.262/0001-31"/>
    <s v="NF SERVICOS DO"/>
    <n v="342883"/>
    <d v="2025-07-17T00:00:00"/>
    <n v="349645"/>
    <d v="2025-07-17T00:00:00"/>
    <m/>
    <n v="221.26"/>
    <d v="2025-08-16T00:00:00"/>
    <s v="E0230765"/>
    <s v="PD023765"/>
    <s v="Serviços de Publicidade Eletrônica"/>
    <n v="210.64"/>
    <m/>
    <x v="0"/>
    <m/>
    <m/>
    <m/>
    <s v="2 - FATURADO"/>
    <n v="45"/>
    <x v="5"/>
    <x v="1"/>
    <m/>
  </r>
  <r>
    <x v="1063"/>
    <s v="46.523.262/0001-31"/>
    <s v="NF SERVICOS DO"/>
    <n v="343093"/>
    <d v="2025-07-17T00:00:00"/>
    <n v="349855"/>
    <d v="2025-07-17T00:00:00"/>
    <m/>
    <n v="276.57"/>
    <d v="2025-08-16T00:00:00"/>
    <s v="E0230765"/>
    <s v="PD023765"/>
    <s v="Serviços de Publicidade Eletrônica"/>
    <n v="263.29000000000002"/>
    <m/>
    <x v="0"/>
    <m/>
    <m/>
    <m/>
    <s v="2 - FATURADO"/>
    <n v="45"/>
    <x v="5"/>
    <x v="1"/>
    <m/>
  </r>
  <r>
    <x v="1063"/>
    <s v="46.523.262/0001-31"/>
    <s v="NF SERVICOS DO"/>
    <n v="343095"/>
    <d v="2025-07-17T00:00:00"/>
    <n v="349857"/>
    <d v="2025-07-17T00:00:00"/>
    <m/>
    <n v="165.94"/>
    <d v="2025-08-16T00:00:00"/>
    <s v="E0230765"/>
    <s v="PD023765"/>
    <s v="Serviços de Publicidade Eletrônica"/>
    <n v="157.97"/>
    <m/>
    <x v="0"/>
    <m/>
    <m/>
    <m/>
    <s v="2 - FATURADO"/>
    <n v="45"/>
    <x v="5"/>
    <x v="1"/>
    <m/>
  </r>
  <r>
    <x v="1063"/>
    <s v="46.523.262/0001-31"/>
    <s v="NF SERVICOS DO"/>
    <n v="343722"/>
    <d v="2025-07-17T00:00:00"/>
    <n v="350484"/>
    <d v="2025-07-17T00:00:00"/>
    <m/>
    <n v="165.94"/>
    <d v="2025-08-16T00:00:00"/>
    <s v="E0230765"/>
    <s v="PD023765"/>
    <s v="Serviços de Publicidade Eletrônica"/>
    <n v="157.97"/>
    <m/>
    <x v="0"/>
    <m/>
    <m/>
    <m/>
    <s v="2 - FATURADO"/>
    <n v="45"/>
    <x v="5"/>
    <x v="1"/>
    <m/>
  </r>
  <r>
    <x v="1063"/>
    <s v="46.523.262/0001-31"/>
    <s v="NF SERVICOS DO"/>
    <n v="343723"/>
    <d v="2025-07-17T00:00:00"/>
    <n v="350485"/>
    <d v="2025-07-17T00:00:00"/>
    <m/>
    <n v="331.88"/>
    <d v="2025-08-16T00:00:00"/>
    <s v="E0230765"/>
    <s v="PD023765"/>
    <s v="Serviços de Publicidade Eletrônica"/>
    <n v="315.95"/>
    <m/>
    <x v="0"/>
    <m/>
    <m/>
    <m/>
    <s v="2 - FATURADO"/>
    <n v="45"/>
    <x v="5"/>
    <x v="1"/>
    <m/>
  </r>
  <r>
    <x v="1063"/>
    <s v="46.523.262/0001-31"/>
    <s v="NF SERVICOS DO"/>
    <n v="343922"/>
    <d v="2025-07-17T00:00:00"/>
    <n v="350684"/>
    <d v="2025-07-18T00:00:00"/>
    <m/>
    <n v="276.57"/>
    <d v="2025-08-17T00:00:00"/>
    <s v="E0230765"/>
    <s v="PD023765"/>
    <s v="Serviços de Publicidade Eletrônica"/>
    <n v="263.29000000000002"/>
    <m/>
    <x v="0"/>
    <m/>
    <m/>
    <m/>
    <s v="2 - FATURADO"/>
    <n v="44"/>
    <x v="5"/>
    <x v="1"/>
    <m/>
  </r>
  <r>
    <x v="1063"/>
    <s v="46.523.262/0001-31"/>
    <s v="NF SERVICOS DO"/>
    <n v="344184"/>
    <d v="2025-07-18T00:00:00"/>
    <n v="350947"/>
    <d v="2025-07-21T00:00:00"/>
    <m/>
    <n v="553.14"/>
    <d v="2025-08-20T00:00:00"/>
    <s v="E0230765"/>
    <s v="PD023765"/>
    <s v="Serviços de Publicidade Eletrônica"/>
    <n v="526.59"/>
    <m/>
    <x v="0"/>
    <m/>
    <m/>
    <m/>
    <s v="2 - FATURADO"/>
    <n v="41"/>
    <x v="5"/>
    <x v="1"/>
    <m/>
  </r>
  <r>
    <x v="1063"/>
    <s v="46.523.262/0001-31"/>
    <s v="NF SERVICOS DO"/>
    <n v="344530"/>
    <d v="2025-07-22T00:00:00"/>
    <n v="351299"/>
    <d v="2025-07-22T00:00:00"/>
    <m/>
    <n v="387.2"/>
    <d v="2025-08-21T00:00:00"/>
    <s v="E0230765"/>
    <s v="PD023765"/>
    <s v="Serviços de Publicidade Eletrônica"/>
    <n v="368.61"/>
    <m/>
    <x v="0"/>
    <m/>
    <m/>
    <m/>
    <s v="2 - FATURADO"/>
    <n v="40"/>
    <x v="5"/>
    <x v="1"/>
    <m/>
  </r>
  <r>
    <x v="1063"/>
    <s v="46.523.262/0001-31"/>
    <s v="NF SERVICOS DO"/>
    <n v="344963"/>
    <d v="2025-07-22T00:00:00"/>
    <n v="351732"/>
    <d v="2025-07-23T00:00:00"/>
    <m/>
    <n v="221.26"/>
    <d v="2025-08-22T00:00:00"/>
    <s v="E0230765"/>
    <s v="PD023765"/>
    <s v="Serviços de Publicidade Eletrônica"/>
    <n v="210.64"/>
    <m/>
    <x v="0"/>
    <m/>
    <m/>
    <m/>
    <s v="2 - FATURADO"/>
    <n v="39"/>
    <x v="5"/>
    <x v="1"/>
    <m/>
  </r>
  <r>
    <x v="1063"/>
    <s v="46.523.262/0001-31"/>
    <s v="NF SERVICOS DO"/>
    <n v="345120"/>
    <d v="2025-07-23T00:00:00"/>
    <n v="351889"/>
    <d v="2025-07-24T00:00:00"/>
    <m/>
    <n v="331.88"/>
    <d v="2025-08-23T00:00:00"/>
    <s v="E0230765"/>
    <s v="PD023765"/>
    <s v="Serviços de Publicidade Eletrônica"/>
    <n v="315.95"/>
    <m/>
    <x v="0"/>
    <m/>
    <m/>
    <m/>
    <s v="2 - FATURADO"/>
    <n v="38"/>
    <x v="5"/>
    <x v="1"/>
    <m/>
  </r>
  <r>
    <x v="1063"/>
    <s v="46.523.262/0001-31"/>
    <s v="NF SERVICOS DO"/>
    <n v="345121"/>
    <d v="2025-07-23T00:00:00"/>
    <n v="351890"/>
    <d v="2025-07-24T00:00:00"/>
    <m/>
    <n v="276.57"/>
    <d v="2025-08-23T00:00:00"/>
    <s v="E0230765"/>
    <s v="PD023765"/>
    <s v="Serviços de Publicidade Eletrônica"/>
    <n v="263.29000000000002"/>
    <m/>
    <x v="0"/>
    <m/>
    <m/>
    <m/>
    <s v="2 - FATURADO"/>
    <n v="38"/>
    <x v="5"/>
    <x v="1"/>
    <m/>
  </r>
  <r>
    <x v="1063"/>
    <s v="46.523.262/0001-31"/>
    <s v="NF SERVICOS DO"/>
    <n v="345401"/>
    <d v="2025-07-24T00:00:00"/>
    <n v="352177"/>
    <d v="2025-07-25T00:00:00"/>
    <m/>
    <n v="165.94"/>
    <d v="2025-08-24T00:00:00"/>
    <s v="E0230765"/>
    <s v="PD023765"/>
    <s v="Serviços de Publicidade Eletrônica"/>
    <n v="157.97"/>
    <m/>
    <x v="0"/>
    <m/>
    <m/>
    <m/>
    <s v="2 - FATURADO"/>
    <n v="37"/>
    <x v="5"/>
    <x v="1"/>
    <m/>
  </r>
  <r>
    <x v="1063"/>
    <s v="46.523.262/0001-31"/>
    <s v="NF SERVICOS DO"/>
    <n v="346011"/>
    <d v="2025-07-28T00:00:00"/>
    <n v="352790"/>
    <d v="2025-07-29T00:00:00"/>
    <m/>
    <n v="829.71"/>
    <d v="2025-08-28T00:00:00"/>
    <s v="E0230765"/>
    <s v="PD023765"/>
    <s v="Serviços de Publicidade Eletrônica"/>
    <n v="789.88"/>
    <m/>
    <x v="0"/>
    <m/>
    <m/>
    <m/>
    <s v="2 - FATURADO"/>
    <n v="33"/>
    <x v="5"/>
    <x v="1"/>
    <m/>
  </r>
  <r>
    <x v="1063"/>
    <s v="46.523.262/0001-31"/>
    <s v="NF SERVICOS DO"/>
    <n v="346092"/>
    <d v="2025-07-28T00:00:00"/>
    <n v="352871"/>
    <d v="2025-07-29T00:00:00"/>
    <m/>
    <n v="165.94"/>
    <d v="2025-08-28T00:00:00"/>
    <s v="E0230765"/>
    <s v="PD023765"/>
    <s v="Serviços de Publicidade Eletrônica"/>
    <n v="157.97"/>
    <m/>
    <x v="0"/>
    <m/>
    <m/>
    <m/>
    <s v="2 - FATURADO"/>
    <n v="33"/>
    <x v="5"/>
    <x v="1"/>
    <m/>
  </r>
  <r>
    <x v="1063"/>
    <s v="46.523.262/0001-31"/>
    <s v="NF SERVICOS DO"/>
    <n v="346729"/>
    <d v="2025-07-31T00:00:00"/>
    <n v="353514"/>
    <d v="2025-08-01T00:00:00"/>
    <m/>
    <n v="276.57"/>
    <d v="2025-08-31T00:00:00"/>
    <s v="E0230765"/>
    <s v="PD023765"/>
    <s v="Serviços de Publicidade Eletrônica"/>
    <n v="263.29000000000002"/>
    <m/>
    <x v="0"/>
    <m/>
    <m/>
    <m/>
    <s v="2 - FATURADO"/>
    <n v="30"/>
    <x v="2"/>
    <x v="1"/>
    <m/>
  </r>
  <r>
    <x v="1063"/>
    <s v="46.523.262/0001-31"/>
    <s v="NF SERVICOS DO"/>
    <n v="346962"/>
    <d v="2025-07-31T00:00:00"/>
    <n v="353747"/>
    <d v="2025-08-01T00:00:00"/>
    <m/>
    <n v="331.88"/>
    <d v="2025-08-31T00:00:00"/>
    <s v="E0230765"/>
    <s v="PD023765"/>
    <s v="Serviços de Publicidade Eletrônica"/>
    <n v="315.95"/>
    <m/>
    <x v="0"/>
    <m/>
    <m/>
    <m/>
    <s v="2 - FATURADO"/>
    <n v="30"/>
    <x v="2"/>
    <x v="1"/>
    <m/>
  </r>
  <r>
    <x v="1063"/>
    <s v="46.523.262/0001-31"/>
    <s v="NF SERVICOS DO"/>
    <n v="346965"/>
    <d v="2025-07-31T00:00:00"/>
    <n v="353750"/>
    <d v="2025-08-01T00:00:00"/>
    <m/>
    <n v="1272.22"/>
    <d v="2025-08-31T00:00:00"/>
    <s v="E0230765"/>
    <s v="PD023765"/>
    <s v="Serviços de Publicidade Eletrônica"/>
    <n v="1211.1500000000001"/>
    <m/>
    <x v="0"/>
    <m/>
    <m/>
    <m/>
    <s v="2 - FATURADO"/>
    <n v="30"/>
    <x v="2"/>
    <x v="1"/>
    <m/>
  </r>
  <r>
    <x v="1063"/>
    <s v="46.523.262/0001-31"/>
    <s v="NF SERVICOS DO"/>
    <n v="347228"/>
    <d v="2025-08-08T00:00:00"/>
    <n v="354016"/>
    <d v="2025-08-08T00:00:00"/>
    <m/>
    <n v="276.57"/>
    <d v="2025-09-07T00:00:00"/>
    <s v="E0230765"/>
    <s v="PD023765"/>
    <s v="Serviços de Publicidade Eletrônica"/>
    <n v="263.29000000000002"/>
    <m/>
    <x v="0"/>
    <m/>
    <m/>
    <m/>
    <s v="2 - FATURADO"/>
    <n v="23"/>
    <x v="2"/>
    <x v="1"/>
    <m/>
  </r>
  <r>
    <x v="1063"/>
    <s v="46.523.262/0001-31"/>
    <s v="NF SERVICOS DO"/>
    <n v="350067"/>
    <d v="2025-08-14T00:00:00"/>
    <n v="356861"/>
    <d v="2025-08-15T00:00:00"/>
    <m/>
    <n v="608.45000000000005"/>
    <d v="2025-09-14T00:00:00"/>
    <s v="E0230765"/>
    <s v="PD023765"/>
    <s v="Serviços de Publicidade Eletrônica"/>
    <n v="579.24"/>
    <m/>
    <x v="0"/>
    <m/>
    <m/>
    <m/>
    <s v="2 - FATURADO"/>
    <n v="16"/>
    <x v="2"/>
    <x v="1"/>
    <m/>
  </r>
  <r>
    <x v="1063"/>
    <s v="46.523.262/0001-31"/>
    <s v="NF SERVICOS DO"/>
    <n v="350068"/>
    <d v="2025-08-14T00:00:00"/>
    <n v="356862"/>
    <d v="2025-08-15T00:00:00"/>
    <m/>
    <n v="1382.85"/>
    <d v="2025-09-14T00:00:00"/>
    <s v="E0230765"/>
    <s v="PD023765"/>
    <s v="Serviços de Publicidade Eletrônica"/>
    <n v="1316.47"/>
    <m/>
    <x v="0"/>
    <m/>
    <m/>
    <m/>
    <s v="2 - FATURADO"/>
    <n v="16"/>
    <x v="2"/>
    <x v="1"/>
    <m/>
  </r>
  <r>
    <x v="1063"/>
    <s v="46.523.262/0001-31"/>
    <s v="NF SERVICOS DO"/>
    <n v="350069"/>
    <d v="2025-08-14T00:00:00"/>
    <n v="356863"/>
    <d v="2025-08-15T00:00:00"/>
    <m/>
    <n v="221.26"/>
    <d v="2025-09-14T00:00:00"/>
    <s v="E0230765"/>
    <s v="PD023765"/>
    <s v="Serviços de Publicidade Eletrônica"/>
    <n v="210.64"/>
    <m/>
    <x v="0"/>
    <m/>
    <m/>
    <m/>
    <s v="2 - FATURADO"/>
    <n v="16"/>
    <x v="2"/>
    <x v="1"/>
    <m/>
  </r>
  <r>
    <x v="1063"/>
    <s v="46.523.262/0001-31"/>
    <s v="NF SERVICOS DO"/>
    <n v="350970"/>
    <d v="2025-08-19T00:00:00"/>
    <n v="357773"/>
    <d v="2025-08-20T00:00:00"/>
    <m/>
    <n v="221.26"/>
    <d v="2025-09-19T00:00:00"/>
    <s v="E0230765"/>
    <s v="PD023765"/>
    <s v="Serviços de Publicidade Eletrônica"/>
    <n v="210.64"/>
    <m/>
    <x v="0"/>
    <m/>
    <m/>
    <m/>
    <s v="2 - FATURADO"/>
    <n v="11"/>
    <x v="2"/>
    <x v="1"/>
    <m/>
  </r>
  <r>
    <x v="1063"/>
    <s v="46.523.262/0001-31"/>
    <s v="NF SERVICOS DO"/>
    <n v="351584"/>
    <d v="2025-08-21T00:00:00"/>
    <n v="358391"/>
    <d v="2025-08-22T00:00:00"/>
    <m/>
    <n v="553.14"/>
    <d v="2025-09-21T00:00:00"/>
    <s v="E0230765"/>
    <s v="PD023765"/>
    <s v="Serviços de Publicidade Eletrônica"/>
    <n v="526.59"/>
    <m/>
    <x v="0"/>
    <m/>
    <m/>
    <m/>
    <s v="2 - FATURADO"/>
    <n v="9"/>
    <x v="2"/>
    <x v="1"/>
    <m/>
  </r>
  <r>
    <x v="1063"/>
    <s v="46.523.262/0001-31"/>
    <s v="NF SERVICOS DO"/>
    <n v="351587"/>
    <d v="2025-08-21T00:00:00"/>
    <n v="358394"/>
    <d v="2025-08-22T00:00:00"/>
    <m/>
    <n v="221.26"/>
    <d v="2025-09-21T00:00:00"/>
    <s v="E0230765"/>
    <s v="PD023765"/>
    <s v="Serviços de Publicidade Eletrônica"/>
    <n v="210.64"/>
    <m/>
    <x v="0"/>
    <m/>
    <m/>
    <m/>
    <s v="2 - FATURADO"/>
    <n v="9"/>
    <x v="2"/>
    <x v="1"/>
    <m/>
  </r>
  <r>
    <x v="1063"/>
    <s v="46.523.262/0001-31"/>
    <s v="NF SERVICOS DO"/>
    <n v="351726"/>
    <d v="2025-08-22T00:00:00"/>
    <n v="358533"/>
    <d v="2025-08-25T00:00:00"/>
    <m/>
    <n v="331.88"/>
    <d v="2025-09-24T00:00:00"/>
    <s v="E0230765"/>
    <s v="PD023765"/>
    <s v="Serviços de Publicidade Eletrônica"/>
    <n v="315.95"/>
    <m/>
    <x v="0"/>
    <m/>
    <m/>
    <m/>
    <s v="2 - FATURADO"/>
    <n v="6"/>
    <x v="2"/>
    <x v="1"/>
    <m/>
  </r>
  <r>
    <x v="1063"/>
    <s v="46.523.262/0001-31"/>
    <s v="NF SERVICOS DO"/>
    <n v="352155"/>
    <d v="2025-08-25T00:00:00"/>
    <n v="358962"/>
    <d v="2025-08-26T00:00:00"/>
    <m/>
    <n v="331.88"/>
    <d v="2025-09-25T00:00:00"/>
    <s v="E0230765"/>
    <s v="PD023765"/>
    <s v="Serviços de Publicidade Eletrônica"/>
    <n v="315.95"/>
    <m/>
    <x v="0"/>
    <m/>
    <m/>
    <m/>
    <s v="2 - FATURADO"/>
    <n v="5"/>
    <x v="2"/>
    <x v="1"/>
    <m/>
  </r>
  <r>
    <x v="1063"/>
    <s v="46.523.262/0001-31"/>
    <s v="NF SERVICOS DO"/>
    <n v="352376"/>
    <d v="2025-08-26T00:00:00"/>
    <n v="359183"/>
    <d v="2025-08-27T00:00:00"/>
    <m/>
    <n v="663.77"/>
    <d v="2025-09-26T00:00:00"/>
    <s v="E0230765"/>
    <s v="PD023765"/>
    <s v="Serviços de Publicidade Eletrônica"/>
    <n v="631.91"/>
    <m/>
    <x v="0"/>
    <m/>
    <m/>
    <m/>
    <s v="2 - FATURADO"/>
    <n v="4"/>
    <x v="2"/>
    <x v="1"/>
    <m/>
  </r>
  <r>
    <x v="1063"/>
    <s v="46.523.262/0001-31"/>
    <s v="NF SERVICOS DO"/>
    <n v="352980"/>
    <d v="2025-08-28T00:00:00"/>
    <n v="359787"/>
    <d v="2025-08-29T00:00:00"/>
    <m/>
    <n v="165.94"/>
    <d v="2025-09-28T00:00:00"/>
    <s v="E0230765"/>
    <s v="PD023765"/>
    <s v="Serviços de Publicidade Eletrônica"/>
    <n v="157.97"/>
    <m/>
    <x v="0"/>
    <m/>
    <m/>
    <m/>
    <s v="2 - FATURADO"/>
    <n v="2"/>
    <x v="2"/>
    <x v="1"/>
    <m/>
  </r>
  <r>
    <x v="1063"/>
    <s v="46.523.262/0001-31"/>
    <s v="ND-POUPATEMPO 4.0"/>
    <n v="6937"/>
    <d v="2025-09-03T00:00:00"/>
    <s v="PPT00705"/>
    <s v="PPT00705"/>
    <d v="2025-09-01T00:00:00"/>
    <n v="20774.72"/>
    <d v="2025-10-03T00:00:00"/>
    <s v="PPT00705"/>
    <s v="PP00705"/>
    <s v="IMPLANTACAO E OPERACAO DO POUPATEMPO GUARAREMA"/>
    <n v="20774.72"/>
    <d v="2025-09-01T00:00:00"/>
    <x v="0"/>
    <m/>
    <s v="PD-PRC-2022/01847"/>
    <m/>
    <s v="2 - FATURADO"/>
    <n v="0"/>
    <x v="0"/>
    <x v="12"/>
    <m/>
  </r>
  <r>
    <x v="1063"/>
    <s v="46.523.262/0001-31"/>
    <s v="NF SERVICOS DO"/>
    <n v="353259"/>
    <d v="2025-09-08T00:00:00"/>
    <n v="360068"/>
    <d v="2025-09-08T00:00:00"/>
    <m/>
    <n v="165.94"/>
    <d v="2025-10-08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063"/>
    <s v="46.523.262/0001-31"/>
    <s v="NF SERVICOS DO"/>
    <n v="353283"/>
    <d v="2025-09-08T00:00:00"/>
    <n v="360092"/>
    <d v="2025-09-08T00:00:00"/>
    <m/>
    <n v="165.94"/>
    <d v="2025-10-08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063"/>
    <s v="46.523.262/0001-31"/>
    <s v="NF SERVICOS DO"/>
    <n v="353692"/>
    <d v="2025-09-08T00:00:00"/>
    <n v="360501"/>
    <d v="2025-09-08T00:00:00"/>
    <m/>
    <n v="165.94"/>
    <d v="2025-10-08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063"/>
    <s v="46.523.262/0001-31"/>
    <s v="NF SERVICOS DO"/>
    <n v="353832"/>
    <d v="2025-09-08T00:00:00"/>
    <n v="360641"/>
    <d v="2025-09-08T00:00:00"/>
    <m/>
    <n v="165.94"/>
    <d v="2025-10-08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063"/>
    <s v="46.523.262/0001-31"/>
    <s v="NF SERVICOS"/>
    <n v="193177"/>
    <d v="2025-09-09T00:00:00"/>
    <n v="2024811"/>
    <d v="2025-09-10T00:00:00"/>
    <d v="2025-07-01T00:00:00"/>
    <n v="11855.75"/>
    <d v="2025-10-20T00:00:00"/>
    <s v="E0251055"/>
    <s v="PD251040"/>
    <s v="PLATAFORMA COLABORATIVA I"/>
    <n v="11286.67"/>
    <d v="2025-07-01T00:00:00"/>
    <x v="0"/>
    <s v="63/2025"/>
    <s v="188/2025"/>
    <s v="359.00001973/2025-63 - ITO"/>
    <s v="2 - FATURADO"/>
    <n v="0"/>
    <x v="0"/>
    <x v="0"/>
    <m/>
  </r>
  <r>
    <x v="1063"/>
    <s v="46.523.262/0001-31"/>
    <s v="NF SERVICOS"/>
    <n v="193214"/>
    <d v="2025-09-09T00:00:00"/>
    <n v="2024848"/>
    <d v="2025-09-10T00:00:00"/>
    <d v="2025-08-01T00:00:00"/>
    <n v="11855.75"/>
    <d v="2025-10-20T00:00:00"/>
    <s v="E0251055"/>
    <s v="PD251040"/>
    <s v="PLATAFORMA COLABORATIVA I"/>
    <n v="11286.67"/>
    <d v="2025-08-01T00:00:00"/>
    <x v="0"/>
    <s v="63/2025"/>
    <s v="188/2025"/>
    <s v="359.00001973/2025-63 - ITO"/>
    <s v="2 - FATURADO"/>
    <n v="0"/>
    <x v="0"/>
    <x v="0"/>
    <m/>
  </r>
  <r>
    <x v="1063"/>
    <s v="46.523.262/0001-31"/>
    <s v="NF SERVICOS DO"/>
    <n v="354500"/>
    <d v="2025-09-10T00:00:00"/>
    <n v="361310"/>
    <d v="2025-09-10T00:00:00"/>
    <m/>
    <n v="165.94"/>
    <d v="2025-10-10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063"/>
    <s v="46.523.262/0001-31"/>
    <s v="NF SERVICOS DO"/>
    <n v="354501"/>
    <d v="2025-09-10T00:00:00"/>
    <n v="361311"/>
    <d v="2025-09-10T00:00:00"/>
    <m/>
    <n v="165.94"/>
    <d v="2025-10-10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063"/>
    <s v="46.523.262/0001-31"/>
    <s v="NF SERVICOS DO"/>
    <n v="354729"/>
    <d v="2025-09-10T00:00:00"/>
    <n v="361539"/>
    <d v="2025-09-10T00:00:00"/>
    <m/>
    <n v="276.57"/>
    <d v="2025-10-10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063"/>
    <s v="46.523.262/0001-31"/>
    <s v="NF SERVICOS DO"/>
    <n v="354735"/>
    <d v="2025-09-10T00:00:00"/>
    <n v="361545"/>
    <d v="2025-09-10T00:00:00"/>
    <m/>
    <n v="165.94"/>
    <d v="2025-10-10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063"/>
    <s v="46.523.262/0001-31"/>
    <s v="NF SERVICOS DO"/>
    <n v="355211"/>
    <d v="2025-09-10T00:00:00"/>
    <n v="362021"/>
    <d v="2025-09-10T00:00:00"/>
    <m/>
    <n v="165.94"/>
    <d v="2025-10-10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063"/>
    <s v="46.523.262/0001-31"/>
    <s v="NF SERVICOS DO"/>
    <n v="355483"/>
    <d v="2025-09-10T00:00:00"/>
    <n v="362293"/>
    <d v="2025-09-11T00:00:00"/>
    <m/>
    <n v="276.57"/>
    <d v="2025-10-11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063"/>
    <s v="46.523.262/0001-31"/>
    <s v="NF SERVICOS DO"/>
    <n v="355760"/>
    <d v="2025-09-11T00:00:00"/>
    <n v="362573"/>
    <d v="2025-09-12T00:00:00"/>
    <m/>
    <n v="276.57"/>
    <d v="2025-10-12T00:00:00"/>
    <s v="E0230765"/>
    <s v="PD023765"/>
    <s v="Serviços de Publicidade Eletrônica"/>
    <n v="263.29000000000002"/>
    <m/>
    <x v="0"/>
    <m/>
    <m/>
    <m/>
    <s v="2 - FATURADO"/>
    <n v="0"/>
    <x v="0"/>
    <x v="1"/>
    <m/>
  </r>
  <r>
    <x v="1063"/>
    <s v="46.523.262/0001-31"/>
    <s v="NF SERVICOS DO"/>
    <n v="356007"/>
    <d v="2025-09-12T00:00:00"/>
    <n v="362820"/>
    <d v="2025-09-15T00:00:00"/>
    <m/>
    <n v="165.94"/>
    <d v="2025-10-15T00:00:00"/>
    <s v="E0230765"/>
    <s v="PD023765"/>
    <s v="Serviços de Publicidade Eletrônica"/>
    <n v="157.97"/>
    <m/>
    <x v="0"/>
    <m/>
    <m/>
    <m/>
    <s v="2 - FATURADO"/>
    <n v="0"/>
    <x v="0"/>
    <x v="1"/>
    <m/>
  </r>
  <r>
    <x v="1063"/>
    <s v="46.523.262/0001-31"/>
    <s v="NF SERVICOS DO"/>
    <n v="356014"/>
    <d v="2025-09-12T00:00:00"/>
    <n v="362827"/>
    <d v="2025-09-15T00:00:00"/>
    <m/>
    <n v="221.26"/>
    <d v="2025-10-15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063"/>
    <s v="46.523.262/0001-31"/>
    <s v="NF SERVICOS DO"/>
    <n v="356509"/>
    <d v="2025-09-15T00:00:00"/>
    <n v="363322"/>
    <d v="2025-09-16T00:00:00"/>
    <m/>
    <n v="331.88"/>
    <d v="2025-10-16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063"/>
    <s v="46.523.262/0001-31"/>
    <s v="NF SERVICOS DO"/>
    <n v="356510"/>
    <d v="2025-09-15T00:00:00"/>
    <n v="363323"/>
    <d v="2025-09-16T00:00:00"/>
    <m/>
    <n v="221.26"/>
    <d v="2025-10-16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063"/>
    <s v="46.523.262/0001-31"/>
    <s v="NF SERVICOS DO"/>
    <n v="356906"/>
    <d v="2025-09-17T00:00:00"/>
    <n v="363719"/>
    <d v="2025-09-18T00:00:00"/>
    <m/>
    <n v="387.2"/>
    <d v="2025-10-18T00:00:00"/>
    <s v="E0230765"/>
    <s v="PD023765"/>
    <s v="Serviços de Publicidade Eletrônica"/>
    <n v="368.61"/>
    <m/>
    <x v="0"/>
    <m/>
    <m/>
    <m/>
    <s v="2 - FATURADO"/>
    <n v="0"/>
    <x v="0"/>
    <x v="1"/>
    <m/>
  </r>
  <r>
    <x v="1063"/>
    <s v="46.523.262/0001-31"/>
    <s v="NF SERVICOS DO"/>
    <n v="357590"/>
    <d v="2025-09-19T00:00:00"/>
    <n v="364403"/>
    <d v="2025-09-22T00:00:00"/>
    <m/>
    <n v="387.2"/>
    <d v="2025-10-22T00:00:00"/>
    <s v="E0230765"/>
    <s v="PD023765"/>
    <s v="Serviços de Publicidade Eletrônica"/>
    <n v="368.61"/>
    <m/>
    <x v="0"/>
    <m/>
    <m/>
    <m/>
    <s v="2 - FATURADO"/>
    <n v="0"/>
    <x v="0"/>
    <x v="1"/>
    <m/>
  </r>
  <r>
    <x v="1063"/>
    <s v="46.523.262/0001-31"/>
    <s v="ND-POUPATEMPO 4.0"/>
    <n v="6994"/>
    <d v="2025-09-24T00:00:00"/>
    <s v="PPT00705"/>
    <s v="PPT00705"/>
    <d v="2025-09-01T00:00:00"/>
    <n v="1055.0899999999999"/>
    <d v="2025-10-24T00:00:00"/>
    <s v="PPT00705"/>
    <s v="PP00705"/>
    <s v="IMPLANTACAO E OPERACAO DO POUPATEMPO GUARAREMA"/>
    <n v="1055.0899999999999"/>
    <d v="2025-09-01T00:00:00"/>
    <x v="0"/>
    <m/>
    <s v="PD-PRC-2022/01847"/>
    <m/>
    <s v="2 - FATURADO"/>
    <n v="0"/>
    <x v="0"/>
    <x v="12"/>
    <m/>
  </r>
  <r>
    <x v="1063"/>
    <s v="46.523.262/0001-31"/>
    <s v="NF SERVICOS DO"/>
    <n v="358598"/>
    <d v="2025-09-25T00:00:00"/>
    <n v="365413"/>
    <d v="2025-09-25T00:00:00"/>
    <m/>
    <n v="331.88"/>
    <d v="2025-10-25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063"/>
    <s v="46.523.262/0001-31"/>
    <s v="NF SERVICOS DO"/>
    <n v="359165"/>
    <d v="2025-09-26T00:00:00"/>
    <n v="365980"/>
    <d v="2025-09-29T00:00:00"/>
    <m/>
    <n v="331.88"/>
    <d v="2025-10-29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063"/>
    <s v="46.523.262/0001-31"/>
    <s v="NF SERVICOS DO"/>
    <n v="359166"/>
    <d v="2025-09-26T00:00:00"/>
    <n v="365981"/>
    <d v="2025-09-29T00:00:00"/>
    <m/>
    <n v="331.88"/>
    <d v="2025-10-29T00:00:00"/>
    <s v="E0230765"/>
    <s v="PD023765"/>
    <s v="Serviços de Publicidade Eletrônica"/>
    <n v="315.95"/>
    <m/>
    <x v="0"/>
    <m/>
    <m/>
    <m/>
    <s v="2 - FATURADO"/>
    <n v="0"/>
    <x v="0"/>
    <x v="1"/>
    <m/>
  </r>
  <r>
    <x v="1063"/>
    <s v="46.523.262/0001-31"/>
    <s v="NF SERVICOS DO"/>
    <n v="359383"/>
    <d v="2025-09-29T00:00:00"/>
    <n v="366198"/>
    <d v="2025-09-30T00:00:00"/>
    <m/>
    <n v="221.26"/>
    <d v="2025-10-30T00:00:00"/>
    <s v="E0230765"/>
    <s v="PD023765"/>
    <s v="Serviços de Publicidade Eletrônica"/>
    <n v="210.64"/>
    <m/>
    <x v="0"/>
    <m/>
    <m/>
    <m/>
    <s v="2 - FATURADO"/>
    <n v="0"/>
    <x v="0"/>
    <x v="1"/>
    <m/>
  </r>
  <r>
    <x v="1064"/>
    <s v="46.523.270/0001-88"/>
    <s v="ND-JUROS RECEBIMENTO"/>
    <s v="293355-1-NDJ1"/>
    <d v="2024-11-25T00:00:00"/>
    <n v="299751"/>
    <m/>
    <m/>
    <n v="2.06"/>
    <d v="2024-12-25T00:00:00"/>
    <m/>
    <m/>
    <s v="Nota de Debito Juros"/>
    <n v="2.06"/>
    <m/>
    <x v="0"/>
    <m/>
    <m/>
    <m/>
    <s v="2 - FATURADO"/>
    <n v="279"/>
    <x v="1"/>
    <x v="2"/>
    <m/>
  </r>
  <r>
    <x v="1064"/>
    <s v="46.523.270/0001-88"/>
    <s v="NF SERVICOS E_GOV"/>
    <n v="192594"/>
    <d v="2025-08-22T00:00:00"/>
    <n v="2011469"/>
    <d v="2025-08-22T00:00:00"/>
    <m/>
    <n v="109.89"/>
    <d v="2025-09-24T00:00:00"/>
    <m/>
    <m/>
    <s v="Certificado e-CPF A3 (renovação) - 36 meses Gov"/>
    <n v="104.62"/>
    <m/>
    <x v="0"/>
    <m/>
    <m/>
    <m/>
    <s v="2 - FATURADO"/>
    <n v="6"/>
    <x v="2"/>
    <x v="1"/>
    <m/>
  </r>
  <r>
    <x v="1064"/>
    <s v="46.523.270/0001-88"/>
    <s v="NF SERVICOS"/>
    <n v="193238"/>
    <d v="2025-09-09T00:00:00"/>
    <n v="2024872"/>
    <d v="2025-09-10T00:00:00"/>
    <d v="2025-08-01T00:00:00"/>
    <n v="173840.75"/>
    <d v="2025-10-10T00:00:00"/>
    <s v="E0250089"/>
    <s v="PD025075"/>
    <s v="OFFICE BASICO"/>
    <n v="165496.39000000001"/>
    <d v="2025-08-01T00:00:00"/>
    <x v="0"/>
    <s v="1DOC 381/2025"/>
    <m/>
    <s v="35900000239/2025/87  ITO"/>
    <s v="2 - FATURADO"/>
    <n v="0"/>
    <x v="0"/>
    <x v="0"/>
    <m/>
  </r>
  <r>
    <x v="1064"/>
    <s v="46.523.270/0001-88"/>
    <s v="NF SERVICOS DO"/>
    <n v="354038"/>
    <d v="2025-09-09T00:00:00"/>
    <n v="360848"/>
    <d v="2025-09-09T00:00:00"/>
    <m/>
    <n v="442.51"/>
    <d v="2025-10-09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064"/>
    <s v="46.523.270/0001-88"/>
    <s v="NF SERVICOS DO"/>
    <n v="355412"/>
    <d v="2025-09-10T00:00:00"/>
    <n v="362222"/>
    <d v="2025-09-10T00:00:00"/>
    <m/>
    <n v="442.51"/>
    <d v="2025-10-10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064"/>
    <s v="46.523.270/0001-88"/>
    <s v="NF SERVICOS DO"/>
    <n v="355711"/>
    <d v="2025-09-10T00:00:00"/>
    <n v="362521"/>
    <d v="2025-09-11T00:00:00"/>
    <m/>
    <n v="295.01"/>
    <d v="2025-10-11T00:00:00"/>
    <s v="E0220666"/>
    <s v="PD022666"/>
    <s v="Serviços de Publicidade Eletrônica"/>
    <n v="280.85000000000002"/>
    <m/>
    <x v="0"/>
    <m/>
    <m/>
    <m/>
    <s v="2 - FATURADO"/>
    <n v="0"/>
    <x v="0"/>
    <x v="1"/>
    <m/>
  </r>
  <r>
    <x v="1064"/>
    <s v="46.523.270/0001-88"/>
    <s v="NF SERVICOS E_GOV"/>
    <n v="193495"/>
    <d v="2025-09-11T00:00:00"/>
    <n v="2025129"/>
    <d v="2025-09-11T00:00:00"/>
    <m/>
    <n v="109.89"/>
    <d v="2025-10-21T00:00:00"/>
    <m/>
    <m/>
    <s v="Certificado e-CPF A3 (renovação) - 36 meses Gov"/>
    <n v="104.62"/>
    <m/>
    <x v="0"/>
    <m/>
    <m/>
    <m/>
    <s v="2 - FATURADO"/>
    <n v="0"/>
    <x v="0"/>
    <x v="1"/>
    <m/>
  </r>
  <r>
    <x v="1064"/>
    <s v="46.523.270/0001-88"/>
    <s v="NF SERVICOS"/>
    <n v="193920"/>
    <d v="2025-09-11T00:00:00"/>
    <n v="2025554"/>
    <d v="2025-09-11T00:00:00"/>
    <d v="2025-08-01T00:00:00"/>
    <n v="99105.42"/>
    <d v="2025-10-11T00:00:00"/>
    <s v="E0220527"/>
    <s v="PD022527"/>
    <s v="PREFEITURA CADASTRO"/>
    <n v="94348.36"/>
    <d v="2025-08-01T00:00:00"/>
    <x v="0"/>
    <s v="Nº 72"/>
    <s v="PMMC 5.104/2024"/>
    <s v="PD-PRC-2022/01944  SEI:  359.00006040/2024-81 APPS/ITO"/>
    <s v="2 - FATURADO"/>
    <n v="0"/>
    <x v="0"/>
    <x v="0"/>
    <m/>
  </r>
  <r>
    <x v="1064"/>
    <s v="46.523.270/0001-88"/>
    <s v="NF SERVICOS DO"/>
    <n v="356177"/>
    <d v="2025-09-12T00:00:00"/>
    <n v="362990"/>
    <d v="2025-09-15T00:00:00"/>
    <m/>
    <n v="885.02"/>
    <d v="2025-10-15T00:00:00"/>
    <s v="E0220666"/>
    <s v="PD022666"/>
    <s v="Serviços de Publicidade Eletrônica"/>
    <n v="842.54"/>
    <m/>
    <x v="0"/>
    <m/>
    <m/>
    <m/>
    <s v="2 - FATURADO"/>
    <n v="0"/>
    <x v="0"/>
    <x v="1"/>
    <m/>
  </r>
  <r>
    <x v="1064"/>
    <s v="46.523.270/0001-88"/>
    <s v="NF SERVICOS E_GOV"/>
    <n v="194110"/>
    <d v="2025-09-15T00:00:00"/>
    <n v="2025744"/>
    <d v="2025-09-15T00:00:00"/>
    <m/>
    <n v="109.89"/>
    <d v="2025-10-21T00:00:00"/>
    <m/>
    <m/>
    <s v="Certificado e-CPF A3 (renovação) - 36 meses Gov"/>
    <n v="104.62"/>
    <m/>
    <x v="0"/>
    <m/>
    <m/>
    <m/>
    <s v="2 - FATURADO"/>
    <n v="0"/>
    <x v="0"/>
    <x v="1"/>
    <m/>
  </r>
  <r>
    <x v="1064"/>
    <s v="46.523.270/0001-88"/>
    <s v="NF SERVICOS DO"/>
    <n v="357124"/>
    <d v="2025-09-17T00:00:00"/>
    <n v="363937"/>
    <d v="2025-09-18T00:00:00"/>
    <m/>
    <n v="442.51"/>
    <d v="2025-10-18T00:00:00"/>
    <s v="E0220666"/>
    <s v="PD022666"/>
    <s v="Serviços de Publicidade Eletrônica"/>
    <n v="421.27"/>
    <m/>
    <x v="0"/>
    <m/>
    <m/>
    <m/>
    <s v="2 - FATURADO"/>
    <n v="0"/>
    <x v="0"/>
    <x v="1"/>
    <m/>
  </r>
  <r>
    <x v="1064"/>
    <s v="46.523.270/0001-88"/>
    <s v="NF SERVICOS DO"/>
    <n v="358244"/>
    <d v="2025-09-23T00:00:00"/>
    <n v="365059"/>
    <d v="2025-09-24T00:00:00"/>
    <m/>
    <n v="958.78"/>
    <d v="2025-10-24T00:00:00"/>
    <s v="E0220666"/>
    <s v="PD022666"/>
    <s v="Serviços de Publicidade Eletrônica"/>
    <n v="912.76"/>
    <m/>
    <x v="0"/>
    <m/>
    <m/>
    <m/>
    <s v="2 - FATURADO"/>
    <n v="0"/>
    <x v="0"/>
    <x v="1"/>
    <m/>
  </r>
  <r>
    <x v="1065"/>
    <s v="46.523.288/0001-80"/>
    <s v="NF SERVICOS DO"/>
    <n v="347907"/>
    <d v="2025-08-08T00:00:00"/>
    <n v="354695"/>
    <d v="2025-08-08T00:00:00"/>
    <m/>
    <n v="663.77"/>
    <d v="2025-09-07T00:00:00"/>
    <s v="E0201103"/>
    <s v="PD201103"/>
    <s v="Serviços de Publicidade Eletrônica"/>
    <n v="631.91"/>
    <m/>
    <x v="0"/>
    <m/>
    <m/>
    <m/>
    <s v="2 - FATURADO"/>
    <n v="23"/>
    <x v="2"/>
    <x v="1"/>
    <m/>
  </r>
  <r>
    <x v="1065"/>
    <s v="46.523.288/0001-80"/>
    <s v="NF SERVICOS DO"/>
    <n v="348221"/>
    <d v="2025-08-08T00:00:00"/>
    <n v="355009"/>
    <d v="2025-08-08T00:00:00"/>
    <m/>
    <n v="165.94"/>
    <d v="2025-09-07T00:00:00"/>
    <s v="E0201103"/>
    <s v="PD201103"/>
    <s v="Serviços de Publicidade Eletrônica"/>
    <n v="157.97"/>
    <m/>
    <x v="0"/>
    <m/>
    <m/>
    <m/>
    <s v="2 - FATURADO"/>
    <n v="23"/>
    <x v="2"/>
    <x v="1"/>
    <m/>
  </r>
  <r>
    <x v="1065"/>
    <s v="46.523.288/0001-80"/>
    <s v="NF SERVICOS DO"/>
    <n v="348223"/>
    <d v="2025-08-08T00:00:00"/>
    <n v="355011"/>
    <d v="2025-08-08T00:00:00"/>
    <m/>
    <n v="331.88"/>
    <d v="2025-09-07T00:00:00"/>
    <s v="E0201103"/>
    <s v="PD201103"/>
    <s v="Serviços de Publicidade Eletrônica"/>
    <n v="315.95"/>
    <m/>
    <x v="0"/>
    <m/>
    <m/>
    <m/>
    <s v="2 - FATURADO"/>
    <n v="23"/>
    <x v="2"/>
    <x v="1"/>
    <m/>
  </r>
  <r>
    <x v="1065"/>
    <s v="46.523.288/0001-80"/>
    <s v="NF SERVICOS DO"/>
    <n v="348305"/>
    <d v="2025-08-08T00:00:00"/>
    <n v="355093"/>
    <d v="2025-08-08T00:00:00"/>
    <m/>
    <n v="497.83"/>
    <d v="2025-09-07T00:00:00"/>
    <s v="E0201103"/>
    <s v="PD201103"/>
    <s v="Serviços de Publicidade Eletrônica"/>
    <n v="473.93"/>
    <m/>
    <x v="0"/>
    <m/>
    <m/>
    <m/>
    <s v="2 - FATURADO"/>
    <n v="23"/>
    <x v="2"/>
    <x v="1"/>
    <m/>
  </r>
  <r>
    <x v="1065"/>
    <s v="46.523.288/0001-80"/>
    <s v="NF SERVICOS DO"/>
    <n v="348347"/>
    <d v="2025-08-08T00:00:00"/>
    <n v="355135"/>
    <d v="2025-08-08T00:00:00"/>
    <m/>
    <n v="221.26"/>
    <d v="2025-09-07T00:00:00"/>
    <s v="E0201103"/>
    <s v="PD201103"/>
    <s v="Serviços de Publicidade Eletrônica"/>
    <n v="210.64"/>
    <m/>
    <x v="0"/>
    <m/>
    <m/>
    <m/>
    <s v="2 - FATURADO"/>
    <n v="23"/>
    <x v="2"/>
    <x v="1"/>
    <m/>
  </r>
  <r>
    <x v="1065"/>
    <s v="46.523.288/0001-80"/>
    <s v="NF SERVICOS DO"/>
    <n v="348348"/>
    <d v="2025-08-08T00:00:00"/>
    <n v="355136"/>
    <d v="2025-08-08T00:00:00"/>
    <m/>
    <n v="165.94"/>
    <d v="2025-09-07T00:00:00"/>
    <s v="E0201103"/>
    <s v="PD201103"/>
    <s v="Serviços de Publicidade Eletrônica"/>
    <n v="157.97"/>
    <m/>
    <x v="0"/>
    <m/>
    <m/>
    <m/>
    <s v="2 - FATURADO"/>
    <n v="23"/>
    <x v="2"/>
    <x v="1"/>
    <m/>
  </r>
  <r>
    <x v="1065"/>
    <s v="46.523.288/0001-80"/>
    <s v="NF SERVICOS DO"/>
    <n v="348402"/>
    <d v="2025-08-08T00:00:00"/>
    <n v="355190"/>
    <d v="2025-08-08T00:00:00"/>
    <m/>
    <n v="276.57"/>
    <d v="2025-09-07T00:00:00"/>
    <s v="E0201103"/>
    <s v="PD201103"/>
    <s v="Serviços de Publicidade Eletrônica"/>
    <n v="263.29000000000002"/>
    <m/>
    <x v="0"/>
    <m/>
    <m/>
    <m/>
    <s v="2 - FATURADO"/>
    <n v="23"/>
    <x v="2"/>
    <x v="1"/>
    <m/>
  </r>
  <r>
    <x v="1065"/>
    <s v="46.523.288/0001-80"/>
    <s v="NF SERVICOS DO"/>
    <n v="348498"/>
    <d v="2025-08-08T00:00:00"/>
    <n v="355286"/>
    <d v="2025-08-08T00:00:00"/>
    <m/>
    <n v="387.2"/>
    <d v="2025-09-07T00:00:00"/>
    <s v="E0201103"/>
    <s v="PD201103"/>
    <s v="Serviços de Publicidade Eletrônica"/>
    <n v="368.61"/>
    <m/>
    <x v="0"/>
    <m/>
    <m/>
    <m/>
    <s v="2 - FATURADO"/>
    <n v="23"/>
    <x v="2"/>
    <x v="1"/>
    <m/>
  </r>
  <r>
    <x v="1065"/>
    <s v="46.523.288/0001-80"/>
    <s v="NF SERVICOS DO"/>
    <n v="352362"/>
    <d v="2025-08-26T00:00:00"/>
    <n v="359169"/>
    <d v="2025-08-27T00:00:00"/>
    <m/>
    <n v="608.45000000000005"/>
    <d v="2025-09-26T00:00:00"/>
    <s v="E0201103"/>
    <s v="PD201103"/>
    <s v="Serviços de Publicidade Eletrônica"/>
    <n v="579.24"/>
    <m/>
    <x v="0"/>
    <m/>
    <m/>
    <m/>
    <s v="2 - FATURADO"/>
    <n v="4"/>
    <x v="2"/>
    <x v="1"/>
    <m/>
  </r>
  <r>
    <x v="1065"/>
    <s v="46.523.288/0001-80"/>
    <s v="NF SERVICOS DO"/>
    <n v="352558"/>
    <d v="2025-08-27T00:00:00"/>
    <n v="359365"/>
    <d v="2025-08-28T00:00:00"/>
    <m/>
    <n v="221.26"/>
    <d v="2025-09-27T00:00:00"/>
    <s v="E0201103"/>
    <s v="PD201103"/>
    <s v="Serviços de Publicidade Eletrônica"/>
    <n v="210.64"/>
    <m/>
    <x v="0"/>
    <m/>
    <m/>
    <m/>
    <s v="2 - FATURADO"/>
    <n v="3"/>
    <x v="2"/>
    <x v="1"/>
    <m/>
  </r>
  <r>
    <x v="1065"/>
    <s v="46.523.288/0001-80"/>
    <s v="NF SERVICOS DO"/>
    <n v="352833"/>
    <d v="2025-08-28T00:00:00"/>
    <n v="359640"/>
    <d v="2025-08-29T00:00:00"/>
    <m/>
    <n v="442.51"/>
    <d v="2025-09-28T00:00:00"/>
    <s v="E0201103"/>
    <s v="PD201103"/>
    <s v="Serviços de Publicidade Eletrônica"/>
    <n v="421.27"/>
    <m/>
    <x v="0"/>
    <m/>
    <m/>
    <m/>
    <s v="2 - FATURADO"/>
    <n v="2"/>
    <x v="2"/>
    <x v="1"/>
    <m/>
  </r>
  <r>
    <x v="1065"/>
    <s v="46.523.288/0001-80"/>
    <s v="ND-POUPATEMPO 4.0"/>
    <n v="6837"/>
    <d v="2025-09-03T00:00:00"/>
    <s v="PPT00751"/>
    <s v="PPT00751"/>
    <d v="2025-09-01T00:00:00"/>
    <n v="20164.78"/>
    <d v="2025-10-03T00:00:00"/>
    <s v="PPT00751"/>
    <s v="PP00751"/>
    <s v="IMPLANTAÇÃO E OPERAÇÃO DO POUPATEMPO BIRITIBA MIRIM"/>
    <n v="20164.78"/>
    <d v="2025-09-01T00:00:00"/>
    <x v="0"/>
    <m/>
    <s v="PD-PRC-2022/02320"/>
    <m/>
    <s v="2 - FATURADO"/>
    <n v="0"/>
    <x v="0"/>
    <x v="12"/>
    <m/>
  </r>
  <r>
    <x v="1065"/>
    <s v="46.523.288/0001-80"/>
    <s v="NF SERVICOS DO"/>
    <n v="353327"/>
    <d v="2025-09-08T00:00:00"/>
    <n v="360136"/>
    <d v="2025-09-08T00:00:00"/>
    <m/>
    <n v="165.94"/>
    <d v="2025-10-08T00:00:00"/>
    <s v="E0201103"/>
    <s v="PD201103"/>
    <s v="Serviços de Publicidade Eletrônica"/>
    <n v="157.97"/>
    <m/>
    <x v="0"/>
    <m/>
    <m/>
    <m/>
    <s v="2 - FATURADO"/>
    <n v="0"/>
    <x v="0"/>
    <x v="1"/>
    <m/>
  </r>
  <r>
    <x v="1065"/>
    <s v="46.523.288/0001-80"/>
    <s v="NF SERVICOS DO"/>
    <n v="353410"/>
    <d v="2025-09-08T00:00:00"/>
    <n v="360219"/>
    <d v="2025-09-08T00:00:00"/>
    <m/>
    <n v="276.57"/>
    <d v="2025-10-08T00:00:00"/>
    <s v="E0201103"/>
    <s v="PD201103"/>
    <s v="Serviços de Publicidade Eletrônica"/>
    <n v="263.29000000000002"/>
    <m/>
    <x v="0"/>
    <m/>
    <m/>
    <m/>
    <s v="2 - FATURADO"/>
    <n v="0"/>
    <x v="0"/>
    <x v="1"/>
    <m/>
  </r>
  <r>
    <x v="1065"/>
    <s v="46.523.288/0001-80"/>
    <s v="NF SERVICOS DO"/>
    <n v="353693"/>
    <d v="2025-09-08T00:00:00"/>
    <n v="360502"/>
    <d v="2025-09-08T00:00:00"/>
    <m/>
    <n v="829.71"/>
    <d v="2025-10-08T00:00:00"/>
    <s v="E0201103"/>
    <s v="PD201103"/>
    <s v="Serviços de Publicidade Eletrônica"/>
    <n v="789.88"/>
    <m/>
    <x v="0"/>
    <m/>
    <m/>
    <m/>
    <s v="2 - FATURADO"/>
    <n v="0"/>
    <x v="0"/>
    <x v="1"/>
    <m/>
  </r>
  <r>
    <x v="1065"/>
    <s v="46.523.288/0001-80"/>
    <s v="NF SERVICOS DO"/>
    <n v="354520"/>
    <d v="2025-09-10T00:00:00"/>
    <n v="361330"/>
    <d v="2025-09-10T00:00:00"/>
    <m/>
    <n v="497.83"/>
    <d v="2025-10-10T00:00:00"/>
    <s v="E0201103"/>
    <s v="PD201103"/>
    <s v="Serviços de Publicidade Eletrônica"/>
    <n v="473.93"/>
    <m/>
    <x v="0"/>
    <m/>
    <m/>
    <m/>
    <s v="2 - FATURADO"/>
    <n v="0"/>
    <x v="0"/>
    <x v="1"/>
    <m/>
  </r>
  <r>
    <x v="1065"/>
    <s v="46.523.288/0001-80"/>
    <s v="NF SERVICOS DO"/>
    <n v="354743"/>
    <d v="2025-09-10T00:00:00"/>
    <n v="361553"/>
    <d v="2025-09-10T00:00:00"/>
    <m/>
    <n v="497.83"/>
    <d v="2025-10-10T00:00:00"/>
    <s v="E0201103"/>
    <s v="PD201103"/>
    <s v="Serviços de Publicidade Eletrônica"/>
    <n v="473.93"/>
    <m/>
    <x v="0"/>
    <m/>
    <m/>
    <m/>
    <s v="2 - FATURADO"/>
    <n v="0"/>
    <x v="0"/>
    <x v="1"/>
    <m/>
  </r>
  <r>
    <x v="1065"/>
    <s v="46.523.288/0001-80"/>
    <s v="NF SERVICOS DO"/>
    <n v="355623"/>
    <d v="2025-09-10T00:00:00"/>
    <n v="362433"/>
    <d v="2025-09-11T00:00:00"/>
    <m/>
    <n v="497.83"/>
    <d v="2025-10-11T00:00:00"/>
    <s v="E0201103"/>
    <s v="PD201103"/>
    <s v="Serviços de Publicidade Eletrônica"/>
    <n v="473.93"/>
    <m/>
    <x v="0"/>
    <m/>
    <m/>
    <m/>
    <s v="2 - FATURADO"/>
    <n v="0"/>
    <x v="0"/>
    <x v="1"/>
    <m/>
  </r>
  <r>
    <x v="1065"/>
    <s v="46.523.288/0001-80"/>
    <s v="NF SERVICOS"/>
    <n v="193946"/>
    <d v="2025-09-11T00:00:00"/>
    <n v="2025580"/>
    <d v="2025-09-11T00:00:00"/>
    <d v="2025-07-01T00:00:00"/>
    <n v="4908.75"/>
    <d v="2025-10-11T00:00:00"/>
    <s v="E0200789"/>
    <s v="PD020789"/>
    <s v="PREFEITURA CADASTRO"/>
    <n v="4673.13"/>
    <d v="2025-07-01T00:00:00"/>
    <x v="0"/>
    <s v="NR. 45/2019"/>
    <s v="3308/2020 4118/2022 3560/2024"/>
    <s v="PD-PRC-2022/01373 - 359.00008688/2024-92  APPS/ITO"/>
    <s v="2 - FATURADO"/>
    <n v="0"/>
    <x v="0"/>
    <x v="0"/>
    <m/>
  </r>
  <r>
    <x v="1065"/>
    <s v="46.523.288/0001-80"/>
    <s v="NF SERVICOS DO"/>
    <n v="356140"/>
    <d v="2025-09-12T00:00:00"/>
    <n v="362953"/>
    <d v="2025-09-15T00:00:00"/>
    <m/>
    <n v="885.02"/>
    <d v="2025-10-15T00:00:00"/>
    <s v="E0201103"/>
    <s v="PD201103"/>
    <s v="Serviços de Publicidade Eletrônica"/>
    <n v="842.54"/>
    <m/>
    <x v="0"/>
    <m/>
    <m/>
    <m/>
    <s v="2 - FATURADO"/>
    <n v="0"/>
    <x v="0"/>
    <x v="1"/>
    <m/>
  </r>
  <r>
    <x v="1065"/>
    <s v="46.523.288/0001-80"/>
    <s v="NF SERVICOS DO"/>
    <n v="356762"/>
    <d v="2025-09-16T00:00:00"/>
    <n v="363576"/>
    <d v="2025-09-17T00:00:00"/>
    <m/>
    <n v="1050.97"/>
    <d v="2025-10-17T00:00:00"/>
    <s v="E0201103"/>
    <s v="PD201103"/>
    <s v="Serviços de Publicidade Eletrônica"/>
    <n v="1000.52"/>
    <m/>
    <x v="0"/>
    <m/>
    <m/>
    <m/>
    <s v="2 - FATURADO"/>
    <n v="0"/>
    <x v="0"/>
    <x v="1"/>
    <m/>
  </r>
  <r>
    <x v="1065"/>
    <s v="46.523.288/0001-80"/>
    <s v="NF SERVICOS DO"/>
    <n v="357189"/>
    <d v="2025-09-17T00:00:00"/>
    <n v="364002"/>
    <d v="2025-09-18T00:00:00"/>
    <m/>
    <n v="331.88"/>
    <d v="2025-10-18T00:00:00"/>
    <s v="E0201103"/>
    <s v="PD201103"/>
    <s v="Serviços de Publicidade Eletrônica"/>
    <n v="315.95"/>
    <m/>
    <x v="0"/>
    <m/>
    <m/>
    <m/>
    <s v="2 - FATURADO"/>
    <n v="0"/>
    <x v="0"/>
    <x v="1"/>
    <m/>
  </r>
  <r>
    <x v="1065"/>
    <s v="46.523.288/0001-80"/>
    <s v="NF SERVICOS DO"/>
    <n v="357356"/>
    <d v="2025-09-18T00:00:00"/>
    <n v="364169"/>
    <d v="2025-09-19T00:00:00"/>
    <m/>
    <n v="885.02"/>
    <d v="2025-10-19T00:00:00"/>
    <s v="E0201103"/>
    <s v="PD201103"/>
    <s v="Serviços de Publicidade Eletrônica"/>
    <n v="842.54"/>
    <m/>
    <x v="0"/>
    <m/>
    <m/>
    <m/>
    <s v="2 - FATURADO"/>
    <n v="0"/>
    <x v="0"/>
    <x v="1"/>
    <m/>
  </r>
  <r>
    <x v="1065"/>
    <s v="46.523.288/0001-80"/>
    <s v="NF SERVICOS DO"/>
    <n v="358016"/>
    <d v="2025-09-22T00:00:00"/>
    <n v="364831"/>
    <d v="2025-09-23T00:00:00"/>
    <m/>
    <n v="331.88"/>
    <d v="2025-10-23T00:00:00"/>
    <s v="E0201103"/>
    <s v="PD201103"/>
    <s v="Serviços de Publicidade Eletrônica"/>
    <n v="315.95"/>
    <m/>
    <x v="0"/>
    <m/>
    <m/>
    <m/>
    <s v="2 - FATURADO"/>
    <n v="0"/>
    <x v="0"/>
    <x v="1"/>
    <m/>
  </r>
  <r>
    <x v="1065"/>
    <s v="46.523.288/0001-80"/>
    <s v="NF SERVICOS DO"/>
    <n v="358479"/>
    <d v="2025-09-25T00:00:00"/>
    <n v="365294"/>
    <d v="2025-09-25T00:00:00"/>
    <m/>
    <n v="1216.9100000000001"/>
    <d v="2025-10-25T00:00:00"/>
    <s v="E0201103"/>
    <s v="PD201103"/>
    <s v="Serviços de Publicidade Eletrônica"/>
    <n v="1158.5"/>
    <m/>
    <x v="0"/>
    <m/>
    <m/>
    <m/>
    <s v="2 - FATURADO"/>
    <n v="0"/>
    <x v="0"/>
    <x v="1"/>
    <m/>
  </r>
  <r>
    <x v="1065"/>
    <s v="46.523.288/0001-80"/>
    <s v="NF SERVICOS DO"/>
    <n v="358834"/>
    <d v="2025-09-25T00:00:00"/>
    <n v="365649"/>
    <d v="2025-09-26T00:00:00"/>
    <m/>
    <n v="719.08"/>
    <d v="2025-10-26T00:00:00"/>
    <s v="E0201103"/>
    <s v="PD201103"/>
    <s v="Serviços de Publicidade Eletrônica"/>
    <n v="684.56"/>
    <m/>
    <x v="0"/>
    <m/>
    <m/>
    <m/>
    <s v="2 - FATURADO"/>
    <n v="0"/>
    <x v="0"/>
    <x v="1"/>
    <m/>
  </r>
  <r>
    <x v="1065"/>
    <s v="46.523.288/0001-80"/>
    <s v="NF SERVICOS DO"/>
    <n v="358985"/>
    <d v="2025-09-26T00:00:00"/>
    <n v="365800"/>
    <d v="2025-09-29T00:00:00"/>
    <m/>
    <n v="276.57"/>
    <d v="2025-10-29T00:00:00"/>
    <s v="E0201103"/>
    <s v="PD201103"/>
    <s v="Serviços de Publicidade Eletrônica"/>
    <n v="263.29000000000002"/>
    <m/>
    <x v="0"/>
    <m/>
    <m/>
    <m/>
    <s v="2 - FATURADO"/>
    <n v="0"/>
    <x v="0"/>
    <x v="1"/>
    <m/>
  </r>
  <r>
    <x v="1066"/>
    <s v="46.523.296/0001-26"/>
    <s v="NF SERVICOS DO"/>
    <n v="353336"/>
    <d v="2025-09-08T00:00:00"/>
    <n v="360145"/>
    <d v="2025-09-08T00:00:00"/>
    <m/>
    <n v="368.76"/>
    <d v="2025-10-08T00:00:00"/>
    <s v="E0231023"/>
    <s v="PD231004"/>
    <s v="Serviços de Publicidade Eletrônica"/>
    <n v="351.06"/>
    <m/>
    <x v="0"/>
    <m/>
    <m/>
    <m/>
    <s v="2 - FATURADO"/>
    <n v="0"/>
    <x v="0"/>
    <x v="1"/>
    <m/>
  </r>
  <r>
    <x v="1066"/>
    <s v="46.523.296/0001-26"/>
    <s v="NF SERVICOS DO"/>
    <n v="354014"/>
    <d v="2025-09-09T00:00:00"/>
    <n v="360824"/>
    <d v="2025-09-09T00:00:00"/>
    <m/>
    <n v="368.76"/>
    <d v="2025-10-09T00:00:00"/>
    <s v="E0231023"/>
    <s v="PD231004"/>
    <s v="Serviços de Publicidade Eletrônica"/>
    <n v="351.06"/>
    <m/>
    <x v="0"/>
    <m/>
    <m/>
    <m/>
    <s v="2 - FATURADO"/>
    <n v="0"/>
    <x v="0"/>
    <x v="1"/>
    <m/>
  </r>
  <r>
    <x v="1066"/>
    <s v="46.523.296/0001-26"/>
    <s v="NF SERVICOS DO"/>
    <n v="354204"/>
    <d v="2025-09-09T00:00:00"/>
    <n v="361014"/>
    <d v="2025-09-09T00:00:00"/>
    <m/>
    <n v="184.38"/>
    <d v="2025-10-09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1066"/>
    <s v="46.523.296/0001-26"/>
    <s v="NF SERVICOS DO"/>
    <n v="354422"/>
    <d v="2025-09-10T00:00:00"/>
    <n v="361232"/>
    <d v="2025-09-10T00:00:00"/>
    <m/>
    <n v="230.47"/>
    <d v="2025-10-10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066"/>
    <s v="46.523.296/0001-26"/>
    <s v="NF SERVICOS DO"/>
    <n v="354756"/>
    <d v="2025-09-10T00:00:00"/>
    <n v="361566"/>
    <d v="2025-09-10T00:00:00"/>
    <m/>
    <n v="138.28"/>
    <d v="2025-10-10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1066"/>
    <s v="46.523.296/0001-26"/>
    <s v="NF SERVICOS DO"/>
    <n v="354761"/>
    <d v="2025-09-10T00:00:00"/>
    <n v="361571"/>
    <d v="2025-09-10T00:00:00"/>
    <m/>
    <n v="138.28"/>
    <d v="2025-10-10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1066"/>
    <s v="46.523.296/0001-26"/>
    <s v="NF SERVICOS DO"/>
    <n v="355272"/>
    <d v="2025-09-10T00:00:00"/>
    <n v="362082"/>
    <d v="2025-09-10T00:00:00"/>
    <m/>
    <n v="921.9"/>
    <d v="2025-10-10T00:00:00"/>
    <s v="E0231023"/>
    <s v="PD231004"/>
    <s v="Serviços de Publicidade Eletrônica"/>
    <n v="877.65"/>
    <m/>
    <x v="0"/>
    <m/>
    <m/>
    <m/>
    <s v="2 - FATURADO"/>
    <n v="0"/>
    <x v="0"/>
    <x v="1"/>
    <m/>
  </r>
  <r>
    <x v="1066"/>
    <s v="46.523.296/0001-26"/>
    <s v="NF SERVICOS DO"/>
    <n v="355285"/>
    <d v="2025-09-10T00:00:00"/>
    <n v="362095"/>
    <d v="2025-09-10T00:00:00"/>
    <m/>
    <n v="230.47"/>
    <d v="2025-10-10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066"/>
    <s v="46.523.296/0001-26"/>
    <s v="NF SERVICOS DO"/>
    <n v="355901"/>
    <d v="2025-09-11T00:00:00"/>
    <n v="362714"/>
    <d v="2025-09-12T00:00:00"/>
    <m/>
    <n v="368.76"/>
    <d v="2025-10-12T00:00:00"/>
    <s v="E0231023"/>
    <s v="PD231004"/>
    <s v="Serviços de Publicidade Eletrônica"/>
    <n v="351.06"/>
    <m/>
    <x v="0"/>
    <m/>
    <m/>
    <m/>
    <s v="2 - FATURADO"/>
    <n v="0"/>
    <x v="0"/>
    <x v="1"/>
    <m/>
  </r>
  <r>
    <x v="1066"/>
    <s v="46.523.296/0001-26"/>
    <s v="NF SERVICOS DO"/>
    <n v="355975"/>
    <d v="2025-09-11T00:00:00"/>
    <n v="362788"/>
    <d v="2025-09-12T00:00:00"/>
    <m/>
    <n v="184.38"/>
    <d v="2025-10-12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1066"/>
    <s v="46.523.296/0001-26"/>
    <s v="NF SERVICOS DO"/>
    <n v="356810"/>
    <d v="2025-09-16T00:00:00"/>
    <n v="363624"/>
    <d v="2025-09-17T00:00:00"/>
    <m/>
    <n v="921.9"/>
    <d v="2025-10-17T00:00:00"/>
    <s v="E0231023"/>
    <s v="PD231004"/>
    <s v="Serviços de Publicidade Eletrônica"/>
    <n v="877.65"/>
    <m/>
    <x v="0"/>
    <m/>
    <m/>
    <m/>
    <s v="2 - FATURADO"/>
    <n v="0"/>
    <x v="0"/>
    <x v="1"/>
    <m/>
  </r>
  <r>
    <x v="1066"/>
    <s v="46.523.296/0001-26"/>
    <s v="NF SERVICOS DO"/>
    <n v="358238"/>
    <d v="2025-09-23T00:00:00"/>
    <n v="365053"/>
    <d v="2025-09-24T00:00:00"/>
    <m/>
    <n v="138.28"/>
    <d v="2025-10-24T00:00:00"/>
    <s v="E0231023"/>
    <s v="PD231004"/>
    <s v="Serviços de Publicidade Eletrônica"/>
    <n v="131.63999999999999"/>
    <m/>
    <x v="0"/>
    <m/>
    <m/>
    <m/>
    <s v="2 - FATURADO"/>
    <n v="0"/>
    <x v="0"/>
    <x v="1"/>
    <m/>
  </r>
  <r>
    <x v="1066"/>
    <s v="46.523.296/0001-26"/>
    <s v="NF SERVICOS DO"/>
    <n v="358249"/>
    <d v="2025-09-23T00:00:00"/>
    <n v="365064"/>
    <d v="2025-09-24T00:00:00"/>
    <m/>
    <n v="460.95"/>
    <d v="2025-10-24T00:00:00"/>
    <s v="E0231023"/>
    <s v="PD231004"/>
    <s v="Serviços de Publicidade Eletrônica"/>
    <n v="438.82"/>
    <m/>
    <x v="0"/>
    <m/>
    <m/>
    <m/>
    <s v="2 - FATURADO"/>
    <n v="0"/>
    <x v="0"/>
    <x v="1"/>
    <m/>
  </r>
  <r>
    <x v="1066"/>
    <s v="46.523.296/0001-26"/>
    <s v="NF SERVICOS DO"/>
    <n v="358312"/>
    <d v="2025-09-23T00:00:00"/>
    <n v="365127"/>
    <d v="2025-09-24T00:00:00"/>
    <m/>
    <n v="184.38"/>
    <d v="2025-10-24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1066"/>
    <s v="46.523.296/0001-26"/>
    <s v="NF SERVICOS DO"/>
    <n v="358581"/>
    <d v="2025-09-25T00:00:00"/>
    <n v="365396"/>
    <d v="2025-09-25T00:00:00"/>
    <m/>
    <n v="230.47"/>
    <d v="2025-10-25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066"/>
    <s v="46.523.296/0001-26"/>
    <s v="NF SERVICOS DO"/>
    <n v="358583"/>
    <d v="2025-09-25T00:00:00"/>
    <n v="365398"/>
    <d v="2025-09-25T00:00:00"/>
    <m/>
    <n v="230.47"/>
    <d v="2025-10-25T00:00:00"/>
    <s v="E0231023"/>
    <s v="PD231004"/>
    <s v="Serviços de Publicidade Eletrônica"/>
    <n v="219.41"/>
    <m/>
    <x v="0"/>
    <m/>
    <m/>
    <m/>
    <s v="2 - FATURADO"/>
    <n v="0"/>
    <x v="0"/>
    <x v="1"/>
    <m/>
  </r>
  <r>
    <x v="1066"/>
    <s v="46.523.296/0001-26"/>
    <s v="NF SERVICOS DO"/>
    <n v="358589"/>
    <d v="2025-09-25T00:00:00"/>
    <n v="365404"/>
    <d v="2025-09-25T00:00:00"/>
    <m/>
    <n v="553.14"/>
    <d v="2025-10-25T00:00:00"/>
    <s v="E0231023"/>
    <s v="PD231004"/>
    <s v="Serviços de Publicidade Eletrônica"/>
    <n v="526.59"/>
    <m/>
    <x v="0"/>
    <m/>
    <m/>
    <m/>
    <s v="2 - FATURADO"/>
    <n v="0"/>
    <x v="0"/>
    <x v="1"/>
    <m/>
  </r>
  <r>
    <x v="1066"/>
    <s v="46.523.296/0001-26"/>
    <s v="NF SERVICOS DO"/>
    <n v="358901"/>
    <d v="2025-09-26T00:00:00"/>
    <n v="365716"/>
    <d v="2025-09-29T00:00:00"/>
    <m/>
    <n v="414.85"/>
    <d v="2025-10-29T00:00:00"/>
    <s v="E0231023"/>
    <s v="PD231004"/>
    <s v="Serviços de Publicidade Eletrônica"/>
    <n v="394.94"/>
    <m/>
    <x v="0"/>
    <m/>
    <m/>
    <m/>
    <s v="2 - FATURADO"/>
    <n v="0"/>
    <x v="0"/>
    <x v="1"/>
    <m/>
  </r>
  <r>
    <x v="1066"/>
    <s v="46.523.296/0001-26"/>
    <s v="NF SERVICOS DO"/>
    <n v="359432"/>
    <d v="2025-09-29T00:00:00"/>
    <n v="366247"/>
    <d v="2025-09-30T00:00:00"/>
    <m/>
    <n v="184.38"/>
    <d v="2025-10-30T00:00:00"/>
    <s v="E0231023"/>
    <s v="PD231004"/>
    <s v="Serviços de Publicidade Eletrônica"/>
    <n v="175.53"/>
    <m/>
    <x v="0"/>
    <m/>
    <m/>
    <m/>
    <s v="2 - FATURADO"/>
    <n v="0"/>
    <x v="0"/>
    <x v="1"/>
    <m/>
  </r>
  <r>
    <x v="1066"/>
    <s v="46.523.296/0001-26"/>
    <s v="NF SERVICOS DO"/>
    <n v="359433"/>
    <d v="2025-09-29T00:00:00"/>
    <n v="366248"/>
    <d v="2025-09-30T00:00:00"/>
    <m/>
    <n v="276.57"/>
    <d v="2025-10-30T00:00:00"/>
    <s v="E0231023"/>
    <s v="PD231004"/>
    <s v="Serviços de Publicidade Eletrônica"/>
    <n v="263.29000000000002"/>
    <m/>
    <x v="0"/>
    <m/>
    <m/>
    <m/>
    <s v="2 - FATURADO"/>
    <n v="0"/>
    <x v="0"/>
    <x v="1"/>
    <m/>
  </r>
  <r>
    <x v="1067"/>
    <s v="46.578.498/0001-75"/>
    <s v="NF SERVICOS DO"/>
    <n v="343030"/>
    <d v="2025-07-17T00:00:00"/>
    <n v="349792"/>
    <d v="2025-07-17T00:00:00"/>
    <m/>
    <n v="516.26"/>
    <d v="2025-08-16T00:00:00"/>
    <s v="E0240836"/>
    <s v="PD024836"/>
    <s v="Serviços de Publicidade Eletrônica"/>
    <n v="491.48"/>
    <m/>
    <x v="0"/>
    <m/>
    <m/>
    <m/>
    <s v="2 - FATURADO"/>
    <n v="45"/>
    <x v="5"/>
    <x v="1"/>
    <m/>
  </r>
  <r>
    <x v="1067"/>
    <s v="46.578.498/0001-75"/>
    <s v="NF SERVICOS DO"/>
    <n v="344671"/>
    <d v="2025-07-22T00:00:00"/>
    <n v="351440"/>
    <d v="2025-07-22T00:00:00"/>
    <m/>
    <n v="147.5"/>
    <d v="2025-08-21T00:00:00"/>
    <s v="E0240836"/>
    <s v="PD024836"/>
    <s v="Serviços de Publicidade Eletrônica"/>
    <n v="140.41999999999999"/>
    <m/>
    <x v="0"/>
    <m/>
    <m/>
    <m/>
    <s v="2 - FATURADO"/>
    <n v="40"/>
    <x v="5"/>
    <x v="1"/>
    <m/>
  </r>
  <r>
    <x v="1067"/>
    <s v="46.578.498/0001-75"/>
    <s v="ND-POUPATEMPO 4.0"/>
    <n v="6865"/>
    <d v="2025-09-03T00:00:00"/>
    <s v="PPT00589"/>
    <s v="PPT00589"/>
    <d v="2025-09-01T00:00:00"/>
    <n v="26361.39"/>
    <d v="2025-10-03T00:00:00"/>
    <s v="PPT00589"/>
    <s v="PP00589"/>
    <s v="IMPLANTACAO E OPERACAO DO POUPATEMPO ITANHAEM"/>
    <n v="26361.39"/>
    <d v="2025-09-01T00:00:00"/>
    <x v="0"/>
    <m/>
    <s v="PD-PRC-2021/02057"/>
    <m/>
    <s v="2 - FATURADO"/>
    <n v="0"/>
    <x v="0"/>
    <x v="12"/>
    <m/>
  </r>
  <r>
    <x v="1067"/>
    <s v="46.578.498/0001-75"/>
    <s v="NF SERVICOS DO"/>
    <n v="353273"/>
    <d v="2025-09-08T00:00:00"/>
    <n v="360082"/>
    <d v="2025-09-08T00:00:00"/>
    <m/>
    <n v="368.76"/>
    <d v="2025-10-08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3428"/>
    <d v="2025-09-08T00:00:00"/>
    <n v="360237"/>
    <d v="2025-09-08T00:00:00"/>
    <m/>
    <n v="2286.31"/>
    <d v="2025-10-08T00:00:00"/>
    <s v="E0240836"/>
    <s v="PD024836"/>
    <s v="Serviços de Publicidade Eletrônica"/>
    <n v="2176.5700000000002"/>
    <m/>
    <x v="0"/>
    <m/>
    <m/>
    <m/>
    <s v="2 - FATURADO"/>
    <n v="0"/>
    <x v="0"/>
    <x v="1"/>
    <m/>
  </r>
  <r>
    <x v="1067"/>
    <s v="46.578.498/0001-75"/>
    <s v="NF SERVICOS DO"/>
    <n v="353464"/>
    <d v="2025-09-08T00:00:00"/>
    <n v="360273"/>
    <d v="2025-09-08T00:00:00"/>
    <m/>
    <n v="516.26"/>
    <d v="2025-10-08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067"/>
    <s v="46.578.498/0001-75"/>
    <s v="NF SERVICOS DO"/>
    <n v="353525"/>
    <d v="2025-09-08T00:00:00"/>
    <n v="360334"/>
    <d v="2025-09-08T00:00:00"/>
    <m/>
    <n v="1032.53"/>
    <d v="2025-10-08T00:00:00"/>
    <s v="E0240836"/>
    <s v="PD024836"/>
    <s v="Serviços de Publicidade Eletrônica"/>
    <n v="982.97"/>
    <m/>
    <x v="0"/>
    <m/>
    <m/>
    <m/>
    <s v="2 - FATURADO"/>
    <n v="0"/>
    <x v="0"/>
    <x v="1"/>
    <m/>
  </r>
  <r>
    <x v="1067"/>
    <s v="46.578.498/0001-75"/>
    <s v="NF SERVICOS DO"/>
    <n v="353594"/>
    <d v="2025-09-08T00:00:00"/>
    <n v="360403"/>
    <d v="2025-09-08T00:00:00"/>
    <m/>
    <n v="590.02"/>
    <d v="2025-10-08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1067"/>
    <s v="46.578.498/0001-75"/>
    <s v="NF SERVICOS DO"/>
    <n v="353725"/>
    <d v="2025-09-08T00:00:00"/>
    <n v="360534"/>
    <d v="2025-09-08T00:00:00"/>
    <m/>
    <n v="516.26"/>
    <d v="2025-10-08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067"/>
    <s v="46.578.498/0001-75"/>
    <s v="NF SERVICOS DO"/>
    <n v="353783"/>
    <d v="2025-09-08T00:00:00"/>
    <n v="360592"/>
    <d v="2025-09-08T00:00:00"/>
    <m/>
    <n v="368.76"/>
    <d v="2025-10-08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3940"/>
    <d v="2025-09-08T00:00:00"/>
    <n v="360749"/>
    <d v="2025-09-08T00:00:00"/>
    <m/>
    <n v="368.76"/>
    <d v="2025-10-08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3959"/>
    <d v="2025-09-08T00:00:00"/>
    <n v="360768"/>
    <d v="2025-09-08T00:00:00"/>
    <m/>
    <n v="516.26"/>
    <d v="2025-10-08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067"/>
    <s v="46.578.498/0001-75"/>
    <s v="NF SERVICOS DO"/>
    <n v="353991"/>
    <d v="2025-09-09T00:00:00"/>
    <n v="360801"/>
    <d v="2025-09-09T00:00:00"/>
    <m/>
    <n v="442.51"/>
    <d v="2025-10-09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4025"/>
    <d v="2025-09-09T00:00:00"/>
    <n v="360835"/>
    <d v="2025-09-09T00:00:00"/>
    <m/>
    <n v="442.51"/>
    <d v="2025-10-09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4103"/>
    <d v="2025-09-09T00:00:00"/>
    <n v="360913"/>
    <d v="2025-09-09T00:00:00"/>
    <m/>
    <n v="885.02"/>
    <d v="2025-10-09T00:00:00"/>
    <s v="E0240836"/>
    <s v="PD024836"/>
    <s v="Serviços de Publicidade Eletrônica"/>
    <n v="842.54"/>
    <m/>
    <x v="0"/>
    <m/>
    <m/>
    <m/>
    <s v="2 - FATURADO"/>
    <n v="0"/>
    <x v="0"/>
    <x v="1"/>
    <m/>
  </r>
  <r>
    <x v="1067"/>
    <s v="46.578.498/0001-75"/>
    <s v="NF SERVICOS DO"/>
    <n v="354112"/>
    <d v="2025-09-09T00:00:00"/>
    <n v="360922"/>
    <d v="2025-09-09T00:00:00"/>
    <m/>
    <n v="442.51"/>
    <d v="2025-10-09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4113"/>
    <d v="2025-09-09T00:00:00"/>
    <n v="360923"/>
    <d v="2025-09-09T00:00:00"/>
    <m/>
    <n v="368.76"/>
    <d v="2025-10-09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4209"/>
    <d v="2025-09-09T00:00:00"/>
    <n v="361019"/>
    <d v="2025-09-09T00:00:00"/>
    <m/>
    <n v="885.02"/>
    <d v="2025-10-09T00:00:00"/>
    <s v="E0240836"/>
    <s v="PD024836"/>
    <s v="Serviços de Publicidade Eletrônica"/>
    <n v="842.54"/>
    <m/>
    <x v="0"/>
    <m/>
    <m/>
    <m/>
    <s v="2 - FATURADO"/>
    <n v="0"/>
    <x v="0"/>
    <x v="1"/>
    <m/>
  </r>
  <r>
    <x v="1067"/>
    <s v="46.578.498/0001-75"/>
    <s v="NF SERVICOS DO"/>
    <n v="354787"/>
    <d v="2025-09-10T00:00:00"/>
    <n v="361597"/>
    <d v="2025-09-10T00:00:00"/>
    <m/>
    <n v="516.26"/>
    <d v="2025-10-10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067"/>
    <s v="46.578.498/0001-75"/>
    <s v="NF SERVICOS DO"/>
    <n v="355057"/>
    <d v="2025-09-10T00:00:00"/>
    <n v="361867"/>
    <d v="2025-09-10T00:00:00"/>
    <m/>
    <n v="442.51"/>
    <d v="2025-10-1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5326"/>
    <d v="2025-09-10T00:00:00"/>
    <n v="362136"/>
    <d v="2025-09-10T00:00:00"/>
    <m/>
    <n v="442.51"/>
    <d v="2025-10-1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5327"/>
    <d v="2025-09-10T00:00:00"/>
    <n v="362137"/>
    <d v="2025-09-10T00:00:00"/>
    <m/>
    <n v="295.01"/>
    <d v="2025-10-10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067"/>
    <s v="46.578.498/0001-75"/>
    <s v="NF SERVICOS DO"/>
    <n v="355332"/>
    <d v="2025-09-10T00:00:00"/>
    <n v="362142"/>
    <d v="2025-09-10T00:00:00"/>
    <m/>
    <n v="590.02"/>
    <d v="2025-10-10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1067"/>
    <s v="46.578.498/0001-75"/>
    <s v="NF SERVICOS DO"/>
    <n v="355333"/>
    <d v="2025-09-10T00:00:00"/>
    <n v="362143"/>
    <d v="2025-09-10T00:00:00"/>
    <m/>
    <n v="442.51"/>
    <d v="2025-10-1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5780"/>
    <d v="2025-09-11T00:00:00"/>
    <n v="362593"/>
    <d v="2025-09-12T00:00:00"/>
    <m/>
    <n v="368.76"/>
    <d v="2025-10-12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5855"/>
    <d v="2025-09-11T00:00:00"/>
    <n v="362668"/>
    <d v="2025-09-12T00:00:00"/>
    <m/>
    <n v="368.76"/>
    <d v="2025-10-12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5941"/>
    <d v="2025-09-11T00:00:00"/>
    <n v="362754"/>
    <d v="2025-09-12T00:00:00"/>
    <m/>
    <n v="368.76"/>
    <d v="2025-10-12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6261"/>
    <d v="2025-09-12T00:00:00"/>
    <n v="363074"/>
    <d v="2025-09-15T00:00:00"/>
    <m/>
    <n v="442.51"/>
    <d v="2025-10-15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6413"/>
    <d v="2025-09-15T00:00:00"/>
    <n v="363226"/>
    <d v="2025-09-16T00:00:00"/>
    <m/>
    <n v="368.76"/>
    <d v="2025-10-16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6538"/>
    <d v="2025-09-16T00:00:00"/>
    <n v="363352"/>
    <d v="2025-09-17T00:00:00"/>
    <m/>
    <n v="590.02"/>
    <d v="2025-10-17T00:00:00"/>
    <s v="E0240836"/>
    <s v="PD024836"/>
    <s v="Serviços de Publicidade Eletrônica"/>
    <n v="561.70000000000005"/>
    <m/>
    <x v="0"/>
    <m/>
    <m/>
    <m/>
    <s v="2 - FATURADO"/>
    <n v="0"/>
    <x v="0"/>
    <x v="1"/>
    <m/>
  </r>
  <r>
    <x v="1067"/>
    <s v="46.578.498/0001-75"/>
    <s v="NF SERVICOS DO"/>
    <n v="356627"/>
    <d v="2025-09-16T00:00:00"/>
    <n v="363441"/>
    <d v="2025-09-17T00:00:00"/>
    <m/>
    <n v="516.26"/>
    <d v="2025-10-17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067"/>
    <s v="46.578.498/0001-75"/>
    <s v="NF SERVICOS DO"/>
    <n v="356836"/>
    <d v="2025-09-16T00:00:00"/>
    <n v="363650"/>
    <d v="2025-09-17T00:00:00"/>
    <m/>
    <n v="442.51"/>
    <d v="2025-10-1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6858"/>
    <d v="2025-09-16T00:00:00"/>
    <n v="363671"/>
    <d v="2025-09-17T00:00:00"/>
    <m/>
    <n v="442.51"/>
    <d v="2025-10-17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6939"/>
    <d v="2025-09-17T00:00:00"/>
    <n v="363752"/>
    <d v="2025-09-18T00:00:00"/>
    <m/>
    <n v="368.76"/>
    <d v="2025-10-18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6941"/>
    <d v="2025-09-17T00:00:00"/>
    <n v="363754"/>
    <d v="2025-09-18T00:00:00"/>
    <m/>
    <n v="442.51"/>
    <d v="2025-10-18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6972"/>
    <d v="2025-09-17T00:00:00"/>
    <n v="363785"/>
    <d v="2025-09-18T00:00:00"/>
    <m/>
    <n v="663.77"/>
    <d v="2025-10-18T00:00:00"/>
    <s v="E0240836"/>
    <s v="PD024836"/>
    <s v="Serviços de Publicidade Eletrônica"/>
    <n v="631.91"/>
    <m/>
    <x v="0"/>
    <m/>
    <m/>
    <m/>
    <s v="2 - FATURADO"/>
    <n v="0"/>
    <x v="0"/>
    <x v="1"/>
    <m/>
  </r>
  <r>
    <x v="1067"/>
    <s v="46.578.498/0001-75"/>
    <s v="NF SERVICOS DO"/>
    <n v="357041"/>
    <d v="2025-09-17T00:00:00"/>
    <n v="363854"/>
    <d v="2025-09-18T00:00:00"/>
    <m/>
    <n v="368.76"/>
    <d v="2025-10-18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7172"/>
    <d v="2025-09-17T00:00:00"/>
    <n v="363985"/>
    <d v="2025-09-18T00:00:00"/>
    <m/>
    <n v="368.76"/>
    <d v="2025-10-18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7255"/>
    <d v="2025-09-18T00:00:00"/>
    <n v="364068"/>
    <d v="2025-09-19T00:00:00"/>
    <m/>
    <n v="663.77"/>
    <d v="2025-10-19T00:00:00"/>
    <s v="E0240836"/>
    <s v="PD024836"/>
    <s v="Serviços de Publicidade Eletrônica"/>
    <n v="631.91"/>
    <m/>
    <x v="0"/>
    <m/>
    <m/>
    <m/>
    <s v="2 - FATURADO"/>
    <n v="0"/>
    <x v="0"/>
    <x v="1"/>
    <m/>
  </r>
  <r>
    <x v="1067"/>
    <s v="46.578.498/0001-75"/>
    <s v="NF SERVICOS DO"/>
    <n v="357295"/>
    <d v="2025-09-18T00:00:00"/>
    <n v="364108"/>
    <d v="2025-09-19T00:00:00"/>
    <m/>
    <n v="442.51"/>
    <d v="2025-10-19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7461"/>
    <d v="2025-09-18T00:00:00"/>
    <n v="364274"/>
    <d v="2025-09-19T00:00:00"/>
    <m/>
    <n v="442.51"/>
    <d v="2025-10-19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7566"/>
    <d v="2025-09-19T00:00:00"/>
    <n v="364379"/>
    <d v="2025-09-22T00:00:00"/>
    <m/>
    <n v="737.52"/>
    <d v="2025-10-22T00:00:00"/>
    <s v="E0240836"/>
    <s v="PD024836"/>
    <s v="Serviços de Publicidade Eletrônica"/>
    <n v="702.12"/>
    <m/>
    <x v="0"/>
    <m/>
    <m/>
    <m/>
    <s v="2 - FATURADO"/>
    <n v="0"/>
    <x v="0"/>
    <x v="1"/>
    <m/>
  </r>
  <r>
    <x v="1067"/>
    <s v="46.578.498/0001-75"/>
    <s v="NF SERVICOS DO"/>
    <n v="357658"/>
    <d v="2025-09-19T00:00:00"/>
    <n v="364471"/>
    <d v="2025-09-22T00:00:00"/>
    <m/>
    <n v="2433.8200000000002"/>
    <d v="2025-10-22T00:00:00"/>
    <s v="E0240836"/>
    <s v="PD024836"/>
    <s v="Serviços de Publicidade Eletrônica"/>
    <n v="2317"/>
    <m/>
    <x v="0"/>
    <m/>
    <m/>
    <m/>
    <s v="2 - FATURADO"/>
    <n v="0"/>
    <x v="0"/>
    <x v="1"/>
    <m/>
  </r>
  <r>
    <x v="1067"/>
    <s v="46.578.498/0001-75"/>
    <s v="NF SERVICOS DO"/>
    <n v="357695"/>
    <d v="2025-09-19T00:00:00"/>
    <n v="364508"/>
    <d v="2025-09-22T00:00:00"/>
    <m/>
    <n v="368.76"/>
    <d v="2025-10-22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7745"/>
    <d v="2025-09-19T00:00:00"/>
    <n v="364558"/>
    <d v="2025-09-22T00:00:00"/>
    <m/>
    <n v="442.51"/>
    <d v="2025-10-22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7924"/>
    <d v="2025-09-22T00:00:00"/>
    <n v="364739"/>
    <d v="2025-09-23T00:00:00"/>
    <m/>
    <n v="737.52"/>
    <d v="2025-10-23T00:00:00"/>
    <s v="E0240836"/>
    <s v="PD024836"/>
    <s v="Serviços de Publicidade Eletrônica"/>
    <n v="702.12"/>
    <m/>
    <x v="0"/>
    <m/>
    <m/>
    <m/>
    <s v="2 - FATURADO"/>
    <n v="0"/>
    <x v="0"/>
    <x v="1"/>
    <m/>
  </r>
  <r>
    <x v="1067"/>
    <s v="46.578.498/0001-75"/>
    <s v="NF SERVICOS DO"/>
    <n v="358076"/>
    <d v="2025-09-22T00:00:00"/>
    <n v="364891"/>
    <d v="2025-09-23T00:00:00"/>
    <m/>
    <n v="442.51"/>
    <d v="2025-10-23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8097"/>
    <d v="2025-09-22T00:00:00"/>
    <n v="364912"/>
    <d v="2025-09-23T00:00:00"/>
    <m/>
    <n v="737.52"/>
    <d v="2025-10-23T00:00:00"/>
    <s v="E0240836"/>
    <s v="PD024836"/>
    <s v="Serviços de Publicidade Eletrônica"/>
    <n v="702.12"/>
    <m/>
    <x v="0"/>
    <m/>
    <m/>
    <m/>
    <s v="2 - FATURADO"/>
    <n v="0"/>
    <x v="0"/>
    <x v="1"/>
    <m/>
  </r>
  <r>
    <x v="1067"/>
    <s v="46.578.498/0001-75"/>
    <s v="NF SERVICOS DO"/>
    <n v="358181"/>
    <d v="2025-09-23T00:00:00"/>
    <n v="364996"/>
    <d v="2025-09-24T00:00:00"/>
    <m/>
    <n v="442.51"/>
    <d v="2025-10-24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8203"/>
    <d v="2025-09-23T00:00:00"/>
    <n v="365018"/>
    <d v="2025-09-24T00:00:00"/>
    <m/>
    <n v="516.26"/>
    <d v="2025-10-24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067"/>
    <s v="46.578.498/0001-75"/>
    <s v="NF SERVICOS DO"/>
    <n v="358204"/>
    <d v="2025-09-23T00:00:00"/>
    <n v="365019"/>
    <d v="2025-09-24T00:00:00"/>
    <m/>
    <n v="442.51"/>
    <d v="2025-10-24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8251"/>
    <d v="2025-09-23T00:00:00"/>
    <n v="365066"/>
    <d v="2025-09-24T00:00:00"/>
    <m/>
    <n v="442.51"/>
    <d v="2025-10-24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8345"/>
    <d v="2025-09-25T00:00:00"/>
    <n v="365160"/>
    <d v="2025-09-25T00:00:00"/>
    <m/>
    <n v="368.76"/>
    <d v="2025-10-25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9027"/>
    <d v="2025-09-26T00:00:00"/>
    <n v="365842"/>
    <d v="2025-09-29T00:00:00"/>
    <m/>
    <n v="368.76"/>
    <d v="2025-10-29T00:00:00"/>
    <s v="E0240836"/>
    <s v="PD024836"/>
    <s v="Serviços de Publicidade Eletrônica"/>
    <n v="351.06"/>
    <m/>
    <x v="0"/>
    <m/>
    <m/>
    <m/>
    <s v="2 - FATURADO"/>
    <n v="0"/>
    <x v="0"/>
    <x v="1"/>
    <m/>
  </r>
  <r>
    <x v="1067"/>
    <s v="46.578.498/0001-75"/>
    <s v="NF SERVICOS DO"/>
    <n v="359028"/>
    <d v="2025-09-26T00:00:00"/>
    <n v="365843"/>
    <d v="2025-09-29T00:00:00"/>
    <m/>
    <n v="516.26"/>
    <d v="2025-10-29T00:00:00"/>
    <s v="E0240836"/>
    <s v="PD024836"/>
    <s v="Serviços de Publicidade Eletrônica"/>
    <n v="491.48"/>
    <m/>
    <x v="0"/>
    <m/>
    <m/>
    <m/>
    <s v="2 - FATURADO"/>
    <n v="0"/>
    <x v="0"/>
    <x v="1"/>
    <m/>
  </r>
  <r>
    <x v="1067"/>
    <s v="46.578.498/0001-75"/>
    <s v="NF SERVICOS DO"/>
    <n v="359029"/>
    <d v="2025-09-26T00:00:00"/>
    <n v="365844"/>
    <d v="2025-09-29T00:00:00"/>
    <m/>
    <n v="885.02"/>
    <d v="2025-10-29T00:00:00"/>
    <s v="E0240836"/>
    <s v="PD024836"/>
    <s v="Serviços de Publicidade Eletrônica"/>
    <n v="842.54"/>
    <m/>
    <x v="0"/>
    <m/>
    <m/>
    <m/>
    <s v="2 - FATURADO"/>
    <n v="0"/>
    <x v="0"/>
    <x v="1"/>
    <m/>
  </r>
  <r>
    <x v="1067"/>
    <s v="46.578.498/0001-75"/>
    <s v="NF SERVICOS DO"/>
    <n v="359518"/>
    <d v="2025-09-29T00:00:00"/>
    <n v="366333"/>
    <d v="2025-09-30T00:00:00"/>
    <m/>
    <n v="295.01"/>
    <d v="2025-10-30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067"/>
    <s v="46.578.498/0001-75"/>
    <s v="NF SERVICOS DO"/>
    <n v="359519"/>
    <d v="2025-09-29T00:00:00"/>
    <n v="366334"/>
    <d v="2025-09-30T00:00:00"/>
    <m/>
    <n v="442.51"/>
    <d v="2025-10-30T00:00:00"/>
    <s v="E0240836"/>
    <s v="PD024836"/>
    <s v="Serviços de Publicidade Eletrônica"/>
    <n v="421.27"/>
    <m/>
    <x v="0"/>
    <m/>
    <m/>
    <m/>
    <s v="2 - FATURADO"/>
    <n v="0"/>
    <x v="0"/>
    <x v="1"/>
    <m/>
  </r>
  <r>
    <x v="1067"/>
    <s v="46.578.498/0001-75"/>
    <s v="NF SERVICOS DO"/>
    <n v="359520"/>
    <d v="2025-09-29T00:00:00"/>
    <n v="366335"/>
    <d v="2025-09-30T00:00:00"/>
    <m/>
    <n v="295.01"/>
    <d v="2025-10-30T00:00:00"/>
    <s v="E0240836"/>
    <s v="PD024836"/>
    <s v="Serviços de Publicidade Eletrônica"/>
    <n v="280.85000000000002"/>
    <m/>
    <x v="0"/>
    <m/>
    <m/>
    <m/>
    <s v="2 - FATURADO"/>
    <n v="0"/>
    <x v="0"/>
    <x v="1"/>
    <m/>
  </r>
  <r>
    <x v="1068"/>
    <s v="46.578.506/0001-83"/>
    <s v="ND-JUROS RECEBIMENTO"/>
    <s v="292953-1-NDJ1"/>
    <d v="2025-02-14T00:00:00"/>
    <n v="299344"/>
    <m/>
    <m/>
    <n v="5.53"/>
    <d v="2025-03-16T00:00:00"/>
    <m/>
    <m/>
    <s v="Nota de Debito Juros"/>
    <n v="5.53"/>
    <m/>
    <x v="0"/>
    <m/>
    <m/>
    <m/>
    <s v="2 - FATURADO"/>
    <n v="198"/>
    <x v="1"/>
    <x v="2"/>
    <m/>
  </r>
  <r>
    <x v="1068"/>
    <s v="46.578.506/0001-83"/>
    <s v="ND-JUROS RECEBIMENTO"/>
    <s v="293626-1-NDJ1"/>
    <d v="2025-02-14T00:00:00"/>
    <n v="300027"/>
    <m/>
    <m/>
    <n v="8.6999999999999993"/>
    <d v="2025-03-16T00:00:00"/>
    <m/>
    <m/>
    <s v="Nota de Debito Juros"/>
    <n v="8.6999999999999993"/>
    <m/>
    <x v="0"/>
    <m/>
    <m/>
    <m/>
    <s v="2 - FATURADO"/>
    <n v="198"/>
    <x v="1"/>
    <x v="2"/>
    <m/>
  </r>
  <r>
    <x v="1068"/>
    <s v="46.578.506/0001-83"/>
    <s v="ND-JUROS RECEBIMENTO"/>
    <s v="297295-1-NDJ1"/>
    <d v="2025-02-14T00:00:00"/>
    <n v="303722"/>
    <m/>
    <m/>
    <n v="5.16"/>
    <d v="2025-03-16T00:00:00"/>
    <m/>
    <m/>
    <s v="Nota de Debito Juros"/>
    <n v="5.16"/>
    <m/>
    <x v="0"/>
    <m/>
    <m/>
    <m/>
    <s v="2 - FATURADO"/>
    <n v="198"/>
    <x v="1"/>
    <x v="2"/>
    <m/>
  </r>
  <r>
    <x v="1068"/>
    <s v="46.578.506/0001-83"/>
    <s v="ND-JUROS RECEBIMENTO"/>
    <s v="297523-1-NDJ1"/>
    <d v="2025-02-14T00:00:00"/>
    <n v="303950"/>
    <m/>
    <m/>
    <n v="5.16"/>
    <d v="2025-03-16T00:00:00"/>
    <m/>
    <m/>
    <s v="Nota de Debito Juros"/>
    <n v="5.16"/>
    <m/>
    <x v="0"/>
    <m/>
    <m/>
    <m/>
    <s v="2 - FATURADO"/>
    <n v="198"/>
    <x v="1"/>
    <x v="2"/>
    <m/>
  </r>
  <r>
    <x v="1068"/>
    <s v="46.578.506/0001-83"/>
    <s v="ND-JUROS RECEBIMENTO"/>
    <s v="298999-1-NDJ1"/>
    <d v="2025-02-14T00:00:00"/>
    <n v="305446"/>
    <m/>
    <m/>
    <n v="8.19"/>
    <d v="2025-03-16T00:00:00"/>
    <m/>
    <m/>
    <s v="Nota de Debito Juros"/>
    <n v="8.19"/>
    <m/>
    <x v="0"/>
    <m/>
    <m/>
    <m/>
    <s v="2 - FATURADO"/>
    <n v="198"/>
    <x v="1"/>
    <x v="2"/>
    <m/>
  </r>
  <r>
    <x v="1068"/>
    <s v="46.578.506/0001-83"/>
    <s v="ND-POUPATEMPO 4.0"/>
    <n v="6966"/>
    <d v="2025-09-03T00:00:00"/>
    <s v="PPT00655"/>
    <s v="PPT00655"/>
    <d v="2025-09-01T00:00:00"/>
    <n v="20229.919999999998"/>
    <d v="2025-10-03T00:00:00"/>
    <s v="PPT00655"/>
    <s v="PP00655"/>
    <s v="IMPLANTACAO E OPERACAO DO POUPATEMPO MONGAGUA"/>
    <n v="20229.919999999998"/>
    <d v="2025-09-01T00:00:00"/>
    <x v="0"/>
    <m/>
    <s v="PD-PRC-2022/01064"/>
    <m/>
    <s v="2 - FATURADO"/>
    <n v="0"/>
    <x v="0"/>
    <x v="12"/>
    <m/>
  </r>
  <r>
    <x v="1069"/>
    <s v="46.578.514/0001-20"/>
    <s v="NF SERVICOS DO"/>
    <n v="349394"/>
    <d v="2025-08-12T00:00:00"/>
    <n v="356184"/>
    <d v="2025-08-13T00:00:00"/>
    <m/>
    <n v="516.26"/>
    <d v="2025-09-12T00:00:00"/>
    <s v="E0230802"/>
    <s v="PD023802"/>
    <s v="Serviços de Publicidade Eletrônica"/>
    <n v="491.48"/>
    <m/>
    <x v="0"/>
    <m/>
    <m/>
    <m/>
    <s v="2 - FATURADO"/>
    <n v="18"/>
    <x v="2"/>
    <x v="1"/>
    <m/>
  </r>
  <r>
    <x v="1069"/>
    <s v="46.578.514/0001-20"/>
    <s v="NF SERVICOS DO"/>
    <n v="351120"/>
    <d v="2025-08-20T00:00:00"/>
    <n v="357926"/>
    <d v="2025-08-21T00:00:00"/>
    <m/>
    <n v="322.66000000000003"/>
    <d v="2025-09-20T00:00:00"/>
    <s v="E0230802"/>
    <s v="PD023802"/>
    <s v="Serviços de Publicidade Eletrônica"/>
    <n v="307.17"/>
    <m/>
    <x v="0"/>
    <m/>
    <m/>
    <m/>
    <s v="2 - FATURADO"/>
    <n v="10"/>
    <x v="2"/>
    <x v="1"/>
    <m/>
  </r>
  <r>
    <x v="1069"/>
    <s v="46.578.514/0001-20"/>
    <s v="NF SERVICOS DO"/>
    <n v="351743"/>
    <d v="2025-08-22T00:00:00"/>
    <n v="358550"/>
    <d v="2025-08-25T00:00:00"/>
    <m/>
    <n v="322.66000000000003"/>
    <d v="2025-09-24T00:00:00"/>
    <s v="E0230802"/>
    <s v="PD023802"/>
    <s v="Serviços de Publicidade Eletrônica"/>
    <n v="307.17"/>
    <m/>
    <x v="0"/>
    <m/>
    <m/>
    <m/>
    <s v="2 - FATURADO"/>
    <n v="6"/>
    <x v="2"/>
    <x v="1"/>
    <m/>
  </r>
  <r>
    <x v="1069"/>
    <s v="46.578.514/0001-20"/>
    <s v="NF SERVICOS DO"/>
    <n v="353431"/>
    <d v="2025-09-08T00:00:00"/>
    <n v="360240"/>
    <d v="2025-09-08T00:00:00"/>
    <m/>
    <n v="774.4"/>
    <d v="2025-10-08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069"/>
    <s v="46.578.514/0001-20"/>
    <s v="NF SERVICOS DO"/>
    <n v="353474"/>
    <d v="2025-09-08T00:00:00"/>
    <n v="360283"/>
    <d v="2025-09-08T00:00:00"/>
    <m/>
    <n v="387.2"/>
    <d v="2025-10-08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069"/>
    <s v="46.578.514/0001-20"/>
    <s v="NF SERVICOS DO"/>
    <n v="353480"/>
    <d v="2025-09-08T00:00:00"/>
    <n v="360289"/>
    <d v="2025-09-08T00:00:00"/>
    <m/>
    <n v="322.66000000000003"/>
    <d v="2025-10-08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069"/>
    <s v="46.578.514/0001-20"/>
    <s v="NF SERVICOS DO"/>
    <n v="353921"/>
    <d v="2025-09-08T00:00:00"/>
    <n v="360730"/>
    <d v="2025-09-08T00:00:00"/>
    <m/>
    <n v="580.79999999999995"/>
    <d v="2025-10-08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4005"/>
    <d v="2025-09-09T00:00:00"/>
    <n v="360815"/>
    <d v="2025-09-09T00:00:00"/>
    <m/>
    <n v="322.66000000000003"/>
    <d v="2025-10-09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069"/>
    <s v="46.578.514/0001-20"/>
    <s v="NF SERVICOS DO"/>
    <n v="354016"/>
    <d v="2025-09-09T00:00:00"/>
    <n v="360826"/>
    <d v="2025-09-09T00:00:00"/>
    <m/>
    <n v="322.66000000000003"/>
    <d v="2025-10-09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069"/>
    <s v="46.578.514/0001-20"/>
    <s v="NF SERVICOS DO"/>
    <n v="354211"/>
    <d v="2025-09-09T00:00:00"/>
    <n v="361021"/>
    <d v="2025-09-09T00:00:00"/>
    <m/>
    <n v="258.13"/>
    <d v="2025-10-09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069"/>
    <s v="46.578.514/0001-20"/>
    <s v="NF SERVICOS DO"/>
    <n v="354266"/>
    <d v="2025-09-10T00:00:00"/>
    <n v="361076"/>
    <d v="2025-09-10T00:00:00"/>
    <m/>
    <n v="709.86"/>
    <d v="2025-10-10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069"/>
    <s v="46.578.514/0001-20"/>
    <s v="NF SERVICOS DO"/>
    <n v="354690"/>
    <d v="2025-09-10T00:00:00"/>
    <n v="361500"/>
    <d v="2025-09-10T00:00:00"/>
    <m/>
    <n v="580.79999999999995"/>
    <d v="2025-10-10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4741"/>
    <d v="2025-09-10T00:00:00"/>
    <n v="361551"/>
    <d v="2025-09-10T00:00:00"/>
    <m/>
    <n v="580.79999999999995"/>
    <d v="2025-10-10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4933"/>
    <d v="2025-09-10T00:00:00"/>
    <n v="361743"/>
    <d v="2025-09-10T00:00:00"/>
    <m/>
    <n v="451.73"/>
    <d v="2025-10-10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069"/>
    <s v="46.578.514/0001-20"/>
    <s v="NF SERVICOS DO"/>
    <n v="354937"/>
    <d v="2025-09-10T00:00:00"/>
    <n v="361747"/>
    <d v="2025-09-10T00:00:00"/>
    <m/>
    <n v="516.26"/>
    <d v="2025-10-10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069"/>
    <s v="46.578.514/0001-20"/>
    <s v="NF SERVICOS DO"/>
    <n v="354938"/>
    <d v="2025-09-10T00:00:00"/>
    <n v="361748"/>
    <d v="2025-09-10T00:00:00"/>
    <m/>
    <n v="258.13"/>
    <d v="2025-10-10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069"/>
    <s v="46.578.514/0001-20"/>
    <s v="NF SERVICOS DO"/>
    <n v="355256"/>
    <d v="2025-09-10T00:00:00"/>
    <n v="362066"/>
    <d v="2025-09-10T00:00:00"/>
    <m/>
    <n v="258.13"/>
    <d v="2025-10-10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069"/>
    <s v="46.578.514/0001-20"/>
    <s v="NF SERVICOS DO"/>
    <n v="355509"/>
    <d v="2025-09-10T00:00:00"/>
    <n v="362319"/>
    <d v="2025-09-11T00:00:00"/>
    <m/>
    <n v="193.6"/>
    <d v="2025-10-11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069"/>
    <s v="46.578.514/0001-20"/>
    <s v="NF SERVICOS DO"/>
    <n v="355520"/>
    <d v="2025-09-10T00:00:00"/>
    <n v="362330"/>
    <d v="2025-09-11T00:00:00"/>
    <m/>
    <n v="774.4"/>
    <d v="2025-10-11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069"/>
    <s v="46.578.514/0001-20"/>
    <s v="NF SERVICOS DO"/>
    <n v="355743"/>
    <d v="2025-09-11T00:00:00"/>
    <n v="362556"/>
    <d v="2025-09-12T00:00:00"/>
    <m/>
    <n v="451.73"/>
    <d v="2025-10-12T00:00:00"/>
    <s v="E0230802"/>
    <s v="PD023802"/>
    <s v="Serviços de Publicidade Eletrônica"/>
    <n v="430.05"/>
    <m/>
    <x v="0"/>
    <m/>
    <m/>
    <m/>
    <s v="2 - FATURADO"/>
    <n v="0"/>
    <x v="0"/>
    <x v="1"/>
    <m/>
  </r>
  <r>
    <x v="1069"/>
    <s v="46.578.514/0001-20"/>
    <s v="NF SERVICOS DO"/>
    <n v="355782"/>
    <d v="2025-09-11T00:00:00"/>
    <n v="362595"/>
    <d v="2025-09-12T00:00:00"/>
    <m/>
    <n v="645.33000000000004"/>
    <d v="2025-10-12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069"/>
    <s v="46.578.514/0001-20"/>
    <s v="NF SERVICOS DO"/>
    <n v="356059"/>
    <d v="2025-09-12T00:00:00"/>
    <n v="362872"/>
    <d v="2025-09-15T00:00:00"/>
    <m/>
    <n v="193.6"/>
    <d v="2025-10-15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069"/>
    <s v="46.578.514/0001-20"/>
    <s v="NF SERVICOS DO"/>
    <n v="356100"/>
    <d v="2025-09-12T00:00:00"/>
    <n v="362913"/>
    <d v="2025-09-15T00:00:00"/>
    <m/>
    <n v="774.4"/>
    <d v="2025-10-15T00:00:00"/>
    <s v="E0230802"/>
    <s v="PD023802"/>
    <s v="Serviços de Publicidade Eletrônica"/>
    <n v="737.23"/>
    <m/>
    <x v="0"/>
    <m/>
    <m/>
    <m/>
    <s v="2 - FATURADO"/>
    <n v="0"/>
    <x v="0"/>
    <x v="1"/>
    <m/>
  </r>
  <r>
    <x v="1069"/>
    <s v="46.578.514/0001-20"/>
    <s v="NF SERVICOS DO"/>
    <n v="356104"/>
    <d v="2025-09-12T00:00:00"/>
    <n v="362917"/>
    <d v="2025-09-15T00:00:00"/>
    <m/>
    <n v="838.93"/>
    <d v="2025-10-15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069"/>
    <s v="46.578.514/0001-20"/>
    <s v="NF SERVICOS DO"/>
    <n v="356105"/>
    <d v="2025-09-12T00:00:00"/>
    <n v="362918"/>
    <d v="2025-09-15T00:00:00"/>
    <m/>
    <n v="1677.86"/>
    <d v="2025-10-15T00:00:00"/>
    <s v="E0230802"/>
    <s v="PD023802"/>
    <s v="Serviços de Publicidade Eletrônica"/>
    <n v="1597.32"/>
    <m/>
    <x v="0"/>
    <m/>
    <m/>
    <m/>
    <s v="2 - FATURADO"/>
    <n v="0"/>
    <x v="0"/>
    <x v="1"/>
    <m/>
  </r>
  <r>
    <x v="1069"/>
    <s v="46.578.514/0001-20"/>
    <s v="NF SERVICOS DO"/>
    <n v="356139"/>
    <d v="2025-09-12T00:00:00"/>
    <n v="362952"/>
    <d v="2025-09-15T00:00:00"/>
    <m/>
    <n v="322.66000000000003"/>
    <d v="2025-10-15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069"/>
    <s v="46.578.514/0001-20"/>
    <s v="NF SERVICOS DO"/>
    <n v="356277"/>
    <d v="2025-09-12T00:00:00"/>
    <n v="363090"/>
    <d v="2025-09-15T00:00:00"/>
    <m/>
    <n v="709.86"/>
    <d v="2025-10-15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069"/>
    <s v="46.578.514/0001-20"/>
    <s v="NF SERVICOS DO"/>
    <n v="356796"/>
    <d v="2025-09-16T00:00:00"/>
    <n v="363610"/>
    <d v="2025-09-17T00:00:00"/>
    <m/>
    <n v="1097.06"/>
    <d v="2025-10-17T00:00:00"/>
    <s v="E0230802"/>
    <s v="PD023802"/>
    <s v="Serviços de Publicidade Eletrônica"/>
    <n v="1044.4000000000001"/>
    <m/>
    <x v="0"/>
    <m/>
    <m/>
    <m/>
    <s v="2 - FATURADO"/>
    <n v="0"/>
    <x v="0"/>
    <x v="1"/>
    <m/>
  </r>
  <r>
    <x v="1069"/>
    <s v="46.578.514/0001-20"/>
    <s v="NF SERVICOS DO"/>
    <n v="357030"/>
    <d v="2025-09-17T00:00:00"/>
    <n v="363843"/>
    <d v="2025-09-18T00:00:00"/>
    <m/>
    <n v="580.79999999999995"/>
    <d v="2025-10-18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7035"/>
    <d v="2025-09-17T00:00:00"/>
    <n v="363848"/>
    <d v="2025-09-18T00:00:00"/>
    <m/>
    <n v="580.79999999999995"/>
    <d v="2025-10-18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7152"/>
    <d v="2025-09-17T00:00:00"/>
    <n v="363965"/>
    <d v="2025-09-18T00:00:00"/>
    <m/>
    <n v="580.79999999999995"/>
    <d v="2025-10-18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7153"/>
    <d v="2025-09-17T00:00:00"/>
    <n v="363966"/>
    <d v="2025-09-18T00:00:00"/>
    <m/>
    <n v="387.2"/>
    <d v="2025-10-18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069"/>
    <s v="46.578.514/0001-20"/>
    <s v="NF SERVICOS DO"/>
    <n v="357160"/>
    <d v="2025-09-17T00:00:00"/>
    <n v="363973"/>
    <d v="2025-09-18T00:00:00"/>
    <m/>
    <n v="322.66000000000003"/>
    <d v="2025-10-18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069"/>
    <s v="46.578.514/0001-20"/>
    <s v="NF SERVICOS DO"/>
    <n v="357662"/>
    <d v="2025-09-19T00:00:00"/>
    <n v="364475"/>
    <d v="2025-09-22T00:00:00"/>
    <m/>
    <n v="580.79999999999995"/>
    <d v="2025-10-22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7817"/>
    <d v="2025-09-19T00:00:00"/>
    <n v="364630"/>
    <d v="2025-09-22T00:00:00"/>
    <m/>
    <n v="516.26"/>
    <d v="2025-10-22T00:00:00"/>
    <s v="E0230802"/>
    <s v="PD023802"/>
    <s v="Serviços de Publicidade Eletrônica"/>
    <n v="491.48"/>
    <m/>
    <x v="0"/>
    <m/>
    <m/>
    <m/>
    <s v="2 - FATURADO"/>
    <n v="0"/>
    <x v="0"/>
    <x v="1"/>
    <m/>
  </r>
  <r>
    <x v="1069"/>
    <s v="46.578.514/0001-20"/>
    <s v="NF SERVICOS DO"/>
    <n v="357898"/>
    <d v="2025-09-22T00:00:00"/>
    <n v="364713"/>
    <d v="2025-09-23T00:00:00"/>
    <m/>
    <n v="838.93"/>
    <d v="2025-10-23T00:00:00"/>
    <s v="E0230802"/>
    <s v="PD023802"/>
    <s v="Serviços de Publicidade Eletrônica"/>
    <n v="798.66"/>
    <m/>
    <x v="0"/>
    <m/>
    <m/>
    <m/>
    <s v="2 - FATURADO"/>
    <n v="0"/>
    <x v="0"/>
    <x v="1"/>
    <m/>
  </r>
  <r>
    <x v="1069"/>
    <s v="46.578.514/0001-20"/>
    <s v="NF SERVICOS DO"/>
    <n v="357902"/>
    <d v="2025-09-22T00:00:00"/>
    <n v="364717"/>
    <d v="2025-09-23T00:00:00"/>
    <m/>
    <n v="258.13"/>
    <d v="2025-10-23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069"/>
    <s v="46.578.514/0001-20"/>
    <s v="NF SERVICOS DO"/>
    <n v="357966"/>
    <d v="2025-09-22T00:00:00"/>
    <n v="364781"/>
    <d v="2025-09-23T00:00:00"/>
    <m/>
    <n v="580.79999999999995"/>
    <d v="2025-10-23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7967"/>
    <d v="2025-09-22T00:00:00"/>
    <n v="364782"/>
    <d v="2025-09-23T00:00:00"/>
    <m/>
    <n v="193.6"/>
    <d v="2025-10-23T00:00:00"/>
    <s v="E0230802"/>
    <s v="PD023802"/>
    <s v="Serviços de Publicidade Eletrônica"/>
    <n v="184.31"/>
    <m/>
    <x v="0"/>
    <m/>
    <m/>
    <m/>
    <s v="2 - FATURADO"/>
    <n v="0"/>
    <x v="0"/>
    <x v="1"/>
    <m/>
  </r>
  <r>
    <x v="1069"/>
    <s v="46.578.514/0001-20"/>
    <s v="NF SERVICOS DO"/>
    <n v="358321"/>
    <d v="2025-09-25T00:00:00"/>
    <n v="365136"/>
    <d v="2025-09-25T00:00:00"/>
    <m/>
    <n v="322.66000000000003"/>
    <d v="2025-10-25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069"/>
    <s v="46.578.514/0001-20"/>
    <s v="NF SERVICOS DO"/>
    <n v="358379"/>
    <d v="2025-09-25T00:00:00"/>
    <n v="365194"/>
    <d v="2025-09-25T00:00:00"/>
    <m/>
    <n v="645.33000000000004"/>
    <d v="2025-10-25T00:00:00"/>
    <s v="E0230802"/>
    <s v="PD023802"/>
    <s v="Serviços de Publicidade Eletrônica"/>
    <n v="614.35"/>
    <m/>
    <x v="0"/>
    <m/>
    <m/>
    <m/>
    <s v="2 - FATURADO"/>
    <n v="0"/>
    <x v="0"/>
    <x v="1"/>
    <m/>
  </r>
  <r>
    <x v="1069"/>
    <s v="46.578.514/0001-20"/>
    <s v="NF SERVICOS DO"/>
    <n v="358395"/>
    <d v="2025-09-25T00:00:00"/>
    <n v="365210"/>
    <d v="2025-09-25T00:00:00"/>
    <m/>
    <n v="322.66000000000003"/>
    <d v="2025-10-25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069"/>
    <s v="46.578.514/0001-20"/>
    <s v="NF SERVICOS DO"/>
    <n v="358480"/>
    <d v="2025-09-25T00:00:00"/>
    <n v="365295"/>
    <d v="2025-09-25T00:00:00"/>
    <m/>
    <n v="1677.86"/>
    <d v="2025-10-25T00:00:00"/>
    <s v="E0230802"/>
    <s v="PD023802"/>
    <s v="Serviços de Publicidade Eletrônica"/>
    <n v="1597.32"/>
    <m/>
    <x v="0"/>
    <m/>
    <m/>
    <m/>
    <s v="2 - FATURADO"/>
    <n v="0"/>
    <x v="0"/>
    <x v="1"/>
    <m/>
  </r>
  <r>
    <x v="1069"/>
    <s v="46.578.514/0001-20"/>
    <s v="NF SERVICOS DO"/>
    <n v="358492"/>
    <d v="2025-09-25T00:00:00"/>
    <n v="365307"/>
    <d v="2025-09-25T00:00:00"/>
    <m/>
    <n v="967.99"/>
    <d v="2025-10-25T00:00:00"/>
    <s v="E0230802"/>
    <s v="PD023802"/>
    <s v="Serviços de Publicidade Eletrônica"/>
    <n v="921.53"/>
    <m/>
    <x v="0"/>
    <m/>
    <m/>
    <m/>
    <s v="2 - FATURADO"/>
    <n v="0"/>
    <x v="0"/>
    <x v="1"/>
    <m/>
  </r>
  <r>
    <x v="1069"/>
    <s v="46.578.514/0001-20"/>
    <s v="NF SERVICOS DO"/>
    <n v="358586"/>
    <d v="2025-09-25T00:00:00"/>
    <n v="365401"/>
    <d v="2025-09-25T00:00:00"/>
    <m/>
    <n v="580.79999999999995"/>
    <d v="2025-10-25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9172"/>
    <d v="2025-09-26T00:00:00"/>
    <n v="365987"/>
    <d v="2025-09-29T00:00:00"/>
    <m/>
    <n v="709.86"/>
    <d v="2025-10-29T00:00:00"/>
    <s v="E0230802"/>
    <s v="PD023802"/>
    <s v="Serviços de Publicidade Eletrônica"/>
    <n v="675.79"/>
    <m/>
    <x v="0"/>
    <m/>
    <m/>
    <m/>
    <s v="2 - FATURADO"/>
    <n v="0"/>
    <x v="0"/>
    <x v="1"/>
    <m/>
  </r>
  <r>
    <x v="1069"/>
    <s v="46.578.514/0001-20"/>
    <s v="NF SERVICOS DO"/>
    <n v="359173"/>
    <d v="2025-09-26T00:00:00"/>
    <n v="365988"/>
    <d v="2025-09-29T00:00:00"/>
    <m/>
    <n v="580.79999999999995"/>
    <d v="2025-10-29T00:00:00"/>
    <s v="E0230802"/>
    <s v="PD023802"/>
    <s v="Serviços de Publicidade Eletrônica"/>
    <n v="552.91999999999996"/>
    <m/>
    <x v="0"/>
    <m/>
    <m/>
    <m/>
    <s v="2 - FATURADO"/>
    <n v="0"/>
    <x v="0"/>
    <x v="1"/>
    <m/>
  </r>
  <r>
    <x v="1069"/>
    <s v="46.578.514/0001-20"/>
    <s v="NF SERVICOS DO"/>
    <n v="359399"/>
    <d v="2025-09-29T00:00:00"/>
    <n v="366214"/>
    <d v="2025-09-30T00:00:00"/>
    <m/>
    <n v="322.66000000000003"/>
    <d v="2025-10-30T00:00:00"/>
    <s v="E0230802"/>
    <s v="PD023802"/>
    <s v="Serviços de Publicidade Eletrônica"/>
    <n v="307.17"/>
    <m/>
    <x v="0"/>
    <m/>
    <m/>
    <m/>
    <s v="2 - FATURADO"/>
    <n v="0"/>
    <x v="0"/>
    <x v="1"/>
    <m/>
  </r>
  <r>
    <x v="1069"/>
    <s v="46.578.514/0001-20"/>
    <s v="NF SERVICOS DO"/>
    <n v="359400"/>
    <d v="2025-09-29T00:00:00"/>
    <n v="366215"/>
    <d v="2025-09-30T00:00:00"/>
    <m/>
    <n v="258.13"/>
    <d v="2025-10-30T00:00:00"/>
    <s v="E0230802"/>
    <s v="PD023802"/>
    <s v="Serviços de Publicidade Eletrônica"/>
    <n v="245.74"/>
    <m/>
    <x v="0"/>
    <m/>
    <m/>
    <m/>
    <s v="2 - FATURADO"/>
    <n v="0"/>
    <x v="0"/>
    <x v="1"/>
    <m/>
  </r>
  <r>
    <x v="1069"/>
    <s v="46.578.514/0001-20"/>
    <s v="NF SERVICOS DO"/>
    <n v="359401"/>
    <d v="2025-09-29T00:00:00"/>
    <n v="366216"/>
    <d v="2025-09-30T00:00:00"/>
    <m/>
    <n v="1806.92"/>
    <d v="2025-10-30T00:00:00"/>
    <s v="E0230802"/>
    <s v="PD023802"/>
    <s v="Serviços de Publicidade Eletrônica"/>
    <n v="1720.19"/>
    <m/>
    <x v="0"/>
    <m/>
    <m/>
    <m/>
    <s v="2 - FATURADO"/>
    <n v="0"/>
    <x v="0"/>
    <x v="1"/>
    <m/>
  </r>
  <r>
    <x v="1069"/>
    <s v="46.578.514/0001-20"/>
    <s v="NF SERVICOS DO"/>
    <n v="359402"/>
    <d v="2025-09-29T00:00:00"/>
    <n v="366217"/>
    <d v="2025-09-30T00:00:00"/>
    <m/>
    <n v="387.2"/>
    <d v="2025-10-30T00:00:00"/>
    <s v="E0230802"/>
    <s v="PD023802"/>
    <s v="Serviços de Publicidade Eletrônica"/>
    <n v="368.61"/>
    <m/>
    <x v="0"/>
    <m/>
    <m/>
    <m/>
    <s v="2 - FATURADO"/>
    <n v="0"/>
    <x v="0"/>
    <x v="1"/>
    <m/>
  </r>
  <r>
    <x v="1070"/>
    <s v="46.578.522/0001-76"/>
    <s v="NF SERVICOS DO"/>
    <n v="353567"/>
    <d v="2025-09-08T00:00:00"/>
    <n v="360376"/>
    <d v="2025-09-08T00:00:00"/>
    <m/>
    <n v="460.95"/>
    <d v="2025-10-08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070"/>
    <s v="46.578.522/0001-76"/>
    <s v="NF SERVICOS DO"/>
    <n v="353568"/>
    <d v="2025-09-08T00:00:00"/>
    <n v="360377"/>
    <d v="2025-09-08T00:00:00"/>
    <m/>
    <n v="691.42"/>
    <d v="2025-10-08T00:00:00"/>
    <s v="E0240806"/>
    <s v="PD024806"/>
    <s v="Serviços de Publicidade Eletrônica"/>
    <n v="658.23"/>
    <m/>
    <x v="0"/>
    <m/>
    <m/>
    <m/>
    <s v="2 - FATURADO"/>
    <n v="0"/>
    <x v="0"/>
    <x v="1"/>
    <m/>
  </r>
  <r>
    <x v="1070"/>
    <s v="46.578.522/0001-76"/>
    <s v="NF SERVICOS DO"/>
    <n v="353572"/>
    <d v="2025-09-08T00:00:00"/>
    <n v="360381"/>
    <d v="2025-09-08T00:00:00"/>
    <m/>
    <n v="507.05"/>
    <d v="2025-10-08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070"/>
    <s v="46.578.522/0001-76"/>
    <s v="NF SERVICOS DO"/>
    <n v="353573"/>
    <d v="2025-09-08T00:00:00"/>
    <n v="360382"/>
    <d v="2025-09-08T00:00:00"/>
    <m/>
    <n v="783.61"/>
    <d v="2025-10-08T00:00:00"/>
    <s v="E0240806"/>
    <s v="PD024806"/>
    <s v="Serviços de Publicidade Eletrônica"/>
    <n v="746"/>
    <m/>
    <x v="0"/>
    <m/>
    <m/>
    <m/>
    <s v="2 - FATURADO"/>
    <n v="0"/>
    <x v="0"/>
    <x v="1"/>
    <m/>
  </r>
  <r>
    <x v="1070"/>
    <s v="46.578.522/0001-76"/>
    <s v="NF SERVICOS DO"/>
    <n v="353574"/>
    <d v="2025-09-08T00:00:00"/>
    <n v="360383"/>
    <d v="2025-09-08T00:00:00"/>
    <m/>
    <n v="460.95"/>
    <d v="2025-10-08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070"/>
    <s v="46.578.522/0001-76"/>
    <s v="NF SERVICOS DO"/>
    <n v="353576"/>
    <d v="2025-09-08T00:00:00"/>
    <n v="360385"/>
    <d v="2025-09-08T00:00:00"/>
    <m/>
    <n v="368.76"/>
    <d v="2025-10-08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070"/>
    <s v="46.578.522/0001-76"/>
    <s v="NF SERVICOS DO"/>
    <n v="354232"/>
    <d v="2025-09-09T00:00:00"/>
    <n v="361042"/>
    <d v="2025-09-09T00:00:00"/>
    <m/>
    <n v="783.61"/>
    <d v="2025-10-09T00:00:00"/>
    <s v="E0240806"/>
    <s v="PD024806"/>
    <s v="Serviços de Publicidade Eletrônica"/>
    <n v="746"/>
    <m/>
    <x v="0"/>
    <m/>
    <m/>
    <m/>
    <s v="2 - FATURADO"/>
    <n v="0"/>
    <x v="0"/>
    <x v="1"/>
    <m/>
  </r>
  <r>
    <x v="1070"/>
    <s v="46.578.522/0001-76"/>
    <s v="NF SERVICOS DO"/>
    <n v="354233"/>
    <d v="2025-09-09T00:00:00"/>
    <n v="361043"/>
    <d v="2025-09-09T00:00:00"/>
    <m/>
    <n v="507.05"/>
    <d v="2025-10-09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070"/>
    <s v="46.578.522/0001-76"/>
    <s v="NF SERVICOS DO"/>
    <n v="354236"/>
    <d v="2025-09-09T00:00:00"/>
    <n v="361046"/>
    <d v="2025-09-09T00:00:00"/>
    <m/>
    <n v="414.85"/>
    <d v="2025-10-09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070"/>
    <s v="46.578.522/0001-76"/>
    <s v="NF SERVICOS DO"/>
    <n v="354518"/>
    <d v="2025-09-10T00:00:00"/>
    <n v="361328"/>
    <d v="2025-09-10T00:00:00"/>
    <m/>
    <n v="460.95"/>
    <d v="2025-10-10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070"/>
    <s v="46.578.522/0001-76"/>
    <s v="NF SERVICOS DO"/>
    <n v="354625"/>
    <d v="2025-09-10T00:00:00"/>
    <n v="361435"/>
    <d v="2025-09-10T00:00:00"/>
    <m/>
    <n v="276.57"/>
    <d v="2025-10-10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070"/>
    <s v="46.578.522/0001-76"/>
    <s v="NF SERVICOS DO"/>
    <n v="354626"/>
    <d v="2025-09-10T00:00:00"/>
    <n v="361436"/>
    <d v="2025-09-10T00:00:00"/>
    <m/>
    <n v="414.85"/>
    <d v="2025-10-10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070"/>
    <s v="46.578.522/0001-76"/>
    <s v="NF SERVICOS DO"/>
    <n v="354643"/>
    <d v="2025-09-10T00:00:00"/>
    <n v="361453"/>
    <d v="2025-09-10T00:00:00"/>
    <m/>
    <n v="460.95"/>
    <d v="2025-10-10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070"/>
    <s v="46.578.522/0001-76"/>
    <s v="NF SERVICOS DO"/>
    <n v="354730"/>
    <d v="2025-09-10T00:00:00"/>
    <n v="361540"/>
    <d v="2025-09-10T00:00:00"/>
    <m/>
    <n v="414.85"/>
    <d v="2025-10-10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070"/>
    <s v="46.578.522/0001-76"/>
    <s v="NF SERVICOS DO"/>
    <n v="355353"/>
    <d v="2025-09-10T00:00:00"/>
    <n v="362163"/>
    <d v="2025-09-10T00:00:00"/>
    <m/>
    <n v="322.67"/>
    <d v="2025-10-10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070"/>
    <s v="46.578.522/0001-76"/>
    <s v="NF SERVICOS DO"/>
    <n v="355960"/>
    <d v="2025-09-11T00:00:00"/>
    <n v="362773"/>
    <d v="2025-09-12T00:00:00"/>
    <m/>
    <n v="460.95"/>
    <d v="2025-10-12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070"/>
    <s v="46.578.522/0001-76"/>
    <s v="NF SERVICOS DO"/>
    <n v="357198"/>
    <d v="2025-09-18T00:00:00"/>
    <n v="364011"/>
    <d v="2025-09-19T00:00:00"/>
    <m/>
    <n v="322.67"/>
    <d v="2025-10-19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070"/>
    <s v="46.578.522/0001-76"/>
    <s v="NF SERVICOS DO"/>
    <n v="357326"/>
    <d v="2025-09-18T00:00:00"/>
    <n v="364139"/>
    <d v="2025-09-19T00:00:00"/>
    <m/>
    <n v="645.33000000000004"/>
    <d v="2025-10-19T00:00:00"/>
    <s v="E0240806"/>
    <s v="PD024806"/>
    <s v="Serviços de Publicidade Eletrônica"/>
    <n v="614.35"/>
    <m/>
    <x v="0"/>
    <m/>
    <m/>
    <m/>
    <s v="2 - FATURADO"/>
    <n v="0"/>
    <x v="0"/>
    <x v="1"/>
    <m/>
  </r>
  <r>
    <x v="1070"/>
    <s v="46.578.522/0001-76"/>
    <s v="NF SERVICOS DO"/>
    <n v="357328"/>
    <d v="2025-09-18T00:00:00"/>
    <n v="364141"/>
    <d v="2025-09-19T00:00:00"/>
    <m/>
    <n v="414.85"/>
    <d v="2025-10-19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070"/>
    <s v="46.578.522/0001-76"/>
    <s v="NF SERVICOS DO"/>
    <n v="357543"/>
    <d v="2025-09-19T00:00:00"/>
    <n v="364356"/>
    <d v="2025-09-22T00:00:00"/>
    <m/>
    <n v="599.23"/>
    <d v="2025-10-22T00:00:00"/>
    <s v="E0240806"/>
    <s v="PD024806"/>
    <s v="Serviços de Publicidade Eletrônica"/>
    <n v="570.47"/>
    <m/>
    <x v="0"/>
    <m/>
    <m/>
    <m/>
    <s v="2 - FATURADO"/>
    <n v="0"/>
    <x v="0"/>
    <x v="1"/>
    <m/>
  </r>
  <r>
    <x v="1070"/>
    <s v="46.578.522/0001-76"/>
    <s v="NF SERVICOS DO"/>
    <n v="358028"/>
    <d v="2025-09-22T00:00:00"/>
    <n v="364843"/>
    <d v="2025-09-23T00:00:00"/>
    <m/>
    <n v="507.05"/>
    <d v="2025-10-23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070"/>
    <s v="46.578.522/0001-76"/>
    <s v="NF SERVICOS DO"/>
    <n v="358189"/>
    <d v="2025-09-23T00:00:00"/>
    <n v="365004"/>
    <d v="2025-09-24T00:00:00"/>
    <m/>
    <n v="460.95"/>
    <d v="2025-10-24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070"/>
    <s v="46.578.522/0001-76"/>
    <s v="NF SERVICOS DO"/>
    <n v="358213"/>
    <d v="2025-09-23T00:00:00"/>
    <n v="365028"/>
    <d v="2025-09-24T00:00:00"/>
    <m/>
    <n v="322.67"/>
    <d v="2025-10-24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070"/>
    <s v="46.578.522/0001-76"/>
    <s v="NF SERVICOS DO"/>
    <n v="358560"/>
    <d v="2025-09-25T00:00:00"/>
    <n v="365375"/>
    <d v="2025-09-25T00:00:00"/>
    <m/>
    <n v="276.57"/>
    <d v="2025-10-25T00:00:00"/>
    <s v="E0240806"/>
    <s v="PD024806"/>
    <s v="Serviços de Publicidade Eletrônica"/>
    <n v="263.29000000000002"/>
    <m/>
    <x v="0"/>
    <m/>
    <m/>
    <m/>
    <s v="2 - FATURADO"/>
    <n v="0"/>
    <x v="0"/>
    <x v="1"/>
    <m/>
  </r>
  <r>
    <x v="1070"/>
    <s v="46.578.522/0001-76"/>
    <s v="NF SERVICOS DO"/>
    <n v="358564"/>
    <d v="2025-09-25T00:00:00"/>
    <n v="365379"/>
    <d v="2025-09-25T00:00:00"/>
    <m/>
    <n v="507.05"/>
    <d v="2025-10-25T00:00:00"/>
    <s v="E0240806"/>
    <s v="PD024806"/>
    <s v="Serviços de Publicidade Eletrônica"/>
    <n v="482.71"/>
    <m/>
    <x v="0"/>
    <m/>
    <m/>
    <m/>
    <s v="2 - FATURADO"/>
    <n v="0"/>
    <x v="0"/>
    <x v="1"/>
    <m/>
  </r>
  <r>
    <x v="1070"/>
    <s v="46.578.522/0001-76"/>
    <s v="NF SERVICOS DO"/>
    <n v="358565"/>
    <d v="2025-09-25T00:00:00"/>
    <n v="365380"/>
    <d v="2025-09-25T00:00:00"/>
    <m/>
    <n v="322.67"/>
    <d v="2025-10-25T00:00:00"/>
    <s v="E0240806"/>
    <s v="PD024806"/>
    <s v="Serviços de Publicidade Eletrônica"/>
    <n v="307.18"/>
    <m/>
    <x v="0"/>
    <m/>
    <m/>
    <m/>
    <s v="2 - FATURADO"/>
    <n v="0"/>
    <x v="0"/>
    <x v="1"/>
    <m/>
  </r>
  <r>
    <x v="1070"/>
    <s v="46.578.522/0001-76"/>
    <s v="NF SERVICOS DO"/>
    <n v="358877"/>
    <d v="2025-09-25T00:00:00"/>
    <n v="365692"/>
    <d v="2025-09-26T00:00:00"/>
    <m/>
    <n v="1336.75"/>
    <d v="2025-10-26T00:00:00"/>
    <s v="E0240806"/>
    <s v="PD024806"/>
    <s v="Serviços de Publicidade Eletrônica"/>
    <n v="1272.5899999999999"/>
    <m/>
    <x v="0"/>
    <m/>
    <m/>
    <m/>
    <s v="2 - FATURADO"/>
    <n v="0"/>
    <x v="0"/>
    <x v="1"/>
    <m/>
  </r>
  <r>
    <x v="1070"/>
    <s v="46.578.522/0001-76"/>
    <s v="NF SERVICOS DO"/>
    <n v="359020"/>
    <d v="2025-09-26T00:00:00"/>
    <n v="365835"/>
    <d v="2025-09-29T00:00:00"/>
    <m/>
    <n v="460.95"/>
    <d v="2025-10-29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070"/>
    <s v="46.578.522/0001-76"/>
    <s v="NF SERVICOS DO"/>
    <n v="359021"/>
    <d v="2025-09-26T00:00:00"/>
    <n v="365836"/>
    <d v="2025-09-29T00:00:00"/>
    <m/>
    <n v="460.95"/>
    <d v="2025-10-29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070"/>
    <s v="46.578.522/0001-76"/>
    <s v="NF SERVICOS DO"/>
    <n v="359022"/>
    <d v="2025-09-26T00:00:00"/>
    <n v="365837"/>
    <d v="2025-09-29T00:00:00"/>
    <m/>
    <n v="460.95"/>
    <d v="2025-10-29T00:00:00"/>
    <s v="E0240806"/>
    <s v="PD024806"/>
    <s v="Serviços de Publicidade Eletrônica"/>
    <n v="438.82"/>
    <m/>
    <x v="0"/>
    <m/>
    <m/>
    <m/>
    <s v="2 - FATURADO"/>
    <n v="0"/>
    <x v="0"/>
    <x v="1"/>
    <m/>
  </r>
  <r>
    <x v="1070"/>
    <s v="46.578.522/0001-76"/>
    <s v="NF SERVICOS DO"/>
    <n v="359023"/>
    <d v="2025-09-26T00:00:00"/>
    <n v="365838"/>
    <d v="2025-09-29T00:00:00"/>
    <m/>
    <n v="414.85"/>
    <d v="2025-10-29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070"/>
    <s v="46.578.522/0001-76"/>
    <s v="NF SERVICOS DO"/>
    <n v="359024"/>
    <d v="2025-09-26T00:00:00"/>
    <n v="365839"/>
    <d v="2025-09-29T00:00:00"/>
    <m/>
    <n v="368.76"/>
    <d v="2025-10-29T00:00:00"/>
    <s v="E0240806"/>
    <s v="PD024806"/>
    <s v="Serviços de Publicidade Eletrônica"/>
    <n v="351.06"/>
    <m/>
    <x v="0"/>
    <m/>
    <m/>
    <m/>
    <s v="2 - FATURADO"/>
    <n v="0"/>
    <x v="0"/>
    <x v="1"/>
    <m/>
  </r>
  <r>
    <x v="1070"/>
    <s v="46.578.522/0001-76"/>
    <s v="NF SERVICOS DO"/>
    <n v="359025"/>
    <d v="2025-09-26T00:00:00"/>
    <n v="365840"/>
    <d v="2025-09-29T00:00:00"/>
    <m/>
    <n v="414.85"/>
    <d v="2025-10-29T00:00:00"/>
    <s v="E0240806"/>
    <s v="PD024806"/>
    <s v="Serviços de Publicidade Eletrônica"/>
    <n v="394.94"/>
    <m/>
    <x v="0"/>
    <m/>
    <m/>
    <m/>
    <s v="2 - FATURADO"/>
    <n v="0"/>
    <x v="0"/>
    <x v="1"/>
    <m/>
  </r>
  <r>
    <x v="1070"/>
    <s v="46.578.522/0001-76"/>
    <s v="NF SERVICOS DO"/>
    <n v="359026"/>
    <d v="2025-09-26T00:00:00"/>
    <n v="365841"/>
    <d v="2025-09-29T00:00:00"/>
    <m/>
    <n v="645.33000000000004"/>
    <d v="2025-10-29T00:00:00"/>
    <s v="E0240806"/>
    <s v="PD024806"/>
    <s v="Serviços de Publicidade Eletrônica"/>
    <n v="614.35"/>
    <m/>
    <x v="0"/>
    <m/>
    <m/>
    <m/>
    <s v="2 - FATURADO"/>
    <n v="0"/>
    <x v="0"/>
    <x v="1"/>
    <m/>
  </r>
  <r>
    <x v="1070"/>
    <s v="46.578.522/0001-76"/>
    <s v="NF SERVICOS DO"/>
    <n v="359515"/>
    <d v="2025-09-29T00:00:00"/>
    <n v="366330"/>
    <d v="2025-09-30T00:00:00"/>
    <m/>
    <n v="553.14"/>
    <d v="2025-10-30T00:00:00"/>
    <s v="E0240806"/>
    <s v="PD024806"/>
    <s v="Serviços de Publicidade Eletrônica"/>
    <n v="526.59"/>
    <m/>
    <x v="0"/>
    <m/>
    <m/>
    <m/>
    <s v="2 - FATURADO"/>
    <n v="0"/>
    <x v="0"/>
    <x v="1"/>
    <m/>
  </r>
  <r>
    <x v="1071"/>
    <s v="46.578.530/0001-12"/>
    <s v="NF SERVICOS DO"/>
    <n v="350994"/>
    <d v="2025-08-19T00:00:00"/>
    <n v="357797"/>
    <d v="2025-08-20T00:00:00"/>
    <m/>
    <n v="322.67"/>
    <d v="2025-09-19T00:00:00"/>
    <s v="E0230904"/>
    <s v="PD023904"/>
    <s v="Serviços de Publicidade Eletrônica"/>
    <n v="307.18"/>
    <m/>
    <x v="0"/>
    <m/>
    <m/>
    <m/>
    <s v="2 - FATURADO"/>
    <n v="11"/>
    <x v="2"/>
    <x v="1"/>
    <m/>
  </r>
  <r>
    <x v="1071"/>
    <s v="46.578.530/0001-12"/>
    <s v="NF SERVICOS DO"/>
    <n v="350995"/>
    <d v="2025-08-19T00:00:00"/>
    <n v="357798"/>
    <d v="2025-08-20T00:00:00"/>
    <m/>
    <n v="276.57"/>
    <d v="2025-09-19T00:00:00"/>
    <s v="E0230904"/>
    <s v="PD023904"/>
    <s v="Serviços de Publicidade Eletrônica"/>
    <n v="263.29000000000002"/>
    <m/>
    <x v="0"/>
    <m/>
    <m/>
    <m/>
    <s v="2 - FATURADO"/>
    <n v="11"/>
    <x v="2"/>
    <x v="1"/>
    <m/>
  </r>
  <r>
    <x v="1072"/>
    <s v="46.582.185/0001-90"/>
    <s v="ND-JUROS RECEBIMENTO"/>
    <s v="169940-1-NDJ1"/>
    <d v="2024-12-05T00:00:00"/>
    <n v="1859685"/>
    <m/>
    <m/>
    <n v="4.29"/>
    <d v="2025-01-04T00:00:00"/>
    <m/>
    <m/>
    <s v="Nota de Debito Juros"/>
    <n v="4.29"/>
    <m/>
    <x v="0"/>
    <m/>
    <m/>
    <m/>
    <s v="2 - FATURADO"/>
    <n v="269"/>
    <x v="1"/>
    <x v="2"/>
    <m/>
  </r>
  <r>
    <x v="1072"/>
    <s v="46.582.185/0001-90"/>
    <s v="NF SERVICOS"/>
    <n v="193826"/>
    <d v="2025-09-11T00:00:00"/>
    <n v="2025460"/>
    <d v="2025-09-11T00:00:00"/>
    <d v="2025-08-01T00:00:00"/>
    <n v="673.8"/>
    <d v="2025-10-11T00:00:00"/>
    <s v="E0220588"/>
    <s v="PD022588"/>
    <s v="PREFEITURA CADASTRO"/>
    <n v="641.46"/>
    <d v="2025-08-01T00:00:00"/>
    <x v="0"/>
    <s v="86/2022"/>
    <s v="014/2022"/>
    <s v="PD-PRC-2022/04691 - 359.00010333/2024-63 ITO/APPS"/>
    <s v="2 - FATURADO"/>
    <n v="0"/>
    <x v="0"/>
    <x v="0"/>
    <m/>
  </r>
  <r>
    <x v="1073"/>
    <s v="46.585.956/0001-01"/>
    <s v="NF SERVICOS"/>
    <n v="189724"/>
    <d v="2025-07-14T00:00:00"/>
    <n v="1995942"/>
    <d v="2025-07-14T00:00:00"/>
    <d v="2025-06-01T00:00:00"/>
    <n v="1140.9000000000001"/>
    <d v="2025-08-13T00:00:00"/>
    <s v="E0220810"/>
    <s v="PD022810"/>
    <s v="PREFEITURA SIM"/>
    <n v="1086.1400000000001"/>
    <d v="2025-06-01T00:00:00"/>
    <x v="0"/>
    <s v="NR. 002/2022"/>
    <s v="NR. 001/2022"/>
    <s v="359.00005802/2024-22  APPS/ITO"/>
    <s v="2 - FATURADO"/>
    <n v="48"/>
    <x v="5"/>
    <x v="0"/>
    <m/>
  </r>
  <r>
    <x v="1073"/>
    <s v="46.585.956/0001-01"/>
    <s v="NF SERVICOS DO"/>
    <n v="347210"/>
    <d v="2025-08-08T00:00:00"/>
    <n v="353998"/>
    <d v="2025-08-08T00:00:00"/>
    <m/>
    <n v="553.14"/>
    <d v="2025-09-07T00:00:00"/>
    <m/>
    <m/>
    <s v="Serviços de Publicidade Eletrônica"/>
    <n v="526.59"/>
    <m/>
    <x v="0"/>
    <m/>
    <m/>
    <m/>
    <s v="2 - FATURADO"/>
    <n v="23"/>
    <x v="2"/>
    <x v="1"/>
    <m/>
  </r>
  <r>
    <x v="1073"/>
    <s v="46.585.956/0001-01"/>
    <s v="NF SERVICOS DO"/>
    <n v="348781"/>
    <d v="2025-08-08T00:00:00"/>
    <n v="355569"/>
    <d v="2025-08-11T00:00:00"/>
    <m/>
    <n v="414.85"/>
    <d v="2025-09-10T00:00:00"/>
    <m/>
    <m/>
    <s v="Serviços de Publicidade Eletrônica"/>
    <n v="394.94"/>
    <m/>
    <x v="0"/>
    <m/>
    <m/>
    <m/>
    <s v="2 - FATURADO"/>
    <n v="20"/>
    <x v="2"/>
    <x v="1"/>
    <m/>
  </r>
  <r>
    <x v="1073"/>
    <s v="46.585.956/0001-01"/>
    <s v="NF SERVICOS DO"/>
    <n v="348782"/>
    <d v="2025-08-08T00:00:00"/>
    <n v="355570"/>
    <d v="2025-08-11T00:00:00"/>
    <m/>
    <n v="553.14"/>
    <d v="2025-09-10T00:00:00"/>
    <m/>
    <m/>
    <s v="Serviços de Publicidade Eletrônica"/>
    <n v="526.59"/>
    <m/>
    <x v="0"/>
    <m/>
    <m/>
    <m/>
    <s v="2 - FATURADO"/>
    <n v="20"/>
    <x v="2"/>
    <x v="1"/>
    <m/>
  </r>
  <r>
    <x v="1073"/>
    <s v="46.585.956/0001-01"/>
    <s v="NF SERVICOS DO"/>
    <n v="354350"/>
    <d v="2025-09-10T00:00:00"/>
    <n v="361160"/>
    <d v="2025-09-10T00:00:00"/>
    <m/>
    <n v="507.05"/>
    <d v="2025-10-10T00:00:00"/>
    <m/>
    <m/>
    <s v="Serviços de Publicidade Eletrônica"/>
    <n v="482.71"/>
    <m/>
    <x v="0"/>
    <m/>
    <m/>
    <m/>
    <s v="2 - FATURADO"/>
    <n v="0"/>
    <x v="0"/>
    <x v="1"/>
    <m/>
  </r>
  <r>
    <x v="1074"/>
    <s v="46.585.964/0001-40"/>
    <s v="ND-JUROS RECEBIMENTO"/>
    <s v="291247-1-NDJ1"/>
    <d v="2025-01-14T00:00:00"/>
    <n v="297597"/>
    <m/>
    <m/>
    <n v="4.04"/>
    <d v="2025-02-13T00:00:00"/>
    <m/>
    <m/>
    <s v="Nota de Debito Juros"/>
    <n v="4.04"/>
    <m/>
    <x v="0"/>
    <m/>
    <m/>
    <m/>
    <s v="2 - FATURADO"/>
    <n v="229"/>
    <x v="1"/>
    <x v="2"/>
    <m/>
  </r>
  <r>
    <x v="1074"/>
    <s v="46.585.964/0001-40"/>
    <s v="ND-JUROS RECEBIMENTO"/>
    <s v="298141-1-NDJ1"/>
    <d v="2025-01-14T00:00:00"/>
    <n v="304576"/>
    <m/>
    <m/>
    <n v="1.1399999999999999"/>
    <d v="2025-02-13T00:00:00"/>
    <m/>
    <m/>
    <s v="Nota de Debito Juros"/>
    <n v="1.1399999999999999"/>
    <m/>
    <x v="0"/>
    <m/>
    <m/>
    <m/>
    <s v="2 - FATURADO"/>
    <n v="229"/>
    <x v="1"/>
    <x v="2"/>
    <m/>
  </r>
  <r>
    <x v="1074"/>
    <s v="46.585.964/0001-40"/>
    <s v="NF SERVICOS"/>
    <n v="189726"/>
    <d v="2025-07-14T00:00:00"/>
    <n v="1995944"/>
    <d v="2025-07-14T00:00:00"/>
    <d v="2025-06-01T00:00:00"/>
    <n v="1400"/>
    <d v="2025-08-13T00:00:00"/>
    <s v="E0220556"/>
    <s v="PD022556"/>
    <s v="PREFEITURA CADASTRO"/>
    <n v="1332.8"/>
    <d v="2025-06-01T00:00:00"/>
    <x v="0"/>
    <s v="67/2022"/>
    <s v="102/2022"/>
    <s v="PD-PRC-2022/02911 - 359.00009364/2024-71 - APPS/ITO"/>
    <s v="2 - FATURADO"/>
    <n v="48"/>
    <x v="5"/>
    <x v="0"/>
    <m/>
  </r>
  <r>
    <x v="1074"/>
    <s v="46.585.964/0001-40"/>
    <s v="NF SERVICOS DO"/>
    <n v="356840"/>
    <d v="2025-09-16T00:00:00"/>
    <n v="363654"/>
    <d v="2025-09-17T00:00:00"/>
    <m/>
    <n v="184.38"/>
    <d v="2025-10-17T00:00:00"/>
    <s v="E0201506"/>
    <s v="PD201506"/>
    <s v="Serviços de Publicidade Eletrônica"/>
    <n v="175.53"/>
    <m/>
    <x v="0"/>
    <m/>
    <m/>
    <m/>
    <s v="2 - FATURADO"/>
    <n v="0"/>
    <x v="0"/>
    <x v="1"/>
    <m/>
  </r>
  <r>
    <x v="1074"/>
    <s v="46.585.964/0001-40"/>
    <s v="NF SERVICOS DO"/>
    <n v="358826"/>
    <d v="2025-09-25T00:00:00"/>
    <n v="365641"/>
    <d v="2025-09-26T00:00:00"/>
    <m/>
    <n v="230.47"/>
    <d v="2025-10-26T00:00:00"/>
    <s v="E0201506"/>
    <s v="PD201506"/>
    <s v="Serviços de Publicidade Eletrônica"/>
    <n v="219.41"/>
    <m/>
    <x v="0"/>
    <m/>
    <m/>
    <m/>
    <s v="2 - FATURADO"/>
    <n v="0"/>
    <x v="0"/>
    <x v="1"/>
    <m/>
  </r>
  <r>
    <x v="1075"/>
    <s v="46.588.950/0001-80"/>
    <s v="NF SERVICOS"/>
    <n v="193010"/>
    <d v="2025-09-05T00:00:00"/>
    <n v="2024644"/>
    <d v="2025-09-05T00:00:00"/>
    <d v="2025-08-01T00:00:00"/>
    <n v="76756.710000000006"/>
    <d v="2025-10-05T00:00:00"/>
    <s v="E0210702"/>
    <s v="PD021702"/>
    <s v="PREFEITURA CADASTRO"/>
    <n v="73072.39"/>
    <d v="2025-08-01T00:00:00"/>
    <x v="0"/>
    <s v="DIL/0015/2021"/>
    <m/>
    <s v="PD-PRC-2021/03249  APPS/ITO"/>
    <s v="2 - FATURADO"/>
    <n v="0"/>
    <x v="0"/>
    <x v="0"/>
    <m/>
  </r>
  <r>
    <x v="1075"/>
    <s v="46.588.950/0001-80"/>
    <s v="NF SERVICOS DO"/>
    <n v="353516"/>
    <d v="2025-09-08T00:00:00"/>
    <n v="360325"/>
    <d v="2025-09-08T00:00:00"/>
    <m/>
    <n v="442.51"/>
    <d v="2025-10-08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075"/>
    <s v="46.588.950/0001-80"/>
    <s v="NF SERVICOS DO"/>
    <n v="353781"/>
    <d v="2025-09-08T00:00:00"/>
    <n v="360590"/>
    <d v="2025-09-08T00:00:00"/>
    <m/>
    <n v="221.26"/>
    <d v="2025-10-08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075"/>
    <s v="46.588.950/0001-80"/>
    <s v="NF SERVICOS DO"/>
    <n v="354246"/>
    <d v="2025-09-09T00:00:00"/>
    <n v="361056"/>
    <d v="2025-09-09T00:00:00"/>
    <m/>
    <n v="368.76"/>
    <d v="2025-10-09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075"/>
    <s v="46.588.950/0001-80"/>
    <s v="NF SERVICOS DO"/>
    <n v="354339"/>
    <d v="2025-09-10T00:00:00"/>
    <n v="361149"/>
    <d v="2025-09-10T00:00:00"/>
    <m/>
    <n v="516.26"/>
    <d v="2025-10-10T00:00:00"/>
    <s v="E0240876"/>
    <s v="PD024876"/>
    <s v="Serviços de Publicidade Eletrônica"/>
    <n v="491.48"/>
    <m/>
    <x v="0"/>
    <m/>
    <m/>
    <m/>
    <s v="2 - FATURADO"/>
    <n v="0"/>
    <x v="0"/>
    <x v="1"/>
    <m/>
  </r>
  <r>
    <x v="1075"/>
    <s v="46.588.950/0001-80"/>
    <s v="NF SERVICOS DO"/>
    <n v="354837"/>
    <d v="2025-09-10T00:00:00"/>
    <n v="361647"/>
    <d v="2025-09-10T00:00:00"/>
    <m/>
    <n v="295.01"/>
    <d v="2025-10-10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075"/>
    <s v="46.588.950/0001-80"/>
    <s v="NF SERVICOS DO"/>
    <n v="354851"/>
    <d v="2025-09-10T00:00:00"/>
    <n v="361661"/>
    <d v="2025-09-10T00:00:00"/>
    <m/>
    <n v="147.5"/>
    <d v="2025-10-10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1075"/>
    <s v="46.588.950/0001-80"/>
    <s v="NF SERVICOS DO"/>
    <n v="355217"/>
    <d v="2025-09-10T00:00:00"/>
    <n v="362027"/>
    <d v="2025-09-10T00:00:00"/>
    <m/>
    <n v="663.77"/>
    <d v="2025-10-10T00:00:00"/>
    <s v="E0240876"/>
    <s v="PD024876"/>
    <s v="Serviços de Publicidade Eletrônica"/>
    <n v="631.91"/>
    <m/>
    <x v="0"/>
    <m/>
    <m/>
    <m/>
    <s v="2 - FATURADO"/>
    <n v="0"/>
    <x v="0"/>
    <x v="1"/>
    <m/>
  </r>
  <r>
    <x v="1075"/>
    <s v="46.588.950/0001-80"/>
    <s v="NF SERVICOS DO"/>
    <n v="355839"/>
    <d v="2025-09-11T00:00:00"/>
    <n v="362652"/>
    <d v="2025-09-12T00:00:00"/>
    <m/>
    <n v="147.5"/>
    <d v="2025-10-12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1075"/>
    <s v="46.588.950/0001-80"/>
    <s v="NF SERVICOS DO"/>
    <n v="356186"/>
    <d v="2025-09-12T00:00:00"/>
    <n v="362999"/>
    <d v="2025-09-15T00:00:00"/>
    <m/>
    <n v="295.01"/>
    <d v="2025-10-15T00:00:00"/>
    <s v="E0240876"/>
    <s v="PD024876"/>
    <s v="Serviços de Publicidade Eletrônica"/>
    <n v="280.85000000000002"/>
    <m/>
    <x v="0"/>
    <m/>
    <m/>
    <m/>
    <s v="2 - FATURADO"/>
    <n v="0"/>
    <x v="0"/>
    <x v="1"/>
    <m/>
  </r>
  <r>
    <x v="1075"/>
    <s v="46.588.950/0001-80"/>
    <s v="NF SERVICOS DO"/>
    <n v="356188"/>
    <d v="2025-09-12T00:00:00"/>
    <n v="363001"/>
    <d v="2025-09-15T00:00:00"/>
    <m/>
    <n v="885.02"/>
    <d v="2025-10-15T00:00:00"/>
    <s v="E0240876"/>
    <s v="PD024876"/>
    <s v="Serviços de Publicidade Eletrônica"/>
    <n v="842.54"/>
    <m/>
    <x v="0"/>
    <m/>
    <m/>
    <m/>
    <s v="2 - FATURADO"/>
    <n v="0"/>
    <x v="0"/>
    <x v="1"/>
    <m/>
  </r>
  <r>
    <x v="1075"/>
    <s v="46.588.950/0001-80"/>
    <s v="NF SERVICOS DO"/>
    <n v="356469"/>
    <d v="2025-09-15T00:00:00"/>
    <n v="363282"/>
    <d v="2025-09-16T00:00:00"/>
    <m/>
    <n v="147.5"/>
    <d v="2025-10-16T00:00:00"/>
    <s v="E0240876"/>
    <s v="PD024876"/>
    <s v="Serviços de Publicidade Eletrônica"/>
    <n v="140.41999999999999"/>
    <m/>
    <x v="0"/>
    <m/>
    <m/>
    <m/>
    <s v="2 - FATURADO"/>
    <n v="0"/>
    <x v="0"/>
    <x v="1"/>
    <m/>
  </r>
  <r>
    <x v="1075"/>
    <s v="46.588.950/0001-80"/>
    <s v="NF SERVICOS DO"/>
    <n v="356485"/>
    <d v="2025-09-15T00:00:00"/>
    <n v="363298"/>
    <d v="2025-09-16T00:00:00"/>
    <m/>
    <n v="221.26"/>
    <d v="2025-10-16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075"/>
    <s v="46.588.950/0001-80"/>
    <s v="NF SERVICOS DO"/>
    <n v="358356"/>
    <d v="2025-09-25T00:00:00"/>
    <n v="365171"/>
    <d v="2025-09-25T00:00:00"/>
    <m/>
    <n v="221.26"/>
    <d v="2025-10-25T00:00:00"/>
    <s v="E0240876"/>
    <s v="PD024876"/>
    <s v="Serviços de Publicidade Eletrônica"/>
    <n v="210.64"/>
    <m/>
    <x v="0"/>
    <m/>
    <m/>
    <m/>
    <s v="2 - FATURADO"/>
    <n v="0"/>
    <x v="0"/>
    <x v="1"/>
    <m/>
  </r>
  <r>
    <x v="1075"/>
    <s v="46.588.950/0001-80"/>
    <s v="NF SERVICOS DO"/>
    <n v="358887"/>
    <d v="2025-09-26T00:00:00"/>
    <n v="365702"/>
    <d v="2025-09-29T00:00:00"/>
    <m/>
    <n v="885.02"/>
    <d v="2025-10-29T00:00:00"/>
    <s v="E0240876"/>
    <s v="PD024876"/>
    <s v="Serviços de Publicidade Eletrônica"/>
    <n v="842.54"/>
    <m/>
    <x v="0"/>
    <m/>
    <m/>
    <m/>
    <s v="2 - FATURADO"/>
    <n v="0"/>
    <x v="0"/>
    <x v="1"/>
    <m/>
  </r>
  <r>
    <x v="1075"/>
    <s v="46.588.950/0001-80"/>
    <s v="NF SERVICOS DO"/>
    <n v="359549"/>
    <d v="2025-09-29T00:00:00"/>
    <n v="366364"/>
    <d v="2025-09-30T00:00:00"/>
    <m/>
    <n v="368.76"/>
    <d v="2025-10-30T00:00:00"/>
    <s v="E0240876"/>
    <s v="PD024876"/>
    <s v="Serviços de Publicidade Eletrônica"/>
    <n v="351.06"/>
    <m/>
    <x v="0"/>
    <m/>
    <m/>
    <m/>
    <s v="2 - FATURADO"/>
    <n v="0"/>
    <x v="0"/>
    <x v="1"/>
    <m/>
  </r>
  <r>
    <x v="1075"/>
    <s v="46.588.950/0001-80"/>
    <s v="NF SERVICOS DO"/>
    <n v="359550"/>
    <d v="2025-09-29T00:00:00"/>
    <n v="366365"/>
    <d v="2025-09-30T00:00:00"/>
    <m/>
    <n v="442.51"/>
    <d v="2025-10-30T00:00:00"/>
    <s v="E0240876"/>
    <s v="PD024876"/>
    <s v="Serviços de Publicidade Eletrônica"/>
    <n v="421.27"/>
    <m/>
    <x v="0"/>
    <m/>
    <m/>
    <m/>
    <s v="2 - FATURADO"/>
    <n v="0"/>
    <x v="0"/>
    <x v="1"/>
    <m/>
  </r>
  <r>
    <x v="1075"/>
    <s v="46.588.950/0001-80"/>
    <s v="ND-RATEIO CONDOM PPT"/>
    <n v="21024"/>
    <d v="2025-09-30T00:00:00"/>
    <m/>
    <m/>
    <m/>
    <n v="21024.16"/>
    <d v="2025-10-31T00:00:00"/>
    <s v="CARGA INICIAL RATEIO CONDOM PPT"/>
    <m/>
    <s v="CARGA INICIAL RATEIO CONDOM PPT"/>
    <n v="21024.16"/>
    <m/>
    <x v="0"/>
    <m/>
    <m/>
    <m/>
    <s v="31 DIAS"/>
    <n v="0"/>
    <x v="0"/>
    <x v="8"/>
    <m/>
  </r>
  <r>
    <x v="1076"/>
    <s v="46.596.151/0001-55"/>
    <s v="NF SERVICOS DO"/>
    <n v="342094"/>
    <d v="2025-07-08T00:00:00"/>
    <n v="348848"/>
    <d v="2025-07-10T00:00:00"/>
    <m/>
    <n v="322.66000000000003"/>
    <d v="2025-08-09T00:00:00"/>
    <s v="E0240886"/>
    <s v="PD024886"/>
    <s v="Serviços de Publicidade Eletrônica"/>
    <n v="307.17"/>
    <m/>
    <x v="0"/>
    <m/>
    <m/>
    <m/>
    <s v="2 - FATURADO"/>
    <n v="52"/>
    <x v="5"/>
    <x v="1"/>
    <m/>
  </r>
  <r>
    <x v="1076"/>
    <s v="46.596.151/0001-55"/>
    <s v="ND-POUPATEMPO 4.0"/>
    <n v="6890"/>
    <d v="2025-09-03T00:00:00"/>
    <s v="PPT00597"/>
    <s v="PPT00597"/>
    <d v="2025-09-01T00:00:00"/>
    <n v="17966.29"/>
    <d v="2025-10-03T00:00:00"/>
    <s v="PPT00597"/>
    <s v="PP00597"/>
    <s v="IMPLANTACAO E OPERACAO DO POUPATEMPO OLIMPIA"/>
    <n v="17966.29"/>
    <d v="2025-09-01T00:00:00"/>
    <x v="0"/>
    <m/>
    <s v="PD-PRC-2021/02353"/>
    <m/>
    <s v="2 - FATURADO"/>
    <n v="0"/>
    <x v="0"/>
    <x v="12"/>
    <m/>
  </r>
  <r>
    <x v="1076"/>
    <s v="46.596.151/0001-55"/>
    <s v="NF SERVICOS DO"/>
    <n v="354213"/>
    <d v="2025-09-09T00:00:00"/>
    <n v="361023"/>
    <d v="2025-09-09T00:00:00"/>
    <m/>
    <n v="258.13"/>
    <d v="2025-10-09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076"/>
    <s v="46.596.151/0001-55"/>
    <s v="NF SERVICOS DO"/>
    <n v="356500"/>
    <d v="2025-09-15T00:00:00"/>
    <n v="363313"/>
    <d v="2025-09-16T00:00:00"/>
    <m/>
    <n v="322.66000000000003"/>
    <d v="2025-10-16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076"/>
    <s v="46.596.151/0001-55"/>
    <s v="NF SERVICOS DO"/>
    <n v="356531"/>
    <d v="2025-09-16T00:00:00"/>
    <n v="363345"/>
    <d v="2025-09-17T00:00:00"/>
    <m/>
    <n v="516.26"/>
    <d v="2025-10-17T00:00:00"/>
    <s v="E0240886"/>
    <s v="PD024886"/>
    <s v="Serviços de Publicidade Eletrônica"/>
    <n v="491.48"/>
    <m/>
    <x v="0"/>
    <m/>
    <m/>
    <m/>
    <s v="2 - FATURADO"/>
    <n v="0"/>
    <x v="0"/>
    <x v="1"/>
    <m/>
  </r>
  <r>
    <x v="1076"/>
    <s v="46.596.151/0001-55"/>
    <s v="NF SERVICOS DO"/>
    <n v="356815"/>
    <d v="2025-09-16T00:00:00"/>
    <n v="363629"/>
    <d v="2025-09-17T00:00:00"/>
    <m/>
    <n v="451.73"/>
    <d v="2025-10-17T00:00:00"/>
    <s v="E0240886"/>
    <s v="PD024886"/>
    <s v="Serviços de Publicidade Eletrônica"/>
    <n v="430.05"/>
    <m/>
    <x v="0"/>
    <m/>
    <m/>
    <m/>
    <s v="2 - FATURADO"/>
    <n v="0"/>
    <x v="0"/>
    <x v="1"/>
    <m/>
  </r>
  <r>
    <x v="1076"/>
    <s v="46.596.151/0001-55"/>
    <s v="NF SERVICOS DO"/>
    <n v="356816"/>
    <d v="2025-09-16T00:00:00"/>
    <n v="363630"/>
    <d v="2025-09-17T00:00:00"/>
    <m/>
    <n v="193.6"/>
    <d v="2025-10-17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076"/>
    <s v="46.596.151/0001-55"/>
    <s v="NF SERVICOS DO"/>
    <n v="356915"/>
    <d v="2025-09-17T00:00:00"/>
    <n v="363728"/>
    <d v="2025-09-18T00:00:00"/>
    <m/>
    <n v="258.13"/>
    <d v="2025-10-18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076"/>
    <s v="46.596.151/0001-55"/>
    <s v="NF SERVICOS DO"/>
    <n v="357361"/>
    <d v="2025-09-18T00:00:00"/>
    <n v="364174"/>
    <d v="2025-09-19T00:00:00"/>
    <m/>
    <n v="193.6"/>
    <d v="2025-10-19T00:00:00"/>
    <s v="E0240886"/>
    <s v="PD024886"/>
    <s v="Serviços de Publicidade Eletrônica"/>
    <n v="184.31"/>
    <m/>
    <x v="0"/>
    <m/>
    <m/>
    <m/>
    <s v="2 - FATURADO"/>
    <n v="0"/>
    <x v="0"/>
    <x v="1"/>
    <m/>
  </r>
  <r>
    <x v="1076"/>
    <s v="46.596.151/0001-55"/>
    <s v="NF SERVICOS DO"/>
    <n v="357585"/>
    <d v="2025-09-19T00:00:00"/>
    <n v="364398"/>
    <d v="2025-09-22T00:00:00"/>
    <m/>
    <n v="322.66000000000003"/>
    <d v="2025-10-22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076"/>
    <s v="46.596.151/0001-55"/>
    <s v="NF SERVICOS DO"/>
    <n v="358224"/>
    <d v="2025-09-23T00:00:00"/>
    <n v="365039"/>
    <d v="2025-09-24T00:00:00"/>
    <m/>
    <n v="322.66000000000003"/>
    <d v="2025-10-24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076"/>
    <s v="46.596.151/0001-55"/>
    <s v="NF SERVICOS DO"/>
    <n v="359212"/>
    <d v="2025-09-29T00:00:00"/>
    <n v="366027"/>
    <d v="2025-09-30T00:00:00"/>
    <m/>
    <n v="322.66000000000003"/>
    <d v="2025-10-30T00:00:00"/>
    <s v="E0240886"/>
    <s v="PD024886"/>
    <s v="Serviços de Publicidade Eletrônica"/>
    <n v="307.17"/>
    <m/>
    <x v="0"/>
    <m/>
    <m/>
    <m/>
    <s v="2 - FATURADO"/>
    <n v="0"/>
    <x v="0"/>
    <x v="1"/>
    <m/>
  </r>
  <r>
    <x v="1076"/>
    <s v="46.596.151/0001-55"/>
    <s v="NF SERVICOS DO"/>
    <n v="359214"/>
    <d v="2025-09-29T00:00:00"/>
    <n v="366029"/>
    <d v="2025-09-30T00:00:00"/>
    <m/>
    <n v="258.13"/>
    <d v="2025-10-30T00:00:00"/>
    <s v="E0240886"/>
    <s v="PD024886"/>
    <s v="Serviços de Publicidade Eletrônica"/>
    <n v="245.74"/>
    <m/>
    <x v="0"/>
    <m/>
    <m/>
    <m/>
    <s v="2 - FATURADO"/>
    <n v="0"/>
    <x v="0"/>
    <x v="1"/>
    <m/>
  </r>
  <r>
    <x v="1077"/>
    <s v="46.596.235/0001-99"/>
    <s v="NF SERVICOS DO"/>
    <n v="354189"/>
    <d v="2025-09-09T00:00:00"/>
    <n v="360999"/>
    <d v="2025-09-09T00:00:00"/>
    <m/>
    <n v="322.67"/>
    <d v="2025-10-09T00:00:00"/>
    <s v="E0250852"/>
    <s v="PD025852"/>
    <s v="Serviços de Publicidade Eletrônica"/>
    <n v="307.18"/>
    <m/>
    <x v="0"/>
    <m/>
    <m/>
    <m/>
    <s v="2 - FATURADO"/>
    <n v="0"/>
    <x v="0"/>
    <x v="1"/>
    <m/>
  </r>
  <r>
    <x v="1077"/>
    <s v="46.596.235/0001-99"/>
    <s v="NF SERVICOS"/>
    <n v="193979"/>
    <d v="2025-09-11T00:00:00"/>
    <n v="2025613"/>
    <d v="2025-09-11T00:00:00"/>
    <d v="2025-08-01T00:00:00"/>
    <n v="644.4"/>
    <d v="2025-10-11T00:00:00"/>
    <s v="E0240674"/>
    <s v="PD024674"/>
    <s v="PREFEITURA CADASTRO"/>
    <n v="613.47"/>
    <d v="2025-08-01T00:00:00"/>
    <x v="0"/>
    <m/>
    <s v="0098/24 - 000113/2024"/>
    <s v="359.00006733/2024-74 APPS\ITO"/>
    <s v="2 - FATURADO"/>
    <n v="0"/>
    <x v="0"/>
    <x v="0"/>
    <m/>
  </r>
  <r>
    <x v="1077"/>
    <s v="46.596.235/0001-99"/>
    <s v="NF SERVICOS DO"/>
    <n v="355915"/>
    <d v="2025-09-11T00:00:00"/>
    <n v="362728"/>
    <d v="2025-09-12T00:00:00"/>
    <m/>
    <n v="322.67"/>
    <d v="2025-10-12T00:00:00"/>
    <s v="E0250852"/>
    <s v="PD025852"/>
    <s v="Serviços de Publicidade Eletrônica"/>
    <n v="307.18"/>
    <m/>
    <x v="0"/>
    <m/>
    <m/>
    <m/>
    <s v="2 - FATURADO"/>
    <n v="0"/>
    <x v="0"/>
    <x v="1"/>
    <m/>
  </r>
  <r>
    <x v="1077"/>
    <s v="46.596.235/0001-99"/>
    <s v="NF SERVICOS DO"/>
    <n v="356195"/>
    <d v="2025-09-12T00:00:00"/>
    <n v="363008"/>
    <d v="2025-09-15T00:00:00"/>
    <m/>
    <n v="276.57"/>
    <d v="2025-10-15T00:00:00"/>
    <s v="E0250852"/>
    <s v="PD025852"/>
    <s v="Serviços de Publicidade Eletrônica"/>
    <n v="263.29000000000002"/>
    <m/>
    <x v="0"/>
    <m/>
    <m/>
    <m/>
    <s v="2 - FATURADO"/>
    <n v="0"/>
    <x v="0"/>
    <x v="1"/>
    <m/>
  </r>
  <r>
    <x v="1077"/>
    <s v="46.596.235/0001-99"/>
    <s v="NF SERVICOS DO"/>
    <n v="356220"/>
    <d v="2025-09-12T00:00:00"/>
    <n v="363033"/>
    <d v="2025-09-15T00:00:00"/>
    <m/>
    <n v="322.67"/>
    <d v="2025-10-15T00:00:00"/>
    <s v="E0250852"/>
    <s v="PD025852"/>
    <s v="Serviços de Publicidade Eletrônica"/>
    <n v="307.18"/>
    <m/>
    <x v="0"/>
    <m/>
    <m/>
    <m/>
    <s v="2 - FATURADO"/>
    <n v="0"/>
    <x v="0"/>
    <x v="1"/>
    <m/>
  </r>
  <r>
    <x v="1077"/>
    <s v="46.596.235/0001-99"/>
    <s v="NF SERVICOS DO"/>
    <n v="358874"/>
    <d v="2025-09-25T00:00:00"/>
    <n v="365689"/>
    <d v="2025-09-26T00:00:00"/>
    <m/>
    <n v="1475.04"/>
    <d v="2025-10-26T00:00:00"/>
    <s v="E0250852"/>
    <s v="PD025852"/>
    <s v="Serviços de Publicidade Eletrônica"/>
    <n v="1404.24"/>
    <m/>
    <x v="0"/>
    <m/>
    <m/>
    <m/>
    <s v="2 - FATURADO"/>
    <n v="0"/>
    <x v="0"/>
    <x v="1"/>
    <m/>
  </r>
  <r>
    <x v="1078"/>
    <s v="46.596.318/0001-88"/>
    <s v="NF SERVICOS DO"/>
    <n v="354906"/>
    <d v="2025-09-10T00:00:00"/>
    <n v="361716"/>
    <d v="2025-09-10T00:00:00"/>
    <m/>
    <n v="276.57"/>
    <d v="2025-10-10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078"/>
    <s v="46.596.318/0001-88"/>
    <s v="NF SERVICOS DO"/>
    <n v="355212"/>
    <d v="2025-09-10T00:00:00"/>
    <n v="362022"/>
    <d v="2025-09-10T00:00:00"/>
    <m/>
    <n v="184.38"/>
    <d v="2025-10-10T00:00:00"/>
    <s v="E0230770"/>
    <s v="PD023770"/>
    <s v="Serviços de Publicidade Eletrônica"/>
    <n v="175.53"/>
    <m/>
    <x v="0"/>
    <m/>
    <m/>
    <m/>
    <s v="2 - FATURADO"/>
    <n v="0"/>
    <x v="0"/>
    <x v="1"/>
    <m/>
  </r>
  <r>
    <x v="1078"/>
    <s v="46.596.318/0001-88"/>
    <s v="NF SERVICOS DO"/>
    <n v="355360"/>
    <d v="2025-09-10T00:00:00"/>
    <n v="362170"/>
    <d v="2025-09-10T00:00:00"/>
    <m/>
    <n v="322.67"/>
    <d v="2025-10-10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078"/>
    <s v="46.596.318/0001-88"/>
    <s v="NF SERVICOS DO"/>
    <n v="355512"/>
    <d v="2025-09-10T00:00:00"/>
    <n v="362322"/>
    <d v="2025-09-11T00:00:00"/>
    <m/>
    <n v="230.47"/>
    <d v="2025-10-11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078"/>
    <s v="46.596.318/0001-88"/>
    <s v="NF SERVICOS DO"/>
    <n v="355622"/>
    <d v="2025-09-10T00:00:00"/>
    <n v="362432"/>
    <d v="2025-09-11T00:00:00"/>
    <m/>
    <n v="322.67"/>
    <d v="2025-10-11T00:00:00"/>
    <s v="E0230770"/>
    <s v="PD023770"/>
    <s v="Serviços de Publicidade Eletrônica"/>
    <n v="307.18"/>
    <m/>
    <x v="0"/>
    <m/>
    <m/>
    <m/>
    <s v="2 - FATURADO"/>
    <n v="0"/>
    <x v="0"/>
    <x v="1"/>
    <m/>
  </r>
  <r>
    <x v="1078"/>
    <s v="46.596.318/0001-88"/>
    <s v="NF SERVICOS DO"/>
    <n v="355763"/>
    <d v="2025-09-11T00:00:00"/>
    <n v="362576"/>
    <d v="2025-09-12T00:00:00"/>
    <m/>
    <n v="230.47"/>
    <d v="2025-10-12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078"/>
    <s v="46.596.318/0001-88"/>
    <s v="NF SERVICOS DO"/>
    <n v="355851"/>
    <d v="2025-09-11T00:00:00"/>
    <n v="362664"/>
    <d v="2025-09-12T00:00:00"/>
    <m/>
    <n v="276.57"/>
    <d v="2025-10-12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078"/>
    <s v="46.596.318/0001-88"/>
    <s v="NF SERVICOS DO"/>
    <n v="356628"/>
    <d v="2025-09-16T00:00:00"/>
    <n v="363442"/>
    <d v="2025-09-17T00:00:00"/>
    <m/>
    <n v="276.57"/>
    <d v="2025-10-17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078"/>
    <s v="46.596.318/0001-88"/>
    <s v="NF SERVICOS DO"/>
    <n v="356809"/>
    <d v="2025-09-16T00:00:00"/>
    <n v="363623"/>
    <d v="2025-09-17T00:00:00"/>
    <m/>
    <n v="276.57"/>
    <d v="2025-10-17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078"/>
    <s v="46.596.318/0001-88"/>
    <s v="NF SERVICOS DO"/>
    <n v="357038"/>
    <d v="2025-09-17T00:00:00"/>
    <n v="363851"/>
    <d v="2025-09-18T00:00:00"/>
    <m/>
    <n v="276.57"/>
    <d v="2025-10-18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078"/>
    <s v="46.596.318/0001-88"/>
    <s v="NF SERVICOS DO"/>
    <n v="357206"/>
    <d v="2025-09-18T00:00:00"/>
    <n v="364019"/>
    <d v="2025-09-19T00:00:00"/>
    <m/>
    <n v="276.57"/>
    <d v="2025-10-19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078"/>
    <s v="46.596.318/0001-88"/>
    <s v="NF SERVICOS DO"/>
    <n v="357355"/>
    <d v="2025-09-18T00:00:00"/>
    <n v="364168"/>
    <d v="2025-09-19T00:00:00"/>
    <m/>
    <n v="230.47"/>
    <d v="2025-10-19T00:00:00"/>
    <s v="E0230770"/>
    <s v="PD023770"/>
    <s v="Serviços de Publicidade Eletrônica"/>
    <n v="219.41"/>
    <m/>
    <x v="0"/>
    <m/>
    <m/>
    <m/>
    <s v="2 - FATURADO"/>
    <n v="0"/>
    <x v="0"/>
    <x v="1"/>
    <m/>
  </r>
  <r>
    <x v="1078"/>
    <s v="46.596.318/0001-88"/>
    <s v="NF SERVICOS DO"/>
    <n v="357412"/>
    <d v="2025-09-18T00:00:00"/>
    <n v="364225"/>
    <d v="2025-09-19T00:00:00"/>
    <m/>
    <n v="276.57"/>
    <d v="2025-10-19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078"/>
    <s v="46.596.318/0001-88"/>
    <s v="NF SERVICOS DO"/>
    <n v="357413"/>
    <d v="2025-09-18T00:00:00"/>
    <n v="364226"/>
    <d v="2025-09-19T00:00:00"/>
    <m/>
    <n v="276.57"/>
    <d v="2025-10-19T00:00:00"/>
    <s v="E0230770"/>
    <s v="PD023770"/>
    <s v="Serviços de Publicidade Eletrônica"/>
    <n v="263.29000000000002"/>
    <m/>
    <x v="0"/>
    <m/>
    <m/>
    <m/>
    <s v="2 - FATURADO"/>
    <n v="0"/>
    <x v="0"/>
    <x v="1"/>
    <m/>
  </r>
  <r>
    <x v="1078"/>
    <s v="46.596.318/0001-88"/>
    <s v="NF SERVICOS DO"/>
    <n v="358209"/>
    <d v="2025-09-23T00:00:00"/>
    <n v="365024"/>
    <d v="2025-09-24T00:00:00"/>
    <m/>
    <n v="138.28"/>
    <d v="2025-10-24T00:00:00"/>
    <s v="E0230770"/>
    <s v="PD023770"/>
    <s v="Serviços de Publicidade Eletrônica"/>
    <n v="131.63999999999999"/>
    <m/>
    <x v="0"/>
    <m/>
    <m/>
    <m/>
    <s v="2 - FATURADO"/>
    <n v="0"/>
    <x v="0"/>
    <x v="1"/>
    <m/>
  </r>
  <r>
    <x v="1078"/>
    <s v="46.596.318/0001-88"/>
    <s v="NF SERVICOS DO"/>
    <n v="359384"/>
    <d v="2025-09-29T00:00:00"/>
    <n v="366199"/>
    <d v="2025-09-30T00:00:00"/>
    <m/>
    <n v="138.28"/>
    <d v="2025-10-30T00:00:00"/>
    <s v="E0230770"/>
    <s v="PD023770"/>
    <s v="Serviços de Publicidade Eletrônica"/>
    <n v="131.63999999999999"/>
    <m/>
    <x v="0"/>
    <m/>
    <m/>
    <m/>
    <s v="2 - FATURADO"/>
    <n v="0"/>
    <x v="0"/>
    <x v="1"/>
    <m/>
  </r>
  <r>
    <x v="1079"/>
    <s v="46.599.270/0001-61"/>
    <s v="NF SERVICOS DO"/>
    <n v="359543"/>
    <d v="2025-09-29T00:00:00"/>
    <n v="366358"/>
    <d v="2025-09-30T00:00:00"/>
    <m/>
    <n v="414.85"/>
    <d v="2025-10-30T00:00:00"/>
    <s v="E0231043"/>
    <s v="PD231024"/>
    <s v="Serviços de Publicidade Eletrônica"/>
    <n v="394.94"/>
    <m/>
    <x v="0"/>
    <m/>
    <m/>
    <m/>
    <s v="2 - FATURADO"/>
    <n v="0"/>
    <x v="0"/>
    <x v="1"/>
    <m/>
  </r>
  <r>
    <x v="1080"/>
    <s v="46.599.809/0001-82"/>
    <s v="NF SERVICOS DO"/>
    <n v="353459"/>
    <d v="2025-09-08T00:00:00"/>
    <n v="360268"/>
    <d v="2025-09-08T00:00:00"/>
    <m/>
    <n v="258.13"/>
    <d v="2025-10-08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080"/>
    <s v="46.599.809/0001-82"/>
    <s v="NF SERVICOS DO"/>
    <n v="353879"/>
    <d v="2025-09-08T00:00:00"/>
    <n v="360688"/>
    <d v="2025-09-08T00:00:00"/>
    <m/>
    <n v="258.13"/>
    <d v="2025-10-08T00:00:00"/>
    <s v="E0220621"/>
    <s v="PD022621"/>
    <s v="Serviços de Publicidade Eletrônica"/>
    <n v="245.74"/>
    <m/>
    <x v="0"/>
    <m/>
    <m/>
    <m/>
    <s v="2 - FATURADO"/>
    <n v="0"/>
    <x v="0"/>
    <x v="1"/>
    <m/>
  </r>
  <r>
    <x v="1080"/>
    <s v="46.599.809/0001-82"/>
    <s v="NF SERVICOS DO"/>
    <n v="354714"/>
    <d v="2025-09-10T00:00:00"/>
    <n v="361524"/>
    <d v="2025-09-10T00:00:00"/>
    <m/>
    <n v="322.66000000000003"/>
    <d v="2025-10-10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080"/>
    <s v="46.599.809/0001-82"/>
    <s v="NF SERVICOS DO"/>
    <n v="354924"/>
    <d v="2025-09-10T00:00:00"/>
    <n v="361734"/>
    <d v="2025-09-10T00:00:00"/>
    <m/>
    <n v="387.2"/>
    <d v="2025-10-10T00:00:00"/>
    <s v="E0220621"/>
    <s v="PD022621"/>
    <s v="Serviços de Publicidade Eletrônica"/>
    <n v="368.61"/>
    <m/>
    <x v="0"/>
    <m/>
    <m/>
    <m/>
    <s v="2 - FATURADO"/>
    <n v="0"/>
    <x v="0"/>
    <x v="1"/>
    <m/>
  </r>
  <r>
    <x v="1080"/>
    <s v="46.599.809/0001-82"/>
    <s v="NF SERVICOS"/>
    <n v="193800"/>
    <d v="2025-09-11T00:00:00"/>
    <n v="2025434"/>
    <d v="2025-09-11T00:00:00"/>
    <d v="2025-08-01T00:00:00"/>
    <n v="26409.08"/>
    <d v="2025-10-11T00:00:00"/>
    <s v="E0230630"/>
    <s v="PD023630"/>
    <s v="PREFEITURA CADASTRO"/>
    <n v="25141.439999999999"/>
    <d v="2025-08-01T00:00:00"/>
    <x v="0"/>
    <s v="194/2023"/>
    <s v="194/2023 46/2023 057/2023"/>
    <s v="PD-PRC-2023/01307 359.00005783/2024-34 APPS/ITO"/>
    <s v="2 - FATURADO"/>
    <n v="0"/>
    <x v="0"/>
    <x v="0"/>
    <m/>
  </r>
  <r>
    <x v="1080"/>
    <s v="46.599.809/0001-82"/>
    <s v="NF SERVICOS DO"/>
    <n v="356420"/>
    <d v="2025-09-15T00:00:00"/>
    <n v="363233"/>
    <d v="2025-09-16T00:00:00"/>
    <m/>
    <n v="387.2"/>
    <d v="2025-10-16T00:00:00"/>
    <s v="E0220621"/>
    <s v="PD022621"/>
    <s v="Serviços de Publicidade Eletrônica"/>
    <n v="368.61"/>
    <m/>
    <x v="0"/>
    <m/>
    <m/>
    <m/>
    <s v="2 - FATURADO"/>
    <n v="0"/>
    <x v="0"/>
    <x v="1"/>
    <m/>
  </r>
  <r>
    <x v="1080"/>
    <s v="46.599.809/0001-82"/>
    <s v="NF SERVICOS DO"/>
    <n v="357214"/>
    <d v="2025-09-18T00:00:00"/>
    <n v="364027"/>
    <d v="2025-09-19T00:00:00"/>
    <m/>
    <n v="322.66000000000003"/>
    <d v="2025-10-19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080"/>
    <s v="46.599.809/0001-82"/>
    <s v="NF SERVICOS DO"/>
    <n v="358261"/>
    <d v="2025-09-23T00:00:00"/>
    <n v="365076"/>
    <d v="2025-09-24T00:00:00"/>
    <m/>
    <n v="580.79999999999995"/>
    <d v="2025-10-24T00:00:00"/>
    <s v="E0220621"/>
    <s v="PD022621"/>
    <s v="Serviços de Publicidade Eletrônica"/>
    <n v="552.91999999999996"/>
    <m/>
    <x v="0"/>
    <m/>
    <m/>
    <m/>
    <s v="2 - FATURADO"/>
    <n v="0"/>
    <x v="0"/>
    <x v="1"/>
    <m/>
  </r>
  <r>
    <x v="1080"/>
    <s v="46.599.809/0001-82"/>
    <s v="NF SERVICOS DO"/>
    <n v="358753"/>
    <d v="2025-09-25T00:00:00"/>
    <n v="365568"/>
    <d v="2025-09-26T00:00:00"/>
    <m/>
    <n v="322.66000000000003"/>
    <d v="2025-10-26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080"/>
    <s v="46.599.809/0001-82"/>
    <s v="NF SERVICOS DO"/>
    <n v="358754"/>
    <d v="2025-09-25T00:00:00"/>
    <n v="365569"/>
    <d v="2025-09-26T00:00:00"/>
    <m/>
    <n v="322.66000000000003"/>
    <d v="2025-10-26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080"/>
    <s v="46.599.809/0001-82"/>
    <s v="NF SERVICOS DO"/>
    <n v="358907"/>
    <d v="2025-09-26T00:00:00"/>
    <n v="365722"/>
    <d v="2025-09-29T00:00:00"/>
    <m/>
    <n v="322.66000000000003"/>
    <d v="2025-10-29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080"/>
    <s v="46.599.809/0001-82"/>
    <s v="NF SERVICOS DO"/>
    <n v="358908"/>
    <d v="2025-09-26T00:00:00"/>
    <n v="365723"/>
    <d v="2025-09-29T00:00:00"/>
    <m/>
    <n v="322.66000000000003"/>
    <d v="2025-10-29T00:00:00"/>
    <s v="E0220621"/>
    <s v="PD022621"/>
    <s v="Serviços de Publicidade Eletrônica"/>
    <n v="307.17"/>
    <m/>
    <x v="0"/>
    <m/>
    <m/>
    <m/>
    <s v="2 - FATURADO"/>
    <n v="0"/>
    <x v="0"/>
    <x v="1"/>
    <m/>
  </r>
  <r>
    <x v="1081"/>
    <s v="46.599.833/0001-11"/>
    <s v="ND-JUROS RECEBIMENTO"/>
    <s v="290180-1-NDJ1"/>
    <d v="2024-11-12T00:00:00"/>
    <n v="296530"/>
    <m/>
    <m/>
    <n v="0.79"/>
    <d v="2024-12-12T00:00:00"/>
    <m/>
    <m/>
    <s v="Nota de Debito Juros"/>
    <n v="0.79"/>
    <m/>
    <x v="0"/>
    <m/>
    <m/>
    <m/>
    <s v="2 - FATURADO"/>
    <n v="292"/>
    <x v="1"/>
    <x v="2"/>
    <m/>
  </r>
  <r>
    <x v="1081"/>
    <s v="46.599.833/0001-11"/>
    <s v="NF SERVICOS DO"/>
    <n v="339000"/>
    <d v="2025-06-25T00:00:00"/>
    <n v="345746"/>
    <d v="2025-06-26T00:00:00"/>
    <m/>
    <n v="414.85"/>
    <d v="2025-07-26T00:00:00"/>
    <s v="E0231000"/>
    <s v="PD023981"/>
    <s v="Serviços de Publicidade Eletrônica"/>
    <n v="394.94"/>
    <m/>
    <x v="0"/>
    <m/>
    <m/>
    <m/>
    <s v="2 - FATURADO"/>
    <n v="66"/>
    <x v="8"/>
    <x v="1"/>
    <m/>
  </r>
  <r>
    <x v="1081"/>
    <s v="46.599.833/0001-11"/>
    <s v="NF SERVICOS DO"/>
    <n v="341577"/>
    <d v="2025-07-08T00:00:00"/>
    <n v="348327"/>
    <d v="2025-07-08T00:00:00"/>
    <m/>
    <n v="414.85"/>
    <d v="2025-08-07T00:00:00"/>
    <s v="E0231000"/>
    <s v="PD023981"/>
    <s v="Serviços de Publicidade Eletrônica"/>
    <n v="394.94"/>
    <m/>
    <x v="0"/>
    <m/>
    <m/>
    <m/>
    <s v="2 - FATURADO"/>
    <n v="54"/>
    <x v="5"/>
    <x v="1"/>
    <m/>
  </r>
  <r>
    <x v="1081"/>
    <s v="46.599.833/0001-11"/>
    <s v="NF SERVICOS DO"/>
    <n v="341845"/>
    <d v="2025-07-08T00:00:00"/>
    <n v="348599"/>
    <d v="2025-07-10T00:00:00"/>
    <m/>
    <n v="414.85"/>
    <d v="2025-08-09T00:00:00"/>
    <s v="E0231000"/>
    <s v="PD023981"/>
    <s v="Serviços de Publicidade Eletrônica"/>
    <n v="394.94"/>
    <m/>
    <x v="0"/>
    <m/>
    <m/>
    <m/>
    <s v="2 - FATURADO"/>
    <n v="52"/>
    <x v="5"/>
    <x v="1"/>
    <m/>
  </r>
  <r>
    <x v="1081"/>
    <s v="46.599.833/0001-11"/>
    <s v="NF SERVICOS DO"/>
    <n v="342822"/>
    <d v="2025-07-17T00:00:00"/>
    <n v="349584"/>
    <d v="2025-07-17T00:00:00"/>
    <m/>
    <n v="368.76"/>
    <d v="2025-08-16T00:00:00"/>
    <s v="E0231000"/>
    <s v="PD023981"/>
    <s v="Serviços de Publicidade Eletrônica"/>
    <n v="351.06"/>
    <m/>
    <x v="0"/>
    <m/>
    <m/>
    <m/>
    <s v="2 - FATURADO"/>
    <n v="45"/>
    <x v="5"/>
    <x v="1"/>
    <m/>
  </r>
  <r>
    <x v="1081"/>
    <s v="46.599.833/0001-11"/>
    <s v="NF SERVICOS DO"/>
    <n v="343246"/>
    <d v="2025-07-17T00:00:00"/>
    <n v="350008"/>
    <d v="2025-07-17T00:00:00"/>
    <m/>
    <n v="368.76"/>
    <d v="2025-08-16T00:00:00"/>
    <s v="E0231000"/>
    <s v="PD023981"/>
    <s v="Serviços de Publicidade Eletrônica"/>
    <n v="351.06"/>
    <m/>
    <x v="0"/>
    <m/>
    <m/>
    <m/>
    <s v="2 - FATURADO"/>
    <n v="45"/>
    <x v="5"/>
    <x v="1"/>
    <m/>
  </r>
  <r>
    <x v="1081"/>
    <s v="46.599.833/0001-11"/>
    <s v="NF SERVICOS DO"/>
    <n v="344555"/>
    <d v="2025-07-22T00:00:00"/>
    <n v="351324"/>
    <d v="2025-07-22T00:00:00"/>
    <m/>
    <n v="414.85"/>
    <d v="2025-08-21T00:00:00"/>
    <s v="E0231000"/>
    <s v="PD023981"/>
    <s v="Serviços de Publicidade Eletrônica"/>
    <n v="394.94"/>
    <m/>
    <x v="0"/>
    <m/>
    <m/>
    <m/>
    <s v="2 - FATURADO"/>
    <n v="40"/>
    <x v="5"/>
    <x v="1"/>
    <m/>
  </r>
  <r>
    <x v="1081"/>
    <s v="46.599.833/0001-11"/>
    <s v="NF SERVICOS DO"/>
    <n v="345053"/>
    <d v="2025-07-23T00:00:00"/>
    <n v="351822"/>
    <d v="2025-07-24T00:00:00"/>
    <m/>
    <n v="460.95"/>
    <d v="2025-08-23T00:00:00"/>
    <s v="E0231000"/>
    <s v="PD023981"/>
    <s v="Serviços de Publicidade Eletrônica"/>
    <n v="438.82"/>
    <m/>
    <x v="0"/>
    <m/>
    <m/>
    <m/>
    <s v="2 - FATURADO"/>
    <n v="38"/>
    <x v="5"/>
    <x v="1"/>
    <m/>
  </r>
  <r>
    <x v="1081"/>
    <s v="46.599.833/0001-11"/>
    <s v="NF SERVICOS DO"/>
    <n v="350770"/>
    <d v="2025-08-18T00:00:00"/>
    <n v="357569"/>
    <d v="2025-08-19T00:00:00"/>
    <m/>
    <n v="414.85"/>
    <d v="2025-09-18T00:00:00"/>
    <s v="E0231000"/>
    <s v="PD023981"/>
    <s v="Serviços de Publicidade Eletrônica"/>
    <n v="394.94"/>
    <m/>
    <x v="0"/>
    <m/>
    <m/>
    <m/>
    <s v="2 - FATURADO"/>
    <n v="12"/>
    <x v="2"/>
    <x v="1"/>
    <m/>
  </r>
  <r>
    <x v="1081"/>
    <s v="46.599.833/0001-11"/>
    <s v="NF SERVICOS DO"/>
    <n v="351761"/>
    <d v="2025-08-22T00:00:00"/>
    <n v="358568"/>
    <d v="2025-08-25T00:00:00"/>
    <m/>
    <n v="414.85"/>
    <d v="2025-09-24T00:00:00"/>
    <s v="E0231000"/>
    <s v="PD023981"/>
    <s v="Serviços de Publicidade Eletrônica"/>
    <n v="394.94"/>
    <m/>
    <x v="0"/>
    <m/>
    <m/>
    <m/>
    <s v="2 - FATURADO"/>
    <n v="6"/>
    <x v="2"/>
    <x v="1"/>
    <m/>
  </r>
  <r>
    <x v="1081"/>
    <s v="46.599.833/0001-11"/>
    <s v="NF SERVICOS DO"/>
    <n v="353217"/>
    <d v="2025-09-08T00:00:00"/>
    <n v="360026"/>
    <d v="2025-09-08T00:00:00"/>
    <m/>
    <n v="414.85"/>
    <d v="2025-10-08T00:00:00"/>
    <s v="E0231000"/>
    <s v="PD023981"/>
    <s v="Serviços de Publicidade Eletrônica"/>
    <n v="394.94"/>
    <m/>
    <x v="0"/>
    <m/>
    <m/>
    <m/>
    <s v="2 - FATURADO"/>
    <n v="0"/>
    <x v="0"/>
    <x v="1"/>
    <m/>
  </r>
  <r>
    <x v="1082"/>
    <s v="46.608.063/0001-26"/>
    <s v="NF SERVICOS DO"/>
    <n v="353484"/>
    <d v="2025-09-08T00:00:00"/>
    <n v="360293"/>
    <d v="2025-09-08T00:00:00"/>
    <m/>
    <n v="230.47"/>
    <d v="2025-10-08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082"/>
    <s v="46.608.063/0001-26"/>
    <s v="NF SERVICOS DO"/>
    <n v="355271"/>
    <d v="2025-09-10T00:00:00"/>
    <n v="362081"/>
    <d v="2025-09-10T00:00:00"/>
    <m/>
    <n v="230.47"/>
    <d v="2025-10-10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082"/>
    <s v="46.608.063/0001-26"/>
    <s v="NF SERVICOS DO"/>
    <n v="356718"/>
    <d v="2025-09-16T00:00:00"/>
    <n v="363532"/>
    <d v="2025-09-17T00:00:00"/>
    <m/>
    <n v="230.47"/>
    <d v="2025-10-17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082"/>
    <s v="46.608.063/0001-26"/>
    <s v="NF SERVICOS DO"/>
    <n v="357477"/>
    <d v="2025-09-18T00:00:00"/>
    <n v="364290"/>
    <d v="2025-09-19T00:00:00"/>
    <m/>
    <n v="184.38"/>
    <d v="2025-10-19T00:00:00"/>
    <s v="E0240797"/>
    <s v="PD024797"/>
    <s v="Serviços de Publicidade Eletrônica"/>
    <n v="175.53"/>
    <m/>
    <x v="0"/>
    <m/>
    <m/>
    <m/>
    <s v="2 - FATURADO"/>
    <n v="0"/>
    <x v="0"/>
    <x v="1"/>
    <m/>
  </r>
  <r>
    <x v="1082"/>
    <s v="46.608.063/0001-26"/>
    <s v="NF SERVICOS DO"/>
    <n v="357478"/>
    <d v="2025-09-18T00:00:00"/>
    <n v="364291"/>
    <d v="2025-09-19T00:00:00"/>
    <m/>
    <n v="230.47"/>
    <d v="2025-10-19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082"/>
    <s v="46.608.063/0001-26"/>
    <s v="NF SERVICOS DO"/>
    <n v="358088"/>
    <d v="2025-09-22T00:00:00"/>
    <n v="364903"/>
    <d v="2025-09-23T00:00:00"/>
    <m/>
    <n v="230.47"/>
    <d v="2025-10-23T00:00:00"/>
    <s v="E0240797"/>
    <s v="PD024797"/>
    <s v="Serviços de Publicidade Eletrônica"/>
    <n v="219.41"/>
    <m/>
    <x v="0"/>
    <m/>
    <m/>
    <m/>
    <s v="2 - FATURADO"/>
    <n v="0"/>
    <x v="0"/>
    <x v="1"/>
    <m/>
  </r>
  <r>
    <x v="1082"/>
    <s v="46.608.063/0001-26"/>
    <s v="NF SERVICOS DO"/>
    <n v="359077"/>
    <d v="2025-09-26T00:00:00"/>
    <n v="365892"/>
    <d v="2025-09-29T00:00:00"/>
    <m/>
    <n v="322.67"/>
    <d v="2025-10-29T00:00:00"/>
    <s v="E0240797"/>
    <s v="PD024797"/>
    <s v="Serviços de Publicidade Eletrônica"/>
    <n v="307.18"/>
    <m/>
    <x v="0"/>
    <m/>
    <m/>
    <m/>
    <s v="2 - FATURADO"/>
    <n v="0"/>
    <x v="0"/>
    <x v="1"/>
    <m/>
  </r>
  <r>
    <x v="1083"/>
    <s v="46.611.117/0001-02"/>
    <s v="NF SERVICOS DO"/>
    <n v="354158"/>
    <d v="2025-09-09T00:00:00"/>
    <n v="360968"/>
    <d v="2025-09-09T00:00:00"/>
    <m/>
    <n v="230.47"/>
    <d v="2025-10-09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083"/>
    <s v="46.611.117/0001-02"/>
    <s v="NF SERVICOS DO"/>
    <n v="354194"/>
    <d v="2025-09-09T00:00:00"/>
    <n v="361004"/>
    <d v="2025-09-09T00:00:00"/>
    <m/>
    <n v="138.28"/>
    <d v="2025-10-09T00:00:00"/>
    <s v="E0250797"/>
    <s v="PD025797"/>
    <s v="Serviços de Publicidade Eletrônica"/>
    <n v="131.63999999999999"/>
    <m/>
    <x v="0"/>
    <m/>
    <m/>
    <m/>
    <s v="2 - FATURADO"/>
    <n v="0"/>
    <x v="0"/>
    <x v="1"/>
    <m/>
  </r>
  <r>
    <x v="1083"/>
    <s v="46.611.117/0001-02"/>
    <s v="NF SERVICOS DO"/>
    <n v="354195"/>
    <d v="2025-09-09T00:00:00"/>
    <n v="361005"/>
    <d v="2025-09-09T00:00:00"/>
    <m/>
    <n v="138.28"/>
    <d v="2025-10-09T00:00:00"/>
    <s v="E0250797"/>
    <s v="PD025797"/>
    <s v="Serviços de Publicidade Eletrônica"/>
    <n v="131.63999999999999"/>
    <m/>
    <x v="0"/>
    <m/>
    <m/>
    <m/>
    <s v="2 - FATURADO"/>
    <n v="0"/>
    <x v="0"/>
    <x v="1"/>
    <m/>
  </r>
  <r>
    <x v="1083"/>
    <s v="46.611.117/0001-02"/>
    <s v="NF SERVICOS DO"/>
    <n v="354196"/>
    <d v="2025-09-09T00:00:00"/>
    <n v="361006"/>
    <d v="2025-09-09T00:00:00"/>
    <m/>
    <n v="276.57"/>
    <d v="2025-10-09T00:00:00"/>
    <s v="E0250797"/>
    <s v="PD025797"/>
    <s v="Serviços de Publicidade Eletrônica"/>
    <n v="263.29000000000002"/>
    <m/>
    <x v="0"/>
    <m/>
    <m/>
    <m/>
    <s v="2 - FATURADO"/>
    <n v="0"/>
    <x v="0"/>
    <x v="1"/>
    <m/>
  </r>
  <r>
    <x v="1083"/>
    <s v="46.611.117/0001-02"/>
    <s v="NF SERVICOS DO"/>
    <n v="354197"/>
    <d v="2025-09-09T00:00:00"/>
    <n v="361007"/>
    <d v="2025-09-09T00:00:00"/>
    <m/>
    <n v="230.47"/>
    <d v="2025-10-09T00:00:00"/>
    <s v="E0250797"/>
    <s v="PD025797"/>
    <s v="Serviços de Publicidade Eletrônica"/>
    <n v="219.41"/>
    <m/>
    <x v="0"/>
    <m/>
    <m/>
    <m/>
    <s v="2 - FATURADO"/>
    <n v="0"/>
    <x v="0"/>
    <x v="1"/>
    <m/>
  </r>
  <r>
    <x v="1083"/>
    <s v="46.611.117/0001-02"/>
    <s v="NF SERVICOS DO"/>
    <n v="354198"/>
    <d v="2025-09-09T00:00:00"/>
    <n v="361008"/>
    <d v="2025-09-09T00:00:00"/>
    <m/>
    <n v="138.28"/>
    <d v="2025-10-09T00:00:00"/>
    <s v="E0250797"/>
    <s v="PD025797"/>
    <s v="Serviços de Publicidade Eletrônica"/>
    <n v="131.63999999999999"/>
    <m/>
    <x v="0"/>
    <m/>
    <m/>
    <m/>
    <s v="2 - FATURADO"/>
    <n v="0"/>
    <x v="0"/>
    <x v="1"/>
    <m/>
  </r>
  <r>
    <x v="1083"/>
    <s v="46.611.117/0001-02"/>
    <s v="NF SERVICOS DO"/>
    <n v="354199"/>
    <d v="2025-09-09T00:00:00"/>
    <n v="361009"/>
    <d v="2025-09-09T00:00:00"/>
    <m/>
    <n v="184.38"/>
    <d v="2025-10-09T00:00:00"/>
    <s v="E0250797"/>
    <s v="PD025797"/>
    <s v="Serviços de Publicidade Eletrônica"/>
    <n v="175.53"/>
    <m/>
    <x v="0"/>
    <m/>
    <m/>
    <m/>
    <s v="2 - FATURADO"/>
    <n v="0"/>
    <x v="0"/>
    <x v="1"/>
    <m/>
  </r>
  <r>
    <x v="1084"/>
    <s v="46.612.032/0001-49"/>
    <s v="ND-POUPATEMPO 4.0"/>
    <n v="6901"/>
    <d v="2025-09-03T00:00:00"/>
    <s v="PPT00640"/>
    <s v="PPT00640"/>
    <d v="2025-09-01T00:00:00"/>
    <n v="21782.82"/>
    <d v="2025-10-03T00:00:00"/>
    <s v="PPT00640"/>
    <s v="PP00640"/>
    <s v="IMPLANTAÇÃO E OPERAÇÃO DO POUPATEMPO MIRASSOL"/>
    <n v="21782.82"/>
    <d v="2025-09-01T00:00:00"/>
    <x v="0"/>
    <m/>
    <s v="PD-PRC-2022/00371"/>
    <m/>
    <s v="2 - FATURADO"/>
    <n v="0"/>
    <x v="0"/>
    <x v="12"/>
    <m/>
  </r>
  <r>
    <x v="1084"/>
    <s v="46.612.032/0001-49"/>
    <s v="NF SERVICOS"/>
    <n v="193772"/>
    <d v="2025-09-11T00:00:00"/>
    <n v="2025406"/>
    <d v="2025-09-11T00:00:00"/>
    <d v="2025-08-01T00:00:00"/>
    <n v="2465.9299999999998"/>
    <d v="2025-10-11T00:00:00"/>
    <s v="E0240650"/>
    <s v="PD024650"/>
    <s v="PREFEITURA SIM"/>
    <n v="2347.5700000000002"/>
    <d v="2025-08-01T00:00:00"/>
    <x v="0"/>
    <m/>
    <s v="2024/06/009908"/>
    <s v="359.00006322/2024-89 - APPS\ITO"/>
    <s v="2 - FATURADO"/>
    <n v="0"/>
    <x v="0"/>
    <x v="0"/>
    <m/>
  </r>
  <r>
    <x v="1084"/>
    <s v="46.612.032/0001-49"/>
    <s v="NF SERVICOS DO"/>
    <n v="358010"/>
    <d v="2025-09-22T00:00:00"/>
    <n v="364825"/>
    <d v="2025-09-23T00:00:00"/>
    <m/>
    <n v="838.93"/>
    <d v="2025-10-23T00:00:00"/>
    <s v="E0221010"/>
    <s v="PD221010"/>
    <s v="Serviços de Publicidade Eletrônica"/>
    <n v="798.66"/>
    <m/>
    <x v="0"/>
    <m/>
    <m/>
    <m/>
    <s v="2 - FATURADO"/>
    <n v="0"/>
    <x v="0"/>
    <x v="1"/>
    <m/>
  </r>
  <r>
    <x v="1084"/>
    <s v="46.612.032/0001-49"/>
    <s v="NF SERVICOS DO"/>
    <n v="358469"/>
    <d v="2025-09-25T00:00:00"/>
    <n v="365284"/>
    <d v="2025-09-25T00:00:00"/>
    <m/>
    <n v="322.66000000000003"/>
    <d v="2025-10-25T00:00:00"/>
    <s v="E0221010"/>
    <s v="PD221010"/>
    <s v="Serviços de Publicidade Eletrônica"/>
    <n v="307.17"/>
    <m/>
    <x v="0"/>
    <m/>
    <m/>
    <m/>
    <s v="2 - FATURADO"/>
    <n v="0"/>
    <x v="0"/>
    <x v="1"/>
    <m/>
  </r>
  <r>
    <x v="1085"/>
    <s v="46.614.400/0001-98"/>
    <s v="NF SERVICOS DO"/>
    <n v="358334"/>
    <d v="2025-09-25T00:00:00"/>
    <n v="365149"/>
    <d v="2025-09-25T00:00:00"/>
    <m/>
    <n v="276.57"/>
    <d v="2025-10-25T00:00:00"/>
    <s v="E0240784"/>
    <s v="PD024784"/>
    <s v="Serviços de Publicidade Eletrônica"/>
    <n v="263.29000000000002"/>
    <m/>
    <x v="0"/>
    <m/>
    <m/>
    <m/>
    <s v="2 - FATURADO"/>
    <n v="0"/>
    <x v="0"/>
    <x v="1"/>
    <m/>
  </r>
  <r>
    <x v="1086"/>
    <s v="46.631.248/0001-51"/>
    <s v="ND-JUROS RECEBIMENTO"/>
    <s v="292564-1-NDJ1"/>
    <d v="2024-11-18T00:00:00"/>
    <n v="298954"/>
    <m/>
    <m/>
    <n v="1.7"/>
    <d v="2024-12-18T00:00:00"/>
    <m/>
    <m/>
    <s v="Nota de Debito Juros"/>
    <n v="1.7"/>
    <m/>
    <x v="0"/>
    <m/>
    <m/>
    <m/>
    <s v="2 - FATURADO"/>
    <n v="286"/>
    <x v="1"/>
    <x v="2"/>
    <m/>
  </r>
  <r>
    <x v="1086"/>
    <s v="46.631.248/0001-51"/>
    <s v="NF SERVICOS DO"/>
    <n v="356034"/>
    <d v="2025-09-12T00:00:00"/>
    <n v="362847"/>
    <d v="2025-09-15T00:00:00"/>
    <m/>
    <n v="230.47"/>
    <d v="2025-10-15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86"/>
    <s v="46.631.248/0001-51"/>
    <s v="NF SERVICOS DO"/>
    <n v="356168"/>
    <d v="2025-09-12T00:00:00"/>
    <n v="362981"/>
    <d v="2025-09-15T00:00:00"/>
    <m/>
    <n v="230.47"/>
    <d v="2025-10-15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86"/>
    <s v="46.631.248/0001-51"/>
    <s v="NF SERVICOS DO"/>
    <n v="357069"/>
    <d v="2025-09-17T00:00:00"/>
    <n v="363882"/>
    <d v="2025-09-18T00:00:00"/>
    <m/>
    <n v="230.47"/>
    <d v="2025-10-18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86"/>
    <s v="46.631.248/0001-51"/>
    <s v="NF SERVICOS DO"/>
    <n v="357538"/>
    <d v="2025-09-19T00:00:00"/>
    <n v="364351"/>
    <d v="2025-09-22T00:00:00"/>
    <m/>
    <n v="276.57"/>
    <d v="2025-10-22T00:00:00"/>
    <s v="E0240883"/>
    <s v="PD024883"/>
    <s v="Serviços de Publicidade Eletrônica"/>
    <n v="263.29000000000002"/>
    <m/>
    <x v="0"/>
    <m/>
    <m/>
    <m/>
    <s v="2 - FATURADO"/>
    <n v="0"/>
    <x v="0"/>
    <x v="1"/>
    <m/>
  </r>
  <r>
    <x v="1086"/>
    <s v="46.631.248/0001-51"/>
    <s v="NF SERVICOS DO"/>
    <n v="358090"/>
    <d v="2025-09-22T00:00:00"/>
    <n v="364905"/>
    <d v="2025-09-23T00:00:00"/>
    <m/>
    <n v="276.57"/>
    <d v="2025-10-23T00:00:00"/>
    <s v="E0240883"/>
    <s v="PD024883"/>
    <s v="Serviços de Publicidade Eletrônica"/>
    <n v="263.29000000000002"/>
    <m/>
    <x v="0"/>
    <m/>
    <m/>
    <m/>
    <s v="2 - FATURADO"/>
    <n v="0"/>
    <x v="0"/>
    <x v="1"/>
    <m/>
  </r>
  <r>
    <x v="1086"/>
    <s v="46.631.248/0001-51"/>
    <s v="NF SERVICOS DO"/>
    <n v="358805"/>
    <d v="2025-09-25T00:00:00"/>
    <n v="365620"/>
    <d v="2025-09-26T00:00:00"/>
    <m/>
    <n v="230.47"/>
    <d v="2025-10-26T00:00:00"/>
    <s v="E0240883"/>
    <s v="PD024883"/>
    <s v="Serviços de Publicidade Eletrônica"/>
    <n v="219.41"/>
    <m/>
    <x v="0"/>
    <m/>
    <m/>
    <m/>
    <s v="2 - FATURADO"/>
    <n v="0"/>
    <x v="0"/>
    <x v="1"/>
    <m/>
  </r>
  <r>
    <x v="1086"/>
    <s v="46.631.248/0001-51"/>
    <s v="NF SERVICOS DO"/>
    <n v="359200"/>
    <d v="2025-09-26T00:00:00"/>
    <n v="366015"/>
    <d v="2025-09-29T00:00:00"/>
    <m/>
    <n v="184.38"/>
    <d v="2025-10-29T00:00:00"/>
    <s v="E0240883"/>
    <s v="PD024883"/>
    <s v="Serviços de Publicidade Eletrônica"/>
    <n v="175.53"/>
    <m/>
    <x v="0"/>
    <m/>
    <m/>
    <m/>
    <s v="2 - FATURADO"/>
    <n v="0"/>
    <x v="0"/>
    <x v="1"/>
    <m/>
  </r>
  <r>
    <x v="1086"/>
    <s v="46.631.248/0001-51"/>
    <s v="NF SERVICOS DO"/>
    <n v="359299"/>
    <d v="2025-09-29T00:00:00"/>
    <n v="366114"/>
    <d v="2025-09-30T00:00:00"/>
    <m/>
    <n v="507.05"/>
    <d v="2025-10-30T00:00:00"/>
    <s v="E0240883"/>
    <s v="PD024883"/>
    <s v="Serviços de Publicidade Eletrônica"/>
    <n v="482.71"/>
    <m/>
    <x v="0"/>
    <m/>
    <m/>
    <m/>
    <s v="2 - FATURADO"/>
    <n v="0"/>
    <x v="0"/>
    <x v="1"/>
    <m/>
  </r>
  <r>
    <x v="1087"/>
    <s v="46.634.044/0001-74"/>
    <s v="ND-JUROS RECEBIMENTO"/>
    <s v="293435-1-NDJ1"/>
    <d v="2024-12-03T00:00:00"/>
    <n v="299836"/>
    <m/>
    <m/>
    <n v="2.21"/>
    <d v="2025-01-02T00:00:00"/>
    <m/>
    <m/>
    <s v="Nota de Debito Juros"/>
    <n v="2.21"/>
    <m/>
    <x v="0"/>
    <m/>
    <m/>
    <m/>
    <s v="2 - FATURADO"/>
    <n v="271"/>
    <x v="1"/>
    <x v="2"/>
    <m/>
  </r>
  <r>
    <x v="1087"/>
    <s v="46.634.044/0001-74"/>
    <s v="ND-JUROS RECEBIMENTO"/>
    <s v="293585-1-NDJ1"/>
    <d v="2024-12-03T00:00:00"/>
    <n v="299986"/>
    <m/>
    <m/>
    <n v="3.79"/>
    <d v="2025-01-02T00:00:00"/>
    <m/>
    <m/>
    <s v="Nota de Debito Juros"/>
    <n v="3.79"/>
    <m/>
    <x v="0"/>
    <m/>
    <m/>
    <m/>
    <s v="2 - FATURADO"/>
    <n v="271"/>
    <x v="1"/>
    <x v="2"/>
    <m/>
  </r>
  <r>
    <x v="1087"/>
    <s v="46.634.044/0001-74"/>
    <s v="ND-JUROS RECEBIMENTO"/>
    <s v="294149-1-NDJ1"/>
    <d v="2024-12-03T00:00:00"/>
    <n v="300554"/>
    <m/>
    <m/>
    <n v="5.79"/>
    <d v="2025-01-02T00:00:00"/>
    <m/>
    <m/>
    <s v="Nota de Debito Juros"/>
    <n v="5.79"/>
    <m/>
    <x v="0"/>
    <m/>
    <m/>
    <m/>
    <s v="2 - FATURADO"/>
    <n v="271"/>
    <x v="1"/>
    <x v="2"/>
    <m/>
  </r>
  <r>
    <x v="1087"/>
    <s v="46.634.044/0001-74"/>
    <s v="ND-JUROS RECEBIMENTO"/>
    <s v="294410-1-NDJ1"/>
    <d v="2024-12-03T00:00:00"/>
    <n v="300815"/>
    <m/>
    <m/>
    <n v="1.42"/>
    <d v="2025-01-02T00:00:00"/>
    <m/>
    <m/>
    <s v="Nota de Debito Juros"/>
    <n v="1.42"/>
    <m/>
    <x v="0"/>
    <m/>
    <m/>
    <m/>
    <s v="2 - FATURADO"/>
    <n v="271"/>
    <x v="1"/>
    <x v="2"/>
    <m/>
  </r>
  <r>
    <x v="1087"/>
    <s v="46.634.044/0001-74"/>
    <s v="ND-JUROS RECEBIMENTO"/>
    <s v="294530-1-NDJ1"/>
    <d v="2024-12-03T00:00:00"/>
    <n v="300935"/>
    <m/>
    <m/>
    <n v="1.42"/>
    <d v="2025-01-02T00:00:00"/>
    <m/>
    <m/>
    <s v="Nota de Debito Juros"/>
    <n v="1.42"/>
    <m/>
    <x v="0"/>
    <m/>
    <m/>
    <m/>
    <s v="2 - FATURADO"/>
    <n v="271"/>
    <x v="1"/>
    <x v="2"/>
    <m/>
  </r>
  <r>
    <x v="1087"/>
    <s v="46.634.044/0001-74"/>
    <s v="ND-JUROS RECEBIMENTO"/>
    <s v="294796-1-NDJ1"/>
    <d v="2024-12-10T00:00:00"/>
    <n v="301201"/>
    <m/>
    <m/>
    <n v="1.26"/>
    <d v="2025-01-09T00:00:00"/>
    <m/>
    <m/>
    <s v="Nota de Debito Juros"/>
    <n v="1.26"/>
    <m/>
    <x v="0"/>
    <m/>
    <m/>
    <m/>
    <s v="2 - FATURADO"/>
    <n v="264"/>
    <x v="1"/>
    <x v="2"/>
    <m/>
  </r>
  <r>
    <x v="1087"/>
    <s v="46.634.044/0001-74"/>
    <s v="ND-JUROS RECEBIMENTO"/>
    <s v="295647-1-NDJ1"/>
    <d v="2024-12-10T00:00:00"/>
    <n v="302052"/>
    <m/>
    <m/>
    <n v="0.63"/>
    <d v="2025-01-09T00:00:00"/>
    <m/>
    <m/>
    <s v="Nota de Debito Juros"/>
    <n v="0.63"/>
    <m/>
    <x v="0"/>
    <m/>
    <m/>
    <m/>
    <s v="2 - FATURADO"/>
    <n v="264"/>
    <x v="1"/>
    <x v="2"/>
    <m/>
  </r>
  <r>
    <x v="1087"/>
    <s v="46.634.044/0001-74"/>
    <s v="NF SERVICOS DO"/>
    <n v="353268"/>
    <d v="2025-09-08T00:00:00"/>
    <n v="360077"/>
    <d v="2025-09-08T00:00:00"/>
    <m/>
    <n v="414.86"/>
    <d v="2025-10-08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3271"/>
    <d v="2025-09-08T00:00:00"/>
    <n v="360080"/>
    <d v="2025-09-08T00:00:00"/>
    <m/>
    <n v="497.83"/>
    <d v="2025-10-08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087"/>
    <s v="46.634.044/0001-74"/>
    <s v="NF SERVICOS DO"/>
    <n v="353375"/>
    <d v="2025-09-08T00:00:00"/>
    <n v="360184"/>
    <d v="2025-09-08T00:00:00"/>
    <m/>
    <n v="414.86"/>
    <d v="2025-10-08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3379"/>
    <d v="2025-09-08T00:00:00"/>
    <n v="360188"/>
    <d v="2025-09-08T00:00:00"/>
    <m/>
    <n v="414.86"/>
    <d v="2025-10-08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3684"/>
    <d v="2025-09-08T00:00:00"/>
    <n v="360493"/>
    <d v="2025-09-08T00:00:00"/>
    <m/>
    <n v="414.86"/>
    <d v="2025-10-08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4062"/>
    <d v="2025-09-09T00:00:00"/>
    <n v="360872"/>
    <d v="2025-09-09T00:00:00"/>
    <m/>
    <n v="331.88"/>
    <d v="2025-10-09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087"/>
    <s v="46.634.044/0001-74"/>
    <s v="NF SERVICOS DO"/>
    <n v="354069"/>
    <d v="2025-09-09T00:00:00"/>
    <n v="360879"/>
    <d v="2025-09-09T00:00:00"/>
    <m/>
    <n v="414.86"/>
    <d v="2025-10-0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4406"/>
    <d v="2025-09-10T00:00:00"/>
    <n v="361216"/>
    <d v="2025-09-10T00:00:00"/>
    <m/>
    <n v="331.88"/>
    <d v="2025-10-10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087"/>
    <s v="46.634.044/0001-74"/>
    <s v="NF SERVICOS DO"/>
    <n v="354407"/>
    <d v="2025-09-10T00:00:00"/>
    <n v="361217"/>
    <d v="2025-09-10T00:00:00"/>
    <m/>
    <n v="414.86"/>
    <d v="2025-10-10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4408"/>
    <d v="2025-09-10T00:00:00"/>
    <n v="361218"/>
    <d v="2025-09-10T00:00:00"/>
    <m/>
    <n v="414.86"/>
    <d v="2025-10-10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4818"/>
    <d v="2025-09-10T00:00:00"/>
    <n v="361628"/>
    <d v="2025-09-10T00:00:00"/>
    <m/>
    <n v="414.86"/>
    <d v="2025-10-10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"/>
    <n v="193817"/>
    <d v="2025-09-11T00:00:00"/>
    <n v="2025451"/>
    <d v="2025-09-11T00:00:00"/>
    <d v="2025-08-01T00:00:00"/>
    <n v="145908.71"/>
    <d v="2025-10-11T00:00:00"/>
    <s v="E0210705"/>
    <s v="PD021705"/>
    <s v="PREFEITURA CADASTRO"/>
    <n v="138905.09"/>
    <d v="2025-08-01T00:00:00"/>
    <x v="0"/>
    <s v="223/2021"/>
    <s v="067/2021"/>
    <s v="954693/01 PD-PRC-2021/013297 359.00004254/2024-13 APPS/ITO"/>
    <s v="2 - FATURADO"/>
    <n v="0"/>
    <x v="0"/>
    <x v="0"/>
    <m/>
  </r>
  <r>
    <x v="1087"/>
    <s v="46.634.044/0001-74"/>
    <s v="NF SERVICOS DO"/>
    <n v="356064"/>
    <d v="2025-09-12T00:00:00"/>
    <n v="362877"/>
    <d v="2025-09-15T00:00:00"/>
    <m/>
    <n v="497.83"/>
    <d v="2025-10-15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087"/>
    <s v="46.634.044/0001-74"/>
    <s v="NF SERVICOS DO"/>
    <n v="356065"/>
    <d v="2025-09-12T00:00:00"/>
    <n v="362878"/>
    <d v="2025-09-15T00:00:00"/>
    <m/>
    <n v="414.86"/>
    <d v="2025-10-15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6111"/>
    <d v="2025-09-12T00:00:00"/>
    <n v="362924"/>
    <d v="2025-09-15T00:00:00"/>
    <m/>
    <n v="414.86"/>
    <d v="2025-10-15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6116"/>
    <d v="2025-09-12T00:00:00"/>
    <n v="362929"/>
    <d v="2025-09-15T00:00:00"/>
    <m/>
    <n v="414.86"/>
    <d v="2025-10-15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6321"/>
    <d v="2025-09-15T00:00:00"/>
    <n v="363134"/>
    <d v="2025-09-16T00:00:00"/>
    <m/>
    <n v="331.88"/>
    <d v="2025-10-16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087"/>
    <s v="46.634.044/0001-74"/>
    <s v="NF SERVICOS DO"/>
    <n v="356322"/>
    <d v="2025-09-15T00:00:00"/>
    <n v="363135"/>
    <d v="2025-09-16T00:00:00"/>
    <m/>
    <n v="414.86"/>
    <d v="2025-10-16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7317"/>
    <d v="2025-09-18T00:00:00"/>
    <n v="364130"/>
    <d v="2025-09-19T00:00:00"/>
    <m/>
    <n v="414.86"/>
    <d v="2025-10-1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7607"/>
    <d v="2025-09-19T00:00:00"/>
    <n v="364420"/>
    <d v="2025-09-22T00:00:00"/>
    <m/>
    <n v="414.86"/>
    <d v="2025-10-22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7608"/>
    <d v="2025-09-19T00:00:00"/>
    <n v="364421"/>
    <d v="2025-09-22T00:00:00"/>
    <m/>
    <n v="414.86"/>
    <d v="2025-10-22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7853"/>
    <d v="2025-09-22T00:00:00"/>
    <n v="364668"/>
    <d v="2025-09-23T00:00:00"/>
    <m/>
    <n v="414.86"/>
    <d v="2025-10-23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7859"/>
    <d v="2025-09-22T00:00:00"/>
    <n v="364674"/>
    <d v="2025-09-23T00:00:00"/>
    <m/>
    <n v="995.65"/>
    <d v="2025-10-23T00:00:00"/>
    <s v="E0250840"/>
    <s v="PD025840"/>
    <s v="Serviços de Publicidade Eletrônica"/>
    <n v="947.86"/>
    <m/>
    <x v="0"/>
    <m/>
    <m/>
    <m/>
    <s v="2 - FATURADO"/>
    <n v="0"/>
    <x v="0"/>
    <x v="1"/>
    <m/>
  </r>
  <r>
    <x v="1087"/>
    <s v="46.634.044/0001-74"/>
    <s v="NF SERVICOS DO"/>
    <n v="357861"/>
    <d v="2025-09-22T00:00:00"/>
    <n v="364676"/>
    <d v="2025-09-23T00:00:00"/>
    <m/>
    <n v="663.77"/>
    <d v="2025-10-23T00:00:00"/>
    <s v="E0250840"/>
    <s v="PD025840"/>
    <s v="Serviços de Publicidade Eletrônica"/>
    <n v="631.91"/>
    <m/>
    <x v="0"/>
    <m/>
    <m/>
    <m/>
    <s v="2 - FATURADO"/>
    <n v="0"/>
    <x v="0"/>
    <x v="1"/>
    <m/>
  </r>
  <r>
    <x v="1087"/>
    <s v="46.634.044/0001-74"/>
    <s v="NF SERVICOS DO"/>
    <n v="357867"/>
    <d v="2025-09-22T00:00:00"/>
    <n v="364682"/>
    <d v="2025-09-23T00:00:00"/>
    <m/>
    <n v="414.86"/>
    <d v="2025-10-23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7879"/>
    <d v="2025-09-22T00:00:00"/>
    <n v="364694"/>
    <d v="2025-09-23T00:00:00"/>
    <m/>
    <n v="414.86"/>
    <d v="2025-10-23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7916"/>
    <d v="2025-09-22T00:00:00"/>
    <n v="364731"/>
    <d v="2025-09-23T00:00:00"/>
    <m/>
    <n v="414.86"/>
    <d v="2025-10-23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8225"/>
    <d v="2025-09-23T00:00:00"/>
    <n v="365040"/>
    <d v="2025-09-24T00:00:00"/>
    <m/>
    <n v="414.86"/>
    <d v="2025-10-24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8236"/>
    <d v="2025-09-23T00:00:00"/>
    <n v="365051"/>
    <d v="2025-09-24T00:00:00"/>
    <m/>
    <n v="331.88"/>
    <d v="2025-10-24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087"/>
    <s v="46.634.044/0001-74"/>
    <s v="NF SERVICOS DO"/>
    <n v="358378"/>
    <d v="2025-09-25T00:00:00"/>
    <n v="365193"/>
    <d v="2025-09-25T00:00:00"/>
    <m/>
    <n v="414.86"/>
    <d v="2025-10-25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8425"/>
    <d v="2025-09-25T00:00:00"/>
    <n v="365240"/>
    <d v="2025-09-25T00:00:00"/>
    <m/>
    <n v="414.86"/>
    <d v="2025-10-25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8614"/>
    <d v="2025-09-25T00:00:00"/>
    <n v="365429"/>
    <d v="2025-09-25T00:00:00"/>
    <m/>
    <n v="497.83"/>
    <d v="2025-10-25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087"/>
    <s v="46.634.044/0001-74"/>
    <s v="NF SERVICOS DO"/>
    <n v="358667"/>
    <d v="2025-09-25T00:00:00"/>
    <n v="365482"/>
    <d v="2025-09-26T00:00:00"/>
    <m/>
    <n v="414.86"/>
    <d v="2025-10-26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8669"/>
    <d v="2025-09-25T00:00:00"/>
    <n v="365484"/>
    <d v="2025-09-26T00:00:00"/>
    <m/>
    <n v="414.86"/>
    <d v="2025-10-26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8670"/>
    <d v="2025-09-25T00:00:00"/>
    <n v="365485"/>
    <d v="2025-09-26T00:00:00"/>
    <m/>
    <n v="497.83"/>
    <d v="2025-10-26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087"/>
    <s v="46.634.044/0001-74"/>
    <s v="NF SERVICOS DO"/>
    <n v="358804"/>
    <d v="2025-09-25T00:00:00"/>
    <n v="365619"/>
    <d v="2025-09-26T00:00:00"/>
    <m/>
    <n v="497.83"/>
    <d v="2025-10-26T00:00:00"/>
    <s v="E0250840"/>
    <s v="PD025840"/>
    <s v="Serviços de Publicidade Eletrônica"/>
    <n v="473.93"/>
    <m/>
    <x v="0"/>
    <m/>
    <m/>
    <m/>
    <s v="2 - FATURADO"/>
    <n v="0"/>
    <x v="0"/>
    <x v="1"/>
    <m/>
  </r>
  <r>
    <x v="1087"/>
    <s v="46.634.044/0001-74"/>
    <s v="NF SERVICOS DO"/>
    <n v="359031"/>
    <d v="2025-09-26T00:00:00"/>
    <n v="365846"/>
    <d v="2025-09-29T00:00:00"/>
    <m/>
    <n v="414.86"/>
    <d v="2025-10-2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9032"/>
    <d v="2025-09-26T00:00:00"/>
    <n v="365847"/>
    <d v="2025-09-29T00:00:00"/>
    <m/>
    <n v="414.86"/>
    <d v="2025-10-2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9033"/>
    <d v="2025-09-26T00:00:00"/>
    <n v="365848"/>
    <d v="2025-09-29T00:00:00"/>
    <m/>
    <n v="331.88"/>
    <d v="2025-10-29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087"/>
    <s v="46.634.044/0001-74"/>
    <s v="NF SERVICOS DO"/>
    <n v="359034"/>
    <d v="2025-09-26T00:00:00"/>
    <n v="365849"/>
    <d v="2025-09-29T00:00:00"/>
    <m/>
    <n v="414.86"/>
    <d v="2025-10-2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9035"/>
    <d v="2025-09-26T00:00:00"/>
    <n v="365850"/>
    <d v="2025-09-29T00:00:00"/>
    <m/>
    <n v="414.86"/>
    <d v="2025-10-2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9036"/>
    <d v="2025-09-26T00:00:00"/>
    <n v="365851"/>
    <d v="2025-09-29T00:00:00"/>
    <m/>
    <n v="414.86"/>
    <d v="2025-10-29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7"/>
    <s v="46.634.044/0001-74"/>
    <s v="NF SERVICOS DO"/>
    <n v="359528"/>
    <d v="2025-09-29T00:00:00"/>
    <n v="366343"/>
    <d v="2025-09-30T00:00:00"/>
    <m/>
    <n v="331.88"/>
    <d v="2025-10-30T00:00:00"/>
    <s v="E0250840"/>
    <s v="PD025840"/>
    <s v="Serviços de Publicidade Eletrônica"/>
    <n v="315.95"/>
    <m/>
    <x v="0"/>
    <m/>
    <m/>
    <m/>
    <s v="2 - FATURADO"/>
    <n v="0"/>
    <x v="0"/>
    <x v="1"/>
    <m/>
  </r>
  <r>
    <x v="1087"/>
    <s v="46.634.044/0001-74"/>
    <s v="NF SERVICOS DO"/>
    <n v="359529"/>
    <d v="2025-09-29T00:00:00"/>
    <n v="366344"/>
    <d v="2025-09-30T00:00:00"/>
    <m/>
    <n v="414.86"/>
    <d v="2025-10-30T00:00:00"/>
    <s v="E0250840"/>
    <s v="PD025840"/>
    <s v="Serviços de Publicidade Eletrônica"/>
    <n v="394.95"/>
    <m/>
    <x v="0"/>
    <m/>
    <m/>
    <m/>
    <s v="2 - FATURADO"/>
    <n v="0"/>
    <x v="0"/>
    <x v="1"/>
    <m/>
  </r>
  <r>
    <x v="1088"/>
    <s v="46.634.051/0001-76"/>
    <s v="NF SERVICOS"/>
    <n v="191376"/>
    <d v="2025-08-11T00:00:00"/>
    <n v="2010251"/>
    <d v="2025-08-11T00:00:00"/>
    <d v="2025-07-01T00:00:00"/>
    <n v="3640.86"/>
    <d v="2025-09-10T00:00:00"/>
    <s v="E0240677"/>
    <s v="PD024677"/>
    <s v="PREFEITURA CADASTRO"/>
    <n v="3466.1"/>
    <d v="2025-07-01T00:00:00"/>
    <x v="0"/>
    <s v="92/2024"/>
    <m/>
    <s v="359.00006904/2024-65-ITO/APPS"/>
    <s v="2 - FATURADO"/>
    <n v="20"/>
    <x v="2"/>
    <x v="0"/>
    <m/>
  </r>
  <r>
    <x v="1088"/>
    <s v="46.634.051/0001-76"/>
    <s v="NF SERVICOS DO"/>
    <n v="353084"/>
    <d v="2025-08-28T00:00:00"/>
    <n v="359891"/>
    <d v="2025-08-29T00:00:00"/>
    <m/>
    <n v="368.76"/>
    <d v="2025-09-28T00:00:00"/>
    <s v="E0240955"/>
    <s v="PD024955"/>
    <s v="Serviços de Publicidade Eletrônica"/>
    <n v="351.06"/>
    <m/>
    <x v="0"/>
    <m/>
    <m/>
    <m/>
    <s v="2 - FATURADO"/>
    <n v="2"/>
    <x v="2"/>
    <x v="1"/>
    <m/>
  </r>
  <r>
    <x v="1088"/>
    <s v="46.634.051/0001-76"/>
    <s v="NF SERVICOS DO"/>
    <n v="353085"/>
    <d v="2025-08-28T00:00:00"/>
    <n v="359892"/>
    <d v="2025-08-29T00:00:00"/>
    <m/>
    <n v="811.27"/>
    <d v="2025-09-28T00:00:00"/>
    <s v="E0240955"/>
    <s v="PD024955"/>
    <s v="Serviços de Publicidade Eletrônica"/>
    <n v="772.33"/>
    <m/>
    <x v="0"/>
    <m/>
    <m/>
    <m/>
    <s v="2 - FATURADO"/>
    <n v="2"/>
    <x v="2"/>
    <x v="1"/>
    <m/>
  </r>
  <r>
    <x v="1088"/>
    <s v="46.634.051/0001-76"/>
    <s v="ND-POUPATEMPO 4.0"/>
    <n v="6924"/>
    <d v="2025-09-03T00:00:00"/>
    <s v="PPT00619"/>
    <s v="PPT00619"/>
    <d v="2025-09-01T00:00:00"/>
    <n v="32785.18"/>
    <d v="2025-10-03T00:00:00"/>
    <s v="PPT00619"/>
    <s v="PP00619"/>
    <s v="IMPLANTACAO E OPERACAO DO POUPATEMPO VOTORANTIM"/>
    <n v="32785.18"/>
    <d v="2025-09-01T00:00:00"/>
    <x v="0"/>
    <m/>
    <s v="PD-PRC-2021/02800"/>
    <m/>
    <s v="2 - FATURADO"/>
    <n v="0"/>
    <x v="0"/>
    <x v="12"/>
    <m/>
  </r>
  <r>
    <x v="1088"/>
    <s v="46.634.051/0001-76"/>
    <s v="NF SERVICOS DO"/>
    <n v="353850"/>
    <d v="2025-09-08T00:00:00"/>
    <n v="360659"/>
    <d v="2025-09-08T00:00:00"/>
    <m/>
    <n v="811.27"/>
    <d v="2025-10-08T00:00:00"/>
    <s v="E0240955"/>
    <s v="PD024955"/>
    <s v="Serviços de Publicidade Eletrônica"/>
    <n v="772.33"/>
    <m/>
    <x v="0"/>
    <m/>
    <m/>
    <m/>
    <s v="2 - FATURADO"/>
    <n v="0"/>
    <x v="0"/>
    <x v="1"/>
    <m/>
  </r>
  <r>
    <x v="1088"/>
    <s v="46.634.051/0001-76"/>
    <s v="NF SERVICOS"/>
    <n v="193929"/>
    <d v="2025-09-11T00:00:00"/>
    <n v="2025563"/>
    <d v="2025-09-11T00:00:00"/>
    <d v="2025-08-01T00:00:00"/>
    <n v="1922.46"/>
    <d v="2025-10-11T00:00:00"/>
    <s v="E0240677"/>
    <s v="PD024677"/>
    <s v="PREFEITURA CADASTRO"/>
    <n v="1830.18"/>
    <d v="2025-08-01T00:00:00"/>
    <x v="0"/>
    <s v="92/2024"/>
    <m/>
    <s v="359.00006904/2024-65-ITO/APPS"/>
    <s v="2 - FATURADO"/>
    <n v="0"/>
    <x v="0"/>
    <x v="0"/>
    <m/>
  </r>
  <r>
    <x v="1088"/>
    <s v="46.634.051/0001-76"/>
    <s v="NF SERVICOS DO"/>
    <n v="355947"/>
    <d v="2025-09-11T00:00:00"/>
    <n v="362760"/>
    <d v="2025-09-12T00:00:00"/>
    <m/>
    <n v="516.26"/>
    <d v="2025-10-12T00:00:00"/>
    <s v="E0240955"/>
    <s v="PD024955"/>
    <s v="Serviços de Publicidade Eletrônica"/>
    <n v="491.48"/>
    <m/>
    <x v="0"/>
    <m/>
    <m/>
    <m/>
    <s v="2 - FATURADO"/>
    <n v="0"/>
    <x v="0"/>
    <x v="1"/>
    <m/>
  </r>
  <r>
    <x v="1088"/>
    <s v="46.634.051/0001-76"/>
    <s v="NF SERVICOS DO"/>
    <n v="356563"/>
    <d v="2025-09-16T00:00:00"/>
    <n v="363377"/>
    <d v="2025-09-17T00:00:00"/>
    <m/>
    <n v="295.01"/>
    <d v="2025-10-17T00:00:00"/>
    <s v="E0240955"/>
    <s v="PD024955"/>
    <s v="Serviços de Publicidade Eletrônica"/>
    <n v="280.85000000000002"/>
    <m/>
    <x v="0"/>
    <m/>
    <m/>
    <m/>
    <s v="2 - FATURADO"/>
    <n v="0"/>
    <x v="0"/>
    <x v="1"/>
    <m/>
  </r>
  <r>
    <x v="1088"/>
    <s v="46.634.051/0001-76"/>
    <s v="NF SERVICOS DO"/>
    <n v="357287"/>
    <d v="2025-09-18T00:00:00"/>
    <n v="364100"/>
    <d v="2025-09-19T00:00:00"/>
    <m/>
    <n v="1106.28"/>
    <d v="2025-10-19T00:00:00"/>
    <s v="E0240955"/>
    <s v="PD024955"/>
    <s v="Serviços de Publicidade Eletrônica"/>
    <n v="1053.18"/>
    <m/>
    <x v="0"/>
    <m/>
    <m/>
    <m/>
    <s v="2 - FATURADO"/>
    <n v="0"/>
    <x v="0"/>
    <x v="1"/>
    <m/>
  </r>
  <r>
    <x v="1088"/>
    <s v="46.634.051/0001-76"/>
    <s v="NF SERVICOS DO"/>
    <n v="357309"/>
    <d v="2025-09-18T00:00:00"/>
    <n v="364122"/>
    <d v="2025-09-19T00:00:00"/>
    <m/>
    <n v="516.26"/>
    <d v="2025-10-19T00:00:00"/>
    <s v="E0240955"/>
    <s v="PD024955"/>
    <s v="Serviços de Publicidade Eletrônica"/>
    <n v="491.48"/>
    <m/>
    <x v="0"/>
    <m/>
    <m/>
    <m/>
    <s v="2 - FATURADO"/>
    <n v="0"/>
    <x v="0"/>
    <x v="1"/>
    <m/>
  </r>
  <r>
    <x v="1088"/>
    <s v="46.634.051/0001-76"/>
    <s v="NF SERVICOS DO"/>
    <n v="358006"/>
    <d v="2025-09-22T00:00:00"/>
    <n v="364821"/>
    <d v="2025-09-23T00:00:00"/>
    <m/>
    <n v="368.76"/>
    <d v="2025-10-23T00:00:00"/>
    <s v="E0240955"/>
    <s v="PD024955"/>
    <s v="Serviços de Publicidade Eletrônica"/>
    <n v="351.06"/>
    <m/>
    <x v="0"/>
    <m/>
    <m/>
    <m/>
    <s v="2 - FATURADO"/>
    <n v="0"/>
    <x v="0"/>
    <x v="1"/>
    <m/>
  </r>
  <r>
    <x v="1088"/>
    <s v="46.634.051/0001-76"/>
    <s v="NF SERVICOS DO"/>
    <n v="359480"/>
    <d v="2025-09-29T00:00:00"/>
    <n v="366295"/>
    <d v="2025-09-30T00:00:00"/>
    <m/>
    <n v="442.51"/>
    <d v="2025-10-30T00:00:00"/>
    <s v="E0240955"/>
    <s v="PD024955"/>
    <s v="Serviços de Publicidade Eletrônica"/>
    <n v="421.27"/>
    <m/>
    <x v="0"/>
    <m/>
    <m/>
    <m/>
    <s v="2 - FATURADO"/>
    <n v="0"/>
    <x v="0"/>
    <x v="1"/>
    <m/>
  </r>
  <r>
    <x v="1088"/>
    <s v="46.634.051/0001-76"/>
    <s v="NF SERVICOS DO"/>
    <n v="359481"/>
    <d v="2025-09-29T00:00:00"/>
    <n v="366296"/>
    <d v="2025-09-30T00:00:00"/>
    <m/>
    <n v="811.27"/>
    <d v="2025-10-30T00:00:00"/>
    <s v="E0240955"/>
    <s v="PD024955"/>
    <s v="Serviços de Publicidade Eletrônica"/>
    <n v="772.33"/>
    <m/>
    <x v="0"/>
    <m/>
    <m/>
    <m/>
    <s v="2 - FATURADO"/>
    <n v="0"/>
    <x v="0"/>
    <x v="1"/>
    <m/>
  </r>
  <r>
    <x v="1089"/>
    <s v="46.634.069/0001-78"/>
    <s v="ND-JUROS RECEBIMENTO"/>
    <s v="291430-1-NDJ1"/>
    <d v="2024-11-26T00:00:00"/>
    <n v="297781"/>
    <m/>
    <m/>
    <n v="2"/>
    <d v="2024-12-26T00:00:00"/>
    <m/>
    <m/>
    <s v="Nota de Debito Juros"/>
    <n v="2"/>
    <m/>
    <x v="0"/>
    <m/>
    <m/>
    <m/>
    <s v="2 - FATURADO"/>
    <n v="278"/>
    <x v="1"/>
    <x v="2"/>
    <m/>
  </r>
  <r>
    <x v="1089"/>
    <s v="46.634.069/0001-78"/>
    <s v="ND-JUROS RECEBIMENTO"/>
    <s v="291810-1-NDJ1"/>
    <d v="2024-11-26T00:00:00"/>
    <n v="298171"/>
    <m/>
    <m/>
    <n v="1.26"/>
    <d v="2024-12-26T00:00:00"/>
    <m/>
    <m/>
    <s v="Nota de Debito Juros"/>
    <n v="1.26"/>
    <m/>
    <x v="0"/>
    <m/>
    <m/>
    <m/>
    <s v="2 - FATURADO"/>
    <n v="278"/>
    <x v="1"/>
    <x v="2"/>
    <m/>
  </r>
  <r>
    <x v="1089"/>
    <s v="46.634.069/0001-78"/>
    <s v="ND-JUROS RECEBIMENTO"/>
    <s v="291917-1-NDJ1"/>
    <d v="2024-11-26T00:00:00"/>
    <n v="298298"/>
    <m/>
    <m/>
    <n v="2.09"/>
    <d v="2024-12-26T00:00:00"/>
    <m/>
    <m/>
    <s v="Nota de Debito Juros"/>
    <n v="2.09"/>
    <m/>
    <x v="0"/>
    <m/>
    <m/>
    <m/>
    <s v="2 - FATURADO"/>
    <n v="278"/>
    <x v="1"/>
    <x v="2"/>
    <m/>
  </r>
  <r>
    <x v="1089"/>
    <s v="46.634.069/0001-78"/>
    <s v="ND-JUROS RECEBIMENTO"/>
    <s v="293270-1-NDJ1"/>
    <d v="2024-11-26T00:00:00"/>
    <n v="299666"/>
    <m/>
    <m/>
    <n v="0.63"/>
    <d v="2024-12-26T00:00:00"/>
    <m/>
    <m/>
    <s v="Nota de Debito Juros"/>
    <n v="0.63"/>
    <m/>
    <x v="0"/>
    <m/>
    <m/>
    <m/>
    <s v="2 - FATURADO"/>
    <n v="278"/>
    <x v="1"/>
    <x v="2"/>
    <m/>
  </r>
  <r>
    <x v="1089"/>
    <s v="46.634.069/0001-78"/>
    <s v="ND-POUPATEMPO 4.0"/>
    <n v="6923"/>
    <d v="2025-09-03T00:00:00"/>
    <s v="PPT00740"/>
    <s v="PPT00740"/>
    <d v="2025-09-01T00:00:00"/>
    <n v="18470.53"/>
    <d v="2025-10-03T00:00:00"/>
    <s v="PPT00740"/>
    <s v="PP00740"/>
    <s v="IMPLANTACAO E OPERACAO DO POUPATEMPO ARACOIABA DA SERRA"/>
    <n v="18470.53"/>
    <d v="2025-09-01T00:00:00"/>
    <x v="0"/>
    <m/>
    <s v="PD-PRC-2022/01989"/>
    <m/>
    <s v="2 - FATURADO"/>
    <n v="0"/>
    <x v="0"/>
    <x v="12"/>
    <m/>
  </r>
  <r>
    <x v="1089"/>
    <s v="46.634.069/0001-78"/>
    <s v="NF SERVICOS"/>
    <n v="193828"/>
    <d v="2025-09-11T00:00:00"/>
    <n v="2025462"/>
    <d v="2025-09-11T00:00:00"/>
    <d v="2025-08-01T00:00:00"/>
    <n v="4391.3"/>
    <d v="2025-10-11T00:00:00"/>
    <s v="E0220580"/>
    <s v="PD022580"/>
    <s v="PREFEITURA SIM"/>
    <n v="4180.5200000000004"/>
    <d v="2025-08-01T00:00:00"/>
    <x v="0"/>
    <s v="021/2023"/>
    <s v="050/2023"/>
    <s v="PD-PRC-2023/00264 359.00002531/2025-34 - ITO/APPS"/>
    <s v="2 - FATURADO"/>
    <n v="0"/>
    <x v="0"/>
    <x v="0"/>
    <m/>
  </r>
  <r>
    <x v="1089"/>
    <s v="46.634.069/0001-78"/>
    <s v="NF SERVICOS DO"/>
    <n v="355956"/>
    <d v="2025-09-11T00:00:00"/>
    <n v="362769"/>
    <d v="2025-09-12T00:00:00"/>
    <m/>
    <n v="331.88"/>
    <d v="2025-10-12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089"/>
    <s v="46.634.069/0001-78"/>
    <s v="NF SERVICOS DO"/>
    <n v="357222"/>
    <d v="2025-09-18T00:00:00"/>
    <n v="364035"/>
    <d v="2025-09-19T00:00:00"/>
    <m/>
    <n v="331.88"/>
    <d v="2025-10-19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089"/>
    <s v="46.634.069/0001-78"/>
    <s v="NF SERVICOS DO"/>
    <n v="357348"/>
    <d v="2025-09-18T00:00:00"/>
    <n v="364161"/>
    <d v="2025-09-19T00:00:00"/>
    <m/>
    <n v="276.57"/>
    <d v="2025-10-19T00:00:00"/>
    <s v="E0211054"/>
    <s v="PD211054"/>
    <s v="Serviços de Publicidade Eletrônica"/>
    <n v="263.29000000000002"/>
    <m/>
    <x v="0"/>
    <m/>
    <m/>
    <m/>
    <s v="2 - FATURADO"/>
    <n v="0"/>
    <x v="0"/>
    <x v="1"/>
    <m/>
  </r>
  <r>
    <x v="1089"/>
    <s v="46.634.069/0001-78"/>
    <s v="NF SERVICOS DO"/>
    <n v="358367"/>
    <d v="2025-09-25T00:00:00"/>
    <n v="365182"/>
    <d v="2025-09-25T00:00:00"/>
    <m/>
    <n v="331.88"/>
    <d v="2025-10-25T00:00:00"/>
    <s v="E0211054"/>
    <s v="PD211054"/>
    <s v="Serviços de Publicidade Eletrônica"/>
    <n v="315.95"/>
    <m/>
    <x v="0"/>
    <m/>
    <m/>
    <m/>
    <s v="2 - FATURADO"/>
    <n v="0"/>
    <x v="0"/>
    <x v="1"/>
    <m/>
  </r>
  <r>
    <x v="1090"/>
    <s v="46.634.077/0001-14"/>
    <s v="ND-JUROS RECEBIMENTO"/>
    <s v="298048-1-NDJ1"/>
    <d v="2025-01-08T00:00:00"/>
    <n v="304483"/>
    <m/>
    <m/>
    <n v="1.84"/>
    <d v="2025-02-07T00:00:00"/>
    <m/>
    <m/>
    <s v="Nota de Debito Juros"/>
    <n v="1.84"/>
    <m/>
    <x v="0"/>
    <m/>
    <m/>
    <m/>
    <s v="2 - FATURADO"/>
    <n v="235"/>
    <x v="1"/>
    <x v="2"/>
    <m/>
  </r>
  <r>
    <x v="1090"/>
    <s v="46.634.077/0001-14"/>
    <s v="ND-JUROS RECEBIMENTO"/>
    <s v="296566-1-NDJ1"/>
    <d v="2025-02-04T00:00:00"/>
    <n v="302976"/>
    <m/>
    <m/>
    <n v="5.18"/>
    <d v="2025-03-06T00:00:00"/>
    <m/>
    <m/>
    <s v="Nota de Debito Juros"/>
    <n v="5.18"/>
    <m/>
    <x v="0"/>
    <m/>
    <m/>
    <m/>
    <s v="2 - FATURADO"/>
    <n v="208"/>
    <x v="1"/>
    <x v="2"/>
    <m/>
  </r>
  <r>
    <x v="1090"/>
    <s v="46.634.077/0001-14"/>
    <s v="NF SERVICOS DO"/>
    <n v="350306"/>
    <d v="2025-08-15T00:00:00"/>
    <n v="357105"/>
    <d v="2025-08-18T00:00:00"/>
    <m/>
    <n v="276.57"/>
    <d v="2025-09-17T00:00:00"/>
    <s v="E0240823"/>
    <s v="PD024823"/>
    <s v="Serviços de Publicidade Eletrônica"/>
    <n v="263.29000000000002"/>
    <m/>
    <x v="0"/>
    <m/>
    <m/>
    <m/>
    <s v="2 - FATURADO"/>
    <n v="13"/>
    <x v="2"/>
    <x v="1"/>
    <m/>
  </r>
  <r>
    <x v="1090"/>
    <s v="46.634.077/0001-14"/>
    <s v="ND-POUPATEMPO 4.0"/>
    <n v="6841"/>
    <d v="2025-09-03T00:00:00"/>
    <s v="PPT00730"/>
    <s v="PPT00730"/>
    <d v="2025-09-01T00:00:00"/>
    <n v="21257.4"/>
    <d v="2025-10-03T00:00:00"/>
    <s v="PPT00730"/>
    <s v="PP00730"/>
    <s v="IMPLANTAÇÃO E OPERAÇÃO DO POUPATEMPO CAPELA DO ALTO"/>
    <n v="21257.4"/>
    <d v="2025-09-01T00:00:00"/>
    <x v="0"/>
    <m/>
    <s v="SEI 359.00000733/2023-80"/>
    <m/>
    <s v="2 - FATURADO"/>
    <n v="0"/>
    <x v="0"/>
    <x v="12"/>
    <m/>
  </r>
  <r>
    <x v="1090"/>
    <s v="46.634.077/0001-14"/>
    <s v="NF SERVICOS DO"/>
    <n v="353223"/>
    <d v="2025-09-08T00:00:00"/>
    <n v="360032"/>
    <d v="2025-09-08T00:00:00"/>
    <m/>
    <n v="368.76"/>
    <d v="2025-10-08T00:00:00"/>
    <s v="E0240823"/>
    <s v="PD024823"/>
    <s v="Serviços de Publicidade Eletrônica"/>
    <n v="351.06"/>
    <m/>
    <x v="0"/>
    <m/>
    <m/>
    <m/>
    <s v="2 - FATURADO"/>
    <n v="0"/>
    <x v="0"/>
    <x v="1"/>
    <m/>
  </r>
  <r>
    <x v="1090"/>
    <s v="46.634.077/0001-14"/>
    <s v="NF SERVICOS DO"/>
    <n v="354492"/>
    <d v="2025-09-10T00:00:00"/>
    <n v="361302"/>
    <d v="2025-09-10T00:00:00"/>
    <m/>
    <n v="553.14"/>
    <d v="2025-10-10T00:00:00"/>
    <s v="E0240823"/>
    <s v="PD024823"/>
    <s v="Serviços de Publicidade Eletrônica"/>
    <n v="526.59"/>
    <m/>
    <x v="0"/>
    <m/>
    <m/>
    <m/>
    <s v="2 - FATURADO"/>
    <n v="0"/>
    <x v="0"/>
    <x v="1"/>
    <m/>
  </r>
  <r>
    <x v="1090"/>
    <s v="46.634.077/0001-14"/>
    <s v="NF SERVICOS DO"/>
    <n v="354957"/>
    <d v="2025-09-10T00:00:00"/>
    <n v="361767"/>
    <d v="2025-09-10T00:00:00"/>
    <m/>
    <n v="322.67"/>
    <d v="2025-10-10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090"/>
    <s v="46.634.077/0001-14"/>
    <s v="NF SERVICOS DO"/>
    <n v="355169"/>
    <d v="2025-09-10T00:00:00"/>
    <n v="361979"/>
    <d v="2025-09-10T00:00:00"/>
    <m/>
    <n v="599.23"/>
    <d v="2025-10-10T00:00:00"/>
    <s v="E0240823"/>
    <s v="PD024823"/>
    <s v="Serviços de Publicidade Eletrônica"/>
    <n v="570.47"/>
    <m/>
    <x v="0"/>
    <m/>
    <m/>
    <m/>
    <s v="2 - FATURADO"/>
    <n v="0"/>
    <x v="0"/>
    <x v="1"/>
    <m/>
  </r>
  <r>
    <x v="1090"/>
    <s v="46.634.077/0001-14"/>
    <s v="NF SERVICOS"/>
    <n v="193939"/>
    <d v="2025-09-11T00:00:00"/>
    <n v="2025573"/>
    <d v="2025-09-11T00:00:00"/>
    <d v="2025-08-01T00:00:00"/>
    <n v="889.74"/>
    <d v="2025-10-11T00:00:00"/>
    <s v="E0220552"/>
    <s v="PD022552"/>
    <s v="PREFEITURA SIM"/>
    <n v="847.03"/>
    <d v="2025-08-01T00:00:00"/>
    <x v="0"/>
    <s v="nº 133/2022"/>
    <s v="nº 259/2022"/>
    <s v="PD-PRC-2022/02540 - 359.00008185/2024-17 - APPS/ITO"/>
    <s v="2 - FATURADO"/>
    <n v="0"/>
    <x v="0"/>
    <x v="0"/>
    <m/>
  </r>
  <r>
    <x v="1090"/>
    <s v="46.634.077/0001-14"/>
    <s v="NF SERVICOS DO"/>
    <n v="356046"/>
    <d v="2025-09-12T00:00:00"/>
    <n v="362859"/>
    <d v="2025-09-15T00:00:00"/>
    <m/>
    <n v="368.76"/>
    <d v="2025-10-15T00:00:00"/>
    <s v="E0240823"/>
    <s v="PD024823"/>
    <s v="Serviços de Publicidade Eletrônica"/>
    <n v="351.06"/>
    <m/>
    <x v="0"/>
    <m/>
    <m/>
    <m/>
    <s v="2 - FATURADO"/>
    <n v="0"/>
    <x v="0"/>
    <x v="1"/>
    <m/>
  </r>
  <r>
    <x v="1090"/>
    <s v="46.634.077/0001-14"/>
    <s v="NF SERVICOS DO"/>
    <n v="356715"/>
    <d v="2025-09-16T00:00:00"/>
    <n v="363529"/>
    <d v="2025-09-17T00:00:00"/>
    <m/>
    <n v="322.67"/>
    <d v="2025-10-17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090"/>
    <s v="46.634.077/0001-14"/>
    <s v="NF SERVICOS DO"/>
    <n v="357854"/>
    <d v="2025-09-22T00:00:00"/>
    <n v="364669"/>
    <d v="2025-09-23T00:00:00"/>
    <m/>
    <n v="322.67"/>
    <d v="2025-10-23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090"/>
    <s v="46.634.077/0001-14"/>
    <s v="NF SERVICOS DO"/>
    <n v="358511"/>
    <d v="2025-09-25T00:00:00"/>
    <n v="365326"/>
    <d v="2025-09-25T00:00:00"/>
    <m/>
    <n v="829.71"/>
    <d v="2025-10-25T00:00:00"/>
    <s v="E0240823"/>
    <s v="PD024823"/>
    <s v="Serviços de Publicidade Eletrônica"/>
    <n v="789.88"/>
    <m/>
    <x v="0"/>
    <m/>
    <m/>
    <m/>
    <s v="2 - FATURADO"/>
    <n v="0"/>
    <x v="0"/>
    <x v="1"/>
    <m/>
  </r>
  <r>
    <x v="1090"/>
    <s v="46.634.077/0001-14"/>
    <s v="NF SERVICOS DO"/>
    <n v="359051"/>
    <d v="2025-09-26T00:00:00"/>
    <n v="365866"/>
    <d v="2025-09-29T00:00:00"/>
    <m/>
    <n v="322.67"/>
    <d v="2025-10-29T00:00:00"/>
    <s v="E0240823"/>
    <s v="PD024823"/>
    <s v="Serviços de Publicidade Eletrônica"/>
    <n v="307.18"/>
    <m/>
    <x v="0"/>
    <m/>
    <m/>
    <m/>
    <s v="2 - FATURADO"/>
    <n v="0"/>
    <x v="0"/>
    <x v="1"/>
    <m/>
  </r>
  <r>
    <x v="1091"/>
    <s v="46.634.085/0001-60"/>
    <s v="ND-POUPATEMPO 4.0"/>
    <n v="6883"/>
    <d v="2025-09-03T00:00:00"/>
    <s v="PPT00623"/>
    <s v="PPT00623"/>
    <d v="2025-09-01T00:00:00"/>
    <n v="18574.240000000002"/>
    <d v="2025-10-03T00:00:00"/>
    <s v="PPT00623"/>
    <s v="PP00623"/>
    <s v="IMPLANTACAO E OPERACAO DO POUPATEMPO IPERO"/>
    <n v="18574.240000000002"/>
    <d v="2025-09-01T00:00:00"/>
    <x v="0"/>
    <m/>
    <s v="PD-PRC-2021/02866"/>
    <m/>
    <s v="2 - FATURADO"/>
    <n v="0"/>
    <x v="0"/>
    <x v="12"/>
    <m/>
  </r>
  <r>
    <x v="1091"/>
    <s v="46.634.085/0001-60"/>
    <s v="NF SERVICOS DO"/>
    <n v="353770"/>
    <d v="2025-09-08T00:00:00"/>
    <n v="360579"/>
    <d v="2025-09-08T00:00:00"/>
    <m/>
    <n v="719.08"/>
    <d v="2025-10-08T00:00:00"/>
    <s v="E0230860"/>
    <s v="PD023860"/>
    <s v="Serviços de Publicidade Eletrônica"/>
    <n v="684.56"/>
    <m/>
    <x v="0"/>
    <m/>
    <m/>
    <m/>
    <s v="2 - FATURADO"/>
    <n v="0"/>
    <x v="0"/>
    <x v="1"/>
    <m/>
  </r>
  <r>
    <x v="1091"/>
    <s v="46.634.085/0001-60"/>
    <s v="NF SERVICOS DO"/>
    <n v="354070"/>
    <d v="2025-09-09T00:00:00"/>
    <n v="360880"/>
    <d v="2025-09-09T00:00:00"/>
    <m/>
    <n v="608.45000000000005"/>
    <d v="2025-10-09T00:00:00"/>
    <s v="E0230860"/>
    <s v="PD023860"/>
    <s v="Serviços de Publicidade Eletrônica"/>
    <n v="579.24"/>
    <m/>
    <x v="0"/>
    <m/>
    <m/>
    <m/>
    <s v="2 - FATURADO"/>
    <n v="0"/>
    <x v="0"/>
    <x v="1"/>
    <m/>
  </r>
  <r>
    <x v="1091"/>
    <s v="46.634.085/0001-60"/>
    <s v="NF SERVICOS"/>
    <n v="193744"/>
    <d v="2025-09-11T00:00:00"/>
    <n v="2025378"/>
    <d v="2025-09-11T00:00:00"/>
    <d v="2025-08-01T00:00:00"/>
    <n v="2204.25"/>
    <d v="2025-10-11T00:00:00"/>
    <s v="E0220571"/>
    <s v="PD022571"/>
    <s v="PREFEITURA SIM"/>
    <n v="2098.4499999999998"/>
    <d v="2025-08-01T00:00:00"/>
    <x v="0"/>
    <s v="86/2022"/>
    <s v="95/2022"/>
    <s v="PD-PRC-2022/02694 - ITO/APPS"/>
    <s v="2 - FATURADO"/>
    <n v="0"/>
    <x v="0"/>
    <x v="0"/>
    <m/>
  </r>
  <r>
    <x v="1091"/>
    <s v="46.634.085/0001-60"/>
    <s v="NF SERVICOS DO"/>
    <n v="358298"/>
    <d v="2025-09-23T00:00:00"/>
    <n v="365113"/>
    <d v="2025-09-24T00:00:00"/>
    <m/>
    <n v="442.51"/>
    <d v="2025-10-24T00:00:00"/>
    <s v="E0230860"/>
    <s v="PD023860"/>
    <s v="Serviços de Publicidade Eletrônica"/>
    <n v="421.27"/>
    <m/>
    <x v="0"/>
    <m/>
    <m/>
    <m/>
    <s v="2 - FATURADO"/>
    <n v="0"/>
    <x v="0"/>
    <x v="1"/>
    <m/>
  </r>
  <r>
    <x v="1091"/>
    <s v="46.634.085/0001-60"/>
    <s v="NF SERVICOS DO"/>
    <n v="358437"/>
    <d v="2025-09-25T00:00:00"/>
    <n v="365252"/>
    <d v="2025-09-25T00:00:00"/>
    <m/>
    <n v="221.26"/>
    <d v="2025-10-25T00:00:00"/>
    <s v="E0230860"/>
    <s v="PD023860"/>
    <s v="Serviços de Publicidade Eletrônica"/>
    <n v="210.64"/>
    <m/>
    <x v="0"/>
    <m/>
    <m/>
    <m/>
    <s v="2 - FATURADO"/>
    <n v="0"/>
    <x v="0"/>
    <x v="1"/>
    <m/>
  </r>
  <r>
    <x v="1092"/>
    <s v="46.634.093/0001-07"/>
    <s v="NF SERVICOS"/>
    <n v="193869"/>
    <d v="2025-09-11T00:00:00"/>
    <n v="2025503"/>
    <d v="2025-09-11T00:00:00"/>
    <d v="2025-08-01T00:00:00"/>
    <n v="1857.04"/>
    <d v="2025-10-11T00:00:00"/>
    <s v="E0240634"/>
    <s v="PD024634"/>
    <s v="PREFEITURA SIM"/>
    <n v="1767.9"/>
    <d v="2025-08-01T00:00:00"/>
    <x v="0"/>
    <s v="043/2024"/>
    <m/>
    <s v="359.00003457/2024-92 - APPS/ITO"/>
    <s v="2 - FATURADO"/>
    <n v="0"/>
    <x v="0"/>
    <x v="0"/>
    <m/>
  </r>
  <r>
    <x v="1093"/>
    <s v="46.634.101/0001-15"/>
    <s v="NF SERVICOS"/>
    <n v="193859"/>
    <d v="2025-09-11T00:00:00"/>
    <n v="2025493"/>
    <d v="2025-09-11T00:00:00"/>
    <d v="2025-08-01T00:00:00"/>
    <n v="3007.2"/>
    <d v="2025-10-11T00:00:00"/>
    <s v="E0250114"/>
    <s v="PD025099"/>
    <s v="PREFEITURA CADASTRO"/>
    <n v="2862.85"/>
    <d v="2025-08-01T00:00:00"/>
    <x v="0"/>
    <m/>
    <m/>
    <s v="359.00000537/2025-77 - ITO/APPS"/>
    <s v="2 - FATURADO"/>
    <n v="0"/>
    <x v="0"/>
    <x v="0"/>
    <m/>
  </r>
  <r>
    <x v="1094"/>
    <s v="46.634.119/0001-17"/>
    <s v="NF SERVICOS DO"/>
    <n v="359345"/>
    <d v="2025-09-29T00:00:00"/>
    <n v="366160"/>
    <d v="2025-09-30T00:00:00"/>
    <m/>
    <n v="230.47"/>
    <d v="2025-10-30T00:00:00"/>
    <s v="E0221020"/>
    <s v="PD221020"/>
    <s v="Serviços de Publicidade Eletrônica"/>
    <n v="219.41"/>
    <m/>
    <x v="0"/>
    <m/>
    <m/>
    <m/>
    <s v="2 - FATURADO"/>
    <n v="0"/>
    <x v="0"/>
    <x v="1"/>
    <m/>
  </r>
  <r>
    <x v="1094"/>
    <s v="46.634.119/0001-17"/>
    <s v="NF SERVICOS DO"/>
    <n v="359346"/>
    <d v="2025-09-29T00:00:00"/>
    <n v="366161"/>
    <d v="2025-09-30T00:00:00"/>
    <m/>
    <n v="230.47"/>
    <d v="2025-10-30T00:00:00"/>
    <s v="E0221020"/>
    <s v="PD221020"/>
    <s v="Serviços de Publicidade Eletrônica"/>
    <n v="219.41"/>
    <m/>
    <x v="0"/>
    <m/>
    <m/>
    <m/>
    <s v="2 - FATURADO"/>
    <n v="0"/>
    <x v="0"/>
    <x v="1"/>
    <m/>
  </r>
  <r>
    <x v="1095"/>
    <s v="46.634.127/0001-63"/>
    <s v="NF SERVICOS DO"/>
    <n v="347792"/>
    <d v="2025-08-08T00:00:00"/>
    <n v="354580"/>
    <d v="2025-08-08T00:00:00"/>
    <m/>
    <n v="829.71"/>
    <d v="2025-09-07T00:00:00"/>
    <s v="E0250787"/>
    <s v="PD025787"/>
    <s v="Serviços de Publicidade Eletrônica"/>
    <n v="789.88"/>
    <m/>
    <x v="0"/>
    <m/>
    <m/>
    <m/>
    <s v="2 - FATURADO"/>
    <n v="23"/>
    <x v="2"/>
    <x v="1"/>
    <m/>
  </r>
  <r>
    <x v="1095"/>
    <s v="46.634.127/0001-63"/>
    <s v="NF SERVICOS DO"/>
    <n v="348368"/>
    <d v="2025-08-08T00:00:00"/>
    <n v="355156"/>
    <d v="2025-08-08T00:00:00"/>
    <m/>
    <n v="414.85"/>
    <d v="2025-09-07T00:00:00"/>
    <s v="E0250787"/>
    <s v="PD025787"/>
    <s v="Serviços de Publicidade Eletrônica"/>
    <n v="394.94"/>
    <m/>
    <x v="0"/>
    <m/>
    <m/>
    <m/>
    <s v="2 - FATURADO"/>
    <n v="23"/>
    <x v="2"/>
    <x v="1"/>
    <m/>
  </r>
  <r>
    <x v="1095"/>
    <s v="46.634.127/0001-63"/>
    <s v="NF SERVICOS DO"/>
    <n v="351275"/>
    <d v="2025-08-20T00:00:00"/>
    <n v="358081"/>
    <d v="2025-08-21T00:00:00"/>
    <m/>
    <n v="737.52"/>
    <d v="2025-09-20T00:00:00"/>
    <s v="E0250787"/>
    <s v="PD025787"/>
    <s v="Serviços de Publicidade Eletrônica"/>
    <n v="702.12"/>
    <m/>
    <x v="0"/>
    <m/>
    <m/>
    <m/>
    <s v="2 - FATURADO"/>
    <n v="10"/>
    <x v="2"/>
    <x v="1"/>
    <m/>
  </r>
  <r>
    <x v="1095"/>
    <s v="46.634.127/0001-63"/>
    <s v="NF SERVICOS DO"/>
    <n v="352019"/>
    <d v="2025-08-25T00:00:00"/>
    <n v="358826"/>
    <d v="2025-08-26T00:00:00"/>
    <m/>
    <n v="322.67"/>
    <d v="2025-09-25T00:00:00"/>
    <s v="E0250787"/>
    <s v="PD025787"/>
    <s v="Serviços de Publicidade Eletrônica"/>
    <n v="307.18"/>
    <m/>
    <x v="0"/>
    <m/>
    <m/>
    <m/>
    <s v="2 - FATURADO"/>
    <n v="5"/>
    <x v="2"/>
    <x v="1"/>
    <m/>
  </r>
  <r>
    <x v="1095"/>
    <s v="46.634.127/0001-63"/>
    <s v="NF SERVICOS DO"/>
    <n v="352838"/>
    <d v="2025-08-28T00:00:00"/>
    <n v="359645"/>
    <d v="2025-08-29T00:00:00"/>
    <m/>
    <n v="460.95"/>
    <d v="2025-09-28T00:00:00"/>
    <s v="E0250787"/>
    <s v="PD025787"/>
    <s v="Serviços de Publicidade Eletrônica"/>
    <n v="438.82"/>
    <m/>
    <x v="0"/>
    <m/>
    <m/>
    <m/>
    <s v="2 - FATURADO"/>
    <n v="2"/>
    <x v="2"/>
    <x v="1"/>
    <m/>
  </r>
  <r>
    <x v="1095"/>
    <s v="46.634.127/0001-63"/>
    <s v="NF SERVICOS DO"/>
    <n v="352839"/>
    <d v="2025-08-28T00:00:00"/>
    <n v="359646"/>
    <d v="2025-08-29T00:00:00"/>
    <m/>
    <n v="230.47"/>
    <d v="2025-09-28T00:00:00"/>
    <s v="E0250787"/>
    <s v="PD025787"/>
    <s v="Serviços de Publicidade Eletrônica"/>
    <n v="219.41"/>
    <m/>
    <x v="0"/>
    <m/>
    <m/>
    <m/>
    <s v="2 - FATURADO"/>
    <n v="2"/>
    <x v="2"/>
    <x v="1"/>
    <m/>
  </r>
  <r>
    <x v="1095"/>
    <s v="46.634.127/0001-63"/>
    <s v="ND-POUPATEMPO 4.0"/>
    <n v="6873"/>
    <d v="2025-09-03T00:00:00"/>
    <s v="PPT00530"/>
    <s v="PPT00530"/>
    <d v="2025-09-01T00:00:00"/>
    <n v="24433.23"/>
    <d v="2025-10-03T00:00:00"/>
    <s v="PPT00530"/>
    <s v="PP00530"/>
    <s v="IMPLANTACAO E OPERACAO DO POUPATEMPO ITATINGA"/>
    <n v="24433.23"/>
    <d v="2025-09-01T00:00:00"/>
    <x v="0"/>
    <m/>
    <s v="PD-PRC-2020/00936"/>
    <m/>
    <s v="2 - FATURADO"/>
    <n v="0"/>
    <x v="0"/>
    <x v="12"/>
    <m/>
  </r>
  <r>
    <x v="1096"/>
    <s v="46.634.135/0001-00"/>
    <s v="NF SERVICOS DO"/>
    <n v="137739"/>
    <d v="2022-10-19T00:00:00"/>
    <n v="142678"/>
    <d v="2022-10-20T00:00:00"/>
    <m/>
    <n v="184.38"/>
    <d v="2022-11-19T00:00:00"/>
    <s v="E0220685"/>
    <s v="PD022685"/>
    <s v="Serviços de Publicidade Eletrônica"/>
    <n v="184.38"/>
    <m/>
    <x v="6"/>
    <m/>
    <m/>
    <m/>
    <s v="2 - FATURADO"/>
    <n v="1046"/>
    <x v="3"/>
    <x v="1"/>
    <m/>
  </r>
  <r>
    <x v="1097"/>
    <s v="46.634.143/0001-56"/>
    <s v="NF SERVICOS DO"/>
    <n v="327394"/>
    <d v="2025-05-07T00:00:00"/>
    <n v="334086"/>
    <d v="2025-05-07T00:00:00"/>
    <m/>
    <n v="230.47"/>
    <d v="2025-06-06T00:00:00"/>
    <s v="E0220627"/>
    <s v="PD022627"/>
    <s v="Serviços de Publicidade Eletrônica"/>
    <n v="219.41"/>
    <m/>
    <x v="0"/>
    <m/>
    <m/>
    <m/>
    <s v="2 - FATURADO"/>
    <n v="116"/>
    <x v="6"/>
    <x v="1"/>
    <m/>
  </r>
  <r>
    <x v="1097"/>
    <s v="46.634.143/0001-56"/>
    <s v="NF SERVICOS DO"/>
    <n v="335230"/>
    <d v="2025-06-06T00:00:00"/>
    <n v="341956"/>
    <d v="2025-06-10T00:00:00"/>
    <m/>
    <n v="553.14"/>
    <d v="2025-07-10T00:00:00"/>
    <s v="E0220627"/>
    <s v="PD022627"/>
    <s v="Serviços de Publicidade Eletrônica"/>
    <n v="526.59"/>
    <m/>
    <x v="0"/>
    <m/>
    <m/>
    <m/>
    <s v="2 - FATURADO"/>
    <n v="82"/>
    <x v="8"/>
    <x v="1"/>
    <m/>
  </r>
  <r>
    <x v="1097"/>
    <s v="46.634.143/0001-56"/>
    <s v="NF SERVICOS DO"/>
    <n v="336816"/>
    <d v="2025-06-12T00:00:00"/>
    <n v="343548"/>
    <d v="2025-06-13T00:00:00"/>
    <m/>
    <n v="460.95"/>
    <d v="2025-07-13T00:00:00"/>
    <s v="E0220627"/>
    <s v="PD022627"/>
    <s v="Serviços de Publicidade Eletrônica"/>
    <n v="438.82"/>
    <m/>
    <x v="0"/>
    <m/>
    <m/>
    <m/>
    <s v="2 - FATURADO"/>
    <n v="79"/>
    <x v="8"/>
    <x v="1"/>
    <m/>
  </r>
  <r>
    <x v="1097"/>
    <s v="46.634.143/0001-56"/>
    <s v="NF SERVICOS DO"/>
    <n v="339234"/>
    <d v="2025-06-26T00:00:00"/>
    <n v="345980"/>
    <d v="2025-06-27T00:00:00"/>
    <m/>
    <n v="230.47"/>
    <d v="2025-07-27T00:00:00"/>
    <s v="E0220627"/>
    <s v="PD022627"/>
    <s v="Serviços de Publicidade Eletrônica"/>
    <n v="219.41"/>
    <m/>
    <x v="0"/>
    <m/>
    <m/>
    <m/>
    <s v="2 - FATURADO"/>
    <n v="65"/>
    <x v="8"/>
    <x v="1"/>
    <m/>
  </r>
  <r>
    <x v="1097"/>
    <s v="46.634.143/0001-56"/>
    <s v="NF SERVICOS DO"/>
    <n v="339424"/>
    <d v="2025-06-26T00:00:00"/>
    <n v="346170"/>
    <d v="2025-06-27T00:00:00"/>
    <m/>
    <n v="276.57"/>
    <d v="2025-07-27T00:00:00"/>
    <s v="E0220627"/>
    <s v="PD022627"/>
    <s v="Serviços de Publicidade Eletrônica"/>
    <n v="263.29000000000002"/>
    <m/>
    <x v="0"/>
    <m/>
    <m/>
    <m/>
    <s v="2 - FATURADO"/>
    <n v="65"/>
    <x v="8"/>
    <x v="1"/>
    <m/>
  </r>
  <r>
    <x v="1097"/>
    <s v="46.634.143/0001-56"/>
    <s v="NF SERVICOS DO"/>
    <n v="339802"/>
    <d v="2025-07-08T00:00:00"/>
    <n v="346552"/>
    <d v="2025-07-08T00:00:00"/>
    <m/>
    <n v="230.47"/>
    <d v="2025-08-07T00:00:00"/>
    <s v="E0220627"/>
    <s v="PD022627"/>
    <s v="Serviços de Publicidade Eletrônica"/>
    <n v="219.41"/>
    <m/>
    <x v="0"/>
    <m/>
    <m/>
    <m/>
    <s v="2 - FATURADO"/>
    <n v="54"/>
    <x v="5"/>
    <x v="1"/>
    <m/>
  </r>
  <r>
    <x v="1097"/>
    <s v="46.634.143/0001-56"/>
    <s v="NF SERVICOS DO"/>
    <n v="341608"/>
    <d v="2025-07-08T00:00:00"/>
    <n v="348358"/>
    <d v="2025-07-08T00:00:00"/>
    <m/>
    <n v="322.67"/>
    <d v="2025-08-07T00:00:00"/>
    <s v="E0220627"/>
    <s v="PD022627"/>
    <s v="Serviços de Publicidade Eletrônica"/>
    <n v="307.18"/>
    <m/>
    <x v="0"/>
    <m/>
    <m/>
    <m/>
    <s v="2 - FATURADO"/>
    <n v="54"/>
    <x v="5"/>
    <x v="1"/>
    <m/>
  </r>
  <r>
    <x v="1097"/>
    <s v="46.634.143/0001-56"/>
    <s v="NF SERVICOS DO"/>
    <n v="341669"/>
    <d v="2025-07-08T00:00:00"/>
    <n v="348419"/>
    <d v="2025-07-08T00:00:00"/>
    <m/>
    <n v="276.57"/>
    <d v="2025-08-07T00:00:00"/>
    <s v="E0220627"/>
    <s v="PD022627"/>
    <s v="Serviços de Publicidade Eletrônica"/>
    <n v="263.29000000000002"/>
    <m/>
    <x v="0"/>
    <m/>
    <m/>
    <m/>
    <s v="2 - FATURADO"/>
    <n v="54"/>
    <x v="5"/>
    <x v="1"/>
    <m/>
  </r>
  <r>
    <x v="1098"/>
    <s v="46.634.150/0001-58"/>
    <s v="ND-JUROS RECEBIMENTO"/>
    <s v="298387-1-NDJ1"/>
    <d v="2025-02-13T00:00:00"/>
    <n v="304828"/>
    <m/>
    <m/>
    <n v="34.75"/>
    <d v="2025-03-15T00:00:00"/>
    <m/>
    <m/>
    <s v="Nota de Debito Juros"/>
    <n v="34.75"/>
    <m/>
    <x v="0"/>
    <m/>
    <m/>
    <m/>
    <s v="2 - FATURADO"/>
    <n v="199"/>
    <x v="1"/>
    <x v="2"/>
    <m/>
  </r>
  <r>
    <x v="1098"/>
    <s v="46.634.150/0001-58"/>
    <s v="NF SERVICOS DO"/>
    <n v="341595"/>
    <d v="2025-07-08T00:00:00"/>
    <n v="348345"/>
    <d v="2025-07-08T00:00:00"/>
    <m/>
    <n v="737.52"/>
    <d v="2025-08-07T00:00:00"/>
    <s v="E0202047"/>
    <s v="PD202047"/>
    <s v="Serviços de Publicidade Eletrônica"/>
    <n v="702.12"/>
    <m/>
    <x v="0"/>
    <m/>
    <m/>
    <m/>
    <s v="2 - FATURADO"/>
    <n v="54"/>
    <x v="5"/>
    <x v="1"/>
    <m/>
  </r>
  <r>
    <x v="1098"/>
    <s v="46.634.150/0001-58"/>
    <s v="NF SERVICOS DO"/>
    <n v="341757"/>
    <d v="2025-07-08T00:00:00"/>
    <n v="348507"/>
    <d v="2025-07-08T00:00:00"/>
    <m/>
    <n v="138.28"/>
    <d v="2025-08-07T00:00:00"/>
    <s v="E0202047"/>
    <s v="PD202047"/>
    <s v="Serviços de Publicidade Eletrônica"/>
    <n v="131.63999999999999"/>
    <m/>
    <x v="0"/>
    <m/>
    <m/>
    <m/>
    <s v="2 - FATURADO"/>
    <n v="54"/>
    <x v="5"/>
    <x v="1"/>
    <m/>
  </r>
  <r>
    <x v="1098"/>
    <s v="46.634.150/0001-58"/>
    <s v="NF SERVICOS DO"/>
    <n v="350913"/>
    <d v="2025-08-19T00:00:00"/>
    <n v="357716"/>
    <d v="2025-08-20T00:00:00"/>
    <m/>
    <n v="414.85"/>
    <d v="2025-09-19T00:00:00"/>
    <s v="E0202047"/>
    <s v="PD202047"/>
    <s v="Serviços de Publicidade Eletrônica"/>
    <n v="394.94"/>
    <m/>
    <x v="0"/>
    <m/>
    <m/>
    <m/>
    <s v="2 - FATURADO"/>
    <n v="11"/>
    <x v="2"/>
    <x v="1"/>
    <m/>
  </r>
  <r>
    <x v="1098"/>
    <s v="46.634.150/0001-58"/>
    <s v="NF SERVICOS DO"/>
    <n v="353118"/>
    <d v="2025-09-08T00:00:00"/>
    <n v="359927"/>
    <d v="2025-09-08T00:00:00"/>
    <m/>
    <n v="138.28"/>
    <d v="2025-10-08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98"/>
    <s v="46.634.150/0001-58"/>
    <s v="NF SERVICOS DO"/>
    <n v="354046"/>
    <d v="2025-09-09T00:00:00"/>
    <n v="360856"/>
    <d v="2025-09-09T00:00:00"/>
    <m/>
    <n v="138.28"/>
    <d v="2025-10-09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98"/>
    <s v="46.634.150/0001-58"/>
    <s v="NF SERVICOS DO"/>
    <n v="354092"/>
    <d v="2025-09-09T00:00:00"/>
    <n v="360902"/>
    <d v="2025-09-09T00:00:00"/>
    <m/>
    <n v="92.19"/>
    <d v="2025-10-09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098"/>
    <s v="46.634.150/0001-58"/>
    <s v="NF SERVICOS DO"/>
    <n v="354188"/>
    <d v="2025-09-09T00:00:00"/>
    <n v="360998"/>
    <d v="2025-09-09T00:00:00"/>
    <m/>
    <n v="276.57"/>
    <d v="2025-10-09T00:00:00"/>
    <s v="E0202047"/>
    <s v="PD202047"/>
    <s v="Serviços de Publicidade Eletrônica"/>
    <n v="263.29000000000002"/>
    <m/>
    <x v="0"/>
    <m/>
    <m/>
    <m/>
    <s v="2 - FATURADO"/>
    <n v="0"/>
    <x v="0"/>
    <x v="1"/>
    <m/>
  </r>
  <r>
    <x v="1098"/>
    <s v="46.634.150/0001-58"/>
    <s v="NF SERVICOS DO"/>
    <n v="354802"/>
    <d v="2025-09-10T00:00:00"/>
    <n v="361612"/>
    <d v="2025-09-10T00:00:00"/>
    <m/>
    <n v="460.95"/>
    <d v="2025-10-10T00:00:00"/>
    <s v="E0202047"/>
    <s v="PD202047"/>
    <s v="Serviços de Publicidade Eletrônica"/>
    <n v="438.82"/>
    <m/>
    <x v="0"/>
    <m/>
    <m/>
    <m/>
    <s v="2 - FATURADO"/>
    <n v="0"/>
    <x v="0"/>
    <x v="1"/>
    <m/>
  </r>
  <r>
    <x v="1098"/>
    <s v="46.634.150/0001-58"/>
    <s v="NF SERVICOS DO"/>
    <n v="355374"/>
    <d v="2025-09-10T00:00:00"/>
    <n v="362184"/>
    <d v="2025-09-10T00:00:00"/>
    <m/>
    <n v="553.14"/>
    <d v="2025-10-10T00:00:00"/>
    <s v="E0202047"/>
    <s v="PD202047"/>
    <s v="Serviços de Publicidade Eletrônica"/>
    <n v="526.59"/>
    <m/>
    <x v="0"/>
    <m/>
    <m/>
    <m/>
    <s v="2 - FATURADO"/>
    <n v="0"/>
    <x v="0"/>
    <x v="1"/>
    <m/>
  </r>
  <r>
    <x v="1098"/>
    <s v="46.634.150/0001-58"/>
    <s v="NF SERVICOS DO"/>
    <n v="355476"/>
    <d v="2025-09-10T00:00:00"/>
    <n v="362286"/>
    <d v="2025-09-11T00:00:00"/>
    <m/>
    <n v="92.19"/>
    <d v="2025-10-11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098"/>
    <s v="46.634.150/0001-58"/>
    <s v="NF SERVICOS DO"/>
    <n v="355611"/>
    <d v="2025-09-10T00:00:00"/>
    <n v="362421"/>
    <d v="2025-09-11T00:00:00"/>
    <m/>
    <n v="92.19"/>
    <d v="2025-10-11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098"/>
    <s v="46.634.150/0001-58"/>
    <s v="NF SERVICOS DO"/>
    <n v="356223"/>
    <d v="2025-09-12T00:00:00"/>
    <n v="363036"/>
    <d v="2025-09-15T00:00:00"/>
    <m/>
    <n v="184.38"/>
    <d v="2025-10-15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098"/>
    <s v="46.634.150/0001-58"/>
    <s v="NF SERVICOS DO"/>
    <n v="356324"/>
    <d v="2025-09-15T00:00:00"/>
    <n v="363137"/>
    <d v="2025-09-16T00:00:00"/>
    <m/>
    <n v="92.19"/>
    <d v="2025-10-16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098"/>
    <s v="46.634.150/0001-58"/>
    <s v="NF SERVICOS DO"/>
    <n v="356826"/>
    <d v="2025-09-16T00:00:00"/>
    <n v="363640"/>
    <d v="2025-09-17T00:00:00"/>
    <m/>
    <n v="92.19"/>
    <d v="2025-10-17T00:00:00"/>
    <s v="E0202047"/>
    <s v="PD202047"/>
    <s v="Serviços de Publicidade Eletrônica"/>
    <n v="87.76"/>
    <m/>
    <x v="0"/>
    <m/>
    <m/>
    <m/>
    <s v="2 - FATURADO"/>
    <n v="0"/>
    <x v="0"/>
    <x v="1"/>
    <m/>
  </r>
  <r>
    <x v="1098"/>
    <s v="46.634.150/0001-58"/>
    <s v="NF SERVICOS DO"/>
    <n v="357553"/>
    <d v="2025-09-19T00:00:00"/>
    <n v="364366"/>
    <d v="2025-09-22T00:00:00"/>
    <m/>
    <n v="138.28"/>
    <d v="2025-10-22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98"/>
    <s v="46.634.150/0001-58"/>
    <s v="NF SERVICOS DO"/>
    <n v="358201"/>
    <d v="2025-09-23T00:00:00"/>
    <n v="365016"/>
    <d v="2025-09-24T00:00:00"/>
    <m/>
    <n v="322.67"/>
    <d v="2025-10-24T00:00:00"/>
    <s v="E0202047"/>
    <s v="PD202047"/>
    <s v="Serviços de Publicidade Eletrônica"/>
    <n v="307.18"/>
    <m/>
    <x v="0"/>
    <m/>
    <m/>
    <m/>
    <s v="2 - FATURADO"/>
    <n v="0"/>
    <x v="0"/>
    <x v="1"/>
    <m/>
  </r>
  <r>
    <x v="1098"/>
    <s v="46.634.150/0001-58"/>
    <s v="NF SERVICOS DO"/>
    <n v="358271"/>
    <d v="2025-09-23T00:00:00"/>
    <n v="365086"/>
    <d v="2025-09-24T00:00:00"/>
    <m/>
    <n v="138.28"/>
    <d v="2025-10-24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98"/>
    <s v="46.634.150/0001-58"/>
    <s v="NF SERVICOS DO"/>
    <n v="358295"/>
    <d v="2025-09-23T00:00:00"/>
    <n v="365110"/>
    <d v="2025-09-24T00:00:00"/>
    <m/>
    <n v="230.47"/>
    <d v="2025-10-24T00:00:00"/>
    <s v="E0202047"/>
    <s v="PD202047"/>
    <s v="Serviços de Publicidade Eletrônica"/>
    <n v="219.41"/>
    <m/>
    <x v="0"/>
    <m/>
    <m/>
    <m/>
    <s v="2 - FATURADO"/>
    <n v="0"/>
    <x v="0"/>
    <x v="1"/>
    <m/>
  </r>
  <r>
    <x v="1098"/>
    <s v="46.634.150/0001-58"/>
    <s v="NF SERVICOS DO"/>
    <n v="358869"/>
    <d v="2025-09-25T00:00:00"/>
    <n v="365684"/>
    <d v="2025-09-26T00:00:00"/>
    <m/>
    <n v="138.28"/>
    <d v="2025-10-26T00:00:00"/>
    <s v="E0202047"/>
    <s v="PD202047"/>
    <s v="Serviços de Publicidade Eletrônica"/>
    <n v="131.63999999999999"/>
    <m/>
    <x v="0"/>
    <m/>
    <m/>
    <m/>
    <s v="2 - FATURADO"/>
    <n v="0"/>
    <x v="0"/>
    <x v="1"/>
    <m/>
  </r>
  <r>
    <x v="1098"/>
    <s v="46.634.150/0001-58"/>
    <s v="NF SERVICOS DO"/>
    <n v="359320"/>
    <d v="2025-09-29T00:00:00"/>
    <n v="366135"/>
    <d v="2025-09-30T00:00:00"/>
    <m/>
    <n v="184.38"/>
    <d v="2025-10-30T00:00:00"/>
    <s v="E0202047"/>
    <s v="PD202047"/>
    <s v="Serviços de Publicidade Eletrônica"/>
    <n v="175.53"/>
    <m/>
    <x v="0"/>
    <m/>
    <m/>
    <m/>
    <s v="2 - FATURADO"/>
    <n v="0"/>
    <x v="0"/>
    <x v="1"/>
    <m/>
  </r>
  <r>
    <x v="1099"/>
    <s v="46.634.168/0001-50"/>
    <s v="NF SERVICOS"/>
    <n v="191531"/>
    <d v="2025-08-11T00:00:00"/>
    <n v="2010406"/>
    <d v="2025-08-11T00:00:00"/>
    <d v="2025-07-01T00:00:00"/>
    <n v="31044.2"/>
    <d v="2025-09-10T00:00:00"/>
    <s v="E0230638"/>
    <s v="PD023638"/>
    <s v="PREFEITURA CADASTRO"/>
    <n v="29554.080000000002"/>
    <d v="2025-07-01T00:00:00"/>
    <x v="0"/>
    <s v="58/2023"/>
    <s v="134/2023"/>
    <s v="359.00002889/2024-86 - 1-ITO/APPS"/>
    <s v="2 - FATURADO"/>
    <n v="20"/>
    <x v="2"/>
    <x v="0"/>
    <m/>
  </r>
  <r>
    <x v="1099"/>
    <s v="46.634.168/0001-50"/>
    <s v="NF SERVICOS"/>
    <n v="193739"/>
    <d v="2025-09-11T00:00:00"/>
    <n v="2025373"/>
    <d v="2025-09-11T00:00:00"/>
    <d v="2025-08-01T00:00:00"/>
    <n v="5830"/>
    <d v="2025-10-11T00:00:00"/>
    <s v="E0230638"/>
    <s v="PD023638"/>
    <s v="PREFEITURA CADASTRO"/>
    <n v="5550.16"/>
    <d v="2025-08-01T00:00:00"/>
    <x v="0"/>
    <s v="58/2023"/>
    <s v="134/2023"/>
    <s v="359.00002889/2024-86 - 1-ITO/APPS"/>
    <s v="2 - FATURADO"/>
    <n v="0"/>
    <x v="0"/>
    <x v="0"/>
    <m/>
  </r>
  <r>
    <x v="1099"/>
    <s v="46.634.168/0001-50"/>
    <s v="NF SERVICOS DO"/>
    <n v="357919"/>
    <d v="2025-09-22T00:00:00"/>
    <n v="364734"/>
    <d v="2025-09-23T00:00:00"/>
    <m/>
    <n v="6582.37"/>
    <d v="2025-10-23T00:00:00"/>
    <s v="E0231062"/>
    <s v="PD231043"/>
    <s v="Serviços de Publicidade Eletrônica"/>
    <n v="6266.42"/>
    <m/>
    <x v="0"/>
    <m/>
    <m/>
    <m/>
    <s v="2 - FATURADO"/>
    <n v="0"/>
    <x v="0"/>
    <x v="1"/>
    <m/>
  </r>
  <r>
    <x v="1099"/>
    <s v="46.634.168/0001-50"/>
    <s v="NF SERVICOS DO"/>
    <n v="358548"/>
    <d v="2025-09-25T00:00:00"/>
    <n v="365363"/>
    <d v="2025-09-25T00:00:00"/>
    <m/>
    <n v="322.66000000000003"/>
    <d v="2025-10-25T00:00:00"/>
    <s v="E0231062"/>
    <s v="PD231043"/>
    <s v="Serviços de Publicidade Eletrônica"/>
    <n v="307.17"/>
    <m/>
    <x v="0"/>
    <m/>
    <m/>
    <m/>
    <s v="2 - FATURADO"/>
    <n v="0"/>
    <x v="0"/>
    <x v="1"/>
    <m/>
  </r>
  <r>
    <x v="1099"/>
    <s v="46.634.168/0001-50"/>
    <s v="NF SERVICOS DO"/>
    <n v="358765"/>
    <d v="2025-09-25T00:00:00"/>
    <n v="365580"/>
    <d v="2025-09-26T00:00:00"/>
    <m/>
    <n v="193.6"/>
    <d v="2025-10-26T00:00:00"/>
    <s v="E0231062"/>
    <s v="PD231043"/>
    <s v="Serviços de Publicidade Eletrônica"/>
    <n v="184.31"/>
    <m/>
    <x v="0"/>
    <m/>
    <m/>
    <m/>
    <s v="2 - FATURADO"/>
    <n v="0"/>
    <x v="0"/>
    <x v="1"/>
    <m/>
  </r>
  <r>
    <x v="1099"/>
    <s v="46.634.168/0001-50"/>
    <s v="NF SERVICOS DO"/>
    <n v="359428"/>
    <d v="2025-09-29T00:00:00"/>
    <n v="366243"/>
    <d v="2025-09-30T00:00:00"/>
    <m/>
    <n v="5420.77"/>
    <d v="2025-10-30T00:00:00"/>
    <s v="E0231062"/>
    <s v="PD231043"/>
    <s v="Serviços de Publicidade Eletrônica"/>
    <n v="5160.57"/>
    <m/>
    <x v="0"/>
    <m/>
    <m/>
    <m/>
    <s v="2 - FATURADO"/>
    <n v="0"/>
    <x v="0"/>
    <x v="1"/>
    <m/>
  </r>
  <r>
    <x v="1100"/>
    <s v="46.634.176/0001-04"/>
    <s v="ND-JUROS RECEBIMENTO"/>
    <s v="290700-1-NDJ1"/>
    <d v="2024-11-06T00:00:00"/>
    <n v="297050"/>
    <m/>
    <m/>
    <n v="0.22"/>
    <d v="2024-12-06T00:00:00"/>
    <m/>
    <m/>
    <s v="Nota de Debito Juros"/>
    <n v="0.22"/>
    <m/>
    <x v="0"/>
    <m/>
    <m/>
    <m/>
    <s v="2 - FATURADO"/>
    <n v="298"/>
    <x v="1"/>
    <x v="2"/>
    <m/>
  </r>
  <r>
    <x v="1100"/>
    <s v="46.634.176/0001-04"/>
    <s v="ND-JUROS RECEBIMENTO"/>
    <s v="290972-1-NDJ1"/>
    <d v="2024-11-07T00:00:00"/>
    <n v="297322"/>
    <m/>
    <m/>
    <n v="0.19"/>
    <d v="2024-12-07T00:00:00"/>
    <m/>
    <m/>
    <s v="Nota de Debito Juros"/>
    <n v="0.19"/>
    <m/>
    <x v="0"/>
    <m/>
    <m/>
    <m/>
    <s v="2 - FATURADO"/>
    <n v="297"/>
    <x v="1"/>
    <x v="2"/>
    <m/>
  </r>
  <r>
    <x v="1100"/>
    <s v="46.634.176/0001-04"/>
    <s v="ND-JUROS RECEBIMENTO"/>
    <s v="294563-1-NDJ1"/>
    <d v="2024-11-29T00:00:00"/>
    <n v="300968"/>
    <m/>
    <m/>
    <n v="0.35"/>
    <d v="2024-12-29T00:00:00"/>
    <m/>
    <m/>
    <s v="Nota de Debito Juros"/>
    <n v="0.35"/>
    <m/>
    <x v="0"/>
    <m/>
    <m/>
    <m/>
    <s v="2 - FATURADO"/>
    <n v="275"/>
    <x v="1"/>
    <x v="2"/>
    <m/>
  </r>
  <r>
    <x v="1100"/>
    <s v="46.634.176/0001-04"/>
    <s v="ND-JUROS RECEBIMENTO"/>
    <s v="299046-1-NDJ1"/>
    <d v="2025-01-14T00:00:00"/>
    <n v="305493"/>
    <m/>
    <m/>
    <n v="1.95"/>
    <d v="2025-02-13T00:00:00"/>
    <m/>
    <m/>
    <s v="Nota de Debito Juros"/>
    <n v="1.95"/>
    <m/>
    <x v="0"/>
    <m/>
    <m/>
    <m/>
    <s v="2 - FATURADO"/>
    <n v="229"/>
    <x v="1"/>
    <x v="2"/>
    <m/>
  </r>
  <r>
    <x v="1100"/>
    <s v="46.634.176/0001-04"/>
    <s v="ND-JUROS RECEBIMENTO"/>
    <s v="299338-1-NDJ1"/>
    <d v="2025-01-14T00:00:00"/>
    <n v="305788"/>
    <m/>
    <m/>
    <n v="1.74"/>
    <d v="2025-02-13T00:00:00"/>
    <m/>
    <m/>
    <s v="Nota de Debito Juros"/>
    <n v="1.74"/>
    <m/>
    <x v="0"/>
    <m/>
    <m/>
    <m/>
    <s v="2 - FATURADO"/>
    <n v="229"/>
    <x v="1"/>
    <x v="2"/>
    <m/>
  </r>
  <r>
    <x v="1100"/>
    <s v="46.634.176/0001-04"/>
    <s v="ND-JUROS RECEBIMENTO"/>
    <s v="298233-1-NDJ1"/>
    <d v="2025-01-17T00:00:00"/>
    <n v="304668"/>
    <m/>
    <m/>
    <n v="6.36"/>
    <d v="2025-02-16T00:00:00"/>
    <m/>
    <m/>
    <s v="Nota de Debito Juros"/>
    <n v="6.36"/>
    <m/>
    <x v="0"/>
    <m/>
    <m/>
    <m/>
    <s v="2 - FATURADO"/>
    <n v="226"/>
    <x v="1"/>
    <x v="2"/>
    <m/>
  </r>
  <r>
    <x v="1100"/>
    <s v="46.634.176/0001-04"/>
    <s v="ND-JUROS RECEBIMENTO"/>
    <s v="295160-1-NDJ1"/>
    <d v="2025-02-10T00:00:00"/>
    <n v="301565"/>
    <m/>
    <m/>
    <n v="10.94"/>
    <d v="2025-03-12T00:00:00"/>
    <m/>
    <m/>
    <s v="Nota de Debito Juros"/>
    <n v="10.94"/>
    <m/>
    <x v="0"/>
    <m/>
    <m/>
    <m/>
    <s v="2 - FATURADO"/>
    <n v="202"/>
    <x v="1"/>
    <x v="2"/>
    <m/>
  </r>
  <r>
    <x v="1100"/>
    <s v="46.634.176/0001-04"/>
    <s v="NF SERVICOS DO"/>
    <n v="353761"/>
    <d v="2025-09-08T00:00:00"/>
    <n v="360570"/>
    <d v="2025-09-08T00:00:00"/>
    <m/>
    <n v="276.57"/>
    <d v="2025-10-08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100"/>
    <s v="46.634.176/0001-04"/>
    <s v="NF SERVICOS DO"/>
    <n v="354200"/>
    <d v="2025-09-09T00:00:00"/>
    <n v="361010"/>
    <d v="2025-09-09T00:00:00"/>
    <m/>
    <n v="138.28"/>
    <d v="2025-10-09T00:00:00"/>
    <s v="E0220745"/>
    <s v="PD022745"/>
    <s v="Serviços de Publicidade Eletrônica"/>
    <n v="131.63999999999999"/>
    <m/>
    <x v="0"/>
    <m/>
    <m/>
    <m/>
    <s v="2 - FATURADO"/>
    <n v="0"/>
    <x v="0"/>
    <x v="1"/>
    <m/>
  </r>
  <r>
    <x v="1100"/>
    <s v="46.634.176/0001-04"/>
    <s v="NF SERVICOS DO"/>
    <n v="355444"/>
    <d v="2025-09-10T00:00:00"/>
    <n v="362254"/>
    <d v="2025-09-11T00:00:00"/>
    <m/>
    <n v="230.47"/>
    <d v="2025-10-11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100"/>
    <s v="46.634.176/0001-04"/>
    <s v="NF SERVICOS DO"/>
    <n v="355445"/>
    <d v="2025-09-10T00:00:00"/>
    <n v="362255"/>
    <d v="2025-09-11T00:00:00"/>
    <m/>
    <n v="230.47"/>
    <d v="2025-10-11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100"/>
    <s v="46.634.176/0001-04"/>
    <s v="NF SERVICOS DO"/>
    <n v="355596"/>
    <d v="2025-09-10T00:00:00"/>
    <n v="362406"/>
    <d v="2025-09-11T00:00:00"/>
    <m/>
    <n v="230.47"/>
    <d v="2025-10-11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100"/>
    <s v="46.634.176/0001-04"/>
    <s v="NF SERVICOS DO"/>
    <n v="356015"/>
    <d v="2025-09-12T00:00:00"/>
    <n v="362828"/>
    <d v="2025-09-15T00:00:00"/>
    <m/>
    <n v="230.47"/>
    <d v="2025-10-15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100"/>
    <s v="46.634.176/0001-04"/>
    <s v="NF SERVICOS DO"/>
    <n v="356118"/>
    <d v="2025-09-12T00:00:00"/>
    <n v="362931"/>
    <d v="2025-09-15T00:00:00"/>
    <m/>
    <n v="184.38"/>
    <d v="2025-10-15T00:00:00"/>
    <s v="E0220745"/>
    <s v="PD022745"/>
    <s v="Serviços de Publicidade Eletrônica"/>
    <n v="175.53"/>
    <m/>
    <x v="0"/>
    <m/>
    <m/>
    <m/>
    <s v="2 - FATURADO"/>
    <n v="0"/>
    <x v="0"/>
    <x v="1"/>
    <m/>
  </r>
  <r>
    <x v="1100"/>
    <s v="46.634.176/0001-04"/>
    <s v="NF SERVICOS DO"/>
    <n v="356141"/>
    <d v="2025-09-12T00:00:00"/>
    <n v="362954"/>
    <d v="2025-09-15T00:00:00"/>
    <m/>
    <n v="368.76"/>
    <d v="2025-10-15T00:00:00"/>
    <s v="E0220745"/>
    <s v="PD022745"/>
    <s v="Serviços de Publicidade Eletrônica"/>
    <n v="351.06"/>
    <m/>
    <x v="0"/>
    <m/>
    <m/>
    <m/>
    <s v="2 - FATURADO"/>
    <n v="0"/>
    <x v="0"/>
    <x v="1"/>
    <m/>
  </r>
  <r>
    <x v="1100"/>
    <s v="46.634.176/0001-04"/>
    <s v="NF SERVICOS DO"/>
    <n v="357341"/>
    <d v="2025-09-18T00:00:00"/>
    <n v="364154"/>
    <d v="2025-09-19T00:00:00"/>
    <m/>
    <n v="507.05"/>
    <d v="2025-10-19T00:00:00"/>
    <s v="E0220745"/>
    <s v="PD022745"/>
    <s v="Serviços de Publicidade Eletrônica"/>
    <n v="482.71"/>
    <m/>
    <x v="0"/>
    <m/>
    <m/>
    <m/>
    <s v="2 - FATURADO"/>
    <n v="0"/>
    <x v="0"/>
    <x v="1"/>
    <m/>
  </r>
  <r>
    <x v="1100"/>
    <s v="46.634.176/0001-04"/>
    <s v="NF SERVICOS DO"/>
    <n v="358611"/>
    <d v="2025-09-25T00:00:00"/>
    <n v="365426"/>
    <d v="2025-09-25T00:00:00"/>
    <m/>
    <n v="460.95"/>
    <d v="2025-10-25T00:00:00"/>
    <s v="E0220745"/>
    <s v="PD022745"/>
    <s v="Serviços de Publicidade Eletrônica"/>
    <n v="438.82"/>
    <m/>
    <x v="0"/>
    <m/>
    <m/>
    <m/>
    <s v="2 - FATURADO"/>
    <n v="0"/>
    <x v="0"/>
    <x v="1"/>
    <m/>
  </r>
  <r>
    <x v="1100"/>
    <s v="46.634.176/0001-04"/>
    <s v="NF SERVICOS DO"/>
    <n v="359369"/>
    <d v="2025-09-29T00:00:00"/>
    <n v="366184"/>
    <d v="2025-09-30T00:00:00"/>
    <m/>
    <n v="230.47"/>
    <d v="2025-10-30T00:00:00"/>
    <s v="E0220745"/>
    <s v="PD022745"/>
    <s v="Serviços de Publicidade Eletrônica"/>
    <n v="219.41"/>
    <m/>
    <x v="0"/>
    <m/>
    <m/>
    <m/>
    <s v="2 - FATURADO"/>
    <n v="0"/>
    <x v="0"/>
    <x v="1"/>
    <m/>
  </r>
  <r>
    <x v="1100"/>
    <s v="46.634.176/0001-04"/>
    <s v="NF SERVICOS DO"/>
    <n v="359370"/>
    <d v="2025-09-29T00:00:00"/>
    <n v="366185"/>
    <d v="2025-09-30T00:00:00"/>
    <m/>
    <n v="276.57"/>
    <d v="2025-10-30T00:00:00"/>
    <s v="E0220745"/>
    <s v="PD022745"/>
    <s v="Serviços de Publicidade Eletrônica"/>
    <n v="263.29000000000002"/>
    <m/>
    <x v="0"/>
    <m/>
    <m/>
    <m/>
    <s v="2 - FATURADO"/>
    <n v="0"/>
    <x v="0"/>
    <x v="1"/>
    <m/>
  </r>
  <r>
    <x v="1101"/>
    <s v="46.634.184/0001-42"/>
    <s v="ND-JUROS RECEBIMENTO"/>
    <s v="294397-1-NDJ1"/>
    <d v="2024-11-29T00:00:00"/>
    <n v="300802"/>
    <m/>
    <m/>
    <n v="0.2"/>
    <d v="2024-12-29T00:00:00"/>
    <m/>
    <m/>
    <s v="Nota de Debito Juros"/>
    <n v="0.2"/>
    <m/>
    <x v="0"/>
    <m/>
    <m/>
    <m/>
    <s v="2 - FATURADO"/>
    <n v="275"/>
    <x v="1"/>
    <x v="2"/>
    <m/>
  </r>
  <r>
    <x v="1101"/>
    <s v="46.634.184/0001-42"/>
    <s v="ND-JUROS RECEBIMENTO"/>
    <s v="297754-1-NDJ1"/>
    <d v="2024-12-17T00:00:00"/>
    <n v="304184"/>
    <m/>
    <m/>
    <n v="0.66"/>
    <d v="2025-01-16T00:00:00"/>
    <m/>
    <m/>
    <s v="Nota de Debito Juros"/>
    <n v="0.66"/>
    <m/>
    <x v="0"/>
    <m/>
    <m/>
    <m/>
    <s v="2 - FATURADO"/>
    <n v="257"/>
    <x v="1"/>
    <x v="2"/>
    <m/>
  </r>
  <r>
    <x v="1101"/>
    <s v="46.634.184/0001-42"/>
    <s v="ND-JUROS RECEBIMENTO"/>
    <s v="298518-1-NDJ1"/>
    <d v="2024-12-26T00:00:00"/>
    <n v="304959"/>
    <m/>
    <m/>
    <n v="0.22"/>
    <d v="2025-01-25T00:00:00"/>
    <m/>
    <m/>
    <s v="Nota de Debito Juros"/>
    <n v="0.22"/>
    <m/>
    <x v="0"/>
    <m/>
    <m/>
    <m/>
    <s v="2 - FATURADO"/>
    <n v="248"/>
    <x v="1"/>
    <x v="2"/>
    <m/>
  </r>
  <r>
    <x v="1101"/>
    <s v="46.634.184/0001-42"/>
    <s v="ND-JUROS RECEBIMENTO"/>
    <s v="298690-1-NDJ1"/>
    <d v="2024-12-27T00:00:00"/>
    <n v="305131"/>
    <m/>
    <m/>
    <n v="0.59"/>
    <d v="2025-01-26T00:00:00"/>
    <m/>
    <m/>
    <s v="Nota de Debito Juros"/>
    <n v="0.59"/>
    <m/>
    <x v="0"/>
    <m/>
    <m/>
    <m/>
    <s v="2 - FATURADO"/>
    <n v="247"/>
    <x v="1"/>
    <x v="2"/>
    <m/>
  </r>
  <r>
    <x v="1101"/>
    <s v="46.634.184/0001-42"/>
    <s v="NF SERVICOS DO"/>
    <n v="350910"/>
    <d v="2025-08-19T00:00:00"/>
    <n v="357713"/>
    <d v="2025-08-20T00:00:00"/>
    <m/>
    <n v="829.71"/>
    <d v="2025-09-19T00:00:00"/>
    <s v="E0201186"/>
    <s v="PD201186"/>
    <s v="Serviços de Publicidade Eletrônica"/>
    <n v="789.88"/>
    <m/>
    <x v="0"/>
    <m/>
    <m/>
    <m/>
    <s v="2 - FATURADO"/>
    <n v="11"/>
    <x v="2"/>
    <x v="1"/>
    <m/>
  </r>
  <r>
    <x v="1101"/>
    <s v="46.634.184/0001-42"/>
    <s v="NF SERVICOS DO"/>
    <n v="353136"/>
    <d v="2025-09-08T00:00:00"/>
    <n v="359945"/>
    <d v="2025-09-08T00:00:00"/>
    <m/>
    <n v="1106.28"/>
    <d v="2025-10-08T00:00:00"/>
    <s v="E0201186"/>
    <s v="PD201186"/>
    <s v="Serviços de Publicidade Eletrônica"/>
    <n v="1053.18"/>
    <m/>
    <x v="0"/>
    <m/>
    <m/>
    <m/>
    <s v="2 - FATURADO"/>
    <n v="0"/>
    <x v="0"/>
    <x v="1"/>
    <m/>
  </r>
  <r>
    <x v="1101"/>
    <s v="46.634.184/0001-42"/>
    <s v="NF SERVICOS DO"/>
    <n v="353807"/>
    <d v="2025-09-08T00:00:00"/>
    <n v="360616"/>
    <d v="2025-09-08T00:00:00"/>
    <m/>
    <n v="368.76"/>
    <d v="2025-10-08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101"/>
    <s v="46.634.184/0001-42"/>
    <s v="NF SERVICOS DO"/>
    <n v="353974"/>
    <d v="2025-09-08T00:00:00"/>
    <n v="360783"/>
    <d v="2025-09-08T00:00:00"/>
    <m/>
    <n v="414.85"/>
    <d v="2025-10-08T00:00:00"/>
    <s v="E0201186"/>
    <s v="PD201186"/>
    <s v="Serviços de Publicidade Eletrônica"/>
    <n v="394.94"/>
    <m/>
    <x v="0"/>
    <m/>
    <m/>
    <m/>
    <s v="2 - FATURADO"/>
    <n v="0"/>
    <x v="0"/>
    <x v="1"/>
    <m/>
  </r>
  <r>
    <x v="1101"/>
    <s v="46.634.184/0001-42"/>
    <s v="NF SERVICOS DO"/>
    <n v="354397"/>
    <d v="2025-09-10T00:00:00"/>
    <n v="361207"/>
    <d v="2025-09-10T00:00:00"/>
    <m/>
    <n v="875.8"/>
    <d v="2025-10-10T00:00:00"/>
    <s v="E0201186"/>
    <s v="PD201186"/>
    <s v="Serviços de Publicidade Eletrônica"/>
    <n v="833.76"/>
    <m/>
    <x v="0"/>
    <m/>
    <m/>
    <m/>
    <s v="2 - FATURADO"/>
    <n v="0"/>
    <x v="0"/>
    <x v="1"/>
    <m/>
  </r>
  <r>
    <x v="1101"/>
    <s v="46.634.184/0001-42"/>
    <s v="NF SERVICOS DO"/>
    <n v="354583"/>
    <d v="2025-09-10T00:00:00"/>
    <n v="361393"/>
    <d v="2025-09-10T00:00:00"/>
    <m/>
    <n v="783.61"/>
    <d v="2025-10-10T00:00:00"/>
    <s v="E0201186"/>
    <s v="PD201186"/>
    <s v="Serviços de Publicidade Eletrônica"/>
    <n v="746"/>
    <m/>
    <x v="0"/>
    <m/>
    <m/>
    <m/>
    <s v="2 - FATURADO"/>
    <n v="0"/>
    <x v="0"/>
    <x v="1"/>
    <m/>
  </r>
  <r>
    <x v="1101"/>
    <s v="46.634.184/0001-42"/>
    <s v="NF SERVICOS DO"/>
    <n v="354587"/>
    <d v="2025-09-10T00:00:00"/>
    <n v="361397"/>
    <d v="2025-09-10T00:00:00"/>
    <m/>
    <n v="783.61"/>
    <d v="2025-10-10T00:00:00"/>
    <s v="E0201186"/>
    <s v="PD201186"/>
    <s v="Serviços de Publicidade Eletrônica"/>
    <n v="746"/>
    <m/>
    <x v="0"/>
    <m/>
    <m/>
    <m/>
    <s v="2 - FATURADO"/>
    <n v="0"/>
    <x v="0"/>
    <x v="1"/>
    <m/>
  </r>
  <r>
    <x v="1101"/>
    <s v="46.634.184/0001-42"/>
    <s v="NF SERVICOS DO"/>
    <n v="354969"/>
    <d v="2025-09-10T00:00:00"/>
    <n v="361779"/>
    <d v="2025-09-10T00:00:00"/>
    <m/>
    <n v="691.42"/>
    <d v="2025-10-10T00:00:00"/>
    <s v="E0201186"/>
    <s v="PD201186"/>
    <s v="Serviços de Publicidade Eletrônica"/>
    <n v="658.23"/>
    <m/>
    <x v="0"/>
    <m/>
    <m/>
    <m/>
    <s v="2 - FATURADO"/>
    <n v="0"/>
    <x v="0"/>
    <x v="1"/>
    <m/>
  </r>
  <r>
    <x v="1101"/>
    <s v="46.634.184/0001-42"/>
    <s v="NF SERVICOS"/>
    <n v="193775"/>
    <d v="2025-09-11T00:00:00"/>
    <n v="2025409"/>
    <d v="2025-09-11T00:00:00"/>
    <d v="2025-08-01T00:00:00"/>
    <n v="794.76"/>
    <d v="2025-10-11T00:00:00"/>
    <s v="E0240647"/>
    <s v="PD024647"/>
    <s v="PREFEITURA CADASTRO"/>
    <n v="756.61"/>
    <d v="2025-08-01T00:00:00"/>
    <x v="0"/>
    <s v="089/2024"/>
    <s v="144/2024"/>
    <s v="359.00011107/2024-08 APPS/ITO"/>
    <s v="2 - FATURADO"/>
    <n v="0"/>
    <x v="0"/>
    <x v="0"/>
    <m/>
  </r>
  <r>
    <x v="1101"/>
    <s v="46.634.184/0001-42"/>
    <s v="NF SERVICOS DO"/>
    <n v="355849"/>
    <d v="2025-09-11T00:00:00"/>
    <n v="362662"/>
    <d v="2025-09-12T00:00:00"/>
    <m/>
    <n v="783.61"/>
    <d v="2025-10-12T00:00:00"/>
    <s v="E0201186"/>
    <s v="PD201186"/>
    <s v="Serviços de Publicidade Eletrônica"/>
    <n v="746"/>
    <m/>
    <x v="0"/>
    <m/>
    <m/>
    <m/>
    <s v="2 - FATURADO"/>
    <n v="0"/>
    <x v="0"/>
    <x v="1"/>
    <m/>
  </r>
  <r>
    <x v="1101"/>
    <s v="46.634.184/0001-42"/>
    <s v="NF SERVICOS DO"/>
    <n v="355983"/>
    <d v="2025-09-11T00:00:00"/>
    <n v="362796"/>
    <d v="2025-09-12T00:00:00"/>
    <m/>
    <n v="414.85"/>
    <d v="2025-10-12T00:00:00"/>
    <s v="E0201186"/>
    <s v="PD201186"/>
    <s v="Serviços de Publicidade Eletrônica"/>
    <n v="394.94"/>
    <m/>
    <x v="0"/>
    <m/>
    <m/>
    <m/>
    <s v="2 - FATURADO"/>
    <n v="0"/>
    <x v="0"/>
    <x v="1"/>
    <m/>
  </r>
  <r>
    <x v="1101"/>
    <s v="46.634.184/0001-42"/>
    <s v="NF SERVICOS DO"/>
    <n v="356612"/>
    <d v="2025-09-16T00:00:00"/>
    <n v="363426"/>
    <d v="2025-09-17T00:00:00"/>
    <m/>
    <n v="1336.75"/>
    <d v="2025-10-17T00:00:00"/>
    <s v="E0201186"/>
    <s v="PD201186"/>
    <s v="Serviços de Publicidade Eletrônica"/>
    <n v="1272.5899999999999"/>
    <m/>
    <x v="0"/>
    <m/>
    <m/>
    <m/>
    <s v="2 - FATURADO"/>
    <n v="0"/>
    <x v="0"/>
    <x v="1"/>
    <m/>
  </r>
  <r>
    <x v="1101"/>
    <s v="46.634.184/0001-42"/>
    <s v="NF SERVICOS DO"/>
    <n v="357270"/>
    <d v="2025-09-18T00:00:00"/>
    <n v="364083"/>
    <d v="2025-09-19T00:00:00"/>
    <m/>
    <n v="1198.47"/>
    <d v="2025-10-19T00:00:00"/>
    <s v="E0201186"/>
    <s v="PD201186"/>
    <s v="Serviços de Publicidade Eletrônica"/>
    <n v="1140.94"/>
    <m/>
    <x v="0"/>
    <m/>
    <m/>
    <m/>
    <s v="2 - FATURADO"/>
    <n v="0"/>
    <x v="0"/>
    <x v="1"/>
    <m/>
  </r>
  <r>
    <x v="1101"/>
    <s v="46.634.184/0001-42"/>
    <s v="NF SERVICOS DO"/>
    <n v="357577"/>
    <d v="2025-09-19T00:00:00"/>
    <n v="364390"/>
    <d v="2025-09-22T00:00:00"/>
    <m/>
    <n v="414.85"/>
    <d v="2025-10-22T00:00:00"/>
    <s v="E0201186"/>
    <s v="PD201186"/>
    <s v="Serviços de Publicidade Eletrônica"/>
    <n v="394.94"/>
    <m/>
    <x v="0"/>
    <m/>
    <m/>
    <m/>
    <s v="2 - FATURADO"/>
    <n v="0"/>
    <x v="0"/>
    <x v="1"/>
    <m/>
  </r>
  <r>
    <x v="1101"/>
    <s v="46.634.184/0001-42"/>
    <s v="NF SERVICOS DO"/>
    <n v="357659"/>
    <d v="2025-09-19T00:00:00"/>
    <n v="364472"/>
    <d v="2025-09-22T00:00:00"/>
    <m/>
    <n v="230.47"/>
    <d v="2025-10-22T00:00:00"/>
    <s v="E0201186"/>
    <s v="PD201186"/>
    <s v="Serviços de Publicidade Eletrônica"/>
    <n v="219.41"/>
    <m/>
    <x v="0"/>
    <m/>
    <m/>
    <m/>
    <s v="2 - FATURADO"/>
    <n v="0"/>
    <x v="0"/>
    <x v="1"/>
    <m/>
  </r>
  <r>
    <x v="1101"/>
    <s v="46.634.184/0001-42"/>
    <s v="NF SERVICOS DO"/>
    <n v="358165"/>
    <d v="2025-09-23T00:00:00"/>
    <n v="364980"/>
    <d v="2025-09-24T00:00:00"/>
    <m/>
    <n v="414.85"/>
    <d v="2025-10-24T00:00:00"/>
    <s v="E0201186"/>
    <s v="PD201186"/>
    <s v="Serviços de Publicidade Eletrônica"/>
    <n v="394.94"/>
    <m/>
    <x v="0"/>
    <m/>
    <m/>
    <m/>
    <s v="2 - FATURADO"/>
    <n v="0"/>
    <x v="0"/>
    <x v="1"/>
    <m/>
  </r>
  <r>
    <x v="1101"/>
    <s v="46.634.184/0001-42"/>
    <s v="NF SERVICOS DO"/>
    <n v="358608"/>
    <d v="2025-09-25T00:00:00"/>
    <n v="365423"/>
    <d v="2025-09-25T00:00:00"/>
    <m/>
    <n v="368.76"/>
    <d v="2025-10-25T00:00:00"/>
    <s v="E0201186"/>
    <s v="PD201186"/>
    <s v="Serviços de Publicidade Eletrônica"/>
    <n v="351.06"/>
    <m/>
    <x v="0"/>
    <m/>
    <m/>
    <m/>
    <s v="2 - FATURADO"/>
    <n v="0"/>
    <x v="0"/>
    <x v="1"/>
    <m/>
  </r>
  <r>
    <x v="1101"/>
    <s v="46.634.184/0001-42"/>
    <s v="NF SERVICOS DO"/>
    <n v="358937"/>
    <d v="2025-09-26T00:00:00"/>
    <n v="365752"/>
    <d v="2025-09-29T00:00:00"/>
    <m/>
    <n v="184.38"/>
    <d v="2025-10-29T00:00:00"/>
    <s v="E0201186"/>
    <s v="PD201186"/>
    <s v="Serviços de Publicidade Eletrônica"/>
    <n v="175.53"/>
    <m/>
    <x v="0"/>
    <m/>
    <m/>
    <m/>
    <s v="2 - FATURADO"/>
    <n v="0"/>
    <x v="0"/>
    <x v="1"/>
    <m/>
  </r>
  <r>
    <x v="1101"/>
    <s v="46.634.184/0001-42"/>
    <s v="NF SERVICOS DO"/>
    <n v="358938"/>
    <d v="2025-09-26T00:00:00"/>
    <n v="365753"/>
    <d v="2025-09-29T00:00:00"/>
    <m/>
    <n v="460.95"/>
    <d v="2025-10-29T00:00:00"/>
    <s v="E0201186"/>
    <s v="PD201186"/>
    <s v="Serviços de Publicidade Eletrônica"/>
    <n v="438.82"/>
    <m/>
    <x v="0"/>
    <m/>
    <m/>
    <m/>
    <s v="2 - FATURADO"/>
    <n v="0"/>
    <x v="0"/>
    <x v="1"/>
    <m/>
  </r>
  <r>
    <x v="1102"/>
    <s v="46.634.200/0001-05"/>
    <s v="NF SERVICOS E_GOV"/>
    <n v="153672"/>
    <d v="2024-02-16T00:00:00"/>
    <n v="1740773"/>
    <d v="2024-02-16T00:00:00"/>
    <m/>
    <n v="91.57"/>
    <d v="2024-03-17T00:00:00"/>
    <m/>
    <m/>
    <s v="Certificado e-CPF A3 (renovação) - 24 meses Gov"/>
    <n v="87.17"/>
    <m/>
    <x v="0"/>
    <m/>
    <m/>
    <m/>
    <s v="2 - FATURADO"/>
    <n v="562"/>
    <x v="3"/>
    <x v="1"/>
    <m/>
  </r>
  <r>
    <x v="1102"/>
    <s v="46.634.200/0001-05"/>
    <s v="NF SERVICOS DO"/>
    <n v="353499"/>
    <d v="2025-09-08T00:00:00"/>
    <n v="360308"/>
    <d v="2025-09-08T00:00:00"/>
    <m/>
    <n v="940.34"/>
    <d v="2025-10-08T00:00:00"/>
    <s v="E0250851"/>
    <s v="PD025851"/>
    <s v="Serviços de Publicidade Eletrônica"/>
    <n v="895.2"/>
    <m/>
    <x v="0"/>
    <m/>
    <m/>
    <m/>
    <s v="2 - FATURADO"/>
    <n v="0"/>
    <x v="0"/>
    <x v="1"/>
    <m/>
  </r>
  <r>
    <x v="1102"/>
    <s v="46.634.200/0001-05"/>
    <s v="NF SERVICOS DO"/>
    <n v="354239"/>
    <d v="2025-09-09T00:00:00"/>
    <n v="361049"/>
    <d v="2025-09-09T00:00:00"/>
    <m/>
    <n v="2157.25"/>
    <d v="2025-10-09T00:00:00"/>
    <s v="E0250851"/>
    <s v="PD025851"/>
    <s v="Serviços de Publicidade Eletrônica"/>
    <n v="2053.6999999999998"/>
    <m/>
    <x v="0"/>
    <m/>
    <m/>
    <m/>
    <s v="2 - FATURADO"/>
    <n v="0"/>
    <x v="0"/>
    <x v="1"/>
    <m/>
  </r>
  <r>
    <x v="1102"/>
    <s v="46.634.200/0001-05"/>
    <s v="NF SERVICOS DO"/>
    <n v="354671"/>
    <d v="2025-09-10T00:00:00"/>
    <n v="361481"/>
    <d v="2025-09-10T00:00:00"/>
    <m/>
    <n v="2323.19"/>
    <d v="2025-10-10T00:00:00"/>
    <s v="E0250851"/>
    <s v="PD025851"/>
    <s v="Serviços de Publicidade Eletrônica"/>
    <n v="2211.6799999999998"/>
    <m/>
    <x v="0"/>
    <m/>
    <m/>
    <m/>
    <s v="2 - FATURADO"/>
    <n v="0"/>
    <x v="0"/>
    <x v="1"/>
    <m/>
  </r>
  <r>
    <x v="1102"/>
    <s v="46.634.200/0001-05"/>
    <s v="NF SERVICOS DO"/>
    <n v="355129"/>
    <d v="2025-09-10T00:00:00"/>
    <n v="361939"/>
    <d v="2025-09-10T00:00:00"/>
    <m/>
    <n v="497.83"/>
    <d v="2025-10-10T00:00:00"/>
    <s v="E0250851"/>
    <s v="PD025851"/>
    <s v="Serviços de Publicidade Eletrônica"/>
    <n v="473.93"/>
    <m/>
    <x v="0"/>
    <m/>
    <m/>
    <m/>
    <s v="2 - FATURADO"/>
    <n v="0"/>
    <x v="0"/>
    <x v="1"/>
    <m/>
  </r>
  <r>
    <x v="1102"/>
    <s v="46.634.200/0001-05"/>
    <s v="NF SERVICOS DO"/>
    <n v="355198"/>
    <d v="2025-09-10T00:00:00"/>
    <n v="362008"/>
    <d v="2025-09-10T00:00:00"/>
    <m/>
    <n v="442.51"/>
    <d v="2025-10-10T00:00:00"/>
    <s v="E0250851"/>
    <s v="PD025851"/>
    <s v="Serviços de Publicidade Eletrônica"/>
    <n v="421.27"/>
    <m/>
    <x v="0"/>
    <m/>
    <m/>
    <m/>
    <s v="2 - FATURADO"/>
    <n v="0"/>
    <x v="0"/>
    <x v="1"/>
    <m/>
  </r>
  <r>
    <x v="1102"/>
    <s v="46.634.200/0001-05"/>
    <s v="NF SERVICOS"/>
    <n v="193764"/>
    <d v="2025-09-11T00:00:00"/>
    <n v="2025398"/>
    <d v="2025-09-11T00:00:00"/>
    <d v="2025-08-01T00:00:00"/>
    <n v="644.4"/>
    <d v="2025-10-11T00:00:00"/>
    <s v="EA250168"/>
    <s v="PD025146"/>
    <s v="PREFEITURA CADASTRO"/>
    <n v="613.47"/>
    <d v="2025-08-01T00:00:00"/>
    <x v="0"/>
    <s v="2/2021 / 51/2025"/>
    <m/>
    <s v="359.00001806/2025-12 APPS/ITO"/>
    <s v="2 - FATURADO"/>
    <n v="0"/>
    <x v="0"/>
    <x v="0"/>
    <m/>
  </r>
  <r>
    <x v="1102"/>
    <s v="46.634.200/0001-05"/>
    <s v="NF SERVICOS DO"/>
    <n v="356398"/>
    <d v="2025-09-15T00:00:00"/>
    <n v="363211"/>
    <d v="2025-09-16T00:00:00"/>
    <m/>
    <n v="663.77"/>
    <d v="2025-10-16T00:00:00"/>
    <s v="E0250851"/>
    <s v="PD025851"/>
    <s v="Serviços de Publicidade Eletrônica"/>
    <n v="631.91"/>
    <m/>
    <x v="0"/>
    <m/>
    <m/>
    <m/>
    <s v="2 - FATURADO"/>
    <n v="0"/>
    <x v="0"/>
    <x v="1"/>
    <m/>
  </r>
  <r>
    <x v="1102"/>
    <s v="46.634.200/0001-05"/>
    <s v="NF SERVICOS DO"/>
    <n v="357027"/>
    <d v="2025-09-17T00:00:00"/>
    <n v="363840"/>
    <d v="2025-09-18T00:00:00"/>
    <m/>
    <n v="719.08"/>
    <d v="2025-10-18T00:00:00"/>
    <s v="E0250851"/>
    <s v="PD025851"/>
    <s v="Serviços de Publicidade Eletrônica"/>
    <n v="684.56"/>
    <m/>
    <x v="0"/>
    <m/>
    <m/>
    <m/>
    <s v="2 - FATURADO"/>
    <n v="0"/>
    <x v="0"/>
    <x v="1"/>
    <m/>
  </r>
  <r>
    <x v="1102"/>
    <s v="46.634.200/0001-05"/>
    <s v="NF SERVICOS DO"/>
    <n v="358071"/>
    <d v="2025-09-22T00:00:00"/>
    <n v="364886"/>
    <d v="2025-09-23T00:00:00"/>
    <m/>
    <n v="3318.84"/>
    <d v="2025-10-23T00:00:00"/>
    <s v="E0250851"/>
    <s v="PD025851"/>
    <s v="Serviços de Publicidade Eletrônica"/>
    <n v="3159.54"/>
    <m/>
    <x v="0"/>
    <m/>
    <m/>
    <m/>
    <s v="2 - FATURADO"/>
    <n v="0"/>
    <x v="0"/>
    <x v="1"/>
    <m/>
  </r>
  <r>
    <x v="1102"/>
    <s v="46.634.200/0001-05"/>
    <s v="NF SERVICOS DO"/>
    <n v="358536"/>
    <d v="2025-09-25T00:00:00"/>
    <n v="365351"/>
    <d v="2025-09-25T00:00:00"/>
    <m/>
    <n v="774.4"/>
    <d v="2025-10-25T00:00:00"/>
    <s v="E0250851"/>
    <s v="PD025851"/>
    <s v="Serviços de Publicidade Eletrônica"/>
    <n v="737.23"/>
    <m/>
    <x v="0"/>
    <m/>
    <m/>
    <m/>
    <s v="2 - FATURADO"/>
    <n v="0"/>
    <x v="0"/>
    <x v="1"/>
    <m/>
  </r>
  <r>
    <x v="1102"/>
    <s v="46.634.200/0001-05"/>
    <s v="NF SERVICOS DO"/>
    <n v="359533"/>
    <d v="2025-09-29T00:00:00"/>
    <n v="366348"/>
    <d v="2025-09-30T00:00:00"/>
    <m/>
    <n v="4148.55"/>
    <d v="2025-10-30T00:00:00"/>
    <s v="E0250851"/>
    <s v="PD025851"/>
    <s v="Serviços de Publicidade Eletrônica"/>
    <n v="3949.42"/>
    <m/>
    <x v="0"/>
    <m/>
    <m/>
    <m/>
    <s v="2 - FATURADO"/>
    <n v="0"/>
    <x v="0"/>
    <x v="1"/>
    <m/>
  </r>
  <r>
    <x v="1103"/>
    <s v="46.634.218/0001-07"/>
    <s v="ND-JUROS RECEBIMENTO"/>
    <s v="294459-1-NDJ1"/>
    <d v="2024-11-29T00:00:00"/>
    <n v="300864"/>
    <m/>
    <m/>
    <n v="0.23"/>
    <d v="2024-12-29T00:00:00"/>
    <m/>
    <m/>
    <s v="Nota de Debito Juros"/>
    <n v="0.23"/>
    <m/>
    <x v="0"/>
    <m/>
    <m/>
    <m/>
    <s v="2 - FATURADO"/>
    <n v="275"/>
    <x v="1"/>
    <x v="2"/>
    <m/>
  </r>
  <r>
    <x v="1103"/>
    <s v="46.634.218/0001-07"/>
    <s v="ND-JUROS RECEBIMENTO"/>
    <s v="296538-1-NDJ1"/>
    <d v="2024-12-16T00:00:00"/>
    <n v="302948"/>
    <m/>
    <m/>
    <n v="1.05"/>
    <d v="2025-01-15T00:00:00"/>
    <m/>
    <m/>
    <s v="Nota de Debito Juros"/>
    <n v="1.05"/>
    <m/>
    <x v="0"/>
    <m/>
    <m/>
    <m/>
    <s v="2 - FATURADO"/>
    <n v="258"/>
    <x v="1"/>
    <x v="2"/>
    <m/>
  </r>
  <r>
    <x v="1103"/>
    <s v="46.634.218/0001-07"/>
    <s v="ND-JUROS RECEBIMENTO"/>
    <s v="296782-1-NDJ1"/>
    <d v="2024-12-16T00:00:00"/>
    <n v="303195"/>
    <m/>
    <m/>
    <n v="0.51"/>
    <d v="2025-01-15T00:00:00"/>
    <m/>
    <m/>
    <s v="Nota de Debito Juros"/>
    <n v="0.51"/>
    <m/>
    <x v="0"/>
    <m/>
    <m/>
    <m/>
    <s v="2 - FATURADO"/>
    <n v="258"/>
    <x v="1"/>
    <x v="2"/>
    <m/>
  </r>
  <r>
    <x v="1103"/>
    <s v="46.634.218/0001-07"/>
    <s v="ND-JUROS RECEBIMENTO"/>
    <s v="298016-1-NDJ1"/>
    <d v="2025-01-31T00:00:00"/>
    <n v="304451"/>
    <m/>
    <m/>
    <n v="9.65"/>
    <d v="2025-03-02T00:00:00"/>
    <m/>
    <m/>
    <s v="Nota de Debito Juros"/>
    <n v="9.65"/>
    <m/>
    <x v="0"/>
    <m/>
    <m/>
    <m/>
    <s v="2 - FATURADO"/>
    <n v="212"/>
    <x v="1"/>
    <x v="2"/>
    <m/>
  </r>
  <r>
    <x v="1103"/>
    <s v="46.634.218/0001-07"/>
    <s v="ND-JUROS RECEBIMENTO"/>
    <s v="298057-1-NDJ1"/>
    <d v="2025-01-31T00:00:00"/>
    <n v="304492"/>
    <m/>
    <m/>
    <n v="4.4000000000000004"/>
    <d v="2025-03-02T00:00:00"/>
    <m/>
    <m/>
    <s v="Nota de Debito Juros"/>
    <n v="4.4000000000000004"/>
    <m/>
    <x v="0"/>
    <m/>
    <m/>
    <m/>
    <s v="2 - FATURADO"/>
    <n v="212"/>
    <x v="1"/>
    <x v="2"/>
    <m/>
  </r>
  <r>
    <x v="1103"/>
    <s v="46.634.218/0001-07"/>
    <s v="ND-JUROS RECEBIMENTO"/>
    <s v="298775-1-NDJ1"/>
    <d v="2025-01-31T00:00:00"/>
    <n v="305222"/>
    <m/>
    <m/>
    <n v="8.43"/>
    <d v="2025-03-02T00:00:00"/>
    <m/>
    <m/>
    <s v="Nota de Debito Juros"/>
    <n v="8.43"/>
    <m/>
    <x v="0"/>
    <m/>
    <m/>
    <m/>
    <s v="2 - FATURADO"/>
    <n v="212"/>
    <x v="1"/>
    <x v="2"/>
    <m/>
  </r>
  <r>
    <x v="1103"/>
    <s v="46.634.218/0001-07"/>
    <s v="NF SERVICOS"/>
    <n v="188586"/>
    <d v="2025-06-20T00:00:00"/>
    <n v="1982071"/>
    <d v="2025-06-23T00:00:00"/>
    <d v="2025-05-01T00:00:00"/>
    <n v="678"/>
    <d v="2025-07-23T00:00:00"/>
    <s v="E0240629"/>
    <s v="PD024629"/>
    <s v="PREFEITURA CADASTRO"/>
    <n v="645.46"/>
    <d v="2025-05-01T00:00:00"/>
    <x v="0"/>
    <m/>
    <m/>
    <s v="359.00003536/2024-01-ITO/APPS"/>
    <s v="2 - FATURADO"/>
    <n v="69"/>
    <x v="8"/>
    <x v="0"/>
    <m/>
  </r>
  <r>
    <x v="1103"/>
    <s v="46.634.218/0001-07"/>
    <s v="NF SERVICOS"/>
    <n v="191085"/>
    <d v="2025-08-07T00:00:00"/>
    <n v="2009960"/>
    <d v="2025-08-07T00:00:00"/>
    <d v="2025-06-01T00:00:00"/>
    <n v="678"/>
    <d v="2025-09-06T00:00:00"/>
    <s v="E0240629"/>
    <s v="PD024629"/>
    <s v="PREFEITURA CADASTRO"/>
    <n v="645.46"/>
    <d v="2025-06-01T00:00:00"/>
    <x v="0"/>
    <m/>
    <m/>
    <s v="359.00003536/2024-01-ITO/APPS"/>
    <s v="2 - FATURADO"/>
    <n v="24"/>
    <x v="2"/>
    <x v="0"/>
    <m/>
  </r>
  <r>
    <x v="1103"/>
    <s v="46.634.218/0001-07"/>
    <s v="NF SERVICOS DO"/>
    <n v="349535"/>
    <d v="2025-08-12T00:00:00"/>
    <n v="356325"/>
    <d v="2025-08-13T00:00:00"/>
    <m/>
    <n v="368.76"/>
    <d v="2025-09-12T00:00:00"/>
    <s v="E0220763"/>
    <s v="PD022763"/>
    <s v="Serviços de Publicidade Eletrônica"/>
    <n v="351.06"/>
    <m/>
    <x v="0"/>
    <m/>
    <m/>
    <m/>
    <s v="2 - FATURADO"/>
    <n v="18"/>
    <x v="2"/>
    <x v="1"/>
    <m/>
  </r>
  <r>
    <x v="1103"/>
    <s v="46.634.218/0001-07"/>
    <s v="NF SERVICOS"/>
    <n v="192507"/>
    <d v="2025-08-21T00:00:00"/>
    <n v="2011382"/>
    <d v="2025-08-21T00:00:00"/>
    <d v="2025-07-01T00:00:00"/>
    <n v="678"/>
    <d v="2025-09-19T00:00:00"/>
    <s v="E0240629"/>
    <s v="PD024629"/>
    <s v="PREFEITURA CADASTRO"/>
    <n v="645.46"/>
    <d v="2025-07-01T00:00:00"/>
    <x v="0"/>
    <m/>
    <m/>
    <s v="359.00003536/2024-01-ITO/APPS"/>
    <s v="2 - FATURADO"/>
    <n v="11"/>
    <x v="2"/>
    <x v="0"/>
    <m/>
  </r>
  <r>
    <x v="1103"/>
    <s v="46.634.218/0001-07"/>
    <s v="ND-POUPATEMPO 4.0"/>
    <n v="6984"/>
    <d v="2025-09-03T00:00:00"/>
    <s v="PPT00673"/>
    <s v="PPT00673"/>
    <d v="2025-09-01T00:00:00"/>
    <n v="21375.119999999999"/>
    <d v="2025-10-03T00:00:00"/>
    <s v="PPT00673"/>
    <s v="PP00673"/>
    <s v="IMPLANTACAO E OPERACAO DO POUPATEMPO TAQUARITUBA"/>
    <n v="21375.119999999999"/>
    <d v="2025-09-01T00:00:00"/>
    <x v="0"/>
    <m/>
    <s v="PD-PRC-2022/01599"/>
    <m/>
    <s v="2 - FATURADO"/>
    <n v="0"/>
    <x v="0"/>
    <x v="12"/>
    <m/>
  </r>
  <r>
    <x v="1103"/>
    <s v="46.634.218/0001-07"/>
    <s v="NF SERVICOS DO"/>
    <n v="353141"/>
    <d v="2025-09-08T00:00:00"/>
    <n v="359950"/>
    <d v="2025-09-08T00:00:00"/>
    <m/>
    <n v="507.05"/>
    <d v="2025-10-08T00:00:00"/>
    <s v="E0220763"/>
    <s v="PD022763"/>
    <s v="Serviços de Publicidade Eletrônica"/>
    <n v="482.71"/>
    <m/>
    <x v="0"/>
    <m/>
    <m/>
    <m/>
    <s v="2 - FATURADO"/>
    <n v="0"/>
    <x v="0"/>
    <x v="1"/>
    <m/>
  </r>
  <r>
    <x v="1103"/>
    <s v="46.634.218/0001-07"/>
    <s v="NF SERVICOS DO"/>
    <n v="353566"/>
    <d v="2025-09-08T00:00:00"/>
    <n v="360375"/>
    <d v="2025-09-08T00:00:00"/>
    <m/>
    <n v="368.76"/>
    <d v="2025-10-08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103"/>
    <s v="46.634.218/0001-07"/>
    <s v="NF SERVICOS DO"/>
    <n v="353835"/>
    <d v="2025-09-08T00:00:00"/>
    <n v="360644"/>
    <d v="2025-09-08T00:00:00"/>
    <m/>
    <n v="414.85"/>
    <d v="2025-10-08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103"/>
    <s v="46.634.218/0001-07"/>
    <s v="NF SERVICOS DO"/>
    <n v="353938"/>
    <d v="2025-09-08T00:00:00"/>
    <n v="360747"/>
    <d v="2025-09-08T00:00:00"/>
    <m/>
    <n v="368.76"/>
    <d v="2025-10-08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103"/>
    <s v="46.634.218/0001-07"/>
    <s v="NF SERVICOS DO"/>
    <n v="354567"/>
    <d v="2025-09-10T00:00:00"/>
    <n v="361377"/>
    <d v="2025-09-10T00:00:00"/>
    <m/>
    <n v="414.85"/>
    <d v="2025-10-10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103"/>
    <s v="46.634.218/0001-07"/>
    <s v="NF SERVICOS DO"/>
    <n v="354895"/>
    <d v="2025-09-10T00:00:00"/>
    <n v="361705"/>
    <d v="2025-09-10T00:00:00"/>
    <m/>
    <n v="414.85"/>
    <d v="2025-10-10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103"/>
    <s v="46.634.218/0001-07"/>
    <s v="NF SERVICOS"/>
    <n v="193853"/>
    <d v="2025-09-11T00:00:00"/>
    <n v="2025487"/>
    <d v="2025-09-11T00:00:00"/>
    <d v="2025-08-01T00:00:00"/>
    <n v="678"/>
    <d v="2025-10-11T00:00:00"/>
    <s v="E0240629"/>
    <s v="PD024629"/>
    <s v="PREFEITURA CADASTRO"/>
    <n v="645.46"/>
    <d v="2025-08-01T00:00:00"/>
    <x v="0"/>
    <m/>
    <m/>
    <s v="359.00003536/2024-01-ITO/APPS"/>
    <s v="2 - FATURADO"/>
    <n v="0"/>
    <x v="0"/>
    <x v="0"/>
    <m/>
  </r>
  <r>
    <x v="1103"/>
    <s v="46.634.218/0001-07"/>
    <s v="NF SERVICOS DO"/>
    <n v="356512"/>
    <d v="2025-09-15T00:00:00"/>
    <n v="363325"/>
    <d v="2025-09-16T00:00:00"/>
    <m/>
    <n v="368.76"/>
    <d v="2025-10-16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103"/>
    <s v="46.634.218/0001-07"/>
    <s v="NF SERVICOS DO"/>
    <n v="357927"/>
    <d v="2025-09-22T00:00:00"/>
    <n v="364742"/>
    <d v="2025-09-23T00:00:00"/>
    <m/>
    <n v="368.76"/>
    <d v="2025-10-23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103"/>
    <s v="46.634.218/0001-07"/>
    <s v="NF SERVICOS DO"/>
    <n v="358684"/>
    <d v="2025-09-25T00:00:00"/>
    <n v="365499"/>
    <d v="2025-09-26T00:00:00"/>
    <m/>
    <n v="414.85"/>
    <d v="2025-10-26T00:00:00"/>
    <s v="E0220763"/>
    <s v="PD022763"/>
    <s v="Serviços de Publicidade Eletrônica"/>
    <n v="394.94"/>
    <m/>
    <x v="0"/>
    <m/>
    <m/>
    <m/>
    <s v="2 - FATURADO"/>
    <n v="0"/>
    <x v="0"/>
    <x v="1"/>
    <m/>
  </r>
  <r>
    <x v="1103"/>
    <s v="46.634.218/0001-07"/>
    <s v="NF SERVICOS DO"/>
    <n v="358978"/>
    <d v="2025-09-26T00:00:00"/>
    <n v="365793"/>
    <d v="2025-09-29T00:00:00"/>
    <m/>
    <n v="368.76"/>
    <d v="2025-10-29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103"/>
    <s v="46.634.218/0001-07"/>
    <s v="NF SERVICOS DO"/>
    <n v="358979"/>
    <d v="2025-09-26T00:00:00"/>
    <n v="365794"/>
    <d v="2025-09-29T00:00:00"/>
    <m/>
    <n v="368.76"/>
    <d v="2025-10-29T00:00:00"/>
    <s v="E0220763"/>
    <s v="PD022763"/>
    <s v="Serviços de Publicidade Eletrônica"/>
    <n v="351.06"/>
    <m/>
    <x v="0"/>
    <m/>
    <m/>
    <m/>
    <s v="2 - FATURADO"/>
    <n v="0"/>
    <x v="0"/>
    <x v="1"/>
    <m/>
  </r>
  <r>
    <x v="1104"/>
    <s v="46.634.234/0001-91"/>
    <s v="ND-POUPATEMPO 4.0"/>
    <n v="5651"/>
    <d v="2025-02-05T00:00:00"/>
    <s v="PPT00698"/>
    <s v="PPT00698"/>
    <d v="2025-02-01T00:00:00"/>
    <n v="18923.89"/>
    <d v="2025-03-07T00:00:00"/>
    <s v="PPT00698"/>
    <s v="PP00698"/>
    <s v="IMPLANTACAO E OPERACAO DO POUPATEMPO ANGATUBA"/>
    <n v="18923.89"/>
    <d v="2025-02-01T00:00:00"/>
    <x v="6"/>
    <m/>
    <s v="2022/01499"/>
    <m/>
    <s v="2 - FATURADO"/>
    <n v="207"/>
    <x v="1"/>
    <x v="12"/>
    <m/>
  </r>
  <r>
    <x v="1104"/>
    <s v="46.634.234/0001-91"/>
    <s v="ND-JUROS RECEBIMENTO"/>
    <s v="295495-1-NDJ1"/>
    <d v="2025-03-28T00:00:00"/>
    <n v="301900"/>
    <m/>
    <m/>
    <n v="10.01"/>
    <d v="2025-04-27T00:00:00"/>
    <m/>
    <m/>
    <s v="Nota de Debito Juros"/>
    <n v="10.01"/>
    <m/>
    <x v="0"/>
    <m/>
    <m/>
    <m/>
    <s v="2 - FATURADO"/>
    <n v="156"/>
    <x v="4"/>
    <x v="2"/>
    <m/>
  </r>
  <r>
    <x v="1104"/>
    <s v="46.634.234/0001-91"/>
    <s v="ND-JUROS RECEBIMENTO"/>
    <s v="296585-1-NDJ1"/>
    <d v="2025-03-28T00:00:00"/>
    <n v="302995"/>
    <m/>
    <m/>
    <n v="55.2"/>
    <d v="2025-04-27T00:00:00"/>
    <m/>
    <m/>
    <s v="Nota de Debito Juros"/>
    <n v="55.2"/>
    <m/>
    <x v="0"/>
    <m/>
    <m/>
    <m/>
    <s v="2 - FATURADO"/>
    <n v="156"/>
    <x v="4"/>
    <x v="2"/>
    <m/>
  </r>
  <r>
    <x v="1104"/>
    <s v="46.634.234/0001-91"/>
    <s v="ND-JUROS RECEBIMENTO"/>
    <s v="297719-1-NDJ1"/>
    <d v="2025-03-28T00:00:00"/>
    <n v="304149"/>
    <m/>
    <m/>
    <n v="4.5599999999999996"/>
    <d v="2025-04-27T00:00:00"/>
    <m/>
    <m/>
    <s v="Nota de Debito Juros"/>
    <n v="4.5599999999999996"/>
    <m/>
    <x v="0"/>
    <m/>
    <m/>
    <m/>
    <s v="2 - FATURADO"/>
    <n v="156"/>
    <x v="4"/>
    <x v="2"/>
    <m/>
  </r>
  <r>
    <x v="1104"/>
    <s v="46.634.234/0001-91"/>
    <s v="ND-JUROS RECEBIMENTO"/>
    <s v="297968-1-NDJ1"/>
    <d v="2025-03-28T00:00:00"/>
    <n v="304403"/>
    <m/>
    <m/>
    <n v="17.55"/>
    <d v="2025-04-27T00:00:00"/>
    <m/>
    <m/>
    <s v="Nota de Debito Juros"/>
    <n v="17.55"/>
    <m/>
    <x v="0"/>
    <m/>
    <m/>
    <m/>
    <s v="2 - FATURADO"/>
    <n v="156"/>
    <x v="4"/>
    <x v="2"/>
    <m/>
  </r>
  <r>
    <x v="1104"/>
    <s v="46.634.234/0001-91"/>
    <s v="ND-JUROS RECEBIMENTO"/>
    <s v="298269-1-NDJ1"/>
    <d v="2025-03-28T00:00:00"/>
    <n v="304704"/>
    <m/>
    <m/>
    <n v="8.69"/>
    <d v="2025-04-27T00:00:00"/>
    <m/>
    <m/>
    <s v="Nota de Debito Juros"/>
    <n v="8.69"/>
    <m/>
    <x v="0"/>
    <m/>
    <m/>
    <m/>
    <s v="2 - FATURADO"/>
    <n v="156"/>
    <x v="4"/>
    <x v="2"/>
    <m/>
  </r>
  <r>
    <x v="1104"/>
    <s v="46.634.234/0001-91"/>
    <s v="ND-JUROS RECEBIMENTO"/>
    <s v="298355-1-NDJ1"/>
    <d v="2025-03-28T00:00:00"/>
    <n v="304796"/>
    <m/>
    <m/>
    <n v="14.19"/>
    <d v="2025-04-27T00:00:00"/>
    <m/>
    <m/>
    <s v="Nota de Debito Juros"/>
    <n v="14.19"/>
    <m/>
    <x v="0"/>
    <m/>
    <m/>
    <m/>
    <s v="2 - FATURADO"/>
    <n v="156"/>
    <x v="4"/>
    <x v="2"/>
    <m/>
  </r>
  <r>
    <x v="1104"/>
    <s v="46.634.234/0001-91"/>
    <s v="ND-JUROS RECEBIMENTO"/>
    <s v="298817-1-NDJ1"/>
    <d v="2025-03-28T00:00:00"/>
    <n v="305264"/>
    <m/>
    <m/>
    <n v="13.46"/>
    <d v="2025-04-27T00:00:00"/>
    <m/>
    <m/>
    <s v="Nota de Debito Juros"/>
    <n v="13.46"/>
    <m/>
    <x v="0"/>
    <m/>
    <m/>
    <m/>
    <s v="2 - FATURADO"/>
    <n v="156"/>
    <x v="4"/>
    <x v="2"/>
    <m/>
  </r>
  <r>
    <x v="1104"/>
    <s v="46.634.234/0001-91"/>
    <s v="NF SERVICOS DO"/>
    <n v="328996"/>
    <d v="2025-05-12T00:00:00"/>
    <n v="335697"/>
    <d v="2025-05-14T00:00:00"/>
    <m/>
    <n v="507.05"/>
    <d v="2025-06-13T00:00:00"/>
    <s v="E0240869"/>
    <s v="PD024869"/>
    <s v="Serviços de Publicidade Eletrônica"/>
    <n v="482.71"/>
    <m/>
    <x v="0"/>
    <m/>
    <m/>
    <m/>
    <s v="2 - FATURADO"/>
    <n v="109"/>
    <x v="6"/>
    <x v="1"/>
    <m/>
  </r>
  <r>
    <x v="1104"/>
    <s v="46.634.234/0001-91"/>
    <s v="NF SERVICOS DO"/>
    <n v="329992"/>
    <d v="2025-05-15T00:00:00"/>
    <n v="336695"/>
    <d v="2025-05-16T00:00:00"/>
    <m/>
    <n v="414.85"/>
    <d v="2025-06-15T00:00:00"/>
    <s v="E0240869"/>
    <s v="PD024869"/>
    <s v="Serviços de Publicidade Eletrônica"/>
    <n v="394.94"/>
    <m/>
    <x v="0"/>
    <m/>
    <m/>
    <m/>
    <s v="2 - FATURADO"/>
    <n v="107"/>
    <x v="6"/>
    <x v="1"/>
    <m/>
  </r>
  <r>
    <x v="1104"/>
    <s v="46.634.234/0001-91"/>
    <s v="NF SERVICOS DO"/>
    <n v="329993"/>
    <d v="2025-05-15T00:00:00"/>
    <n v="336696"/>
    <d v="2025-05-16T00:00:00"/>
    <m/>
    <n v="322.67"/>
    <d v="2025-06-15T00:00:00"/>
    <s v="E0240869"/>
    <s v="PD024869"/>
    <s v="Serviços de Publicidade Eletrônica"/>
    <n v="307.18"/>
    <m/>
    <x v="0"/>
    <m/>
    <m/>
    <m/>
    <s v="2 - FATURADO"/>
    <n v="107"/>
    <x v="6"/>
    <x v="1"/>
    <m/>
  </r>
  <r>
    <x v="1104"/>
    <s v="46.634.234/0001-91"/>
    <s v="NF SERVICOS DO"/>
    <n v="329994"/>
    <d v="2025-05-15T00:00:00"/>
    <n v="336697"/>
    <d v="2025-05-16T00:00:00"/>
    <m/>
    <n v="276.57"/>
    <d v="2025-06-15T00:00:00"/>
    <s v="E0240869"/>
    <s v="PD024869"/>
    <s v="Serviços de Publicidade Eletrônica"/>
    <n v="263.29000000000002"/>
    <m/>
    <x v="0"/>
    <m/>
    <m/>
    <m/>
    <s v="2 - FATURADO"/>
    <n v="107"/>
    <x v="6"/>
    <x v="1"/>
    <m/>
  </r>
  <r>
    <x v="1104"/>
    <s v="46.634.234/0001-91"/>
    <s v="NF SERVICOS DO"/>
    <n v="330709"/>
    <d v="2025-05-19T00:00:00"/>
    <n v="337417"/>
    <d v="2025-05-20T00:00:00"/>
    <m/>
    <n v="691.42"/>
    <d v="2025-06-19T00:00:00"/>
    <s v="E0240869"/>
    <s v="PD024869"/>
    <s v="Serviços de Publicidade Eletrônica"/>
    <n v="658.23"/>
    <m/>
    <x v="0"/>
    <m/>
    <m/>
    <m/>
    <s v="2 - FATURADO"/>
    <n v="103"/>
    <x v="6"/>
    <x v="1"/>
    <m/>
  </r>
  <r>
    <x v="1104"/>
    <s v="46.634.234/0001-91"/>
    <s v="ND-POUPATEMPO 4.0"/>
    <n v="6338"/>
    <d v="2025-06-04T00:00:00"/>
    <s v="PPT00698"/>
    <s v="PPT00698"/>
    <d v="2025-06-01T00:00:00"/>
    <n v="18923.89"/>
    <d v="2025-07-04T00:00:00"/>
    <s v="PPT00698"/>
    <s v="PP00698"/>
    <s v="IMPLANTACAO E OPERACAO DO POUPATEMPO ANGATUBA"/>
    <n v="18923.89"/>
    <d v="2025-06-01T00:00:00"/>
    <x v="0"/>
    <m/>
    <s v="2022/01499"/>
    <m/>
    <s v="2 - FATURADO"/>
    <n v="88"/>
    <x v="8"/>
    <x v="12"/>
    <m/>
  </r>
  <r>
    <x v="1104"/>
    <s v="46.634.234/0001-91"/>
    <s v="NF SERVICOS DO"/>
    <n v="335819"/>
    <d v="2025-06-09T00:00:00"/>
    <n v="342545"/>
    <d v="2025-06-10T00:00:00"/>
    <m/>
    <n v="322.67"/>
    <d v="2025-07-10T00:00:00"/>
    <s v="E0240869"/>
    <s v="PD024869"/>
    <s v="Serviços de Publicidade Eletrônica"/>
    <n v="307.18"/>
    <m/>
    <x v="0"/>
    <m/>
    <m/>
    <m/>
    <s v="2 - FATURADO"/>
    <n v="82"/>
    <x v="8"/>
    <x v="1"/>
    <m/>
  </r>
  <r>
    <x v="1104"/>
    <s v="46.634.234/0001-91"/>
    <s v="NF SERVICOS DO"/>
    <n v="336725"/>
    <d v="2025-06-12T00:00:00"/>
    <n v="343457"/>
    <d v="2025-06-13T00:00:00"/>
    <m/>
    <n v="507.05"/>
    <d v="2025-07-13T00:00:00"/>
    <s v="E0240869"/>
    <s v="PD024869"/>
    <s v="Serviços de Publicidade Eletrônica"/>
    <n v="482.71"/>
    <m/>
    <x v="0"/>
    <m/>
    <m/>
    <m/>
    <s v="2 - FATURADO"/>
    <n v="79"/>
    <x v="8"/>
    <x v="1"/>
    <m/>
  </r>
  <r>
    <x v="1104"/>
    <s v="46.634.234/0001-91"/>
    <s v="ND-POUPATEMPO 4.0"/>
    <n v="6465"/>
    <d v="2025-07-03T00:00:00"/>
    <s v="PPT00698"/>
    <s v="PPT00698"/>
    <d v="2025-07-01T00:00:00"/>
    <n v="18923.89"/>
    <d v="2025-08-02T00:00:00"/>
    <s v="PPT00698"/>
    <s v="PP00698"/>
    <s v="IMPLANTACAO E OPERACAO DO POUPATEMPO ANGATUBA"/>
    <n v="18923.89"/>
    <d v="2025-07-01T00:00:00"/>
    <x v="0"/>
    <m/>
    <s v="2022/01499"/>
    <m/>
    <s v="2 - FATURADO"/>
    <n v="59"/>
    <x v="5"/>
    <x v="12"/>
    <m/>
  </r>
  <r>
    <x v="1104"/>
    <s v="46.634.234/0001-91"/>
    <s v="NF SERVICOS DO"/>
    <n v="340501"/>
    <d v="2025-07-08T00:00:00"/>
    <n v="347251"/>
    <d v="2025-07-08T00:00:00"/>
    <m/>
    <n v="507.05"/>
    <d v="2025-08-07T00:00:00"/>
    <s v="E0240869"/>
    <s v="PD024869"/>
    <s v="Serviços de Publicidade Eletrônica"/>
    <n v="482.71"/>
    <m/>
    <x v="0"/>
    <m/>
    <m/>
    <m/>
    <s v="2 - FATURADO"/>
    <n v="54"/>
    <x v="5"/>
    <x v="1"/>
    <m/>
  </r>
  <r>
    <x v="1104"/>
    <s v="46.634.234/0001-91"/>
    <s v="ND-POUPATEMPO 4.0"/>
    <n v="6748"/>
    <d v="2025-08-05T00:00:00"/>
    <s v="PPT00698"/>
    <s v="PPT00698"/>
    <d v="2025-08-01T00:00:00"/>
    <n v="18923.89"/>
    <d v="2025-09-04T00:00:00"/>
    <s v="PPT00698"/>
    <s v="PP00698"/>
    <s v="IMPLANTACAO E OPERACAO DO POUPATEMPO ANGATUBA"/>
    <n v="18923.89"/>
    <d v="2025-08-01T00:00:00"/>
    <x v="0"/>
    <m/>
    <s v="2022/01499"/>
    <m/>
    <s v="2 - FATURADO"/>
    <n v="26"/>
    <x v="2"/>
    <x v="12"/>
    <m/>
  </r>
  <r>
    <x v="1104"/>
    <s v="46.634.234/0001-91"/>
    <s v="NF SERVICOS"/>
    <n v="191496"/>
    <d v="2025-08-11T00:00:00"/>
    <n v="2010371"/>
    <d v="2025-08-11T00:00:00"/>
    <d v="2025-07-01T00:00:00"/>
    <n v="644.4"/>
    <d v="2025-09-10T00:00:00"/>
    <s v="E0240649"/>
    <s v="PD024649"/>
    <s v="PREFEITURA CADASTRO"/>
    <n v="613.47"/>
    <d v="2025-07-01T00:00:00"/>
    <x v="0"/>
    <s v="049/2024"/>
    <s v="036/2024 -  D.L 016/2024"/>
    <s v="359.00006518/2024-73 APPS\ITO"/>
    <s v="2 - FATURADO"/>
    <n v="20"/>
    <x v="2"/>
    <x v="0"/>
    <m/>
  </r>
  <r>
    <x v="1104"/>
    <s v="46.634.234/0001-91"/>
    <s v="ND-POUPATEMPO 4.0"/>
    <n v="6858"/>
    <d v="2025-09-03T00:00:00"/>
    <s v="PPT00698"/>
    <s v="PPT00698"/>
    <d v="2025-09-01T00:00:00"/>
    <n v="18923.89"/>
    <d v="2025-10-03T00:00:00"/>
    <s v="PPT00698"/>
    <s v="PP00698"/>
    <s v="IMPLANTACAO E OPERACAO DO POUPATEMPO ANGATUBA"/>
    <n v="18923.89"/>
    <d v="2025-09-01T00:00:00"/>
    <x v="0"/>
    <m/>
    <s v="2022/01499"/>
    <m/>
    <s v="2 - FATURADO"/>
    <n v="0"/>
    <x v="0"/>
    <x v="12"/>
    <m/>
  </r>
  <r>
    <x v="1104"/>
    <s v="46.634.234/0001-91"/>
    <s v="NF SERVICOS"/>
    <n v="193776"/>
    <d v="2025-09-11T00:00:00"/>
    <n v="2025410"/>
    <d v="2025-09-11T00:00:00"/>
    <d v="2025-08-01T00:00:00"/>
    <n v="644.4"/>
    <d v="2025-10-11T00:00:00"/>
    <s v="E0240649"/>
    <s v="PD024649"/>
    <s v="PREFEITURA CADASTRO"/>
    <n v="613.47"/>
    <d v="2025-08-01T00:00:00"/>
    <x v="0"/>
    <s v="049/2024"/>
    <s v="036/2024 -  D.L 016/2024"/>
    <s v="359.00006518/2024-73 APPS\ITO"/>
    <s v="2 - FATURADO"/>
    <n v="0"/>
    <x v="0"/>
    <x v="0"/>
    <m/>
  </r>
  <r>
    <x v="1105"/>
    <s v="46.634.242/0001-38"/>
    <s v="ND-JUROS RECEBIMENTO"/>
    <s v="298893-1-NDJ1"/>
    <d v="2025-01-08T00:00:00"/>
    <n v="305340"/>
    <m/>
    <m/>
    <n v="1.1399999999999999"/>
    <d v="2025-02-07T00:00:00"/>
    <m/>
    <m/>
    <s v="Nota de Debito Juros"/>
    <n v="1.1399999999999999"/>
    <m/>
    <x v="0"/>
    <m/>
    <m/>
    <m/>
    <s v="2 - FATURADO"/>
    <n v="235"/>
    <x v="1"/>
    <x v="2"/>
    <m/>
  </r>
  <r>
    <x v="1105"/>
    <s v="46.634.242/0001-38"/>
    <s v="ND-POUPATEMPO 4.0"/>
    <n v="6903"/>
    <d v="2025-09-03T00:00:00"/>
    <s v="PPT00666"/>
    <s v="PPT00666"/>
    <d v="2025-09-01T00:00:00"/>
    <n v="20035.25"/>
    <d v="2025-10-03T00:00:00"/>
    <s v="PPT00666"/>
    <s v="PP00666"/>
    <s v="IMPLANTACAO E OPERACAO DO POUPATEMPO APIAI"/>
    <n v="20035.25"/>
    <d v="2025-09-01T00:00:00"/>
    <x v="0"/>
    <m/>
    <s v="PD-PRC-2022/01517"/>
    <m/>
    <s v="2 - FATURADO"/>
    <n v="0"/>
    <x v="0"/>
    <x v="12"/>
    <m/>
  </r>
  <r>
    <x v="1105"/>
    <s v="46.634.242/0001-38"/>
    <s v="NF SERVICOS DO"/>
    <n v="354132"/>
    <d v="2025-09-09T00:00:00"/>
    <n v="360942"/>
    <d v="2025-09-09T00:00:00"/>
    <m/>
    <n v="230.47"/>
    <d v="2025-10-09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105"/>
    <s v="46.634.242/0001-38"/>
    <s v="NF SERVICOS DO"/>
    <n v="354702"/>
    <d v="2025-09-10T00:00:00"/>
    <n v="361512"/>
    <d v="2025-09-10T00:00:00"/>
    <m/>
    <n v="184.38"/>
    <d v="2025-10-10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105"/>
    <s v="46.634.242/0001-38"/>
    <s v="NF SERVICOS DO"/>
    <n v="355432"/>
    <d v="2025-09-10T00:00:00"/>
    <n v="362242"/>
    <d v="2025-09-10T00:00:00"/>
    <m/>
    <n v="184.38"/>
    <d v="2025-10-10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105"/>
    <s v="46.634.242/0001-38"/>
    <s v="NF SERVICOS"/>
    <n v="193848"/>
    <d v="2025-09-11T00:00:00"/>
    <n v="2025482"/>
    <d v="2025-09-11T00:00:00"/>
    <d v="2025-08-01T00:00:00"/>
    <n v="768.6"/>
    <d v="2025-10-11T00:00:00"/>
    <s v="E0220806"/>
    <s v="PD022806"/>
    <s v="PREFEITURA SIM"/>
    <n v="731.71"/>
    <d v="2025-08-01T00:00:00"/>
    <x v="0"/>
    <s v="NR. 15/2022"/>
    <m/>
    <s v="359.00004302/2024-73-APPS\ITO"/>
    <s v="2 - FATURADO"/>
    <n v="0"/>
    <x v="0"/>
    <x v="0"/>
    <m/>
  </r>
  <r>
    <x v="1105"/>
    <s v="46.634.242/0001-38"/>
    <s v="NF SERVICOS DO"/>
    <n v="355906"/>
    <d v="2025-09-11T00:00:00"/>
    <n v="362719"/>
    <d v="2025-09-12T00:00:00"/>
    <m/>
    <n v="184.38"/>
    <d v="2025-10-12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105"/>
    <s v="46.634.242/0001-38"/>
    <s v="NF SERVICOS DO"/>
    <n v="356273"/>
    <d v="2025-09-12T00:00:00"/>
    <n v="363086"/>
    <d v="2025-09-15T00:00:00"/>
    <m/>
    <n v="184.38"/>
    <d v="2025-10-15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105"/>
    <s v="46.634.242/0001-38"/>
    <s v="NF SERVICOS DO"/>
    <n v="356559"/>
    <d v="2025-09-16T00:00:00"/>
    <n v="363373"/>
    <d v="2025-09-17T00:00:00"/>
    <m/>
    <n v="230.47"/>
    <d v="2025-10-17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105"/>
    <s v="46.634.242/0001-38"/>
    <s v="NF SERVICOS DO"/>
    <n v="356566"/>
    <d v="2025-09-16T00:00:00"/>
    <n v="363380"/>
    <d v="2025-09-17T00:00:00"/>
    <m/>
    <n v="184.38"/>
    <d v="2025-10-17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105"/>
    <s v="46.634.242/0001-38"/>
    <s v="NF SERVICOS DO"/>
    <n v="356865"/>
    <d v="2025-09-16T00:00:00"/>
    <n v="363678"/>
    <d v="2025-09-17T00:00:00"/>
    <m/>
    <n v="230.47"/>
    <d v="2025-10-17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105"/>
    <s v="46.634.242/0001-38"/>
    <s v="NF SERVICOS DO"/>
    <n v="358223"/>
    <d v="2025-09-23T00:00:00"/>
    <n v="365038"/>
    <d v="2025-09-24T00:00:00"/>
    <m/>
    <n v="230.47"/>
    <d v="2025-10-24T00:00:00"/>
    <s v="E0220639"/>
    <s v="PD022639"/>
    <s v="Serviços de Publicidade Eletrônica"/>
    <n v="219.41"/>
    <m/>
    <x v="0"/>
    <m/>
    <m/>
    <m/>
    <s v="2 - FATURADO"/>
    <n v="0"/>
    <x v="0"/>
    <x v="1"/>
    <m/>
  </r>
  <r>
    <x v="1105"/>
    <s v="46.634.242/0001-38"/>
    <s v="NF SERVICOS DO"/>
    <n v="359095"/>
    <d v="2025-09-26T00:00:00"/>
    <n v="365910"/>
    <d v="2025-09-29T00:00:00"/>
    <m/>
    <n v="184.38"/>
    <d v="2025-10-29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105"/>
    <s v="46.634.242/0001-38"/>
    <s v="NF SERVICOS DO"/>
    <n v="359259"/>
    <d v="2025-09-29T00:00:00"/>
    <n v="366074"/>
    <d v="2025-09-30T00:00:00"/>
    <m/>
    <n v="138.28"/>
    <d v="2025-10-30T00:00:00"/>
    <s v="E0220639"/>
    <s v="PD022639"/>
    <s v="Serviços de Publicidade Eletrônica"/>
    <n v="131.63999999999999"/>
    <m/>
    <x v="0"/>
    <m/>
    <m/>
    <m/>
    <s v="2 - FATURADO"/>
    <n v="0"/>
    <x v="0"/>
    <x v="1"/>
    <m/>
  </r>
  <r>
    <x v="1105"/>
    <s v="46.634.242/0001-38"/>
    <s v="NF SERVICOS DO"/>
    <n v="359309"/>
    <d v="2025-09-29T00:00:00"/>
    <n v="366124"/>
    <d v="2025-09-30T00:00:00"/>
    <m/>
    <n v="184.38"/>
    <d v="2025-10-30T00:00:00"/>
    <s v="E0220639"/>
    <s v="PD022639"/>
    <s v="Serviços de Publicidade Eletrônica"/>
    <n v="175.53"/>
    <m/>
    <x v="0"/>
    <m/>
    <m/>
    <m/>
    <s v="2 - FATURADO"/>
    <n v="0"/>
    <x v="0"/>
    <x v="1"/>
    <m/>
  </r>
  <r>
    <x v="1106"/>
    <s v="46.634.259/0001-95"/>
    <s v="ND-JUROS RECEBIMENTO"/>
    <s v="171711-1-NDJ1"/>
    <d v="2024-12-16T00:00:00"/>
    <n v="1874726"/>
    <m/>
    <m/>
    <n v="1.52"/>
    <d v="2025-01-15T00:00:00"/>
    <m/>
    <m/>
    <s v="Nota de Debito Juros"/>
    <n v="1.52"/>
    <m/>
    <x v="0"/>
    <m/>
    <m/>
    <m/>
    <s v="2 - FATURADO"/>
    <n v="258"/>
    <x v="1"/>
    <x v="2"/>
    <m/>
  </r>
  <r>
    <x v="1106"/>
    <s v="46.634.259/0001-95"/>
    <s v="ND-POUPATEMPO 4.0"/>
    <n v="6983"/>
    <d v="2025-09-03T00:00:00"/>
    <s v="PPT00546"/>
    <s v="PPT00546"/>
    <d v="2025-09-01T00:00:00"/>
    <n v="22695.35"/>
    <d v="2025-10-03T00:00:00"/>
    <s v="PPT00546"/>
    <s v="PP00546"/>
    <s v="IMPLANTACAO E OPERACAO DO POUPATEMPO CAPAO BONITO"/>
    <n v="22695.35"/>
    <d v="2025-09-01T00:00:00"/>
    <x v="0"/>
    <m/>
    <s v="PD-PRC-2021/00072"/>
    <m/>
    <s v="2 - FATURADO"/>
    <n v="0"/>
    <x v="0"/>
    <x v="12"/>
    <m/>
  </r>
  <r>
    <x v="1106"/>
    <s v="46.634.259/0001-95"/>
    <s v="NF SERVICOS DO"/>
    <n v="353335"/>
    <d v="2025-09-08T00:00:00"/>
    <n v="360144"/>
    <d v="2025-09-08T00:00:00"/>
    <m/>
    <n v="442.51"/>
    <d v="2025-10-08T00:00:00"/>
    <s v="E0231100"/>
    <s v="PD231081"/>
    <s v="Serviços de Publicidade Eletrônica"/>
    <n v="421.27"/>
    <m/>
    <x v="0"/>
    <m/>
    <m/>
    <m/>
    <s v="2 - FATURADO"/>
    <n v="0"/>
    <x v="0"/>
    <x v="1"/>
    <m/>
  </r>
  <r>
    <x v="1106"/>
    <s v="46.634.259/0001-95"/>
    <s v="NF SERVICOS DO"/>
    <n v="353436"/>
    <d v="2025-09-08T00:00:00"/>
    <n v="360245"/>
    <d v="2025-09-08T00:00:00"/>
    <m/>
    <n v="276.57"/>
    <d v="2025-10-08T00:00:00"/>
    <s v="E0231100"/>
    <s v="PD231081"/>
    <s v="Serviços de Publicidade Eletrônica"/>
    <n v="263.29000000000002"/>
    <m/>
    <x v="0"/>
    <m/>
    <m/>
    <m/>
    <s v="2 - FATURADO"/>
    <n v="0"/>
    <x v="0"/>
    <x v="1"/>
    <m/>
  </r>
  <r>
    <x v="1106"/>
    <s v="46.634.259/0001-95"/>
    <s v="NF SERVICOS DO"/>
    <n v="354166"/>
    <d v="2025-09-09T00:00:00"/>
    <n v="360976"/>
    <d v="2025-09-09T00:00:00"/>
    <m/>
    <n v="497.83"/>
    <d v="2025-10-09T00:00:00"/>
    <s v="E0231100"/>
    <s v="PD231081"/>
    <s v="Serviços de Publicidade Eletrônica"/>
    <n v="473.93"/>
    <m/>
    <x v="0"/>
    <m/>
    <m/>
    <m/>
    <s v="2 - FATURADO"/>
    <n v="0"/>
    <x v="0"/>
    <x v="1"/>
    <m/>
  </r>
  <r>
    <x v="1106"/>
    <s v="46.634.259/0001-95"/>
    <s v="NF SERVICOS DO"/>
    <n v="354654"/>
    <d v="2025-09-10T00:00:00"/>
    <n v="361464"/>
    <d v="2025-09-10T00:00:00"/>
    <m/>
    <n v="221.26"/>
    <d v="2025-10-10T00:00:00"/>
    <s v="E0231100"/>
    <s v="PD231081"/>
    <s v="Serviços de Publicidade Eletrônica"/>
    <n v="210.64"/>
    <m/>
    <x v="0"/>
    <m/>
    <m/>
    <m/>
    <s v="2 - FATURADO"/>
    <n v="0"/>
    <x v="0"/>
    <x v="1"/>
    <m/>
  </r>
  <r>
    <x v="1106"/>
    <s v="46.634.259/0001-95"/>
    <s v="NF SERVICOS DO"/>
    <n v="354716"/>
    <d v="2025-09-10T00:00:00"/>
    <n v="361526"/>
    <d v="2025-09-10T00:00:00"/>
    <m/>
    <n v="221.26"/>
    <d v="2025-10-10T00:00:00"/>
    <s v="E0231100"/>
    <s v="PD231081"/>
    <s v="Serviços de Publicidade Eletrônica"/>
    <n v="210.64"/>
    <m/>
    <x v="0"/>
    <m/>
    <m/>
    <m/>
    <s v="2 - FATURADO"/>
    <n v="0"/>
    <x v="0"/>
    <x v="1"/>
    <m/>
  </r>
  <r>
    <x v="1106"/>
    <s v="46.634.259/0001-95"/>
    <s v="NF SERVICOS DO"/>
    <n v="355154"/>
    <d v="2025-09-10T00:00:00"/>
    <n v="361964"/>
    <d v="2025-09-10T00:00:00"/>
    <m/>
    <n v="221.26"/>
    <d v="2025-10-10T00:00:00"/>
    <s v="E0231100"/>
    <s v="PD231081"/>
    <s v="Serviços de Publicidade Eletrônica"/>
    <n v="210.64"/>
    <m/>
    <x v="0"/>
    <m/>
    <m/>
    <m/>
    <s v="2 - FATURADO"/>
    <n v="0"/>
    <x v="0"/>
    <x v="1"/>
    <m/>
  </r>
  <r>
    <x v="1106"/>
    <s v="46.634.259/0001-95"/>
    <s v="NF SERVICOS"/>
    <n v="193965"/>
    <d v="2025-09-11T00:00:00"/>
    <n v="2025599"/>
    <d v="2025-09-11T00:00:00"/>
    <d v="2025-08-01T00:00:00"/>
    <n v="1804.32"/>
    <d v="2025-10-11T00:00:00"/>
    <s v="E0240694"/>
    <s v="PD024694"/>
    <s v="PREFEITURA CADASTRO"/>
    <n v="1717.71"/>
    <d v="2025-08-01T00:00:00"/>
    <x v="0"/>
    <s v="147/2024"/>
    <s v="9597/2024"/>
    <s v="359.00008250/2024-12 - APPS\ITO"/>
    <s v="2 - FATURADO"/>
    <n v="0"/>
    <x v="0"/>
    <x v="0"/>
    <m/>
  </r>
  <r>
    <x v="1106"/>
    <s v="46.634.259/0001-95"/>
    <s v="NF SERVICOS DO"/>
    <n v="356275"/>
    <d v="2025-09-12T00:00:00"/>
    <n v="363088"/>
    <d v="2025-09-15T00:00:00"/>
    <m/>
    <n v="331.88"/>
    <d v="2025-10-15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106"/>
    <s v="46.634.259/0001-95"/>
    <s v="NF SERVICOS DO"/>
    <n v="356394"/>
    <d v="2025-09-15T00:00:00"/>
    <n v="363207"/>
    <d v="2025-09-16T00:00:00"/>
    <m/>
    <n v="165.94"/>
    <d v="2025-10-16T00:00:00"/>
    <s v="E0231100"/>
    <s v="PD231081"/>
    <s v="Serviços de Publicidade Eletrônica"/>
    <n v="157.97"/>
    <m/>
    <x v="0"/>
    <m/>
    <m/>
    <m/>
    <s v="2 - FATURADO"/>
    <n v="0"/>
    <x v="0"/>
    <x v="1"/>
    <m/>
  </r>
  <r>
    <x v="1106"/>
    <s v="46.634.259/0001-95"/>
    <s v="NF SERVICOS DO"/>
    <n v="356603"/>
    <d v="2025-09-16T00:00:00"/>
    <n v="363417"/>
    <d v="2025-09-17T00:00:00"/>
    <m/>
    <n v="331.88"/>
    <d v="2025-10-17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106"/>
    <s v="46.634.259/0001-95"/>
    <s v="NF SERVICOS DO"/>
    <n v="357777"/>
    <d v="2025-09-19T00:00:00"/>
    <n v="364590"/>
    <d v="2025-09-22T00:00:00"/>
    <m/>
    <n v="331.88"/>
    <d v="2025-10-22T00:00:00"/>
    <s v="E0231100"/>
    <s v="PD231081"/>
    <s v="Serviços de Publicidade Eletrônica"/>
    <n v="315.95"/>
    <m/>
    <x v="0"/>
    <m/>
    <m/>
    <m/>
    <s v="2 - FATURADO"/>
    <n v="0"/>
    <x v="0"/>
    <x v="1"/>
    <m/>
  </r>
  <r>
    <x v="1106"/>
    <s v="46.634.259/0001-95"/>
    <s v="NF SERVICOS DO"/>
    <n v="358482"/>
    <d v="2025-09-25T00:00:00"/>
    <n v="365297"/>
    <d v="2025-09-25T00:00:00"/>
    <m/>
    <n v="387.2"/>
    <d v="2025-10-25T00:00:00"/>
    <s v="E0231100"/>
    <s v="PD231081"/>
    <s v="Serviços de Publicidade Eletrônica"/>
    <n v="368.61"/>
    <m/>
    <x v="0"/>
    <m/>
    <m/>
    <m/>
    <s v="2 - FATURADO"/>
    <n v="0"/>
    <x v="0"/>
    <x v="1"/>
    <m/>
  </r>
  <r>
    <x v="1107"/>
    <s v="46.634.267/0001-31"/>
    <s v="ND-JUROS RECEBIMENTO"/>
    <s v="170084-1-NDJ1"/>
    <d v="2024-11-25T00:00:00"/>
    <n v="1859829"/>
    <m/>
    <m/>
    <n v="2.73"/>
    <d v="2024-12-25T00:00:00"/>
    <m/>
    <m/>
    <s v="Nota de Debito Juros"/>
    <n v="2.73"/>
    <m/>
    <x v="0"/>
    <m/>
    <m/>
    <m/>
    <s v="2 - FATURADO"/>
    <n v="279"/>
    <x v="1"/>
    <x v="2"/>
    <m/>
  </r>
  <r>
    <x v="1107"/>
    <s v="46.634.267/0001-31"/>
    <s v="ND-JUROS RECEBIMENTO"/>
    <s v="292098-1-NDJ1"/>
    <d v="2024-11-25T00:00:00"/>
    <n v="298481"/>
    <m/>
    <m/>
    <n v="1.32"/>
    <d v="2024-12-25T00:00:00"/>
    <m/>
    <m/>
    <s v="Nota de Debito Juros"/>
    <n v="1.32"/>
    <m/>
    <x v="0"/>
    <m/>
    <m/>
    <m/>
    <s v="2 - FATURADO"/>
    <n v="279"/>
    <x v="1"/>
    <x v="2"/>
    <m/>
  </r>
  <r>
    <x v="1107"/>
    <s v="46.634.267/0001-31"/>
    <s v="ND-JUROS RECEBIMENTO"/>
    <s v="292562-1-NDJ1"/>
    <d v="2024-11-25T00:00:00"/>
    <n v="298952"/>
    <m/>
    <m/>
    <n v="0.97"/>
    <d v="2024-12-25T00:00:00"/>
    <m/>
    <m/>
    <s v="Nota de Debito Juros"/>
    <n v="0.97"/>
    <m/>
    <x v="0"/>
    <m/>
    <m/>
    <m/>
    <s v="2 - FATURADO"/>
    <n v="279"/>
    <x v="1"/>
    <x v="2"/>
    <m/>
  </r>
  <r>
    <x v="1107"/>
    <s v="46.634.267/0001-31"/>
    <s v="ND-JUROS RECEBIMENTO"/>
    <s v="291482-1-NDJ1"/>
    <d v="2024-11-28T00:00:00"/>
    <n v="297833"/>
    <m/>
    <m/>
    <n v="1.23"/>
    <d v="2024-12-28T00:00:00"/>
    <m/>
    <m/>
    <s v="Nota de Debito Juros"/>
    <n v="1.23"/>
    <m/>
    <x v="0"/>
    <m/>
    <m/>
    <m/>
    <s v="2 - FATURADO"/>
    <n v="276"/>
    <x v="1"/>
    <x v="2"/>
    <m/>
  </r>
  <r>
    <x v="1107"/>
    <s v="46.634.267/0001-31"/>
    <s v="ND-JUROS RECEBIMENTO"/>
    <s v="292387-1-NDJ1"/>
    <d v="2024-11-28T00:00:00"/>
    <n v="298776"/>
    <m/>
    <m/>
    <n v="1.32"/>
    <d v="2024-12-28T00:00:00"/>
    <m/>
    <m/>
    <s v="Nota de Debito Juros"/>
    <n v="1.32"/>
    <m/>
    <x v="0"/>
    <m/>
    <m/>
    <m/>
    <s v="2 - FATURADO"/>
    <n v="276"/>
    <x v="1"/>
    <x v="2"/>
    <m/>
  </r>
  <r>
    <x v="1107"/>
    <s v="46.634.267/0001-31"/>
    <s v="NF SERVICOS DO"/>
    <n v="353546"/>
    <d v="2025-09-08T00:00:00"/>
    <n v="360355"/>
    <d v="2025-09-08T00:00:00"/>
    <m/>
    <n v="322.67"/>
    <d v="2025-10-08T00:00:00"/>
    <s v="E0230924"/>
    <s v="PD023924"/>
    <s v="Serviços de Publicidade Eletrônica"/>
    <n v="307.18"/>
    <m/>
    <x v="0"/>
    <m/>
    <m/>
    <m/>
    <s v="2 - FATURADO"/>
    <n v="0"/>
    <x v="0"/>
    <x v="1"/>
    <m/>
  </r>
  <r>
    <x v="1107"/>
    <s v="46.634.267/0001-31"/>
    <s v="NF SERVICOS DO"/>
    <n v="354082"/>
    <d v="2025-09-09T00:00:00"/>
    <n v="360892"/>
    <d v="2025-09-09T00:00:00"/>
    <m/>
    <n v="368.76"/>
    <d v="2025-10-09T00:00:00"/>
    <s v="E0230924"/>
    <s v="PD023924"/>
    <s v="Serviços de Publicidade Eletrônica"/>
    <n v="351.06"/>
    <m/>
    <x v="0"/>
    <m/>
    <m/>
    <m/>
    <s v="2 - FATURADO"/>
    <n v="0"/>
    <x v="0"/>
    <x v="1"/>
    <m/>
  </r>
  <r>
    <x v="1107"/>
    <s v="46.634.267/0001-31"/>
    <s v="NF SERVICOS DO"/>
    <n v="356483"/>
    <d v="2025-09-15T00:00:00"/>
    <n v="363296"/>
    <d v="2025-09-16T00:00:00"/>
    <m/>
    <n v="368.76"/>
    <d v="2025-10-16T00:00:00"/>
    <s v="E0230924"/>
    <s v="PD023924"/>
    <s v="Serviços de Publicidade Eletrônica"/>
    <n v="351.06"/>
    <m/>
    <x v="0"/>
    <m/>
    <m/>
    <m/>
    <s v="2 - FATURADO"/>
    <n v="0"/>
    <x v="0"/>
    <x v="1"/>
    <m/>
  </r>
  <r>
    <x v="1107"/>
    <s v="46.634.267/0001-31"/>
    <s v="NF SERVICOS DO"/>
    <n v="356548"/>
    <d v="2025-09-16T00:00:00"/>
    <n v="363362"/>
    <d v="2025-09-17T00:00:00"/>
    <m/>
    <n v="368.76"/>
    <d v="2025-10-17T00:00:00"/>
    <s v="E0230924"/>
    <s v="PD023924"/>
    <s v="Serviços de Publicidade Eletrônica"/>
    <n v="351.06"/>
    <m/>
    <x v="0"/>
    <m/>
    <m/>
    <m/>
    <s v="2 - FATURADO"/>
    <n v="0"/>
    <x v="0"/>
    <x v="1"/>
    <m/>
  </r>
  <r>
    <x v="1108"/>
    <s v="46.634.275/0001-88"/>
    <s v="ND-JUROS RECEBIMENTO"/>
    <s v="290523-1-NDJ1"/>
    <d v="2025-01-17T00:00:00"/>
    <n v="296873"/>
    <m/>
    <m/>
    <n v="7.68"/>
    <d v="2025-02-16T00:00:00"/>
    <m/>
    <m/>
    <s v="Nota de Debito Juros"/>
    <n v="7.68"/>
    <m/>
    <x v="0"/>
    <m/>
    <m/>
    <m/>
    <s v="2 - FATURADO"/>
    <n v="226"/>
    <x v="1"/>
    <x v="2"/>
    <m/>
  </r>
  <r>
    <x v="1108"/>
    <s v="46.634.275/0001-88"/>
    <s v="ND-JUROS RECEBIMENTO"/>
    <s v="294369-1-NDJ1"/>
    <d v="2025-01-17T00:00:00"/>
    <n v="300774"/>
    <m/>
    <m/>
    <n v="9.6999999999999993"/>
    <d v="2025-02-16T00:00:00"/>
    <m/>
    <m/>
    <s v="Nota de Debito Juros"/>
    <n v="9.6999999999999993"/>
    <m/>
    <x v="0"/>
    <m/>
    <m/>
    <m/>
    <s v="2 - FATURADO"/>
    <n v="226"/>
    <x v="1"/>
    <x v="2"/>
    <m/>
  </r>
  <r>
    <x v="1108"/>
    <s v="46.634.275/0001-88"/>
    <s v="ND-JUROS RECEBIMENTO"/>
    <s v="294822-1-NDJ1"/>
    <d v="2025-01-17T00:00:00"/>
    <n v="301227"/>
    <m/>
    <m/>
    <n v="3.22"/>
    <d v="2025-02-16T00:00:00"/>
    <m/>
    <m/>
    <s v="Nota de Debito Juros"/>
    <n v="3.22"/>
    <m/>
    <x v="0"/>
    <m/>
    <m/>
    <m/>
    <s v="2 - FATURADO"/>
    <n v="226"/>
    <x v="1"/>
    <x v="2"/>
    <m/>
  </r>
  <r>
    <x v="1108"/>
    <s v="46.634.275/0001-88"/>
    <s v="ND-JUROS RECEBIMENTO"/>
    <s v="297044-1-NDJ1"/>
    <d v="2025-01-17T00:00:00"/>
    <n v="303466"/>
    <m/>
    <m/>
    <n v="3.69"/>
    <d v="2025-02-16T00:00:00"/>
    <m/>
    <m/>
    <s v="Nota de Debito Juros"/>
    <n v="3.69"/>
    <m/>
    <x v="0"/>
    <m/>
    <m/>
    <m/>
    <s v="2 - FATURADO"/>
    <n v="226"/>
    <x v="1"/>
    <x v="2"/>
    <m/>
  </r>
  <r>
    <x v="1108"/>
    <s v="46.634.275/0001-88"/>
    <s v="ND-JUROS RECEBIMENTO"/>
    <s v="299313-1-NDJ1"/>
    <d v="2025-01-17T00:00:00"/>
    <n v="305763"/>
    <m/>
    <m/>
    <n v="1.17"/>
    <d v="2025-02-16T00:00:00"/>
    <m/>
    <m/>
    <s v="Nota de Debito Juros"/>
    <n v="1.17"/>
    <m/>
    <x v="0"/>
    <m/>
    <m/>
    <m/>
    <s v="2 - FATURADO"/>
    <n v="226"/>
    <x v="1"/>
    <x v="2"/>
    <m/>
  </r>
  <r>
    <x v="1108"/>
    <s v="46.634.275/0001-88"/>
    <s v="NF SERVICOS DO"/>
    <n v="322518"/>
    <d v="2025-04-09T00:00:00"/>
    <n v="329191"/>
    <d v="2025-04-10T00:00:00"/>
    <m/>
    <n v="507.05"/>
    <d v="2025-05-10T00:00:00"/>
    <s v="E0220698"/>
    <s v="PD022698"/>
    <s v="Serviços de Publicidade Eletrônica"/>
    <n v="482.71"/>
    <m/>
    <x v="0"/>
    <m/>
    <m/>
    <m/>
    <s v="2 - FATURADO"/>
    <n v="143"/>
    <x v="7"/>
    <x v="1"/>
    <m/>
  </r>
  <r>
    <x v="1108"/>
    <s v="46.634.275/0001-88"/>
    <s v="NF SERVICOS"/>
    <n v="188121"/>
    <d v="2025-06-13T00:00:00"/>
    <n v="1981606"/>
    <d v="2025-06-13T00:00:00"/>
    <d v="2025-05-01T00:00:00"/>
    <n v="508.98"/>
    <d v="2025-07-13T00:00:00"/>
    <s v="E0251213"/>
    <s v="PD251118"/>
    <s v="PREFEITURA SIM"/>
    <n v="484.55"/>
    <d v="2025-05-01T00:00:00"/>
    <x v="0"/>
    <m/>
    <m/>
    <s v="359.00003740/2025-03 APPS/ITO"/>
    <s v="2 - FATURADO"/>
    <n v="79"/>
    <x v="8"/>
    <x v="0"/>
    <m/>
  </r>
  <r>
    <x v="1108"/>
    <s v="46.634.275/0001-88"/>
    <s v="NF SERVICOS"/>
    <n v="190394"/>
    <d v="2025-07-21T00:00:00"/>
    <n v="1996612"/>
    <d v="2025-07-21T00:00:00"/>
    <d v="2025-06-01T00:00:00"/>
    <n v="827.37"/>
    <d v="2025-08-20T00:00:00"/>
    <s v="E0251213"/>
    <s v="PD251118"/>
    <s v="PREFEITURA SIM"/>
    <n v="787.66"/>
    <d v="2025-06-01T00:00:00"/>
    <x v="0"/>
    <m/>
    <m/>
    <s v="359.00003740/2025-03 APPS/ITO"/>
    <s v="2 - FATURADO"/>
    <n v="41"/>
    <x v="5"/>
    <x v="0"/>
    <m/>
  </r>
  <r>
    <x v="1108"/>
    <s v="46.634.275/0001-88"/>
    <s v="NF SERVICOS"/>
    <n v="191186"/>
    <d v="2025-08-08T00:00:00"/>
    <n v="2010061"/>
    <d v="2025-08-08T00:00:00"/>
    <d v="2025-07-01T00:00:00"/>
    <n v="598.86"/>
    <d v="2025-09-07T00:00:00"/>
    <s v="E0251213"/>
    <s v="PD251118"/>
    <s v="PREFEITURA SIM"/>
    <n v="570.11"/>
    <d v="2025-07-01T00:00:00"/>
    <x v="0"/>
    <m/>
    <m/>
    <s v="359.00003740/2025-03 APPS/ITO"/>
    <s v="2 - FATURADO"/>
    <n v="23"/>
    <x v="2"/>
    <x v="0"/>
    <m/>
  </r>
  <r>
    <x v="1108"/>
    <s v="46.634.275/0001-88"/>
    <s v="NF SERVICOS"/>
    <n v="193876"/>
    <d v="2025-09-11T00:00:00"/>
    <n v="2025510"/>
    <d v="2025-09-11T00:00:00"/>
    <d v="2025-08-01T00:00:00"/>
    <n v="582.80999999999995"/>
    <d v="2025-10-11T00:00:00"/>
    <s v="E0251213"/>
    <s v="PD251118"/>
    <s v="PREFEITURA SIM"/>
    <n v="554.84"/>
    <d v="2025-08-01T00:00:00"/>
    <x v="0"/>
    <m/>
    <m/>
    <s v="359.00003740/2025-03 APPS/ITO"/>
    <s v="2 - FATURADO"/>
    <n v="0"/>
    <x v="0"/>
    <x v="0"/>
    <m/>
  </r>
  <r>
    <x v="1109"/>
    <s v="46.634.283/0001-24"/>
    <s v="ND-JUROS RECEBIMENTO"/>
    <s v="290327-1-NDJ1"/>
    <d v="2024-11-12T00:00:00"/>
    <n v="296677"/>
    <m/>
    <m/>
    <n v="0.53"/>
    <d v="2024-12-12T00:00:00"/>
    <m/>
    <m/>
    <s v="Nota de Debito Juros"/>
    <n v="0.53"/>
    <m/>
    <x v="0"/>
    <m/>
    <m/>
    <m/>
    <s v="2 - FATURADO"/>
    <n v="292"/>
    <x v="1"/>
    <x v="2"/>
    <m/>
  </r>
  <r>
    <x v="1109"/>
    <s v="46.634.283/0001-24"/>
    <s v="ND-JUROS RECEBIMENTO"/>
    <s v="291095-1-NDJ1"/>
    <d v="2024-11-12T00:00:00"/>
    <n v="297445"/>
    <m/>
    <m/>
    <n v="2.5499999999999998"/>
    <d v="2024-12-12T00:00:00"/>
    <m/>
    <m/>
    <s v="Nota de Debito Juros"/>
    <n v="2.5499999999999998"/>
    <m/>
    <x v="0"/>
    <m/>
    <m/>
    <m/>
    <s v="2 - FATURADO"/>
    <n v="292"/>
    <x v="1"/>
    <x v="2"/>
    <m/>
  </r>
  <r>
    <x v="1109"/>
    <s v="46.634.283/0001-24"/>
    <s v="ND-JUROS RECEBIMENTO"/>
    <s v="293812-1-NDJ1"/>
    <d v="2024-11-22T00:00:00"/>
    <n v="300213"/>
    <m/>
    <m/>
    <n v="0.37"/>
    <d v="2024-12-22T00:00:00"/>
    <m/>
    <m/>
    <s v="Nota de Debito Juros"/>
    <n v="0.37"/>
    <m/>
    <x v="0"/>
    <m/>
    <m/>
    <m/>
    <s v="2 - FATURADO"/>
    <n v="282"/>
    <x v="1"/>
    <x v="2"/>
    <m/>
  </r>
  <r>
    <x v="1109"/>
    <s v="46.634.283/0001-24"/>
    <s v="ND-JUROS RECEBIMENTO"/>
    <s v="295307-1-NDJ1"/>
    <d v="2024-12-16T00:00:00"/>
    <n v="301712"/>
    <m/>
    <m/>
    <n v="2.63"/>
    <d v="2025-01-15T00:00:00"/>
    <m/>
    <m/>
    <s v="Nota de Debito Juros"/>
    <n v="2.63"/>
    <m/>
    <x v="0"/>
    <m/>
    <m/>
    <m/>
    <s v="2 - FATURADO"/>
    <n v="258"/>
    <x v="1"/>
    <x v="2"/>
    <m/>
  </r>
  <r>
    <x v="1109"/>
    <s v="46.634.283/0001-24"/>
    <s v="ND-JUROS RECEBIMENTO"/>
    <s v="299039-1-NDJ1"/>
    <d v="2025-01-27T00:00:00"/>
    <n v="305486"/>
    <m/>
    <m/>
    <n v="9.36"/>
    <d v="2025-02-26T00:00:00"/>
    <m/>
    <m/>
    <s v="Nota de Debito Juros"/>
    <n v="9.36"/>
    <m/>
    <x v="0"/>
    <m/>
    <m/>
    <m/>
    <s v="2 - FATURADO"/>
    <n v="216"/>
    <x v="1"/>
    <x v="2"/>
    <m/>
  </r>
  <r>
    <x v="1109"/>
    <s v="46.634.283/0001-24"/>
    <s v="NF SERVICOS DO"/>
    <n v="353570"/>
    <d v="2025-09-08T00:00:00"/>
    <n v="360379"/>
    <d v="2025-09-08T00:00:00"/>
    <m/>
    <n v="507.05"/>
    <d v="2025-10-08T00:00:00"/>
    <s v="E0230999"/>
    <s v="PD023980"/>
    <s v="Serviços de Publicidade Eletrônica"/>
    <n v="482.71"/>
    <m/>
    <x v="0"/>
    <m/>
    <m/>
    <m/>
    <s v="2 - FATURADO"/>
    <n v="0"/>
    <x v="0"/>
    <x v="1"/>
    <m/>
  </r>
  <r>
    <x v="1109"/>
    <s v="46.634.283/0001-24"/>
    <s v="NF SERVICOS DO"/>
    <n v="355973"/>
    <d v="2025-09-11T00:00:00"/>
    <n v="362786"/>
    <d v="2025-09-12T00:00:00"/>
    <m/>
    <n v="599.23"/>
    <d v="2025-10-12T00:00:00"/>
    <s v="E0230999"/>
    <s v="PD023980"/>
    <s v="Serviços de Publicidade Eletrônica"/>
    <n v="570.47"/>
    <m/>
    <x v="0"/>
    <m/>
    <m/>
    <m/>
    <s v="2 - FATURADO"/>
    <n v="0"/>
    <x v="0"/>
    <x v="1"/>
    <m/>
  </r>
  <r>
    <x v="1109"/>
    <s v="46.634.283/0001-24"/>
    <s v="NF SERVICOS DO"/>
    <n v="356363"/>
    <d v="2025-09-15T00:00:00"/>
    <n v="363176"/>
    <d v="2025-09-16T00:00:00"/>
    <m/>
    <n v="460.95"/>
    <d v="2025-10-16T00:00:00"/>
    <s v="E0230999"/>
    <s v="PD023980"/>
    <s v="Serviços de Publicidade Eletrônica"/>
    <n v="438.82"/>
    <m/>
    <x v="0"/>
    <m/>
    <m/>
    <m/>
    <s v="2 - FATURADO"/>
    <n v="0"/>
    <x v="0"/>
    <x v="1"/>
    <m/>
  </r>
  <r>
    <x v="1109"/>
    <s v="46.634.283/0001-24"/>
    <s v="NF SERVICOS DO"/>
    <n v="356609"/>
    <d v="2025-09-16T00:00:00"/>
    <n v="363423"/>
    <d v="2025-09-17T00:00:00"/>
    <m/>
    <n v="460.95"/>
    <d v="2025-10-17T00:00:00"/>
    <s v="E0230999"/>
    <s v="PD023980"/>
    <s v="Serviços de Publicidade Eletrônica"/>
    <n v="438.82"/>
    <m/>
    <x v="0"/>
    <m/>
    <m/>
    <m/>
    <s v="2 - FATURADO"/>
    <n v="0"/>
    <x v="0"/>
    <x v="1"/>
    <m/>
  </r>
  <r>
    <x v="1109"/>
    <s v="46.634.283/0001-24"/>
    <s v="NF SERVICOS DO"/>
    <n v="359235"/>
    <d v="2025-09-29T00:00:00"/>
    <n v="366050"/>
    <d v="2025-09-30T00:00:00"/>
    <m/>
    <n v="829.71"/>
    <d v="2025-10-30T00:00:00"/>
    <s v="E0230999"/>
    <s v="PD023980"/>
    <s v="Serviços de Publicidade Eletrônica"/>
    <n v="789.88"/>
    <m/>
    <x v="0"/>
    <m/>
    <m/>
    <m/>
    <s v="2 - FATURADO"/>
    <n v="0"/>
    <x v="0"/>
    <x v="1"/>
    <m/>
  </r>
  <r>
    <x v="1110"/>
    <s v="46.634.291/0001-70"/>
    <s v="ND-JUROS RECEBIMENTO"/>
    <s v="292002-1-NDJ1"/>
    <d v="2024-11-25T00:00:00"/>
    <n v="298383"/>
    <m/>
    <m/>
    <n v="10.11"/>
    <d v="2024-12-25T00:00:00"/>
    <m/>
    <m/>
    <s v="Nota de Debito Juros"/>
    <n v="10.11"/>
    <m/>
    <x v="0"/>
    <m/>
    <m/>
    <m/>
    <s v="2 - FATURADO"/>
    <n v="279"/>
    <x v="1"/>
    <x v="2"/>
    <m/>
  </r>
  <r>
    <x v="1110"/>
    <s v="46.634.291/0001-70"/>
    <s v="NF SERVICOS DO"/>
    <n v="345358"/>
    <d v="2025-07-24T00:00:00"/>
    <n v="352134"/>
    <d v="2025-07-25T00:00:00"/>
    <m/>
    <n v="221.26"/>
    <d v="2025-08-24T00:00:00"/>
    <s v="E0201268"/>
    <s v="PD201268"/>
    <s v="Serviços de Publicidade Eletrônica"/>
    <n v="210.64"/>
    <m/>
    <x v="0"/>
    <m/>
    <m/>
    <m/>
    <s v="2 - FATURADO"/>
    <n v="37"/>
    <x v="5"/>
    <x v="1"/>
    <m/>
  </r>
  <r>
    <x v="1110"/>
    <s v="46.634.291/0001-70"/>
    <s v="NF SERVICOS DO"/>
    <n v="347264"/>
    <d v="2025-08-08T00:00:00"/>
    <n v="354052"/>
    <d v="2025-08-08T00:00:00"/>
    <m/>
    <n v="221.26"/>
    <d v="2025-09-07T00:00:00"/>
    <s v="E0201268"/>
    <s v="PD201268"/>
    <s v="Serviços de Publicidade Eletrônica"/>
    <n v="210.64"/>
    <m/>
    <x v="0"/>
    <m/>
    <m/>
    <m/>
    <s v="2 - FATURADO"/>
    <n v="23"/>
    <x v="2"/>
    <x v="1"/>
    <m/>
  </r>
  <r>
    <x v="1110"/>
    <s v="46.634.291/0001-70"/>
    <s v="NF SERVICOS DO"/>
    <n v="347414"/>
    <d v="2025-08-08T00:00:00"/>
    <n v="354202"/>
    <d v="2025-08-08T00:00:00"/>
    <m/>
    <n v="147.5"/>
    <d v="2025-09-07T00:00:00"/>
    <s v="E0201268"/>
    <s v="PD201268"/>
    <s v="Serviços de Publicidade Eletrônica"/>
    <n v="140.41999999999999"/>
    <m/>
    <x v="0"/>
    <m/>
    <m/>
    <m/>
    <s v="2 - FATURADO"/>
    <n v="23"/>
    <x v="2"/>
    <x v="1"/>
    <m/>
  </r>
  <r>
    <x v="1110"/>
    <s v="46.634.291/0001-70"/>
    <s v="NF SERVICOS DO"/>
    <n v="348247"/>
    <d v="2025-08-08T00:00:00"/>
    <n v="355035"/>
    <d v="2025-08-08T00:00:00"/>
    <m/>
    <n v="1180.03"/>
    <d v="2025-09-07T00:00:00"/>
    <s v="E0201268"/>
    <s v="PD201268"/>
    <s v="Serviços de Publicidade Eletrônica"/>
    <n v="1123.3900000000001"/>
    <m/>
    <x v="0"/>
    <m/>
    <m/>
    <m/>
    <s v="2 - FATURADO"/>
    <n v="23"/>
    <x v="2"/>
    <x v="1"/>
    <m/>
  </r>
  <r>
    <x v="1110"/>
    <s v="46.634.291/0001-70"/>
    <s v="NF SERVICOS"/>
    <n v="191416"/>
    <d v="2025-08-11T00:00:00"/>
    <n v="2010291"/>
    <d v="2025-08-11T00:00:00"/>
    <d v="2025-07-01T00:00:00"/>
    <n v="10557.12"/>
    <d v="2025-09-10T00:00:00"/>
    <s v="E0251022"/>
    <s v="PD251018"/>
    <s v="PREFEITURA CADASTRO"/>
    <n v="10050.379999999999"/>
    <d v="2025-07-01T00:00:00"/>
    <x v="0"/>
    <s v="33/2025 DP 1/2025"/>
    <s v="71.088/2024"/>
    <s v="359.00002469/2025-81 APPS/ITO"/>
    <s v="2 - FATURADO"/>
    <n v="20"/>
    <x v="2"/>
    <x v="0"/>
    <m/>
  </r>
  <r>
    <x v="1110"/>
    <s v="46.634.291/0001-70"/>
    <s v="NF SERVICOS DO"/>
    <n v="350877"/>
    <d v="2025-08-19T00:00:00"/>
    <n v="357680"/>
    <d v="2025-08-20T00:00:00"/>
    <m/>
    <n v="442.51"/>
    <d v="2025-09-19T00:00:00"/>
    <s v="E0201268"/>
    <s v="PD201268"/>
    <s v="Serviços de Publicidade Eletrônica"/>
    <n v="421.27"/>
    <m/>
    <x v="0"/>
    <m/>
    <m/>
    <m/>
    <s v="2 - FATURADO"/>
    <n v="11"/>
    <x v="2"/>
    <x v="1"/>
    <m/>
  </r>
  <r>
    <x v="1110"/>
    <s v="46.634.291/0001-70"/>
    <s v="NF SERVICOS DO"/>
    <n v="352074"/>
    <d v="2025-08-25T00:00:00"/>
    <n v="358881"/>
    <d v="2025-08-26T00:00:00"/>
    <m/>
    <n v="663.77"/>
    <d v="2025-09-25T00:00:00"/>
    <s v="E0201268"/>
    <s v="PD201268"/>
    <s v="Serviços de Publicidade Eletrônica"/>
    <n v="631.91"/>
    <m/>
    <x v="0"/>
    <m/>
    <m/>
    <m/>
    <s v="2 - FATURADO"/>
    <n v="5"/>
    <x v="2"/>
    <x v="1"/>
    <m/>
  </r>
  <r>
    <x v="1110"/>
    <s v="46.634.291/0001-70"/>
    <s v="NF SERVICOS DO"/>
    <n v="352871"/>
    <d v="2025-08-28T00:00:00"/>
    <n v="359678"/>
    <d v="2025-08-29T00:00:00"/>
    <m/>
    <n v="368.76"/>
    <d v="2025-09-28T00:00:00"/>
    <s v="E0201268"/>
    <s v="PD201268"/>
    <s v="Serviços de Publicidade Eletrônica"/>
    <n v="351.06"/>
    <m/>
    <x v="0"/>
    <m/>
    <m/>
    <m/>
    <s v="2 - FATURADO"/>
    <n v="2"/>
    <x v="2"/>
    <x v="1"/>
    <m/>
  </r>
  <r>
    <x v="1110"/>
    <s v="46.634.291/0001-70"/>
    <s v="NF SERVICOS DO"/>
    <n v="353163"/>
    <d v="2025-09-08T00:00:00"/>
    <n v="359972"/>
    <d v="2025-09-08T00:00:00"/>
    <m/>
    <n v="295.01"/>
    <d v="2025-10-08T00:00:00"/>
    <s v="E0201268"/>
    <s v="PD201268"/>
    <s v="Serviços de Publicidade Eletrônica"/>
    <n v="280.85000000000002"/>
    <m/>
    <x v="0"/>
    <m/>
    <m/>
    <m/>
    <s v="2 - FATURADO"/>
    <n v="0"/>
    <x v="0"/>
    <x v="1"/>
    <m/>
  </r>
  <r>
    <x v="1110"/>
    <s v="46.634.291/0001-70"/>
    <s v="NF SERVICOS DO"/>
    <n v="353376"/>
    <d v="2025-09-08T00:00:00"/>
    <n v="360185"/>
    <d v="2025-09-08T00:00:00"/>
    <m/>
    <n v="221.26"/>
    <d v="2025-10-08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110"/>
    <s v="46.634.291/0001-70"/>
    <s v="NF SERVICOS DO"/>
    <n v="353469"/>
    <d v="2025-09-08T00:00:00"/>
    <n v="360278"/>
    <d v="2025-09-08T00:00:00"/>
    <m/>
    <n v="2212.56"/>
    <d v="2025-10-08T00:00:00"/>
    <s v="E0201268"/>
    <s v="PD201268"/>
    <s v="Serviços de Publicidade Eletrônica"/>
    <n v="2106.36"/>
    <m/>
    <x v="0"/>
    <m/>
    <m/>
    <m/>
    <s v="2 - FATURADO"/>
    <n v="0"/>
    <x v="0"/>
    <x v="1"/>
    <m/>
  </r>
  <r>
    <x v="1110"/>
    <s v="46.634.291/0001-70"/>
    <s v="NF SERVICOS DO"/>
    <n v="353845"/>
    <d v="2025-09-08T00:00:00"/>
    <n v="360654"/>
    <d v="2025-09-08T00:00:00"/>
    <m/>
    <n v="5531.4"/>
    <d v="2025-10-08T00:00:00"/>
    <s v="E0201268"/>
    <s v="PD201268"/>
    <s v="Serviços de Publicidade Eletrônica"/>
    <n v="5265.89"/>
    <m/>
    <x v="0"/>
    <m/>
    <m/>
    <m/>
    <s v="2 - FATURADO"/>
    <n v="0"/>
    <x v="0"/>
    <x v="1"/>
    <m/>
  </r>
  <r>
    <x v="1110"/>
    <s v="46.634.291/0001-70"/>
    <s v="NF SERVICOS DO"/>
    <n v="354067"/>
    <d v="2025-09-09T00:00:00"/>
    <n v="360877"/>
    <d v="2025-09-09T00:00:00"/>
    <m/>
    <n v="442.51"/>
    <d v="2025-10-09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110"/>
    <s v="46.634.291/0001-70"/>
    <s v="NF SERVICOS DO"/>
    <n v="354077"/>
    <d v="2025-09-09T00:00:00"/>
    <n v="360887"/>
    <d v="2025-09-09T00:00:00"/>
    <m/>
    <n v="221.26"/>
    <d v="2025-10-09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110"/>
    <s v="46.634.291/0001-70"/>
    <s v="NF SERVICOS DO"/>
    <n v="354079"/>
    <d v="2025-09-09T00:00:00"/>
    <n v="360889"/>
    <d v="2025-09-09T00:00:00"/>
    <m/>
    <n v="221.26"/>
    <d v="2025-10-09T00:00:00"/>
    <s v="E0201268"/>
    <s v="PD201268"/>
    <s v="Serviços de Publicidade Eletrônica"/>
    <n v="210.64"/>
    <m/>
    <x v="0"/>
    <m/>
    <m/>
    <m/>
    <s v="2 - FATURADO"/>
    <n v="0"/>
    <x v="0"/>
    <x v="1"/>
    <m/>
  </r>
  <r>
    <x v="1110"/>
    <s v="46.634.291/0001-70"/>
    <s v="NF SERVICOS DO"/>
    <n v="354616"/>
    <d v="2025-09-10T00:00:00"/>
    <n v="361426"/>
    <d v="2025-09-10T00:00:00"/>
    <m/>
    <n v="442.51"/>
    <d v="2025-10-10T00:00:00"/>
    <s v="E0201268"/>
    <s v="PD201268"/>
    <s v="Serviços de Publicidade Eletrônica"/>
    <n v="421.27"/>
    <m/>
    <x v="0"/>
    <m/>
    <m/>
    <m/>
    <s v="2 - FATURADO"/>
    <n v="0"/>
    <x v="0"/>
    <x v="1"/>
    <m/>
  </r>
  <r>
    <x v="1110"/>
    <s v="46.634.291/0001-70"/>
    <s v="NF SERVICOS DO"/>
    <n v="354932"/>
    <d v="2025-09-10T00:00:00"/>
    <n v="361742"/>
    <d v="2025-09-10T00:00:00"/>
    <m/>
    <n v="4277.62"/>
    <d v="2025-10-10T00:00:00"/>
    <m/>
    <m/>
    <s v="Serviços de Publicidade Eletrônica"/>
    <n v="4072.29"/>
    <m/>
    <x v="0"/>
    <m/>
    <m/>
    <m/>
    <s v="2 - FATURADO"/>
    <n v="0"/>
    <x v="0"/>
    <x v="1"/>
    <m/>
  </r>
  <r>
    <x v="1110"/>
    <s v="46.634.291/0001-70"/>
    <s v="NF SERVICOS DO"/>
    <n v="354977"/>
    <d v="2025-09-10T00:00:00"/>
    <n v="361787"/>
    <d v="2025-09-10T00:00:00"/>
    <m/>
    <n v="737.52"/>
    <d v="2025-10-10T00:00:00"/>
    <m/>
    <m/>
    <s v="Serviços de Publicidade Eletrônica"/>
    <n v="702.12"/>
    <m/>
    <x v="0"/>
    <m/>
    <m/>
    <m/>
    <s v="2 - FATURADO"/>
    <n v="0"/>
    <x v="0"/>
    <x v="1"/>
    <m/>
  </r>
  <r>
    <x v="1110"/>
    <s v="46.634.291/0001-70"/>
    <s v="NF SERVICOS DO"/>
    <n v="355252"/>
    <d v="2025-09-10T00:00:00"/>
    <n v="362062"/>
    <d v="2025-09-10T00:00:00"/>
    <m/>
    <n v="221.26"/>
    <d v="2025-10-10T00:00:00"/>
    <m/>
    <m/>
    <s v="Serviços de Publicidade Eletrônica"/>
    <n v="210.64"/>
    <m/>
    <x v="0"/>
    <m/>
    <m/>
    <m/>
    <s v="2 - FATURADO"/>
    <n v="0"/>
    <x v="0"/>
    <x v="1"/>
    <m/>
  </r>
  <r>
    <x v="1110"/>
    <s v="46.634.291/0001-70"/>
    <s v="NF SERVICOS DO"/>
    <n v="355259"/>
    <d v="2025-09-10T00:00:00"/>
    <n v="362069"/>
    <d v="2025-09-10T00:00:00"/>
    <m/>
    <n v="221.26"/>
    <d v="2025-10-10T00:00:00"/>
    <m/>
    <m/>
    <s v="Serviços de Publicidade Eletrônica"/>
    <n v="210.64"/>
    <m/>
    <x v="0"/>
    <m/>
    <m/>
    <m/>
    <s v="2 - FATURADO"/>
    <n v="0"/>
    <x v="0"/>
    <x v="1"/>
    <m/>
  </r>
  <r>
    <x v="1110"/>
    <s v="46.634.291/0001-70"/>
    <s v="NF SERVICOS DO"/>
    <n v="355260"/>
    <d v="2025-09-10T00:00:00"/>
    <n v="362070"/>
    <d v="2025-09-10T00:00:00"/>
    <m/>
    <n v="663.77"/>
    <d v="2025-10-10T00:00:00"/>
    <m/>
    <m/>
    <s v="Serviços de Publicidade Eletrônica"/>
    <n v="631.91"/>
    <m/>
    <x v="0"/>
    <m/>
    <m/>
    <m/>
    <s v="2 - FATURADO"/>
    <n v="0"/>
    <x v="0"/>
    <x v="1"/>
    <m/>
  </r>
  <r>
    <x v="1110"/>
    <s v="46.634.291/0001-70"/>
    <s v="NF SERVICOS"/>
    <n v="193782"/>
    <d v="2025-09-11T00:00:00"/>
    <n v="2025416"/>
    <d v="2025-09-11T00:00:00"/>
    <d v="2025-08-01T00:00:00"/>
    <n v="8591.7000000000007"/>
    <d v="2025-10-11T00:00:00"/>
    <s v="E0251022"/>
    <s v="PD251018"/>
    <s v="PREFEITURA CADASTRO"/>
    <n v="8179.3"/>
    <d v="2025-08-01T00:00:00"/>
    <x v="0"/>
    <s v="33/2025 DP 1/2025"/>
    <s v="71.088/2024"/>
    <s v="359.00002469/2025-81 APPS/ITO"/>
    <s v="2 - FATURADO"/>
    <n v="0"/>
    <x v="0"/>
    <x v="0"/>
    <m/>
  </r>
  <r>
    <x v="1110"/>
    <s v="46.634.291/0001-70"/>
    <s v="NF SERVICOS DO"/>
    <n v="356334"/>
    <d v="2025-09-15T00:00:00"/>
    <n v="363147"/>
    <d v="2025-09-16T00:00:00"/>
    <m/>
    <n v="5162.6400000000003"/>
    <d v="2025-10-16T00:00:00"/>
    <s v="E0250881"/>
    <s v="PD025881"/>
    <s v="Serviços de Publicidade Eletrônica"/>
    <n v="4914.83"/>
    <m/>
    <x v="0"/>
    <m/>
    <m/>
    <m/>
    <s v="2 - FATURADO"/>
    <n v="0"/>
    <x v="0"/>
    <x v="1"/>
    <m/>
  </r>
  <r>
    <x v="1110"/>
    <s v="46.634.291/0001-70"/>
    <s v="NF SERVICOS DO"/>
    <n v="356339"/>
    <d v="2025-09-15T00:00:00"/>
    <n v="363152"/>
    <d v="2025-09-16T00:00:00"/>
    <m/>
    <n v="221.26"/>
    <d v="2025-10-16T00:00:00"/>
    <s v="E0250881"/>
    <s v="PD025881"/>
    <s v="Serviços de Publicidade Eletrônica"/>
    <n v="210.64"/>
    <m/>
    <x v="0"/>
    <m/>
    <m/>
    <m/>
    <s v="2 - FATURADO"/>
    <n v="0"/>
    <x v="0"/>
    <x v="1"/>
    <m/>
  </r>
  <r>
    <x v="1110"/>
    <s v="46.634.291/0001-70"/>
    <s v="NF SERVICOS DO"/>
    <n v="356424"/>
    <d v="2025-09-15T00:00:00"/>
    <n v="363237"/>
    <d v="2025-09-16T00:00:00"/>
    <m/>
    <n v="442.51"/>
    <d v="2025-10-16T00:00:00"/>
    <s v="E0250881"/>
    <s v="PD025881"/>
    <s v="Serviços de Publicidade Eletrônica"/>
    <n v="421.27"/>
    <m/>
    <x v="0"/>
    <m/>
    <m/>
    <m/>
    <s v="2 - FATURADO"/>
    <n v="0"/>
    <x v="0"/>
    <x v="1"/>
    <m/>
  </r>
  <r>
    <x v="1110"/>
    <s v="46.634.291/0001-70"/>
    <s v="NF SERVICOS DO"/>
    <n v="356795"/>
    <d v="2025-09-16T00:00:00"/>
    <n v="363609"/>
    <d v="2025-09-17T00:00:00"/>
    <m/>
    <n v="147.5"/>
    <d v="2025-10-17T00:00:00"/>
    <s v="E0250881"/>
    <s v="PD025881"/>
    <s v="Serviços de Publicidade Eletrônica"/>
    <n v="140.41999999999999"/>
    <m/>
    <x v="0"/>
    <m/>
    <m/>
    <m/>
    <s v="2 - FATURADO"/>
    <n v="0"/>
    <x v="0"/>
    <x v="1"/>
    <m/>
  </r>
  <r>
    <x v="1110"/>
    <s v="46.634.291/0001-70"/>
    <s v="NF SERVICOS DO"/>
    <n v="356956"/>
    <d v="2025-09-17T00:00:00"/>
    <n v="363769"/>
    <d v="2025-09-18T00:00:00"/>
    <m/>
    <n v="295.01"/>
    <d v="2025-10-18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110"/>
    <s v="46.634.291/0001-70"/>
    <s v="NF SERVICOS DO"/>
    <n v="357421"/>
    <d v="2025-09-18T00:00:00"/>
    <n v="364234"/>
    <d v="2025-09-19T00:00:00"/>
    <m/>
    <n v="442.51"/>
    <d v="2025-10-19T00:00:00"/>
    <s v="E0250881"/>
    <s v="PD025881"/>
    <s v="Serviços de Publicidade Eletrônica"/>
    <n v="421.27"/>
    <m/>
    <x v="0"/>
    <m/>
    <m/>
    <m/>
    <s v="2 - FATURADO"/>
    <n v="0"/>
    <x v="0"/>
    <x v="1"/>
    <m/>
  </r>
  <r>
    <x v="1110"/>
    <s v="46.634.291/0001-70"/>
    <s v="NF SERVICOS DO"/>
    <n v="357894"/>
    <d v="2025-09-22T00:00:00"/>
    <n v="364709"/>
    <d v="2025-09-23T00:00:00"/>
    <m/>
    <n v="4130.1099999999997"/>
    <d v="2025-10-23T00:00:00"/>
    <s v="E0250881"/>
    <s v="PD025881"/>
    <s v="Serviços de Publicidade Eletrônica"/>
    <n v="3931.86"/>
    <m/>
    <x v="0"/>
    <m/>
    <m/>
    <m/>
    <s v="2 - FATURADO"/>
    <n v="0"/>
    <x v="0"/>
    <x v="1"/>
    <m/>
  </r>
  <r>
    <x v="1110"/>
    <s v="46.634.291/0001-70"/>
    <s v="NF SERVICOS DO"/>
    <n v="357968"/>
    <d v="2025-09-22T00:00:00"/>
    <n v="364783"/>
    <d v="2025-09-23T00:00:00"/>
    <m/>
    <n v="295.01"/>
    <d v="2025-10-23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110"/>
    <s v="46.634.291/0001-70"/>
    <s v="NF SERVICOS DO"/>
    <n v="358012"/>
    <d v="2025-09-22T00:00:00"/>
    <n v="364827"/>
    <d v="2025-09-23T00:00:00"/>
    <m/>
    <n v="295.01"/>
    <d v="2025-10-23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110"/>
    <s v="46.634.291/0001-70"/>
    <s v="NF SERVICOS DO"/>
    <n v="359437"/>
    <d v="2025-09-29T00:00:00"/>
    <n v="366252"/>
    <d v="2025-09-30T00:00:00"/>
    <m/>
    <n v="295.01"/>
    <d v="2025-10-30T00:00:00"/>
    <s v="E0250881"/>
    <s v="PD025881"/>
    <s v="Serviços de Publicidade Eletrônica"/>
    <n v="280.85000000000002"/>
    <m/>
    <x v="0"/>
    <m/>
    <m/>
    <m/>
    <s v="2 - FATURADO"/>
    <n v="0"/>
    <x v="0"/>
    <x v="1"/>
    <m/>
  </r>
  <r>
    <x v="1110"/>
    <s v="46.634.291/0001-70"/>
    <s v="NF SERVICOS DO"/>
    <n v="359438"/>
    <d v="2025-09-29T00:00:00"/>
    <n v="366253"/>
    <d v="2025-09-30T00:00:00"/>
    <m/>
    <n v="590.02"/>
    <d v="2025-10-30T00:00:00"/>
    <s v="E0250881"/>
    <s v="PD025881"/>
    <s v="Serviços de Publicidade Eletrônica"/>
    <n v="561.70000000000005"/>
    <m/>
    <x v="0"/>
    <m/>
    <m/>
    <m/>
    <s v="2 - FATURADO"/>
    <n v="0"/>
    <x v="0"/>
    <x v="1"/>
    <m/>
  </r>
  <r>
    <x v="1110"/>
    <s v="46.634.291/0001-70"/>
    <s v="NF SERVICOS DO"/>
    <n v="359439"/>
    <d v="2025-09-29T00:00:00"/>
    <n v="366254"/>
    <d v="2025-09-30T00:00:00"/>
    <m/>
    <n v="442.51"/>
    <d v="2025-10-30T00:00:00"/>
    <s v="E0250881"/>
    <s v="PD025881"/>
    <s v="Serviços de Publicidade Eletrônica"/>
    <n v="421.27"/>
    <m/>
    <x v="0"/>
    <m/>
    <m/>
    <m/>
    <s v="2 - FATURADO"/>
    <n v="0"/>
    <x v="0"/>
    <x v="1"/>
    <m/>
  </r>
  <r>
    <x v="1110"/>
    <s v="46.634.291/0001-70"/>
    <s v="NF SERVICOS DO"/>
    <n v="359440"/>
    <d v="2025-09-29T00:00:00"/>
    <n v="366255"/>
    <d v="2025-09-30T00:00:00"/>
    <m/>
    <n v="2876.33"/>
    <d v="2025-10-30T00:00:00"/>
    <s v="E0250881"/>
    <s v="PD025881"/>
    <s v="Serviços de Publicidade Eletrônica"/>
    <n v="2738.27"/>
    <m/>
    <x v="0"/>
    <m/>
    <m/>
    <m/>
    <s v="2 - FATURADO"/>
    <n v="0"/>
    <x v="0"/>
    <x v="1"/>
    <m/>
  </r>
  <r>
    <x v="1111"/>
    <s v="46.634.309/0001-34"/>
    <s v="ND-JUROS RECEBIMENTO"/>
    <s v="291068-1-NDJ1"/>
    <d v="2024-11-22T00:00:00"/>
    <n v="297418"/>
    <m/>
    <m/>
    <n v="1.64"/>
    <d v="2024-12-22T00:00:00"/>
    <m/>
    <m/>
    <s v="Nota de Debito Juros"/>
    <n v="1.64"/>
    <m/>
    <x v="0"/>
    <m/>
    <m/>
    <m/>
    <s v="2 - FATURADO"/>
    <n v="282"/>
    <x v="1"/>
    <x v="2"/>
    <m/>
  </r>
  <r>
    <x v="1111"/>
    <s v="46.634.309/0001-34"/>
    <s v="ND-JUROS RECEBIMENTO"/>
    <s v="293303-1-NDJ1"/>
    <d v="2024-11-22T00:00:00"/>
    <n v="299699"/>
    <m/>
    <m/>
    <n v="0.51"/>
    <d v="2024-12-22T00:00:00"/>
    <m/>
    <m/>
    <s v="Nota de Debito Juros"/>
    <n v="0.51"/>
    <m/>
    <x v="0"/>
    <m/>
    <m/>
    <m/>
    <s v="2 - FATURADO"/>
    <n v="282"/>
    <x v="1"/>
    <x v="2"/>
    <m/>
  </r>
  <r>
    <x v="1111"/>
    <s v="46.634.309/0001-34"/>
    <s v="NF SERVICOS"/>
    <n v="191431"/>
    <d v="2025-08-11T00:00:00"/>
    <n v="2010306"/>
    <d v="2025-08-11T00:00:00"/>
    <d v="2025-07-01T00:00:00"/>
    <n v="660"/>
    <d v="2025-09-10T00:00:00"/>
    <s v="E0230669"/>
    <s v="PD023669"/>
    <s v="PREFEITURA CADASTRO"/>
    <n v="628.32000000000005"/>
    <d v="2025-07-01T00:00:00"/>
    <x v="0"/>
    <s v="52/2023"/>
    <s v="DISPENSA 03/2023"/>
    <s v="359.00005493/2023-18  APPS/ITO"/>
    <s v="2 - FATURADO"/>
    <n v="20"/>
    <x v="2"/>
    <x v="0"/>
    <m/>
  </r>
  <r>
    <x v="1111"/>
    <s v="46.634.309/0001-34"/>
    <s v="ND-POUPATEMPO 4.0"/>
    <n v="6869"/>
    <d v="2025-09-03T00:00:00"/>
    <s v="PPT00742"/>
    <s v="PPT00742"/>
    <d v="2025-09-01T00:00:00"/>
    <n v="16841.09"/>
    <d v="2025-10-03T00:00:00"/>
    <s v="PPT00742"/>
    <s v="PP00742"/>
    <s v="IMPLANTACAO E OPERACAO DO POUPATEMPO PARANAPANEMA"/>
    <n v="16841.09"/>
    <d v="2025-09-01T00:00:00"/>
    <x v="0"/>
    <m/>
    <s v="PD-PRC-2022/03122"/>
    <m/>
    <s v="2 - FATURADO"/>
    <n v="0"/>
    <x v="0"/>
    <x v="12"/>
    <m/>
  </r>
  <r>
    <x v="1112"/>
    <s v="46.634.325/0001-27"/>
    <s v="ND-JUROS RECEBIMENTO"/>
    <s v="294109-1-NDJ1"/>
    <d v="2024-12-03T00:00:00"/>
    <n v="300514"/>
    <m/>
    <m/>
    <n v="0.59"/>
    <d v="2025-01-02T00:00:00"/>
    <m/>
    <m/>
    <s v="Nota de Debito Juros"/>
    <n v="0.59"/>
    <m/>
    <x v="0"/>
    <m/>
    <m/>
    <m/>
    <s v="2 - FATURADO"/>
    <n v="271"/>
    <x v="1"/>
    <x v="2"/>
    <m/>
  </r>
  <r>
    <x v="1112"/>
    <s v="46.634.325/0001-27"/>
    <s v="ND-JUROS RECEBIMENTO"/>
    <s v="292380-1-NDJ1"/>
    <d v="2024-12-09T00:00:00"/>
    <n v="298769"/>
    <m/>
    <m/>
    <n v="1.9"/>
    <d v="2025-01-08T00:00:00"/>
    <m/>
    <m/>
    <s v="Nota de Debito Juros"/>
    <n v="1.9"/>
    <m/>
    <x v="0"/>
    <m/>
    <m/>
    <m/>
    <s v="2 - FATURADO"/>
    <n v="265"/>
    <x v="1"/>
    <x v="2"/>
    <m/>
  </r>
  <r>
    <x v="1113"/>
    <s v="46.634.333/0001-73"/>
    <s v="ND-POUPATEMPO 4.0"/>
    <n v="6922"/>
    <d v="2025-09-03T00:00:00"/>
    <s v="PPT00754"/>
    <s v="PPT00754"/>
    <d v="2025-09-01T00:00:00"/>
    <n v="19673"/>
    <d v="2025-10-03T00:00:00"/>
    <s v="PPT00754"/>
    <s v="PP00754"/>
    <s v="IMPLANTAÇÃO E OPERAÇÃO DO POUPATEMPO SÃO MIGUEL ARCANJO"/>
    <n v="19673"/>
    <d v="2025-09-01T00:00:00"/>
    <x v="0"/>
    <m/>
    <s v="PD-PRC-2022/01988"/>
    <m/>
    <s v="2 - FATURADO"/>
    <n v="0"/>
    <x v="0"/>
    <x v="12"/>
    <m/>
  </r>
  <r>
    <x v="1113"/>
    <s v="46.634.333/0001-73"/>
    <s v="NF SERVICOS DO"/>
    <n v="354002"/>
    <d v="2025-09-09T00:00:00"/>
    <n v="360812"/>
    <d v="2025-09-09T00:00:00"/>
    <m/>
    <n v="387.2"/>
    <d v="2025-10-09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113"/>
    <s v="46.634.333/0001-73"/>
    <s v="NF SERVICOS DO"/>
    <n v="354012"/>
    <d v="2025-09-09T00:00:00"/>
    <n v="360822"/>
    <d v="2025-09-09T00:00:00"/>
    <m/>
    <n v="442.51"/>
    <d v="2025-10-09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113"/>
    <s v="46.634.333/0001-73"/>
    <s v="NF SERVICOS DO"/>
    <n v="354013"/>
    <d v="2025-09-09T00:00:00"/>
    <n v="360823"/>
    <d v="2025-09-09T00:00:00"/>
    <m/>
    <n v="442.51"/>
    <d v="2025-10-09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113"/>
    <s v="46.634.333/0001-73"/>
    <s v="NF SERVICOS DO"/>
    <n v="354207"/>
    <d v="2025-09-09T00:00:00"/>
    <n v="361017"/>
    <d v="2025-09-09T00:00:00"/>
    <m/>
    <n v="442.51"/>
    <d v="2025-10-09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113"/>
    <s v="46.634.333/0001-73"/>
    <s v="NF SERVICOS DO"/>
    <n v="354720"/>
    <d v="2025-09-10T00:00:00"/>
    <n v="361530"/>
    <d v="2025-09-10T00:00:00"/>
    <m/>
    <n v="4259.18"/>
    <d v="2025-10-10T00:00:00"/>
    <s v="E0230931"/>
    <s v="PD023931"/>
    <s v="Serviços de Publicidade Eletrônica"/>
    <n v="4054.74"/>
    <m/>
    <x v="0"/>
    <m/>
    <m/>
    <m/>
    <s v="2 - FATURADO"/>
    <n v="0"/>
    <x v="0"/>
    <x v="1"/>
    <m/>
  </r>
  <r>
    <x v="1113"/>
    <s v="46.634.333/0001-73"/>
    <s v="NF SERVICOS DO"/>
    <n v="354861"/>
    <d v="2025-09-10T00:00:00"/>
    <n v="361671"/>
    <d v="2025-09-10T00:00:00"/>
    <m/>
    <n v="387.2"/>
    <d v="2025-10-10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113"/>
    <s v="46.634.333/0001-73"/>
    <s v="NF SERVICOS DO"/>
    <n v="355307"/>
    <d v="2025-09-10T00:00:00"/>
    <n v="362117"/>
    <d v="2025-09-10T00:00:00"/>
    <m/>
    <n v="442.51"/>
    <d v="2025-10-10T00:00:00"/>
    <s v="E0230931"/>
    <s v="PD023931"/>
    <s v="Serviços de Publicidade Eletrônica"/>
    <n v="421.27"/>
    <m/>
    <x v="0"/>
    <m/>
    <m/>
    <m/>
    <s v="2 - FATURADO"/>
    <n v="0"/>
    <x v="0"/>
    <x v="1"/>
    <m/>
  </r>
  <r>
    <x v="1113"/>
    <s v="46.634.333/0001-73"/>
    <s v="NF SERVICOS DO"/>
    <n v="355308"/>
    <d v="2025-09-10T00:00:00"/>
    <n v="362118"/>
    <d v="2025-09-10T00:00:00"/>
    <m/>
    <n v="331.88"/>
    <d v="2025-10-10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113"/>
    <s v="46.634.333/0001-73"/>
    <s v="NF SERVICOS DO"/>
    <n v="355311"/>
    <d v="2025-09-10T00:00:00"/>
    <n v="362121"/>
    <d v="2025-09-10T00:00:00"/>
    <m/>
    <n v="276.57"/>
    <d v="2025-10-10T00:00:00"/>
    <s v="E0230931"/>
    <s v="PD023931"/>
    <s v="Serviços de Publicidade Eletrônica"/>
    <n v="263.29000000000002"/>
    <m/>
    <x v="0"/>
    <m/>
    <m/>
    <m/>
    <s v="2 - FATURADO"/>
    <n v="0"/>
    <x v="0"/>
    <x v="1"/>
    <m/>
  </r>
  <r>
    <x v="1113"/>
    <s v="46.634.333/0001-73"/>
    <s v="NF SERVICOS DO"/>
    <n v="356761"/>
    <d v="2025-09-16T00:00:00"/>
    <n v="363575"/>
    <d v="2025-09-17T00:00:00"/>
    <m/>
    <n v="387.2"/>
    <d v="2025-10-17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113"/>
    <s v="46.634.333/0001-73"/>
    <s v="NF SERVICOS DO"/>
    <n v="357046"/>
    <d v="2025-09-17T00:00:00"/>
    <n v="363859"/>
    <d v="2025-09-18T00:00:00"/>
    <m/>
    <n v="387.2"/>
    <d v="2025-10-18T00:00:00"/>
    <s v="E0230931"/>
    <s v="PD023931"/>
    <s v="Serviços de Publicidade Eletrônica"/>
    <n v="368.61"/>
    <m/>
    <x v="0"/>
    <m/>
    <m/>
    <m/>
    <s v="2 - FATURADO"/>
    <n v="0"/>
    <x v="0"/>
    <x v="1"/>
    <m/>
  </r>
  <r>
    <x v="1113"/>
    <s v="46.634.333/0001-73"/>
    <s v="NF SERVICOS DO"/>
    <n v="358495"/>
    <d v="2025-09-25T00:00:00"/>
    <n v="365310"/>
    <d v="2025-09-25T00:00:00"/>
    <m/>
    <n v="331.88"/>
    <d v="2025-10-25T00:00:00"/>
    <s v="E0230931"/>
    <s v="PD023931"/>
    <s v="Serviços de Publicidade Eletrônica"/>
    <n v="315.95"/>
    <m/>
    <x v="0"/>
    <m/>
    <m/>
    <m/>
    <s v="2 - FATURADO"/>
    <n v="0"/>
    <x v="0"/>
    <x v="1"/>
    <m/>
  </r>
  <r>
    <x v="1114"/>
    <s v="46.634.341/0001-10"/>
    <s v="NF SERVICOS"/>
    <n v="191102"/>
    <d v="2025-08-07T00:00:00"/>
    <n v="2009977"/>
    <d v="2025-08-07T00:00:00"/>
    <d v="2025-06-01T00:00:00"/>
    <n v="644.4"/>
    <d v="2025-09-06T00:00:00"/>
    <s v="E0240686"/>
    <s v="PD024686"/>
    <s v="PREFEITURA CADASTRO"/>
    <n v="613.47"/>
    <d v="2025-06-01T00:00:00"/>
    <x v="0"/>
    <s v="66/2024"/>
    <s v="PROCE 6668/2024 DISP 371/2024"/>
    <s v="359.00007519/2024-35 APPS\ITO"/>
    <s v="2 - FATURADO"/>
    <n v="24"/>
    <x v="2"/>
    <x v="0"/>
    <m/>
  </r>
  <r>
    <x v="1114"/>
    <s v="46.634.341/0001-10"/>
    <s v="NF SERVICOS"/>
    <n v="191335"/>
    <d v="2025-08-11T00:00:00"/>
    <n v="2010210"/>
    <d v="2025-08-11T00:00:00"/>
    <d v="2025-07-01T00:00:00"/>
    <n v="644.4"/>
    <d v="2025-09-10T00:00:00"/>
    <s v="E0240686"/>
    <s v="PD024686"/>
    <s v="PREFEITURA CADASTRO"/>
    <n v="613.47"/>
    <d v="2025-07-01T00:00:00"/>
    <x v="0"/>
    <s v="66/2024"/>
    <s v="PROCE 6668/2024 DISP 371/2024"/>
    <s v="359.00007519/2024-35 APPS\ITO"/>
    <s v="2 - FATURADO"/>
    <n v="20"/>
    <x v="2"/>
    <x v="0"/>
    <m/>
  </r>
  <r>
    <x v="1114"/>
    <s v="46.634.341/0001-10"/>
    <s v="NF SERVICOS"/>
    <n v="193734"/>
    <d v="2025-09-11T00:00:00"/>
    <n v="2025368"/>
    <d v="2025-09-11T00:00:00"/>
    <d v="2025-08-01T00:00:00"/>
    <n v="644.4"/>
    <d v="2025-10-11T00:00:00"/>
    <s v="E0240686"/>
    <s v="PD024686"/>
    <s v="PREFEITURA CADASTRO"/>
    <n v="613.47"/>
    <d v="2025-08-01T00:00:00"/>
    <x v="0"/>
    <s v="66/2024"/>
    <s v="PROCE 6668/2024 DISP 371/2024"/>
    <s v="359.00007519/2024-35 APPS\ITO"/>
    <s v="2 - FATURADO"/>
    <n v="0"/>
    <x v="0"/>
    <x v="0"/>
    <m/>
  </r>
  <r>
    <x v="1115"/>
    <s v="46.634.358/0001-77"/>
    <s v="NF SERVICOS DO"/>
    <n v="355533"/>
    <d v="2025-09-10T00:00:00"/>
    <n v="362343"/>
    <d v="2025-09-11T00:00:00"/>
    <m/>
    <n v="322.66000000000003"/>
    <d v="2025-10-11T00:00:00"/>
    <s v="E0230865"/>
    <s v="PD023865"/>
    <s v="Serviços de Publicidade Eletrônica"/>
    <n v="307.17"/>
    <m/>
    <x v="0"/>
    <m/>
    <m/>
    <m/>
    <s v="2 - FATURADO"/>
    <n v="0"/>
    <x v="0"/>
    <x v="1"/>
    <m/>
  </r>
  <r>
    <x v="1115"/>
    <s v="46.634.358/0001-77"/>
    <s v="NF SERVICOS"/>
    <n v="193871"/>
    <d v="2025-09-11T00:00:00"/>
    <n v="2025505"/>
    <d v="2025-09-11T00:00:00"/>
    <d v="2025-08-01T00:00:00"/>
    <n v="11689.92"/>
    <d v="2025-10-11T00:00:00"/>
    <s v="E0210730"/>
    <s v="PD021730"/>
    <s v="PREFEITURA CADASTRO"/>
    <n v="11128.8"/>
    <d v="2025-08-01T00:00:00"/>
    <x v="0"/>
    <m/>
    <m/>
    <s v="2022/00065-PD-PRC-2022/00065 APPS/ITO"/>
    <s v="2 - FATURADO"/>
    <n v="0"/>
    <x v="0"/>
    <x v="0"/>
    <m/>
  </r>
  <r>
    <x v="1115"/>
    <s v="46.634.358/0001-77"/>
    <s v="NF SERVICOS DO"/>
    <n v="356071"/>
    <d v="2025-09-12T00:00:00"/>
    <n v="362884"/>
    <d v="2025-09-15T00:00:00"/>
    <m/>
    <n v="645.33000000000004"/>
    <d v="2025-10-15T00:00:00"/>
    <s v="E0230865"/>
    <s v="PD023865"/>
    <s v="Serviços de Publicidade Eletrônica"/>
    <n v="614.35"/>
    <m/>
    <x v="0"/>
    <m/>
    <m/>
    <m/>
    <s v="2 - FATURADO"/>
    <n v="0"/>
    <x v="0"/>
    <x v="1"/>
    <m/>
  </r>
  <r>
    <x v="1116"/>
    <s v="46.634.366/0001-13"/>
    <s v="NF SERVICOS"/>
    <n v="191393"/>
    <d v="2025-08-11T00:00:00"/>
    <n v="2010268"/>
    <d v="2025-08-11T00:00:00"/>
    <d v="2025-07-01T00:00:00"/>
    <n v="655.14"/>
    <d v="2025-09-10T00:00:00"/>
    <s v="E0230650"/>
    <s v="PD023650"/>
    <s v="PREFEITURA CADASTRO"/>
    <n v="623.69000000000005"/>
    <d v="2025-07-01T00:00:00"/>
    <x v="0"/>
    <m/>
    <m/>
    <s v="PD-PRC-2023/01328-359.00006675/2024-89-ITO/APPS"/>
    <s v="2 - FATURADO"/>
    <n v="20"/>
    <x v="2"/>
    <x v="0"/>
    <m/>
  </r>
  <r>
    <x v="1116"/>
    <s v="46.634.366/0001-13"/>
    <s v="NF SERVICOS"/>
    <n v="193924"/>
    <d v="2025-09-11T00:00:00"/>
    <n v="2025558"/>
    <d v="2025-09-11T00:00:00"/>
    <d v="2025-08-01T00:00:00"/>
    <n v="861.75"/>
    <d v="2025-10-11T00:00:00"/>
    <s v="E0230650"/>
    <s v="PD023650"/>
    <s v="PREFEITURA CADASTRO"/>
    <n v="820.39"/>
    <d v="2025-08-01T00:00:00"/>
    <x v="0"/>
    <m/>
    <m/>
    <s v="PD-PRC-2023/01328-359.00006675/2024-89-ITO/APPS"/>
    <s v="2 - FATURADO"/>
    <n v="0"/>
    <x v="0"/>
    <x v="0"/>
    <m/>
  </r>
  <r>
    <x v="1117"/>
    <s v="46.634.374/0001-60"/>
    <s v="ND-JUROS RECEBIMENTO"/>
    <s v="290325-1-NDJ1"/>
    <d v="2024-11-08T00:00:00"/>
    <n v="296675"/>
    <m/>
    <m/>
    <n v="0.22"/>
    <d v="2024-12-08T00:00:00"/>
    <m/>
    <m/>
    <s v="Nota de Debito Juros"/>
    <n v="0.22"/>
    <m/>
    <x v="0"/>
    <m/>
    <m/>
    <m/>
    <s v="2 - FATURADO"/>
    <n v="296"/>
    <x v="1"/>
    <x v="2"/>
    <m/>
  </r>
  <r>
    <x v="1117"/>
    <s v="46.634.374/0001-60"/>
    <s v="ND-JUROS RECEBIMENTO"/>
    <s v="290702-1-NDJ1"/>
    <d v="2024-11-08T00:00:00"/>
    <n v="297052"/>
    <m/>
    <m/>
    <n v="0.8"/>
    <d v="2024-12-08T00:00:00"/>
    <m/>
    <m/>
    <s v="Nota de Debito Juros"/>
    <n v="0.8"/>
    <m/>
    <x v="0"/>
    <m/>
    <m/>
    <m/>
    <s v="2 - FATURADO"/>
    <n v="296"/>
    <x v="1"/>
    <x v="2"/>
    <m/>
  </r>
  <r>
    <x v="1117"/>
    <s v="46.634.374/0001-60"/>
    <s v="ND-JUROS RECEBIMENTO"/>
    <s v="290935-1-NDJ1"/>
    <d v="2024-11-08T00:00:00"/>
    <n v="297285"/>
    <m/>
    <m/>
    <n v="0.51"/>
    <d v="2024-12-08T00:00:00"/>
    <m/>
    <m/>
    <s v="Nota de Debito Juros"/>
    <n v="0.51"/>
    <m/>
    <x v="0"/>
    <m/>
    <m/>
    <m/>
    <s v="2 - FATURADO"/>
    <n v="296"/>
    <x v="1"/>
    <x v="2"/>
    <m/>
  </r>
  <r>
    <x v="1117"/>
    <s v="46.634.374/0001-60"/>
    <s v="ND-JUROS RECEBIMENTO"/>
    <s v="291110-1-NDJ1"/>
    <d v="2024-11-08T00:00:00"/>
    <n v="297460"/>
    <m/>
    <m/>
    <n v="0.35"/>
    <d v="2024-12-08T00:00:00"/>
    <m/>
    <m/>
    <s v="Nota de Debito Juros"/>
    <n v="0.35"/>
    <m/>
    <x v="0"/>
    <m/>
    <m/>
    <m/>
    <s v="2 - FATURADO"/>
    <n v="296"/>
    <x v="1"/>
    <x v="2"/>
    <m/>
  </r>
  <r>
    <x v="1117"/>
    <s v="46.634.374/0001-60"/>
    <s v="ND-JUROS RECEBIMENTO"/>
    <s v="291343-1-NDJ1"/>
    <d v="2024-11-08T00:00:00"/>
    <n v="297693"/>
    <m/>
    <m/>
    <n v="0.32"/>
    <d v="2024-12-08T00:00:00"/>
    <m/>
    <m/>
    <s v="Nota de Debito Juros"/>
    <n v="0.32"/>
    <m/>
    <x v="0"/>
    <m/>
    <m/>
    <m/>
    <s v="2 - FATURADO"/>
    <n v="296"/>
    <x v="1"/>
    <x v="2"/>
    <m/>
  </r>
  <r>
    <x v="1117"/>
    <s v="46.634.374/0001-60"/>
    <s v="ND-JUROS RECEBIMENTO"/>
    <s v="291636-1-NDJ1"/>
    <d v="2024-11-08T00:00:00"/>
    <n v="297987"/>
    <m/>
    <m/>
    <n v="0.12"/>
    <d v="2024-12-08T00:00:00"/>
    <m/>
    <m/>
    <s v="Nota de Debito Juros"/>
    <n v="0.12"/>
    <m/>
    <x v="0"/>
    <m/>
    <m/>
    <m/>
    <s v="2 - FATURADO"/>
    <n v="296"/>
    <x v="1"/>
    <x v="2"/>
    <m/>
  </r>
  <r>
    <x v="1117"/>
    <s v="46.634.374/0001-60"/>
    <s v="ND-JUROS RECEBIMENTO"/>
    <s v="296799-1-NDJ1"/>
    <d v="2024-12-16T00:00:00"/>
    <n v="303212"/>
    <m/>
    <m/>
    <n v="0.28999999999999998"/>
    <d v="2025-01-15T00:00:00"/>
    <m/>
    <m/>
    <s v="Nota de Debito Juros"/>
    <n v="0.28999999999999998"/>
    <m/>
    <x v="0"/>
    <m/>
    <m/>
    <m/>
    <s v="2 - FATURADO"/>
    <n v="258"/>
    <x v="1"/>
    <x v="2"/>
    <m/>
  </r>
  <r>
    <x v="1117"/>
    <s v="46.634.374/0001-60"/>
    <s v="ND-JUROS RECEBIMENTO"/>
    <s v="297395-1-NDJ1"/>
    <d v="2024-12-16T00:00:00"/>
    <n v="303822"/>
    <m/>
    <m/>
    <n v="0.13"/>
    <d v="2025-01-15T00:00:00"/>
    <m/>
    <m/>
    <s v="Nota de Debito Juros"/>
    <n v="0.13"/>
    <m/>
    <x v="0"/>
    <m/>
    <m/>
    <m/>
    <s v="2 - FATURADO"/>
    <n v="258"/>
    <x v="1"/>
    <x v="2"/>
    <m/>
  </r>
  <r>
    <x v="1117"/>
    <s v="46.634.374/0001-60"/>
    <s v="NF SERVICOS"/>
    <n v="189778"/>
    <d v="2025-07-14T00:00:00"/>
    <n v="1995996"/>
    <d v="2025-07-14T00:00:00"/>
    <d v="2025-06-01T00:00:00"/>
    <n v="644.4"/>
    <d v="2025-08-13T00:00:00"/>
    <s v="E0240631"/>
    <s v="PD024631"/>
    <s v="PREFEITURA CADASTRO"/>
    <n v="613.47"/>
    <d v="2025-06-01T00:00:00"/>
    <x v="0"/>
    <s v="34/2024 NP:581/25 NE: 1510"/>
    <s v="70/2024 DISP. 23/2024"/>
    <s v="359.00005676/2024-14 - APPS/ITO"/>
    <s v="2 - FATURADO"/>
    <n v="48"/>
    <x v="5"/>
    <x v="0"/>
    <m/>
  </r>
  <r>
    <x v="1117"/>
    <s v="46.634.374/0001-60"/>
    <s v="NF SERVICOS DO"/>
    <n v="353036"/>
    <d v="2025-08-28T00:00:00"/>
    <n v="359843"/>
    <d v="2025-08-29T00:00:00"/>
    <m/>
    <n v="230.47"/>
    <d v="2025-09-28T00:00:00"/>
    <s v="E0240943"/>
    <s v="PD024943"/>
    <s v="Serviços de Publicidade Eletrônica"/>
    <n v="219.41"/>
    <m/>
    <x v="0"/>
    <m/>
    <m/>
    <m/>
    <s v="2 - FATURADO"/>
    <n v="2"/>
    <x v="2"/>
    <x v="1"/>
    <m/>
  </r>
  <r>
    <x v="1117"/>
    <s v="46.634.374/0001-60"/>
    <s v="NF SERVICOS DO"/>
    <n v="353037"/>
    <d v="2025-08-28T00:00:00"/>
    <n v="359844"/>
    <d v="2025-08-29T00:00:00"/>
    <m/>
    <n v="230.47"/>
    <d v="2025-09-28T00:00:00"/>
    <s v="E0240943"/>
    <s v="PD024943"/>
    <s v="Serviços de Publicidade Eletrônica"/>
    <n v="219.41"/>
    <m/>
    <x v="0"/>
    <m/>
    <m/>
    <m/>
    <s v="2 - FATURADO"/>
    <n v="2"/>
    <x v="2"/>
    <x v="1"/>
    <m/>
  </r>
  <r>
    <x v="1117"/>
    <s v="46.634.374/0001-60"/>
    <s v="NF SERVICOS DO"/>
    <n v="355423"/>
    <d v="2025-09-10T00:00:00"/>
    <n v="362233"/>
    <d v="2025-09-10T00:00:00"/>
    <m/>
    <n v="230.47"/>
    <d v="2025-10-10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117"/>
    <s v="46.634.374/0001-60"/>
    <s v="NF SERVICOS DO"/>
    <n v="355424"/>
    <d v="2025-09-10T00:00:00"/>
    <n v="362234"/>
    <d v="2025-09-10T00:00:00"/>
    <m/>
    <n v="230.47"/>
    <d v="2025-10-10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117"/>
    <s v="46.634.374/0001-60"/>
    <s v="NF SERVICOS DO"/>
    <n v="355428"/>
    <d v="2025-09-10T00:00:00"/>
    <n v="362238"/>
    <d v="2025-09-10T00:00:00"/>
    <m/>
    <n v="184.38"/>
    <d v="2025-10-10T00:00:00"/>
    <s v="E0240943"/>
    <s v="PD024943"/>
    <s v="Serviços de Publicidade Eletrônica"/>
    <n v="175.53"/>
    <m/>
    <x v="0"/>
    <m/>
    <m/>
    <m/>
    <s v="2 - FATURADO"/>
    <n v="0"/>
    <x v="0"/>
    <x v="1"/>
    <m/>
  </r>
  <r>
    <x v="1117"/>
    <s v="46.634.374/0001-60"/>
    <s v="NF SERVICOS DO"/>
    <n v="355429"/>
    <d v="2025-09-10T00:00:00"/>
    <n v="362239"/>
    <d v="2025-09-10T00:00:00"/>
    <m/>
    <n v="230.47"/>
    <d v="2025-10-10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117"/>
    <s v="46.634.374/0001-60"/>
    <s v="NF SERVICOS"/>
    <n v="193850"/>
    <d v="2025-09-11T00:00:00"/>
    <n v="2025484"/>
    <d v="2025-09-11T00:00:00"/>
    <d v="2025-08-01T00:00:00"/>
    <n v="644.4"/>
    <d v="2025-10-11T00:00:00"/>
    <s v="E0240631"/>
    <s v="PD024631"/>
    <s v="PREFEITURA CADASTRO"/>
    <n v="613.47"/>
    <d v="2025-08-01T00:00:00"/>
    <x v="0"/>
    <s v="34/2024 NP:581/25 NE: 1510"/>
    <s v="70/2024 DISP. 23/2024"/>
    <s v="359.00005676/2024-14 - APPS/ITO"/>
    <s v="2 - FATURADO"/>
    <n v="0"/>
    <x v="0"/>
    <x v="0"/>
    <m/>
  </r>
  <r>
    <x v="1117"/>
    <s v="46.634.374/0001-60"/>
    <s v="NF SERVICOS DO"/>
    <n v="357788"/>
    <d v="2025-09-19T00:00:00"/>
    <n v="364601"/>
    <d v="2025-09-22T00:00:00"/>
    <m/>
    <n v="230.47"/>
    <d v="2025-10-22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117"/>
    <s v="46.634.374/0001-60"/>
    <s v="NF SERVICOS DO"/>
    <n v="358927"/>
    <d v="2025-09-26T00:00:00"/>
    <n v="365742"/>
    <d v="2025-09-29T00:00:00"/>
    <m/>
    <n v="230.47"/>
    <d v="2025-10-29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117"/>
    <s v="46.634.374/0001-60"/>
    <s v="NF SERVICOS DO"/>
    <n v="358928"/>
    <d v="2025-09-26T00:00:00"/>
    <n v="365743"/>
    <d v="2025-09-29T00:00:00"/>
    <m/>
    <n v="230.47"/>
    <d v="2025-10-29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117"/>
    <s v="46.634.374/0001-60"/>
    <s v="NF SERVICOS DO"/>
    <n v="358929"/>
    <d v="2025-09-26T00:00:00"/>
    <n v="365744"/>
    <d v="2025-09-29T00:00:00"/>
    <m/>
    <n v="230.47"/>
    <d v="2025-10-29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117"/>
    <s v="46.634.374/0001-60"/>
    <s v="NF SERVICOS DO"/>
    <n v="358930"/>
    <d v="2025-09-26T00:00:00"/>
    <n v="365745"/>
    <d v="2025-09-29T00:00:00"/>
    <m/>
    <n v="230.47"/>
    <d v="2025-10-29T00:00:00"/>
    <s v="E0240943"/>
    <s v="PD024943"/>
    <s v="Serviços de Publicidade Eletrônica"/>
    <n v="219.41"/>
    <m/>
    <x v="0"/>
    <m/>
    <m/>
    <m/>
    <s v="2 - FATURADO"/>
    <n v="0"/>
    <x v="0"/>
    <x v="1"/>
    <m/>
  </r>
  <r>
    <x v="1118"/>
    <s v="46.634.382/0001-06"/>
    <s v="ND-POUPATEMPO 4.0"/>
    <n v="6808"/>
    <d v="2025-08-15T00:00:00"/>
    <s v="PPT00667"/>
    <s v="PPT00667"/>
    <d v="2025-08-01T00:00:00"/>
    <n v="1918.83"/>
    <d v="2025-09-14T00:00:00"/>
    <s v="PPT00667"/>
    <s v="PP00667"/>
    <s v="IMPLANTACAO E OPERACAO DO POUPATEMPO BURI"/>
    <n v="1918.83"/>
    <d v="2025-08-01T00:00:00"/>
    <x v="0"/>
    <m/>
    <s v="PD-PRC-2022/01379"/>
    <m/>
    <s v="2 - FATURADO"/>
    <n v="16"/>
    <x v="2"/>
    <x v="12"/>
    <m/>
  </r>
  <r>
    <x v="1118"/>
    <s v="46.634.382/0001-06"/>
    <s v="ND-POUPATEMPO 4.0"/>
    <n v="6974"/>
    <d v="2025-09-03T00:00:00"/>
    <s v="PPT00667"/>
    <s v="PPT00667"/>
    <d v="2025-09-01T00:00:00"/>
    <n v="21254"/>
    <d v="2025-10-03T00:00:00"/>
    <s v="PPT00667"/>
    <s v="PP00667"/>
    <s v="IMPLANTACAO E OPERACAO DO POUPATEMPO BURI"/>
    <n v="21254"/>
    <d v="2025-09-01T00:00:00"/>
    <x v="0"/>
    <m/>
    <s v="PD-PRC-2022/01379"/>
    <m/>
    <s v="2 - FATURADO"/>
    <n v="0"/>
    <x v="0"/>
    <x v="12"/>
    <m/>
  </r>
  <r>
    <x v="1118"/>
    <s v="46.634.382/0001-06"/>
    <s v="NF SERVICOS DO"/>
    <n v="353126"/>
    <d v="2025-09-08T00:00:00"/>
    <n v="359935"/>
    <d v="2025-09-08T00:00:00"/>
    <m/>
    <n v="460.95"/>
    <d v="2025-10-08T00:00:00"/>
    <s v="E0201116"/>
    <s v="PD201116"/>
    <s v="Serviços de Publicidade Eletrônica"/>
    <n v="438.82"/>
    <m/>
    <x v="0"/>
    <m/>
    <m/>
    <m/>
    <s v="2 - FATURADO"/>
    <n v="0"/>
    <x v="0"/>
    <x v="1"/>
    <m/>
  </r>
  <r>
    <x v="1118"/>
    <s v="46.634.382/0001-06"/>
    <s v="NF SERVICOS DO"/>
    <n v="353140"/>
    <d v="2025-09-08T00:00:00"/>
    <n v="359949"/>
    <d v="2025-09-08T00:00:00"/>
    <m/>
    <n v="414.85"/>
    <d v="2025-10-08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118"/>
    <s v="46.634.382/0001-06"/>
    <s v="NF SERVICOS DO"/>
    <n v="353411"/>
    <d v="2025-09-08T00:00:00"/>
    <n v="360220"/>
    <d v="2025-09-08T00:00:00"/>
    <m/>
    <n v="276.57"/>
    <d v="2025-10-08T00:00:00"/>
    <s v="E0201116"/>
    <s v="PD201116"/>
    <s v="Serviços de Publicidade Eletrônica"/>
    <n v="263.29000000000002"/>
    <m/>
    <x v="0"/>
    <m/>
    <m/>
    <m/>
    <s v="2 - FATURADO"/>
    <n v="0"/>
    <x v="0"/>
    <x v="1"/>
    <m/>
  </r>
  <r>
    <x v="1118"/>
    <s v="46.634.382/0001-06"/>
    <s v="NF SERVICOS DO"/>
    <n v="353413"/>
    <d v="2025-09-08T00:00:00"/>
    <n v="360222"/>
    <d v="2025-09-08T00:00:00"/>
    <m/>
    <n v="460.95"/>
    <d v="2025-10-08T00:00:00"/>
    <s v="E0201116"/>
    <s v="PD201116"/>
    <s v="Serviços de Publicidade Eletrônica"/>
    <n v="438.82"/>
    <m/>
    <x v="0"/>
    <m/>
    <m/>
    <m/>
    <s v="2 - FATURADO"/>
    <n v="0"/>
    <x v="0"/>
    <x v="1"/>
    <m/>
  </r>
  <r>
    <x v="1118"/>
    <s v="46.634.382/0001-06"/>
    <s v="NF SERVICOS DO"/>
    <n v="353593"/>
    <d v="2025-09-08T00:00:00"/>
    <n v="360402"/>
    <d v="2025-09-08T00:00:00"/>
    <m/>
    <n v="230.47"/>
    <d v="2025-10-08T00:00:00"/>
    <s v="E0201116"/>
    <s v="PD201116"/>
    <s v="Serviços de Publicidade Eletrônica"/>
    <n v="219.41"/>
    <m/>
    <x v="0"/>
    <m/>
    <m/>
    <m/>
    <s v="2 - FATURADO"/>
    <n v="0"/>
    <x v="0"/>
    <x v="1"/>
    <m/>
  </r>
  <r>
    <x v="1118"/>
    <s v="46.634.382/0001-06"/>
    <s v="NF SERVICOS"/>
    <n v="193867"/>
    <d v="2025-09-11T00:00:00"/>
    <n v="2025501"/>
    <d v="2025-09-11T00:00:00"/>
    <d v="2025-08-01T00:00:00"/>
    <n v="675.6"/>
    <d v="2025-10-11T00:00:00"/>
    <s v="E0240636"/>
    <s v="PD024636"/>
    <s v="PREFEITURA CADASTRO"/>
    <n v="643.16999999999996"/>
    <d v="2025-08-01T00:00:00"/>
    <x v="0"/>
    <s v="33/2024"/>
    <s v="1579/2024"/>
    <s v="SEI:  359.00003371/2024-60 APPS/ITO"/>
    <s v="2 - FATURADO"/>
    <n v="0"/>
    <x v="0"/>
    <x v="0"/>
    <m/>
  </r>
  <r>
    <x v="1118"/>
    <s v="46.634.382/0001-06"/>
    <s v="NF SERVICOS DO"/>
    <n v="356218"/>
    <d v="2025-09-12T00:00:00"/>
    <n v="363031"/>
    <d v="2025-09-15T00:00:00"/>
    <m/>
    <n v="414.85"/>
    <d v="2025-10-15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118"/>
    <s v="46.634.382/0001-06"/>
    <s v="NF SERVICOS DO"/>
    <n v="356219"/>
    <d v="2025-09-12T00:00:00"/>
    <n v="363032"/>
    <d v="2025-09-15T00:00:00"/>
    <m/>
    <n v="460.95"/>
    <d v="2025-10-15T00:00:00"/>
    <s v="E0201116"/>
    <s v="PD201116"/>
    <s v="Serviços de Publicidade Eletrônica"/>
    <n v="438.82"/>
    <m/>
    <x v="0"/>
    <m/>
    <m/>
    <m/>
    <s v="2 - FATURADO"/>
    <n v="0"/>
    <x v="0"/>
    <x v="1"/>
    <m/>
  </r>
  <r>
    <x v="1118"/>
    <s v="46.634.382/0001-06"/>
    <s v="NF SERVICOS DO"/>
    <n v="356281"/>
    <d v="2025-09-12T00:00:00"/>
    <n v="363094"/>
    <d v="2025-09-15T00:00:00"/>
    <m/>
    <n v="460.95"/>
    <d v="2025-10-15T00:00:00"/>
    <s v="E0201116"/>
    <s v="PD201116"/>
    <s v="Serviços de Publicidade Eletrônica"/>
    <n v="438.82"/>
    <m/>
    <x v="0"/>
    <m/>
    <m/>
    <m/>
    <s v="2 - FATURADO"/>
    <n v="0"/>
    <x v="0"/>
    <x v="1"/>
    <m/>
  </r>
  <r>
    <x v="1118"/>
    <s v="46.634.382/0001-06"/>
    <s v="NF SERVICOS DO"/>
    <n v="356283"/>
    <d v="2025-09-12T00:00:00"/>
    <n v="363096"/>
    <d v="2025-09-15T00:00:00"/>
    <m/>
    <n v="460.95"/>
    <d v="2025-10-15T00:00:00"/>
    <s v="E0201116"/>
    <s v="PD201116"/>
    <s v="Serviços de Publicidade Eletrônica"/>
    <n v="438.82"/>
    <m/>
    <x v="0"/>
    <m/>
    <m/>
    <m/>
    <s v="2 - FATURADO"/>
    <n v="0"/>
    <x v="0"/>
    <x v="1"/>
    <m/>
  </r>
  <r>
    <x v="1118"/>
    <s v="46.634.382/0001-06"/>
    <s v="NF SERVICOS DO"/>
    <n v="357739"/>
    <d v="2025-09-19T00:00:00"/>
    <n v="364552"/>
    <d v="2025-09-22T00:00:00"/>
    <m/>
    <n v="322.67"/>
    <d v="2025-10-22T00:00:00"/>
    <s v="E0201116"/>
    <s v="PD201116"/>
    <s v="Serviços de Publicidade Eletrônica"/>
    <n v="307.18"/>
    <m/>
    <x v="0"/>
    <m/>
    <m/>
    <m/>
    <s v="2 - FATURADO"/>
    <n v="0"/>
    <x v="0"/>
    <x v="1"/>
    <m/>
  </r>
  <r>
    <x v="1118"/>
    <s v="46.634.382/0001-06"/>
    <s v="NF SERVICOS DO"/>
    <n v="358316"/>
    <d v="2025-09-23T00:00:00"/>
    <n v="365131"/>
    <d v="2025-09-24T00:00:00"/>
    <m/>
    <n v="414.85"/>
    <d v="2025-10-24T00:00:00"/>
    <s v="E0201116"/>
    <s v="PD201116"/>
    <s v="Serviços de Publicidade Eletrônica"/>
    <n v="394.94"/>
    <m/>
    <x v="0"/>
    <m/>
    <m/>
    <m/>
    <s v="2 - FATURADO"/>
    <n v="0"/>
    <x v="0"/>
    <x v="1"/>
    <m/>
  </r>
  <r>
    <x v="1119"/>
    <s v="46.634.390/0001-52"/>
    <s v="ND-POUPATEMPO 4.0"/>
    <n v="6358"/>
    <d v="2025-06-04T00:00:00"/>
    <s v="PPT00574"/>
    <s v="PPT00574"/>
    <d v="2025-06-01T00:00:00"/>
    <n v="16021.86"/>
    <d v="2025-07-04T00:00:00"/>
    <s v="PPT00574"/>
    <s v="PP00574"/>
    <s v="IMPLANTACAO E OPERACAO DO POUPATEMPO ITARARE"/>
    <n v="16021.86"/>
    <d v="2025-06-01T00:00:00"/>
    <x v="0"/>
    <m/>
    <s v="PD-PRC-2021/01718"/>
    <m/>
    <s v="2 - FATURADO"/>
    <n v="88"/>
    <x v="8"/>
    <x v="12"/>
    <m/>
  </r>
  <r>
    <x v="1119"/>
    <s v="46.634.390/0001-52"/>
    <s v="ND-POUPATEMPO 4.0"/>
    <n v="6931"/>
    <d v="2025-09-03T00:00:00"/>
    <s v="PPT00574"/>
    <s v="PPT00574"/>
    <d v="2025-09-01T00:00:00"/>
    <n v="16021.86"/>
    <d v="2025-10-03T00:00:00"/>
    <s v="PPT00574"/>
    <s v="PP00574"/>
    <s v="IMPLANTACAO E OPERACAO DO POUPATEMPO ITARARE"/>
    <n v="16021.86"/>
    <d v="2025-09-01T00:00:00"/>
    <x v="0"/>
    <m/>
    <s v="PD-PRC-2021/01718"/>
    <m/>
    <s v="2 - FATURADO"/>
    <n v="0"/>
    <x v="0"/>
    <x v="12"/>
    <m/>
  </r>
  <r>
    <x v="1119"/>
    <s v="46.634.390/0001-52"/>
    <s v="NF SERVICOS DO"/>
    <n v="353817"/>
    <d v="2025-09-08T00:00:00"/>
    <n v="360626"/>
    <d v="2025-09-08T00:00:00"/>
    <m/>
    <n v="497.83"/>
    <d v="2025-10-08T00:00:00"/>
    <s v="E0240767"/>
    <s v="PD024767"/>
    <s v="Serviços de Publicidade Eletrônica"/>
    <n v="473.93"/>
    <m/>
    <x v="0"/>
    <m/>
    <m/>
    <m/>
    <s v="2 - FATURADO"/>
    <n v="0"/>
    <x v="0"/>
    <x v="1"/>
    <m/>
  </r>
  <r>
    <x v="1119"/>
    <s v="46.634.390/0001-52"/>
    <s v="NF SERVICOS DO"/>
    <n v="353982"/>
    <d v="2025-09-09T00:00:00"/>
    <n v="360792"/>
    <d v="2025-09-09T00:00:00"/>
    <m/>
    <n v="719.08"/>
    <d v="2025-10-09T00:00:00"/>
    <s v="E0240767"/>
    <s v="PD024767"/>
    <s v="Serviços de Publicidade Eletrônica"/>
    <n v="684.56"/>
    <m/>
    <x v="0"/>
    <m/>
    <m/>
    <m/>
    <s v="2 - FATURADO"/>
    <n v="0"/>
    <x v="0"/>
    <x v="1"/>
    <m/>
  </r>
  <r>
    <x v="1119"/>
    <s v="46.634.390/0001-52"/>
    <s v="NF SERVICOS DO"/>
    <n v="354380"/>
    <d v="2025-09-10T00:00:00"/>
    <n v="361190"/>
    <d v="2025-09-10T00:00:00"/>
    <m/>
    <n v="442.51"/>
    <d v="2025-10-10T00:00:00"/>
    <s v="E0240767"/>
    <s v="PD024767"/>
    <s v="Serviços de Publicidade Eletrônica"/>
    <n v="421.27"/>
    <m/>
    <x v="0"/>
    <m/>
    <m/>
    <m/>
    <s v="2 - FATURADO"/>
    <n v="0"/>
    <x v="0"/>
    <x v="1"/>
    <m/>
  </r>
  <r>
    <x v="1119"/>
    <s v="46.634.390/0001-52"/>
    <s v="NF SERVICOS DO"/>
    <n v="354817"/>
    <d v="2025-09-10T00:00:00"/>
    <n v="361627"/>
    <d v="2025-09-10T00:00:00"/>
    <m/>
    <n v="221.26"/>
    <d v="2025-10-10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119"/>
    <s v="46.634.390/0001-52"/>
    <s v="NF SERVICOS DO"/>
    <n v="354960"/>
    <d v="2025-09-10T00:00:00"/>
    <n v="361770"/>
    <d v="2025-09-10T00:00:00"/>
    <m/>
    <n v="221.26"/>
    <d v="2025-10-10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119"/>
    <s v="46.634.390/0001-52"/>
    <s v="NF SERVICOS DO"/>
    <n v="354963"/>
    <d v="2025-09-10T00:00:00"/>
    <n v="361773"/>
    <d v="2025-09-10T00:00:00"/>
    <m/>
    <n v="8739.61"/>
    <d v="2025-10-10T00:00:00"/>
    <s v="E0240767"/>
    <s v="PD024767"/>
    <s v="Serviços de Publicidade Eletrônica"/>
    <n v="8320.11"/>
    <m/>
    <x v="0"/>
    <m/>
    <m/>
    <m/>
    <s v="2 - FATURADO"/>
    <n v="0"/>
    <x v="0"/>
    <x v="1"/>
    <m/>
  </r>
  <r>
    <x v="1119"/>
    <s v="46.634.390/0001-52"/>
    <s v="NF SERVICOS DO"/>
    <n v="355248"/>
    <d v="2025-09-10T00:00:00"/>
    <n v="362058"/>
    <d v="2025-09-10T00:00:00"/>
    <m/>
    <n v="331.88"/>
    <d v="2025-10-10T00:00:00"/>
    <s v="E0240767"/>
    <s v="PD024767"/>
    <s v="Serviços de Publicidade Eletrônica"/>
    <n v="315.95"/>
    <m/>
    <x v="0"/>
    <m/>
    <m/>
    <m/>
    <s v="2 - FATURADO"/>
    <n v="0"/>
    <x v="0"/>
    <x v="1"/>
    <m/>
  </r>
  <r>
    <x v="1119"/>
    <s v="46.634.390/0001-52"/>
    <s v="NF SERVICOS DO"/>
    <n v="355749"/>
    <d v="2025-09-11T00:00:00"/>
    <n v="362562"/>
    <d v="2025-09-12T00:00:00"/>
    <m/>
    <n v="442.51"/>
    <d v="2025-10-12T00:00:00"/>
    <s v="E0240767"/>
    <s v="PD024767"/>
    <s v="Serviços de Publicidade Eletrônica"/>
    <n v="421.27"/>
    <m/>
    <x v="0"/>
    <m/>
    <m/>
    <m/>
    <s v="2 - FATURADO"/>
    <n v="0"/>
    <x v="0"/>
    <x v="1"/>
    <m/>
  </r>
  <r>
    <x v="1119"/>
    <s v="46.634.390/0001-52"/>
    <s v="NF SERVICOS DO"/>
    <n v="356278"/>
    <d v="2025-09-12T00:00:00"/>
    <n v="363091"/>
    <d v="2025-09-15T00:00:00"/>
    <m/>
    <n v="276.57"/>
    <d v="2025-10-15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119"/>
    <s v="46.634.390/0001-52"/>
    <s v="NF SERVICOS DO"/>
    <n v="357264"/>
    <d v="2025-09-18T00:00:00"/>
    <n v="364077"/>
    <d v="2025-09-19T00:00:00"/>
    <m/>
    <n v="276.57"/>
    <d v="2025-10-19T00:00:00"/>
    <s v="E0240767"/>
    <s v="PD024767"/>
    <s v="Serviços de Publicidade Eletrônica"/>
    <n v="263.29000000000002"/>
    <m/>
    <x v="0"/>
    <m/>
    <m/>
    <m/>
    <s v="2 - FATURADO"/>
    <n v="0"/>
    <x v="0"/>
    <x v="1"/>
    <m/>
  </r>
  <r>
    <x v="1119"/>
    <s v="46.634.390/0001-52"/>
    <s v="NF SERVICOS DO"/>
    <n v="358491"/>
    <d v="2025-09-25T00:00:00"/>
    <n v="365306"/>
    <d v="2025-09-25T00:00:00"/>
    <m/>
    <n v="221.26"/>
    <d v="2025-10-25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119"/>
    <s v="46.634.390/0001-52"/>
    <s v="NF SERVICOS DO"/>
    <n v="358574"/>
    <d v="2025-09-25T00:00:00"/>
    <n v="365389"/>
    <d v="2025-09-25T00:00:00"/>
    <m/>
    <n v="221.26"/>
    <d v="2025-10-25T00:00:00"/>
    <s v="E0240767"/>
    <s v="PD024767"/>
    <s v="Serviços de Publicidade Eletrônica"/>
    <n v="210.64"/>
    <m/>
    <x v="0"/>
    <m/>
    <m/>
    <m/>
    <s v="2 - FATURADO"/>
    <n v="0"/>
    <x v="0"/>
    <x v="1"/>
    <m/>
  </r>
  <r>
    <x v="1119"/>
    <s v="46.634.390/0001-52"/>
    <s v="NF SERVICOS DO"/>
    <n v="358575"/>
    <d v="2025-09-25T00:00:00"/>
    <n v="365390"/>
    <d v="2025-09-25T00:00:00"/>
    <m/>
    <n v="331.88"/>
    <d v="2025-10-25T00:00:00"/>
    <s v="E0240767"/>
    <s v="PD024767"/>
    <s v="Serviços de Publicidade Eletrônica"/>
    <n v="315.95"/>
    <m/>
    <x v="0"/>
    <m/>
    <m/>
    <m/>
    <s v="2 - FATURADO"/>
    <n v="0"/>
    <x v="0"/>
    <x v="1"/>
    <m/>
  </r>
  <r>
    <x v="1120"/>
    <s v="46.634.408/0001-16"/>
    <s v="ND-JUROS RECEBIMENTO"/>
    <s v="293831-1-NDJ1"/>
    <d v="2024-11-27T00:00:00"/>
    <n v="300236"/>
    <m/>
    <m/>
    <n v="0.59"/>
    <d v="2024-12-27T00:00:00"/>
    <m/>
    <m/>
    <s v="Nota de Debito Juros"/>
    <n v="0.59"/>
    <m/>
    <x v="0"/>
    <m/>
    <m/>
    <m/>
    <s v="2 - FATURADO"/>
    <n v="277"/>
    <x v="1"/>
    <x v="2"/>
    <m/>
  </r>
  <r>
    <x v="1120"/>
    <s v="46.634.408/0001-16"/>
    <s v="NF SERVICOS"/>
    <n v="192999"/>
    <d v="2025-09-05T00:00:00"/>
    <n v="2024633"/>
    <d v="2025-09-05T00:00:00"/>
    <d v="2025-07-01T00:00:00"/>
    <n v="1557.3"/>
    <d v="2025-10-05T00:00:00"/>
    <s v="E0240665"/>
    <s v="PD024665"/>
    <s v="PREFEITURA CADASTRO"/>
    <n v="1482.55"/>
    <d v="2025-07-01T00:00:00"/>
    <x v="0"/>
    <s v="53/2024"/>
    <m/>
    <s v="359.00006390/2024-48-ITO/APPS"/>
    <s v="2 - FATURADO"/>
    <n v="0"/>
    <x v="0"/>
    <x v="0"/>
    <m/>
  </r>
  <r>
    <x v="1120"/>
    <s v="46.634.408/0001-16"/>
    <s v="NF SERVICOS DO"/>
    <n v="355204"/>
    <d v="2025-09-10T00:00:00"/>
    <n v="362014"/>
    <d v="2025-09-10T00:00:00"/>
    <m/>
    <n v="460.95"/>
    <d v="2025-10-10T00:00:00"/>
    <s v="E0250868"/>
    <s v="PD025868"/>
    <s v="Serviços de Publicidade Eletrônica"/>
    <n v="438.82"/>
    <m/>
    <x v="0"/>
    <m/>
    <m/>
    <m/>
    <s v="2 - FATURADO"/>
    <n v="0"/>
    <x v="0"/>
    <x v="1"/>
    <m/>
  </r>
  <r>
    <x v="1120"/>
    <s v="46.634.408/0001-16"/>
    <s v="NF SERVICOS"/>
    <n v="193957"/>
    <d v="2025-09-11T00:00:00"/>
    <n v="2025591"/>
    <d v="2025-09-11T00:00:00"/>
    <d v="2025-08-01T00:00:00"/>
    <n v="1074"/>
    <d v="2025-10-11T00:00:00"/>
    <s v="E0240665"/>
    <s v="PD024665"/>
    <s v="PREFEITURA CADASTRO"/>
    <n v="1022.45"/>
    <d v="2025-08-01T00:00:00"/>
    <x v="0"/>
    <s v="53/2024"/>
    <m/>
    <s v="359.00006390/2024-48-ITO/APPS"/>
    <s v="2 - FATURADO"/>
    <n v="0"/>
    <x v="0"/>
    <x v="0"/>
    <m/>
  </r>
  <r>
    <x v="1120"/>
    <s v="46.634.408/0001-16"/>
    <s v="NF SERVICOS DO"/>
    <n v="355803"/>
    <d v="2025-09-11T00:00:00"/>
    <n v="362616"/>
    <d v="2025-09-12T00:00:00"/>
    <m/>
    <n v="1198.47"/>
    <d v="2025-10-12T00:00:00"/>
    <s v="E0250868"/>
    <s v="PD025868"/>
    <s v="Serviços de Publicidade Eletrônica"/>
    <n v="1140.94"/>
    <m/>
    <x v="0"/>
    <m/>
    <m/>
    <m/>
    <s v="2 - FATURADO"/>
    <n v="0"/>
    <x v="0"/>
    <x v="1"/>
    <m/>
  </r>
  <r>
    <x v="1120"/>
    <s v="46.634.408/0001-16"/>
    <s v="NF SERVICOS DO"/>
    <n v="356050"/>
    <d v="2025-09-12T00:00:00"/>
    <n v="362863"/>
    <d v="2025-09-15T00:00:00"/>
    <m/>
    <n v="230.47"/>
    <d v="2025-10-15T00:00:00"/>
    <s v="E0250868"/>
    <s v="PD025868"/>
    <s v="Serviços de Publicidade Eletrônica"/>
    <n v="219.41"/>
    <m/>
    <x v="0"/>
    <m/>
    <m/>
    <m/>
    <s v="2 - FATURADO"/>
    <n v="0"/>
    <x v="0"/>
    <x v="1"/>
    <m/>
  </r>
  <r>
    <x v="1120"/>
    <s v="46.634.408/0001-16"/>
    <s v="NF SERVICOS DO"/>
    <n v="357131"/>
    <d v="2025-09-17T00:00:00"/>
    <n v="363944"/>
    <d v="2025-09-18T00:00:00"/>
    <m/>
    <n v="368.76"/>
    <d v="2025-10-18T00:00:00"/>
    <s v="E0250868"/>
    <s v="PD025868"/>
    <s v="Serviços de Publicidade Eletrônica"/>
    <n v="351.06"/>
    <m/>
    <x v="0"/>
    <m/>
    <m/>
    <m/>
    <s v="2 - FATURADO"/>
    <n v="0"/>
    <x v="0"/>
    <x v="1"/>
    <m/>
  </r>
  <r>
    <x v="1120"/>
    <s v="46.634.408/0001-16"/>
    <s v="NF SERVICOS DO"/>
    <n v="357265"/>
    <d v="2025-09-18T00:00:00"/>
    <n v="364078"/>
    <d v="2025-09-19T00:00:00"/>
    <m/>
    <n v="368.76"/>
    <d v="2025-10-19T00:00:00"/>
    <s v="E0250868"/>
    <s v="PD025868"/>
    <s v="Serviços de Publicidade Eletrônica"/>
    <n v="351.06"/>
    <m/>
    <x v="0"/>
    <m/>
    <m/>
    <m/>
    <s v="2 - FATURADO"/>
    <n v="0"/>
    <x v="0"/>
    <x v="1"/>
    <m/>
  </r>
  <r>
    <x v="1120"/>
    <s v="46.634.408/0001-16"/>
    <s v="NF SERVICOS DO"/>
    <n v="357751"/>
    <d v="2025-09-19T00:00:00"/>
    <n v="364564"/>
    <d v="2025-09-22T00:00:00"/>
    <m/>
    <n v="875.8"/>
    <d v="2025-10-22T00:00:00"/>
    <s v="E0250868"/>
    <s v="PD025868"/>
    <s v="Serviços de Publicidade Eletrônica"/>
    <n v="833.76"/>
    <m/>
    <x v="0"/>
    <m/>
    <m/>
    <m/>
    <s v="2 - FATURADO"/>
    <n v="0"/>
    <x v="0"/>
    <x v="1"/>
    <m/>
  </r>
  <r>
    <x v="1120"/>
    <s v="46.634.408/0001-16"/>
    <s v="NF SERVICOS DO"/>
    <n v="358182"/>
    <d v="2025-09-23T00:00:00"/>
    <n v="364997"/>
    <d v="2025-09-24T00:00:00"/>
    <m/>
    <n v="230.47"/>
    <d v="2025-10-24T00:00:00"/>
    <s v="E0250868"/>
    <s v="PD025868"/>
    <s v="Serviços de Publicidade Eletrônica"/>
    <n v="219.41"/>
    <m/>
    <x v="0"/>
    <m/>
    <m/>
    <m/>
    <s v="2 - FATURADO"/>
    <n v="0"/>
    <x v="0"/>
    <x v="1"/>
    <m/>
  </r>
  <r>
    <x v="1120"/>
    <s v="46.634.408/0001-16"/>
    <s v="NF SERVICOS DO"/>
    <n v="358830"/>
    <d v="2025-09-25T00:00:00"/>
    <n v="365645"/>
    <d v="2025-09-26T00:00:00"/>
    <m/>
    <n v="783.61"/>
    <d v="2025-10-26T00:00:00"/>
    <s v="E0250868"/>
    <s v="PD025868"/>
    <s v="Serviços de Publicidade Eletrônica"/>
    <n v="746"/>
    <m/>
    <x v="0"/>
    <m/>
    <m/>
    <m/>
    <s v="2 - FATURADO"/>
    <n v="0"/>
    <x v="0"/>
    <x v="1"/>
    <m/>
  </r>
  <r>
    <x v="1121"/>
    <s v="46.634.424/0001-09"/>
    <s v="ND-JUROS RECEBIMENTO"/>
    <s v="290343-1-NDJ1"/>
    <d v="2024-12-04T00:00:00"/>
    <n v="296693"/>
    <m/>
    <m/>
    <n v="3.63"/>
    <d v="2025-01-03T00:00:00"/>
    <m/>
    <m/>
    <s v="Nota de Debito Juros"/>
    <n v="3.63"/>
    <m/>
    <x v="0"/>
    <m/>
    <m/>
    <m/>
    <s v="2 - FATURADO"/>
    <n v="270"/>
    <x v="1"/>
    <x v="2"/>
    <m/>
  </r>
  <r>
    <x v="1121"/>
    <s v="46.634.424/0001-09"/>
    <s v="ND-JUROS RECEBIMENTO"/>
    <s v="290554-1-NDJ1"/>
    <d v="2024-12-04T00:00:00"/>
    <n v="296904"/>
    <m/>
    <m/>
    <n v="5.89"/>
    <d v="2025-01-03T00:00:00"/>
    <m/>
    <m/>
    <s v="Nota de Debito Juros"/>
    <n v="5.89"/>
    <m/>
    <x v="0"/>
    <m/>
    <m/>
    <m/>
    <s v="2 - FATURADO"/>
    <n v="270"/>
    <x v="1"/>
    <x v="2"/>
    <m/>
  </r>
  <r>
    <x v="1121"/>
    <s v="46.634.424/0001-09"/>
    <s v="ND-JUROS RECEBIMENTO"/>
    <s v="291502-1-NDJ1"/>
    <d v="2024-12-04T00:00:00"/>
    <n v="297853"/>
    <m/>
    <m/>
    <n v="3.16"/>
    <d v="2025-01-03T00:00:00"/>
    <m/>
    <m/>
    <s v="Nota de Debito Juros"/>
    <n v="3.16"/>
    <m/>
    <x v="0"/>
    <m/>
    <m/>
    <m/>
    <s v="2 - FATURADO"/>
    <n v="270"/>
    <x v="1"/>
    <x v="2"/>
    <m/>
  </r>
  <r>
    <x v="1121"/>
    <s v="46.634.424/0001-09"/>
    <s v="NF SERVICOS DO"/>
    <n v="353796"/>
    <d v="2025-09-08T00:00:00"/>
    <n v="360605"/>
    <d v="2025-09-08T00:00:00"/>
    <m/>
    <n v="368.76"/>
    <d v="2025-10-08T00:00:00"/>
    <s v="E0240783"/>
    <s v="PD024783"/>
    <s v="Serviços de Publicidade Eletrônica"/>
    <n v="351.06"/>
    <m/>
    <x v="0"/>
    <m/>
    <m/>
    <m/>
    <s v="2 - FATURADO"/>
    <n v="0"/>
    <x v="0"/>
    <x v="1"/>
    <m/>
  </r>
  <r>
    <x v="1121"/>
    <s v="46.634.424/0001-09"/>
    <s v="NF SERVICOS DO"/>
    <n v="354249"/>
    <d v="2025-09-10T00:00:00"/>
    <n v="361059"/>
    <d v="2025-09-10T00:00:00"/>
    <m/>
    <n v="507.05"/>
    <d v="2025-10-10T00:00:00"/>
    <s v="E0240783"/>
    <s v="PD024783"/>
    <s v="Serviços de Publicidade Eletrônica"/>
    <n v="482.71"/>
    <m/>
    <x v="0"/>
    <m/>
    <m/>
    <m/>
    <s v="2 - FATURADO"/>
    <n v="0"/>
    <x v="0"/>
    <x v="1"/>
    <m/>
  </r>
  <r>
    <x v="1121"/>
    <s v="46.634.424/0001-09"/>
    <s v="NF SERVICOS DO"/>
    <n v="356878"/>
    <d v="2025-09-16T00:00:00"/>
    <n v="363691"/>
    <d v="2025-09-17T00:00:00"/>
    <m/>
    <n v="507.05"/>
    <d v="2025-10-17T00:00:00"/>
    <s v="E0240783"/>
    <s v="PD024783"/>
    <s v="Serviços de Publicidade Eletrônica"/>
    <n v="482.71"/>
    <m/>
    <x v="0"/>
    <m/>
    <m/>
    <m/>
    <s v="2 - FATURADO"/>
    <n v="0"/>
    <x v="0"/>
    <x v="1"/>
    <m/>
  </r>
  <r>
    <x v="1121"/>
    <s v="46.634.424/0001-09"/>
    <s v="NF SERVICOS DO"/>
    <n v="358310"/>
    <d v="2025-09-23T00:00:00"/>
    <n v="365125"/>
    <d v="2025-09-24T00:00:00"/>
    <m/>
    <n v="507.05"/>
    <d v="2025-10-24T00:00:00"/>
    <s v="E0240783"/>
    <s v="PD024783"/>
    <s v="Serviços de Publicidade Eletrônica"/>
    <n v="482.71"/>
    <m/>
    <x v="0"/>
    <m/>
    <m/>
    <m/>
    <s v="2 - FATURADO"/>
    <n v="0"/>
    <x v="0"/>
    <x v="1"/>
    <m/>
  </r>
  <r>
    <x v="1121"/>
    <s v="46.634.424/0001-09"/>
    <s v="NF SERVICOS DO"/>
    <n v="358559"/>
    <d v="2025-09-25T00:00:00"/>
    <n v="365374"/>
    <d v="2025-09-25T00:00:00"/>
    <m/>
    <n v="414.85"/>
    <d v="2025-10-25T00:00:00"/>
    <s v="E0240783"/>
    <s v="PD024783"/>
    <s v="Serviços de Publicidade Eletrônica"/>
    <n v="394.94"/>
    <m/>
    <x v="0"/>
    <m/>
    <m/>
    <m/>
    <s v="2 - FATURADO"/>
    <n v="0"/>
    <x v="0"/>
    <x v="1"/>
    <m/>
  </r>
  <r>
    <x v="1122"/>
    <s v="46.634.432/0001-55"/>
    <s v="ND-POUPATEMPO 4.0"/>
    <n v="6871"/>
    <d v="2025-09-03T00:00:00"/>
    <s v="PPT00586"/>
    <s v="PPT00586"/>
    <d v="2025-09-01T00:00:00"/>
    <n v="17393.580000000002"/>
    <d v="2025-10-03T00:00:00"/>
    <s v="PPT00586"/>
    <s v="PP00586"/>
    <s v="IMPLANTACAO E OPERACAO DO POUPATEMPO CABREUVA"/>
    <n v="17393.580000000002"/>
    <d v="2025-09-01T00:00:00"/>
    <x v="0"/>
    <m/>
    <s v="PD-PRC-2021/01926"/>
    <m/>
    <s v="2 - FATURADO"/>
    <n v="0"/>
    <x v="0"/>
    <x v="12"/>
    <m/>
  </r>
  <r>
    <x v="1122"/>
    <s v="46.634.432/0001-55"/>
    <s v="NF SERVICOS DO"/>
    <n v="354068"/>
    <d v="2025-09-09T00:00:00"/>
    <n v="360878"/>
    <d v="2025-09-09T00:00:00"/>
    <m/>
    <n v="442.51"/>
    <d v="2025-10-09T00:00:00"/>
    <s v="E0230771"/>
    <s v="PD023771"/>
    <s v="Serviços de Publicidade Eletrônica"/>
    <n v="421.27"/>
    <m/>
    <x v="0"/>
    <m/>
    <m/>
    <m/>
    <s v="2 - FATURADO"/>
    <n v="0"/>
    <x v="0"/>
    <x v="1"/>
    <m/>
  </r>
  <r>
    <x v="1122"/>
    <s v="46.634.432/0001-55"/>
    <s v="NF SERVICOS DO"/>
    <n v="354854"/>
    <d v="2025-09-10T00:00:00"/>
    <n v="361664"/>
    <d v="2025-09-10T00:00:00"/>
    <m/>
    <n v="663.77"/>
    <d v="2025-10-10T00:00:00"/>
    <s v="E0230771"/>
    <s v="PD023771"/>
    <s v="Serviços de Publicidade Eletrônica"/>
    <n v="631.91"/>
    <m/>
    <x v="0"/>
    <m/>
    <m/>
    <m/>
    <s v="2 - FATURADO"/>
    <n v="0"/>
    <x v="0"/>
    <x v="1"/>
    <m/>
  </r>
  <r>
    <x v="1122"/>
    <s v="46.634.432/0001-55"/>
    <s v="NF SERVICOS"/>
    <n v="193735"/>
    <d v="2025-09-11T00:00:00"/>
    <n v="2025369"/>
    <d v="2025-09-11T00:00:00"/>
    <d v="2025-08-01T00:00:00"/>
    <n v="9053.82"/>
    <d v="2025-10-11T00:00:00"/>
    <s v="E0240687"/>
    <s v="PD024687"/>
    <s v="PREFEITURA CADASTRO"/>
    <n v="8619.24"/>
    <d v="2025-08-01T00:00:00"/>
    <x v="0"/>
    <s v="62/2024"/>
    <s v="5310/2024"/>
    <s v="359.00007607/2024-37- 359.00007616/2024-28 - ITO/APPS"/>
    <s v="2 - FATURADO"/>
    <n v="0"/>
    <x v="0"/>
    <x v="0"/>
    <m/>
  </r>
  <r>
    <x v="1122"/>
    <s v="46.634.432/0001-55"/>
    <s v="NF SERVICOS DO"/>
    <n v="356400"/>
    <d v="2025-09-15T00:00:00"/>
    <n v="363213"/>
    <d v="2025-09-16T00:00:00"/>
    <m/>
    <n v="221.26"/>
    <d v="2025-10-16T00:00:00"/>
    <s v="E0230771"/>
    <s v="PD023771"/>
    <s v="Serviços de Publicidade Eletrônica"/>
    <n v="210.64"/>
    <m/>
    <x v="0"/>
    <m/>
    <m/>
    <m/>
    <s v="2 - FATURADO"/>
    <n v="0"/>
    <x v="0"/>
    <x v="1"/>
    <m/>
  </r>
  <r>
    <x v="1122"/>
    <s v="46.634.432/0001-55"/>
    <s v="NF SERVICOS DO"/>
    <n v="359167"/>
    <d v="2025-09-26T00:00:00"/>
    <n v="365982"/>
    <d v="2025-09-29T00:00:00"/>
    <m/>
    <n v="165.94"/>
    <d v="2025-10-29T00:00:00"/>
    <s v="E0230771"/>
    <s v="PD023771"/>
    <s v="Serviços de Publicidade Eletrônica"/>
    <n v="157.97"/>
    <m/>
    <x v="0"/>
    <m/>
    <m/>
    <m/>
    <s v="2 - FATURADO"/>
    <n v="0"/>
    <x v="0"/>
    <x v="1"/>
    <m/>
  </r>
  <r>
    <x v="1123"/>
    <s v="46.634.440/0001-00"/>
    <s v="NF-CARGA IMESP"/>
    <s v="417393/01"/>
    <d v="2021-07-23T00:00:00"/>
    <m/>
    <m/>
    <m/>
    <n v="75"/>
    <d v="2021-09-12T00:00:00"/>
    <m/>
    <m/>
    <s v="E-CPF A1 EM SOFTWARE"/>
    <n v="75"/>
    <m/>
    <x v="0"/>
    <m/>
    <m/>
    <m/>
    <s v="2 - FATURADO"/>
    <n v="1479"/>
    <x v="3"/>
    <x v="1"/>
    <m/>
  </r>
  <r>
    <x v="1123"/>
    <s v="46.634.440/0001-00"/>
    <s v="NF SERVICOS DO"/>
    <n v="346667"/>
    <d v="2025-07-31T00:00:00"/>
    <n v="353452"/>
    <d v="2025-08-01T00:00:00"/>
    <m/>
    <n v="295.01"/>
    <d v="2025-08-31T00:00:00"/>
    <s v="E0211039"/>
    <s v="PD211039"/>
    <s v="Serviços de Publicidade Eletrônica"/>
    <n v="280.85000000000002"/>
    <m/>
    <x v="0"/>
    <m/>
    <m/>
    <m/>
    <s v="2 - FATURADO"/>
    <n v="30"/>
    <x v="2"/>
    <x v="1"/>
    <m/>
  </r>
  <r>
    <x v="1123"/>
    <s v="46.634.440/0001-00"/>
    <s v="NF SERVICOS DO"/>
    <n v="346671"/>
    <d v="2025-07-31T00:00:00"/>
    <n v="353456"/>
    <d v="2025-08-01T00:00:00"/>
    <m/>
    <n v="295.01"/>
    <d v="2025-08-31T00:00:00"/>
    <s v="E0211039"/>
    <s v="PD211039"/>
    <s v="Serviços de Publicidade Eletrônica"/>
    <n v="280.85000000000002"/>
    <m/>
    <x v="0"/>
    <m/>
    <m/>
    <m/>
    <s v="2 - FATURADO"/>
    <n v="30"/>
    <x v="2"/>
    <x v="1"/>
    <m/>
  </r>
  <r>
    <x v="1123"/>
    <s v="46.634.440/0001-00"/>
    <s v="NF SERVICOS DO"/>
    <n v="354281"/>
    <d v="2025-09-10T00:00:00"/>
    <n v="361091"/>
    <d v="2025-09-10T00:00:00"/>
    <m/>
    <n v="368.76"/>
    <d v="2025-10-1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123"/>
    <s v="46.634.440/0001-00"/>
    <s v="NF SERVICOS DO"/>
    <n v="354298"/>
    <d v="2025-09-10T00:00:00"/>
    <n v="361108"/>
    <d v="2025-09-10T00:00:00"/>
    <m/>
    <n v="221.26"/>
    <d v="2025-10-10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123"/>
    <s v="46.634.440/0001-00"/>
    <s v="NF SERVICOS DO"/>
    <n v="354471"/>
    <d v="2025-09-10T00:00:00"/>
    <n v="361281"/>
    <d v="2025-09-10T00:00:00"/>
    <m/>
    <n v="368.76"/>
    <d v="2025-10-1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123"/>
    <s v="46.634.440/0001-00"/>
    <s v="NF SERVICOS DO"/>
    <n v="354486"/>
    <d v="2025-09-10T00:00:00"/>
    <n v="361296"/>
    <d v="2025-09-10T00:00:00"/>
    <m/>
    <n v="442.51"/>
    <d v="2025-10-10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123"/>
    <s v="46.634.440/0001-00"/>
    <s v="NF SERVICOS DO"/>
    <n v="354622"/>
    <d v="2025-09-10T00:00:00"/>
    <n v="361432"/>
    <d v="2025-09-10T00:00:00"/>
    <m/>
    <n v="368.76"/>
    <d v="2025-10-1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123"/>
    <s v="46.634.440/0001-00"/>
    <s v="NF SERVICOS DO"/>
    <n v="355110"/>
    <d v="2025-09-10T00:00:00"/>
    <n v="361920"/>
    <d v="2025-09-10T00:00:00"/>
    <m/>
    <n v="368.76"/>
    <d v="2025-10-10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123"/>
    <s v="46.634.440/0001-00"/>
    <s v="NF SERVICOS DO"/>
    <n v="355289"/>
    <d v="2025-09-10T00:00:00"/>
    <n v="362099"/>
    <d v="2025-09-10T00:00:00"/>
    <m/>
    <n v="295.01"/>
    <d v="2025-10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123"/>
    <s v="46.634.440/0001-00"/>
    <s v="NF SERVICOS DO"/>
    <n v="355295"/>
    <d v="2025-09-10T00:00:00"/>
    <n v="362105"/>
    <d v="2025-09-10T00:00:00"/>
    <m/>
    <n v="442.51"/>
    <d v="2025-10-10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123"/>
    <s v="46.634.440/0001-00"/>
    <s v="NF SERVICOS DO"/>
    <n v="355296"/>
    <d v="2025-09-10T00:00:00"/>
    <n v="362106"/>
    <d v="2025-09-10T00:00:00"/>
    <m/>
    <n v="295.01"/>
    <d v="2025-10-10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123"/>
    <s v="46.634.440/0001-00"/>
    <s v="NF SERVICOS DO"/>
    <n v="355489"/>
    <d v="2025-09-10T00:00:00"/>
    <n v="362299"/>
    <d v="2025-09-11T00:00:00"/>
    <m/>
    <n v="516.26"/>
    <d v="2025-10-11T00:00:00"/>
    <s v="E0211039"/>
    <s v="PD211039"/>
    <s v="Serviços de Publicidade Eletrônica"/>
    <n v="491.48"/>
    <m/>
    <x v="0"/>
    <m/>
    <m/>
    <m/>
    <s v="2 - FATURADO"/>
    <n v="0"/>
    <x v="0"/>
    <x v="1"/>
    <m/>
  </r>
  <r>
    <x v="1123"/>
    <s v="46.634.440/0001-00"/>
    <s v="NF SERVICOS"/>
    <n v="193914"/>
    <d v="2025-09-11T00:00:00"/>
    <n v="2025548"/>
    <d v="2025-09-11T00:00:00"/>
    <d v="2025-08-01T00:00:00"/>
    <n v="22614.15"/>
    <d v="2025-10-11T00:00:00"/>
    <s v="E0210651"/>
    <s v="PD021651"/>
    <s v="PREFEITURA SIM"/>
    <n v="21528.67"/>
    <d v="2025-08-01T00:00:00"/>
    <x v="0"/>
    <s v="NR. 142/2021"/>
    <s v="NR. 2.111/2021"/>
    <s v="PD-PRC-2022/00082   APPS/ITO"/>
    <s v="2 - FATURADO"/>
    <n v="0"/>
    <x v="0"/>
    <x v="0"/>
    <m/>
  </r>
  <r>
    <x v="1123"/>
    <s v="46.634.440/0001-00"/>
    <s v="NF SERVICOS DO"/>
    <n v="355810"/>
    <d v="2025-09-11T00:00:00"/>
    <n v="362623"/>
    <d v="2025-09-12T00:00:00"/>
    <m/>
    <n v="295.01"/>
    <d v="2025-10-12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123"/>
    <s v="46.634.440/0001-00"/>
    <s v="NF SERVICOS DO"/>
    <n v="356026"/>
    <d v="2025-09-12T00:00:00"/>
    <n v="362839"/>
    <d v="2025-09-15T00:00:00"/>
    <m/>
    <n v="442.51"/>
    <d v="2025-10-15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123"/>
    <s v="46.634.440/0001-00"/>
    <s v="NF SERVICOS DO"/>
    <n v="356028"/>
    <d v="2025-09-12T00:00:00"/>
    <n v="362841"/>
    <d v="2025-09-15T00:00:00"/>
    <m/>
    <n v="516.26"/>
    <d v="2025-10-15T00:00:00"/>
    <s v="E0211039"/>
    <s v="PD211039"/>
    <s v="Serviços de Publicidade Eletrônica"/>
    <n v="491.48"/>
    <m/>
    <x v="0"/>
    <m/>
    <m/>
    <m/>
    <s v="2 - FATURADO"/>
    <n v="0"/>
    <x v="0"/>
    <x v="1"/>
    <m/>
  </r>
  <r>
    <x v="1123"/>
    <s v="46.634.440/0001-00"/>
    <s v="NF SERVICOS DO"/>
    <n v="357901"/>
    <d v="2025-09-22T00:00:00"/>
    <n v="364716"/>
    <d v="2025-09-23T00:00:00"/>
    <m/>
    <n v="442.51"/>
    <d v="2025-10-23T00:00:00"/>
    <s v="E0211039"/>
    <s v="PD211039"/>
    <s v="Serviços de Publicidade Eletrônica"/>
    <n v="421.27"/>
    <m/>
    <x v="0"/>
    <m/>
    <m/>
    <m/>
    <s v="2 - FATURADO"/>
    <n v="0"/>
    <x v="0"/>
    <x v="1"/>
    <m/>
  </r>
  <r>
    <x v="1123"/>
    <s v="46.634.440/0001-00"/>
    <s v="NF SERVICOS DO"/>
    <n v="358263"/>
    <d v="2025-09-23T00:00:00"/>
    <n v="365078"/>
    <d v="2025-09-24T00:00:00"/>
    <m/>
    <n v="295.01"/>
    <d v="2025-10-24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123"/>
    <s v="46.634.440/0001-00"/>
    <s v="NF SERVICOS DO"/>
    <n v="358272"/>
    <d v="2025-09-23T00:00:00"/>
    <n v="365087"/>
    <d v="2025-09-24T00:00:00"/>
    <m/>
    <n v="221.26"/>
    <d v="2025-10-24T00:00:00"/>
    <s v="E0211039"/>
    <s v="PD211039"/>
    <s v="Serviços de Publicidade Eletrônica"/>
    <n v="210.64"/>
    <m/>
    <x v="0"/>
    <m/>
    <m/>
    <m/>
    <s v="2 - FATURADO"/>
    <n v="0"/>
    <x v="0"/>
    <x v="1"/>
    <m/>
  </r>
  <r>
    <x v="1123"/>
    <s v="46.634.440/0001-00"/>
    <s v="NF SERVICOS DO"/>
    <n v="358362"/>
    <d v="2025-09-25T00:00:00"/>
    <n v="365177"/>
    <d v="2025-09-25T00:00:00"/>
    <m/>
    <n v="295.01"/>
    <d v="2025-10-25T00:00:00"/>
    <s v="E0211039"/>
    <s v="PD211039"/>
    <s v="Serviços de Publicidade Eletrônica"/>
    <n v="280.85000000000002"/>
    <m/>
    <x v="0"/>
    <m/>
    <m/>
    <m/>
    <s v="2 - FATURADO"/>
    <n v="0"/>
    <x v="0"/>
    <x v="1"/>
    <m/>
  </r>
  <r>
    <x v="1123"/>
    <s v="46.634.440/0001-00"/>
    <s v="NF SERVICOS DO"/>
    <n v="358958"/>
    <d v="2025-09-26T00:00:00"/>
    <n v="365773"/>
    <d v="2025-09-29T00:00:00"/>
    <m/>
    <n v="368.76"/>
    <d v="2025-10-29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123"/>
    <s v="46.634.440/0001-00"/>
    <s v="NF SERVICOS DO"/>
    <n v="358959"/>
    <d v="2025-09-26T00:00:00"/>
    <n v="365774"/>
    <d v="2025-09-29T00:00:00"/>
    <m/>
    <n v="368.76"/>
    <d v="2025-10-29T00:00:00"/>
    <s v="E0211039"/>
    <s v="PD211039"/>
    <s v="Serviços de Publicidade Eletrônica"/>
    <n v="351.06"/>
    <m/>
    <x v="0"/>
    <m/>
    <m/>
    <m/>
    <s v="2 - FATURADO"/>
    <n v="0"/>
    <x v="0"/>
    <x v="1"/>
    <m/>
  </r>
  <r>
    <x v="1124"/>
    <s v="46.634.457/0001-59"/>
    <s v="ND-POUPATEMPO 4.0"/>
    <n v="6969"/>
    <d v="2025-09-03T00:00:00"/>
    <s v="PPT00672"/>
    <s v="PPT00672"/>
    <d v="2025-09-01T00:00:00"/>
    <n v="22271.9"/>
    <d v="2025-10-03T00:00:00"/>
    <s v="PPT00672"/>
    <s v="PP00672"/>
    <s v="IMPLANTACAO E OPERACAO DO POUPATEMPO PIEDADE"/>
    <n v="22271.9"/>
    <d v="2025-09-01T00:00:00"/>
    <x v="0"/>
    <m/>
    <s v="PD-PRC-2022/01845"/>
    <m/>
    <s v="2 - FATURADO"/>
    <n v="0"/>
    <x v="0"/>
    <x v="12"/>
    <m/>
  </r>
  <r>
    <x v="1124"/>
    <s v="46.634.457/0001-59"/>
    <s v="NF SERVICOS"/>
    <n v="193777"/>
    <d v="2025-09-11T00:00:00"/>
    <n v="2025411"/>
    <d v="2025-09-11T00:00:00"/>
    <d v="2025-08-01T00:00:00"/>
    <n v="39458.480000000003"/>
    <d v="2025-10-11T00:00:00"/>
    <s v="E0210744"/>
    <s v="PD021744"/>
    <s v="PREFEITURA CADASTRO"/>
    <n v="37564.47"/>
    <d v="2025-08-01T00:00:00"/>
    <x v="0"/>
    <s v="9099/2023"/>
    <s v="9099/2023  1197/2025"/>
    <s v="PD-PRC-2023/00269   359.00000992/2025-72  -APPS\ITO"/>
    <s v="2 - FATURADO"/>
    <n v="0"/>
    <x v="0"/>
    <x v="0"/>
    <m/>
  </r>
  <r>
    <x v="1124"/>
    <s v="46.634.457/0001-59"/>
    <s v="NF SERVICOS DO"/>
    <n v="356331"/>
    <d v="2025-09-15T00:00:00"/>
    <n v="363144"/>
    <d v="2025-09-16T00:00:00"/>
    <m/>
    <n v="580.79999999999995"/>
    <d v="2025-10-16T00:00:00"/>
    <s v="E0240809"/>
    <s v="PD024809"/>
    <s v="Serviços de Publicidade Eletrônica"/>
    <n v="552.91999999999996"/>
    <m/>
    <x v="0"/>
    <m/>
    <m/>
    <m/>
    <s v="2 - FATURADO"/>
    <n v="0"/>
    <x v="0"/>
    <x v="1"/>
    <m/>
  </r>
  <r>
    <x v="1124"/>
    <s v="46.634.457/0001-59"/>
    <s v="NF SERVICOS DO"/>
    <n v="357797"/>
    <d v="2025-09-19T00:00:00"/>
    <n v="364610"/>
    <d v="2025-09-22T00:00:00"/>
    <m/>
    <n v="451.73"/>
    <d v="2025-10-22T00:00:00"/>
    <s v="E0240809"/>
    <s v="PD024809"/>
    <s v="Serviços de Publicidade Eletrônica"/>
    <n v="430.05"/>
    <m/>
    <x v="0"/>
    <m/>
    <m/>
    <m/>
    <s v="2 - FATURADO"/>
    <n v="0"/>
    <x v="0"/>
    <x v="1"/>
    <m/>
  </r>
  <r>
    <x v="1124"/>
    <s v="46.634.457/0001-59"/>
    <s v="NF SERVICOS DO"/>
    <n v="359493"/>
    <d v="2025-09-29T00:00:00"/>
    <n v="366308"/>
    <d v="2025-09-30T00:00:00"/>
    <m/>
    <n v="2645.85"/>
    <d v="2025-10-30T00:00:00"/>
    <s v="E0240809"/>
    <s v="PD024809"/>
    <s v="Serviços de Publicidade Eletrônica"/>
    <n v="2518.85"/>
    <m/>
    <x v="0"/>
    <m/>
    <m/>
    <m/>
    <s v="2 - FATURADO"/>
    <n v="0"/>
    <x v="0"/>
    <x v="1"/>
    <m/>
  </r>
  <r>
    <x v="1125"/>
    <s v="46.634.465/0001-03"/>
    <s v="NF SERVICOS DO"/>
    <n v="353355"/>
    <d v="2025-09-08T00:00:00"/>
    <n v="360164"/>
    <d v="2025-09-08T00:00:00"/>
    <m/>
    <n v="276.57"/>
    <d v="2025-10-08T00:00:00"/>
    <s v="E0230839"/>
    <s v="PD023839"/>
    <s v="Serviços de Publicidade Eletrônica"/>
    <n v="263.29000000000002"/>
    <m/>
    <x v="0"/>
    <m/>
    <m/>
    <m/>
    <s v="2 - FATURADO"/>
    <n v="0"/>
    <x v="0"/>
    <x v="1"/>
    <m/>
  </r>
  <r>
    <x v="1125"/>
    <s v="46.634.465/0001-03"/>
    <s v="NF SERVICOS DO"/>
    <n v="353806"/>
    <d v="2025-09-08T00:00:00"/>
    <n v="360615"/>
    <d v="2025-09-08T00:00:00"/>
    <m/>
    <n v="322.67"/>
    <d v="2025-10-08T00:00:00"/>
    <s v="E0230839"/>
    <s v="PD023839"/>
    <s v="Serviços de Publicidade Eletrônica"/>
    <n v="307.18"/>
    <m/>
    <x v="0"/>
    <m/>
    <m/>
    <m/>
    <s v="2 - FATURADO"/>
    <n v="0"/>
    <x v="0"/>
    <x v="1"/>
    <m/>
  </r>
  <r>
    <x v="1125"/>
    <s v="46.634.465/0001-03"/>
    <s v="NF SERVICOS DO"/>
    <n v="353909"/>
    <d v="2025-09-08T00:00:00"/>
    <n v="360718"/>
    <d v="2025-09-08T00:00:00"/>
    <m/>
    <n v="322.67"/>
    <d v="2025-10-08T00:00:00"/>
    <s v="E0230839"/>
    <s v="PD023839"/>
    <s v="Serviços de Publicidade Eletrônica"/>
    <n v="307.18"/>
    <m/>
    <x v="0"/>
    <m/>
    <m/>
    <m/>
    <s v="2 - FATURADO"/>
    <n v="0"/>
    <x v="0"/>
    <x v="1"/>
    <m/>
  </r>
  <r>
    <x v="1125"/>
    <s v="46.634.465/0001-03"/>
    <s v="NF SERVICOS DO"/>
    <n v="355629"/>
    <d v="2025-09-10T00:00:00"/>
    <n v="362439"/>
    <d v="2025-09-11T00:00:00"/>
    <m/>
    <n v="322.67"/>
    <d v="2025-10-11T00:00:00"/>
    <s v="E0230839"/>
    <s v="PD023839"/>
    <s v="Serviços de Publicidade Eletrônica"/>
    <n v="307.18"/>
    <m/>
    <x v="0"/>
    <m/>
    <m/>
    <m/>
    <s v="2 - FATURADO"/>
    <n v="0"/>
    <x v="0"/>
    <x v="1"/>
    <m/>
  </r>
  <r>
    <x v="1125"/>
    <s v="46.634.465/0001-03"/>
    <s v="NF SERVICOS DO"/>
    <n v="356402"/>
    <d v="2025-09-15T00:00:00"/>
    <n v="363215"/>
    <d v="2025-09-16T00:00:00"/>
    <m/>
    <n v="276.57"/>
    <d v="2025-10-16T00:00:00"/>
    <s v="E0230839"/>
    <s v="PD023839"/>
    <s v="Serviços de Publicidade Eletrônica"/>
    <n v="263.29000000000002"/>
    <m/>
    <x v="0"/>
    <m/>
    <m/>
    <m/>
    <s v="2 - FATURADO"/>
    <n v="0"/>
    <x v="0"/>
    <x v="1"/>
    <m/>
  </r>
  <r>
    <x v="1126"/>
    <s v="46.634.473/0001-41"/>
    <s v="NF SERVICOS DO"/>
    <n v="353532"/>
    <d v="2025-09-08T00:00:00"/>
    <n v="360341"/>
    <d v="2025-09-08T00:00:00"/>
    <m/>
    <n v="387.2"/>
    <d v="2025-10-08T00:00:00"/>
    <s v="E0230877"/>
    <s v="PD023877"/>
    <s v="Serviços de Publicidade Eletrônica"/>
    <n v="368.61"/>
    <m/>
    <x v="0"/>
    <m/>
    <m/>
    <m/>
    <s v="2 - FATURADO"/>
    <n v="0"/>
    <x v="0"/>
    <x v="1"/>
    <m/>
  </r>
  <r>
    <x v="1126"/>
    <s v="46.634.473/0001-41"/>
    <s v="NF SERVICOS DO"/>
    <n v="358002"/>
    <d v="2025-09-22T00:00:00"/>
    <n v="364817"/>
    <d v="2025-09-23T00:00:00"/>
    <m/>
    <n v="387.2"/>
    <d v="2025-10-23T00:00:00"/>
    <s v="E0230877"/>
    <s v="PD023877"/>
    <s v="Serviços de Publicidade Eletrônica"/>
    <n v="368.61"/>
    <m/>
    <x v="0"/>
    <m/>
    <m/>
    <m/>
    <s v="2 - FATURADO"/>
    <n v="0"/>
    <x v="0"/>
    <x v="1"/>
    <m/>
  </r>
  <r>
    <x v="1126"/>
    <s v="46.634.473/0001-41"/>
    <s v="NF SERVICOS DO"/>
    <n v="358061"/>
    <d v="2025-09-22T00:00:00"/>
    <n v="364876"/>
    <d v="2025-09-23T00:00:00"/>
    <m/>
    <n v="387.2"/>
    <d v="2025-10-23T00:00:00"/>
    <s v="E0230877"/>
    <s v="PD023877"/>
    <s v="Serviços de Publicidade Eletrônica"/>
    <n v="368.61"/>
    <m/>
    <x v="0"/>
    <m/>
    <m/>
    <m/>
    <s v="2 - FATURADO"/>
    <n v="0"/>
    <x v="0"/>
    <x v="1"/>
    <m/>
  </r>
  <r>
    <x v="1126"/>
    <s v="46.634.473/0001-41"/>
    <s v="NF SERVICOS DO"/>
    <n v="359181"/>
    <d v="2025-09-26T00:00:00"/>
    <n v="365996"/>
    <d v="2025-09-29T00:00:00"/>
    <m/>
    <n v="276.57"/>
    <d v="2025-10-29T00:00:00"/>
    <s v="E0230877"/>
    <s v="PD023877"/>
    <s v="Serviços de Publicidade Eletrônica"/>
    <n v="263.29000000000002"/>
    <m/>
    <x v="0"/>
    <m/>
    <m/>
    <m/>
    <s v="2 - FATURADO"/>
    <n v="0"/>
    <x v="0"/>
    <x v="1"/>
    <m/>
  </r>
  <r>
    <x v="1127"/>
    <s v="46.634.481/0001-98"/>
    <s v="ND-POUPATEMPO 4.0"/>
    <n v="6932"/>
    <d v="2025-09-03T00:00:00"/>
    <s v="PPT00578"/>
    <s v="PPT00578"/>
    <d v="2025-09-01T00:00:00"/>
    <n v="17957.46"/>
    <d v="2025-10-03T00:00:00"/>
    <s v="PPT00578"/>
    <s v="PP00578"/>
    <s v="IMPLANTACAO E OPERACAO DO POUPATEMPO PORTO FELIZ"/>
    <n v="17957.46"/>
    <d v="2025-09-01T00:00:00"/>
    <x v="0"/>
    <m/>
    <s v="PD-PRC-2021/01743"/>
    <m/>
    <s v="2 - FATURADO"/>
    <n v="0"/>
    <x v="0"/>
    <x v="12"/>
    <m/>
  </r>
  <r>
    <x v="1127"/>
    <s v="46.634.481/0001-98"/>
    <s v="NF SERVICOS DO"/>
    <n v="353479"/>
    <d v="2025-09-08T00:00:00"/>
    <n v="360288"/>
    <d v="2025-09-08T00:00:00"/>
    <m/>
    <n v="709.86"/>
    <d v="2025-10-08T00:00:00"/>
    <s v="E0220732"/>
    <s v="PD022732"/>
    <s v="Serviços de Publicidade Eletrônica"/>
    <n v="675.79"/>
    <m/>
    <x v="0"/>
    <m/>
    <m/>
    <m/>
    <s v="2 - FATURADO"/>
    <n v="0"/>
    <x v="0"/>
    <x v="1"/>
    <m/>
  </r>
  <r>
    <x v="1127"/>
    <s v="46.634.481/0001-98"/>
    <s v="NF SERVICOS DO"/>
    <n v="355027"/>
    <d v="2025-09-10T00:00:00"/>
    <n v="361837"/>
    <d v="2025-09-10T00:00:00"/>
    <m/>
    <n v="387.2"/>
    <d v="2025-10-10T00:00:00"/>
    <s v="E0220732"/>
    <s v="PD022732"/>
    <s v="Serviços de Publicidade Eletrônica"/>
    <n v="368.61"/>
    <m/>
    <x v="0"/>
    <m/>
    <m/>
    <m/>
    <s v="2 - FATURADO"/>
    <n v="0"/>
    <x v="0"/>
    <x v="1"/>
    <m/>
  </r>
  <r>
    <x v="1127"/>
    <s v="46.634.481/0001-98"/>
    <s v="NF SERVICOS DO"/>
    <n v="355116"/>
    <d v="2025-09-10T00:00:00"/>
    <n v="361926"/>
    <d v="2025-09-10T00:00:00"/>
    <m/>
    <n v="322.66000000000003"/>
    <d v="2025-10-10T00:00:00"/>
    <s v="E0220732"/>
    <s v="PD022732"/>
    <s v="Serviços de Publicidade Eletrônica"/>
    <n v="307.17"/>
    <m/>
    <x v="0"/>
    <m/>
    <m/>
    <m/>
    <s v="2 - FATURADO"/>
    <n v="0"/>
    <x v="0"/>
    <x v="1"/>
    <m/>
  </r>
  <r>
    <x v="1127"/>
    <s v="46.634.481/0001-98"/>
    <s v="NF SERVICOS"/>
    <n v="193956"/>
    <d v="2025-09-11T00:00:00"/>
    <n v="2025590"/>
    <d v="2025-09-11T00:00:00"/>
    <d v="2025-08-01T00:00:00"/>
    <n v="2148"/>
    <d v="2025-10-11T00:00:00"/>
    <s v="E0240664"/>
    <s v="PD024664"/>
    <s v="PREFEITURA CADASTRO"/>
    <n v="2044.9"/>
    <d v="2025-08-01T00:00:00"/>
    <x v="0"/>
    <s v="PMPF 115/2024"/>
    <s v="P.E 10.465/2024"/>
    <s v="359.00006533/2024-11 APPS\ITO"/>
    <s v="2 - FATURADO"/>
    <n v="0"/>
    <x v="0"/>
    <x v="0"/>
    <m/>
  </r>
  <r>
    <x v="1127"/>
    <s v="46.634.481/0001-98"/>
    <s v="ND-LOCACAO BENS MOVE"/>
    <n v="1397"/>
    <d v="2025-09-12T00:00:00"/>
    <m/>
    <m/>
    <m/>
    <n v="6936.25"/>
    <d v="2025-10-12T00:00:00"/>
    <s v="E0220497"/>
    <s v="PD022383"/>
    <s v="Locação de Bens Móveis - Desktop Plus - 36 ms"/>
    <n v="6936.25"/>
    <m/>
    <x v="0"/>
    <m/>
    <m/>
    <m/>
    <s v="2 - FATURADO"/>
    <n v="0"/>
    <x v="0"/>
    <x v="3"/>
    <m/>
  </r>
  <r>
    <x v="1127"/>
    <s v="46.634.481/0001-98"/>
    <s v="NF SERVICOS"/>
    <n v="194041"/>
    <d v="2025-09-12T00:00:00"/>
    <n v="2025675"/>
    <d v="2025-09-12T00:00:00"/>
    <d v="2025-08-01T00:00:00"/>
    <n v="1262.5"/>
    <d v="2025-10-12T00:00:00"/>
    <s v="E0220497"/>
    <s v="PD022383"/>
    <s v="DAAS  NOTEBOOK PLUS"/>
    <n v="1201.9000000000001"/>
    <d v="2025-08-01T00:00:00"/>
    <x v="0"/>
    <s v="138/2022"/>
    <s v="15.847/2022"/>
    <s v="PD-PRC-2022/04200 ITO"/>
    <s v="2 - FATURADO"/>
    <n v="0"/>
    <x v="0"/>
    <x v="0"/>
    <m/>
  </r>
  <r>
    <x v="1127"/>
    <s v="46.634.481/0001-98"/>
    <s v="NF SERVICOS DO"/>
    <n v="359364"/>
    <d v="2025-09-29T00:00:00"/>
    <n v="366179"/>
    <d v="2025-09-30T00:00:00"/>
    <m/>
    <n v="322.66000000000003"/>
    <d v="2025-10-30T00:00:00"/>
    <s v="E0220732"/>
    <s v="PD022732"/>
    <s v="Serviços de Publicidade Eletrônica"/>
    <n v="307.17"/>
    <m/>
    <x v="0"/>
    <m/>
    <m/>
    <m/>
    <s v="2 - FATURADO"/>
    <n v="0"/>
    <x v="0"/>
    <x v="1"/>
    <m/>
  </r>
  <r>
    <x v="1127"/>
    <s v="46.634.481/0001-98"/>
    <s v="NF SERVICOS DO"/>
    <n v="359365"/>
    <d v="2025-09-29T00:00:00"/>
    <n v="366180"/>
    <d v="2025-09-30T00:00:00"/>
    <m/>
    <n v="838.93"/>
    <d v="2025-10-30T00:00:00"/>
    <s v="E0220732"/>
    <s v="PD022732"/>
    <s v="Serviços de Publicidade Eletrônica"/>
    <n v="798.66"/>
    <m/>
    <x v="0"/>
    <m/>
    <m/>
    <m/>
    <s v="2 - FATURADO"/>
    <n v="0"/>
    <x v="0"/>
    <x v="1"/>
    <m/>
  </r>
  <r>
    <x v="1128"/>
    <s v="46.634.499/0001-90"/>
    <s v="ND-POUPATEMPO 4.0"/>
    <n v="6650"/>
    <d v="2025-08-05T00:00:00"/>
    <s v="PPT00570"/>
    <s v="PPT00570"/>
    <d v="2025-08-01T00:00:00"/>
    <n v="21795.86"/>
    <d v="2025-09-04T00:00:00"/>
    <s v="PPT00570"/>
    <s v="PP00570"/>
    <s v="IMPLANTACAO E OPERACAO DO POUPATEMPO BOITUVA"/>
    <n v="21795.86"/>
    <d v="2025-08-01T00:00:00"/>
    <x v="0"/>
    <m/>
    <s v="PD-PRC-2021/01616"/>
    <m/>
    <s v="2 - FATURADO"/>
    <n v="26"/>
    <x v="2"/>
    <x v="12"/>
    <m/>
  </r>
  <r>
    <x v="1128"/>
    <s v="46.634.499/0001-90"/>
    <s v="NF SERVICOS"/>
    <n v="191406"/>
    <d v="2025-08-11T00:00:00"/>
    <n v="2010281"/>
    <d v="2025-08-11T00:00:00"/>
    <d v="2025-07-01T00:00:00"/>
    <n v="38489.279999999999"/>
    <d v="2025-09-10T00:00:00"/>
    <s v="E0200757"/>
    <s v="PD020757"/>
    <s v="PREFEITURA CADASTRO"/>
    <n v="36641.79"/>
    <d v="2025-07-01T00:00:00"/>
    <x v="0"/>
    <s v="NR. 06/2020"/>
    <s v="64/2020"/>
    <s v="PD-PRC-2023/00743   359.00003367/2024-00 APPS/ITO"/>
    <s v="2 - FATURADO"/>
    <n v="20"/>
    <x v="2"/>
    <x v="0"/>
    <m/>
  </r>
  <r>
    <x v="1128"/>
    <s v="46.634.499/0001-90"/>
    <s v="ND-POUPATEMPO 4.0"/>
    <n v="6845"/>
    <d v="2025-09-03T00:00:00"/>
    <s v="PPT00570"/>
    <s v="PPT00570"/>
    <d v="2025-09-01T00:00:00"/>
    <n v="21795.86"/>
    <d v="2025-10-03T00:00:00"/>
    <s v="PPT00570"/>
    <s v="PP00570"/>
    <s v="IMPLANTACAO E OPERACAO DO POUPATEMPO BOITUVA"/>
    <n v="21795.86"/>
    <d v="2025-09-01T00:00:00"/>
    <x v="0"/>
    <m/>
    <s v="PD-PRC-2021/01616"/>
    <m/>
    <s v="2 - FATURADO"/>
    <n v="0"/>
    <x v="0"/>
    <x v="12"/>
    <m/>
  </r>
  <r>
    <x v="1128"/>
    <s v="46.634.499/0001-90"/>
    <s v="NF SERVICOS DO"/>
    <n v="353240"/>
    <d v="2025-09-08T00:00:00"/>
    <n v="360049"/>
    <d v="2025-09-08T00:00:00"/>
    <m/>
    <n v="387.2"/>
    <d v="2025-10-08T00:00:00"/>
    <s v="E0220647"/>
    <s v="PD022647"/>
    <s v="Serviços de Publicidade Eletrônica"/>
    <n v="368.61"/>
    <m/>
    <x v="0"/>
    <m/>
    <m/>
    <m/>
    <s v="2 - FATURADO"/>
    <n v="0"/>
    <x v="0"/>
    <x v="1"/>
    <m/>
  </r>
  <r>
    <x v="1128"/>
    <s v="46.634.499/0001-90"/>
    <s v="NF SERVICOS DO"/>
    <n v="358906"/>
    <d v="2025-09-26T00:00:00"/>
    <n v="365721"/>
    <d v="2025-09-29T00:00:00"/>
    <m/>
    <n v="322.66000000000003"/>
    <d v="2025-10-29T00:00:00"/>
    <s v="E0220647"/>
    <s v="PD022647"/>
    <s v="Serviços de Publicidade Eletrônica"/>
    <n v="307.17"/>
    <m/>
    <x v="0"/>
    <m/>
    <m/>
    <m/>
    <s v="2 - FATURADO"/>
    <n v="0"/>
    <x v="0"/>
    <x v="1"/>
    <m/>
  </r>
  <r>
    <x v="1129"/>
    <s v="46.634.507/0001-06"/>
    <s v="ND-JUROS RECEBIMENTO"/>
    <s v="292453-1-NDJ1"/>
    <d v="2024-12-18T00:00:00"/>
    <n v="298843"/>
    <m/>
    <m/>
    <n v="34.22"/>
    <d v="2025-01-17T00:00:00"/>
    <m/>
    <m/>
    <s v="Nota de Debito Juros"/>
    <n v="34.22"/>
    <m/>
    <x v="0"/>
    <m/>
    <m/>
    <m/>
    <s v="2 - FATURADO"/>
    <n v="256"/>
    <x v="1"/>
    <x v="2"/>
    <m/>
  </r>
  <r>
    <x v="1129"/>
    <s v="46.634.507/0001-06"/>
    <s v="ND-JUROS RECEBIMENTO"/>
    <s v="293262-1-NDJ1"/>
    <d v="2024-12-18T00:00:00"/>
    <n v="299658"/>
    <m/>
    <m/>
    <n v="7.98"/>
    <d v="2025-01-17T00:00:00"/>
    <m/>
    <m/>
    <s v="Nota de Debito Juros"/>
    <n v="7.98"/>
    <m/>
    <x v="0"/>
    <m/>
    <m/>
    <m/>
    <s v="2 - FATURADO"/>
    <n v="256"/>
    <x v="1"/>
    <x v="2"/>
    <m/>
  </r>
  <r>
    <x v="1129"/>
    <s v="46.634.507/0001-06"/>
    <s v="ND-JUROS RECEBIMENTO"/>
    <s v="293832-1-NDJ1"/>
    <d v="2024-12-18T00:00:00"/>
    <n v="300237"/>
    <m/>
    <m/>
    <n v="16.43"/>
    <d v="2025-01-17T00:00:00"/>
    <m/>
    <m/>
    <s v="Nota de Debito Juros"/>
    <n v="16.43"/>
    <m/>
    <x v="0"/>
    <m/>
    <m/>
    <m/>
    <s v="2 - FATURADO"/>
    <n v="256"/>
    <x v="1"/>
    <x v="2"/>
    <m/>
  </r>
  <r>
    <x v="1129"/>
    <s v="46.634.507/0001-06"/>
    <s v="ND-JUROS RECEBIMENTO"/>
    <s v="294152-1-NDJ1"/>
    <d v="2024-12-18T00:00:00"/>
    <n v="300557"/>
    <m/>
    <m/>
    <n v="4.68"/>
    <d v="2025-01-17T00:00:00"/>
    <m/>
    <m/>
    <s v="Nota de Debito Juros"/>
    <n v="4.68"/>
    <m/>
    <x v="0"/>
    <m/>
    <m/>
    <m/>
    <s v="2 - FATURADO"/>
    <n v="256"/>
    <x v="1"/>
    <x v="2"/>
    <m/>
  </r>
  <r>
    <x v="1129"/>
    <s v="46.634.507/0001-06"/>
    <s v="ND-JUROS RECEBIMENTO"/>
    <s v="294534-1-NDJ1"/>
    <d v="2024-12-18T00:00:00"/>
    <n v="300939"/>
    <m/>
    <m/>
    <n v="9.83"/>
    <d v="2025-01-17T00:00:00"/>
    <m/>
    <m/>
    <s v="Nota de Debito Juros"/>
    <n v="9.83"/>
    <m/>
    <x v="0"/>
    <m/>
    <m/>
    <m/>
    <s v="2 - FATURADO"/>
    <n v="256"/>
    <x v="1"/>
    <x v="2"/>
    <m/>
  </r>
  <r>
    <x v="1129"/>
    <s v="46.634.507/0001-06"/>
    <s v="ND-JUROS RECEBIMENTO"/>
    <s v="294802-1-NDJ1"/>
    <d v="2024-12-18T00:00:00"/>
    <n v="301207"/>
    <m/>
    <m/>
    <n v="6.55"/>
    <d v="2025-01-17T00:00:00"/>
    <m/>
    <m/>
    <s v="Nota de Debito Juros"/>
    <n v="6.55"/>
    <m/>
    <x v="0"/>
    <m/>
    <m/>
    <m/>
    <s v="2 - FATURADO"/>
    <n v="256"/>
    <x v="1"/>
    <x v="2"/>
    <m/>
  </r>
  <r>
    <x v="1129"/>
    <s v="46.634.507/0001-06"/>
    <s v="ND-JUROS RECEBIMENTO"/>
    <s v="293439-1-NDJ1"/>
    <d v="2024-12-26T00:00:00"/>
    <n v="299840"/>
    <m/>
    <m/>
    <n v="7.37"/>
    <d v="2025-01-25T00:00:00"/>
    <m/>
    <m/>
    <s v="Nota de Debito Juros"/>
    <n v="7.37"/>
    <m/>
    <x v="0"/>
    <m/>
    <m/>
    <m/>
    <s v="2 - FATURADO"/>
    <n v="248"/>
    <x v="1"/>
    <x v="2"/>
    <m/>
  </r>
  <r>
    <x v="1129"/>
    <s v="46.634.507/0001-06"/>
    <s v="ND-JUROS RECEBIMENTO"/>
    <s v="295135-1-NDJ1"/>
    <d v="2024-12-26T00:00:00"/>
    <n v="301540"/>
    <m/>
    <m/>
    <n v="9.7799999999999994"/>
    <d v="2025-01-25T00:00:00"/>
    <m/>
    <m/>
    <s v="Nota de Debito Juros"/>
    <n v="9.7799999999999994"/>
    <m/>
    <x v="0"/>
    <m/>
    <m/>
    <m/>
    <s v="2 - FATURADO"/>
    <n v="248"/>
    <x v="1"/>
    <x v="2"/>
    <m/>
  </r>
  <r>
    <x v="1129"/>
    <s v="46.634.507/0001-06"/>
    <s v="ND-JUROS RECEBIMENTO"/>
    <s v="295445-1-NDJ1"/>
    <d v="2024-12-26T00:00:00"/>
    <n v="301850"/>
    <m/>
    <m/>
    <n v="10.3"/>
    <d v="2025-01-25T00:00:00"/>
    <m/>
    <m/>
    <s v="Nota de Debito Juros"/>
    <n v="10.3"/>
    <m/>
    <x v="0"/>
    <m/>
    <m/>
    <m/>
    <s v="2 - FATURADO"/>
    <n v="248"/>
    <x v="1"/>
    <x v="2"/>
    <m/>
  </r>
  <r>
    <x v="1129"/>
    <s v="46.634.507/0001-06"/>
    <s v="ND-JUROS RECEBIMENTO"/>
    <s v="295650-1-NDJ1"/>
    <d v="2024-12-26T00:00:00"/>
    <n v="302055"/>
    <m/>
    <m/>
    <n v="8.75"/>
    <d v="2025-01-25T00:00:00"/>
    <m/>
    <m/>
    <s v="Nota de Debito Juros"/>
    <n v="8.75"/>
    <m/>
    <x v="0"/>
    <m/>
    <m/>
    <m/>
    <s v="2 - FATURADO"/>
    <n v="248"/>
    <x v="1"/>
    <x v="2"/>
    <m/>
  </r>
  <r>
    <x v="1129"/>
    <s v="46.634.507/0001-06"/>
    <s v="ND-JUROS RECEBIMENTO"/>
    <s v="296534-1-NDJ1"/>
    <d v="2024-12-26T00:00:00"/>
    <n v="302944"/>
    <m/>
    <m/>
    <n v="13.34"/>
    <d v="2025-01-25T00:00:00"/>
    <m/>
    <m/>
    <s v="Nota de Debito Juros"/>
    <n v="13.34"/>
    <m/>
    <x v="0"/>
    <m/>
    <m/>
    <m/>
    <s v="2 - FATURADO"/>
    <n v="248"/>
    <x v="1"/>
    <x v="2"/>
    <m/>
  </r>
  <r>
    <x v="1129"/>
    <s v="46.634.507/0001-06"/>
    <s v="ND-JUROS RECEBIMENTO"/>
    <s v="296747-1-NDJ1"/>
    <d v="2024-12-26T00:00:00"/>
    <n v="303160"/>
    <m/>
    <m/>
    <n v="5.97"/>
    <d v="2025-01-25T00:00:00"/>
    <m/>
    <m/>
    <s v="Nota de Debito Juros"/>
    <n v="5.97"/>
    <m/>
    <x v="0"/>
    <m/>
    <m/>
    <m/>
    <s v="2 - FATURADO"/>
    <n v="248"/>
    <x v="1"/>
    <x v="2"/>
    <m/>
  </r>
  <r>
    <x v="1129"/>
    <s v="46.634.507/0001-06"/>
    <s v="ND-JUROS RECEBIMENTO"/>
    <s v="296954-1-NDJ1"/>
    <d v="2024-12-26T00:00:00"/>
    <n v="303376"/>
    <m/>
    <m/>
    <n v="2.62"/>
    <d v="2025-01-25T00:00:00"/>
    <m/>
    <m/>
    <s v="Nota de Debito Juros"/>
    <n v="2.62"/>
    <m/>
    <x v="0"/>
    <m/>
    <m/>
    <m/>
    <s v="2 - FATURADO"/>
    <n v="248"/>
    <x v="1"/>
    <x v="2"/>
    <m/>
  </r>
  <r>
    <x v="1129"/>
    <s v="46.634.507/0001-06"/>
    <s v="ND-JUROS RECEBIMENTO"/>
    <s v="297510-1-NDJ1"/>
    <d v="2024-12-26T00:00:00"/>
    <n v="303937"/>
    <m/>
    <m/>
    <n v="7.91"/>
    <d v="2025-01-25T00:00:00"/>
    <m/>
    <m/>
    <s v="Nota de Debito Juros"/>
    <n v="7.91"/>
    <m/>
    <x v="0"/>
    <m/>
    <m/>
    <m/>
    <s v="2 - FATURADO"/>
    <n v="248"/>
    <x v="1"/>
    <x v="2"/>
    <m/>
  </r>
  <r>
    <x v="1129"/>
    <s v="46.634.507/0001-06"/>
    <s v="ND-JUROS RECEBIMENTO"/>
    <s v="297770-1-NDJ1"/>
    <d v="2024-12-26T00:00:00"/>
    <n v="304200"/>
    <m/>
    <m/>
    <n v="6.18"/>
    <d v="2025-01-25T00:00:00"/>
    <m/>
    <m/>
    <s v="Nota de Debito Juros"/>
    <n v="6.18"/>
    <m/>
    <x v="0"/>
    <m/>
    <m/>
    <m/>
    <s v="2 - FATURADO"/>
    <n v="248"/>
    <x v="1"/>
    <x v="2"/>
    <m/>
  </r>
  <r>
    <x v="1129"/>
    <s v="46.634.507/0001-06"/>
    <s v="ND-JUROS RECEBIMENTO"/>
    <s v="297951-1-NDJ1"/>
    <d v="2024-12-26T00:00:00"/>
    <n v="304386"/>
    <m/>
    <m/>
    <n v="10.11"/>
    <d v="2025-01-25T00:00:00"/>
    <m/>
    <m/>
    <s v="Nota de Debito Juros"/>
    <n v="10.11"/>
    <m/>
    <x v="0"/>
    <m/>
    <m/>
    <m/>
    <s v="2 - FATURADO"/>
    <n v="248"/>
    <x v="1"/>
    <x v="2"/>
    <m/>
  </r>
  <r>
    <x v="1129"/>
    <s v="46.634.507/0001-06"/>
    <s v="ND-JUROS RECEBIMENTO"/>
    <s v="174600-1-NDJ1"/>
    <d v="2025-01-20T00:00:00"/>
    <n v="1890588"/>
    <m/>
    <m/>
    <n v="41.94"/>
    <d v="2025-02-19T00:00:00"/>
    <m/>
    <m/>
    <s v="Nota de Debito Juros"/>
    <n v="41.94"/>
    <m/>
    <x v="0"/>
    <m/>
    <m/>
    <m/>
    <s v="2 - FATURADO"/>
    <n v="223"/>
    <x v="1"/>
    <x v="2"/>
    <m/>
  </r>
  <r>
    <x v="1129"/>
    <s v="46.634.507/0001-06"/>
    <s v="ND-JUROS RECEBIMENTO"/>
    <s v="298863-1-NDJ1"/>
    <d v="2025-02-07T00:00:00"/>
    <n v="305310"/>
    <m/>
    <m/>
    <n v="43.27"/>
    <d v="2025-03-09T00:00:00"/>
    <m/>
    <m/>
    <s v="Nota de Debito Juros"/>
    <n v="43.27"/>
    <m/>
    <x v="0"/>
    <m/>
    <m/>
    <m/>
    <s v="2 - FATURADO"/>
    <n v="205"/>
    <x v="1"/>
    <x v="2"/>
    <m/>
  </r>
  <r>
    <x v="1129"/>
    <s v="46.634.507/0001-06"/>
    <s v="ND-JUROS RECEBIMENTO"/>
    <s v="298967-1-NDJ1"/>
    <d v="2025-02-07T00:00:00"/>
    <n v="305414"/>
    <m/>
    <m/>
    <n v="26.17"/>
    <d v="2025-03-09T00:00:00"/>
    <m/>
    <m/>
    <s v="Nota de Debito Juros"/>
    <n v="26.17"/>
    <m/>
    <x v="0"/>
    <m/>
    <m/>
    <m/>
    <s v="2 - FATURADO"/>
    <n v="205"/>
    <x v="1"/>
    <x v="2"/>
    <m/>
  </r>
  <r>
    <x v="1129"/>
    <s v="46.634.507/0001-06"/>
    <s v="ND-JUROS RECEBIMENTO"/>
    <s v="298151-1-NDJ1"/>
    <d v="2025-02-12T00:00:00"/>
    <n v="304586"/>
    <m/>
    <m/>
    <n v="12.87"/>
    <d v="2025-03-14T00:00:00"/>
    <m/>
    <m/>
    <s v="Nota de Debito Juros"/>
    <n v="12.87"/>
    <m/>
    <x v="0"/>
    <m/>
    <m/>
    <m/>
    <s v="2 - FATURADO"/>
    <n v="200"/>
    <x v="1"/>
    <x v="2"/>
    <m/>
  </r>
  <r>
    <x v="1129"/>
    <s v="46.634.507/0001-06"/>
    <s v="ND-JUROS RECEBIMENTO"/>
    <s v="298407-1-NDJ1"/>
    <d v="2025-02-12T00:00:00"/>
    <n v="304848"/>
    <m/>
    <m/>
    <n v="37.21"/>
    <d v="2025-03-14T00:00:00"/>
    <m/>
    <m/>
    <s v="Nota de Debito Juros"/>
    <n v="37.21"/>
    <m/>
    <x v="0"/>
    <m/>
    <m/>
    <m/>
    <s v="2 - FATURADO"/>
    <n v="200"/>
    <x v="1"/>
    <x v="2"/>
    <m/>
  </r>
  <r>
    <x v="1129"/>
    <s v="46.634.507/0001-06"/>
    <s v="ND-JUROS RECEBIMENTO"/>
    <s v="299391-1-NDJ1"/>
    <d v="2025-02-12T00:00:00"/>
    <n v="305841"/>
    <m/>
    <m/>
    <n v="55.98"/>
    <d v="2025-03-14T00:00:00"/>
    <m/>
    <m/>
    <s v="Nota de Debito Juros"/>
    <n v="55.98"/>
    <m/>
    <x v="0"/>
    <m/>
    <m/>
    <m/>
    <s v="2 - FATURADO"/>
    <n v="200"/>
    <x v="1"/>
    <x v="2"/>
    <m/>
  </r>
  <r>
    <x v="1129"/>
    <s v="46.634.507/0001-06"/>
    <s v="ND-JUROS RECEBIMENTO"/>
    <s v="177520-1-NDJ1"/>
    <d v="2025-02-20T00:00:00"/>
    <n v="1906459"/>
    <m/>
    <m/>
    <n v="37.659999999999997"/>
    <d v="2025-03-22T00:00:00"/>
    <m/>
    <m/>
    <s v="Nota de Debito Juros"/>
    <n v="37.659999999999997"/>
    <m/>
    <x v="0"/>
    <m/>
    <m/>
    <m/>
    <s v="2 - FATURADO"/>
    <n v="192"/>
    <x v="1"/>
    <x v="2"/>
    <m/>
  </r>
  <r>
    <x v="1129"/>
    <s v="46.634.507/0001-06"/>
    <s v="ND-POUPATEMPO 4.0"/>
    <n v="6972"/>
    <d v="2025-09-03T00:00:00"/>
    <s v="PPT00765"/>
    <s v="PPT00765"/>
    <d v="2025-09-01T00:00:00"/>
    <n v="44228.32"/>
    <d v="2025-10-03T00:00:00"/>
    <s v="PPT00765"/>
    <s v="PP00765"/>
    <s v="OPERACAO DO POUPATEMPO DE SALTO"/>
    <n v="44228.32"/>
    <d v="2025-09-01T00:00:00"/>
    <x v="0"/>
    <m/>
    <s v="PD-PRC-2021/00562"/>
    <m/>
    <s v="2 - FATURADO"/>
    <n v="0"/>
    <x v="0"/>
    <x v="12"/>
    <m/>
  </r>
  <r>
    <x v="1129"/>
    <s v="46.634.507/0001-06"/>
    <s v="NF SERVICOS DO"/>
    <n v="355545"/>
    <d v="2025-09-10T00:00:00"/>
    <n v="362355"/>
    <d v="2025-09-11T00:00:00"/>
    <m/>
    <n v="1843.8"/>
    <d v="2025-10-11T00:00:00"/>
    <s v="E0201625"/>
    <s v="PD201625"/>
    <s v="Serviços de Publicidade Eletrônica"/>
    <n v="1755.3"/>
    <m/>
    <x v="0"/>
    <m/>
    <m/>
    <m/>
    <s v="2 - FATURADO"/>
    <n v="0"/>
    <x v="0"/>
    <x v="1"/>
    <m/>
  </r>
  <r>
    <x v="1129"/>
    <s v="46.634.507/0001-06"/>
    <s v="NF SERVICOS DO"/>
    <n v="355547"/>
    <d v="2025-09-10T00:00:00"/>
    <n v="362357"/>
    <d v="2025-09-11T00:00:00"/>
    <m/>
    <n v="1548.79"/>
    <d v="2025-10-11T00:00:00"/>
    <s v="E0201625"/>
    <s v="PD201625"/>
    <s v="Serviços de Publicidade Eletrônica"/>
    <n v="1474.45"/>
    <m/>
    <x v="0"/>
    <m/>
    <m/>
    <m/>
    <s v="2 - FATURADO"/>
    <n v="0"/>
    <x v="0"/>
    <x v="1"/>
    <m/>
  </r>
  <r>
    <x v="1129"/>
    <s v="46.634.507/0001-06"/>
    <s v="NF SERVICOS DO"/>
    <n v="356237"/>
    <d v="2025-09-12T00:00:00"/>
    <n v="363050"/>
    <d v="2025-09-15T00:00:00"/>
    <m/>
    <n v="516.26"/>
    <d v="2025-10-15T00:00:00"/>
    <s v="E0201625"/>
    <s v="PD201625"/>
    <s v="Serviços de Publicidade Eletrônica"/>
    <n v="491.48"/>
    <m/>
    <x v="0"/>
    <m/>
    <m/>
    <m/>
    <s v="2 - FATURADO"/>
    <n v="0"/>
    <x v="0"/>
    <x v="1"/>
    <m/>
  </r>
  <r>
    <x v="1129"/>
    <s v="46.634.507/0001-06"/>
    <s v="NF SERVICOS DO"/>
    <n v="356267"/>
    <d v="2025-09-12T00:00:00"/>
    <n v="363080"/>
    <d v="2025-09-15T00:00:00"/>
    <m/>
    <n v="516.26"/>
    <d v="2025-10-15T00:00:00"/>
    <s v="E0201625"/>
    <s v="PD201625"/>
    <s v="Serviços de Publicidade Eletrônica"/>
    <n v="491.48"/>
    <m/>
    <x v="0"/>
    <m/>
    <m/>
    <m/>
    <s v="2 - FATURADO"/>
    <n v="0"/>
    <x v="0"/>
    <x v="1"/>
    <m/>
  </r>
  <r>
    <x v="1129"/>
    <s v="46.634.507/0001-06"/>
    <s v="NF SERVICOS DO"/>
    <n v="356270"/>
    <d v="2025-09-12T00:00:00"/>
    <n v="363083"/>
    <d v="2025-09-15T00:00:00"/>
    <m/>
    <n v="442.51"/>
    <d v="2025-10-15T00:00:00"/>
    <s v="E0201625"/>
    <s v="PD201625"/>
    <s v="Serviços de Publicidade Eletrônica"/>
    <n v="421.27"/>
    <m/>
    <x v="0"/>
    <m/>
    <m/>
    <m/>
    <s v="2 - FATURADO"/>
    <n v="0"/>
    <x v="0"/>
    <x v="1"/>
    <m/>
  </r>
  <r>
    <x v="1129"/>
    <s v="46.634.507/0001-06"/>
    <s v="NF SERVICOS DO"/>
    <n v="356467"/>
    <d v="2025-09-15T00:00:00"/>
    <n v="363280"/>
    <d v="2025-09-16T00:00:00"/>
    <m/>
    <n v="590.02"/>
    <d v="2025-10-16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129"/>
    <s v="46.634.507/0001-06"/>
    <s v="NF SERVICOS DO"/>
    <n v="356577"/>
    <d v="2025-09-16T00:00:00"/>
    <n v="363391"/>
    <d v="2025-09-17T00:00:00"/>
    <m/>
    <n v="1696.3"/>
    <d v="2025-10-17T00:00:00"/>
    <s v="E0201625"/>
    <s v="PD201625"/>
    <s v="Serviços de Publicidade Eletrônica"/>
    <n v="1614.88"/>
    <m/>
    <x v="0"/>
    <m/>
    <m/>
    <m/>
    <s v="2 - FATURADO"/>
    <n v="0"/>
    <x v="0"/>
    <x v="1"/>
    <m/>
  </r>
  <r>
    <x v="1129"/>
    <s v="46.634.507/0001-06"/>
    <s v="NF SERVICOS DO"/>
    <n v="356775"/>
    <d v="2025-09-16T00:00:00"/>
    <n v="363589"/>
    <d v="2025-09-17T00:00:00"/>
    <m/>
    <n v="737.52"/>
    <d v="2025-10-17T00:00:00"/>
    <s v="E0201625"/>
    <s v="PD201625"/>
    <s v="Serviços de Publicidade Eletrônica"/>
    <n v="702.12"/>
    <m/>
    <x v="0"/>
    <m/>
    <m/>
    <m/>
    <s v="2 - FATURADO"/>
    <n v="0"/>
    <x v="0"/>
    <x v="1"/>
    <m/>
  </r>
  <r>
    <x v="1129"/>
    <s v="46.634.507/0001-06"/>
    <s v="NF SERVICOS DO"/>
    <n v="356777"/>
    <d v="2025-09-16T00:00:00"/>
    <n v="363591"/>
    <d v="2025-09-17T00:00:00"/>
    <m/>
    <n v="811.27"/>
    <d v="2025-10-17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129"/>
    <s v="46.634.507/0001-06"/>
    <s v="NF SERVICOS DO"/>
    <n v="357300"/>
    <d v="2025-09-18T00:00:00"/>
    <n v="364113"/>
    <d v="2025-09-19T00:00:00"/>
    <m/>
    <n v="1696.3"/>
    <d v="2025-10-19T00:00:00"/>
    <s v="E0201625"/>
    <s v="PD201625"/>
    <s v="Serviços de Publicidade Eletrônica"/>
    <n v="1614.88"/>
    <m/>
    <x v="0"/>
    <m/>
    <m/>
    <m/>
    <s v="2 - FATURADO"/>
    <n v="0"/>
    <x v="0"/>
    <x v="1"/>
    <m/>
  </r>
  <r>
    <x v="1129"/>
    <s v="46.634.507/0001-06"/>
    <s v="NF SERVICOS DO"/>
    <n v="357515"/>
    <d v="2025-09-19T00:00:00"/>
    <n v="364328"/>
    <d v="2025-09-22T00:00:00"/>
    <m/>
    <n v="1327.54"/>
    <d v="2025-10-22T00:00:00"/>
    <s v="E0201625"/>
    <s v="PD201625"/>
    <s v="Serviços de Publicidade Eletrônica"/>
    <n v="1263.82"/>
    <m/>
    <x v="0"/>
    <m/>
    <m/>
    <m/>
    <s v="2 - FATURADO"/>
    <n v="0"/>
    <x v="0"/>
    <x v="1"/>
    <m/>
  </r>
  <r>
    <x v="1129"/>
    <s v="46.634.507/0001-06"/>
    <s v="NF SERVICOS DO"/>
    <n v="357518"/>
    <d v="2025-09-19T00:00:00"/>
    <n v="364331"/>
    <d v="2025-09-22T00:00:00"/>
    <m/>
    <n v="2138.81"/>
    <d v="2025-10-22T00:00:00"/>
    <s v="E0201625"/>
    <s v="PD201625"/>
    <s v="Serviços de Publicidade Eletrônica"/>
    <n v="2036.15"/>
    <m/>
    <x v="0"/>
    <m/>
    <m/>
    <m/>
    <s v="2 - FATURADO"/>
    <n v="0"/>
    <x v="0"/>
    <x v="1"/>
    <m/>
  </r>
  <r>
    <x v="1129"/>
    <s v="46.634.507/0001-06"/>
    <s v="NF SERVICOS DO"/>
    <n v="358030"/>
    <d v="2025-09-22T00:00:00"/>
    <n v="364845"/>
    <d v="2025-09-23T00:00:00"/>
    <m/>
    <n v="663.77"/>
    <d v="2025-10-23T00:00:00"/>
    <s v="E0201625"/>
    <s v="PD201625"/>
    <s v="Serviços de Publicidade Eletrônica"/>
    <n v="631.91"/>
    <m/>
    <x v="0"/>
    <m/>
    <m/>
    <m/>
    <s v="2 - FATURADO"/>
    <n v="0"/>
    <x v="0"/>
    <x v="1"/>
    <m/>
  </r>
  <r>
    <x v="1129"/>
    <s v="46.634.507/0001-06"/>
    <s v="NF SERVICOS DO"/>
    <n v="358051"/>
    <d v="2025-09-22T00:00:00"/>
    <n v="364866"/>
    <d v="2025-09-23T00:00:00"/>
    <m/>
    <n v="885.02"/>
    <d v="2025-10-23T00:00:00"/>
    <s v="E0201625"/>
    <s v="PD201625"/>
    <s v="Serviços de Publicidade Eletrônica"/>
    <n v="842.54"/>
    <m/>
    <x v="0"/>
    <m/>
    <m/>
    <m/>
    <s v="2 - FATURADO"/>
    <n v="0"/>
    <x v="0"/>
    <x v="1"/>
    <m/>
  </r>
  <r>
    <x v="1129"/>
    <s v="46.634.507/0001-06"/>
    <s v="NF SERVICOS DO"/>
    <n v="358052"/>
    <d v="2025-09-22T00:00:00"/>
    <n v="364867"/>
    <d v="2025-09-23T00:00:00"/>
    <m/>
    <n v="590.02"/>
    <d v="2025-10-23T00:00:00"/>
    <s v="E0201625"/>
    <s v="PD201625"/>
    <s v="Serviços de Publicidade Eletrônica"/>
    <n v="561.70000000000005"/>
    <m/>
    <x v="0"/>
    <m/>
    <m/>
    <m/>
    <s v="2 - FATURADO"/>
    <n v="0"/>
    <x v="0"/>
    <x v="1"/>
    <m/>
  </r>
  <r>
    <x v="1129"/>
    <s v="46.634.507/0001-06"/>
    <s v="NF SERVICOS DO"/>
    <n v="358368"/>
    <d v="2025-09-25T00:00:00"/>
    <n v="365183"/>
    <d v="2025-09-25T00:00:00"/>
    <m/>
    <n v="442.51"/>
    <d v="2025-10-25T00:00:00"/>
    <s v="E0201625"/>
    <s v="PD201625"/>
    <s v="Serviços de Publicidade Eletrônica"/>
    <n v="421.27"/>
    <m/>
    <x v="0"/>
    <m/>
    <m/>
    <m/>
    <s v="2 - FATURADO"/>
    <n v="0"/>
    <x v="0"/>
    <x v="1"/>
    <m/>
  </r>
  <r>
    <x v="1129"/>
    <s v="46.634.507/0001-06"/>
    <s v="NF SERVICOS DO"/>
    <n v="358371"/>
    <d v="2025-09-25T00:00:00"/>
    <n v="365186"/>
    <d v="2025-09-25T00:00:00"/>
    <m/>
    <n v="958.78"/>
    <d v="2025-10-25T00:00:00"/>
    <s v="E0201625"/>
    <s v="PD201625"/>
    <s v="Serviços de Publicidade Eletrônica"/>
    <n v="912.76"/>
    <m/>
    <x v="0"/>
    <m/>
    <m/>
    <m/>
    <s v="2 - FATURADO"/>
    <n v="0"/>
    <x v="0"/>
    <x v="1"/>
    <m/>
  </r>
  <r>
    <x v="1129"/>
    <s v="46.634.507/0001-06"/>
    <s v="NF SERVICOS DO"/>
    <n v="358953"/>
    <d v="2025-09-26T00:00:00"/>
    <n v="365768"/>
    <d v="2025-09-29T00:00:00"/>
    <m/>
    <n v="2433.8200000000002"/>
    <d v="2025-10-29T00:00:00"/>
    <s v="E0201625"/>
    <s v="PD201625"/>
    <s v="Serviços de Publicidade Eletrônica"/>
    <n v="2317"/>
    <m/>
    <x v="0"/>
    <m/>
    <m/>
    <m/>
    <s v="2 - FATURADO"/>
    <n v="0"/>
    <x v="0"/>
    <x v="1"/>
    <m/>
  </r>
  <r>
    <x v="1129"/>
    <s v="46.634.507/0001-06"/>
    <s v="NF SERVICOS DO"/>
    <n v="358954"/>
    <d v="2025-09-26T00:00:00"/>
    <n v="365769"/>
    <d v="2025-09-29T00:00:00"/>
    <m/>
    <n v="2433.8200000000002"/>
    <d v="2025-10-29T00:00:00"/>
    <s v="E0201625"/>
    <s v="PD201625"/>
    <s v="Serviços de Publicidade Eletrônica"/>
    <n v="2317"/>
    <m/>
    <x v="0"/>
    <m/>
    <m/>
    <m/>
    <s v="2 - FATURADO"/>
    <n v="0"/>
    <x v="0"/>
    <x v="1"/>
    <m/>
  </r>
  <r>
    <x v="1129"/>
    <s v="46.634.507/0001-06"/>
    <s v="NF SERVICOS DO"/>
    <n v="359330"/>
    <d v="2025-09-29T00:00:00"/>
    <n v="366145"/>
    <d v="2025-09-30T00:00:00"/>
    <m/>
    <n v="811.27"/>
    <d v="2025-10-30T00:00:00"/>
    <s v="E0201625"/>
    <s v="PD201625"/>
    <s v="Serviços de Publicidade Eletrônica"/>
    <n v="772.33"/>
    <m/>
    <x v="0"/>
    <m/>
    <m/>
    <m/>
    <s v="2 - FATURADO"/>
    <n v="0"/>
    <x v="0"/>
    <x v="1"/>
    <m/>
  </r>
  <r>
    <x v="1129"/>
    <s v="46.634.507/0001-06"/>
    <s v="NF SERVICOS DO"/>
    <n v="359331"/>
    <d v="2025-09-29T00:00:00"/>
    <n v="366146"/>
    <d v="2025-09-30T00:00:00"/>
    <m/>
    <n v="737.52"/>
    <d v="2025-10-30T00:00:00"/>
    <s v="E0201625"/>
    <s v="PD201625"/>
    <s v="Serviços de Publicidade Eletrônica"/>
    <n v="702.12"/>
    <m/>
    <x v="0"/>
    <m/>
    <m/>
    <m/>
    <s v="2 - FATURADO"/>
    <n v="0"/>
    <x v="0"/>
    <x v="1"/>
    <m/>
  </r>
  <r>
    <x v="1130"/>
    <s v="46.634.515/0001-44"/>
    <s v="NF SERVICOS DO"/>
    <n v="347829"/>
    <d v="2025-08-08T00:00:00"/>
    <n v="354617"/>
    <d v="2025-08-08T00:00:00"/>
    <m/>
    <n v="230.47"/>
    <d v="2025-09-07T00:00:00"/>
    <s v="E0230811"/>
    <s v="PD023811"/>
    <s v="Serviços de Publicidade Eletrônica"/>
    <n v="219.41"/>
    <m/>
    <x v="0"/>
    <m/>
    <m/>
    <m/>
    <s v="2 - FATURADO"/>
    <n v="23"/>
    <x v="2"/>
    <x v="1"/>
    <m/>
  </r>
  <r>
    <x v="1130"/>
    <s v="46.634.515/0001-44"/>
    <s v="NF SERVICOS DO"/>
    <n v="351124"/>
    <d v="2025-08-20T00:00:00"/>
    <n v="357930"/>
    <d v="2025-08-21T00:00:00"/>
    <m/>
    <n v="230.47"/>
    <d v="2025-09-20T00:00:00"/>
    <s v="E0230811"/>
    <s v="PD023811"/>
    <s v="Serviços de Publicidade Eletrônica"/>
    <n v="219.41"/>
    <m/>
    <x v="0"/>
    <m/>
    <m/>
    <m/>
    <s v="2 - FATURADO"/>
    <n v="10"/>
    <x v="2"/>
    <x v="1"/>
    <m/>
  </r>
  <r>
    <x v="1130"/>
    <s v="46.634.515/0001-44"/>
    <s v="NF SERVICOS DO"/>
    <n v="352170"/>
    <d v="2025-08-25T00:00:00"/>
    <n v="358977"/>
    <d v="2025-08-26T00:00:00"/>
    <m/>
    <n v="322.67"/>
    <d v="2025-09-25T00:00:00"/>
    <s v="E0230811"/>
    <s v="PD023811"/>
    <s v="Serviços de Publicidade Eletrônica"/>
    <n v="307.18"/>
    <m/>
    <x v="0"/>
    <m/>
    <m/>
    <m/>
    <s v="2 - FATURADO"/>
    <n v="5"/>
    <x v="2"/>
    <x v="1"/>
    <m/>
  </r>
  <r>
    <x v="1130"/>
    <s v="46.634.515/0001-44"/>
    <s v="NF SERVICOS DO"/>
    <n v="352171"/>
    <d v="2025-08-25T00:00:00"/>
    <n v="358978"/>
    <d v="2025-08-26T00:00:00"/>
    <m/>
    <n v="2350.84"/>
    <d v="2025-09-25T00:00:00"/>
    <s v="E0230811"/>
    <s v="PD023811"/>
    <s v="Serviços de Publicidade Eletrônica"/>
    <n v="2238"/>
    <m/>
    <x v="0"/>
    <m/>
    <m/>
    <m/>
    <s v="2 - FATURADO"/>
    <n v="5"/>
    <x v="2"/>
    <x v="1"/>
    <m/>
  </r>
  <r>
    <x v="1130"/>
    <s v="46.634.515/0001-44"/>
    <s v="NF SERVICOS DO"/>
    <n v="352172"/>
    <d v="2025-08-25T00:00:00"/>
    <n v="358979"/>
    <d v="2025-08-26T00:00:00"/>
    <m/>
    <n v="276.57"/>
    <d v="2025-09-25T00:00:00"/>
    <s v="E0230811"/>
    <s v="PD023811"/>
    <s v="Serviços de Publicidade Eletrônica"/>
    <n v="263.29000000000002"/>
    <m/>
    <x v="0"/>
    <m/>
    <m/>
    <m/>
    <s v="2 - FATURADO"/>
    <n v="5"/>
    <x v="2"/>
    <x v="1"/>
    <m/>
  </r>
  <r>
    <x v="1130"/>
    <s v="46.634.515/0001-44"/>
    <s v="NF SERVICOS DO"/>
    <n v="352173"/>
    <d v="2025-08-25T00:00:00"/>
    <n v="358980"/>
    <d v="2025-08-26T00:00:00"/>
    <m/>
    <n v="829.71"/>
    <d v="2025-09-25T00:00:00"/>
    <s v="E0230811"/>
    <s v="PD023811"/>
    <s v="Serviços de Publicidade Eletrônica"/>
    <n v="789.88"/>
    <m/>
    <x v="0"/>
    <m/>
    <m/>
    <m/>
    <s v="2 - FATURADO"/>
    <n v="5"/>
    <x v="2"/>
    <x v="1"/>
    <m/>
  </r>
  <r>
    <x v="1130"/>
    <s v="46.634.515/0001-44"/>
    <s v="NF SERVICOS DO"/>
    <n v="355684"/>
    <d v="2025-09-10T00:00:00"/>
    <n v="362494"/>
    <d v="2025-09-11T00:00:00"/>
    <m/>
    <n v="829.71"/>
    <d v="2025-10-11T00:00:00"/>
    <s v="E0230811"/>
    <s v="PD023811"/>
    <s v="Serviços de Publicidade Eletrônica"/>
    <n v="789.88"/>
    <m/>
    <x v="0"/>
    <m/>
    <m/>
    <m/>
    <s v="2 - FATURADO"/>
    <n v="0"/>
    <x v="0"/>
    <x v="1"/>
    <m/>
  </r>
  <r>
    <x v="1130"/>
    <s v="46.634.515/0001-44"/>
    <s v="NF SERVICOS DO"/>
    <n v="355912"/>
    <d v="2025-09-11T00:00:00"/>
    <n v="362725"/>
    <d v="2025-09-12T00:00:00"/>
    <m/>
    <n v="553.14"/>
    <d v="2025-10-12T00:00:00"/>
    <s v="E0230811"/>
    <s v="PD023811"/>
    <s v="Serviços de Publicidade Eletrônica"/>
    <n v="526.59"/>
    <m/>
    <x v="0"/>
    <m/>
    <m/>
    <m/>
    <s v="2 - FATURADO"/>
    <n v="0"/>
    <x v="0"/>
    <x v="1"/>
    <m/>
  </r>
  <r>
    <x v="1130"/>
    <s v="46.634.515/0001-44"/>
    <s v="NF SERVICOS DO"/>
    <n v="356811"/>
    <d v="2025-09-16T00:00:00"/>
    <n v="363625"/>
    <d v="2025-09-17T00:00:00"/>
    <m/>
    <n v="414.85"/>
    <d v="2025-10-17T00:00:00"/>
    <s v="E0230811"/>
    <s v="PD023811"/>
    <s v="Serviços de Publicidade Eletrônica"/>
    <n v="394.94"/>
    <m/>
    <x v="0"/>
    <m/>
    <m/>
    <m/>
    <s v="2 - FATURADO"/>
    <n v="0"/>
    <x v="0"/>
    <x v="1"/>
    <m/>
  </r>
  <r>
    <x v="1130"/>
    <s v="46.634.515/0001-44"/>
    <s v="NF SERVICOS DO"/>
    <n v="357135"/>
    <d v="2025-09-17T00:00:00"/>
    <n v="363948"/>
    <d v="2025-09-18T00:00:00"/>
    <m/>
    <n v="276.57"/>
    <d v="2025-10-18T00:00:00"/>
    <s v="E0230811"/>
    <s v="PD023811"/>
    <s v="Serviços de Publicidade Eletrônica"/>
    <n v="263.29000000000002"/>
    <m/>
    <x v="0"/>
    <m/>
    <m/>
    <m/>
    <s v="2 - FATURADO"/>
    <n v="0"/>
    <x v="0"/>
    <x v="1"/>
    <m/>
  </r>
  <r>
    <x v="1130"/>
    <s v="46.634.515/0001-44"/>
    <s v="NF SERVICOS DO"/>
    <n v="357142"/>
    <d v="2025-09-17T00:00:00"/>
    <n v="363955"/>
    <d v="2025-09-18T00:00:00"/>
    <m/>
    <n v="1060.18"/>
    <d v="2025-10-18T00:00:00"/>
    <s v="E0230811"/>
    <s v="PD023811"/>
    <s v="Serviços de Publicidade Eletrônica"/>
    <n v="1009.29"/>
    <m/>
    <x v="0"/>
    <m/>
    <m/>
    <m/>
    <s v="2 - FATURADO"/>
    <n v="0"/>
    <x v="0"/>
    <x v="1"/>
    <m/>
  </r>
  <r>
    <x v="1130"/>
    <s v="46.634.515/0001-44"/>
    <s v="NF SERVICOS DO"/>
    <n v="357227"/>
    <d v="2025-09-18T00:00:00"/>
    <n v="364040"/>
    <d v="2025-09-19T00:00:00"/>
    <m/>
    <n v="230.47"/>
    <d v="2025-10-19T00:00:00"/>
    <s v="E0230811"/>
    <s v="PD023811"/>
    <s v="Serviços de Publicidade Eletrônica"/>
    <n v="219.41"/>
    <m/>
    <x v="0"/>
    <m/>
    <m/>
    <m/>
    <s v="2 - FATURADO"/>
    <n v="0"/>
    <x v="0"/>
    <x v="1"/>
    <m/>
  </r>
  <r>
    <x v="1130"/>
    <s v="46.634.515/0001-44"/>
    <s v="NF SERVICOS DO"/>
    <n v="357629"/>
    <d v="2025-09-19T00:00:00"/>
    <n v="364442"/>
    <d v="2025-09-22T00:00:00"/>
    <m/>
    <n v="1106.28"/>
    <d v="2025-10-22T00:00:00"/>
    <s v="E0230811"/>
    <s v="PD023811"/>
    <s v="Serviços de Publicidade Eletrônica"/>
    <n v="1053.18"/>
    <m/>
    <x v="0"/>
    <m/>
    <m/>
    <m/>
    <s v="2 - FATURADO"/>
    <n v="0"/>
    <x v="0"/>
    <x v="1"/>
    <m/>
  </r>
  <r>
    <x v="1130"/>
    <s v="46.634.515/0001-44"/>
    <s v="NF SERVICOS DO"/>
    <n v="357783"/>
    <d v="2025-09-19T00:00:00"/>
    <n v="364596"/>
    <d v="2025-09-22T00:00:00"/>
    <m/>
    <n v="737.52"/>
    <d v="2025-10-22T00:00:00"/>
    <s v="E0230811"/>
    <s v="PD023811"/>
    <s v="Serviços de Publicidade Eletrônica"/>
    <n v="702.12"/>
    <m/>
    <x v="0"/>
    <m/>
    <m/>
    <m/>
    <s v="2 - FATURADO"/>
    <n v="0"/>
    <x v="0"/>
    <x v="1"/>
    <m/>
  </r>
  <r>
    <x v="1131"/>
    <s v="46.634.523/0001-90"/>
    <s v="NF SERVICOS"/>
    <n v="191220"/>
    <d v="2025-08-08T00:00:00"/>
    <n v="2010095"/>
    <d v="2025-08-08T00:00:00"/>
    <d v="2025-07-01T00:00:00"/>
    <n v="2405.1"/>
    <d v="2025-09-07T00:00:00"/>
    <s v="E0240679"/>
    <s v="PD024679"/>
    <s v="PREFEITURA CADASTRO"/>
    <n v="2289.66"/>
    <d v="2025-07-01T00:00:00"/>
    <x v="0"/>
    <m/>
    <m/>
    <s v="359.00007235/2024-49-ITO/APPS"/>
    <s v="2 - FATURADO"/>
    <n v="23"/>
    <x v="2"/>
    <x v="0"/>
    <m/>
  </r>
  <r>
    <x v="1131"/>
    <s v="46.634.523/0001-90"/>
    <s v="ND-POUPATEMPO 4.0"/>
    <n v="6862"/>
    <d v="2025-09-03T00:00:00"/>
    <s v="PPT00729"/>
    <s v="PPT00729"/>
    <d v="2025-09-01T00:00:00"/>
    <n v="21403.9"/>
    <d v="2025-10-03T00:00:00"/>
    <s v="PPT00729"/>
    <s v="PP00729"/>
    <s v="IMPLANTACAO E OPERACAO DO POUPATEMPO SAO MANUEL"/>
    <n v="21403.9"/>
    <d v="2025-09-01T00:00:00"/>
    <x v="0"/>
    <m/>
    <s v="PD-PRC-2022/03712"/>
    <m/>
    <s v="2 - FATURADO"/>
    <n v="0"/>
    <x v="0"/>
    <x v="12"/>
    <m/>
  </r>
  <r>
    <x v="1131"/>
    <s v="46.634.523/0001-90"/>
    <s v="NF SERVICOS DO"/>
    <n v="353260"/>
    <d v="2025-09-08T00:00:00"/>
    <n v="360069"/>
    <d v="2025-09-08T00:00:00"/>
    <m/>
    <n v="331.88"/>
    <d v="2025-10-0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3262"/>
    <d v="2025-09-08T00:00:00"/>
    <n v="360071"/>
    <d v="2025-09-08T00:00:00"/>
    <m/>
    <n v="331.88"/>
    <d v="2025-10-0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3263"/>
    <d v="2025-09-08T00:00:00"/>
    <n v="360072"/>
    <d v="2025-09-08T00:00:00"/>
    <m/>
    <n v="331.88"/>
    <d v="2025-10-0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3264"/>
    <d v="2025-09-08T00:00:00"/>
    <n v="360073"/>
    <d v="2025-09-08T00:00:00"/>
    <m/>
    <n v="276.57"/>
    <d v="2025-10-0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3685"/>
    <d v="2025-09-08T00:00:00"/>
    <n v="360494"/>
    <d v="2025-09-08T00:00:00"/>
    <m/>
    <n v="276.57"/>
    <d v="2025-10-0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4510"/>
    <d v="2025-09-10T00:00:00"/>
    <n v="361320"/>
    <d v="2025-09-10T00:00:00"/>
    <m/>
    <n v="221.26"/>
    <d v="2025-10-10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4514"/>
    <d v="2025-09-10T00:00:00"/>
    <n v="361324"/>
    <d v="2025-09-10T00:00:00"/>
    <m/>
    <n v="331.88"/>
    <d v="2025-10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4521"/>
    <d v="2025-09-10T00:00:00"/>
    <n v="361331"/>
    <d v="2025-09-10T00:00:00"/>
    <m/>
    <n v="221.26"/>
    <d v="2025-10-10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4526"/>
    <d v="2025-09-10T00:00:00"/>
    <n v="361336"/>
    <d v="2025-09-10T00:00:00"/>
    <m/>
    <n v="221.26"/>
    <d v="2025-10-10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4527"/>
    <d v="2025-09-10T00:00:00"/>
    <n v="361337"/>
    <d v="2025-09-10T00:00:00"/>
    <m/>
    <n v="276.57"/>
    <d v="2025-10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4607"/>
    <d v="2025-09-10T00:00:00"/>
    <n v="361417"/>
    <d v="2025-09-10T00:00:00"/>
    <m/>
    <n v="331.88"/>
    <d v="2025-10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4767"/>
    <d v="2025-09-10T00:00:00"/>
    <n v="361577"/>
    <d v="2025-09-10T00:00:00"/>
    <m/>
    <n v="331.88"/>
    <d v="2025-10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4768"/>
    <d v="2025-09-10T00:00:00"/>
    <n v="361578"/>
    <d v="2025-09-10T00:00:00"/>
    <m/>
    <n v="331.88"/>
    <d v="2025-10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4769"/>
    <d v="2025-09-10T00:00:00"/>
    <n v="361579"/>
    <d v="2025-09-10T00:00:00"/>
    <m/>
    <n v="276.57"/>
    <d v="2025-10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4770"/>
    <d v="2025-09-10T00:00:00"/>
    <n v="361580"/>
    <d v="2025-09-10T00:00:00"/>
    <m/>
    <n v="331.88"/>
    <d v="2025-10-1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5276"/>
    <d v="2025-09-10T00:00:00"/>
    <n v="362086"/>
    <d v="2025-09-10T00:00:00"/>
    <m/>
    <n v="276.57"/>
    <d v="2025-10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5284"/>
    <d v="2025-09-10T00:00:00"/>
    <n v="362094"/>
    <d v="2025-09-10T00:00:00"/>
    <m/>
    <n v="276.57"/>
    <d v="2025-10-10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5619"/>
    <d v="2025-09-10T00:00:00"/>
    <n v="362429"/>
    <d v="2025-09-11T00:00:00"/>
    <m/>
    <n v="387.2"/>
    <d v="2025-10-11T00:00:00"/>
    <s v="E0250776"/>
    <s v="PD025776"/>
    <s v="Serviços de Publicidade Eletrônica"/>
    <n v="368.61"/>
    <m/>
    <x v="0"/>
    <m/>
    <m/>
    <m/>
    <s v="2 - FATURADO"/>
    <n v="0"/>
    <x v="0"/>
    <x v="1"/>
    <m/>
  </r>
  <r>
    <x v="1131"/>
    <s v="46.634.523/0001-90"/>
    <s v="NF SERVICOS"/>
    <n v="193927"/>
    <d v="2025-09-11T00:00:00"/>
    <n v="2025561"/>
    <d v="2025-09-11T00:00:00"/>
    <d v="2025-08-01T00:00:00"/>
    <n v="1492.56"/>
    <d v="2025-10-11T00:00:00"/>
    <s v="E0240679"/>
    <s v="PD024679"/>
    <s v="PREFEITURA CADASTRO"/>
    <n v="1420.92"/>
    <d v="2025-08-01T00:00:00"/>
    <x v="0"/>
    <m/>
    <m/>
    <s v="359.00007235/2024-49-ITO/APPS"/>
    <s v="2 - FATURADO"/>
    <n v="0"/>
    <x v="0"/>
    <x v="0"/>
    <m/>
  </r>
  <r>
    <x v="1131"/>
    <s v="46.634.523/0001-90"/>
    <s v="NF SERVICOS DO"/>
    <n v="355769"/>
    <d v="2025-09-11T00:00:00"/>
    <n v="362582"/>
    <d v="2025-09-12T00:00:00"/>
    <m/>
    <n v="165.94"/>
    <d v="2025-10-12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131"/>
    <s v="46.634.523/0001-90"/>
    <s v="NF SERVICOS DO"/>
    <n v="355770"/>
    <d v="2025-09-11T00:00:00"/>
    <n v="362583"/>
    <d v="2025-09-12T00:00:00"/>
    <m/>
    <n v="165.94"/>
    <d v="2025-10-12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131"/>
    <s v="46.634.523/0001-90"/>
    <s v="NF SERVICOS DO"/>
    <n v="355776"/>
    <d v="2025-09-11T00:00:00"/>
    <n v="362589"/>
    <d v="2025-09-12T00:00:00"/>
    <m/>
    <n v="165.94"/>
    <d v="2025-10-12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131"/>
    <s v="46.634.523/0001-90"/>
    <s v="NF SERVICOS DO"/>
    <n v="355777"/>
    <d v="2025-09-11T00:00:00"/>
    <n v="362590"/>
    <d v="2025-09-12T00:00:00"/>
    <m/>
    <n v="165.94"/>
    <d v="2025-10-12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131"/>
    <s v="46.634.523/0001-90"/>
    <s v="NF SERVICOS DO"/>
    <n v="355788"/>
    <d v="2025-09-11T00:00:00"/>
    <n v="362601"/>
    <d v="2025-09-12T00:00:00"/>
    <m/>
    <n v="165.94"/>
    <d v="2025-10-12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131"/>
    <s v="46.634.523/0001-90"/>
    <s v="NF SERVICOS DO"/>
    <n v="355789"/>
    <d v="2025-09-11T00:00:00"/>
    <n v="362602"/>
    <d v="2025-09-12T00:00:00"/>
    <m/>
    <n v="165.94"/>
    <d v="2025-10-12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131"/>
    <s v="46.634.523/0001-90"/>
    <s v="NF SERVICOS DO"/>
    <n v="355892"/>
    <d v="2025-09-11T00:00:00"/>
    <n v="362705"/>
    <d v="2025-09-12T00:00:00"/>
    <m/>
    <n v="165.94"/>
    <d v="2025-10-12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131"/>
    <s v="46.634.523/0001-90"/>
    <s v="NF SERVICOS DO"/>
    <n v="355929"/>
    <d v="2025-09-11T00:00:00"/>
    <n v="362742"/>
    <d v="2025-09-12T00:00:00"/>
    <m/>
    <n v="221.26"/>
    <d v="2025-10-12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5930"/>
    <d v="2025-09-11T00:00:00"/>
    <n v="362743"/>
    <d v="2025-09-12T00:00:00"/>
    <m/>
    <n v="221.26"/>
    <d v="2025-10-12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5931"/>
    <d v="2025-09-11T00:00:00"/>
    <n v="362744"/>
    <d v="2025-09-12T00:00:00"/>
    <m/>
    <n v="221.26"/>
    <d v="2025-10-12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5945"/>
    <d v="2025-09-11T00:00:00"/>
    <n v="362758"/>
    <d v="2025-09-12T00:00:00"/>
    <m/>
    <n v="221.26"/>
    <d v="2025-10-12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5997"/>
    <d v="2025-09-11T00:00:00"/>
    <n v="362810"/>
    <d v="2025-09-12T00:00:00"/>
    <m/>
    <n v="165.94"/>
    <d v="2025-10-12T00:00:00"/>
    <s v="E0250776"/>
    <s v="PD025776"/>
    <s v="Serviços de Publicidade Eletrônica"/>
    <n v="157.97"/>
    <m/>
    <x v="0"/>
    <m/>
    <m/>
    <m/>
    <s v="2 - FATURADO"/>
    <n v="0"/>
    <x v="0"/>
    <x v="1"/>
    <m/>
  </r>
  <r>
    <x v="1131"/>
    <s v="46.634.523/0001-90"/>
    <s v="NF SERVICOS DO"/>
    <n v="356145"/>
    <d v="2025-09-12T00:00:00"/>
    <n v="362958"/>
    <d v="2025-09-15T00:00:00"/>
    <m/>
    <n v="331.88"/>
    <d v="2025-10-15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6617"/>
    <d v="2025-09-16T00:00:00"/>
    <n v="363431"/>
    <d v="2025-09-17T00:00:00"/>
    <m/>
    <n v="276.57"/>
    <d v="2025-10-1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6626"/>
    <d v="2025-09-16T00:00:00"/>
    <n v="363440"/>
    <d v="2025-09-17T00:00:00"/>
    <m/>
    <n v="331.88"/>
    <d v="2025-10-17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6635"/>
    <d v="2025-09-16T00:00:00"/>
    <n v="363449"/>
    <d v="2025-09-17T00:00:00"/>
    <m/>
    <n v="276.57"/>
    <d v="2025-10-17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6895"/>
    <d v="2025-09-17T00:00:00"/>
    <n v="363708"/>
    <d v="2025-09-18T00:00:00"/>
    <m/>
    <n v="331.88"/>
    <d v="2025-10-1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6896"/>
    <d v="2025-09-17T00:00:00"/>
    <n v="363709"/>
    <d v="2025-09-18T00:00:00"/>
    <m/>
    <n v="331.88"/>
    <d v="2025-10-1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6903"/>
    <d v="2025-09-17T00:00:00"/>
    <n v="363716"/>
    <d v="2025-09-18T00:00:00"/>
    <m/>
    <n v="331.88"/>
    <d v="2025-10-18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7000"/>
    <d v="2025-09-17T00:00:00"/>
    <n v="363813"/>
    <d v="2025-09-18T00:00:00"/>
    <m/>
    <n v="276.57"/>
    <d v="2025-10-1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7001"/>
    <d v="2025-09-17T00:00:00"/>
    <n v="363814"/>
    <d v="2025-09-18T00:00:00"/>
    <m/>
    <n v="276.57"/>
    <d v="2025-10-18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7011"/>
    <d v="2025-09-17T00:00:00"/>
    <n v="363824"/>
    <d v="2025-09-18T00:00:00"/>
    <m/>
    <n v="221.26"/>
    <d v="2025-10-18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7899"/>
    <d v="2025-09-22T00:00:00"/>
    <n v="364714"/>
    <d v="2025-09-23T00:00:00"/>
    <m/>
    <n v="221.26"/>
    <d v="2025-10-23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7900"/>
    <d v="2025-09-22T00:00:00"/>
    <n v="364715"/>
    <d v="2025-09-23T00:00:00"/>
    <m/>
    <n v="276.57"/>
    <d v="2025-10-23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8288"/>
    <d v="2025-09-23T00:00:00"/>
    <n v="365103"/>
    <d v="2025-09-24T00:00:00"/>
    <m/>
    <n v="276.57"/>
    <d v="2025-10-24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8411"/>
    <d v="2025-09-25T00:00:00"/>
    <n v="365226"/>
    <d v="2025-09-25T00:00:00"/>
    <m/>
    <n v="331.88"/>
    <d v="2025-10-25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1"/>
    <s v="46.634.523/0001-90"/>
    <s v="NF SERVICOS DO"/>
    <n v="358615"/>
    <d v="2025-09-25T00:00:00"/>
    <n v="365430"/>
    <d v="2025-09-25T00:00:00"/>
    <m/>
    <n v="276.57"/>
    <d v="2025-10-25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8655"/>
    <d v="2025-09-25T00:00:00"/>
    <n v="365470"/>
    <d v="2025-09-26T00:00:00"/>
    <m/>
    <n v="276.57"/>
    <d v="2025-10-2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8704"/>
    <d v="2025-09-25T00:00:00"/>
    <n v="365519"/>
    <d v="2025-09-26T00:00:00"/>
    <m/>
    <n v="276.57"/>
    <d v="2025-10-26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9001"/>
    <d v="2025-09-26T00:00:00"/>
    <n v="365816"/>
    <d v="2025-09-29T00:00:00"/>
    <m/>
    <n v="276.57"/>
    <d v="2025-10-29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9002"/>
    <d v="2025-09-26T00:00:00"/>
    <n v="365817"/>
    <d v="2025-09-29T00:00:00"/>
    <m/>
    <n v="276.57"/>
    <d v="2025-10-29T00:00:00"/>
    <s v="E0250776"/>
    <s v="PD025776"/>
    <s v="Serviços de Publicidade Eletrônica"/>
    <n v="263.29000000000002"/>
    <m/>
    <x v="0"/>
    <m/>
    <m/>
    <m/>
    <s v="2 - FATURADO"/>
    <n v="0"/>
    <x v="0"/>
    <x v="1"/>
    <m/>
  </r>
  <r>
    <x v="1131"/>
    <s v="46.634.523/0001-90"/>
    <s v="NF SERVICOS DO"/>
    <n v="359003"/>
    <d v="2025-09-26T00:00:00"/>
    <n v="365818"/>
    <d v="2025-09-29T00:00:00"/>
    <m/>
    <n v="221.26"/>
    <d v="2025-10-29T00:00:00"/>
    <s v="E0250776"/>
    <s v="PD025776"/>
    <s v="Serviços de Publicidade Eletrônica"/>
    <n v="210.64"/>
    <m/>
    <x v="0"/>
    <m/>
    <m/>
    <m/>
    <s v="2 - FATURADO"/>
    <n v="0"/>
    <x v="0"/>
    <x v="1"/>
    <m/>
  </r>
  <r>
    <x v="1131"/>
    <s v="46.634.523/0001-90"/>
    <s v="NF SERVICOS DO"/>
    <n v="359482"/>
    <d v="2025-09-29T00:00:00"/>
    <n v="366297"/>
    <d v="2025-09-30T00:00:00"/>
    <m/>
    <n v="331.88"/>
    <d v="2025-10-30T00:00:00"/>
    <s v="E0250776"/>
    <s v="PD025776"/>
    <s v="Serviços de Publicidade Eletrônica"/>
    <n v="315.95"/>
    <m/>
    <x v="0"/>
    <m/>
    <m/>
    <m/>
    <s v="2 - FATURADO"/>
    <n v="0"/>
    <x v="0"/>
    <x v="1"/>
    <m/>
  </r>
  <r>
    <x v="1132"/>
    <s v="46.634.531/0001-37"/>
    <s v="ND-JUROS RECEBIMENTO"/>
    <s v="171767-1-NDJ1"/>
    <d v="2024-12-17T00:00:00"/>
    <n v="1874782"/>
    <m/>
    <m/>
    <n v="3.51"/>
    <d v="2025-01-16T00:00:00"/>
    <m/>
    <m/>
    <s v="Nota de Debito Juros"/>
    <n v="3.51"/>
    <m/>
    <x v="0"/>
    <m/>
    <m/>
    <m/>
    <s v="2 - FATURADO"/>
    <n v="257"/>
    <x v="1"/>
    <x v="2"/>
    <m/>
  </r>
  <r>
    <x v="1132"/>
    <s v="46.634.531/0001-37"/>
    <s v="NF SERVICOS DO"/>
    <n v="346460"/>
    <d v="2025-07-29T00:00:00"/>
    <n v="353245"/>
    <d v="2025-07-30T00:00:00"/>
    <m/>
    <n v="322.66000000000003"/>
    <d v="2025-08-29T00:00:00"/>
    <s v="E0240946"/>
    <s v="PD024946"/>
    <s v="Serviços de Publicidade Eletrônica"/>
    <n v="307.17"/>
    <m/>
    <x v="0"/>
    <m/>
    <m/>
    <m/>
    <s v="2 - FATURADO"/>
    <n v="32"/>
    <x v="5"/>
    <x v="1"/>
    <m/>
  </r>
  <r>
    <x v="1132"/>
    <s v="46.634.531/0001-37"/>
    <s v="NF SERVICOS DO"/>
    <n v="346464"/>
    <d v="2025-07-29T00:00:00"/>
    <n v="353249"/>
    <d v="2025-07-30T00:00:00"/>
    <m/>
    <n v="322.66000000000003"/>
    <d v="2025-08-29T00:00:00"/>
    <s v="E0240946"/>
    <s v="PD024946"/>
    <s v="Serviços de Publicidade Eletrônica"/>
    <n v="307.17"/>
    <m/>
    <x v="0"/>
    <m/>
    <m/>
    <m/>
    <s v="2 - FATURADO"/>
    <n v="32"/>
    <x v="5"/>
    <x v="1"/>
    <m/>
  </r>
  <r>
    <x v="1132"/>
    <s v="46.634.531/0001-37"/>
    <s v="NF SERVICOS DO"/>
    <n v="347233"/>
    <d v="2025-08-08T00:00:00"/>
    <n v="354021"/>
    <d v="2025-08-08T00:00:00"/>
    <m/>
    <n v="387.2"/>
    <d v="2025-09-07T00:00:00"/>
    <s v="E0240946"/>
    <s v="PD024946"/>
    <s v="Serviços de Publicidade Eletrônica"/>
    <n v="368.61"/>
    <m/>
    <x v="0"/>
    <m/>
    <m/>
    <m/>
    <s v="2 - FATURADO"/>
    <n v="23"/>
    <x v="2"/>
    <x v="1"/>
    <m/>
  </r>
  <r>
    <x v="1132"/>
    <s v="46.634.531/0001-37"/>
    <s v="NF SERVICOS DO"/>
    <n v="347236"/>
    <d v="2025-08-08T00:00:00"/>
    <n v="354024"/>
    <d v="2025-08-08T00:00:00"/>
    <m/>
    <n v="387.2"/>
    <d v="2025-09-07T00:00:00"/>
    <s v="E0240946"/>
    <s v="PD024946"/>
    <s v="Serviços de Publicidade Eletrônica"/>
    <n v="368.61"/>
    <m/>
    <x v="0"/>
    <m/>
    <m/>
    <m/>
    <s v="2 - FATURADO"/>
    <n v="23"/>
    <x v="2"/>
    <x v="1"/>
    <m/>
  </r>
  <r>
    <x v="1132"/>
    <s v="46.634.531/0001-37"/>
    <s v="NF SERVICOS DO"/>
    <n v="347676"/>
    <d v="2025-08-08T00:00:00"/>
    <n v="354464"/>
    <d v="2025-08-08T00:00:00"/>
    <m/>
    <n v="580.79999999999995"/>
    <d v="2025-09-07T00:00:00"/>
    <s v="E0240946"/>
    <s v="PD024946"/>
    <s v="Serviços de Publicidade Eletrônica"/>
    <n v="552.91999999999996"/>
    <m/>
    <x v="0"/>
    <m/>
    <m/>
    <m/>
    <s v="2 - FATURADO"/>
    <n v="23"/>
    <x v="2"/>
    <x v="1"/>
    <m/>
  </r>
  <r>
    <x v="1132"/>
    <s v="46.634.531/0001-37"/>
    <s v="NF SERVICOS DO"/>
    <n v="348384"/>
    <d v="2025-08-08T00:00:00"/>
    <n v="355172"/>
    <d v="2025-08-08T00:00:00"/>
    <m/>
    <n v="1032.53"/>
    <d v="2025-09-07T00:00:00"/>
    <s v="E0240946"/>
    <s v="PD024946"/>
    <s v="Serviços de Publicidade Eletrônica"/>
    <n v="982.97"/>
    <m/>
    <x v="0"/>
    <m/>
    <m/>
    <m/>
    <s v="2 - FATURADO"/>
    <n v="23"/>
    <x v="2"/>
    <x v="1"/>
    <m/>
  </r>
  <r>
    <x v="1132"/>
    <s v="46.634.531/0001-37"/>
    <s v="NF SERVICOS DO"/>
    <n v="348495"/>
    <d v="2025-08-08T00:00:00"/>
    <n v="355283"/>
    <d v="2025-08-08T00:00:00"/>
    <m/>
    <n v="580.79999999999995"/>
    <d v="2025-09-07T00:00:00"/>
    <s v="E0240946"/>
    <s v="PD024946"/>
    <s v="Serviços de Publicidade Eletrônica"/>
    <n v="552.91999999999996"/>
    <m/>
    <x v="0"/>
    <m/>
    <m/>
    <m/>
    <s v="2 - FATURADO"/>
    <n v="23"/>
    <x v="2"/>
    <x v="1"/>
    <m/>
  </r>
  <r>
    <x v="1132"/>
    <s v="46.634.531/0001-37"/>
    <s v="NF SERVICOS DO"/>
    <n v="348890"/>
    <d v="2025-08-08T00:00:00"/>
    <n v="355678"/>
    <d v="2025-08-11T00:00:00"/>
    <m/>
    <n v="193.6"/>
    <d v="2025-09-10T00:00:00"/>
    <s v="E0240946"/>
    <s v="PD024946"/>
    <s v="Serviços de Publicidade Eletrônica"/>
    <n v="184.31"/>
    <m/>
    <x v="0"/>
    <m/>
    <m/>
    <m/>
    <s v="2 - FATURADO"/>
    <n v="20"/>
    <x v="2"/>
    <x v="1"/>
    <m/>
  </r>
  <r>
    <x v="1132"/>
    <s v="46.634.531/0001-37"/>
    <s v="NF SERVICOS DO"/>
    <n v="348993"/>
    <d v="2025-08-11T00:00:00"/>
    <n v="355783"/>
    <d v="2025-08-12T00:00:00"/>
    <m/>
    <n v="258.13"/>
    <d v="2025-09-11T00:00:00"/>
    <s v="E0240946"/>
    <s v="PD024946"/>
    <s v="Serviços de Publicidade Eletrônica"/>
    <n v="245.74"/>
    <m/>
    <x v="0"/>
    <m/>
    <m/>
    <m/>
    <s v="2 - FATURADO"/>
    <n v="19"/>
    <x v="2"/>
    <x v="1"/>
    <m/>
  </r>
  <r>
    <x v="1132"/>
    <s v="46.634.531/0001-37"/>
    <s v="NF SERVICOS DO"/>
    <n v="349479"/>
    <d v="2025-08-12T00:00:00"/>
    <n v="356269"/>
    <d v="2025-08-13T00:00:00"/>
    <m/>
    <n v="193.6"/>
    <d v="2025-09-12T00:00:00"/>
    <s v="E0240946"/>
    <s v="PD024946"/>
    <s v="Serviços de Publicidade Eletrônica"/>
    <n v="184.31"/>
    <m/>
    <x v="0"/>
    <m/>
    <m/>
    <m/>
    <s v="2 - FATURADO"/>
    <n v="18"/>
    <x v="2"/>
    <x v="1"/>
    <m/>
  </r>
  <r>
    <x v="1132"/>
    <s v="46.634.531/0001-37"/>
    <s v="NF SERVICOS DO"/>
    <n v="351818"/>
    <d v="2025-08-22T00:00:00"/>
    <n v="358625"/>
    <d v="2025-08-25T00:00:00"/>
    <m/>
    <n v="1161.5899999999999"/>
    <d v="2025-09-24T00:00:00"/>
    <s v="E0240946"/>
    <s v="PD024946"/>
    <s v="Serviços de Publicidade Eletrônica"/>
    <n v="1105.83"/>
    <m/>
    <x v="0"/>
    <m/>
    <m/>
    <m/>
    <s v="2 - FATURADO"/>
    <n v="6"/>
    <x v="2"/>
    <x v="1"/>
    <m/>
  </r>
  <r>
    <x v="1132"/>
    <s v="46.634.531/0001-37"/>
    <s v="NF SERVICOS DO"/>
    <n v="352245"/>
    <d v="2025-08-25T00:00:00"/>
    <n v="359052"/>
    <d v="2025-08-26T00:00:00"/>
    <m/>
    <n v="1032.53"/>
    <d v="2025-09-25T00:00:00"/>
    <s v="E0240946"/>
    <s v="PD024946"/>
    <s v="Serviços de Publicidade Eletrônica"/>
    <n v="982.97"/>
    <m/>
    <x v="0"/>
    <m/>
    <m/>
    <m/>
    <s v="2 - FATURADO"/>
    <n v="5"/>
    <x v="2"/>
    <x v="1"/>
    <m/>
  </r>
  <r>
    <x v="1132"/>
    <s v="46.634.531/0001-37"/>
    <s v="ND-POUPATEMPO 4.0"/>
    <n v="6898"/>
    <d v="2025-09-03T00:00:00"/>
    <s v="PPT00643"/>
    <s v="PPT00643"/>
    <d v="2025-09-01T00:00:00"/>
    <n v="24493.23"/>
    <d v="2025-10-03T00:00:00"/>
    <s v="PPT00643"/>
    <s v="PP00643"/>
    <s v="IMPLANTACAO E OPERACAO DO POUPATEMPO IBIUNA"/>
    <n v="24493.23"/>
    <d v="2025-09-01T00:00:00"/>
    <x v="0"/>
    <m/>
    <s v="PD-PRC-2022/00452"/>
    <m/>
    <s v="2 - FATURADO"/>
    <n v="0"/>
    <x v="0"/>
    <x v="12"/>
    <m/>
  </r>
  <r>
    <x v="1132"/>
    <s v="46.634.531/0001-37"/>
    <s v="NF SERVICOS DO"/>
    <n v="353178"/>
    <d v="2025-09-08T00:00:00"/>
    <n v="359987"/>
    <d v="2025-09-08T00:00:00"/>
    <m/>
    <n v="258.13"/>
    <d v="2025-10-08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132"/>
    <s v="46.634.531/0001-37"/>
    <s v="NF SERVICOS DO"/>
    <n v="353226"/>
    <d v="2025-09-08T00:00:00"/>
    <n v="360035"/>
    <d v="2025-09-08T00:00:00"/>
    <m/>
    <n v="516.26"/>
    <d v="2025-10-08T00:00:00"/>
    <s v="E0240946"/>
    <s v="PD024946"/>
    <s v="Serviços de Publicidade Eletrônica"/>
    <n v="491.48"/>
    <m/>
    <x v="0"/>
    <m/>
    <m/>
    <m/>
    <s v="2 - FATURADO"/>
    <n v="0"/>
    <x v="0"/>
    <x v="1"/>
    <m/>
  </r>
  <r>
    <x v="1132"/>
    <s v="46.634.531/0001-37"/>
    <s v="NF SERVICOS DO"/>
    <n v="353448"/>
    <d v="2025-09-08T00:00:00"/>
    <n v="360257"/>
    <d v="2025-09-08T00:00:00"/>
    <m/>
    <n v="903.46"/>
    <d v="2025-10-08T00:00:00"/>
    <s v="E0240946"/>
    <s v="PD024946"/>
    <s v="Serviços de Publicidade Eletrônica"/>
    <n v="860.09"/>
    <m/>
    <x v="0"/>
    <m/>
    <m/>
    <m/>
    <s v="2 - FATURADO"/>
    <n v="0"/>
    <x v="0"/>
    <x v="1"/>
    <m/>
  </r>
  <r>
    <x v="1132"/>
    <s v="46.634.531/0001-37"/>
    <s v="NF SERVICOS DO"/>
    <n v="353697"/>
    <d v="2025-09-08T00:00:00"/>
    <n v="360506"/>
    <d v="2025-09-08T00:00:00"/>
    <m/>
    <n v="258.13"/>
    <d v="2025-10-08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132"/>
    <s v="46.634.531/0001-37"/>
    <s v="NF SERVICOS DO"/>
    <n v="353757"/>
    <d v="2025-09-08T00:00:00"/>
    <n v="360566"/>
    <d v="2025-09-08T00:00:00"/>
    <m/>
    <n v="580.79999999999995"/>
    <d v="2025-10-08T00:00:00"/>
    <s v="E0240946"/>
    <s v="PD024946"/>
    <s v="Serviços de Publicidade Eletrônica"/>
    <n v="552.91999999999996"/>
    <m/>
    <x v="0"/>
    <m/>
    <m/>
    <m/>
    <s v="2 - FATURADO"/>
    <n v="0"/>
    <x v="0"/>
    <x v="1"/>
    <m/>
  </r>
  <r>
    <x v="1132"/>
    <s v="46.634.531/0001-37"/>
    <s v="NF SERVICOS DO"/>
    <n v="354682"/>
    <d v="2025-09-10T00:00:00"/>
    <n v="361492"/>
    <d v="2025-09-10T00:00:00"/>
    <m/>
    <n v="451.73"/>
    <d v="2025-10-10T00:00:00"/>
    <s v="E0240946"/>
    <s v="PD024946"/>
    <s v="Serviços de Publicidade Eletrônica"/>
    <n v="430.05"/>
    <m/>
    <x v="0"/>
    <m/>
    <m/>
    <m/>
    <s v="2 - FATURADO"/>
    <n v="0"/>
    <x v="0"/>
    <x v="1"/>
    <m/>
  </r>
  <r>
    <x v="1132"/>
    <s v="46.634.531/0001-37"/>
    <s v="NF SERVICOS DO"/>
    <n v="355885"/>
    <d v="2025-09-11T00:00:00"/>
    <n v="362698"/>
    <d v="2025-09-12T00:00:00"/>
    <m/>
    <n v="258.13"/>
    <d v="2025-10-12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132"/>
    <s v="46.634.531/0001-37"/>
    <s v="NF SERVICOS DO"/>
    <n v="355950"/>
    <d v="2025-09-11T00:00:00"/>
    <n v="362763"/>
    <d v="2025-09-12T00:00:00"/>
    <m/>
    <n v="838.93"/>
    <d v="2025-10-12T00:00:00"/>
    <s v="E0240946"/>
    <s v="PD024946"/>
    <s v="Serviços de Publicidade Eletrônica"/>
    <n v="798.66"/>
    <m/>
    <x v="0"/>
    <m/>
    <m/>
    <m/>
    <s v="2 - FATURADO"/>
    <n v="0"/>
    <x v="0"/>
    <x v="1"/>
    <m/>
  </r>
  <r>
    <x v="1132"/>
    <s v="46.634.531/0001-37"/>
    <s v="NF SERVICOS DO"/>
    <n v="356255"/>
    <d v="2025-09-12T00:00:00"/>
    <n v="363068"/>
    <d v="2025-09-15T00:00:00"/>
    <m/>
    <n v="838.93"/>
    <d v="2025-10-15T00:00:00"/>
    <s v="E0240946"/>
    <s v="PD024946"/>
    <s v="Serviços de Publicidade Eletrônica"/>
    <n v="798.66"/>
    <m/>
    <x v="0"/>
    <m/>
    <m/>
    <m/>
    <s v="2 - FATURADO"/>
    <n v="0"/>
    <x v="0"/>
    <x v="1"/>
    <m/>
  </r>
  <r>
    <x v="1132"/>
    <s v="46.634.531/0001-37"/>
    <s v="NF SERVICOS DO"/>
    <n v="356368"/>
    <d v="2025-09-15T00:00:00"/>
    <n v="363181"/>
    <d v="2025-09-16T00:00:00"/>
    <m/>
    <n v="709.86"/>
    <d v="2025-10-16T00:00:00"/>
    <s v="E0240946"/>
    <s v="PD024946"/>
    <s v="Serviços de Publicidade Eletrônica"/>
    <n v="675.79"/>
    <m/>
    <x v="0"/>
    <m/>
    <m/>
    <m/>
    <s v="2 - FATURADO"/>
    <n v="0"/>
    <x v="0"/>
    <x v="1"/>
    <m/>
  </r>
  <r>
    <x v="1132"/>
    <s v="46.634.531/0001-37"/>
    <s v="NF SERVICOS DO"/>
    <n v="356511"/>
    <d v="2025-09-15T00:00:00"/>
    <n v="363324"/>
    <d v="2025-09-16T00:00:00"/>
    <m/>
    <n v="387.2"/>
    <d v="2025-10-16T00:00:00"/>
    <s v="E0240946"/>
    <s v="PD024946"/>
    <s v="Serviços de Publicidade Eletrônica"/>
    <n v="368.61"/>
    <m/>
    <x v="0"/>
    <m/>
    <m/>
    <m/>
    <s v="2 - FATURADO"/>
    <n v="0"/>
    <x v="0"/>
    <x v="1"/>
    <m/>
  </r>
  <r>
    <x v="1132"/>
    <s v="46.634.531/0001-37"/>
    <s v="NF SERVICOS DO"/>
    <n v="356995"/>
    <d v="2025-09-17T00:00:00"/>
    <n v="363808"/>
    <d v="2025-09-18T00:00:00"/>
    <m/>
    <n v="903.46"/>
    <d v="2025-10-18T00:00:00"/>
    <s v="E0240946"/>
    <s v="PD024946"/>
    <s v="Serviços de Publicidade Eletrônica"/>
    <n v="860.09"/>
    <m/>
    <x v="0"/>
    <m/>
    <m/>
    <m/>
    <s v="2 - FATURADO"/>
    <n v="0"/>
    <x v="0"/>
    <x v="1"/>
    <m/>
  </r>
  <r>
    <x v="1132"/>
    <s v="46.634.531/0001-37"/>
    <s v="NF SERVICOS DO"/>
    <n v="357344"/>
    <d v="2025-09-18T00:00:00"/>
    <n v="364157"/>
    <d v="2025-09-19T00:00:00"/>
    <m/>
    <n v="645.33000000000004"/>
    <d v="2025-10-19T00:00:00"/>
    <s v="E0240946"/>
    <s v="PD024946"/>
    <s v="Serviços de Publicidade Eletrônica"/>
    <n v="614.35"/>
    <m/>
    <x v="0"/>
    <m/>
    <m/>
    <m/>
    <s v="2 - FATURADO"/>
    <n v="0"/>
    <x v="0"/>
    <x v="1"/>
    <m/>
  </r>
  <r>
    <x v="1132"/>
    <s v="46.634.531/0001-37"/>
    <s v="NF SERVICOS DO"/>
    <n v="357618"/>
    <d v="2025-09-19T00:00:00"/>
    <n v="364431"/>
    <d v="2025-09-22T00:00:00"/>
    <m/>
    <n v="838.93"/>
    <d v="2025-10-22T00:00:00"/>
    <s v="E0240946"/>
    <s v="PD024946"/>
    <s v="Serviços de Publicidade Eletrônica"/>
    <n v="798.66"/>
    <m/>
    <x v="0"/>
    <m/>
    <m/>
    <m/>
    <s v="2 - FATURADO"/>
    <n v="0"/>
    <x v="0"/>
    <x v="1"/>
    <m/>
  </r>
  <r>
    <x v="1132"/>
    <s v="46.634.531/0001-37"/>
    <s v="NF SERVICOS DO"/>
    <n v="358326"/>
    <d v="2025-09-25T00:00:00"/>
    <n v="365141"/>
    <d v="2025-09-25T00:00:00"/>
    <m/>
    <n v="258.13"/>
    <d v="2025-10-25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132"/>
    <s v="46.634.531/0001-37"/>
    <s v="NF SERVICOS DO"/>
    <n v="358421"/>
    <d v="2025-09-25T00:00:00"/>
    <n v="365236"/>
    <d v="2025-09-25T00:00:00"/>
    <m/>
    <n v="322.66000000000003"/>
    <d v="2025-10-25T00:00:00"/>
    <s v="E0240946"/>
    <s v="PD024946"/>
    <s v="Serviços de Publicidade Eletrônica"/>
    <n v="307.17"/>
    <m/>
    <x v="0"/>
    <m/>
    <m/>
    <m/>
    <s v="2 - FATURADO"/>
    <n v="0"/>
    <x v="0"/>
    <x v="1"/>
    <m/>
  </r>
  <r>
    <x v="1132"/>
    <s v="46.634.531/0001-37"/>
    <s v="NF SERVICOS DO"/>
    <n v="358592"/>
    <d v="2025-09-25T00:00:00"/>
    <n v="365407"/>
    <d v="2025-09-25T00:00:00"/>
    <m/>
    <n v="903.46"/>
    <d v="2025-10-25T00:00:00"/>
    <s v="E0240946"/>
    <s v="PD024946"/>
    <s v="Serviços de Publicidade Eletrônica"/>
    <n v="860.09"/>
    <m/>
    <x v="0"/>
    <m/>
    <m/>
    <m/>
    <s v="2 - FATURADO"/>
    <n v="0"/>
    <x v="0"/>
    <x v="1"/>
    <m/>
  </r>
  <r>
    <x v="1132"/>
    <s v="46.634.531/0001-37"/>
    <s v="NF SERVICOS DO"/>
    <n v="358593"/>
    <d v="2025-09-25T00:00:00"/>
    <n v="365408"/>
    <d v="2025-09-25T00:00:00"/>
    <m/>
    <n v="258.13"/>
    <d v="2025-10-25T00:00:00"/>
    <s v="E0240946"/>
    <s v="PD024946"/>
    <s v="Serviços de Publicidade Eletrônica"/>
    <n v="245.74"/>
    <m/>
    <x v="0"/>
    <m/>
    <m/>
    <m/>
    <s v="2 - FATURADO"/>
    <n v="0"/>
    <x v="0"/>
    <x v="1"/>
    <m/>
  </r>
  <r>
    <x v="1132"/>
    <s v="46.634.531/0001-37"/>
    <s v="NF SERVICOS DO"/>
    <n v="358823"/>
    <d v="2025-09-25T00:00:00"/>
    <n v="365638"/>
    <d v="2025-09-26T00:00:00"/>
    <m/>
    <n v="451.73"/>
    <d v="2025-10-26T00:00:00"/>
    <s v="E0240946"/>
    <s v="PD024946"/>
    <s v="Serviços de Publicidade Eletrônica"/>
    <n v="430.05"/>
    <m/>
    <x v="0"/>
    <m/>
    <m/>
    <m/>
    <s v="2 - FATURADO"/>
    <n v="0"/>
    <x v="0"/>
    <x v="1"/>
    <m/>
  </r>
  <r>
    <x v="1132"/>
    <s v="46.634.531/0001-37"/>
    <s v="NF SERVICOS DO"/>
    <n v="359454"/>
    <d v="2025-09-29T00:00:00"/>
    <n v="366269"/>
    <d v="2025-09-30T00:00:00"/>
    <m/>
    <n v="516.26"/>
    <d v="2025-10-30T00:00:00"/>
    <s v="E0240946"/>
    <s v="PD024946"/>
    <s v="Serviços de Publicidade Eletrônica"/>
    <n v="491.48"/>
    <m/>
    <x v="0"/>
    <m/>
    <m/>
    <m/>
    <s v="2 - FATURADO"/>
    <n v="0"/>
    <x v="0"/>
    <x v="1"/>
    <m/>
  </r>
  <r>
    <x v="1133"/>
    <s v="46.634.564/0001-87"/>
    <s v="NF SERVICOS E_GOV"/>
    <n v="136219"/>
    <d v="2022-10-14T00:00:00"/>
    <n v="141141"/>
    <d v="2022-10-14T00:00:00"/>
    <m/>
    <n v="167.26"/>
    <d v="2022-11-13T00:00:00"/>
    <m/>
    <m/>
    <s v="Certificado e-CPF A3 (somente certificado) - 36 meses Gov"/>
    <n v="167.26"/>
    <m/>
    <x v="0"/>
    <m/>
    <m/>
    <m/>
    <s v="2 - FATURADO"/>
    <n v="1052"/>
    <x v="3"/>
    <x v="1"/>
    <m/>
  </r>
  <r>
    <x v="1133"/>
    <s v="46.634.564/0001-87"/>
    <s v="ND-JUROS RECEBIMENTO"/>
    <s v="290225-1-NDJ1"/>
    <d v="2024-11-06T00:00:00"/>
    <n v="296575"/>
    <m/>
    <m/>
    <n v="0.91"/>
    <d v="2024-12-06T00:00:00"/>
    <m/>
    <m/>
    <s v="Nota de Debito Juros"/>
    <n v="0.91"/>
    <m/>
    <x v="0"/>
    <m/>
    <m/>
    <m/>
    <s v="2 - FATURADO"/>
    <n v="298"/>
    <x v="1"/>
    <x v="2"/>
    <m/>
  </r>
  <r>
    <x v="1133"/>
    <s v="46.634.564/0001-87"/>
    <s v="ND-JUROS RECEBIMENTO"/>
    <s v="290649-1-NDJ1"/>
    <d v="2024-11-06T00:00:00"/>
    <n v="296999"/>
    <m/>
    <m/>
    <n v="0.28000000000000003"/>
    <d v="2024-12-06T00:00:00"/>
    <m/>
    <m/>
    <s v="Nota de Debito Juros"/>
    <n v="0.28000000000000003"/>
    <m/>
    <x v="0"/>
    <m/>
    <m/>
    <m/>
    <s v="2 - FATURADO"/>
    <n v="298"/>
    <x v="1"/>
    <x v="2"/>
    <m/>
  </r>
  <r>
    <x v="1133"/>
    <s v="46.634.564/0001-87"/>
    <s v="ND-JUROS RECEBIMENTO"/>
    <s v="290874-1-NDJ1"/>
    <d v="2024-11-06T00:00:00"/>
    <n v="297224"/>
    <m/>
    <m/>
    <n v="0.21"/>
    <d v="2024-12-06T00:00:00"/>
    <m/>
    <m/>
    <s v="Nota de Debito Juros"/>
    <n v="0.21"/>
    <m/>
    <x v="0"/>
    <m/>
    <m/>
    <m/>
    <s v="2 - FATURADO"/>
    <n v="298"/>
    <x v="1"/>
    <x v="2"/>
    <m/>
  </r>
  <r>
    <x v="1133"/>
    <s v="46.634.564/0001-87"/>
    <s v="ND-JUROS RECEBIMENTO"/>
    <s v="292345-1-NDJ1"/>
    <d v="2024-11-19T00:00:00"/>
    <n v="298734"/>
    <m/>
    <m/>
    <n v="0.56000000000000005"/>
    <d v="2024-12-19T00:00:00"/>
    <m/>
    <m/>
    <s v="Nota de Debito Juros"/>
    <n v="0.56000000000000005"/>
    <m/>
    <x v="0"/>
    <m/>
    <m/>
    <m/>
    <s v="2 - FATURADO"/>
    <n v="285"/>
    <x v="1"/>
    <x v="2"/>
    <m/>
  </r>
  <r>
    <x v="1133"/>
    <s v="46.634.564/0001-87"/>
    <s v="ND-JUROS RECEBIMENTO"/>
    <s v="292845-1-NDJ1"/>
    <d v="2024-11-19T00:00:00"/>
    <n v="299237"/>
    <m/>
    <m/>
    <n v="0.21"/>
    <d v="2024-12-19T00:00:00"/>
    <m/>
    <m/>
    <s v="Nota de Debito Juros"/>
    <n v="0.21"/>
    <m/>
    <x v="0"/>
    <m/>
    <m/>
    <m/>
    <s v="2 - FATURADO"/>
    <n v="285"/>
    <x v="1"/>
    <x v="2"/>
    <m/>
  </r>
  <r>
    <x v="1133"/>
    <s v="46.634.564/0001-87"/>
    <s v="ND-JUROS RECEBIMENTO"/>
    <s v="293037-1-NDJ1"/>
    <d v="2024-11-19T00:00:00"/>
    <n v="299428"/>
    <m/>
    <m/>
    <n v="0.28000000000000003"/>
    <d v="2024-12-19T00:00:00"/>
    <m/>
    <m/>
    <s v="Nota de Debito Juros"/>
    <n v="0.28000000000000003"/>
    <m/>
    <x v="0"/>
    <m/>
    <m/>
    <m/>
    <s v="2 - FATURADO"/>
    <n v="285"/>
    <x v="1"/>
    <x v="2"/>
    <m/>
  </r>
  <r>
    <x v="1133"/>
    <s v="46.634.564/0001-87"/>
    <s v="ND-JUROS RECEBIMENTO"/>
    <s v="293156-1-NDJ1"/>
    <d v="2024-11-19T00:00:00"/>
    <n v="299552"/>
    <m/>
    <m/>
    <n v="0.61"/>
    <d v="2024-12-19T00:00:00"/>
    <m/>
    <m/>
    <s v="Nota de Debito Juros"/>
    <n v="0.61"/>
    <m/>
    <x v="0"/>
    <m/>
    <m/>
    <m/>
    <s v="2 - FATURADO"/>
    <n v="285"/>
    <x v="1"/>
    <x v="2"/>
    <m/>
  </r>
  <r>
    <x v="1133"/>
    <s v="46.634.564/0001-87"/>
    <s v="ND-JUROS RECEBIMENTO"/>
    <s v="298938-1-NDJ1"/>
    <d v="2025-01-08T00:00:00"/>
    <n v="305385"/>
    <m/>
    <m/>
    <n v="1.52"/>
    <d v="2025-02-07T00:00:00"/>
    <m/>
    <m/>
    <s v="Nota de Debito Juros"/>
    <n v="1.52"/>
    <m/>
    <x v="0"/>
    <m/>
    <m/>
    <m/>
    <s v="2 - FATURADO"/>
    <n v="235"/>
    <x v="1"/>
    <x v="2"/>
    <m/>
  </r>
  <r>
    <x v="1133"/>
    <s v="46.634.564/0001-87"/>
    <s v="ND-JUROS RECEBIMENTO"/>
    <s v="294344-1-NDJ1"/>
    <d v="2025-01-10T00:00:00"/>
    <n v="300749"/>
    <m/>
    <m/>
    <n v="25.74"/>
    <d v="2025-02-09T00:00:00"/>
    <m/>
    <m/>
    <s v="Nota de Debito Juros"/>
    <n v="25.74"/>
    <m/>
    <x v="0"/>
    <m/>
    <m/>
    <m/>
    <s v="2 - FATURADO"/>
    <n v="233"/>
    <x v="1"/>
    <x v="2"/>
    <m/>
  </r>
  <r>
    <x v="1133"/>
    <s v="46.634.564/0001-87"/>
    <s v="NF SERVICOS"/>
    <n v="191243"/>
    <d v="2025-08-08T00:00:00"/>
    <n v="2010118"/>
    <d v="2025-08-08T00:00:00"/>
    <d v="2025-07-01T00:00:00"/>
    <n v="26272.68"/>
    <d v="2025-09-07T00:00:00"/>
    <s v="E0251026"/>
    <s v="PD251020"/>
    <s v="PREFEITURA SIM"/>
    <n v="25011.59"/>
    <d v="2025-07-01T00:00:00"/>
    <x v="0"/>
    <s v="009/2025"/>
    <s v="053/2025"/>
    <s v="SEI: 359.00002514/2025-05 APPS/ITO"/>
    <s v="2 - FATURADO"/>
    <n v="23"/>
    <x v="2"/>
    <x v="0"/>
    <m/>
  </r>
  <r>
    <x v="1133"/>
    <s v="46.634.564/0001-87"/>
    <s v="NF SERVICOS DO"/>
    <n v="353456"/>
    <d v="2025-09-08T00:00:00"/>
    <n v="360265"/>
    <d v="2025-09-08T00:00:00"/>
    <m/>
    <n v="368.76"/>
    <d v="2025-10-08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3799"/>
    <d v="2025-09-08T00:00:00"/>
    <n v="360608"/>
    <d v="2025-09-08T00:00:00"/>
    <m/>
    <n v="32598.38"/>
    <d v="2025-10-08T00:00:00"/>
    <s v="E0240950"/>
    <s v="PD024950"/>
    <s v="Serviços de Publicidade Eletrônica"/>
    <n v="31033.66"/>
    <m/>
    <x v="0"/>
    <m/>
    <m/>
    <m/>
    <s v="2 - FATURADO"/>
    <n v="0"/>
    <x v="0"/>
    <x v="1"/>
    <m/>
  </r>
  <r>
    <x v="1133"/>
    <s v="46.634.564/0001-87"/>
    <s v="NF SERVICOS DO"/>
    <n v="353836"/>
    <d v="2025-09-08T00:00:00"/>
    <n v="360645"/>
    <d v="2025-09-08T00:00:00"/>
    <m/>
    <n v="368.76"/>
    <d v="2025-10-08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3885"/>
    <d v="2025-09-08T00:00:00"/>
    <n v="360694"/>
    <d v="2025-09-08T00:00:00"/>
    <m/>
    <n v="442.51"/>
    <d v="2025-10-08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133"/>
    <s v="46.634.564/0001-87"/>
    <s v="NF SERVICOS DO"/>
    <n v="354102"/>
    <d v="2025-09-09T00:00:00"/>
    <n v="360912"/>
    <d v="2025-09-09T00:00:00"/>
    <m/>
    <n v="442.51"/>
    <d v="2025-10-09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133"/>
    <s v="46.634.564/0001-87"/>
    <s v="NF SERVICOS DO"/>
    <n v="354292"/>
    <d v="2025-09-10T00:00:00"/>
    <n v="361102"/>
    <d v="2025-09-10T00:00:00"/>
    <m/>
    <n v="295.01"/>
    <d v="2025-10-10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133"/>
    <s v="46.634.564/0001-87"/>
    <s v="NF SERVICOS DO"/>
    <n v="354710"/>
    <d v="2025-09-10T00:00:00"/>
    <n v="361520"/>
    <d v="2025-09-10T00:00:00"/>
    <m/>
    <n v="590.02"/>
    <d v="2025-10-10T00:00:00"/>
    <s v="E0240950"/>
    <s v="PD024950"/>
    <s v="Serviços de Publicidade Eletrônica"/>
    <n v="561.70000000000005"/>
    <m/>
    <x v="0"/>
    <m/>
    <m/>
    <m/>
    <s v="2 - FATURADO"/>
    <n v="0"/>
    <x v="0"/>
    <x v="1"/>
    <m/>
  </r>
  <r>
    <x v="1133"/>
    <s v="46.634.564/0001-87"/>
    <s v="NF SERVICOS DO"/>
    <n v="354803"/>
    <d v="2025-09-10T00:00:00"/>
    <n v="361613"/>
    <d v="2025-09-10T00:00:00"/>
    <m/>
    <n v="295.01"/>
    <d v="2025-10-10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133"/>
    <s v="46.634.564/0001-87"/>
    <s v="NF SERVICOS DO"/>
    <n v="354841"/>
    <d v="2025-09-10T00:00:00"/>
    <n v="361651"/>
    <d v="2025-09-10T00:00:00"/>
    <m/>
    <n v="295.01"/>
    <d v="2025-10-10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133"/>
    <s v="46.634.564/0001-87"/>
    <s v="NF SERVICOS DO"/>
    <n v="354853"/>
    <d v="2025-09-10T00:00:00"/>
    <n v="361663"/>
    <d v="2025-09-10T00:00:00"/>
    <m/>
    <n v="885.02"/>
    <d v="2025-10-10T00:00:00"/>
    <s v="E0240950"/>
    <s v="PD024950"/>
    <s v="Serviços de Publicidade Eletrônica"/>
    <n v="842.54"/>
    <m/>
    <x v="0"/>
    <m/>
    <m/>
    <m/>
    <s v="2 - FATURADO"/>
    <n v="0"/>
    <x v="0"/>
    <x v="1"/>
    <m/>
  </r>
  <r>
    <x v="1133"/>
    <s v="46.634.564/0001-87"/>
    <s v="NF SERVICOS DO"/>
    <n v="355233"/>
    <d v="2025-09-10T00:00:00"/>
    <n v="362043"/>
    <d v="2025-09-10T00:00:00"/>
    <m/>
    <n v="295.01"/>
    <d v="2025-10-10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133"/>
    <s v="46.634.564/0001-87"/>
    <s v="NF SERVICOS DO"/>
    <n v="355305"/>
    <d v="2025-09-10T00:00:00"/>
    <n v="362115"/>
    <d v="2025-09-10T00:00:00"/>
    <m/>
    <n v="295.01"/>
    <d v="2025-10-10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133"/>
    <s v="46.634.564/0001-87"/>
    <s v="NF SERVICOS DO"/>
    <n v="355362"/>
    <d v="2025-09-10T00:00:00"/>
    <n v="362172"/>
    <d v="2025-09-10T00:00:00"/>
    <m/>
    <n v="663.77"/>
    <d v="2025-10-10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133"/>
    <s v="46.634.564/0001-87"/>
    <s v="NF SERVICOS DO"/>
    <n v="355525"/>
    <d v="2025-09-10T00:00:00"/>
    <n v="362335"/>
    <d v="2025-09-11T00:00:00"/>
    <m/>
    <n v="516.26"/>
    <d v="2025-10-11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133"/>
    <s v="46.634.564/0001-87"/>
    <s v="NF SERVICOS DO"/>
    <n v="356226"/>
    <d v="2025-09-12T00:00:00"/>
    <n v="363039"/>
    <d v="2025-09-15T00:00:00"/>
    <m/>
    <n v="368.76"/>
    <d v="2025-10-15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6288"/>
    <d v="2025-09-12T00:00:00"/>
    <n v="363101"/>
    <d v="2025-09-15T00:00:00"/>
    <m/>
    <n v="442.51"/>
    <d v="2025-10-15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133"/>
    <s v="46.634.564/0001-87"/>
    <s v="NF SERVICOS DO"/>
    <n v="356325"/>
    <d v="2025-09-15T00:00:00"/>
    <n v="363138"/>
    <d v="2025-09-16T00:00:00"/>
    <m/>
    <n v="663.77"/>
    <d v="2025-10-16T00:00:00"/>
    <s v="E0240950"/>
    <s v="PD024950"/>
    <s v="Serviços de Publicidade Eletrônica"/>
    <n v="631.91"/>
    <m/>
    <x v="0"/>
    <m/>
    <m/>
    <m/>
    <s v="2 - FATURADO"/>
    <n v="0"/>
    <x v="0"/>
    <x v="1"/>
    <m/>
  </r>
  <r>
    <x v="1133"/>
    <s v="46.634.564/0001-87"/>
    <s v="NF SERVICOS DO"/>
    <n v="356730"/>
    <d v="2025-09-16T00:00:00"/>
    <n v="363544"/>
    <d v="2025-09-17T00:00:00"/>
    <m/>
    <n v="368.76"/>
    <d v="2025-10-17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6868"/>
    <d v="2025-09-16T00:00:00"/>
    <n v="363681"/>
    <d v="2025-09-17T00:00:00"/>
    <m/>
    <n v="368.76"/>
    <d v="2025-10-17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6959"/>
    <d v="2025-09-17T00:00:00"/>
    <n v="363772"/>
    <d v="2025-09-18T00:00:00"/>
    <m/>
    <n v="811.27"/>
    <d v="2025-10-18T00:00:00"/>
    <s v="E0240950"/>
    <s v="PD024950"/>
    <s v="Serviços de Publicidade Eletrônica"/>
    <n v="772.33"/>
    <m/>
    <x v="0"/>
    <m/>
    <m/>
    <m/>
    <s v="2 - FATURADO"/>
    <n v="0"/>
    <x v="0"/>
    <x v="1"/>
    <m/>
  </r>
  <r>
    <x v="1133"/>
    <s v="46.634.564/0001-87"/>
    <s v="NF SERVICOS DO"/>
    <n v="357138"/>
    <d v="2025-09-17T00:00:00"/>
    <n v="363951"/>
    <d v="2025-09-18T00:00:00"/>
    <m/>
    <n v="368.76"/>
    <d v="2025-10-18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7143"/>
    <d v="2025-09-17T00:00:00"/>
    <n v="363956"/>
    <d v="2025-09-18T00:00:00"/>
    <m/>
    <n v="295.01"/>
    <d v="2025-10-18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133"/>
    <s v="46.634.564/0001-87"/>
    <s v="NF SERVICOS DO"/>
    <n v="357497"/>
    <d v="2025-09-19T00:00:00"/>
    <n v="364310"/>
    <d v="2025-09-22T00:00:00"/>
    <m/>
    <n v="368.76"/>
    <d v="2025-10-22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7647"/>
    <d v="2025-09-19T00:00:00"/>
    <n v="364460"/>
    <d v="2025-09-22T00:00:00"/>
    <m/>
    <n v="442.51"/>
    <d v="2025-10-22T00:00:00"/>
    <s v="E0240950"/>
    <s v="PD024950"/>
    <s v="Serviços de Publicidade Eletrônica"/>
    <n v="421.27"/>
    <m/>
    <x v="0"/>
    <m/>
    <m/>
    <m/>
    <s v="2 - FATURADO"/>
    <n v="0"/>
    <x v="0"/>
    <x v="1"/>
    <m/>
  </r>
  <r>
    <x v="1133"/>
    <s v="46.634.564/0001-87"/>
    <s v="NF SERVICOS DO"/>
    <n v="357752"/>
    <d v="2025-09-19T00:00:00"/>
    <n v="364565"/>
    <d v="2025-09-22T00:00:00"/>
    <m/>
    <n v="221.26"/>
    <d v="2025-10-22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133"/>
    <s v="46.634.564/0001-87"/>
    <s v="NF SERVICOS DO"/>
    <n v="358154"/>
    <d v="2025-09-23T00:00:00"/>
    <n v="364969"/>
    <d v="2025-09-24T00:00:00"/>
    <m/>
    <n v="811.27"/>
    <d v="2025-10-24T00:00:00"/>
    <s v="E0240950"/>
    <s v="PD024950"/>
    <s v="Serviços de Publicidade Eletrônica"/>
    <n v="772.33"/>
    <m/>
    <x v="0"/>
    <m/>
    <m/>
    <m/>
    <s v="2 - FATURADO"/>
    <n v="0"/>
    <x v="0"/>
    <x v="1"/>
    <m/>
  </r>
  <r>
    <x v="1133"/>
    <s v="46.634.564/0001-87"/>
    <s v="NF SERVICOS DO"/>
    <n v="358257"/>
    <d v="2025-09-23T00:00:00"/>
    <n v="365072"/>
    <d v="2025-09-24T00:00:00"/>
    <m/>
    <n v="811.27"/>
    <d v="2025-10-24T00:00:00"/>
    <s v="E0240950"/>
    <s v="PD024950"/>
    <s v="Serviços de Publicidade Eletrônica"/>
    <n v="772.33"/>
    <m/>
    <x v="0"/>
    <m/>
    <m/>
    <m/>
    <s v="2 - FATURADO"/>
    <n v="0"/>
    <x v="0"/>
    <x v="1"/>
    <m/>
  </r>
  <r>
    <x v="1133"/>
    <s v="46.634.564/0001-87"/>
    <s v="NF SERVICOS DO"/>
    <n v="358317"/>
    <d v="2025-09-23T00:00:00"/>
    <n v="365132"/>
    <d v="2025-09-24T00:00:00"/>
    <m/>
    <n v="368.76"/>
    <d v="2025-10-24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8525"/>
    <d v="2025-09-25T00:00:00"/>
    <n v="365340"/>
    <d v="2025-09-25T00:00:00"/>
    <m/>
    <n v="368.76"/>
    <d v="2025-10-25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8545"/>
    <d v="2025-09-25T00:00:00"/>
    <n v="365360"/>
    <d v="2025-09-25T00:00:00"/>
    <m/>
    <n v="368.76"/>
    <d v="2025-10-25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8556"/>
    <d v="2025-09-25T00:00:00"/>
    <n v="365371"/>
    <d v="2025-09-25T00:00:00"/>
    <m/>
    <n v="221.26"/>
    <d v="2025-10-25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133"/>
    <s v="46.634.564/0001-87"/>
    <s v="NF SERVICOS DO"/>
    <n v="358726"/>
    <d v="2025-09-25T00:00:00"/>
    <n v="365541"/>
    <d v="2025-09-26T00:00:00"/>
    <m/>
    <n v="1180.03"/>
    <d v="2025-10-26T00:00:00"/>
    <s v="E0240950"/>
    <s v="PD024950"/>
    <s v="Serviços de Publicidade Eletrônica"/>
    <n v="1123.3900000000001"/>
    <m/>
    <x v="0"/>
    <m/>
    <m/>
    <m/>
    <s v="2 - FATURADO"/>
    <n v="0"/>
    <x v="0"/>
    <x v="1"/>
    <m/>
  </r>
  <r>
    <x v="1133"/>
    <s v="46.634.564/0001-87"/>
    <s v="NF SERVICOS DO"/>
    <n v="358791"/>
    <d v="2025-09-25T00:00:00"/>
    <n v="365606"/>
    <d v="2025-09-26T00:00:00"/>
    <m/>
    <n v="368.76"/>
    <d v="2025-10-26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8796"/>
    <d v="2025-09-25T00:00:00"/>
    <n v="365611"/>
    <d v="2025-09-26T00:00:00"/>
    <m/>
    <n v="516.26"/>
    <d v="2025-10-26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133"/>
    <s v="46.634.564/0001-87"/>
    <s v="NF SERVICOS DO"/>
    <n v="358931"/>
    <d v="2025-09-26T00:00:00"/>
    <n v="365746"/>
    <d v="2025-09-29T00:00:00"/>
    <m/>
    <n v="1696.3"/>
    <d v="2025-10-29T00:00:00"/>
    <s v="E0240950"/>
    <s v="PD024950"/>
    <s v="Serviços de Publicidade Eletrônica"/>
    <n v="1614.88"/>
    <m/>
    <x v="0"/>
    <m/>
    <m/>
    <m/>
    <s v="2 - FATURADO"/>
    <n v="0"/>
    <x v="0"/>
    <x v="1"/>
    <m/>
  </r>
  <r>
    <x v="1133"/>
    <s v="46.634.564/0001-87"/>
    <s v="NF SERVICOS DO"/>
    <n v="358932"/>
    <d v="2025-09-26T00:00:00"/>
    <n v="365747"/>
    <d v="2025-09-29T00:00:00"/>
    <m/>
    <n v="295.01"/>
    <d v="2025-10-29T00:00:00"/>
    <s v="E0240950"/>
    <s v="PD024950"/>
    <s v="Serviços de Publicidade Eletrônica"/>
    <n v="280.85000000000002"/>
    <m/>
    <x v="0"/>
    <m/>
    <m/>
    <m/>
    <s v="2 - FATURADO"/>
    <n v="0"/>
    <x v="0"/>
    <x v="1"/>
    <m/>
  </r>
  <r>
    <x v="1133"/>
    <s v="46.634.564/0001-87"/>
    <s v="NF SERVICOS DO"/>
    <n v="359450"/>
    <d v="2025-09-29T00:00:00"/>
    <n v="366265"/>
    <d v="2025-09-30T00:00:00"/>
    <m/>
    <n v="590.02"/>
    <d v="2025-10-30T00:00:00"/>
    <s v="E0240950"/>
    <s v="PD024950"/>
    <s v="Serviços de Publicidade Eletrônica"/>
    <n v="561.70000000000005"/>
    <m/>
    <x v="0"/>
    <m/>
    <m/>
    <m/>
    <s v="2 - FATURADO"/>
    <n v="0"/>
    <x v="0"/>
    <x v="1"/>
    <m/>
  </r>
  <r>
    <x v="1133"/>
    <s v="46.634.564/0001-87"/>
    <s v="NF SERVICOS DO"/>
    <n v="359451"/>
    <d v="2025-09-29T00:00:00"/>
    <n v="366266"/>
    <d v="2025-09-30T00:00:00"/>
    <m/>
    <n v="368.76"/>
    <d v="2025-10-30T00:00:00"/>
    <s v="E0240950"/>
    <s v="PD024950"/>
    <s v="Serviços de Publicidade Eletrônica"/>
    <n v="351.06"/>
    <m/>
    <x v="0"/>
    <m/>
    <m/>
    <m/>
    <s v="2 - FATURADO"/>
    <n v="0"/>
    <x v="0"/>
    <x v="1"/>
    <m/>
  </r>
  <r>
    <x v="1133"/>
    <s v="46.634.564/0001-87"/>
    <s v="NF SERVICOS DO"/>
    <n v="359452"/>
    <d v="2025-09-29T00:00:00"/>
    <n v="366267"/>
    <d v="2025-09-30T00:00:00"/>
    <m/>
    <n v="221.26"/>
    <d v="2025-10-30T00:00:00"/>
    <s v="E0240950"/>
    <s v="PD024950"/>
    <s v="Serviços de Publicidade Eletrônica"/>
    <n v="210.64"/>
    <m/>
    <x v="0"/>
    <m/>
    <m/>
    <m/>
    <s v="2 - FATURADO"/>
    <n v="0"/>
    <x v="0"/>
    <x v="1"/>
    <m/>
  </r>
  <r>
    <x v="1133"/>
    <s v="46.634.564/0001-87"/>
    <s v="NF SERVICOS DO"/>
    <n v="359453"/>
    <d v="2025-09-29T00:00:00"/>
    <n v="366268"/>
    <d v="2025-09-30T00:00:00"/>
    <m/>
    <n v="516.26"/>
    <d v="2025-10-30T00:00:00"/>
    <s v="E0240950"/>
    <s v="PD024950"/>
    <s v="Serviços de Publicidade Eletrônica"/>
    <n v="491.48"/>
    <m/>
    <x v="0"/>
    <m/>
    <m/>
    <m/>
    <s v="2 - FATURADO"/>
    <n v="0"/>
    <x v="0"/>
    <x v="1"/>
    <m/>
  </r>
  <r>
    <x v="1134"/>
    <s v="46.634.572/0001-23"/>
    <s v="ND-JUROS RECEBIMENTO"/>
    <s v="291492-1-NDJ1"/>
    <d v="2024-11-12T00:00:00"/>
    <n v="297843"/>
    <m/>
    <m/>
    <n v="0.28999999999999998"/>
    <d v="2024-12-12T00:00:00"/>
    <m/>
    <m/>
    <s v="Nota de Debito Juros"/>
    <n v="0.28999999999999998"/>
    <m/>
    <x v="0"/>
    <m/>
    <m/>
    <m/>
    <s v="2 - FATURADO"/>
    <n v="292"/>
    <x v="1"/>
    <x v="2"/>
    <m/>
  </r>
  <r>
    <x v="1134"/>
    <s v="46.634.572/0001-23"/>
    <s v="ND-JUROS RECEBIMENTO"/>
    <s v="291725-1-NDJ1"/>
    <d v="2024-11-12T00:00:00"/>
    <n v="298086"/>
    <m/>
    <m/>
    <n v="0.12"/>
    <d v="2024-12-12T00:00:00"/>
    <m/>
    <m/>
    <s v="Nota de Debito Juros"/>
    <n v="0.12"/>
    <m/>
    <x v="0"/>
    <m/>
    <m/>
    <m/>
    <s v="2 - FATURADO"/>
    <n v="292"/>
    <x v="1"/>
    <x v="2"/>
    <m/>
  </r>
  <r>
    <x v="1134"/>
    <s v="46.634.572/0001-23"/>
    <s v="NF SERVICOS DO"/>
    <n v="353552"/>
    <d v="2025-09-08T00:00:00"/>
    <n v="360361"/>
    <d v="2025-09-08T00:00:00"/>
    <m/>
    <n v="276.57"/>
    <d v="2025-10-08T00:00:00"/>
    <s v="E0250831"/>
    <s v="PD025831"/>
    <s v="Serviços de Publicidade Eletrônica"/>
    <n v="263.29000000000002"/>
    <m/>
    <x v="0"/>
    <m/>
    <m/>
    <m/>
    <s v="2 - FATURADO"/>
    <n v="0"/>
    <x v="0"/>
    <x v="1"/>
    <m/>
  </r>
  <r>
    <x v="1134"/>
    <s v="46.634.572/0001-23"/>
    <s v="NF SERVICOS DO"/>
    <n v="353839"/>
    <d v="2025-09-08T00:00:00"/>
    <n v="360648"/>
    <d v="2025-09-08T00:00:00"/>
    <m/>
    <n v="507.05"/>
    <d v="2025-10-08T00:00:00"/>
    <s v="E0250831"/>
    <s v="PD025831"/>
    <s v="Serviços de Publicidade Eletrônica"/>
    <n v="482.71"/>
    <m/>
    <x v="0"/>
    <m/>
    <m/>
    <m/>
    <s v="2 - FATURADO"/>
    <n v="0"/>
    <x v="0"/>
    <x v="1"/>
    <m/>
  </r>
  <r>
    <x v="1134"/>
    <s v="46.634.572/0001-23"/>
    <s v="NF SERVICOS DO"/>
    <n v="355677"/>
    <d v="2025-09-10T00:00:00"/>
    <n v="362487"/>
    <d v="2025-09-11T00:00:00"/>
    <m/>
    <n v="184.38"/>
    <d v="2025-10-11T00:00:00"/>
    <s v="E0250831"/>
    <s v="PD025831"/>
    <s v="Serviços de Publicidade Eletrônica"/>
    <n v="175.53"/>
    <m/>
    <x v="0"/>
    <m/>
    <m/>
    <m/>
    <s v="2 - FATURADO"/>
    <n v="0"/>
    <x v="0"/>
    <x v="1"/>
    <m/>
  </r>
  <r>
    <x v="1134"/>
    <s v="46.634.572/0001-23"/>
    <s v="NF SERVICOS"/>
    <n v="193751"/>
    <d v="2025-09-11T00:00:00"/>
    <n v="2025385"/>
    <d v="2025-09-11T00:00:00"/>
    <d v="2025-08-01T00:00:00"/>
    <n v="789.36"/>
    <d v="2025-10-11T00:00:00"/>
    <s v="E0210654"/>
    <s v="PD021654"/>
    <s v="PREFEITURA SIM"/>
    <n v="751.47"/>
    <d v="2025-08-01T00:00:00"/>
    <x v="0"/>
    <m/>
    <s v="NR. 50/2021"/>
    <s v="PD-PRC-2022/00083-359.00000111/2025-13 - APPS\ITO"/>
    <s v="2 - FATURADO"/>
    <n v="0"/>
    <x v="0"/>
    <x v="0"/>
    <m/>
  </r>
  <r>
    <x v="1134"/>
    <s v="46.634.572/0001-23"/>
    <s v="NF SERVICOS DO"/>
    <n v="356192"/>
    <d v="2025-09-12T00:00:00"/>
    <n v="363005"/>
    <d v="2025-09-15T00:00:00"/>
    <m/>
    <n v="276.57"/>
    <d v="2025-10-15T00:00:00"/>
    <s v="E0250831"/>
    <s v="PD025831"/>
    <s v="Serviços de Publicidade Eletrônica"/>
    <n v="263.29000000000002"/>
    <m/>
    <x v="0"/>
    <m/>
    <m/>
    <m/>
    <s v="2 - FATURADO"/>
    <n v="0"/>
    <x v="0"/>
    <x v="1"/>
    <m/>
  </r>
  <r>
    <x v="1134"/>
    <s v="46.634.572/0001-23"/>
    <s v="NF SERVICOS DO"/>
    <n v="357018"/>
    <d v="2025-09-17T00:00:00"/>
    <n v="363831"/>
    <d v="2025-09-18T00:00:00"/>
    <m/>
    <n v="1014.09"/>
    <d v="2025-10-18T00:00:00"/>
    <s v="E0250831"/>
    <s v="PD025831"/>
    <s v="Serviços de Publicidade Eletrônica"/>
    <n v="965.41"/>
    <m/>
    <x v="0"/>
    <m/>
    <m/>
    <m/>
    <s v="2 - FATURADO"/>
    <n v="0"/>
    <x v="0"/>
    <x v="1"/>
    <m/>
  </r>
  <r>
    <x v="1134"/>
    <s v="46.634.572/0001-23"/>
    <s v="NF SERVICOS DO"/>
    <n v="357858"/>
    <d v="2025-09-22T00:00:00"/>
    <n v="364673"/>
    <d v="2025-09-23T00:00:00"/>
    <m/>
    <n v="276.57"/>
    <d v="2025-10-23T00:00:00"/>
    <s v="E0250831"/>
    <s v="PD025831"/>
    <s v="Serviços de Publicidade Eletrônica"/>
    <n v="263.29000000000002"/>
    <m/>
    <x v="0"/>
    <m/>
    <m/>
    <m/>
    <s v="2 - FATURADO"/>
    <n v="0"/>
    <x v="0"/>
    <x v="1"/>
    <m/>
  </r>
  <r>
    <x v="1134"/>
    <s v="46.634.572/0001-23"/>
    <s v="NF SERVICOS DO"/>
    <n v="358459"/>
    <d v="2025-09-25T00:00:00"/>
    <n v="365274"/>
    <d v="2025-09-25T00:00:00"/>
    <m/>
    <n v="368.76"/>
    <d v="2025-10-25T00:00:00"/>
    <s v="E0250831"/>
    <s v="PD025831"/>
    <s v="Serviços de Publicidade Eletrônica"/>
    <n v="351.06"/>
    <m/>
    <x v="0"/>
    <m/>
    <m/>
    <m/>
    <s v="2 - FATURADO"/>
    <n v="0"/>
    <x v="0"/>
    <x v="1"/>
    <m/>
  </r>
  <r>
    <x v="1135"/>
    <s v="46.634.580/0001-70"/>
    <s v="NF SERVICOS DO"/>
    <n v="358175"/>
    <d v="2025-09-23T00:00:00"/>
    <n v="364990"/>
    <d v="2025-09-24T00:00:00"/>
    <m/>
    <n v="230.47"/>
    <d v="2025-10-24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135"/>
    <s v="46.634.580/0001-70"/>
    <s v="NF SERVICOS DO"/>
    <n v="358176"/>
    <d v="2025-09-23T00:00:00"/>
    <n v="364991"/>
    <d v="2025-09-24T00:00:00"/>
    <m/>
    <n v="184.38"/>
    <d v="2025-10-24T00:00:00"/>
    <s v="E0250765"/>
    <s v="PD025765"/>
    <s v="Serviços de Publicidade Eletrônica"/>
    <n v="175.53"/>
    <m/>
    <x v="0"/>
    <m/>
    <m/>
    <m/>
    <s v="2 - FATURADO"/>
    <n v="0"/>
    <x v="0"/>
    <x v="1"/>
    <m/>
  </r>
  <r>
    <x v="1135"/>
    <s v="46.634.580/0001-70"/>
    <s v="NF SERVICOS DO"/>
    <n v="358827"/>
    <d v="2025-09-25T00:00:00"/>
    <n v="365642"/>
    <d v="2025-09-26T00:00:00"/>
    <m/>
    <n v="230.47"/>
    <d v="2025-10-26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135"/>
    <s v="46.634.580/0001-70"/>
    <s v="NF SERVICOS DO"/>
    <n v="359509"/>
    <d v="2025-09-29T00:00:00"/>
    <n v="366324"/>
    <d v="2025-09-30T00:00:00"/>
    <m/>
    <n v="230.47"/>
    <d v="2025-10-30T00:00:00"/>
    <s v="E0250765"/>
    <s v="PD025765"/>
    <s v="Serviços de Publicidade Eletrônica"/>
    <n v="219.41"/>
    <m/>
    <x v="0"/>
    <m/>
    <m/>
    <m/>
    <s v="2 - FATURADO"/>
    <n v="0"/>
    <x v="0"/>
    <x v="1"/>
    <m/>
  </r>
  <r>
    <x v="1135"/>
    <s v="46.634.580/0001-70"/>
    <s v="NF SERVICOS DO"/>
    <n v="359510"/>
    <d v="2025-09-29T00:00:00"/>
    <n v="366325"/>
    <d v="2025-09-30T00:00:00"/>
    <m/>
    <n v="184.38"/>
    <d v="2025-10-30T00:00:00"/>
    <s v="E0250765"/>
    <s v="PD025765"/>
    <s v="Serviços de Publicidade Eletrônica"/>
    <n v="175.53"/>
    <m/>
    <x v="0"/>
    <m/>
    <m/>
    <m/>
    <s v="2 - FATURADO"/>
    <n v="0"/>
    <x v="0"/>
    <x v="1"/>
    <m/>
  </r>
  <r>
    <x v="1135"/>
    <s v="46.634.580/0001-70"/>
    <s v="NF SERVICOS DO"/>
    <n v="359511"/>
    <d v="2025-09-29T00:00:00"/>
    <n v="366326"/>
    <d v="2025-09-30T00:00:00"/>
    <m/>
    <n v="184.38"/>
    <d v="2025-10-30T00:00:00"/>
    <s v="E0250765"/>
    <s v="PD025765"/>
    <s v="Serviços de Publicidade Eletrônica"/>
    <n v="175.53"/>
    <m/>
    <x v="0"/>
    <m/>
    <m/>
    <m/>
    <s v="2 - FATURADO"/>
    <n v="0"/>
    <x v="0"/>
    <x v="1"/>
    <m/>
  </r>
  <r>
    <x v="1135"/>
    <s v="46.634.580/0001-70"/>
    <s v="NF SERVICOS DO"/>
    <n v="359512"/>
    <d v="2025-09-29T00:00:00"/>
    <n v="366327"/>
    <d v="2025-09-30T00:00:00"/>
    <m/>
    <n v="184.38"/>
    <d v="2025-10-30T00:00:00"/>
    <s v="E0250765"/>
    <s v="PD025765"/>
    <s v="Serviços de Publicidade Eletrônica"/>
    <n v="175.53"/>
    <m/>
    <x v="0"/>
    <m/>
    <m/>
    <m/>
    <s v="2 - FATURADO"/>
    <n v="0"/>
    <x v="0"/>
    <x v="1"/>
    <m/>
  </r>
  <r>
    <x v="1136"/>
    <s v="46.634.598/0001-71"/>
    <s v="ND-JUROS RECEBIMENTO"/>
    <s v="290668-1-NDJ1"/>
    <d v="2024-11-05T00:00:00"/>
    <n v="297018"/>
    <m/>
    <m/>
    <n v="0.18"/>
    <d v="2024-12-05T00:00:00"/>
    <m/>
    <m/>
    <s v="Nota de Debito Juros"/>
    <n v="0.18"/>
    <m/>
    <x v="0"/>
    <m/>
    <m/>
    <m/>
    <s v="2 - FATURADO"/>
    <n v="299"/>
    <x v="1"/>
    <x v="2"/>
    <m/>
  </r>
  <r>
    <x v="1136"/>
    <s v="46.634.598/0001-71"/>
    <s v="ND-POUPATEMPO 4.0"/>
    <n v="6900"/>
    <d v="2025-09-03T00:00:00"/>
    <s v="PPT00749"/>
    <s v="PPT00749"/>
    <d v="2025-09-01T00:00:00"/>
    <n v="21012.68"/>
    <d v="2025-10-03T00:00:00"/>
    <s v="PPT00749"/>
    <s v="PP00749"/>
    <s v="IMPLANTAÇÃO E OPERAÇÃO DO POUPATEMPO TIETÊ"/>
    <n v="21012.68"/>
    <d v="2025-09-01T00:00:00"/>
    <x v="0"/>
    <m/>
    <s v="PD-PRC-2021/02724"/>
    <m/>
    <s v="2 - FATURADO"/>
    <n v="0"/>
    <x v="0"/>
    <x v="12"/>
    <m/>
  </r>
  <r>
    <x v="1136"/>
    <s v="46.634.598/0001-71"/>
    <s v="NF SERVICOS"/>
    <n v="193852"/>
    <d v="2025-09-11T00:00:00"/>
    <n v="2025486"/>
    <d v="2025-09-11T00:00:00"/>
    <d v="2025-08-01T00:00:00"/>
    <n v="678"/>
    <d v="2025-10-11T00:00:00"/>
    <s v="E0240628"/>
    <s v="PD024628"/>
    <s v="PREFEITURA CADASTRO"/>
    <n v="645.46"/>
    <d v="2025-08-01T00:00:00"/>
    <x v="0"/>
    <s v="36/2024"/>
    <m/>
    <s v="359.00003452/2024-60 - APPS/ITO"/>
    <s v="2 - FATURADO"/>
    <n v="0"/>
    <x v="0"/>
    <x v="0"/>
    <m/>
  </r>
  <r>
    <x v="1137"/>
    <s v="46.634.606/0001-80"/>
    <s v="ND-POUPATEMPO 4.0"/>
    <n v="6954"/>
    <d v="2025-09-03T00:00:00"/>
    <s v="PPT00709"/>
    <s v="PPT00709"/>
    <d v="2025-09-01T00:00:00"/>
    <n v="18804.59"/>
    <d v="2025-10-03T00:00:00"/>
    <s v="PPT00709"/>
    <s v="PP00709"/>
    <s v="IMPLANTACAO E OPERACAO DO POUPATEMPO LARANJAL PAULISTA"/>
    <n v="18804.59"/>
    <d v="2025-09-01T00:00:00"/>
    <x v="0"/>
    <m/>
    <s v="PD-PRC-2022/01552"/>
    <m/>
    <s v="2 - FATURADO"/>
    <n v="0"/>
    <x v="0"/>
    <x v="12"/>
    <m/>
  </r>
  <r>
    <x v="1137"/>
    <s v="46.634.606/0001-80"/>
    <s v="NF SERVICOS"/>
    <n v="193982"/>
    <d v="2025-09-11T00:00:00"/>
    <n v="2025616"/>
    <d v="2025-09-11T00:00:00"/>
    <d v="2025-08-01T00:00:00"/>
    <n v="2706.48"/>
    <d v="2025-10-11T00:00:00"/>
    <s v="E0240696"/>
    <s v="PD024696"/>
    <s v="PREFEITURA CADASTRO"/>
    <n v="2576.5700000000002"/>
    <d v="2025-08-01T00:00:00"/>
    <x v="0"/>
    <s v="070/2024"/>
    <s v="065/2024"/>
    <s v="359.00011354/2024-04 APPS\ITO"/>
    <s v="2 - FATURADO"/>
    <n v="0"/>
    <x v="0"/>
    <x v="0"/>
    <m/>
  </r>
  <r>
    <x v="1138"/>
    <s v="46.634.614/0001-26"/>
    <s v="ND-JUROS RECEBIMENTO"/>
    <s v="291491-1-NDJ1"/>
    <d v="2024-12-17T00:00:00"/>
    <n v="297842"/>
    <m/>
    <m/>
    <n v="9.83"/>
    <d v="2025-01-16T00:00:00"/>
    <m/>
    <m/>
    <s v="Nota de Debito Juros"/>
    <n v="9.83"/>
    <m/>
    <x v="0"/>
    <m/>
    <m/>
    <m/>
    <s v="2 - FATURADO"/>
    <n v="257"/>
    <x v="1"/>
    <x v="2"/>
    <m/>
  </r>
  <r>
    <x v="1138"/>
    <s v="46.634.614/0001-26"/>
    <s v="ND-JUROS RECEBIMENTO"/>
    <s v="291898-1-NDJ1"/>
    <d v="2024-12-17T00:00:00"/>
    <n v="298279"/>
    <m/>
    <m/>
    <n v="4"/>
    <d v="2025-01-16T00:00:00"/>
    <m/>
    <m/>
    <s v="Nota de Debito Juros"/>
    <n v="4"/>
    <m/>
    <x v="0"/>
    <m/>
    <m/>
    <m/>
    <s v="2 - FATURADO"/>
    <n v="257"/>
    <x v="1"/>
    <x v="2"/>
    <m/>
  </r>
  <r>
    <x v="1138"/>
    <s v="46.634.614/0001-26"/>
    <s v="ND-POUPATEMPO 4.0"/>
    <n v="6891"/>
    <d v="2025-09-03T00:00:00"/>
    <s v="PPT00572"/>
    <s v="PPT00572"/>
    <d v="2025-09-01T00:00:00"/>
    <n v="17266.490000000002"/>
    <d v="2025-10-03T00:00:00"/>
    <s v="PPT00572"/>
    <s v="PP00572"/>
    <s v="IMPLANTACAO E OPERACAO DO POUPATEMPO CERQUILHO"/>
    <n v="17266.490000000002"/>
    <d v="2025-09-01T00:00:00"/>
    <x v="0"/>
    <m/>
    <s v="PD-PRC-2021/01711"/>
    <m/>
    <s v="2 - FATURADO"/>
    <n v="0"/>
    <x v="0"/>
    <x v="12"/>
    <m/>
  </r>
  <r>
    <x v="1138"/>
    <s v="46.634.614/0001-26"/>
    <s v="NF SERVICOS DO"/>
    <n v="353202"/>
    <d v="2025-09-08T00:00:00"/>
    <n v="360011"/>
    <d v="2025-09-08T00:00:00"/>
    <m/>
    <n v="221.26"/>
    <d v="2025-10-08T00:00:00"/>
    <s v="E0250819"/>
    <s v="PD025819"/>
    <s v="Serviços de Publicidade Eletrônica"/>
    <n v="210.64"/>
    <m/>
    <x v="0"/>
    <m/>
    <m/>
    <m/>
    <s v="2 - FATURADO"/>
    <n v="0"/>
    <x v="0"/>
    <x v="1"/>
    <m/>
  </r>
  <r>
    <x v="1138"/>
    <s v="46.634.614/0001-26"/>
    <s v="NF SERVICOS DO"/>
    <n v="354179"/>
    <d v="2025-09-09T00:00:00"/>
    <n v="360989"/>
    <d v="2025-09-09T00:00:00"/>
    <m/>
    <n v="221.26"/>
    <d v="2025-10-09T00:00:00"/>
    <s v="E0250819"/>
    <s v="PD025819"/>
    <s v="Serviços de Publicidade Eletrônica"/>
    <n v="210.64"/>
    <m/>
    <x v="0"/>
    <m/>
    <m/>
    <m/>
    <s v="2 - FATURADO"/>
    <n v="0"/>
    <x v="0"/>
    <x v="1"/>
    <m/>
  </r>
  <r>
    <x v="1138"/>
    <s v="46.634.614/0001-26"/>
    <s v="NF SERVICOS"/>
    <n v="193804"/>
    <d v="2025-09-11T00:00:00"/>
    <n v="2025438"/>
    <d v="2025-09-11T00:00:00"/>
    <d v="2025-08-01T00:00:00"/>
    <n v="991.1"/>
    <d v="2025-10-11T00:00:00"/>
    <s v="E0230625"/>
    <s v="PD023625"/>
    <s v="PREFEITURA CADASTRO"/>
    <n v="943.53"/>
    <d v="2025-08-01T00:00:00"/>
    <x v="0"/>
    <s v="40/2023-SF"/>
    <m/>
    <s v="PD-PRC-2023/00570-359.00005435/2024-67- ITO/APPS"/>
    <s v="2 - FATURADO"/>
    <n v="0"/>
    <x v="0"/>
    <x v="0"/>
    <m/>
  </r>
  <r>
    <x v="1139"/>
    <s v="46.634.622/0001-72"/>
    <s v="NF SERVICOS DO"/>
    <n v="355878"/>
    <d v="2025-09-11T00:00:00"/>
    <n v="362691"/>
    <d v="2025-09-12T00:00:00"/>
    <m/>
    <n v="184.38"/>
    <d v="2025-10-12T00:00:00"/>
    <s v="E0220661"/>
    <s v="PD022661"/>
    <s v="Serviços de Publicidade Eletrônica"/>
    <n v="175.53"/>
    <m/>
    <x v="0"/>
    <m/>
    <m/>
    <m/>
    <s v="2 - FATURADO"/>
    <n v="0"/>
    <x v="0"/>
    <x v="1"/>
    <m/>
  </r>
  <r>
    <x v="1140"/>
    <s v="46.638.714/0001-20"/>
    <s v="ND-JUROS RECEBIMENTO"/>
    <s v="171896-1-NDJ1"/>
    <d v="2024-12-20T00:00:00"/>
    <n v="1874911"/>
    <m/>
    <m/>
    <n v="2.4300000000000002"/>
    <d v="2025-01-19T00:00:00"/>
    <m/>
    <m/>
    <s v="Nota de Debito Juros"/>
    <n v="2.4300000000000002"/>
    <m/>
    <x v="0"/>
    <m/>
    <m/>
    <m/>
    <s v="2 - FATURADO"/>
    <n v="254"/>
    <x v="1"/>
    <x v="2"/>
    <m/>
  </r>
  <r>
    <x v="1140"/>
    <s v="46.638.714/0001-20"/>
    <s v="ND-POUPATEMPO 4.0"/>
    <n v="6848"/>
    <d v="2025-09-03T00:00:00"/>
    <s v="PPT00603"/>
    <s v="PPT00603"/>
    <d v="2025-09-01T00:00:00"/>
    <n v="19409.439999999999"/>
    <d v="2025-10-03T00:00:00"/>
    <s v="PPT00603"/>
    <s v="PP00603"/>
    <s v="IMPLANTACAO E OPERACAO DO POUPATEMPO TREMEMBE"/>
    <n v="19409.439999999999"/>
    <d v="2025-09-01T00:00:00"/>
    <x v="0"/>
    <m/>
    <s v="PD-PRC-2021/02491"/>
    <m/>
    <s v="2 - FATURADO"/>
    <n v="0"/>
    <x v="0"/>
    <x v="12"/>
    <m/>
  </r>
  <r>
    <x v="1140"/>
    <s v="46.638.714/0001-20"/>
    <s v="NF SERVICOS DO"/>
    <n v="354178"/>
    <d v="2025-09-09T00:00:00"/>
    <n v="360988"/>
    <d v="2025-09-09T00:00:00"/>
    <m/>
    <n v="580.79999999999995"/>
    <d v="2025-10-09T00:00:00"/>
    <s v="E0240763"/>
    <s v="PD024763"/>
    <s v="Serviços de Publicidade Eletrônica"/>
    <n v="552.91999999999996"/>
    <m/>
    <x v="0"/>
    <m/>
    <m/>
    <m/>
    <s v="2 - FATURADO"/>
    <n v="0"/>
    <x v="0"/>
    <x v="1"/>
    <m/>
  </r>
  <r>
    <x v="1140"/>
    <s v="46.638.714/0001-20"/>
    <s v="NF SERVICOS DO"/>
    <n v="355036"/>
    <d v="2025-09-10T00:00:00"/>
    <n v="361846"/>
    <d v="2025-09-10T00:00:00"/>
    <m/>
    <n v="322.66000000000003"/>
    <d v="2025-10-10T00:00:00"/>
    <s v="E0240763"/>
    <s v="PD024763"/>
    <s v="Serviços de Publicidade Eletrônica"/>
    <n v="307.17"/>
    <m/>
    <x v="0"/>
    <m/>
    <m/>
    <m/>
    <s v="2 - FATURADO"/>
    <n v="0"/>
    <x v="0"/>
    <x v="1"/>
    <m/>
  </r>
  <r>
    <x v="1140"/>
    <s v="46.638.714/0001-20"/>
    <s v="NF SERVICOS"/>
    <n v="193830"/>
    <d v="2025-09-11T00:00:00"/>
    <n v="2025464"/>
    <d v="2025-09-11T00:00:00"/>
    <d v="2025-08-01T00:00:00"/>
    <n v="4896.28"/>
    <d v="2025-10-11T00:00:00"/>
    <s v="E0220586"/>
    <s v="PD022586"/>
    <s v="PREFEITURA CADASTRO"/>
    <n v="4661.26"/>
    <d v="2025-08-01T00:00:00"/>
    <x v="0"/>
    <s v="76-A/2022"/>
    <s v="5697/2022"/>
    <s v="PD-PRC-2022/04678-359.00009463/2024-53  APPS/ITO"/>
    <s v="2 - FATURADO"/>
    <n v="0"/>
    <x v="0"/>
    <x v="0"/>
    <m/>
  </r>
  <r>
    <x v="1140"/>
    <s v="46.638.714/0001-20"/>
    <s v="NF SERVICOS DO"/>
    <n v="356801"/>
    <d v="2025-09-16T00:00:00"/>
    <n v="363615"/>
    <d v="2025-09-17T00:00:00"/>
    <m/>
    <n v="709.86"/>
    <d v="2025-10-17T00:00:00"/>
    <s v="E0240763"/>
    <s v="PD024763"/>
    <s v="Serviços de Publicidade Eletrônica"/>
    <n v="675.79"/>
    <m/>
    <x v="0"/>
    <m/>
    <m/>
    <m/>
    <s v="2 - FATURADO"/>
    <n v="0"/>
    <x v="0"/>
    <x v="1"/>
    <m/>
  </r>
  <r>
    <x v="1141"/>
    <s v="46.643.466/0001-06"/>
    <s v="ND-JUROS RECEBIMENTO"/>
    <s v="294565-1-NDJ1"/>
    <d v="2024-12-12T00:00:00"/>
    <n v="300970"/>
    <m/>
    <m/>
    <n v="1.97"/>
    <d v="2025-01-11T00:00:00"/>
    <m/>
    <m/>
    <s v="Nota de Debito Juros"/>
    <n v="1.97"/>
    <m/>
    <x v="0"/>
    <m/>
    <m/>
    <m/>
    <s v="2 - FATURADO"/>
    <n v="262"/>
    <x v="1"/>
    <x v="2"/>
    <m/>
  </r>
  <r>
    <x v="1142"/>
    <s v="46.643.474/0001-52"/>
    <s v="ND-JUROS RECEBIMENTO"/>
    <s v="298714-1-NDJ1"/>
    <d v="2025-01-29T00:00:00"/>
    <n v="305155"/>
    <m/>
    <m/>
    <n v="3.89"/>
    <d v="2025-02-28T00:00:00"/>
    <m/>
    <m/>
    <s v="Nota de Debito Juros"/>
    <n v="3.89"/>
    <m/>
    <x v="0"/>
    <m/>
    <m/>
    <m/>
    <s v="2 - FATURADO"/>
    <n v="214"/>
    <x v="1"/>
    <x v="2"/>
    <m/>
  </r>
  <r>
    <x v="1142"/>
    <s v="46.643.474/0001-52"/>
    <s v="NF SERVICOS DO"/>
    <n v="354475"/>
    <d v="2025-09-10T00:00:00"/>
    <n v="361285"/>
    <d v="2025-09-10T00:00:00"/>
    <m/>
    <n v="322.67"/>
    <d v="2025-10-10T00:00:00"/>
    <s v="E0220665"/>
    <s v="PD022665"/>
    <s v="Serviços de Publicidade Eletrônica"/>
    <n v="307.18"/>
    <m/>
    <x v="0"/>
    <m/>
    <m/>
    <m/>
    <s v="2 - FATURADO"/>
    <n v="0"/>
    <x v="0"/>
    <x v="1"/>
    <m/>
  </r>
  <r>
    <x v="1142"/>
    <s v="46.643.474/0001-52"/>
    <s v="NF SERVICOS DO"/>
    <n v="358195"/>
    <d v="2025-09-23T00:00:00"/>
    <n v="365010"/>
    <d v="2025-09-24T00:00:00"/>
    <m/>
    <n v="322.67"/>
    <d v="2025-10-24T00:00:00"/>
    <s v="E0220665"/>
    <s v="PD022665"/>
    <s v="Serviços de Publicidade Eletrônica"/>
    <n v="307.18"/>
    <m/>
    <x v="0"/>
    <m/>
    <m/>
    <m/>
    <s v="2 - FATURADO"/>
    <n v="0"/>
    <x v="0"/>
    <x v="1"/>
    <m/>
  </r>
  <r>
    <x v="1143"/>
    <s v="46.643.482/0001-07"/>
    <s v="ND-JUROS RECEBIMENTO"/>
    <s v="290647-1-NDJ1"/>
    <d v="2024-11-05T00:00:00"/>
    <n v="296997"/>
    <m/>
    <m/>
    <n v="0.12"/>
    <d v="2024-12-05T00:00:00"/>
    <m/>
    <m/>
    <s v="Nota de Debito Juros"/>
    <n v="0.12"/>
    <m/>
    <x v="0"/>
    <m/>
    <m/>
    <m/>
    <s v="2 - FATURADO"/>
    <n v="299"/>
    <x v="1"/>
    <x v="2"/>
    <m/>
  </r>
  <r>
    <x v="1143"/>
    <s v="46.643.482/0001-07"/>
    <s v="ND-JUROS RECEBIMENTO"/>
    <s v="290912-1-NDJ1"/>
    <d v="2024-11-05T00:00:00"/>
    <n v="297262"/>
    <m/>
    <m/>
    <n v="0.12"/>
    <d v="2024-12-05T00:00:00"/>
    <m/>
    <m/>
    <s v="Nota de Debito Juros"/>
    <n v="0.12"/>
    <m/>
    <x v="0"/>
    <m/>
    <m/>
    <m/>
    <s v="2 - FATURADO"/>
    <n v="299"/>
    <x v="1"/>
    <x v="2"/>
    <m/>
  </r>
  <r>
    <x v="1143"/>
    <s v="46.643.482/0001-07"/>
    <s v="ND-JUROS RECEBIMENTO"/>
    <s v="296809-1-NDJ1"/>
    <d v="2024-12-13T00:00:00"/>
    <n v="303222"/>
    <m/>
    <m/>
    <n v="0.12"/>
    <d v="2025-01-12T00:00:00"/>
    <m/>
    <m/>
    <s v="Nota de Debito Juros"/>
    <n v="0.12"/>
    <m/>
    <x v="0"/>
    <m/>
    <m/>
    <m/>
    <s v="2 - FATURADO"/>
    <n v="261"/>
    <x v="1"/>
    <x v="2"/>
    <m/>
  </r>
  <r>
    <x v="1143"/>
    <s v="46.643.482/0001-07"/>
    <s v="ND-JUROS RECEBIMENTO"/>
    <s v="297901-1-NDJ1"/>
    <d v="2024-12-26T00:00:00"/>
    <n v="304336"/>
    <m/>
    <m/>
    <n v="0.7"/>
    <d v="2025-01-25T00:00:00"/>
    <m/>
    <m/>
    <s v="Nota de Debito Juros"/>
    <n v="0.7"/>
    <m/>
    <x v="0"/>
    <m/>
    <m/>
    <m/>
    <s v="2 - FATURADO"/>
    <n v="248"/>
    <x v="1"/>
    <x v="2"/>
    <m/>
  </r>
  <r>
    <x v="1143"/>
    <s v="46.643.482/0001-07"/>
    <s v="ND-JUROS RECEBIMENTO"/>
    <s v="298254-1-NDJ1"/>
    <d v="2024-12-26T00:00:00"/>
    <n v="304689"/>
    <m/>
    <m/>
    <n v="0.31"/>
    <d v="2025-01-25T00:00:00"/>
    <m/>
    <m/>
    <s v="Nota de Debito Juros"/>
    <n v="0.31"/>
    <m/>
    <x v="0"/>
    <m/>
    <m/>
    <m/>
    <s v="2 - FATURADO"/>
    <n v="248"/>
    <x v="1"/>
    <x v="2"/>
    <m/>
  </r>
  <r>
    <x v="1143"/>
    <s v="46.643.482/0001-07"/>
    <s v="NF SERVICOS DO"/>
    <n v="346617"/>
    <d v="2025-07-31T00:00:00"/>
    <n v="353402"/>
    <d v="2025-08-01T00:00:00"/>
    <m/>
    <n v="230.47"/>
    <d v="2025-08-31T00:00:00"/>
    <s v="E0240808"/>
    <s v="PD024808"/>
    <s v="Serviços de Publicidade Eletrônica"/>
    <n v="219.41"/>
    <m/>
    <x v="0"/>
    <m/>
    <m/>
    <m/>
    <s v="2 - FATURADO"/>
    <n v="30"/>
    <x v="2"/>
    <x v="1"/>
    <m/>
  </r>
  <r>
    <x v="1143"/>
    <s v="46.643.482/0001-07"/>
    <s v="NF SERVICOS DO"/>
    <n v="346618"/>
    <d v="2025-07-31T00:00:00"/>
    <n v="353403"/>
    <d v="2025-08-01T00:00:00"/>
    <m/>
    <n v="368.76"/>
    <d v="2025-08-31T00:00:00"/>
    <s v="E0240808"/>
    <s v="PD024808"/>
    <s v="Serviços de Publicidade Eletrônica"/>
    <n v="351.06"/>
    <m/>
    <x v="0"/>
    <m/>
    <m/>
    <m/>
    <s v="2 - FATURADO"/>
    <n v="30"/>
    <x v="2"/>
    <x v="1"/>
    <m/>
  </r>
  <r>
    <x v="1143"/>
    <s v="46.643.482/0001-07"/>
    <s v="NF SERVICOS DO"/>
    <n v="346687"/>
    <d v="2025-07-31T00:00:00"/>
    <n v="353472"/>
    <d v="2025-08-01T00:00:00"/>
    <m/>
    <n v="230.47"/>
    <d v="2025-08-31T00:00:00"/>
    <s v="E0240808"/>
    <s v="PD024808"/>
    <s v="Serviços de Publicidade Eletrônica"/>
    <n v="219.41"/>
    <m/>
    <x v="0"/>
    <m/>
    <m/>
    <m/>
    <s v="2 - FATURADO"/>
    <n v="30"/>
    <x v="2"/>
    <x v="1"/>
    <m/>
  </r>
  <r>
    <x v="1143"/>
    <s v="46.643.482/0001-07"/>
    <s v="NF SERVICOS DO"/>
    <n v="353177"/>
    <d v="2025-09-08T00:00:00"/>
    <n v="359986"/>
    <d v="2025-09-08T00:00:00"/>
    <m/>
    <n v="230.47"/>
    <d v="2025-10-08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143"/>
    <s v="46.643.482/0001-07"/>
    <s v="NF SERVICOS DO"/>
    <n v="353992"/>
    <d v="2025-09-09T00:00:00"/>
    <n v="360802"/>
    <d v="2025-09-09T00:00:00"/>
    <m/>
    <n v="276.57"/>
    <d v="2025-10-09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143"/>
    <s v="46.643.482/0001-07"/>
    <s v="NF SERVICOS DO"/>
    <n v="354412"/>
    <d v="2025-09-10T00:00:00"/>
    <n v="361222"/>
    <d v="2025-09-10T00:00:00"/>
    <m/>
    <n v="276.57"/>
    <d v="2025-10-10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143"/>
    <s v="46.643.482/0001-07"/>
    <s v="NF SERVICOS DO"/>
    <n v="355821"/>
    <d v="2025-09-11T00:00:00"/>
    <n v="362634"/>
    <d v="2025-09-12T00:00:00"/>
    <m/>
    <n v="184.38"/>
    <d v="2025-10-12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143"/>
    <s v="46.643.482/0001-07"/>
    <s v="NF SERVICOS DO"/>
    <n v="355939"/>
    <d v="2025-09-11T00:00:00"/>
    <n v="362752"/>
    <d v="2025-09-12T00:00:00"/>
    <m/>
    <n v="276.57"/>
    <d v="2025-10-12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143"/>
    <s v="46.643.482/0001-07"/>
    <s v="NF SERVICOS DO"/>
    <n v="355986"/>
    <d v="2025-09-11T00:00:00"/>
    <n v="362799"/>
    <d v="2025-09-12T00:00:00"/>
    <m/>
    <n v="230.47"/>
    <d v="2025-10-12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143"/>
    <s v="46.643.482/0001-07"/>
    <s v="NF SERVICOS DO"/>
    <n v="356095"/>
    <d v="2025-09-12T00:00:00"/>
    <n v="362908"/>
    <d v="2025-09-15T00:00:00"/>
    <m/>
    <n v="230.47"/>
    <d v="2025-10-1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143"/>
    <s v="46.643.482/0001-07"/>
    <s v="NF SERVICOS DO"/>
    <n v="356399"/>
    <d v="2025-09-15T00:00:00"/>
    <n v="363212"/>
    <d v="2025-09-16T00:00:00"/>
    <m/>
    <n v="184.38"/>
    <d v="2025-10-16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143"/>
    <s v="46.643.482/0001-07"/>
    <s v="NF SERVICOS DO"/>
    <n v="356793"/>
    <d v="2025-09-16T00:00:00"/>
    <n v="363607"/>
    <d v="2025-09-17T00:00:00"/>
    <m/>
    <n v="230.47"/>
    <d v="2025-10-17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143"/>
    <s v="46.643.482/0001-07"/>
    <s v="NF SERVICOS DO"/>
    <n v="357179"/>
    <d v="2025-09-17T00:00:00"/>
    <n v="363992"/>
    <d v="2025-09-18T00:00:00"/>
    <m/>
    <n v="276.57"/>
    <d v="2025-10-18T00:00:00"/>
    <s v="E0240808"/>
    <s v="PD024808"/>
    <s v="Serviços de Publicidade Eletrônica"/>
    <n v="263.29000000000002"/>
    <m/>
    <x v="0"/>
    <m/>
    <m/>
    <m/>
    <s v="2 - FATURADO"/>
    <n v="0"/>
    <x v="0"/>
    <x v="1"/>
    <m/>
  </r>
  <r>
    <x v="1143"/>
    <s v="46.643.482/0001-07"/>
    <s v="NF SERVICOS DO"/>
    <n v="357352"/>
    <d v="2025-09-18T00:00:00"/>
    <n v="364165"/>
    <d v="2025-09-19T00:00:00"/>
    <m/>
    <n v="138.28"/>
    <d v="2025-10-19T00:00:00"/>
    <s v="E0240808"/>
    <s v="PD024808"/>
    <s v="Serviços de Publicidade Eletrônica"/>
    <n v="131.63999999999999"/>
    <m/>
    <x v="0"/>
    <m/>
    <m/>
    <m/>
    <s v="2 - FATURADO"/>
    <n v="0"/>
    <x v="0"/>
    <x v="1"/>
    <m/>
  </r>
  <r>
    <x v="1143"/>
    <s v="46.643.482/0001-07"/>
    <s v="NF SERVICOS DO"/>
    <n v="357955"/>
    <d v="2025-09-22T00:00:00"/>
    <n v="364770"/>
    <d v="2025-09-23T00:00:00"/>
    <m/>
    <n v="138.28"/>
    <d v="2025-10-23T00:00:00"/>
    <s v="E0240808"/>
    <s v="PD024808"/>
    <s v="Serviços de Publicidade Eletrônica"/>
    <n v="131.63999999999999"/>
    <m/>
    <x v="0"/>
    <m/>
    <m/>
    <m/>
    <s v="2 - FATURADO"/>
    <n v="0"/>
    <x v="0"/>
    <x v="1"/>
    <m/>
  </r>
  <r>
    <x v="1143"/>
    <s v="46.643.482/0001-07"/>
    <s v="NF SERVICOS DO"/>
    <n v="358393"/>
    <d v="2025-09-25T00:00:00"/>
    <n v="365208"/>
    <d v="2025-09-25T00:00:00"/>
    <m/>
    <n v="230.47"/>
    <d v="2025-10-25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143"/>
    <s v="46.643.482/0001-07"/>
    <s v="NF SERVICOS DO"/>
    <n v="358485"/>
    <d v="2025-09-25T00:00:00"/>
    <n v="365300"/>
    <d v="2025-09-25T00:00:00"/>
    <m/>
    <n v="184.38"/>
    <d v="2025-10-25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143"/>
    <s v="46.643.482/0001-07"/>
    <s v="NF SERVICOS DO"/>
    <n v="358681"/>
    <d v="2025-09-25T00:00:00"/>
    <n v="365496"/>
    <d v="2025-09-26T00:00:00"/>
    <m/>
    <n v="368.76"/>
    <d v="2025-10-26T00:00:00"/>
    <s v="E0240808"/>
    <s v="PD024808"/>
    <s v="Serviços de Publicidade Eletrônica"/>
    <n v="351.06"/>
    <m/>
    <x v="0"/>
    <m/>
    <m/>
    <m/>
    <s v="2 - FATURADO"/>
    <n v="0"/>
    <x v="0"/>
    <x v="1"/>
    <m/>
  </r>
  <r>
    <x v="1143"/>
    <s v="46.643.482/0001-07"/>
    <s v="NF SERVICOS DO"/>
    <n v="359296"/>
    <d v="2025-09-29T00:00:00"/>
    <n v="366111"/>
    <d v="2025-09-30T00:00:00"/>
    <m/>
    <n v="184.38"/>
    <d v="2025-10-30T00:00:00"/>
    <s v="E0240808"/>
    <s v="PD024808"/>
    <s v="Serviços de Publicidade Eletrônica"/>
    <n v="175.53"/>
    <m/>
    <x v="0"/>
    <m/>
    <m/>
    <m/>
    <s v="2 - FATURADO"/>
    <n v="0"/>
    <x v="0"/>
    <x v="1"/>
    <m/>
  </r>
  <r>
    <x v="1143"/>
    <s v="46.643.482/0001-07"/>
    <s v="NF SERVICOS DO"/>
    <n v="359297"/>
    <d v="2025-09-29T00:00:00"/>
    <n v="366112"/>
    <d v="2025-09-30T00:00:00"/>
    <m/>
    <n v="230.47"/>
    <d v="2025-10-30T00:00:00"/>
    <s v="E0240808"/>
    <s v="PD024808"/>
    <s v="Serviços de Publicidade Eletrônica"/>
    <n v="219.41"/>
    <m/>
    <x v="0"/>
    <m/>
    <m/>
    <m/>
    <s v="2 - FATURADO"/>
    <n v="0"/>
    <x v="0"/>
    <x v="1"/>
    <m/>
  </r>
  <r>
    <x v="1144"/>
    <s v="46.668.596/0001-01"/>
    <s v="ND-JUROS RECEBIMENTO"/>
    <s v="290284-1-NDJ1"/>
    <d v="2025-01-09T00:00:00"/>
    <n v="296634"/>
    <m/>
    <m/>
    <n v="6.86"/>
    <d v="2025-02-08T00:00:00"/>
    <m/>
    <m/>
    <s v="Nota de Debito Juros"/>
    <n v="6.86"/>
    <m/>
    <x v="0"/>
    <m/>
    <m/>
    <m/>
    <s v="2 - FATURADO"/>
    <n v="234"/>
    <x v="1"/>
    <x v="2"/>
    <m/>
  </r>
  <r>
    <x v="1144"/>
    <s v="46.668.596/0001-01"/>
    <s v="ND-JUROS RECEBIMENTO"/>
    <s v="290675-1-NDJ1"/>
    <d v="2025-01-09T00:00:00"/>
    <n v="297025"/>
    <m/>
    <m/>
    <n v="6.86"/>
    <d v="2025-02-08T00:00:00"/>
    <m/>
    <m/>
    <s v="Nota de Debito Juros"/>
    <n v="6.86"/>
    <m/>
    <x v="0"/>
    <m/>
    <m/>
    <m/>
    <s v="2 - FATURADO"/>
    <n v="234"/>
    <x v="1"/>
    <x v="2"/>
    <m/>
  </r>
  <r>
    <x v="1144"/>
    <s v="46.668.596/0001-01"/>
    <s v="ND-JUROS RECEBIMENTO"/>
    <s v="290821-1-NDJ1"/>
    <d v="2025-01-09T00:00:00"/>
    <n v="297171"/>
    <m/>
    <m/>
    <n v="6.86"/>
    <d v="2025-02-08T00:00:00"/>
    <m/>
    <m/>
    <s v="Nota de Debito Juros"/>
    <n v="6.86"/>
    <m/>
    <x v="0"/>
    <m/>
    <m/>
    <m/>
    <s v="2 - FATURADO"/>
    <n v="234"/>
    <x v="1"/>
    <x v="2"/>
    <m/>
  </r>
  <r>
    <x v="1144"/>
    <s v="46.668.596/0001-01"/>
    <s v="ND-JUROS RECEBIMENTO"/>
    <s v="291046-1-NDJ1"/>
    <d v="2025-01-09T00:00:00"/>
    <n v="297396"/>
    <m/>
    <m/>
    <n v="6.55"/>
    <d v="2025-02-08T00:00:00"/>
    <m/>
    <m/>
    <s v="Nota de Debito Juros"/>
    <n v="6.55"/>
    <m/>
    <x v="0"/>
    <m/>
    <m/>
    <m/>
    <s v="2 - FATURADO"/>
    <n v="234"/>
    <x v="1"/>
    <x v="2"/>
    <m/>
  </r>
  <r>
    <x v="1144"/>
    <s v="46.668.596/0001-01"/>
    <s v="ND-JUROS RECEBIMENTO"/>
    <s v="291494-1-NDJ1"/>
    <d v="2025-01-09T00:00:00"/>
    <n v="297845"/>
    <m/>
    <m/>
    <n v="6.45"/>
    <d v="2025-02-08T00:00:00"/>
    <m/>
    <m/>
    <s v="Nota de Debito Juros"/>
    <n v="6.45"/>
    <m/>
    <x v="0"/>
    <m/>
    <m/>
    <m/>
    <s v="2 - FATURADO"/>
    <n v="234"/>
    <x v="1"/>
    <x v="2"/>
    <m/>
  </r>
  <r>
    <x v="1144"/>
    <s v="46.668.596/0001-01"/>
    <s v="ND-JUROS RECEBIMENTO"/>
    <s v="291792-1-NDJ1"/>
    <d v="2025-01-09T00:00:00"/>
    <n v="298153"/>
    <m/>
    <m/>
    <n v="27.93"/>
    <d v="2025-02-08T00:00:00"/>
    <m/>
    <m/>
    <s v="Nota de Debito Juros"/>
    <n v="27.93"/>
    <m/>
    <x v="0"/>
    <m/>
    <m/>
    <m/>
    <s v="2 - FATURADO"/>
    <n v="234"/>
    <x v="1"/>
    <x v="2"/>
    <m/>
  </r>
  <r>
    <x v="1144"/>
    <s v="46.668.596/0001-01"/>
    <s v="ND-JUROS RECEBIMENTO"/>
    <s v="292056-1-NDJ1"/>
    <d v="2025-01-09T00:00:00"/>
    <n v="298439"/>
    <m/>
    <m/>
    <n v="27.03"/>
    <d v="2025-02-08T00:00:00"/>
    <m/>
    <m/>
    <s v="Nota de Debito Juros"/>
    <n v="27.03"/>
    <m/>
    <x v="0"/>
    <m/>
    <m/>
    <m/>
    <s v="2 - FATURADO"/>
    <n v="234"/>
    <x v="1"/>
    <x v="2"/>
    <m/>
  </r>
  <r>
    <x v="1144"/>
    <s v="46.668.596/0001-01"/>
    <s v="ND-JUROS RECEBIMENTO"/>
    <s v="292418-1-NDJ1"/>
    <d v="2025-01-09T00:00:00"/>
    <n v="298807"/>
    <m/>
    <m/>
    <n v="15.17"/>
    <d v="2025-02-08T00:00:00"/>
    <m/>
    <m/>
    <s v="Nota de Debito Juros"/>
    <n v="15.17"/>
    <m/>
    <x v="0"/>
    <m/>
    <m/>
    <m/>
    <s v="2 - FATURADO"/>
    <n v="234"/>
    <x v="1"/>
    <x v="2"/>
    <m/>
  </r>
  <r>
    <x v="1144"/>
    <s v="46.668.596/0001-01"/>
    <s v="ND-JUROS RECEBIMENTO"/>
    <s v="292810-1-NDJ1"/>
    <d v="2025-01-09T00:00:00"/>
    <n v="299202"/>
    <m/>
    <m/>
    <n v="7.74"/>
    <d v="2025-02-08T00:00:00"/>
    <m/>
    <m/>
    <s v="Nota de Debito Juros"/>
    <n v="7.74"/>
    <m/>
    <x v="0"/>
    <m/>
    <m/>
    <m/>
    <s v="2 - FATURADO"/>
    <n v="234"/>
    <x v="1"/>
    <x v="2"/>
    <m/>
  </r>
  <r>
    <x v="1144"/>
    <s v="46.668.596/0001-01"/>
    <s v="ND-JUROS RECEBIMENTO"/>
    <s v="293045-1-NDJ1"/>
    <d v="2025-01-09T00:00:00"/>
    <n v="299436"/>
    <m/>
    <m/>
    <n v="9.9499999999999993"/>
    <d v="2025-02-08T00:00:00"/>
    <m/>
    <m/>
    <s v="Nota de Debito Juros"/>
    <n v="9.9499999999999993"/>
    <m/>
    <x v="0"/>
    <m/>
    <m/>
    <m/>
    <s v="2 - FATURADO"/>
    <n v="234"/>
    <x v="1"/>
    <x v="2"/>
    <m/>
  </r>
  <r>
    <x v="1144"/>
    <s v="46.668.596/0001-01"/>
    <s v="ND-JUROS RECEBIMENTO"/>
    <s v="293325-1-NDJ1"/>
    <d v="2025-01-09T00:00:00"/>
    <n v="299721"/>
    <m/>
    <m/>
    <n v="22.79"/>
    <d v="2025-02-08T00:00:00"/>
    <m/>
    <m/>
    <s v="Nota de Debito Juros"/>
    <n v="22.79"/>
    <m/>
    <x v="0"/>
    <m/>
    <m/>
    <m/>
    <s v="2 - FATURADO"/>
    <n v="234"/>
    <x v="1"/>
    <x v="2"/>
    <m/>
  </r>
  <r>
    <x v="1144"/>
    <s v="46.668.596/0001-01"/>
    <s v="ND-JUROS RECEBIMENTO"/>
    <s v="293424-1-NDJ1"/>
    <d v="2025-01-09T00:00:00"/>
    <n v="299825"/>
    <m/>
    <m/>
    <n v="4.01"/>
    <d v="2025-02-08T00:00:00"/>
    <m/>
    <m/>
    <s v="Nota de Debito Juros"/>
    <n v="4.01"/>
    <m/>
    <x v="0"/>
    <m/>
    <m/>
    <m/>
    <s v="2 - FATURADO"/>
    <n v="234"/>
    <x v="1"/>
    <x v="2"/>
    <m/>
  </r>
  <r>
    <x v="1144"/>
    <s v="46.668.596/0001-01"/>
    <s v="ND-JUROS RECEBIMENTO"/>
    <s v="293999-1-NDJ1"/>
    <d v="2025-01-09T00:00:00"/>
    <n v="300404"/>
    <m/>
    <m/>
    <n v="4.91"/>
    <d v="2025-02-08T00:00:00"/>
    <m/>
    <m/>
    <s v="Nota de Debito Juros"/>
    <n v="4.91"/>
    <m/>
    <x v="0"/>
    <m/>
    <m/>
    <m/>
    <s v="2 - FATURADO"/>
    <n v="234"/>
    <x v="1"/>
    <x v="2"/>
    <m/>
  </r>
  <r>
    <x v="1144"/>
    <s v="46.668.596/0001-01"/>
    <s v="ND-JUROS RECEBIMENTO"/>
    <s v="294402-1-NDJ1"/>
    <d v="2025-01-09T00:00:00"/>
    <n v="300807"/>
    <m/>
    <m/>
    <n v="7.93"/>
    <d v="2025-02-08T00:00:00"/>
    <m/>
    <m/>
    <s v="Nota de Debito Juros"/>
    <n v="7.93"/>
    <m/>
    <x v="0"/>
    <m/>
    <m/>
    <m/>
    <s v="2 - FATURADO"/>
    <n v="234"/>
    <x v="1"/>
    <x v="2"/>
    <m/>
  </r>
  <r>
    <x v="1144"/>
    <s v="46.668.596/0001-01"/>
    <s v="ND-JUROS RECEBIMENTO"/>
    <s v="294788-1-NDJ1"/>
    <d v="2025-01-09T00:00:00"/>
    <n v="301193"/>
    <m/>
    <m/>
    <n v="8.11"/>
    <d v="2025-02-08T00:00:00"/>
    <m/>
    <m/>
    <s v="Nota de Debito Juros"/>
    <n v="8.11"/>
    <m/>
    <x v="0"/>
    <m/>
    <m/>
    <m/>
    <s v="2 - FATURADO"/>
    <n v="234"/>
    <x v="1"/>
    <x v="2"/>
    <m/>
  </r>
  <r>
    <x v="1144"/>
    <s v="46.668.596/0001-01"/>
    <s v="ND-JUROS RECEBIMENTO"/>
    <s v="295220-1-NDJ1"/>
    <d v="2025-01-09T00:00:00"/>
    <n v="301625"/>
    <m/>
    <m/>
    <n v="2.21"/>
    <d v="2025-02-08T00:00:00"/>
    <m/>
    <m/>
    <s v="Nota de Debito Juros"/>
    <n v="2.21"/>
    <m/>
    <x v="0"/>
    <m/>
    <m/>
    <m/>
    <s v="2 - FATURADO"/>
    <n v="234"/>
    <x v="1"/>
    <x v="2"/>
    <m/>
  </r>
  <r>
    <x v="1144"/>
    <s v="46.668.596/0001-01"/>
    <s v="ND-JUROS RECEBIMENTO"/>
    <s v="295434-1-NDJ1"/>
    <d v="2025-01-09T00:00:00"/>
    <n v="301839"/>
    <m/>
    <m/>
    <n v="19.170000000000002"/>
    <d v="2025-02-08T00:00:00"/>
    <m/>
    <m/>
    <s v="Nota de Debito Juros"/>
    <n v="19.170000000000002"/>
    <m/>
    <x v="0"/>
    <m/>
    <m/>
    <m/>
    <s v="2 - FATURADO"/>
    <n v="234"/>
    <x v="1"/>
    <x v="2"/>
    <m/>
  </r>
  <r>
    <x v="1144"/>
    <s v="46.668.596/0001-01"/>
    <s v="ND-JUROS RECEBIMENTO"/>
    <s v="296488-1-NDJ1"/>
    <d v="2025-01-09T00:00:00"/>
    <n v="302898"/>
    <m/>
    <m/>
    <n v="39.200000000000003"/>
    <d v="2025-02-08T00:00:00"/>
    <m/>
    <m/>
    <s v="Nota de Debito Juros"/>
    <n v="39.200000000000003"/>
    <m/>
    <x v="0"/>
    <m/>
    <m/>
    <m/>
    <s v="2 - FATURADO"/>
    <n v="234"/>
    <x v="1"/>
    <x v="2"/>
    <m/>
  </r>
  <r>
    <x v="1144"/>
    <s v="46.668.596/0001-01"/>
    <s v="ND-JUROS RECEBIMENTO"/>
    <s v="296736-1-NDJ1"/>
    <d v="2025-01-09T00:00:00"/>
    <n v="303149"/>
    <m/>
    <m/>
    <n v="2.97"/>
    <d v="2025-02-08T00:00:00"/>
    <m/>
    <m/>
    <s v="Nota de Debito Juros"/>
    <n v="2.97"/>
    <m/>
    <x v="0"/>
    <m/>
    <m/>
    <m/>
    <s v="2 - FATURADO"/>
    <n v="234"/>
    <x v="1"/>
    <x v="2"/>
    <m/>
  </r>
  <r>
    <x v="1144"/>
    <s v="46.668.596/0001-01"/>
    <s v="ND-JUROS RECEBIMENTO"/>
    <s v="296962-1-NDJ1"/>
    <d v="2025-01-09T00:00:00"/>
    <n v="303384"/>
    <m/>
    <m/>
    <n v="8.6"/>
    <d v="2025-02-08T00:00:00"/>
    <m/>
    <m/>
    <s v="Nota de Debito Juros"/>
    <n v="8.6"/>
    <m/>
    <x v="0"/>
    <m/>
    <m/>
    <m/>
    <s v="2 - FATURADO"/>
    <n v="234"/>
    <x v="1"/>
    <x v="2"/>
    <m/>
  </r>
  <r>
    <x v="1144"/>
    <s v="46.668.596/0001-01"/>
    <s v="ND-JUROS RECEBIMENTO"/>
    <s v="297138-1-NDJ1"/>
    <d v="2025-01-09T00:00:00"/>
    <n v="303565"/>
    <m/>
    <m/>
    <n v="4.9800000000000004"/>
    <d v="2025-02-08T00:00:00"/>
    <m/>
    <m/>
    <s v="Nota de Debito Juros"/>
    <n v="4.9800000000000004"/>
    <m/>
    <x v="0"/>
    <m/>
    <m/>
    <m/>
    <s v="2 - FATURADO"/>
    <n v="234"/>
    <x v="1"/>
    <x v="2"/>
    <m/>
  </r>
  <r>
    <x v="1144"/>
    <s v="46.668.596/0001-01"/>
    <s v="ND-JUROS RECEBIMENTO"/>
    <s v="297300-1-NDJ1"/>
    <d v="2025-01-09T00:00:00"/>
    <n v="303727"/>
    <m/>
    <m/>
    <n v="17.14"/>
    <d v="2025-02-08T00:00:00"/>
    <m/>
    <m/>
    <s v="Nota de Debito Juros"/>
    <n v="17.14"/>
    <m/>
    <x v="0"/>
    <m/>
    <m/>
    <m/>
    <s v="2 - FATURADO"/>
    <n v="234"/>
    <x v="1"/>
    <x v="2"/>
    <m/>
  </r>
  <r>
    <x v="1144"/>
    <s v="46.668.596/0001-01"/>
    <s v="ND-JUROS RECEBIMENTO"/>
    <s v="299381-1-NDJ1"/>
    <d v="2025-02-05T00:00:00"/>
    <n v="305831"/>
    <m/>
    <m/>
    <n v="67.09"/>
    <d v="2025-03-07T00:00:00"/>
    <m/>
    <m/>
    <s v="Nota de Debito Juros"/>
    <n v="67.09"/>
    <m/>
    <x v="0"/>
    <m/>
    <m/>
    <m/>
    <s v="2 - FATURADO"/>
    <n v="207"/>
    <x v="1"/>
    <x v="2"/>
    <m/>
  </r>
  <r>
    <x v="1144"/>
    <s v="46.668.596/0001-01"/>
    <s v="ND-JUROS RECEBIMENTO"/>
    <s v="299493-1-NDJ1"/>
    <d v="2025-02-05T00:00:00"/>
    <n v="305943"/>
    <m/>
    <m/>
    <n v="7.19"/>
    <d v="2025-03-07T00:00:00"/>
    <m/>
    <m/>
    <s v="Nota de Debito Juros"/>
    <n v="7.19"/>
    <m/>
    <x v="0"/>
    <m/>
    <m/>
    <m/>
    <s v="2 - FATURADO"/>
    <n v="207"/>
    <x v="1"/>
    <x v="2"/>
    <m/>
  </r>
  <r>
    <x v="1144"/>
    <s v="46.668.596/0001-01"/>
    <s v="ND-POUPATEMPO 4.0"/>
    <n v="6648"/>
    <d v="2025-08-05T00:00:00"/>
    <s v="PPT00568"/>
    <s v="PPT00568"/>
    <d v="2025-08-01T00:00:00"/>
    <n v="17683.669999999998"/>
    <d v="2025-09-04T00:00:00"/>
    <s v="PPT00568"/>
    <s v="PP00568"/>
    <s v="IMPLANTACAO E OPERACAO DO POUPATEMPO CRUZEIRO"/>
    <n v="17683.669999999998"/>
    <d v="2025-08-01T00:00:00"/>
    <x v="0"/>
    <m/>
    <s v="PD-PRC-2021/01361"/>
    <m/>
    <s v="2 - FATURADO"/>
    <n v="26"/>
    <x v="2"/>
    <x v="12"/>
    <m/>
  </r>
  <r>
    <x v="1144"/>
    <s v="46.668.596/0001-01"/>
    <s v="NF SERVICOS DO"/>
    <n v="347826"/>
    <d v="2025-08-08T00:00:00"/>
    <n v="354614"/>
    <d v="2025-08-08T00:00:00"/>
    <m/>
    <n v="516.26"/>
    <d v="2025-09-07T00:00:00"/>
    <s v="E0202002"/>
    <s v="PD202002"/>
    <s v="Serviços de Publicidade Eletrônica"/>
    <n v="491.48"/>
    <m/>
    <x v="0"/>
    <m/>
    <m/>
    <m/>
    <s v="2 - FATURADO"/>
    <n v="23"/>
    <x v="2"/>
    <x v="1"/>
    <m/>
  </r>
  <r>
    <x v="1144"/>
    <s v="46.668.596/0001-01"/>
    <s v="NF SERVICOS DO"/>
    <n v="348091"/>
    <d v="2025-08-08T00:00:00"/>
    <n v="354879"/>
    <d v="2025-08-08T00:00:00"/>
    <m/>
    <n v="258.13"/>
    <d v="2025-09-07T00:00:00"/>
    <s v="E0202002"/>
    <s v="PD202002"/>
    <s v="Serviços de Publicidade Eletrônica"/>
    <n v="245.74"/>
    <m/>
    <x v="0"/>
    <m/>
    <m/>
    <m/>
    <s v="2 - FATURADO"/>
    <n v="23"/>
    <x v="2"/>
    <x v="1"/>
    <m/>
  </r>
  <r>
    <x v="1144"/>
    <s v="46.668.596/0001-01"/>
    <s v="NF SERVICOS DO"/>
    <n v="348412"/>
    <d v="2025-08-08T00:00:00"/>
    <n v="355200"/>
    <d v="2025-08-08T00:00:00"/>
    <m/>
    <n v="258.13"/>
    <d v="2025-09-07T00:00:00"/>
    <s v="E0202002"/>
    <s v="PD202002"/>
    <s v="Serviços de Publicidade Eletrônica"/>
    <n v="245.74"/>
    <m/>
    <x v="0"/>
    <m/>
    <m/>
    <m/>
    <s v="2 - FATURADO"/>
    <n v="23"/>
    <x v="2"/>
    <x v="1"/>
    <m/>
  </r>
  <r>
    <x v="1144"/>
    <s v="46.668.596/0001-01"/>
    <s v="NF SERVICOS DO"/>
    <n v="348544"/>
    <d v="2025-08-08T00:00:00"/>
    <n v="355332"/>
    <d v="2025-08-08T00:00:00"/>
    <m/>
    <n v="387.2"/>
    <d v="2025-09-07T00:00:00"/>
    <s v="E0202002"/>
    <s v="PD202002"/>
    <s v="Serviços de Publicidade Eletrônica"/>
    <n v="368.61"/>
    <m/>
    <x v="0"/>
    <m/>
    <m/>
    <m/>
    <s v="2 - FATURADO"/>
    <n v="23"/>
    <x v="2"/>
    <x v="1"/>
    <m/>
  </r>
  <r>
    <x v="1144"/>
    <s v="46.668.596/0001-01"/>
    <s v="NF SERVICOS DO"/>
    <n v="348900"/>
    <d v="2025-08-08T00:00:00"/>
    <n v="355688"/>
    <d v="2025-08-11T00:00:00"/>
    <m/>
    <n v="322.66000000000003"/>
    <d v="2025-09-10T00:00:00"/>
    <s v="E0202002"/>
    <s v="PD202002"/>
    <s v="Serviços de Publicidade Eletrônica"/>
    <n v="307.17"/>
    <m/>
    <x v="0"/>
    <m/>
    <m/>
    <m/>
    <s v="2 - FATURADO"/>
    <n v="20"/>
    <x v="2"/>
    <x v="1"/>
    <m/>
  </r>
  <r>
    <x v="1144"/>
    <s v="46.668.596/0001-01"/>
    <s v="NF SERVICOS DO"/>
    <n v="348901"/>
    <d v="2025-08-08T00:00:00"/>
    <n v="355689"/>
    <d v="2025-08-11T00:00:00"/>
    <m/>
    <n v="258.13"/>
    <d v="2025-09-10T00:00:00"/>
    <s v="E0202002"/>
    <s v="PD202002"/>
    <s v="Serviços de Publicidade Eletrônica"/>
    <n v="245.74"/>
    <m/>
    <x v="0"/>
    <m/>
    <m/>
    <m/>
    <s v="2 - FATURADO"/>
    <n v="20"/>
    <x v="2"/>
    <x v="1"/>
    <m/>
  </r>
  <r>
    <x v="1144"/>
    <s v="46.668.596/0001-01"/>
    <s v="NF SERVICOS DO"/>
    <n v="349489"/>
    <d v="2025-08-12T00:00:00"/>
    <n v="356279"/>
    <d v="2025-08-13T00:00:00"/>
    <m/>
    <n v="258.13"/>
    <d v="2025-09-12T00:00:00"/>
    <s v="E0202002"/>
    <s v="PD202002"/>
    <s v="Serviços de Publicidade Eletrônica"/>
    <n v="245.74"/>
    <m/>
    <x v="0"/>
    <m/>
    <m/>
    <m/>
    <s v="2 - FATURADO"/>
    <n v="18"/>
    <x v="2"/>
    <x v="1"/>
    <m/>
  </r>
  <r>
    <x v="1144"/>
    <s v="46.668.596/0001-01"/>
    <s v="NF SERVICOS DO"/>
    <n v="349490"/>
    <d v="2025-08-12T00:00:00"/>
    <n v="356280"/>
    <d v="2025-08-13T00:00:00"/>
    <m/>
    <n v="322.66000000000003"/>
    <d v="2025-09-12T00:00:00"/>
    <s v="E0202002"/>
    <s v="PD202002"/>
    <s v="Serviços de Publicidade Eletrônica"/>
    <n v="307.17"/>
    <m/>
    <x v="0"/>
    <m/>
    <m/>
    <m/>
    <s v="2 - FATURADO"/>
    <n v="18"/>
    <x v="2"/>
    <x v="1"/>
    <m/>
  </r>
  <r>
    <x v="1144"/>
    <s v="46.668.596/0001-01"/>
    <s v="NF SERVICOS DO"/>
    <n v="349491"/>
    <d v="2025-08-12T00:00:00"/>
    <n v="356281"/>
    <d v="2025-08-13T00:00:00"/>
    <m/>
    <n v="322.66000000000003"/>
    <d v="2025-09-12T00:00:00"/>
    <s v="E0202002"/>
    <s v="PD202002"/>
    <s v="Serviços de Publicidade Eletrônica"/>
    <n v="307.17"/>
    <m/>
    <x v="0"/>
    <m/>
    <m/>
    <m/>
    <s v="2 - FATURADO"/>
    <n v="18"/>
    <x v="2"/>
    <x v="1"/>
    <m/>
  </r>
  <r>
    <x v="1144"/>
    <s v="46.668.596/0001-01"/>
    <s v="NF SERVICOS DO"/>
    <n v="349788"/>
    <d v="2025-08-13T00:00:00"/>
    <n v="356582"/>
    <d v="2025-08-14T00:00:00"/>
    <m/>
    <n v="387.2"/>
    <d v="2025-09-13T00:00:00"/>
    <s v="E0202002"/>
    <s v="PD202002"/>
    <s v="Serviços de Publicidade Eletrônica"/>
    <n v="368.61"/>
    <m/>
    <x v="0"/>
    <m/>
    <m/>
    <m/>
    <s v="2 - FATURADO"/>
    <n v="17"/>
    <x v="2"/>
    <x v="1"/>
    <m/>
  </r>
  <r>
    <x v="1144"/>
    <s v="46.668.596/0001-01"/>
    <s v="NF SERVICOS DO"/>
    <n v="350269"/>
    <d v="2025-08-15T00:00:00"/>
    <n v="357068"/>
    <d v="2025-08-18T00:00:00"/>
    <m/>
    <n v="258.13"/>
    <d v="2025-09-17T00:00:00"/>
    <s v="E0202002"/>
    <s v="PD202002"/>
    <s v="Serviços de Publicidade Eletrônica"/>
    <n v="245.74"/>
    <m/>
    <x v="0"/>
    <m/>
    <m/>
    <m/>
    <s v="2 - FATURADO"/>
    <n v="13"/>
    <x v="2"/>
    <x v="1"/>
    <m/>
  </r>
  <r>
    <x v="1144"/>
    <s v="46.668.596/0001-01"/>
    <s v="NF SERVICOS DO"/>
    <n v="350914"/>
    <d v="2025-08-19T00:00:00"/>
    <n v="357717"/>
    <d v="2025-08-20T00:00:00"/>
    <m/>
    <n v="322.66000000000003"/>
    <d v="2025-09-19T00:00:00"/>
    <s v="E0202002"/>
    <s v="PD202002"/>
    <s v="Serviços de Publicidade Eletrônica"/>
    <n v="307.17"/>
    <m/>
    <x v="0"/>
    <m/>
    <m/>
    <m/>
    <s v="2 - FATURADO"/>
    <n v="11"/>
    <x v="2"/>
    <x v="1"/>
    <m/>
  </r>
  <r>
    <x v="1144"/>
    <s v="46.668.596/0001-01"/>
    <s v="NF SERVICOS DO"/>
    <n v="350915"/>
    <d v="2025-08-19T00:00:00"/>
    <n v="357718"/>
    <d v="2025-08-20T00:00:00"/>
    <m/>
    <n v="258.13"/>
    <d v="2025-09-19T00:00:00"/>
    <s v="E0202002"/>
    <s v="PD202002"/>
    <s v="Serviços de Publicidade Eletrônica"/>
    <n v="245.74"/>
    <m/>
    <x v="0"/>
    <m/>
    <m/>
    <m/>
    <s v="2 - FATURADO"/>
    <n v="11"/>
    <x v="2"/>
    <x v="1"/>
    <m/>
  </r>
  <r>
    <x v="1144"/>
    <s v="46.668.596/0001-01"/>
    <s v="NF SERVICOS DO"/>
    <n v="351218"/>
    <d v="2025-08-20T00:00:00"/>
    <n v="358024"/>
    <d v="2025-08-21T00:00:00"/>
    <m/>
    <n v="580.79999999999995"/>
    <d v="2025-09-20T00:00:00"/>
    <s v="E0202002"/>
    <s v="PD202002"/>
    <s v="Serviços de Publicidade Eletrônica"/>
    <n v="552.91999999999996"/>
    <m/>
    <x v="0"/>
    <m/>
    <m/>
    <m/>
    <s v="2 - FATURADO"/>
    <n v="10"/>
    <x v="2"/>
    <x v="1"/>
    <m/>
  </r>
  <r>
    <x v="1144"/>
    <s v="46.668.596/0001-01"/>
    <s v="NF SERVICOS DO"/>
    <n v="352254"/>
    <d v="2025-08-25T00:00:00"/>
    <n v="359061"/>
    <d v="2025-08-26T00:00:00"/>
    <m/>
    <n v="709.86"/>
    <d v="2025-09-25T00:00:00"/>
    <s v="E0202002"/>
    <s v="PD202002"/>
    <s v="Serviços de Publicidade Eletrônica"/>
    <n v="675.79"/>
    <m/>
    <x v="0"/>
    <m/>
    <m/>
    <m/>
    <s v="2 - FATURADO"/>
    <n v="5"/>
    <x v="2"/>
    <x v="1"/>
    <m/>
  </r>
  <r>
    <x v="1144"/>
    <s v="46.668.596/0001-01"/>
    <s v="NF SERVICOS DO"/>
    <n v="352255"/>
    <d v="2025-08-25T00:00:00"/>
    <n v="359062"/>
    <d v="2025-08-26T00:00:00"/>
    <m/>
    <n v="258.13"/>
    <d v="2025-09-25T00:00:00"/>
    <s v="E0202002"/>
    <s v="PD202002"/>
    <s v="Serviços de Publicidade Eletrônica"/>
    <n v="245.74"/>
    <m/>
    <x v="0"/>
    <m/>
    <m/>
    <m/>
    <s v="2 - FATURADO"/>
    <n v="5"/>
    <x v="2"/>
    <x v="1"/>
    <m/>
  </r>
  <r>
    <x v="1144"/>
    <s v="46.668.596/0001-01"/>
    <s v="NF SERVICOS DO"/>
    <n v="352298"/>
    <d v="2025-08-26T00:00:00"/>
    <n v="359105"/>
    <d v="2025-08-27T00:00:00"/>
    <m/>
    <n v="387.2"/>
    <d v="2025-09-26T00:00:00"/>
    <s v="E0202002"/>
    <s v="PD202002"/>
    <s v="Serviços de Publicidade Eletrônica"/>
    <n v="368.61"/>
    <m/>
    <x v="0"/>
    <m/>
    <m/>
    <m/>
    <s v="2 - FATURADO"/>
    <n v="4"/>
    <x v="2"/>
    <x v="1"/>
    <m/>
  </r>
  <r>
    <x v="1144"/>
    <s v="46.668.596/0001-01"/>
    <s v="NF SERVICOS DO"/>
    <n v="352678"/>
    <d v="2025-08-27T00:00:00"/>
    <n v="359485"/>
    <d v="2025-08-28T00:00:00"/>
    <m/>
    <n v="516.26"/>
    <d v="2025-09-27T00:00:00"/>
    <s v="E0202002"/>
    <s v="PD202002"/>
    <s v="Serviços de Publicidade Eletrônica"/>
    <n v="491.48"/>
    <m/>
    <x v="0"/>
    <m/>
    <m/>
    <m/>
    <s v="2 - FATURADO"/>
    <n v="3"/>
    <x v="2"/>
    <x v="1"/>
    <m/>
  </r>
  <r>
    <x v="1144"/>
    <s v="46.668.596/0001-01"/>
    <s v="NF SERVICOS DO"/>
    <n v="353046"/>
    <d v="2025-08-28T00:00:00"/>
    <n v="359853"/>
    <d v="2025-08-29T00:00:00"/>
    <m/>
    <n v="516.26"/>
    <d v="2025-09-28T00:00:00"/>
    <s v="E0202002"/>
    <s v="PD202002"/>
    <s v="Serviços de Publicidade Eletrônica"/>
    <n v="491.48"/>
    <m/>
    <x v="0"/>
    <m/>
    <m/>
    <m/>
    <s v="2 - FATURADO"/>
    <n v="2"/>
    <x v="2"/>
    <x v="1"/>
    <m/>
  </r>
  <r>
    <x v="1144"/>
    <s v="46.668.596/0001-01"/>
    <s v="ND-POUPATEMPO 4.0"/>
    <n v="6878"/>
    <d v="2025-09-03T00:00:00"/>
    <s v="PPT00568"/>
    <s v="PPT00568"/>
    <d v="2025-09-01T00:00:00"/>
    <n v="17683.669999999998"/>
    <d v="2025-10-03T00:00:00"/>
    <s v="PPT00568"/>
    <s v="PP00568"/>
    <s v="IMPLANTACAO E OPERACAO DO POUPATEMPO CRUZEIRO"/>
    <n v="17683.669999999998"/>
    <d v="2025-09-01T00:00:00"/>
    <x v="0"/>
    <m/>
    <s v="PD-PRC-2021/01361"/>
    <m/>
    <s v="2 - FATURADO"/>
    <n v="0"/>
    <x v="0"/>
    <x v="12"/>
    <m/>
  </r>
  <r>
    <x v="1144"/>
    <s v="46.668.596/0001-01"/>
    <s v="NF SERVICOS DO"/>
    <n v="353674"/>
    <d v="2025-09-08T00:00:00"/>
    <n v="360483"/>
    <d v="2025-09-08T00:00:00"/>
    <m/>
    <n v="516.26"/>
    <d v="2025-10-08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144"/>
    <s v="46.668.596/0001-01"/>
    <s v="NF SERVICOS DO"/>
    <n v="353675"/>
    <d v="2025-09-08T00:00:00"/>
    <n v="360484"/>
    <d v="2025-09-08T00:00:00"/>
    <m/>
    <n v="322.66000000000003"/>
    <d v="2025-10-08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144"/>
    <s v="46.668.596/0001-01"/>
    <s v="NF SERVICOS DO"/>
    <n v="354570"/>
    <d v="2025-09-10T00:00:00"/>
    <n v="361380"/>
    <d v="2025-09-10T00:00:00"/>
    <m/>
    <n v="258.13"/>
    <d v="2025-10-10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144"/>
    <s v="46.668.596/0001-01"/>
    <s v="NF SERVICOS DO"/>
    <n v="354572"/>
    <d v="2025-09-10T00:00:00"/>
    <n v="361382"/>
    <d v="2025-09-10T00:00:00"/>
    <m/>
    <n v="709.86"/>
    <d v="2025-10-10T00:00:00"/>
    <s v="E0202002"/>
    <s v="PD202002"/>
    <s v="Serviços de Publicidade Eletrônica"/>
    <n v="675.79"/>
    <m/>
    <x v="0"/>
    <m/>
    <m/>
    <m/>
    <s v="2 - FATURADO"/>
    <n v="0"/>
    <x v="0"/>
    <x v="1"/>
    <m/>
  </r>
  <r>
    <x v="1144"/>
    <s v="46.668.596/0001-01"/>
    <s v="NF SERVICOS DO"/>
    <n v="354686"/>
    <d v="2025-09-10T00:00:00"/>
    <n v="361496"/>
    <d v="2025-09-10T00:00:00"/>
    <m/>
    <n v="645.33000000000004"/>
    <d v="2025-10-10T00:00:00"/>
    <s v="E0202002"/>
    <s v="PD202002"/>
    <s v="Serviços de Publicidade Eletrônica"/>
    <n v="614.35"/>
    <m/>
    <x v="0"/>
    <m/>
    <m/>
    <m/>
    <s v="2 - FATURADO"/>
    <n v="0"/>
    <x v="0"/>
    <x v="1"/>
    <m/>
  </r>
  <r>
    <x v="1144"/>
    <s v="46.668.596/0001-01"/>
    <s v="NF SERVICOS DO"/>
    <n v="355039"/>
    <d v="2025-09-10T00:00:00"/>
    <n v="361849"/>
    <d v="2025-09-10T00:00:00"/>
    <m/>
    <n v="516.26"/>
    <d v="2025-10-10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144"/>
    <s v="46.668.596/0001-01"/>
    <s v="NF SERVICOS DO"/>
    <n v="355369"/>
    <d v="2025-09-10T00:00:00"/>
    <n v="362179"/>
    <d v="2025-09-10T00:00:00"/>
    <m/>
    <n v="258.13"/>
    <d v="2025-10-10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144"/>
    <s v="46.668.596/0001-01"/>
    <s v="NF SERVICOS"/>
    <n v="193822"/>
    <d v="2025-09-11T00:00:00"/>
    <n v="2025456"/>
    <d v="2025-09-11T00:00:00"/>
    <d v="2025-08-01T00:00:00"/>
    <n v="5692.2"/>
    <d v="2025-10-11T00:00:00"/>
    <s v="E0240729"/>
    <s v="PD024729"/>
    <s v="PREFEITURA CADASTRO"/>
    <n v="5418.97"/>
    <d v="2025-08-01T00:00:00"/>
    <x v="0"/>
    <s v="75/2024"/>
    <s v="13590/2024,"/>
    <s v="359.00011586/2024-54 APPS/ITO"/>
    <s v="2 - FATURADO"/>
    <n v="0"/>
    <x v="0"/>
    <x v="0"/>
    <m/>
  </r>
  <r>
    <x v="1144"/>
    <s v="46.668.596/0001-01"/>
    <s v="NF SERVICOS DO"/>
    <n v="355963"/>
    <d v="2025-09-11T00:00:00"/>
    <n v="362776"/>
    <d v="2025-09-12T00:00:00"/>
    <m/>
    <n v="1097.06"/>
    <d v="2025-10-12T00:00:00"/>
    <s v="E0202002"/>
    <s v="PD202002"/>
    <s v="Serviços de Publicidade Eletrônica"/>
    <n v="1044.4000000000001"/>
    <m/>
    <x v="0"/>
    <m/>
    <m/>
    <m/>
    <s v="2 - FATURADO"/>
    <n v="0"/>
    <x v="0"/>
    <x v="1"/>
    <m/>
  </r>
  <r>
    <x v="1144"/>
    <s v="46.668.596/0001-01"/>
    <s v="NF SERVICOS DO"/>
    <n v="356127"/>
    <d v="2025-09-12T00:00:00"/>
    <n v="362940"/>
    <d v="2025-09-15T00:00:00"/>
    <m/>
    <n v="258.13"/>
    <d v="2025-10-15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144"/>
    <s v="46.668.596/0001-01"/>
    <s v="NF SERVICOS DO"/>
    <n v="356256"/>
    <d v="2025-09-12T00:00:00"/>
    <n v="363069"/>
    <d v="2025-09-15T00:00:00"/>
    <m/>
    <n v="322.66000000000003"/>
    <d v="2025-10-15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144"/>
    <s v="46.668.596/0001-01"/>
    <s v="NF SERVICOS DO"/>
    <n v="356257"/>
    <d v="2025-09-12T00:00:00"/>
    <n v="363070"/>
    <d v="2025-09-15T00:00:00"/>
    <m/>
    <n v="258.13"/>
    <d v="2025-10-15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144"/>
    <s v="46.668.596/0001-01"/>
    <s v="NF SERVICOS DO"/>
    <n v="356516"/>
    <d v="2025-09-15T00:00:00"/>
    <n v="363329"/>
    <d v="2025-09-16T00:00:00"/>
    <m/>
    <n v="903.46"/>
    <d v="2025-10-16T00:00:00"/>
    <s v="E0202002"/>
    <s v="PD202002"/>
    <s v="Serviços de Publicidade Eletrônica"/>
    <n v="860.09"/>
    <m/>
    <x v="0"/>
    <m/>
    <m/>
    <m/>
    <s v="2 - FATURADO"/>
    <n v="0"/>
    <x v="0"/>
    <x v="1"/>
    <m/>
  </r>
  <r>
    <x v="1144"/>
    <s v="46.668.596/0001-01"/>
    <s v="NF SERVICOS DO"/>
    <n v="356586"/>
    <d v="2025-09-16T00:00:00"/>
    <n v="363400"/>
    <d v="2025-09-17T00:00:00"/>
    <m/>
    <n v="645.33000000000004"/>
    <d v="2025-10-17T00:00:00"/>
    <s v="E0202002"/>
    <s v="PD202002"/>
    <s v="Serviços de Publicidade Eletrônica"/>
    <n v="614.35"/>
    <m/>
    <x v="0"/>
    <m/>
    <m/>
    <m/>
    <s v="2 - FATURADO"/>
    <n v="0"/>
    <x v="0"/>
    <x v="1"/>
    <m/>
  </r>
  <r>
    <x v="1144"/>
    <s v="46.668.596/0001-01"/>
    <s v="NF SERVICOS DO"/>
    <n v="357137"/>
    <d v="2025-09-17T00:00:00"/>
    <n v="363950"/>
    <d v="2025-09-18T00:00:00"/>
    <m/>
    <n v="516.26"/>
    <d v="2025-10-18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144"/>
    <s v="46.668.596/0001-01"/>
    <s v="NF SERVICOS DO"/>
    <n v="357157"/>
    <d v="2025-09-17T00:00:00"/>
    <n v="363970"/>
    <d v="2025-09-18T00:00:00"/>
    <m/>
    <n v="516.26"/>
    <d v="2025-10-18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144"/>
    <s v="46.668.596/0001-01"/>
    <s v="NF SERVICOS DO"/>
    <n v="357275"/>
    <d v="2025-09-18T00:00:00"/>
    <n v="364088"/>
    <d v="2025-09-19T00:00:00"/>
    <m/>
    <n v="258.13"/>
    <d v="2025-10-19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144"/>
    <s v="46.668.596/0001-01"/>
    <s v="NF SERVICOS DO"/>
    <n v="357276"/>
    <d v="2025-09-18T00:00:00"/>
    <n v="364089"/>
    <d v="2025-09-19T00:00:00"/>
    <m/>
    <n v="451.73"/>
    <d v="2025-10-19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144"/>
    <s v="46.668.596/0001-01"/>
    <s v="NF SERVICOS DO"/>
    <n v="357571"/>
    <d v="2025-09-19T00:00:00"/>
    <n v="364384"/>
    <d v="2025-09-22T00:00:00"/>
    <m/>
    <n v="258.13"/>
    <d v="2025-10-22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144"/>
    <s v="46.668.596/0001-01"/>
    <s v="NF SERVICOS DO"/>
    <n v="357740"/>
    <d v="2025-09-19T00:00:00"/>
    <n v="364553"/>
    <d v="2025-09-22T00:00:00"/>
    <m/>
    <n v="258.13"/>
    <d v="2025-10-22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144"/>
    <s v="46.668.596/0001-01"/>
    <s v="NF SERVICOS DO"/>
    <n v="357801"/>
    <d v="2025-09-19T00:00:00"/>
    <n v="364614"/>
    <d v="2025-09-22T00:00:00"/>
    <m/>
    <n v="1419.73"/>
    <d v="2025-10-22T00:00:00"/>
    <s v="E0202002"/>
    <s v="PD202002"/>
    <s v="Serviços de Publicidade Eletrônica"/>
    <n v="1351.58"/>
    <m/>
    <x v="0"/>
    <m/>
    <m/>
    <m/>
    <s v="2 - FATURADO"/>
    <n v="0"/>
    <x v="0"/>
    <x v="1"/>
    <m/>
  </r>
  <r>
    <x v="1144"/>
    <s v="46.668.596/0001-01"/>
    <s v="NF SERVICOS DO"/>
    <n v="358276"/>
    <d v="2025-09-23T00:00:00"/>
    <n v="365091"/>
    <d v="2025-09-24T00:00:00"/>
    <m/>
    <n v="451.73"/>
    <d v="2025-10-24T00:00:00"/>
    <s v="E0202002"/>
    <s v="PD202002"/>
    <s v="Serviços de Publicidade Eletrônica"/>
    <n v="430.05"/>
    <m/>
    <x v="0"/>
    <m/>
    <m/>
    <m/>
    <s v="2 - FATURADO"/>
    <n v="0"/>
    <x v="0"/>
    <x v="1"/>
    <m/>
  </r>
  <r>
    <x v="1144"/>
    <s v="46.668.596/0001-01"/>
    <s v="NF SERVICOS DO"/>
    <n v="358339"/>
    <d v="2025-09-25T00:00:00"/>
    <n v="365154"/>
    <d v="2025-09-25T00:00:00"/>
    <m/>
    <n v="387.2"/>
    <d v="2025-10-25T00:00:00"/>
    <s v="E0202002"/>
    <s v="PD202002"/>
    <s v="Serviços de Publicidade Eletrônica"/>
    <n v="368.61"/>
    <m/>
    <x v="0"/>
    <m/>
    <m/>
    <m/>
    <s v="2 - FATURADO"/>
    <n v="0"/>
    <x v="0"/>
    <x v="1"/>
    <m/>
  </r>
  <r>
    <x v="1144"/>
    <s v="46.668.596/0001-01"/>
    <s v="NF SERVICOS DO"/>
    <n v="358862"/>
    <d v="2025-09-25T00:00:00"/>
    <n v="365677"/>
    <d v="2025-09-26T00:00:00"/>
    <m/>
    <n v="322.66000000000003"/>
    <d v="2025-10-26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144"/>
    <s v="46.668.596/0001-01"/>
    <s v="NF SERVICOS DO"/>
    <n v="359321"/>
    <d v="2025-09-29T00:00:00"/>
    <n v="366136"/>
    <d v="2025-09-30T00:00:00"/>
    <m/>
    <n v="258.13"/>
    <d v="2025-10-30T00:00:00"/>
    <s v="E0202002"/>
    <s v="PD202002"/>
    <s v="Serviços de Publicidade Eletrônica"/>
    <n v="245.74"/>
    <m/>
    <x v="0"/>
    <m/>
    <m/>
    <m/>
    <s v="2 - FATURADO"/>
    <n v="0"/>
    <x v="0"/>
    <x v="1"/>
    <m/>
  </r>
  <r>
    <x v="1144"/>
    <s v="46.668.596/0001-01"/>
    <s v="NF SERVICOS DO"/>
    <n v="359322"/>
    <d v="2025-09-29T00:00:00"/>
    <n v="366137"/>
    <d v="2025-09-30T00:00:00"/>
    <m/>
    <n v="516.26"/>
    <d v="2025-10-30T00:00:00"/>
    <s v="E0202002"/>
    <s v="PD202002"/>
    <s v="Serviços de Publicidade Eletrônica"/>
    <n v="491.48"/>
    <m/>
    <x v="0"/>
    <m/>
    <m/>
    <m/>
    <s v="2 - FATURADO"/>
    <n v="0"/>
    <x v="0"/>
    <x v="1"/>
    <m/>
  </r>
  <r>
    <x v="1144"/>
    <s v="46.668.596/0001-01"/>
    <s v="NF SERVICOS DO"/>
    <n v="359323"/>
    <d v="2025-09-29T00:00:00"/>
    <n v="366138"/>
    <d v="2025-09-30T00:00:00"/>
    <m/>
    <n v="322.66000000000003"/>
    <d v="2025-10-30T00:00:00"/>
    <s v="E0202002"/>
    <s v="PD202002"/>
    <s v="Serviços de Publicidade Eletrônica"/>
    <n v="307.17"/>
    <m/>
    <x v="0"/>
    <m/>
    <m/>
    <m/>
    <s v="2 - FATURADO"/>
    <n v="0"/>
    <x v="0"/>
    <x v="1"/>
    <m/>
  </r>
  <r>
    <x v="1145"/>
    <s v="46.675.997/0001-80"/>
    <s v="ND-JUROS RECEBIMENTO"/>
    <s v="296625-1-NDJ1"/>
    <d v="2024-12-12T00:00:00"/>
    <n v="303038"/>
    <m/>
    <m/>
    <n v="0.18"/>
    <d v="2025-01-11T00:00:00"/>
    <m/>
    <m/>
    <s v="Nota de Debito Juros"/>
    <n v="0.18"/>
    <m/>
    <x v="0"/>
    <m/>
    <m/>
    <m/>
    <s v="2 - FATURADO"/>
    <n v="262"/>
    <x v="1"/>
    <x v="2"/>
    <m/>
  </r>
  <r>
    <x v="1145"/>
    <s v="46.675.997/0001-80"/>
    <s v="NF SERVICOS DO"/>
    <n v="354458"/>
    <d v="2025-09-10T00:00:00"/>
    <n v="361268"/>
    <d v="2025-09-10T00:00:00"/>
    <m/>
    <n v="737.52"/>
    <d v="2025-10-10T00:00:00"/>
    <s v="E0221002"/>
    <s v="PD221002"/>
    <s v="Serviços de Publicidade Eletrônica"/>
    <n v="702.12"/>
    <m/>
    <x v="0"/>
    <m/>
    <m/>
    <m/>
    <s v="2 - FATURADO"/>
    <n v="0"/>
    <x v="0"/>
    <x v="1"/>
    <m/>
  </r>
  <r>
    <x v="1145"/>
    <s v="46.675.997/0001-80"/>
    <s v="NF SERVICOS DO"/>
    <n v="357770"/>
    <d v="2025-09-19T00:00:00"/>
    <n v="364583"/>
    <d v="2025-09-22T00:00:00"/>
    <m/>
    <n v="829.71"/>
    <d v="2025-10-22T00:00:00"/>
    <s v="E0221002"/>
    <s v="PD221002"/>
    <s v="Serviços de Publicidade Eletrônica"/>
    <n v="789.88"/>
    <m/>
    <x v="0"/>
    <m/>
    <m/>
    <m/>
    <s v="2 - FATURADO"/>
    <n v="0"/>
    <x v="0"/>
    <x v="1"/>
    <m/>
  </r>
  <r>
    <x v="1145"/>
    <s v="46.675.997/0001-80"/>
    <s v="NF SERVICOS DO"/>
    <n v="357784"/>
    <d v="2025-09-19T00:00:00"/>
    <n v="364597"/>
    <d v="2025-09-22T00:00:00"/>
    <m/>
    <n v="737.52"/>
    <d v="2025-10-22T00:00:00"/>
    <s v="E0221002"/>
    <s v="PD221002"/>
    <s v="Serviços de Publicidade Eletrônica"/>
    <n v="702.12"/>
    <m/>
    <x v="0"/>
    <m/>
    <m/>
    <m/>
    <s v="2 - FATURADO"/>
    <n v="0"/>
    <x v="0"/>
    <x v="1"/>
    <m/>
  </r>
  <r>
    <x v="1146"/>
    <s v="46.680.500/0001-12"/>
    <s v="NF SERVICOS DO"/>
    <n v="353252"/>
    <d v="2025-09-08T00:00:00"/>
    <n v="360061"/>
    <d v="2025-09-08T00:00:00"/>
    <m/>
    <n v="221.26"/>
    <d v="2025-10-0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3305"/>
    <d v="2025-09-08T00:00:00"/>
    <n v="360114"/>
    <d v="2025-09-08T00:00:00"/>
    <m/>
    <n v="295.01"/>
    <d v="2025-10-08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146"/>
    <s v="46.680.500/0001-12"/>
    <s v="NF SERVICOS DO"/>
    <n v="353538"/>
    <d v="2025-09-08T00:00:00"/>
    <n v="360347"/>
    <d v="2025-09-08T00:00:00"/>
    <m/>
    <n v="221.26"/>
    <d v="2025-10-08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4632"/>
    <d v="2025-09-10T00:00:00"/>
    <n v="361442"/>
    <d v="2025-09-10T00:00:00"/>
    <m/>
    <n v="221.26"/>
    <d v="2025-10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4820"/>
    <d v="2025-09-10T00:00:00"/>
    <n v="361630"/>
    <d v="2025-09-10T00:00:00"/>
    <m/>
    <n v="221.26"/>
    <d v="2025-10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5109"/>
    <d v="2025-09-10T00:00:00"/>
    <n v="361919"/>
    <d v="2025-09-10T00:00:00"/>
    <m/>
    <n v="221.26"/>
    <d v="2025-10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5355"/>
    <d v="2025-09-10T00:00:00"/>
    <n v="362165"/>
    <d v="2025-09-10T00:00:00"/>
    <m/>
    <n v="221.26"/>
    <d v="2025-10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5356"/>
    <d v="2025-09-10T00:00:00"/>
    <n v="362166"/>
    <d v="2025-09-10T00:00:00"/>
    <m/>
    <n v="221.26"/>
    <d v="2025-10-1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5615"/>
    <d v="2025-09-10T00:00:00"/>
    <n v="362425"/>
    <d v="2025-09-11T00:00:00"/>
    <m/>
    <n v="295.01"/>
    <d v="2025-10-11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146"/>
    <s v="46.680.500/0001-12"/>
    <s v="NF SERVICOS"/>
    <n v="193893"/>
    <d v="2025-09-11T00:00:00"/>
    <n v="2025527"/>
    <d v="2025-09-11T00:00:00"/>
    <d v="2025-08-01T00:00:00"/>
    <n v="9257.8799999999992"/>
    <d v="2025-10-11T00:00:00"/>
    <s v="E0240713"/>
    <s v="PD024713"/>
    <s v="PREFEITURA CADASTRO"/>
    <n v="8813.5"/>
    <d v="2025-08-01T00:00:00"/>
    <x v="0"/>
    <s v="213/24"/>
    <s v="DISP 024/2024"/>
    <s v="359.00010843/2024-31 - APPS\ITO"/>
    <s v="2 - FATURADO"/>
    <n v="0"/>
    <x v="0"/>
    <x v="0"/>
    <m/>
  </r>
  <r>
    <x v="1146"/>
    <s v="46.680.500/0001-12"/>
    <s v="NF SERVICOS DO"/>
    <n v="356702"/>
    <d v="2025-09-16T00:00:00"/>
    <n v="363516"/>
    <d v="2025-09-17T00:00:00"/>
    <m/>
    <n v="221.26"/>
    <d v="2025-10-17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6704"/>
    <d v="2025-09-16T00:00:00"/>
    <n v="363518"/>
    <d v="2025-09-17T00:00:00"/>
    <m/>
    <n v="147.5"/>
    <d v="2025-10-17T00:00:00"/>
    <s v="E0230773"/>
    <s v="PD023773"/>
    <s v="Serviços de Publicidade Eletrônica"/>
    <n v="140.41999999999999"/>
    <m/>
    <x v="0"/>
    <m/>
    <m/>
    <m/>
    <s v="2 - FATURADO"/>
    <n v="0"/>
    <x v="0"/>
    <x v="1"/>
    <m/>
  </r>
  <r>
    <x v="1146"/>
    <s v="46.680.500/0001-12"/>
    <s v="NF SERVICOS DO"/>
    <n v="356725"/>
    <d v="2025-09-16T00:00:00"/>
    <n v="363539"/>
    <d v="2025-09-17T00:00:00"/>
    <m/>
    <n v="147.5"/>
    <d v="2025-10-17T00:00:00"/>
    <s v="E0230773"/>
    <s v="PD023773"/>
    <s v="Serviços de Publicidade Eletrônica"/>
    <n v="140.41999999999999"/>
    <m/>
    <x v="0"/>
    <m/>
    <m/>
    <m/>
    <s v="2 - FATURADO"/>
    <n v="0"/>
    <x v="0"/>
    <x v="1"/>
    <m/>
  </r>
  <r>
    <x v="1146"/>
    <s v="46.680.500/0001-12"/>
    <s v="NF SERVICOS DO"/>
    <n v="357892"/>
    <d v="2025-09-22T00:00:00"/>
    <n v="364707"/>
    <d v="2025-09-23T00:00:00"/>
    <m/>
    <n v="221.26"/>
    <d v="2025-10-23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8254"/>
    <d v="2025-09-23T00:00:00"/>
    <n v="365069"/>
    <d v="2025-09-24T00:00:00"/>
    <m/>
    <n v="147.5"/>
    <d v="2025-10-24T00:00:00"/>
    <s v="E0230773"/>
    <s v="PD023773"/>
    <s v="Serviços de Publicidade Eletrônica"/>
    <n v="140.41999999999999"/>
    <m/>
    <x v="0"/>
    <m/>
    <m/>
    <m/>
    <s v="2 - FATURADO"/>
    <n v="0"/>
    <x v="0"/>
    <x v="1"/>
    <m/>
  </r>
  <r>
    <x v="1146"/>
    <s v="46.680.500/0001-12"/>
    <s v="NF SERVICOS DO"/>
    <n v="358346"/>
    <d v="2025-09-25T00:00:00"/>
    <n v="365161"/>
    <d v="2025-09-25T00:00:00"/>
    <m/>
    <n v="221.26"/>
    <d v="2025-10-25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9385"/>
    <d v="2025-09-29T00:00:00"/>
    <n v="366200"/>
    <d v="2025-09-30T00:00:00"/>
    <m/>
    <n v="221.26"/>
    <d v="2025-10-3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9386"/>
    <d v="2025-09-29T00:00:00"/>
    <n v="366201"/>
    <d v="2025-09-30T00:00:00"/>
    <m/>
    <n v="221.26"/>
    <d v="2025-10-3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9387"/>
    <d v="2025-09-29T00:00:00"/>
    <n v="366202"/>
    <d v="2025-09-30T00:00:00"/>
    <m/>
    <n v="221.26"/>
    <d v="2025-10-3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9388"/>
    <d v="2025-09-29T00:00:00"/>
    <n v="366203"/>
    <d v="2025-09-30T00:00:00"/>
    <m/>
    <n v="147.5"/>
    <d v="2025-10-30T00:00:00"/>
    <s v="E0230773"/>
    <s v="PD023773"/>
    <s v="Serviços de Publicidade Eletrônica"/>
    <n v="140.41999999999999"/>
    <m/>
    <x v="0"/>
    <m/>
    <m/>
    <m/>
    <s v="2 - FATURADO"/>
    <n v="0"/>
    <x v="0"/>
    <x v="1"/>
    <m/>
  </r>
  <r>
    <x v="1146"/>
    <s v="46.680.500/0001-12"/>
    <s v="NF SERVICOS DO"/>
    <n v="359389"/>
    <d v="2025-09-29T00:00:00"/>
    <n v="366204"/>
    <d v="2025-09-30T00:00:00"/>
    <m/>
    <n v="221.26"/>
    <d v="2025-10-3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9390"/>
    <d v="2025-09-29T00:00:00"/>
    <n v="366205"/>
    <d v="2025-09-30T00:00:00"/>
    <m/>
    <n v="221.26"/>
    <d v="2025-10-3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6"/>
    <s v="46.680.500/0001-12"/>
    <s v="NF SERVICOS DO"/>
    <n v="359391"/>
    <d v="2025-09-29T00:00:00"/>
    <n v="366206"/>
    <d v="2025-09-30T00:00:00"/>
    <m/>
    <n v="295.01"/>
    <d v="2025-10-30T00:00:00"/>
    <s v="E0230773"/>
    <s v="PD023773"/>
    <s v="Serviços de Publicidade Eletrônica"/>
    <n v="280.85000000000002"/>
    <m/>
    <x v="0"/>
    <m/>
    <m/>
    <m/>
    <s v="2 - FATURADO"/>
    <n v="0"/>
    <x v="0"/>
    <x v="1"/>
    <m/>
  </r>
  <r>
    <x v="1146"/>
    <s v="46.680.500/0001-12"/>
    <s v="NF SERVICOS DO"/>
    <n v="359392"/>
    <d v="2025-09-29T00:00:00"/>
    <n v="366207"/>
    <d v="2025-09-30T00:00:00"/>
    <m/>
    <n v="221.26"/>
    <d v="2025-10-30T00:00:00"/>
    <s v="E0230773"/>
    <s v="PD02377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D-JUROS RECEBIMENTO"/>
    <s v="290301-1-NDJ1"/>
    <d v="2024-11-12T00:00:00"/>
    <n v="296651"/>
    <m/>
    <m/>
    <n v="1.58"/>
    <d v="2024-12-12T00:00:00"/>
    <m/>
    <m/>
    <s v="Nota de Debito Juros"/>
    <n v="1.58"/>
    <m/>
    <x v="0"/>
    <m/>
    <m/>
    <m/>
    <s v="2 - FATURADO"/>
    <n v="292"/>
    <x v="1"/>
    <x v="2"/>
    <m/>
  </r>
  <r>
    <x v="1147"/>
    <s v="46.680.518/0001-14"/>
    <s v="ND-JUROS RECEBIMENTO"/>
    <s v="290790-1-NDJ1"/>
    <d v="2024-11-12T00:00:00"/>
    <n v="297140"/>
    <m/>
    <m/>
    <n v="0.79"/>
    <d v="2024-12-12T00:00:00"/>
    <m/>
    <m/>
    <s v="Nota de Debito Juros"/>
    <n v="0.79"/>
    <m/>
    <x v="0"/>
    <m/>
    <m/>
    <m/>
    <s v="2 - FATURADO"/>
    <n v="292"/>
    <x v="1"/>
    <x v="2"/>
    <m/>
  </r>
  <r>
    <x v="1147"/>
    <s v="46.680.518/0001-14"/>
    <s v="ND-JUROS RECEBIMENTO"/>
    <s v="291365-1-NDJ1"/>
    <d v="2024-11-12T00:00:00"/>
    <n v="297715"/>
    <m/>
    <m/>
    <n v="0.95"/>
    <d v="2024-12-12T00:00:00"/>
    <m/>
    <m/>
    <s v="Nota de Debito Juros"/>
    <n v="0.95"/>
    <m/>
    <x v="0"/>
    <m/>
    <m/>
    <m/>
    <s v="2 - FATURADO"/>
    <n v="292"/>
    <x v="1"/>
    <x v="2"/>
    <m/>
  </r>
  <r>
    <x v="1147"/>
    <s v="46.680.518/0001-14"/>
    <s v="ND-JUROS RECEBIMENTO"/>
    <s v="291714-1-NDJ1"/>
    <d v="2024-11-12T00:00:00"/>
    <n v="298075"/>
    <m/>
    <m/>
    <n v="0.28000000000000003"/>
    <d v="2024-12-12T00:00:00"/>
    <m/>
    <m/>
    <s v="Nota de Debito Juros"/>
    <n v="0.28000000000000003"/>
    <m/>
    <x v="0"/>
    <m/>
    <m/>
    <m/>
    <s v="2 - FATURADO"/>
    <n v="292"/>
    <x v="1"/>
    <x v="2"/>
    <m/>
  </r>
  <r>
    <x v="1147"/>
    <s v="46.680.518/0001-14"/>
    <s v="ND-JUROS RECEBIMENTO"/>
    <s v="292258-1-NDJ1"/>
    <d v="2024-11-18T00:00:00"/>
    <n v="298647"/>
    <m/>
    <m/>
    <n v="0.44"/>
    <d v="2024-12-18T00:00:00"/>
    <m/>
    <m/>
    <s v="Nota de Debito Juros"/>
    <n v="0.44"/>
    <m/>
    <x v="0"/>
    <m/>
    <m/>
    <m/>
    <s v="2 - FATURADO"/>
    <n v="286"/>
    <x v="1"/>
    <x v="2"/>
    <m/>
  </r>
  <r>
    <x v="1147"/>
    <s v="46.680.518/0001-14"/>
    <s v="ND-JUROS RECEBIMENTO"/>
    <s v="292483-1-NDJ1"/>
    <d v="2024-11-18T00:00:00"/>
    <n v="298873"/>
    <m/>
    <m/>
    <n v="0.28000000000000003"/>
    <d v="2024-12-18T00:00:00"/>
    <m/>
    <m/>
    <s v="Nota de Debito Juros"/>
    <n v="0.28000000000000003"/>
    <m/>
    <x v="0"/>
    <m/>
    <m/>
    <m/>
    <s v="2 - FATURADO"/>
    <n v="286"/>
    <x v="1"/>
    <x v="2"/>
    <m/>
  </r>
  <r>
    <x v="1147"/>
    <s v="46.680.518/0001-14"/>
    <s v="ND-JUROS RECEBIMENTO"/>
    <s v="293480-1-NDJ1"/>
    <d v="2025-01-21T00:00:00"/>
    <n v="299881"/>
    <m/>
    <m/>
    <n v="3.21"/>
    <d v="2025-02-20T00:00:00"/>
    <m/>
    <m/>
    <s v="Nota de Debito Juros"/>
    <n v="3.21"/>
    <m/>
    <x v="0"/>
    <m/>
    <m/>
    <m/>
    <s v="2 - FATURADO"/>
    <n v="222"/>
    <x v="1"/>
    <x v="2"/>
    <m/>
  </r>
  <r>
    <x v="1147"/>
    <s v="46.680.518/0001-14"/>
    <s v="ND-JUROS RECEBIMENTO"/>
    <s v="293615-1-NDJ1"/>
    <d v="2025-01-21T00:00:00"/>
    <n v="300016"/>
    <m/>
    <m/>
    <n v="12.85"/>
    <d v="2025-02-20T00:00:00"/>
    <m/>
    <m/>
    <s v="Nota de Debito Juros"/>
    <n v="12.85"/>
    <m/>
    <x v="0"/>
    <m/>
    <m/>
    <m/>
    <s v="2 - FATURADO"/>
    <n v="222"/>
    <x v="1"/>
    <x v="2"/>
    <m/>
  </r>
  <r>
    <x v="1147"/>
    <s v="46.680.518/0001-14"/>
    <s v="ND-JUROS RECEBIMENTO"/>
    <s v="293948-1-NDJ1"/>
    <d v="2025-01-21T00:00:00"/>
    <n v="300353"/>
    <m/>
    <m/>
    <n v="15.8"/>
    <d v="2025-02-20T00:00:00"/>
    <m/>
    <m/>
    <s v="Nota de Debito Juros"/>
    <n v="15.8"/>
    <m/>
    <x v="0"/>
    <m/>
    <m/>
    <m/>
    <s v="2 - FATURADO"/>
    <n v="222"/>
    <x v="1"/>
    <x v="2"/>
    <m/>
  </r>
  <r>
    <x v="1147"/>
    <s v="46.680.518/0001-14"/>
    <s v="ND-JUROS RECEBIMENTO"/>
    <s v="294070-1-NDJ1"/>
    <d v="2025-01-21T00:00:00"/>
    <n v="300475"/>
    <m/>
    <m/>
    <n v="14.5"/>
    <d v="2025-02-20T00:00:00"/>
    <m/>
    <m/>
    <s v="Nota de Debito Juros"/>
    <n v="14.5"/>
    <m/>
    <x v="0"/>
    <m/>
    <m/>
    <m/>
    <s v="2 - FATURADO"/>
    <n v="222"/>
    <x v="1"/>
    <x v="2"/>
    <m/>
  </r>
  <r>
    <x v="1147"/>
    <s v="46.680.518/0001-14"/>
    <s v="ND-JUROS RECEBIMENTO"/>
    <s v="294255-1-NDJ1"/>
    <d v="2025-01-21T00:00:00"/>
    <n v="300660"/>
    <m/>
    <m/>
    <n v="3.86"/>
    <d v="2025-02-20T00:00:00"/>
    <m/>
    <m/>
    <s v="Nota de Debito Juros"/>
    <n v="3.86"/>
    <m/>
    <x v="0"/>
    <m/>
    <m/>
    <m/>
    <s v="2 - FATURADO"/>
    <n v="222"/>
    <x v="1"/>
    <x v="2"/>
    <m/>
  </r>
  <r>
    <x v="1147"/>
    <s v="46.680.518/0001-14"/>
    <s v="ND-JUROS RECEBIMENTO"/>
    <s v="294673-1-NDJ1"/>
    <d v="2025-01-21T00:00:00"/>
    <n v="301078"/>
    <m/>
    <m/>
    <n v="9.27"/>
    <d v="2025-02-20T00:00:00"/>
    <m/>
    <m/>
    <s v="Nota de Debito Juros"/>
    <n v="9.27"/>
    <m/>
    <x v="0"/>
    <m/>
    <m/>
    <m/>
    <s v="2 - FATURADO"/>
    <n v="222"/>
    <x v="1"/>
    <x v="2"/>
    <m/>
  </r>
  <r>
    <x v="1147"/>
    <s v="46.680.518/0001-14"/>
    <s v="ND-JUROS RECEBIMENTO"/>
    <s v="295170-1-NDJ1"/>
    <d v="2025-01-21T00:00:00"/>
    <n v="301575"/>
    <m/>
    <m/>
    <n v="4.21"/>
    <d v="2025-02-20T00:00:00"/>
    <m/>
    <m/>
    <s v="Nota de Debito Juros"/>
    <n v="4.21"/>
    <m/>
    <x v="0"/>
    <m/>
    <m/>
    <m/>
    <s v="2 - FATURADO"/>
    <n v="222"/>
    <x v="1"/>
    <x v="2"/>
    <m/>
  </r>
  <r>
    <x v="1147"/>
    <s v="46.680.518/0001-14"/>
    <s v="ND-JUROS RECEBIMENTO"/>
    <s v="295546-1-NDJ1"/>
    <d v="2025-01-21T00:00:00"/>
    <n v="301951"/>
    <m/>
    <m/>
    <n v="26.96"/>
    <d v="2025-02-20T00:00:00"/>
    <m/>
    <m/>
    <s v="Nota de Debito Juros"/>
    <n v="26.96"/>
    <m/>
    <x v="0"/>
    <m/>
    <m/>
    <m/>
    <s v="2 - FATURADO"/>
    <n v="222"/>
    <x v="1"/>
    <x v="2"/>
    <m/>
  </r>
  <r>
    <x v="1147"/>
    <s v="46.680.518/0001-14"/>
    <s v="ND-JUROS RECEBIMENTO"/>
    <s v="296912-1-NDJ1"/>
    <d v="2025-01-21T00:00:00"/>
    <n v="303334"/>
    <m/>
    <m/>
    <n v="4.21"/>
    <d v="2025-02-20T00:00:00"/>
    <m/>
    <m/>
    <s v="Nota de Debito Juros"/>
    <n v="4.21"/>
    <m/>
    <x v="0"/>
    <m/>
    <m/>
    <m/>
    <s v="2 - FATURADO"/>
    <n v="222"/>
    <x v="1"/>
    <x v="2"/>
    <m/>
  </r>
  <r>
    <x v="1147"/>
    <s v="46.680.518/0001-14"/>
    <s v="ND-JUROS RECEBIMENTO"/>
    <s v="297327-1-NDJ1"/>
    <d v="2025-01-21T00:00:00"/>
    <n v="303754"/>
    <m/>
    <m/>
    <n v="4.1100000000000003"/>
    <d v="2025-02-20T00:00:00"/>
    <m/>
    <m/>
    <s v="Nota de Debito Juros"/>
    <n v="4.1100000000000003"/>
    <m/>
    <x v="0"/>
    <m/>
    <m/>
    <m/>
    <s v="2 - FATURADO"/>
    <n v="222"/>
    <x v="1"/>
    <x v="2"/>
    <m/>
  </r>
  <r>
    <x v="1147"/>
    <s v="46.680.518/0001-14"/>
    <s v="ND-JUROS RECEBIMENTO"/>
    <s v="297860-1-NDJ1"/>
    <d v="2025-01-21T00:00:00"/>
    <n v="304295"/>
    <m/>
    <m/>
    <n v="12.53"/>
    <d v="2025-02-20T00:00:00"/>
    <m/>
    <m/>
    <s v="Nota de Debito Juros"/>
    <n v="12.53"/>
    <m/>
    <x v="0"/>
    <m/>
    <m/>
    <m/>
    <s v="2 - FATURADO"/>
    <n v="222"/>
    <x v="1"/>
    <x v="2"/>
    <m/>
  </r>
  <r>
    <x v="1147"/>
    <s v="46.680.518/0001-14"/>
    <s v="ND-JUROS RECEBIMENTO"/>
    <s v="298356-1-NDJ1"/>
    <d v="2025-01-21T00:00:00"/>
    <n v="304797"/>
    <m/>
    <m/>
    <n v="7.62"/>
    <d v="2025-02-20T00:00:00"/>
    <m/>
    <m/>
    <s v="Nota de Debito Juros"/>
    <n v="7.62"/>
    <m/>
    <x v="0"/>
    <m/>
    <m/>
    <m/>
    <s v="2 - FATURADO"/>
    <n v="222"/>
    <x v="1"/>
    <x v="2"/>
    <m/>
  </r>
  <r>
    <x v="1147"/>
    <s v="46.680.518/0001-14"/>
    <s v="ND-JUROS RECEBIMENTO"/>
    <s v="298564-1-NDJ1"/>
    <d v="2025-01-21T00:00:00"/>
    <n v="305005"/>
    <m/>
    <m/>
    <n v="3.16"/>
    <d v="2025-02-20T00:00:00"/>
    <m/>
    <m/>
    <s v="Nota de Debito Juros"/>
    <n v="3.16"/>
    <m/>
    <x v="0"/>
    <m/>
    <m/>
    <m/>
    <s v="2 - FATURADO"/>
    <n v="222"/>
    <x v="1"/>
    <x v="2"/>
    <m/>
  </r>
  <r>
    <x v="1147"/>
    <s v="46.680.518/0001-14"/>
    <s v="ND-JUROS RECEBIMENTO"/>
    <s v="298759-1-NDJ1"/>
    <d v="2025-01-21T00:00:00"/>
    <n v="305206"/>
    <m/>
    <m/>
    <n v="4.5599999999999996"/>
    <d v="2025-02-20T00:00:00"/>
    <m/>
    <m/>
    <s v="Nota de Debito Juros"/>
    <n v="4.5599999999999996"/>
    <m/>
    <x v="0"/>
    <m/>
    <m/>
    <m/>
    <s v="2 - FATURADO"/>
    <n v="222"/>
    <x v="1"/>
    <x v="2"/>
    <m/>
  </r>
  <r>
    <x v="1147"/>
    <s v="46.680.518/0001-14"/>
    <s v="ND-JUROS RECEBIMENTO"/>
    <s v="299348-1-NDJ1"/>
    <d v="2025-01-21T00:00:00"/>
    <n v="305798"/>
    <m/>
    <m/>
    <n v="2.11"/>
    <d v="2025-02-20T00:00:00"/>
    <m/>
    <m/>
    <s v="Nota de Debito Juros"/>
    <n v="2.11"/>
    <m/>
    <x v="0"/>
    <m/>
    <m/>
    <m/>
    <s v="2 - FATURADO"/>
    <n v="222"/>
    <x v="1"/>
    <x v="2"/>
    <m/>
  </r>
  <r>
    <x v="1147"/>
    <s v="46.680.518/0001-14"/>
    <s v="ND-JUROS RECEBIMENTO"/>
    <s v="299608-1-NDJ1"/>
    <d v="2025-01-21T00:00:00"/>
    <n v="306058"/>
    <m/>
    <m/>
    <n v="5.0599999999999996"/>
    <d v="2025-02-20T00:00:00"/>
    <m/>
    <m/>
    <s v="Nota de Debito Juros"/>
    <n v="5.0599999999999996"/>
    <m/>
    <x v="0"/>
    <m/>
    <m/>
    <m/>
    <s v="2 - FATURADO"/>
    <n v="222"/>
    <x v="1"/>
    <x v="2"/>
    <m/>
  </r>
  <r>
    <x v="1147"/>
    <s v="46.680.518/0001-14"/>
    <s v="ND-JUROS RECEBIMENTO"/>
    <s v="297548-1-NDJ1"/>
    <d v="2025-01-22T00:00:00"/>
    <n v="303978"/>
    <m/>
    <m/>
    <n v="6.16"/>
    <d v="2025-02-21T00:00:00"/>
    <m/>
    <m/>
    <s v="Nota de Debito Juros"/>
    <n v="6.16"/>
    <m/>
    <x v="0"/>
    <m/>
    <m/>
    <m/>
    <s v="2 - FATURADO"/>
    <n v="221"/>
    <x v="1"/>
    <x v="2"/>
    <m/>
  </r>
  <r>
    <x v="1147"/>
    <s v="46.680.518/0001-14"/>
    <s v="ND-POUPATEMPO 4.0"/>
    <n v="6982"/>
    <d v="2025-09-03T00:00:00"/>
    <s v="PPT00676"/>
    <s v="PPT00676"/>
    <d v="2025-09-01T00:00:00"/>
    <n v="20339.55"/>
    <d v="2025-10-03T00:00:00"/>
    <s v="PPT00676"/>
    <s v="PP00676"/>
    <s v="IMPLANTACAO E OPERACAO DO POUPATEMPO APARECIDA"/>
    <n v="20339.55"/>
    <d v="2025-09-01T00:00:00"/>
    <x v="0"/>
    <m/>
    <s v="PD-PRC-2022/01462"/>
    <m/>
    <s v="2 - FATURADO"/>
    <n v="0"/>
    <x v="0"/>
    <x v="12"/>
    <m/>
  </r>
  <r>
    <x v="1147"/>
    <s v="46.680.518/0001-14"/>
    <s v="NF SERVICOS DO"/>
    <n v="353814"/>
    <d v="2025-09-08T00:00:00"/>
    <n v="360623"/>
    <d v="2025-09-08T00:00:00"/>
    <m/>
    <n v="165.94"/>
    <d v="2025-10-08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147"/>
    <s v="46.680.518/0001-14"/>
    <s v="NF SERVICOS DO"/>
    <n v="353828"/>
    <d v="2025-09-08T00:00:00"/>
    <n v="360637"/>
    <d v="2025-09-08T00:00:00"/>
    <m/>
    <n v="221.26"/>
    <d v="2025-10-08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4210"/>
    <d v="2025-09-09T00:00:00"/>
    <n v="361020"/>
    <d v="2025-09-09T00:00:00"/>
    <m/>
    <n v="276.57"/>
    <d v="2025-10-09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4426"/>
    <d v="2025-09-10T00:00:00"/>
    <n v="361236"/>
    <d v="2025-09-10T00:00:00"/>
    <m/>
    <n v="276.57"/>
    <d v="2025-10-10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4794"/>
    <d v="2025-09-10T00:00:00"/>
    <n v="361604"/>
    <d v="2025-09-10T00:00:00"/>
    <m/>
    <n v="221.26"/>
    <d v="2025-10-1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4810"/>
    <d v="2025-09-10T00:00:00"/>
    <n v="361620"/>
    <d v="2025-09-10T00:00:00"/>
    <m/>
    <n v="276.57"/>
    <d v="2025-10-10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4879"/>
    <d v="2025-09-10T00:00:00"/>
    <n v="361689"/>
    <d v="2025-09-10T00:00:00"/>
    <m/>
    <n v="331.88"/>
    <d v="2025-10-10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147"/>
    <s v="46.680.518/0001-14"/>
    <s v="NF SERVICOS DO"/>
    <n v="354893"/>
    <d v="2025-09-10T00:00:00"/>
    <n v="361703"/>
    <d v="2025-09-10T00:00:00"/>
    <m/>
    <n v="276.57"/>
    <d v="2025-10-10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4896"/>
    <d v="2025-09-10T00:00:00"/>
    <n v="361706"/>
    <d v="2025-09-10T00:00:00"/>
    <m/>
    <n v="276.57"/>
    <d v="2025-10-10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5106"/>
    <d v="2025-09-10T00:00:00"/>
    <n v="361916"/>
    <d v="2025-09-10T00:00:00"/>
    <m/>
    <n v="276.57"/>
    <d v="2025-10-10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5108"/>
    <d v="2025-09-10T00:00:00"/>
    <n v="361918"/>
    <d v="2025-09-10T00:00:00"/>
    <m/>
    <n v="387.2"/>
    <d v="2025-10-10T00:00:00"/>
    <s v="E0230763"/>
    <s v="PD023763"/>
    <s v="Serviços de Publicidade Eletrônica"/>
    <n v="368.61"/>
    <m/>
    <x v="0"/>
    <m/>
    <m/>
    <m/>
    <s v="2 - FATURADO"/>
    <n v="0"/>
    <x v="0"/>
    <x v="1"/>
    <m/>
  </r>
  <r>
    <x v="1147"/>
    <s v="46.680.518/0001-14"/>
    <s v="NF SERVICOS DO"/>
    <n v="355151"/>
    <d v="2025-09-10T00:00:00"/>
    <n v="361961"/>
    <d v="2025-09-10T00:00:00"/>
    <m/>
    <n v="331.88"/>
    <d v="2025-10-10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147"/>
    <s v="46.680.518/0001-14"/>
    <s v="NF SERVICOS DO"/>
    <n v="355195"/>
    <d v="2025-09-10T00:00:00"/>
    <n v="362005"/>
    <d v="2025-09-10T00:00:00"/>
    <m/>
    <n v="331.88"/>
    <d v="2025-10-10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147"/>
    <s v="46.680.518/0001-14"/>
    <s v="NF SERVICOS DO"/>
    <n v="355196"/>
    <d v="2025-09-10T00:00:00"/>
    <n v="362006"/>
    <d v="2025-09-10T00:00:00"/>
    <m/>
    <n v="331.88"/>
    <d v="2025-10-10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147"/>
    <s v="46.680.518/0001-14"/>
    <s v="NF SERVICOS DO"/>
    <n v="355464"/>
    <d v="2025-09-10T00:00:00"/>
    <n v="362274"/>
    <d v="2025-09-11T00:00:00"/>
    <m/>
    <n v="331.88"/>
    <d v="2025-10-11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147"/>
    <s v="46.680.518/0001-14"/>
    <s v="NF SERVICOS DO"/>
    <n v="355477"/>
    <d v="2025-09-10T00:00:00"/>
    <n v="362287"/>
    <d v="2025-09-11T00:00:00"/>
    <m/>
    <n v="165.94"/>
    <d v="2025-10-11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147"/>
    <s v="46.680.518/0001-14"/>
    <s v="NF SERVICOS DO"/>
    <n v="355544"/>
    <d v="2025-09-10T00:00:00"/>
    <n v="362354"/>
    <d v="2025-09-11T00:00:00"/>
    <m/>
    <n v="276.57"/>
    <d v="2025-10-11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6077"/>
    <d v="2025-09-12T00:00:00"/>
    <n v="362890"/>
    <d v="2025-09-15T00:00:00"/>
    <m/>
    <n v="221.26"/>
    <d v="2025-10-1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6078"/>
    <d v="2025-09-12T00:00:00"/>
    <n v="362891"/>
    <d v="2025-09-15T00:00:00"/>
    <m/>
    <n v="165.94"/>
    <d v="2025-10-15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147"/>
    <s v="46.680.518/0001-14"/>
    <s v="NF SERVICOS DO"/>
    <n v="356079"/>
    <d v="2025-09-12T00:00:00"/>
    <n v="362892"/>
    <d v="2025-09-15T00:00:00"/>
    <m/>
    <n v="165.94"/>
    <d v="2025-10-15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147"/>
    <s v="46.680.518/0001-14"/>
    <s v="NF SERVICOS DO"/>
    <n v="356080"/>
    <d v="2025-09-12T00:00:00"/>
    <n v="362893"/>
    <d v="2025-09-15T00:00:00"/>
    <m/>
    <n v="221.26"/>
    <d v="2025-10-15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6455"/>
    <d v="2025-09-15T00:00:00"/>
    <n v="363268"/>
    <d v="2025-09-16T00:00:00"/>
    <m/>
    <n v="276.57"/>
    <d v="2025-10-16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6456"/>
    <d v="2025-09-15T00:00:00"/>
    <n v="363269"/>
    <d v="2025-09-16T00:00:00"/>
    <m/>
    <n v="331.88"/>
    <d v="2025-10-16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147"/>
    <s v="46.680.518/0001-14"/>
    <s v="NF SERVICOS DO"/>
    <n v="356604"/>
    <d v="2025-09-16T00:00:00"/>
    <n v="363418"/>
    <d v="2025-09-17T00:00:00"/>
    <m/>
    <n v="276.57"/>
    <d v="2025-10-17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7442"/>
    <d v="2025-09-18T00:00:00"/>
    <n v="364255"/>
    <d v="2025-09-19T00:00:00"/>
    <m/>
    <n v="221.26"/>
    <d v="2025-10-19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7444"/>
    <d v="2025-09-18T00:00:00"/>
    <n v="364257"/>
    <d v="2025-09-19T00:00:00"/>
    <m/>
    <n v="221.26"/>
    <d v="2025-10-19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7614"/>
    <d v="2025-09-19T00:00:00"/>
    <n v="364427"/>
    <d v="2025-09-22T00:00:00"/>
    <m/>
    <n v="165.94"/>
    <d v="2025-10-22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147"/>
    <s v="46.680.518/0001-14"/>
    <s v="NF SERVICOS DO"/>
    <n v="357616"/>
    <d v="2025-09-19T00:00:00"/>
    <n v="364429"/>
    <d v="2025-09-22T00:00:00"/>
    <m/>
    <n v="221.26"/>
    <d v="2025-10-22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7950"/>
    <d v="2025-09-22T00:00:00"/>
    <n v="364765"/>
    <d v="2025-09-23T00:00:00"/>
    <m/>
    <n v="276.57"/>
    <d v="2025-10-23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7953"/>
    <d v="2025-09-22T00:00:00"/>
    <n v="364768"/>
    <d v="2025-09-23T00:00:00"/>
    <m/>
    <n v="221.26"/>
    <d v="2025-10-23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7956"/>
    <d v="2025-09-22T00:00:00"/>
    <n v="364771"/>
    <d v="2025-09-23T00:00:00"/>
    <m/>
    <n v="221.26"/>
    <d v="2025-10-23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8281"/>
    <d v="2025-09-23T00:00:00"/>
    <n v="365096"/>
    <d v="2025-09-24T00:00:00"/>
    <m/>
    <n v="331.88"/>
    <d v="2025-10-24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147"/>
    <s v="46.680.518/0001-14"/>
    <s v="NF SERVICOS DO"/>
    <n v="358360"/>
    <d v="2025-09-25T00:00:00"/>
    <n v="365175"/>
    <d v="2025-09-25T00:00:00"/>
    <m/>
    <n v="165.94"/>
    <d v="2025-10-25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147"/>
    <s v="46.680.518/0001-14"/>
    <s v="NF SERVICOS DO"/>
    <n v="358361"/>
    <d v="2025-09-25T00:00:00"/>
    <n v="365176"/>
    <d v="2025-09-25T00:00:00"/>
    <m/>
    <n v="165.94"/>
    <d v="2025-10-25T00:00:00"/>
    <s v="E0230763"/>
    <s v="PD023763"/>
    <s v="Serviços de Publicidade Eletrônica"/>
    <n v="157.97"/>
    <m/>
    <x v="0"/>
    <m/>
    <m/>
    <m/>
    <s v="2 - FATURADO"/>
    <n v="0"/>
    <x v="0"/>
    <x v="1"/>
    <m/>
  </r>
  <r>
    <x v="1147"/>
    <s v="46.680.518/0001-14"/>
    <s v="NF SERVICOS DO"/>
    <n v="358787"/>
    <d v="2025-09-25T00:00:00"/>
    <n v="365602"/>
    <d v="2025-09-26T00:00:00"/>
    <m/>
    <n v="276.57"/>
    <d v="2025-10-26T00:00:00"/>
    <s v="E0230763"/>
    <s v="PD023763"/>
    <s v="Serviços de Publicidade Eletrônica"/>
    <n v="263.29000000000002"/>
    <m/>
    <x v="0"/>
    <m/>
    <m/>
    <m/>
    <s v="2 - FATURADO"/>
    <n v="0"/>
    <x v="0"/>
    <x v="1"/>
    <m/>
  </r>
  <r>
    <x v="1147"/>
    <s v="46.680.518/0001-14"/>
    <s v="NF SERVICOS DO"/>
    <n v="359164"/>
    <d v="2025-09-26T00:00:00"/>
    <n v="365979"/>
    <d v="2025-09-29T00:00:00"/>
    <m/>
    <n v="442.51"/>
    <d v="2025-10-29T00:00:00"/>
    <s v="E0230763"/>
    <s v="PD023763"/>
    <s v="Serviços de Publicidade Eletrônica"/>
    <n v="421.27"/>
    <m/>
    <x v="0"/>
    <m/>
    <m/>
    <m/>
    <s v="2 - FATURADO"/>
    <n v="0"/>
    <x v="0"/>
    <x v="1"/>
    <m/>
  </r>
  <r>
    <x v="1147"/>
    <s v="46.680.518/0001-14"/>
    <s v="NF SERVICOS DO"/>
    <n v="359379"/>
    <d v="2025-09-29T00:00:00"/>
    <n v="366194"/>
    <d v="2025-09-30T00:00:00"/>
    <m/>
    <n v="221.26"/>
    <d v="2025-10-3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7"/>
    <s v="46.680.518/0001-14"/>
    <s v="NF SERVICOS DO"/>
    <n v="359380"/>
    <d v="2025-09-29T00:00:00"/>
    <n v="366195"/>
    <d v="2025-09-30T00:00:00"/>
    <m/>
    <n v="387.2"/>
    <d v="2025-10-30T00:00:00"/>
    <s v="E0230763"/>
    <s v="PD023763"/>
    <s v="Serviços de Publicidade Eletrônica"/>
    <n v="368.61"/>
    <m/>
    <x v="0"/>
    <m/>
    <m/>
    <m/>
    <s v="2 - FATURADO"/>
    <n v="0"/>
    <x v="0"/>
    <x v="1"/>
    <m/>
  </r>
  <r>
    <x v="1147"/>
    <s v="46.680.518/0001-14"/>
    <s v="NF SERVICOS DO"/>
    <n v="359381"/>
    <d v="2025-09-29T00:00:00"/>
    <n v="366196"/>
    <d v="2025-09-30T00:00:00"/>
    <m/>
    <n v="331.88"/>
    <d v="2025-10-30T00:00:00"/>
    <s v="E0230763"/>
    <s v="PD023763"/>
    <s v="Serviços de Publicidade Eletrônica"/>
    <n v="315.95"/>
    <m/>
    <x v="0"/>
    <m/>
    <m/>
    <m/>
    <s v="2 - FATURADO"/>
    <n v="0"/>
    <x v="0"/>
    <x v="1"/>
    <m/>
  </r>
  <r>
    <x v="1147"/>
    <s v="46.680.518/0001-14"/>
    <s v="NF SERVICOS DO"/>
    <n v="359382"/>
    <d v="2025-09-29T00:00:00"/>
    <n v="366197"/>
    <d v="2025-09-30T00:00:00"/>
    <m/>
    <n v="221.26"/>
    <d v="2025-10-30T00:00:00"/>
    <s v="E0230763"/>
    <s v="PD023763"/>
    <s v="Serviços de Publicidade Eletrônica"/>
    <n v="210.64"/>
    <m/>
    <x v="0"/>
    <m/>
    <m/>
    <m/>
    <s v="2 - FATURADO"/>
    <n v="0"/>
    <x v="0"/>
    <x v="1"/>
    <m/>
  </r>
  <r>
    <x v="1148"/>
    <s v="46.682.761/0001-71"/>
    <s v="NF-CARGA IMESP"/>
    <s v="1534955/01"/>
    <d v="2021-07-29T00:00:00"/>
    <m/>
    <m/>
    <m/>
    <n v="1659.42"/>
    <d v="2021-09-19T00:00:00"/>
    <m/>
    <m/>
    <s v="EXEC INFO"/>
    <n v="1659.42"/>
    <m/>
    <x v="6"/>
    <m/>
    <m/>
    <m/>
    <s v="2 - FATURADO"/>
    <n v="1472"/>
    <x v="3"/>
    <x v="1"/>
    <m/>
  </r>
  <r>
    <x v="1148"/>
    <s v="46.682.761/0001-71"/>
    <s v="NF-CARGA IMESP"/>
    <s v="1535428/01"/>
    <d v="2021-07-30T00:00:00"/>
    <m/>
    <m/>
    <m/>
    <n v="553.14"/>
    <d v="2021-09-19T00:00:00"/>
    <m/>
    <m/>
    <s v="EXEC INFO"/>
    <n v="553.14"/>
    <m/>
    <x v="6"/>
    <m/>
    <m/>
    <m/>
    <s v="2 - FATURADO"/>
    <n v="1472"/>
    <x v="3"/>
    <x v="1"/>
    <m/>
  </r>
  <r>
    <x v="1148"/>
    <s v="46.682.761/0001-71"/>
    <s v="NF SERVICOS DO"/>
    <n v="863"/>
    <d v="2021-08-03T00:00:00"/>
    <n v="868"/>
    <d v="2021-08-11T00:00:00"/>
    <m/>
    <n v="2212.56"/>
    <d v="2021-09-02T00:00:00"/>
    <s v="E0201443"/>
    <s v="PD201443"/>
    <s v="Serviços de Publicidade Eletrônica"/>
    <n v="2212.56"/>
    <m/>
    <x v="6"/>
    <m/>
    <m/>
    <m/>
    <s v="2 - FATURADO"/>
    <n v="1489"/>
    <x v="3"/>
    <x v="1"/>
    <m/>
  </r>
  <r>
    <x v="1148"/>
    <s v="46.682.761/0001-71"/>
    <s v="NF SERVICOS DO"/>
    <n v="2965"/>
    <d v="2021-08-11T00:00:00"/>
    <n v="2971"/>
    <d v="2021-08-17T00:00:00"/>
    <m/>
    <n v="645.33000000000004"/>
    <d v="2021-09-16T00:00:00"/>
    <s v="E0201443"/>
    <s v="PD201443"/>
    <s v="Serviços de Publicidade Eletrônica"/>
    <n v="645.33000000000004"/>
    <m/>
    <x v="6"/>
    <m/>
    <m/>
    <m/>
    <s v="2 - FATURADO"/>
    <n v="1475"/>
    <x v="3"/>
    <x v="1"/>
    <m/>
  </r>
  <r>
    <x v="1148"/>
    <s v="46.682.761/0001-71"/>
    <s v="NF SERVICOS DO"/>
    <n v="3647"/>
    <d v="2021-08-12T00:00:00"/>
    <n v="3652"/>
    <d v="2021-08-17T00:00:00"/>
    <m/>
    <n v="368.76"/>
    <d v="2021-09-16T00:00:00"/>
    <s v="E0201443"/>
    <s v="PD201443"/>
    <s v="Serviços de Publicidade Eletrônica"/>
    <n v="368.76"/>
    <m/>
    <x v="6"/>
    <m/>
    <m/>
    <m/>
    <s v="2 - FATURADO"/>
    <n v="1475"/>
    <x v="3"/>
    <x v="1"/>
    <m/>
  </r>
  <r>
    <x v="1148"/>
    <s v="46.682.761/0001-71"/>
    <s v="NF SERVICOS DO"/>
    <n v="1194"/>
    <d v="2021-08-19T00:00:00"/>
    <n v="5329"/>
    <d v="2021-08-23T00:00:00"/>
    <m/>
    <n v="1751.61"/>
    <d v="2021-09-22T00:00:00"/>
    <s v="E0201443"/>
    <s v="PD201443"/>
    <s v="Serviços de Publicidade Eletrônica"/>
    <n v="1751.61"/>
    <m/>
    <x v="6"/>
    <m/>
    <m/>
    <m/>
    <s v="2 - FATURADO"/>
    <n v="1469"/>
    <x v="3"/>
    <x v="1"/>
    <m/>
  </r>
  <r>
    <x v="1148"/>
    <s v="46.682.761/0001-71"/>
    <s v="NF SERVICOS DO"/>
    <n v="2932"/>
    <d v="2021-08-26T00:00:00"/>
    <n v="7085"/>
    <d v="2021-08-27T00:00:00"/>
    <m/>
    <n v="276.57"/>
    <d v="2021-09-26T00:00:00"/>
    <s v="E0201443"/>
    <s v="PD201443"/>
    <s v="Serviços de Publicidade Eletrônica"/>
    <n v="276.57"/>
    <m/>
    <x v="6"/>
    <m/>
    <m/>
    <m/>
    <s v="2 - FATURADO"/>
    <n v="1465"/>
    <x v="3"/>
    <x v="1"/>
    <m/>
  </r>
  <r>
    <x v="1148"/>
    <s v="46.682.761/0001-71"/>
    <s v="NF SERVICOS DO"/>
    <n v="9840"/>
    <d v="2021-09-13T00:00:00"/>
    <n v="13978"/>
    <d v="2021-09-13T00:00:00"/>
    <m/>
    <n v="1198.47"/>
    <d v="2021-10-13T00:00:00"/>
    <s v="E0201443"/>
    <s v="PD201443"/>
    <s v="Serviços de Publicidade Eletrônica"/>
    <n v="1198.47"/>
    <m/>
    <x v="6"/>
    <m/>
    <m/>
    <m/>
    <s v="2 - FATURADO"/>
    <n v="1448"/>
    <x v="3"/>
    <x v="1"/>
    <m/>
  </r>
  <r>
    <x v="1148"/>
    <s v="46.682.761/0001-71"/>
    <s v="NF SERVICOS DO"/>
    <n v="14787"/>
    <d v="2021-09-23T00:00:00"/>
    <n v="18939"/>
    <d v="2021-09-24T00:00:00"/>
    <m/>
    <n v="276.57"/>
    <d v="2021-10-24T00:00:00"/>
    <s v="E0201443"/>
    <s v="PD201443"/>
    <s v="Serviços de Publicidade Eletrônica"/>
    <n v="276.57"/>
    <m/>
    <x v="6"/>
    <m/>
    <m/>
    <m/>
    <s v="2 - FATURADO"/>
    <n v="1437"/>
    <x v="3"/>
    <x v="1"/>
    <m/>
  </r>
  <r>
    <x v="1148"/>
    <s v="46.682.761/0001-71"/>
    <s v="NF SERVICOS DO"/>
    <n v="16171"/>
    <d v="2021-09-28T00:00:00"/>
    <n v="20328"/>
    <d v="2021-09-28T00:00:00"/>
    <m/>
    <n v="276.57"/>
    <d v="2021-10-28T00:00:00"/>
    <s v="E0201443"/>
    <s v="PD201443"/>
    <s v="Serviços de Publicidade Eletrônica"/>
    <n v="276.57"/>
    <m/>
    <x v="6"/>
    <m/>
    <m/>
    <m/>
    <s v="2 - FATURADO"/>
    <n v="1433"/>
    <x v="3"/>
    <x v="1"/>
    <m/>
  </r>
  <r>
    <x v="1148"/>
    <s v="46.682.761/0001-71"/>
    <s v="NF SERVICOS DO"/>
    <n v="17558"/>
    <d v="2021-09-29T00:00:00"/>
    <n v="21721"/>
    <d v="2021-09-30T00:00:00"/>
    <m/>
    <n v="276.57"/>
    <d v="2021-10-30T00:00:00"/>
    <s v="E0201443"/>
    <s v="PD201443"/>
    <s v="Serviços de Publicidade Eletrônica"/>
    <n v="276.57"/>
    <m/>
    <x v="6"/>
    <m/>
    <m/>
    <m/>
    <s v="2 - FATURADO"/>
    <n v="1431"/>
    <x v="3"/>
    <x v="1"/>
    <m/>
  </r>
  <r>
    <x v="1148"/>
    <s v="46.682.761/0001-71"/>
    <s v="NF SERVICOS DO"/>
    <n v="19612"/>
    <d v="2021-10-06T00:00:00"/>
    <n v="23781"/>
    <d v="2021-10-13T00:00:00"/>
    <m/>
    <n v="460.95"/>
    <d v="2021-11-12T00:00:00"/>
    <s v="E0201443"/>
    <s v="PD201443"/>
    <s v="Serviços de Publicidade Eletrônica"/>
    <n v="460.95"/>
    <m/>
    <x v="6"/>
    <m/>
    <m/>
    <m/>
    <s v="2 - FATURADO"/>
    <n v="1418"/>
    <x v="3"/>
    <x v="1"/>
    <m/>
  </r>
  <r>
    <x v="1148"/>
    <s v="46.682.761/0001-71"/>
    <s v="NF SERVICOS DO"/>
    <n v="21035"/>
    <d v="2021-10-09T00:00:00"/>
    <n v="25204"/>
    <d v="2021-10-14T00:00:00"/>
    <m/>
    <n v="368.76"/>
    <d v="2021-11-13T00:00:00"/>
    <s v="E0201443"/>
    <s v="PD201443"/>
    <s v="Serviços de Publicidade Eletrônica"/>
    <n v="368.76"/>
    <m/>
    <x v="6"/>
    <m/>
    <m/>
    <m/>
    <s v="2 - FATURADO"/>
    <n v="1417"/>
    <x v="3"/>
    <x v="1"/>
    <m/>
  </r>
  <r>
    <x v="1148"/>
    <s v="46.682.761/0001-71"/>
    <s v="NF SERVICOS DO"/>
    <n v="23792"/>
    <d v="2021-10-19T00:00:00"/>
    <n v="28162"/>
    <d v="2021-10-20T00:00:00"/>
    <m/>
    <n v="184.38"/>
    <d v="2021-11-19T00:00:00"/>
    <s v="E0201443"/>
    <s v="PD201443"/>
    <s v="Serviços de Publicidade Eletrônica"/>
    <n v="184.38"/>
    <m/>
    <x v="6"/>
    <m/>
    <m/>
    <m/>
    <s v="2 - FATURADO"/>
    <n v="1411"/>
    <x v="3"/>
    <x v="1"/>
    <m/>
  </r>
  <r>
    <x v="1148"/>
    <s v="46.682.761/0001-71"/>
    <s v="NF SERVICOS DO"/>
    <n v="25257"/>
    <d v="2021-10-22T00:00:00"/>
    <n v="29456"/>
    <d v="2021-10-22T00:00:00"/>
    <m/>
    <n v="460.95"/>
    <d v="2021-11-21T00:00:00"/>
    <s v="E0201443"/>
    <s v="PD201443"/>
    <s v="Serviços de Publicidade Eletrônica"/>
    <n v="460.95"/>
    <m/>
    <x v="6"/>
    <m/>
    <m/>
    <m/>
    <s v="2 - FATURADO"/>
    <n v="1409"/>
    <x v="3"/>
    <x v="1"/>
    <m/>
  </r>
  <r>
    <x v="1148"/>
    <s v="46.682.761/0001-71"/>
    <s v="NF SERVICOS DO"/>
    <n v="26212"/>
    <d v="2021-10-26T00:00:00"/>
    <n v="30419"/>
    <d v="2021-10-26T00:00:00"/>
    <m/>
    <n v="460.95"/>
    <d v="2021-11-25T00:00:00"/>
    <s v="E0201443"/>
    <s v="PD201443"/>
    <s v="Serviços de Publicidade Eletrônica"/>
    <n v="460.95"/>
    <m/>
    <x v="6"/>
    <m/>
    <m/>
    <m/>
    <s v="2 - FATURADO"/>
    <n v="1405"/>
    <x v="3"/>
    <x v="1"/>
    <m/>
  </r>
  <r>
    <x v="1148"/>
    <s v="46.682.761/0001-71"/>
    <s v="NF SERVICOS DO"/>
    <n v="30046"/>
    <d v="2021-11-12T00:00:00"/>
    <n v="34280"/>
    <d v="2021-11-12T00:00:00"/>
    <m/>
    <n v="276.57"/>
    <d v="2021-12-12T00:00:00"/>
    <s v="E0201443"/>
    <s v="PD201443"/>
    <s v="Serviços de Publicidade Eletrônica"/>
    <n v="276.57"/>
    <m/>
    <x v="6"/>
    <m/>
    <m/>
    <m/>
    <s v="2 - FATURADO"/>
    <n v="1388"/>
    <x v="3"/>
    <x v="1"/>
    <m/>
  </r>
  <r>
    <x v="1148"/>
    <s v="46.682.761/0001-71"/>
    <s v="NF SERVICOS DO"/>
    <n v="31120"/>
    <d v="2021-11-12T00:00:00"/>
    <n v="35354"/>
    <d v="2021-11-12T00:00:00"/>
    <m/>
    <n v="460.95"/>
    <d v="2021-12-12T00:00:00"/>
    <s v="E0201443"/>
    <s v="PD201443"/>
    <s v="Serviços de Publicidade Eletrônica"/>
    <n v="460.95"/>
    <m/>
    <x v="6"/>
    <m/>
    <m/>
    <m/>
    <s v="2 - FATURADO"/>
    <n v="1388"/>
    <x v="3"/>
    <x v="1"/>
    <m/>
  </r>
  <r>
    <x v="1148"/>
    <s v="46.682.761/0001-71"/>
    <s v="NF SERVICOS DO"/>
    <n v="31312"/>
    <d v="2021-11-12T00:00:00"/>
    <n v="35546"/>
    <d v="2021-11-12T00:00:00"/>
    <m/>
    <n v="276.57"/>
    <d v="2021-12-12T00:00:00"/>
    <s v="E0201443"/>
    <s v="PD201443"/>
    <s v="Serviços de Publicidade Eletrônica"/>
    <n v="276.57"/>
    <m/>
    <x v="6"/>
    <m/>
    <m/>
    <m/>
    <s v="2 - FATURADO"/>
    <n v="1388"/>
    <x v="3"/>
    <x v="1"/>
    <m/>
  </r>
  <r>
    <x v="1148"/>
    <s v="46.682.761/0001-71"/>
    <s v="NF SERVICOS DO"/>
    <n v="33142"/>
    <d v="2021-11-18T00:00:00"/>
    <n v="37380"/>
    <d v="2021-11-19T00:00:00"/>
    <m/>
    <n v="368.76"/>
    <d v="2021-12-19T00:00:00"/>
    <s v="E0201443"/>
    <s v="PD201443"/>
    <s v="Serviços de Publicidade Eletrônica"/>
    <n v="368.76"/>
    <m/>
    <x v="6"/>
    <m/>
    <m/>
    <m/>
    <s v="2 - FATURADO"/>
    <n v="1381"/>
    <x v="3"/>
    <x v="1"/>
    <m/>
  </r>
  <r>
    <x v="1148"/>
    <s v="46.682.761/0001-71"/>
    <s v="NF SERVICOS DO"/>
    <n v="40247"/>
    <d v="2021-12-13T00:00:00"/>
    <n v="44546"/>
    <d v="2021-12-13T00:00:00"/>
    <m/>
    <n v="276.57"/>
    <d v="2022-01-12T00:00:00"/>
    <s v="E0201443"/>
    <s v="PD201443"/>
    <s v="Serviços de Publicidade Eletrônica"/>
    <n v="276.57"/>
    <m/>
    <x v="6"/>
    <m/>
    <m/>
    <m/>
    <s v="2 - FATURADO"/>
    <n v="1357"/>
    <x v="3"/>
    <x v="1"/>
    <m/>
  </r>
  <r>
    <x v="1148"/>
    <s v="46.682.761/0001-71"/>
    <s v="NF SERVICOS DO"/>
    <n v="42278"/>
    <d v="2021-12-13T00:00:00"/>
    <n v="46577"/>
    <d v="2021-12-13T00:00:00"/>
    <m/>
    <n v="737.52"/>
    <d v="2022-01-12T00:00:00"/>
    <s v="E0201443"/>
    <s v="PD201443"/>
    <s v="Serviços de Publicidade Eletrônica"/>
    <n v="737.52"/>
    <m/>
    <x v="6"/>
    <m/>
    <m/>
    <m/>
    <s v="2 - FATURADO"/>
    <n v="1357"/>
    <x v="3"/>
    <x v="1"/>
    <m/>
  </r>
  <r>
    <x v="1148"/>
    <s v="46.682.761/0001-71"/>
    <s v="NF SERVICOS DO"/>
    <n v="55584"/>
    <d v="2022-01-25T00:00:00"/>
    <n v="59959"/>
    <d v="2022-01-26T00:00:00"/>
    <m/>
    <n v="460.95"/>
    <d v="2022-02-25T00:00:00"/>
    <s v="E0201443"/>
    <s v="PD201443"/>
    <s v="Serviços de Publicidade Eletrônica"/>
    <n v="460.95"/>
    <m/>
    <x v="6"/>
    <m/>
    <m/>
    <m/>
    <s v="2 - FATURADO"/>
    <n v="1313"/>
    <x v="3"/>
    <x v="1"/>
    <m/>
  </r>
  <r>
    <x v="1148"/>
    <s v="46.682.761/0001-71"/>
    <s v="NF SERVICOS DO"/>
    <n v="114238"/>
    <d v="2022-07-29T00:00:00"/>
    <n v="118953"/>
    <d v="2022-07-29T00:00:00"/>
    <m/>
    <n v="368.76"/>
    <d v="2022-08-28T00:00:00"/>
    <s v="E0201443"/>
    <s v="PD201443"/>
    <s v="Serviços de Publicidade Eletrônica"/>
    <n v="368.76"/>
    <m/>
    <x v="6"/>
    <m/>
    <m/>
    <m/>
    <s v="2 - FATURADO"/>
    <n v="1129"/>
    <x v="3"/>
    <x v="1"/>
    <m/>
  </r>
  <r>
    <x v="1148"/>
    <s v="46.682.761/0001-71"/>
    <s v="NF SERVICOS DO"/>
    <n v="116173"/>
    <d v="2022-08-15T00:00:00"/>
    <n v="120940"/>
    <d v="2022-08-15T00:00:00"/>
    <m/>
    <n v="276.57"/>
    <d v="2022-09-14T00:00:00"/>
    <s v="E0201443"/>
    <s v="PD201443"/>
    <s v="Serviços de Publicidade Eletrônica"/>
    <n v="276.57"/>
    <m/>
    <x v="6"/>
    <m/>
    <m/>
    <m/>
    <s v="2 - FATURADO"/>
    <n v="1112"/>
    <x v="3"/>
    <x v="1"/>
    <m/>
  </r>
  <r>
    <x v="1148"/>
    <s v="46.682.761/0001-71"/>
    <s v="NF SERVICOS DO"/>
    <n v="116947"/>
    <d v="2022-08-16T00:00:00"/>
    <n v="121725"/>
    <d v="2022-08-16T00:00:00"/>
    <m/>
    <n v="368.76"/>
    <d v="2022-09-15T00:00:00"/>
    <s v="E0201443"/>
    <s v="PD201443"/>
    <s v="Serviços de Publicidade Eletrônica"/>
    <n v="368.76"/>
    <m/>
    <x v="6"/>
    <m/>
    <m/>
    <m/>
    <s v="2 - FATURADO"/>
    <n v="1111"/>
    <x v="3"/>
    <x v="1"/>
    <m/>
  </r>
  <r>
    <x v="1148"/>
    <s v="46.682.761/0001-71"/>
    <s v="NF SERVICOS DO"/>
    <n v="117264"/>
    <d v="2022-08-16T00:00:00"/>
    <n v="124425"/>
    <d v="2022-08-17T00:00:00"/>
    <m/>
    <n v="737.52"/>
    <d v="2022-09-16T00:00:00"/>
    <s v="E0201443"/>
    <s v="PD201443"/>
    <s v="Serviços de Publicidade Eletrônica"/>
    <n v="737.52"/>
    <m/>
    <x v="6"/>
    <m/>
    <m/>
    <m/>
    <s v="2 - FATURADO"/>
    <n v="1110"/>
    <x v="3"/>
    <x v="1"/>
    <m/>
  </r>
  <r>
    <x v="1148"/>
    <s v="46.682.761/0001-71"/>
    <s v="NF SERVICOS DO"/>
    <n v="118178"/>
    <d v="2022-08-16T00:00:00"/>
    <n v="122636"/>
    <d v="2022-08-17T00:00:00"/>
    <m/>
    <n v="1843.8"/>
    <d v="2022-09-16T00:00:00"/>
    <s v="E0201443"/>
    <s v="PD201443"/>
    <s v="Serviços de Publicidade Eletrônica"/>
    <n v="1843.8"/>
    <m/>
    <x v="6"/>
    <m/>
    <m/>
    <m/>
    <s v="2 - FATURADO"/>
    <n v="1110"/>
    <x v="3"/>
    <x v="1"/>
    <m/>
  </r>
  <r>
    <x v="1148"/>
    <s v="46.682.761/0001-71"/>
    <s v="NF SERVICOS DO"/>
    <n v="123473"/>
    <d v="2022-08-30T00:00:00"/>
    <n v="128266"/>
    <d v="2022-08-30T00:00:00"/>
    <m/>
    <n v="276.57"/>
    <d v="2022-09-29T00:00:00"/>
    <s v="E0201443"/>
    <s v="PD201443"/>
    <s v="Serviços de Publicidade Eletrônica"/>
    <n v="276.57"/>
    <m/>
    <x v="6"/>
    <m/>
    <m/>
    <m/>
    <s v="2 - FATURADO"/>
    <n v="1097"/>
    <x v="3"/>
    <x v="1"/>
    <m/>
  </r>
  <r>
    <x v="1148"/>
    <s v="46.682.761/0001-71"/>
    <s v="NF SERVICOS DO"/>
    <n v="124460"/>
    <d v="2022-08-31T00:00:00"/>
    <n v="129253"/>
    <d v="2022-09-01T00:00:00"/>
    <m/>
    <n v="737.52"/>
    <d v="2022-10-01T00:00:00"/>
    <s v="E0201443"/>
    <s v="PD201443"/>
    <s v="Serviços de Publicidade Eletrônica"/>
    <n v="737.52"/>
    <m/>
    <x v="6"/>
    <m/>
    <m/>
    <m/>
    <s v="2 - FATURADO"/>
    <n v="1095"/>
    <x v="3"/>
    <x v="1"/>
    <m/>
  </r>
  <r>
    <x v="1148"/>
    <s v="46.682.761/0001-71"/>
    <s v="NF SERVICOS DO"/>
    <n v="126826"/>
    <d v="2022-09-14T00:00:00"/>
    <n v="131667"/>
    <d v="2022-09-14T00:00:00"/>
    <m/>
    <n v="368.76"/>
    <d v="2022-10-14T00:00:00"/>
    <s v="E0201443"/>
    <s v="PD201443"/>
    <s v="Serviços de Publicidade Eletrônica"/>
    <n v="368.76"/>
    <m/>
    <x v="6"/>
    <m/>
    <m/>
    <m/>
    <s v="2 - FATURADO"/>
    <n v="1082"/>
    <x v="3"/>
    <x v="1"/>
    <m/>
  </r>
  <r>
    <x v="1148"/>
    <s v="46.682.761/0001-71"/>
    <s v="NF SERVICOS DO"/>
    <n v="128184"/>
    <d v="2022-09-15T00:00:00"/>
    <n v="133037"/>
    <d v="2022-09-15T00:00:00"/>
    <m/>
    <n v="276.57"/>
    <d v="2022-10-15T00:00:00"/>
    <s v="E0201443"/>
    <s v="PD201443"/>
    <s v="Serviços de Publicidade Eletrônica"/>
    <n v="276.57"/>
    <m/>
    <x v="6"/>
    <m/>
    <m/>
    <m/>
    <s v="2 - FATURADO"/>
    <n v="1081"/>
    <x v="3"/>
    <x v="1"/>
    <m/>
  </r>
  <r>
    <x v="1148"/>
    <s v="46.682.761/0001-71"/>
    <s v="NF SERVICOS DO"/>
    <n v="132628"/>
    <d v="2022-09-30T00:00:00"/>
    <n v="137503"/>
    <d v="2022-09-30T00:00:00"/>
    <m/>
    <n v="553.14"/>
    <d v="2022-10-30T00:00:00"/>
    <s v="E0201443"/>
    <s v="PD201443"/>
    <s v="Serviços de Publicidade Eletrônica"/>
    <n v="553.14"/>
    <m/>
    <x v="6"/>
    <m/>
    <m/>
    <m/>
    <s v="2 - FATURADO"/>
    <n v="1066"/>
    <x v="3"/>
    <x v="1"/>
    <m/>
  </r>
  <r>
    <x v="1148"/>
    <s v="46.682.761/0001-71"/>
    <s v="NF SERVICOS DO"/>
    <n v="146345"/>
    <d v="2022-11-22T00:00:00"/>
    <n v="151362"/>
    <d v="2022-11-22T00:00:00"/>
    <m/>
    <n v="645.33000000000004"/>
    <d v="2022-12-22T00:00:00"/>
    <s v="E0201443"/>
    <s v="PD201443"/>
    <s v="Serviços de Publicidade Eletrônica"/>
    <n v="645.33000000000004"/>
    <m/>
    <x v="6"/>
    <m/>
    <m/>
    <m/>
    <s v="2 - FATURADO"/>
    <n v="1013"/>
    <x v="3"/>
    <x v="1"/>
    <m/>
  </r>
  <r>
    <x v="1148"/>
    <s v="46.682.761/0001-71"/>
    <s v="NF SERVICOS DO"/>
    <n v="153341"/>
    <d v="2022-12-15T00:00:00"/>
    <n v="158489"/>
    <d v="2022-12-16T00:00:00"/>
    <m/>
    <n v="276.57"/>
    <d v="2023-01-15T00:00:00"/>
    <s v="E0201443"/>
    <s v="PD201443"/>
    <s v="Serviços de Publicidade Eletrônica"/>
    <n v="276.57"/>
    <m/>
    <x v="6"/>
    <m/>
    <m/>
    <m/>
    <s v="2 - FATURADO"/>
    <n v="989"/>
    <x v="3"/>
    <x v="1"/>
    <m/>
  </r>
  <r>
    <x v="1148"/>
    <s v="46.682.761/0001-71"/>
    <s v="NF SERVICOS DO"/>
    <n v="158989"/>
    <d v="2023-01-16T00:00:00"/>
    <n v="164138"/>
    <d v="2023-01-16T00:00:00"/>
    <m/>
    <n v="276.57"/>
    <d v="2023-02-15T00:00:00"/>
    <s v="E0201443"/>
    <s v="PD201443"/>
    <s v="Serviços de Publicidade Eletrônica"/>
    <n v="276.57"/>
    <m/>
    <x v="6"/>
    <m/>
    <m/>
    <m/>
    <s v="2 - FATURADO"/>
    <n v="958"/>
    <x v="3"/>
    <x v="1"/>
    <m/>
  </r>
  <r>
    <x v="1149"/>
    <s v="46.694.121/0001-81"/>
    <s v="NF SERVICOS DO"/>
    <n v="97059"/>
    <d v="2022-06-01T00:00:00"/>
    <n v="101680"/>
    <d v="2022-06-14T00:00:00"/>
    <m/>
    <n v="645.33000000000004"/>
    <d v="2022-07-14T00:00:00"/>
    <s v="E0201634"/>
    <s v="PD201634"/>
    <s v="Serviços de Publicidade Eletrônica"/>
    <n v="645.33000000000004"/>
    <m/>
    <x v="6"/>
    <m/>
    <m/>
    <m/>
    <s v="2 - FATURADO"/>
    <n v="1174"/>
    <x v="3"/>
    <x v="1"/>
    <m/>
  </r>
  <r>
    <x v="1149"/>
    <s v="46.694.121/0001-81"/>
    <s v="NF SERVICOS DO"/>
    <n v="97828"/>
    <d v="2022-06-03T00:00:00"/>
    <n v="102449"/>
    <d v="2022-06-14T00:00:00"/>
    <m/>
    <n v="737.52"/>
    <d v="2022-07-14T00:00:00"/>
    <s v="E0201634"/>
    <s v="PD201634"/>
    <s v="Serviços de Publicidade Eletrônica"/>
    <n v="737.52"/>
    <m/>
    <x v="6"/>
    <m/>
    <m/>
    <m/>
    <s v="2 - FATURADO"/>
    <n v="1174"/>
    <x v="3"/>
    <x v="1"/>
    <m/>
  </r>
  <r>
    <x v="1149"/>
    <s v="46.694.121/0001-81"/>
    <s v="NF SERVICOS DO"/>
    <n v="100030"/>
    <d v="2022-06-11T00:00:00"/>
    <n v="104651"/>
    <d v="2022-06-14T00:00:00"/>
    <m/>
    <n v="691.42"/>
    <d v="2022-07-14T00:00:00"/>
    <s v="E0201634"/>
    <s v="PD201634"/>
    <s v="Serviços de Publicidade Eletrônica"/>
    <n v="691.42"/>
    <m/>
    <x v="6"/>
    <m/>
    <m/>
    <m/>
    <s v="2 - FATURADO"/>
    <n v="1174"/>
    <x v="3"/>
    <x v="1"/>
    <m/>
  </r>
  <r>
    <x v="1149"/>
    <s v="46.694.121/0001-81"/>
    <s v="NF SERVICOS DO"/>
    <n v="101148"/>
    <d v="2022-06-15T00:00:00"/>
    <n v="105778"/>
    <d v="2022-06-15T00:00:00"/>
    <m/>
    <n v="645.33000000000004"/>
    <d v="2022-07-15T00:00:00"/>
    <s v="E0201634"/>
    <s v="PD201634"/>
    <s v="Serviços de Publicidade Eletrônica"/>
    <n v="645.33000000000004"/>
    <m/>
    <x v="6"/>
    <m/>
    <m/>
    <m/>
    <s v="2 - FATURADO"/>
    <n v="1173"/>
    <x v="3"/>
    <x v="1"/>
    <m/>
  </r>
  <r>
    <x v="1149"/>
    <s v="46.694.121/0001-81"/>
    <s v="NF SERVICOS DO"/>
    <n v="103517"/>
    <d v="2022-06-23T00:00:00"/>
    <n v="108164"/>
    <d v="2022-06-24T00:00:00"/>
    <m/>
    <n v="184.38"/>
    <d v="2022-07-24T00:00:00"/>
    <s v="E0201634"/>
    <s v="PD201634"/>
    <s v="Serviços de Publicidade Eletrônica"/>
    <n v="184.38"/>
    <m/>
    <x v="6"/>
    <m/>
    <m/>
    <m/>
    <s v="2 - FATURADO"/>
    <n v="1164"/>
    <x v="3"/>
    <x v="1"/>
    <m/>
  </r>
  <r>
    <x v="1149"/>
    <s v="46.694.121/0001-81"/>
    <s v="NF SERVICOS DO"/>
    <n v="104483"/>
    <d v="2022-06-28T00:00:00"/>
    <n v="109134"/>
    <d v="2022-06-28T00:00:00"/>
    <m/>
    <n v="184.38"/>
    <d v="2022-07-28T00:00:00"/>
    <s v="E0201634"/>
    <s v="PD201634"/>
    <s v="Serviços de Publicidade Eletrônica"/>
    <n v="184.38"/>
    <m/>
    <x v="6"/>
    <m/>
    <m/>
    <m/>
    <s v="2 - FATURADO"/>
    <n v="1160"/>
    <x v="3"/>
    <x v="1"/>
    <m/>
  </r>
  <r>
    <x v="1149"/>
    <s v="46.694.121/0001-81"/>
    <s v="NF SERVICOS DO"/>
    <n v="104803"/>
    <d v="2022-06-28T00:00:00"/>
    <n v="109454"/>
    <d v="2022-06-29T00:00:00"/>
    <m/>
    <n v="553.14"/>
    <d v="2022-07-29T00:00:00"/>
    <s v="E0201634"/>
    <s v="PD201634"/>
    <s v="Serviços de Publicidade Eletrônica"/>
    <n v="553.14"/>
    <m/>
    <x v="6"/>
    <m/>
    <m/>
    <m/>
    <s v="2 - FATURADO"/>
    <n v="1159"/>
    <x v="3"/>
    <x v="1"/>
    <m/>
  </r>
  <r>
    <x v="1149"/>
    <s v="46.694.121/0001-81"/>
    <s v="NF SERVICOS DO"/>
    <n v="141273"/>
    <d v="2022-10-31T00:00:00"/>
    <n v="146215"/>
    <d v="2022-11-01T00:00:00"/>
    <m/>
    <n v="829.71"/>
    <d v="2022-12-01T00:00:00"/>
    <s v="E0201634"/>
    <s v="PD201634"/>
    <s v="Serviços de Publicidade Eletrônica"/>
    <n v="829.71"/>
    <m/>
    <x v="6"/>
    <m/>
    <m/>
    <m/>
    <s v="2 - FATURADO"/>
    <n v="1034"/>
    <x v="3"/>
    <x v="1"/>
    <m/>
  </r>
  <r>
    <x v="1149"/>
    <s v="46.694.121/0001-81"/>
    <s v="NF SERVICOS DO"/>
    <n v="142132"/>
    <d v="2022-11-16T00:00:00"/>
    <n v="147130"/>
    <d v="2022-11-16T00:00:00"/>
    <m/>
    <n v="276.57"/>
    <d v="2022-12-16T00:00:00"/>
    <s v="E0201634"/>
    <s v="PD201634"/>
    <s v="Serviços de Publicidade Eletrônica"/>
    <n v="276.57"/>
    <m/>
    <x v="6"/>
    <m/>
    <m/>
    <m/>
    <s v="2 - FATURADO"/>
    <n v="1019"/>
    <x v="3"/>
    <x v="1"/>
    <m/>
  </r>
  <r>
    <x v="1149"/>
    <s v="46.694.121/0001-81"/>
    <s v="NF SERVICOS DO"/>
    <n v="142896"/>
    <d v="2022-11-16T00:00:00"/>
    <n v="147894"/>
    <d v="2022-11-16T00:00:00"/>
    <m/>
    <n v="276.57"/>
    <d v="2022-12-16T00:00:00"/>
    <s v="E0201634"/>
    <s v="PD201634"/>
    <s v="Serviços de Publicidade Eletrônica"/>
    <n v="276.57"/>
    <m/>
    <x v="6"/>
    <m/>
    <m/>
    <m/>
    <s v="2 - FATURADO"/>
    <n v="1019"/>
    <x v="3"/>
    <x v="1"/>
    <m/>
  </r>
  <r>
    <x v="1149"/>
    <s v="46.694.121/0001-81"/>
    <s v="NF SERVICOS DO"/>
    <n v="143666"/>
    <d v="2022-11-16T00:00:00"/>
    <n v="148664"/>
    <d v="2022-11-16T00:00:00"/>
    <m/>
    <n v="783.61"/>
    <d v="2022-12-16T00:00:00"/>
    <s v="E0201634"/>
    <s v="PD201634"/>
    <s v="Serviços de Publicidade Eletrônica"/>
    <n v="783.61"/>
    <m/>
    <x v="6"/>
    <m/>
    <m/>
    <m/>
    <s v="2 - FATURADO"/>
    <n v="1019"/>
    <x v="3"/>
    <x v="1"/>
    <m/>
  </r>
  <r>
    <x v="1149"/>
    <s v="46.694.121/0001-81"/>
    <s v="NF SERVICOS DO"/>
    <n v="147637"/>
    <d v="2022-11-25T00:00:00"/>
    <n v="152657"/>
    <d v="2022-11-25T00:00:00"/>
    <m/>
    <n v="875.8"/>
    <d v="2022-12-25T00:00:00"/>
    <s v="E0201634"/>
    <s v="PD201634"/>
    <s v="Serviços de Publicidade Eletrônica"/>
    <n v="875.8"/>
    <m/>
    <x v="6"/>
    <m/>
    <m/>
    <m/>
    <s v="2 - FATURADO"/>
    <n v="1010"/>
    <x v="3"/>
    <x v="1"/>
    <m/>
  </r>
  <r>
    <x v="1149"/>
    <s v="46.694.121/0001-81"/>
    <s v="NF SERVICOS DO"/>
    <n v="149437"/>
    <d v="2022-11-30T00:00:00"/>
    <n v="154462"/>
    <d v="2022-12-01T00:00:00"/>
    <m/>
    <n v="276.57"/>
    <d v="2022-12-31T00:00:00"/>
    <s v="E0201634"/>
    <s v="PD201634"/>
    <s v="Serviços de Publicidade Eletrônica"/>
    <n v="276.57"/>
    <m/>
    <x v="6"/>
    <m/>
    <m/>
    <m/>
    <s v="2 - FATURADO"/>
    <n v="1004"/>
    <x v="3"/>
    <x v="1"/>
    <m/>
  </r>
  <r>
    <x v="1149"/>
    <s v="46.694.121/0001-81"/>
    <s v="NF SERVICOS DO"/>
    <n v="150769"/>
    <d v="2022-12-06T00:00:00"/>
    <n v="155841"/>
    <d v="2022-12-13T00:00:00"/>
    <m/>
    <n v="507.04"/>
    <d v="2023-01-12T00:00:00"/>
    <s v="E0201634"/>
    <s v="PD201634"/>
    <s v="Serviços de Publicidade Eletrônica"/>
    <n v="507.04"/>
    <m/>
    <x v="6"/>
    <m/>
    <m/>
    <m/>
    <s v="2 - FATURADO"/>
    <n v="992"/>
    <x v="3"/>
    <x v="1"/>
    <m/>
  </r>
  <r>
    <x v="1149"/>
    <s v="46.694.121/0001-81"/>
    <s v="NF SERVICOS DO"/>
    <n v="151667"/>
    <d v="2022-12-09T00:00:00"/>
    <n v="156739"/>
    <d v="2022-12-13T00:00:00"/>
    <m/>
    <n v="322.66000000000003"/>
    <d v="2023-01-12T00:00:00"/>
    <s v="E0201634"/>
    <s v="PD201634"/>
    <s v="Serviços de Publicidade Eletrônica"/>
    <n v="322.66000000000003"/>
    <m/>
    <x v="6"/>
    <m/>
    <m/>
    <m/>
    <s v="2 - FATURADO"/>
    <n v="992"/>
    <x v="3"/>
    <x v="1"/>
    <m/>
  </r>
  <r>
    <x v="1149"/>
    <s v="46.694.121/0001-81"/>
    <s v="NF SERVICOS DO"/>
    <n v="152724"/>
    <d v="2022-12-14T00:00:00"/>
    <n v="157629"/>
    <d v="2022-12-15T00:00:00"/>
    <m/>
    <n v="276.57"/>
    <d v="2023-01-14T00:00:00"/>
    <s v="E0201634"/>
    <s v="PD201634"/>
    <s v="Serviços de Publicidade Eletrônica"/>
    <n v="276.57"/>
    <m/>
    <x v="6"/>
    <m/>
    <m/>
    <m/>
    <s v="2 - FATURADO"/>
    <n v="990"/>
    <x v="3"/>
    <x v="1"/>
    <m/>
  </r>
  <r>
    <x v="1149"/>
    <s v="46.694.121/0001-81"/>
    <s v="NF SERVICOS DO"/>
    <n v="157907"/>
    <d v="2023-01-16T00:00:00"/>
    <n v="163056"/>
    <d v="2023-01-16T00:00:00"/>
    <m/>
    <n v="184.38"/>
    <d v="2023-02-15T00:00:00"/>
    <s v="E0201634"/>
    <s v="PD201634"/>
    <s v="Serviços de Publicidade Eletrônica"/>
    <n v="184.38"/>
    <m/>
    <x v="6"/>
    <m/>
    <m/>
    <m/>
    <s v="2 - FATURADO"/>
    <n v="958"/>
    <x v="3"/>
    <x v="1"/>
    <m/>
  </r>
  <r>
    <x v="1149"/>
    <s v="46.694.121/0001-81"/>
    <s v="NF SERVICOS DO"/>
    <n v="163332"/>
    <d v="2023-01-30T00:00:00"/>
    <n v="168499"/>
    <d v="2023-01-30T00:00:00"/>
    <m/>
    <n v="1613.32"/>
    <d v="2023-03-01T00:00:00"/>
    <s v="E0201634"/>
    <s v="PD201634"/>
    <s v="Serviços de Publicidade Eletrônica"/>
    <n v="1613.32"/>
    <m/>
    <x v="6"/>
    <m/>
    <m/>
    <m/>
    <s v="2 - FATURADO"/>
    <n v="944"/>
    <x v="3"/>
    <x v="1"/>
    <m/>
  </r>
  <r>
    <x v="1149"/>
    <s v="46.694.121/0001-81"/>
    <s v="NF SERVICOS DO"/>
    <n v="164211"/>
    <d v="2023-01-31T00:00:00"/>
    <n v="169378"/>
    <d v="2023-02-01T00:00:00"/>
    <m/>
    <n v="322.66000000000003"/>
    <d v="2023-03-03T00:00:00"/>
    <s v="E0201634"/>
    <s v="PD201634"/>
    <s v="Serviços de Publicidade Eletrônica"/>
    <n v="322.66000000000003"/>
    <m/>
    <x v="6"/>
    <m/>
    <m/>
    <m/>
    <s v="2 - FATURADO"/>
    <n v="942"/>
    <x v="3"/>
    <x v="1"/>
    <m/>
  </r>
  <r>
    <x v="1149"/>
    <s v="46.694.121/0001-81"/>
    <s v="NF SERVICOS DO"/>
    <n v="171451"/>
    <d v="2023-03-07T00:00:00"/>
    <n v="176744"/>
    <d v="2023-03-15T00:00:00"/>
    <m/>
    <n v="553.14"/>
    <d v="2023-04-14T00:00:00"/>
    <s v="E0201634"/>
    <s v="PD201634"/>
    <s v="Serviços de Publicidade Eletrônica"/>
    <n v="553.14"/>
    <m/>
    <x v="0"/>
    <m/>
    <m/>
    <m/>
    <s v="2 - FATURADO"/>
    <n v="900"/>
    <x v="3"/>
    <x v="1"/>
    <m/>
  </r>
  <r>
    <x v="1149"/>
    <s v="46.694.121/0001-81"/>
    <s v="NF SERVICOS DO"/>
    <n v="174326"/>
    <d v="2023-03-11T00:00:00"/>
    <n v="179619"/>
    <d v="2023-03-15T00:00:00"/>
    <m/>
    <n v="1060.18"/>
    <d v="2023-04-14T00:00:00"/>
    <s v="E0201634"/>
    <s v="PD201634"/>
    <s v="Serviços de Publicidade Eletrônica"/>
    <n v="1060.18"/>
    <m/>
    <x v="0"/>
    <m/>
    <m/>
    <m/>
    <s v="2 - FATURADO"/>
    <n v="900"/>
    <x v="3"/>
    <x v="1"/>
    <m/>
  </r>
  <r>
    <x v="1149"/>
    <s v="46.694.121/0001-81"/>
    <s v="NF SERVICOS DO"/>
    <n v="174327"/>
    <d v="2023-03-11T00:00:00"/>
    <n v="179620"/>
    <d v="2023-03-15T00:00:00"/>
    <m/>
    <n v="507.04"/>
    <d v="2023-04-14T00:00:00"/>
    <s v="E0201634"/>
    <s v="PD201634"/>
    <s v="Serviços de Publicidade Eletrônica"/>
    <n v="507.04"/>
    <m/>
    <x v="0"/>
    <m/>
    <m/>
    <m/>
    <s v="2 - FATURADO"/>
    <n v="900"/>
    <x v="3"/>
    <x v="1"/>
    <m/>
  </r>
  <r>
    <x v="1150"/>
    <s v="46.694.139/0001-83"/>
    <s v="ND-JUROS RECEBIMENTO"/>
    <s v="298774-1-NDJ1"/>
    <d v="2025-01-22T00:00:00"/>
    <n v="305221"/>
    <m/>
    <m/>
    <n v="1.9"/>
    <d v="2025-02-21T00:00:00"/>
    <m/>
    <m/>
    <s v="Nota de Debito Juros"/>
    <n v="1.9"/>
    <m/>
    <x v="0"/>
    <m/>
    <m/>
    <m/>
    <s v="2 - FATURADO"/>
    <n v="221"/>
    <x v="1"/>
    <x v="2"/>
    <m/>
  </r>
  <r>
    <x v="1150"/>
    <s v="46.694.139/0001-83"/>
    <s v="NF SERVICOS DO"/>
    <n v="353387"/>
    <d v="2025-09-08T00:00:00"/>
    <n v="360196"/>
    <d v="2025-09-08T00:00:00"/>
    <m/>
    <n v="1180.03"/>
    <d v="2025-10-08T00:00:00"/>
    <s v="E0201950"/>
    <s v="PD201950"/>
    <s v="Serviços de Publicidade Eletrônica"/>
    <n v="1123.3900000000001"/>
    <m/>
    <x v="0"/>
    <m/>
    <m/>
    <m/>
    <s v="2 - FATURADO"/>
    <n v="0"/>
    <x v="0"/>
    <x v="1"/>
    <m/>
  </r>
  <r>
    <x v="1150"/>
    <s v="46.694.139/0001-83"/>
    <s v="NF SERVICOS DO"/>
    <n v="354074"/>
    <d v="2025-09-09T00:00:00"/>
    <n v="360884"/>
    <d v="2025-09-09T00:00:00"/>
    <m/>
    <n v="885.02"/>
    <d v="2025-10-09T00:00:00"/>
    <s v="E0201950"/>
    <s v="PD201950"/>
    <s v="Serviços de Publicidade Eletrônica"/>
    <n v="842.54"/>
    <m/>
    <x v="0"/>
    <m/>
    <m/>
    <m/>
    <s v="2 - FATURADO"/>
    <n v="0"/>
    <x v="0"/>
    <x v="1"/>
    <m/>
  </r>
  <r>
    <x v="1150"/>
    <s v="46.694.139/0001-83"/>
    <s v="NF SERVICOS DO"/>
    <n v="354645"/>
    <d v="2025-09-10T00:00:00"/>
    <n v="361455"/>
    <d v="2025-09-10T00:00:00"/>
    <m/>
    <n v="885.02"/>
    <d v="2025-10-10T00:00:00"/>
    <s v="E0201950"/>
    <s v="PD201950"/>
    <s v="Serviços de Publicidade Eletrônica"/>
    <n v="842.54"/>
    <m/>
    <x v="0"/>
    <m/>
    <m/>
    <m/>
    <s v="2 - FATURADO"/>
    <n v="0"/>
    <x v="0"/>
    <x v="1"/>
    <m/>
  </r>
  <r>
    <x v="1150"/>
    <s v="46.694.139/0001-83"/>
    <s v="NF SERVICOS DO"/>
    <n v="355578"/>
    <d v="2025-09-10T00:00:00"/>
    <n v="362388"/>
    <d v="2025-09-11T00:00:00"/>
    <m/>
    <n v="442.51"/>
    <d v="2025-10-11T00:00:00"/>
    <s v="E0201950"/>
    <s v="PD201950"/>
    <s v="Serviços de Publicidade Eletrônica"/>
    <n v="421.27"/>
    <m/>
    <x v="0"/>
    <m/>
    <m/>
    <m/>
    <s v="2 - FATURADO"/>
    <n v="0"/>
    <x v="0"/>
    <x v="1"/>
    <m/>
  </r>
  <r>
    <x v="1150"/>
    <s v="46.694.139/0001-83"/>
    <s v="NF SERVICOS"/>
    <n v="193900"/>
    <d v="2025-09-11T00:00:00"/>
    <n v="2025534"/>
    <d v="2025-09-11T00:00:00"/>
    <d v="2025-08-01T00:00:00"/>
    <n v="103308.4"/>
    <d v="2025-10-11T00:00:00"/>
    <s v="E0230688"/>
    <s v="PD023688"/>
    <s v="PREFEITURA CADASTRO"/>
    <n v="98349.6"/>
    <d v="2025-08-01T00:00:00"/>
    <x v="0"/>
    <m/>
    <s v="4066.00/2023"/>
    <s v="359.00008822/2023-74-ITO/APPS"/>
    <s v="2 - FATURADO"/>
    <n v="0"/>
    <x v="0"/>
    <x v="0"/>
    <m/>
  </r>
  <r>
    <x v="1150"/>
    <s v="46.694.139/0001-83"/>
    <s v="NF SERVICOS DO"/>
    <n v="356179"/>
    <d v="2025-09-12T00:00:00"/>
    <n v="362992"/>
    <d v="2025-09-15T00:00:00"/>
    <m/>
    <n v="368.76"/>
    <d v="2025-10-15T00:00:00"/>
    <s v="E0201950"/>
    <s v="PD201950"/>
    <s v="Serviços de Publicidade Eletrônica"/>
    <n v="351.06"/>
    <m/>
    <x v="0"/>
    <m/>
    <m/>
    <m/>
    <s v="2 - FATURADO"/>
    <n v="0"/>
    <x v="0"/>
    <x v="1"/>
    <m/>
  </r>
  <r>
    <x v="1150"/>
    <s v="46.694.139/0001-83"/>
    <s v="NF SERVICOS DO"/>
    <n v="356950"/>
    <d v="2025-09-17T00:00:00"/>
    <n v="363763"/>
    <d v="2025-09-18T00:00:00"/>
    <m/>
    <n v="368.76"/>
    <d v="2025-10-18T00:00:00"/>
    <s v="E0201950"/>
    <s v="PD201950"/>
    <s v="Serviços de Publicidade Eletrônica"/>
    <n v="351.06"/>
    <m/>
    <x v="0"/>
    <m/>
    <m/>
    <m/>
    <s v="2 - FATURADO"/>
    <n v="0"/>
    <x v="0"/>
    <x v="1"/>
    <m/>
  </r>
  <r>
    <x v="1150"/>
    <s v="46.694.139/0001-83"/>
    <s v="NF SERVICOS DO"/>
    <n v="358075"/>
    <d v="2025-09-22T00:00:00"/>
    <n v="364890"/>
    <d v="2025-09-23T00:00:00"/>
    <m/>
    <n v="516.26"/>
    <d v="2025-10-23T00:00:00"/>
    <s v="E0201950"/>
    <s v="PD201950"/>
    <s v="Serviços de Publicidade Eletrônica"/>
    <n v="491.48"/>
    <m/>
    <x v="0"/>
    <m/>
    <m/>
    <m/>
    <s v="2 - FATURADO"/>
    <n v="0"/>
    <x v="0"/>
    <x v="1"/>
    <m/>
  </r>
  <r>
    <x v="1150"/>
    <s v="46.694.139/0001-83"/>
    <s v="NF SERVICOS"/>
    <n v="194866"/>
    <d v="2025-09-24T00:00:00"/>
    <n v="2026500"/>
    <d v="2025-09-25T00:00:00"/>
    <d v="2025-07-01T00:00:00"/>
    <n v="4740.3999999999996"/>
    <d v="2025-10-24T00:00:00"/>
    <s v="E0240417"/>
    <s v="PD024281"/>
    <s v="OFFICE  BASICO"/>
    <n v="4512.8599999999997"/>
    <d v="2025-07-01T00:00:00"/>
    <x v="0"/>
    <s v="45654/2024"/>
    <s v="45654/2024"/>
    <s v="SEI: 359.00006912/2024-10  ITO"/>
    <s v="2 - FATURADO"/>
    <n v="0"/>
    <x v="0"/>
    <x v="0"/>
    <m/>
  </r>
  <r>
    <x v="1150"/>
    <s v="46.694.139/0001-83"/>
    <s v="NF SERVICOS"/>
    <n v="194876"/>
    <d v="2025-09-24T00:00:00"/>
    <n v="2026510"/>
    <d v="2025-09-25T00:00:00"/>
    <d v="2025-08-01T00:00:00"/>
    <n v="50790"/>
    <d v="2025-10-25T00:00:00"/>
    <s v="E0240417"/>
    <s v="PD024281"/>
    <s v="OFFICE  BASICO"/>
    <n v="48352.08"/>
    <d v="2025-08-01T00:00:00"/>
    <x v="0"/>
    <s v="45654/2024"/>
    <s v="45654/2024"/>
    <s v="SEI: 359.00006912/2024-10  ITO"/>
    <s v="2 - FATURADO"/>
    <n v="0"/>
    <x v="0"/>
    <x v="0"/>
    <m/>
  </r>
  <r>
    <x v="1150"/>
    <s v="46.694.139/0001-83"/>
    <s v="NF SERVICOS DO"/>
    <n v="358977"/>
    <d v="2025-09-26T00:00:00"/>
    <n v="365792"/>
    <d v="2025-09-29T00:00:00"/>
    <m/>
    <n v="663.77"/>
    <d v="2025-10-29T00:00:00"/>
    <s v="E0201950"/>
    <s v="PD201950"/>
    <s v="Serviços de Publicidade Eletrônica"/>
    <n v="631.91"/>
    <m/>
    <x v="0"/>
    <m/>
    <m/>
    <m/>
    <s v="2 - FATURADO"/>
    <n v="0"/>
    <x v="0"/>
    <x v="1"/>
    <m/>
  </r>
  <r>
    <x v="1151"/>
    <s v="46.709.309/0001-56"/>
    <s v="NF SERVICOS DO"/>
    <n v="353160"/>
    <d v="2025-09-08T00:00:00"/>
    <n v="359969"/>
    <d v="2025-09-08T00:00:00"/>
    <m/>
    <n v="460.95"/>
    <d v="2025-10-08T00:00:00"/>
    <s v="E0201949"/>
    <s v="PD201949"/>
    <s v="Serviços de Publicidade Eletrônica"/>
    <n v="438.82"/>
    <m/>
    <x v="0"/>
    <m/>
    <m/>
    <m/>
    <s v="2 - FATURADO"/>
    <n v="0"/>
    <x v="0"/>
    <x v="1"/>
    <m/>
  </r>
  <r>
    <x v="1151"/>
    <s v="46.709.309/0001-56"/>
    <s v="NF SERVICOS DO"/>
    <n v="358934"/>
    <d v="2025-09-26T00:00:00"/>
    <n v="365749"/>
    <d v="2025-09-29T00:00:00"/>
    <m/>
    <n v="829.71"/>
    <d v="2025-10-29T00:00:00"/>
    <s v="E0201949"/>
    <s v="PD201949"/>
    <s v="Serviços de Publicidade Eletrônica"/>
    <n v="789.88"/>
    <m/>
    <x v="0"/>
    <m/>
    <m/>
    <m/>
    <s v="2 - FATURADO"/>
    <n v="0"/>
    <x v="0"/>
    <x v="1"/>
    <m/>
  </r>
  <r>
    <x v="1152"/>
    <s v="46.710.422/0001-51"/>
    <s v="ND-JUROS RECEBIMENTO"/>
    <s v="171897-1-NDJ1"/>
    <d v="2024-12-18T00:00:00"/>
    <n v="1874912"/>
    <m/>
    <m/>
    <n v="1.69"/>
    <d v="2025-01-17T00:00:00"/>
    <m/>
    <m/>
    <s v="Nota de Debito Juros"/>
    <n v="1.69"/>
    <m/>
    <x v="0"/>
    <m/>
    <m/>
    <m/>
    <s v="2 - FATURADO"/>
    <n v="256"/>
    <x v="1"/>
    <x v="2"/>
    <m/>
  </r>
  <r>
    <x v="1153"/>
    <s v="46.711.362/0001-91"/>
    <s v="ND-JUROS RECEBIMENTO"/>
    <s v="299464-1-NDJ1"/>
    <d v="2025-02-21T00:00:00"/>
    <n v="305914"/>
    <m/>
    <m/>
    <n v="19.309999999999999"/>
    <d v="2025-03-23T00:00:00"/>
    <m/>
    <m/>
    <s v="Nota de Debito Juros"/>
    <n v="19.309999999999999"/>
    <m/>
    <x v="0"/>
    <m/>
    <m/>
    <m/>
    <s v="2 - FATURADO"/>
    <n v="191"/>
    <x v="1"/>
    <x v="2"/>
    <m/>
  </r>
  <r>
    <x v="1153"/>
    <s v="46.711.362/0001-91"/>
    <s v="NF SERVICOS DO"/>
    <n v="355007"/>
    <d v="2025-09-10T00:00:00"/>
    <n v="361817"/>
    <d v="2025-09-10T00:00:00"/>
    <m/>
    <n v="460.95"/>
    <d v="2025-10-10T00:00:00"/>
    <s v="E0231064"/>
    <s v="PD231045"/>
    <s v="Serviços de Publicidade Eletrônica"/>
    <n v="438.82"/>
    <m/>
    <x v="0"/>
    <m/>
    <m/>
    <m/>
    <s v="2 - FATURADO"/>
    <n v="0"/>
    <x v="0"/>
    <x v="1"/>
    <m/>
  </r>
  <r>
    <x v="1154"/>
    <s v="46.717.104/0001-12"/>
    <s v="ND-JUROS RECEBIMENTO"/>
    <s v="295152-1-NDJ1"/>
    <d v="2024-12-11T00:00:00"/>
    <n v="301557"/>
    <m/>
    <m/>
    <n v="0.82"/>
    <d v="2025-01-10T00:00:00"/>
    <m/>
    <m/>
    <s v="Nota de Debito Juros"/>
    <n v="0.82"/>
    <m/>
    <x v="0"/>
    <m/>
    <m/>
    <m/>
    <s v="2 - FATURADO"/>
    <n v="263"/>
    <x v="1"/>
    <x v="2"/>
    <m/>
  </r>
  <r>
    <x v="1154"/>
    <s v="46.717.104/0001-12"/>
    <s v="NF SERVICOS DO"/>
    <n v="353437"/>
    <d v="2025-09-08T00:00:00"/>
    <n v="360246"/>
    <d v="2025-09-08T00:00:00"/>
    <m/>
    <n v="875.8"/>
    <d v="2025-10-08T00:00:00"/>
    <s v="E0220641"/>
    <s v="PD022641"/>
    <s v="Serviços de Publicidade Eletrônica"/>
    <n v="833.76"/>
    <m/>
    <x v="0"/>
    <m/>
    <m/>
    <m/>
    <s v="2 - FATURADO"/>
    <n v="0"/>
    <x v="0"/>
    <x v="1"/>
    <m/>
  </r>
  <r>
    <x v="1155"/>
    <s v="46.732.442/0001-23"/>
    <s v="ND-POUPATEMPO 4.0"/>
    <n v="6919"/>
    <d v="2025-09-03T00:00:00"/>
    <s v="PPT00644"/>
    <s v="PPT00644"/>
    <d v="2025-09-01T00:00:00"/>
    <n v="18394.830000000002"/>
    <d v="2025-10-03T00:00:00"/>
    <s v="PPT00644"/>
    <s v="PP00644"/>
    <s v="IMPLANTACAO E OPERACAO DO POUPATEMPO DESCALVADO"/>
    <n v="18394.830000000002"/>
    <d v="2025-09-01T00:00:00"/>
    <x v="0"/>
    <m/>
    <s v="PD-PRC-2022/00474"/>
    <m/>
    <s v="2 - FATURADO"/>
    <n v="0"/>
    <x v="0"/>
    <x v="12"/>
    <m/>
  </r>
  <r>
    <x v="1156"/>
    <s v="46.737.219/0001-79"/>
    <s v="NF SERVICOS DO"/>
    <n v="356893"/>
    <d v="2025-09-17T00:00:00"/>
    <n v="363706"/>
    <d v="2025-09-18T00:00:00"/>
    <m/>
    <n v="368.76"/>
    <d v="2025-10-18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156"/>
    <s v="46.737.219/0001-79"/>
    <s v="NF SERVICOS DO"/>
    <n v="356900"/>
    <d v="2025-09-17T00:00:00"/>
    <n v="363713"/>
    <d v="2025-09-18T00:00:00"/>
    <m/>
    <n v="645.33000000000004"/>
    <d v="2025-10-18T00:00:00"/>
    <s v="E0231020"/>
    <s v="PD231001"/>
    <s v="Serviços de Publicidade Eletrônica"/>
    <n v="614.35"/>
    <m/>
    <x v="0"/>
    <m/>
    <m/>
    <m/>
    <s v="2 - FATURADO"/>
    <n v="0"/>
    <x v="0"/>
    <x v="1"/>
    <m/>
  </r>
  <r>
    <x v="1156"/>
    <s v="46.737.219/0001-79"/>
    <s v="NF SERVICOS DO"/>
    <n v="357286"/>
    <d v="2025-09-18T00:00:00"/>
    <n v="364099"/>
    <d v="2025-09-19T00:00:00"/>
    <m/>
    <n v="460.95"/>
    <d v="2025-10-19T00:00:00"/>
    <s v="E0231020"/>
    <s v="PD231001"/>
    <s v="Serviços de Publicidade Eletrônica"/>
    <n v="438.82"/>
    <m/>
    <x v="0"/>
    <m/>
    <m/>
    <m/>
    <s v="2 - FATURADO"/>
    <n v="0"/>
    <x v="0"/>
    <x v="1"/>
    <m/>
  </r>
  <r>
    <x v="1156"/>
    <s v="46.737.219/0001-79"/>
    <s v="NF SERVICOS DO"/>
    <n v="358148"/>
    <d v="2025-09-23T00:00:00"/>
    <n v="364963"/>
    <d v="2025-09-24T00:00:00"/>
    <m/>
    <n v="368.76"/>
    <d v="2025-10-24T00:00:00"/>
    <s v="E0231020"/>
    <s v="PD231001"/>
    <s v="Serviços de Publicidade Eletrônica"/>
    <n v="351.06"/>
    <m/>
    <x v="0"/>
    <m/>
    <m/>
    <m/>
    <s v="2 - FATURADO"/>
    <n v="0"/>
    <x v="0"/>
    <x v="1"/>
    <m/>
  </r>
  <r>
    <x v="1157"/>
    <s v="46.754.388/0001-17"/>
    <s v="ND-JUROS RECEBIMENTO"/>
    <s v="292452-1-NDJ1"/>
    <d v="2025-02-06T00:00:00"/>
    <n v="298842"/>
    <m/>
    <m/>
    <n v="8.6"/>
    <d v="2025-03-08T00:00:00"/>
    <m/>
    <m/>
    <s v="Nota de Debito Juros"/>
    <n v="8.6"/>
    <m/>
    <x v="0"/>
    <m/>
    <m/>
    <m/>
    <s v="2 - FATURADO"/>
    <n v="206"/>
    <x v="1"/>
    <x v="2"/>
    <m/>
  </r>
  <r>
    <x v="1157"/>
    <s v="46.754.388/0001-17"/>
    <s v="ND-JUROS RECEBIMENTO"/>
    <s v="299503-1-NDJ1"/>
    <d v="2025-02-06T00:00:00"/>
    <n v="305953"/>
    <m/>
    <m/>
    <n v="15.21"/>
    <d v="2025-03-08T00:00:00"/>
    <m/>
    <m/>
    <s v="Nota de Debito Juros"/>
    <n v="15.21"/>
    <m/>
    <x v="0"/>
    <m/>
    <m/>
    <m/>
    <s v="2 - FATURADO"/>
    <n v="206"/>
    <x v="1"/>
    <x v="2"/>
    <m/>
  </r>
  <r>
    <x v="1158"/>
    <s v="46.756.029/0001-07"/>
    <s v="ND-JUROS RECEBIMENTO"/>
    <s v="290515-1-NDJ1"/>
    <d v="2025-01-17T00:00:00"/>
    <n v="296865"/>
    <m/>
    <m/>
    <n v="9.8699999999999992"/>
    <d v="2025-02-16T00:00:00"/>
    <m/>
    <m/>
    <s v="Nota de Debito Juros"/>
    <n v="9.8699999999999992"/>
    <m/>
    <x v="0"/>
    <m/>
    <m/>
    <m/>
    <s v="2 - FATURADO"/>
    <n v="226"/>
    <x v="1"/>
    <x v="2"/>
    <m/>
  </r>
  <r>
    <x v="1158"/>
    <s v="46.756.029/0001-07"/>
    <s v="ND-JUROS RECEBIMENTO"/>
    <s v="292310-1-NDJ1"/>
    <d v="2025-01-17T00:00:00"/>
    <n v="298699"/>
    <m/>
    <m/>
    <n v="4.75"/>
    <d v="2025-02-16T00:00:00"/>
    <m/>
    <m/>
    <s v="Nota de Debito Juros"/>
    <n v="4.75"/>
    <m/>
    <x v="0"/>
    <m/>
    <m/>
    <m/>
    <s v="2 - FATURADO"/>
    <n v="226"/>
    <x v="1"/>
    <x v="2"/>
    <m/>
  </r>
  <r>
    <x v="1158"/>
    <s v="46.756.029/0001-07"/>
    <s v="ND-JUROS RECEBIMENTO"/>
    <s v="292639-1-NDJ1"/>
    <d v="2025-01-17T00:00:00"/>
    <n v="299029"/>
    <m/>
    <m/>
    <n v="17.79"/>
    <d v="2025-02-16T00:00:00"/>
    <m/>
    <m/>
    <s v="Nota de Debito Juros"/>
    <n v="17.79"/>
    <m/>
    <x v="0"/>
    <m/>
    <m/>
    <m/>
    <s v="2 - FATURADO"/>
    <n v="226"/>
    <x v="1"/>
    <x v="2"/>
    <m/>
  </r>
  <r>
    <x v="1158"/>
    <s v="46.756.029/0001-07"/>
    <s v="ND-JUROS RECEBIMENTO"/>
    <s v="295021-1-NDJ1"/>
    <d v="2025-01-17T00:00:00"/>
    <n v="301426"/>
    <m/>
    <m/>
    <n v="3.22"/>
    <d v="2025-02-16T00:00:00"/>
    <m/>
    <m/>
    <s v="Nota de Debito Juros"/>
    <n v="3.22"/>
    <m/>
    <x v="0"/>
    <m/>
    <m/>
    <m/>
    <s v="2 - FATURADO"/>
    <n v="226"/>
    <x v="1"/>
    <x v="2"/>
    <m/>
  </r>
  <r>
    <x v="1158"/>
    <s v="46.756.029/0001-07"/>
    <s v="ND-JUROS RECEBIMENTO"/>
    <s v="297273-1-NDJ1"/>
    <d v="2025-01-17T00:00:00"/>
    <n v="303700"/>
    <m/>
    <m/>
    <n v="3.07"/>
    <d v="2025-02-16T00:00:00"/>
    <m/>
    <m/>
    <s v="Nota de Debito Juros"/>
    <n v="3.07"/>
    <m/>
    <x v="0"/>
    <m/>
    <m/>
    <m/>
    <s v="2 - FATURADO"/>
    <n v="226"/>
    <x v="1"/>
    <x v="2"/>
    <m/>
  </r>
  <r>
    <x v="1158"/>
    <s v="46.756.029/0001-07"/>
    <s v="ND-JUROS RECEBIMENTO"/>
    <s v="298913-1-NDJ1"/>
    <d v="2025-01-17T00:00:00"/>
    <n v="305360"/>
    <m/>
    <m/>
    <n v="6.11"/>
    <d v="2025-02-16T00:00:00"/>
    <m/>
    <m/>
    <s v="Nota de Debito Juros"/>
    <n v="6.11"/>
    <m/>
    <x v="0"/>
    <m/>
    <m/>
    <m/>
    <s v="2 - FATURADO"/>
    <n v="226"/>
    <x v="1"/>
    <x v="2"/>
    <m/>
  </r>
  <r>
    <x v="1158"/>
    <s v="46.756.029/0001-07"/>
    <s v="NF SERVICOS DO"/>
    <n v="344128"/>
    <d v="2025-07-18T00:00:00"/>
    <n v="350891"/>
    <d v="2025-07-21T00:00:00"/>
    <m/>
    <n v="460.95"/>
    <d v="2025-08-20T00:00:00"/>
    <m/>
    <m/>
    <s v="Serviços de Publicidade Eletrônica"/>
    <n v="438.82"/>
    <m/>
    <x v="0"/>
    <m/>
    <m/>
    <m/>
    <s v="2 - FATURADO"/>
    <n v="41"/>
    <x v="5"/>
    <x v="1"/>
    <m/>
  </r>
  <r>
    <x v="1158"/>
    <s v="46.756.029/0001-07"/>
    <s v="NF SERVICOS DO"/>
    <n v="348714"/>
    <d v="2025-08-08T00:00:00"/>
    <n v="355502"/>
    <d v="2025-08-11T00:00:00"/>
    <m/>
    <n v="783.61"/>
    <d v="2025-09-10T00:00:00"/>
    <s v="E0230948"/>
    <s v="PD023948"/>
    <s v="Serviços de Publicidade Eletrônica"/>
    <n v="746"/>
    <m/>
    <x v="0"/>
    <m/>
    <m/>
    <m/>
    <s v="2 - FATURADO"/>
    <n v="20"/>
    <x v="2"/>
    <x v="1"/>
    <m/>
  </r>
  <r>
    <x v="1158"/>
    <s v="46.756.029/0001-07"/>
    <s v="NF SERVICOS DO"/>
    <n v="350316"/>
    <d v="2025-08-15T00:00:00"/>
    <n v="357115"/>
    <d v="2025-08-18T00:00:00"/>
    <m/>
    <n v="553.14"/>
    <d v="2025-09-17T00:00:00"/>
    <s v="E0230948"/>
    <s v="PD023948"/>
    <s v="Serviços de Publicidade Eletrônica"/>
    <n v="526.59"/>
    <m/>
    <x v="0"/>
    <m/>
    <m/>
    <m/>
    <s v="2 - FATURADO"/>
    <n v="13"/>
    <x v="2"/>
    <x v="1"/>
    <m/>
  </r>
  <r>
    <x v="1158"/>
    <s v="46.756.029/0001-07"/>
    <s v="NF SERVICOS DO"/>
    <n v="350645"/>
    <d v="2025-08-18T00:00:00"/>
    <n v="357445"/>
    <d v="2025-08-19T00:00:00"/>
    <m/>
    <n v="322.67"/>
    <d v="2025-09-18T00:00:00"/>
    <s v="E0230948"/>
    <s v="PD023948"/>
    <s v="Serviços de Publicidade Eletrônica"/>
    <n v="307.18"/>
    <m/>
    <x v="0"/>
    <m/>
    <m/>
    <m/>
    <s v="2 - FATURADO"/>
    <n v="12"/>
    <x v="2"/>
    <x v="1"/>
    <m/>
  </r>
  <r>
    <x v="1158"/>
    <s v="46.756.029/0001-07"/>
    <s v="NF SERVICOS DO"/>
    <n v="351783"/>
    <d v="2025-08-22T00:00:00"/>
    <n v="358590"/>
    <d v="2025-08-25T00:00:00"/>
    <m/>
    <n v="368.76"/>
    <d v="2025-09-24T00:00:00"/>
    <s v="E0230948"/>
    <s v="PD023948"/>
    <s v="Serviços de Publicidade Eletrônica"/>
    <n v="351.06"/>
    <m/>
    <x v="0"/>
    <m/>
    <m/>
    <m/>
    <s v="2 - FATURADO"/>
    <n v="6"/>
    <x v="2"/>
    <x v="1"/>
    <m/>
  </r>
  <r>
    <x v="1158"/>
    <s v="46.756.029/0001-07"/>
    <s v="NF SERVICOS DO"/>
    <n v="353328"/>
    <d v="2025-09-08T00:00:00"/>
    <n v="360137"/>
    <d v="2025-09-08T00:00:00"/>
    <m/>
    <n v="276.57"/>
    <d v="2025-10-08T00:00:00"/>
    <s v="E0230948"/>
    <s v="PD023948"/>
    <s v="Serviços de Publicidade Eletrônica"/>
    <n v="263.29000000000002"/>
    <m/>
    <x v="0"/>
    <m/>
    <m/>
    <m/>
    <s v="2 - FATURADO"/>
    <n v="0"/>
    <x v="0"/>
    <x v="1"/>
    <m/>
  </r>
  <r>
    <x v="1158"/>
    <s v="46.756.029/0001-07"/>
    <s v="NF SERVICOS DO"/>
    <n v="354881"/>
    <d v="2025-09-10T00:00:00"/>
    <n v="361691"/>
    <d v="2025-09-10T00:00:00"/>
    <m/>
    <n v="507.05"/>
    <d v="2025-10-10T00:00:00"/>
    <s v="E0230948"/>
    <s v="PD023948"/>
    <s v="Serviços de Publicidade Eletrônica"/>
    <n v="482.71"/>
    <m/>
    <x v="0"/>
    <m/>
    <m/>
    <m/>
    <s v="2 - FATURADO"/>
    <n v="0"/>
    <x v="0"/>
    <x v="1"/>
    <m/>
  </r>
  <r>
    <x v="1158"/>
    <s v="46.756.029/0001-07"/>
    <s v="NF SERVICOS DO"/>
    <n v="359060"/>
    <d v="2025-09-26T00:00:00"/>
    <n v="365875"/>
    <d v="2025-09-29T00:00:00"/>
    <m/>
    <n v="553.14"/>
    <d v="2025-10-29T00:00:00"/>
    <s v="E0230948"/>
    <s v="PD023948"/>
    <s v="Serviços de Publicidade Eletrônica"/>
    <n v="526.59"/>
    <m/>
    <x v="0"/>
    <m/>
    <m/>
    <m/>
    <s v="2 - FATURADO"/>
    <n v="0"/>
    <x v="0"/>
    <x v="1"/>
    <m/>
  </r>
  <r>
    <x v="1159"/>
    <s v="46.787.644/0001-72"/>
    <s v="ND-JUROS RECEBIMENTO"/>
    <s v="290440-1-NDJ1"/>
    <d v="2024-11-25T00:00:00"/>
    <n v="296790"/>
    <m/>
    <m/>
    <n v="1.29"/>
    <d v="2024-12-25T00:00:00"/>
    <m/>
    <m/>
    <s v="Nota de Debito Juros"/>
    <n v="1.29"/>
    <m/>
    <x v="0"/>
    <m/>
    <m/>
    <m/>
    <s v="2 - FATURADO"/>
    <n v="279"/>
    <x v="1"/>
    <x v="2"/>
    <m/>
  </r>
  <r>
    <x v="1159"/>
    <s v="46.787.644/0001-72"/>
    <s v="ND-JUROS RECEBIMENTO"/>
    <s v="290758-1-NDJ1"/>
    <d v="2024-11-25T00:00:00"/>
    <n v="297108"/>
    <m/>
    <m/>
    <n v="1.61"/>
    <d v="2024-12-25T00:00:00"/>
    <m/>
    <m/>
    <s v="Nota de Debito Juros"/>
    <n v="1.61"/>
    <m/>
    <x v="0"/>
    <m/>
    <m/>
    <m/>
    <s v="2 - FATURADO"/>
    <n v="279"/>
    <x v="1"/>
    <x v="2"/>
    <m/>
  </r>
  <r>
    <x v="1159"/>
    <s v="46.787.644/0001-72"/>
    <s v="ND-JUROS RECEBIMENTO"/>
    <s v="290951-1-NDJ1"/>
    <d v="2024-11-25T00:00:00"/>
    <n v="297301"/>
    <m/>
    <m/>
    <n v="1.61"/>
    <d v="2024-12-25T00:00:00"/>
    <m/>
    <m/>
    <s v="Nota de Debito Juros"/>
    <n v="1.61"/>
    <m/>
    <x v="0"/>
    <m/>
    <m/>
    <m/>
    <s v="2 - FATURADO"/>
    <n v="279"/>
    <x v="1"/>
    <x v="2"/>
    <m/>
  </r>
  <r>
    <x v="1159"/>
    <s v="46.787.644/0001-72"/>
    <s v="ND-JUROS RECEBIMENTO"/>
    <s v="291153-1-NDJ1"/>
    <d v="2024-11-25T00:00:00"/>
    <n v="297503"/>
    <m/>
    <m/>
    <n v="1.39"/>
    <d v="2024-12-25T00:00:00"/>
    <m/>
    <m/>
    <s v="Nota de Debito Juros"/>
    <n v="1.39"/>
    <m/>
    <x v="0"/>
    <m/>
    <m/>
    <m/>
    <s v="2 - FATURADO"/>
    <n v="279"/>
    <x v="1"/>
    <x v="2"/>
    <m/>
  </r>
  <r>
    <x v="1159"/>
    <s v="46.787.644/0001-72"/>
    <s v="ND-JUROS RECEBIMENTO"/>
    <s v="292025-1-NDJ1"/>
    <d v="2024-11-25T00:00:00"/>
    <n v="298406"/>
    <m/>
    <m/>
    <n v="0.94"/>
    <d v="2024-12-25T00:00:00"/>
    <m/>
    <m/>
    <s v="Nota de Debito Juros"/>
    <n v="0.94"/>
    <m/>
    <x v="0"/>
    <m/>
    <m/>
    <m/>
    <s v="2 - FATURADO"/>
    <n v="279"/>
    <x v="1"/>
    <x v="2"/>
    <m/>
  </r>
  <r>
    <x v="1159"/>
    <s v="46.787.644/0001-72"/>
    <s v="ND-JUROS RECEBIMENTO"/>
    <s v="292559-1-NDJ1"/>
    <d v="2024-11-25T00:00:00"/>
    <n v="298949"/>
    <m/>
    <m/>
    <n v="0.97"/>
    <d v="2024-12-25T00:00:00"/>
    <m/>
    <m/>
    <s v="Nota de Debito Juros"/>
    <n v="0.97"/>
    <m/>
    <x v="0"/>
    <m/>
    <m/>
    <m/>
    <s v="2 - FATURADO"/>
    <n v="279"/>
    <x v="1"/>
    <x v="2"/>
    <m/>
  </r>
  <r>
    <x v="1159"/>
    <s v="46.787.644/0001-72"/>
    <s v="ND-JUROS RECEBIMENTO"/>
    <s v="292871-1-NDJ1"/>
    <d v="2024-11-25T00:00:00"/>
    <n v="299263"/>
    <m/>
    <m/>
    <n v="0.79"/>
    <d v="2024-12-25T00:00:00"/>
    <m/>
    <m/>
    <s v="Nota de Debito Juros"/>
    <n v="0.79"/>
    <m/>
    <x v="0"/>
    <m/>
    <m/>
    <m/>
    <s v="2 - FATURADO"/>
    <n v="279"/>
    <x v="1"/>
    <x v="2"/>
    <m/>
  </r>
  <r>
    <x v="1159"/>
    <s v="46.787.644/0001-72"/>
    <s v="ND-JUROS RECEBIMENTO"/>
    <s v="293351-1-NDJ1"/>
    <d v="2024-11-25T00:00:00"/>
    <n v="299747"/>
    <m/>
    <m/>
    <n v="0.35"/>
    <d v="2024-12-25T00:00:00"/>
    <m/>
    <m/>
    <s v="Nota de Debito Juros"/>
    <n v="0.35"/>
    <m/>
    <x v="0"/>
    <m/>
    <m/>
    <m/>
    <s v="2 - FATURADO"/>
    <n v="279"/>
    <x v="1"/>
    <x v="2"/>
    <m/>
  </r>
  <r>
    <x v="1159"/>
    <s v="46.787.644/0001-72"/>
    <s v="ND-JUROS RECEBIMENTO"/>
    <s v="293395-1-NDJ1"/>
    <d v="2024-11-25T00:00:00"/>
    <n v="299796"/>
    <m/>
    <m/>
    <n v="0.76"/>
    <d v="2024-12-25T00:00:00"/>
    <m/>
    <m/>
    <s v="Nota de Debito Juros"/>
    <n v="0.76"/>
    <m/>
    <x v="0"/>
    <m/>
    <m/>
    <m/>
    <s v="2 - FATURADO"/>
    <n v="279"/>
    <x v="1"/>
    <x v="2"/>
    <m/>
  </r>
  <r>
    <x v="1159"/>
    <s v="46.787.644/0001-72"/>
    <s v="ND-JUROS RECEBIMENTO"/>
    <s v="293695-1-NDJ1"/>
    <d v="2024-11-25T00:00:00"/>
    <n v="300096"/>
    <m/>
    <m/>
    <n v="0.28999999999999998"/>
    <d v="2024-12-25T00:00:00"/>
    <m/>
    <m/>
    <s v="Nota de Debito Juros"/>
    <n v="0.28999999999999998"/>
    <m/>
    <x v="0"/>
    <m/>
    <m/>
    <m/>
    <s v="2 - FATURADO"/>
    <n v="279"/>
    <x v="1"/>
    <x v="2"/>
    <m/>
  </r>
  <r>
    <x v="1159"/>
    <s v="46.787.644/0001-72"/>
    <s v="ND-JUROS RECEBIMENTO"/>
    <s v="293965-1-NDJ1"/>
    <d v="2024-11-25T00:00:00"/>
    <n v="300370"/>
    <m/>
    <m/>
    <n v="0.35"/>
    <d v="2024-12-25T00:00:00"/>
    <m/>
    <m/>
    <s v="Nota de Debito Juros"/>
    <n v="0.35"/>
    <m/>
    <x v="0"/>
    <m/>
    <m/>
    <m/>
    <s v="2 - FATURADO"/>
    <n v="279"/>
    <x v="1"/>
    <x v="2"/>
    <m/>
  </r>
  <r>
    <x v="1159"/>
    <s v="46.787.644/0001-72"/>
    <s v="ND-JUROS RECEBIMENTO"/>
    <s v="291519-1-NDJ1"/>
    <d v="2024-11-28T00:00:00"/>
    <n v="297870"/>
    <m/>
    <m/>
    <n v="2.46"/>
    <d v="2024-12-28T00:00:00"/>
    <m/>
    <m/>
    <s v="Nota de Debito Juros"/>
    <n v="2.46"/>
    <m/>
    <x v="0"/>
    <m/>
    <m/>
    <m/>
    <s v="2 - FATURADO"/>
    <n v="276"/>
    <x v="1"/>
    <x v="2"/>
    <m/>
  </r>
  <r>
    <x v="1159"/>
    <s v="46.787.644/0001-72"/>
    <s v="ND-JUROS RECEBIMENTO"/>
    <s v="297966-1-NDJ1"/>
    <d v="2025-01-13T00:00:00"/>
    <n v="304401"/>
    <m/>
    <m/>
    <n v="1.52"/>
    <d v="2025-02-12T00:00:00"/>
    <m/>
    <m/>
    <s v="Nota de Debito Juros"/>
    <n v="1.52"/>
    <m/>
    <x v="0"/>
    <m/>
    <m/>
    <m/>
    <s v="2 - FATURADO"/>
    <n v="230"/>
    <x v="1"/>
    <x v="2"/>
    <m/>
  </r>
  <r>
    <x v="1159"/>
    <s v="46.787.644/0001-72"/>
    <s v="ND-JUROS RECEBIMENTO"/>
    <s v="298266-1-NDJ1"/>
    <d v="2025-01-14T00:00:00"/>
    <n v="304701"/>
    <m/>
    <m/>
    <n v="3.04"/>
    <d v="2025-02-13T00:00:00"/>
    <m/>
    <m/>
    <s v="Nota de Debito Juros"/>
    <n v="3.04"/>
    <m/>
    <x v="0"/>
    <m/>
    <m/>
    <m/>
    <s v="2 - FATURADO"/>
    <n v="229"/>
    <x v="1"/>
    <x v="2"/>
    <m/>
  </r>
  <r>
    <x v="1159"/>
    <s v="46.787.644/0001-72"/>
    <s v="NF SERVICOS DO"/>
    <n v="353743"/>
    <d v="2025-09-08T00:00:00"/>
    <n v="360552"/>
    <d v="2025-09-08T00:00:00"/>
    <m/>
    <n v="921.9"/>
    <d v="2025-10-08T00:00:00"/>
    <s v="E0240878"/>
    <s v="PD024878"/>
    <s v="Serviços de Publicidade Eletrônica"/>
    <n v="877.65"/>
    <m/>
    <x v="0"/>
    <m/>
    <m/>
    <m/>
    <s v="2 - FATURADO"/>
    <n v="0"/>
    <x v="0"/>
    <x v="1"/>
    <m/>
  </r>
  <r>
    <x v="1159"/>
    <s v="46.787.644/0001-72"/>
    <s v="NF SERVICOS DO"/>
    <n v="353943"/>
    <d v="2025-09-08T00:00:00"/>
    <n v="360752"/>
    <d v="2025-09-08T00:00:00"/>
    <m/>
    <n v="645.33000000000004"/>
    <d v="2025-10-08T00:00:00"/>
    <s v="E0240878"/>
    <s v="PD024878"/>
    <s v="Serviços de Publicidade Eletrônica"/>
    <n v="614.35"/>
    <m/>
    <x v="0"/>
    <m/>
    <m/>
    <m/>
    <s v="2 - FATURADO"/>
    <n v="0"/>
    <x v="0"/>
    <x v="1"/>
    <m/>
  </r>
  <r>
    <x v="1159"/>
    <s v="46.787.644/0001-72"/>
    <s v="NF SERVICOS DO"/>
    <n v="357415"/>
    <d v="2025-09-18T00:00:00"/>
    <n v="364228"/>
    <d v="2025-09-19T00:00:00"/>
    <m/>
    <n v="368.76"/>
    <d v="2025-10-19T00:00:00"/>
    <s v="E0240878"/>
    <s v="PD024878"/>
    <s v="Serviços de Publicidade Eletrônica"/>
    <n v="351.06"/>
    <m/>
    <x v="0"/>
    <m/>
    <m/>
    <m/>
    <s v="2 - FATURADO"/>
    <n v="0"/>
    <x v="0"/>
    <x v="1"/>
    <m/>
  </r>
  <r>
    <x v="1159"/>
    <s v="46.787.644/0001-72"/>
    <s v="NF SERVICOS DO"/>
    <n v="357432"/>
    <d v="2025-09-18T00:00:00"/>
    <n v="364245"/>
    <d v="2025-09-19T00:00:00"/>
    <m/>
    <n v="230.47"/>
    <d v="2025-10-19T00:00:00"/>
    <s v="E0240878"/>
    <s v="PD024878"/>
    <s v="Serviços de Publicidade Eletrônica"/>
    <n v="219.41"/>
    <m/>
    <x v="0"/>
    <m/>
    <m/>
    <m/>
    <s v="2 - FATURADO"/>
    <n v="0"/>
    <x v="0"/>
    <x v="1"/>
    <m/>
  </r>
  <r>
    <x v="1159"/>
    <s v="46.787.644/0001-72"/>
    <s v="NF SERVICOS DO"/>
    <n v="358843"/>
    <d v="2025-09-25T00:00:00"/>
    <n v="365658"/>
    <d v="2025-09-26T00:00:00"/>
    <m/>
    <n v="368.76"/>
    <d v="2025-10-26T00:00:00"/>
    <s v="E0240878"/>
    <s v="PD024878"/>
    <s v="Serviços de Publicidade Eletrônica"/>
    <n v="351.06"/>
    <m/>
    <x v="0"/>
    <m/>
    <m/>
    <m/>
    <s v="2 - FATURADO"/>
    <n v="0"/>
    <x v="0"/>
    <x v="1"/>
    <m/>
  </r>
  <r>
    <x v="1159"/>
    <s v="46.787.644/0001-72"/>
    <s v="NF SERVICOS DO"/>
    <n v="359037"/>
    <d v="2025-09-26T00:00:00"/>
    <n v="365852"/>
    <d v="2025-09-29T00:00:00"/>
    <m/>
    <n v="276.57"/>
    <d v="2025-10-29T00:00:00"/>
    <s v="E0240878"/>
    <s v="PD024878"/>
    <s v="Serviços de Publicidade Eletrônica"/>
    <n v="263.29000000000002"/>
    <m/>
    <x v="0"/>
    <m/>
    <m/>
    <m/>
    <s v="2 - FATURADO"/>
    <n v="0"/>
    <x v="0"/>
    <x v="1"/>
    <m/>
  </r>
  <r>
    <x v="1160"/>
    <s v="46.853.800/0001-56"/>
    <s v="NF-CARGA IMESP"/>
    <s v="391466/01"/>
    <d v="2020-08-25T00:00:00"/>
    <m/>
    <m/>
    <m/>
    <n v="47000"/>
    <d v="2021-08-22T00:00:00"/>
    <m/>
    <m/>
    <s v="SERVICOS DE CERTIFICACAO DIGITAL"/>
    <n v="47000"/>
    <m/>
    <x v="0"/>
    <m/>
    <m/>
    <m/>
    <s v="2 - FATURADO"/>
    <n v="1500"/>
    <x v="3"/>
    <x v="1"/>
    <m/>
  </r>
  <r>
    <x v="1160"/>
    <s v="46.853.800/0001-56"/>
    <s v="NF SERVICOS"/>
    <n v="120591"/>
    <d v="2022-03-16T00:00:00"/>
    <n v="1417633"/>
    <d v="2022-03-16T00:00:00"/>
    <d v="2021-12-01T00:00:00"/>
    <n v="64287.19"/>
    <d v="2022-04-15T00:00:00"/>
    <s v="E0180208"/>
    <s v="PD018149"/>
    <s v="HOSPEDAGEM, INTEGRA, IMPRESSAO E DIGITACAO"/>
    <n v="64287.19"/>
    <d v="2021-12-01T00:00:00"/>
    <x v="33"/>
    <s v="2018/23/00109.0"/>
    <s v="SPDOC Nº DAEE-737588/2018"/>
    <s v="84532/0005 ITO"/>
    <s v="2 - FATURADO"/>
    <n v="1264"/>
    <x v="3"/>
    <x v="0"/>
    <m/>
  </r>
  <r>
    <x v="1160"/>
    <s v="46.853.800/0001-56"/>
    <s v="NF SERVICOS"/>
    <n v="120592"/>
    <d v="2022-03-16T00:00:00"/>
    <n v="1417634"/>
    <d v="2022-03-16T00:00:00"/>
    <d v="2021-12-01T00:00:00"/>
    <n v="5999.17"/>
    <d v="2022-04-15T00:00:00"/>
    <s v="E0180208"/>
    <s v="PD018149"/>
    <s v="HOSPEDAGEM, INTEGRA, IMPRESSAO E DIGITACAO"/>
    <n v="5999.17"/>
    <d v="2021-12-01T00:00:00"/>
    <x v="33"/>
    <s v="2018/23/00109.0"/>
    <s v="SPDOC Nº DAEE-737588/2018"/>
    <s v="84532/0005 ITO"/>
    <s v="2 - FATURADO"/>
    <n v="1264"/>
    <x v="3"/>
    <x v="0"/>
    <m/>
  </r>
  <r>
    <x v="1160"/>
    <s v="46.853.800/0001-56"/>
    <s v="NF SERVICOS"/>
    <n v="120593"/>
    <d v="2022-03-16T00:00:00"/>
    <n v="1417635"/>
    <d v="2022-03-16T00:00:00"/>
    <d v="2021-12-01T00:00:00"/>
    <n v="26124.7"/>
    <d v="2022-04-15T00:00:00"/>
    <s v="E0180208"/>
    <s v="PD018149"/>
    <s v="HOSPEDAGEM, INTEGRA, IMPRESSAO E DIGITACAO"/>
    <n v="26124.7"/>
    <d v="2021-12-01T00:00:00"/>
    <x v="33"/>
    <s v="2018/23/00109.0"/>
    <s v="SPDOC Nº DAEE-737588/2018"/>
    <s v="84532/0005 ITO"/>
    <s v="2 - FATURADO"/>
    <n v="1264"/>
    <x v="3"/>
    <x v="0"/>
    <m/>
  </r>
  <r>
    <x v="1160"/>
    <s v="46.853.800/0001-56"/>
    <s v="NF SERVICOS"/>
    <n v="5868"/>
    <d v="2023-12-14T00:00:00"/>
    <n v="246374"/>
    <d v="2023-12-14T00:00:00"/>
    <d v="2023-08-01T00:00:00"/>
    <n v="11311.53"/>
    <d v="2024-01-13T00:00:00"/>
    <s v="E0220378"/>
    <s v="PD022286"/>
    <s v="MANUTENÇÃO SISTEMA"/>
    <n v="10768.58"/>
    <d v="2023-08-01T00:00:00"/>
    <x v="33"/>
    <s v="2022/23/00132.6"/>
    <s v="DAEE-PRC-2022/00868"/>
    <s v="PD-PRC-2022/04135  APPS"/>
    <s v="2 - FATURADO"/>
    <n v="626"/>
    <x v="3"/>
    <x v="0"/>
    <m/>
  </r>
  <r>
    <x v="1160"/>
    <s v="46.853.800/0001-56"/>
    <s v="NF SERVICOS"/>
    <n v="178781"/>
    <d v="2025-02-07T00:00:00"/>
    <n v="1920669"/>
    <d v="2025-02-10T00:00:00"/>
    <d v="2024-12-01T00:00:00"/>
    <n v="3707.07"/>
    <d v="2025-03-09T00:00:00"/>
    <s v="E0230288"/>
    <s v="PD023251"/>
    <s v="SERVIÇOS DE GESTÃO CENTRALIZADA PARA INFRAESTRUTURA DE TIC"/>
    <n v="3529.13"/>
    <d v="2024-12-01T00:00:00"/>
    <x v="33"/>
    <s v="2023/23/00075.9"/>
    <s v="137.00000031/2023-10"/>
    <s v="359.00002448/2023-01 APPS"/>
    <s v="2 - FATURADO"/>
    <n v="205"/>
    <x v="1"/>
    <x v="0"/>
    <m/>
  </r>
  <r>
    <x v="1160"/>
    <s v="46.853.800/0001-56"/>
    <s v="NF SERVICOS"/>
    <n v="178782"/>
    <d v="2025-02-07T00:00:00"/>
    <n v="1920670"/>
    <d v="2025-02-10T00:00:00"/>
    <d v="2024-12-01T00:00:00"/>
    <n v="6209.66"/>
    <d v="2025-03-09T00:00:00"/>
    <s v="E0230288"/>
    <s v="PD023251"/>
    <s v="SERVIÇOS DE GESTÃO CENTRALIZADA PARA INFRAESTRUTURA DE TIC"/>
    <n v="5911.6"/>
    <d v="2024-12-01T00:00:00"/>
    <x v="33"/>
    <s v="2023/23/00075.9"/>
    <s v="137.00000031/2023-10"/>
    <s v="359.00002448/2023-01 APPS"/>
    <s v="2 - FATURADO"/>
    <n v="205"/>
    <x v="1"/>
    <x v="0"/>
    <m/>
  </r>
  <r>
    <x v="1160"/>
    <s v="46.853.800/0001-56"/>
    <s v="NF SERVICOS"/>
    <n v="178783"/>
    <d v="2025-02-07T00:00:00"/>
    <n v="1920671"/>
    <d v="2025-02-10T00:00:00"/>
    <d v="2024-12-01T00:00:00"/>
    <n v="59747.78"/>
    <d v="2025-03-09T00:00:00"/>
    <s v="E0230284"/>
    <s v="PD023251"/>
    <s v="MANUTENÇÃO DOS SISTEMAS GERENCIA DOS RECURSOS HIDRICOS"/>
    <n v="56879.89"/>
    <d v="2024-12-01T00:00:00"/>
    <x v="33"/>
    <s v="2023/23/00075.9"/>
    <s v="137.00000031/2023-10"/>
    <s v="359.00002448/2023-01 APPS"/>
    <s v="2 - FATURADO"/>
    <n v="205"/>
    <x v="1"/>
    <x v="0"/>
    <m/>
  </r>
  <r>
    <x v="1160"/>
    <s v="46.853.800/0001-56"/>
    <s v="NF SERVICOS"/>
    <n v="178784"/>
    <d v="2025-02-07T00:00:00"/>
    <n v="1920672"/>
    <d v="2025-02-10T00:00:00"/>
    <d v="2024-12-01T00:00:00"/>
    <n v="345.78"/>
    <d v="2025-03-09T00:00:00"/>
    <s v="E0230285"/>
    <s v="PD023251"/>
    <s v="AMBIENTE DE HOSPEDAGEM  DOS SISTEMAS DAEE"/>
    <n v="329.18"/>
    <d v="2024-12-01T00:00:00"/>
    <x v="33"/>
    <s v="2023/23/00075.9"/>
    <s v="137.00000031/2023-10"/>
    <s v="359.00002448/2023-01 ITO"/>
    <s v="2 - FATURADO"/>
    <n v="205"/>
    <x v="1"/>
    <x v="0"/>
    <m/>
  </r>
  <r>
    <x v="1160"/>
    <s v="46.853.800/0001-56"/>
    <s v="NF SERVICOS"/>
    <n v="178785"/>
    <d v="2025-02-07T00:00:00"/>
    <n v="1920673"/>
    <d v="2025-02-10T00:00:00"/>
    <d v="2024-12-01T00:00:00"/>
    <n v="33704.51"/>
    <d v="2025-03-09T00:00:00"/>
    <s v="E0230285"/>
    <s v="PD023251"/>
    <s v="AMBIENTE DE HOSPEDAGEM  DOS SISTEMAS DAEE"/>
    <n v="32086.69"/>
    <d v="2024-12-01T00:00:00"/>
    <x v="33"/>
    <s v="2023/23/00075.9"/>
    <s v="137.00000031/2023-10"/>
    <s v="359.00002448/2023-01 ITO"/>
    <s v="2 - FATURADO"/>
    <n v="205"/>
    <x v="1"/>
    <x v="0"/>
    <m/>
  </r>
  <r>
    <x v="1160"/>
    <s v="46.853.800/0001-56"/>
    <s v="NF SERVICOS"/>
    <n v="178786"/>
    <d v="2025-02-07T00:00:00"/>
    <n v="1920674"/>
    <d v="2025-02-10T00:00:00"/>
    <d v="2024-12-01T00:00:00"/>
    <n v="1158.44"/>
    <d v="2025-03-09T00:00:00"/>
    <s v="E0230285"/>
    <s v="PD023251"/>
    <s v="AMBIENTE DE HOSPEDAGEM  DOS SISTEMAS DAEE"/>
    <n v="1102.83"/>
    <d v="2024-12-01T00:00:00"/>
    <x v="33"/>
    <s v="2023/23/00075.9"/>
    <s v="137.00000031/2023-10"/>
    <s v="359.00002448/2023-01 ITO"/>
    <s v="2 - FATURADO"/>
    <n v="205"/>
    <x v="1"/>
    <x v="0"/>
    <m/>
  </r>
  <r>
    <x v="1160"/>
    <s v="46.853.800/0001-56"/>
    <s v="NF SERVICOS"/>
    <n v="178787"/>
    <d v="2025-02-07T00:00:00"/>
    <n v="1920675"/>
    <d v="2025-02-10T00:00:00"/>
    <d v="2024-12-01T00:00:00"/>
    <n v="2833.02"/>
    <d v="2025-03-09T00:00:00"/>
    <s v="E0230286"/>
    <s v="PD023251"/>
    <s v="FOLHA PAGAMENTO"/>
    <n v="2697.04"/>
    <d v="2024-12-01T00:00:00"/>
    <x v="33"/>
    <s v="2023/23/00075.9"/>
    <s v="137.00000031/2023-10"/>
    <s v="359.00002448/2023-01 APPS"/>
    <s v="2 - FATURADO"/>
    <n v="205"/>
    <x v="1"/>
    <x v="0"/>
    <m/>
  </r>
  <r>
    <x v="1160"/>
    <s v="46.853.800/0001-56"/>
    <s v="NF SERVICOS"/>
    <n v="178792"/>
    <d v="2025-02-07T00:00:00"/>
    <n v="1920680"/>
    <d v="2025-02-10T00:00:00"/>
    <d v="2024-12-01T00:00:00"/>
    <n v="185.95"/>
    <d v="2025-03-09T00:00:00"/>
    <s v="E0230287"/>
    <s v="PD023251"/>
    <s v="SAM PATRIMONIO"/>
    <n v="177.02"/>
    <d v="2024-12-01T00:00:00"/>
    <x v="33"/>
    <s v="2023/23/00075.9"/>
    <s v="137.00000031/2023-10"/>
    <s v="359.00002448/2023-01-ITO"/>
    <s v="2 - FATURADO"/>
    <n v="205"/>
    <x v="1"/>
    <x v="0"/>
    <m/>
  </r>
  <r>
    <x v="1160"/>
    <s v="46.853.800/0001-56"/>
    <s v="NF SERVICOS"/>
    <n v="189921"/>
    <d v="2025-07-15T00:00:00"/>
    <n v="1996139"/>
    <d v="2025-07-15T00:00:00"/>
    <d v="2025-06-01T00:00:00"/>
    <n v="24887.4"/>
    <d v="2025-08-14T00:00:00"/>
    <s v="E0240416"/>
    <s v="PD024280"/>
    <s v="OFFICE  BASICO - INTERMEDIARIO"/>
    <n v="23692.799999999999"/>
    <d v="2025-06-01T00:00:00"/>
    <x v="0"/>
    <s v="2024/23/0063/00/01/00"/>
    <s v="137.00009121/2024-57"/>
    <s v="359.00005851/2024-65   ITO"/>
    <s v="2 - FATURADO"/>
    <n v="47"/>
    <x v="5"/>
    <x v="0"/>
    <m/>
  </r>
  <r>
    <x v="1160"/>
    <s v="46.853.800/0001-56"/>
    <s v="NF SERVICOS"/>
    <n v="190142"/>
    <d v="2025-07-17T00:00:00"/>
    <n v="1996360"/>
    <d v="2025-07-17T00:00:00"/>
    <d v="2025-06-01T00:00:00"/>
    <n v="98090.13"/>
    <d v="2025-08-16T00:00:00"/>
    <s v="EC240323"/>
    <s v="PD024208"/>
    <s v="DESENVOLVIMENTO E MANUTENÇÃO DO SISTEMA SOE-DAEE -"/>
    <n v="0.01"/>
    <d v="2025-06-01T00:00:00"/>
    <x v="0"/>
    <s v="2024/23/0074/00/01/00"/>
    <s v="SEI 137.00006149/2024-32"/>
    <s v="359.00008941/2024-16 APPS"/>
    <s v="2 - FATURADO"/>
    <n v="45"/>
    <x v="5"/>
    <x v="0"/>
    <m/>
  </r>
  <r>
    <x v="1160"/>
    <s v="46.853.800/0001-56"/>
    <s v="NF SERVICOS"/>
    <n v="191972"/>
    <d v="2025-08-13T00:00:00"/>
    <n v="2010847"/>
    <d v="2025-08-13T00:00:00"/>
    <d v="2025-07-01T00:00:00"/>
    <n v="24887.4"/>
    <d v="2025-09-12T00:00:00"/>
    <s v="E0240416"/>
    <s v="PD024280"/>
    <s v="OFFICE  BASICO - INTERMEDIARIO"/>
    <n v="23692.799999999999"/>
    <d v="2025-07-01T00:00:00"/>
    <x v="0"/>
    <s v="2024/23/0063/00/01/00"/>
    <s v="137.00009121/2024-57"/>
    <s v="359.00005851/2024-65   ITO"/>
    <s v="2 - FATURADO"/>
    <n v="18"/>
    <x v="2"/>
    <x v="0"/>
    <m/>
  </r>
  <r>
    <x v="1160"/>
    <s v="46.853.800/0001-56"/>
    <s v="NF SERVICOS"/>
    <n v="191979"/>
    <d v="2025-08-13T00:00:00"/>
    <n v="2010854"/>
    <d v="2025-08-13T00:00:00"/>
    <d v="2025-07-01T00:00:00"/>
    <n v="30993.8"/>
    <d v="2025-09-12T00:00:00"/>
    <s v="E0240324"/>
    <s v="PD024208"/>
    <s v="DESENVOLVIMENTO E MANUTENÇÃO DO SISTEMA SOE-DAEE -"/>
    <n v="29506.1"/>
    <d v="2025-07-01T00:00:00"/>
    <x v="0"/>
    <s v="2024/23/0074/00/01/00"/>
    <s v="SEI 137.00006149/2024-32"/>
    <s v="359.00008941/2024-16 APPS"/>
    <s v="2 - FATURADO"/>
    <n v="18"/>
    <x v="2"/>
    <x v="0"/>
    <m/>
  </r>
  <r>
    <x v="1160"/>
    <s v="46.853.800/0001-56"/>
    <s v="NF SERVICOS"/>
    <n v="191980"/>
    <d v="2025-08-13T00:00:00"/>
    <n v="2010855"/>
    <d v="2025-08-13T00:00:00"/>
    <d v="2025-07-01T00:00:00"/>
    <n v="86613.24"/>
    <d v="2025-09-12T00:00:00"/>
    <s v="EC240323"/>
    <s v="PD024208"/>
    <s v="DESENVOLVIMENTO E MANUTENÇÃO DO SISTEMA SOE-DAEE -"/>
    <n v="82455.8"/>
    <d v="2025-07-01T00:00:00"/>
    <x v="0"/>
    <s v="2024/23/0074/00/01/00"/>
    <s v="SEI 137.00006149/2024-32"/>
    <s v="359.00008941/2024-16 APPS"/>
    <s v="2 - FATURADO"/>
    <n v="18"/>
    <x v="2"/>
    <x v="0"/>
    <m/>
  </r>
  <r>
    <x v="1160"/>
    <s v="46.853.800/0001-56"/>
    <s v="NF SERVICOS"/>
    <n v="192675"/>
    <d v="2025-08-25T00:00:00"/>
    <n v="2011550"/>
    <d v="2025-08-25T00:00:00"/>
    <d v="2025-07-01T00:00:00"/>
    <n v="247833.71"/>
    <d v="2025-09-24T00:00:00"/>
    <s v="E0230284"/>
    <s v="PD023251"/>
    <s v="MANUTENÇÃO DOS SISTEMAS GERENCIA DOS RECURSOS HIDRICOS"/>
    <n v="235937.69"/>
    <d v="2025-07-01T00:00:00"/>
    <x v="0"/>
    <s v="2023/23/00075.9"/>
    <s v="137.00000031/2023-10"/>
    <s v="359.00002448/2023-01 APPS"/>
    <s v="2 - FATURADO"/>
    <n v="6"/>
    <x v="2"/>
    <x v="0"/>
    <m/>
  </r>
  <r>
    <x v="1160"/>
    <s v="46.853.800/0001-56"/>
    <s v="NF SERVICOS"/>
    <n v="192676"/>
    <d v="2025-08-25T00:00:00"/>
    <n v="2011551"/>
    <d v="2025-08-25T00:00:00"/>
    <d v="2025-07-01T00:00:00"/>
    <n v="129128.78"/>
    <d v="2025-09-24T00:00:00"/>
    <s v="E0230285"/>
    <s v="PD023251"/>
    <s v="AMBIENTE DE HOSPEDAGEM  DOS SISTEMAS DAEE"/>
    <n v="122930.6"/>
    <d v="2025-07-01T00:00:00"/>
    <x v="0"/>
    <s v="2023/23/00075.9"/>
    <s v="137.00000031/2023-10"/>
    <s v="359.00002448/2023-01 ITO"/>
    <s v="2 - FATURADO"/>
    <n v="6"/>
    <x v="2"/>
    <x v="0"/>
    <m/>
  </r>
  <r>
    <x v="1160"/>
    <s v="46.853.800/0001-56"/>
    <s v="NF SERVICOS"/>
    <n v="192677"/>
    <d v="2025-08-25T00:00:00"/>
    <n v="2011552"/>
    <d v="2025-08-25T00:00:00"/>
    <d v="2025-07-01T00:00:00"/>
    <n v="43847.58"/>
    <d v="2025-09-24T00:00:00"/>
    <s v="E0230285"/>
    <s v="PD023251"/>
    <s v="AMBIENTE DE HOSPEDAGEM  DOS SISTEMAS DAEE"/>
    <n v="41742.9"/>
    <d v="2025-07-01T00:00:00"/>
    <x v="0"/>
    <s v="2023/23/00075.9"/>
    <s v="137.00000031/2023-10"/>
    <s v="359.00002448/2023-01 ITO"/>
    <s v="2 - FATURADO"/>
    <n v="6"/>
    <x v="2"/>
    <x v="0"/>
    <m/>
  </r>
  <r>
    <x v="1160"/>
    <s v="46.853.800/0001-56"/>
    <s v="NF SERVICOS"/>
    <n v="192678"/>
    <d v="2025-08-25T00:00:00"/>
    <n v="2011553"/>
    <d v="2025-08-25T00:00:00"/>
    <d v="2025-07-01T00:00:00"/>
    <n v="783.34"/>
    <d v="2025-09-24T00:00:00"/>
    <s v="E0230285"/>
    <s v="PD023251"/>
    <s v="AMBIENTE DE HOSPEDAGEM  DOS SISTEMAS DAEE"/>
    <n v="745.74"/>
    <d v="2025-07-01T00:00:00"/>
    <x v="0"/>
    <s v="2023/23/00075.9"/>
    <s v="137.00000031/2023-10"/>
    <s v="359.00002448/2023-01 ITO"/>
    <s v="2 - FATURADO"/>
    <n v="6"/>
    <x v="2"/>
    <x v="0"/>
    <m/>
  </r>
  <r>
    <x v="1160"/>
    <s v="46.853.800/0001-56"/>
    <s v="NF SERVICOS"/>
    <n v="192679"/>
    <d v="2025-08-25T00:00:00"/>
    <n v="2011554"/>
    <d v="2025-08-25T00:00:00"/>
    <d v="2025-07-01T00:00:00"/>
    <n v="5820.63"/>
    <d v="2025-09-24T00:00:00"/>
    <s v="E0230285"/>
    <s v="PD023251"/>
    <s v="AMBIENTE DE HOSPEDAGEM  DOS SISTEMAS DAEE"/>
    <n v="5541.24"/>
    <d v="2025-07-01T00:00:00"/>
    <x v="0"/>
    <s v="2023/23/00075.9"/>
    <s v="137.00000031/2023-10"/>
    <s v="359.00002448/2023-01 ITO"/>
    <s v="2 - FATURADO"/>
    <n v="6"/>
    <x v="2"/>
    <x v="0"/>
    <m/>
  </r>
  <r>
    <x v="1160"/>
    <s v="46.853.800/0001-56"/>
    <s v="NF SERVICOS"/>
    <n v="192700"/>
    <d v="2025-08-25T00:00:00"/>
    <n v="2011575"/>
    <d v="2025-08-25T00:00:00"/>
    <d v="2025-07-01T00:00:00"/>
    <n v="7117.66"/>
    <d v="2025-09-24T00:00:00"/>
    <s v="E0230286"/>
    <s v="PD023251"/>
    <s v="FOLHA PAGAMENTO"/>
    <n v="6776"/>
    <d v="2025-07-01T00:00:00"/>
    <x v="0"/>
    <s v="2023/23/00075.9"/>
    <s v="137.00000031/2023-10"/>
    <s v="359.00002448/2023-01 APPS"/>
    <s v="2 - FATURADO"/>
    <n v="6"/>
    <x v="2"/>
    <x v="0"/>
    <m/>
  </r>
  <r>
    <x v="1160"/>
    <s v="46.853.800/0001-56"/>
    <s v="NF SERVICOS"/>
    <n v="192701"/>
    <d v="2025-08-25T00:00:00"/>
    <n v="2011576"/>
    <d v="2025-08-25T00:00:00"/>
    <d v="2025-07-01T00:00:00"/>
    <n v="29410.080000000002"/>
    <d v="2025-09-24T00:00:00"/>
    <s v="E0230288"/>
    <s v="PD023251"/>
    <s v="SERVIÇOS DE GESTÃO CENTRALIZADA PARA INFRAESTRUTURA DE TIC"/>
    <n v="27998.400000000001"/>
    <d v="2025-07-01T00:00:00"/>
    <x v="0"/>
    <s v="2023/23/00075.9"/>
    <s v="137.00000031/2023-10"/>
    <s v="359.00002448/2023-01 APPS"/>
    <s v="2 - FATURADO"/>
    <n v="6"/>
    <x v="2"/>
    <x v="0"/>
    <m/>
  </r>
  <r>
    <x v="1160"/>
    <s v="46.853.800/0001-56"/>
    <s v="NF SERVICOS"/>
    <n v="192702"/>
    <d v="2025-08-25T00:00:00"/>
    <n v="2011577"/>
    <d v="2025-08-25T00:00:00"/>
    <d v="2025-07-01T00:00:00"/>
    <n v="34026.44"/>
    <d v="2025-09-24T00:00:00"/>
    <s v="E0230288"/>
    <s v="PD023251"/>
    <s v="SERVIÇOS DE GESTÃO CENTRALIZADA PARA INFRAESTRUTURA DE TIC"/>
    <n v="32393.17"/>
    <d v="2025-07-01T00:00:00"/>
    <x v="0"/>
    <s v="2023/23/00075.9"/>
    <s v="137.00000031/2023-10"/>
    <s v="359.00002448/2023-01 APPS"/>
    <s v="2 - FATURADO"/>
    <n v="6"/>
    <x v="2"/>
    <x v="0"/>
    <m/>
  </r>
  <r>
    <x v="1160"/>
    <s v="46.853.800/0001-56"/>
    <s v="NF SERVICOS"/>
    <n v="192703"/>
    <d v="2025-08-25T00:00:00"/>
    <n v="2011578"/>
    <d v="2025-08-25T00:00:00"/>
    <d v="2025-07-01T00:00:00"/>
    <n v="935.1"/>
    <d v="2025-09-24T00:00:00"/>
    <s v="E0230287"/>
    <s v="PD023251"/>
    <s v="SAM PATRIMONIO"/>
    <n v="890.22"/>
    <d v="2025-07-01T00:00:00"/>
    <x v="0"/>
    <s v="2023/23/00075.9"/>
    <s v="137.00000031/2023-10"/>
    <s v="359.00002448/2023-01-ITO"/>
    <s v="2 - FATURADO"/>
    <n v="6"/>
    <x v="2"/>
    <x v="0"/>
    <m/>
  </r>
  <r>
    <x v="1160"/>
    <s v="46.853.800/0001-56"/>
    <s v="NF SERVICOS"/>
    <n v="194434"/>
    <d v="2025-09-18T00:00:00"/>
    <n v="2026068"/>
    <d v="2025-09-18T00:00:00"/>
    <d v="2025-08-01T00:00:00"/>
    <n v="295405.77"/>
    <d v="2025-10-18T00:00:00"/>
    <s v="E0230284"/>
    <s v="PD023251"/>
    <s v="MANUTENÇÃO DOS SISTEMAS GERENCIA DOS RECURSOS HIDRICOS"/>
    <n v="281226.28999999998"/>
    <d v="2025-08-01T00:00:00"/>
    <x v="0"/>
    <s v="2023/23/00075.9"/>
    <s v="137.00000031/2023-10"/>
    <s v="359.00002448/2023-01 APPS"/>
    <s v="2 - FATURADO"/>
    <n v="0"/>
    <x v="0"/>
    <x v="0"/>
    <m/>
  </r>
  <r>
    <x v="1160"/>
    <s v="46.853.800/0001-56"/>
    <s v="NF SERVICOS"/>
    <n v="194435"/>
    <d v="2025-09-18T00:00:00"/>
    <n v="2026069"/>
    <d v="2025-09-18T00:00:00"/>
    <d v="2025-08-01T00:00:00"/>
    <n v="40631.99"/>
    <d v="2025-10-18T00:00:00"/>
    <s v="E0230288"/>
    <s v="PD023251"/>
    <s v="SERVIÇOS DE GESTÃO CENTRALIZADA PARA INFRAESTRUTURA DE TIC"/>
    <n v="38681.65"/>
    <d v="2025-08-01T00:00:00"/>
    <x v="0"/>
    <s v="2023/23/00075.9"/>
    <s v="137.00000031/2023-10"/>
    <s v="359.00002448/2023-01 APPS"/>
    <s v="2 - FATURADO"/>
    <n v="0"/>
    <x v="0"/>
    <x v="0"/>
    <m/>
  </r>
  <r>
    <x v="1160"/>
    <s v="46.853.800/0001-56"/>
    <s v="NF SERVICOS"/>
    <n v="194436"/>
    <d v="2025-09-18T00:00:00"/>
    <n v="2026070"/>
    <d v="2025-09-18T00:00:00"/>
    <d v="2025-08-01T00:00:00"/>
    <n v="32292.77"/>
    <d v="2025-10-18T00:00:00"/>
    <s v="E0230288"/>
    <s v="PD023251"/>
    <s v="SERVIÇOS DE GESTÃO CENTRALIZADA PARA INFRAESTRUTURA DE TIC"/>
    <n v="30742.720000000001"/>
    <d v="2025-08-01T00:00:00"/>
    <x v="0"/>
    <s v="2023/23/00075.9"/>
    <s v="137.00000031/2023-10"/>
    <s v="359.00002448/2023-01 APPS"/>
    <s v="2 - FATURADO"/>
    <n v="0"/>
    <x v="0"/>
    <x v="0"/>
    <m/>
  </r>
  <r>
    <x v="1160"/>
    <s v="46.853.800/0001-56"/>
    <s v="NF SERVICOS"/>
    <n v="194437"/>
    <d v="2025-09-18T00:00:00"/>
    <n v="2026071"/>
    <d v="2025-09-18T00:00:00"/>
    <d v="2025-08-01T00:00:00"/>
    <n v="129152.01"/>
    <d v="2025-10-18T00:00:00"/>
    <s v="E0230285"/>
    <s v="PD023251"/>
    <s v="AMBIENTE DE HOSPEDAGEM  DOS SISTEMAS DAEE"/>
    <n v="122952.71"/>
    <d v="2025-08-01T00:00:00"/>
    <x v="0"/>
    <s v="2023/23/00075.9"/>
    <s v="137.00000031/2023-10"/>
    <s v="359.00002448/2023-01 ITO"/>
    <s v="2 - FATURADO"/>
    <n v="0"/>
    <x v="0"/>
    <x v="0"/>
    <m/>
  </r>
  <r>
    <x v="1160"/>
    <s v="46.853.800/0001-56"/>
    <s v="NF SERVICOS"/>
    <n v="194438"/>
    <d v="2025-09-18T00:00:00"/>
    <n v="2026072"/>
    <d v="2025-09-18T00:00:00"/>
    <d v="2025-08-01T00:00:00"/>
    <n v="783.34"/>
    <d v="2025-10-18T00:00:00"/>
    <s v="E0230285"/>
    <s v="PD023251"/>
    <s v="AMBIENTE DE HOSPEDAGEM  DOS SISTEMAS DAEE"/>
    <n v="745.74"/>
    <d v="2025-08-01T00:00:00"/>
    <x v="0"/>
    <s v="2023/23/00075.9"/>
    <s v="137.00000031/2023-10"/>
    <s v="359.00002448/2023-01 ITO"/>
    <s v="2 - FATURADO"/>
    <n v="0"/>
    <x v="0"/>
    <x v="0"/>
    <m/>
  </r>
  <r>
    <x v="1160"/>
    <s v="46.853.800/0001-56"/>
    <s v="NF SERVICOS"/>
    <n v="194439"/>
    <d v="2025-09-18T00:00:00"/>
    <n v="2026073"/>
    <d v="2025-09-18T00:00:00"/>
    <d v="2025-08-01T00:00:00"/>
    <n v="43823.63"/>
    <d v="2025-10-18T00:00:00"/>
    <s v="E0230285"/>
    <s v="PD023251"/>
    <s v="AMBIENTE DE HOSPEDAGEM  DOS SISTEMAS DAEE"/>
    <n v="41720.1"/>
    <d v="2025-08-01T00:00:00"/>
    <x v="0"/>
    <s v="2023/23/00075.9"/>
    <s v="137.00000031/2023-10"/>
    <s v="359.00002448/2023-01 ITO"/>
    <s v="2 - FATURADO"/>
    <n v="0"/>
    <x v="0"/>
    <x v="0"/>
    <m/>
  </r>
  <r>
    <x v="1160"/>
    <s v="46.853.800/0001-56"/>
    <s v="NF SERVICOS"/>
    <n v="194440"/>
    <d v="2025-09-18T00:00:00"/>
    <n v="2026074"/>
    <d v="2025-09-18T00:00:00"/>
    <d v="2025-08-01T00:00:00"/>
    <n v="5820.63"/>
    <d v="2025-10-18T00:00:00"/>
    <s v="E0230285"/>
    <s v="PD023251"/>
    <s v="AMBIENTE DE HOSPEDAGEM  DOS SISTEMAS DAEE"/>
    <n v="5541.24"/>
    <d v="2025-08-01T00:00:00"/>
    <x v="0"/>
    <s v="2023/23/00075.9"/>
    <s v="137.00000031/2023-10"/>
    <s v="359.00002448/2023-01 ITO"/>
    <s v="2 - FATURADO"/>
    <n v="0"/>
    <x v="0"/>
    <x v="0"/>
    <m/>
  </r>
  <r>
    <x v="1160"/>
    <s v="46.853.800/0001-56"/>
    <s v="NF SERVICOS"/>
    <n v="194441"/>
    <d v="2025-09-18T00:00:00"/>
    <n v="2026075"/>
    <d v="2025-09-18T00:00:00"/>
    <d v="2025-08-01T00:00:00"/>
    <n v="36992.6"/>
    <d v="2025-10-18T00:00:00"/>
    <s v="E0240324"/>
    <s v="PD024208"/>
    <s v="DESENVOLVIMENTO E MANUTENÇÃO DO SISTEMA SOE-DAEE -"/>
    <n v="35216.959999999999"/>
    <d v="2025-08-01T00:00:00"/>
    <x v="0"/>
    <s v="2024/23/0074/00/01/00"/>
    <s v="SEI 137.00006149/2024-32"/>
    <s v="359.00008941/2024-16 APPS"/>
    <s v="2 - FATURADO"/>
    <n v="0"/>
    <x v="0"/>
    <x v="0"/>
    <m/>
  </r>
  <r>
    <x v="1160"/>
    <s v="46.853.800/0001-56"/>
    <s v="NF SERVICOS"/>
    <n v="194442"/>
    <d v="2025-09-18T00:00:00"/>
    <n v="2026076"/>
    <d v="2025-09-18T00:00:00"/>
    <d v="2025-08-01T00:00:00"/>
    <n v="103710.38"/>
    <d v="2025-10-18T00:00:00"/>
    <s v="EC240323"/>
    <s v="PD024208"/>
    <s v="DESENVOLVIMENTO E MANUTENÇÃO DO SISTEMA SOE-DAEE -"/>
    <n v="98732.28"/>
    <d v="2025-08-01T00:00:00"/>
    <x v="0"/>
    <s v="2024/23/0074/00/01/00"/>
    <s v="SEI 137.00006149/2024-32"/>
    <s v="359.00008941/2024-16 APPS"/>
    <s v="2 - FATURADO"/>
    <n v="0"/>
    <x v="0"/>
    <x v="0"/>
    <m/>
  </r>
  <r>
    <x v="1160"/>
    <s v="46.853.800/0001-56"/>
    <s v="NF SERVICOS"/>
    <n v="194443"/>
    <d v="2025-09-18T00:00:00"/>
    <n v="2026077"/>
    <d v="2025-09-18T00:00:00"/>
    <d v="2025-08-01T00:00:00"/>
    <n v="7175.08"/>
    <d v="2025-10-18T00:00:00"/>
    <s v="E0230286"/>
    <s v="PD023251"/>
    <s v="FOLHA PAGAMENTO"/>
    <n v="6830.68"/>
    <d v="2025-08-01T00:00:00"/>
    <x v="0"/>
    <s v="2023/23/00075.9"/>
    <s v="137.00000031/2023-10"/>
    <s v="359.00002448/2023-01 APPS"/>
    <s v="2 - FATURADO"/>
    <n v="0"/>
    <x v="0"/>
    <x v="0"/>
    <m/>
  </r>
  <r>
    <x v="1160"/>
    <s v="46.853.800/0001-56"/>
    <s v="NF SERVICOS"/>
    <n v="194444"/>
    <d v="2025-09-18T00:00:00"/>
    <n v="2026078"/>
    <d v="2025-09-18T00:00:00"/>
    <d v="2025-08-01T00:00:00"/>
    <n v="935.1"/>
    <d v="2025-10-18T00:00:00"/>
    <s v="E0230287"/>
    <s v="PD023251"/>
    <s v="SAM PATRIMONIO"/>
    <n v="890.22"/>
    <d v="2025-08-01T00:00:00"/>
    <x v="0"/>
    <s v="2023/23/00075.9"/>
    <s v="137.00000031/2023-10"/>
    <s v="359.00002448/2023-01-ITO"/>
    <s v="2 - FATURADO"/>
    <n v="0"/>
    <x v="0"/>
    <x v="0"/>
    <m/>
  </r>
  <r>
    <x v="1160"/>
    <s v="46.853.800/0001-56"/>
    <s v="NF SERVICOS"/>
    <n v="194756"/>
    <d v="2025-09-23T00:00:00"/>
    <n v="2026390"/>
    <d v="2025-09-23T00:00:00"/>
    <d v="2025-08-01T00:00:00"/>
    <n v="1464.9"/>
    <d v="2025-10-23T00:00:00"/>
    <s v="E0241022"/>
    <s v="PD024453"/>
    <s v="SAM ESTOQUE"/>
    <n v="1394.58"/>
    <d v="2025-08-01T00:00:00"/>
    <x v="0"/>
    <s v="2024/23/0077/00/01/00"/>
    <s v="137.00015391/2024-05"/>
    <s v="359.00008990/2024-41-ITO"/>
    <s v="2 - FATURADO"/>
    <n v="0"/>
    <x v="0"/>
    <x v="0"/>
    <m/>
  </r>
  <r>
    <x v="1160"/>
    <s v="46.853.800/0001-56"/>
    <s v="NF SERVICOS"/>
    <n v="194781"/>
    <d v="2025-09-24T00:00:00"/>
    <n v="2026415"/>
    <d v="2025-09-24T00:00:00"/>
    <d v="2025-08-01T00:00:00"/>
    <n v="18250.75"/>
    <d v="2025-10-24T00:00:00"/>
    <s v="E0240416"/>
    <s v="PD024280"/>
    <s v="OFFICE  BASICO - INTERMEDIARIO"/>
    <n v="17374.71"/>
    <d v="2025-08-01T00:00:00"/>
    <x v="0"/>
    <s v="2024/23/0063/00/01/00"/>
    <s v="137.00009121/2024-57"/>
    <s v="359.00005851/2024-65   ITO"/>
    <s v="2 - FATURADO"/>
    <n v="0"/>
    <x v="0"/>
    <x v="0"/>
    <m/>
  </r>
  <r>
    <x v="1161"/>
    <s v="46.935.763/0001-25"/>
    <s v="ND-JUROS RECEBIMENTO"/>
    <s v="294434-1-NDJ1"/>
    <d v="2024-12-03T00:00:00"/>
    <n v="300839"/>
    <m/>
    <m/>
    <n v="0.44"/>
    <d v="2025-01-02T00:00:00"/>
    <m/>
    <m/>
    <s v="Nota de Debito Juros"/>
    <n v="0.44"/>
    <m/>
    <x v="0"/>
    <m/>
    <m/>
    <m/>
    <s v="2 - FATURADO"/>
    <n v="271"/>
    <x v="1"/>
    <x v="2"/>
    <m/>
  </r>
  <r>
    <x v="1161"/>
    <s v="46.935.763/0001-25"/>
    <s v="NF SERVICOS DO"/>
    <n v="344376"/>
    <d v="2025-07-18T00:00:00"/>
    <n v="351139"/>
    <d v="2025-07-21T00:00:00"/>
    <m/>
    <n v="414.85"/>
    <d v="2025-08-20T00:00:00"/>
    <s v="E0240805"/>
    <s v="PD024805"/>
    <s v="Serviços de Publicidade Eletrônica"/>
    <n v="394.94"/>
    <m/>
    <x v="0"/>
    <m/>
    <m/>
    <m/>
    <s v="2 - FATURADO"/>
    <n v="41"/>
    <x v="5"/>
    <x v="1"/>
    <m/>
  </r>
  <r>
    <x v="1161"/>
    <s v="46.935.763/0001-25"/>
    <s v="NF SERVICOS DO"/>
    <n v="345145"/>
    <d v="2025-07-23T00:00:00"/>
    <n v="351914"/>
    <d v="2025-07-24T00:00:00"/>
    <m/>
    <n v="184.38"/>
    <d v="2025-08-23T00:00:00"/>
    <s v="E0240805"/>
    <s v="PD024805"/>
    <s v="Serviços de Publicidade Eletrônica"/>
    <n v="175.53"/>
    <m/>
    <x v="0"/>
    <m/>
    <m/>
    <m/>
    <s v="2 - FATURADO"/>
    <n v="38"/>
    <x v="5"/>
    <x v="1"/>
    <m/>
  </r>
  <r>
    <x v="1161"/>
    <s v="46.935.763/0001-25"/>
    <s v="NF SERVICOS DO"/>
    <n v="345939"/>
    <d v="2025-07-25T00:00:00"/>
    <n v="352716"/>
    <d v="2025-07-28T00:00:00"/>
    <m/>
    <n v="414.85"/>
    <d v="2025-08-27T00:00:00"/>
    <s v="E0240805"/>
    <s v="PD024805"/>
    <s v="Serviços de Publicidade Eletrônica"/>
    <n v="394.94"/>
    <m/>
    <x v="0"/>
    <m/>
    <m/>
    <m/>
    <s v="2 - FATURADO"/>
    <n v="34"/>
    <x v="5"/>
    <x v="1"/>
    <m/>
  </r>
  <r>
    <x v="1161"/>
    <s v="46.935.763/0001-25"/>
    <s v="NF SERVICOS DO"/>
    <n v="351905"/>
    <d v="2025-08-22T00:00:00"/>
    <n v="358712"/>
    <d v="2025-08-25T00:00:00"/>
    <m/>
    <n v="230.47"/>
    <d v="2025-09-24T00:00:00"/>
    <s v="E0240805"/>
    <s v="PD024805"/>
    <s v="Serviços de Publicidade Eletrônica"/>
    <n v="219.41"/>
    <m/>
    <x v="0"/>
    <m/>
    <m/>
    <m/>
    <s v="2 - FATURADO"/>
    <n v="6"/>
    <x v="2"/>
    <x v="1"/>
    <m/>
  </r>
  <r>
    <x v="1162"/>
    <s v="46.940.888/0001-43"/>
    <s v="NF SERVICOS DO"/>
    <n v="356096"/>
    <d v="2025-09-12T00:00:00"/>
    <n v="362909"/>
    <d v="2025-09-15T00:00:00"/>
    <m/>
    <n v="507.05"/>
    <d v="2025-10-15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162"/>
    <s v="46.940.888/0001-43"/>
    <s v="NF SERVICOS DO"/>
    <n v="357488"/>
    <d v="2025-09-18T00:00:00"/>
    <n v="364301"/>
    <d v="2025-09-19T00:00:00"/>
    <m/>
    <n v="507.05"/>
    <d v="2025-10-19T00:00:00"/>
    <s v="E0220709"/>
    <s v="PD022709"/>
    <s v="Serviços de Publicidade Eletrônica"/>
    <n v="482.71"/>
    <m/>
    <x v="0"/>
    <m/>
    <m/>
    <m/>
    <s v="2 - FATURADO"/>
    <n v="0"/>
    <x v="0"/>
    <x v="1"/>
    <m/>
  </r>
  <r>
    <x v="1162"/>
    <s v="46.940.888/0001-43"/>
    <s v="NF SERVICOS DO"/>
    <n v="358600"/>
    <d v="2025-09-25T00:00:00"/>
    <n v="365415"/>
    <d v="2025-09-25T00:00:00"/>
    <m/>
    <n v="553.14"/>
    <d v="2025-10-25T00:00:00"/>
    <s v="E0220709"/>
    <s v="PD022709"/>
    <s v="Serviços de Publicidade Eletrônica"/>
    <n v="526.59"/>
    <m/>
    <x v="0"/>
    <m/>
    <m/>
    <m/>
    <s v="2 - FATURADO"/>
    <n v="0"/>
    <x v="0"/>
    <x v="1"/>
    <m/>
  </r>
  <r>
    <x v="1162"/>
    <s v="46.940.888/0001-43"/>
    <s v="NF SERVICOS DO"/>
    <n v="359354"/>
    <d v="2025-09-29T00:00:00"/>
    <n v="366169"/>
    <d v="2025-09-30T00:00:00"/>
    <m/>
    <n v="553.14"/>
    <d v="2025-10-30T00:00:00"/>
    <s v="E0220709"/>
    <s v="PD022709"/>
    <s v="Serviços de Publicidade Eletrônica"/>
    <n v="526.59"/>
    <m/>
    <x v="0"/>
    <m/>
    <m/>
    <m/>
    <s v="2 - FATURADO"/>
    <n v="0"/>
    <x v="0"/>
    <x v="1"/>
    <m/>
  </r>
  <r>
    <x v="1163"/>
    <s v="46.947.396/0001-80"/>
    <s v="NF SERVICOS DO"/>
    <n v="355402"/>
    <d v="2025-09-10T00:00:00"/>
    <n v="362212"/>
    <d v="2025-09-10T00:00:00"/>
    <m/>
    <n v="507.05"/>
    <d v="2025-10-10T00:00:00"/>
    <s v="E0240846"/>
    <s v="PD024846"/>
    <s v="Serviços de Publicidade Eletrônica"/>
    <n v="482.71"/>
    <m/>
    <x v="0"/>
    <m/>
    <m/>
    <m/>
    <s v="2 - FATURADO"/>
    <n v="0"/>
    <x v="0"/>
    <x v="1"/>
    <m/>
  </r>
  <r>
    <x v="1164"/>
    <s v="46.965.083/0001-54"/>
    <s v="ND-JUROS RECEBIMENTO"/>
    <s v="290237-1-NDJ1"/>
    <d v="2024-11-22T00:00:00"/>
    <n v="296587"/>
    <m/>
    <m/>
    <n v="8.34"/>
    <d v="2024-12-22T00:00:00"/>
    <m/>
    <m/>
    <s v="Nota de Debito Juros"/>
    <n v="8.34"/>
    <m/>
    <x v="0"/>
    <m/>
    <m/>
    <m/>
    <s v="2 - FATURADO"/>
    <n v="282"/>
    <x v="1"/>
    <x v="2"/>
    <m/>
  </r>
  <r>
    <x v="1164"/>
    <s v="46.965.083/0001-54"/>
    <s v="ND-JUROS RECEBIMENTO"/>
    <s v="291055-1-NDJ1"/>
    <d v="2024-11-22T00:00:00"/>
    <n v="297405"/>
    <m/>
    <m/>
    <n v="5.15"/>
    <d v="2024-12-22T00:00:00"/>
    <m/>
    <m/>
    <s v="Nota de Debito Juros"/>
    <n v="5.15"/>
    <m/>
    <x v="0"/>
    <m/>
    <m/>
    <m/>
    <s v="2 - FATURADO"/>
    <n v="282"/>
    <x v="1"/>
    <x v="2"/>
    <m/>
  </r>
  <r>
    <x v="1164"/>
    <s v="46.965.083/0001-54"/>
    <s v="ND-JUROS RECEBIMENTO"/>
    <s v="292118-1-NDJ1"/>
    <d v="2024-11-22T00:00:00"/>
    <n v="298501"/>
    <m/>
    <m/>
    <n v="1.4"/>
    <d v="2024-12-22T00:00:00"/>
    <m/>
    <m/>
    <s v="Nota de Debito Juros"/>
    <n v="1.4"/>
    <m/>
    <x v="0"/>
    <m/>
    <m/>
    <m/>
    <s v="2 - FATURADO"/>
    <n v="282"/>
    <x v="1"/>
    <x v="2"/>
    <m/>
  </r>
  <r>
    <x v="1164"/>
    <s v="46.965.083/0001-54"/>
    <s v="ND-JUROS RECEBIMENTO"/>
    <s v="292352-1-NDJ1"/>
    <d v="2024-11-22T00:00:00"/>
    <n v="298741"/>
    <m/>
    <m/>
    <n v="2.63"/>
    <d v="2024-12-22T00:00:00"/>
    <m/>
    <m/>
    <s v="Nota de Debito Juros"/>
    <n v="2.63"/>
    <m/>
    <x v="0"/>
    <m/>
    <m/>
    <m/>
    <s v="2 - FATURADO"/>
    <n v="282"/>
    <x v="1"/>
    <x v="2"/>
    <m/>
  </r>
  <r>
    <x v="1164"/>
    <s v="46.965.083/0001-54"/>
    <s v="ND-JUROS RECEBIMENTO"/>
    <s v="292684-1-NDJ1"/>
    <d v="2024-11-22T00:00:00"/>
    <n v="299076"/>
    <m/>
    <m/>
    <n v="0.88"/>
    <d v="2024-12-22T00:00:00"/>
    <m/>
    <m/>
    <s v="Nota de Debito Juros"/>
    <n v="0.88"/>
    <m/>
    <x v="0"/>
    <m/>
    <m/>
    <m/>
    <s v="2 - FATURADO"/>
    <n v="282"/>
    <x v="1"/>
    <x v="2"/>
    <m/>
  </r>
  <r>
    <x v="1164"/>
    <s v="46.965.083/0001-54"/>
    <s v="NF SERVICOS DO"/>
    <n v="353318"/>
    <d v="2025-09-08T00:00:00"/>
    <n v="360127"/>
    <d v="2025-09-08T00:00:00"/>
    <m/>
    <n v="276.57"/>
    <d v="2025-10-08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3351"/>
    <d v="2025-09-08T00:00:00"/>
    <n v="360160"/>
    <d v="2025-09-08T00:00:00"/>
    <m/>
    <n v="276.57"/>
    <d v="2025-10-08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3524"/>
    <d v="2025-09-08T00:00:00"/>
    <n v="360333"/>
    <d v="2025-09-08T00:00:00"/>
    <m/>
    <n v="460.95"/>
    <d v="2025-10-08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164"/>
    <s v="46.965.083/0001-54"/>
    <s v="NF SERVICOS DO"/>
    <n v="353657"/>
    <d v="2025-09-08T00:00:00"/>
    <n v="360466"/>
    <d v="2025-09-08T00:00:00"/>
    <m/>
    <n v="276.57"/>
    <d v="2025-10-08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3658"/>
    <d v="2025-09-08T00:00:00"/>
    <n v="360467"/>
    <d v="2025-09-08T00:00:00"/>
    <m/>
    <n v="276.57"/>
    <d v="2025-10-08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3659"/>
    <d v="2025-09-08T00:00:00"/>
    <n v="360468"/>
    <d v="2025-09-08T00:00:00"/>
    <m/>
    <n v="276.57"/>
    <d v="2025-10-08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3660"/>
    <d v="2025-09-08T00:00:00"/>
    <n v="360469"/>
    <d v="2025-09-08T00:00:00"/>
    <m/>
    <n v="276.57"/>
    <d v="2025-10-08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4120"/>
    <d v="2025-09-09T00:00:00"/>
    <n v="360930"/>
    <d v="2025-09-09T00:00:00"/>
    <m/>
    <n v="368.76"/>
    <d v="2025-10-09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164"/>
    <s v="46.965.083/0001-54"/>
    <s v="NF SERVICOS DO"/>
    <n v="354123"/>
    <d v="2025-09-09T00:00:00"/>
    <n v="360933"/>
    <d v="2025-09-09T00:00:00"/>
    <m/>
    <n v="460.95"/>
    <d v="2025-10-09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164"/>
    <s v="46.965.083/0001-54"/>
    <s v="NF SERVICOS DO"/>
    <n v="354191"/>
    <d v="2025-09-09T00:00:00"/>
    <n v="361001"/>
    <d v="2025-09-09T00:00:00"/>
    <m/>
    <n v="368.76"/>
    <d v="2025-10-09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164"/>
    <s v="46.965.083/0001-54"/>
    <s v="NF SERVICOS DO"/>
    <n v="355208"/>
    <d v="2025-09-10T00:00:00"/>
    <n v="362018"/>
    <d v="2025-09-10T00:00:00"/>
    <m/>
    <n v="460.95"/>
    <d v="2025-10-10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164"/>
    <s v="46.965.083/0001-54"/>
    <s v="NF SERVICOS DO"/>
    <n v="355463"/>
    <d v="2025-09-10T00:00:00"/>
    <n v="362273"/>
    <d v="2025-09-11T00:00:00"/>
    <m/>
    <n v="460.95"/>
    <d v="2025-10-11T00:00:00"/>
    <s v="E0211022"/>
    <s v="PD211022"/>
    <s v="Serviços de Publicidade Eletrônica"/>
    <n v="438.82"/>
    <m/>
    <x v="0"/>
    <m/>
    <m/>
    <m/>
    <s v="2 - FATURADO"/>
    <n v="0"/>
    <x v="0"/>
    <x v="1"/>
    <m/>
  </r>
  <r>
    <x v="1164"/>
    <s v="46.965.083/0001-54"/>
    <s v="NF SERVICOS DO"/>
    <n v="355895"/>
    <d v="2025-09-11T00:00:00"/>
    <n v="362708"/>
    <d v="2025-09-12T00:00:00"/>
    <m/>
    <n v="276.57"/>
    <d v="2025-10-12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5897"/>
    <d v="2025-09-11T00:00:00"/>
    <n v="362710"/>
    <d v="2025-09-12T00:00:00"/>
    <m/>
    <n v="276.57"/>
    <d v="2025-10-12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5990"/>
    <d v="2025-09-11T00:00:00"/>
    <n v="362803"/>
    <d v="2025-09-12T00:00:00"/>
    <m/>
    <n v="276.57"/>
    <d v="2025-10-12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6406"/>
    <d v="2025-09-15T00:00:00"/>
    <n v="363219"/>
    <d v="2025-09-16T00:00:00"/>
    <m/>
    <n v="368.76"/>
    <d v="2025-10-16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164"/>
    <s v="46.965.083/0001-54"/>
    <s v="NF SERVICOS DO"/>
    <n v="357225"/>
    <d v="2025-09-18T00:00:00"/>
    <n v="364038"/>
    <d v="2025-09-19T00:00:00"/>
    <m/>
    <n v="553.14"/>
    <d v="2025-10-19T00:00:00"/>
    <s v="E0211022"/>
    <s v="PD211022"/>
    <s v="Serviços de Publicidade Eletrônica"/>
    <n v="526.59"/>
    <m/>
    <x v="0"/>
    <m/>
    <m/>
    <m/>
    <s v="2 - FATURADO"/>
    <n v="0"/>
    <x v="0"/>
    <x v="1"/>
    <m/>
  </r>
  <r>
    <x v="1164"/>
    <s v="46.965.083/0001-54"/>
    <s v="NF SERVICOS DO"/>
    <n v="357278"/>
    <d v="2025-09-18T00:00:00"/>
    <n v="364091"/>
    <d v="2025-09-19T00:00:00"/>
    <m/>
    <n v="276.57"/>
    <d v="2025-10-19T00:00:00"/>
    <s v="E0211022"/>
    <s v="PD211022"/>
    <s v="Serviços de Publicidade Eletrônica"/>
    <n v="263.29000000000002"/>
    <m/>
    <x v="0"/>
    <m/>
    <m/>
    <m/>
    <s v="2 - FATURADO"/>
    <n v="0"/>
    <x v="0"/>
    <x v="1"/>
    <m/>
  </r>
  <r>
    <x v="1164"/>
    <s v="46.965.083/0001-54"/>
    <s v="NF SERVICOS DO"/>
    <n v="357755"/>
    <d v="2025-09-19T00:00:00"/>
    <n v="364568"/>
    <d v="2025-09-22T00:00:00"/>
    <m/>
    <n v="368.76"/>
    <d v="2025-10-22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164"/>
    <s v="46.965.083/0001-54"/>
    <s v="NF SERVICOS DO"/>
    <n v="358973"/>
    <d v="2025-09-26T00:00:00"/>
    <n v="365788"/>
    <d v="2025-09-29T00:00:00"/>
    <m/>
    <n v="368.76"/>
    <d v="2025-10-29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164"/>
    <s v="46.965.083/0001-54"/>
    <s v="NF SERVICOS DO"/>
    <n v="359043"/>
    <d v="2025-09-26T00:00:00"/>
    <n v="365858"/>
    <d v="2025-09-29T00:00:00"/>
    <m/>
    <n v="368.76"/>
    <d v="2025-10-29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164"/>
    <s v="46.965.083/0001-54"/>
    <s v="NF SERVICOS DO"/>
    <n v="359457"/>
    <d v="2025-09-29T00:00:00"/>
    <n v="366272"/>
    <d v="2025-09-30T00:00:00"/>
    <m/>
    <n v="553.14"/>
    <d v="2025-10-30T00:00:00"/>
    <s v="E0211022"/>
    <s v="PD211022"/>
    <s v="Serviços de Publicidade Eletrônica"/>
    <n v="526.59"/>
    <m/>
    <x v="0"/>
    <m/>
    <m/>
    <m/>
    <s v="2 - FATURADO"/>
    <n v="0"/>
    <x v="0"/>
    <x v="1"/>
    <m/>
  </r>
  <r>
    <x v="1164"/>
    <s v="46.965.083/0001-54"/>
    <s v="NF SERVICOS DO"/>
    <n v="359458"/>
    <d v="2025-09-29T00:00:00"/>
    <n v="366273"/>
    <d v="2025-09-30T00:00:00"/>
    <m/>
    <n v="368.76"/>
    <d v="2025-10-30T00:00:00"/>
    <s v="E0211022"/>
    <s v="PD211022"/>
    <s v="Serviços de Publicidade Eletrônica"/>
    <n v="351.06"/>
    <m/>
    <x v="0"/>
    <m/>
    <m/>
    <m/>
    <s v="2 - FATURADO"/>
    <n v="0"/>
    <x v="0"/>
    <x v="1"/>
    <m/>
  </r>
  <r>
    <x v="1165"/>
    <s v="460.085.218-46"/>
    <s v="ND-AMAZON"/>
    <n v="48"/>
    <d v="2025-01-07T00:00:00"/>
    <m/>
    <m/>
    <m/>
    <n v="15.93"/>
    <d v="2025-02-06T00:00:00"/>
    <m/>
    <m/>
    <s v="COL. APL. TEATRO BR: IVAM CABRAL"/>
    <n v="15.93"/>
    <m/>
    <x v="0"/>
    <m/>
    <m/>
    <m/>
    <s v="2 - FATURADO"/>
    <n v="236"/>
    <x v="1"/>
    <x v="6"/>
    <m/>
  </r>
  <r>
    <x v="1166"/>
    <s v="463.314.268-25"/>
    <s v="ND-AMAZON"/>
    <n v="11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1167"/>
    <s v="466.476.858-39"/>
    <s v="ND-AMAZON"/>
    <n v="2"/>
    <d v="2025-01-07T00:00:00"/>
    <m/>
    <m/>
    <m/>
    <n v="51"/>
    <d v="2025-02-06T00:00:00"/>
    <m/>
    <m/>
    <s v="ME ESQUECI COMPLETAMENTE DE MIM, SOU UM DEPARTAMENTO DE CULTURA"/>
    <n v="51"/>
    <m/>
    <x v="0"/>
    <m/>
    <m/>
    <m/>
    <s v="2 - FATURADO"/>
    <n v="236"/>
    <x v="1"/>
    <x v="6"/>
    <m/>
  </r>
  <r>
    <x v="1168"/>
    <s v="468.373.078-27"/>
    <s v="ND-OPERADORA CIELO"/>
    <n v="26903"/>
    <d v="2025-09-30T00:00:00"/>
    <m/>
    <m/>
    <m/>
    <n v="187.49"/>
    <d v="2025-09-30T00:00:00"/>
    <m/>
    <m/>
    <s v="Certificado e-CNPJ A1 em Software (12 meses)"/>
    <n v="187.49"/>
    <m/>
    <x v="0"/>
    <m/>
    <m/>
    <m/>
    <s v="1 - VENDA A VISTA"/>
    <n v="1"/>
    <x v="2"/>
    <x v="5"/>
    <m/>
  </r>
  <r>
    <x v="1169"/>
    <s v="469.775.088-84"/>
    <s v="ND-AMAZON"/>
    <n v="294"/>
    <d v="2025-04-17T00:00:00"/>
    <m/>
    <m/>
    <m/>
    <n v="20"/>
    <d v="2025-05-17T00:00:00"/>
    <m/>
    <m/>
    <s v="5 SARAUS CADA QUAL COM SUA POESIA CADA QUAL COM SUA FURIA"/>
    <n v="20"/>
    <m/>
    <x v="0"/>
    <m/>
    <m/>
    <m/>
    <s v="2 - FATURADO"/>
    <n v="136"/>
    <x v="7"/>
    <x v="6"/>
    <m/>
  </r>
  <r>
    <x v="1170"/>
    <s v="47.173.729/0001-23"/>
    <s v="NF SERVICOS E_GOV"/>
    <n v="177827"/>
    <d v="2023-03-23T00:00:00"/>
    <n v="183124"/>
    <d v="2023-03-23T00:00:00"/>
    <m/>
    <n v="213.9"/>
    <d v="2023-04-22T00:00:00"/>
    <m/>
    <m/>
    <s v="Certificado e-CNPJ A3 em cartão - 24 meses Gov"/>
    <n v="213.9"/>
    <m/>
    <x v="0"/>
    <m/>
    <m/>
    <m/>
    <s v="2 - FATURADO"/>
    <n v="892"/>
    <x v="3"/>
    <x v="1"/>
    <m/>
  </r>
  <r>
    <x v="1170"/>
    <s v="47.173.729/0001-23"/>
    <s v="NF SERVICOS E_GOV"/>
    <n v="177829"/>
    <d v="2023-03-23T00:00:00"/>
    <n v="183126"/>
    <d v="2023-03-23T00:00:00"/>
    <m/>
    <n v="562.46"/>
    <d v="2023-04-22T00:00:00"/>
    <m/>
    <m/>
    <s v="Diária de Validação Externa"/>
    <n v="562.46"/>
    <m/>
    <x v="0"/>
    <m/>
    <m/>
    <m/>
    <s v="2 - FATURADO"/>
    <n v="892"/>
    <x v="3"/>
    <x v="1"/>
    <m/>
  </r>
  <r>
    <x v="1170"/>
    <s v="47.173.729/0001-23"/>
    <s v="NF SERVICOS E_GOV"/>
    <n v="184367"/>
    <d v="2025-04-22T00:00:00"/>
    <n v="1952122"/>
    <d v="2025-04-22T00:00:00"/>
    <m/>
    <n v="213.9"/>
    <d v="2025-05-22T00:00:00"/>
    <m/>
    <m/>
    <s v="Certificado e-CNPJ A3 em cartão - 24 meses Gov"/>
    <n v="203.63"/>
    <m/>
    <x v="0"/>
    <m/>
    <m/>
    <m/>
    <s v="2 - FATURADO"/>
    <n v="131"/>
    <x v="7"/>
    <x v="1"/>
    <m/>
  </r>
  <r>
    <x v="1170"/>
    <s v="47.173.729/0001-23"/>
    <s v="NF SERVICOS E_GOV"/>
    <n v="189076"/>
    <d v="2025-07-10T00:00:00"/>
    <n v="1995294"/>
    <d v="2025-07-10T00:00:00"/>
    <m/>
    <n v="244.89"/>
    <d v="2025-08-09T00:00:00"/>
    <m/>
    <m/>
    <s v="Certificado e-CNPJ A3 em token - 24 meses Gov"/>
    <n v="233.14"/>
    <m/>
    <x v="0"/>
    <m/>
    <m/>
    <m/>
    <s v="2 - FATURADO"/>
    <n v="52"/>
    <x v="5"/>
    <x v="1"/>
    <m/>
  </r>
  <r>
    <x v="1170"/>
    <s v="47.173.729/0002-04"/>
    <s v="NF SERVICOS"/>
    <n v="193283"/>
    <d v="2025-09-10T00:00:00"/>
    <n v="2024917"/>
    <d v="2025-09-10T00:00:00"/>
    <d v="2025-08-01T00:00:00"/>
    <n v="1638.76"/>
    <d v="2025-10-10T00:00:00"/>
    <s v="E0230402"/>
    <s v="PD023331"/>
    <s v="MANUTENÇÃO SISTEMAS LPIE , SIC-CEL - SAM ESTOQUE- SAM PATRIMONIO"/>
    <n v="1560.1"/>
    <d v="2025-08-01T00:00:00"/>
    <x v="0"/>
    <s v="034/2023"/>
    <s v="016.00003210/2023-58"/>
    <s v="359.00008975/2023-11 APPS"/>
    <s v="2 - FATURADO"/>
    <n v="0"/>
    <x v="0"/>
    <x v="0"/>
    <m/>
  </r>
  <r>
    <x v="1170"/>
    <s v="47.173.729/0002-04"/>
    <s v="NF SERVICOS"/>
    <n v="193284"/>
    <d v="2025-09-10T00:00:00"/>
    <n v="2024918"/>
    <d v="2025-09-10T00:00:00"/>
    <d v="2025-08-01T00:00:00"/>
    <n v="68781.5"/>
    <d v="2025-10-10T00:00:00"/>
    <s v="E0230402"/>
    <s v="PD023331"/>
    <s v="MANUTENÇÃO SISTEMAS LPIE , SIC-CEL - SAM ESTOQUE- SAM PATRIMONIO"/>
    <n v="65479.99"/>
    <d v="2025-08-01T00:00:00"/>
    <x v="0"/>
    <s v="034/2023"/>
    <s v="016.00003210/2023-58"/>
    <s v="359.00008975/2023-11 APPS"/>
    <s v="2 - FATURADO"/>
    <n v="0"/>
    <x v="0"/>
    <x v="0"/>
    <m/>
  </r>
  <r>
    <x v="1170"/>
    <s v="47.173.729/0002-04"/>
    <s v="NF SERVICOS KIT"/>
    <n v="193285"/>
    <d v="2025-09-10T00:00:00"/>
    <n v="2024919"/>
    <d v="2025-09-10T00:00:00"/>
    <d v="2025-08-01T00:00:00"/>
    <n v="947.5"/>
    <d v="2025-10-10T00:00:00"/>
    <s v="E0230403"/>
    <s v="PD023331"/>
    <s v="AMBIENTE DE HOSPEDAGEM DOS SISTEMAS SIC-CEL E LPIE"/>
    <n v="902.02"/>
    <d v="2025-08-01T00:00:00"/>
    <x v="0"/>
    <s v="034/2023"/>
    <s v="016.00003210/2023-58"/>
    <s v="359.00008975/2023-11  ITO"/>
    <s v="2 - FATURADO"/>
    <n v="0"/>
    <x v="0"/>
    <x v="1"/>
    <m/>
  </r>
  <r>
    <x v="1170"/>
    <s v="47.173.729/0002-04"/>
    <s v="NF SERVICOS"/>
    <n v="193286"/>
    <d v="2025-09-10T00:00:00"/>
    <n v="2024920"/>
    <d v="2025-09-10T00:00:00"/>
    <d v="2025-08-01T00:00:00"/>
    <n v="1993.37"/>
    <d v="2025-10-10T00:00:00"/>
    <s v="E0230403"/>
    <s v="PD023331"/>
    <s v="AMBIENTE DE HOSPEDAGEM DOS SISTEMAS SIC-CEL E LPIE"/>
    <n v="1897.69"/>
    <d v="2025-08-01T00:00:00"/>
    <x v="0"/>
    <s v="034/2023"/>
    <s v="016.00003210/2023-58"/>
    <s v="359.00008975/2023-11  ITO"/>
    <s v="2 - FATURADO"/>
    <n v="0"/>
    <x v="0"/>
    <x v="0"/>
    <m/>
  </r>
  <r>
    <x v="1170"/>
    <s v="47.173.729/0002-04"/>
    <s v="NF SERVICOS"/>
    <n v="193287"/>
    <d v="2025-09-10T00:00:00"/>
    <n v="2024921"/>
    <d v="2025-09-10T00:00:00"/>
    <d v="2025-08-01T00:00:00"/>
    <n v="14296.08"/>
    <d v="2025-10-10T00:00:00"/>
    <s v="E0230403"/>
    <s v="PD023331"/>
    <s v="AMBIENTE DE HOSPEDAGEM DOS SISTEMAS SIC-CEL E LPIE"/>
    <n v="13609.87"/>
    <d v="2025-08-01T00:00:00"/>
    <x v="0"/>
    <s v="034/2023"/>
    <s v="016.00003210/2023-58"/>
    <s v="359.00008975/2023-11  ITO"/>
    <s v="2 - FATURADO"/>
    <n v="0"/>
    <x v="0"/>
    <x v="0"/>
    <m/>
  </r>
  <r>
    <x v="1170"/>
    <s v="47.173.729/0002-04"/>
    <s v="NF SERVICOS"/>
    <n v="193288"/>
    <d v="2025-09-10T00:00:00"/>
    <n v="2024922"/>
    <d v="2025-09-10T00:00:00"/>
    <d v="2025-08-01T00:00:00"/>
    <n v="5145.83"/>
    <d v="2025-10-10T00:00:00"/>
    <s v="E0230403"/>
    <s v="PD023331"/>
    <s v="AMBIENTE DE HOSPEDAGEM DOS SISTEMAS SIC-CEL E LPIE"/>
    <n v="4898.83"/>
    <d v="2025-08-01T00:00:00"/>
    <x v="0"/>
    <s v="034/2023"/>
    <s v="016.00003210/2023-58"/>
    <s v="359.00008975/2023-11  ITO"/>
    <s v="2 - FATURADO"/>
    <n v="0"/>
    <x v="0"/>
    <x v="0"/>
    <m/>
  </r>
  <r>
    <x v="1170"/>
    <s v="47.173.729/0005-57"/>
    <s v="ND-LOCACAO BENS MOVE"/>
    <n v="1390"/>
    <d v="2025-09-10T00:00:00"/>
    <m/>
    <m/>
    <m/>
    <n v="29997.77"/>
    <d v="2025-10-10T00:00:00"/>
    <s v="E0210055"/>
    <s v="PD021041"/>
    <s v="Locação de Bens Móveis - Desktop Avançado - 36 ms"/>
    <n v="29997.77"/>
    <m/>
    <x v="0"/>
    <m/>
    <m/>
    <m/>
    <s v="2 - FATURADO"/>
    <n v="0"/>
    <x v="0"/>
    <x v="3"/>
    <m/>
  </r>
  <r>
    <x v="1170"/>
    <s v="47.173.729/0005-57"/>
    <s v="NF SERVICOS"/>
    <n v="193282"/>
    <d v="2025-09-10T00:00:00"/>
    <n v="2024916"/>
    <d v="2025-09-10T00:00:00"/>
    <d v="2025-08-01T00:00:00"/>
    <n v="21534.5"/>
    <d v="2025-10-10T00:00:00"/>
    <s v="E0240512"/>
    <s v="PD024365"/>
    <s v="OFFICE BÁSICO"/>
    <n v="20500.84"/>
    <d v="2025-08-01T00:00:00"/>
    <x v="0"/>
    <s v="36/2024"/>
    <s v="016.00008797/2024-72"/>
    <s v="359.00007172/2024-21-ITO"/>
    <s v="2 - FATURADO"/>
    <n v="0"/>
    <x v="0"/>
    <x v="0"/>
    <m/>
  </r>
  <r>
    <x v="1170"/>
    <s v="47.173.729/0005-57"/>
    <s v="NF SERVICOS"/>
    <n v="193289"/>
    <d v="2025-09-10T00:00:00"/>
    <n v="2024923"/>
    <d v="2025-09-10T00:00:00"/>
    <d v="2025-08-01T00:00:00"/>
    <n v="111.63"/>
    <d v="2025-10-10T00:00:00"/>
    <s v="E0230502"/>
    <s v="PD023407"/>
    <s v="PROGRAMA SP SEM PAPEL"/>
    <n v="106.27"/>
    <d v="2025-08-01T00:00:00"/>
    <x v="0"/>
    <s v="22/2023"/>
    <s v="016.00003791/2023-28"/>
    <s v="359.00007274/2023-65-APPS"/>
    <s v="2 - FATURADO"/>
    <n v="0"/>
    <x v="0"/>
    <x v="0"/>
    <m/>
  </r>
  <r>
    <x v="1170"/>
    <s v="47.173.729/0005-57"/>
    <s v="NF SERVICOS"/>
    <n v="193329"/>
    <d v="2025-09-10T00:00:00"/>
    <n v="2024963"/>
    <d v="2025-09-11T00:00:00"/>
    <d v="2025-08-01T00:00:00"/>
    <n v="5912.61"/>
    <d v="2025-10-11T00:00:00"/>
    <s v="E0210055"/>
    <s v="PD021041"/>
    <s v="DESKTOP BÁSICO e  AVANÇADO"/>
    <n v="5628.8"/>
    <d v="2025-08-01T00:00:00"/>
    <x v="0"/>
    <s v="SES nº011/2021"/>
    <s v="SESP-PRC-2021/00070"/>
    <s v="359.00005985/2024-86-ITO"/>
    <s v="2 - FATURADO"/>
    <n v="0"/>
    <x v="0"/>
    <x v="0"/>
    <m/>
  </r>
  <r>
    <x v="1171"/>
    <s v="47.209.002/0001-59"/>
    <s v="NF SERVICOS"/>
    <n v="194344"/>
    <d v="2025-09-17T00:00:00"/>
    <n v="2025978"/>
    <d v="2025-09-17T00:00:00"/>
    <d v="2025-08-01T00:00:00"/>
    <n v="28962.32"/>
    <d v="2025-10-17T00:00:00"/>
    <s v="E0240256"/>
    <s v="PD024155"/>
    <s v="OUTSOURCING E HOSPEDAGEM - AMBIENTE  IGC"/>
    <n v="27572.13"/>
    <d v="2025-08-01T00:00:00"/>
    <x v="0"/>
    <s v="004/2024"/>
    <s v="013.00001464/2024-05"/>
    <s v="359.00003427/2024-86  ITO"/>
    <s v="2 - FATURADO"/>
    <n v="0"/>
    <x v="0"/>
    <x v="0"/>
    <m/>
  </r>
  <r>
    <x v="1171"/>
    <s v="47.209.002/0001-59"/>
    <s v="NF SERVICOS"/>
    <n v="194345"/>
    <d v="2025-09-17T00:00:00"/>
    <n v="2025979"/>
    <d v="2025-09-17T00:00:00"/>
    <d v="2025-08-01T00:00:00"/>
    <n v="50714.23"/>
    <d v="2025-10-17T00:00:00"/>
    <s v="E0240256"/>
    <s v="PD024155"/>
    <s v="OUTSOURCING E HOSPEDAGEM - AMBIENTE  IGC"/>
    <n v="48279.95"/>
    <d v="2025-08-01T00:00:00"/>
    <x v="0"/>
    <s v="004/2024"/>
    <s v="013.00001464/2024-05"/>
    <s v="359.00003427/2024-86  ITO"/>
    <s v="2 - FATURADO"/>
    <n v="0"/>
    <x v="0"/>
    <x v="0"/>
    <m/>
  </r>
  <r>
    <x v="1171"/>
    <s v="47.209.002/0001-59"/>
    <s v="NF SERVICOS"/>
    <n v="194346"/>
    <d v="2025-09-17T00:00:00"/>
    <n v="2025980"/>
    <d v="2025-09-17T00:00:00"/>
    <d v="2025-08-01T00:00:00"/>
    <n v="12841.73"/>
    <d v="2025-10-17T00:00:00"/>
    <s v="E0240256"/>
    <s v="PD024155"/>
    <s v="OUTSOURCING E HOSPEDAGEM - AMBIENTE  IGC"/>
    <n v="12225.33"/>
    <d v="2025-08-01T00:00:00"/>
    <x v="0"/>
    <s v="004/2024"/>
    <s v="013.00001464/2024-05"/>
    <s v="359.00003427/2024-86  ITO"/>
    <s v="2 - FATURADO"/>
    <n v="0"/>
    <x v="0"/>
    <x v="0"/>
    <m/>
  </r>
  <r>
    <x v="1171"/>
    <s v="47.209.002/0001-59"/>
    <s v="NF SERVICOS"/>
    <n v="194840"/>
    <d v="2025-09-24T00:00:00"/>
    <n v="2026474"/>
    <d v="2025-09-24T00:00:00"/>
    <d v="2025-08-01T00:00:00"/>
    <n v="1634.6"/>
    <d v="2025-10-24T00:00:00"/>
    <s v="E0220324"/>
    <s v="PD022231"/>
    <s v="RECURSOS TÉCNICOS E SOLUÇÕES CUSTOMIZADAS"/>
    <n v="1556.14"/>
    <d v="2025-08-01T00:00:00"/>
    <x v="0"/>
    <s v="SH.06/2022"/>
    <s v="SEI nª 013.00000077/2023-62"/>
    <s v="PD-PRC-2022/04518   359.00008519/2023-71  - ITO/APPS"/>
    <s v="2 - FATURADO"/>
    <n v="0"/>
    <x v="0"/>
    <x v="0"/>
    <m/>
  </r>
  <r>
    <x v="1171"/>
    <s v="47.209.002/0001-59"/>
    <s v="NF SERVICOS"/>
    <n v="194841"/>
    <d v="2025-09-24T00:00:00"/>
    <n v="2026475"/>
    <d v="2025-09-24T00:00:00"/>
    <d v="2025-08-01T00:00:00"/>
    <n v="362601.16"/>
    <d v="2025-10-24T00:00:00"/>
    <s v="E0220324"/>
    <s v="PD022231"/>
    <s v="RECURSOS TÉCNICOS E SOLUÇÕES CUSTOMIZADAS"/>
    <n v="345196.3"/>
    <d v="2025-08-01T00:00:00"/>
    <x v="0"/>
    <s v="SH.06/2022"/>
    <s v="SEI nª 013.00000077/2023-62"/>
    <s v="PD-PRC-2022/04518   359.00008519/2023-71  - ITO/APPS"/>
    <s v="2 - FATURADO"/>
    <n v="0"/>
    <x v="0"/>
    <x v="0"/>
    <m/>
  </r>
  <r>
    <x v="1171"/>
    <s v="47.209.002/0001-59"/>
    <s v="NF SERVICOS"/>
    <n v="194848"/>
    <d v="2025-09-24T00:00:00"/>
    <n v="2026482"/>
    <d v="2025-09-24T00:00:00"/>
    <d v="2025-08-01T00:00:00"/>
    <n v="46152.04"/>
    <d v="2025-10-24T00:00:00"/>
    <s v="E0220302"/>
    <s v="PD022231"/>
    <s v="SOLUÇÃO MULTICLOUD E CERTIFICADO DIGITAL SSL STANDARD"/>
    <n v="43936.74"/>
    <d v="2025-08-01T00:00:00"/>
    <x v="0"/>
    <s v="SH.06/2022"/>
    <s v="SEI nª 013.00000077/2023-62"/>
    <s v="PD-PRC-2022/04518   359.00008519/2023-71  - ITO/APPS"/>
    <s v="2 - FATURADO"/>
    <n v="0"/>
    <x v="0"/>
    <x v="0"/>
    <m/>
  </r>
  <r>
    <x v="1171"/>
    <s v="47.209.002/0001-59"/>
    <s v="NF SERVICOS"/>
    <n v="194849"/>
    <d v="2025-09-24T00:00:00"/>
    <n v="2026483"/>
    <d v="2025-09-24T00:00:00"/>
    <d v="2025-08-01T00:00:00"/>
    <n v="1178.8800000000001"/>
    <d v="2025-10-24T00:00:00"/>
    <s v="E0220302"/>
    <s v="PD022231"/>
    <s v="SOLUÇÃO MULTICLOUD E CERTIFICADO DIGITAL SSL STANDARD"/>
    <n v="1122.29"/>
    <d v="2025-08-01T00:00:00"/>
    <x v="0"/>
    <s v="SH.06/2022"/>
    <s v="SEI nª 013.00000077/2023-62"/>
    <s v="PD-PRC-2022/04518   359.00008519/2023-71  - ITO/APPS"/>
    <s v="2 - FATURADO"/>
    <n v="0"/>
    <x v="0"/>
    <x v="0"/>
    <m/>
  </r>
  <r>
    <x v="1171"/>
    <s v="47.209.002/0001-59"/>
    <s v="NF SERVICOS"/>
    <n v="194860"/>
    <d v="2025-09-24T00:00:00"/>
    <n v="2026494"/>
    <d v="2025-09-24T00:00:00"/>
    <d v="2025-08-01T00:00:00"/>
    <n v="1750.32"/>
    <d v="2025-10-24T00:00:00"/>
    <s v="E0220301"/>
    <s v="PD022231"/>
    <s v="INFRAESTRUTURA, HELP DESK, SUPORTE TÉCNICO, SOLUÇÃO MULTICLOUD, SMS, SMTP E PORTAL CORPORATIVO BÁSICO"/>
    <n v="1666.3"/>
    <d v="2025-08-01T00:00:00"/>
    <x v="0"/>
    <s v="SH.06/2022"/>
    <s v="SEI nª 013.00000077/2023-62"/>
    <s v="PD-PRC-2022/04518 359.00008519/2023-71 - ITO/APPS"/>
    <s v="2 - FATURADO"/>
    <n v="0"/>
    <x v="0"/>
    <x v="0"/>
    <m/>
  </r>
  <r>
    <x v="1171"/>
    <s v="47.209.002/0001-59"/>
    <s v="NF SERVICOS"/>
    <n v="194861"/>
    <d v="2025-09-24T00:00:00"/>
    <n v="2026495"/>
    <d v="2025-09-24T00:00:00"/>
    <d v="2025-08-01T00:00:00"/>
    <n v="14140.5"/>
    <d v="2025-10-24T00:00:00"/>
    <s v="E0220301"/>
    <s v="PD022231"/>
    <s v="INFRAESTRUTURA, HELP DESK, SUPORTE TÉCNICO, SOLUÇÃO MULTICLOUD, SMS, SMTP E PORTAL CORPORATIVO BÁSICO"/>
    <n v="13461.76"/>
    <d v="2025-08-01T00:00:00"/>
    <x v="0"/>
    <s v="SH.06/2022"/>
    <s v="SEI nª 013.00000077/2023-62"/>
    <s v="PD-PRC-2022/04518 359.00008519/2023-71 - ITO/APPS"/>
    <s v="2 - FATURADO"/>
    <n v="0"/>
    <x v="0"/>
    <x v="0"/>
    <m/>
  </r>
  <r>
    <x v="1171"/>
    <s v="47.209.002/0001-59"/>
    <s v="NF SERVICOS"/>
    <n v="194862"/>
    <d v="2025-09-24T00:00:00"/>
    <n v="2026496"/>
    <d v="2025-09-24T00:00:00"/>
    <d v="2025-08-01T00:00:00"/>
    <n v="3895.8"/>
    <d v="2025-10-24T00:00:00"/>
    <s v="E0220301"/>
    <s v="PD022231"/>
    <s v="INFRAESTRUTURA, HELP DESK, SUPORTE TÉCNICO, SOLUÇÃO MULTICLOUD, SMS, SMTP E PORTAL CORPORATIVO BÁSICO"/>
    <n v="3708.8"/>
    <d v="2025-08-01T00:00:00"/>
    <x v="0"/>
    <s v="SH.06/2022"/>
    <s v="SEI nª 013.00000077/2023-62"/>
    <s v="PD-PRC-2022/04518 359.00008519/2023-71 - ITO/APPS"/>
    <s v="2 - FATURADO"/>
    <n v="0"/>
    <x v="0"/>
    <x v="0"/>
    <m/>
  </r>
  <r>
    <x v="1171"/>
    <s v="47.209.002/0001-59"/>
    <s v="NF SERVICOS"/>
    <n v="194863"/>
    <d v="2025-09-24T00:00:00"/>
    <n v="2026497"/>
    <d v="2025-09-24T00:00:00"/>
    <d v="2025-08-01T00:00:00"/>
    <n v="125.95"/>
    <d v="2025-10-24T00:00:00"/>
    <s v="E0220301"/>
    <s v="PD022231"/>
    <s v="INFRAESTRUTURA, HELP DESK, SUPORTE TÉCNICO, SOLUÇÃO MULTICLOUD, SMS, SMTP E PORTAL CORPORATIVO BÁSICO"/>
    <n v="119.9"/>
    <d v="2025-08-01T00:00:00"/>
    <x v="0"/>
    <s v="SH.06/2022"/>
    <s v="SEI nª 013.00000077/2023-62"/>
    <s v="PD-PRC-2022/04518 359.00008519/2023-71 - ITO/APPS"/>
    <s v="2 - FATURADO"/>
    <n v="0"/>
    <x v="0"/>
    <x v="0"/>
    <m/>
  </r>
  <r>
    <x v="1172"/>
    <s v="47.346.275/0001-45"/>
    <s v="NF SERVICOS DO"/>
    <n v="354834"/>
    <d v="2025-09-10T00:00:00"/>
    <n v="361644"/>
    <d v="2025-09-10T00:00:00"/>
    <m/>
    <n v="276.57"/>
    <d v="2025-10-10T00:00:00"/>
    <s v="E0221019"/>
    <s v="PD221019"/>
    <s v="Serviços de Publicidade Eletrônica"/>
    <n v="263.29000000000002"/>
    <m/>
    <x v="0"/>
    <m/>
    <m/>
    <m/>
    <s v="2 - FATURADO"/>
    <n v="0"/>
    <x v="0"/>
    <x v="1"/>
    <m/>
  </r>
  <r>
    <x v="1173"/>
    <s v="47.427.028/0001-73"/>
    <s v="ND-OPERADORA CIELO"/>
    <n v="26863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174"/>
    <s v="47.492.806/0001-08"/>
    <s v="ND-POUPATEMPO 4.0"/>
    <n v="6908"/>
    <d v="2025-09-03T00:00:00"/>
    <s v="PPT00627"/>
    <s v="PPT00627"/>
    <d v="2025-09-01T00:00:00"/>
    <n v="41202.71"/>
    <d v="2025-10-03T00:00:00"/>
    <s v="PPT00627"/>
    <s v="PP00627"/>
    <s v="IMPLANTACAO E OPERACAO DO POUPATEMPO CUBATAO"/>
    <n v="41202.71"/>
    <d v="2025-09-01T00:00:00"/>
    <x v="0"/>
    <m/>
    <s v="PD-PRC-2021/03115"/>
    <m/>
    <s v="2 - FATURADO"/>
    <n v="0"/>
    <x v="0"/>
    <x v="12"/>
    <m/>
  </r>
  <r>
    <x v="1175"/>
    <s v="47.563.325/0001-46"/>
    <s v="ND-JUROS RECEBIMENTO"/>
    <s v="290575-1-NDJ1"/>
    <d v="2024-11-07T00:00:00"/>
    <n v="296925"/>
    <m/>
    <m/>
    <n v="0.35"/>
    <d v="2024-12-07T00:00:00"/>
    <m/>
    <m/>
    <s v="Nota de Debito Juros"/>
    <n v="0.35"/>
    <m/>
    <x v="0"/>
    <m/>
    <m/>
    <m/>
    <s v="2 - FATURADO"/>
    <n v="297"/>
    <x v="1"/>
    <x v="2"/>
    <m/>
  </r>
  <r>
    <x v="1175"/>
    <s v="47.563.325/0001-46"/>
    <s v="ND-JUROS RECEBIMENTO"/>
    <s v="293599-1-NDJ1"/>
    <d v="2025-01-07T00:00:00"/>
    <n v="300000"/>
    <m/>
    <m/>
    <n v="5.5"/>
    <d v="2025-02-06T00:00:00"/>
    <m/>
    <m/>
    <s v="Nota de Debito Juros"/>
    <n v="5.5"/>
    <m/>
    <x v="0"/>
    <m/>
    <m/>
    <m/>
    <s v="2 - FATURADO"/>
    <n v="236"/>
    <x v="1"/>
    <x v="2"/>
    <m/>
  </r>
  <r>
    <x v="1175"/>
    <s v="47.563.325/0001-46"/>
    <s v="ND-POUPATEMPO 4.0"/>
    <n v="6830"/>
    <d v="2025-09-03T00:00:00"/>
    <s v="PPT00541"/>
    <s v="PPT00541"/>
    <d v="2025-09-01T00:00:00"/>
    <n v="26624.53"/>
    <d v="2025-10-03T00:00:00"/>
    <s v="PPT00541"/>
    <s v="PP00541"/>
    <s v="IMPLANTACAO E OPERACAO DO POUPATEMPO PIQUETE"/>
    <n v="26624.53"/>
    <d v="2025-09-01T00:00:00"/>
    <x v="0"/>
    <m/>
    <s v="PD-PRC-2020/01480"/>
    <m/>
    <s v="2 - FATURADO"/>
    <n v="0"/>
    <x v="0"/>
    <x v="12"/>
    <m/>
  </r>
  <r>
    <x v="1175"/>
    <s v="47.563.325/0001-46"/>
    <s v="NF SERVICOS DO"/>
    <n v="353898"/>
    <d v="2025-09-08T00:00:00"/>
    <n v="360707"/>
    <d v="2025-09-08T00:00:00"/>
    <m/>
    <n v="230.47"/>
    <d v="2025-10-08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175"/>
    <s v="47.563.325/0001-46"/>
    <s v="NF SERVICOS DO"/>
    <n v="353904"/>
    <d v="2025-09-08T00:00:00"/>
    <n v="360713"/>
    <d v="2025-09-08T00:00:00"/>
    <m/>
    <n v="230.47"/>
    <d v="2025-10-08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175"/>
    <s v="47.563.325/0001-46"/>
    <s v="NF SERVICOS DO"/>
    <n v="355336"/>
    <d v="2025-09-10T00:00:00"/>
    <n v="362146"/>
    <d v="2025-09-10T00:00:00"/>
    <m/>
    <n v="276.57"/>
    <d v="2025-10-10T00:00:00"/>
    <s v="E0220710"/>
    <s v="PD022710"/>
    <s v="Serviços de Publicidade Eletrônica"/>
    <n v="263.29000000000002"/>
    <m/>
    <x v="0"/>
    <m/>
    <m/>
    <m/>
    <s v="2 - FATURADO"/>
    <n v="0"/>
    <x v="0"/>
    <x v="1"/>
    <m/>
  </r>
  <r>
    <x v="1175"/>
    <s v="47.563.325/0001-46"/>
    <s v="NF SERVICOS DO"/>
    <n v="355390"/>
    <d v="2025-09-10T00:00:00"/>
    <n v="362200"/>
    <d v="2025-09-10T00:00:00"/>
    <m/>
    <n v="230.47"/>
    <d v="2025-10-10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175"/>
    <s v="47.563.325/0001-46"/>
    <s v="NF SERVICOS DO"/>
    <n v="356594"/>
    <d v="2025-09-16T00:00:00"/>
    <n v="363408"/>
    <d v="2025-09-17T00:00:00"/>
    <m/>
    <n v="184.38"/>
    <d v="2025-10-1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175"/>
    <s v="47.563.325/0001-46"/>
    <s v="NF SERVICOS DO"/>
    <n v="356823"/>
    <d v="2025-09-16T00:00:00"/>
    <n v="363637"/>
    <d v="2025-09-17T00:00:00"/>
    <m/>
    <n v="184.38"/>
    <d v="2025-10-1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175"/>
    <s v="47.563.325/0001-46"/>
    <s v="NF SERVICOS DO"/>
    <n v="356869"/>
    <d v="2025-09-16T00:00:00"/>
    <n v="363682"/>
    <d v="2025-09-17T00:00:00"/>
    <m/>
    <n v="184.38"/>
    <d v="2025-10-17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175"/>
    <s v="47.563.325/0001-46"/>
    <s v="NF SERVICOS DO"/>
    <n v="356970"/>
    <d v="2025-09-17T00:00:00"/>
    <n v="363783"/>
    <d v="2025-09-18T00:00:00"/>
    <m/>
    <n v="184.38"/>
    <d v="2025-10-18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175"/>
    <s v="47.563.325/0001-46"/>
    <s v="NF SERVICOS DO"/>
    <n v="357171"/>
    <d v="2025-09-17T00:00:00"/>
    <n v="363984"/>
    <d v="2025-09-18T00:00:00"/>
    <m/>
    <n v="460.95"/>
    <d v="2025-10-18T00:00:00"/>
    <s v="E0220710"/>
    <s v="PD022710"/>
    <s v="Serviços de Publicidade Eletrônica"/>
    <n v="438.82"/>
    <m/>
    <x v="0"/>
    <m/>
    <m/>
    <m/>
    <s v="2 - FATURADO"/>
    <n v="0"/>
    <x v="0"/>
    <x v="1"/>
    <m/>
  </r>
  <r>
    <x v="1175"/>
    <s v="47.563.325/0001-46"/>
    <s v="NF SERVICOS DO"/>
    <n v="357233"/>
    <d v="2025-09-18T00:00:00"/>
    <n v="364046"/>
    <d v="2025-09-19T00:00:00"/>
    <m/>
    <n v="1382.85"/>
    <d v="2025-10-19T00:00:00"/>
    <s v="E0220710"/>
    <s v="PD022710"/>
    <s v="Serviços de Publicidade Eletrônica"/>
    <n v="1316.47"/>
    <m/>
    <x v="0"/>
    <m/>
    <m/>
    <m/>
    <s v="2 - FATURADO"/>
    <n v="0"/>
    <x v="0"/>
    <x v="1"/>
    <m/>
  </r>
  <r>
    <x v="1175"/>
    <s v="47.563.325/0001-46"/>
    <s v="NF SERVICOS DO"/>
    <n v="357671"/>
    <d v="2025-09-19T00:00:00"/>
    <n v="364484"/>
    <d v="2025-09-22T00:00:00"/>
    <m/>
    <n v="230.47"/>
    <d v="2025-10-22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175"/>
    <s v="47.563.325/0001-46"/>
    <s v="NF SERVICOS DO"/>
    <n v="357750"/>
    <d v="2025-09-19T00:00:00"/>
    <n v="364563"/>
    <d v="2025-09-22T00:00:00"/>
    <m/>
    <n v="368.76"/>
    <d v="2025-10-22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175"/>
    <s v="47.563.325/0001-46"/>
    <s v="NF SERVICOS DO"/>
    <n v="357821"/>
    <d v="2025-09-19T00:00:00"/>
    <n v="364634"/>
    <d v="2025-09-22T00:00:00"/>
    <m/>
    <n v="230.47"/>
    <d v="2025-10-22T00:00:00"/>
    <s v="E0220710"/>
    <s v="PD022710"/>
    <s v="Serviços de Publicidade Eletrônica"/>
    <n v="219.41"/>
    <m/>
    <x v="0"/>
    <m/>
    <m/>
    <m/>
    <s v="2 - FATURADO"/>
    <n v="0"/>
    <x v="0"/>
    <x v="1"/>
    <m/>
  </r>
  <r>
    <x v="1175"/>
    <s v="47.563.325/0001-46"/>
    <s v="NF SERVICOS DO"/>
    <n v="358139"/>
    <d v="2025-09-23T00:00:00"/>
    <n v="364954"/>
    <d v="2025-09-24T00:00:00"/>
    <m/>
    <n v="184.38"/>
    <d v="2025-10-24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175"/>
    <s v="47.563.325/0001-46"/>
    <s v="NF SERVICOS DO"/>
    <n v="358140"/>
    <d v="2025-09-23T00:00:00"/>
    <n v="364955"/>
    <d v="2025-09-24T00:00:00"/>
    <m/>
    <n v="184.38"/>
    <d v="2025-10-24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175"/>
    <s v="47.563.325/0001-46"/>
    <s v="NF SERVICOS DO"/>
    <n v="358364"/>
    <d v="2025-09-25T00:00:00"/>
    <n v="365179"/>
    <d v="2025-09-25T00:00:00"/>
    <m/>
    <n v="184.38"/>
    <d v="2025-10-25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175"/>
    <s v="47.563.325/0001-46"/>
    <s v="NF SERVICOS DO"/>
    <n v="359144"/>
    <d v="2025-09-26T00:00:00"/>
    <n v="365959"/>
    <d v="2025-09-29T00:00:00"/>
    <m/>
    <n v="1659.42"/>
    <d v="2025-10-29T00:00:00"/>
    <s v="E0220710"/>
    <s v="PD022710"/>
    <s v="Serviços de Publicidade Eletrônica"/>
    <n v="1579.77"/>
    <m/>
    <x v="0"/>
    <m/>
    <m/>
    <m/>
    <s v="2 - FATURADO"/>
    <n v="0"/>
    <x v="0"/>
    <x v="1"/>
    <m/>
  </r>
  <r>
    <x v="1175"/>
    <s v="47.563.325/0001-46"/>
    <s v="NF SERVICOS DO"/>
    <n v="359145"/>
    <d v="2025-09-26T00:00:00"/>
    <n v="365960"/>
    <d v="2025-09-29T00:00:00"/>
    <m/>
    <n v="368.76"/>
    <d v="2025-10-29T00:00:00"/>
    <s v="E0220710"/>
    <s v="PD022710"/>
    <s v="Serviços de Publicidade Eletrônica"/>
    <n v="351.06"/>
    <m/>
    <x v="0"/>
    <m/>
    <m/>
    <m/>
    <s v="2 - FATURADO"/>
    <n v="0"/>
    <x v="0"/>
    <x v="1"/>
    <m/>
  </r>
  <r>
    <x v="1175"/>
    <s v="47.563.325/0001-46"/>
    <s v="NF SERVICOS DO"/>
    <n v="359146"/>
    <d v="2025-09-26T00:00:00"/>
    <n v="365961"/>
    <d v="2025-09-29T00:00:00"/>
    <m/>
    <n v="322.67"/>
    <d v="2025-10-29T00:00:00"/>
    <s v="E0220710"/>
    <s v="PD022710"/>
    <s v="Serviços de Publicidade Eletrônica"/>
    <n v="307.18"/>
    <m/>
    <x v="0"/>
    <m/>
    <m/>
    <m/>
    <s v="2 - FATURADO"/>
    <n v="0"/>
    <x v="0"/>
    <x v="1"/>
    <m/>
  </r>
  <r>
    <x v="1175"/>
    <s v="47.563.325/0001-46"/>
    <s v="NF SERVICOS DO"/>
    <n v="359357"/>
    <d v="2025-09-29T00:00:00"/>
    <n v="366172"/>
    <d v="2025-09-30T00:00:00"/>
    <m/>
    <n v="184.38"/>
    <d v="2025-10-30T00:00:00"/>
    <s v="E0220710"/>
    <s v="PD022710"/>
    <s v="Serviços de Publicidade Eletrônica"/>
    <n v="175.53"/>
    <m/>
    <x v="0"/>
    <m/>
    <m/>
    <m/>
    <s v="2 - FATURADO"/>
    <n v="0"/>
    <x v="0"/>
    <x v="1"/>
    <m/>
  </r>
  <r>
    <x v="1176"/>
    <s v="47.563.739/0001-75"/>
    <s v="ND-POUPATEMPO 4.0"/>
    <n v="2322"/>
    <d v="2023-07-25T00:00:00"/>
    <s v="PPT00575"/>
    <s v="PPT00575"/>
    <d v="2023-04-01T00:00:00"/>
    <n v="20018.07"/>
    <d v="2025-06-20T00:00:00"/>
    <s v="PPT00575"/>
    <s v="PP00575"/>
    <s v="IMPLANTACAO E OPERACAO DO POUPATEMPO LORENA"/>
    <n v="20018.07"/>
    <d v="2023-04-01T00:00:00"/>
    <x v="6"/>
    <m/>
    <s v="PD-PRC-2021/01740"/>
    <m/>
    <s v="2 - FATURADO"/>
    <n v="102"/>
    <x v="6"/>
    <x v="12"/>
    <m/>
  </r>
  <r>
    <x v="1176"/>
    <s v="47.563.739/0001-75"/>
    <s v="ND-JUROS RECEBIMENTO"/>
    <s v="290431-1-NDJ1"/>
    <d v="2025-01-10T00:00:00"/>
    <n v="296781"/>
    <m/>
    <m/>
    <n v="50.13"/>
    <d v="2025-02-09T00:00:00"/>
    <m/>
    <m/>
    <s v="Nota de Debito Juros"/>
    <n v="50.13"/>
    <m/>
    <x v="0"/>
    <m/>
    <m/>
    <m/>
    <s v="2 - FATURADO"/>
    <n v="233"/>
    <x v="1"/>
    <x v="2"/>
    <m/>
  </r>
  <r>
    <x v="1176"/>
    <s v="47.563.739/0001-75"/>
    <s v="ND-JUROS RECEBIMENTO"/>
    <s v="290858-1-NDJ1"/>
    <d v="2025-01-10T00:00:00"/>
    <n v="297208"/>
    <m/>
    <m/>
    <n v="23.67"/>
    <d v="2025-02-09T00:00:00"/>
    <m/>
    <m/>
    <s v="Nota de Debito Juros"/>
    <n v="23.67"/>
    <m/>
    <x v="0"/>
    <m/>
    <m/>
    <m/>
    <s v="2 - FATURADO"/>
    <n v="233"/>
    <x v="1"/>
    <x v="2"/>
    <m/>
  </r>
  <r>
    <x v="1176"/>
    <s v="47.563.739/0001-75"/>
    <s v="ND-JUROS RECEBIMENTO"/>
    <s v="291017-1-NDJ1"/>
    <d v="2025-01-10T00:00:00"/>
    <n v="297367"/>
    <m/>
    <m/>
    <n v="10.65"/>
    <d v="2025-02-09T00:00:00"/>
    <m/>
    <m/>
    <s v="Nota de Debito Juros"/>
    <n v="10.65"/>
    <m/>
    <x v="0"/>
    <m/>
    <m/>
    <m/>
    <s v="2 - FATURADO"/>
    <n v="233"/>
    <x v="1"/>
    <x v="2"/>
    <m/>
  </r>
  <r>
    <x v="1176"/>
    <s v="47.563.739/0001-75"/>
    <s v="ND-JUROS RECEBIMENTO"/>
    <s v="291267-1-NDJ1"/>
    <d v="2025-01-10T00:00:00"/>
    <n v="297617"/>
    <m/>
    <m/>
    <n v="18.64"/>
    <d v="2025-02-09T00:00:00"/>
    <m/>
    <m/>
    <s v="Nota de Debito Juros"/>
    <n v="18.64"/>
    <m/>
    <x v="0"/>
    <m/>
    <m/>
    <m/>
    <s v="2 - FATURADO"/>
    <n v="233"/>
    <x v="1"/>
    <x v="2"/>
    <m/>
  </r>
  <r>
    <x v="1176"/>
    <s v="47.563.739/0001-75"/>
    <s v="ND-JUROS RECEBIMENTO"/>
    <s v="291617-1-NDJ1"/>
    <d v="2025-01-10T00:00:00"/>
    <n v="297968"/>
    <m/>
    <m/>
    <n v="9.17"/>
    <d v="2025-02-09T00:00:00"/>
    <m/>
    <m/>
    <s v="Nota de Debito Juros"/>
    <n v="9.17"/>
    <m/>
    <x v="0"/>
    <m/>
    <m/>
    <m/>
    <s v="2 - FATURADO"/>
    <n v="233"/>
    <x v="1"/>
    <x v="2"/>
    <m/>
  </r>
  <r>
    <x v="1176"/>
    <s v="47.563.739/0001-75"/>
    <s v="ND-JUROS RECEBIMENTO"/>
    <s v="291743-1-NDJ1"/>
    <d v="2025-01-10T00:00:00"/>
    <n v="298104"/>
    <m/>
    <m/>
    <n v="21.93"/>
    <d v="2025-02-09T00:00:00"/>
    <m/>
    <m/>
    <s v="Nota de Debito Juros"/>
    <n v="21.93"/>
    <m/>
    <x v="0"/>
    <m/>
    <m/>
    <m/>
    <s v="2 - FATURADO"/>
    <n v="233"/>
    <x v="1"/>
    <x v="2"/>
    <m/>
  </r>
  <r>
    <x v="1176"/>
    <s v="47.563.739/0001-75"/>
    <s v="ND-JUROS RECEBIMENTO"/>
    <s v="292013-1-NDJ1"/>
    <d v="2025-01-10T00:00:00"/>
    <n v="298394"/>
    <m/>
    <m/>
    <n v="48.25"/>
    <d v="2025-02-09T00:00:00"/>
    <m/>
    <m/>
    <s v="Nota de Debito Juros"/>
    <n v="48.25"/>
    <m/>
    <x v="0"/>
    <m/>
    <m/>
    <m/>
    <s v="2 - FATURADO"/>
    <n v="233"/>
    <x v="1"/>
    <x v="2"/>
    <m/>
  </r>
  <r>
    <x v="1176"/>
    <s v="47.563.739/0001-75"/>
    <s v="ND-JUROS RECEBIMENTO"/>
    <s v="292245-1-NDJ1"/>
    <d v="2025-01-10T00:00:00"/>
    <n v="298634"/>
    <m/>
    <m/>
    <n v="43.95"/>
    <d v="2025-02-09T00:00:00"/>
    <m/>
    <m/>
    <s v="Nota de Debito Juros"/>
    <n v="43.95"/>
    <m/>
    <x v="0"/>
    <m/>
    <m/>
    <m/>
    <s v="2 - FATURADO"/>
    <n v="233"/>
    <x v="1"/>
    <x v="2"/>
    <m/>
  </r>
  <r>
    <x v="1176"/>
    <s v="47.563.739/0001-75"/>
    <s v="ND-JUROS RECEBIMENTO"/>
    <s v="292477-1-NDJ1"/>
    <d v="2025-01-10T00:00:00"/>
    <n v="298867"/>
    <m/>
    <m/>
    <n v="5.84"/>
    <d v="2025-02-09T00:00:00"/>
    <m/>
    <m/>
    <s v="Nota de Debito Juros"/>
    <n v="5.84"/>
    <m/>
    <x v="0"/>
    <m/>
    <m/>
    <m/>
    <s v="2 - FATURADO"/>
    <n v="233"/>
    <x v="1"/>
    <x v="2"/>
    <m/>
  </r>
  <r>
    <x v="1176"/>
    <s v="47.563.739/0001-75"/>
    <s v="ND-JUROS RECEBIMENTO"/>
    <s v="293470-1-NDJ1"/>
    <d v="2025-01-10T00:00:00"/>
    <n v="299871"/>
    <m/>
    <m/>
    <n v="3.07"/>
    <d v="2025-02-09T00:00:00"/>
    <m/>
    <m/>
    <s v="Nota de Debito Juros"/>
    <n v="3.07"/>
    <m/>
    <x v="0"/>
    <m/>
    <m/>
    <m/>
    <s v="2 - FATURADO"/>
    <n v="233"/>
    <x v="1"/>
    <x v="2"/>
    <m/>
  </r>
  <r>
    <x v="1176"/>
    <s v="47.563.739/0001-75"/>
    <s v="ND-JUROS RECEBIMENTO"/>
    <s v="293934-1-NDJ1"/>
    <d v="2025-01-10T00:00:00"/>
    <n v="300339"/>
    <m/>
    <m/>
    <n v="7.02"/>
    <d v="2025-02-09T00:00:00"/>
    <m/>
    <m/>
    <s v="Nota de Debito Juros"/>
    <n v="7.02"/>
    <m/>
    <x v="0"/>
    <m/>
    <m/>
    <m/>
    <s v="2 - FATURADO"/>
    <n v="233"/>
    <x v="1"/>
    <x v="2"/>
    <m/>
  </r>
  <r>
    <x v="1176"/>
    <s v="47.563.739/0001-75"/>
    <s v="ND-JUROS RECEBIMENTO"/>
    <s v="294055-1-NDJ1"/>
    <d v="2025-01-10T00:00:00"/>
    <n v="300460"/>
    <m/>
    <m/>
    <n v="7.86"/>
    <d v="2025-02-09T00:00:00"/>
    <m/>
    <m/>
    <s v="Nota de Debito Juros"/>
    <n v="7.86"/>
    <m/>
    <x v="0"/>
    <m/>
    <m/>
    <m/>
    <s v="2 - FATURADO"/>
    <n v="233"/>
    <x v="1"/>
    <x v="2"/>
    <m/>
  </r>
  <r>
    <x v="1176"/>
    <s v="47.563.739/0001-75"/>
    <s v="ND-JUROS RECEBIMENTO"/>
    <s v="294246-1-NDJ1"/>
    <d v="2025-01-10T00:00:00"/>
    <n v="300651"/>
    <m/>
    <m/>
    <n v="52.26"/>
    <d v="2025-02-09T00:00:00"/>
    <m/>
    <m/>
    <s v="Nota de Debito Juros"/>
    <n v="52.26"/>
    <m/>
    <x v="0"/>
    <m/>
    <m/>
    <m/>
    <s v="2 - FATURADO"/>
    <n v="233"/>
    <x v="1"/>
    <x v="2"/>
    <m/>
  </r>
  <r>
    <x v="1176"/>
    <s v="47.563.739/0001-75"/>
    <s v="ND-JUROS RECEBIMENTO"/>
    <s v="295418-1-NDJ1"/>
    <d v="2025-01-10T00:00:00"/>
    <n v="301823"/>
    <m/>
    <m/>
    <n v="3.79"/>
    <d v="2025-02-09T00:00:00"/>
    <m/>
    <m/>
    <s v="Nota de Debito Juros"/>
    <n v="3.79"/>
    <m/>
    <x v="0"/>
    <m/>
    <m/>
    <m/>
    <s v="2 - FATURADO"/>
    <n v="233"/>
    <x v="1"/>
    <x v="2"/>
    <m/>
  </r>
  <r>
    <x v="1176"/>
    <s v="47.563.739/0001-75"/>
    <s v="ND-JUROS RECEBIMENTO"/>
    <s v="297033-1-NDJ1"/>
    <d v="2025-01-10T00:00:00"/>
    <n v="303455"/>
    <m/>
    <m/>
    <n v="9.5"/>
    <d v="2025-02-09T00:00:00"/>
    <m/>
    <m/>
    <s v="Nota de Debito Juros"/>
    <n v="9.5"/>
    <m/>
    <x v="0"/>
    <m/>
    <m/>
    <m/>
    <s v="2 - FATURADO"/>
    <n v="233"/>
    <x v="1"/>
    <x v="2"/>
    <m/>
  </r>
  <r>
    <x v="1176"/>
    <s v="47.563.739/0001-75"/>
    <s v="ND-JUROS RECEBIMENTO"/>
    <s v="297191-1-NDJ1"/>
    <d v="2025-01-10T00:00:00"/>
    <n v="303618"/>
    <m/>
    <m/>
    <n v="1.72"/>
    <d v="2025-02-09T00:00:00"/>
    <m/>
    <m/>
    <s v="Nota de Debito Juros"/>
    <n v="1.72"/>
    <m/>
    <x v="0"/>
    <m/>
    <m/>
    <m/>
    <s v="2 - FATURADO"/>
    <n v="233"/>
    <x v="1"/>
    <x v="2"/>
    <m/>
  </r>
  <r>
    <x v="1176"/>
    <s v="47.563.739/0001-75"/>
    <s v="ND-JUROS RECEBIMENTO"/>
    <s v="297485-1-NDJ1"/>
    <d v="2025-01-10T00:00:00"/>
    <n v="303912"/>
    <m/>
    <m/>
    <n v="5.16"/>
    <d v="2025-02-09T00:00:00"/>
    <m/>
    <m/>
    <s v="Nota de Debito Juros"/>
    <n v="5.16"/>
    <m/>
    <x v="0"/>
    <m/>
    <m/>
    <m/>
    <s v="2 - FATURADO"/>
    <n v="233"/>
    <x v="1"/>
    <x v="2"/>
    <m/>
  </r>
  <r>
    <x v="1176"/>
    <s v="47.563.739/0001-75"/>
    <s v="ND-JUROS RECEBIMENTO"/>
    <s v="297666-1-NDJ1"/>
    <d v="2025-01-10T00:00:00"/>
    <n v="304096"/>
    <m/>
    <m/>
    <n v="33.729999999999997"/>
    <d v="2025-02-09T00:00:00"/>
    <m/>
    <m/>
    <s v="Nota de Debito Juros"/>
    <n v="33.729999999999997"/>
    <m/>
    <x v="0"/>
    <m/>
    <m/>
    <m/>
    <s v="2 - FATURADO"/>
    <n v="233"/>
    <x v="1"/>
    <x v="2"/>
    <m/>
  </r>
  <r>
    <x v="1176"/>
    <s v="47.563.739/0001-75"/>
    <s v="ND-JUROS RECEBIMENTO"/>
    <s v="297944-1-NDJ1"/>
    <d v="2025-01-10T00:00:00"/>
    <n v="304379"/>
    <m/>
    <m/>
    <n v="20.25"/>
    <d v="2025-02-09T00:00:00"/>
    <m/>
    <m/>
    <s v="Nota de Debito Juros"/>
    <n v="20.25"/>
    <m/>
    <x v="0"/>
    <m/>
    <m/>
    <m/>
    <s v="2 - FATURADO"/>
    <n v="233"/>
    <x v="1"/>
    <x v="2"/>
    <m/>
  </r>
  <r>
    <x v="1176"/>
    <s v="47.563.739/0001-75"/>
    <s v="ND-JUROS RECEBIMENTO"/>
    <s v="298743-1-NDJ1"/>
    <d v="2025-01-10T00:00:00"/>
    <n v="305190"/>
    <m/>
    <m/>
    <n v="3.38"/>
    <d v="2025-02-09T00:00:00"/>
    <m/>
    <m/>
    <s v="Nota de Debito Juros"/>
    <n v="3.38"/>
    <m/>
    <x v="0"/>
    <m/>
    <m/>
    <m/>
    <s v="2 - FATURADO"/>
    <n v="233"/>
    <x v="1"/>
    <x v="2"/>
    <m/>
  </r>
  <r>
    <x v="1176"/>
    <s v="47.563.739/0001-75"/>
    <s v="ND-JUROS RECEBIMENTO"/>
    <s v="299127-1-NDJ1"/>
    <d v="2025-01-10T00:00:00"/>
    <n v="305574"/>
    <m/>
    <m/>
    <n v="2.46"/>
    <d v="2025-02-09T00:00:00"/>
    <m/>
    <m/>
    <s v="Nota de Debito Juros"/>
    <n v="2.46"/>
    <m/>
    <x v="0"/>
    <m/>
    <m/>
    <m/>
    <s v="2 - FATURADO"/>
    <n v="233"/>
    <x v="1"/>
    <x v="2"/>
    <m/>
  </r>
  <r>
    <x v="1176"/>
    <s v="47.563.739/0001-75"/>
    <s v="ND-JUROS RECEBIMENTO"/>
    <s v="299332-1-NDJ1"/>
    <d v="2025-01-10T00:00:00"/>
    <n v="305782"/>
    <m/>
    <m/>
    <n v="6.66"/>
    <d v="2025-02-09T00:00:00"/>
    <m/>
    <m/>
    <s v="Nota de Debito Juros"/>
    <n v="6.66"/>
    <m/>
    <x v="0"/>
    <m/>
    <m/>
    <m/>
    <s v="2 - FATURADO"/>
    <n v="233"/>
    <x v="1"/>
    <x v="2"/>
    <m/>
  </r>
  <r>
    <x v="1176"/>
    <s v="47.563.739/0001-75"/>
    <s v="ND-JUROS RECEBIMENTO"/>
    <s v="299595-1-NDJ1"/>
    <d v="2025-01-10T00:00:00"/>
    <n v="306045"/>
    <m/>
    <m/>
    <n v="1.06"/>
    <d v="2025-02-09T00:00:00"/>
    <m/>
    <m/>
    <s v="Nota de Debito Juros"/>
    <n v="1.06"/>
    <m/>
    <x v="0"/>
    <m/>
    <m/>
    <m/>
    <s v="2 - FATURADO"/>
    <n v="233"/>
    <x v="1"/>
    <x v="2"/>
    <m/>
  </r>
  <r>
    <x v="1176"/>
    <s v="47.563.739/0001-75"/>
    <s v="ND-POUPATEMPO 4.0"/>
    <n v="6821"/>
    <d v="2025-09-03T00:00:00"/>
    <s v="PPT00575"/>
    <s v="PPT00575"/>
    <d v="2025-09-01T00:00:00"/>
    <n v="8576.06"/>
    <d v="2025-10-03T00:00:00"/>
    <s v="PPT00575"/>
    <s v="PP00575"/>
    <s v="IMPLANTACAO E OPERACAO DO POUPATEMPO LORENA"/>
    <n v="8576.06"/>
    <d v="2025-09-01T00:00:00"/>
    <x v="0"/>
    <m/>
    <s v="PD-PRC-2021/01740"/>
    <m/>
    <s v="2 - FATURADO"/>
    <n v="0"/>
    <x v="0"/>
    <x v="12"/>
    <m/>
  </r>
  <r>
    <x v="1176"/>
    <s v="47.563.739/0001-75"/>
    <s v="NF SERVICOS DO"/>
    <n v="353332"/>
    <d v="2025-09-08T00:00:00"/>
    <n v="360141"/>
    <d v="2025-09-08T00:00:00"/>
    <m/>
    <n v="1742.39"/>
    <d v="2025-10-08T00:00:00"/>
    <s v="E0220722"/>
    <s v="PD022722"/>
    <s v="Serviços de Publicidade Eletrônica"/>
    <n v="1658.76"/>
    <m/>
    <x v="0"/>
    <m/>
    <m/>
    <m/>
    <s v="2 - FATURADO"/>
    <n v="0"/>
    <x v="0"/>
    <x v="1"/>
    <m/>
  </r>
  <r>
    <x v="1176"/>
    <s v="47.563.739/0001-75"/>
    <s v="NF SERVICOS DO"/>
    <n v="353527"/>
    <d v="2025-09-08T00:00:00"/>
    <n v="360336"/>
    <d v="2025-09-08T00:00:00"/>
    <m/>
    <n v="709.86"/>
    <d v="2025-10-08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176"/>
    <s v="47.563.739/0001-75"/>
    <s v="NF SERVICOS DO"/>
    <n v="353862"/>
    <d v="2025-09-08T00:00:00"/>
    <n v="360671"/>
    <d v="2025-09-08T00:00:00"/>
    <m/>
    <n v="645.33000000000004"/>
    <d v="2025-10-08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176"/>
    <s v="47.563.739/0001-75"/>
    <s v="NF SERVICOS DO"/>
    <n v="353881"/>
    <d v="2025-09-08T00:00:00"/>
    <n v="360690"/>
    <d v="2025-09-08T00:00:00"/>
    <m/>
    <n v="516.26"/>
    <d v="2025-10-08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176"/>
    <s v="47.563.739/0001-75"/>
    <s v="NF SERVICOS DO"/>
    <n v="353882"/>
    <d v="2025-09-08T00:00:00"/>
    <n v="360691"/>
    <d v="2025-09-08T00:00:00"/>
    <m/>
    <n v="967.99"/>
    <d v="2025-10-08T00:00:00"/>
    <s v="E0220722"/>
    <s v="PD022722"/>
    <s v="Serviços de Publicidade Eletrônica"/>
    <n v="921.53"/>
    <m/>
    <x v="0"/>
    <m/>
    <m/>
    <m/>
    <s v="2 - FATURADO"/>
    <n v="0"/>
    <x v="0"/>
    <x v="1"/>
    <m/>
  </r>
  <r>
    <x v="1176"/>
    <s v="47.563.739/0001-75"/>
    <s v="NF SERVICOS DO"/>
    <n v="354008"/>
    <d v="2025-09-09T00:00:00"/>
    <n v="360818"/>
    <d v="2025-09-09T00:00:00"/>
    <m/>
    <n v="645.33000000000004"/>
    <d v="2025-10-09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176"/>
    <s v="47.563.739/0001-75"/>
    <s v="NF SERVICOS DO"/>
    <n v="354283"/>
    <d v="2025-09-10T00:00:00"/>
    <n v="361093"/>
    <d v="2025-09-10T00:00:00"/>
    <m/>
    <n v="387.2"/>
    <d v="2025-10-1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4472"/>
    <d v="2025-09-10T00:00:00"/>
    <n v="361282"/>
    <d v="2025-09-10T00:00:00"/>
    <m/>
    <n v="580.79999999999995"/>
    <d v="2025-10-10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176"/>
    <s v="47.563.739/0001-75"/>
    <s v="NF SERVICOS DO"/>
    <n v="354479"/>
    <d v="2025-09-10T00:00:00"/>
    <n v="361289"/>
    <d v="2025-09-10T00:00:00"/>
    <m/>
    <n v="322.66000000000003"/>
    <d v="2025-10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4488"/>
    <d v="2025-09-10T00:00:00"/>
    <n v="361298"/>
    <d v="2025-09-10T00:00:00"/>
    <m/>
    <n v="451.73"/>
    <d v="2025-10-1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4634"/>
    <d v="2025-09-10T00:00:00"/>
    <n v="361444"/>
    <d v="2025-09-10T00:00:00"/>
    <m/>
    <n v="580.79999999999995"/>
    <d v="2025-10-10T00:00:00"/>
    <s v="E0220722"/>
    <s v="PD022722"/>
    <s v="Serviços de Publicidade Eletrônica"/>
    <n v="552.91999999999996"/>
    <m/>
    <x v="0"/>
    <m/>
    <m/>
    <m/>
    <s v="2 - FATURADO"/>
    <n v="0"/>
    <x v="0"/>
    <x v="1"/>
    <m/>
  </r>
  <r>
    <x v="1176"/>
    <s v="47.563.739/0001-75"/>
    <s v="NF SERVICOS DO"/>
    <n v="354636"/>
    <d v="2025-09-10T00:00:00"/>
    <n v="361446"/>
    <d v="2025-09-10T00:00:00"/>
    <m/>
    <n v="516.26"/>
    <d v="2025-10-10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176"/>
    <s v="47.563.739/0001-75"/>
    <s v="NF SERVICOS DO"/>
    <n v="354648"/>
    <d v="2025-09-10T00:00:00"/>
    <n v="361458"/>
    <d v="2025-09-10T00:00:00"/>
    <m/>
    <n v="387.2"/>
    <d v="2025-10-1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4791"/>
    <d v="2025-09-10T00:00:00"/>
    <n v="361601"/>
    <d v="2025-09-10T00:00:00"/>
    <m/>
    <n v="322.66000000000003"/>
    <d v="2025-10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4795"/>
    <d v="2025-09-10T00:00:00"/>
    <n v="361605"/>
    <d v="2025-09-10T00:00:00"/>
    <m/>
    <n v="709.86"/>
    <d v="2025-10-10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176"/>
    <s v="47.563.739/0001-75"/>
    <s v="NF SERVICOS DO"/>
    <n v="354808"/>
    <d v="2025-09-10T00:00:00"/>
    <n v="361618"/>
    <d v="2025-09-10T00:00:00"/>
    <m/>
    <n v="451.73"/>
    <d v="2025-10-1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4821"/>
    <d v="2025-09-10T00:00:00"/>
    <n v="361631"/>
    <d v="2025-09-10T00:00:00"/>
    <m/>
    <n v="387.2"/>
    <d v="2025-10-1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5115"/>
    <d v="2025-09-10T00:00:00"/>
    <n v="361925"/>
    <d v="2025-09-10T00:00:00"/>
    <m/>
    <n v="322.66000000000003"/>
    <d v="2025-10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5126"/>
    <d v="2025-09-10T00:00:00"/>
    <n v="361936"/>
    <d v="2025-09-10T00:00:00"/>
    <m/>
    <n v="322.66000000000003"/>
    <d v="2025-10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5398"/>
    <d v="2025-09-10T00:00:00"/>
    <n v="362208"/>
    <d v="2025-09-10T00:00:00"/>
    <m/>
    <n v="516.26"/>
    <d v="2025-10-10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176"/>
    <s v="47.563.739/0001-75"/>
    <s v="NF SERVICOS DO"/>
    <n v="355401"/>
    <d v="2025-09-10T00:00:00"/>
    <n v="362211"/>
    <d v="2025-09-10T00:00:00"/>
    <m/>
    <n v="451.73"/>
    <d v="2025-10-10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5403"/>
    <d v="2025-09-10T00:00:00"/>
    <n v="362213"/>
    <d v="2025-09-10T00:00:00"/>
    <m/>
    <n v="322.66000000000003"/>
    <d v="2025-10-10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5404"/>
    <d v="2025-09-10T00:00:00"/>
    <n v="362214"/>
    <d v="2025-09-10T00:00:00"/>
    <m/>
    <n v="387.2"/>
    <d v="2025-10-1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5584"/>
    <d v="2025-09-10T00:00:00"/>
    <n v="362394"/>
    <d v="2025-09-11T00:00:00"/>
    <m/>
    <n v="387.2"/>
    <d v="2025-10-11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5598"/>
    <d v="2025-09-10T00:00:00"/>
    <n v="362408"/>
    <d v="2025-09-11T00:00:00"/>
    <m/>
    <n v="387.2"/>
    <d v="2025-10-11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"/>
    <n v="193892"/>
    <d v="2025-09-11T00:00:00"/>
    <n v="2025526"/>
    <d v="2025-09-11T00:00:00"/>
    <d v="2025-08-01T00:00:00"/>
    <n v="3598.95"/>
    <d v="2025-10-11T00:00:00"/>
    <s v="E0240712"/>
    <s v="PD024712"/>
    <s v="PREFEITURA SIM"/>
    <n v="3426.2"/>
    <d v="2025-08-01T00:00:00"/>
    <x v="0"/>
    <s v="276/2024"/>
    <s v="484/2024-SUP- 10.786/2024GPRO"/>
    <s v="359.00010011/2024-14 - APPS\ITO"/>
    <s v="2 - FATURADO"/>
    <n v="0"/>
    <x v="0"/>
    <x v="0"/>
    <m/>
  </r>
  <r>
    <x v="1176"/>
    <s v="47.563.739/0001-75"/>
    <s v="NF SERVICOS DO"/>
    <n v="355804"/>
    <d v="2025-09-11T00:00:00"/>
    <n v="362617"/>
    <d v="2025-09-12T00:00:00"/>
    <m/>
    <n v="193.6"/>
    <d v="2025-10-12T00:00:00"/>
    <s v="E0220722"/>
    <s v="PD022722"/>
    <s v="Serviços de Publicidade Eletrônica"/>
    <n v="184.31"/>
    <m/>
    <x v="0"/>
    <m/>
    <m/>
    <m/>
    <s v="2 - FATURADO"/>
    <n v="0"/>
    <x v="0"/>
    <x v="1"/>
    <m/>
  </r>
  <r>
    <x v="1176"/>
    <s v="47.563.739/0001-75"/>
    <s v="NF SERVICOS DO"/>
    <n v="355817"/>
    <d v="2025-09-11T00:00:00"/>
    <n v="362630"/>
    <d v="2025-09-12T00:00:00"/>
    <m/>
    <n v="387.2"/>
    <d v="2025-10-12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5820"/>
    <d v="2025-09-11T00:00:00"/>
    <n v="362633"/>
    <d v="2025-09-12T00:00:00"/>
    <m/>
    <n v="387.2"/>
    <d v="2025-10-12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5835"/>
    <d v="2025-09-11T00:00:00"/>
    <n v="362648"/>
    <d v="2025-09-12T00:00:00"/>
    <m/>
    <n v="451.73"/>
    <d v="2025-10-12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6122"/>
    <d v="2025-09-12T00:00:00"/>
    <n v="362935"/>
    <d v="2025-09-15T00:00:00"/>
    <m/>
    <n v="322.66000000000003"/>
    <d v="2025-10-15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6266"/>
    <d v="2025-09-12T00:00:00"/>
    <n v="363079"/>
    <d v="2025-09-15T00:00:00"/>
    <m/>
    <n v="645.33000000000004"/>
    <d v="2025-10-15T00:00:00"/>
    <s v="E0220722"/>
    <s v="PD022722"/>
    <s v="Serviços de Publicidade Eletrônica"/>
    <n v="614.35"/>
    <m/>
    <x v="0"/>
    <m/>
    <m/>
    <m/>
    <s v="2 - FATURADO"/>
    <n v="0"/>
    <x v="0"/>
    <x v="1"/>
    <m/>
  </r>
  <r>
    <x v="1176"/>
    <s v="47.563.739/0001-75"/>
    <s v="NF SERVICOS DO"/>
    <n v="356269"/>
    <d v="2025-09-12T00:00:00"/>
    <n v="363082"/>
    <d v="2025-09-15T00:00:00"/>
    <m/>
    <n v="451.73"/>
    <d v="2025-10-15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6656"/>
    <d v="2025-09-16T00:00:00"/>
    <n v="363470"/>
    <d v="2025-09-17T00:00:00"/>
    <m/>
    <n v="322.66000000000003"/>
    <d v="2025-10-17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6781"/>
    <d v="2025-09-16T00:00:00"/>
    <n v="363595"/>
    <d v="2025-09-17T00:00:00"/>
    <m/>
    <n v="451.73"/>
    <d v="2025-10-17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7123"/>
    <d v="2025-09-17T00:00:00"/>
    <n v="363936"/>
    <d v="2025-09-18T00:00:00"/>
    <m/>
    <n v="129.07"/>
    <d v="2025-10-18T00:00:00"/>
    <s v="E0220722"/>
    <s v="PD022722"/>
    <s v="Serviços de Publicidade Eletrônica"/>
    <n v="122.87"/>
    <m/>
    <x v="0"/>
    <m/>
    <m/>
    <m/>
    <s v="2 - FATURADO"/>
    <n v="0"/>
    <x v="0"/>
    <x v="1"/>
    <m/>
  </r>
  <r>
    <x v="1176"/>
    <s v="47.563.739/0001-75"/>
    <s v="NF SERVICOS DO"/>
    <n v="357148"/>
    <d v="2025-09-17T00:00:00"/>
    <n v="363961"/>
    <d v="2025-09-18T00:00:00"/>
    <m/>
    <n v="258.13"/>
    <d v="2025-10-18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176"/>
    <s v="47.563.739/0001-75"/>
    <s v="NF SERVICOS DO"/>
    <n v="357149"/>
    <d v="2025-09-17T00:00:00"/>
    <n v="363962"/>
    <d v="2025-09-18T00:00:00"/>
    <m/>
    <n v="451.73"/>
    <d v="2025-10-18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7150"/>
    <d v="2025-09-17T00:00:00"/>
    <n v="363963"/>
    <d v="2025-09-18T00:00:00"/>
    <m/>
    <n v="387.2"/>
    <d v="2025-10-18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7426"/>
    <d v="2025-09-18T00:00:00"/>
    <n v="364239"/>
    <d v="2025-09-19T00:00:00"/>
    <m/>
    <n v="451.73"/>
    <d v="2025-10-19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7430"/>
    <d v="2025-09-18T00:00:00"/>
    <n v="364243"/>
    <d v="2025-09-19T00:00:00"/>
    <m/>
    <n v="451.73"/>
    <d v="2025-10-19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7744"/>
    <d v="2025-09-19T00:00:00"/>
    <n v="364557"/>
    <d v="2025-09-22T00:00:00"/>
    <m/>
    <n v="387.2"/>
    <d v="2025-10-22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7773"/>
    <d v="2025-09-19T00:00:00"/>
    <n v="364586"/>
    <d v="2025-09-22T00:00:00"/>
    <m/>
    <n v="322.66000000000003"/>
    <d v="2025-10-22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8018"/>
    <d v="2025-09-22T00:00:00"/>
    <n v="364833"/>
    <d v="2025-09-23T00:00:00"/>
    <m/>
    <n v="258.13"/>
    <d v="2025-10-23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176"/>
    <s v="47.563.739/0001-75"/>
    <s v="NF SERVICOS DO"/>
    <n v="358019"/>
    <d v="2025-09-22T00:00:00"/>
    <n v="364834"/>
    <d v="2025-09-23T00:00:00"/>
    <m/>
    <n v="322.66000000000003"/>
    <d v="2025-10-23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8057"/>
    <d v="2025-09-22T00:00:00"/>
    <n v="364872"/>
    <d v="2025-09-23T00:00:00"/>
    <m/>
    <n v="387.2"/>
    <d v="2025-10-23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8058"/>
    <d v="2025-09-22T00:00:00"/>
    <n v="364873"/>
    <d v="2025-09-23T00:00:00"/>
    <m/>
    <n v="322.66000000000003"/>
    <d v="2025-10-23T00:00:00"/>
    <s v="E0220722"/>
    <s v="PD022722"/>
    <s v="Serviços de Publicidade Eletrônica"/>
    <n v="307.17"/>
    <m/>
    <x v="0"/>
    <m/>
    <m/>
    <m/>
    <s v="2 - FATURADO"/>
    <n v="0"/>
    <x v="0"/>
    <x v="1"/>
    <m/>
  </r>
  <r>
    <x v="1176"/>
    <s v="47.563.739/0001-75"/>
    <s v="NF SERVICOS DO"/>
    <n v="358122"/>
    <d v="2025-09-23T00:00:00"/>
    <n v="364937"/>
    <d v="2025-09-24T00:00:00"/>
    <m/>
    <n v="516.26"/>
    <d v="2025-10-24T00:00:00"/>
    <s v="E0220722"/>
    <s v="PD022722"/>
    <s v="Serviços de Publicidade Eletrônica"/>
    <n v="491.48"/>
    <m/>
    <x v="0"/>
    <m/>
    <m/>
    <m/>
    <s v="2 - FATURADO"/>
    <n v="0"/>
    <x v="0"/>
    <x v="1"/>
    <m/>
  </r>
  <r>
    <x v="1176"/>
    <s v="47.563.739/0001-75"/>
    <s v="NF SERVICOS DO"/>
    <n v="358543"/>
    <d v="2025-09-25T00:00:00"/>
    <n v="365358"/>
    <d v="2025-09-25T00:00:00"/>
    <m/>
    <n v="258.13"/>
    <d v="2025-10-25T00:00:00"/>
    <s v="E0220722"/>
    <s v="PD022722"/>
    <s v="Serviços de Publicidade Eletrônica"/>
    <n v="245.74"/>
    <m/>
    <x v="0"/>
    <m/>
    <m/>
    <m/>
    <s v="2 - FATURADO"/>
    <n v="0"/>
    <x v="0"/>
    <x v="1"/>
    <m/>
  </r>
  <r>
    <x v="1176"/>
    <s v="47.563.739/0001-75"/>
    <s v="NF SERVICOS DO"/>
    <n v="358775"/>
    <d v="2025-09-25T00:00:00"/>
    <n v="365590"/>
    <d v="2025-09-26T00:00:00"/>
    <m/>
    <n v="387.2"/>
    <d v="2025-10-26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8777"/>
    <d v="2025-09-25T00:00:00"/>
    <n v="365592"/>
    <d v="2025-09-26T00:00:00"/>
    <m/>
    <n v="451.73"/>
    <d v="2025-10-26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9149"/>
    <d v="2025-09-26T00:00:00"/>
    <n v="365964"/>
    <d v="2025-09-29T00:00:00"/>
    <m/>
    <n v="451.73"/>
    <d v="2025-10-29T00:00:00"/>
    <s v="E0220722"/>
    <s v="PD022722"/>
    <s v="Serviços de Publicidade Eletrônica"/>
    <n v="430.05"/>
    <m/>
    <x v="0"/>
    <m/>
    <m/>
    <m/>
    <s v="2 - FATURADO"/>
    <n v="0"/>
    <x v="0"/>
    <x v="1"/>
    <m/>
  </r>
  <r>
    <x v="1176"/>
    <s v="47.563.739/0001-75"/>
    <s v="NF SERVICOS DO"/>
    <n v="359150"/>
    <d v="2025-09-26T00:00:00"/>
    <n v="365965"/>
    <d v="2025-09-29T00:00:00"/>
    <m/>
    <n v="387.2"/>
    <d v="2025-10-29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6"/>
    <s v="47.563.739/0001-75"/>
    <s v="NF SERVICOS DO"/>
    <n v="359361"/>
    <d v="2025-09-29T00:00:00"/>
    <n v="366176"/>
    <d v="2025-09-30T00:00:00"/>
    <m/>
    <n v="709.86"/>
    <d v="2025-10-30T00:00:00"/>
    <s v="E0220722"/>
    <s v="PD022722"/>
    <s v="Serviços de Publicidade Eletrônica"/>
    <n v="675.79"/>
    <m/>
    <x v="0"/>
    <m/>
    <m/>
    <m/>
    <s v="2 - FATURADO"/>
    <n v="0"/>
    <x v="0"/>
    <x v="1"/>
    <m/>
  </r>
  <r>
    <x v="1176"/>
    <s v="47.563.739/0001-75"/>
    <s v="NF SERVICOS DO"/>
    <n v="359362"/>
    <d v="2025-09-29T00:00:00"/>
    <n v="366177"/>
    <d v="2025-09-30T00:00:00"/>
    <m/>
    <n v="387.2"/>
    <d v="2025-10-30T00:00:00"/>
    <s v="E0220722"/>
    <s v="PD022722"/>
    <s v="Serviços de Publicidade Eletrônica"/>
    <n v="368.61"/>
    <m/>
    <x v="0"/>
    <m/>
    <m/>
    <m/>
    <s v="2 - FATURADO"/>
    <n v="0"/>
    <x v="0"/>
    <x v="1"/>
    <m/>
  </r>
  <r>
    <x v="1177"/>
    <s v="47.579.479/0001-26"/>
    <s v="NF SERVICOS DO"/>
    <n v="357804"/>
    <d v="2025-09-19T00:00:00"/>
    <n v="364617"/>
    <d v="2025-09-22T00:00:00"/>
    <m/>
    <n v="737.52"/>
    <d v="2025-10-22T00:00:00"/>
    <s v="E0250889"/>
    <s v="PD025889"/>
    <s v="Serviços de Publicidade Eletrônica"/>
    <n v="702.12"/>
    <m/>
    <x v="0"/>
    <m/>
    <m/>
    <m/>
    <s v="2 - FATURADO"/>
    <n v="0"/>
    <x v="0"/>
    <x v="1"/>
    <m/>
  </r>
  <r>
    <x v="1177"/>
    <s v="47.579.479/0001-26"/>
    <s v="NF SERVICOS DO"/>
    <n v="358048"/>
    <d v="2025-09-22T00:00:00"/>
    <n v="364863"/>
    <d v="2025-09-23T00:00:00"/>
    <m/>
    <n v="737.52"/>
    <d v="2025-10-23T00:00:00"/>
    <s v="E0250889"/>
    <s v="PD025889"/>
    <s v="Serviços de Publicidade Eletrônica"/>
    <n v="702.12"/>
    <m/>
    <x v="0"/>
    <m/>
    <m/>
    <m/>
    <s v="2 - FATURADO"/>
    <n v="0"/>
    <x v="0"/>
    <x v="1"/>
    <m/>
  </r>
  <r>
    <x v="1178"/>
    <s v="47.716.204/0001-97"/>
    <s v="NF SERVICOS DO"/>
    <n v="65508"/>
    <d v="2022-02-24T00:00:00"/>
    <n v="69927"/>
    <d v="2022-02-24T00:00:00"/>
    <m/>
    <n v="553.14"/>
    <d v="2022-03-26T00:00:00"/>
    <s v="E0201026"/>
    <s v="PD201026"/>
    <s v="Serviços de Publicidade Eletrônica"/>
    <n v="553.14"/>
    <m/>
    <x v="0"/>
    <m/>
    <m/>
    <m/>
    <s v="2 - FATURADO"/>
    <n v="1284"/>
    <x v="3"/>
    <x v="1"/>
    <m/>
  </r>
  <r>
    <x v="1179"/>
    <s v="47.812.525/0001-95"/>
    <s v="ND-OPERADORA CIELO"/>
    <n v="26660"/>
    <d v="2025-09-05T00:00:00"/>
    <m/>
    <m/>
    <m/>
    <n v="187.49"/>
    <d v="2025-09-05T00:00:00"/>
    <m/>
    <m/>
    <s v="Certificado e-CNPJ A1 em Software (12 meses)"/>
    <n v="187.49"/>
    <m/>
    <x v="0"/>
    <m/>
    <m/>
    <m/>
    <s v="1 - VENDA A VISTA"/>
    <n v="25"/>
    <x v="2"/>
    <x v="5"/>
    <m/>
  </r>
  <r>
    <x v="1180"/>
    <s v="47.826.763/0001-50"/>
    <s v="NF SERVICOS DO"/>
    <n v="353384"/>
    <d v="2025-09-08T00:00:00"/>
    <n v="360193"/>
    <d v="2025-09-08T00:00:00"/>
    <m/>
    <n v="414.85"/>
    <d v="2025-10-08T00:00:00"/>
    <s v="E0240927"/>
    <s v="PD024927"/>
    <s v="Serviços de Publicidade Eletrônica"/>
    <n v="394.94"/>
    <m/>
    <x v="0"/>
    <m/>
    <m/>
    <m/>
    <s v="2 - FATURADO"/>
    <n v="0"/>
    <x v="0"/>
    <x v="1"/>
    <m/>
  </r>
  <r>
    <x v="1180"/>
    <s v="47.826.763/0001-50"/>
    <s v="NF SERVICOS DO"/>
    <n v="354163"/>
    <d v="2025-09-09T00:00:00"/>
    <n v="360973"/>
    <d v="2025-09-09T00:00:00"/>
    <m/>
    <n v="460.95"/>
    <d v="2025-10-09T00:00:00"/>
    <s v="E0240927"/>
    <s v="PD024927"/>
    <s v="Serviços de Publicidade Eletrônica"/>
    <n v="438.82"/>
    <m/>
    <x v="0"/>
    <m/>
    <m/>
    <m/>
    <s v="2 - FATURADO"/>
    <n v="0"/>
    <x v="0"/>
    <x v="1"/>
    <m/>
  </r>
  <r>
    <x v="1180"/>
    <s v="47.826.763/0001-50"/>
    <s v="NF SERVICOS DO"/>
    <n v="355023"/>
    <d v="2025-09-10T00:00:00"/>
    <n v="361833"/>
    <d v="2025-09-10T00:00:00"/>
    <m/>
    <n v="368.76"/>
    <d v="2025-10-10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180"/>
    <s v="47.826.763/0001-50"/>
    <s v="NF SERVICOS DO"/>
    <n v="355699"/>
    <d v="2025-09-10T00:00:00"/>
    <n v="362509"/>
    <d v="2025-09-11T00:00:00"/>
    <m/>
    <n v="414.85"/>
    <d v="2025-10-11T00:00:00"/>
    <s v="E0240927"/>
    <s v="PD024927"/>
    <s v="Serviços de Publicidade Eletrônica"/>
    <n v="394.94"/>
    <m/>
    <x v="0"/>
    <m/>
    <m/>
    <m/>
    <s v="2 - FATURADO"/>
    <n v="0"/>
    <x v="0"/>
    <x v="1"/>
    <m/>
  </r>
  <r>
    <x v="1180"/>
    <s v="47.826.763/0001-50"/>
    <s v="NF SERVICOS DO"/>
    <n v="356580"/>
    <d v="2025-09-16T00:00:00"/>
    <n v="363394"/>
    <d v="2025-09-17T00:00:00"/>
    <m/>
    <n v="276.57"/>
    <d v="2025-10-17T00:00:00"/>
    <s v="E0240927"/>
    <s v="PD024927"/>
    <s v="Serviços de Publicidade Eletrônica"/>
    <n v="263.29000000000002"/>
    <m/>
    <x v="0"/>
    <m/>
    <m/>
    <m/>
    <s v="2 - FATURADO"/>
    <n v="0"/>
    <x v="0"/>
    <x v="1"/>
    <m/>
  </r>
  <r>
    <x v="1180"/>
    <s v="47.826.763/0001-50"/>
    <s v="NF SERVICOS DO"/>
    <n v="356965"/>
    <d v="2025-09-17T00:00:00"/>
    <n v="363778"/>
    <d v="2025-09-18T00:00:00"/>
    <m/>
    <n v="368.76"/>
    <d v="2025-10-18T00:00:00"/>
    <s v="E0240927"/>
    <s v="PD024927"/>
    <s v="Serviços de Publicidade Eletrônica"/>
    <n v="351.06"/>
    <m/>
    <x v="0"/>
    <m/>
    <m/>
    <m/>
    <s v="2 - FATURADO"/>
    <n v="0"/>
    <x v="0"/>
    <x v="1"/>
    <m/>
  </r>
  <r>
    <x v="1180"/>
    <s v="47.826.763/0001-50"/>
    <s v="NF SERVICOS DO"/>
    <n v="357410"/>
    <d v="2025-09-18T00:00:00"/>
    <n v="364223"/>
    <d v="2025-09-19T00:00:00"/>
    <m/>
    <n v="414.85"/>
    <d v="2025-10-19T00:00:00"/>
    <s v="E0240927"/>
    <s v="PD024927"/>
    <s v="Serviços de Publicidade Eletrônica"/>
    <n v="394.94"/>
    <m/>
    <x v="0"/>
    <m/>
    <m/>
    <m/>
    <s v="2 - FATURADO"/>
    <n v="0"/>
    <x v="0"/>
    <x v="1"/>
    <m/>
  </r>
  <r>
    <x v="1180"/>
    <s v="47.826.763/0001-50"/>
    <s v="NF SERVICOS DO"/>
    <n v="358702"/>
    <d v="2025-09-25T00:00:00"/>
    <n v="365517"/>
    <d v="2025-09-26T00:00:00"/>
    <m/>
    <n v="276.57"/>
    <d v="2025-10-26T00:00:00"/>
    <s v="E0240927"/>
    <s v="PD024927"/>
    <s v="Serviços de Publicidade Eletrônica"/>
    <n v="263.29000000000002"/>
    <m/>
    <x v="0"/>
    <m/>
    <m/>
    <m/>
    <s v="2 - FATURADO"/>
    <n v="0"/>
    <x v="0"/>
    <x v="1"/>
    <m/>
  </r>
  <r>
    <x v="1180"/>
    <s v="47.826.763/0001-50"/>
    <s v="NF SERVICOS DO"/>
    <n v="359442"/>
    <d v="2025-09-29T00:00:00"/>
    <n v="366257"/>
    <d v="2025-09-30T00:00:00"/>
    <m/>
    <n v="460.95"/>
    <d v="2025-10-30T00:00:00"/>
    <s v="E0240927"/>
    <s v="PD024927"/>
    <s v="Serviços de Publicidade Eletrônica"/>
    <n v="438.82"/>
    <m/>
    <x v="0"/>
    <m/>
    <m/>
    <m/>
    <s v="2 - FATURADO"/>
    <n v="0"/>
    <x v="0"/>
    <x v="1"/>
    <m/>
  </r>
  <r>
    <x v="1181"/>
    <s v="47.842.836/0001-05"/>
    <s v="NF SERVICOS DO"/>
    <n v="351833"/>
    <d v="2025-08-22T00:00:00"/>
    <n v="358640"/>
    <d v="2025-08-25T00:00:00"/>
    <m/>
    <n v="322.66000000000003"/>
    <d v="2025-09-24T00:00:00"/>
    <s v="E0202059"/>
    <s v="PD202059"/>
    <s v="Serviços de Publicidade Eletrônica"/>
    <n v="307.17"/>
    <m/>
    <x v="0"/>
    <m/>
    <m/>
    <m/>
    <s v="2 - FATURADO"/>
    <n v="6"/>
    <x v="2"/>
    <x v="1"/>
    <m/>
  </r>
  <r>
    <x v="1181"/>
    <s v="47.842.836/0001-05"/>
    <s v="NF SERVICOS DO"/>
    <n v="353117"/>
    <d v="2025-09-08T00:00:00"/>
    <n v="359926"/>
    <d v="2025-09-08T00:00:00"/>
    <m/>
    <n v="3291.18"/>
    <d v="2025-10-08T00:00:00"/>
    <s v="E0202059"/>
    <s v="PD202059"/>
    <s v="Serviços de Publicidade Eletrônica"/>
    <n v="3133.2"/>
    <m/>
    <x v="0"/>
    <m/>
    <m/>
    <m/>
    <s v="2 - FATURADO"/>
    <n v="0"/>
    <x v="0"/>
    <x v="1"/>
    <m/>
  </r>
  <r>
    <x v="1181"/>
    <s v="47.842.836/0001-05"/>
    <s v="NF SERVICOS DO"/>
    <n v="353242"/>
    <d v="2025-09-08T00:00:00"/>
    <n v="360051"/>
    <d v="2025-09-08T00:00:00"/>
    <m/>
    <n v="774.4"/>
    <d v="2025-10-08T00:00:00"/>
    <s v="E0202059"/>
    <s v="PD202059"/>
    <s v="Serviços de Publicidade Eletrônica"/>
    <n v="737.23"/>
    <m/>
    <x v="0"/>
    <m/>
    <m/>
    <m/>
    <s v="2 - FATURADO"/>
    <n v="0"/>
    <x v="0"/>
    <x v="1"/>
    <m/>
  </r>
  <r>
    <x v="1181"/>
    <s v="47.842.836/0001-05"/>
    <s v="NF SERVICOS DO"/>
    <n v="353312"/>
    <d v="2025-09-08T00:00:00"/>
    <n v="360121"/>
    <d v="2025-09-08T00:00:00"/>
    <m/>
    <n v="322.66000000000003"/>
    <d v="2025-10-08T00:00:00"/>
    <s v="E0202059"/>
    <s v="PD202059"/>
    <s v="Serviços de Publicidade Eletrônica"/>
    <n v="307.17"/>
    <m/>
    <x v="0"/>
    <m/>
    <m/>
    <m/>
    <s v="2 - FATURADO"/>
    <n v="0"/>
    <x v="0"/>
    <x v="1"/>
    <m/>
  </r>
  <r>
    <x v="1181"/>
    <s v="47.842.836/0001-05"/>
    <s v="NF SERVICOS DO"/>
    <n v="353395"/>
    <d v="2025-09-08T00:00:00"/>
    <n v="360204"/>
    <d v="2025-09-08T00:00:00"/>
    <m/>
    <n v="322.66000000000003"/>
    <d v="2025-10-08T00:00:00"/>
    <s v="E0202059"/>
    <s v="PD202059"/>
    <s v="Serviços de Publicidade Eletrônica"/>
    <n v="307.17"/>
    <m/>
    <x v="0"/>
    <m/>
    <m/>
    <m/>
    <s v="2 - FATURADO"/>
    <n v="0"/>
    <x v="0"/>
    <x v="1"/>
    <m/>
  </r>
  <r>
    <x v="1181"/>
    <s v="47.842.836/0001-05"/>
    <s v="NF SERVICOS DO"/>
    <n v="353874"/>
    <d v="2025-09-08T00:00:00"/>
    <n v="360683"/>
    <d v="2025-09-08T00:00:00"/>
    <m/>
    <n v="258.13"/>
    <d v="2025-10-08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181"/>
    <s v="47.842.836/0001-05"/>
    <s v="NF SERVICOS DO"/>
    <n v="354674"/>
    <d v="2025-09-10T00:00:00"/>
    <n v="361484"/>
    <d v="2025-09-10T00:00:00"/>
    <m/>
    <n v="516.26"/>
    <d v="2025-10-10T00:00:00"/>
    <s v="E0202059"/>
    <s v="PD202059"/>
    <s v="Serviços de Publicidade Eletrônica"/>
    <n v="491.48"/>
    <m/>
    <x v="0"/>
    <m/>
    <m/>
    <m/>
    <s v="2 - FATURADO"/>
    <n v="0"/>
    <x v="0"/>
    <x v="1"/>
    <m/>
  </r>
  <r>
    <x v="1181"/>
    <s v="47.842.836/0001-05"/>
    <s v="NF SERVICOS DO"/>
    <n v="355002"/>
    <d v="2025-09-10T00:00:00"/>
    <n v="361812"/>
    <d v="2025-09-10T00:00:00"/>
    <m/>
    <n v="322.66000000000003"/>
    <d v="2025-10-10T00:00:00"/>
    <s v="E0202059"/>
    <s v="PD202059"/>
    <s v="Serviços de Publicidade Eletrônica"/>
    <n v="307.17"/>
    <m/>
    <x v="0"/>
    <m/>
    <m/>
    <m/>
    <s v="2 - FATURADO"/>
    <n v="0"/>
    <x v="0"/>
    <x v="1"/>
    <m/>
  </r>
  <r>
    <x v="1181"/>
    <s v="47.842.836/0001-05"/>
    <s v="NF SERVICOS"/>
    <n v="193870"/>
    <d v="2025-09-11T00:00:00"/>
    <n v="2025504"/>
    <d v="2025-09-11T00:00:00"/>
    <d v="2025-08-01T00:00:00"/>
    <n v="1425.2"/>
    <d v="2025-10-11T00:00:00"/>
    <s v="E0210722"/>
    <s v="PD021722"/>
    <s v="PREFEITURA CADASTRO"/>
    <n v="1356.79"/>
    <d v="2025-08-01T00:00:00"/>
    <x v="0"/>
    <s v="229/2021"/>
    <s v="180/2021"/>
    <s v="PD-PRC-2022/00063-359.00006190/2024-95-APPS/ITO"/>
    <s v="2 - FATURADO"/>
    <n v="0"/>
    <x v="0"/>
    <x v="0"/>
    <m/>
  </r>
  <r>
    <x v="1181"/>
    <s v="47.842.836/0001-05"/>
    <s v="NF SERVICOS DO"/>
    <n v="355863"/>
    <d v="2025-09-11T00:00:00"/>
    <n v="362676"/>
    <d v="2025-09-12T00:00:00"/>
    <m/>
    <n v="322.66000000000003"/>
    <d v="2025-10-12T00:00:00"/>
    <s v="E0202059"/>
    <s v="PD202059"/>
    <s v="Serviços de Publicidade Eletrônica"/>
    <n v="307.17"/>
    <m/>
    <x v="0"/>
    <m/>
    <m/>
    <m/>
    <s v="2 - FATURADO"/>
    <n v="0"/>
    <x v="0"/>
    <x v="1"/>
    <m/>
  </r>
  <r>
    <x v="1181"/>
    <s v="47.842.836/0001-05"/>
    <s v="NF SERVICOS DO"/>
    <n v="358382"/>
    <d v="2025-09-25T00:00:00"/>
    <n v="365197"/>
    <d v="2025-09-25T00:00:00"/>
    <m/>
    <n v="387.2"/>
    <d v="2025-10-25T00:00:00"/>
    <s v="E0202059"/>
    <s v="PD202059"/>
    <s v="Serviços de Publicidade Eletrônica"/>
    <n v="368.61"/>
    <m/>
    <x v="0"/>
    <m/>
    <m/>
    <m/>
    <s v="2 - FATURADO"/>
    <n v="0"/>
    <x v="0"/>
    <x v="1"/>
    <m/>
  </r>
  <r>
    <x v="1181"/>
    <s v="47.842.836/0001-05"/>
    <s v="NF SERVICOS DO"/>
    <n v="358384"/>
    <d v="2025-09-25T00:00:00"/>
    <n v="365199"/>
    <d v="2025-09-25T00:00:00"/>
    <m/>
    <n v="193.6"/>
    <d v="2025-10-25T00:00:00"/>
    <s v="E0202059"/>
    <s v="PD202059"/>
    <s v="Serviços de Publicidade Eletrônica"/>
    <n v="184.31"/>
    <m/>
    <x v="0"/>
    <m/>
    <m/>
    <m/>
    <s v="2 - FATURADO"/>
    <n v="0"/>
    <x v="0"/>
    <x v="1"/>
    <m/>
  </r>
  <r>
    <x v="1181"/>
    <s v="47.842.836/0001-05"/>
    <s v="NF SERVICOS DO"/>
    <n v="358629"/>
    <d v="2025-09-25T00:00:00"/>
    <n v="365444"/>
    <d v="2025-09-26T00:00:00"/>
    <m/>
    <n v="322.66000000000003"/>
    <d v="2025-10-26T00:00:00"/>
    <s v="E0202059"/>
    <s v="PD202059"/>
    <s v="Serviços de Publicidade Eletrônica"/>
    <n v="307.17"/>
    <m/>
    <x v="0"/>
    <m/>
    <m/>
    <m/>
    <s v="2 - FATURADO"/>
    <n v="0"/>
    <x v="0"/>
    <x v="1"/>
    <m/>
  </r>
  <r>
    <x v="1181"/>
    <s v="47.842.836/0001-05"/>
    <s v="NF SERVICOS DO"/>
    <n v="358742"/>
    <d v="2025-09-25T00:00:00"/>
    <n v="365557"/>
    <d v="2025-09-26T00:00:00"/>
    <m/>
    <n v="258.13"/>
    <d v="2025-10-26T00:00:00"/>
    <s v="E0202059"/>
    <s v="PD202059"/>
    <s v="Serviços de Publicidade Eletrônica"/>
    <n v="245.74"/>
    <m/>
    <x v="0"/>
    <m/>
    <m/>
    <m/>
    <s v="2 - FATURADO"/>
    <n v="0"/>
    <x v="0"/>
    <x v="1"/>
    <m/>
  </r>
  <r>
    <x v="1181"/>
    <s v="47.842.836/0001-05"/>
    <s v="NF SERVICOS DO"/>
    <n v="358951"/>
    <d v="2025-09-26T00:00:00"/>
    <n v="365766"/>
    <d v="2025-09-29T00:00:00"/>
    <m/>
    <n v="709.86"/>
    <d v="2025-10-29T00:00:00"/>
    <s v="E0202059"/>
    <s v="PD202059"/>
    <s v="Serviços de Publicidade Eletrônica"/>
    <n v="675.79"/>
    <m/>
    <x v="0"/>
    <m/>
    <m/>
    <m/>
    <s v="2 - FATURADO"/>
    <n v="0"/>
    <x v="0"/>
    <x v="1"/>
    <m/>
  </r>
  <r>
    <x v="1181"/>
    <s v="47.842.836/0001-05"/>
    <s v="ND-RATEIO CONDOM PPT"/>
    <n v="21026"/>
    <d v="2025-09-30T00:00:00"/>
    <m/>
    <m/>
    <m/>
    <n v="6621.23"/>
    <d v="2025-10-31T00:00:00"/>
    <s v="CARGA INICIAL RATEIO CONDOM PPT"/>
    <m/>
    <s v="CARGA INICIAL RATEIO CONDOM PPT"/>
    <n v="6621.23"/>
    <m/>
    <x v="0"/>
    <m/>
    <m/>
    <m/>
    <s v="31 DIAS"/>
    <n v="0"/>
    <x v="0"/>
    <x v="8"/>
    <m/>
  </r>
  <r>
    <x v="1182"/>
    <s v="47.862.515/0001-64"/>
    <s v="ND-OPERADORA CIELO"/>
    <n v="26667"/>
    <d v="2025-09-05T00:00:00"/>
    <m/>
    <m/>
    <m/>
    <n v="187.49"/>
    <d v="2025-09-05T00:00:00"/>
    <m/>
    <m/>
    <s v="Certificado e-CNPJ A1 em Software (12 meses)"/>
    <n v="187.49"/>
    <m/>
    <x v="0"/>
    <m/>
    <m/>
    <m/>
    <s v="1 - VENDA A VISTA"/>
    <n v="25"/>
    <x v="2"/>
    <x v="5"/>
    <m/>
  </r>
  <r>
    <x v="1183"/>
    <s v="47.865.597/0001-09"/>
    <s v="NF SERVICOS"/>
    <n v="188981"/>
    <d v="2025-07-07T00:00:00"/>
    <n v="1995199"/>
    <d v="2025-07-07T00:00:00"/>
    <d v="2025-02-01T00:00:00"/>
    <n v="47006.42"/>
    <d v="2025-08-06T00:00:00"/>
    <s v="E0230558"/>
    <s v="PD023450"/>
    <s v="MANUTENÇÃO SISTEMA CARTEIRA DE MUTUÁRIOS E PORTAIS CDHU"/>
    <n v="44115.53"/>
    <d v="2025-02-01T00:00:00"/>
    <x v="0"/>
    <s v="1.16.05.00/2.00.00.00/132/23"/>
    <s v="387.00003294/2023-10"/>
    <s v="359.00009718/2023-05  APPS"/>
    <s v="2 - FATURADO"/>
    <n v="55"/>
    <x v="5"/>
    <x v="0"/>
    <m/>
  </r>
  <r>
    <x v="1183"/>
    <s v="47.865.597/0001-09"/>
    <s v="NF SERVICOS E_GOV"/>
    <n v="189294"/>
    <d v="2025-07-10T00:00:00"/>
    <n v="1995512"/>
    <d v="2025-07-10T00:00:00"/>
    <m/>
    <n v="227.35"/>
    <d v="2025-08-09T00:00:00"/>
    <m/>
    <m/>
    <s v="Certificado e-CPF A3 em cartão - 36 meses Gov"/>
    <n v="227.35"/>
    <m/>
    <x v="0"/>
    <m/>
    <m/>
    <m/>
    <s v="2 - FATURADO"/>
    <n v="52"/>
    <x v="5"/>
    <x v="1"/>
    <m/>
  </r>
  <r>
    <x v="1183"/>
    <s v="47.865.597/0001-09"/>
    <s v="NF SERVICOS"/>
    <n v="192498"/>
    <d v="2025-08-21T00:00:00"/>
    <n v="2011373"/>
    <d v="2025-08-21T00:00:00"/>
    <d v="2025-07-01T00:00:00"/>
    <n v="33913.69"/>
    <d v="2025-09-20T00:00:00"/>
    <s v="E0230559"/>
    <s v="PD023450"/>
    <s v="CENTRAL ATENDIMENTO, SERVIÇOS TÉCNICOS ESPECIALIZADOS, CHAMADO TECNICO,  SERVIÇOS DE ADMINISTRAÇÃO DE ANTIVÍRUS"/>
    <n v="31833.919999999998"/>
    <d v="2025-07-01T00:00:00"/>
    <x v="0"/>
    <s v="1.16.05.00/2.00.00.00/132/23"/>
    <s v="387.00003294/2023-10"/>
    <s v="359.00009718/2023-05  APPS/ITO"/>
    <s v="2 - FATURADO"/>
    <n v="10"/>
    <x v="2"/>
    <x v="0"/>
    <m/>
  </r>
  <r>
    <x v="1183"/>
    <s v="47.865.597/0001-09"/>
    <s v="NF SERVICOS DO"/>
    <n v="352832"/>
    <d v="2025-08-28T00:00:00"/>
    <n v="359639"/>
    <d v="2025-08-29T00:00:00"/>
    <m/>
    <n v="2451"/>
    <d v="2025-10-06T00:00:00"/>
    <s v="E0250850"/>
    <s v="PD025850"/>
    <s v="Serviços de Publicidade Eletrônica"/>
    <n v="2451"/>
    <m/>
    <x v="0"/>
    <m/>
    <m/>
    <m/>
    <s v="2 - FATURADO"/>
    <n v="0"/>
    <x v="0"/>
    <x v="1"/>
    <m/>
  </r>
  <r>
    <x v="1183"/>
    <s v="47.865.597/0001-09"/>
    <s v="NF SERVICOS DO"/>
    <n v="353368"/>
    <d v="2025-09-08T00:00:00"/>
    <n v="360177"/>
    <d v="2025-09-08T00:00:00"/>
    <m/>
    <n v="3063.75"/>
    <d v="2025-10-10T00:00:00"/>
    <s v="E0250850"/>
    <s v="PD025850"/>
    <s v="Serviços de Publicidade Eletrônica"/>
    <n v="3063.75"/>
    <m/>
    <x v="0"/>
    <m/>
    <m/>
    <m/>
    <s v="2 - FATURADO"/>
    <n v="0"/>
    <x v="0"/>
    <x v="1"/>
    <m/>
  </r>
  <r>
    <x v="1183"/>
    <s v="47.865.597/0001-09"/>
    <s v="NF SERVICOS DO"/>
    <n v="353577"/>
    <d v="2025-09-08T00:00:00"/>
    <n v="360386"/>
    <d v="2025-09-08T00:00:00"/>
    <m/>
    <n v="2451"/>
    <d v="2025-10-09T00:00:00"/>
    <s v="E0250850"/>
    <s v="PD025850"/>
    <s v="Serviços de Publicidade Eletrônica"/>
    <n v="2451"/>
    <m/>
    <x v="0"/>
    <m/>
    <m/>
    <m/>
    <s v="2 - FATURADO"/>
    <n v="0"/>
    <x v="0"/>
    <x v="1"/>
    <m/>
  </r>
  <r>
    <x v="1183"/>
    <s v="47.865.597/0001-09"/>
    <s v="NF SERVICOS DO"/>
    <n v="353916"/>
    <d v="2025-09-08T00:00:00"/>
    <n v="360725"/>
    <d v="2025-09-08T00:00:00"/>
    <m/>
    <n v="8333.4"/>
    <d v="2025-10-09T00:00:00"/>
    <s v="E0250850"/>
    <s v="PD025850"/>
    <s v="Serviços de Publicidade Eletrônica"/>
    <n v="8333.4"/>
    <m/>
    <x v="0"/>
    <m/>
    <m/>
    <m/>
    <s v="2 - FATURADO"/>
    <n v="0"/>
    <x v="0"/>
    <x v="1"/>
    <m/>
  </r>
  <r>
    <x v="1183"/>
    <s v="47.865.597/0001-09"/>
    <s v="NF SERVICOS DO"/>
    <n v="354149"/>
    <d v="2025-09-09T00:00:00"/>
    <n v="360959"/>
    <d v="2025-09-09T00:00:00"/>
    <m/>
    <n v="1348.05"/>
    <d v="2025-10-09T00:00:00"/>
    <s v="E0250850"/>
    <s v="PD025850"/>
    <s v="Serviços de Publicidade Eletrônica"/>
    <n v="1348.05"/>
    <m/>
    <x v="0"/>
    <m/>
    <m/>
    <m/>
    <s v="2 - FATURADO"/>
    <n v="0"/>
    <x v="0"/>
    <x v="1"/>
    <m/>
  </r>
  <r>
    <x v="1183"/>
    <s v="47.865.597/0001-09"/>
    <s v="NF SERVICOS"/>
    <n v="193259"/>
    <d v="2025-09-10T00:00:00"/>
    <n v="2024893"/>
    <d v="2025-09-10T00:00:00"/>
    <d v="2025-08-01T00:00:00"/>
    <n v="130579.04"/>
    <d v="2025-10-10T00:00:00"/>
    <s v="E0230555"/>
    <s v="PD023448"/>
    <s v="NUVEM PUBLICA E PAAS MIDDLEWARE COM SERVIÇO DE GESTÃO"/>
    <n v="130579.04"/>
    <d v="2025-08-01T00:00:00"/>
    <x v="0"/>
    <s v="1.16.05.00/2.00.00.00/0131/23"/>
    <s v="387.00003253/2023-15"/>
    <s v="359.00009705/2023-28  ITO"/>
    <s v="2 - FATURADO"/>
    <n v="0"/>
    <x v="0"/>
    <x v="0"/>
    <m/>
  </r>
  <r>
    <x v="1183"/>
    <s v="47.865.597/0001-09"/>
    <s v="NF SERVICOS"/>
    <n v="193260"/>
    <d v="2025-09-10T00:00:00"/>
    <n v="2024894"/>
    <d v="2025-09-10T00:00:00"/>
    <d v="2025-08-01T00:00:00"/>
    <n v="1367771.33"/>
    <d v="2025-10-10T00:00:00"/>
    <s v="E0230558"/>
    <s v="PD023450"/>
    <s v="MANUTENÇÃO SISTEMA CARTEIRA DE MUTUÁRIOS E PORTAIS CDHU"/>
    <n v="1283653.3799999999"/>
    <d v="2025-08-01T00:00:00"/>
    <x v="0"/>
    <s v="1.16.05.00/2.00.00.00/132/23"/>
    <s v="387.00003294/2023-10"/>
    <s v="359.00009718/2023-05  APPS"/>
    <s v="2 - FATURADO"/>
    <n v="0"/>
    <x v="0"/>
    <x v="0"/>
    <m/>
  </r>
  <r>
    <x v="1183"/>
    <s v="47.865.597/0001-09"/>
    <s v="NF SERVICOS"/>
    <n v="193261"/>
    <d v="2025-09-10T00:00:00"/>
    <n v="2024895"/>
    <d v="2025-09-10T00:00:00"/>
    <d v="2025-08-01T00:00:00"/>
    <n v="25999.13"/>
    <d v="2025-10-10T00:00:00"/>
    <s v="E0230558"/>
    <s v="PD023450"/>
    <s v="MANUTENÇÃO SISTEMA CARTEIRA DE MUTUÁRIOS E PORTAIS CDHU"/>
    <n v="24400.19"/>
    <d v="2025-08-01T00:00:00"/>
    <x v="0"/>
    <s v="1.16.05.00/2.00.00.00/132/23"/>
    <s v="387.00003294/2023-10"/>
    <s v="359.00009718/2023-05  APPS"/>
    <s v="2 - FATURADO"/>
    <n v="0"/>
    <x v="0"/>
    <x v="0"/>
    <m/>
  </r>
  <r>
    <x v="1183"/>
    <s v="47.865.597/0001-09"/>
    <s v="NF SERVICOS"/>
    <n v="193267"/>
    <d v="2025-09-10T00:00:00"/>
    <n v="2024901"/>
    <d v="2025-09-10T00:00:00"/>
    <d v="2025-08-01T00:00:00"/>
    <n v="103445.27"/>
    <d v="2025-10-10T00:00:00"/>
    <s v="E0230559"/>
    <s v="PD023450"/>
    <s v="CENTRAL ATENDIMENTO, SERVIÇOS TÉCNICOS ESPECIALIZADOS, CHAMADO TECNICO,  SERVIÇOS DE ADMINISTRAÇÃO DE ANTIVÍRUS"/>
    <n v="97083.41"/>
    <d v="2025-08-01T00:00:00"/>
    <x v="0"/>
    <s v="1.16.05.00/2.00.00.00/132/23"/>
    <s v="387.00003294/2023-10"/>
    <s v="359.00009718/2023-05  APPS/ITO"/>
    <s v="2 - FATURADO"/>
    <n v="0"/>
    <x v="0"/>
    <x v="0"/>
    <m/>
  </r>
  <r>
    <x v="1183"/>
    <s v="47.865.597/0001-09"/>
    <s v="NF SERVICOS"/>
    <n v="193268"/>
    <d v="2025-09-10T00:00:00"/>
    <n v="2024902"/>
    <d v="2025-09-10T00:00:00"/>
    <d v="2025-08-01T00:00:00"/>
    <n v="32883.089999999997"/>
    <d v="2025-10-10T00:00:00"/>
    <s v="E0230559"/>
    <s v="PD023450"/>
    <s v="CENTRAL ATENDIMENTO, SERVIÇOS TÉCNICOS ESPECIALIZADOS, CHAMADO TECNICO,  SERVIÇOS DE ADMINISTRAÇÃO DE ANTIVÍRUS"/>
    <n v="30865.94"/>
    <d v="2025-08-01T00:00:00"/>
    <x v="0"/>
    <s v="1.16.05.00/2.00.00.00/132/23"/>
    <s v="387.00003294/2023-10"/>
    <s v="359.00009718/2023-05  APPS/ITO"/>
    <s v="2 - FATURADO"/>
    <n v="0"/>
    <x v="0"/>
    <x v="0"/>
    <m/>
  </r>
  <r>
    <x v="1183"/>
    <s v="47.865.597/0001-09"/>
    <s v="NF SERVICOS"/>
    <n v="193270"/>
    <d v="2025-09-10T00:00:00"/>
    <n v="2024904"/>
    <d v="2025-09-10T00:00:00"/>
    <d v="2025-08-01T00:00:00"/>
    <n v="8676.09"/>
    <d v="2025-10-10T00:00:00"/>
    <s v="E0230560"/>
    <s v="PD023450"/>
    <s v="INFRAESTRUTURA VIRTUALIZADA  ON PREMISES, PAAS BANCO DE DADOS MICROSOFT  SQL,PAAS JBOSS,  NUVEM PRODESP, CERTIFICADO DIGITAL , PROCESSAMENTO MIPS, SMTP, IMPRESSÃO E HOSPEDAGEM FISICA"/>
    <n v="8676.09"/>
    <d v="2025-08-01T00:00:00"/>
    <x v="0"/>
    <s v="1.16.05.00/2.00.00.00/132/23"/>
    <s v="387.00003294/2023-10"/>
    <s v="359.00009718/2023-05  APPS/ITO"/>
    <s v="2 - FATURADO"/>
    <n v="0"/>
    <x v="0"/>
    <x v="0"/>
    <m/>
  </r>
  <r>
    <x v="1183"/>
    <s v="47.865.597/0001-09"/>
    <s v="NF SERVICOS"/>
    <n v="193271"/>
    <d v="2025-09-10T00:00:00"/>
    <n v="2024905"/>
    <d v="2025-09-10T00:00:00"/>
    <d v="2025-08-01T00:00:00"/>
    <n v="48712.14"/>
    <d v="2025-10-10T00:00:00"/>
    <s v="E0230560"/>
    <s v="PD023450"/>
    <s v="INFRAESTRUTURA VIRTUALIZADA  ON PREMISES, PAAS BANCO DE DADOS MICROSOFT  SQL,PAAS JBOSS,  NUVEM PRODESP, CERTIFICADO DIGITAL , PROCESSAMENTO MIPS, SMTP, IMPRESSÃO E HOSPEDAGEM FISICA"/>
    <n v="48712.14"/>
    <d v="2025-08-01T00:00:00"/>
    <x v="0"/>
    <s v="1.16.05.00/2.00.00.00/132/23"/>
    <s v="387.00003294/2023-10"/>
    <s v="359.00009718/2023-05  APPS/ITO"/>
    <s v="2 - FATURADO"/>
    <n v="0"/>
    <x v="0"/>
    <x v="0"/>
    <m/>
  </r>
  <r>
    <x v="1183"/>
    <s v="47.865.597/0001-09"/>
    <s v="NF SERVICOS"/>
    <n v="193272"/>
    <d v="2025-09-10T00:00:00"/>
    <n v="2024906"/>
    <d v="2025-09-10T00:00:00"/>
    <d v="2025-08-01T00:00:00"/>
    <n v="10282.219999999999"/>
    <d v="2025-10-10T00:00:00"/>
    <s v="E0230560"/>
    <s v="PD023450"/>
    <s v="INFRAESTRUTURA VIRTUALIZADA  ON PREMISES, PAAS BANCO DE DADOS MICROSOFT  SQL,PAAS JBOSS,  NUVEM PRODESP, CERTIFICADO DIGITAL , PROCESSAMENTO MIPS, SMTP, IMPRESSÃO E HOSPEDAGEM FISICA"/>
    <n v="9649.8700000000008"/>
    <d v="2025-08-01T00:00:00"/>
    <x v="0"/>
    <s v="1.16.05.00/2.00.00.00/132/23"/>
    <s v="387.00003294/2023-10"/>
    <s v="359.00009718/2023-05  APPS/ITO"/>
    <s v="2 - FATURADO"/>
    <n v="0"/>
    <x v="0"/>
    <x v="0"/>
    <m/>
  </r>
  <r>
    <x v="1183"/>
    <s v="47.865.597/0001-09"/>
    <s v="NF SERVICOS"/>
    <n v="193273"/>
    <d v="2025-09-10T00:00:00"/>
    <n v="2024907"/>
    <d v="2025-09-10T00:00:00"/>
    <d v="2025-08-01T00:00:00"/>
    <n v="1060961.81"/>
    <d v="2025-10-10T00:00:00"/>
    <s v="E0230560"/>
    <s v="PD023450"/>
    <s v="INFRAESTRUTURA VIRTUALIZADA  ON PREMISES, PAAS BANCO DE DADOS MICROSOFT  SQL,PAAS JBOSS,  NUVEM PRODESP, CERTIFICADO DIGITAL , PROCESSAMENTO MIPS, SMTP, IMPRESSÃO E HOSPEDAGEM FISICA"/>
    <n v="1060961.81"/>
    <d v="2025-08-01T00:00:00"/>
    <x v="0"/>
    <s v="1.16.05.00/2.00.00.00/132/23"/>
    <s v="387.00003294/2023-10"/>
    <s v="359.00009718/2023-05  APPS/ITO"/>
    <s v="2 - FATURADO"/>
    <n v="0"/>
    <x v="0"/>
    <x v="0"/>
    <m/>
  </r>
  <r>
    <x v="1183"/>
    <s v="47.865.597/0001-09"/>
    <s v="NF SERVICOS"/>
    <n v="193276"/>
    <d v="2025-09-10T00:00:00"/>
    <n v="2024910"/>
    <d v="2025-09-10T00:00:00"/>
    <d v="2025-08-01T00:00:00"/>
    <n v="1742349.24"/>
    <d v="2025-10-10T00:00:00"/>
    <s v="E0250186"/>
    <s v="PD025161"/>
    <s v="PaaS - OFFICE  BASICO"/>
    <n v="1742349.24"/>
    <d v="2025-08-01T00:00:00"/>
    <x v="0"/>
    <s v="1.16.05.00/2.00.00.00/0151/25"/>
    <s v="SEI Nº 387.00001057/2025-78"/>
    <s v="SEI: 359.00009706/2023-72   ITO"/>
    <s v="2 - FATURADO"/>
    <n v="0"/>
    <x v="0"/>
    <x v="0"/>
    <m/>
  </r>
  <r>
    <x v="1183"/>
    <s v="47.865.597/0001-09"/>
    <s v="NF SERVICOS"/>
    <n v="193277"/>
    <d v="2025-09-10T00:00:00"/>
    <n v="2024911"/>
    <d v="2025-09-10T00:00:00"/>
    <d v="2025-08-01T00:00:00"/>
    <n v="9157.18"/>
    <d v="2025-10-10T00:00:00"/>
    <s v="E0250186"/>
    <s v="PD025161"/>
    <s v="PaaS - OFFICE  BASICO"/>
    <n v="9157.18"/>
    <d v="2025-08-01T00:00:00"/>
    <x v="0"/>
    <s v="1.16.05.00/2.00.00.00/0151/25"/>
    <s v="SEI Nº 387.00001057/2025-78"/>
    <s v="SEI: 359.00009706/2023-72   ITO"/>
    <s v="2 - FATURADO"/>
    <n v="0"/>
    <x v="0"/>
    <x v="0"/>
    <m/>
  </r>
  <r>
    <x v="1183"/>
    <s v="47.865.597/0001-09"/>
    <s v="NF SERVICOS"/>
    <n v="193278"/>
    <d v="2025-09-10T00:00:00"/>
    <n v="2024912"/>
    <d v="2025-09-10T00:00:00"/>
    <d v="2025-08-01T00:00:00"/>
    <n v="38863.15"/>
    <d v="2025-10-10T00:00:00"/>
    <s v="E0240471"/>
    <s v="PD024327"/>
    <s v="NEXT GENERATION FIREWALL- NGFW  E FAAS"/>
    <n v="36473.07"/>
    <d v="2025-08-01T00:00:00"/>
    <x v="0"/>
    <s v="1.16.05.00/1.00.00.00/0371/24"/>
    <s v="387.00004891/2024-34"/>
    <s v="359.0000.6218/2024-94 APPS/ITO"/>
    <s v="2 - FATURADO"/>
    <n v="0"/>
    <x v="0"/>
    <x v="0"/>
    <m/>
  </r>
  <r>
    <x v="1183"/>
    <s v="47.865.597/0001-09"/>
    <s v="NF SERVICOS"/>
    <n v="193280"/>
    <d v="2025-09-10T00:00:00"/>
    <n v="2024914"/>
    <d v="2025-09-10T00:00:00"/>
    <d v="2025-08-01T00:00:00"/>
    <n v="167.01"/>
    <d v="2025-10-10T00:00:00"/>
    <s v="E0240168"/>
    <s v="PD024115"/>
    <s v="PROGRAMA SP SEM PAPEL"/>
    <n v="167.01"/>
    <d v="2025-08-01T00:00:00"/>
    <x v="0"/>
    <s v="1.16.05.00/2.00:00.00/028/24"/>
    <s v="387.00000742/2024-44"/>
    <s v="359.00002209/2024-24  APPS"/>
    <s v="2 - FATURADO"/>
    <n v="0"/>
    <x v="0"/>
    <x v="0"/>
    <m/>
  </r>
  <r>
    <x v="1183"/>
    <s v="47.865.597/0001-09"/>
    <s v="NF SERVICOS"/>
    <n v="193281"/>
    <d v="2025-09-10T00:00:00"/>
    <n v="2024915"/>
    <d v="2025-09-10T00:00:00"/>
    <d v="2025-08-01T00:00:00"/>
    <n v="2656.48"/>
    <d v="2025-10-10T00:00:00"/>
    <s v="E0241020"/>
    <s v="PD024451"/>
    <s v="NUVEM PÚBLICA E MOVING"/>
    <n v="2656.48"/>
    <d v="2025-08-01T00:00:00"/>
    <x v="0"/>
    <s v="1.16.05.00/2.00.00.00/0207/25"/>
    <s v="387.00001105/2025-28"/>
    <s v="359.00008796/2024-65 - ITO"/>
    <s v="2 - FATURADO"/>
    <n v="0"/>
    <x v="0"/>
    <x v="0"/>
    <m/>
  </r>
  <r>
    <x v="1183"/>
    <s v="47.865.597/0001-09"/>
    <s v="NF SERVICOS DO"/>
    <n v="354524"/>
    <d v="2025-09-10T00:00:00"/>
    <n v="361334"/>
    <d v="2025-09-10T00:00:00"/>
    <m/>
    <n v="1102.95"/>
    <d v="2025-10-09T00:00:00"/>
    <s v="E0250850"/>
    <s v="PD025850"/>
    <s v="Serviços de Publicidade Eletrônica"/>
    <n v="1102.95"/>
    <m/>
    <x v="0"/>
    <m/>
    <m/>
    <m/>
    <s v="2 - FATURADO"/>
    <n v="0"/>
    <x v="0"/>
    <x v="1"/>
    <m/>
  </r>
  <r>
    <x v="1183"/>
    <s v="47.865.597/0001-09"/>
    <s v="NF SERVICOS DO"/>
    <n v="354739"/>
    <d v="2025-09-10T00:00:00"/>
    <n v="361549"/>
    <d v="2025-09-10T00:00:00"/>
    <m/>
    <n v="3063.75"/>
    <d v="2025-10-09T00:00:00"/>
    <s v="E0250850"/>
    <s v="PD025850"/>
    <s v="Serviços de Publicidade Eletrônica"/>
    <n v="3063.75"/>
    <m/>
    <x v="0"/>
    <m/>
    <m/>
    <m/>
    <s v="2 - FATURADO"/>
    <n v="0"/>
    <x v="0"/>
    <x v="1"/>
    <m/>
  </r>
  <r>
    <x v="1183"/>
    <s v="47.865.597/0001-09"/>
    <s v="NF SERVICOS DO"/>
    <n v="354952"/>
    <d v="2025-09-10T00:00:00"/>
    <n v="361762"/>
    <d v="2025-09-10T00:00:00"/>
    <m/>
    <n v="13357.95"/>
    <d v="2025-10-09T00:00:00"/>
    <s v="E0250850"/>
    <s v="PD025850"/>
    <s v="Serviços de Publicidade Eletrônica"/>
    <n v="13357.95"/>
    <m/>
    <x v="0"/>
    <m/>
    <m/>
    <m/>
    <s v="2 - FATURADO"/>
    <n v="0"/>
    <x v="0"/>
    <x v="1"/>
    <m/>
  </r>
  <r>
    <x v="1183"/>
    <s v="47.865.597/0001-09"/>
    <s v="NF SERVICOS DO"/>
    <n v="355162"/>
    <d v="2025-09-10T00:00:00"/>
    <n v="361972"/>
    <d v="2025-09-10T00:00:00"/>
    <m/>
    <n v="3308.85"/>
    <d v="2025-10-09T00:00:00"/>
    <s v="E0250850"/>
    <s v="PD025850"/>
    <s v="Serviços de Publicidade Eletrônica"/>
    <n v="3308.85"/>
    <m/>
    <x v="0"/>
    <m/>
    <m/>
    <m/>
    <s v="2 - FATURADO"/>
    <n v="0"/>
    <x v="0"/>
    <x v="1"/>
    <m/>
  </r>
  <r>
    <x v="1183"/>
    <s v="47.865.597/0001-09"/>
    <s v="NF SERVICOS DO"/>
    <n v="355503"/>
    <d v="2025-09-10T00:00:00"/>
    <n v="362313"/>
    <d v="2025-09-11T00:00:00"/>
    <m/>
    <n v="2083.35"/>
    <d v="2025-10-11T00:00:00"/>
    <s v="E0250850"/>
    <s v="PD025850"/>
    <s v="Serviços de Publicidade Eletrônica"/>
    <n v="2083.35"/>
    <m/>
    <x v="0"/>
    <m/>
    <m/>
    <m/>
    <s v="2 - FATURADO"/>
    <n v="0"/>
    <x v="0"/>
    <x v="1"/>
    <m/>
  </r>
  <r>
    <x v="1183"/>
    <s v="47.865.597/0001-09"/>
    <s v="NF SERVICOS DO"/>
    <n v="355962"/>
    <d v="2025-09-11T00:00:00"/>
    <n v="362775"/>
    <d v="2025-09-12T00:00:00"/>
    <m/>
    <n v="2573.5500000000002"/>
    <d v="2025-10-11T00:00:00"/>
    <s v="E0250850"/>
    <s v="PD025850"/>
    <s v="Serviços de Publicidade Eletrônica"/>
    <n v="2573.5500000000002"/>
    <m/>
    <x v="0"/>
    <m/>
    <m/>
    <m/>
    <s v="2 - FATURADO"/>
    <n v="0"/>
    <x v="0"/>
    <x v="1"/>
    <m/>
  </r>
  <r>
    <x v="1183"/>
    <s v="47.865.597/0001-09"/>
    <s v="NF SERVICOS DO"/>
    <n v="356025"/>
    <d v="2025-09-12T00:00:00"/>
    <n v="362838"/>
    <d v="2025-09-15T00:00:00"/>
    <m/>
    <n v="980.4"/>
    <d v="2025-10-15T00:00:00"/>
    <s v="E0250850"/>
    <s v="PD025850"/>
    <s v="Serviços de Publicidade Eletrônica"/>
    <n v="980.4"/>
    <m/>
    <x v="0"/>
    <m/>
    <m/>
    <m/>
    <s v="2 - FATURADO"/>
    <n v="0"/>
    <x v="0"/>
    <x v="1"/>
    <m/>
  </r>
  <r>
    <x v="1183"/>
    <s v="47.865.597/0001-09"/>
    <s v="NF SERVICOS DO"/>
    <n v="356475"/>
    <d v="2025-09-15T00:00:00"/>
    <n v="363288"/>
    <d v="2025-09-16T00:00:00"/>
    <m/>
    <n v="2083.35"/>
    <d v="2025-10-16T00:00:00"/>
    <s v="E0250850"/>
    <s v="PD025850"/>
    <s v="Serviços de Publicidade Eletrônica"/>
    <n v="2083.35"/>
    <m/>
    <x v="0"/>
    <m/>
    <m/>
    <m/>
    <s v="2 - FATURADO"/>
    <n v="0"/>
    <x v="0"/>
    <x v="1"/>
    <m/>
  </r>
  <r>
    <x v="1183"/>
    <s v="47.865.597/0001-09"/>
    <s v="NF SERVICOS DO"/>
    <n v="356629"/>
    <d v="2025-09-16T00:00:00"/>
    <n v="363443"/>
    <d v="2025-09-17T00:00:00"/>
    <m/>
    <n v="5637.3"/>
    <d v="2025-10-16T00:00:00"/>
    <s v="E0250850"/>
    <s v="PD025850"/>
    <s v="Serviços de Publicidade Eletrônica"/>
    <n v="5637.3"/>
    <m/>
    <x v="0"/>
    <m/>
    <m/>
    <m/>
    <s v="2 - FATURADO"/>
    <n v="0"/>
    <x v="0"/>
    <x v="1"/>
    <m/>
  </r>
  <r>
    <x v="1183"/>
    <s v="47.865.597/0001-09"/>
    <s v="NF SERVICOS DO"/>
    <n v="357181"/>
    <d v="2025-09-17T00:00:00"/>
    <n v="363994"/>
    <d v="2025-09-18T00:00:00"/>
    <m/>
    <n v="4779.45"/>
    <d v="2025-10-18T00:00:00"/>
    <s v="E0250850"/>
    <s v="PD025850"/>
    <s v="Serviços de Publicidade Eletrônica"/>
    <n v="4779.45"/>
    <m/>
    <x v="0"/>
    <m/>
    <m/>
    <m/>
    <s v="2 - FATURADO"/>
    <n v="0"/>
    <x v="0"/>
    <x v="1"/>
    <m/>
  </r>
  <r>
    <x v="1183"/>
    <s v="47.865.597/0001-09"/>
    <s v="NF SERVICOS DO"/>
    <n v="357202"/>
    <d v="2025-09-18T00:00:00"/>
    <n v="364015"/>
    <d v="2025-09-19T00:00:00"/>
    <m/>
    <n v="4411.8"/>
    <d v="2025-10-19T00:00:00"/>
    <s v="E0250850"/>
    <s v="PD025850"/>
    <s v="Serviços de Publicidade Eletrônica"/>
    <n v="4411.8"/>
    <m/>
    <x v="0"/>
    <m/>
    <m/>
    <m/>
    <s v="2 - FATURADO"/>
    <n v="0"/>
    <x v="0"/>
    <x v="1"/>
    <m/>
  </r>
  <r>
    <x v="1183"/>
    <s v="47.865.597/0001-09"/>
    <s v="NF SERVICOS DO"/>
    <n v="357541"/>
    <d v="2025-09-19T00:00:00"/>
    <n v="364354"/>
    <d v="2025-09-22T00:00:00"/>
    <m/>
    <n v="735.3"/>
    <d v="2025-10-21T00:00:00"/>
    <s v="E0250850"/>
    <s v="PD025850"/>
    <s v="Serviços de Publicidade Eletrônica"/>
    <n v="735.3"/>
    <m/>
    <x v="0"/>
    <m/>
    <m/>
    <m/>
    <s v="2 - FATURADO"/>
    <n v="0"/>
    <x v="0"/>
    <x v="1"/>
    <m/>
  </r>
  <r>
    <x v="1183"/>
    <s v="47.865.597/0001-09"/>
    <s v="NF SERVICOS DO"/>
    <n v="357544"/>
    <d v="2025-09-19T00:00:00"/>
    <n v="364357"/>
    <d v="2025-09-22T00:00:00"/>
    <m/>
    <n v="1078.44"/>
    <d v="2025-10-21T00:00:00"/>
    <s v="E0250850"/>
    <s v="PD025850"/>
    <s v="Serviços de Publicidade Eletrônica"/>
    <n v="1078.44"/>
    <m/>
    <x v="0"/>
    <m/>
    <m/>
    <m/>
    <s v="2 - FATURADO"/>
    <n v="0"/>
    <x v="0"/>
    <x v="1"/>
    <m/>
  </r>
  <r>
    <x v="1183"/>
    <s v="47.865.597/0001-09"/>
    <s v="NF SERVICOS DO"/>
    <n v="357833"/>
    <d v="2025-09-22T00:00:00"/>
    <n v="364648"/>
    <d v="2025-09-23T00:00:00"/>
    <m/>
    <n v="3553.95"/>
    <d v="2025-10-23T00:00:00"/>
    <s v="E0250850"/>
    <s v="PD025850"/>
    <s v="Serviços de Publicidade Eletrônica"/>
    <n v="3553.95"/>
    <m/>
    <x v="0"/>
    <m/>
    <m/>
    <m/>
    <s v="2 - FATURADO"/>
    <n v="0"/>
    <x v="0"/>
    <x v="1"/>
    <m/>
  </r>
  <r>
    <x v="1183"/>
    <s v="47.865.597/0001-09"/>
    <s v="NF SERVICOS DO"/>
    <n v="358226"/>
    <d v="2025-09-23T00:00:00"/>
    <n v="365041"/>
    <d v="2025-09-24T00:00:00"/>
    <m/>
    <n v="1102.95"/>
    <d v="2025-10-24T00:00:00"/>
    <s v="E0250850"/>
    <s v="PD025850"/>
    <s v="Serviços de Publicidade Eletrônica"/>
    <n v="1102.95"/>
    <m/>
    <x v="0"/>
    <m/>
    <m/>
    <m/>
    <s v="2 - FATURADO"/>
    <n v="0"/>
    <x v="0"/>
    <x v="1"/>
    <m/>
  </r>
  <r>
    <x v="1183"/>
    <s v="47.865.597/0001-09"/>
    <s v="NF SERVICOS DO"/>
    <n v="358570"/>
    <d v="2025-09-25T00:00:00"/>
    <n v="365385"/>
    <d v="2025-09-25T00:00:00"/>
    <m/>
    <n v="5759.85"/>
    <d v="2025-10-25T00:00:00"/>
    <s v="E0250850"/>
    <s v="PD025850"/>
    <s v="Serviços de Publicidade Eletrônica"/>
    <n v="5759.85"/>
    <m/>
    <x v="0"/>
    <m/>
    <m/>
    <m/>
    <s v="2 - FATURADO"/>
    <n v="0"/>
    <x v="0"/>
    <x v="1"/>
    <m/>
  </r>
  <r>
    <x v="1183"/>
    <s v="47.865.597/0001-09"/>
    <s v="NF SERVICOS DO"/>
    <n v="358982"/>
    <d v="2025-09-26T00:00:00"/>
    <n v="365797"/>
    <d v="2025-09-29T00:00:00"/>
    <m/>
    <n v="1838.25"/>
    <d v="2025-10-29T00:00:00"/>
    <s v="E0250850"/>
    <s v="PD025850"/>
    <s v="Serviços de Publicidade Eletrônica"/>
    <n v="1838.25"/>
    <m/>
    <x v="0"/>
    <m/>
    <m/>
    <m/>
    <s v="2 - FATURADO"/>
    <n v="0"/>
    <x v="0"/>
    <x v="1"/>
    <m/>
  </r>
  <r>
    <x v="1183"/>
    <s v="47.865.597/0001-09"/>
    <s v="NF SERVICOS DO"/>
    <n v="359466"/>
    <d v="2025-09-29T00:00:00"/>
    <n v="366281"/>
    <d v="2025-09-30T00:00:00"/>
    <m/>
    <n v="10906.95"/>
    <d v="2025-10-30T00:00:00"/>
    <s v="E0250850"/>
    <s v="PD025850"/>
    <s v="Serviços de Publicidade Eletrônica"/>
    <n v="10906.95"/>
    <m/>
    <x v="0"/>
    <m/>
    <m/>
    <m/>
    <s v="2 - FATURADO"/>
    <n v="0"/>
    <x v="0"/>
    <x v="1"/>
    <m/>
  </r>
  <r>
    <x v="1183"/>
    <s v="47.865.597/0001-09"/>
    <s v="ND-RATEIO CONDOM PPT"/>
    <n v="20982"/>
    <d v="2025-09-30T00:00:00"/>
    <m/>
    <m/>
    <m/>
    <n v="24607.77"/>
    <d v="2025-10-31T00:00:00"/>
    <s v="CARGA INICIAL RATEIO CONDOM PPT"/>
    <m/>
    <s v="CARGA INICIAL RATEIO CONDOM PPT"/>
    <n v="24607.77"/>
    <m/>
    <x v="0"/>
    <m/>
    <m/>
    <m/>
    <s v="31 DIAS"/>
    <n v="0"/>
    <x v="0"/>
    <x v="8"/>
    <m/>
  </r>
  <r>
    <x v="1183"/>
    <s v="47.865.597/0001-09"/>
    <s v="ND-RATEIO CONDOM PPT"/>
    <n v="20983"/>
    <d v="2025-09-30T00:00:00"/>
    <m/>
    <m/>
    <m/>
    <n v="12301.71"/>
    <d v="2025-10-31T00:00:00"/>
    <s v="CARGA INICIAL RATEIO CONDOM PPT"/>
    <m/>
    <s v="CARGA INICIAL RATEIO CONDOM PPT"/>
    <n v="12301.71"/>
    <m/>
    <x v="0"/>
    <m/>
    <m/>
    <m/>
    <s v="31 DIAS"/>
    <n v="0"/>
    <x v="0"/>
    <x v="8"/>
    <m/>
  </r>
  <r>
    <x v="1184"/>
    <s v="47.970.769/0001-04"/>
    <s v="NF SERVICOS DO"/>
    <n v="351487"/>
    <d v="2025-08-21T00:00:00"/>
    <n v="358294"/>
    <d v="2025-08-22T00:00:00"/>
    <m/>
    <n v="958.78"/>
    <d v="2025-09-21T00:00:00"/>
    <s v="E0220713"/>
    <s v="PD022713"/>
    <s v="Serviços de Publicidade Eletrônica"/>
    <n v="912.76"/>
    <m/>
    <x v="0"/>
    <m/>
    <m/>
    <m/>
    <s v="2 - FATURADO"/>
    <n v="9"/>
    <x v="2"/>
    <x v="1"/>
    <m/>
  </r>
  <r>
    <x v="1184"/>
    <s v="47.970.769/0001-04"/>
    <s v="NF SERVICOS DO"/>
    <n v="353815"/>
    <d v="2025-09-08T00:00:00"/>
    <n v="360624"/>
    <d v="2025-09-08T00:00:00"/>
    <m/>
    <n v="1253.78"/>
    <d v="2025-10-08T00:00:00"/>
    <s v="E0220713"/>
    <s v="PD022713"/>
    <s v="Serviços de Publicidade Eletrônica"/>
    <n v="1193.5999999999999"/>
    <m/>
    <x v="0"/>
    <m/>
    <m/>
    <m/>
    <s v="2 - FATURADO"/>
    <n v="0"/>
    <x v="0"/>
    <x v="1"/>
    <m/>
  </r>
  <r>
    <x v="1184"/>
    <s v="47.970.769/0001-04"/>
    <s v="NF SERVICOS"/>
    <n v="193179"/>
    <d v="2025-09-09T00:00:00"/>
    <n v="2024813"/>
    <d v="2025-09-10T00:00:00"/>
    <d v="2025-08-01T00:00:00"/>
    <n v="115170"/>
    <d v="2025-10-09T00:00:00"/>
    <s v="E0230235"/>
    <s v="PD023205"/>
    <s v="OFFICE BASICO"/>
    <n v="109641.84"/>
    <d v="2025-08-01T00:00:00"/>
    <x v="0"/>
    <s v="PMFRANCA 157/2023"/>
    <s v="PMFRANCA 14.221/2023"/>
    <s v="SEI 359.00000009/2023-56-359.00000009/2023-56-ITO"/>
    <s v="2 - FATURADO"/>
    <n v="0"/>
    <x v="0"/>
    <x v="0"/>
    <m/>
  </r>
  <r>
    <x v="1184"/>
    <s v="47.970.769/0001-04"/>
    <s v="NF SERVICOS DO"/>
    <n v="354133"/>
    <d v="2025-09-09T00:00:00"/>
    <n v="360943"/>
    <d v="2025-09-09T00:00:00"/>
    <m/>
    <n v="368.76"/>
    <d v="2025-10-09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184"/>
    <s v="47.970.769/0001-04"/>
    <s v="NF SERVICOS DO"/>
    <n v="354253"/>
    <d v="2025-09-10T00:00:00"/>
    <n v="361063"/>
    <d v="2025-09-10T00:00:00"/>
    <m/>
    <n v="1180.03"/>
    <d v="2025-10-10T00:00:00"/>
    <s v="E0220713"/>
    <s v="PD022713"/>
    <s v="Serviços de Publicidade Eletrônica"/>
    <n v="1123.3900000000001"/>
    <m/>
    <x v="0"/>
    <m/>
    <m/>
    <m/>
    <s v="2 - FATURADO"/>
    <n v="0"/>
    <x v="0"/>
    <x v="1"/>
    <m/>
  </r>
  <r>
    <x v="1184"/>
    <s v="47.970.769/0001-04"/>
    <s v="NF SERVICOS DO"/>
    <n v="354888"/>
    <d v="2025-09-10T00:00:00"/>
    <n v="361698"/>
    <d v="2025-09-10T00:00:00"/>
    <m/>
    <n v="958.78"/>
    <d v="2025-10-10T00:00:00"/>
    <s v="E0220713"/>
    <s v="PD022713"/>
    <s v="Serviços de Publicidade Eletrônica"/>
    <n v="912.76"/>
    <m/>
    <x v="0"/>
    <m/>
    <m/>
    <m/>
    <s v="2 - FATURADO"/>
    <n v="0"/>
    <x v="0"/>
    <x v="1"/>
    <m/>
  </r>
  <r>
    <x v="1184"/>
    <s v="47.970.769/0001-04"/>
    <s v="NF SERVICOS DO"/>
    <n v="355393"/>
    <d v="2025-09-10T00:00:00"/>
    <n v="362203"/>
    <d v="2025-09-10T00:00:00"/>
    <m/>
    <n v="1622.54"/>
    <d v="2025-10-10T00:00:00"/>
    <s v="E0220713"/>
    <s v="PD022713"/>
    <s v="Serviços de Publicidade Eletrônica"/>
    <n v="1544.66"/>
    <m/>
    <x v="0"/>
    <m/>
    <m/>
    <m/>
    <s v="2 - FATURADO"/>
    <n v="0"/>
    <x v="0"/>
    <x v="1"/>
    <m/>
  </r>
  <r>
    <x v="1184"/>
    <s v="47.970.769/0001-04"/>
    <s v="NF SERVICOS"/>
    <n v="193854"/>
    <d v="2025-09-11T00:00:00"/>
    <n v="2025488"/>
    <d v="2025-09-11T00:00:00"/>
    <d v="2025-08-01T00:00:00"/>
    <n v="36378.519999999997"/>
    <d v="2025-10-11T00:00:00"/>
    <s v="E0210721"/>
    <s v="PD021721"/>
    <s v="PREFEITURA - CADASTRO"/>
    <n v="34632.35"/>
    <d v="2025-08-01T00:00:00"/>
    <x v="0"/>
    <s v="0091/2021"/>
    <s v="091/2021"/>
    <s v="954339/0002 PD-PRC-2021/03298 359.00005664/2024-81 APPS/ITO"/>
    <s v="2 - FATURADO"/>
    <n v="0"/>
    <x v="0"/>
    <x v="0"/>
    <m/>
  </r>
  <r>
    <x v="1184"/>
    <s v="47.970.769/0001-04"/>
    <s v="NF SERVICOS DO"/>
    <n v="356251"/>
    <d v="2025-09-12T00:00:00"/>
    <n v="363064"/>
    <d v="2025-09-15T00:00:00"/>
    <m/>
    <n v="516.26"/>
    <d v="2025-10-15T00:00:00"/>
    <s v="E0220713"/>
    <s v="PD022713"/>
    <s v="Serviços de Publicidade Eletrônica"/>
    <n v="491.48"/>
    <m/>
    <x v="0"/>
    <m/>
    <m/>
    <m/>
    <s v="2 - FATURADO"/>
    <n v="0"/>
    <x v="0"/>
    <x v="1"/>
    <m/>
  </r>
  <r>
    <x v="1184"/>
    <s v="47.970.769/0001-04"/>
    <s v="NF SERVICOS DO"/>
    <n v="356799"/>
    <d v="2025-09-16T00:00:00"/>
    <n v="363613"/>
    <d v="2025-09-17T00:00:00"/>
    <m/>
    <n v="368.76"/>
    <d v="2025-10-17T00:00:00"/>
    <s v="E0220713"/>
    <s v="PD022713"/>
    <s v="Serviços de Publicidade Eletrônica"/>
    <n v="351.06"/>
    <m/>
    <x v="0"/>
    <m/>
    <m/>
    <m/>
    <s v="2 - FATURADO"/>
    <n v="0"/>
    <x v="0"/>
    <x v="1"/>
    <m/>
  </r>
  <r>
    <x v="1184"/>
    <s v="47.970.769/0001-04"/>
    <s v="NF SERVICOS DO"/>
    <n v="357127"/>
    <d v="2025-09-17T00:00:00"/>
    <n v="363940"/>
    <d v="2025-09-18T00:00:00"/>
    <m/>
    <n v="442.51"/>
    <d v="2025-10-18T00:00:00"/>
    <s v="E0220713"/>
    <s v="PD022713"/>
    <s v="Serviços de Publicidade Eletrônica"/>
    <n v="421.27"/>
    <m/>
    <x v="0"/>
    <m/>
    <m/>
    <m/>
    <s v="2 - FATURADO"/>
    <n v="0"/>
    <x v="0"/>
    <x v="1"/>
    <m/>
  </r>
  <r>
    <x v="1184"/>
    <s v="47.970.769/0001-04"/>
    <s v="NF SERVICOS DO"/>
    <n v="357299"/>
    <d v="2025-09-18T00:00:00"/>
    <n v="364112"/>
    <d v="2025-09-19T00:00:00"/>
    <m/>
    <n v="1548.79"/>
    <d v="2025-10-19T00:00:00"/>
    <s v="E0220713"/>
    <s v="PD022713"/>
    <s v="Serviços de Publicidade Eletrônica"/>
    <n v="1474.45"/>
    <m/>
    <x v="0"/>
    <m/>
    <m/>
    <m/>
    <s v="2 - FATURADO"/>
    <n v="0"/>
    <x v="0"/>
    <x v="1"/>
    <m/>
  </r>
  <r>
    <x v="1184"/>
    <s v="47.970.769/0001-04"/>
    <s v="NF SERVICOS DO"/>
    <n v="357652"/>
    <d v="2025-09-19T00:00:00"/>
    <n v="364465"/>
    <d v="2025-09-22T00:00:00"/>
    <m/>
    <n v="1032.53"/>
    <d v="2025-10-22T00:00:00"/>
    <s v="E0220713"/>
    <s v="PD022713"/>
    <s v="Serviços de Publicidade Eletrônica"/>
    <n v="982.97"/>
    <m/>
    <x v="0"/>
    <m/>
    <m/>
    <m/>
    <s v="2 - FATURADO"/>
    <n v="0"/>
    <x v="0"/>
    <x v="1"/>
    <m/>
  </r>
  <r>
    <x v="1184"/>
    <s v="47.970.769/0001-04"/>
    <s v="NF SERVICOS DO"/>
    <n v="358470"/>
    <d v="2025-09-25T00:00:00"/>
    <n v="365285"/>
    <d v="2025-09-25T00:00:00"/>
    <m/>
    <n v="1327.54"/>
    <d v="2025-10-25T00:00:00"/>
    <s v="E0220713"/>
    <s v="PD022713"/>
    <s v="Serviços de Publicidade Eletrônica"/>
    <n v="1263.82"/>
    <m/>
    <x v="0"/>
    <m/>
    <m/>
    <m/>
    <s v="2 - FATURADO"/>
    <n v="0"/>
    <x v="0"/>
    <x v="1"/>
    <m/>
  </r>
  <r>
    <x v="1184"/>
    <s v="47.970.769/0001-04"/>
    <s v="NF SERVICOS DO"/>
    <n v="359147"/>
    <d v="2025-09-26T00:00:00"/>
    <n v="365962"/>
    <d v="2025-09-29T00:00:00"/>
    <m/>
    <n v="2728.82"/>
    <d v="2025-10-29T00:00:00"/>
    <s v="E0220713"/>
    <s v="PD022713"/>
    <s v="Serviços de Publicidade Eletrônica"/>
    <n v="2597.84"/>
    <m/>
    <x v="0"/>
    <m/>
    <m/>
    <m/>
    <s v="2 - FATURADO"/>
    <n v="0"/>
    <x v="0"/>
    <x v="1"/>
    <m/>
  </r>
  <r>
    <x v="1184"/>
    <s v="47.970.769/0001-04"/>
    <s v="NF SERVICOS DO"/>
    <n v="359358"/>
    <d v="2025-09-29T00:00:00"/>
    <n v="366173"/>
    <d v="2025-09-30T00:00:00"/>
    <m/>
    <n v="1327.54"/>
    <d v="2025-10-30T00:00:00"/>
    <s v="E0220713"/>
    <s v="PD022713"/>
    <s v="Serviços de Publicidade Eletrônica"/>
    <n v="1263.82"/>
    <m/>
    <x v="0"/>
    <m/>
    <m/>
    <m/>
    <s v="2 - FATURADO"/>
    <n v="0"/>
    <x v="0"/>
    <x v="1"/>
    <m/>
  </r>
  <r>
    <x v="1184"/>
    <s v="47.970.769/0001-04"/>
    <s v="NF SERVICOS DO"/>
    <n v="359359"/>
    <d v="2025-09-29T00:00:00"/>
    <n v="366174"/>
    <d v="2025-09-30T00:00:00"/>
    <m/>
    <n v="958.78"/>
    <d v="2025-10-30T00:00:00"/>
    <s v="E0220713"/>
    <s v="PD022713"/>
    <s v="Serviços de Publicidade Eletrônica"/>
    <n v="912.76"/>
    <m/>
    <x v="0"/>
    <m/>
    <m/>
    <m/>
    <s v="2 - FATURADO"/>
    <n v="0"/>
    <x v="0"/>
    <x v="1"/>
    <m/>
  </r>
  <r>
    <x v="1185"/>
    <s v="47.999.864/0001-22"/>
    <s v="NF SERVICOS KIT"/>
    <n v="147119"/>
    <d v="2023-11-28T00:00:00"/>
    <n v="1695828"/>
    <d v="2023-11-28T00:00:00"/>
    <d v="2023-08-01T00:00:00"/>
    <n v="16.09"/>
    <d v="2023-12-28T00:00:00"/>
    <s v="EC220250"/>
    <s v="PD022194"/>
    <s v="CERTIFICADO DIGITAL eCPF"/>
    <n v="15.32"/>
    <d v="2023-08-01T00:00:00"/>
    <x v="0"/>
    <s v="nº 05/2022"/>
    <s v="009.00000564/2023-01"/>
    <s v="PD-PRC-2022/03090   359.00006489/2023-69  APPS/ITO"/>
    <s v="2 - FATURADO"/>
    <n v="642"/>
    <x v="3"/>
    <x v="1"/>
    <m/>
  </r>
  <r>
    <x v="1185"/>
    <s v="47.999.864/0001-22"/>
    <s v="NF SERVICOS"/>
    <n v="187890"/>
    <d v="2025-06-12T00:00:00"/>
    <n v="1981375"/>
    <d v="2025-06-12T00:00:00"/>
    <d v="2025-05-01T00:00:00"/>
    <n v="4564.4399999999996"/>
    <d v="2025-07-12T00:00:00"/>
    <s v="E0250035"/>
    <s v="PD025029"/>
    <s v="INFRAESTRUTURA, RECURSOS ADICIONAIS E CERTIFICADO DIGITAL"/>
    <n v="4345.3500000000004"/>
    <d v="2025-05-01T00:00:00"/>
    <x v="0"/>
    <s v="023/2024"/>
    <s v="009.00002672/2024-91"/>
    <s v="359.00010707/2024-41-ITO"/>
    <s v="2 - FATURADO"/>
    <n v="80"/>
    <x v="8"/>
    <x v="0"/>
    <m/>
  </r>
  <r>
    <x v="1185"/>
    <s v="47.999.864/0001-22"/>
    <s v="NF SERVICOS"/>
    <n v="193250"/>
    <d v="2025-09-10T00:00:00"/>
    <n v="2024884"/>
    <d v="2025-09-10T00:00:00"/>
    <d v="2025-08-01T00:00:00"/>
    <n v="328.08"/>
    <d v="2025-10-10T00:00:00"/>
    <s v="E0240369"/>
    <s v="PD024241"/>
    <s v="SAM PATRIMONIO"/>
    <n v="312.33"/>
    <d v="2025-08-01T00:00:00"/>
    <x v="0"/>
    <s v="007/2024"/>
    <s v="009.00001070/2024-17"/>
    <s v="359.00007552/2024-65   APPS"/>
    <s v="2 - FATURADO"/>
    <n v="0"/>
    <x v="0"/>
    <x v="0"/>
    <m/>
  </r>
  <r>
    <x v="1185"/>
    <s v="47.999.864/0001-22"/>
    <s v="NF SERVICOS"/>
    <n v="193253"/>
    <d v="2025-09-10T00:00:00"/>
    <n v="2024887"/>
    <d v="2025-09-10T00:00:00"/>
    <d v="2025-08-01T00:00:00"/>
    <n v="398.44"/>
    <d v="2025-10-10T00:00:00"/>
    <s v="E0240368"/>
    <s v="PD024241"/>
    <s v="SAM ESTOQUE"/>
    <n v="379.31"/>
    <d v="2025-08-01T00:00:00"/>
    <x v="0"/>
    <s v="007/2024"/>
    <s v="009.00001070/2024-17"/>
    <s v="359.00007552/2024-65   APPS"/>
    <s v="2 - FATURADO"/>
    <n v="0"/>
    <x v="0"/>
    <x v="0"/>
    <m/>
  </r>
  <r>
    <x v="1185"/>
    <s v="47.999.864/0001-22"/>
    <s v="NF SERVICOS"/>
    <n v="194186"/>
    <d v="2025-09-15T00:00:00"/>
    <n v="2025820"/>
    <d v="2025-09-15T00:00:00"/>
    <d v="2025-08-01T00:00:00"/>
    <n v="139.47999999999999"/>
    <d v="2025-10-15T00:00:00"/>
    <s v="E0240429"/>
    <s v="PD024292"/>
    <s v="PROGRAMA SP SEM PAPEL"/>
    <n v="132.78"/>
    <d v="2025-08-01T00:00:00"/>
    <x v="0"/>
    <s v="025/24"/>
    <s v="009.00001291/2024-95"/>
    <s v="359.00011542/2024-24  APPS"/>
    <s v="2 - FATURADO"/>
    <n v="0"/>
    <x v="0"/>
    <x v="0"/>
    <m/>
  </r>
  <r>
    <x v="1185"/>
    <s v="47.999.864/0001-22"/>
    <s v="NF SERVICOS"/>
    <n v="194188"/>
    <d v="2025-09-15T00:00:00"/>
    <n v="2025822"/>
    <d v="2025-09-15T00:00:00"/>
    <d v="2025-08-01T00:00:00"/>
    <n v="29189.66"/>
    <d v="2025-10-15T00:00:00"/>
    <s v="E0250035"/>
    <s v="PD025029"/>
    <s v="INFRAESTRUTURA, RECURSOS ADICIONAIS E CERTIFICADO DIGITAL"/>
    <n v="27788.560000000001"/>
    <d v="2025-08-01T00:00:00"/>
    <x v="0"/>
    <s v="023/2024"/>
    <s v="009.00002672/2024-91"/>
    <s v="359.00010707/2024-41-ITO"/>
    <s v="2 - FATURADO"/>
    <n v="0"/>
    <x v="0"/>
    <x v="0"/>
    <m/>
  </r>
  <r>
    <x v="1185"/>
    <s v="47.999.864/0001-22"/>
    <s v="NF SERVICOS"/>
    <n v="194189"/>
    <d v="2025-09-15T00:00:00"/>
    <n v="2025823"/>
    <d v="2025-09-15T00:00:00"/>
    <d v="2025-08-01T00:00:00"/>
    <n v="4564.4399999999996"/>
    <d v="2025-10-15T00:00:00"/>
    <s v="E0250035"/>
    <s v="PD025029"/>
    <s v="INFRAESTRUTURA, RECURSOS ADICIONAIS E CERTIFICADO DIGITAL"/>
    <n v="4345.3500000000004"/>
    <d v="2025-08-01T00:00:00"/>
    <x v="0"/>
    <s v="023/2024"/>
    <s v="009.00002672/2024-91"/>
    <s v="359.00010707/2024-41-ITO"/>
    <s v="2 - FATURADO"/>
    <n v="0"/>
    <x v="0"/>
    <x v="0"/>
    <m/>
  </r>
  <r>
    <x v="1185"/>
    <s v="47.999.864/0001-22"/>
    <s v="NF SERVICOS"/>
    <n v="194208"/>
    <d v="2025-09-15T00:00:00"/>
    <n v="2025842"/>
    <d v="2025-09-15T00:00:00"/>
    <d v="2025-08-01T00:00:00"/>
    <n v="56903.47"/>
    <d v="2025-10-15T00:00:00"/>
    <s v="E0250034"/>
    <s v="PD025029"/>
    <s v="DESENVOLVIMENTO E SUSTENTAÇÃO DO PORTAL"/>
    <n v="54172.1"/>
    <d v="2025-08-01T00:00:00"/>
    <x v="0"/>
    <s v="023/2024"/>
    <s v="009.00002672/2024-91"/>
    <s v="359.00010707/2024-41-APPS"/>
    <s v="2 - FATURADO"/>
    <n v="0"/>
    <x v="0"/>
    <x v="0"/>
    <m/>
  </r>
  <r>
    <x v="1185"/>
    <s v="47.999.864/0001-22"/>
    <s v="NF SERVICOS KIT"/>
    <n v="194705"/>
    <d v="2025-09-23T00:00:00"/>
    <n v="2026339"/>
    <d v="2025-09-23T00:00:00"/>
    <d v="2025-07-01T00:00:00"/>
    <n v="34.26"/>
    <d v="2025-10-23T00:00:00"/>
    <s v="E0240268"/>
    <s v="PD024160"/>
    <s v="CERTIFICADO DIGITAL"/>
    <n v="32.619999999999997"/>
    <d v="2025-07-01T00:00:00"/>
    <x v="0"/>
    <s v="006/2024"/>
    <s v="009.00001123/2024-08"/>
    <s v="359.00006282/2024-7 - ITO"/>
    <s v="2 - FATURADO"/>
    <n v="0"/>
    <x v="0"/>
    <x v="1"/>
    <m/>
  </r>
  <r>
    <x v="1185"/>
    <s v="47.999.864/0001-22"/>
    <s v="NF SERVICOS"/>
    <n v="194708"/>
    <d v="2025-09-23T00:00:00"/>
    <n v="2026342"/>
    <d v="2025-09-23T00:00:00"/>
    <d v="2025-06-01T00:00:00"/>
    <n v="71.2"/>
    <d v="2025-10-23T00:00:00"/>
    <s v="E0240263"/>
    <s v="PD024160"/>
    <s v="INFRAESTRUTURA"/>
    <n v="67.78"/>
    <d v="2025-06-01T00:00:00"/>
    <x v="0"/>
    <s v="006/2024"/>
    <s v="009.00001123/2024-08"/>
    <s v="359.00006282/2024-7 - APPS\ITO"/>
    <s v="2 - FATURADO"/>
    <n v="0"/>
    <x v="0"/>
    <x v="0"/>
    <m/>
  </r>
  <r>
    <x v="1185"/>
    <s v="47.999.864/0001-22"/>
    <s v="NF SERVICOS"/>
    <n v="194709"/>
    <d v="2025-09-23T00:00:00"/>
    <n v="2026343"/>
    <d v="2025-09-23T00:00:00"/>
    <d v="2025-07-01T00:00:00"/>
    <n v="4068.33"/>
    <d v="2025-10-23T00:00:00"/>
    <s v="E0240263"/>
    <s v="PD024160"/>
    <s v="INFRAESTRUTURA"/>
    <n v="3873.05"/>
    <d v="2025-07-01T00:00:00"/>
    <x v="0"/>
    <s v="006/2024"/>
    <s v="009.00001123/2024-08"/>
    <s v="359.00006282/2024-7 - APPS\ITO"/>
    <s v="2 - FATURADO"/>
    <n v="0"/>
    <x v="0"/>
    <x v="0"/>
    <m/>
  </r>
  <r>
    <x v="1185"/>
    <s v="47.999.864/0001-22"/>
    <s v="NF SERVICOS"/>
    <n v="194720"/>
    <d v="2025-09-23T00:00:00"/>
    <n v="2026354"/>
    <d v="2025-09-23T00:00:00"/>
    <d v="2025-07-01T00:00:00"/>
    <n v="7551.6"/>
    <d v="2025-10-23T00:00:00"/>
    <s v="E0240264"/>
    <s v="PD024160"/>
    <s v="OFFICE PLUS"/>
    <n v="7189.12"/>
    <d v="2025-07-01T00:00:00"/>
    <x v="0"/>
    <s v="006/2024"/>
    <s v="009.00001123/2024-08"/>
    <s v="359.00006282/2024-7 - ITO"/>
    <s v="2 - FATURADO"/>
    <n v="0"/>
    <x v="0"/>
    <x v="0"/>
    <m/>
  </r>
  <r>
    <x v="1185"/>
    <s v="47.999.864/0001-22"/>
    <s v="NF SERVICOS"/>
    <n v="194721"/>
    <d v="2025-09-23T00:00:00"/>
    <n v="2026355"/>
    <d v="2025-09-23T00:00:00"/>
    <d v="2025-07-01T00:00:00"/>
    <n v="11498.6"/>
    <d v="2025-10-23T00:00:00"/>
    <s v="E0240265"/>
    <s v="PD024160"/>
    <s v="SUSTENTAÇÃO DE SISTEMAS"/>
    <n v="10946.67"/>
    <d v="2025-07-01T00:00:00"/>
    <x v="0"/>
    <s v="006/2024"/>
    <s v="009.00001123/2024-08"/>
    <s v="359.00006282/2024-7 - APPS"/>
    <s v="2 - FATURADO"/>
    <n v="0"/>
    <x v="0"/>
    <x v="0"/>
    <m/>
  </r>
  <r>
    <x v="1185"/>
    <s v="47.999.864/0001-22"/>
    <s v="NF SERVICOS"/>
    <n v="194730"/>
    <d v="2025-09-23T00:00:00"/>
    <n v="2026364"/>
    <d v="2025-09-23T00:00:00"/>
    <d v="2025-07-01T00:00:00"/>
    <n v="1542.84"/>
    <d v="2025-10-23T00:00:00"/>
    <s v="E0240375"/>
    <s v="PD024160"/>
    <s v="INFRAESTRUTURA VIRTUALIZADA, NUVEM COM MONITORAMENTO DE APLICAÇÕES, SMTP e BI EM NUVEM PARA O PORTAL DA CGE"/>
    <n v="1468.78"/>
    <d v="2025-07-01T00:00:00"/>
    <x v="0"/>
    <s v="006/2024"/>
    <s v="009.00001123/2024-08"/>
    <s v="359.00006282/2024-7 - APPS\ITO"/>
    <s v="2 - FATURADO"/>
    <n v="0"/>
    <x v="0"/>
    <x v="0"/>
    <m/>
  </r>
  <r>
    <x v="1185"/>
    <s v="47.999.864/0001-22"/>
    <s v="NF SERVICOS"/>
    <n v="194731"/>
    <d v="2025-09-23T00:00:00"/>
    <n v="2026365"/>
    <d v="2025-09-23T00:00:00"/>
    <d v="2025-07-01T00:00:00"/>
    <n v="31989.07"/>
    <d v="2025-10-23T00:00:00"/>
    <s v="E0240375"/>
    <s v="PD024160"/>
    <s v="INFRAESTRUTURA VIRTUALIZADA, NUVEM COM MONITORAMENTO DE APLICAÇÕES, SMTP e BI EM NUVEM PARA O PORTAL DA CGE"/>
    <n v="30453.59"/>
    <d v="2025-07-01T00:00:00"/>
    <x v="0"/>
    <s v="006/2024"/>
    <s v="009.00001123/2024-08"/>
    <s v="359.00006282/2024-7 - APPS\ITO"/>
    <s v="2 - FATURADO"/>
    <n v="0"/>
    <x v="0"/>
    <x v="0"/>
    <m/>
  </r>
  <r>
    <x v="1185"/>
    <s v="47.999.864/0001-22"/>
    <s v="NF SERVICOS KIT"/>
    <n v="194733"/>
    <d v="2025-09-23T00:00:00"/>
    <n v="2026367"/>
    <d v="2025-09-23T00:00:00"/>
    <d v="2025-06-01T00:00:00"/>
    <n v="142.74"/>
    <d v="2025-10-23T00:00:00"/>
    <s v="E0240375"/>
    <s v="PD024160"/>
    <s v="INFRAESTRUTURA VIRTUALIZADA, NUVEM COM MONITORAMENTO DE APLICAÇÕES, SMTP e BI EM NUVEM PARA O PORTAL DA CGE"/>
    <n v="135.88999999999999"/>
    <d v="2025-06-01T00:00:00"/>
    <x v="0"/>
    <s v="006/2024"/>
    <s v="009.00001123/2024-08"/>
    <s v="359.00006282/2024-7 - APPS\ITO"/>
    <s v="2 - FATURADO"/>
    <n v="0"/>
    <x v="0"/>
    <x v="1"/>
    <m/>
  </r>
  <r>
    <x v="1185"/>
    <s v="47.999.864/0001-22"/>
    <s v="NF SERVICOS"/>
    <n v="194734"/>
    <d v="2025-09-23T00:00:00"/>
    <n v="2026368"/>
    <d v="2025-09-23T00:00:00"/>
    <d v="2025-07-01T00:00:00"/>
    <n v="588.29999999999995"/>
    <d v="2025-10-23T00:00:00"/>
    <s v="E0240375"/>
    <s v="PD024160"/>
    <s v="INFRAESTRUTURA VIRTUALIZADA, NUVEM COM MONITORAMENTO DE APLICAÇÕES, SMTP e BI EM NUVEM PARA O PORTAL DA CGE"/>
    <n v="560.05999999999995"/>
    <d v="2025-07-01T00:00:00"/>
    <x v="0"/>
    <s v="006/2024"/>
    <s v="009.00001123/2024-08"/>
    <s v="359.00006282/2024-7 - APPS\ITO"/>
    <s v="2 - FATURADO"/>
    <n v="0"/>
    <x v="0"/>
    <x v="0"/>
    <m/>
  </r>
  <r>
    <x v="1185"/>
    <s v="47.999.864/0001-22"/>
    <s v="NF SERVICOS"/>
    <n v="194753"/>
    <d v="2025-09-23T00:00:00"/>
    <n v="2026387"/>
    <d v="2025-09-23T00:00:00"/>
    <d v="2025-08-01T00:00:00"/>
    <n v="141652.28"/>
    <d v="2025-10-23T00:00:00"/>
    <s v="E0250040"/>
    <s v="PD025034"/>
    <s v="DATA LAKE - DESENVOLVIMENTO/EVOLUÇÃO"/>
    <n v="134852.97"/>
    <d v="2025-08-01T00:00:00"/>
    <x v="0"/>
    <s v="022/2024"/>
    <s v="009.00002697/2024-95"/>
    <s v="359.00010828/2024-92  ITO"/>
    <s v="2 - FATURADO"/>
    <n v="0"/>
    <x v="0"/>
    <x v="0"/>
    <m/>
  </r>
  <r>
    <x v="1185"/>
    <s v="47.999.864/0001-22"/>
    <s v="NF SERVICOS"/>
    <n v="194759"/>
    <d v="2025-09-23T00:00:00"/>
    <n v="2026393"/>
    <d v="2025-09-23T00:00:00"/>
    <d v="2025-08-01T00:00:00"/>
    <n v="118334.29"/>
    <d v="2025-10-23T00:00:00"/>
    <s v="E0250041"/>
    <s v="PD025034"/>
    <s v="NUVEM PUBLICA"/>
    <n v="112654.24"/>
    <d v="2025-08-01T00:00:00"/>
    <x v="0"/>
    <s v="022/2024"/>
    <s v="009.00002697/2024-95"/>
    <s v="359.00010828/2024-92  ITO"/>
    <s v="2 - FATURADO"/>
    <n v="0"/>
    <x v="0"/>
    <x v="0"/>
    <m/>
  </r>
  <r>
    <x v="1185"/>
    <s v="47.999.864/0001-22"/>
    <s v="NF SERVICOS"/>
    <n v="194882"/>
    <d v="2025-09-25T00:00:00"/>
    <n v="2026516"/>
    <d v="2025-09-25T00:00:00"/>
    <d v="2025-08-01T00:00:00"/>
    <n v="34878.01"/>
    <d v="2025-10-25T00:00:00"/>
    <s v="E0250284"/>
    <s v="PD025237"/>
    <s v="INFRAESTRUTURA"/>
    <n v="33203.870000000003"/>
    <d v="2025-08-01T00:00:00"/>
    <x v="0"/>
    <s v="011/2025"/>
    <s v="009.00001329/2025-19"/>
    <s v="359.00005343/2025-68 - ITO"/>
    <s v="2 - FATURADO"/>
    <n v="0"/>
    <x v="0"/>
    <x v="0"/>
    <m/>
  </r>
  <r>
    <x v="1185"/>
    <s v="47.999.864/0001-22"/>
    <s v="NF SERVICOS"/>
    <n v="194883"/>
    <d v="2025-09-25T00:00:00"/>
    <n v="2026517"/>
    <d v="2025-09-25T00:00:00"/>
    <d v="2025-08-01T00:00:00"/>
    <n v="60865.8"/>
    <d v="2025-10-25T00:00:00"/>
    <s v="E0250284"/>
    <s v="PD025237"/>
    <s v="INFRAESTRUTURA"/>
    <n v="57944.24"/>
    <d v="2025-08-01T00:00:00"/>
    <x v="0"/>
    <s v="011/2025"/>
    <s v="009.00001329/2025-19"/>
    <s v="359.00005343/2025-68 - ITO"/>
    <s v="2 - FATURADO"/>
    <n v="0"/>
    <x v="0"/>
    <x v="0"/>
    <m/>
  </r>
  <r>
    <x v="1185"/>
    <s v="47.999.864/0001-22"/>
    <s v="NF SERVICOS"/>
    <n v="194889"/>
    <d v="2025-09-25T00:00:00"/>
    <n v="2026523"/>
    <d v="2025-09-25T00:00:00"/>
    <d v="2025-08-01T00:00:00"/>
    <n v="56561.9"/>
    <d v="2025-10-25T00:00:00"/>
    <s v="E0250283"/>
    <s v="PD025237"/>
    <s v="INFRAESTRUTURA"/>
    <n v="53846.93"/>
    <d v="2025-08-01T00:00:00"/>
    <x v="0"/>
    <s v="011/2025"/>
    <s v="009.00001329/2025-19"/>
    <s v="359.00005343/2025-68 - ITO"/>
    <s v="2 - FATURADO"/>
    <n v="0"/>
    <x v="0"/>
    <x v="0"/>
    <m/>
  </r>
  <r>
    <x v="1185"/>
    <s v="47.999.864/0001-22"/>
    <s v="NF SERVICOS"/>
    <n v="194890"/>
    <d v="2025-09-25T00:00:00"/>
    <n v="2026524"/>
    <d v="2025-09-25T00:00:00"/>
    <d v="2025-08-01T00:00:00"/>
    <n v="11164.26"/>
    <d v="2025-10-25T00:00:00"/>
    <s v="E0250283"/>
    <s v="PD025237"/>
    <s v="INFRAESTRUTURA"/>
    <n v="10628.38"/>
    <d v="2025-08-01T00:00:00"/>
    <x v="0"/>
    <s v="011/2025"/>
    <s v="009.00001329/2025-19"/>
    <s v="359.00005343/2025-68 - ITO"/>
    <s v="2 - FATURADO"/>
    <n v="0"/>
    <x v="0"/>
    <x v="0"/>
    <m/>
  </r>
  <r>
    <x v="1185"/>
    <s v="47.999.864/0001-22"/>
    <s v="NF SERVICOS"/>
    <n v="194891"/>
    <d v="2025-09-25T00:00:00"/>
    <n v="2026525"/>
    <d v="2025-09-25T00:00:00"/>
    <d v="2025-08-01T00:00:00"/>
    <n v="129401.68"/>
    <d v="2025-10-25T00:00:00"/>
    <s v="E0250283"/>
    <s v="PD025237"/>
    <s v="INFRAESTRUTURA"/>
    <n v="123190.39999999999"/>
    <d v="2025-08-01T00:00:00"/>
    <x v="0"/>
    <s v="011/2025"/>
    <s v="009.00001329/2025-19"/>
    <s v="359.00005343/2025-68 - ITO"/>
    <s v="2 - FATURADO"/>
    <n v="0"/>
    <x v="0"/>
    <x v="0"/>
    <m/>
  </r>
  <r>
    <x v="1185"/>
    <s v="47.999.864/0001-22"/>
    <s v="NF SERVICOS"/>
    <n v="194895"/>
    <d v="2025-09-25T00:00:00"/>
    <n v="2026529"/>
    <d v="2025-09-25T00:00:00"/>
    <d v="2025-08-01T00:00:00"/>
    <n v="69485.52"/>
    <d v="2025-10-25T00:00:00"/>
    <s v="E0250283"/>
    <s v="PD025237"/>
    <s v="INFRAESTRUTURA"/>
    <n v="66150.22"/>
    <d v="2025-08-01T00:00:00"/>
    <x v="0"/>
    <s v="011/2025"/>
    <s v="009.00001329/2025-19"/>
    <s v="359.00005343/2025-68 - ITO"/>
    <s v="2 - FATURADO"/>
    <n v="0"/>
    <x v="0"/>
    <x v="0"/>
    <m/>
  </r>
  <r>
    <x v="1185"/>
    <s v="47.999.864/0001-22"/>
    <s v="NF SERVICOS"/>
    <n v="194989"/>
    <d v="2025-09-26T00:00:00"/>
    <n v="2026623"/>
    <d v="2025-09-29T00:00:00"/>
    <d v="2025-07-01T00:00:00"/>
    <n v="24694.32"/>
    <d v="2025-10-26T00:00:00"/>
    <s v="E0240265"/>
    <s v="PD024160"/>
    <s v="SUSTENTAÇÃO DE SISTEMAS"/>
    <n v="23508.99"/>
    <d v="2025-07-01T00:00:00"/>
    <x v="0"/>
    <s v="006/2024"/>
    <s v="009.00001123/2024-08"/>
    <s v="359.00006282/2024-7 - APPS"/>
    <s v="2 - FATURADO"/>
    <n v="0"/>
    <x v="0"/>
    <x v="0"/>
    <m/>
  </r>
  <r>
    <x v="1186"/>
    <s v="470.404.778-40"/>
    <s v="ND-OPERADORA CIELO"/>
    <n v="23667"/>
    <d v="2024-12-17T00:00:00"/>
    <m/>
    <m/>
    <m/>
    <n v="124.99"/>
    <d v="2024-12-17T00:00:00"/>
    <m/>
    <m/>
    <s v="Certificado e-CPF A1 em Software (12 meses)"/>
    <n v="119.69"/>
    <m/>
    <x v="0"/>
    <m/>
    <m/>
    <m/>
    <s v="1 - VENDA A VISTA"/>
    <n v="287"/>
    <x v="1"/>
    <x v="5"/>
    <m/>
  </r>
  <r>
    <x v="1187"/>
    <s v="472.368.068-38"/>
    <s v="ND-AMAZON"/>
    <n v="123"/>
    <d v="2025-01-07T00:00:00"/>
    <m/>
    <m/>
    <m/>
    <n v="43.35"/>
    <d v="2025-02-06T00:00:00"/>
    <m/>
    <m/>
    <s v="TARSILA DO AMARAL - CADERNOS DE DESENHO -1A REIMPRESSAO"/>
    <n v="43.35"/>
    <m/>
    <x v="0"/>
    <m/>
    <m/>
    <m/>
    <s v="2 - FATURADO"/>
    <n v="236"/>
    <x v="1"/>
    <x v="6"/>
    <m/>
  </r>
  <r>
    <x v="1188"/>
    <s v="479.708.987-34"/>
    <s v="ND-AMAZON"/>
    <n v="146"/>
    <d v="2025-01-09T00:00:00"/>
    <m/>
    <m/>
    <m/>
    <n v="34"/>
    <d v="2025-02-08T00:00:00"/>
    <m/>
    <m/>
    <s v="TRILOGIA DO COPAN: A HISTORIA DO ED COPAN VL. 1 - 1A REIMPRESSAO"/>
    <n v="34"/>
    <m/>
    <x v="0"/>
    <m/>
    <m/>
    <m/>
    <s v="2 - FATURADO"/>
    <n v="234"/>
    <x v="1"/>
    <x v="6"/>
    <m/>
  </r>
  <r>
    <x v="1189"/>
    <s v="48.031.918/0001-24"/>
    <s v="NF SERVICOS"/>
    <n v="193298"/>
    <d v="2025-09-10T00:00:00"/>
    <n v="2024932"/>
    <d v="2025-09-11T00:00:00"/>
    <d v="2025-08-01T00:00:00"/>
    <n v="2348.33"/>
    <d v="2025-10-11T00:00:00"/>
    <s v="E0240514"/>
    <s v="PD024367"/>
    <s v="NUVEM PÚBLICA"/>
    <n v="2235.61"/>
    <d v="2025-08-01T00:00:00"/>
    <x v="0"/>
    <s v="17/2025"/>
    <s v="716/2025"/>
    <s v="359.00007175/2024-64 - ITO"/>
    <s v="2 - FATURADO"/>
    <n v="0"/>
    <x v="0"/>
    <x v="0"/>
    <m/>
  </r>
  <r>
    <x v="1189"/>
    <s v="48.031.918/0001-24"/>
    <s v="NF SERVICOS E_GOV"/>
    <n v="193591"/>
    <d v="2025-09-11T00:00:00"/>
    <n v="2025225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189"/>
    <s v="48.031.918/0001-24"/>
    <s v="NF SERVICOS E_GOV"/>
    <n v="193592"/>
    <d v="2025-09-11T00:00:00"/>
    <n v="2025226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189"/>
    <s v="48.031.918/0001-24"/>
    <s v="NF SERVICOS E_GOV"/>
    <n v="194259"/>
    <d v="2025-09-16T00:00:00"/>
    <n v="2025893"/>
    <d v="2025-09-16T00:00:00"/>
    <m/>
    <n v="167.26"/>
    <d v="2025-10-16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189"/>
    <s v="48.031.918/0001-24"/>
    <s v="NF SERVICOS E_GOV"/>
    <n v="195029"/>
    <d v="2025-09-30T00:00:00"/>
    <n v="2026663"/>
    <d v="2025-09-30T00:00:00"/>
    <m/>
    <n v="277.10000000000002"/>
    <d v="2025-10-30T00:00:00"/>
    <m/>
    <m/>
    <s v="Certificado e-CPF A3 em token - 36 meses Gov"/>
    <n v="263.8"/>
    <m/>
    <x v="0"/>
    <m/>
    <m/>
    <m/>
    <s v="2 - FATURADO"/>
    <n v="0"/>
    <x v="0"/>
    <x v="1"/>
    <m/>
  </r>
  <r>
    <x v="1189"/>
    <s v="48.031.918/0001-24"/>
    <s v="NF SERVICOS E_GOV"/>
    <n v="195032"/>
    <d v="2025-09-30T00:00:00"/>
    <n v="2026666"/>
    <d v="2025-09-30T00:00:00"/>
    <m/>
    <n v="277.10000000000002"/>
    <d v="2025-10-30T00:00:00"/>
    <m/>
    <m/>
    <s v="Certificado e-CPF A3 em token - 36 meses Gov"/>
    <n v="263.8"/>
    <m/>
    <x v="0"/>
    <m/>
    <m/>
    <m/>
    <s v="2 - FATURADO"/>
    <n v="0"/>
    <x v="0"/>
    <x v="1"/>
    <m/>
  </r>
  <r>
    <x v="1189"/>
    <s v="48.031.918/0003-96"/>
    <s v="NF SERVICOS E_GOV"/>
    <n v="81687"/>
    <d v="2022-04-18T00:00:00"/>
    <n v="86206"/>
    <d v="2022-04-18T00:00:00"/>
    <m/>
    <n v="112.5"/>
    <d v="2022-04-18T00:00:00"/>
    <m/>
    <m/>
    <s v="Certificado e-CPF A3 (somente certificado) - 36 meses Gov"/>
    <n v="112.5"/>
    <m/>
    <x v="0"/>
    <m/>
    <m/>
    <m/>
    <s v="1 - VENDA A VISTA"/>
    <n v="1261"/>
    <x v="3"/>
    <x v="1"/>
    <m/>
  </r>
  <r>
    <x v="1189"/>
    <s v="48.031.918/0012-87"/>
    <s v="NF SERVICOS KIT"/>
    <n v="62827"/>
    <d v="2022-02-16T00:00:00"/>
    <n v="67241"/>
    <d v="2022-02-17T00:00:00"/>
    <m/>
    <n v="112.5"/>
    <d v="2022-03-19T00:00:00"/>
    <m/>
    <m/>
    <s v="Certificado e-CPF A3 (renovação) - 36 meses Gov"/>
    <n v="112.5"/>
    <m/>
    <x v="0"/>
    <m/>
    <m/>
    <m/>
    <s v="2 - FATURADO"/>
    <n v="1291"/>
    <x v="3"/>
    <x v="1"/>
    <m/>
  </r>
  <r>
    <x v="1189"/>
    <s v="48.031.918/0030-69"/>
    <s v="NF SERVICOS KIT"/>
    <n v="27843"/>
    <d v="2021-10-28T00:00:00"/>
    <n v="32051"/>
    <d v="2021-10-28T00:00:00"/>
    <m/>
    <n v="138.75"/>
    <d v="2021-11-27T00:00:00"/>
    <m/>
    <m/>
    <s v="Certificado e-CPF A3 em cartão - 36 meses Gov"/>
    <n v="138.75"/>
    <m/>
    <x v="0"/>
    <m/>
    <m/>
    <m/>
    <s v="2 - FATURADO"/>
    <n v="1403"/>
    <x v="3"/>
    <x v="1"/>
    <m/>
  </r>
  <r>
    <x v="1190"/>
    <s v="48.049.175/0001-10"/>
    <s v="ND-OPERADORA CIELO"/>
    <n v="26819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191"/>
    <s v="48.095.383/0001-55"/>
    <s v="ND-OPERADORA CIELO"/>
    <n v="26886"/>
    <d v="2025-09-25T00:00:00"/>
    <m/>
    <m/>
    <m/>
    <n v="312.48"/>
    <d v="2025-09-25T00:00:00"/>
    <m/>
    <m/>
    <s v="Certificado e-CPF A1 em Software (12 meses)"/>
    <n v="312.48"/>
    <m/>
    <x v="0"/>
    <m/>
    <m/>
    <m/>
    <s v="1 - VENDA A VISTA"/>
    <n v="5"/>
    <x v="2"/>
    <x v="5"/>
    <m/>
  </r>
  <r>
    <x v="1192"/>
    <s v="48.318.182/0001-70"/>
    <s v="NF SERVICOS DO"/>
    <n v="353412"/>
    <d v="2025-09-08T00:00:00"/>
    <n v="360221"/>
    <d v="2025-09-08T00:00:00"/>
    <m/>
    <n v="414.85"/>
    <d v="2025-10-08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192"/>
    <s v="48.318.182/0001-70"/>
    <s v="NF SERVICOS DO"/>
    <n v="354691"/>
    <d v="2025-09-10T00:00:00"/>
    <n v="361501"/>
    <d v="2025-09-10T00:00:00"/>
    <m/>
    <n v="414.85"/>
    <d v="2025-10-10T00:00:00"/>
    <s v="E0231018"/>
    <s v="PD023999"/>
    <s v="Serviços de Publicidade Eletrônica"/>
    <n v="394.94"/>
    <m/>
    <x v="0"/>
    <m/>
    <m/>
    <m/>
    <s v="2 - FATURADO"/>
    <n v="0"/>
    <x v="0"/>
    <x v="1"/>
    <m/>
  </r>
  <r>
    <x v="1192"/>
    <s v="48.318.182/0001-70"/>
    <s v="NF SERVICOS DO"/>
    <n v="354779"/>
    <d v="2025-09-10T00:00:00"/>
    <n v="361589"/>
    <d v="2025-09-10T00:00:00"/>
    <m/>
    <n v="230.47"/>
    <d v="2025-10-10T00:00:00"/>
    <s v="E0231018"/>
    <s v="PD023999"/>
    <s v="Serviços de Publicidade Eletrônica"/>
    <n v="219.41"/>
    <m/>
    <x v="0"/>
    <m/>
    <m/>
    <m/>
    <s v="2 - FATURADO"/>
    <n v="0"/>
    <x v="0"/>
    <x v="1"/>
    <m/>
  </r>
  <r>
    <x v="1192"/>
    <s v="48.318.182/0001-70"/>
    <s v="NF SERVICOS DO"/>
    <n v="354807"/>
    <d v="2025-09-10T00:00:00"/>
    <n v="361617"/>
    <d v="2025-09-10T00:00:00"/>
    <m/>
    <n v="460.95"/>
    <d v="2025-10-10T00:00:00"/>
    <s v="E0231018"/>
    <s v="PD023999"/>
    <s v="Serviços de Publicidade Eletrônica"/>
    <n v="438.82"/>
    <m/>
    <x v="0"/>
    <m/>
    <m/>
    <m/>
    <s v="2 - FATURADO"/>
    <n v="0"/>
    <x v="0"/>
    <x v="1"/>
    <m/>
  </r>
  <r>
    <x v="1192"/>
    <s v="48.318.182/0001-70"/>
    <s v="NF SERVICOS DO"/>
    <n v="355010"/>
    <d v="2025-09-10T00:00:00"/>
    <n v="361820"/>
    <d v="2025-09-10T00:00:00"/>
    <m/>
    <n v="184.38"/>
    <d v="2025-10-10T00:00:00"/>
    <s v="E0231018"/>
    <s v="PD023999"/>
    <s v="Serviços de Publicidade Eletrônica"/>
    <n v="175.53"/>
    <m/>
    <x v="0"/>
    <m/>
    <m/>
    <m/>
    <s v="2 - FATURADO"/>
    <n v="0"/>
    <x v="0"/>
    <x v="1"/>
    <m/>
  </r>
  <r>
    <x v="1192"/>
    <s v="48.318.182/0001-70"/>
    <s v="NF SERVICOS DO"/>
    <n v="359063"/>
    <d v="2025-09-26T00:00:00"/>
    <n v="365878"/>
    <d v="2025-09-29T00:00:00"/>
    <m/>
    <n v="322.67"/>
    <d v="2025-10-29T00:00:00"/>
    <s v="E0231018"/>
    <s v="PD023999"/>
    <s v="Serviços de Publicidade Eletrônica"/>
    <n v="307.18"/>
    <m/>
    <x v="0"/>
    <m/>
    <m/>
    <m/>
    <s v="2 - FATURADO"/>
    <n v="0"/>
    <x v="0"/>
    <x v="1"/>
    <m/>
  </r>
  <r>
    <x v="1192"/>
    <s v="48.318.182/0001-70"/>
    <s v="NF SERVICOS DO"/>
    <n v="359066"/>
    <d v="2025-09-26T00:00:00"/>
    <n v="365881"/>
    <d v="2025-09-29T00:00:00"/>
    <m/>
    <n v="368.76"/>
    <d v="2025-10-29T00:00:00"/>
    <s v="E0231018"/>
    <s v="PD023999"/>
    <s v="Serviços de Publicidade Eletrônica"/>
    <n v="351.06"/>
    <m/>
    <x v="0"/>
    <m/>
    <m/>
    <m/>
    <s v="2 - FATURADO"/>
    <n v="0"/>
    <x v="0"/>
    <x v="1"/>
    <m/>
  </r>
  <r>
    <x v="1192"/>
    <s v="48.318.182/0001-70"/>
    <s v="NF SERVICOS DO"/>
    <n v="359068"/>
    <d v="2025-09-26T00:00:00"/>
    <n v="365883"/>
    <d v="2025-09-29T00:00:00"/>
    <m/>
    <n v="276.57"/>
    <d v="2025-10-29T00:00:00"/>
    <s v="E0231018"/>
    <s v="PD023999"/>
    <s v="Serviços de Publicidade Eletrônica"/>
    <n v="263.29000000000002"/>
    <m/>
    <x v="0"/>
    <m/>
    <m/>
    <m/>
    <s v="2 - FATURADO"/>
    <n v="0"/>
    <x v="0"/>
    <x v="1"/>
    <m/>
  </r>
  <r>
    <x v="1193"/>
    <s v="48.344.014/0001-59"/>
    <s v="NF SERVICOS DO"/>
    <n v="353220"/>
    <d v="2025-09-08T00:00:00"/>
    <n v="360029"/>
    <d v="2025-09-08T00:00:00"/>
    <m/>
    <n v="276.57"/>
    <d v="2025-10-08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193"/>
    <s v="48.344.014/0001-59"/>
    <s v="NF SERVICOS DO"/>
    <n v="353671"/>
    <d v="2025-09-08T00:00:00"/>
    <n v="360480"/>
    <d v="2025-09-08T00:00:00"/>
    <m/>
    <n v="663.77"/>
    <d v="2025-10-08T00:00:00"/>
    <s v="E0240850"/>
    <s v="PD024850"/>
    <s v="Serviços de Publicidade Eletrônica"/>
    <n v="631.91"/>
    <m/>
    <x v="0"/>
    <m/>
    <m/>
    <m/>
    <s v="2 - FATURADO"/>
    <n v="0"/>
    <x v="0"/>
    <x v="1"/>
    <m/>
  </r>
  <r>
    <x v="1193"/>
    <s v="48.344.014/0001-59"/>
    <s v="NF SERVICOS DO"/>
    <n v="353819"/>
    <d v="2025-09-08T00:00:00"/>
    <n v="360628"/>
    <d v="2025-09-08T00:00:00"/>
    <m/>
    <n v="497.83"/>
    <d v="2025-10-08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193"/>
    <s v="48.344.014/0001-59"/>
    <s v="NF SERVICOS DO"/>
    <n v="354224"/>
    <d v="2025-09-09T00:00:00"/>
    <n v="361034"/>
    <d v="2025-09-09T00:00:00"/>
    <m/>
    <n v="940.34"/>
    <d v="2025-10-09T00:00:00"/>
    <s v="E0240850"/>
    <s v="PD024850"/>
    <s v="Serviços de Publicidade Eletrônica"/>
    <n v="895.2"/>
    <m/>
    <x v="0"/>
    <m/>
    <m/>
    <m/>
    <s v="2 - FATURADO"/>
    <n v="0"/>
    <x v="0"/>
    <x v="1"/>
    <m/>
  </r>
  <r>
    <x v="1193"/>
    <s v="48.344.014/0001-59"/>
    <s v="NF SERVICOS DO"/>
    <n v="354341"/>
    <d v="2025-09-10T00:00:00"/>
    <n v="361151"/>
    <d v="2025-09-10T00:00:00"/>
    <m/>
    <n v="276.57"/>
    <d v="2025-10-10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193"/>
    <s v="48.344.014/0001-59"/>
    <s v="NF SERVICOS DO"/>
    <n v="354396"/>
    <d v="2025-09-10T00:00:00"/>
    <n v="361206"/>
    <d v="2025-09-10T00:00:00"/>
    <m/>
    <n v="663.77"/>
    <d v="2025-10-10T00:00:00"/>
    <s v="E0240850"/>
    <s v="PD024850"/>
    <s v="Serviços de Publicidade Eletrônica"/>
    <n v="631.91"/>
    <m/>
    <x v="0"/>
    <m/>
    <m/>
    <m/>
    <s v="2 - FATURADO"/>
    <n v="0"/>
    <x v="0"/>
    <x v="1"/>
    <m/>
  </r>
  <r>
    <x v="1193"/>
    <s v="48.344.014/0001-59"/>
    <s v="NF SERVICOS DO"/>
    <n v="354700"/>
    <d v="2025-09-10T00:00:00"/>
    <n v="361510"/>
    <d v="2025-09-10T00:00:00"/>
    <m/>
    <n v="940.34"/>
    <d v="2025-10-10T00:00:00"/>
    <s v="E0240850"/>
    <s v="PD024850"/>
    <s v="Serviços de Publicidade Eletrônica"/>
    <n v="895.2"/>
    <m/>
    <x v="0"/>
    <m/>
    <m/>
    <m/>
    <s v="2 - FATURADO"/>
    <n v="0"/>
    <x v="0"/>
    <x v="1"/>
    <m/>
  </r>
  <r>
    <x v="1193"/>
    <s v="48.344.014/0001-59"/>
    <s v="NF SERVICOS DO"/>
    <n v="355136"/>
    <d v="2025-09-10T00:00:00"/>
    <n v="361946"/>
    <d v="2025-09-10T00:00:00"/>
    <m/>
    <n v="387.2"/>
    <d v="2025-10-10T00:00:00"/>
    <s v="E0240850"/>
    <s v="PD024850"/>
    <s v="Serviços de Publicidade Eletrônica"/>
    <n v="368.61"/>
    <m/>
    <x v="0"/>
    <m/>
    <m/>
    <m/>
    <s v="2 - FATURADO"/>
    <n v="0"/>
    <x v="0"/>
    <x v="1"/>
    <m/>
  </r>
  <r>
    <x v="1193"/>
    <s v="48.344.014/0001-59"/>
    <s v="NF SERVICOS DO"/>
    <n v="355461"/>
    <d v="2025-09-10T00:00:00"/>
    <n v="362271"/>
    <d v="2025-09-11T00:00:00"/>
    <m/>
    <n v="276.57"/>
    <d v="2025-10-11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193"/>
    <s v="48.344.014/0001-59"/>
    <s v="NF SERVICOS DO"/>
    <n v="355614"/>
    <d v="2025-09-10T00:00:00"/>
    <n v="362424"/>
    <d v="2025-09-11T00:00:00"/>
    <m/>
    <n v="608.45000000000005"/>
    <d v="2025-10-11T00:00:00"/>
    <s v="E0240850"/>
    <s v="PD024850"/>
    <s v="Serviços de Publicidade Eletrônica"/>
    <n v="579.24"/>
    <m/>
    <x v="0"/>
    <m/>
    <m/>
    <m/>
    <s v="2 - FATURADO"/>
    <n v="0"/>
    <x v="0"/>
    <x v="1"/>
    <m/>
  </r>
  <r>
    <x v="1193"/>
    <s v="48.344.014/0001-59"/>
    <s v="NF SERVICOS"/>
    <n v="193814"/>
    <d v="2025-09-11T00:00:00"/>
    <n v="2025448"/>
    <d v="2025-09-11T00:00:00"/>
    <d v="2025-08-01T00:00:00"/>
    <n v="678"/>
    <d v="2025-10-11T00:00:00"/>
    <s v="E0240610"/>
    <s v="PD024610"/>
    <s v="PREFEITURA CADASTRO"/>
    <n v="645.46"/>
    <d v="2025-08-01T00:00:00"/>
    <x v="0"/>
    <s v="25/2024"/>
    <m/>
    <s v="359.00004122/2024-91 - APPS/ITO"/>
    <s v="2 - FATURADO"/>
    <n v="0"/>
    <x v="0"/>
    <x v="0"/>
    <m/>
  </r>
  <r>
    <x v="1193"/>
    <s v="48.344.014/0001-59"/>
    <s v="NF SERVICOS DO"/>
    <n v="356231"/>
    <d v="2025-09-12T00:00:00"/>
    <n v="363044"/>
    <d v="2025-09-15T00:00:00"/>
    <m/>
    <n v="497.83"/>
    <d v="2025-10-15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193"/>
    <s v="48.344.014/0001-59"/>
    <s v="NF SERVICOS DO"/>
    <n v="356808"/>
    <d v="2025-09-16T00:00:00"/>
    <n v="363622"/>
    <d v="2025-09-17T00:00:00"/>
    <m/>
    <n v="829.71"/>
    <d v="2025-10-17T00:00:00"/>
    <s v="E0240850"/>
    <s v="PD024850"/>
    <s v="Serviços de Publicidade Eletrônica"/>
    <n v="789.88"/>
    <m/>
    <x v="0"/>
    <m/>
    <m/>
    <m/>
    <s v="2 - FATURADO"/>
    <n v="0"/>
    <x v="0"/>
    <x v="1"/>
    <m/>
  </r>
  <r>
    <x v="1193"/>
    <s v="48.344.014/0001-59"/>
    <s v="NF SERVICOS DO"/>
    <n v="356847"/>
    <d v="2025-09-16T00:00:00"/>
    <n v="363660"/>
    <d v="2025-09-17T00:00:00"/>
    <m/>
    <n v="608.45000000000005"/>
    <d v="2025-10-17T00:00:00"/>
    <s v="E0240850"/>
    <s v="PD024850"/>
    <s v="Serviços de Publicidade Eletrônica"/>
    <n v="579.24"/>
    <m/>
    <x v="0"/>
    <m/>
    <m/>
    <m/>
    <s v="2 - FATURADO"/>
    <n v="0"/>
    <x v="0"/>
    <x v="1"/>
    <m/>
  </r>
  <r>
    <x v="1193"/>
    <s v="48.344.014/0001-59"/>
    <s v="NF SERVICOS DO"/>
    <n v="357016"/>
    <d v="2025-09-17T00:00:00"/>
    <n v="363829"/>
    <d v="2025-09-18T00:00:00"/>
    <m/>
    <n v="497.83"/>
    <d v="2025-10-18T00:00:00"/>
    <s v="E0240850"/>
    <s v="PD024850"/>
    <s v="Serviços de Publicidade Eletrônica"/>
    <n v="473.93"/>
    <m/>
    <x v="0"/>
    <m/>
    <m/>
    <m/>
    <s v="2 - FATURADO"/>
    <n v="0"/>
    <x v="0"/>
    <x v="1"/>
    <m/>
  </r>
  <r>
    <x v="1193"/>
    <s v="48.344.014/0001-59"/>
    <s v="NF SERVICOS DO"/>
    <n v="357292"/>
    <d v="2025-09-18T00:00:00"/>
    <n v="364105"/>
    <d v="2025-09-19T00:00:00"/>
    <m/>
    <n v="940.34"/>
    <d v="2025-10-19T00:00:00"/>
    <s v="E0240850"/>
    <s v="PD024850"/>
    <s v="Serviços de Publicidade Eletrônica"/>
    <n v="895.2"/>
    <m/>
    <x v="0"/>
    <m/>
    <m/>
    <m/>
    <s v="2 - FATURADO"/>
    <n v="0"/>
    <x v="0"/>
    <x v="1"/>
    <m/>
  </r>
  <r>
    <x v="1193"/>
    <s v="48.344.014/0001-59"/>
    <s v="NF SERVICOS DO"/>
    <n v="357790"/>
    <d v="2025-09-19T00:00:00"/>
    <n v="364603"/>
    <d v="2025-09-22T00:00:00"/>
    <m/>
    <n v="774.4"/>
    <d v="2025-10-22T00:00:00"/>
    <s v="E0240850"/>
    <s v="PD024850"/>
    <s v="Serviços de Publicidade Eletrônica"/>
    <n v="737.23"/>
    <m/>
    <x v="0"/>
    <m/>
    <m/>
    <m/>
    <s v="2 - FATURADO"/>
    <n v="0"/>
    <x v="0"/>
    <x v="1"/>
    <m/>
  </r>
  <r>
    <x v="1193"/>
    <s v="48.344.014/0001-59"/>
    <s v="NF SERVICOS DO"/>
    <n v="358187"/>
    <d v="2025-09-23T00:00:00"/>
    <n v="365002"/>
    <d v="2025-09-24T00:00:00"/>
    <m/>
    <n v="719.08"/>
    <d v="2025-10-24T00:00:00"/>
    <s v="E0240850"/>
    <s v="PD024850"/>
    <s v="Serviços de Publicidade Eletrônica"/>
    <n v="684.56"/>
    <m/>
    <x v="0"/>
    <m/>
    <m/>
    <m/>
    <s v="2 - FATURADO"/>
    <n v="0"/>
    <x v="0"/>
    <x v="1"/>
    <m/>
  </r>
  <r>
    <x v="1193"/>
    <s v="48.344.014/0001-59"/>
    <s v="NF SERVICOS DO"/>
    <n v="358518"/>
    <d v="2025-09-25T00:00:00"/>
    <n v="365333"/>
    <d v="2025-09-25T00:00:00"/>
    <m/>
    <n v="331.88"/>
    <d v="2025-10-25T00:00:00"/>
    <s v="E0240850"/>
    <s v="PD024850"/>
    <s v="Serviços de Publicidade Eletrônica"/>
    <n v="315.95"/>
    <m/>
    <x v="0"/>
    <m/>
    <m/>
    <m/>
    <s v="2 - FATURADO"/>
    <n v="0"/>
    <x v="0"/>
    <x v="1"/>
    <m/>
  </r>
  <r>
    <x v="1193"/>
    <s v="48.344.014/0001-59"/>
    <s v="NF SERVICOS DO"/>
    <n v="358761"/>
    <d v="2025-09-25T00:00:00"/>
    <n v="365576"/>
    <d v="2025-09-26T00:00:00"/>
    <m/>
    <n v="276.57"/>
    <d v="2025-10-26T00:00:00"/>
    <s v="E0240850"/>
    <s v="PD024850"/>
    <s v="Serviços de Publicidade Eletrônica"/>
    <n v="263.29000000000002"/>
    <m/>
    <x v="0"/>
    <m/>
    <m/>
    <m/>
    <s v="2 - FATURADO"/>
    <n v="0"/>
    <x v="0"/>
    <x v="1"/>
    <m/>
  </r>
  <r>
    <x v="1193"/>
    <s v="48.344.014/0001-59"/>
    <s v="NF SERVICOS DO"/>
    <n v="358995"/>
    <d v="2025-09-26T00:00:00"/>
    <n v="365810"/>
    <d v="2025-09-29T00:00:00"/>
    <m/>
    <n v="165.94"/>
    <d v="2025-10-29T00:00:00"/>
    <s v="E0240850"/>
    <s v="PD024850"/>
    <s v="Serviços de Publicidade Eletrônica"/>
    <n v="157.97"/>
    <m/>
    <x v="0"/>
    <m/>
    <m/>
    <m/>
    <s v="2 - FATURADO"/>
    <n v="0"/>
    <x v="0"/>
    <x v="1"/>
    <m/>
  </r>
  <r>
    <x v="1193"/>
    <s v="48.344.014/0001-59"/>
    <s v="NF SERVICOS DO"/>
    <n v="359471"/>
    <d v="2025-09-29T00:00:00"/>
    <n v="366286"/>
    <d v="2025-09-30T00:00:00"/>
    <m/>
    <n v="1161.5899999999999"/>
    <d v="2025-10-30T00:00:00"/>
    <s v="E0240850"/>
    <s v="PD024850"/>
    <s v="Serviços de Publicidade Eletrônica"/>
    <n v="1105.83"/>
    <m/>
    <x v="0"/>
    <m/>
    <m/>
    <m/>
    <s v="2 - FATURADO"/>
    <n v="0"/>
    <x v="0"/>
    <x v="1"/>
    <m/>
  </r>
  <r>
    <x v="1194"/>
    <s v="48.344.022/0001-03"/>
    <s v="NF SERVICOS DO"/>
    <n v="354285"/>
    <d v="2025-09-10T00:00:00"/>
    <n v="361095"/>
    <d v="2025-09-10T00:00:00"/>
    <m/>
    <n v="553.14"/>
    <d v="2025-10-10T00:00:00"/>
    <s v="E0201624"/>
    <s v="PD201624"/>
    <s v="Serviços de Publicidade Eletrônica"/>
    <n v="526.59"/>
    <m/>
    <x v="0"/>
    <m/>
    <m/>
    <m/>
    <s v="2 - FATURADO"/>
    <n v="0"/>
    <x v="0"/>
    <x v="1"/>
    <m/>
  </r>
  <r>
    <x v="1194"/>
    <s v="48.344.022/0001-03"/>
    <s v="NF SERVICOS DO"/>
    <n v="358694"/>
    <d v="2025-09-25T00:00:00"/>
    <n v="365509"/>
    <d v="2025-09-26T00:00:00"/>
    <m/>
    <n v="460.95"/>
    <d v="2025-10-26T00:00:00"/>
    <s v="E0201624"/>
    <s v="PD201624"/>
    <s v="Serviços de Publicidade Eletrônica"/>
    <n v="438.82"/>
    <m/>
    <x v="0"/>
    <m/>
    <m/>
    <m/>
    <s v="2 - FATURADO"/>
    <n v="0"/>
    <x v="0"/>
    <x v="1"/>
    <m/>
  </r>
  <r>
    <x v="1195"/>
    <s v="48.367.581/0001-20"/>
    <s v="ND-OPERADORA CIELO"/>
    <n v="26909"/>
    <d v="2025-09-30T00:00:00"/>
    <m/>
    <m/>
    <m/>
    <n v="139.38999999999999"/>
    <d v="2025-09-30T00:00:00"/>
    <m/>
    <m/>
    <s v="e-CNPJ A1 - Renovação 12 meses"/>
    <n v="139.38999999999999"/>
    <m/>
    <x v="0"/>
    <m/>
    <m/>
    <m/>
    <s v="1 - VENDA A VISTA"/>
    <n v="1"/>
    <x v="2"/>
    <x v="5"/>
    <m/>
  </r>
  <r>
    <x v="1196"/>
    <s v="48.464.961/0001-83"/>
    <s v="ND-OPERADORA CIELO"/>
    <n v="26771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1197"/>
    <s v="48.468.284/0001-71"/>
    <s v="ND-POUPATEMPO 4.0"/>
    <n v="2020"/>
    <d v="2023-06-07T00:00:00"/>
    <s v="PPT00724"/>
    <s v="PPT00724"/>
    <d v="2023-06-01T00:00:00"/>
    <n v="12547.6"/>
    <d v="2025-05-27T00:00:00"/>
    <s v="PPT00724"/>
    <s v="PP00724"/>
    <s v="IMPLANTACAO E OPERACAO DO POUPATEMPO GUARARAPES"/>
    <n v="12547.6"/>
    <d v="2023-06-01T00:00:00"/>
    <x v="6"/>
    <m/>
    <s v="PD-PRC-2022/02830"/>
    <m/>
    <s v="2 - FATURADO"/>
    <n v="126"/>
    <x v="7"/>
    <x v="12"/>
    <m/>
  </r>
  <r>
    <x v="1197"/>
    <s v="48.468.284/0001-71"/>
    <s v="ND-POUPATEMPO 4.0"/>
    <n v="6964"/>
    <d v="2025-09-03T00:00:00"/>
    <s v="PPT00724"/>
    <s v="PPT00724"/>
    <d v="2025-09-01T00:00:00"/>
    <n v="16835.310000000001"/>
    <d v="2025-10-03T00:00:00"/>
    <s v="PPT00724"/>
    <s v="PP00724"/>
    <s v="IMPLANTACAO E OPERACAO DO POUPATEMPO GUARARAPES"/>
    <n v="16835.310000000001"/>
    <d v="2025-09-01T00:00:00"/>
    <x v="0"/>
    <m/>
    <s v="PD-PRC-2022/02830"/>
    <m/>
    <s v="2 - FATURADO"/>
    <n v="0"/>
    <x v="0"/>
    <x v="12"/>
    <m/>
  </r>
  <r>
    <x v="1197"/>
    <s v="48.468.284/0001-71"/>
    <s v="NF SERVICOS DO"/>
    <n v="353124"/>
    <d v="2025-09-08T00:00:00"/>
    <n v="359933"/>
    <d v="2025-09-08T00:00:00"/>
    <m/>
    <n v="331.88"/>
    <d v="2025-10-08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97"/>
    <s v="48.468.284/0001-71"/>
    <s v="NF SERVICOS DO"/>
    <n v="353127"/>
    <d v="2025-09-08T00:00:00"/>
    <n v="359936"/>
    <d v="2025-09-08T00:00:00"/>
    <m/>
    <n v="276.57"/>
    <d v="2025-10-08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197"/>
    <s v="48.468.284/0001-71"/>
    <s v="NF SERVICOS DO"/>
    <n v="353445"/>
    <d v="2025-09-08T00:00:00"/>
    <n v="360254"/>
    <d v="2025-09-08T00:00:00"/>
    <m/>
    <n v="4701.6899999999996"/>
    <d v="2025-10-08T00:00:00"/>
    <s v="E0211021"/>
    <s v="PD211021"/>
    <s v="Serviços de Publicidade Eletrônica"/>
    <n v="4476.01"/>
    <m/>
    <x v="0"/>
    <m/>
    <m/>
    <m/>
    <s v="2 - FATURADO"/>
    <n v="0"/>
    <x v="0"/>
    <x v="1"/>
    <m/>
  </r>
  <r>
    <x v="1197"/>
    <s v="48.468.284/0001-71"/>
    <s v="NF SERVICOS DO"/>
    <n v="353500"/>
    <d v="2025-09-08T00:00:00"/>
    <n v="360309"/>
    <d v="2025-09-08T00:00:00"/>
    <m/>
    <n v="331.88"/>
    <d v="2025-10-08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97"/>
    <s v="48.468.284/0001-71"/>
    <s v="NF SERVICOS DO"/>
    <n v="353507"/>
    <d v="2025-09-08T00:00:00"/>
    <n v="360316"/>
    <d v="2025-09-08T00:00:00"/>
    <m/>
    <n v="276.57"/>
    <d v="2025-10-08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197"/>
    <s v="48.468.284/0001-71"/>
    <s v="NF SERVICOS DO"/>
    <n v="353509"/>
    <d v="2025-09-08T00:00:00"/>
    <n v="360318"/>
    <d v="2025-09-08T00:00:00"/>
    <m/>
    <n v="387.2"/>
    <d v="2025-10-08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197"/>
    <s v="48.468.284/0001-71"/>
    <s v="NF SERVICOS DO"/>
    <n v="353517"/>
    <d v="2025-09-08T00:00:00"/>
    <n v="360326"/>
    <d v="2025-09-08T00:00:00"/>
    <m/>
    <n v="276.57"/>
    <d v="2025-10-08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197"/>
    <s v="48.468.284/0001-71"/>
    <s v="NF SERVICOS DO"/>
    <n v="353810"/>
    <d v="2025-09-08T00:00:00"/>
    <n v="360619"/>
    <d v="2025-09-08T00:00:00"/>
    <m/>
    <n v="331.88"/>
    <d v="2025-10-08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97"/>
    <s v="48.468.284/0001-71"/>
    <s v="NF SERVICOS DO"/>
    <n v="354073"/>
    <d v="2025-09-09T00:00:00"/>
    <n v="360883"/>
    <d v="2025-09-09T00:00:00"/>
    <m/>
    <n v="331.88"/>
    <d v="2025-10-09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97"/>
    <s v="48.468.284/0001-71"/>
    <s v="NF SERVICOS DO"/>
    <n v="354637"/>
    <d v="2025-09-10T00:00:00"/>
    <n v="361447"/>
    <d v="2025-09-10T00:00:00"/>
    <m/>
    <n v="276.57"/>
    <d v="2025-10-1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197"/>
    <s v="48.468.284/0001-71"/>
    <s v="NF SERVICOS DO"/>
    <n v="354809"/>
    <d v="2025-09-10T00:00:00"/>
    <n v="361619"/>
    <d v="2025-09-10T00:00:00"/>
    <m/>
    <n v="331.88"/>
    <d v="2025-10-10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97"/>
    <s v="48.468.284/0001-71"/>
    <s v="NF SERVICOS DO"/>
    <n v="354824"/>
    <d v="2025-09-10T00:00:00"/>
    <n v="361634"/>
    <d v="2025-09-10T00:00:00"/>
    <m/>
    <n v="331.88"/>
    <d v="2025-10-10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97"/>
    <s v="48.468.284/0001-71"/>
    <s v="NF SERVICOS DO"/>
    <n v="355100"/>
    <d v="2025-09-10T00:00:00"/>
    <n v="361910"/>
    <d v="2025-09-10T00:00:00"/>
    <m/>
    <n v="276.57"/>
    <d v="2025-10-1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197"/>
    <s v="48.468.284/0001-71"/>
    <s v="NF SERVICOS DO"/>
    <n v="355101"/>
    <d v="2025-09-10T00:00:00"/>
    <n v="361911"/>
    <d v="2025-09-10T00:00:00"/>
    <m/>
    <n v="276.57"/>
    <d v="2025-10-10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197"/>
    <s v="48.468.284/0001-71"/>
    <s v="NF SERVICOS DO"/>
    <n v="355378"/>
    <d v="2025-09-10T00:00:00"/>
    <n v="362188"/>
    <d v="2025-09-10T00:00:00"/>
    <m/>
    <n v="1106.28"/>
    <d v="2025-10-10T00:00:00"/>
    <s v="E0211021"/>
    <s v="PD211021"/>
    <s v="Serviços de Publicidade Eletrônica"/>
    <n v="1053.18"/>
    <m/>
    <x v="0"/>
    <m/>
    <m/>
    <m/>
    <s v="2 - FATURADO"/>
    <n v="0"/>
    <x v="0"/>
    <x v="1"/>
    <m/>
  </r>
  <r>
    <x v="1197"/>
    <s v="48.468.284/0001-71"/>
    <s v="NF SERVICOS DO"/>
    <n v="355382"/>
    <d v="2025-09-10T00:00:00"/>
    <n v="362192"/>
    <d v="2025-09-10T00:00:00"/>
    <m/>
    <n v="719.08"/>
    <d v="2025-10-10T00:00:00"/>
    <s v="E0211021"/>
    <s v="PD211021"/>
    <s v="Serviços de Publicidade Eletrônica"/>
    <n v="684.56"/>
    <m/>
    <x v="0"/>
    <m/>
    <m/>
    <m/>
    <s v="2 - FATURADO"/>
    <n v="0"/>
    <x v="0"/>
    <x v="1"/>
    <m/>
  </r>
  <r>
    <x v="1197"/>
    <s v="48.468.284/0001-71"/>
    <s v="NF SERVICOS DO"/>
    <n v="355573"/>
    <d v="2025-09-10T00:00:00"/>
    <n v="362383"/>
    <d v="2025-09-11T00:00:00"/>
    <m/>
    <n v="1161.5899999999999"/>
    <d v="2025-10-11T00:00:00"/>
    <s v="E0211021"/>
    <s v="PD211021"/>
    <s v="Serviços de Publicidade Eletrônica"/>
    <n v="1105.83"/>
    <m/>
    <x v="0"/>
    <m/>
    <m/>
    <m/>
    <s v="2 - FATURADO"/>
    <n v="0"/>
    <x v="0"/>
    <x v="1"/>
    <m/>
  </r>
  <r>
    <x v="1197"/>
    <s v="48.468.284/0001-71"/>
    <s v="NF SERVICOS DO"/>
    <n v="355601"/>
    <d v="2025-09-10T00:00:00"/>
    <n v="362411"/>
    <d v="2025-09-11T00:00:00"/>
    <m/>
    <n v="387.2"/>
    <d v="2025-10-11T00:00:00"/>
    <s v="E0211021"/>
    <s v="PD211021"/>
    <s v="Serviços de Publicidade Eletrônica"/>
    <n v="368.61"/>
    <m/>
    <x v="0"/>
    <m/>
    <m/>
    <m/>
    <s v="2 - FATURADO"/>
    <n v="0"/>
    <x v="0"/>
    <x v="1"/>
    <m/>
  </r>
  <r>
    <x v="1197"/>
    <s v="48.468.284/0001-71"/>
    <s v="NF SERVICOS DO"/>
    <n v="355694"/>
    <d v="2025-09-10T00:00:00"/>
    <n v="362504"/>
    <d v="2025-09-11T00:00:00"/>
    <m/>
    <n v="276.57"/>
    <d v="2025-10-11T00:00:00"/>
    <s v="E0211021"/>
    <s v="PD211021"/>
    <s v="Serviços de Publicidade Eletrônica"/>
    <n v="263.29000000000002"/>
    <m/>
    <x v="0"/>
    <m/>
    <m/>
    <m/>
    <s v="2 - FATURADO"/>
    <n v="0"/>
    <x v="0"/>
    <x v="1"/>
    <m/>
  </r>
  <r>
    <x v="1197"/>
    <s v="48.468.284/0001-71"/>
    <s v="NF SERVICOS DO"/>
    <n v="355792"/>
    <d v="2025-09-11T00:00:00"/>
    <n v="362605"/>
    <d v="2025-09-12T00:00:00"/>
    <m/>
    <n v="442.51"/>
    <d v="2025-10-12T00:00:00"/>
    <s v="E0211021"/>
    <s v="PD211021"/>
    <s v="Serviços de Publicidade Eletrônica"/>
    <n v="421.27"/>
    <m/>
    <x v="0"/>
    <m/>
    <m/>
    <m/>
    <s v="2 - FATURADO"/>
    <n v="0"/>
    <x v="0"/>
    <x v="1"/>
    <m/>
  </r>
  <r>
    <x v="1197"/>
    <s v="48.468.284/0001-71"/>
    <s v="NF SERVICOS DO"/>
    <n v="356902"/>
    <d v="2025-09-17T00:00:00"/>
    <n v="363715"/>
    <d v="2025-09-18T00:00:00"/>
    <m/>
    <n v="608.45000000000005"/>
    <d v="2025-10-18T00:00:00"/>
    <s v="E0211021"/>
    <s v="PD211021"/>
    <s v="Serviços de Publicidade Eletrônica"/>
    <n v="579.24"/>
    <m/>
    <x v="0"/>
    <m/>
    <m/>
    <m/>
    <s v="2 - FATURADO"/>
    <n v="0"/>
    <x v="0"/>
    <x v="1"/>
    <m/>
  </r>
  <r>
    <x v="1197"/>
    <s v="48.468.284/0001-71"/>
    <s v="NF SERVICOS DO"/>
    <n v="357903"/>
    <d v="2025-09-22T00:00:00"/>
    <n v="364718"/>
    <d v="2025-09-23T00:00:00"/>
    <m/>
    <n v="940.34"/>
    <d v="2025-10-23T00:00:00"/>
    <s v="E0211021"/>
    <s v="PD211021"/>
    <s v="Serviços de Publicidade Eletrônica"/>
    <n v="895.2"/>
    <m/>
    <x v="0"/>
    <m/>
    <m/>
    <m/>
    <s v="2 - FATURADO"/>
    <n v="0"/>
    <x v="0"/>
    <x v="1"/>
    <m/>
  </r>
  <r>
    <x v="1197"/>
    <s v="48.468.284/0001-71"/>
    <s v="NF SERVICOS DO"/>
    <n v="358648"/>
    <d v="2025-09-25T00:00:00"/>
    <n v="365463"/>
    <d v="2025-09-26T00:00:00"/>
    <m/>
    <n v="331.88"/>
    <d v="2025-10-26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97"/>
    <s v="48.468.284/0001-71"/>
    <s v="NF SERVICOS DO"/>
    <n v="359337"/>
    <d v="2025-09-29T00:00:00"/>
    <n v="366152"/>
    <d v="2025-09-30T00:00:00"/>
    <m/>
    <n v="331.88"/>
    <d v="2025-10-30T00:00:00"/>
    <s v="E0211021"/>
    <s v="PD211021"/>
    <s v="Serviços de Publicidade Eletrônica"/>
    <n v="315.95"/>
    <m/>
    <x v="0"/>
    <m/>
    <m/>
    <m/>
    <s v="2 - FATURADO"/>
    <n v="0"/>
    <x v="0"/>
    <x v="1"/>
    <m/>
  </r>
  <r>
    <x v="1197"/>
    <s v="48.468.284/0001-71"/>
    <s v="NF SERVICOS DO"/>
    <n v="359338"/>
    <d v="2025-09-29T00:00:00"/>
    <n v="366153"/>
    <d v="2025-09-30T00:00:00"/>
    <m/>
    <n v="553.14"/>
    <d v="2025-10-30T00:00:00"/>
    <s v="E0211021"/>
    <s v="PD211021"/>
    <s v="Serviços de Publicidade Eletrônica"/>
    <n v="526.59"/>
    <m/>
    <x v="0"/>
    <m/>
    <m/>
    <m/>
    <s v="2 - FATURADO"/>
    <n v="0"/>
    <x v="0"/>
    <x v="1"/>
    <m/>
  </r>
  <r>
    <x v="1198"/>
    <s v="48.568.372/0001-45"/>
    <s v="NF SERVICOS DO"/>
    <n v="353146"/>
    <d v="2025-09-08T00:00:00"/>
    <n v="359955"/>
    <d v="2025-09-08T00:00:00"/>
    <m/>
    <n v="737.52"/>
    <d v="2025-10-08T00:00:00"/>
    <s v="E0202030"/>
    <s v="PD202030"/>
    <s v="Serviços de Publicidade Eletrônica"/>
    <n v="702.12"/>
    <m/>
    <x v="0"/>
    <m/>
    <m/>
    <m/>
    <s v="2 - FATURADO"/>
    <n v="0"/>
    <x v="0"/>
    <x v="1"/>
    <m/>
  </r>
  <r>
    <x v="1198"/>
    <s v="48.568.372/0001-45"/>
    <s v="NF SERVICOS DO"/>
    <n v="354719"/>
    <d v="2025-09-10T00:00:00"/>
    <n v="361529"/>
    <d v="2025-09-10T00:00:00"/>
    <m/>
    <n v="516.26"/>
    <d v="2025-10-10T00:00:00"/>
    <s v="E0202030"/>
    <s v="PD202030"/>
    <s v="Serviços de Publicidade Eletrônica"/>
    <n v="491.48"/>
    <m/>
    <x v="0"/>
    <m/>
    <m/>
    <m/>
    <s v="2 - FATURADO"/>
    <n v="0"/>
    <x v="0"/>
    <x v="1"/>
    <m/>
  </r>
  <r>
    <x v="1198"/>
    <s v="48.568.372/0001-45"/>
    <s v="NF SERVICOS DO"/>
    <n v="354971"/>
    <d v="2025-09-10T00:00:00"/>
    <n v="361781"/>
    <d v="2025-09-10T00:00:00"/>
    <m/>
    <n v="663.77"/>
    <d v="2025-10-10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198"/>
    <s v="48.568.372/0001-45"/>
    <s v="NF SERVICOS DO"/>
    <n v="354974"/>
    <d v="2025-09-10T00:00:00"/>
    <n v="361784"/>
    <d v="2025-09-10T00:00:00"/>
    <m/>
    <n v="811.27"/>
    <d v="2025-10-10T00:00:00"/>
    <s v="E0202030"/>
    <s v="PD202030"/>
    <s v="Serviços de Publicidade Eletrônica"/>
    <n v="772.33"/>
    <m/>
    <x v="0"/>
    <m/>
    <m/>
    <m/>
    <s v="2 - FATURADO"/>
    <n v="0"/>
    <x v="0"/>
    <x v="1"/>
    <m/>
  </r>
  <r>
    <x v="1198"/>
    <s v="48.568.372/0001-45"/>
    <s v="NF SERVICOS DO"/>
    <n v="358613"/>
    <d v="2025-09-25T00:00:00"/>
    <n v="365428"/>
    <d v="2025-09-25T00:00:00"/>
    <m/>
    <n v="737.52"/>
    <d v="2025-10-25T00:00:00"/>
    <s v="E0202030"/>
    <s v="PD202030"/>
    <s v="Serviços de Publicidade Eletrônica"/>
    <n v="702.12"/>
    <m/>
    <x v="0"/>
    <m/>
    <m/>
    <m/>
    <s v="2 - FATURADO"/>
    <n v="0"/>
    <x v="0"/>
    <x v="1"/>
    <m/>
  </r>
  <r>
    <x v="1198"/>
    <s v="48.568.372/0001-45"/>
    <s v="NF SERVICOS DO"/>
    <n v="358815"/>
    <d v="2025-09-25T00:00:00"/>
    <n v="365630"/>
    <d v="2025-09-26T00:00:00"/>
    <m/>
    <n v="663.77"/>
    <d v="2025-10-26T00:00:00"/>
    <s v="E0202030"/>
    <s v="PD202030"/>
    <s v="Serviços de Publicidade Eletrônica"/>
    <n v="631.91"/>
    <m/>
    <x v="0"/>
    <m/>
    <m/>
    <m/>
    <s v="2 - FATURADO"/>
    <n v="0"/>
    <x v="0"/>
    <x v="1"/>
    <m/>
  </r>
  <r>
    <x v="1199"/>
    <s v="48.634.175/0001-87"/>
    <s v="ND-OPERADORA CIELO"/>
    <n v="26613"/>
    <d v="2025-09-01T00:00:00"/>
    <m/>
    <m/>
    <m/>
    <n v="124.99"/>
    <d v="2025-09-01T00:00:00"/>
    <m/>
    <m/>
    <s v="Certificado e-CPF A1 em Software (12 meses)"/>
    <n v="124.99"/>
    <m/>
    <x v="0"/>
    <m/>
    <m/>
    <m/>
    <s v="1 - VENDA A VISTA"/>
    <n v="29"/>
    <x v="2"/>
    <x v="5"/>
    <m/>
  </r>
  <r>
    <x v="1200"/>
    <s v="48.664.296/0001-71"/>
    <s v="ND-POUPATEMPO 4.0"/>
    <n v="2079"/>
    <d v="2023-06-07T00:00:00"/>
    <s v="PPT00695"/>
    <s v="PPT00695"/>
    <d v="2023-06-01T00:00:00"/>
    <n v="14281.44"/>
    <d v="2023-07-07T00:00:00"/>
    <s v="PPT00695"/>
    <s v="PP00695"/>
    <s v="IMPLANTACAO E OPERACAO DO POUPATEMPO PRADOPOLIS"/>
    <n v="14281.44"/>
    <d v="2023-06-01T00:00:00"/>
    <x v="6"/>
    <m/>
    <s v="PD-PRC-2022/01416"/>
    <m/>
    <s v="2 - FATURADO"/>
    <n v="816"/>
    <x v="3"/>
    <x v="12"/>
    <m/>
  </r>
  <r>
    <x v="1200"/>
    <s v="48.664.296/0001-71"/>
    <s v="ND-POUPATEMPO 4.0"/>
    <n v="6938"/>
    <d v="2025-09-03T00:00:00"/>
    <s v="PPT00695"/>
    <s v="PPT00695"/>
    <d v="2025-09-01T00:00:00"/>
    <n v="17401.14"/>
    <d v="2025-10-03T00:00:00"/>
    <s v="PPT00695"/>
    <s v="PP00695"/>
    <s v="IMPLANTACAO E OPERACAO DO POUPATEMPO PRADOPOLIS"/>
    <n v="17401.14"/>
    <d v="2025-09-01T00:00:00"/>
    <x v="0"/>
    <m/>
    <s v="PD-PRC-2022/01416"/>
    <m/>
    <s v="2 - FATURADO"/>
    <n v="0"/>
    <x v="0"/>
    <x v="12"/>
    <m/>
  </r>
  <r>
    <x v="1200"/>
    <s v="48.664.296/0001-71"/>
    <s v="NF SERVICOS"/>
    <n v="193692"/>
    <d v="2025-09-11T00:00:00"/>
    <n v="2025326"/>
    <d v="2025-09-11T00:00:00"/>
    <d v="2025-08-01T00:00:00"/>
    <n v="676.8"/>
    <d v="2025-10-11T00:00:00"/>
    <s v="E0240605"/>
    <s v="PD024605"/>
    <s v="PREFEITURA - CADASTRO"/>
    <n v="644.30999999999995"/>
    <d v="2025-08-01T00:00:00"/>
    <x v="0"/>
    <s v="25/2024"/>
    <s v="62/2024 -D.L  21/2024"/>
    <s v="359.00005334/2024-96- APPS/ITO"/>
    <s v="2 - FATURADO"/>
    <n v="0"/>
    <x v="0"/>
    <x v="0"/>
    <m/>
  </r>
  <r>
    <x v="1200"/>
    <s v="48.664.296/0001-71"/>
    <s v="ND-POUPATEMPO 4.0"/>
    <n v="6993"/>
    <d v="2025-09-24T00:00:00"/>
    <s v="PPT00695"/>
    <s v="PPT00695"/>
    <d v="2025-09-01T00:00:00"/>
    <n v="883.76"/>
    <d v="2025-10-24T00:00:00"/>
    <s v="PPT00695"/>
    <s v="PP00695"/>
    <s v="IMPLANTACAO E OPERACAO DO POUPATEMPO PRADOPOLIS"/>
    <n v="883.76"/>
    <d v="2025-09-01T00:00:00"/>
    <x v="0"/>
    <m/>
    <s v="PD-PRC-2022/01416"/>
    <m/>
    <s v="2 - FATURADO"/>
    <n v="0"/>
    <x v="0"/>
    <x v="12"/>
    <m/>
  </r>
  <r>
    <x v="1201"/>
    <s v="48.664.304/0001-80"/>
    <s v="NF SERVICOS DO"/>
    <n v="356602"/>
    <d v="2025-09-16T00:00:00"/>
    <n v="363416"/>
    <d v="2025-09-17T00:00:00"/>
    <m/>
    <n v="497.83"/>
    <d v="2025-10-17T00:00:00"/>
    <m/>
    <m/>
    <s v="Serviços de Publicidade Eletrônica"/>
    <n v="473.93"/>
    <m/>
    <x v="0"/>
    <m/>
    <m/>
    <m/>
    <s v="2 - FATURADO"/>
    <n v="0"/>
    <x v="0"/>
    <x v="1"/>
    <m/>
  </r>
  <r>
    <x v="1201"/>
    <s v="48.664.304/0001-80"/>
    <s v="NF SERVICOS DO"/>
    <n v="357437"/>
    <d v="2025-09-18T00:00:00"/>
    <n v="364250"/>
    <d v="2025-09-19T00:00:00"/>
    <m/>
    <n v="387.2"/>
    <d v="2025-10-19T00:00:00"/>
    <m/>
    <m/>
    <s v="Serviços de Publicidade Eletrônica"/>
    <n v="368.61"/>
    <m/>
    <x v="0"/>
    <m/>
    <m/>
    <m/>
    <s v="2 - FATURADO"/>
    <n v="0"/>
    <x v="0"/>
    <x v="1"/>
    <m/>
  </r>
  <r>
    <x v="1201"/>
    <s v="48.664.304/0001-80"/>
    <s v="NF SERVICOS DO"/>
    <n v="357576"/>
    <d v="2025-09-19T00:00:00"/>
    <n v="364389"/>
    <d v="2025-09-22T00:00:00"/>
    <m/>
    <n v="774.4"/>
    <d v="2025-10-22T00:00:00"/>
    <m/>
    <m/>
    <s v="Serviços de Publicidade Eletrônica"/>
    <n v="737.23"/>
    <m/>
    <x v="0"/>
    <m/>
    <m/>
    <m/>
    <s v="2 - FATURADO"/>
    <n v="0"/>
    <x v="0"/>
    <x v="1"/>
    <m/>
  </r>
  <r>
    <x v="1201"/>
    <s v="48.664.304/0001-80"/>
    <s v="ND-POUPATEMPO 4.0"/>
    <n v="6995"/>
    <d v="2025-09-24T00:00:00"/>
    <s v="PPT00704"/>
    <s v="PPT00704"/>
    <d v="2025-09-01T00:00:00"/>
    <n v="1328.99"/>
    <d v="2025-10-24T00:00:00"/>
    <s v="PPT00704"/>
    <s v="PP00704"/>
    <s v="IMPLANTACAO E OPERACAO DO POUPATEMPO GUARIBA"/>
    <n v="1328.99"/>
    <d v="2025-09-01T00:00:00"/>
    <x v="0"/>
    <m/>
    <s v="PD-PRC-2022/01827"/>
    <m/>
    <s v="2 - FATURADO"/>
    <n v="0"/>
    <x v="0"/>
    <x v="12"/>
    <m/>
  </r>
  <r>
    <x v="1201"/>
    <s v="48.664.304/0001-80"/>
    <s v="NF SERVICOS DO"/>
    <n v="358457"/>
    <d v="2025-09-25T00:00:00"/>
    <n v="365272"/>
    <d v="2025-09-25T00:00:00"/>
    <m/>
    <n v="719.08"/>
    <d v="2025-10-25T00:00:00"/>
    <m/>
    <m/>
    <s v="Serviços de Publicidade Eletrônica"/>
    <n v="684.56"/>
    <m/>
    <x v="0"/>
    <m/>
    <m/>
    <m/>
    <s v="2 - FATURADO"/>
    <n v="0"/>
    <x v="0"/>
    <x v="1"/>
    <m/>
  </r>
  <r>
    <x v="1201"/>
    <s v="48.664.304/0001-80"/>
    <s v="NF SERVICOS DO"/>
    <n v="358535"/>
    <d v="2025-09-25T00:00:00"/>
    <n v="365350"/>
    <d v="2025-09-25T00:00:00"/>
    <m/>
    <n v="387.2"/>
    <d v="2025-10-25T00:00:00"/>
    <m/>
    <m/>
    <s v="Serviços de Publicidade Eletrônica"/>
    <n v="368.61"/>
    <m/>
    <x v="0"/>
    <m/>
    <m/>
    <m/>
    <s v="2 - FATURADO"/>
    <n v="0"/>
    <x v="0"/>
    <x v="1"/>
    <m/>
  </r>
  <r>
    <x v="1201"/>
    <s v="48.664.304/0001-80"/>
    <s v="NF SERVICOS DO"/>
    <n v="359130"/>
    <d v="2025-09-26T00:00:00"/>
    <n v="365945"/>
    <d v="2025-09-29T00:00:00"/>
    <m/>
    <n v="829.71"/>
    <d v="2025-10-29T00:00:00"/>
    <m/>
    <m/>
    <s v="Serviços de Publicidade Eletrônica"/>
    <n v="789.88"/>
    <m/>
    <x v="0"/>
    <m/>
    <m/>
    <m/>
    <s v="2 - FATURADO"/>
    <n v="0"/>
    <x v="0"/>
    <x v="1"/>
    <m/>
  </r>
  <r>
    <x v="1201"/>
    <s v="48.664.304/0001-80"/>
    <s v="NF SERVICOS DO"/>
    <n v="359253"/>
    <d v="2025-09-29T00:00:00"/>
    <n v="366068"/>
    <d v="2025-09-30T00:00:00"/>
    <m/>
    <n v="553.14"/>
    <d v="2025-10-30T00:00:00"/>
    <m/>
    <m/>
    <s v="Serviços de Publicidade Eletrônica"/>
    <n v="526.59"/>
    <m/>
    <x v="0"/>
    <m/>
    <m/>
    <m/>
    <s v="2 - FATURADO"/>
    <n v="0"/>
    <x v="0"/>
    <x v="1"/>
    <m/>
  </r>
  <r>
    <x v="1201"/>
    <s v="48.664.304/0001-80"/>
    <s v="NF SERVICOS DO"/>
    <n v="359254"/>
    <d v="2025-09-29T00:00:00"/>
    <n v="366069"/>
    <d v="2025-09-30T00:00:00"/>
    <m/>
    <n v="829.71"/>
    <d v="2025-10-30T00:00:00"/>
    <m/>
    <m/>
    <s v="Serviços de Publicidade Eletrônica"/>
    <n v="789.88"/>
    <m/>
    <x v="0"/>
    <m/>
    <m/>
    <m/>
    <s v="2 - FATURADO"/>
    <n v="0"/>
    <x v="0"/>
    <x v="1"/>
    <m/>
  </r>
  <r>
    <x v="1202"/>
    <s v="48.813.638/0001-78"/>
    <s v="ND-POUPATEMPO 4.0"/>
    <n v="6852"/>
    <d v="2025-09-03T00:00:00"/>
    <s v="PPT00745"/>
    <s v="PPT00745"/>
    <d v="2025-09-01T00:00:00"/>
    <n v="21239.75"/>
    <d v="2025-10-03T00:00:00"/>
    <s v="PPT00745"/>
    <s v="PP00745"/>
    <s v="IMPLANTAÇÃO E OPERAÇÃO DO POUPATEMPO REGENTE FEIJÓ"/>
    <n v="21239.75"/>
    <d v="2025-09-01T00:00:00"/>
    <x v="0"/>
    <m/>
    <s v="PD-PRC-2022/03677"/>
    <m/>
    <s v="2 - FATURADO"/>
    <n v="0"/>
    <x v="0"/>
    <x v="12"/>
    <m/>
  </r>
  <r>
    <x v="1203"/>
    <s v="48.867.477/0001-03"/>
    <s v="NF SERVICOS E_GOV"/>
    <n v="194609"/>
    <d v="2025-09-22T00:00:00"/>
    <n v="2026243"/>
    <d v="2025-09-22T00:00:00"/>
    <m/>
    <n v="167.26"/>
    <d v="2025-10-2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204"/>
    <s v="48.893.057/0001-93"/>
    <s v="ND-OPERADORA CIELO"/>
    <n v="26641"/>
    <d v="2025-09-03T00:00:00"/>
    <m/>
    <m/>
    <m/>
    <n v="187.49"/>
    <d v="2025-09-03T00:00:00"/>
    <m/>
    <m/>
    <s v="Certificado e-CNPJ A1 em Software (12 meses)"/>
    <n v="187.49"/>
    <m/>
    <x v="0"/>
    <m/>
    <m/>
    <m/>
    <s v="1 - VENDA A VISTA"/>
    <n v="27"/>
    <x v="2"/>
    <x v="5"/>
    <m/>
  </r>
  <r>
    <x v="1205"/>
    <s v="48.962.625/0001-60"/>
    <s v="NF SERVICOS DO"/>
    <n v="353306"/>
    <d v="2025-09-08T00:00:00"/>
    <n v="360115"/>
    <d v="2025-09-08T00:00:00"/>
    <m/>
    <n v="645.33000000000004"/>
    <d v="2025-10-08T00:00:00"/>
    <s v="E0231112"/>
    <s v="PD231093"/>
    <s v="Serviços de Publicidade Eletrônica"/>
    <n v="614.35"/>
    <m/>
    <x v="0"/>
    <m/>
    <m/>
    <m/>
    <s v="2 - FATURADO"/>
    <n v="0"/>
    <x v="0"/>
    <x v="1"/>
    <m/>
  </r>
  <r>
    <x v="1205"/>
    <s v="48.962.625/0001-60"/>
    <s v="NF SERVICOS DO"/>
    <n v="355450"/>
    <d v="2025-09-10T00:00:00"/>
    <n v="362260"/>
    <d v="2025-09-11T00:00:00"/>
    <m/>
    <n v="1659.42"/>
    <d v="2025-10-11T00:00:00"/>
    <s v="E0231112"/>
    <s v="PD231093"/>
    <s v="Serviços de Publicidade Eletrônica"/>
    <n v="1579.77"/>
    <m/>
    <x v="0"/>
    <m/>
    <m/>
    <m/>
    <s v="2 - FATURADO"/>
    <n v="0"/>
    <x v="0"/>
    <x v="1"/>
    <m/>
  </r>
  <r>
    <x v="1205"/>
    <s v="48.962.625/0001-60"/>
    <s v="NF SERVICOS DO"/>
    <n v="358086"/>
    <d v="2025-09-22T00:00:00"/>
    <n v="364901"/>
    <d v="2025-09-23T00:00:00"/>
    <m/>
    <n v="829.71"/>
    <d v="2025-10-23T00:00:00"/>
    <s v="E0231112"/>
    <s v="PD231093"/>
    <s v="Serviços de Publicidade Eletrônica"/>
    <n v="789.88"/>
    <m/>
    <x v="0"/>
    <m/>
    <m/>
    <m/>
    <s v="2 - FATURADO"/>
    <n v="0"/>
    <x v="0"/>
    <x v="1"/>
    <m/>
  </r>
  <r>
    <x v="1206"/>
    <s v="48.971.139/0001-09"/>
    <s v="NF SERVICOS DO"/>
    <n v="353289"/>
    <d v="2025-09-08T00:00:00"/>
    <n v="360098"/>
    <d v="2025-09-08T00:00:00"/>
    <m/>
    <n v="1382.85"/>
    <d v="2025-10-08T00:00:00"/>
    <s v="E0230935"/>
    <s v="PD023935"/>
    <s v="Serviços de Publicidade Eletrônica"/>
    <n v="1316.47"/>
    <m/>
    <x v="0"/>
    <m/>
    <m/>
    <m/>
    <s v="2 - FATURADO"/>
    <n v="0"/>
    <x v="0"/>
    <x v="1"/>
    <m/>
  </r>
  <r>
    <x v="1206"/>
    <s v="48.971.139/0001-09"/>
    <s v="NF SERVICOS DO"/>
    <n v="353906"/>
    <d v="2025-09-08T00:00:00"/>
    <n v="360715"/>
    <d v="2025-09-08T00:00:00"/>
    <m/>
    <n v="1751.61"/>
    <d v="2025-10-08T00:00:00"/>
    <s v="E0230935"/>
    <s v="PD023935"/>
    <s v="Serviços de Publicidade Eletrônica"/>
    <n v="1667.53"/>
    <m/>
    <x v="0"/>
    <m/>
    <m/>
    <m/>
    <s v="2 - FATURADO"/>
    <n v="0"/>
    <x v="0"/>
    <x v="1"/>
    <m/>
  </r>
  <r>
    <x v="1206"/>
    <s v="48.971.139/0001-09"/>
    <s v="NF SERVICOS DO"/>
    <n v="356729"/>
    <d v="2025-09-16T00:00:00"/>
    <n v="363543"/>
    <d v="2025-09-17T00:00:00"/>
    <m/>
    <n v="1382.85"/>
    <d v="2025-10-17T00:00:00"/>
    <s v="E0230935"/>
    <s v="PD023935"/>
    <s v="Serviços de Publicidade Eletrônica"/>
    <n v="1316.47"/>
    <m/>
    <x v="0"/>
    <m/>
    <m/>
    <m/>
    <s v="2 - FATURADO"/>
    <n v="0"/>
    <x v="0"/>
    <x v="1"/>
    <m/>
  </r>
  <r>
    <x v="1206"/>
    <s v="48.971.139/0001-09"/>
    <s v="NF SERVICOS DO"/>
    <n v="356824"/>
    <d v="2025-09-16T00:00:00"/>
    <n v="363638"/>
    <d v="2025-09-17T00:00:00"/>
    <m/>
    <n v="460.95"/>
    <d v="2025-10-17T00:00:00"/>
    <s v="E0230935"/>
    <s v="PD023935"/>
    <s v="Serviços de Publicidade Eletrônica"/>
    <n v="438.82"/>
    <m/>
    <x v="0"/>
    <m/>
    <m/>
    <m/>
    <s v="2 - FATURADO"/>
    <n v="0"/>
    <x v="0"/>
    <x v="1"/>
    <m/>
  </r>
  <r>
    <x v="1206"/>
    <s v="48.971.139/0001-09"/>
    <s v="NF SERVICOS DO"/>
    <n v="357734"/>
    <d v="2025-09-19T00:00:00"/>
    <n v="364547"/>
    <d v="2025-09-22T00:00:00"/>
    <m/>
    <n v="1106.28"/>
    <d v="2025-10-22T00:00:00"/>
    <s v="E0230935"/>
    <s v="PD023935"/>
    <s v="Serviços de Publicidade Eletrônica"/>
    <n v="1053.18"/>
    <m/>
    <x v="0"/>
    <m/>
    <m/>
    <m/>
    <s v="2 - FATURADO"/>
    <n v="0"/>
    <x v="0"/>
    <x v="1"/>
    <m/>
  </r>
  <r>
    <x v="1206"/>
    <s v="48.971.139/0001-09"/>
    <s v="NF SERVICOS DO"/>
    <n v="359411"/>
    <d v="2025-09-29T00:00:00"/>
    <n v="366226"/>
    <d v="2025-09-30T00:00:00"/>
    <m/>
    <n v="1014.09"/>
    <d v="2025-10-30T00:00:00"/>
    <s v="E0230935"/>
    <s v="PD023935"/>
    <s v="Serviços de Publicidade Eletrônica"/>
    <n v="965.41"/>
    <m/>
    <x v="0"/>
    <m/>
    <m/>
    <m/>
    <s v="2 - FATURADO"/>
    <n v="0"/>
    <x v="0"/>
    <x v="1"/>
    <m/>
  </r>
  <r>
    <x v="1207"/>
    <s v="484.099.360-20"/>
    <s v="ND-AMAZON"/>
    <n v="392"/>
    <d v="2025-05-05T00:00:00"/>
    <m/>
    <m/>
    <m/>
    <n v="36.119999999999997"/>
    <d v="2025-06-04T00:00:00"/>
    <m/>
    <m/>
    <s v="RENINA KATZ - CADERNOS DE DESENHO"/>
    <n v="36.119999999999997"/>
    <m/>
    <x v="0"/>
    <m/>
    <m/>
    <m/>
    <s v="2 - FATURADO"/>
    <n v="118"/>
    <x v="6"/>
    <x v="6"/>
    <m/>
  </r>
  <r>
    <x v="1208"/>
    <s v="488.057.368-05"/>
    <s v="ND-AMAZON"/>
    <n v="95"/>
    <d v="2025-01-07T00:00:00"/>
    <m/>
    <m/>
    <m/>
    <n v="50.57"/>
    <d v="2025-02-06T00:00:00"/>
    <m/>
    <m/>
    <s v="ALIMENTANDO O MUNDO : O SURGIMENTO DA MODERNA ECONOMIA AGRICOLA NO BRASIL"/>
    <n v="50.57"/>
    <m/>
    <x v="0"/>
    <m/>
    <m/>
    <m/>
    <s v="2 - FATURADO"/>
    <n v="236"/>
    <x v="1"/>
    <x v="6"/>
    <m/>
  </r>
  <r>
    <x v="1209"/>
    <s v="49.107.725/0001-72"/>
    <s v="ND-JUROS RECEBIMENTO"/>
    <s v="290233-1-NDJ1"/>
    <d v="2024-11-14T00:00:00"/>
    <n v="296583"/>
    <m/>
    <m/>
    <n v="2.41"/>
    <d v="2024-12-14T00:00:00"/>
    <m/>
    <m/>
    <s v="Nota de Debito Juros"/>
    <n v="2.41"/>
    <m/>
    <x v="0"/>
    <m/>
    <m/>
    <m/>
    <s v="2 - FATURADO"/>
    <n v="290"/>
    <x v="1"/>
    <x v="2"/>
    <m/>
  </r>
  <r>
    <x v="1209"/>
    <s v="49.107.725/0001-72"/>
    <s v="ND-JUROS RECEBIMENTO"/>
    <s v="290977-1-NDJ1"/>
    <d v="2024-11-14T00:00:00"/>
    <n v="297327"/>
    <m/>
    <m/>
    <n v="0.59"/>
    <d v="2024-12-14T00:00:00"/>
    <m/>
    <m/>
    <s v="Nota de Debito Juros"/>
    <n v="0.59"/>
    <m/>
    <x v="0"/>
    <m/>
    <m/>
    <m/>
    <s v="2 - FATURADO"/>
    <n v="290"/>
    <x v="1"/>
    <x v="2"/>
    <m/>
  </r>
  <r>
    <x v="1209"/>
    <s v="49.107.725/0001-72"/>
    <s v="ND-JUROS RECEBIMENTO"/>
    <s v="338143-1-NDJ1"/>
    <d v="2025-07-28T00:00:00"/>
    <n v="344888"/>
    <m/>
    <m/>
    <n v="0.22"/>
    <d v="2025-08-27T00:00:00"/>
    <m/>
    <m/>
    <s v="Nota de Debito Juros"/>
    <n v="0.22"/>
    <m/>
    <x v="0"/>
    <m/>
    <m/>
    <m/>
    <s v="2 - FATURADO"/>
    <n v="34"/>
    <x v="5"/>
    <x v="2"/>
    <m/>
  </r>
  <r>
    <x v="1209"/>
    <s v="49.107.725/0001-72"/>
    <s v="ND-JUROS RECEBIMENTO"/>
    <s v="338145-1-NDJ1"/>
    <d v="2025-07-28T00:00:00"/>
    <n v="344890"/>
    <m/>
    <m/>
    <n v="0.22"/>
    <d v="2025-08-27T00:00:00"/>
    <m/>
    <m/>
    <s v="Nota de Debito Juros"/>
    <n v="0.22"/>
    <m/>
    <x v="0"/>
    <m/>
    <m/>
    <m/>
    <s v="2 - FATURADO"/>
    <n v="34"/>
    <x v="5"/>
    <x v="2"/>
    <m/>
  </r>
  <r>
    <x v="1209"/>
    <s v="49.107.725/0001-72"/>
    <s v="ND-JUROS RECEBIMENTO"/>
    <s v="338160-1-NDJ1"/>
    <d v="2025-07-28T00:00:00"/>
    <n v="344905"/>
    <m/>
    <m/>
    <n v="0.22"/>
    <d v="2025-08-27T00:00:00"/>
    <m/>
    <m/>
    <s v="Nota de Debito Juros"/>
    <n v="0.22"/>
    <m/>
    <x v="0"/>
    <m/>
    <m/>
    <m/>
    <s v="2 - FATURADO"/>
    <n v="34"/>
    <x v="5"/>
    <x v="2"/>
    <m/>
  </r>
  <r>
    <x v="1209"/>
    <s v="49.107.725/0001-72"/>
    <s v="ND-JUROS RECEBIMENTO"/>
    <s v="338456-1-NDJ1"/>
    <d v="2025-07-28T00:00:00"/>
    <n v="345201"/>
    <m/>
    <m/>
    <n v="0.26"/>
    <d v="2025-08-27T00:00:00"/>
    <m/>
    <m/>
    <s v="Nota de Debito Juros"/>
    <n v="0.26"/>
    <m/>
    <x v="0"/>
    <m/>
    <m/>
    <m/>
    <s v="2 - FATURADO"/>
    <n v="34"/>
    <x v="5"/>
    <x v="2"/>
    <m/>
  </r>
  <r>
    <x v="1209"/>
    <s v="49.107.725/0001-72"/>
    <s v="NF SERVICOS DO"/>
    <n v="353239"/>
    <d v="2025-09-08T00:00:00"/>
    <n v="360048"/>
    <d v="2025-09-08T00:00:00"/>
    <m/>
    <n v="322.67"/>
    <d v="2025-10-08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209"/>
    <s v="49.107.725/0001-72"/>
    <s v="NF SERVICOS DO"/>
    <n v="353443"/>
    <d v="2025-09-08T00:00:00"/>
    <n v="360252"/>
    <d v="2025-09-08T00:00:00"/>
    <m/>
    <n v="368.76"/>
    <d v="2025-10-08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209"/>
    <s v="49.107.725/0001-72"/>
    <s v="ND-JUROS RECEBIMENTO"/>
    <s v="347163-1-NDJ1"/>
    <d v="2025-09-09T00:00:00"/>
    <n v="353951"/>
    <m/>
    <m/>
    <n v="0.15"/>
    <d v="2025-10-09T00:00:00"/>
    <m/>
    <m/>
    <s v="Nota de Debito Juros"/>
    <n v="0.15"/>
    <m/>
    <x v="0"/>
    <m/>
    <m/>
    <m/>
    <s v="2 - FATURADO"/>
    <n v="0"/>
    <x v="0"/>
    <x v="2"/>
    <m/>
  </r>
  <r>
    <x v="1209"/>
    <s v="49.107.725/0001-72"/>
    <s v="ND-JUROS RECEBIMENTO"/>
    <s v="347199-1-NDJ1"/>
    <d v="2025-09-09T00:00:00"/>
    <n v="353987"/>
    <m/>
    <m/>
    <n v="0.18"/>
    <d v="2025-10-09T00:00:00"/>
    <m/>
    <m/>
    <s v="Nota de Debito Juros"/>
    <n v="0.18"/>
    <m/>
    <x v="0"/>
    <m/>
    <m/>
    <m/>
    <s v="2 - FATURADO"/>
    <n v="0"/>
    <x v="0"/>
    <x v="2"/>
    <m/>
  </r>
  <r>
    <x v="1209"/>
    <s v="49.107.725/0001-72"/>
    <s v="ND-JUROS RECEBIMENTO"/>
    <s v="347351-1-NDJ1"/>
    <d v="2025-09-09T00:00:00"/>
    <n v="354139"/>
    <m/>
    <m/>
    <n v="0.15"/>
    <d v="2025-10-09T00:00:00"/>
    <m/>
    <m/>
    <s v="Nota de Debito Juros"/>
    <n v="0.15"/>
    <m/>
    <x v="0"/>
    <m/>
    <m/>
    <m/>
    <s v="2 - FATURADO"/>
    <n v="0"/>
    <x v="0"/>
    <x v="2"/>
    <m/>
  </r>
  <r>
    <x v="1209"/>
    <s v="49.107.725/0001-72"/>
    <s v="ND-JUROS RECEBIMENTO"/>
    <s v="347725-1-NDJ1"/>
    <d v="2025-09-09T00:00:00"/>
    <n v="354513"/>
    <m/>
    <m/>
    <n v="0.26"/>
    <d v="2025-10-09T00:00:00"/>
    <m/>
    <m/>
    <s v="Nota de Debito Juros"/>
    <n v="0.26"/>
    <m/>
    <x v="0"/>
    <m/>
    <m/>
    <m/>
    <s v="2 - FATURADO"/>
    <n v="0"/>
    <x v="0"/>
    <x v="2"/>
    <m/>
  </r>
  <r>
    <x v="1209"/>
    <s v="49.107.725/0001-72"/>
    <s v="ND-JUROS RECEBIMENTO"/>
    <s v="347810-1-NDJ1"/>
    <d v="2025-09-09T00:00:00"/>
    <n v="354598"/>
    <m/>
    <m/>
    <n v="0.18"/>
    <d v="2025-10-09T00:00:00"/>
    <m/>
    <m/>
    <s v="Nota de Debito Juros"/>
    <n v="0.18"/>
    <m/>
    <x v="0"/>
    <m/>
    <m/>
    <m/>
    <s v="2 - FATURADO"/>
    <n v="0"/>
    <x v="0"/>
    <x v="2"/>
    <m/>
  </r>
  <r>
    <x v="1209"/>
    <s v="49.107.725/0001-72"/>
    <s v="ND-JUROS RECEBIMENTO"/>
    <s v="347928-1-NDJ1"/>
    <d v="2025-09-09T00:00:00"/>
    <n v="354716"/>
    <m/>
    <m/>
    <n v="0.15"/>
    <d v="2025-10-09T00:00:00"/>
    <m/>
    <m/>
    <s v="Nota de Debito Juros"/>
    <n v="0.15"/>
    <m/>
    <x v="0"/>
    <m/>
    <m/>
    <m/>
    <s v="2 - FATURADO"/>
    <n v="0"/>
    <x v="0"/>
    <x v="2"/>
    <m/>
  </r>
  <r>
    <x v="1209"/>
    <s v="49.107.725/0001-72"/>
    <s v="ND-JUROS RECEBIMENTO"/>
    <s v="348383-1-NDJ1"/>
    <d v="2025-09-09T00:00:00"/>
    <n v="355171"/>
    <m/>
    <m/>
    <n v="0.23"/>
    <d v="2025-10-09T00:00:00"/>
    <m/>
    <m/>
    <s v="Nota de Debito Juros"/>
    <n v="0.23"/>
    <m/>
    <x v="0"/>
    <m/>
    <m/>
    <m/>
    <s v="2 - FATURADO"/>
    <n v="0"/>
    <x v="0"/>
    <x v="2"/>
    <m/>
  </r>
  <r>
    <x v="1209"/>
    <s v="49.107.725/0001-72"/>
    <s v="ND-JUROS RECEBIMENTO"/>
    <s v="348626-1-NDJ1"/>
    <d v="2025-09-09T00:00:00"/>
    <n v="355414"/>
    <m/>
    <m/>
    <n v="0.26"/>
    <d v="2025-10-09T00:00:00"/>
    <m/>
    <m/>
    <s v="Nota de Debito Juros"/>
    <n v="0.26"/>
    <m/>
    <x v="0"/>
    <m/>
    <m/>
    <m/>
    <s v="2 - FATURADO"/>
    <n v="0"/>
    <x v="0"/>
    <x v="2"/>
    <m/>
  </r>
  <r>
    <x v="1209"/>
    <s v="49.107.725/0001-72"/>
    <s v="NF SERVICOS DO"/>
    <n v="354316"/>
    <d v="2025-09-10T00:00:00"/>
    <n v="361126"/>
    <d v="2025-09-10T00:00:00"/>
    <m/>
    <n v="368.76"/>
    <d v="2025-10-10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209"/>
    <s v="49.107.725/0001-72"/>
    <s v="NF SERVICOS DO"/>
    <n v="356181"/>
    <d v="2025-09-12T00:00:00"/>
    <n v="362994"/>
    <d v="2025-09-15T00:00:00"/>
    <m/>
    <n v="368.76"/>
    <d v="2025-10-15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209"/>
    <s v="49.107.725/0001-72"/>
    <s v="NF SERVICOS DO"/>
    <n v="356495"/>
    <d v="2025-09-15T00:00:00"/>
    <n v="363308"/>
    <d v="2025-09-16T00:00:00"/>
    <m/>
    <n v="322.67"/>
    <d v="2025-10-16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209"/>
    <s v="49.107.725/0001-72"/>
    <s v="NF SERVICOS DO"/>
    <n v="356496"/>
    <d v="2025-09-15T00:00:00"/>
    <n v="363309"/>
    <d v="2025-09-16T00:00:00"/>
    <m/>
    <n v="322.67"/>
    <d v="2025-10-16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209"/>
    <s v="49.107.725/0001-72"/>
    <s v="NF SERVICOS DO"/>
    <n v="356533"/>
    <d v="2025-09-16T00:00:00"/>
    <n v="363347"/>
    <d v="2025-09-17T00:00:00"/>
    <m/>
    <n v="276.57"/>
    <d v="2025-10-17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209"/>
    <s v="49.107.725/0001-72"/>
    <s v="NF SERVICOS DO"/>
    <n v="356534"/>
    <d v="2025-09-16T00:00:00"/>
    <n v="363348"/>
    <d v="2025-09-17T00:00:00"/>
    <m/>
    <n v="276.57"/>
    <d v="2025-10-17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209"/>
    <s v="49.107.725/0001-72"/>
    <s v="NF SERVICOS DO"/>
    <n v="356859"/>
    <d v="2025-09-16T00:00:00"/>
    <n v="363672"/>
    <d v="2025-09-17T00:00:00"/>
    <m/>
    <n v="230.47"/>
    <d v="2025-10-17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209"/>
    <s v="49.107.725/0001-72"/>
    <s v="NF SERVICOS DO"/>
    <n v="356981"/>
    <d v="2025-09-17T00:00:00"/>
    <n v="363794"/>
    <d v="2025-09-18T00:00:00"/>
    <m/>
    <n v="230.47"/>
    <d v="2025-10-18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209"/>
    <s v="49.107.725/0001-72"/>
    <s v="NF SERVICOS DO"/>
    <n v="356982"/>
    <d v="2025-09-17T00:00:00"/>
    <n v="363795"/>
    <d v="2025-09-18T00:00:00"/>
    <m/>
    <n v="230.47"/>
    <d v="2025-10-18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209"/>
    <s v="49.107.725/0001-72"/>
    <s v="NF SERVICOS DO"/>
    <n v="356987"/>
    <d v="2025-09-17T00:00:00"/>
    <n v="363800"/>
    <d v="2025-09-18T00:00:00"/>
    <m/>
    <n v="230.47"/>
    <d v="2025-10-18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209"/>
    <s v="49.107.725/0001-72"/>
    <s v="NF SERVICOS DO"/>
    <n v="357089"/>
    <d v="2025-09-17T00:00:00"/>
    <n v="363902"/>
    <d v="2025-09-18T00:00:00"/>
    <m/>
    <n v="230.47"/>
    <d v="2025-10-18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209"/>
    <s v="49.107.725/0001-72"/>
    <s v="NF SERVICOS DO"/>
    <n v="357581"/>
    <d v="2025-09-19T00:00:00"/>
    <n v="364394"/>
    <d v="2025-09-22T00:00:00"/>
    <m/>
    <n v="276.57"/>
    <d v="2025-10-22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209"/>
    <s v="49.107.725/0001-72"/>
    <s v="NF SERVICOS DO"/>
    <n v="357699"/>
    <d v="2025-09-19T00:00:00"/>
    <n v="364512"/>
    <d v="2025-09-22T00:00:00"/>
    <m/>
    <n v="230.47"/>
    <d v="2025-10-22T00:00:00"/>
    <s v="E0240908"/>
    <s v="PD024908"/>
    <s v="Serviços de Publicidade Eletrônica"/>
    <n v="219.41"/>
    <m/>
    <x v="0"/>
    <m/>
    <m/>
    <m/>
    <s v="2 - FATURADO"/>
    <n v="0"/>
    <x v="0"/>
    <x v="1"/>
    <m/>
  </r>
  <r>
    <x v="1209"/>
    <s v="49.107.725/0001-72"/>
    <s v="NF SERVICOS DO"/>
    <n v="358041"/>
    <d v="2025-09-22T00:00:00"/>
    <n v="364856"/>
    <d v="2025-09-23T00:00:00"/>
    <m/>
    <n v="322.67"/>
    <d v="2025-10-23T00:00:00"/>
    <s v="E0240908"/>
    <s v="PD024908"/>
    <s v="Serviços de Publicidade Eletrônica"/>
    <n v="307.18"/>
    <m/>
    <x v="0"/>
    <m/>
    <m/>
    <m/>
    <s v="2 - FATURADO"/>
    <n v="0"/>
    <x v="0"/>
    <x v="1"/>
    <m/>
  </r>
  <r>
    <x v="1209"/>
    <s v="49.107.725/0001-72"/>
    <s v="NF SERVICOS DO"/>
    <n v="358369"/>
    <d v="2025-09-25T00:00:00"/>
    <n v="365184"/>
    <d v="2025-09-25T00:00:00"/>
    <m/>
    <n v="368.76"/>
    <d v="2025-10-25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209"/>
    <s v="49.107.725/0001-72"/>
    <s v="NF SERVICOS DO"/>
    <n v="358680"/>
    <d v="2025-09-25T00:00:00"/>
    <n v="365495"/>
    <d v="2025-09-26T00:00:00"/>
    <m/>
    <n v="276.57"/>
    <d v="2025-10-26T00:00:00"/>
    <s v="E0240908"/>
    <s v="PD024908"/>
    <s v="Serviços de Publicidade Eletrônica"/>
    <n v="263.29000000000002"/>
    <m/>
    <x v="0"/>
    <m/>
    <m/>
    <m/>
    <s v="2 - FATURADO"/>
    <n v="0"/>
    <x v="0"/>
    <x v="1"/>
    <m/>
  </r>
  <r>
    <x v="1209"/>
    <s v="49.107.725/0001-72"/>
    <s v="NF SERVICOS DO"/>
    <n v="359061"/>
    <d v="2025-09-26T00:00:00"/>
    <n v="365876"/>
    <d v="2025-09-29T00:00:00"/>
    <m/>
    <n v="368.76"/>
    <d v="2025-10-29T00:00:00"/>
    <s v="E0240908"/>
    <s v="PD024908"/>
    <s v="Serviços de Publicidade Eletrônica"/>
    <n v="351.06"/>
    <m/>
    <x v="0"/>
    <m/>
    <m/>
    <m/>
    <s v="2 - FATURADO"/>
    <n v="0"/>
    <x v="0"/>
    <x v="1"/>
    <m/>
  </r>
  <r>
    <x v="1210"/>
    <s v="49.225.212/0001-66"/>
    <s v="NF SERVICOS DO"/>
    <n v="356684"/>
    <d v="2025-09-16T00:00:00"/>
    <n v="363498"/>
    <d v="2025-09-17T00:00:00"/>
    <m/>
    <n v="451.73"/>
    <d v="2025-10-17T00:00:00"/>
    <s v="E0240849"/>
    <s v="PD024849"/>
    <s v="Serviços de Publicidade Eletrônica"/>
    <n v="430.05"/>
    <m/>
    <x v="0"/>
    <m/>
    <m/>
    <m/>
    <s v="2 - FATURADO"/>
    <n v="0"/>
    <x v="0"/>
    <x v="1"/>
    <m/>
  </r>
  <r>
    <x v="1210"/>
    <s v="49.225.212/0001-66"/>
    <s v="NF SERVICOS DO"/>
    <n v="356938"/>
    <d v="2025-09-17T00:00:00"/>
    <n v="363751"/>
    <d v="2025-09-18T00:00:00"/>
    <m/>
    <n v="516.26"/>
    <d v="2025-10-18T00:00:00"/>
    <s v="E0240849"/>
    <s v="PD024849"/>
    <s v="Serviços de Publicidade Eletrônica"/>
    <n v="491.48"/>
    <m/>
    <x v="0"/>
    <m/>
    <m/>
    <m/>
    <s v="2 - FATURADO"/>
    <n v="0"/>
    <x v="0"/>
    <x v="1"/>
    <m/>
  </r>
  <r>
    <x v="1211"/>
    <s v="49.226.780/0001-81"/>
    <s v="NF SERVICOS DO"/>
    <n v="358314"/>
    <d v="2025-09-23T00:00:00"/>
    <n v="365129"/>
    <d v="2025-09-24T00:00:00"/>
    <m/>
    <n v="737.52"/>
    <d v="2025-10-24T00:00:00"/>
    <s v="E0230762"/>
    <s v="PD023762"/>
    <s v="Serviços de Publicidade Eletrônica"/>
    <n v="702.12"/>
    <m/>
    <x v="0"/>
    <m/>
    <m/>
    <m/>
    <s v="2 - FATURADO"/>
    <n v="0"/>
    <x v="0"/>
    <x v="1"/>
    <m/>
  </r>
  <r>
    <x v="1212"/>
    <s v="49.269.236/0001-17"/>
    <s v="NF SERVICOS"/>
    <n v="147426"/>
    <d v="2023-11-30T00:00:00"/>
    <n v="1696135"/>
    <d v="2023-12-04T00:00:00"/>
    <d v="2023-08-01T00:00:00"/>
    <n v="173660.4"/>
    <d v="2024-01-03T00:00:00"/>
    <s v="E0220899"/>
    <s v="PD022455"/>
    <s v="PLATAFORMA DE INTELIGENCIA DIGITAL-GESTÃO  DE SOLUÇÃO SAAS"/>
    <n v="33181.03"/>
    <d v="2023-08-01T00:00:00"/>
    <x v="6"/>
    <s v="Contrato 227/SMSUB/COGEL/2022"/>
    <s v="ADM.6012.2022/0030987-1"/>
    <s v="PD-PRC-2023/00073 359.00000474/2024-78  ITO"/>
    <s v="2 - FATURADO"/>
    <n v="636"/>
    <x v="3"/>
    <x v="0"/>
    <m/>
  </r>
  <r>
    <x v="1212"/>
    <s v="49.269.236/0001-17"/>
    <s v="NF SERVICOS"/>
    <n v="147453"/>
    <d v="2023-11-30T00:00:00"/>
    <n v="1696162"/>
    <d v="2023-12-05T00:00:00"/>
    <d v="2023-09-01T00:00:00"/>
    <n v="175336.36"/>
    <d v="2024-01-04T00:00:00"/>
    <s v="E0220899"/>
    <s v="PD022455"/>
    <s v="PLATAFORMA DE INTELIGENCIA DIGITAL-GESTÃO  DE SOLUÇÃO SAAS"/>
    <n v="9252.2800000000007"/>
    <d v="2023-09-01T00:00:00"/>
    <x v="6"/>
    <s v="Contrato 227/SMSUB/COGEL/2022"/>
    <s v="ADM.6012.2022/0030987-1"/>
    <s v="PD-PRC-2023/00073 359.00000474/2024-78  ITO"/>
    <s v="2 - FATURADO"/>
    <n v="635"/>
    <x v="3"/>
    <x v="0"/>
    <m/>
  </r>
  <r>
    <x v="1212"/>
    <s v="49.269.236/0001-17"/>
    <s v="NF SERVICOS"/>
    <n v="147466"/>
    <d v="2023-11-30T00:00:00"/>
    <n v="1696175"/>
    <d v="2023-12-05T00:00:00"/>
    <d v="2023-10-01T00:00:00"/>
    <n v="174970.75"/>
    <d v="2024-01-04T00:00:00"/>
    <s v="E0220899"/>
    <s v="PD022455"/>
    <s v="PLATAFORMA DE INTELIGENCIA DIGITAL-GESTÃO  DE SOLUÇÃO SAAS"/>
    <n v="10407.51"/>
    <d v="2023-10-01T00:00:00"/>
    <x v="6"/>
    <s v="Contrato 227/SMSUB/COGEL/2022"/>
    <s v="ADM.6012.2022/0030987-1"/>
    <s v="PD-PRC-2023/00073 359.00000474/2024-78  ITO"/>
    <s v="2 - FATURADO"/>
    <n v="635"/>
    <x v="3"/>
    <x v="0"/>
    <m/>
  </r>
  <r>
    <x v="1212"/>
    <s v="49.269.236/0001-17"/>
    <s v="NF SERVICOS"/>
    <n v="153156"/>
    <d v="2024-01-31T00:00:00"/>
    <n v="1740257"/>
    <d v="2024-02-09T00:00:00"/>
    <d v="2023-11-01T00:00:00"/>
    <n v="172207.21"/>
    <d v="2024-03-10T00:00:00"/>
    <s v="E0220899"/>
    <s v="PD022455"/>
    <s v="PLATAFORMA DE INTELIGENCIA DIGITAL-GESTÃO  DE SOLUÇÃO SAAS"/>
    <n v="2717.35"/>
    <d v="2023-11-01T00:00:00"/>
    <x v="6"/>
    <s v="Contrato 227/SMSUB/COGEL/2022"/>
    <s v="ADM.6012.2022/0030987-1"/>
    <s v="PD-PRC-2023/00073 359.00000474/2024-78  ITO"/>
    <s v="2 - FATURADO"/>
    <n v="569"/>
    <x v="3"/>
    <x v="0"/>
    <m/>
  </r>
  <r>
    <x v="1212"/>
    <s v="49.269.236/0001-17"/>
    <s v="NF SERVICOS"/>
    <n v="153168"/>
    <d v="2024-01-31T00:00:00"/>
    <n v="1740269"/>
    <d v="2024-02-09T00:00:00"/>
    <d v="2023-12-01T00:00:00"/>
    <n v="170614.47"/>
    <d v="2024-03-10T00:00:00"/>
    <s v="E0220899"/>
    <s v="PD022455"/>
    <s v="PLATAFORMA DE INTELIGENCIA DIGITAL-GESTÃO  DE SOLUÇÃO SAAS"/>
    <n v="2575.9499999999998"/>
    <d v="2023-12-01T00:00:00"/>
    <x v="6"/>
    <s v="Contrato 227/SMSUB/COGEL/2022"/>
    <s v="ADM.6012.2022/0030987-1"/>
    <s v="PD-PRC-2023/00073 359.00000474/2024-78  ITO"/>
    <s v="2 - FATURADO"/>
    <n v="569"/>
    <x v="3"/>
    <x v="0"/>
    <m/>
  </r>
  <r>
    <x v="1212"/>
    <s v="49.269.236/0001-17"/>
    <s v="NF SERVICOS"/>
    <n v="165589"/>
    <d v="2024-08-08T00:00:00"/>
    <n v="1829455"/>
    <d v="2024-08-08T00:00:00"/>
    <d v="2024-05-01T00:00:00"/>
    <n v="85858.08"/>
    <d v="2024-09-07T00:00:00"/>
    <s v="E0230075"/>
    <s v="PD023065"/>
    <s v="DESENVOLVIMENTO E SUSTENTAÇÃO DO SISTEMA GERENCIAMENTO DE AUTOS DE MULTA"/>
    <n v="81736.89"/>
    <d v="2024-05-01T00:00:00"/>
    <x v="6"/>
    <s v="202/SMSUB/COGEL/2023"/>
    <s v="6012.2023/0004948-0"/>
    <s v="359.00002284/2023-12  APPS"/>
    <s v="2 - FATURADO"/>
    <n v="388"/>
    <x v="3"/>
    <x v="0"/>
    <m/>
  </r>
  <r>
    <x v="1212"/>
    <s v="49.269.236/0001-17"/>
    <s v="NF SERVICOS"/>
    <n v="168346"/>
    <d v="2024-09-12T00:00:00"/>
    <n v="1845131"/>
    <d v="2024-09-12T00:00:00"/>
    <d v="2024-06-01T00:00:00"/>
    <n v="32196.78"/>
    <d v="2024-10-12T00:00:00"/>
    <s v="E0230075"/>
    <s v="PD023065"/>
    <s v="DESENVOLVIMENTO E SUSTENTAÇÃO DO SISTEMA GERENCIAMENTO DE AUTOS DE MULTA"/>
    <n v="30651.33"/>
    <d v="2024-06-01T00:00:00"/>
    <x v="6"/>
    <s v="202/SMSUB/COGEL/2023"/>
    <s v="6012.2023/0004948-0"/>
    <s v="359.00002284/2023-12  APPS"/>
    <s v="2 - FATURADO"/>
    <n v="353"/>
    <x v="1"/>
    <x v="0"/>
    <m/>
  </r>
  <r>
    <x v="1212"/>
    <s v="49.269.236/0001-17"/>
    <s v="NF SERVICOS"/>
    <n v="172793"/>
    <d v="2024-11-21T00:00:00"/>
    <n v="1875808"/>
    <d v="2024-11-21T00:00:00"/>
    <d v="2024-09-01T00:00:00"/>
    <n v="25.43"/>
    <d v="2024-12-21T00:00:00"/>
    <s v="E0220899"/>
    <s v="PD022455"/>
    <s v="PLATAFORMA DE INTELIGENCIA DIGITAL-GESTÃO  DE SOLUÇÃO SAAS"/>
    <n v="24.21"/>
    <d v="2024-09-01T00:00:00"/>
    <x v="0"/>
    <s v="Contrato 227/SMSUB/COGEL/2022"/>
    <s v="ADM.6012.2022/0030987-1"/>
    <s v="PD-PRC-2023/00073 359.00000474/2024-78  ITO"/>
    <s v="2 - FATURADO"/>
    <n v="283"/>
    <x v="1"/>
    <x v="0"/>
    <m/>
  </r>
  <r>
    <x v="1212"/>
    <s v="49.269.236/0001-17"/>
    <s v="NF SERVICOS"/>
    <n v="172794"/>
    <d v="2024-11-21T00:00:00"/>
    <n v="1875809"/>
    <d v="2024-11-21T00:00:00"/>
    <d v="2024-09-01T00:00:00"/>
    <n v="705.04"/>
    <d v="2024-12-21T00:00:00"/>
    <s v="E0220899"/>
    <s v="PD022455"/>
    <s v="PLATAFORMA DE INTELIGENCIA DIGITAL-GESTÃO  DE SOLUÇÃO SAAS"/>
    <n v="671.2"/>
    <d v="2024-09-01T00:00:00"/>
    <x v="0"/>
    <s v="Contrato 227/SMSUB/COGEL/2022"/>
    <s v="ADM.6012.2022/0030987-1"/>
    <s v="PD-PRC-2023/00073 359.00000474/2024-78  ITO"/>
    <s v="2 - FATURADO"/>
    <n v="283"/>
    <x v="1"/>
    <x v="0"/>
    <m/>
  </r>
  <r>
    <x v="1212"/>
    <s v="49.269.236/0001-17"/>
    <s v="NF SERVICOS"/>
    <n v="180780"/>
    <d v="2025-02-26T00:00:00"/>
    <n v="1922668"/>
    <d v="2025-02-26T00:00:00"/>
    <d v="2024-10-01T00:00:00"/>
    <n v="274326.86"/>
    <d v="2025-03-28T00:00:00"/>
    <s v="E0230075"/>
    <s v="PD023065"/>
    <s v="DESENVOLVIMENTO E SUSTENTAÇÃO DO SISTEMA GERENCIAMENTO DE AUTOS DE MULTA"/>
    <n v="3175.33"/>
    <d v="2024-10-01T00:00:00"/>
    <x v="0"/>
    <s v="202/SMSUB/COGEL/2023"/>
    <s v="6012.2023/0004948-0"/>
    <s v="359.00002284/2023-12  APPS"/>
    <s v="2 - FATURADO"/>
    <n v="186"/>
    <x v="1"/>
    <x v="0"/>
    <m/>
  </r>
  <r>
    <x v="1212"/>
    <s v="49.269.236/0001-17"/>
    <s v="NF SERVICOS"/>
    <n v="193149"/>
    <d v="2025-09-09T00:00:00"/>
    <n v="2024783"/>
    <d v="2025-09-09T00:00:00"/>
    <d v="2025-08-01T00:00:00"/>
    <n v="14356.5"/>
    <d v="2025-10-09T00:00:00"/>
    <s v="E0230058"/>
    <s v="PD023049"/>
    <s v="SISTEMA INTEGRADO DE MULTAS -SIM - CONSULTA DE RESTRIÇÃO VEICULAR"/>
    <n v="13667.39"/>
    <d v="2025-08-01T00:00:00"/>
    <x v="0"/>
    <s v="186/SMSUB/COGEL/2023"/>
    <s v="6012.2022/0030027-0"/>
    <s v="359.00002766/2023-64  APPS"/>
    <s v="2 - FATURADO"/>
    <n v="0"/>
    <x v="0"/>
    <x v="0"/>
    <m/>
  </r>
  <r>
    <x v="1213"/>
    <s v="49.269.251/0001-65"/>
    <s v="NF SERVICOS"/>
    <n v="193248"/>
    <d v="2025-09-10T00:00:00"/>
    <n v="2024882"/>
    <d v="2025-09-10T00:00:00"/>
    <d v="2025-08-01T00:00:00"/>
    <n v="5441.97"/>
    <d v="2025-10-10T00:00:00"/>
    <s v="E0220407"/>
    <s v="PD022310"/>
    <s v="NUVEM PRODESP"/>
    <n v="5180.76"/>
    <d v="2025-08-01T00:00:00"/>
    <x v="0"/>
    <s v="08/SEGES/2022"/>
    <s v="6013.2022/0004419-9"/>
    <s v="PD-PRC-2022/04752-359.00009814/2023-45-ITO"/>
    <s v="2 - FATURADO"/>
    <n v="0"/>
    <x v="0"/>
    <x v="0"/>
    <m/>
  </r>
  <r>
    <x v="1213"/>
    <s v="49.269.251/0001-65"/>
    <s v="NF SERVICOS"/>
    <n v="193249"/>
    <d v="2025-09-10T00:00:00"/>
    <n v="2024883"/>
    <d v="2025-09-10T00:00:00"/>
    <d v="2025-08-01T00:00:00"/>
    <n v="2452.2399999999998"/>
    <d v="2025-10-10T00:00:00"/>
    <s v="E0220407"/>
    <s v="PD022310"/>
    <s v="NUVEM PRODESP"/>
    <n v="2334.5300000000002"/>
    <d v="2025-08-01T00:00:00"/>
    <x v="0"/>
    <s v="08/SEGES/2022"/>
    <s v="6013.2022/0004419-9"/>
    <s v="PD-PRC-2022/04752-359.00009814/2023-45-ITO"/>
    <s v="2 - FATURADO"/>
    <n v="0"/>
    <x v="0"/>
    <x v="0"/>
    <m/>
  </r>
  <r>
    <x v="1213"/>
    <s v="49.269.251/0001-65"/>
    <s v="NF SERVICOS"/>
    <n v="193254"/>
    <d v="2025-09-10T00:00:00"/>
    <n v="2024888"/>
    <d v="2025-09-10T00:00:00"/>
    <d v="2025-08-01T00:00:00"/>
    <n v="3763.79"/>
    <d v="2025-10-10T00:00:00"/>
    <s v="E0220406"/>
    <s v="PD022310"/>
    <s v="CERTIFICADO SSL E SISTEMA DE TABELAS DE TEMPORALIDADE DE DOCUMENTOS"/>
    <n v="3583.13"/>
    <d v="2025-08-01T00:00:00"/>
    <x v="0"/>
    <s v="08/SEGES/2022"/>
    <s v="6013.2022/0004419-9"/>
    <s v="PD-PRC-2022/04752-359.00009814/2023-45-APPS"/>
    <s v="2 - FATURADO"/>
    <n v="0"/>
    <x v="0"/>
    <x v="0"/>
    <m/>
  </r>
  <r>
    <x v="1214"/>
    <s v="49.325.434/0001-50"/>
    <s v="NF SERVICOS E_GOV"/>
    <n v="193405"/>
    <d v="2025-09-11T00:00:00"/>
    <n v="2025039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0"/>
    <x v="0"/>
    <x v="1"/>
    <m/>
  </r>
  <r>
    <x v="1214"/>
    <s v="49.325.434/0001-50"/>
    <s v="NF SERVICOS"/>
    <n v="193701"/>
    <d v="2025-09-11T00:00:00"/>
    <n v="2025335"/>
    <d v="2025-09-11T00:00:00"/>
    <d v="2025-08-01T00:00:00"/>
    <n v="608.91999999999996"/>
    <d v="2025-10-11T00:00:00"/>
    <s v="E0220384"/>
    <s v="PD022292"/>
    <s v="SAM PATRIMONIO"/>
    <n v="579.69000000000005"/>
    <d v="2025-08-01T00:00:00"/>
    <x v="0"/>
    <s v="01.0016/22P0814/22"/>
    <s v="256.00000540/2023-50"/>
    <s v="PD-PRC-2022/03150    359.00004935/2023-09  APPS"/>
    <s v="2 - FATURADO"/>
    <n v="0"/>
    <x v="0"/>
    <x v="0"/>
    <m/>
  </r>
  <r>
    <x v="1214"/>
    <s v="49.325.434/0001-50"/>
    <s v="NF SERVICOS"/>
    <n v="193702"/>
    <d v="2025-09-11T00:00:00"/>
    <n v="2025336"/>
    <d v="2025-09-11T00:00:00"/>
    <d v="2025-08-01T00:00:00"/>
    <n v="109.68"/>
    <d v="2025-10-11T00:00:00"/>
    <s v="E0220384"/>
    <s v="PD022292"/>
    <s v="SAM PATRIMONIO"/>
    <n v="104.42"/>
    <d v="2025-08-01T00:00:00"/>
    <x v="0"/>
    <s v="01.0016/22P0814/22"/>
    <s v="256.00000540/2023-50"/>
    <s v="PD-PRC-2022/03150    359.00004935/2023-09  APPS"/>
    <s v="2 - FATURADO"/>
    <n v="0"/>
    <x v="0"/>
    <x v="0"/>
    <m/>
  </r>
  <r>
    <x v="1214"/>
    <s v="49.325.434/0001-50"/>
    <s v="NF SERVICOS"/>
    <n v="193709"/>
    <d v="2025-09-11T00:00:00"/>
    <n v="2025343"/>
    <d v="2025-09-11T00:00:00"/>
    <d v="2025-08-01T00:00:00"/>
    <n v="9719"/>
    <d v="2025-10-11T00:00:00"/>
    <s v="E0240445"/>
    <s v="PD024306"/>
    <s v="OFFICE BASICO - E-MAIL COMO SERVIÇO"/>
    <n v="9252.49"/>
    <d v="2025-08-01T00:00:00"/>
    <x v="0"/>
    <s v="01.0022/24P1316/24-66"/>
    <s v="256.00001316/2024-66"/>
    <s v="359.00006206/2024-60  ITO"/>
    <s v="2 - FATURADO"/>
    <n v="0"/>
    <x v="0"/>
    <x v="0"/>
    <m/>
  </r>
  <r>
    <x v="1215"/>
    <s v="49.345.911/0001-40"/>
    <s v="NF SERVICOS DO"/>
    <n v="355068"/>
    <d v="2025-09-10T00:00:00"/>
    <n v="361878"/>
    <d v="2025-09-10T00:00:00"/>
    <m/>
    <n v="276.57"/>
    <d v="2025-10-10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215"/>
    <s v="49.345.911/0001-40"/>
    <s v="NF SERVICOS DO"/>
    <n v="355411"/>
    <d v="2025-09-10T00:00:00"/>
    <n v="362221"/>
    <d v="2025-09-10T00:00:00"/>
    <m/>
    <n v="276.57"/>
    <d v="2025-10-10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215"/>
    <s v="49.345.911/0001-40"/>
    <s v="NF SERVICOS DO"/>
    <n v="355422"/>
    <d v="2025-09-10T00:00:00"/>
    <n v="362232"/>
    <d v="2025-09-10T00:00:00"/>
    <m/>
    <n v="276.57"/>
    <d v="2025-10-10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215"/>
    <s v="49.345.911/0001-40"/>
    <s v="NF SERVICOS DO"/>
    <n v="355718"/>
    <d v="2025-09-10T00:00:00"/>
    <n v="362528"/>
    <d v="2025-09-11T00:00:00"/>
    <m/>
    <n v="553.14"/>
    <d v="2025-10-11T00:00:00"/>
    <s v="E0230938"/>
    <s v="PD023938"/>
    <s v="Serviços de Publicidade Eletrônica"/>
    <n v="526.59"/>
    <m/>
    <x v="0"/>
    <m/>
    <m/>
    <m/>
    <s v="2 - FATURADO"/>
    <n v="0"/>
    <x v="0"/>
    <x v="1"/>
    <m/>
  </r>
  <r>
    <x v="1215"/>
    <s v="49.345.911/0001-40"/>
    <s v="NF SERVICOS DO"/>
    <n v="356112"/>
    <d v="2025-09-12T00:00:00"/>
    <n v="362925"/>
    <d v="2025-09-15T00:00:00"/>
    <m/>
    <n v="599.23"/>
    <d v="2025-10-15T00:00:00"/>
    <s v="E0230938"/>
    <s v="PD023938"/>
    <s v="Serviços de Publicidade Eletrônica"/>
    <n v="570.47"/>
    <m/>
    <x v="0"/>
    <m/>
    <m/>
    <m/>
    <s v="2 - FATURADO"/>
    <n v="0"/>
    <x v="0"/>
    <x v="1"/>
    <m/>
  </r>
  <r>
    <x v="1215"/>
    <s v="49.345.911/0001-40"/>
    <s v="NF SERVICOS DO"/>
    <n v="356691"/>
    <d v="2025-09-16T00:00:00"/>
    <n v="363505"/>
    <d v="2025-09-17T00:00:00"/>
    <m/>
    <n v="553.14"/>
    <d v="2025-10-17T00:00:00"/>
    <s v="E0230938"/>
    <s v="PD023938"/>
    <s v="Serviços de Publicidade Eletrônica"/>
    <n v="526.59"/>
    <m/>
    <x v="0"/>
    <m/>
    <m/>
    <m/>
    <s v="2 - FATURADO"/>
    <n v="0"/>
    <x v="0"/>
    <x v="1"/>
    <m/>
  </r>
  <r>
    <x v="1215"/>
    <s v="49.345.911/0001-40"/>
    <s v="NF SERVICOS DO"/>
    <n v="356843"/>
    <d v="2025-09-16T00:00:00"/>
    <n v="363657"/>
    <d v="2025-09-17T00:00:00"/>
    <m/>
    <n v="276.57"/>
    <d v="2025-10-17T00:00:00"/>
    <s v="E0230938"/>
    <s v="PD023938"/>
    <s v="Serviços de Publicidade Eletrônica"/>
    <n v="263.29000000000002"/>
    <m/>
    <x v="0"/>
    <m/>
    <m/>
    <m/>
    <s v="2 - FATURADO"/>
    <n v="0"/>
    <x v="0"/>
    <x v="1"/>
    <m/>
  </r>
  <r>
    <x v="1215"/>
    <s v="49.345.911/0001-40"/>
    <s v="NF SERVICOS DO"/>
    <n v="358120"/>
    <d v="2025-09-23T00:00:00"/>
    <n v="364935"/>
    <d v="2025-09-24T00:00:00"/>
    <m/>
    <n v="507.05"/>
    <d v="2025-10-24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215"/>
    <s v="49.345.911/0001-40"/>
    <s v="NF SERVICOS DO"/>
    <n v="358131"/>
    <d v="2025-09-23T00:00:00"/>
    <n v="364946"/>
    <d v="2025-09-24T00:00:00"/>
    <m/>
    <n v="553.14"/>
    <d v="2025-10-24T00:00:00"/>
    <s v="E0230938"/>
    <s v="PD023938"/>
    <s v="Serviços de Publicidade Eletrônica"/>
    <n v="526.59"/>
    <m/>
    <x v="0"/>
    <m/>
    <m/>
    <m/>
    <s v="2 - FATURADO"/>
    <n v="0"/>
    <x v="0"/>
    <x v="1"/>
    <m/>
  </r>
  <r>
    <x v="1215"/>
    <s v="49.345.911/0001-40"/>
    <s v="NF SERVICOS DO"/>
    <n v="358270"/>
    <d v="2025-09-23T00:00:00"/>
    <n v="365085"/>
    <d v="2025-09-24T00:00:00"/>
    <m/>
    <n v="507.05"/>
    <d v="2025-10-24T00:00:00"/>
    <s v="E0230938"/>
    <s v="PD023938"/>
    <s v="Serviços de Publicidade Eletrônica"/>
    <n v="482.71"/>
    <m/>
    <x v="0"/>
    <m/>
    <m/>
    <m/>
    <s v="2 - FATURADO"/>
    <n v="0"/>
    <x v="0"/>
    <x v="1"/>
    <m/>
  </r>
  <r>
    <x v="1216"/>
    <s v="49.507.103/0001-31"/>
    <s v="ND-OPERADORA CIELO"/>
    <n v="26763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217"/>
    <s v="49.528.110/0001-10"/>
    <s v="NF SERVICOS KIT"/>
    <n v="185758"/>
    <d v="2023-04-20T00:00:00"/>
    <n v="191122"/>
    <d v="2023-04-20T00:00:00"/>
    <m/>
    <n v="109.89"/>
    <d v="2023-05-20T00:00:00"/>
    <m/>
    <m/>
    <s v="Certificado e-CPF A3 (renovação) - 36 meses Gov"/>
    <n v="109.89"/>
    <m/>
    <x v="0"/>
    <m/>
    <m/>
    <m/>
    <s v="2 - FATURADO"/>
    <n v="864"/>
    <x v="3"/>
    <x v="1"/>
    <m/>
  </r>
  <r>
    <x v="1217"/>
    <s v="49.528.110/0001-10"/>
    <s v="NF SERVICOS DO"/>
    <n v="354784"/>
    <d v="2025-09-10T00:00:00"/>
    <n v="361594"/>
    <d v="2025-09-10T00:00:00"/>
    <m/>
    <n v="414.86"/>
    <d v="2025-10-10T00:00:00"/>
    <s v="E0201836"/>
    <s v="PD201836"/>
    <s v="Serviços de Publicidade Eletrônica"/>
    <n v="394.95"/>
    <m/>
    <x v="0"/>
    <m/>
    <m/>
    <m/>
    <s v="2 - FATURADO"/>
    <n v="0"/>
    <x v="0"/>
    <x v="1"/>
    <m/>
  </r>
  <r>
    <x v="1218"/>
    <s v="49.528.128/0001-11"/>
    <s v="NF SERVICOS DO"/>
    <n v="354108"/>
    <d v="2025-09-09T00:00:00"/>
    <n v="360918"/>
    <d v="2025-09-09T00:00:00"/>
    <m/>
    <n v="516.26"/>
    <d v="2025-10-09T00:00:00"/>
    <s v="E0240930"/>
    <s v="PD024930"/>
    <s v="Serviços de Publicidade Eletrônica"/>
    <n v="491.48"/>
    <m/>
    <x v="0"/>
    <m/>
    <m/>
    <m/>
    <s v="2 - FATURADO"/>
    <n v="0"/>
    <x v="0"/>
    <x v="1"/>
    <m/>
  </r>
  <r>
    <x v="1218"/>
    <s v="49.528.128/0001-11"/>
    <s v="NF SERVICOS DO"/>
    <n v="354464"/>
    <d v="2025-09-10T00:00:00"/>
    <n v="361274"/>
    <d v="2025-09-10T00:00:00"/>
    <m/>
    <n v="368.76"/>
    <d v="2025-10-10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218"/>
    <s v="49.528.128/0001-11"/>
    <s v="NF SERVICOS DO"/>
    <n v="354539"/>
    <d v="2025-09-10T00:00:00"/>
    <n v="361349"/>
    <d v="2025-09-10T00:00:00"/>
    <m/>
    <n v="368.76"/>
    <d v="2025-10-10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218"/>
    <s v="49.528.128/0001-11"/>
    <s v="NF SERVICOS DO"/>
    <n v="354540"/>
    <d v="2025-09-10T00:00:00"/>
    <n v="361350"/>
    <d v="2025-09-10T00:00:00"/>
    <m/>
    <n v="368.76"/>
    <d v="2025-10-10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218"/>
    <s v="49.528.128/0001-11"/>
    <s v="NF SERVICOS DO"/>
    <n v="355069"/>
    <d v="2025-09-10T00:00:00"/>
    <n v="361879"/>
    <d v="2025-09-10T00:00:00"/>
    <m/>
    <n v="368.76"/>
    <d v="2025-10-10T00:00:00"/>
    <s v="E0240930"/>
    <s v="PD024930"/>
    <s v="Serviços de Publicidade Eletrônica"/>
    <n v="351.06"/>
    <m/>
    <x v="0"/>
    <m/>
    <m/>
    <m/>
    <s v="2 - FATURADO"/>
    <n v="0"/>
    <x v="0"/>
    <x v="1"/>
    <m/>
  </r>
  <r>
    <x v="1218"/>
    <s v="49.528.128/0001-11"/>
    <s v="NF SERVICOS DO"/>
    <n v="357872"/>
    <d v="2025-09-22T00:00:00"/>
    <n v="364687"/>
    <d v="2025-09-23T00:00:00"/>
    <m/>
    <n v="442.51"/>
    <d v="2025-10-23T00:00:00"/>
    <s v="E0240930"/>
    <s v="PD024930"/>
    <s v="Serviços de Publicidade Eletrônica"/>
    <n v="421.27"/>
    <m/>
    <x v="0"/>
    <m/>
    <m/>
    <m/>
    <s v="2 - FATURADO"/>
    <n v="0"/>
    <x v="0"/>
    <x v="1"/>
    <m/>
  </r>
  <r>
    <x v="1219"/>
    <s v="49.556.863/0001-39"/>
    <s v="NF SERVICOS"/>
    <n v="185851"/>
    <d v="2025-05-13T00:00:00"/>
    <n v="1966485"/>
    <d v="2025-05-13T00:00:00"/>
    <d v="2025-04-01T00:00:00"/>
    <n v="704"/>
    <d v="2025-06-12T00:00:00"/>
    <s v="E0230657"/>
    <s v="PD023657"/>
    <s v="PREFEITURA CADASTRO"/>
    <n v="0"/>
    <d v="2025-04-01T00:00:00"/>
    <x v="0"/>
    <n v="104"/>
    <s v="127/2023"/>
    <s v="359.00005960/2023-00-ITO/APPS"/>
    <s v="2 - FATURADO"/>
    <n v="110"/>
    <x v="6"/>
    <x v="0"/>
    <m/>
  </r>
  <r>
    <x v="1220"/>
    <s v="49.576.416/0001-41"/>
    <s v="NF SERVICOS"/>
    <n v="193855"/>
    <d v="2025-09-11T00:00:00"/>
    <n v="2025489"/>
    <d v="2025-09-11T00:00:00"/>
    <d v="2025-08-01T00:00:00"/>
    <n v="641.4"/>
    <d v="2025-10-11T00:00:00"/>
    <s v="E0210715"/>
    <s v="PD021715"/>
    <s v="PREFEITURA - CADASTRO"/>
    <n v="610.61"/>
    <d v="2025-08-01T00:00:00"/>
    <x v="0"/>
    <s v="NR. 081/2021"/>
    <s v="Nº 77/2021"/>
    <s v="PD-PRC-2021/03302 - 359.00005531/2024-13 APPS/ITO"/>
    <s v="2 - FATURADO"/>
    <n v="0"/>
    <x v="0"/>
    <x v="0"/>
    <m/>
  </r>
  <r>
    <x v="1221"/>
    <s v="49.597.552/0001-18"/>
    <s v="ND-JUROS RECEBIMENTO"/>
    <s v="303151-1-NDJ1"/>
    <d v="2025-01-21T00:00:00"/>
    <n v="309673"/>
    <m/>
    <m/>
    <n v="0.84"/>
    <d v="2025-02-20T00:00:00"/>
    <m/>
    <m/>
    <s v="Nota de Debito Juros"/>
    <n v="0.84"/>
    <m/>
    <x v="0"/>
    <m/>
    <m/>
    <m/>
    <s v="2 - FATURADO"/>
    <n v="222"/>
    <x v="1"/>
    <x v="2"/>
    <m/>
  </r>
  <r>
    <x v="1221"/>
    <s v="49.597.552/0001-18"/>
    <s v="NF SERVICOS DO"/>
    <n v="354388"/>
    <d v="2025-09-10T00:00:00"/>
    <n v="361198"/>
    <d v="2025-09-10T00:00:00"/>
    <m/>
    <n v="451.73"/>
    <d v="2025-10-10T00:00:00"/>
    <s v="E0220648"/>
    <s v="PD022648"/>
    <s v="Serviços de Publicidade Eletrônica"/>
    <n v="430.05"/>
    <m/>
    <x v="0"/>
    <m/>
    <m/>
    <m/>
    <s v="2 - FATURADO"/>
    <n v="0"/>
    <x v="0"/>
    <x v="1"/>
    <m/>
  </r>
  <r>
    <x v="1221"/>
    <s v="49.597.552/0001-18"/>
    <s v="NF SERVICOS DO"/>
    <n v="356009"/>
    <d v="2025-09-12T00:00:00"/>
    <n v="362822"/>
    <d v="2025-09-15T00:00:00"/>
    <m/>
    <n v="516.26"/>
    <d v="2025-10-15T00:00:00"/>
    <s v="E0220648"/>
    <s v="PD022648"/>
    <s v="Serviços de Publicidade Eletrônica"/>
    <n v="491.48"/>
    <m/>
    <x v="0"/>
    <m/>
    <m/>
    <m/>
    <s v="2 - FATURADO"/>
    <n v="0"/>
    <x v="0"/>
    <x v="1"/>
    <m/>
  </r>
  <r>
    <x v="1221"/>
    <s v="49.597.552/0001-18"/>
    <s v="NF SERVICOS DO"/>
    <n v="357620"/>
    <d v="2025-09-19T00:00:00"/>
    <n v="364433"/>
    <d v="2025-09-22T00:00:00"/>
    <m/>
    <n v="387.2"/>
    <d v="2025-10-22T00:00:00"/>
    <s v="E0220648"/>
    <s v="PD022648"/>
    <s v="Serviços de Publicidade Eletrônica"/>
    <n v="368.61"/>
    <m/>
    <x v="0"/>
    <m/>
    <m/>
    <m/>
    <s v="2 - FATURADO"/>
    <n v="0"/>
    <x v="0"/>
    <x v="1"/>
    <m/>
  </r>
  <r>
    <x v="1222"/>
    <s v="49.626.864/0001-02"/>
    <s v="NF SERVICOS DO"/>
    <n v="354034"/>
    <d v="2025-09-09T00:00:00"/>
    <n v="360844"/>
    <d v="2025-09-09T00:00:00"/>
    <m/>
    <n v="387.2"/>
    <d v="2025-10-09T00:00:00"/>
    <s v="E0220725"/>
    <s v="PD022725"/>
    <s v="Serviços de Publicidade Eletrônica"/>
    <n v="368.61"/>
    <m/>
    <x v="0"/>
    <m/>
    <m/>
    <m/>
    <s v="2 - FATURADO"/>
    <n v="0"/>
    <x v="0"/>
    <x v="1"/>
    <m/>
  </r>
  <r>
    <x v="1222"/>
    <s v="49.626.864/0001-02"/>
    <s v="NF SERVICOS DO"/>
    <n v="354556"/>
    <d v="2025-09-10T00:00:00"/>
    <n v="361366"/>
    <d v="2025-09-10T00:00:00"/>
    <m/>
    <n v="516.26"/>
    <d v="2025-10-10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222"/>
    <s v="49.626.864/0001-02"/>
    <s v="NF SERVICOS DO"/>
    <n v="354964"/>
    <d v="2025-09-10T00:00:00"/>
    <n v="361774"/>
    <d v="2025-09-10T00:00:00"/>
    <m/>
    <n v="516.26"/>
    <d v="2025-10-10T00:00:00"/>
    <s v="E0220725"/>
    <s v="PD022725"/>
    <s v="Serviços de Publicidade Eletrônica"/>
    <n v="491.48"/>
    <m/>
    <x v="0"/>
    <m/>
    <m/>
    <m/>
    <s v="2 - FATURADO"/>
    <n v="0"/>
    <x v="0"/>
    <x v="1"/>
    <m/>
  </r>
  <r>
    <x v="1223"/>
    <s v="49.808.734/0001-90"/>
    <s v="ND-OPERADORA CIELO"/>
    <n v="26754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223"/>
    <s v="49.808.734/0001-90"/>
    <s v="ND-OPERADORA CIELO"/>
    <n v="26755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224"/>
    <s v="49.910.821/0001-54"/>
    <s v="NF SERVICOS DO"/>
    <n v="355536"/>
    <d v="2025-09-10T00:00:00"/>
    <n v="362346"/>
    <d v="2025-09-11T00:00:00"/>
    <m/>
    <n v="516.26"/>
    <d v="2025-10-11T00:00:00"/>
    <s v="E0211050"/>
    <s v="PD211050"/>
    <s v="Serviços de Publicidade Eletrônica"/>
    <n v="491.48"/>
    <m/>
    <x v="0"/>
    <m/>
    <m/>
    <m/>
    <s v="2 - FATURADO"/>
    <n v="0"/>
    <x v="0"/>
    <x v="1"/>
    <m/>
  </r>
  <r>
    <x v="1225"/>
    <s v="49.979.255/0001-37"/>
    <s v="ND-POUPATEMPO 4.0"/>
    <n v="6926"/>
    <d v="2025-09-03T00:00:00"/>
    <s v="PPT00595"/>
    <s v="PPT00595"/>
    <d v="2025-09-01T00:00:00"/>
    <n v="19019.16"/>
    <d v="2025-10-03T00:00:00"/>
    <s v="PPT00595"/>
    <s v="PP00595"/>
    <s v="IMPLANTACAO E OPERACAO DO POUPATEMPO ITAPOLIS"/>
    <n v="19019.16"/>
    <d v="2025-09-01T00:00:00"/>
    <x v="0"/>
    <m/>
    <s v="PD-PRC-2021/02245"/>
    <m/>
    <s v="2 - FATURADO"/>
    <n v="0"/>
    <x v="0"/>
    <x v="12"/>
    <m/>
  </r>
  <r>
    <x v="1225"/>
    <s v="49.979.255/0001-37"/>
    <s v="NF SERVICOS DO"/>
    <n v="353282"/>
    <d v="2025-09-08T00:00:00"/>
    <n v="360091"/>
    <d v="2025-09-08T00:00:00"/>
    <m/>
    <n v="276.57"/>
    <d v="2025-10-08T00:00:00"/>
    <m/>
    <m/>
    <s v="Serviços de Publicidade Eletrônica"/>
    <n v="263.29000000000002"/>
    <m/>
    <x v="0"/>
    <m/>
    <m/>
    <m/>
    <s v="2 - FATURADO"/>
    <n v="0"/>
    <x v="0"/>
    <x v="1"/>
    <m/>
  </r>
  <r>
    <x v="1225"/>
    <s v="49.979.255/0001-37"/>
    <s v="NF SERVICOS DO"/>
    <n v="354111"/>
    <d v="2025-09-09T00:00:00"/>
    <n v="360921"/>
    <d v="2025-09-09T00:00:00"/>
    <m/>
    <n v="276.57"/>
    <d v="2025-10-09T00:00:00"/>
    <m/>
    <m/>
    <s v="Serviços de Publicidade Eletrônica"/>
    <n v="263.29000000000002"/>
    <m/>
    <x v="0"/>
    <m/>
    <m/>
    <m/>
    <s v="2 - FATURADO"/>
    <n v="0"/>
    <x v="0"/>
    <x v="1"/>
    <m/>
  </r>
  <r>
    <x v="1225"/>
    <s v="49.979.255/0001-37"/>
    <s v="NF SERVICOS DO"/>
    <n v="354267"/>
    <d v="2025-09-10T00:00:00"/>
    <n v="361077"/>
    <d v="2025-09-10T00:00:00"/>
    <m/>
    <n v="276.57"/>
    <d v="2025-10-10T00:00:00"/>
    <m/>
    <m/>
    <s v="Serviços de Publicidade Eletrônica"/>
    <n v="263.29000000000002"/>
    <m/>
    <x v="0"/>
    <m/>
    <m/>
    <m/>
    <s v="2 - FATURADO"/>
    <n v="0"/>
    <x v="0"/>
    <x v="1"/>
    <m/>
  </r>
  <r>
    <x v="1225"/>
    <s v="49.979.255/0001-37"/>
    <s v="NF SERVICOS"/>
    <n v="193938"/>
    <d v="2025-09-11T00:00:00"/>
    <n v="2025572"/>
    <d v="2025-09-11T00:00:00"/>
    <d v="2025-08-01T00:00:00"/>
    <n v="4526.8999999999996"/>
    <d v="2025-10-11T00:00:00"/>
    <s v="E0220551"/>
    <s v="PD022551"/>
    <s v="PREFEITURA CADASTRO"/>
    <n v="4309.6099999999997"/>
    <d v="2025-08-01T00:00:00"/>
    <x v="0"/>
    <s v="215/2022"/>
    <s v="3.030/2022"/>
    <s v="955183/0001-PD-PRC-2022/01865 - 359.00007736/2024-25 - APPS/ITO"/>
    <s v="2 - FATURADO"/>
    <n v="0"/>
    <x v="0"/>
    <x v="0"/>
    <m/>
  </r>
  <r>
    <x v="1225"/>
    <s v="49.979.255/0001-37"/>
    <s v="NF SERVICOS DO"/>
    <n v="356132"/>
    <d v="2025-09-12T00:00:00"/>
    <n v="362945"/>
    <d v="2025-09-15T00:00:00"/>
    <m/>
    <n v="221.26"/>
    <d v="2025-10-15T00:00:00"/>
    <m/>
    <m/>
    <s v="Serviços de Publicidade Eletrônica"/>
    <n v="210.64"/>
    <m/>
    <x v="0"/>
    <m/>
    <m/>
    <m/>
    <s v="2 - FATURADO"/>
    <n v="0"/>
    <x v="0"/>
    <x v="1"/>
    <m/>
  </r>
  <r>
    <x v="1225"/>
    <s v="49.979.255/0001-37"/>
    <s v="NF SERVICOS DO"/>
    <n v="356133"/>
    <d v="2025-09-12T00:00:00"/>
    <n v="362946"/>
    <d v="2025-09-15T00:00:00"/>
    <m/>
    <n v="276.57"/>
    <d v="2025-10-15T00:00:00"/>
    <m/>
    <m/>
    <s v="Serviços de Publicidade Eletrônica"/>
    <n v="263.29000000000002"/>
    <m/>
    <x v="0"/>
    <m/>
    <m/>
    <m/>
    <s v="2 - FATURADO"/>
    <n v="0"/>
    <x v="0"/>
    <x v="1"/>
    <m/>
  </r>
  <r>
    <x v="1225"/>
    <s v="49.979.255/0001-37"/>
    <s v="NF SERVICOS DO"/>
    <n v="356989"/>
    <d v="2025-09-17T00:00:00"/>
    <n v="363802"/>
    <d v="2025-09-18T00:00:00"/>
    <m/>
    <n v="276.57"/>
    <d v="2025-10-18T00:00:00"/>
    <m/>
    <m/>
    <s v="Serviços de Publicidade Eletrônica"/>
    <n v="263.29000000000002"/>
    <m/>
    <x v="0"/>
    <m/>
    <m/>
    <m/>
    <s v="2 - FATURADO"/>
    <n v="0"/>
    <x v="0"/>
    <x v="1"/>
    <m/>
  </r>
  <r>
    <x v="1225"/>
    <s v="49.979.255/0001-37"/>
    <s v="NF SERVICOS DO"/>
    <n v="357238"/>
    <d v="2025-09-18T00:00:00"/>
    <n v="364051"/>
    <d v="2025-09-19T00:00:00"/>
    <m/>
    <n v="442.51"/>
    <d v="2025-10-19T00:00:00"/>
    <m/>
    <m/>
    <s v="Serviços de Publicidade Eletrônica"/>
    <n v="421.27"/>
    <m/>
    <x v="0"/>
    <m/>
    <m/>
    <m/>
    <s v="2 - FATURADO"/>
    <n v="0"/>
    <x v="0"/>
    <x v="1"/>
    <m/>
  </r>
  <r>
    <x v="1226"/>
    <s v="49.986.193/0001-90"/>
    <s v="NF SERVICOS DO"/>
    <n v="264151"/>
    <d v="2024-04-30T00:00:00"/>
    <n v="270193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85"/>
    <x v="3"/>
    <x v="1"/>
    <m/>
  </r>
  <r>
    <x v="1227"/>
    <s v="493.653.397-15"/>
    <s v="ND-AMAZON"/>
    <n v="104"/>
    <d v="2025-01-07T00:00:00"/>
    <m/>
    <m/>
    <m/>
    <n v="36.72"/>
    <d v="2025-02-06T00:00:00"/>
    <m/>
    <m/>
    <s v="FILMES DA MINHA VIDA, OS - 2"/>
    <n v="36.72"/>
    <m/>
    <x v="0"/>
    <m/>
    <m/>
    <m/>
    <s v="2 - FATURADO"/>
    <n v="236"/>
    <x v="1"/>
    <x v="6"/>
    <m/>
  </r>
  <r>
    <x v="1228"/>
    <s v="498.730.738-33"/>
    <s v="NF SERVICOS DO"/>
    <n v="252846"/>
    <d v="2024-02-25T00:00:00"/>
    <n v="258747"/>
    <d v="2024-02-28T00:00:00"/>
    <m/>
    <n v="27"/>
    <d v="2024-03-29T00:00:00"/>
    <m/>
    <m/>
    <s v="Boletim - Diário Oficial Informa"/>
    <n v="27"/>
    <m/>
    <x v="0"/>
    <m/>
    <m/>
    <m/>
    <s v="3 - FATURADO DO INFORMA"/>
    <n v="550"/>
    <x v="3"/>
    <x v="1"/>
    <m/>
  </r>
  <r>
    <x v="1229"/>
    <s v="50.052.885/0001-40"/>
    <s v="NF SERVICOS E_GOV"/>
    <n v="193518"/>
    <d v="2025-09-11T00:00:00"/>
    <n v="2025152"/>
    <d v="2025-09-11T00:00:00"/>
    <m/>
    <n v="277.10000000000002"/>
    <d v="2025-10-21T00:00:00"/>
    <m/>
    <m/>
    <s v="Certificado e-CPF A3 em token - 36 meses Gov"/>
    <n v="250.92"/>
    <m/>
    <x v="0"/>
    <m/>
    <m/>
    <m/>
    <s v="2 - FATURADO"/>
    <n v="0"/>
    <x v="0"/>
    <x v="1"/>
    <m/>
  </r>
  <r>
    <x v="1230"/>
    <s v="50.122.571/0001-77"/>
    <s v="ND-JUROS RECEBIMENTO"/>
    <s v="295676-1-NDJ1"/>
    <d v="2025-02-05T00:00:00"/>
    <n v="302081"/>
    <m/>
    <m/>
    <n v="10.32"/>
    <d v="2025-03-07T00:00:00"/>
    <m/>
    <m/>
    <s v="Nota de Debito Juros"/>
    <n v="10.32"/>
    <m/>
    <x v="0"/>
    <m/>
    <m/>
    <m/>
    <s v="2 - FATURADO"/>
    <n v="207"/>
    <x v="1"/>
    <x v="2"/>
    <m/>
  </r>
  <r>
    <x v="1230"/>
    <s v="50.122.571/0001-77"/>
    <s v="ND-POUPATEMPO 4.0"/>
    <n v="6844"/>
    <d v="2025-09-03T00:00:00"/>
    <s v="PPT00561"/>
    <s v="PPT00561"/>
    <d v="2025-09-01T00:00:00"/>
    <n v="32267.16"/>
    <d v="2025-10-03T00:00:00"/>
    <s v="PPT00561"/>
    <s v="PP00561"/>
    <s v="IMPLANTACAO E OPERACAO DO POUPATEMPO ITATIBA"/>
    <n v="32267.16"/>
    <d v="2025-09-01T00:00:00"/>
    <x v="0"/>
    <m/>
    <s v="PD-PRC-2021/00879"/>
    <m/>
    <s v="2 - FATURADO"/>
    <n v="0"/>
    <x v="0"/>
    <x v="12"/>
    <m/>
  </r>
  <r>
    <x v="1230"/>
    <s v="50.122.571/0001-77"/>
    <s v="NF SERVICOS DO"/>
    <n v="353311"/>
    <d v="2025-09-08T00:00:00"/>
    <n v="360120"/>
    <d v="2025-09-08T00:00:00"/>
    <m/>
    <n v="295.01"/>
    <d v="2025-10-08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230"/>
    <s v="50.122.571/0001-77"/>
    <s v="NF SERVICOS"/>
    <n v="193761"/>
    <d v="2025-09-11T00:00:00"/>
    <n v="2025395"/>
    <d v="2025-09-11T00:00:00"/>
    <d v="2025-08-01T00:00:00"/>
    <n v="6108.04"/>
    <d v="2025-10-11T00:00:00"/>
    <s v="E0210736"/>
    <s v="PD021736"/>
    <s v="PREFEITURA CADASTRO"/>
    <n v="5814.85"/>
    <d v="2025-08-01T00:00:00"/>
    <x v="0"/>
    <s v="NR. 066/2021"/>
    <s v="NR. 04286/2021"/>
    <s v="PD-PRC-2022/00071 - 359.00007796/2024-48 - APPS/ITO"/>
    <s v="2 - FATURADO"/>
    <n v="0"/>
    <x v="0"/>
    <x v="0"/>
    <m/>
  </r>
  <r>
    <x v="1230"/>
    <s v="50.122.571/0001-77"/>
    <s v="NF SERVICOS DO"/>
    <n v="357404"/>
    <d v="2025-09-18T00:00:00"/>
    <n v="364217"/>
    <d v="2025-09-19T00:00:00"/>
    <m/>
    <n v="295.01"/>
    <d v="2025-10-19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230"/>
    <s v="50.122.571/0001-77"/>
    <s v="NF SERVICOS DO"/>
    <n v="358055"/>
    <d v="2025-09-22T00:00:00"/>
    <n v="364870"/>
    <d v="2025-09-23T00:00:00"/>
    <m/>
    <n v="295.01"/>
    <d v="2025-10-23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230"/>
    <s v="50.122.571/0001-77"/>
    <s v="NF SERVICOS DO"/>
    <n v="358660"/>
    <d v="2025-09-25T00:00:00"/>
    <n v="365475"/>
    <d v="2025-09-26T00:00:00"/>
    <m/>
    <n v="295.01"/>
    <d v="2025-10-26T00:00:00"/>
    <s v="E0220670"/>
    <s v="PD022670"/>
    <s v="Serviços de Publicidade Eletrônica"/>
    <n v="280.85000000000002"/>
    <m/>
    <x v="0"/>
    <m/>
    <m/>
    <m/>
    <s v="2 - FATURADO"/>
    <n v="0"/>
    <x v="0"/>
    <x v="1"/>
    <m/>
  </r>
  <r>
    <x v="1230"/>
    <s v="50.122.571/0001-77"/>
    <s v="NF SERVICOS DO"/>
    <n v="359350"/>
    <d v="2025-09-29T00:00:00"/>
    <n v="366165"/>
    <d v="2025-09-30T00:00:00"/>
    <m/>
    <n v="368.76"/>
    <d v="2025-10-30T00:00:00"/>
    <s v="E0220670"/>
    <s v="PD022670"/>
    <s v="Serviços de Publicidade Eletrônica"/>
    <n v="351.06"/>
    <m/>
    <x v="0"/>
    <m/>
    <m/>
    <m/>
    <s v="2 - FATURADO"/>
    <n v="0"/>
    <x v="0"/>
    <x v="1"/>
    <m/>
  </r>
  <r>
    <x v="1231"/>
    <s v="50.274.334/0001-21"/>
    <s v="ND-OPERADORA CIELO"/>
    <n v="26795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1232"/>
    <s v="50.276.237/0001-78"/>
    <s v="NF SERVICOS KIT"/>
    <n v="76287"/>
    <d v="2022-03-31T00:00:00"/>
    <n v="80771"/>
    <d v="2022-03-31T00:00:00"/>
    <m/>
    <n v="450"/>
    <d v="2022-04-30T00:00:00"/>
    <m/>
    <m/>
    <s v="Diária de Validação Externa"/>
    <n v="450"/>
    <m/>
    <x v="0"/>
    <m/>
    <m/>
    <m/>
    <s v="2 - FATURADO"/>
    <n v="1249"/>
    <x v="3"/>
    <x v="1"/>
    <m/>
  </r>
  <r>
    <x v="1232"/>
    <s v="50.276.237/0001-78"/>
    <s v="NF SERVICOS KIT"/>
    <n v="84195"/>
    <d v="2022-04-26T00:00:00"/>
    <n v="88719"/>
    <d v="2022-04-27T00:00:00"/>
    <m/>
    <n v="90"/>
    <d v="2022-05-27T00:00:00"/>
    <m/>
    <m/>
    <s v="e-CNPJ A1 - 12 meses (Gov)"/>
    <n v="90"/>
    <m/>
    <x v="0"/>
    <m/>
    <m/>
    <m/>
    <s v="2 - FATURADO"/>
    <n v="1222"/>
    <x v="3"/>
    <x v="1"/>
    <m/>
  </r>
  <r>
    <x v="1233"/>
    <s v="50.290.931/0001-40"/>
    <s v="NF SERVICOS E_GOV"/>
    <n v="122227"/>
    <d v="2022-08-25T00:00:00"/>
    <n v="127019"/>
    <d v="2022-08-25T00:00:00"/>
    <m/>
    <n v="139.38999999999999"/>
    <d v="2022-09-24T00:00:00"/>
    <m/>
    <m/>
    <s v="e-CNPJ A1 - 12 meses (Gov)"/>
    <n v="139.38999999999999"/>
    <m/>
    <x v="0"/>
    <m/>
    <m/>
    <m/>
    <s v="2 - FATURADO"/>
    <n v="1102"/>
    <x v="3"/>
    <x v="1"/>
    <m/>
  </r>
  <r>
    <x v="1233"/>
    <s v="50.290.931/0001-40"/>
    <s v="NF SERVICOS E_GOV"/>
    <n v="154277"/>
    <d v="2024-02-27T00:00:00"/>
    <n v="1741378"/>
    <d v="2024-02-27T00:00:00"/>
    <m/>
    <n v="167.26"/>
    <d v="2024-03-28T00:00:00"/>
    <m/>
    <m/>
    <s v="Certificado e-CPF A3 (somente certificado) - 36 meses Gov"/>
    <n v="159.22999999999999"/>
    <m/>
    <x v="0"/>
    <m/>
    <m/>
    <m/>
    <s v="2 - FATURADO"/>
    <n v="551"/>
    <x v="3"/>
    <x v="1"/>
    <m/>
  </r>
  <r>
    <x v="1233"/>
    <s v="50.290.931/0001-40"/>
    <s v="NF SERVICOS"/>
    <n v="193344"/>
    <d v="2025-09-11T00:00:00"/>
    <n v="2024978"/>
    <d v="2025-09-11T00:00:00"/>
    <d v="2025-08-01T00:00:00"/>
    <n v="10260.59"/>
    <d v="2025-10-11T00:00:00"/>
    <s v="E0240518"/>
    <s v="PD024371"/>
    <s v="INFRAESTRUTURA COMPUTACIONAL"/>
    <n v="9768.08"/>
    <d v="2025-08-01T00:00:00"/>
    <x v="0"/>
    <s v="69/2024"/>
    <s v="0013947/2024-66."/>
    <s v="SEI - 359.00007848/2024-86  ITO"/>
    <s v="2 - FATURADO"/>
    <n v="0"/>
    <x v="0"/>
    <x v="0"/>
    <m/>
  </r>
  <r>
    <x v="1233"/>
    <s v="50.290.931/0001-40"/>
    <s v="NF SERVICOS"/>
    <n v="194271"/>
    <d v="2025-09-16T00:00:00"/>
    <n v="2025905"/>
    <d v="2025-09-16T00:00:00"/>
    <d v="2025-07-01T00:00:00"/>
    <n v="123.33"/>
    <d v="2025-10-16T00:00:00"/>
    <s v="E0220425"/>
    <s v="PD022326"/>
    <s v="SAM PATRIMONIO"/>
    <n v="117.41"/>
    <d v="2025-07-01T00:00:00"/>
    <x v="0"/>
    <s v="86/2022"/>
    <s v="SEI Nº 0003142/2020-81"/>
    <s v="PD-PRC- 2022/03814 -359.00007876/2023-12  APPS"/>
    <s v="2 - FATURADO"/>
    <n v="0"/>
    <x v="0"/>
    <x v="0"/>
    <m/>
  </r>
  <r>
    <x v="1233"/>
    <s v="50.290.931/0001-40"/>
    <s v="NF SERVICOS"/>
    <n v="194525"/>
    <d v="2025-09-19T00:00:00"/>
    <n v="2026159"/>
    <d v="2025-09-19T00:00:00"/>
    <d v="2025-08-01T00:00:00"/>
    <n v="815.38"/>
    <d v="2025-10-19T00:00:00"/>
    <s v="E0210445"/>
    <s v="PD021340"/>
    <s v="SAM ESTOQUE"/>
    <n v="776.24"/>
    <d v="2025-08-01T00:00:00"/>
    <x v="0"/>
    <s v="Nº 58/2022"/>
    <s v="SEI Nº 0001713/2020-42."/>
    <s v="PD-PRC-2022/02761 SEI 35900002124/2023-65 359.00005157/2024-48  APPS"/>
    <s v="2 - FATURADO"/>
    <n v="0"/>
    <x v="0"/>
    <x v="0"/>
    <m/>
  </r>
  <r>
    <x v="1233"/>
    <s v="50.290.931/0001-40"/>
    <s v="NF SERVICOS"/>
    <n v="194878"/>
    <d v="2025-09-25T00:00:00"/>
    <n v="2026512"/>
    <d v="2025-09-25T00:00:00"/>
    <d v="2025-05-01T00:00:00"/>
    <n v="451.2"/>
    <d v="2025-10-25T00:00:00"/>
    <s v="E0230582"/>
    <s v="PD023464"/>
    <s v="NUVEM PUBLICA COM SUPORTE AVANCADO - DATA LAKE E  EVOLUÇÃO PARA O ANALYTICS E AL"/>
    <n v="429.54"/>
    <d v="2025-05-01T00:00:00"/>
    <x v="0"/>
    <s v="26/2024"/>
    <s v="SEI 0004978/2023-45"/>
    <s v="359.00007942/2023-54    APPS/ITO"/>
    <s v="2 - FATURADO"/>
    <n v="0"/>
    <x v="0"/>
    <x v="0"/>
    <m/>
  </r>
  <r>
    <x v="1233"/>
    <s v="50.290.931/0001-40"/>
    <s v="NF SERVICOS"/>
    <n v="194879"/>
    <d v="2025-09-25T00:00:00"/>
    <n v="2026513"/>
    <d v="2025-09-25T00:00:00"/>
    <d v="2025-05-01T00:00:00"/>
    <n v="19836.63"/>
    <d v="2025-10-25T00:00:00"/>
    <s v="E0230582"/>
    <s v="PD023464"/>
    <s v="NUVEM PUBLICA COM SUPORTE AVANCADO - DATA LAKE E  EVOLUÇÃO PARA O ANALYTICS E AL"/>
    <n v="18884.47"/>
    <d v="2025-05-01T00:00:00"/>
    <x v="0"/>
    <s v="26/2024"/>
    <s v="SEI 0004978/2023-45"/>
    <s v="359.00007942/2023-54    APPS/ITO"/>
    <s v="2 - FATURADO"/>
    <n v="0"/>
    <x v="0"/>
    <x v="0"/>
    <m/>
  </r>
  <r>
    <x v="1233"/>
    <s v="50.290.931/0001-40"/>
    <s v="NF SERVICOS"/>
    <n v="194894"/>
    <d v="2025-09-25T00:00:00"/>
    <n v="2026528"/>
    <d v="2025-09-25T00:00:00"/>
    <d v="2025-05-01T00:00:00"/>
    <n v="61196.23"/>
    <d v="2025-10-25T00:00:00"/>
    <s v="E0230581"/>
    <s v="PD023464"/>
    <s v="NUVEM PUBLICA COM SUPORTE AVANCADO - DATA LAKE E  EVOLUÇÃO PARA O ANALYTICS E AL"/>
    <n v="58258.81"/>
    <d v="2025-05-01T00:00:00"/>
    <x v="0"/>
    <s v="26/2024"/>
    <s v="SEI 0004978/2023-45"/>
    <s v="359.00007942/2023-54    APPS/ITO"/>
    <s v="2 - FATURADO"/>
    <n v="0"/>
    <x v="0"/>
    <x v="0"/>
    <m/>
  </r>
  <r>
    <x v="1233"/>
    <s v="50.290.931/0001-40"/>
    <s v="NF SERVICOS E_GOV"/>
    <n v="194956"/>
    <d v="2025-09-26T00:00:00"/>
    <n v="2026590"/>
    <d v="2025-09-26T00:00:00"/>
    <m/>
    <n v="197.93"/>
    <d v="2025-10-26T00:00:00"/>
    <m/>
    <m/>
    <s v="Certificado e-CNPJ A3 em token - 12 meses Gov"/>
    <n v="188.43"/>
    <m/>
    <x v="0"/>
    <m/>
    <m/>
    <m/>
    <s v="2 - FATURADO"/>
    <n v="0"/>
    <x v="0"/>
    <x v="1"/>
    <m/>
  </r>
  <r>
    <x v="1234"/>
    <s v="50.366.491/0001-67"/>
    <s v="ND-JUROS RECEBIMENTO"/>
    <s v="291546-1-NDJ1"/>
    <d v="2024-11-12T00:00:00"/>
    <n v="297897"/>
    <m/>
    <m/>
    <n v="0.41"/>
    <d v="2024-12-12T00:00:00"/>
    <m/>
    <m/>
    <s v="Nota de Debito Juros"/>
    <n v="0.41"/>
    <m/>
    <x v="0"/>
    <m/>
    <m/>
    <m/>
    <s v="2 - FATURADO"/>
    <n v="292"/>
    <x v="1"/>
    <x v="2"/>
    <m/>
  </r>
  <r>
    <x v="1234"/>
    <s v="50.366.491/0001-67"/>
    <s v="ND-JUROS RECEBIMENTO"/>
    <s v="292119-1-NDJ1"/>
    <d v="2024-11-12T00:00:00"/>
    <n v="298502"/>
    <m/>
    <m/>
    <n v="0.16"/>
    <d v="2024-12-12T00:00:00"/>
    <m/>
    <m/>
    <s v="Nota de Debito Juros"/>
    <n v="0.16"/>
    <m/>
    <x v="0"/>
    <m/>
    <m/>
    <m/>
    <s v="2 - FATURADO"/>
    <n v="292"/>
    <x v="1"/>
    <x v="2"/>
    <m/>
  </r>
  <r>
    <x v="1234"/>
    <s v="50.366.491/0001-67"/>
    <s v="ND-JUROS RECEBIMENTO"/>
    <s v="298006-1-NDJ1"/>
    <d v="2024-12-19T00:00:00"/>
    <n v="304441"/>
    <m/>
    <m/>
    <n v="0.08"/>
    <d v="2025-01-18T00:00:00"/>
    <m/>
    <m/>
    <s v="Nota de Debito Juros"/>
    <n v="0.08"/>
    <m/>
    <x v="0"/>
    <m/>
    <m/>
    <m/>
    <s v="2 - FATURADO"/>
    <n v="255"/>
    <x v="1"/>
    <x v="2"/>
    <m/>
  </r>
  <r>
    <x v="1235"/>
    <s v="50.387.844/0001-05"/>
    <s v="ND-POUPATEMPO 4.0"/>
    <n v="6921"/>
    <d v="2025-09-03T00:00:00"/>
    <s v="PPT00569"/>
    <s v="PPT00569"/>
    <d v="2025-09-01T00:00:00"/>
    <n v="26435.93"/>
    <d v="2025-10-03T00:00:00"/>
    <s v="PPT00569"/>
    <s v="PP00569"/>
    <s v="IMPLANTACAO E OPERACAO DO POUPATEMPO JABOTICABAL"/>
    <n v="26435.93"/>
    <d v="2025-09-01T00:00:00"/>
    <x v="0"/>
    <m/>
    <s v="PD-PRC-2021/01552"/>
    <m/>
    <s v="2 - FATURADO"/>
    <n v="0"/>
    <x v="0"/>
    <x v="12"/>
    <m/>
  </r>
  <r>
    <x v="1235"/>
    <s v="50.387.844/0001-05"/>
    <s v="NF SERVICOS DO"/>
    <n v="353230"/>
    <d v="2025-09-08T00:00:00"/>
    <n v="360039"/>
    <d v="2025-09-08T00:00:00"/>
    <m/>
    <n v="580.79999999999995"/>
    <d v="2025-10-08T00:00:00"/>
    <s v="E0230792"/>
    <s v="PD023792"/>
    <s v="Serviços de Publicidade Eletrônica"/>
    <n v="552.91999999999996"/>
    <m/>
    <x v="0"/>
    <m/>
    <m/>
    <m/>
    <s v="2 - FATURADO"/>
    <n v="0"/>
    <x v="0"/>
    <x v="1"/>
    <m/>
  </r>
  <r>
    <x v="1235"/>
    <s v="50.387.844/0001-05"/>
    <s v="NF SERVICOS DO"/>
    <n v="353233"/>
    <d v="2025-09-08T00:00:00"/>
    <n v="360042"/>
    <d v="2025-09-08T00:00:00"/>
    <m/>
    <n v="516.26"/>
    <d v="2025-10-08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235"/>
    <s v="50.387.844/0001-05"/>
    <s v="NF SERVICOS DO"/>
    <n v="353246"/>
    <d v="2025-09-08T00:00:00"/>
    <n v="360055"/>
    <d v="2025-09-08T00:00:00"/>
    <m/>
    <n v="451.73"/>
    <d v="2025-10-08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3528"/>
    <d v="2025-09-08T00:00:00"/>
    <n v="360337"/>
    <d v="2025-09-08T00:00:00"/>
    <m/>
    <n v="709.86"/>
    <d v="2025-10-08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235"/>
    <s v="50.387.844/0001-05"/>
    <s v="NF SERVICOS DO"/>
    <n v="353530"/>
    <d v="2025-09-08T00:00:00"/>
    <n v="360339"/>
    <d v="2025-09-08T00:00:00"/>
    <m/>
    <n v="387.2"/>
    <d v="2025-10-08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3531"/>
    <d v="2025-09-08T00:00:00"/>
    <n v="360340"/>
    <d v="2025-09-08T00:00:00"/>
    <m/>
    <n v="387.2"/>
    <d v="2025-10-08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3533"/>
    <d v="2025-09-08T00:00:00"/>
    <n v="360342"/>
    <d v="2025-09-08T00:00:00"/>
    <m/>
    <n v="387.2"/>
    <d v="2025-10-08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3714"/>
    <d v="2025-09-08T00:00:00"/>
    <n v="360523"/>
    <d v="2025-09-08T00:00:00"/>
    <m/>
    <n v="838.93"/>
    <d v="2025-10-08T00:00:00"/>
    <s v="E0230792"/>
    <s v="PD023792"/>
    <s v="Serviços de Publicidade Eletrônica"/>
    <n v="798.66"/>
    <m/>
    <x v="0"/>
    <m/>
    <m/>
    <m/>
    <s v="2 - FATURADO"/>
    <n v="0"/>
    <x v="0"/>
    <x v="1"/>
    <m/>
  </r>
  <r>
    <x v="1235"/>
    <s v="50.387.844/0001-05"/>
    <s v="NF SERVICOS DO"/>
    <n v="354297"/>
    <d v="2025-09-10T00:00:00"/>
    <n v="361107"/>
    <d v="2025-09-10T00:00:00"/>
    <m/>
    <n v="967.99"/>
    <d v="2025-10-10T00:00:00"/>
    <s v="E0230792"/>
    <s v="PD023792"/>
    <s v="Serviços de Publicidade Eletrônica"/>
    <n v="921.53"/>
    <m/>
    <x v="0"/>
    <m/>
    <m/>
    <m/>
    <s v="2 - FATURADO"/>
    <n v="0"/>
    <x v="0"/>
    <x v="1"/>
    <m/>
  </r>
  <r>
    <x v="1235"/>
    <s v="50.387.844/0001-05"/>
    <s v="NF SERVICOS DO"/>
    <n v="354310"/>
    <d v="2025-09-10T00:00:00"/>
    <n v="361120"/>
    <d v="2025-09-10T00:00:00"/>
    <m/>
    <n v="322.66000000000003"/>
    <d v="2025-10-10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235"/>
    <s v="50.387.844/0001-05"/>
    <s v="NF SERVICOS DO"/>
    <n v="354312"/>
    <d v="2025-09-10T00:00:00"/>
    <n v="361122"/>
    <d v="2025-09-10T00:00:00"/>
    <m/>
    <n v="516.26"/>
    <d v="2025-10-10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235"/>
    <s v="50.387.844/0001-05"/>
    <s v="NF SERVICOS DO"/>
    <n v="354575"/>
    <d v="2025-09-10T00:00:00"/>
    <n v="361385"/>
    <d v="2025-09-10T00:00:00"/>
    <m/>
    <n v="451.73"/>
    <d v="2025-10-10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4689"/>
    <d v="2025-09-10T00:00:00"/>
    <n v="361499"/>
    <d v="2025-09-10T00:00:00"/>
    <m/>
    <n v="387.2"/>
    <d v="2025-10-1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4878"/>
    <d v="2025-09-10T00:00:00"/>
    <n v="361688"/>
    <d v="2025-09-10T00:00:00"/>
    <m/>
    <n v="387.2"/>
    <d v="2025-10-1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4918"/>
    <d v="2025-09-10T00:00:00"/>
    <n v="361728"/>
    <d v="2025-09-10T00:00:00"/>
    <m/>
    <n v="322.66000000000003"/>
    <d v="2025-10-10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235"/>
    <s v="50.387.844/0001-05"/>
    <s v="NF SERVICOS DO"/>
    <n v="354919"/>
    <d v="2025-09-10T00:00:00"/>
    <n v="361729"/>
    <d v="2025-09-10T00:00:00"/>
    <m/>
    <n v="387.2"/>
    <d v="2025-10-1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4920"/>
    <d v="2025-09-10T00:00:00"/>
    <n v="361730"/>
    <d v="2025-09-10T00:00:00"/>
    <m/>
    <n v="322.66000000000003"/>
    <d v="2025-10-10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235"/>
    <s v="50.387.844/0001-05"/>
    <s v="NF SERVICOS DO"/>
    <n v="354921"/>
    <d v="2025-09-10T00:00:00"/>
    <n v="361731"/>
    <d v="2025-09-10T00:00:00"/>
    <m/>
    <n v="387.2"/>
    <d v="2025-10-1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5366"/>
    <d v="2025-09-10T00:00:00"/>
    <n v="362176"/>
    <d v="2025-09-10T00:00:00"/>
    <m/>
    <n v="709.86"/>
    <d v="2025-10-10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235"/>
    <s v="50.387.844/0001-05"/>
    <s v="NF SERVICOS"/>
    <n v="193773"/>
    <d v="2025-09-11T00:00:00"/>
    <n v="2025407"/>
    <d v="2025-09-11T00:00:00"/>
    <d v="2025-08-01T00:00:00"/>
    <n v="4349.7"/>
    <d v="2025-10-11T00:00:00"/>
    <s v="E0240645"/>
    <s v="PD024645"/>
    <s v="PREFEITURA CADASTRO"/>
    <n v="4140.91"/>
    <d v="2025-08-01T00:00:00"/>
    <x v="0"/>
    <s v="84/2024"/>
    <m/>
    <s v="359.00006495/2024-05-ITO/APPS"/>
    <s v="2 - FATURADO"/>
    <n v="0"/>
    <x v="0"/>
    <x v="0"/>
    <m/>
  </r>
  <r>
    <x v="1235"/>
    <s v="50.387.844/0001-05"/>
    <s v="NF SERVICOS DO"/>
    <n v="355951"/>
    <d v="2025-09-11T00:00:00"/>
    <n v="362764"/>
    <d v="2025-09-12T00:00:00"/>
    <m/>
    <n v="516.26"/>
    <d v="2025-10-12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235"/>
    <s v="50.387.844/0001-05"/>
    <s v="NF SERVICOS DO"/>
    <n v="355953"/>
    <d v="2025-09-11T00:00:00"/>
    <n v="362766"/>
    <d v="2025-09-12T00:00:00"/>
    <m/>
    <n v="322.66000000000003"/>
    <d v="2025-10-12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235"/>
    <s v="50.387.844/0001-05"/>
    <s v="NF SERVICOS DO"/>
    <n v="355955"/>
    <d v="2025-09-11T00:00:00"/>
    <n v="362768"/>
    <d v="2025-09-12T00:00:00"/>
    <m/>
    <n v="451.73"/>
    <d v="2025-10-12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6083"/>
    <d v="2025-09-12T00:00:00"/>
    <n v="362896"/>
    <d v="2025-09-15T00:00:00"/>
    <m/>
    <n v="451.73"/>
    <d v="2025-10-15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6466"/>
    <d v="2025-09-15T00:00:00"/>
    <n v="363279"/>
    <d v="2025-09-16T00:00:00"/>
    <m/>
    <n v="387.2"/>
    <d v="2025-10-16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6494"/>
    <d v="2025-09-15T00:00:00"/>
    <n v="363307"/>
    <d v="2025-09-16T00:00:00"/>
    <m/>
    <n v="451.73"/>
    <d v="2025-10-16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6506"/>
    <d v="2025-09-15T00:00:00"/>
    <n v="363319"/>
    <d v="2025-09-16T00:00:00"/>
    <m/>
    <n v="451.73"/>
    <d v="2025-10-16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6589"/>
    <d v="2025-09-16T00:00:00"/>
    <n v="363403"/>
    <d v="2025-09-17T00:00:00"/>
    <m/>
    <n v="451.73"/>
    <d v="2025-10-17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6590"/>
    <d v="2025-09-16T00:00:00"/>
    <n v="363404"/>
    <d v="2025-09-17T00:00:00"/>
    <m/>
    <n v="709.86"/>
    <d v="2025-10-17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235"/>
    <s v="50.387.844/0001-05"/>
    <s v="NF SERVICOS DO"/>
    <n v="356873"/>
    <d v="2025-09-16T00:00:00"/>
    <n v="363686"/>
    <d v="2025-09-17T00:00:00"/>
    <m/>
    <n v="709.86"/>
    <d v="2025-10-17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235"/>
    <s v="50.387.844/0001-05"/>
    <s v="NF SERVICOS DO"/>
    <n v="356874"/>
    <d v="2025-09-16T00:00:00"/>
    <n v="363687"/>
    <d v="2025-09-17T00:00:00"/>
    <m/>
    <n v="451.73"/>
    <d v="2025-10-17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6877"/>
    <d v="2025-09-16T00:00:00"/>
    <n v="363690"/>
    <d v="2025-09-17T00:00:00"/>
    <m/>
    <n v="322.66000000000003"/>
    <d v="2025-10-17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235"/>
    <s v="50.387.844/0001-05"/>
    <s v="NF SERVICOS DO"/>
    <n v="356879"/>
    <d v="2025-09-16T00:00:00"/>
    <n v="363692"/>
    <d v="2025-09-17T00:00:00"/>
    <m/>
    <n v="387.2"/>
    <d v="2025-10-17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7133"/>
    <d v="2025-09-17T00:00:00"/>
    <n v="363946"/>
    <d v="2025-09-18T00:00:00"/>
    <m/>
    <n v="451.73"/>
    <d v="2025-10-18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7134"/>
    <d v="2025-09-17T00:00:00"/>
    <n v="363947"/>
    <d v="2025-09-18T00:00:00"/>
    <m/>
    <n v="516.26"/>
    <d v="2025-10-18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235"/>
    <s v="50.387.844/0001-05"/>
    <s v="NF SERVICOS DO"/>
    <n v="357313"/>
    <d v="2025-09-18T00:00:00"/>
    <n v="364126"/>
    <d v="2025-09-19T00:00:00"/>
    <m/>
    <n v="387.2"/>
    <d v="2025-10-19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7316"/>
    <d v="2025-09-18T00:00:00"/>
    <n v="364129"/>
    <d v="2025-09-19T00:00:00"/>
    <m/>
    <n v="322.66000000000003"/>
    <d v="2025-10-19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235"/>
    <s v="50.387.844/0001-05"/>
    <s v="NF SERVICOS DO"/>
    <n v="357464"/>
    <d v="2025-09-18T00:00:00"/>
    <n v="364277"/>
    <d v="2025-09-19T00:00:00"/>
    <m/>
    <n v="322.66000000000003"/>
    <d v="2025-10-19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235"/>
    <s v="50.387.844/0001-05"/>
    <s v="NF SERVICOS DO"/>
    <n v="357977"/>
    <d v="2025-09-22T00:00:00"/>
    <n v="364792"/>
    <d v="2025-09-23T00:00:00"/>
    <m/>
    <n v="709.86"/>
    <d v="2025-10-23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235"/>
    <s v="50.387.844/0001-05"/>
    <s v="NF SERVICOS DO"/>
    <n v="357991"/>
    <d v="2025-09-22T00:00:00"/>
    <n v="364806"/>
    <d v="2025-09-23T00:00:00"/>
    <m/>
    <n v="709.86"/>
    <d v="2025-10-23T00:00:00"/>
    <s v="E0230792"/>
    <s v="PD023792"/>
    <s v="Serviços de Publicidade Eletrônica"/>
    <n v="675.79"/>
    <m/>
    <x v="0"/>
    <m/>
    <m/>
    <m/>
    <s v="2 - FATURADO"/>
    <n v="0"/>
    <x v="0"/>
    <x v="1"/>
    <m/>
  </r>
  <r>
    <x v="1235"/>
    <s v="50.387.844/0001-05"/>
    <s v="NF SERVICOS DO"/>
    <n v="358069"/>
    <d v="2025-09-22T00:00:00"/>
    <n v="364884"/>
    <d v="2025-09-23T00:00:00"/>
    <m/>
    <n v="322.66000000000003"/>
    <d v="2025-10-23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235"/>
    <s v="50.387.844/0001-05"/>
    <s v="NF SERVICOS DO"/>
    <n v="358070"/>
    <d v="2025-09-22T00:00:00"/>
    <n v="364885"/>
    <d v="2025-09-23T00:00:00"/>
    <m/>
    <n v="967.99"/>
    <d v="2025-10-23T00:00:00"/>
    <s v="E0230792"/>
    <s v="PD023792"/>
    <s v="Serviços de Publicidade Eletrônica"/>
    <n v="921.53"/>
    <m/>
    <x v="0"/>
    <m/>
    <m/>
    <m/>
    <s v="2 - FATURADO"/>
    <n v="0"/>
    <x v="0"/>
    <x v="1"/>
    <m/>
  </r>
  <r>
    <x v="1235"/>
    <s v="50.387.844/0001-05"/>
    <s v="NF SERVICOS DO"/>
    <n v="358072"/>
    <d v="2025-09-22T00:00:00"/>
    <n v="364887"/>
    <d v="2025-09-23T00:00:00"/>
    <m/>
    <n v="387.2"/>
    <d v="2025-10-23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5"/>
    <s v="50.387.844/0001-05"/>
    <s v="NF SERVICOS DO"/>
    <n v="358309"/>
    <d v="2025-09-23T00:00:00"/>
    <n v="365124"/>
    <d v="2025-09-24T00:00:00"/>
    <m/>
    <n v="451.73"/>
    <d v="2025-10-24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8417"/>
    <d v="2025-09-25T00:00:00"/>
    <n v="365232"/>
    <d v="2025-09-25T00:00:00"/>
    <m/>
    <n v="451.73"/>
    <d v="2025-10-25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8476"/>
    <d v="2025-09-25T00:00:00"/>
    <n v="365291"/>
    <d v="2025-09-25T00:00:00"/>
    <m/>
    <n v="322.66000000000003"/>
    <d v="2025-10-25T00:00:00"/>
    <s v="E0230792"/>
    <s v="PD023792"/>
    <s v="Serviços de Publicidade Eletrônica"/>
    <n v="307.17"/>
    <m/>
    <x v="0"/>
    <m/>
    <m/>
    <m/>
    <s v="2 - FATURADO"/>
    <n v="0"/>
    <x v="0"/>
    <x v="1"/>
    <m/>
  </r>
  <r>
    <x v="1235"/>
    <s v="50.387.844/0001-05"/>
    <s v="NF SERVICOS DO"/>
    <n v="358727"/>
    <d v="2025-09-25T00:00:00"/>
    <n v="365542"/>
    <d v="2025-09-26T00:00:00"/>
    <m/>
    <n v="451.73"/>
    <d v="2025-10-26T00:00:00"/>
    <s v="E0230792"/>
    <s v="PD023792"/>
    <s v="Serviços de Publicidade Eletrônica"/>
    <n v="430.05"/>
    <m/>
    <x v="0"/>
    <m/>
    <m/>
    <m/>
    <s v="2 - FATURADO"/>
    <n v="0"/>
    <x v="0"/>
    <x v="1"/>
    <m/>
  </r>
  <r>
    <x v="1235"/>
    <s v="50.387.844/0001-05"/>
    <s v="NF SERVICOS DO"/>
    <n v="359171"/>
    <d v="2025-09-26T00:00:00"/>
    <n v="365986"/>
    <d v="2025-09-29T00:00:00"/>
    <m/>
    <n v="516.26"/>
    <d v="2025-10-29T00:00:00"/>
    <s v="E0230792"/>
    <s v="PD023792"/>
    <s v="Serviços de Publicidade Eletrônica"/>
    <n v="491.48"/>
    <m/>
    <x v="0"/>
    <m/>
    <m/>
    <m/>
    <s v="2 - FATURADO"/>
    <n v="0"/>
    <x v="0"/>
    <x v="1"/>
    <m/>
  </r>
  <r>
    <x v="1235"/>
    <s v="50.387.844/0001-05"/>
    <s v="NF SERVICOS DO"/>
    <n v="359398"/>
    <d v="2025-09-29T00:00:00"/>
    <n v="366213"/>
    <d v="2025-09-30T00:00:00"/>
    <m/>
    <n v="387.2"/>
    <d v="2025-10-30T00:00:00"/>
    <s v="E0230792"/>
    <s v="PD023792"/>
    <s v="Serviços de Publicidade Eletrônica"/>
    <n v="368.61"/>
    <m/>
    <x v="0"/>
    <m/>
    <m/>
    <m/>
    <s v="2 - FATURADO"/>
    <n v="0"/>
    <x v="0"/>
    <x v="1"/>
    <m/>
  </r>
  <r>
    <x v="1236"/>
    <s v="50.444.108/0001-41"/>
    <s v="NF SERVICOS DO"/>
    <n v="354496"/>
    <d v="2025-09-10T00:00:00"/>
    <n v="361306"/>
    <d v="2025-09-10T00:00:00"/>
    <m/>
    <n v="368.76"/>
    <d v="2025-10-10T00:00:00"/>
    <s v="E0202060"/>
    <s v="PD202060"/>
    <s v="Serviços de Publicidade Eletrônica"/>
    <n v="351.06"/>
    <m/>
    <x v="0"/>
    <m/>
    <m/>
    <m/>
    <s v="2 - FATURADO"/>
    <n v="0"/>
    <x v="0"/>
    <x v="1"/>
    <m/>
  </r>
  <r>
    <x v="1236"/>
    <s v="50.444.108/0001-41"/>
    <s v="NF SERVICOS DO"/>
    <n v="356804"/>
    <d v="2025-09-16T00:00:00"/>
    <n v="363618"/>
    <d v="2025-09-17T00:00:00"/>
    <m/>
    <n v="295.01"/>
    <d v="2025-10-17T00:00:00"/>
    <s v="E0202060"/>
    <s v="PD202060"/>
    <s v="Serviços de Publicidade Eletrônica"/>
    <n v="280.85000000000002"/>
    <m/>
    <x v="0"/>
    <m/>
    <m/>
    <m/>
    <s v="2 - FATURADO"/>
    <n v="0"/>
    <x v="0"/>
    <x v="1"/>
    <m/>
  </r>
  <r>
    <x v="1236"/>
    <s v="50.444.108/0001-41"/>
    <s v="NF SERVICOS DO"/>
    <n v="357057"/>
    <d v="2025-09-17T00:00:00"/>
    <n v="363870"/>
    <d v="2025-09-18T00:00:00"/>
    <m/>
    <n v="368.76"/>
    <d v="2025-10-18T00:00:00"/>
    <s v="E0202060"/>
    <s v="PD202060"/>
    <s v="Serviços de Publicidade Eletrônica"/>
    <n v="351.06"/>
    <m/>
    <x v="0"/>
    <m/>
    <m/>
    <m/>
    <s v="2 - FATURADO"/>
    <n v="0"/>
    <x v="0"/>
    <x v="1"/>
    <m/>
  </r>
  <r>
    <x v="1236"/>
    <s v="50.444.108/0001-41"/>
    <s v="NF SERVICOS DO"/>
    <n v="358591"/>
    <d v="2025-09-25T00:00:00"/>
    <n v="365406"/>
    <d v="2025-09-25T00:00:00"/>
    <m/>
    <n v="442.51"/>
    <d v="2025-10-25T00:00:00"/>
    <s v="E0202060"/>
    <s v="PD202060"/>
    <s v="Serviços de Publicidade Eletrônica"/>
    <n v="421.27"/>
    <m/>
    <x v="0"/>
    <m/>
    <m/>
    <m/>
    <s v="2 - FATURADO"/>
    <n v="0"/>
    <x v="0"/>
    <x v="1"/>
    <m/>
  </r>
  <r>
    <x v="1236"/>
    <s v="50.444.108/0001-41"/>
    <s v="NF SERVICOS DO"/>
    <n v="359316"/>
    <d v="2025-09-29T00:00:00"/>
    <n v="366131"/>
    <d v="2025-09-30T00:00:00"/>
    <m/>
    <n v="590.02"/>
    <d v="2025-10-30T00:00:00"/>
    <s v="E0202060"/>
    <s v="PD202060"/>
    <s v="Serviços de Publicidade Eletrônica"/>
    <n v="561.70000000000005"/>
    <m/>
    <x v="0"/>
    <m/>
    <m/>
    <m/>
    <s v="2 - FATURADO"/>
    <n v="0"/>
    <x v="0"/>
    <x v="1"/>
    <m/>
  </r>
  <r>
    <x v="1237"/>
    <s v="50.750.298/0001-25"/>
    <s v="ND-JUROS RECEBIMENTO"/>
    <s v="299221-1-NDJ1"/>
    <d v="2025-01-08T00:00:00"/>
    <n v="305671"/>
    <m/>
    <m/>
    <n v="4.04"/>
    <d v="2025-02-07T00:00:00"/>
    <m/>
    <m/>
    <s v="Nota de Debito Juros"/>
    <n v="4.04"/>
    <m/>
    <x v="0"/>
    <m/>
    <m/>
    <m/>
    <s v="2 - FATURADO"/>
    <n v="235"/>
    <x v="1"/>
    <x v="2"/>
    <m/>
  </r>
  <r>
    <x v="1237"/>
    <s v="50.750.298/0001-25"/>
    <s v="ND-JUROS RECEBIMENTO"/>
    <s v="306111-1-NDJ1"/>
    <d v="2025-03-05T00:00:00"/>
    <n v="312696"/>
    <m/>
    <m/>
    <n v="0.49"/>
    <d v="2025-04-04T00:00:00"/>
    <m/>
    <m/>
    <s v="Nota de Debito Juros"/>
    <n v="0.49"/>
    <m/>
    <x v="0"/>
    <m/>
    <m/>
    <m/>
    <s v="2 - FATURADO"/>
    <n v="179"/>
    <x v="4"/>
    <x v="2"/>
    <m/>
  </r>
  <r>
    <x v="1237"/>
    <s v="50.750.298/0001-25"/>
    <s v="ND-JUROS RECEBIMENTO"/>
    <s v="306146-1-NDJ1"/>
    <d v="2025-03-05T00:00:00"/>
    <n v="312731"/>
    <m/>
    <m/>
    <n v="1.1000000000000001"/>
    <d v="2025-04-04T00:00:00"/>
    <m/>
    <m/>
    <s v="Nota de Debito Juros"/>
    <n v="1.1000000000000001"/>
    <m/>
    <x v="0"/>
    <m/>
    <m/>
    <m/>
    <s v="2 - FATURADO"/>
    <n v="179"/>
    <x v="4"/>
    <x v="2"/>
    <m/>
  </r>
  <r>
    <x v="1237"/>
    <s v="50.750.298/0001-25"/>
    <s v="ND-JUROS RECEBIMENTO"/>
    <s v="306152-1-NDJ1"/>
    <d v="2025-03-05T00:00:00"/>
    <n v="312737"/>
    <m/>
    <m/>
    <n v="0.37"/>
    <d v="2025-04-04T00:00:00"/>
    <m/>
    <m/>
    <s v="Nota de Debito Juros"/>
    <n v="0.37"/>
    <m/>
    <x v="0"/>
    <m/>
    <m/>
    <m/>
    <s v="2 - FATURADO"/>
    <n v="179"/>
    <x v="4"/>
    <x v="2"/>
    <m/>
  </r>
  <r>
    <x v="1237"/>
    <s v="50.750.298/0001-25"/>
    <s v="ND-JUROS RECEBIMENTO"/>
    <s v="306166-1-NDJ1"/>
    <d v="2025-03-05T00:00:00"/>
    <n v="312751"/>
    <m/>
    <m/>
    <n v="0.86"/>
    <d v="2025-04-04T00:00:00"/>
    <m/>
    <m/>
    <s v="Nota de Debito Juros"/>
    <n v="0.86"/>
    <m/>
    <x v="0"/>
    <m/>
    <m/>
    <m/>
    <s v="2 - FATURADO"/>
    <n v="179"/>
    <x v="4"/>
    <x v="2"/>
    <m/>
  </r>
  <r>
    <x v="1237"/>
    <s v="50.750.298/0001-25"/>
    <s v="ND-JUROS RECEBIMENTO"/>
    <s v="306173-1-NDJ1"/>
    <d v="2025-03-05T00:00:00"/>
    <n v="312758"/>
    <m/>
    <m/>
    <n v="1.72"/>
    <d v="2025-04-04T00:00:00"/>
    <m/>
    <m/>
    <s v="Nota de Debito Juros"/>
    <n v="1.72"/>
    <m/>
    <x v="0"/>
    <m/>
    <m/>
    <m/>
    <s v="2 - FATURADO"/>
    <n v="179"/>
    <x v="4"/>
    <x v="2"/>
    <m/>
  </r>
  <r>
    <x v="1237"/>
    <s v="50.750.298/0001-25"/>
    <s v="NF SERVICOS DO"/>
    <n v="353211"/>
    <d v="2025-09-08T00:00:00"/>
    <n v="360020"/>
    <d v="2025-09-08T00:00:00"/>
    <m/>
    <n v="980.4"/>
    <d v="2025-10-08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237"/>
    <s v="50.750.298/0001-25"/>
    <s v="NF SERVICOS DO"/>
    <n v="353235"/>
    <d v="2025-09-08T00:00:00"/>
    <n v="360044"/>
    <d v="2025-09-08T00:00:00"/>
    <m/>
    <n v="490.2"/>
    <d v="2025-10-08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237"/>
    <s v="50.750.298/0001-25"/>
    <s v="NF SERVICOS DO"/>
    <n v="353519"/>
    <d v="2025-09-08T00:00:00"/>
    <n v="360328"/>
    <d v="2025-09-08T00:00:00"/>
    <m/>
    <n v="3308.85"/>
    <d v="2025-10-08T00:00:00"/>
    <s v="E0201966"/>
    <s v="PD201966"/>
    <s v="Serviços de Publicidade Eletrônica"/>
    <n v="3308.85"/>
    <m/>
    <x v="0"/>
    <m/>
    <m/>
    <m/>
    <s v="2 - FATURADO"/>
    <n v="0"/>
    <x v="0"/>
    <x v="1"/>
    <m/>
  </r>
  <r>
    <x v="1237"/>
    <s v="50.750.298/0001-25"/>
    <s v="NF SERVICOS DO"/>
    <n v="353569"/>
    <d v="2025-09-08T00:00:00"/>
    <n v="360378"/>
    <d v="2025-09-08T00:00:00"/>
    <m/>
    <n v="441.18"/>
    <d v="2025-10-08T00:00:00"/>
    <s v="E0201966"/>
    <s v="PD201966"/>
    <s v="Serviços de Publicidade Eletrônica"/>
    <n v="441.18"/>
    <m/>
    <x v="0"/>
    <m/>
    <m/>
    <m/>
    <s v="2 - FATURADO"/>
    <n v="0"/>
    <x v="0"/>
    <x v="1"/>
    <m/>
  </r>
  <r>
    <x v="1237"/>
    <s v="50.750.298/0001-25"/>
    <s v="NF SERVICOS DO"/>
    <n v="353638"/>
    <d v="2025-09-08T00:00:00"/>
    <n v="360447"/>
    <d v="2025-09-08T00:00:00"/>
    <m/>
    <n v="735.3"/>
    <d v="2025-10-08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3722"/>
    <d v="2025-09-08T00:00:00"/>
    <n v="360531"/>
    <d v="2025-09-08T00:00:00"/>
    <m/>
    <n v="8455.9500000000007"/>
    <d v="2025-10-08T00:00:00"/>
    <s v="E0201966"/>
    <s v="PD201966"/>
    <s v="Serviços de Publicidade Eletrônica"/>
    <n v="8455.9500000000007"/>
    <m/>
    <x v="0"/>
    <m/>
    <m/>
    <m/>
    <s v="2 - FATURADO"/>
    <n v="0"/>
    <x v="0"/>
    <x v="1"/>
    <m/>
  </r>
  <r>
    <x v="1237"/>
    <s v="50.750.298/0001-25"/>
    <s v="NF SERVICOS DO"/>
    <n v="353745"/>
    <d v="2025-09-08T00:00:00"/>
    <n v="360554"/>
    <d v="2025-09-08T00:00:00"/>
    <m/>
    <n v="612.75"/>
    <d v="2025-10-08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237"/>
    <s v="50.750.298/0001-25"/>
    <s v="NF SERVICOS DO"/>
    <n v="353800"/>
    <d v="2025-09-08T00:00:00"/>
    <n v="360609"/>
    <d v="2025-09-08T00:00:00"/>
    <m/>
    <n v="735.3"/>
    <d v="2025-10-08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4040"/>
    <d v="2025-09-09T00:00:00"/>
    <n v="360850"/>
    <d v="2025-09-09T00:00:00"/>
    <m/>
    <n v="2083.35"/>
    <d v="2025-10-09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237"/>
    <s v="50.750.298/0001-25"/>
    <s v="NF SERVICOS DO"/>
    <n v="354328"/>
    <d v="2025-09-10T00:00:00"/>
    <n v="361138"/>
    <d v="2025-09-10T00:00:00"/>
    <m/>
    <n v="1715.7"/>
    <d v="2025-10-10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237"/>
    <s v="50.750.298/0001-25"/>
    <s v="NF SERVICOS DO"/>
    <n v="354361"/>
    <d v="2025-09-10T00:00:00"/>
    <n v="361171"/>
    <d v="2025-09-10T00:00:00"/>
    <m/>
    <n v="2573.5500000000002"/>
    <d v="2025-10-10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237"/>
    <s v="50.750.298/0001-25"/>
    <s v="NF SERVICOS DO"/>
    <n v="354365"/>
    <d v="2025-09-10T00:00:00"/>
    <n v="361175"/>
    <d v="2025-09-10T00:00:00"/>
    <m/>
    <n v="4534.3500000000004"/>
    <d v="2025-10-10T00:00:00"/>
    <s v="E0201966"/>
    <s v="PD201966"/>
    <s v="Serviços de Publicidade Eletrônica"/>
    <n v="4534.3500000000004"/>
    <m/>
    <x v="0"/>
    <m/>
    <m/>
    <m/>
    <s v="2 - FATURADO"/>
    <n v="0"/>
    <x v="0"/>
    <x v="1"/>
    <m/>
  </r>
  <r>
    <x v="1237"/>
    <s v="50.750.298/0001-25"/>
    <s v="NF SERVICOS DO"/>
    <n v="354515"/>
    <d v="2025-09-10T00:00:00"/>
    <n v="361325"/>
    <d v="2025-09-10T00:00:00"/>
    <m/>
    <n v="1838.25"/>
    <d v="2025-10-10T00:00:00"/>
    <s v="E0201966"/>
    <s v="PD201966"/>
    <s v="Serviços de Publicidade Eletrônica"/>
    <n v="1838.25"/>
    <m/>
    <x v="0"/>
    <m/>
    <m/>
    <m/>
    <s v="2 - FATURADO"/>
    <n v="0"/>
    <x v="0"/>
    <x v="1"/>
    <m/>
  </r>
  <r>
    <x v="1237"/>
    <s v="50.750.298/0001-25"/>
    <s v="NF SERVICOS DO"/>
    <n v="354553"/>
    <d v="2025-09-10T00:00:00"/>
    <n v="361363"/>
    <d v="2025-09-10T00:00:00"/>
    <m/>
    <n v="1715.7"/>
    <d v="2025-10-10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237"/>
    <s v="50.750.298/0001-25"/>
    <s v="NF SERVICOS DO"/>
    <n v="354579"/>
    <d v="2025-09-10T00:00:00"/>
    <n v="361389"/>
    <d v="2025-09-10T00:00:00"/>
    <m/>
    <n v="367.65"/>
    <d v="2025-10-10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237"/>
    <s v="50.750.298/0001-25"/>
    <s v="NF SERVICOS DO"/>
    <n v="354595"/>
    <d v="2025-09-10T00:00:00"/>
    <n v="361405"/>
    <d v="2025-09-10T00:00:00"/>
    <m/>
    <n v="490.2"/>
    <d v="2025-10-10T00:00:00"/>
    <s v="E0201966"/>
    <s v="PD201966"/>
    <s v="Serviços de Publicidade Eletrônica"/>
    <n v="490.2"/>
    <m/>
    <x v="0"/>
    <m/>
    <m/>
    <m/>
    <s v="2 - FATURADO"/>
    <n v="0"/>
    <x v="0"/>
    <x v="1"/>
    <m/>
  </r>
  <r>
    <x v="1237"/>
    <s v="50.750.298/0001-25"/>
    <s v="NF SERVICOS DO"/>
    <n v="354618"/>
    <d v="2025-09-10T00:00:00"/>
    <n v="361428"/>
    <d v="2025-09-10T00:00:00"/>
    <m/>
    <n v="857.85"/>
    <d v="2025-10-10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4621"/>
    <d v="2025-09-10T00:00:00"/>
    <n v="361431"/>
    <d v="2025-09-10T00:00:00"/>
    <m/>
    <n v="1470.6"/>
    <d v="2025-10-1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237"/>
    <s v="50.750.298/0001-25"/>
    <s v="NF SERVICOS DO"/>
    <n v="354800"/>
    <d v="2025-09-10T00:00:00"/>
    <n v="361610"/>
    <d v="2025-09-10T00:00:00"/>
    <m/>
    <n v="1470.6"/>
    <d v="2025-10-1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237"/>
    <s v="50.750.298/0001-25"/>
    <s v="NF SERVICOS DO"/>
    <n v="354823"/>
    <d v="2025-09-10T00:00:00"/>
    <n v="361633"/>
    <d v="2025-09-10T00:00:00"/>
    <m/>
    <n v="980.4"/>
    <d v="2025-10-10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237"/>
    <s v="50.750.298/0001-25"/>
    <s v="NF SERVICOS DO"/>
    <n v="355052"/>
    <d v="2025-09-10T00:00:00"/>
    <n v="361862"/>
    <d v="2025-09-10T00:00:00"/>
    <m/>
    <n v="661.77"/>
    <d v="2025-10-10T00:00:00"/>
    <s v="E0201966"/>
    <s v="PD201966"/>
    <s v="Serviços de Publicidade Eletrônica"/>
    <n v="661.77"/>
    <m/>
    <x v="0"/>
    <m/>
    <m/>
    <m/>
    <s v="2 - FATURADO"/>
    <n v="0"/>
    <x v="0"/>
    <x v="1"/>
    <m/>
  </r>
  <r>
    <x v="1237"/>
    <s v="50.750.298/0001-25"/>
    <s v="NF SERVICOS DO"/>
    <n v="355071"/>
    <d v="2025-09-10T00:00:00"/>
    <n v="361881"/>
    <d v="2025-09-10T00:00:00"/>
    <m/>
    <n v="1470.6"/>
    <d v="2025-10-1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237"/>
    <s v="50.750.298/0001-25"/>
    <s v="NF SERVICOS DO"/>
    <n v="355073"/>
    <d v="2025-09-10T00:00:00"/>
    <n v="361883"/>
    <d v="2025-09-10T00:00:00"/>
    <m/>
    <n v="1470.6"/>
    <d v="2025-10-1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237"/>
    <s v="50.750.298/0001-25"/>
    <s v="NF SERVICOS DO"/>
    <n v="355146"/>
    <d v="2025-09-10T00:00:00"/>
    <n v="361956"/>
    <d v="2025-09-10T00:00:00"/>
    <m/>
    <n v="2941.2"/>
    <d v="2025-10-10T00:00:00"/>
    <s v="E0201966"/>
    <s v="PD201966"/>
    <s v="Serviços de Publicidade Eletrônica"/>
    <n v="2941.2"/>
    <m/>
    <x v="0"/>
    <m/>
    <m/>
    <m/>
    <s v="2 - FATURADO"/>
    <n v="0"/>
    <x v="0"/>
    <x v="1"/>
    <m/>
  </r>
  <r>
    <x v="1237"/>
    <s v="50.750.298/0001-25"/>
    <s v="NF SERVICOS DO"/>
    <n v="355174"/>
    <d v="2025-09-10T00:00:00"/>
    <n v="361984"/>
    <d v="2025-09-10T00:00:00"/>
    <m/>
    <n v="612.75"/>
    <d v="2025-10-10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237"/>
    <s v="50.750.298/0001-25"/>
    <s v="NF SERVICOS DO"/>
    <n v="355218"/>
    <d v="2025-09-10T00:00:00"/>
    <n v="362028"/>
    <d v="2025-09-10T00:00:00"/>
    <m/>
    <n v="1715.7"/>
    <d v="2025-10-10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237"/>
    <s v="50.750.298/0001-25"/>
    <s v="NF SERVICOS DO"/>
    <n v="355254"/>
    <d v="2025-09-10T00:00:00"/>
    <n v="362064"/>
    <d v="2025-09-10T00:00:00"/>
    <m/>
    <n v="1715.7"/>
    <d v="2025-10-10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237"/>
    <s v="50.750.298/0001-25"/>
    <s v="NF SERVICOS DO"/>
    <n v="355394"/>
    <d v="2025-09-10T00:00:00"/>
    <n v="362204"/>
    <d v="2025-09-10T00:00:00"/>
    <m/>
    <n v="980.4"/>
    <d v="2025-10-10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237"/>
    <s v="50.750.298/0001-25"/>
    <s v="NF SERVICOS DO"/>
    <n v="355414"/>
    <d v="2025-09-10T00:00:00"/>
    <n v="362224"/>
    <d v="2025-09-10T00:00:00"/>
    <m/>
    <n v="661.77"/>
    <d v="2025-10-10T00:00:00"/>
    <s v="E0201966"/>
    <s v="PD201966"/>
    <s v="Serviços de Publicidade Eletrônica"/>
    <n v="661.77"/>
    <m/>
    <x v="0"/>
    <m/>
    <m/>
    <m/>
    <s v="2 - FATURADO"/>
    <n v="0"/>
    <x v="0"/>
    <x v="1"/>
    <m/>
  </r>
  <r>
    <x v="1237"/>
    <s v="50.750.298/0001-25"/>
    <s v="NF SERVICOS DO"/>
    <n v="355418"/>
    <d v="2025-09-10T00:00:00"/>
    <n v="362228"/>
    <d v="2025-09-10T00:00:00"/>
    <m/>
    <n v="1470.6"/>
    <d v="2025-10-10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237"/>
    <s v="50.750.298/0001-25"/>
    <s v="NF SERVICOS DO"/>
    <n v="355575"/>
    <d v="2025-09-10T00:00:00"/>
    <n v="362385"/>
    <d v="2025-09-11T00:00:00"/>
    <m/>
    <n v="1470.6"/>
    <d v="2025-10-11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237"/>
    <s v="50.750.298/0001-25"/>
    <s v="NF SERVICOS DO"/>
    <n v="355590"/>
    <d v="2025-09-10T00:00:00"/>
    <n v="362400"/>
    <d v="2025-09-11T00:00:00"/>
    <m/>
    <n v="661.77"/>
    <d v="2025-10-11T00:00:00"/>
    <s v="E0201966"/>
    <s v="PD201966"/>
    <s v="Serviços de Publicidade Eletrônica"/>
    <n v="661.77"/>
    <m/>
    <x v="0"/>
    <m/>
    <m/>
    <m/>
    <s v="2 - FATURADO"/>
    <n v="0"/>
    <x v="0"/>
    <x v="1"/>
    <m/>
  </r>
  <r>
    <x v="1237"/>
    <s v="50.750.298/0001-25"/>
    <s v="NF SERVICOS DO"/>
    <n v="355642"/>
    <d v="2025-09-10T00:00:00"/>
    <n v="362452"/>
    <d v="2025-09-11T00:00:00"/>
    <m/>
    <n v="980.4"/>
    <d v="2025-10-11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237"/>
    <s v="50.750.298/0001-25"/>
    <s v="NF SERVICOS DO"/>
    <n v="355644"/>
    <d v="2025-09-10T00:00:00"/>
    <n v="362454"/>
    <d v="2025-09-11T00:00:00"/>
    <m/>
    <n v="857.85"/>
    <d v="2025-10-11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5828"/>
    <d v="2025-09-11T00:00:00"/>
    <n v="362641"/>
    <d v="2025-09-12T00:00:00"/>
    <m/>
    <n v="2205.9"/>
    <d v="2025-10-12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237"/>
    <s v="50.750.298/0001-25"/>
    <s v="NF SERVICOS DO"/>
    <n v="355864"/>
    <d v="2025-09-11T00:00:00"/>
    <n v="362677"/>
    <d v="2025-09-12T00:00:00"/>
    <m/>
    <n v="857.85"/>
    <d v="2025-10-12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5910"/>
    <d v="2025-09-11T00:00:00"/>
    <n v="362723"/>
    <d v="2025-09-12T00:00:00"/>
    <m/>
    <n v="245.1"/>
    <d v="2025-10-12T00:00:00"/>
    <s v="E0201966"/>
    <s v="PD201966"/>
    <s v="Serviços de Publicidade Eletrônica"/>
    <n v="245.1"/>
    <m/>
    <x v="0"/>
    <m/>
    <m/>
    <m/>
    <s v="2 - FATURADO"/>
    <n v="0"/>
    <x v="0"/>
    <x v="1"/>
    <m/>
  </r>
  <r>
    <x v="1237"/>
    <s v="50.750.298/0001-25"/>
    <s v="NF SERVICOS DO"/>
    <n v="355920"/>
    <d v="2025-09-11T00:00:00"/>
    <n v="362733"/>
    <d v="2025-09-12T00:00:00"/>
    <m/>
    <n v="245.1"/>
    <d v="2025-10-12T00:00:00"/>
    <s v="E0201966"/>
    <s v="PD201966"/>
    <s v="Serviços de Publicidade Eletrônica"/>
    <n v="245.1"/>
    <m/>
    <x v="0"/>
    <m/>
    <m/>
    <m/>
    <s v="2 - FATURADO"/>
    <n v="0"/>
    <x v="0"/>
    <x v="1"/>
    <m/>
  </r>
  <r>
    <x v="1237"/>
    <s v="50.750.298/0001-25"/>
    <s v="NF SERVICOS DO"/>
    <n v="355970"/>
    <d v="2025-09-11T00:00:00"/>
    <n v="362783"/>
    <d v="2025-09-12T00:00:00"/>
    <m/>
    <n v="1470.6"/>
    <d v="2025-10-12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237"/>
    <s v="50.750.298/0001-25"/>
    <s v="NF SERVICOS DO"/>
    <n v="356006"/>
    <d v="2025-09-12T00:00:00"/>
    <n v="362819"/>
    <d v="2025-09-15T00:00:00"/>
    <m/>
    <n v="1102.95"/>
    <d v="2025-10-15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237"/>
    <s v="50.750.298/0001-25"/>
    <s v="NF SERVICOS DO"/>
    <n v="356194"/>
    <d v="2025-09-12T00:00:00"/>
    <n v="363007"/>
    <d v="2025-09-15T00:00:00"/>
    <m/>
    <n v="612.75"/>
    <d v="2025-10-1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237"/>
    <s v="50.750.298/0001-25"/>
    <s v="NF SERVICOS DO"/>
    <n v="356221"/>
    <d v="2025-09-12T00:00:00"/>
    <n v="363034"/>
    <d v="2025-09-15T00:00:00"/>
    <m/>
    <n v="857.85"/>
    <d v="2025-10-15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6254"/>
    <d v="2025-09-12T00:00:00"/>
    <n v="363067"/>
    <d v="2025-09-15T00:00:00"/>
    <m/>
    <n v="612.75"/>
    <d v="2025-10-15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237"/>
    <s v="50.750.298/0001-25"/>
    <s v="NF SERVICOS DO"/>
    <n v="356305"/>
    <d v="2025-09-15T00:00:00"/>
    <n v="363118"/>
    <d v="2025-09-16T00:00:00"/>
    <m/>
    <n v="612.75"/>
    <d v="2025-10-16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237"/>
    <s v="50.750.298/0001-25"/>
    <s v="NF SERVICOS DO"/>
    <n v="356428"/>
    <d v="2025-09-15T00:00:00"/>
    <n v="363241"/>
    <d v="2025-09-16T00:00:00"/>
    <m/>
    <n v="2451"/>
    <d v="2025-10-16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237"/>
    <s v="50.750.298/0001-25"/>
    <s v="NF SERVICOS DO"/>
    <n v="356429"/>
    <d v="2025-09-15T00:00:00"/>
    <n v="363242"/>
    <d v="2025-09-16T00:00:00"/>
    <m/>
    <n v="2451"/>
    <d v="2025-10-16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237"/>
    <s v="50.750.298/0001-25"/>
    <s v="NF SERVICOS DO"/>
    <n v="356616"/>
    <d v="2025-09-16T00:00:00"/>
    <n v="363430"/>
    <d v="2025-09-17T00:00:00"/>
    <m/>
    <n v="857.85"/>
    <d v="2025-10-17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6698"/>
    <d v="2025-09-16T00:00:00"/>
    <n v="363512"/>
    <d v="2025-09-17T00:00:00"/>
    <m/>
    <n v="1225.5"/>
    <d v="2025-10-17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237"/>
    <s v="50.750.298/0001-25"/>
    <s v="NF SERVICOS DO"/>
    <n v="356726"/>
    <d v="2025-09-16T00:00:00"/>
    <n v="363540"/>
    <d v="2025-09-17T00:00:00"/>
    <m/>
    <n v="13603.05"/>
    <d v="2025-10-17T00:00:00"/>
    <s v="E0201966"/>
    <s v="PD201966"/>
    <s v="Serviços de Publicidade Eletrônica"/>
    <n v="13603.05"/>
    <m/>
    <x v="0"/>
    <m/>
    <m/>
    <m/>
    <s v="2 - FATURADO"/>
    <n v="0"/>
    <x v="0"/>
    <x v="1"/>
    <m/>
  </r>
  <r>
    <x v="1237"/>
    <s v="50.750.298/0001-25"/>
    <s v="NF SERVICOS DO"/>
    <n v="356739"/>
    <d v="2025-09-16T00:00:00"/>
    <n v="363553"/>
    <d v="2025-09-17T00:00:00"/>
    <m/>
    <n v="1225.5"/>
    <d v="2025-10-17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237"/>
    <s v="50.750.298/0001-25"/>
    <s v="NF SERVICOS DO"/>
    <n v="356784"/>
    <d v="2025-09-16T00:00:00"/>
    <n v="363598"/>
    <d v="2025-09-17T00:00:00"/>
    <m/>
    <n v="1470.6"/>
    <d v="2025-10-17T00:00:00"/>
    <s v="E0201966"/>
    <s v="PD201966"/>
    <s v="Serviços de Publicidade Eletrônica"/>
    <n v="1470.6"/>
    <m/>
    <x v="0"/>
    <m/>
    <m/>
    <m/>
    <s v="2 - FATURADO"/>
    <n v="0"/>
    <x v="0"/>
    <x v="1"/>
    <m/>
  </r>
  <r>
    <x v="1237"/>
    <s v="50.750.298/0001-25"/>
    <s v="NF SERVICOS DO"/>
    <n v="356862"/>
    <d v="2025-09-16T00:00:00"/>
    <n v="363675"/>
    <d v="2025-09-17T00:00:00"/>
    <m/>
    <n v="2083.35"/>
    <d v="2025-10-17T00:00:00"/>
    <s v="E0201966"/>
    <s v="PD201966"/>
    <s v="Serviços de Publicidade Eletrônica"/>
    <n v="2083.35"/>
    <m/>
    <x v="0"/>
    <m/>
    <m/>
    <m/>
    <s v="2 - FATURADO"/>
    <n v="0"/>
    <x v="0"/>
    <x v="1"/>
    <m/>
  </r>
  <r>
    <x v="1237"/>
    <s v="50.750.298/0001-25"/>
    <s v="NF SERVICOS DO"/>
    <n v="356897"/>
    <d v="2025-09-17T00:00:00"/>
    <n v="363710"/>
    <d v="2025-09-18T00:00:00"/>
    <m/>
    <n v="2573.5500000000002"/>
    <d v="2025-10-18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237"/>
    <s v="50.750.298/0001-25"/>
    <s v="NF SERVICOS DO"/>
    <n v="356898"/>
    <d v="2025-09-17T00:00:00"/>
    <n v="363711"/>
    <d v="2025-09-18T00:00:00"/>
    <m/>
    <n v="2573.5500000000002"/>
    <d v="2025-10-18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237"/>
    <s v="50.750.298/0001-25"/>
    <s v="NF SERVICOS DO"/>
    <n v="356904"/>
    <d v="2025-09-17T00:00:00"/>
    <n v="363717"/>
    <d v="2025-09-18T00:00:00"/>
    <m/>
    <n v="1960.8"/>
    <d v="2025-10-18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237"/>
    <s v="50.750.298/0001-25"/>
    <s v="NF SERVICOS DO"/>
    <n v="356975"/>
    <d v="2025-09-17T00:00:00"/>
    <n v="363788"/>
    <d v="2025-09-18T00:00:00"/>
    <m/>
    <n v="735.3"/>
    <d v="2025-10-18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7055"/>
    <d v="2025-09-17T00:00:00"/>
    <n v="363868"/>
    <d v="2025-09-18T00:00:00"/>
    <m/>
    <n v="2451"/>
    <d v="2025-10-18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237"/>
    <s v="50.750.298/0001-25"/>
    <s v="NF SERVICOS DO"/>
    <n v="357068"/>
    <d v="2025-09-17T00:00:00"/>
    <n v="363881"/>
    <d v="2025-09-18T00:00:00"/>
    <m/>
    <n v="857.85"/>
    <d v="2025-10-18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7081"/>
    <d v="2025-09-17T00:00:00"/>
    <n v="363894"/>
    <d v="2025-09-18T00:00:00"/>
    <m/>
    <n v="1225.5"/>
    <d v="2025-10-18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237"/>
    <s v="50.750.298/0001-25"/>
    <s v="NF SERVICOS DO"/>
    <n v="357187"/>
    <d v="2025-09-17T00:00:00"/>
    <n v="364000"/>
    <d v="2025-09-18T00:00:00"/>
    <m/>
    <n v="2451"/>
    <d v="2025-10-18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237"/>
    <s v="50.750.298/0001-25"/>
    <s v="NF SERVICOS DO"/>
    <n v="357188"/>
    <d v="2025-09-17T00:00:00"/>
    <n v="364001"/>
    <d v="2025-09-18T00:00:00"/>
    <m/>
    <n v="2451"/>
    <d v="2025-10-18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237"/>
    <s v="50.750.298/0001-25"/>
    <s v="NF SERVICOS DO"/>
    <n v="357192"/>
    <d v="2025-09-17T00:00:00"/>
    <n v="364005"/>
    <d v="2025-09-18T00:00:00"/>
    <m/>
    <n v="2451"/>
    <d v="2025-10-18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237"/>
    <s v="50.750.298/0001-25"/>
    <s v="NF SERVICOS DO"/>
    <n v="357195"/>
    <d v="2025-09-17T00:00:00"/>
    <n v="364008"/>
    <d v="2025-09-18T00:00:00"/>
    <m/>
    <n v="2451"/>
    <d v="2025-10-18T00:00:00"/>
    <s v="E0201966"/>
    <s v="PD201966"/>
    <s v="Serviços de Publicidade Eletrônica"/>
    <n v="2451"/>
    <m/>
    <x v="0"/>
    <m/>
    <m/>
    <m/>
    <s v="2 - FATURADO"/>
    <n v="0"/>
    <x v="0"/>
    <x v="1"/>
    <m/>
  </r>
  <r>
    <x v="1237"/>
    <s v="50.750.298/0001-25"/>
    <s v="NF SERVICOS DO"/>
    <n v="357196"/>
    <d v="2025-09-17T00:00:00"/>
    <n v="364009"/>
    <d v="2025-09-18T00:00:00"/>
    <m/>
    <n v="2573.5500000000002"/>
    <d v="2025-10-18T00:00:00"/>
    <s v="E0201966"/>
    <s v="PD201966"/>
    <s v="Serviços de Publicidade Eletrônica"/>
    <n v="2573.5500000000002"/>
    <m/>
    <x v="0"/>
    <m/>
    <m/>
    <m/>
    <s v="2 - FATURADO"/>
    <n v="0"/>
    <x v="0"/>
    <x v="1"/>
    <m/>
  </r>
  <r>
    <x v="1237"/>
    <s v="50.750.298/0001-25"/>
    <s v="NF SERVICOS DO"/>
    <n v="357368"/>
    <d v="2025-09-18T00:00:00"/>
    <n v="364181"/>
    <d v="2025-09-19T00:00:00"/>
    <m/>
    <n v="857.85"/>
    <d v="2025-10-19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7475"/>
    <d v="2025-09-18T00:00:00"/>
    <n v="364288"/>
    <d v="2025-09-19T00:00:00"/>
    <m/>
    <n v="1715.7"/>
    <d v="2025-10-19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237"/>
    <s v="50.750.298/0001-25"/>
    <s v="NF SERVICOS DO"/>
    <n v="357502"/>
    <d v="2025-09-19T00:00:00"/>
    <n v="364315"/>
    <d v="2025-09-22T00:00:00"/>
    <m/>
    <n v="122.55"/>
    <d v="2025-10-22T00:00:00"/>
    <s v="E0201966"/>
    <s v="PD201966"/>
    <s v="Serviços de Publicidade Eletrônica"/>
    <n v="122.55"/>
    <m/>
    <x v="0"/>
    <m/>
    <m/>
    <m/>
    <s v="2 - FATURADO"/>
    <n v="0"/>
    <x v="0"/>
    <x v="1"/>
    <m/>
  </r>
  <r>
    <x v="1237"/>
    <s v="50.750.298/0001-25"/>
    <s v="NF SERVICOS DO"/>
    <n v="357885"/>
    <d v="2025-09-22T00:00:00"/>
    <n v="364700"/>
    <d v="2025-09-23T00:00:00"/>
    <m/>
    <n v="857.85"/>
    <d v="2025-10-23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7975"/>
    <d v="2025-09-22T00:00:00"/>
    <n v="364790"/>
    <d v="2025-09-23T00:00:00"/>
    <m/>
    <n v="735.3"/>
    <d v="2025-10-23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8178"/>
    <d v="2025-09-23T00:00:00"/>
    <n v="364993"/>
    <d v="2025-09-24T00:00:00"/>
    <m/>
    <n v="735.3"/>
    <d v="2025-10-24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8220"/>
    <d v="2025-09-23T00:00:00"/>
    <n v="365035"/>
    <d v="2025-09-24T00:00:00"/>
    <m/>
    <n v="367.65"/>
    <d v="2025-10-24T00:00:00"/>
    <s v="E0201966"/>
    <s v="PD201966"/>
    <s v="Serviços de Publicidade Eletrônica"/>
    <n v="367.65"/>
    <m/>
    <x v="0"/>
    <m/>
    <m/>
    <m/>
    <s v="2 - FATURADO"/>
    <n v="0"/>
    <x v="0"/>
    <x v="1"/>
    <m/>
  </r>
  <r>
    <x v="1237"/>
    <s v="50.750.298/0001-25"/>
    <s v="NF SERVICOS DO"/>
    <n v="358241"/>
    <d v="2025-09-23T00:00:00"/>
    <n v="365056"/>
    <d v="2025-09-24T00:00:00"/>
    <m/>
    <n v="857.85"/>
    <d v="2025-10-24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8475"/>
    <d v="2025-09-25T00:00:00"/>
    <n v="365290"/>
    <d v="2025-09-25T00:00:00"/>
    <m/>
    <n v="735.3"/>
    <d v="2025-10-25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8501"/>
    <d v="2025-09-25T00:00:00"/>
    <n v="365316"/>
    <d v="2025-09-25T00:00:00"/>
    <m/>
    <n v="857.85"/>
    <d v="2025-10-25T00:00:00"/>
    <s v="E0201966"/>
    <s v="PD201966"/>
    <s v="Serviços de Publicidade Eletrônica"/>
    <n v="857.85"/>
    <m/>
    <x v="0"/>
    <m/>
    <m/>
    <m/>
    <s v="2 - FATURADO"/>
    <n v="0"/>
    <x v="0"/>
    <x v="1"/>
    <m/>
  </r>
  <r>
    <x v="1237"/>
    <s v="50.750.298/0001-25"/>
    <s v="NF SERVICOS DO"/>
    <n v="358513"/>
    <d v="2025-09-25T00:00:00"/>
    <n v="365328"/>
    <d v="2025-09-25T00:00:00"/>
    <m/>
    <n v="735.3"/>
    <d v="2025-10-25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8514"/>
    <d v="2025-09-25T00:00:00"/>
    <n v="365329"/>
    <d v="2025-09-25T00:00:00"/>
    <m/>
    <n v="735.3"/>
    <d v="2025-10-25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8530"/>
    <d v="2025-09-25T00:00:00"/>
    <n v="365345"/>
    <d v="2025-09-25T00:00:00"/>
    <m/>
    <n v="1102.95"/>
    <d v="2025-10-25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237"/>
    <s v="50.750.298/0001-25"/>
    <s v="NF SERVICOS DO"/>
    <n v="358627"/>
    <d v="2025-09-25T00:00:00"/>
    <n v="365442"/>
    <d v="2025-09-26T00:00:00"/>
    <m/>
    <n v="2205.9"/>
    <d v="2025-10-26T00:00:00"/>
    <s v="E0201966"/>
    <s v="PD201966"/>
    <s v="Serviços de Publicidade Eletrônica"/>
    <n v="2205.9"/>
    <m/>
    <x v="0"/>
    <m/>
    <m/>
    <m/>
    <s v="2 - FATURADO"/>
    <n v="0"/>
    <x v="0"/>
    <x v="1"/>
    <m/>
  </r>
  <r>
    <x v="1237"/>
    <s v="50.750.298/0001-25"/>
    <s v="NF SERVICOS DO"/>
    <n v="358656"/>
    <d v="2025-09-25T00:00:00"/>
    <n v="365471"/>
    <d v="2025-09-26T00:00:00"/>
    <m/>
    <n v="1225.5"/>
    <d v="2025-10-26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237"/>
    <s v="50.750.298/0001-25"/>
    <s v="NF SERVICOS DO"/>
    <n v="358690"/>
    <d v="2025-09-25T00:00:00"/>
    <n v="365505"/>
    <d v="2025-09-26T00:00:00"/>
    <m/>
    <n v="735.3"/>
    <d v="2025-10-26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8692"/>
    <d v="2025-09-25T00:00:00"/>
    <n v="365507"/>
    <d v="2025-09-26T00:00:00"/>
    <m/>
    <n v="612.75"/>
    <d v="2025-10-26T00:00:00"/>
    <s v="E0201966"/>
    <s v="PD201966"/>
    <s v="Serviços de Publicidade Eletrônica"/>
    <n v="612.75"/>
    <m/>
    <x v="0"/>
    <m/>
    <m/>
    <m/>
    <s v="2 - FATURADO"/>
    <n v="0"/>
    <x v="0"/>
    <x v="1"/>
    <m/>
  </r>
  <r>
    <x v="1237"/>
    <s v="50.750.298/0001-25"/>
    <s v="NF SERVICOS DO"/>
    <n v="358723"/>
    <d v="2025-09-25T00:00:00"/>
    <n v="365538"/>
    <d v="2025-09-26T00:00:00"/>
    <m/>
    <n v="735.3"/>
    <d v="2025-10-26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8762"/>
    <d v="2025-09-25T00:00:00"/>
    <n v="365577"/>
    <d v="2025-09-26T00:00:00"/>
    <m/>
    <n v="1960.8"/>
    <d v="2025-10-26T00:00:00"/>
    <s v="E0201966"/>
    <s v="PD201966"/>
    <s v="Serviços de Publicidade Eletrônica"/>
    <n v="1960.8"/>
    <m/>
    <x v="0"/>
    <m/>
    <m/>
    <m/>
    <s v="2 - FATURADO"/>
    <n v="0"/>
    <x v="0"/>
    <x v="1"/>
    <m/>
  </r>
  <r>
    <x v="1237"/>
    <s v="50.750.298/0001-25"/>
    <s v="NF SERVICOS DO"/>
    <n v="358812"/>
    <d v="2025-09-25T00:00:00"/>
    <n v="365627"/>
    <d v="2025-09-26T00:00:00"/>
    <m/>
    <n v="3431.4"/>
    <d v="2025-10-26T00:00:00"/>
    <s v="E0201966"/>
    <s v="PD201966"/>
    <s v="Serviços de Publicidade Eletrônica"/>
    <n v="3431.4"/>
    <m/>
    <x v="0"/>
    <m/>
    <m/>
    <m/>
    <s v="2 - FATURADO"/>
    <n v="0"/>
    <x v="0"/>
    <x v="1"/>
    <m/>
  </r>
  <r>
    <x v="1237"/>
    <s v="50.750.298/0001-25"/>
    <s v="NF SERVICOS DO"/>
    <n v="358817"/>
    <d v="2025-09-25T00:00:00"/>
    <n v="365632"/>
    <d v="2025-09-26T00:00:00"/>
    <m/>
    <n v="980.4"/>
    <d v="2025-10-26T00:00:00"/>
    <s v="E0201966"/>
    <s v="PD201966"/>
    <s v="Serviços de Publicidade Eletrônica"/>
    <n v="980.4"/>
    <m/>
    <x v="0"/>
    <m/>
    <m/>
    <m/>
    <s v="2 - FATURADO"/>
    <n v="0"/>
    <x v="0"/>
    <x v="1"/>
    <m/>
  </r>
  <r>
    <x v="1237"/>
    <s v="50.750.298/0001-25"/>
    <s v="NF SERVICOS DO"/>
    <n v="358839"/>
    <d v="2025-09-25T00:00:00"/>
    <n v="365654"/>
    <d v="2025-09-26T00:00:00"/>
    <m/>
    <n v="1348.05"/>
    <d v="2025-10-26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237"/>
    <s v="50.750.298/0001-25"/>
    <s v="NF SERVICOS DO"/>
    <n v="359046"/>
    <d v="2025-09-26T00:00:00"/>
    <n v="365861"/>
    <d v="2025-09-29T00:00:00"/>
    <m/>
    <n v="1102.95"/>
    <d v="2025-10-29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237"/>
    <s v="50.750.298/0001-25"/>
    <s v="NF SERVICOS DO"/>
    <n v="359047"/>
    <d v="2025-09-26T00:00:00"/>
    <n v="365862"/>
    <d v="2025-09-29T00:00:00"/>
    <m/>
    <n v="1225.5"/>
    <d v="2025-10-29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237"/>
    <s v="50.750.298/0001-25"/>
    <s v="NF SERVICOS DO"/>
    <n v="359064"/>
    <d v="2025-09-26T00:00:00"/>
    <n v="365879"/>
    <d v="2025-09-29T00:00:00"/>
    <m/>
    <n v="1715.7"/>
    <d v="2025-10-29T00:00:00"/>
    <s v="E0201966"/>
    <s v="PD201966"/>
    <s v="Serviços de Publicidade Eletrônica"/>
    <n v="1715.7"/>
    <m/>
    <x v="0"/>
    <m/>
    <m/>
    <m/>
    <s v="2 - FATURADO"/>
    <n v="0"/>
    <x v="0"/>
    <x v="1"/>
    <m/>
  </r>
  <r>
    <x v="1237"/>
    <s v="50.750.298/0001-25"/>
    <s v="NF SERVICOS DO"/>
    <n v="359208"/>
    <d v="2025-09-29T00:00:00"/>
    <n v="366023"/>
    <d v="2025-09-30T00:00:00"/>
    <m/>
    <n v="1348.05"/>
    <d v="2025-10-30T00:00:00"/>
    <s v="E0201966"/>
    <s v="PD201966"/>
    <s v="Serviços de Publicidade Eletrônica"/>
    <n v="1348.05"/>
    <m/>
    <x v="0"/>
    <m/>
    <m/>
    <m/>
    <s v="2 - FATURADO"/>
    <n v="0"/>
    <x v="0"/>
    <x v="1"/>
    <m/>
  </r>
  <r>
    <x v="1237"/>
    <s v="50.750.298/0001-25"/>
    <s v="NF SERVICOS DO"/>
    <n v="359227"/>
    <d v="2025-09-29T00:00:00"/>
    <n v="366042"/>
    <d v="2025-09-30T00:00:00"/>
    <m/>
    <n v="735.3"/>
    <d v="2025-10-30T00:00:00"/>
    <s v="E0201966"/>
    <s v="PD201966"/>
    <s v="Serviços de Publicidade Eletrônica"/>
    <n v="735.3"/>
    <m/>
    <x v="0"/>
    <m/>
    <m/>
    <m/>
    <s v="2 - FATURADO"/>
    <n v="0"/>
    <x v="0"/>
    <x v="1"/>
    <m/>
  </r>
  <r>
    <x v="1237"/>
    <s v="50.750.298/0001-25"/>
    <s v="NF SERVICOS DO"/>
    <n v="359228"/>
    <d v="2025-09-29T00:00:00"/>
    <n v="366043"/>
    <d v="2025-09-30T00:00:00"/>
    <m/>
    <n v="1102.95"/>
    <d v="2025-10-30T00:00:00"/>
    <s v="E0201966"/>
    <s v="PD201966"/>
    <s v="Serviços de Publicidade Eletrônica"/>
    <n v="1102.95"/>
    <m/>
    <x v="0"/>
    <m/>
    <m/>
    <m/>
    <s v="2 - FATURADO"/>
    <n v="0"/>
    <x v="0"/>
    <x v="1"/>
    <m/>
  </r>
  <r>
    <x v="1237"/>
    <s v="50.750.298/0001-25"/>
    <s v="NF SERVICOS DO"/>
    <n v="359230"/>
    <d v="2025-09-29T00:00:00"/>
    <n v="366045"/>
    <d v="2025-09-30T00:00:00"/>
    <m/>
    <n v="1225.5"/>
    <d v="2025-10-30T00:00:00"/>
    <s v="E0201966"/>
    <s v="PD201966"/>
    <s v="Serviços de Publicidade Eletrônica"/>
    <n v="1225.5"/>
    <m/>
    <x v="0"/>
    <m/>
    <m/>
    <m/>
    <s v="2 - FATURADO"/>
    <n v="0"/>
    <x v="0"/>
    <x v="1"/>
    <m/>
  </r>
  <r>
    <x v="1237"/>
    <s v="50.750.298/0001-25"/>
    <s v="NF SERVICOS DO"/>
    <n v="359232"/>
    <d v="2025-09-29T00:00:00"/>
    <n v="366047"/>
    <d v="2025-09-30T00:00:00"/>
    <m/>
    <n v="1593.15"/>
    <d v="2025-10-30T00:00:00"/>
    <s v="E0201966"/>
    <s v="PD201966"/>
    <s v="Serviços de Publicidade Eletrônica"/>
    <n v="1593.15"/>
    <m/>
    <x v="0"/>
    <m/>
    <m/>
    <m/>
    <s v="2 - FATURADO"/>
    <n v="0"/>
    <x v="0"/>
    <x v="1"/>
    <m/>
  </r>
  <r>
    <x v="1238"/>
    <s v="50.778.851/0001-38"/>
    <s v="NF SERVICOS"/>
    <n v="193023"/>
    <d v="2025-09-05T00:00:00"/>
    <n v="2024657"/>
    <d v="2025-09-05T00:00:00"/>
    <d v="2025-08-01T00:00:00"/>
    <n v="77148.45"/>
    <d v="2025-10-05T00:00:00"/>
    <s v="E0200763"/>
    <s v="PD020763"/>
    <s v="PREFEITURA CADASTRO"/>
    <n v="77148.45"/>
    <d v="2025-08-01T00:00:00"/>
    <x v="0"/>
    <s v="C. 013/2020 - P.2804/2020"/>
    <s v="Conv. 2299/2023-Subvenção"/>
    <s v="PD-PRC-2022/01520-359.00007764/2024-42 - APS/ITO"/>
    <s v="2 - FATURADO"/>
    <n v="0"/>
    <x v="0"/>
    <x v="0"/>
    <m/>
  </r>
  <r>
    <x v="1239"/>
    <s v="50.797.752/0001-01"/>
    <s v="NF SERVICOS DO"/>
    <n v="355170"/>
    <d v="2025-09-10T00:00:00"/>
    <n v="361980"/>
    <d v="2025-09-10T00:00:00"/>
    <m/>
    <n v="276.57"/>
    <d v="2025-10-10T00:00:00"/>
    <s v="E0240835"/>
    <s v="PD024835"/>
    <s v="Serviços de Publicidade Eletrônica"/>
    <n v="263.29000000000002"/>
    <m/>
    <x v="0"/>
    <m/>
    <m/>
    <m/>
    <s v="2 - FATURADO"/>
    <n v="0"/>
    <x v="0"/>
    <x v="1"/>
    <m/>
  </r>
  <r>
    <x v="1240"/>
    <s v="50.853.555/0001-54"/>
    <s v="ND-LOCACAO BENS MOVE"/>
    <n v="1384"/>
    <d v="2025-09-08T00:00:00"/>
    <m/>
    <m/>
    <m/>
    <n v="53369.77"/>
    <d v="2025-10-08T00:00:00"/>
    <s v="E0220382"/>
    <s v="PD022290"/>
    <s v="Locação de Bens Móveis - Notebook Plus - 36 ms"/>
    <n v="53369.77"/>
    <m/>
    <x v="0"/>
    <m/>
    <m/>
    <m/>
    <s v="2 - FATURADO"/>
    <n v="0"/>
    <x v="0"/>
    <x v="3"/>
    <m/>
  </r>
  <r>
    <x v="1240"/>
    <s v="50.853.555/0001-54"/>
    <s v="NF SERVICOS"/>
    <n v="193050"/>
    <d v="2025-09-08T00:00:00"/>
    <n v="2024684"/>
    <d v="2025-09-08T00:00:00"/>
    <d v="2025-08-01T00:00:00"/>
    <n v="10600.8"/>
    <d v="2025-10-08T00:00:00"/>
    <s v="E0220382"/>
    <s v="PD022290"/>
    <s v="DaaS- DESKTOP e NOTEBOOK COMO SERVIÇO"/>
    <n v="10091.959999999999"/>
    <d v="2025-08-01T00:00:00"/>
    <x v="0"/>
    <s v="Nº 100019/2022"/>
    <s v="Nº 3965/2022"/>
    <s v="PD-PRC-2022/02644 ITO"/>
    <s v="2 - FATURADO"/>
    <n v="0"/>
    <x v="0"/>
    <x v="0"/>
    <m/>
  </r>
  <r>
    <x v="1240"/>
    <s v="50.853.555/0001-54"/>
    <s v="NF SERVICOS"/>
    <n v="193066"/>
    <d v="2025-09-08T00:00:00"/>
    <n v="2024700"/>
    <d v="2025-09-08T00:00:00"/>
    <d v="2025-08-01T00:00:00"/>
    <n v="29248.95"/>
    <d v="2025-10-08T00:00:00"/>
    <s v="E0240496"/>
    <s v="PD024350"/>
    <s v="EMAIL COMO SERVIÇO, OFFICE BÁSIVO E SMTP"/>
    <n v="27845"/>
    <d v="2025-08-01T00:00:00"/>
    <x v="0"/>
    <s v="100137/2024"/>
    <s v="023739/2024"/>
    <s v="359.00006674/2024-34-ITO"/>
    <s v="2 - FATURADO"/>
    <n v="0"/>
    <x v="0"/>
    <x v="0"/>
    <m/>
  </r>
  <r>
    <x v="1240"/>
    <s v="50.853.555/0001-54"/>
    <s v="NF SERVICOS"/>
    <n v="193067"/>
    <d v="2025-09-08T00:00:00"/>
    <n v="2024701"/>
    <d v="2025-09-08T00:00:00"/>
    <d v="2025-08-01T00:00:00"/>
    <n v="58"/>
    <d v="2025-10-08T00:00:00"/>
    <s v="E0240496"/>
    <s v="PD024350"/>
    <s v="EMAIL COMO SERVIÇO, OFFICE BÁSIVO E SMTP"/>
    <n v="55.22"/>
    <d v="2025-08-01T00:00:00"/>
    <x v="0"/>
    <s v="100137/2024"/>
    <s v="023739/2024"/>
    <s v="359.00006674/2024-34-ITO"/>
    <s v="2 - FATURADO"/>
    <n v="0"/>
    <x v="0"/>
    <x v="0"/>
    <m/>
  </r>
  <r>
    <x v="1240"/>
    <s v="50.853.555/0001-54"/>
    <s v="NF SERVICOS DO"/>
    <n v="357873"/>
    <d v="2025-09-22T00:00:00"/>
    <n v="364688"/>
    <d v="2025-09-23T00:00:00"/>
    <m/>
    <n v="460.95"/>
    <d v="2025-10-23T00:00:00"/>
    <s v="E0250813"/>
    <s v="PD025813"/>
    <s v="Serviços de Publicidade Eletrônica"/>
    <n v="438.82"/>
    <m/>
    <x v="0"/>
    <m/>
    <m/>
    <m/>
    <s v="2 - FATURADO"/>
    <n v="0"/>
    <x v="0"/>
    <x v="1"/>
    <m/>
  </r>
  <r>
    <x v="1241"/>
    <s v="500.653.978-00"/>
    <s v="ND-OPERADORA CIELO"/>
    <n v="26680"/>
    <d v="2025-09-08T00:00:00"/>
    <m/>
    <m/>
    <m/>
    <n v="187.49"/>
    <d v="2025-09-08T00:00:00"/>
    <m/>
    <m/>
    <s v="Certificado e-CNPJ A1 em Software (12 meses)"/>
    <n v="187.49"/>
    <m/>
    <x v="0"/>
    <m/>
    <m/>
    <m/>
    <s v="1 - VENDA A VISTA"/>
    <n v="22"/>
    <x v="2"/>
    <x v="5"/>
    <m/>
  </r>
  <r>
    <x v="1242"/>
    <s v="51.104.552/0001-80"/>
    <s v="NF SERVICOS"/>
    <n v="193041"/>
    <d v="2025-09-08T00:00:00"/>
    <n v="2024675"/>
    <d v="2025-09-08T00:00:00"/>
    <d v="2025-08-01T00:00:00"/>
    <n v="445.2"/>
    <d v="2025-10-08T00:00:00"/>
    <s v="E0241051"/>
    <s v="PD024475"/>
    <s v="EMAIL COMO SERVIÇO"/>
    <n v="423.83"/>
    <d v="2025-08-01T00:00:00"/>
    <x v="0"/>
    <s v="103/2024"/>
    <s v="068/2024"/>
    <s v="359.00009216/2024-57 - ITO"/>
    <s v="2 - FATURADO"/>
    <n v="0"/>
    <x v="0"/>
    <x v="0"/>
    <m/>
  </r>
  <r>
    <x v="1243"/>
    <s v="51.169.555/0001-00"/>
    <s v="NF SERVICOS"/>
    <n v="193091"/>
    <d v="2025-09-08T00:00:00"/>
    <n v="2024725"/>
    <d v="2025-09-09T00:00:00"/>
    <d v="2025-08-01T00:00:00"/>
    <n v="26084.81"/>
    <d v="2025-10-08T00:00:00"/>
    <s v="E0240545"/>
    <s v="PD024391"/>
    <s v="OFFICE - E MAIL, BASICO, INTERMEDIARIO, PACOTES  ADICIONAIS"/>
    <n v="24832.74"/>
    <d v="2025-08-01T00:00:00"/>
    <x v="0"/>
    <s v="014/2024"/>
    <s v="270.00000071/2024-44"/>
    <s v="359.00007531/2024-40  ITO"/>
    <s v="2 - FATURADO"/>
    <n v="0"/>
    <x v="0"/>
    <x v="0"/>
    <m/>
  </r>
  <r>
    <x v="1243"/>
    <s v="51.169.555/0001-00"/>
    <s v="NF SERVICOS"/>
    <n v="193097"/>
    <d v="2025-09-08T00:00:00"/>
    <n v="2024731"/>
    <d v="2025-09-09T00:00:00"/>
    <d v="2025-08-01T00:00:00"/>
    <n v="29.56"/>
    <d v="2025-10-08T00:00:00"/>
    <s v="E0240169"/>
    <s v="PD024116"/>
    <s v="PROGRAMA SP SEM PAPEL"/>
    <n v="28.14"/>
    <d v="2025-08-01T00:00:00"/>
    <x v="0"/>
    <s v="005/2024"/>
    <s v="270.00000028/2024-89"/>
    <s v="359.00004449/2024-63  APPS"/>
    <s v="2 - FATURADO"/>
    <n v="0"/>
    <x v="0"/>
    <x v="0"/>
    <m/>
  </r>
  <r>
    <x v="1243"/>
    <s v="51.169.555/0001-00"/>
    <s v="NF SERVICOS E_GOV"/>
    <n v="194414"/>
    <d v="2025-09-18T00:00:00"/>
    <n v="2026048"/>
    <d v="2025-09-18T00:00:00"/>
    <m/>
    <n v="350.16"/>
    <d v="2025-10-18T00:00:00"/>
    <m/>
    <m/>
    <s v="Certificado e-CNPJ A3 em cartão e leitora - 36 meses Gov"/>
    <n v="333.35"/>
    <m/>
    <x v="0"/>
    <m/>
    <m/>
    <m/>
    <s v="2 - FATURADO"/>
    <n v="0"/>
    <x v="0"/>
    <x v="1"/>
    <m/>
  </r>
  <r>
    <x v="1244"/>
    <s v="51.174.001/0001-93"/>
    <s v="ND-RATEIO CONDOM PPT"/>
    <s v="776/2009"/>
    <d v="2009-08-31T00:00:00"/>
    <m/>
    <m/>
    <m/>
    <n v="6270.14"/>
    <d v="2009-09-30T00:00:00"/>
    <s v="CARGA INICIAL RATEIO CONDOM PPT"/>
    <m/>
    <s v="CARGA INICIAL RATEIO CONDOM PPT"/>
    <n v="6270.14"/>
    <m/>
    <x v="0"/>
    <m/>
    <m/>
    <m/>
    <s v="1 - VENDA A VISTA"/>
    <n v="5844"/>
    <x v="3"/>
    <x v="8"/>
    <m/>
  </r>
  <r>
    <x v="1244"/>
    <s v="51.174.001/0001-93"/>
    <s v="ND-RATEIO CONDOM PPT"/>
    <s v="876/2009"/>
    <d v="2009-09-30T00:00:00"/>
    <m/>
    <m/>
    <m/>
    <n v="8939.14"/>
    <d v="2009-10-30T00:00:00"/>
    <s v="CARGA INICIAL RATEIO CONDOM PPT"/>
    <m/>
    <s v="CARGA INICIAL RATEIO CONDOM PPT"/>
    <n v="8939.14"/>
    <m/>
    <x v="0"/>
    <m/>
    <m/>
    <m/>
    <s v="1 - VENDA A VISTA"/>
    <n v="5814"/>
    <x v="3"/>
    <x v="8"/>
    <m/>
  </r>
  <r>
    <x v="1244"/>
    <s v="51.174.001/0001-93"/>
    <s v="ND-RATEIO CONDOM PPT"/>
    <s v="990/2009"/>
    <d v="2009-11-17T00:00:00"/>
    <m/>
    <m/>
    <m/>
    <n v="7548.94"/>
    <d v="2009-12-17T00:00:00"/>
    <s v="CARGA INICIAL RATEIO CONDOM PPT"/>
    <m/>
    <s v="CARGA INICIAL RATEIO CONDOM PPT"/>
    <n v="7548.94"/>
    <m/>
    <x v="0"/>
    <m/>
    <m/>
    <m/>
    <s v="1 - VENDA A VISTA"/>
    <n v="5766"/>
    <x v="3"/>
    <x v="8"/>
    <m/>
  </r>
  <r>
    <x v="1244"/>
    <s v="51.174.001/0001-93"/>
    <s v="ND-RATEIO CONDOM PPT"/>
    <s v="1078/2009"/>
    <d v="2009-11-30T00:00:00"/>
    <m/>
    <m/>
    <m/>
    <n v="7568.94"/>
    <d v="2009-12-30T00:00:00"/>
    <s v="CARGA INICIAL RATEIO CONDOM PPT"/>
    <m/>
    <s v="CARGA INICIAL RATEIO CONDOM PPT"/>
    <n v="7568.94"/>
    <m/>
    <x v="0"/>
    <m/>
    <m/>
    <m/>
    <s v="1 - VENDA A VISTA"/>
    <n v="5753"/>
    <x v="3"/>
    <x v="8"/>
    <m/>
  </r>
  <r>
    <x v="1244"/>
    <s v="51.174.001/0001-93"/>
    <s v="ND-RATEIO CONDOM PPT"/>
    <s v="1175/2009"/>
    <d v="2009-12-31T00:00:00"/>
    <m/>
    <m/>
    <m/>
    <n v="7568.94"/>
    <d v="2010-01-30T00:00:00"/>
    <s v="CARGA INICIAL RATEIO CONDOM PPT"/>
    <m/>
    <s v="CARGA INICIAL RATEIO CONDOM PPT"/>
    <n v="7568.94"/>
    <m/>
    <x v="0"/>
    <m/>
    <m/>
    <m/>
    <s v="1 - VENDA A VISTA"/>
    <n v="5722"/>
    <x v="3"/>
    <x v="8"/>
    <m/>
  </r>
  <r>
    <x v="1244"/>
    <s v="51.174.001/0001-93"/>
    <s v="ND-RATEIO CONDOM PPT"/>
    <s v="060/2010"/>
    <d v="2010-01-29T00:00:00"/>
    <m/>
    <m/>
    <m/>
    <n v="7619.94"/>
    <d v="2010-02-28T00:00:00"/>
    <s v="CARGA INICIAL RATEIO CONDOM PPT"/>
    <m/>
    <s v="CARGA INICIAL RATEIO CONDOM PPT"/>
    <n v="7619.94"/>
    <m/>
    <x v="0"/>
    <m/>
    <m/>
    <m/>
    <s v="1 - VENDA A VISTA"/>
    <n v="5693"/>
    <x v="3"/>
    <x v="8"/>
    <m/>
  </r>
  <r>
    <x v="1244"/>
    <s v="51.174.001/0001-93"/>
    <s v="ND-RATEIO CONDOM PPT"/>
    <s v="179/2010"/>
    <d v="2010-02-26T00:00:00"/>
    <m/>
    <m/>
    <m/>
    <n v="7643.94"/>
    <d v="2010-03-28T00:00:00"/>
    <s v="CARGA INICIAL RATEIO CONDOM PPT"/>
    <m/>
    <s v="CARGA INICIAL RATEIO CONDOM PPT"/>
    <n v="7643.94"/>
    <m/>
    <x v="0"/>
    <m/>
    <m/>
    <m/>
    <s v="1 - VENDA A VISTA"/>
    <n v="5665"/>
    <x v="3"/>
    <x v="8"/>
    <m/>
  </r>
  <r>
    <x v="1244"/>
    <s v="51.174.001/0001-93"/>
    <s v="ND-RATEIO CONDOM PPT"/>
    <s v="279/2010"/>
    <d v="2010-03-31T00:00:00"/>
    <m/>
    <m/>
    <m/>
    <n v="7614.94"/>
    <d v="2010-04-30T00:00:00"/>
    <s v="CARGA INICIAL RATEIO CONDOM PPT"/>
    <m/>
    <s v="CARGA INICIAL RATEIO CONDOM PPT"/>
    <n v="7614.94"/>
    <m/>
    <x v="0"/>
    <m/>
    <m/>
    <m/>
    <s v="1 - VENDA A VISTA"/>
    <n v="5632"/>
    <x v="3"/>
    <x v="8"/>
    <m/>
  </r>
  <r>
    <x v="1244"/>
    <s v="51.174.001/0001-93"/>
    <s v="ND-RATEIO CONDOM PPT"/>
    <s v="386/2010"/>
    <d v="2010-04-30T00:00:00"/>
    <m/>
    <m/>
    <m/>
    <n v="7628.94"/>
    <d v="2010-05-30T00:00:00"/>
    <s v="CARGA INICIAL RATEIO CONDOM PPT"/>
    <m/>
    <s v="CARGA INICIAL RATEIO CONDOM PPT"/>
    <n v="7628.94"/>
    <m/>
    <x v="0"/>
    <m/>
    <m/>
    <m/>
    <s v="1 - VENDA A VISTA"/>
    <n v="5602"/>
    <x v="3"/>
    <x v="8"/>
    <m/>
  </r>
  <r>
    <x v="1244"/>
    <s v="51.174.001/0001-93"/>
    <s v="ND-RATEIO CONDOM PPT"/>
    <s v="489/2010"/>
    <d v="2010-05-31T00:00:00"/>
    <m/>
    <m/>
    <m/>
    <n v="7618.94"/>
    <d v="2010-06-30T00:00:00"/>
    <s v="CARGA INICIAL RATEIO CONDOM PPT"/>
    <m/>
    <s v="CARGA INICIAL RATEIO CONDOM PPT"/>
    <n v="7618.94"/>
    <m/>
    <x v="0"/>
    <m/>
    <m/>
    <m/>
    <s v="1 - VENDA A VISTA"/>
    <n v="5571"/>
    <x v="3"/>
    <x v="8"/>
    <m/>
  </r>
  <r>
    <x v="1244"/>
    <s v="51.174.001/0001-93"/>
    <s v="ND-RATEIO CONDOM PPT"/>
    <s v="589/2010"/>
    <d v="2010-06-30T00:00:00"/>
    <m/>
    <m/>
    <m/>
    <n v="7614.94"/>
    <d v="2010-07-30T00:00:00"/>
    <s v="CARGA INICIAL RATEIO CONDOM PPT"/>
    <m/>
    <s v="CARGA INICIAL RATEIO CONDOM PPT"/>
    <n v="7614.94"/>
    <m/>
    <x v="0"/>
    <m/>
    <m/>
    <m/>
    <s v="1 - VENDA A VISTA"/>
    <n v="5541"/>
    <x v="3"/>
    <x v="8"/>
    <m/>
  </r>
  <r>
    <x v="1244"/>
    <s v="51.174.001/0001-93"/>
    <s v="ND-RATEIO CONDOM PPT"/>
    <s v="690/2010"/>
    <d v="2010-07-30T00:00:00"/>
    <m/>
    <m/>
    <m/>
    <n v="13410.47"/>
    <d v="2010-08-29T00:00:00"/>
    <s v="CARGA INICIAL RATEIO CONDOM PPT"/>
    <m/>
    <s v="CARGA INICIAL RATEIO CONDOM PPT"/>
    <n v="13410.47"/>
    <m/>
    <x v="0"/>
    <m/>
    <m/>
    <m/>
    <s v="1 - VENDA A VISTA"/>
    <n v="5511"/>
    <x v="3"/>
    <x v="8"/>
    <m/>
  </r>
  <r>
    <x v="1244"/>
    <s v="51.174.001/0001-93"/>
    <s v="ND-RATEIO CONDOM PPT"/>
    <s v="795/2010"/>
    <d v="2010-08-31T00:00:00"/>
    <m/>
    <m/>
    <m/>
    <n v="14221.07"/>
    <d v="2010-09-30T00:00:00"/>
    <s v="CARGA INICIAL RATEIO CONDOM PPT"/>
    <m/>
    <s v="CARGA INICIAL RATEIO CONDOM PPT"/>
    <n v="14221.07"/>
    <m/>
    <x v="0"/>
    <m/>
    <m/>
    <m/>
    <s v="1 - VENDA A VISTA"/>
    <n v="5479"/>
    <x v="3"/>
    <x v="8"/>
    <m/>
  </r>
  <r>
    <x v="1244"/>
    <s v="51.174.001/0001-93"/>
    <s v="ND-RATEIO CONDOM PPT"/>
    <s v="905/2010"/>
    <d v="2010-09-30T00:00:00"/>
    <m/>
    <m/>
    <m/>
    <n v="14292.07"/>
    <d v="2010-10-30T00:00:00"/>
    <s v="CARGA INICIAL RATEIO CONDOM PPT"/>
    <m/>
    <s v="CARGA INICIAL RATEIO CONDOM PPT"/>
    <n v="14292.07"/>
    <m/>
    <x v="0"/>
    <m/>
    <m/>
    <m/>
    <s v="1 - VENDA A VISTA"/>
    <n v="5449"/>
    <x v="3"/>
    <x v="8"/>
    <m/>
  </r>
  <r>
    <x v="1244"/>
    <s v="51.174.001/0001-93"/>
    <s v="ND-RATEIO CONDOM PPT"/>
    <s v="1010/2010"/>
    <d v="2010-10-29T00:00:00"/>
    <m/>
    <m/>
    <m/>
    <n v="14295.07"/>
    <d v="2010-11-28T00:00:00"/>
    <s v="CARGA INICIAL RATEIO CONDOM PPT"/>
    <m/>
    <s v="CARGA INICIAL RATEIO CONDOM PPT"/>
    <n v="14295.07"/>
    <m/>
    <x v="0"/>
    <m/>
    <m/>
    <m/>
    <s v="1 - VENDA A VISTA"/>
    <n v="5420"/>
    <x v="3"/>
    <x v="8"/>
    <m/>
  </r>
  <r>
    <x v="1244"/>
    <s v="51.174.001/0001-93"/>
    <s v="ND-RATEIO CONDOM PPT"/>
    <s v="1120/2010"/>
    <d v="2010-11-30T00:00:00"/>
    <m/>
    <m/>
    <m/>
    <n v="14416.07"/>
    <d v="2010-12-30T00:00:00"/>
    <s v="CARGA INICIAL RATEIO CONDOM PPT"/>
    <m/>
    <s v="CARGA INICIAL RATEIO CONDOM PPT"/>
    <n v="14416.07"/>
    <m/>
    <x v="0"/>
    <m/>
    <m/>
    <m/>
    <s v="1 - VENDA A VISTA"/>
    <n v="5388"/>
    <x v="3"/>
    <x v="8"/>
    <m/>
  </r>
  <r>
    <x v="1244"/>
    <s v="51.174.001/0001-93"/>
    <s v="ND-RATEIO CONDOM PPT"/>
    <s v="1225/2010"/>
    <d v="2010-12-31T00:00:00"/>
    <m/>
    <m/>
    <m/>
    <n v="14510.07"/>
    <d v="2011-01-30T00:00:00"/>
    <s v="CARGA INICIAL RATEIO CONDOM PPT"/>
    <m/>
    <s v="CARGA INICIAL RATEIO CONDOM PPT"/>
    <n v="14510.07"/>
    <m/>
    <x v="0"/>
    <m/>
    <m/>
    <m/>
    <s v="1 - VENDA A VISTA"/>
    <n v="5357"/>
    <x v="3"/>
    <x v="8"/>
    <m/>
  </r>
  <r>
    <x v="1244"/>
    <s v="51.174.001/0001-93"/>
    <s v="ND-RATEIO CONDOM PPT"/>
    <s v="086/2011"/>
    <d v="2011-01-31T00:00:00"/>
    <m/>
    <m/>
    <m/>
    <n v="14512.07"/>
    <d v="2011-02-21T00:00:00"/>
    <s v="CARGA INICIAL RATEIO CONDOM PPT"/>
    <m/>
    <s v="CARGA INICIAL RATEIO CONDOM PPT"/>
    <n v="14512.07"/>
    <m/>
    <x v="0"/>
    <m/>
    <m/>
    <m/>
    <s v="1 - VENDA A VISTA"/>
    <n v="5335"/>
    <x v="3"/>
    <x v="8"/>
    <m/>
  </r>
  <r>
    <x v="1244"/>
    <s v="51.174.001/0001-93"/>
    <s v="ND-RATEIO CONDOM PPT"/>
    <s v="201/2011"/>
    <d v="2011-02-28T00:00:00"/>
    <m/>
    <m/>
    <m/>
    <n v="14029.07"/>
    <d v="2011-03-30T00:00:00"/>
    <s v="CARGA INICIAL RATEIO CONDOM PPT"/>
    <m/>
    <s v="CARGA INICIAL RATEIO CONDOM PPT"/>
    <n v="14029.07"/>
    <m/>
    <x v="0"/>
    <m/>
    <m/>
    <m/>
    <s v="1 - VENDA A VISTA"/>
    <n v="5298"/>
    <x v="3"/>
    <x v="8"/>
    <m/>
  </r>
  <r>
    <x v="1244"/>
    <s v="51.174.001/0001-93"/>
    <s v="ND-RATEIO CONDOM PPT"/>
    <s v="301/2011"/>
    <d v="2011-03-31T00:00:00"/>
    <m/>
    <m/>
    <m/>
    <n v="14642.07"/>
    <d v="2011-04-30T00:00:00"/>
    <s v="CARGA INICIAL RATEIO CONDOM PPT"/>
    <m/>
    <s v="CARGA INICIAL RATEIO CONDOM PPT"/>
    <n v="14642.07"/>
    <m/>
    <x v="0"/>
    <m/>
    <m/>
    <m/>
    <s v="1 - VENDA A VISTA"/>
    <n v="5267"/>
    <x v="3"/>
    <x v="8"/>
    <m/>
  </r>
  <r>
    <x v="1244"/>
    <s v="51.174.001/0001-93"/>
    <s v="NF-CARGA IMESP"/>
    <s v="283392/01"/>
    <d v="2011-04-27T00:00:00"/>
    <m/>
    <m/>
    <m/>
    <n v="622.05999999999995"/>
    <d v="2021-08-22T00:00:00"/>
    <m/>
    <m/>
    <s v="JUSTICA"/>
    <n v="622.05999999999995"/>
    <m/>
    <x v="0"/>
    <m/>
    <m/>
    <m/>
    <s v="2 - FATURADO"/>
    <n v="1500"/>
    <x v="3"/>
    <x v="1"/>
    <m/>
  </r>
  <r>
    <x v="1244"/>
    <s v="51.174.001/0001-93"/>
    <s v="ND-RATEIO CONDOM PPT"/>
    <s v="455/2011"/>
    <d v="2011-04-29T00:00:00"/>
    <m/>
    <m/>
    <m/>
    <n v="14596.07"/>
    <d v="2011-05-29T00:00:00"/>
    <s v="CARGA INICIAL RATEIO CONDOM PPT"/>
    <m/>
    <s v="CARGA INICIAL RATEIO CONDOM PPT"/>
    <n v="14596.07"/>
    <m/>
    <x v="0"/>
    <m/>
    <m/>
    <m/>
    <s v="1 - VENDA A VISTA"/>
    <n v="5238"/>
    <x v="3"/>
    <x v="8"/>
    <m/>
  </r>
  <r>
    <x v="1244"/>
    <s v="51.174.001/0001-93"/>
    <s v="ND-RATEIO CONDOM PPT"/>
    <s v="605/2011"/>
    <d v="2011-05-31T00:00:00"/>
    <m/>
    <m/>
    <m/>
    <n v="14620.07"/>
    <d v="2011-06-30T00:00:00"/>
    <s v="CARGA INICIAL RATEIO CONDOM PPT"/>
    <m/>
    <s v="CARGA INICIAL RATEIO CONDOM PPT"/>
    <n v="14620.07"/>
    <m/>
    <x v="0"/>
    <m/>
    <m/>
    <m/>
    <s v="1 - VENDA A VISTA"/>
    <n v="5206"/>
    <x v="3"/>
    <x v="8"/>
    <m/>
  </r>
  <r>
    <x v="1244"/>
    <s v="51.174.001/0001-93"/>
    <s v="ND-RATEIO CONDOM PPT"/>
    <s v="698/2011"/>
    <d v="2011-06-30T00:00:00"/>
    <m/>
    <m/>
    <m/>
    <n v="14673.07"/>
    <d v="2011-07-30T00:00:00"/>
    <s v="CARGA INICIAL RATEIO CONDOM PPT"/>
    <m/>
    <s v="CARGA INICIAL RATEIO CONDOM PPT"/>
    <n v="14673.07"/>
    <m/>
    <x v="0"/>
    <m/>
    <m/>
    <m/>
    <s v="1 - VENDA A VISTA"/>
    <n v="5176"/>
    <x v="3"/>
    <x v="8"/>
    <m/>
  </r>
  <r>
    <x v="1244"/>
    <s v="51.174.001/0001-93"/>
    <s v="ND-RATEIO CONDOM PPT"/>
    <s v="850/2011"/>
    <d v="2011-07-29T00:00:00"/>
    <m/>
    <m/>
    <m/>
    <n v="14532.07"/>
    <d v="2011-08-28T00:00:00"/>
    <s v="CARGA INICIAL RATEIO CONDOM PPT"/>
    <m/>
    <s v="CARGA INICIAL RATEIO CONDOM PPT"/>
    <n v="14532.07"/>
    <m/>
    <x v="0"/>
    <m/>
    <m/>
    <m/>
    <s v="1 - VENDA A VISTA"/>
    <n v="5147"/>
    <x v="3"/>
    <x v="8"/>
    <m/>
  </r>
  <r>
    <x v="1244"/>
    <s v="51.174.001/0001-93"/>
    <s v="ND-RATEIO CONDOM PPT"/>
    <s v="996/2011"/>
    <d v="2011-08-31T00:00:00"/>
    <m/>
    <m/>
    <m/>
    <n v="14209.07"/>
    <d v="2011-09-26T00:00:00"/>
    <s v="CARGA INICIAL RATEIO CONDOM PPT"/>
    <m/>
    <s v="CARGA INICIAL RATEIO CONDOM PPT"/>
    <n v="14209.07"/>
    <m/>
    <x v="0"/>
    <m/>
    <m/>
    <m/>
    <s v="1 - VENDA A VISTA"/>
    <n v="5118"/>
    <x v="3"/>
    <x v="8"/>
    <m/>
  </r>
  <r>
    <x v="1244"/>
    <s v="51.174.001/0001-93"/>
    <s v="ND-RATEIO CONDOM PPT"/>
    <s v="1097/2011"/>
    <d v="2011-09-30T00:00:00"/>
    <m/>
    <m/>
    <m/>
    <n v="14479.07"/>
    <d v="2011-10-26T00:00:00"/>
    <s v="CARGA INICIAL RATEIO CONDOM PPT"/>
    <m/>
    <s v="CARGA INICIAL RATEIO CONDOM PPT"/>
    <n v="14479.07"/>
    <m/>
    <x v="0"/>
    <m/>
    <m/>
    <m/>
    <s v="1 - VENDA A VISTA"/>
    <n v="5088"/>
    <x v="3"/>
    <x v="8"/>
    <m/>
  </r>
  <r>
    <x v="1244"/>
    <s v="51.174.001/0001-93"/>
    <s v="ND-RATEIO CONDOM PPT"/>
    <n v="1239"/>
    <d v="2011-10-31T00:00:00"/>
    <m/>
    <m/>
    <m/>
    <n v="14641.07"/>
    <d v="2011-11-30T00:00:00"/>
    <m/>
    <m/>
    <s v="CONDOMÍNIO POUPATEMPO"/>
    <n v="14641.07"/>
    <m/>
    <x v="0"/>
    <m/>
    <m/>
    <m/>
    <s v="2 - FATURADO"/>
    <n v="5053"/>
    <x v="3"/>
    <x v="8"/>
    <m/>
  </r>
  <r>
    <x v="1244"/>
    <s v="51.174.001/0001-93"/>
    <s v="ND-RATEIO CONDOM PPT"/>
    <n v="1329"/>
    <d v="2011-11-30T00:00:00"/>
    <m/>
    <m/>
    <m/>
    <n v="14749.07"/>
    <d v="2011-12-30T00:00:00"/>
    <m/>
    <m/>
    <s v="CONDOMÍNIO POUPATEMPO"/>
    <n v="14749.07"/>
    <m/>
    <x v="0"/>
    <m/>
    <m/>
    <m/>
    <s v="2 - FATURADO"/>
    <n v="5023"/>
    <x v="3"/>
    <x v="8"/>
    <m/>
  </r>
  <r>
    <x v="1244"/>
    <s v="51.174.001/0001-93"/>
    <s v="ND-RATEIO CONDOM PPT"/>
    <n v="1420"/>
    <d v="2011-12-30T00:00:00"/>
    <m/>
    <m/>
    <m/>
    <n v="14870.07"/>
    <d v="2012-01-30T00:00:00"/>
    <s v="CARGA INICIAL RATEIO CONDOM PPT"/>
    <m/>
    <s v="CARGA INICIAL RATEIO CONDOM PPT"/>
    <n v="14870.07"/>
    <m/>
    <x v="0"/>
    <m/>
    <m/>
    <m/>
    <s v="1 - VENDA A VISTA"/>
    <n v="4992"/>
    <x v="3"/>
    <x v="8"/>
    <m/>
  </r>
  <r>
    <x v="1244"/>
    <s v="51.174.001/0001-93"/>
    <s v="ND-RATEIO CONDOM PPT"/>
    <n v="1513"/>
    <d v="2012-01-31T00:00:00"/>
    <m/>
    <m/>
    <m/>
    <n v="14355.07"/>
    <d v="2012-02-29T00:00:00"/>
    <s v="CARGA INICIAL RATEIO CONDOM PPT"/>
    <m/>
    <s v="CARGA INICIAL RATEIO CONDOM PPT"/>
    <n v="14355.07"/>
    <m/>
    <x v="0"/>
    <m/>
    <m/>
    <m/>
    <s v="1 - VENDA A VISTA"/>
    <n v="4962"/>
    <x v="3"/>
    <x v="8"/>
    <m/>
  </r>
  <r>
    <x v="1244"/>
    <s v="51.174.001/0001-93"/>
    <s v="ND-RATEIO CONDOM PPT"/>
    <n v="1600"/>
    <d v="2012-02-29T00:00:00"/>
    <m/>
    <m/>
    <m/>
    <n v="30999.59"/>
    <d v="2012-03-30T00:00:00"/>
    <s v="CARGA INICIAL RATEIO CONDOM PPT"/>
    <m/>
    <s v="CARGA INICIAL RATEIO CONDOM PPT"/>
    <n v="30999.59"/>
    <m/>
    <x v="0"/>
    <m/>
    <m/>
    <m/>
    <s v="1 - VENDA A VISTA"/>
    <n v="4932"/>
    <x v="3"/>
    <x v="8"/>
    <m/>
  </r>
  <r>
    <x v="1244"/>
    <s v="51.174.001/0001-93"/>
    <s v="ND-RATEIO CONDOM PPT"/>
    <n v="1606"/>
    <d v="2012-02-29T00:00:00"/>
    <m/>
    <m/>
    <m/>
    <n v="14305.07"/>
    <d v="2012-03-30T00:00:00"/>
    <s v="CARGA INICIAL RATEIO CONDOM PPT"/>
    <m/>
    <s v="CARGA INICIAL RATEIO CONDOM PPT"/>
    <n v="14305.07"/>
    <m/>
    <x v="0"/>
    <m/>
    <m/>
    <m/>
    <s v="1 - VENDA A VISTA"/>
    <n v="4932"/>
    <x v="3"/>
    <x v="8"/>
    <m/>
  </r>
  <r>
    <x v="1244"/>
    <s v="51.174.001/0001-93"/>
    <s v="ND-RATEIO CONDOM PPT"/>
    <n v="1692"/>
    <d v="2012-03-30T00:00:00"/>
    <m/>
    <m/>
    <m/>
    <n v="34506.79"/>
    <d v="2012-04-30T00:00:00"/>
    <s v="CARGA INICIAL RATEIO CONDOM PPT"/>
    <m/>
    <s v="CARGA INICIAL RATEIO CONDOM PPT"/>
    <n v="34506.79"/>
    <m/>
    <x v="0"/>
    <m/>
    <m/>
    <m/>
    <s v="1 - VENDA A VISTA"/>
    <n v="4901"/>
    <x v="3"/>
    <x v="8"/>
    <m/>
  </r>
  <r>
    <x v="1244"/>
    <s v="51.174.001/0001-93"/>
    <s v="ND-RATEIO CONDOM PPT"/>
    <n v="1697"/>
    <d v="2012-03-30T00:00:00"/>
    <m/>
    <m/>
    <m/>
    <n v="14464.07"/>
    <d v="2012-04-30T00:00:00"/>
    <s v="CARGA INICIAL RATEIO CONDOM PPT"/>
    <m/>
    <s v="CARGA INICIAL RATEIO CONDOM PPT"/>
    <n v="14464.07"/>
    <m/>
    <x v="0"/>
    <m/>
    <m/>
    <m/>
    <s v="1 - VENDA A VISTA"/>
    <n v="4901"/>
    <x v="3"/>
    <x v="8"/>
    <m/>
  </r>
  <r>
    <x v="1244"/>
    <s v="51.174.001/0001-93"/>
    <s v="ND-RATEIO CONDOM PPT"/>
    <n v="1779"/>
    <d v="2012-04-30T00:00:00"/>
    <m/>
    <m/>
    <m/>
    <n v="36289.75"/>
    <d v="2012-05-30T00:00:00"/>
    <s v="CARGA INICIAL RATEIO CONDOM PPT"/>
    <m/>
    <s v="CARGA INICIAL RATEIO CONDOM PPT"/>
    <n v="36289.75"/>
    <m/>
    <x v="0"/>
    <m/>
    <m/>
    <m/>
    <s v="1 - VENDA A VISTA"/>
    <n v="4871"/>
    <x v="3"/>
    <x v="8"/>
    <m/>
  </r>
  <r>
    <x v="1244"/>
    <s v="51.174.001/0001-93"/>
    <s v="ND-RATEIO CONDOM PPT"/>
    <n v="1784"/>
    <d v="2012-04-30T00:00:00"/>
    <m/>
    <m/>
    <m/>
    <n v="14782.07"/>
    <d v="2012-05-30T00:00:00"/>
    <s v="CARGA INICIAL RATEIO CONDOM PPT"/>
    <m/>
    <s v="CARGA INICIAL RATEIO CONDOM PPT"/>
    <n v="14782.07"/>
    <m/>
    <x v="0"/>
    <m/>
    <m/>
    <m/>
    <s v="1 - VENDA A VISTA"/>
    <n v="4871"/>
    <x v="3"/>
    <x v="8"/>
    <m/>
  </r>
  <r>
    <x v="1244"/>
    <s v="51.174.001/0001-93"/>
    <s v="ND-RATEIO CONDOM PPT"/>
    <n v="1865"/>
    <d v="2012-05-31T00:00:00"/>
    <m/>
    <m/>
    <m/>
    <n v="38158.730000000003"/>
    <d v="2012-06-30T00:00:00"/>
    <s v="CARGA INICIAL RATEIO CONDOM PPT"/>
    <m/>
    <s v="CARGA INICIAL RATEIO CONDOM PPT"/>
    <n v="38158.730000000003"/>
    <m/>
    <x v="0"/>
    <m/>
    <m/>
    <m/>
    <s v="1 - VENDA A VISTA"/>
    <n v="4840"/>
    <x v="3"/>
    <x v="8"/>
    <m/>
  </r>
  <r>
    <x v="1244"/>
    <s v="51.174.001/0001-93"/>
    <s v="ND-RATEIO CONDOM PPT"/>
    <n v="1870"/>
    <d v="2012-05-31T00:00:00"/>
    <m/>
    <m/>
    <m/>
    <n v="11334.31"/>
    <d v="2012-06-30T00:00:00"/>
    <s v="CARGA INICIAL RATEIO CONDOM PPT"/>
    <m/>
    <s v="CARGA INICIAL RATEIO CONDOM PPT"/>
    <n v="11334.31"/>
    <m/>
    <x v="0"/>
    <m/>
    <m/>
    <m/>
    <s v="1 - VENDA A VISTA"/>
    <n v="4840"/>
    <x v="3"/>
    <x v="8"/>
    <m/>
  </r>
  <r>
    <x v="1244"/>
    <s v="51.174.001/0001-93"/>
    <s v="ND-RATEIO CONDOM PPT"/>
    <n v="1952"/>
    <d v="2012-06-29T00:00:00"/>
    <m/>
    <m/>
    <m/>
    <n v="29489.54"/>
    <d v="2012-07-30T00:00:00"/>
    <s v="CARGA INICIAL RATEIO CONDOM PPT"/>
    <m/>
    <s v="CARGA INICIAL RATEIO CONDOM PPT"/>
    <n v="29489.54"/>
    <m/>
    <x v="0"/>
    <m/>
    <m/>
    <m/>
    <s v="1 - VENDA A VISTA"/>
    <n v="4810"/>
    <x v="3"/>
    <x v="8"/>
    <m/>
  </r>
  <r>
    <x v="1244"/>
    <s v="51.174.001/0001-93"/>
    <s v="ND-RATEIO CONDOM PPT"/>
    <n v="1957"/>
    <d v="2012-06-29T00:00:00"/>
    <m/>
    <m/>
    <m/>
    <n v="11325.34"/>
    <d v="2012-07-30T00:00:00"/>
    <s v="CARGA INICIAL RATEIO CONDOM PPT"/>
    <m/>
    <s v="CARGA INICIAL RATEIO CONDOM PPT"/>
    <n v="11325.34"/>
    <m/>
    <x v="0"/>
    <m/>
    <m/>
    <m/>
    <s v="1 - VENDA A VISTA"/>
    <n v="4810"/>
    <x v="3"/>
    <x v="8"/>
    <m/>
  </r>
  <r>
    <x v="1244"/>
    <s v="51.174.001/0001-93"/>
    <s v="ND-RATEIO CONDOM PPT"/>
    <n v="2039"/>
    <d v="2012-07-31T00:00:00"/>
    <m/>
    <m/>
    <m/>
    <n v="33258.67"/>
    <d v="2012-08-30T00:00:00"/>
    <s v="CARGA INICIAL RATEIO CONDOM PPT"/>
    <m/>
    <s v="CARGA INICIAL RATEIO CONDOM PPT"/>
    <n v="33258.67"/>
    <m/>
    <x v="0"/>
    <m/>
    <m/>
    <m/>
    <s v="1 - VENDA A VISTA"/>
    <n v="4779"/>
    <x v="3"/>
    <x v="8"/>
    <m/>
  </r>
  <r>
    <x v="1244"/>
    <s v="51.174.001/0001-93"/>
    <s v="ND-RATEIO CONDOM PPT"/>
    <n v="2044"/>
    <d v="2012-07-31T00:00:00"/>
    <m/>
    <m/>
    <m/>
    <n v="11901.7"/>
    <d v="2012-08-30T00:00:00"/>
    <s v="CARGA INICIAL RATEIO CONDOM PPT"/>
    <m/>
    <s v="CARGA INICIAL RATEIO CONDOM PPT"/>
    <n v="11901.7"/>
    <m/>
    <x v="0"/>
    <m/>
    <m/>
    <m/>
    <s v="1 - VENDA A VISTA"/>
    <n v="4779"/>
    <x v="3"/>
    <x v="8"/>
    <m/>
  </r>
  <r>
    <x v="1244"/>
    <s v="51.174.001/0001-93"/>
    <s v="ND-RATEIO CONDOM PPT"/>
    <n v="2126"/>
    <d v="2012-08-31T00:00:00"/>
    <m/>
    <m/>
    <m/>
    <n v="41578.129999999997"/>
    <d v="2012-09-28T00:00:00"/>
    <s v="CARGA INICIAL RATEIO CONDOM PPT"/>
    <m/>
    <s v="CARGA INICIAL RATEIO CONDOM PPT"/>
    <n v="41578.129999999997"/>
    <m/>
    <x v="0"/>
    <m/>
    <m/>
    <m/>
    <s v="1 - VENDA A VISTA"/>
    <n v="4750"/>
    <x v="3"/>
    <x v="8"/>
    <m/>
  </r>
  <r>
    <x v="1244"/>
    <s v="51.174.001/0001-93"/>
    <s v="ND-RATEIO CONDOM PPT"/>
    <n v="2131"/>
    <d v="2012-08-31T00:00:00"/>
    <m/>
    <m/>
    <m/>
    <n v="10903.45"/>
    <d v="2012-09-28T00:00:00"/>
    <s v="CARGA INICIAL RATEIO CONDOM PPT"/>
    <m/>
    <s v="CARGA INICIAL RATEIO CONDOM PPT"/>
    <n v="10903.45"/>
    <m/>
    <x v="0"/>
    <m/>
    <m/>
    <m/>
    <s v="1 - VENDA A VISTA"/>
    <n v="4750"/>
    <x v="3"/>
    <x v="8"/>
    <m/>
  </r>
  <r>
    <x v="1244"/>
    <s v="51.174.001/0001-93"/>
    <s v="ND-RATEIO CONDOM PPT"/>
    <n v="2216"/>
    <d v="2012-09-28T00:00:00"/>
    <m/>
    <m/>
    <m/>
    <n v="42122.74"/>
    <d v="2012-10-29T00:00:00"/>
    <s v="CARGA INICIAL RATEIO CONDOM PPT"/>
    <m/>
    <s v="CARGA INICIAL RATEIO CONDOM PPT"/>
    <n v="42122.74"/>
    <m/>
    <x v="0"/>
    <m/>
    <m/>
    <m/>
    <s v="1 - VENDA A VISTA"/>
    <n v="4719"/>
    <x v="3"/>
    <x v="8"/>
    <m/>
  </r>
  <r>
    <x v="1244"/>
    <s v="51.174.001/0001-93"/>
    <s v="ND-RATEIO CONDOM PPT"/>
    <n v="2221"/>
    <d v="2012-09-28T00:00:00"/>
    <m/>
    <m/>
    <m/>
    <n v="11156.61"/>
    <d v="2012-10-29T00:00:00"/>
    <s v="CARGA INICIAL RATEIO CONDOM PPT"/>
    <m/>
    <s v="CARGA INICIAL RATEIO CONDOM PPT"/>
    <n v="11156.61"/>
    <m/>
    <x v="0"/>
    <m/>
    <m/>
    <m/>
    <s v="1 - VENDA A VISTA"/>
    <n v="4719"/>
    <x v="3"/>
    <x v="8"/>
    <m/>
  </r>
  <r>
    <x v="1244"/>
    <s v="51.174.001/0001-93"/>
    <s v="ND-RATEIO CONDOM PPT"/>
    <n v="2302"/>
    <d v="2012-10-31T00:00:00"/>
    <m/>
    <m/>
    <m/>
    <n v="28810.55"/>
    <d v="2012-11-30T00:00:00"/>
    <s v="CARGA INICIAL RATEIO CONDOM PPT"/>
    <m/>
    <s v="CARGA INICIAL RATEIO CONDOM PPT"/>
    <n v="28810.55"/>
    <m/>
    <x v="0"/>
    <m/>
    <m/>
    <m/>
    <s v="1 - VENDA A VISTA"/>
    <n v="4687"/>
    <x v="3"/>
    <x v="8"/>
    <m/>
  </r>
  <r>
    <x v="1244"/>
    <s v="51.174.001/0001-93"/>
    <s v="ND-RATEIO CONDOM PPT"/>
    <n v="2307"/>
    <d v="2012-10-31T00:00:00"/>
    <m/>
    <m/>
    <m/>
    <n v="11124.61"/>
    <d v="2012-11-30T00:00:00"/>
    <s v="CARGA INICIAL RATEIO CONDOM PPT"/>
    <m/>
    <s v="CARGA INICIAL RATEIO CONDOM PPT"/>
    <n v="11124.61"/>
    <m/>
    <x v="0"/>
    <m/>
    <m/>
    <m/>
    <s v="1 - VENDA A VISTA"/>
    <n v="4687"/>
    <x v="3"/>
    <x v="8"/>
    <m/>
  </r>
  <r>
    <x v="1244"/>
    <s v="51.174.001/0001-93"/>
    <s v="ND-RATEIO CONDOM PPT"/>
    <n v="2388"/>
    <d v="2012-11-30T00:00:00"/>
    <m/>
    <m/>
    <m/>
    <n v="38156.339999999997"/>
    <d v="2012-12-28T00:00:00"/>
    <s v="CARGA INICIAL RATEIO CONDOM PPT"/>
    <m/>
    <s v="CARGA INICIAL RATEIO CONDOM PPT"/>
    <n v="38156.339999999997"/>
    <m/>
    <x v="0"/>
    <m/>
    <m/>
    <m/>
    <s v="1 - VENDA A VISTA"/>
    <n v="4659"/>
    <x v="3"/>
    <x v="8"/>
    <m/>
  </r>
  <r>
    <x v="1244"/>
    <s v="51.174.001/0001-93"/>
    <s v="ND-RATEIO CONDOM PPT"/>
    <n v="2393"/>
    <d v="2012-11-30T00:00:00"/>
    <m/>
    <m/>
    <m/>
    <n v="10974.45"/>
    <d v="2012-12-28T00:00:00"/>
    <s v="CARGA INICIAL RATEIO CONDOM PPT"/>
    <m/>
    <s v="CARGA INICIAL RATEIO CONDOM PPT"/>
    <n v="10974.45"/>
    <m/>
    <x v="0"/>
    <m/>
    <m/>
    <m/>
    <s v="1 - VENDA A VISTA"/>
    <n v="4659"/>
    <x v="3"/>
    <x v="8"/>
    <m/>
  </r>
  <r>
    <x v="1244"/>
    <s v="51.174.001/0001-93"/>
    <s v="ND-RATEIO CONDOM PPT"/>
    <n v="2473"/>
    <d v="2012-12-31T00:00:00"/>
    <m/>
    <m/>
    <m/>
    <n v="47402.82"/>
    <d v="2013-01-30T00:00:00"/>
    <s v="CARGA INICIAL RATEIO CONDOM PPT"/>
    <m/>
    <s v="CARGA INICIAL RATEIO CONDOM PPT"/>
    <n v="47402.82"/>
    <m/>
    <x v="0"/>
    <m/>
    <m/>
    <m/>
    <s v="1 - VENDA A VISTA"/>
    <n v="4626"/>
    <x v="3"/>
    <x v="8"/>
    <m/>
  </r>
  <r>
    <x v="1244"/>
    <s v="51.174.001/0001-93"/>
    <s v="ND-RATEIO CONDOM PPT"/>
    <n v="2478"/>
    <d v="2012-12-31T00:00:00"/>
    <m/>
    <m/>
    <m/>
    <n v="10938.61"/>
    <d v="2013-01-30T00:00:00"/>
    <s v="CARGA INICIAL RATEIO CONDOM PPT"/>
    <m/>
    <s v="CARGA INICIAL RATEIO CONDOM PPT"/>
    <n v="10938.61"/>
    <m/>
    <x v="0"/>
    <m/>
    <m/>
    <m/>
    <s v="1 - VENDA A VISTA"/>
    <n v="4626"/>
    <x v="3"/>
    <x v="8"/>
    <m/>
  </r>
  <r>
    <x v="1244"/>
    <s v="51.174.001/0001-93"/>
    <s v="ND-RATEIO CONDOM PPT"/>
    <n v="2560"/>
    <d v="2013-01-31T00:00:00"/>
    <m/>
    <m/>
    <m/>
    <n v="31016.400000000001"/>
    <d v="2013-02-28T00:00:00"/>
    <s v="CARGA INICIAL RATEIO CONDOM PPT"/>
    <m/>
    <s v="CARGA INICIAL RATEIO CONDOM PPT"/>
    <n v="31016.400000000001"/>
    <m/>
    <x v="0"/>
    <m/>
    <m/>
    <m/>
    <s v="1 - VENDA A VISTA"/>
    <n v="4597"/>
    <x v="3"/>
    <x v="8"/>
    <m/>
  </r>
  <r>
    <x v="1244"/>
    <s v="51.174.001/0001-93"/>
    <s v="ND-RATEIO CONDOM PPT"/>
    <n v="2565"/>
    <d v="2013-01-31T00:00:00"/>
    <m/>
    <m/>
    <m/>
    <n v="10443.6"/>
    <d v="2013-02-28T00:00:00"/>
    <s v="CARGA INICIAL RATEIO CONDOM PPT"/>
    <m/>
    <s v="CARGA INICIAL RATEIO CONDOM PPT"/>
    <n v="10443.6"/>
    <m/>
    <x v="0"/>
    <m/>
    <m/>
    <m/>
    <s v="1 - VENDA A VISTA"/>
    <n v="4597"/>
    <x v="3"/>
    <x v="8"/>
    <m/>
  </r>
  <r>
    <x v="1244"/>
    <s v="51.174.001/0001-93"/>
    <s v="ND-RATEIO CONDOM PPT"/>
    <n v="2646"/>
    <d v="2013-02-28T00:00:00"/>
    <m/>
    <m/>
    <m/>
    <n v="29787.34"/>
    <d v="2013-03-30T00:00:00"/>
    <s v="CARGA INICIAL RATEIO CONDOM PPT"/>
    <m/>
    <s v="CARGA INICIAL RATEIO CONDOM PPT"/>
    <n v="29787.34"/>
    <m/>
    <x v="0"/>
    <m/>
    <m/>
    <m/>
    <s v="1 - VENDA A VISTA"/>
    <n v="4567"/>
    <x v="3"/>
    <x v="8"/>
    <m/>
  </r>
  <r>
    <x v="1244"/>
    <s v="51.174.001/0001-93"/>
    <s v="ND-RATEIO CONDOM PPT"/>
    <n v="2651"/>
    <d v="2013-02-28T00:00:00"/>
    <m/>
    <m/>
    <m/>
    <n v="11152.71"/>
    <d v="2013-03-30T00:00:00"/>
    <s v="CARGA INICIAL RATEIO CONDOM PPT"/>
    <m/>
    <s v="CARGA INICIAL RATEIO CONDOM PPT"/>
    <n v="11152.71"/>
    <m/>
    <x v="0"/>
    <m/>
    <m/>
    <m/>
    <s v="1 - VENDA A VISTA"/>
    <n v="4567"/>
    <x v="3"/>
    <x v="8"/>
    <m/>
  </r>
  <r>
    <x v="1244"/>
    <s v="51.174.001/0001-93"/>
    <s v="ND-RATEIO CONDOM PPT"/>
    <n v="2734"/>
    <d v="2013-03-31T00:00:00"/>
    <m/>
    <m/>
    <m/>
    <n v="38400.85"/>
    <d v="2013-04-30T00:00:00"/>
    <s v="CARGA INICIAL RATEIO CONDOM PPT"/>
    <m/>
    <s v="CARGA INICIAL RATEIO CONDOM PPT"/>
    <n v="38400.85"/>
    <m/>
    <x v="0"/>
    <m/>
    <m/>
    <m/>
    <s v="1 - VENDA A VISTA"/>
    <n v="4536"/>
    <x v="3"/>
    <x v="8"/>
    <m/>
  </r>
  <r>
    <x v="1244"/>
    <s v="51.174.001/0001-93"/>
    <s v="ND-RATEIO CONDOM PPT"/>
    <n v="2739"/>
    <d v="2013-03-31T00:00:00"/>
    <m/>
    <m/>
    <m/>
    <n v="11673.07"/>
    <d v="2013-04-30T00:00:00"/>
    <s v="CARGA INICIAL RATEIO CONDOM PPT"/>
    <m/>
    <s v="CARGA INICIAL RATEIO CONDOM PPT"/>
    <n v="11673.07"/>
    <m/>
    <x v="0"/>
    <m/>
    <m/>
    <m/>
    <s v="1 - VENDA A VISTA"/>
    <n v="4536"/>
    <x v="3"/>
    <x v="8"/>
    <m/>
  </r>
  <r>
    <x v="1244"/>
    <s v="51.174.001/0001-93"/>
    <s v="ND-RATEIO CONDOM PPT"/>
    <n v="2822"/>
    <d v="2013-04-30T00:00:00"/>
    <m/>
    <m/>
    <m/>
    <n v="35792.44"/>
    <d v="2013-05-31T00:00:00"/>
    <s v="CARGA INICIAL RATEIO CONDOM PPT"/>
    <m/>
    <s v="CARGA INICIAL RATEIO CONDOM PPT"/>
    <n v="35792.44"/>
    <m/>
    <x v="0"/>
    <m/>
    <m/>
    <m/>
    <s v="1 - VENDA A VISTA"/>
    <n v="4505"/>
    <x v="3"/>
    <x v="8"/>
    <m/>
  </r>
  <r>
    <x v="1244"/>
    <s v="51.174.001/0001-93"/>
    <s v="ND-RATEIO CONDOM PPT"/>
    <n v="2827"/>
    <d v="2013-04-30T00:00:00"/>
    <m/>
    <m/>
    <m/>
    <n v="11348.58"/>
    <d v="2013-05-31T00:00:00"/>
    <s v="CARGA INICIAL RATEIO CONDOM PPT"/>
    <m/>
    <s v="CARGA INICIAL RATEIO CONDOM PPT"/>
    <n v="11348.58"/>
    <m/>
    <x v="0"/>
    <m/>
    <m/>
    <m/>
    <s v="1 - VENDA A VISTA"/>
    <n v="4505"/>
    <x v="3"/>
    <x v="8"/>
    <m/>
  </r>
  <r>
    <x v="1244"/>
    <s v="51.174.001/0001-93"/>
    <s v="ND-RATEIO CONDOM PPT"/>
    <n v="2910"/>
    <d v="2013-05-31T00:00:00"/>
    <m/>
    <m/>
    <m/>
    <n v="33829.24"/>
    <d v="2013-06-28T00:00:00"/>
    <s v="CARGA INICIAL RATEIO CONDOM PPT"/>
    <m/>
    <s v="CARGA INICIAL RATEIO CONDOM PPT"/>
    <n v="33829.24"/>
    <m/>
    <x v="0"/>
    <m/>
    <m/>
    <m/>
    <s v="1 - VENDA A VISTA"/>
    <n v="4477"/>
    <x v="3"/>
    <x v="8"/>
    <m/>
  </r>
  <r>
    <x v="1244"/>
    <s v="51.174.001/0001-93"/>
    <s v="ND-RATEIO CONDOM PPT"/>
    <n v="2915"/>
    <d v="2013-05-31T00:00:00"/>
    <m/>
    <m/>
    <m/>
    <n v="12023.4"/>
    <d v="2013-06-28T00:00:00"/>
    <s v="CARGA INICIAL RATEIO CONDOM PPT"/>
    <m/>
    <s v="CARGA INICIAL RATEIO CONDOM PPT"/>
    <n v="12023.4"/>
    <m/>
    <x v="0"/>
    <m/>
    <m/>
    <m/>
    <s v="1 - VENDA A VISTA"/>
    <n v="4477"/>
    <x v="3"/>
    <x v="8"/>
    <m/>
  </r>
  <r>
    <x v="1244"/>
    <s v="51.174.001/0001-93"/>
    <s v="ND-RATEIO CONDOM PPT"/>
    <n v="3001"/>
    <d v="2013-06-28T00:00:00"/>
    <m/>
    <m/>
    <m/>
    <n v="34510.410000000003"/>
    <d v="2013-07-31T00:00:00"/>
    <s v="CARGA INICIAL RATEIO CONDOM PPT"/>
    <m/>
    <s v="CARGA INICIAL RATEIO CONDOM PPT"/>
    <n v="34510.410000000003"/>
    <m/>
    <x v="0"/>
    <m/>
    <m/>
    <m/>
    <s v="1 - VENDA A VISTA"/>
    <n v="4444"/>
    <x v="3"/>
    <x v="8"/>
    <m/>
  </r>
  <r>
    <x v="1244"/>
    <s v="51.174.001/0001-93"/>
    <s v="ND-RATEIO CONDOM PPT"/>
    <n v="3006"/>
    <d v="2013-06-28T00:00:00"/>
    <m/>
    <m/>
    <m/>
    <n v="11827.69"/>
    <d v="2013-07-31T00:00:00"/>
    <s v="CARGA INICIAL RATEIO CONDOM PPT"/>
    <m/>
    <s v="CARGA INICIAL RATEIO CONDOM PPT"/>
    <n v="11827.69"/>
    <m/>
    <x v="0"/>
    <m/>
    <m/>
    <m/>
    <s v="1 - VENDA A VISTA"/>
    <n v="4444"/>
    <x v="3"/>
    <x v="8"/>
    <m/>
  </r>
  <r>
    <x v="1244"/>
    <s v="51.174.001/0001-93"/>
    <s v="ND-RATEIO CONDOM PPT"/>
    <n v="3092"/>
    <d v="2013-07-31T00:00:00"/>
    <m/>
    <m/>
    <m/>
    <n v="33545.24"/>
    <d v="2013-08-30T00:00:00"/>
    <s v="CARGA INICIAL RATEIO CONDOM PPT"/>
    <m/>
    <s v="CARGA INICIAL RATEIO CONDOM PPT"/>
    <n v="33545.24"/>
    <m/>
    <x v="0"/>
    <m/>
    <m/>
    <m/>
    <s v="1 - VENDA A VISTA"/>
    <n v="4414"/>
    <x v="3"/>
    <x v="8"/>
    <m/>
  </r>
  <r>
    <x v="1244"/>
    <s v="51.174.001/0001-93"/>
    <s v="ND-RATEIO CONDOM PPT"/>
    <n v="3097"/>
    <d v="2013-07-31T00:00:00"/>
    <m/>
    <m/>
    <m/>
    <n v="12545.18"/>
    <d v="2013-08-30T00:00:00"/>
    <s v="CARGA INICIAL RATEIO CONDOM PPT"/>
    <m/>
    <s v="CARGA INICIAL RATEIO CONDOM PPT"/>
    <n v="12545.18"/>
    <m/>
    <x v="0"/>
    <m/>
    <m/>
    <m/>
    <s v="1 - VENDA A VISTA"/>
    <n v="4414"/>
    <x v="3"/>
    <x v="8"/>
    <m/>
  </r>
  <r>
    <x v="1244"/>
    <s v="51.174.001/0001-93"/>
    <s v="ND-RATEIO CONDOM PPT"/>
    <n v="3186"/>
    <d v="2013-08-30T00:00:00"/>
    <m/>
    <m/>
    <m/>
    <n v="28002.6"/>
    <d v="2013-09-30T00:00:00"/>
    <s v="CARGA INICIAL RATEIO CONDOM PPT"/>
    <m/>
    <s v="CARGA INICIAL RATEIO CONDOM PPT"/>
    <n v="28002.6"/>
    <m/>
    <x v="0"/>
    <m/>
    <m/>
    <m/>
    <s v="1 - VENDA A VISTA"/>
    <n v="4383"/>
    <x v="3"/>
    <x v="8"/>
    <m/>
  </r>
  <r>
    <x v="1244"/>
    <s v="51.174.001/0001-93"/>
    <s v="ND-RATEIO CONDOM PPT"/>
    <n v="3191"/>
    <d v="2013-08-30T00:00:00"/>
    <m/>
    <m/>
    <m/>
    <n v="11820.58"/>
    <d v="2013-09-30T00:00:00"/>
    <s v="CARGA INICIAL RATEIO CONDOM PPT"/>
    <m/>
    <s v="CARGA INICIAL RATEIO CONDOM PPT"/>
    <n v="11820.58"/>
    <m/>
    <x v="0"/>
    <m/>
    <m/>
    <m/>
    <s v="1 - VENDA A VISTA"/>
    <n v="4383"/>
    <x v="3"/>
    <x v="8"/>
    <m/>
  </r>
  <r>
    <x v="1244"/>
    <s v="51.174.001/0001-93"/>
    <s v="ND-RATEIO CONDOM PPT"/>
    <n v="3280"/>
    <d v="2013-09-30T00:00:00"/>
    <m/>
    <m/>
    <m/>
    <n v="29357.4"/>
    <d v="2013-10-30T00:00:00"/>
    <s v="CARGA INICIAL RATEIO CONDOM PPT"/>
    <m/>
    <s v="CARGA INICIAL RATEIO CONDOM PPT"/>
    <n v="29357.4"/>
    <m/>
    <x v="0"/>
    <m/>
    <m/>
    <m/>
    <s v="1 - VENDA A VISTA"/>
    <n v="4353"/>
    <x v="3"/>
    <x v="8"/>
    <m/>
  </r>
  <r>
    <x v="1244"/>
    <s v="51.174.001/0001-93"/>
    <s v="ND-RATEIO CONDOM PPT"/>
    <n v="3285"/>
    <d v="2013-09-30T00:00:00"/>
    <m/>
    <m/>
    <m/>
    <n v="13316.22"/>
    <d v="2013-10-30T00:00:00"/>
    <s v="CARGA INICIAL RATEIO CONDOM PPT"/>
    <m/>
    <s v="CARGA INICIAL RATEIO CONDOM PPT"/>
    <n v="13316.22"/>
    <m/>
    <x v="0"/>
    <m/>
    <m/>
    <m/>
    <s v="1 - VENDA A VISTA"/>
    <n v="4353"/>
    <x v="3"/>
    <x v="8"/>
    <m/>
  </r>
  <r>
    <x v="1244"/>
    <s v="51.174.001/0001-93"/>
    <s v="ND-RATEIO CONDOM PPT"/>
    <n v="3374"/>
    <d v="2013-10-31T00:00:00"/>
    <m/>
    <m/>
    <m/>
    <n v="44841.88"/>
    <d v="2013-11-29T00:00:00"/>
    <s v="CARGA INICIAL RATEIO CONDOM PPT"/>
    <m/>
    <s v="CARGA INICIAL RATEIO CONDOM PPT"/>
    <n v="44841.88"/>
    <m/>
    <x v="0"/>
    <m/>
    <m/>
    <m/>
    <s v="1 - VENDA A VISTA"/>
    <n v="4323"/>
    <x v="3"/>
    <x v="8"/>
    <m/>
  </r>
  <r>
    <x v="1244"/>
    <s v="51.174.001/0001-93"/>
    <s v="ND-RATEIO CONDOM PPT"/>
    <n v="3379"/>
    <d v="2013-10-31T00:00:00"/>
    <m/>
    <m/>
    <m/>
    <n v="11492.67"/>
    <d v="2013-11-29T00:00:00"/>
    <s v="CARGA INICIAL RATEIO CONDOM PPT"/>
    <m/>
    <s v="CARGA INICIAL RATEIO CONDOM PPT"/>
    <n v="11492.67"/>
    <m/>
    <x v="0"/>
    <m/>
    <m/>
    <m/>
    <s v="1 - VENDA A VISTA"/>
    <n v="4323"/>
    <x v="3"/>
    <x v="8"/>
    <m/>
  </r>
  <r>
    <x v="1244"/>
    <s v="51.174.001/0001-93"/>
    <s v="ND-RATEIO CONDOM PPT"/>
    <n v="3468"/>
    <d v="2013-11-29T00:00:00"/>
    <m/>
    <m/>
    <m/>
    <n v="40990.81"/>
    <d v="2013-11-29T00:00:00"/>
    <s v="CARGA INICIAL RATEIO CONDOM PPT"/>
    <m/>
    <s v="CARGA INICIAL RATEIO CONDOM PPT"/>
    <n v="40990.81"/>
    <m/>
    <x v="0"/>
    <m/>
    <m/>
    <m/>
    <s v="1 - VENDA A VISTA"/>
    <n v="4323"/>
    <x v="3"/>
    <x v="8"/>
    <m/>
  </r>
  <r>
    <x v="1244"/>
    <s v="51.174.001/0001-93"/>
    <s v="ND-RATEIO CONDOM PPT"/>
    <n v="3473"/>
    <d v="2013-11-29T00:00:00"/>
    <m/>
    <m/>
    <m/>
    <n v="13185.54"/>
    <d v="2013-11-29T00:00:00"/>
    <s v="CARGA INICIAL RATEIO CONDOM PPT"/>
    <m/>
    <s v="CARGA INICIAL RATEIO CONDOM PPT"/>
    <n v="13185.54"/>
    <m/>
    <x v="0"/>
    <m/>
    <m/>
    <m/>
    <s v="1 - VENDA A VISTA"/>
    <n v="4323"/>
    <x v="3"/>
    <x v="8"/>
    <m/>
  </r>
  <r>
    <x v="1244"/>
    <s v="51.174.001/0001-93"/>
    <s v="ND-RATEIO CONDOM PPT"/>
    <n v="3562"/>
    <d v="2013-12-31T00:00:00"/>
    <m/>
    <m/>
    <m/>
    <n v="35902.31"/>
    <d v="2014-01-30T00:00:00"/>
    <s v="CARGA INICIAL RATEIO CONDOM PPT"/>
    <m/>
    <s v="CARGA INICIAL RATEIO CONDOM PPT"/>
    <n v="35902.31"/>
    <m/>
    <x v="0"/>
    <m/>
    <m/>
    <m/>
    <s v="1 - VENDA A VISTA"/>
    <n v="4261"/>
    <x v="3"/>
    <x v="8"/>
    <m/>
  </r>
  <r>
    <x v="1244"/>
    <s v="51.174.001/0001-93"/>
    <s v="ND-RATEIO CONDOM PPT"/>
    <n v="3567"/>
    <d v="2013-12-31T00:00:00"/>
    <m/>
    <m/>
    <m/>
    <n v="13274.36"/>
    <d v="2014-01-30T00:00:00"/>
    <s v="CARGA INICIAL RATEIO CONDOM PPT"/>
    <m/>
    <s v="CARGA INICIAL RATEIO CONDOM PPT"/>
    <n v="13274.36"/>
    <m/>
    <x v="0"/>
    <m/>
    <m/>
    <m/>
    <s v="1 - VENDA A VISTA"/>
    <n v="4261"/>
    <x v="3"/>
    <x v="8"/>
    <m/>
  </r>
  <r>
    <x v="1244"/>
    <s v="51.174.001/0001-93"/>
    <s v="ND-RATEIO CONDOM PPT"/>
    <n v="3697"/>
    <d v="2014-01-31T00:00:00"/>
    <m/>
    <m/>
    <m/>
    <n v="13158.55"/>
    <d v="2014-02-28T00:00:00"/>
    <s v="CARGA INICIAL RATEIO CONDOM PPT"/>
    <m/>
    <s v="CARGA INICIAL RATEIO CONDOM PPT"/>
    <n v="13158.55"/>
    <m/>
    <x v="0"/>
    <m/>
    <m/>
    <m/>
    <s v="1 - VENDA A VISTA"/>
    <n v="4232"/>
    <x v="3"/>
    <x v="8"/>
    <m/>
  </r>
  <r>
    <x v="1244"/>
    <s v="51.174.001/0001-93"/>
    <s v="ND-RATEIO CONDOM PPT"/>
    <n v="3698"/>
    <d v="2014-01-31T00:00:00"/>
    <m/>
    <m/>
    <m/>
    <n v="32585.41"/>
    <d v="2014-02-28T00:00:00"/>
    <s v="CARGA INICIAL RATEIO CONDOM PPT"/>
    <m/>
    <s v="CARGA INICIAL RATEIO CONDOM PPT"/>
    <n v="32585.41"/>
    <m/>
    <x v="0"/>
    <m/>
    <m/>
    <m/>
    <s v="1 - VENDA A VISTA"/>
    <n v="4232"/>
    <x v="3"/>
    <x v="8"/>
    <m/>
  </r>
  <r>
    <x v="1244"/>
    <s v="51.174.001/0001-93"/>
    <s v="ND-RATEIO CONDOM PPT"/>
    <n v="3800"/>
    <d v="2014-02-28T00:00:00"/>
    <m/>
    <m/>
    <m/>
    <n v="13367.44"/>
    <d v="2014-03-31T00:00:00"/>
    <s v="CARGA INICIAL RATEIO CONDOM PPT"/>
    <m/>
    <s v="CARGA INICIAL RATEIO CONDOM PPT"/>
    <n v="13367.44"/>
    <m/>
    <x v="0"/>
    <m/>
    <m/>
    <m/>
    <s v="1 - VENDA A VISTA"/>
    <n v="4201"/>
    <x v="3"/>
    <x v="8"/>
    <m/>
  </r>
  <r>
    <x v="1244"/>
    <s v="51.174.001/0001-93"/>
    <s v="ND-RATEIO CONDOM PPT"/>
    <n v="3801"/>
    <d v="2014-02-28T00:00:00"/>
    <m/>
    <m/>
    <m/>
    <n v="32381.29"/>
    <d v="2014-03-31T00:00:00"/>
    <s v="CARGA INICIAL RATEIO CONDOM PPT"/>
    <m/>
    <s v="CARGA INICIAL RATEIO CONDOM PPT"/>
    <n v="32381.29"/>
    <m/>
    <x v="0"/>
    <m/>
    <m/>
    <m/>
    <s v="1 - VENDA A VISTA"/>
    <n v="4201"/>
    <x v="3"/>
    <x v="8"/>
    <m/>
  </r>
  <r>
    <x v="1244"/>
    <s v="51.174.001/0001-93"/>
    <s v="ND-RATEIO CONDOM PPT"/>
    <n v="3904"/>
    <d v="2014-03-31T00:00:00"/>
    <m/>
    <m/>
    <m/>
    <n v="12380.84"/>
    <d v="2014-04-30T00:00:00"/>
    <s v="CARGA INICIAL RATEIO CONDOM PPT"/>
    <m/>
    <s v="CARGA INICIAL RATEIO CONDOM PPT"/>
    <n v="12380.84"/>
    <m/>
    <x v="0"/>
    <m/>
    <m/>
    <m/>
    <s v="1 - VENDA A VISTA"/>
    <n v="4171"/>
    <x v="3"/>
    <x v="8"/>
    <m/>
  </r>
  <r>
    <x v="1244"/>
    <s v="51.174.001/0001-93"/>
    <s v="ND-RATEIO CONDOM PPT"/>
    <n v="3905"/>
    <d v="2014-03-31T00:00:00"/>
    <m/>
    <m/>
    <m/>
    <n v="36379.43"/>
    <d v="2014-04-30T00:00:00"/>
    <s v="CARGA INICIAL RATEIO CONDOM PPT"/>
    <m/>
    <s v="CARGA INICIAL RATEIO CONDOM PPT"/>
    <n v="36379.43"/>
    <m/>
    <x v="0"/>
    <m/>
    <m/>
    <m/>
    <s v="1 - VENDA A VISTA"/>
    <n v="4171"/>
    <x v="3"/>
    <x v="8"/>
    <m/>
  </r>
  <r>
    <x v="1244"/>
    <s v="51.174.001/0001-93"/>
    <s v="ND-RATEIO CONDOM PPT"/>
    <n v="4008"/>
    <d v="2014-04-30T00:00:00"/>
    <m/>
    <m/>
    <m/>
    <n v="9909.42"/>
    <d v="2014-05-30T00:00:00"/>
    <s v="CARGA INICIAL RATEIO CONDOM PPT"/>
    <m/>
    <s v="CARGA INICIAL RATEIO CONDOM PPT"/>
    <n v="9909.42"/>
    <m/>
    <x v="0"/>
    <m/>
    <m/>
    <m/>
    <s v="1 - VENDA A VISTA"/>
    <n v="4141"/>
    <x v="3"/>
    <x v="8"/>
    <m/>
  </r>
  <r>
    <x v="1244"/>
    <s v="51.174.001/0001-93"/>
    <s v="ND-RATEIO CONDOM PPT"/>
    <n v="4009"/>
    <d v="2014-04-30T00:00:00"/>
    <m/>
    <m/>
    <m/>
    <n v="36744.910000000003"/>
    <d v="2014-05-30T00:00:00"/>
    <s v="CARGA INICIAL RATEIO CONDOM PPT"/>
    <m/>
    <s v="CARGA INICIAL RATEIO CONDOM PPT"/>
    <n v="36744.910000000003"/>
    <m/>
    <x v="0"/>
    <m/>
    <m/>
    <m/>
    <s v="1 - VENDA A VISTA"/>
    <n v="4141"/>
    <x v="3"/>
    <x v="8"/>
    <m/>
  </r>
  <r>
    <x v="1244"/>
    <s v="51.174.001/0001-93"/>
    <s v="ND-RATEIO CONDOM PPT"/>
    <n v="4112"/>
    <d v="2014-05-30T00:00:00"/>
    <m/>
    <m/>
    <m/>
    <n v="11698.43"/>
    <d v="2014-06-30T00:00:00"/>
    <s v="CARGA INICIAL RATEIO CONDOM PPT"/>
    <m/>
    <s v="CARGA INICIAL RATEIO CONDOM PPT"/>
    <n v="11698.43"/>
    <m/>
    <x v="0"/>
    <m/>
    <m/>
    <m/>
    <s v="1 - VENDA A VISTA"/>
    <n v="4110"/>
    <x v="3"/>
    <x v="8"/>
    <m/>
  </r>
  <r>
    <x v="1244"/>
    <s v="51.174.001/0001-93"/>
    <s v="ND-RATEIO CONDOM PPT"/>
    <n v="4113"/>
    <d v="2014-05-30T00:00:00"/>
    <m/>
    <m/>
    <m/>
    <n v="38208.370000000003"/>
    <d v="2014-06-30T00:00:00"/>
    <s v="CARGA INICIAL RATEIO CONDOM PPT"/>
    <m/>
    <s v="CARGA INICIAL RATEIO CONDOM PPT"/>
    <n v="38208.370000000003"/>
    <m/>
    <x v="0"/>
    <m/>
    <m/>
    <m/>
    <s v="1 - VENDA A VISTA"/>
    <n v="4110"/>
    <x v="3"/>
    <x v="8"/>
    <m/>
  </r>
  <r>
    <x v="1244"/>
    <s v="51.174.001/0001-93"/>
    <s v="ND-RATEIO CONDOM PPT"/>
    <n v="4216"/>
    <d v="2014-06-30T00:00:00"/>
    <m/>
    <m/>
    <m/>
    <n v="13265.4"/>
    <d v="2014-07-30T00:00:00"/>
    <s v="CARGA INICIAL RATEIO CONDOM PPT"/>
    <m/>
    <s v="CARGA INICIAL RATEIO CONDOM PPT"/>
    <n v="13265.4"/>
    <m/>
    <x v="0"/>
    <m/>
    <m/>
    <m/>
    <s v="1 - VENDA A VISTA"/>
    <n v="4080"/>
    <x v="3"/>
    <x v="8"/>
    <m/>
  </r>
  <r>
    <x v="1244"/>
    <s v="51.174.001/0001-93"/>
    <s v="ND-RATEIO CONDOM PPT"/>
    <n v="4217"/>
    <d v="2014-06-30T00:00:00"/>
    <m/>
    <m/>
    <m/>
    <n v="43674"/>
    <d v="2014-07-30T00:00:00"/>
    <s v="CARGA INICIAL RATEIO CONDOM PPT"/>
    <m/>
    <s v="CARGA INICIAL RATEIO CONDOM PPT"/>
    <n v="43674"/>
    <m/>
    <x v="0"/>
    <m/>
    <m/>
    <m/>
    <s v="1 - VENDA A VISTA"/>
    <n v="4080"/>
    <x v="3"/>
    <x v="8"/>
    <m/>
  </r>
  <r>
    <x v="1244"/>
    <s v="51.174.001/0001-93"/>
    <s v="ND-RATEIO CONDOM PPT"/>
    <n v="4318"/>
    <d v="2014-07-31T00:00:00"/>
    <m/>
    <m/>
    <m/>
    <n v="12704.02"/>
    <d v="2014-08-29T00:00:00"/>
    <s v="CARGA INICIAL RATEIO CONDOM PPT"/>
    <m/>
    <s v="CARGA INICIAL RATEIO CONDOM PPT"/>
    <n v="12704.02"/>
    <m/>
    <x v="0"/>
    <m/>
    <m/>
    <m/>
    <s v="1 - VENDA A VISTA"/>
    <n v="4050"/>
    <x v="3"/>
    <x v="8"/>
    <m/>
  </r>
  <r>
    <x v="1244"/>
    <s v="51.174.001/0001-93"/>
    <s v="ND-RATEIO CONDOM PPT"/>
    <n v="4319"/>
    <d v="2014-07-31T00:00:00"/>
    <m/>
    <m/>
    <m/>
    <n v="47563.1"/>
    <d v="2014-08-29T00:00:00"/>
    <s v="CARGA INICIAL RATEIO CONDOM PPT"/>
    <m/>
    <s v="CARGA INICIAL RATEIO CONDOM PPT"/>
    <n v="47563.1"/>
    <m/>
    <x v="0"/>
    <m/>
    <m/>
    <m/>
    <s v="1 - VENDA A VISTA"/>
    <n v="4050"/>
    <x v="3"/>
    <x v="8"/>
    <m/>
  </r>
  <r>
    <x v="1244"/>
    <s v="51.174.001/0001-93"/>
    <s v="ND-RATEIO CONDOM PPT"/>
    <n v="4423"/>
    <d v="2014-08-29T00:00:00"/>
    <m/>
    <m/>
    <m/>
    <n v="12433.84"/>
    <d v="2014-09-30T00:00:00"/>
    <s v="CARGA INICIAL RATEIO CONDOM PPT"/>
    <m/>
    <s v="CARGA INICIAL RATEIO CONDOM PPT"/>
    <n v="12433.84"/>
    <m/>
    <x v="0"/>
    <m/>
    <m/>
    <m/>
    <s v="1 - VENDA A VISTA"/>
    <n v="4018"/>
    <x v="3"/>
    <x v="8"/>
    <m/>
  </r>
  <r>
    <x v="1244"/>
    <s v="51.174.001/0001-93"/>
    <s v="ND-RATEIO CONDOM PPT"/>
    <n v="4424"/>
    <d v="2014-08-29T00:00:00"/>
    <m/>
    <m/>
    <m/>
    <n v="30258.12"/>
    <d v="2014-09-30T00:00:00"/>
    <s v="CARGA INICIAL RATEIO CONDOM PPT"/>
    <m/>
    <s v="CARGA INICIAL RATEIO CONDOM PPT"/>
    <n v="30258.12"/>
    <m/>
    <x v="0"/>
    <m/>
    <m/>
    <m/>
    <s v="1 - VENDA A VISTA"/>
    <n v="4018"/>
    <x v="3"/>
    <x v="8"/>
    <m/>
  </r>
  <r>
    <x v="1244"/>
    <s v="51.174.001/0001-93"/>
    <s v="ND-RATEIO CONDOM PPT"/>
    <n v="4525"/>
    <d v="2014-09-30T00:00:00"/>
    <m/>
    <m/>
    <m/>
    <n v="13079.63"/>
    <d v="2014-10-30T00:00:00"/>
    <s v="CARGA INICIAL RATEIO CONDOM PPT"/>
    <m/>
    <s v="CARGA INICIAL RATEIO CONDOM PPT"/>
    <n v="13079.63"/>
    <m/>
    <x v="0"/>
    <m/>
    <m/>
    <m/>
    <s v="1 - VENDA A VISTA"/>
    <n v="3988"/>
    <x v="3"/>
    <x v="8"/>
    <m/>
  </r>
  <r>
    <x v="1244"/>
    <s v="51.174.001/0001-93"/>
    <s v="ND-RATEIO CONDOM PPT"/>
    <n v="4526"/>
    <d v="2014-09-30T00:00:00"/>
    <m/>
    <m/>
    <m/>
    <n v="20130.59"/>
    <d v="2014-10-30T00:00:00"/>
    <s v="CARGA INICIAL RATEIO CONDOM PPT"/>
    <m/>
    <s v="CARGA INICIAL RATEIO CONDOM PPT"/>
    <n v="20130.59"/>
    <m/>
    <x v="0"/>
    <m/>
    <m/>
    <m/>
    <s v="1 - VENDA A VISTA"/>
    <n v="3988"/>
    <x v="3"/>
    <x v="8"/>
    <m/>
  </r>
  <r>
    <x v="1244"/>
    <s v="51.174.001/0001-93"/>
    <s v="ND-RATEIO CONDOM PPT"/>
    <n v="4627"/>
    <d v="2014-10-31T00:00:00"/>
    <m/>
    <m/>
    <m/>
    <n v="14466.91"/>
    <d v="2014-11-28T00:00:00"/>
    <s v="CARGA INICIAL RATEIO CONDOM PPT"/>
    <m/>
    <s v="CARGA INICIAL RATEIO CONDOM PPT"/>
    <n v="14466.91"/>
    <m/>
    <x v="0"/>
    <m/>
    <m/>
    <m/>
    <s v="1 - VENDA A VISTA"/>
    <n v="3959"/>
    <x v="3"/>
    <x v="8"/>
    <m/>
  </r>
  <r>
    <x v="1244"/>
    <s v="51.174.001/0001-93"/>
    <s v="ND-RATEIO CONDOM PPT"/>
    <n v="4628"/>
    <d v="2014-10-31T00:00:00"/>
    <m/>
    <m/>
    <m/>
    <n v="41511.33"/>
    <d v="2014-11-28T00:00:00"/>
    <s v="CARGA INICIAL RATEIO CONDOM PPT"/>
    <m/>
    <s v="CARGA INICIAL RATEIO CONDOM PPT"/>
    <n v="41511.33"/>
    <m/>
    <x v="0"/>
    <m/>
    <m/>
    <m/>
    <s v="1 - VENDA A VISTA"/>
    <n v="3959"/>
    <x v="3"/>
    <x v="8"/>
    <m/>
  </r>
  <r>
    <x v="1244"/>
    <s v="51.174.001/0001-93"/>
    <s v="ND-RATEIO CONDOM PPT"/>
    <n v="4729"/>
    <d v="2014-11-28T00:00:00"/>
    <m/>
    <m/>
    <m/>
    <n v="14067.87"/>
    <d v="2014-12-30T00:00:00"/>
    <s v="CARGA INICIAL RATEIO CONDOM PPT"/>
    <m/>
    <s v="CARGA INICIAL RATEIO CONDOM PPT"/>
    <n v="14067.87"/>
    <m/>
    <x v="0"/>
    <m/>
    <m/>
    <m/>
    <s v="1 - VENDA A VISTA"/>
    <n v="3927"/>
    <x v="3"/>
    <x v="8"/>
    <m/>
  </r>
  <r>
    <x v="1244"/>
    <s v="51.174.001/0001-93"/>
    <s v="ND-RATEIO CONDOM PPT"/>
    <n v="4730"/>
    <d v="2014-11-28T00:00:00"/>
    <m/>
    <m/>
    <m/>
    <n v="36698.11"/>
    <d v="2014-12-30T00:00:00"/>
    <s v="CARGA INICIAL RATEIO CONDOM PPT"/>
    <m/>
    <s v="CARGA INICIAL RATEIO CONDOM PPT"/>
    <n v="36698.11"/>
    <m/>
    <x v="0"/>
    <m/>
    <m/>
    <m/>
    <s v="1 - VENDA A VISTA"/>
    <n v="3927"/>
    <x v="3"/>
    <x v="8"/>
    <m/>
  </r>
  <r>
    <x v="1244"/>
    <s v="51.174.001/0001-93"/>
    <s v="ND-RATEIO CONDOM PPT"/>
    <n v="4862"/>
    <d v="2014-12-31T00:00:00"/>
    <m/>
    <m/>
    <m/>
    <n v="13404.34"/>
    <d v="2015-01-30T00:00:00"/>
    <s v="CARGA INICIAL RATEIO CONDOM PPT"/>
    <m/>
    <s v="CARGA INICIAL RATEIO CONDOM PPT"/>
    <n v="13404.34"/>
    <m/>
    <x v="0"/>
    <m/>
    <m/>
    <m/>
    <s v="1 - VENDA A VISTA"/>
    <n v="3896"/>
    <x v="3"/>
    <x v="8"/>
    <m/>
  </r>
  <r>
    <x v="1244"/>
    <s v="51.174.001/0001-93"/>
    <s v="ND-RATEIO CONDOM PPT"/>
    <n v="4863"/>
    <d v="2014-12-31T00:00:00"/>
    <m/>
    <m/>
    <m/>
    <n v="33976.76"/>
    <d v="2015-01-30T00:00:00"/>
    <s v="CARGA INICIAL RATEIO CONDOM PPT"/>
    <m/>
    <s v="CARGA INICIAL RATEIO CONDOM PPT"/>
    <n v="33976.76"/>
    <m/>
    <x v="0"/>
    <m/>
    <m/>
    <m/>
    <s v="1 - VENDA A VISTA"/>
    <n v="3896"/>
    <x v="3"/>
    <x v="8"/>
    <m/>
  </r>
  <r>
    <x v="1244"/>
    <s v="51.174.001/0001-93"/>
    <s v="ND-RATEIO CONDOM PPT"/>
    <n v="4964"/>
    <d v="2015-01-30T00:00:00"/>
    <m/>
    <m/>
    <m/>
    <n v="13736.21"/>
    <d v="2015-02-27T00:00:00"/>
    <s v="CARGA INICIAL RATEIO CONDOM PPT"/>
    <m/>
    <s v="CARGA INICIAL RATEIO CONDOM PPT"/>
    <n v="13736.21"/>
    <m/>
    <x v="0"/>
    <m/>
    <m/>
    <m/>
    <s v="1 - VENDA A VISTA"/>
    <n v="3868"/>
    <x v="3"/>
    <x v="8"/>
    <m/>
  </r>
  <r>
    <x v="1244"/>
    <s v="51.174.001/0001-93"/>
    <s v="ND-RATEIO CONDOM PPT"/>
    <n v="4965"/>
    <d v="2015-01-30T00:00:00"/>
    <m/>
    <m/>
    <m/>
    <n v="34859.47"/>
    <d v="2015-02-27T00:00:00"/>
    <s v="CARGA INICIAL RATEIO CONDOM PPT"/>
    <m/>
    <s v="CARGA INICIAL RATEIO CONDOM PPT"/>
    <n v="34859.47"/>
    <m/>
    <x v="0"/>
    <m/>
    <m/>
    <m/>
    <s v="1 - VENDA A VISTA"/>
    <n v="3868"/>
    <x v="3"/>
    <x v="8"/>
    <m/>
  </r>
  <r>
    <x v="1244"/>
    <s v="51.174.001/0001-93"/>
    <s v="ND-RATEIO CONDOM PPT"/>
    <n v="5066"/>
    <d v="2015-02-27T00:00:00"/>
    <m/>
    <m/>
    <m/>
    <n v="13516.61"/>
    <d v="2015-03-31T00:00:00"/>
    <s v="CARGA INICIAL RATEIO CONDOM PPT"/>
    <m/>
    <s v="CARGA INICIAL RATEIO CONDOM PPT"/>
    <n v="13516.61"/>
    <m/>
    <x v="0"/>
    <m/>
    <m/>
    <m/>
    <s v="1 - VENDA A VISTA"/>
    <n v="3836"/>
    <x v="3"/>
    <x v="8"/>
    <m/>
  </r>
  <r>
    <x v="1244"/>
    <s v="51.174.001/0001-93"/>
    <s v="ND-RATEIO CONDOM PPT"/>
    <n v="5067"/>
    <d v="2015-02-27T00:00:00"/>
    <m/>
    <m/>
    <m/>
    <n v="35683.79"/>
    <d v="2015-03-31T00:00:00"/>
    <s v="CARGA INICIAL RATEIO CONDOM PPT"/>
    <m/>
    <s v="CARGA INICIAL RATEIO CONDOM PPT"/>
    <n v="35683.79"/>
    <m/>
    <x v="0"/>
    <m/>
    <m/>
    <m/>
    <s v="1 - VENDA A VISTA"/>
    <n v="3836"/>
    <x v="3"/>
    <x v="8"/>
    <m/>
  </r>
  <r>
    <x v="1244"/>
    <s v="51.174.001/0001-93"/>
    <s v="ND-RATEIO CONDOM PPT"/>
    <n v="5180"/>
    <d v="2015-03-31T00:00:00"/>
    <m/>
    <m/>
    <m/>
    <n v="16333.37"/>
    <d v="2015-04-30T00:00:00"/>
    <s v="CARGA INICIAL RATEIO CONDOM PPT"/>
    <m/>
    <s v="CARGA INICIAL RATEIO CONDOM PPT"/>
    <n v="16333.37"/>
    <m/>
    <x v="0"/>
    <m/>
    <m/>
    <m/>
    <s v="1 - VENDA A VISTA"/>
    <n v="3806"/>
    <x v="3"/>
    <x v="8"/>
    <m/>
  </r>
  <r>
    <x v="1244"/>
    <s v="51.174.001/0001-93"/>
    <s v="ND-RATEIO CONDOM PPT"/>
    <n v="5181"/>
    <d v="2015-03-31T00:00:00"/>
    <m/>
    <m/>
    <m/>
    <n v="38202.85"/>
    <d v="2015-04-30T00:00:00"/>
    <s v="CARGA INICIAL RATEIO CONDOM PPT"/>
    <m/>
    <s v="CARGA INICIAL RATEIO CONDOM PPT"/>
    <n v="38202.85"/>
    <m/>
    <x v="0"/>
    <m/>
    <m/>
    <m/>
    <s v="1 - VENDA A VISTA"/>
    <n v="3806"/>
    <x v="3"/>
    <x v="8"/>
    <m/>
  </r>
  <r>
    <x v="1244"/>
    <s v="51.174.001/0001-93"/>
    <s v="ND-RATEIO CONDOM PPT"/>
    <n v="5294"/>
    <d v="2015-04-30T00:00:00"/>
    <m/>
    <m/>
    <m/>
    <n v="14099.41"/>
    <d v="2015-05-29T00:00:00"/>
    <s v="CARGA INICIAL RATEIO CONDOM PPT"/>
    <m/>
    <s v="CARGA INICIAL RATEIO CONDOM PPT"/>
    <n v="14099.41"/>
    <m/>
    <x v="0"/>
    <m/>
    <m/>
    <m/>
    <s v="1 - VENDA A VISTA"/>
    <n v="3777"/>
    <x v="3"/>
    <x v="8"/>
    <m/>
  </r>
  <r>
    <x v="1244"/>
    <s v="51.174.001/0001-93"/>
    <s v="ND-RATEIO CONDOM PPT"/>
    <n v="5295"/>
    <d v="2015-04-30T00:00:00"/>
    <m/>
    <m/>
    <m/>
    <n v="37106.480000000003"/>
    <d v="2015-05-29T00:00:00"/>
    <s v="CARGA INICIAL RATEIO CONDOM PPT"/>
    <m/>
    <s v="CARGA INICIAL RATEIO CONDOM PPT"/>
    <n v="37106.480000000003"/>
    <m/>
    <x v="0"/>
    <m/>
    <m/>
    <m/>
    <s v="1 - VENDA A VISTA"/>
    <n v="3777"/>
    <x v="3"/>
    <x v="8"/>
    <m/>
  </r>
  <r>
    <x v="1244"/>
    <s v="51.174.001/0001-93"/>
    <s v="ND-RATEIO CONDOM PPT"/>
    <n v="5409"/>
    <d v="2015-05-29T00:00:00"/>
    <m/>
    <m/>
    <m/>
    <n v="14804.12"/>
    <d v="2015-06-30T00:00:00"/>
    <s v="CARGA INICIAL RATEIO CONDOM PPT"/>
    <m/>
    <s v="CARGA INICIAL RATEIO CONDOM PPT"/>
    <n v="14804.12"/>
    <m/>
    <x v="0"/>
    <m/>
    <m/>
    <m/>
    <s v="1 - VENDA A VISTA"/>
    <n v="3745"/>
    <x v="3"/>
    <x v="8"/>
    <m/>
  </r>
  <r>
    <x v="1244"/>
    <s v="51.174.001/0001-93"/>
    <s v="ND-RATEIO CONDOM PPT"/>
    <n v="5410"/>
    <d v="2015-05-29T00:00:00"/>
    <m/>
    <m/>
    <m/>
    <n v="37431.24"/>
    <d v="2015-06-30T00:00:00"/>
    <s v="CARGA INICIAL RATEIO CONDOM PPT"/>
    <m/>
    <s v="CARGA INICIAL RATEIO CONDOM PPT"/>
    <n v="37431.24"/>
    <m/>
    <x v="0"/>
    <m/>
    <m/>
    <m/>
    <s v="1 - VENDA A VISTA"/>
    <n v="3745"/>
    <x v="3"/>
    <x v="8"/>
    <m/>
  </r>
  <r>
    <x v="1244"/>
    <s v="51.174.001/0001-93"/>
    <s v="ND-RATEIO CONDOM PPT"/>
    <n v="5531"/>
    <d v="2015-06-30T00:00:00"/>
    <m/>
    <m/>
    <m/>
    <n v="14647.22"/>
    <d v="2015-07-31T00:00:00"/>
    <s v="CARGA INICIAL RATEIO CONDOM PPT"/>
    <m/>
    <s v="CARGA INICIAL RATEIO CONDOM PPT"/>
    <n v="14647.22"/>
    <m/>
    <x v="0"/>
    <m/>
    <m/>
    <m/>
    <s v="1 - VENDA A VISTA"/>
    <n v="3714"/>
    <x v="3"/>
    <x v="8"/>
    <m/>
  </r>
  <r>
    <x v="1244"/>
    <s v="51.174.001/0001-93"/>
    <s v="ND-RATEIO CONDOM PPT"/>
    <n v="5532"/>
    <d v="2015-06-30T00:00:00"/>
    <m/>
    <m/>
    <m/>
    <n v="36453.300000000003"/>
    <d v="2015-07-31T00:00:00"/>
    <s v="CARGA INICIAL RATEIO CONDOM PPT"/>
    <m/>
    <s v="CARGA INICIAL RATEIO CONDOM PPT"/>
    <n v="36453.300000000003"/>
    <m/>
    <x v="0"/>
    <m/>
    <m/>
    <m/>
    <s v="1 - VENDA A VISTA"/>
    <n v="3714"/>
    <x v="3"/>
    <x v="8"/>
    <m/>
  </r>
  <r>
    <x v="1244"/>
    <s v="51.174.001/0001-93"/>
    <s v="ND-RATEIO CONDOM PPT"/>
    <n v="5647"/>
    <d v="2015-07-31T00:00:00"/>
    <m/>
    <m/>
    <m/>
    <n v="16563.259999999998"/>
    <d v="2015-08-31T00:00:00"/>
    <s v="CARGA INICIAL RATEIO CONDOM PPT"/>
    <m/>
    <s v="CARGA INICIAL RATEIO CONDOM PPT"/>
    <n v="16563.259999999998"/>
    <m/>
    <x v="0"/>
    <m/>
    <m/>
    <m/>
    <s v="1 - VENDA A VISTA"/>
    <n v="3683"/>
    <x v="3"/>
    <x v="8"/>
    <m/>
  </r>
  <r>
    <x v="1244"/>
    <s v="51.174.001/0001-93"/>
    <s v="ND-RATEIO CONDOM PPT"/>
    <n v="5648"/>
    <d v="2015-07-31T00:00:00"/>
    <m/>
    <m/>
    <m/>
    <n v="36699.01"/>
    <d v="2015-08-31T00:00:00"/>
    <s v="CARGA INICIAL RATEIO CONDOM PPT"/>
    <m/>
    <s v="CARGA INICIAL RATEIO CONDOM PPT"/>
    <n v="36699.01"/>
    <m/>
    <x v="0"/>
    <m/>
    <m/>
    <m/>
    <s v="1 - VENDA A VISTA"/>
    <n v="3683"/>
    <x v="3"/>
    <x v="8"/>
    <m/>
  </r>
  <r>
    <x v="1244"/>
    <s v="51.174.001/0001-93"/>
    <s v="ND-RATEIO CONDOM PPT"/>
    <n v="5758"/>
    <d v="2015-08-31T00:00:00"/>
    <m/>
    <m/>
    <m/>
    <n v="15469.81"/>
    <d v="2015-09-30T00:00:00"/>
    <s v="CARGA INICIAL RATEIO CONDOM PPT"/>
    <m/>
    <s v="CARGA INICIAL RATEIO CONDOM PPT"/>
    <n v="15469.81"/>
    <m/>
    <x v="0"/>
    <m/>
    <m/>
    <m/>
    <s v="1 - VENDA A VISTA"/>
    <n v="3653"/>
    <x v="3"/>
    <x v="8"/>
    <m/>
  </r>
  <r>
    <x v="1244"/>
    <s v="51.174.001/0001-93"/>
    <s v="ND-RATEIO CONDOM PPT"/>
    <n v="5759"/>
    <d v="2015-08-31T00:00:00"/>
    <m/>
    <m/>
    <m/>
    <n v="40432.230000000003"/>
    <d v="2015-09-30T00:00:00"/>
    <s v="CARGA INICIAL RATEIO CONDOM PPT"/>
    <m/>
    <s v="CARGA INICIAL RATEIO CONDOM PPT"/>
    <n v="40432.230000000003"/>
    <m/>
    <x v="0"/>
    <m/>
    <m/>
    <m/>
    <s v="1 - VENDA A VISTA"/>
    <n v="3653"/>
    <x v="3"/>
    <x v="8"/>
    <m/>
  </r>
  <r>
    <x v="1244"/>
    <s v="51.174.001/0001-93"/>
    <s v="ND-RATEIO CONDOM PPT"/>
    <n v="5871"/>
    <d v="2015-09-30T00:00:00"/>
    <m/>
    <m/>
    <m/>
    <n v="15389.12"/>
    <d v="2015-10-30T00:00:00"/>
    <s v="CARGA INICIAL RATEIO CONDOM PPT"/>
    <m/>
    <s v="CARGA INICIAL RATEIO CONDOM PPT"/>
    <n v="15389.12"/>
    <m/>
    <x v="0"/>
    <m/>
    <m/>
    <m/>
    <s v="1 - VENDA A VISTA"/>
    <n v="3623"/>
    <x v="3"/>
    <x v="8"/>
    <m/>
  </r>
  <r>
    <x v="1244"/>
    <s v="51.174.001/0001-93"/>
    <s v="ND-RATEIO CONDOM PPT"/>
    <n v="5872"/>
    <d v="2015-09-30T00:00:00"/>
    <m/>
    <m/>
    <m/>
    <n v="39582.699999999997"/>
    <d v="2015-10-30T00:00:00"/>
    <s v="CARGA INICIAL RATEIO CONDOM PPT"/>
    <m/>
    <s v="CARGA INICIAL RATEIO CONDOM PPT"/>
    <n v="39582.699999999997"/>
    <m/>
    <x v="0"/>
    <m/>
    <m/>
    <m/>
    <s v="1 - VENDA A VISTA"/>
    <n v="3623"/>
    <x v="3"/>
    <x v="8"/>
    <m/>
  </r>
  <r>
    <x v="1244"/>
    <s v="51.174.001/0001-93"/>
    <s v="ND-RATEIO CONDOM PPT"/>
    <n v="5983"/>
    <d v="2015-10-30T00:00:00"/>
    <m/>
    <m/>
    <m/>
    <n v="15427.17"/>
    <d v="2015-11-30T00:00:00"/>
    <s v="CARGA INICIAL RATEIO CONDOM PPT"/>
    <m/>
    <s v="CARGA INICIAL RATEIO CONDOM PPT"/>
    <n v="15427.17"/>
    <m/>
    <x v="0"/>
    <m/>
    <m/>
    <m/>
    <s v="1 - VENDA A VISTA"/>
    <n v="3592"/>
    <x v="3"/>
    <x v="8"/>
    <m/>
  </r>
  <r>
    <x v="1244"/>
    <s v="51.174.001/0001-93"/>
    <s v="ND-RATEIO CONDOM PPT"/>
    <n v="5984"/>
    <d v="2015-10-30T00:00:00"/>
    <m/>
    <m/>
    <m/>
    <n v="38803.29"/>
    <d v="2015-11-30T00:00:00"/>
    <s v="CARGA INICIAL RATEIO CONDOM PPT"/>
    <m/>
    <s v="CARGA INICIAL RATEIO CONDOM PPT"/>
    <n v="38803.29"/>
    <m/>
    <x v="0"/>
    <m/>
    <m/>
    <m/>
    <s v="1 - VENDA A VISTA"/>
    <n v="3592"/>
    <x v="3"/>
    <x v="8"/>
    <m/>
  </r>
  <r>
    <x v="1244"/>
    <s v="51.174.001/0001-93"/>
    <s v="ND-RATEIO CONDOM PPT"/>
    <n v="6109"/>
    <d v="2015-11-30T00:00:00"/>
    <m/>
    <m/>
    <m/>
    <n v="15709.24"/>
    <d v="2015-12-30T00:00:00"/>
    <s v="CARGA INICIAL RATEIO CONDOM PPT"/>
    <m/>
    <s v="CARGA INICIAL RATEIO CONDOM PPT"/>
    <n v="15709.24"/>
    <m/>
    <x v="0"/>
    <m/>
    <m/>
    <m/>
    <s v="1 - VENDA A VISTA"/>
    <n v="3562"/>
    <x v="3"/>
    <x v="8"/>
    <m/>
  </r>
  <r>
    <x v="1244"/>
    <s v="51.174.001/0001-93"/>
    <s v="ND-RATEIO CONDOM PPT"/>
    <n v="6110"/>
    <d v="2015-11-30T00:00:00"/>
    <m/>
    <m/>
    <m/>
    <n v="38588.39"/>
    <d v="2015-12-30T00:00:00"/>
    <s v="CARGA INICIAL RATEIO CONDOM PPT"/>
    <m/>
    <s v="CARGA INICIAL RATEIO CONDOM PPT"/>
    <n v="38588.39"/>
    <m/>
    <x v="0"/>
    <m/>
    <m/>
    <m/>
    <s v="1 - VENDA A VISTA"/>
    <n v="3562"/>
    <x v="3"/>
    <x v="8"/>
    <m/>
  </r>
  <r>
    <x v="1244"/>
    <s v="51.174.001/0001-93"/>
    <s v="ND-RATEIO CONDOM PPT"/>
    <n v="6233"/>
    <d v="2015-12-31T00:00:00"/>
    <m/>
    <m/>
    <m/>
    <n v="15500.08"/>
    <d v="2016-01-29T00:00:00"/>
    <s v="CARGA INICIAL RATEIO CONDOM PPT"/>
    <m/>
    <s v="CARGA INICIAL RATEIO CONDOM PPT"/>
    <n v="15500.08"/>
    <m/>
    <x v="0"/>
    <m/>
    <m/>
    <m/>
    <s v="1 - VENDA A VISTA"/>
    <n v="3532"/>
    <x v="3"/>
    <x v="8"/>
    <m/>
  </r>
  <r>
    <x v="1244"/>
    <s v="51.174.001/0001-93"/>
    <s v="ND-RATEIO CONDOM PPT"/>
    <n v="6234"/>
    <d v="2015-12-31T00:00:00"/>
    <m/>
    <m/>
    <m/>
    <n v="38524.58"/>
    <d v="2016-01-29T00:00:00"/>
    <s v="CARGA INICIAL RATEIO CONDOM PPT"/>
    <m/>
    <s v="CARGA INICIAL RATEIO CONDOM PPT"/>
    <n v="38524.58"/>
    <m/>
    <x v="0"/>
    <m/>
    <m/>
    <m/>
    <s v="1 - VENDA A VISTA"/>
    <n v="3532"/>
    <x v="3"/>
    <x v="8"/>
    <m/>
  </r>
  <r>
    <x v="1244"/>
    <s v="51.174.001/0001-93"/>
    <s v="ND-RATEIO CONDOM PPT"/>
    <n v="6492"/>
    <d v="2016-01-31T00:00:00"/>
    <m/>
    <m/>
    <m/>
    <n v="15139.98"/>
    <d v="2016-02-29T00:00:00"/>
    <s v="CARGA INICIAL RATEIO CONDOM PPT"/>
    <m/>
    <s v="CARGA INICIAL RATEIO CONDOM PPT"/>
    <n v="15139.98"/>
    <m/>
    <x v="0"/>
    <m/>
    <m/>
    <m/>
    <s v="1 - VENDA A VISTA"/>
    <n v="3501"/>
    <x v="3"/>
    <x v="8"/>
    <m/>
  </r>
  <r>
    <x v="1244"/>
    <s v="51.174.001/0001-93"/>
    <s v="ND-RATEIO CONDOM PPT"/>
    <n v="6493"/>
    <d v="2016-01-31T00:00:00"/>
    <m/>
    <m/>
    <m/>
    <n v="40715.39"/>
    <d v="2016-02-29T00:00:00"/>
    <s v="CARGA INICIAL RATEIO CONDOM PPT"/>
    <m/>
    <s v="CARGA INICIAL RATEIO CONDOM PPT"/>
    <n v="40715.39"/>
    <m/>
    <x v="0"/>
    <m/>
    <m/>
    <m/>
    <s v="1 - VENDA A VISTA"/>
    <n v="3501"/>
    <x v="3"/>
    <x v="8"/>
    <m/>
  </r>
  <r>
    <x v="1244"/>
    <s v="51.174.001/0001-93"/>
    <s v="ND-RATEIO CONDOM PPT"/>
    <n v="6645"/>
    <d v="2016-02-29T00:00:00"/>
    <m/>
    <m/>
    <m/>
    <n v="14670.68"/>
    <d v="2016-03-31T00:00:00"/>
    <s v="CARGA INICIAL RATEIO CONDOM PPT"/>
    <m/>
    <s v="CARGA INICIAL RATEIO CONDOM PPT"/>
    <n v="14670.68"/>
    <m/>
    <x v="0"/>
    <m/>
    <m/>
    <m/>
    <s v="1 - VENDA A VISTA"/>
    <n v="3470"/>
    <x v="3"/>
    <x v="8"/>
    <m/>
  </r>
  <r>
    <x v="1244"/>
    <s v="51.174.001/0001-93"/>
    <s v="ND-RATEIO CONDOM PPT"/>
    <n v="6646"/>
    <d v="2016-02-29T00:00:00"/>
    <m/>
    <m/>
    <m/>
    <n v="39915.699999999997"/>
    <d v="2016-03-31T00:00:00"/>
    <s v="CARGA INICIAL RATEIO CONDOM PPT"/>
    <m/>
    <s v="CARGA INICIAL RATEIO CONDOM PPT"/>
    <n v="39915.699999999997"/>
    <m/>
    <x v="0"/>
    <m/>
    <m/>
    <m/>
    <s v="1 - VENDA A VISTA"/>
    <n v="3470"/>
    <x v="3"/>
    <x v="8"/>
    <m/>
  </r>
  <r>
    <x v="1244"/>
    <s v="51.174.001/0001-93"/>
    <s v="ND-RATEIO CONDOM PPT"/>
    <n v="6800"/>
    <d v="2016-03-31T00:00:00"/>
    <m/>
    <m/>
    <m/>
    <n v="14651.12"/>
    <d v="2016-04-29T00:00:00"/>
    <s v="CARGA INICIAL RATEIO CONDOM PPT"/>
    <m/>
    <s v="CARGA INICIAL RATEIO CONDOM PPT"/>
    <n v="14651.12"/>
    <m/>
    <x v="0"/>
    <m/>
    <m/>
    <m/>
    <s v="1 - VENDA A VISTA"/>
    <n v="3441"/>
    <x v="3"/>
    <x v="8"/>
    <m/>
  </r>
  <r>
    <x v="1244"/>
    <s v="51.174.001/0001-93"/>
    <s v="ND-RATEIO CONDOM PPT"/>
    <n v="6801"/>
    <d v="2016-03-31T00:00:00"/>
    <m/>
    <m/>
    <m/>
    <n v="41230.839999999997"/>
    <d v="2016-04-29T00:00:00"/>
    <s v="CARGA INICIAL RATEIO CONDOM PPT"/>
    <m/>
    <s v="CARGA INICIAL RATEIO CONDOM PPT"/>
    <n v="41230.839999999997"/>
    <m/>
    <x v="0"/>
    <m/>
    <m/>
    <m/>
    <s v="1 - VENDA A VISTA"/>
    <n v="3441"/>
    <x v="3"/>
    <x v="8"/>
    <m/>
  </r>
  <r>
    <x v="1244"/>
    <s v="51.174.001/0001-93"/>
    <s v="ND-RATEIO CONDOM PPT"/>
    <n v="6958"/>
    <d v="2016-04-29T00:00:00"/>
    <m/>
    <m/>
    <m/>
    <n v="14451.55"/>
    <d v="2016-05-31T00:00:00"/>
    <s v="CARGA INICIAL RATEIO CONDOM PPT"/>
    <m/>
    <s v="CARGA INICIAL RATEIO CONDOM PPT"/>
    <n v="14451.55"/>
    <m/>
    <x v="0"/>
    <m/>
    <m/>
    <m/>
    <s v="1 - VENDA A VISTA"/>
    <n v="3409"/>
    <x v="3"/>
    <x v="8"/>
    <m/>
  </r>
  <r>
    <x v="1244"/>
    <s v="51.174.001/0001-93"/>
    <s v="ND-RATEIO CONDOM PPT"/>
    <n v="6959"/>
    <d v="2016-04-29T00:00:00"/>
    <m/>
    <m/>
    <m/>
    <n v="39211.71"/>
    <d v="2016-05-31T00:00:00"/>
    <s v="CARGA INICIAL RATEIO CONDOM PPT"/>
    <m/>
    <s v="CARGA INICIAL RATEIO CONDOM PPT"/>
    <n v="39211.71"/>
    <m/>
    <x v="0"/>
    <m/>
    <m/>
    <m/>
    <s v="1 - VENDA A VISTA"/>
    <n v="3409"/>
    <x v="3"/>
    <x v="8"/>
    <m/>
  </r>
  <r>
    <x v="1244"/>
    <s v="51.174.001/0001-93"/>
    <s v="ND-RATEIO CONDOM PPT"/>
    <n v="7122"/>
    <d v="2016-05-31T00:00:00"/>
    <m/>
    <m/>
    <m/>
    <n v="14771.4"/>
    <d v="2016-06-30T00:00:00"/>
    <s v="CARGA INICIAL RATEIO CONDOM PPT"/>
    <m/>
    <s v="CARGA INICIAL RATEIO CONDOM PPT"/>
    <n v="14771.4"/>
    <m/>
    <x v="0"/>
    <m/>
    <m/>
    <m/>
    <s v="1 - VENDA A VISTA"/>
    <n v="3379"/>
    <x v="3"/>
    <x v="8"/>
    <m/>
  </r>
  <r>
    <x v="1244"/>
    <s v="51.174.001/0001-93"/>
    <s v="ND-RATEIO CONDOM PPT"/>
    <n v="7123"/>
    <d v="2016-05-31T00:00:00"/>
    <m/>
    <m/>
    <m/>
    <n v="45734.02"/>
    <d v="2016-06-30T00:00:00"/>
    <s v="CARGA INICIAL RATEIO CONDOM PPT"/>
    <m/>
    <s v="CARGA INICIAL RATEIO CONDOM PPT"/>
    <n v="45734.02"/>
    <m/>
    <x v="0"/>
    <m/>
    <m/>
    <m/>
    <s v="1 - VENDA A VISTA"/>
    <n v="3379"/>
    <x v="3"/>
    <x v="8"/>
    <m/>
  </r>
  <r>
    <x v="1244"/>
    <s v="51.174.001/0001-93"/>
    <s v="ND-RATEIO CONDOM PPT"/>
    <n v="7140"/>
    <d v="2016-06-30T00:00:00"/>
    <m/>
    <m/>
    <m/>
    <n v="1048733.07"/>
    <d v="2016-07-29T00:00:00"/>
    <s v="CARGA INICIAL RATEIO CONDOM PPT"/>
    <m/>
    <s v="CARGA INICIAL RATEIO CONDOM PPT"/>
    <n v="1048733.07"/>
    <m/>
    <x v="0"/>
    <m/>
    <m/>
    <m/>
    <s v="1 - VENDA A VISTA"/>
    <n v="3350"/>
    <x v="3"/>
    <x v="8"/>
    <m/>
  </r>
  <r>
    <x v="1244"/>
    <s v="51.174.001/0001-93"/>
    <s v="ND-RATEIO CONDOM PPT"/>
    <n v="7251"/>
    <d v="2016-06-30T00:00:00"/>
    <m/>
    <m/>
    <m/>
    <n v="17291.46"/>
    <d v="2016-07-29T00:00:00"/>
    <s v="CARGA INICIAL RATEIO CONDOM PPT"/>
    <m/>
    <s v="CARGA INICIAL RATEIO CONDOM PPT"/>
    <n v="17291.46"/>
    <m/>
    <x v="0"/>
    <m/>
    <m/>
    <m/>
    <s v="1 - VENDA A VISTA"/>
    <n v="3350"/>
    <x v="3"/>
    <x v="8"/>
    <m/>
  </r>
  <r>
    <x v="1244"/>
    <s v="51.174.001/0001-93"/>
    <s v="ND-RATEIO CONDOM PPT"/>
    <n v="7252"/>
    <d v="2016-06-30T00:00:00"/>
    <m/>
    <m/>
    <m/>
    <n v="43536.53"/>
    <d v="2016-07-29T00:00:00"/>
    <s v="CARGA INICIAL RATEIO CONDOM PPT"/>
    <m/>
    <s v="CARGA INICIAL RATEIO CONDOM PPT"/>
    <n v="43536.53"/>
    <m/>
    <x v="0"/>
    <m/>
    <m/>
    <m/>
    <s v="1 - VENDA A VISTA"/>
    <n v="3350"/>
    <x v="3"/>
    <x v="8"/>
    <m/>
  </r>
  <r>
    <x v="1244"/>
    <s v="51.174.001/0001-93"/>
    <s v="ND-RATEIO CONDOM PPT"/>
    <n v="7521"/>
    <d v="2016-07-29T00:00:00"/>
    <m/>
    <m/>
    <m/>
    <n v="16149.92"/>
    <d v="2016-08-31T00:00:00"/>
    <s v="CARGA INICIAL RATEIO CONDOM PPT"/>
    <m/>
    <s v="CARGA INICIAL RATEIO CONDOM PPT"/>
    <n v="16149.92"/>
    <m/>
    <x v="0"/>
    <m/>
    <m/>
    <m/>
    <s v="1 - VENDA A VISTA"/>
    <n v="3317"/>
    <x v="3"/>
    <x v="8"/>
    <m/>
  </r>
  <r>
    <x v="1244"/>
    <s v="51.174.001/0001-93"/>
    <s v="ND-RATEIO CONDOM PPT"/>
    <n v="7522"/>
    <d v="2016-07-29T00:00:00"/>
    <m/>
    <m/>
    <m/>
    <n v="39892.06"/>
    <d v="2016-08-31T00:00:00"/>
    <s v="CARGA INICIAL RATEIO CONDOM PPT"/>
    <m/>
    <s v="CARGA INICIAL RATEIO CONDOM PPT"/>
    <n v="39892.06"/>
    <m/>
    <x v="0"/>
    <m/>
    <m/>
    <m/>
    <s v="1 - VENDA A VISTA"/>
    <n v="3317"/>
    <x v="3"/>
    <x v="8"/>
    <m/>
  </r>
  <r>
    <x v="1244"/>
    <s v="51.174.001/0001-93"/>
    <s v="ND-RATEIO CONDOM PPT"/>
    <n v="7523"/>
    <d v="2016-07-29T00:00:00"/>
    <m/>
    <m/>
    <m/>
    <n v="20316.46"/>
    <d v="2016-08-31T00:00:00"/>
    <s v="CARGA INICIAL RATEIO CONDOM PPT"/>
    <m/>
    <s v="CARGA INICIAL RATEIO CONDOM PPT"/>
    <n v="20316.46"/>
    <m/>
    <x v="0"/>
    <m/>
    <m/>
    <m/>
    <s v="1 - VENDA A VISTA"/>
    <n v="3317"/>
    <x v="3"/>
    <x v="8"/>
    <m/>
  </r>
  <r>
    <x v="1244"/>
    <s v="51.174.001/0001-93"/>
    <s v="ND-RATEIO CONDOM PPT"/>
    <n v="7687"/>
    <d v="2016-08-31T00:00:00"/>
    <m/>
    <m/>
    <m/>
    <n v="15830.45"/>
    <d v="2016-09-30T00:00:00"/>
    <s v="CARGA INICIAL RATEIO CONDOM PPT"/>
    <m/>
    <s v="CARGA INICIAL RATEIO CONDOM PPT"/>
    <n v="15830.45"/>
    <m/>
    <x v="0"/>
    <m/>
    <m/>
    <m/>
    <s v="1 - VENDA A VISTA"/>
    <n v="3287"/>
    <x v="3"/>
    <x v="8"/>
    <m/>
  </r>
  <r>
    <x v="1244"/>
    <s v="51.174.001/0001-93"/>
    <s v="ND-RATEIO CONDOM PPT"/>
    <n v="7688"/>
    <d v="2016-08-31T00:00:00"/>
    <m/>
    <m/>
    <m/>
    <n v="39324.959999999999"/>
    <d v="2016-09-30T00:00:00"/>
    <s v="CARGA INICIAL RATEIO CONDOM PPT"/>
    <m/>
    <s v="CARGA INICIAL RATEIO CONDOM PPT"/>
    <n v="39324.959999999999"/>
    <m/>
    <x v="0"/>
    <m/>
    <m/>
    <m/>
    <s v="1 - VENDA A VISTA"/>
    <n v="3287"/>
    <x v="3"/>
    <x v="8"/>
    <m/>
  </r>
  <r>
    <x v="1244"/>
    <s v="51.174.001/0001-93"/>
    <s v="ND-RATEIO CONDOM PPT"/>
    <n v="7689"/>
    <d v="2016-08-31T00:00:00"/>
    <m/>
    <m/>
    <m/>
    <n v="20090.16"/>
    <d v="2016-09-30T00:00:00"/>
    <s v="CARGA INICIAL RATEIO CONDOM PPT"/>
    <m/>
    <s v="CARGA INICIAL RATEIO CONDOM PPT"/>
    <n v="20090.16"/>
    <m/>
    <x v="0"/>
    <m/>
    <m/>
    <m/>
    <s v="1 - VENDA A VISTA"/>
    <n v="3287"/>
    <x v="3"/>
    <x v="8"/>
    <m/>
  </r>
  <r>
    <x v="1244"/>
    <s v="51.174.001/0001-93"/>
    <s v="ND-RATEIO CONDOM PPT"/>
    <n v="7855"/>
    <d v="2016-09-30T00:00:00"/>
    <m/>
    <m/>
    <m/>
    <n v="16978.16"/>
    <d v="2016-10-31T00:00:00"/>
    <s v="CARGA INICIAL RATEIO CONDOM PPT"/>
    <m/>
    <s v="CARGA INICIAL RATEIO CONDOM PPT"/>
    <n v="16978.16"/>
    <m/>
    <x v="0"/>
    <m/>
    <m/>
    <m/>
    <s v="1 - VENDA A VISTA"/>
    <n v="3256"/>
    <x v="3"/>
    <x v="8"/>
    <m/>
  </r>
  <r>
    <x v="1244"/>
    <s v="51.174.001/0001-93"/>
    <s v="ND-RATEIO CONDOM PPT"/>
    <n v="7856"/>
    <d v="2016-09-30T00:00:00"/>
    <m/>
    <m/>
    <m/>
    <n v="37892.58"/>
    <d v="2016-10-31T00:00:00"/>
    <s v="CARGA INICIAL RATEIO CONDOM PPT"/>
    <m/>
    <s v="CARGA INICIAL RATEIO CONDOM PPT"/>
    <n v="37892.58"/>
    <m/>
    <x v="0"/>
    <m/>
    <m/>
    <m/>
    <s v="1 - VENDA A VISTA"/>
    <n v="3256"/>
    <x v="3"/>
    <x v="8"/>
    <m/>
  </r>
  <r>
    <x v="1244"/>
    <s v="51.174.001/0001-93"/>
    <s v="ND-RATEIO CONDOM PPT"/>
    <n v="7857"/>
    <d v="2016-09-30T00:00:00"/>
    <m/>
    <m/>
    <m/>
    <n v="21796.83"/>
    <d v="2016-10-31T00:00:00"/>
    <s v="CARGA INICIAL RATEIO CONDOM PPT"/>
    <m/>
    <s v="CARGA INICIAL RATEIO CONDOM PPT"/>
    <n v="21796.83"/>
    <m/>
    <x v="0"/>
    <m/>
    <m/>
    <m/>
    <s v="1 - VENDA A VISTA"/>
    <n v="3256"/>
    <x v="3"/>
    <x v="8"/>
    <m/>
  </r>
  <r>
    <x v="1244"/>
    <s v="51.174.001/0001-93"/>
    <s v="ND-RATEIO CONDOM PPT"/>
    <n v="8023"/>
    <d v="2016-10-31T00:00:00"/>
    <m/>
    <m/>
    <m/>
    <n v="15923.08"/>
    <d v="2016-11-30T00:00:00"/>
    <s v="CARGA INICIAL RATEIO CONDOM PPT"/>
    <m/>
    <s v="CARGA INICIAL RATEIO CONDOM PPT"/>
    <n v="15923.08"/>
    <m/>
    <x v="0"/>
    <m/>
    <m/>
    <m/>
    <s v="1 - VENDA A VISTA"/>
    <n v="3226"/>
    <x v="3"/>
    <x v="8"/>
    <m/>
  </r>
  <r>
    <x v="1244"/>
    <s v="51.174.001/0001-93"/>
    <s v="ND-RATEIO CONDOM PPT"/>
    <n v="8024"/>
    <d v="2016-10-31T00:00:00"/>
    <m/>
    <m/>
    <m/>
    <n v="39766.69"/>
    <d v="2016-11-30T00:00:00"/>
    <s v="CARGA INICIAL RATEIO CONDOM PPT"/>
    <m/>
    <s v="CARGA INICIAL RATEIO CONDOM PPT"/>
    <n v="39766.69"/>
    <m/>
    <x v="0"/>
    <m/>
    <m/>
    <m/>
    <s v="1 - VENDA A VISTA"/>
    <n v="3226"/>
    <x v="3"/>
    <x v="8"/>
    <m/>
  </r>
  <r>
    <x v="1244"/>
    <s v="51.174.001/0001-93"/>
    <s v="ND-RATEIO CONDOM PPT"/>
    <n v="8025"/>
    <d v="2016-10-31T00:00:00"/>
    <m/>
    <m/>
    <m/>
    <n v="48459.3"/>
    <d v="2016-11-30T00:00:00"/>
    <s v="CARGA INICIAL RATEIO CONDOM PPT"/>
    <m/>
    <s v="CARGA INICIAL RATEIO CONDOM PPT"/>
    <n v="48459.3"/>
    <m/>
    <x v="0"/>
    <m/>
    <m/>
    <m/>
    <s v="1 - VENDA A VISTA"/>
    <n v="3226"/>
    <x v="3"/>
    <x v="8"/>
    <m/>
  </r>
  <r>
    <x v="1244"/>
    <s v="51.174.001/0001-93"/>
    <s v="ND-RATEIO CONDOM PPT"/>
    <n v="8217"/>
    <d v="2016-11-30T00:00:00"/>
    <m/>
    <m/>
    <m/>
    <n v="15730.48"/>
    <d v="2016-12-30T00:00:00"/>
    <s v="CARGA INICIAL RATEIO CONDOM PPT"/>
    <m/>
    <s v="CARGA INICIAL RATEIO CONDOM PPT"/>
    <n v="15730.48"/>
    <m/>
    <x v="0"/>
    <m/>
    <m/>
    <m/>
    <s v="1 - VENDA A VISTA"/>
    <n v="3196"/>
    <x v="3"/>
    <x v="8"/>
    <m/>
  </r>
  <r>
    <x v="1244"/>
    <s v="51.174.001/0001-93"/>
    <s v="ND-RATEIO CONDOM PPT"/>
    <n v="8218"/>
    <d v="2016-11-30T00:00:00"/>
    <m/>
    <m/>
    <m/>
    <n v="41049.4"/>
    <d v="2016-12-30T00:00:00"/>
    <s v="CARGA INICIAL RATEIO CONDOM PPT"/>
    <m/>
    <s v="CARGA INICIAL RATEIO CONDOM PPT"/>
    <n v="41049.4"/>
    <m/>
    <x v="0"/>
    <m/>
    <m/>
    <m/>
    <s v="1 - VENDA A VISTA"/>
    <n v="3196"/>
    <x v="3"/>
    <x v="8"/>
    <m/>
  </r>
  <r>
    <x v="1244"/>
    <s v="51.174.001/0001-93"/>
    <s v="ND-RATEIO CONDOM PPT"/>
    <n v="8219"/>
    <d v="2016-11-30T00:00:00"/>
    <m/>
    <m/>
    <m/>
    <n v="20225.599999999999"/>
    <d v="2016-12-30T00:00:00"/>
    <s v="CARGA INICIAL RATEIO CONDOM PPT"/>
    <m/>
    <s v="CARGA INICIAL RATEIO CONDOM PPT"/>
    <n v="20225.599999999999"/>
    <m/>
    <x v="0"/>
    <m/>
    <m/>
    <m/>
    <s v="1 - VENDA A VISTA"/>
    <n v="3196"/>
    <x v="3"/>
    <x v="8"/>
    <m/>
  </r>
  <r>
    <x v="1244"/>
    <s v="51.174.001/0001-93"/>
    <s v="ND-RATEIO CONDOM PPT"/>
    <n v="8387"/>
    <d v="2016-12-30T00:00:00"/>
    <m/>
    <m/>
    <m/>
    <n v="15857.11"/>
    <d v="2017-01-31T00:00:00"/>
    <s v="CARGA INICIAL RATEIO CONDOM PPT"/>
    <m/>
    <s v="CARGA INICIAL RATEIO CONDOM PPT"/>
    <n v="15857.11"/>
    <m/>
    <x v="0"/>
    <m/>
    <m/>
    <m/>
    <s v="1 - VENDA A VISTA"/>
    <n v="3164"/>
    <x v="3"/>
    <x v="8"/>
    <m/>
  </r>
  <r>
    <x v="1244"/>
    <s v="51.174.001/0001-93"/>
    <s v="ND-RATEIO CONDOM PPT"/>
    <n v="8388"/>
    <d v="2016-12-30T00:00:00"/>
    <m/>
    <m/>
    <m/>
    <n v="41099.01"/>
    <d v="2017-01-31T00:00:00"/>
    <s v="CARGA INICIAL RATEIO CONDOM PPT"/>
    <m/>
    <s v="CARGA INICIAL RATEIO CONDOM PPT"/>
    <n v="41099.01"/>
    <m/>
    <x v="0"/>
    <m/>
    <m/>
    <m/>
    <s v="1 - VENDA A VISTA"/>
    <n v="3164"/>
    <x v="3"/>
    <x v="8"/>
    <m/>
  </r>
  <r>
    <x v="1244"/>
    <s v="51.174.001/0001-93"/>
    <s v="ND-RATEIO CONDOM PPT"/>
    <n v="8389"/>
    <d v="2016-12-30T00:00:00"/>
    <m/>
    <m/>
    <m/>
    <n v="20249.46"/>
    <d v="2017-01-31T00:00:00"/>
    <s v="CARGA INICIAL RATEIO CONDOM PPT"/>
    <m/>
    <s v="CARGA INICIAL RATEIO CONDOM PPT"/>
    <n v="20249.46"/>
    <m/>
    <x v="0"/>
    <m/>
    <m/>
    <m/>
    <s v="1 - VENDA A VISTA"/>
    <n v="3164"/>
    <x v="3"/>
    <x v="8"/>
    <m/>
  </r>
  <r>
    <x v="1244"/>
    <s v="51.174.001/0001-93"/>
    <s v="ND-RATEIO CONDOM PPT"/>
    <n v="8554"/>
    <d v="2017-01-31T00:00:00"/>
    <m/>
    <m/>
    <m/>
    <n v="17134.189999999999"/>
    <d v="2017-02-28T00:00:00"/>
    <s v="CARGA INICIAL RATEIO CONDOM PPT"/>
    <m/>
    <s v="CARGA INICIAL RATEIO CONDOM PPT"/>
    <n v="17134.189999999999"/>
    <m/>
    <x v="0"/>
    <m/>
    <m/>
    <m/>
    <s v="1 - VENDA A VISTA"/>
    <n v="3136"/>
    <x v="3"/>
    <x v="8"/>
    <m/>
  </r>
  <r>
    <x v="1244"/>
    <s v="51.174.001/0001-93"/>
    <s v="ND-RATEIO CONDOM PPT"/>
    <n v="8555"/>
    <d v="2017-01-31T00:00:00"/>
    <m/>
    <m/>
    <m/>
    <n v="40407.26"/>
    <d v="2017-02-28T00:00:00"/>
    <s v="CARGA INICIAL RATEIO CONDOM PPT"/>
    <m/>
    <s v="CARGA INICIAL RATEIO CONDOM PPT"/>
    <n v="40407.26"/>
    <m/>
    <x v="0"/>
    <m/>
    <m/>
    <m/>
    <s v="1 - VENDA A VISTA"/>
    <n v="3136"/>
    <x v="3"/>
    <x v="8"/>
    <m/>
  </r>
  <r>
    <x v="1244"/>
    <s v="51.174.001/0001-93"/>
    <s v="ND-RATEIO CONDOM PPT"/>
    <n v="8556"/>
    <d v="2017-01-31T00:00:00"/>
    <m/>
    <m/>
    <m/>
    <n v="20031.259999999998"/>
    <d v="2017-02-28T00:00:00"/>
    <s v="CARGA INICIAL RATEIO CONDOM PPT"/>
    <m/>
    <s v="CARGA INICIAL RATEIO CONDOM PPT"/>
    <n v="20031.259999999998"/>
    <m/>
    <x v="0"/>
    <m/>
    <m/>
    <m/>
    <s v="1 - VENDA A VISTA"/>
    <n v="3136"/>
    <x v="3"/>
    <x v="8"/>
    <m/>
  </r>
  <r>
    <x v="1244"/>
    <s v="51.174.001/0001-93"/>
    <s v="ND-RATEIO CONDOM PPT"/>
    <n v="8721"/>
    <d v="2017-02-28T00:00:00"/>
    <m/>
    <m/>
    <m/>
    <n v="12632.84"/>
    <d v="2017-03-31T00:00:00"/>
    <s v="CARGA INICIAL RATEIO CONDOM PPT"/>
    <m/>
    <s v="CARGA INICIAL RATEIO CONDOM PPT"/>
    <n v="12632.84"/>
    <m/>
    <x v="0"/>
    <m/>
    <m/>
    <m/>
    <s v="1 - VENDA A VISTA"/>
    <n v="3105"/>
    <x v="3"/>
    <x v="8"/>
    <m/>
  </r>
  <r>
    <x v="1244"/>
    <s v="51.174.001/0001-93"/>
    <s v="ND-RATEIO CONDOM PPT"/>
    <n v="8722"/>
    <d v="2017-02-28T00:00:00"/>
    <m/>
    <m/>
    <m/>
    <n v="20267.04"/>
    <d v="2017-03-31T00:00:00"/>
    <s v="CARGA INICIAL RATEIO CONDOM PPT"/>
    <m/>
    <s v="CARGA INICIAL RATEIO CONDOM PPT"/>
    <n v="20267.04"/>
    <m/>
    <x v="0"/>
    <m/>
    <m/>
    <m/>
    <s v="1 - VENDA A VISTA"/>
    <n v="3105"/>
    <x v="3"/>
    <x v="8"/>
    <m/>
  </r>
  <r>
    <x v="1244"/>
    <s v="51.174.001/0001-93"/>
    <s v="ND-RATEIO CONDOM PPT"/>
    <n v="8723"/>
    <d v="2017-02-28T00:00:00"/>
    <m/>
    <m/>
    <m/>
    <n v="41081.33"/>
    <d v="2017-03-31T00:00:00"/>
    <s v="CARGA INICIAL RATEIO CONDOM PPT"/>
    <m/>
    <s v="CARGA INICIAL RATEIO CONDOM PPT"/>
    <n v="41081.33"/>
    <m/>
    <x v="0"/>
    <m/>
    <m/>
    <m/>
    <s v="1 - VENDA A VISTA"/>
    <n v="3105"/>
    <x v="3"/>
    <x v="8"/>
    <m/>
  </r>
  <r>
    <x v="1244"/>
    <s v="51.174.001/0001-93"/>
    <s v="ND-RATEIO CONDOM PPT"/>
    <n v="8884"/>
    <d v="2017-03-31T00:00:00"/>
    <m/>
    <m/>
    <m/>
    <n v="15163.2"/>
    <d v="2017-04-29T00:00:00"/>
    <s v="CARGA INICIAL RATEIO CONDOM PPT"/>
    <m/>
    <s v="CARGA INICIAL RATEIO CONDOM PPT"/>
    <n v="15163.2"/>
    <m/>
    <x v="0"/>
    <m/>
    <m/>
    <m/>
    <s v="1 - VENDA A VISTA"/>
    <n v="3076"/>
    <x v="3"/>
    <x v="8"/>
    <m/>
  </r>
  <r>
    <x v="1244"/>
    <s v="51.174.001/0001-93"/>
    <s v="ND-RATEIO CONDOM PPT"/>
    <n v="8885"/>
    <d v="2017-03-31T00:00:00"/>
    <m/>
    <m/>
    <m/>
    <n v="41529.199999999997"/>
    <d v="2017-04-29T00:00:00"/>
    <s v="CARGA INICIAL RATEIO CONDOM PPT"/>
    <m/>
    <s v="CARGA INICIAL RATEIO CONDOM PPT"/>
    <n v="41529.199999999997"/>
    <m/>
    <x v="0"/>
    <m/>
    <m/>
    <m/>
    <s v="1 - VENDA A VISTA"/>
    <n v="3076"/>
    <x v="3"/>
    <x v="8"/>
    <m/>
  </r>
  <r>
    <x v="1244"/>
    <s v="51.174.001/0001-93"/>
    <s v="ND-RATEIO CONDOM PPT"/>
    <n v="8886"/>
    <d v="2017-03-31T00:00:00"/>
    <m/>
    <m/>
    <m/>
    <n v="20315.03"/>
    <d v="2017-04-29T00:00:00"/>
    <s v="CARGA INICIAL RATEIO CONDOM PPT"/>
    <m/>
    <s v="CARGA INICIAL RATEIO CONDOM PPT"/>
    <n v="20315.03"/>
    <m/>
    <x v="0"/>
    <m/>
    <m/>
    <m/>
    <s v="1 - VENDA A VISTA"/>
    <n v="3076"/>
    <x v="3"/>
    <x v="8"/>
    <m/>
  </r>
  <r>
    <x v="1244"/>
    <s v="51.174.001/0001-93"/>
    <s v="ND-RATEIO CONDOM PPT"/>
    <n v="9048"/>
    <d v="2017-04-30T00:00:00"/>
    <m/>
    <m/>
    <m/>
    <n v="10063.15"/>
    <d v="2017-05-31T00:00:00"/>
    <s v="CARGA INICIAL RATEIO CONDOM PPT"/>
    <m/>
    <s v="CARGA INICIAL RATEIO CONDOM PPT"/>
    <n v="10063.15"/>
    <m/>
    <x v="0"/>
    <m/>
    <m/>
    <m/>
    <s v="1 - VENDA A VISTA"/>
    <n v="3044"/>
    <x v="3"/>
    <x v="8"/>
    <m/>
  </r>
  <r>
    <x v="1244"/>
    <s v="51.174.001/0001-93"/>
    <s v="ND-RATEIO CONDOM PPT"/>
    <n v="9049"/>
    <d v="2017-04-30T00:00:00"/>
    <m/>
    <m/>
    <m/>
    <n v="34094.78"/>
    <d v="2017-05-31T00:00:00"/>
    <s v="CARGA INICIAL RATEIO CONDOM PPT"/>
    <m/>
    <s v="CARGA INICIAL RATEIO CONDOM PPT"/>
    <n v="34094.78"/>
    <m/>
    <x v="0"/>
    <m/>
    <m/>
    <m/>
    <s v="1 - VENDA A VISTA"/>
    <n v="3044"/>
    <x v="3"/>
    <x v="8"/>
    <m/>
  </r>
  <r>
    <x v="1244"/>
    <s v="51.174.001/0001-93"/>
    <s v="ND-RATEIO CONDOM PPT"/>
    <n v="9050"/>
    <d v="2017-04-30T00:00:00"/>
    <m/>
    <m/>
    <m/>
    <n v="18543.09"/>
    <d v="2017-05-31T00:00:00"/>
    <s v="CARGA INICIAL RATEIO CONDOM PPT"/>
    <m/>
    <s v="CARGA INICIAL RATEIO CONDOM PPT"/>
    <n v="18543.09"/>
    <m/>
    <x v="0"/>
    <m/>
    <m/>
    <m/>
    <s v="1 - VENDA A VISTA"/>
    <n v="3044"/>
    <x v="3"/>
    <x v="8"/>
    <m/>
  </r>
  <r>
    <x v="1244"/>
    <s v="51.174.001/0001-93"/>
    <s v="ND-RATEIO CONDOM PPT"/>
    <n v="9214"/>
    <d v="2017-05-31T00:00:00"/>
    <m/>
    <m/>
    <m/>
    <n v="10058.84"/>
    <d v="2017-06-30T00:00:00"/>
    <s v="CARGA INICIAL RATEIO CONDOM PPT"/>
    <m/>
    <s v="CARGA INICIAL RATEIO CONDOM PPT"/>
    <n v="10058.84"/>
    <m/>
    <x v="0"/>
    <m/>
    <m/>
    <m/>
    <s v="1 - VENDA A VISTA"/>
    <n v="3014"/>
    <x v="3"/>
    <x v="8"/>
    <m/>
  </r>
  <r>
    <x v="1244"/>
    <s v="51.174.001/0001-93"/>
    <s v="ND-RATEIO CONDOM PPT"/>
    <n v="9215"/>
    <d v="2017-05-31T00:00:00"/>
    <m/>
    <m/>
    <m/>
    <n v="35249.49"/>
    <d v="2017-06-30T00:00:00"/>
    <s v="CARGA INICIAL RATEIO CONDOM PPT"/>
    <m/>
    <s v="CARGA INICIAL RATEIO CONDOM PPT"/>
    <n v="35249.49"/>
    <m/>
    <x v="0"/>
    <m/>
    <m/>
    <m/>
    <s v="1 - VENDA A VISTA"/>
    <n v="3014"/>
    <x v="3"/>
    <x v="8"/>
    <m/>
  </r>
  <r>
    <x v="1244"/>
    <s v="51.174.001/0001-93"/>
    <s v="ND-RATEIO CONDOM PPT"/>
    <n v="9216"/>
    <d v="2017-05-31T00:00:00"/>
    <m/>
    <m/>
    <m/>
    <n v="18814.68"/>
    <d v="2017-06-30T00:00:00"/>
    <s v="CARGA INICIAL RATEIO CONDOM PPT"/>
    <m/>
    <s v="CARGA INICIAL RATEIO CONDOM PPT"/>
    <n v="18814.68"/>
    <m/>
    <x v="0"/>
    <m/>
    <m/>
    <m/>
    <s v="1 - VENDA A VISTA"/>
    <n v="3014"/>
    <x v="3"/>
    <x v="8"/>
    <m/>
  </r>
  <r>
    <x v="1244"/>
    <s v="51.174.001/0001-93"/>
    <s v="ND-RATEIO CONDOM PPT"/>
    <n v="9381"/>
    <d v="2017-06-30T00:00:00"/>
    <m/>
    <m/>
    <m/>
    <n v="9851.36"/>
    <d v="2017-07-31T00:00:00"/>
    <s v="CARGA INICIAL RATEIO CONDOM PPT"/>
    <m/>
    <s v="CARGA INICIAL RATEIO CONDOM PPT"/>
    <n v="9851.36"/>
    <m/>
    <x v="0"/>
    <m/>
    <m/>
    <m/>
    <s v="1 - VENDA A VISTA"/>
    <n v="2983"/>
    <x v="3"/>
    <x v="8"/>
    <m/>
  </r>
  <r>
    <x v="1244"/>
    <s v="51.174.001/0001-93"/>
    <s v="ND-RATEIO CONDOM PPT"/>
    <n v="9382"/>
    <d v="2017-06-30T00:00:00"/>
    <m/>
    <m/>
    <m/>
    <n v="32340.31"/>
    <d v="2017-07-31T00:00:00"/>
    <s v="CARGA INICIAL RATEIO CONDOM PPT"/>
    <m/>
    <s v="CARGA INICIAL RATEIO CONDOM PPT"/>
    <n v="32340.31"/>
    <m/>
    <x v="0"/>
    <m/>
    <m/>
    <m/>
    <s v="1 - VENDA A VISTA"/>
    <n v="2983"/>
    <x v="3"/>
    <x v="8"/>
    <m/>
  </r>
  <r>
    <x v="1244"/>
    <s v="51.174.001/0001-93"/>
    <s v="ND-RATEIO CONDOM PPT"/>
    <n v="9383"/>
    <d v="2017-06-30T00:00:00"/>
    <m/>
    <m/>
    <m/>
    <n v="18885.189999999999"/>
    <d v="2017-07-31T00:00:00"/>
    <s v="CARGA INICIAL RATEIO CONDOM PPT"/>
    <m/>
    <s v="CARGA INICIAL RATEIO CONDOM PPT"/>
    <n v="18885.189999999999"/>
    <m/>
    <x v="0"/>
    <m/>
    <m/>
    <m/>
    <s v="1 - VENDA A VISTA"/>
    <n v="2983"/>
    <x v="3"/>
    <x v="8"/>
    <m/>
  </r>
  <r>
    <x v="1244"/>
    <s v="51.174.001/0001-93"/>
    <s v="ND-RATEIO CONDOM PPT"/>
    <n v="9550"/>
    <d v="2017-07-31T00:00:00"/>
    <m/>
    <m/>
    <m/>
    <n v="9982.67"/>
    <d v="2017-08-31T00:00:00"/>
    <s v="CARGA INICIAL RATEIO CONDOM PPT"/>
    <m/>
    <s v="CARGA INICIAL RATEIO CONDOM PPT"/>
    <n v="9982.67"/>
    <m/>
    <x v="0"/>
    <m/>
    <m/>
    <m/>
    <s v="31 DIAS"/>
    <n v="2952"/>
    <x v="3"/>
    <x v="8"/>
    <m/>
  </r>
  <r>
    <x v="1244"/>
    <s v="51.174.001/0001-93"/>
    <s v="ND-RATEIO CONDOM PPT"/>
    <n v="9551"/>
    <d v="2017-07-31T00:00:00"/>
    <m/>
    <m/>
    <m/>
    <n v="31639.27"/>
    <d v="2017-08-31T00:00:00"/>
    <s v="CARGA INICIAL RATEIO CONDOM PPT"/>
    <m/>
    <s v="CARGA INICIAL RATEIO CONDOM PPT"/>
    <n v="31639.27"/>
    <m/>
    <x v="0"/>
    <m/>
    <m/>
    <m/>
    <s v="31 DIAS"/>
    <n v="2952"/>
    <x v="3"/>
    <x v="8"/>
    <m/>
  </r>
  <r>
    <x v="1244"/>
    <s v="51.174.001/0001-93"/>
    <s v="ND-RATEIO CONDOM PPT"/>
    <n v="9552"/>
    <d v="2017-07-31T00:00:00"/>
    <m/>
    <m/>
    <m/>
    <n v="19353.25"/>
    <d v="2017-08-31T00:00:00"/>
    <s v="CARGA INICIAL RATEIO CONDOM PPT"/>
    <m/>
    <s v="CARGA INICIAL RATEIO CONDOM PPT"/>
    <n v="19353.25"/>
    <m/>
    <x v="0"/>
    <m/>
    <m/>
    <m/>
    <s v="31 DIAS"/>
    <n v="2952"/>
    <x v="3"/>
    <x v="8"/>
    <m/>
  </r>
  <r>
    <x v="1244"/>
    <s v="51.174.001/0001-93"/>
    <s v="ND-RATEIO CONDOM PPT"/>
    <n v="9720"/>
    <d v="2017-08-31T00:00:00"/>
    <m/>
    <m/>
    <m/>
    <n v="10036.120000000001"/>
    <d v="2017-09-29T00:00:00"/>
    <s v="CARGA INICIAL RATEIO CONDOM PPT"/>
    <m/>
    <s v="CARGA INICIAL RATEIO CONDOM PPT"/>
    <n v="10036.120000000001"/>
    <m/>
    <x v="0"/>
    <m/>
    <m/>
    <m/>
    <s v="29 DIAS"/>
    <n v="2923"/>
    <x v="3"/>
    <x v="8"/>
    <m/>
  </r>
  <r>
    <x v="1244"/>
    <s v="51.174.001/0001-93"/>
    <s v="ND-RATEIO CONDOM PPT"/>
    <n v="9721"/>
    <d v="2017-08-31T00:00:00"/>
    <m/>
    <m/>
    <m/>
    <n v="19539.52"/>
    <d v="2017-09-29T00:00:00"/>
    <s v="CARGA INICIAL RATEIO CONDOM PPT"/>
    <m/>
    <s v="CARGA INICIAL RATEIO CONDOM PPT"/>
    <n v="19539.52"/>
    <m/>
    <x v="0"/>
    <m/>
    <m/>
    <m/>
    <s v="29 DIAS"/>
    <n v="2923"/>
    <x v="3"/>
    <x v="8"/>
    <m/>
  </r>
  <r>
    <x v="1244"/>
    <s v="51.174.001/0001-93"/>
    <s v="ND-RATEIO CONDOM PPT"/>
    <n v="9722"/>
    <d v="2017-08-31T00:00:00"/>
    <m/>
    <m/>
    <m/>
    <n v="33463.660000000003"/>
    <d v="2017-09-29T00:00:00"/>
    <s v="CARGA INICIAL RATEIO CONDOM PPT"/>
    <m/>
    <s v="CARGA INICIAL RATEIO CONDOM PPT"/>
    <n v="33463.660000000003"/>
    <m/>
    <x v="0"/>
    <m/>
    <m/>
    <m/>
    <s v="29 DIAS"/>
    <n v="2923"/>
    <x v="3"/>
    <x v="8"/>
    <m/>
  </r>
  <r>
    <x v="1244"/>
    <s v="51.174.001/0001-93"/>
    <s v="ND-RATEIO CONDOM PPT"/>
    <n v="9888"/>
    <d v="2017-09-29T00:00:00"/>
    <m/>
    <m/>
    <m/>
    <n v="10145.86"/>
    <d v="2017-10-31T00:00:00"/>
    <s v="CARGA INICIAL RATEIO CONDOM PPT"/>
    <m/>
    <s v="CARGA INICIAL RATEIO CONDOM PPT"/>
    <n v="10145.86"/>
    <m/>
    <x v="0"/>
    <m/>
    <m/>
    <m/>
    <s v="32 DIAS"/>
    <n v="2891"/>
    <x v="3"/>
    <x v="8"/>
    <m/>
  </r>
  <r>
    <x v="1244"/>
    <s v="51.174.001/0001-93"/>
    <s v="ND-RATEIO CONDOM PPT"/>
    <n v="9889"/>
    <d v="2017-09-29T00:00:00"/>
    <m/>
    <m/>
    <m/>
    <n v="19737.28"/>
    <d v="2017-10-31T00:00:00"/>
    <s v="CARGA INICIAL RATEIO CONDOM PPT"/>
    <m/>
    <s v="CARGA INICIAL RATEIO CONDOM PPT"/>
    <n v="19737.28"/>
    <m/>
    <x v="0"/>
    <m/>
    <m/>
    <m/>
    <s v="32 DIAS"/>
    <n v="2891"/>
    <x v="3"/>
    <x v="8"/>
    <m/>
  </r>
  <r>
    <x v="1244"/>
    <s v="51.174.001/0001-93"/>
    <s v="ND-RATEIO CONDOM PPT"/>
    <n v="9890"/>
    <d v="2017-09-29T00:00:00"/>
    <m/>
    <m/>
    <m/>
    <n v="37633.79"/>
    <d v="2017-10-31T00:00:00"/>
    <s v="CARGA INICIAL RATEIO CONDOM PPT"/>
    <m/>
    <s v="CARGA INICIAL RATEIO CONDOM PPT"/>
    <n v="37633.79"/>
    <m/>
    <x v="0"/>
    <m/>
    <m/>
    <m/>
    <s v="32 DIAS"/>
    <n v="2891"/>
    <x v="3"/>
    <x v="8"/>
    <m/>
  </r>
  <r>
    <x v="1244"/>
    <s v="51.174.001/0001-93"/>
    <s v="ND-RATEIO CONDOM PPT"/>
    <n v="10057"/>
    <d v="2017-10-31T00:00:00"/>
    <m/>
    <m/>
    <m/>
    <n v="13640.89"/>
    <d v="2017-11-30T00:00:00"/>
    <s v="CARGA INICIAL RATEIO CONDOM PPT"/>
    <m/>
    <s v="CARGA INICIAL RATEIO CONDOM PPT"/>
    <n v="13640.89"/>
    <m/>
    <x v="0"/>
    <m/>
    <m/>
    <m/>
    <s v="2 - FATURADO"/>
    <n v="2861"/>
    <x v="3"/>
    <x v="8"/>
    <m/>
  </r>
  <r>
    <x v="1244"/>
    <s v="51.174.001/0001-93"/>
    <s v="ND-RATEIO CONDOM PPT"/>
    <n v="10058"/>
    <d v="2017-10-31T00:00:00"/>
    <m/>
    <m/>
    <m/>
    <n v="23409.119999999999"/>
    <d v="2017-11-30T00:00:00"/>
    <s v="CARGA INICIAL RATEIO CONDOM PPT"/>
    <m/>
    <s v="CARGA INICIAL RATEIO CONDOM PPT"/>
    <n v="23409.119999999999"/>
    <m/>
    <x v="0"/>
    <m/>
    <m/>
    <m/>
    <s v="2 - FATURADO"/>
    <n v="2861"/>
    <x v="3"/>
    <x v="8"/>
    <m/>
  </r>
  <r>
    <x v="1244"/>
    <s v="51.174.001/0001-93"/>
    <s v="ND-RATEIO CONDOM PPT"/>
    <n v="10059"/>
    <d v="2017-10-31T00:00:00"/>
    <m/>
    <m/>
    <m/>
    <n v="35234.720000000001"/>
    <d v="2017-11-30T00:00:00"/>
    <s v="CARGA INICIAL RATEIO CONDOM PPT"/>
    <m/>
    <s v="CARGA INICIAL RATEIO CONDOM PPT"/>
    <n v="35234.720000000001"/>
    <m/>
    <x v="0"/>
    <m/>
    <m/>
    <m/>
    <s v="2 - FATURADO"/>
    <n v="2861"/>
    <x v="3"/>
    <x v="8"/>
    <m/>
  </r>
  <r>
    <x v="1244"/>
    <s v="51.174.001/0001-93"/>
    <s v="ND-RATEIO CONDOM PPT"/>
    <n v="10254"/>
    <d v="2017-11-30T00:00:00"/>
    <m/>
    <m/>
    <m/>
    <n v="15166.52"/>
    <d v="2017-12-29T00:00:00"/>
    <s v="CARGA INICIAL RATEIO CONDOM PPT"/>
    <m/>
    <s v="CARGA INICIAL RATEIO CONDOM PPT"/>
    <n v="15166.52"/>
    <m/>
    <x v="0"/>
    <m/>
    <m/>
    <m/>
    <s v="29 DIAS"/>
    <n v="2832"/>
    <x v="3"/>
    <x v="8"/>
    <m/>
  </r>
  <r>
    <x v="1244"/>
    <s v="51.174.001/0001-93"/>
    <s v="ND-RATEIO CONDOM PPT"/>
    <n v="10255"/>
    <d v="2017-11-30T00:00:00"/>
    <m/>
    <m/>
    <m/>
    <n v="19535.150000000001"/>
    <d v="2017-12-29T00:00:00"/>
    <s v="CARGA INICIAL RATEIO CONDOM PPT"/>
    <m/>
    <s v="CARGA INICIAL RATEIO CONDOM PPT"/>
    <n v="19535.150000000001"/>
    <m/>
    <x v="0"/>
    <m/>
    <m/>
    <m/>
    <s v="29 DIAS"/>
    <n v="2832"/>
    <x v="3"/>
    <x v="8"/>
    <m/>
  </r>
  <r>
    <x v="1244"/>
    <s v="51.174.001/0001-93"/>
    <s v="ND-RATEIO CONDOM PPT"/>
    <n v="10256"/>
    <d v="2017-11-30T00:00:00"/>
    <m/>
    <m/>
    <m/>
    <n v="32551.51"/>
    <d v="2017-12-29T00:00:00"/>
    <s v="CARGA INICIAL RATEIO CONDOM PPT"/>
    <m/>
    <s v="CARGA INICIAL RATEIO CONDOM PPT"/>
    <n v="32551.51"/>
    <m/>
    <x v="0"/>
    <m/>
    <m/>
    <m/>
    <s v="29 DIAS"/>
    <n v="2832"/>
    <x v="3"/>
    <x v="8"/>
    <m/>
  </r>
  <r>
    <x v="1244"/>
    <s v="51.174.001/0001-93"/>
    <s v="ND-RATEIO CONDOM PPT"/>
    <n v="10410"/>
    <d v="2017-12-31T00:00:00"/>
    <m/>
    <m/>
    <m/>
    <n v="15231.78"/>
    <d v="2018-01-31T00:00:00"/>
    <s v="CARGA INICIAL RATEIO CONDOM PPT"/>
    <m/>
    <s v="CARGA INICIAL RATEIO CONDOM PPT"/>
    <n v="15231.78"/>
    <m/>
    <x v="0"/>
    <m/>
    <m/>
    <m/>
    <s v="31 DIAS"/>
    <n v="2799"/>
    <x v="3"/>
    <x v="8"/>
    <m/>
  </r>
  <r>
    <x v="1244"/>
    <s v="51.174.001/0001-93"/>
    <s v="ND-RATEIO CONDOM PPT"/>
    <n v="10411"/>
    <d v="2017-12-31T00:00:00"/>
    <m/>
    <m/>
    <m/>
    <n v="19781.66"/>
    <d v="2018-01-31T00:00:00"/>
    <s v="CARGA INICIAL RATEIO CONDOM PPT"/>
    <m/>
    <s v="CARGA INICIAL RATEIO CONDOM PPT"/>
    <n v="19781.66"/>
    <m/>
    <x v="0"/>
    <m/>
    <m/>
    <m/>
    <s v="31 DIAS"/>
    <n v="2799"/>
    <x v="3"/>
    <x v="8"/>
    <m/>
  </r>
  <r>
    <x v="1244"/>
    <s v="51.174.001/0001-93"/>
    <s v="ND-RATEIO CONDOM PPT"/>
    <n v="10412"/>
    <d v="2017-12-31T00:00:00"/>
    <m/>
    <m/>
    <m/>
    <n v="29685.94"/>
    <d v="2018-01-31T00:00:00"/>
    <s v="CARGA INICIAL RATEIO CONDOM PPT"/>
    <m/>
    <s v="CARGA INICIAL RATEIO CONDOM PPT"/>
    <n v="29685.94"/>
    <m/>
    <x v="0"/>
    <m/>
    <m/>
    <m/>
    <s v="31 DIAS"/>
    <n v="2799"/>
    <x v="3"/>
    <x v="8"/>
    <m/>
  </r>
  <r>
    <x v="1244"/>
    <s v="51.174.001/0001-93"/>
    <s v="ND-RATEIO CONDOM PPT"/>
    <n v="10578"/>
    <d v="2018-01-31T00:00:00"/>
    <m/>
    <m/>
    <m/>
    <n v="14634.91"/>
    <d v="2018-02-28T00:00:00"/>
    <s v="CARGA INICIAL RATEIO CONDOM PPT"/>
    <m/>
    <s v="CARGA INICIAL RATEIO CONDOM PPT"/>
    <n v="14634.91"/>
    <m/>
    <x v="0"/>
    <m/>
    <m/>
    <m/>
    <s v="28 DIAS"/>
    <n v="2771"/>
    <x v="3"/>
    <x v="8"/>
    <m/>
  </r>
  <r>
    <x v="1244"/>
    <s v="51.174.001/0001-93"/>
    <s v="ND-RATEIO CONDOM PPT"/>
    <n v="10579"/>
    <d v="2018-01-31T00:00:00"/>
    <m/>
    <m/>
    <m/>
    <n v="32776.550000000003"/>
    <d v="2018-02-28T00:00:00"/>
    <s v="CARGA INICIAL RATEIO CONDOM PPT"/>
    <m/>
    <s v="CARGA INICIAL RATEIO CONDOM PPT"/>
    <n v="32776.550000000003"/>
    <m/>
    <x v="0"/>
    <m/>
    <m/>
    <m/>
    <s v="28 DIAS"/>
    <n v="2771"/>
    <x v="3"/>
    <x v="8"/>
    <m/>
  </r>
  <r>
    <x v="1244"/>
    <s v="51.174.001/0001-93"/>
    <s v="ND-RATEIO CONDOM PPT"/>
    <n v="10580"/>
    <d v="2018-01-31T00:00:00"/>
    <m/>
    <m/>
    <m/>
    <n v="19515.3"/>
    <d v="2018-02-28T00:00:00"/>
    <s v="CARGA INICIAL RATEIO CONDOM PPT"/>
    <m/>
    <s v="CARGA INICIAL RATEIO CONDOM PPT"/>
    <n v="19515.3"/>
    <m/>
    <x v="0"/>
    <m/>
    <m/>
    <m/>
    <s v="28 DIAS"/>
    <n v="2771"/>
    <x v="3"/>
    <x v="8"/>
    <m/>
  </r>
  <r>
    <x v="1244"/>
    <s v="51.174.001/0001-93"/>
    <s v="ND-RATEIO CONDOM PPT"/>
    <n v="10750"/>
    <d v="2018-02-28T00:00:00"/>
    <m/>
    <m/>
    <m/>
    <n v="14527.98"/>
    <d v="2018-03-30T00:00:00"/>
    <s v="CARGA INICIAL RATEIO CONDOM PPT"/>
    <m/>
    <s v="CARGA INICIAL RATEIO CONDOM PPT"/>
    <n v="14527.98"/>
    <m/>
    <x v="0"/>
    <m/>
    <m/>
    <m/>
    <s v="2 - FATURADO"/>
    <n v="2741"/>
    <x v="3"/>
    <x v="8"/>
    <m/>
  </r>
  <r>
    <x v="1244"/>
    <s v="51.174.001/0001-93"/>
    <s v="ND-RATEIO CONDOM PPT"/>
    <n v="10751"/>
    <d v="2018-02-28T00:00:00"/>
    <m/>
    <m/>
    <m/>
    <n v="29508.5"/>
    <d v="2018-03-30T00:00:00"/>
    <s v="CARGA INICIAL RATEIO CONDOM PPT"/>
    <m/>
    <s v="CARGA INICIAL RATEIO CONDOM PPT"/>
    <n v="29508.5"/>
    <m/>
    <x v="0"/>
    <m/>
    <m/>
    <m/>
    <s v="2 - FATURADO"/>
    <n v="2741"/>
    <x v="3"/>
    <x v="8"/>
    <m/>
  </r>
  <r>
    <x v="1244"/>
    <s v="51.174.001/0001-93"/>
    <s v="ND-RATEIO CONDOM PPT"/>
    <n v="10752"/>
    <d v="2018-02-28T00:00:00"/>
    <m/>
    <m/>
    <m/>
    <n v="19811.53"/>
    <d v="2018-03-30T00:00:00"/>
    <s v="CARGA INICIAL RATEIO CONDOM PPT"/>
    <m/>
    <s v="CARGA INICIAL RATEIO CONDOM PPT"/>
    <n v="19811.53"/>
    <m/>
    <x v="0"/>
    <m/>
    <m/>
    <m/>
    <s v="2 - FATURADO"/>
    <n v="2741"/>
    <x v="3"/>
    <x v="8"/>
    <m/>
  </r>
  <r>
    <x v="1244"/>
    <s v="51.174.001/0001-93"/>
    <s v="ND-RATEIO CONDOM PPT"/>
    <n v="10925"/>
    <d v="2018-03-29T00:00:00"/>
    <m/>
    <m/>
    <m/>
    <n v="14520.97"/>
    <d v="2018-04-30T00:00:00"/>
    <s v="CARGA INICIAL RATEIO CONDOM PPT"/>
    <m/>
    <s v="CARGA INICIAL RATEIO CONDOM PPT"/>
    <n v="14520.97"/>
    <m/>
    <x v="0"/>
    <m/>
    <m/>
    <m/>
    <s v="32 DIAS"/>
    <n v="2710"/>
    <x v="3"/>
    <x v="8"/>
    <m/>
  </r>
  <r>
    <x v="1244"/>
    <s v="51.174.001/0001-93"/>
    <s v="ND-RATEIO CONDOM PPT"/>
    <n v="10926"/>
    <d v="2018-03-29T00:00:00"/>
    <m/>
    <m/>
    <m/>
    <n v="30025.56"/>
    <d v="2018-04-30T00:00:00"/>
    <s v="CARGA INICIAL RATEIO CONDOM PPT"/>
    <m/>
    <s v="CARGA INICIAL RATEIO CONDOM PPT"/>
    <n v="30025.56"/>
    <m/>
    <x v="0"/>
    <m/>
    <m/>
    <m/>
    <s v="32 DIAS"/>
    <n v="2710"/>
    <x v="3"/>
    <x v="8"/>
    <m/>
  </r>
  <r>
    <x v="1244"/>
    <s v="51.174.001/0001-93"/>
    <s v="ND-RATEIO CONDOM PPT"/>
    <n v="10927"/>
    <d v="2018-03-29T00:00:00"/>
    <m/>
    <m/>
    <m/>
    <n v="19870.66"/>
    <d v="2018-04-30T00:00:00"/>
    <s v="CARGA INICIAL RATEIO CONDOM PPT"/>
    <m/>
    <s v="CARGA INICIAL RATEIO CONDOM PPT"/>
    <n v="19870.66"/>
    <m/>
    <x v="0"/>
    <m/>
    <m/>
    <m/>
    <s v="32 DIAS"/>
    <n v="2710"/>
    <x v="3"/>
    <x v="8"/>
    <m/>
  </r>
  <r>
    <x v="1244"/>
    <s v="51.174.001/0001-93"/>
    <s v="ND-RATEIO CONDOM PPT"/>
    <n v="11114"/>
    <d v="2018-04-30T00:00:00"/>
    <m/>
    <m/>
    <m/>
    <n v="13979.56"/>
    <d v="2018-05-30T00:00:00"/>
    <s v="CARGA INICIAL RATEIO CONDOM PPT"/>
    <m/>
    <s v="CARGA INICIAL RATEIO CONDOM PPT"/>
    <n v="13979.56"/>
    <m/>
    <x v="0"/>
    <m/>
    <m/>
    <m/>
    <s v="2 - FATURADO"/>
    <n v="2680"/>
    <x v="3"/>
    <x v="8"/>
    <m/>
  </r>
  <r>
    <x v="1244"/>
    <s v="51.174.001/0001-93"/>
    <s v="ND-RATEIO CONDOM PPT"/>
    <n v="11115"/>
    <d v="2018-04-30T00:00:00"/>
    <m/>
    <m/>
    <m/>
    <n v="31531.51"/>
    <d v="2018-05-30T00:00:00"/>
    <s v="CARGA INICIAL RATEIO CONDOM PPT"/>
    <m/>
    <s v="CARGA INICIAL RATEIO CONDOM PPT"/>
    <n v="31531.51"/>
    <m/>
    <x v="0"/>
    <m/>
    <m/>
    <m/>
    <s v="2 - FATURADO"/>
    <n v="2680"/>
    <x v="3"/>
    <x v="8"/>
    <m/>
  </r>
  <r>
    <x v="1244"/>
    <s v="51.174.001/0001-93"/>
    <s v="ND-RATEIO CONDOM PPT"/>
    <n v="11116"/>
    <d v="2018-04-30T00:00:00"/>
    <m/>
    <m/>
    <m/>
    <n v="19187.900000000001"/>
    <d v="2018-05-30T00:00:00"/>
    <s v="CARGA INICIAL RATEIO CONDOM PPT"/>
    <m/>
    <s v="CARGA INICIAL RATEIO CONDOM PPT"/>
    <n v="19187.900000000001"/>
    <m/>
    <x v="0"/>
    <m/>
    <m/>
    <m/>
    <s v="2 - FATURADO"/>
    <n v="2680"/>
    <x v="3"/>
    <x v="8"/>
    <m/>
  </r>
  <r>
    <x v="1244"/>
    <s v="51.174.001/0001-93"/>
    <s v="ND-RATEIO CONDOM PPT"/>
    <n v="11290"/>
    <d v="2018-05-30T00:00:00"/>
    <m/>
    <m/>
    <m/>
    <n v="14732.3"/>
    <d v="2018-06-29T00:00:00"/>
    <s v="CARGA INICIAL RATEIO CONDOM PPT"/>
    <m/>
    <s v="CARGA INICIAL RATEIO CONDOM PPT"/>
    <n v="14732.3"/>
    <m/>
    <x v="0"/>
    <m/>
    <m/>
    <m/>
    <s v="2 - FATURADO"/>
    <n v="2650"/>
    <x v="3"/>
    <x v="8"/>
    <m/>
  </r>
  <r>
    <x v="1244"/>
    <s v="51.174.001/0001-93"/>
    <s v="ND-RATEIO CONDOM PPT"/>
    <n v="11291"/>
    <d v="2018-05-30T00:00:00"/>
    <m/>
    <m/>
    <m/>
    <n v="31749.46"/>
    <d v="2018-06-29T00:00:00"/>
    <s v="CARGA INICIAL RATEIO CONDOM PPT"/>
    <m/>
    <s v="CARGA INICIAL RATEIO CONDOM PPT"/>
    <n v="31749.46"/>
    <m/>
    <x v="0"/>
    <m/>
    <m/>
    <m/>
    <s v="2 - FATURADO"/>
    <n v="2650"/>
    <x v="3"/>
    <x v="8"/>
    <m/>
  </r>
  <r>
    <x v="1244"/>
    <s v="51.174.001/0001-93"/>
    <s v="ND-RATEIO CONDOM PPT"/>
    <n v="11464"/>
    <d v="2018-06-29T00:00:00"/>
    <m/>
    <m/>
    <m/>
    <n v="14548.64"/>
    <d v="2018-07-31T00:00:00"/>
    <s v="CARGA INICIAL RATEIO CONDOM PPT"/>
    <m/>
    <s v="CARGA INICIAL RATEIO CONDOM PPT"/>
    <n v="14548.64"/>
    <m/>
    <x v="0"/>
    <m/>
    <m/>
    <m/>
    <s v="32 DIAS"/>
    <n v="2618"/>
    <x v="3"/>
    <x v="8"/>
    <m/>
  </r>
  <r>
    <x v="1244"/>
    <s v="51.174.001/0001-93"/>
    <s v="ND-RATEIO CONDOM PPT"/>
    <n v="11465"/>
    <d v="2018-06-29T00:00:00"/>
    <m/>
    <m/>
    <m/>
    <n v="32106.87"/>
    <d v="2018-07-31T00:00:00"/>
    <s v="CARGA INICIAL RATEIO CONDOM PPT"/>
    <m/>
    <s v="CARGA INICIAL RATEIO CONDOM PPT"/>
    <n v="32106.87"/>
    <m/>
    <x v="0"/>
    <m/>
    <m/>
    <m/>
    <s v="32 DIAS"/>
    <n v="2618"/>
    <x v="3"/>
    <x v="8"/>
    <m/>
  </r>
  <r>
    <x v="1244"/>
    <s v="51.174.001/0001-93"/>
    <s v="ND-RATEIO CONDOM PPT"/>
    <n v="11637"/>
    <d v="2018-07-31T00:00:00"/>
    <m/>
    <m/>
    <m/>
    <n v="14719.25"/>
    <d v="2018-08-31T00:00:00"/>
    <s v="CARGA INICIAL RATEIO CONDOM PPT"/>
    <m/>
    <s v="CARGA INICIAL RATEIO CONDOM PPT"/>
    <n v="14719.25"/>
    <m/>
    <x v="0"/>
    <m/>
    <m/>
    <m/>
    <s v="31 DIAS"/>
    <n v="2587"/>
    <x v="3"/>
    <x v="8"/>
    <m/>
  </r>
  <r>
    <x v="1244"/>
    <s v="51.174.001/0001-93"/>
    <s v="ND-RATEIO CONDOM PPT"/>
    <n v="11638"/>
    <d v="2018-07-31T00:00:00"/>
    <m/>
    <m/>
    <m/>
    <n v="30378.92"/>
    <d v="2018-08-31T00:00:00"/>
    <s v="CARGA INICIAL RATEIO CONDOM PPT"/>
    <m/>
    <s v="CARGA INICIAL RATEIO CONDOM PPT"/>
    <n v="30378.92"/>
    <m/>
    <x v="0"/>
    <m/>
    <m/>
    <m/>
    <s v="31 DIAS"/>
    <n v="2587"/>
    <x v="3"/>
    <x v="8"/>
    <m/>
  </r>
  <r>
    <x v="1244"/>
    <s v="51.174.001/0001-93"/>
    <s v="ND-RATEIO CONDOM PPT"/>
    <n v="11810"/>
    <d v="2018-08-31T00:00:00"/>
    <m/>
    <m/>
    <m/>
    <n v="14585.44"/>
    <d v="2018-09-28T00:00:00"/>
    <s v="CARGA INICIAL RATEIO CONDOM PPT"/>
    <m/>
    <s v="CARGA INICIAL RATEIO CONDOM PPT"/>
    <n v="14585.44"/>
    <m/>
    <x v="0"/>
    <m/>
    <m/>
    <m/>
    <s v="28 DIAS"/>
    <n v="2559"/>
    <x v="3"/>
    <x v="8"/>
    <m/>
  </r>
  <r>
    <x v="1244"/>
    <s v="51.174.001/0001-93"/>
    <s v="ND-RATEIO CONDOM PPT"/>
    <n v="11811"/>
    <d v="2018-08-31T00:00:00"/>
    <m/>
    <m/>
    <m/>
    <n v="30278.07"/>
    <d v="2018-09-28T00:00:00"/>
    <s v="CARGA INICIAL RATEIO CONDOM PPT"/>
    <m/>
    <s v="CARGA INICIAL RATEIO CONDOM PPT"/>
    <n v="30278.07"/>
    <m/>
    <x v="0"/>
    <m/>
    <m/>
    <m/>
    <s v="28 DIAS"/>
    <n v="2559"/>
    <x v="3"/>
    <x v="8"/>
    <m/>
  </r>
  <r>
    <x v="1244"/>
    <s v="51.174.001/0001-93"/>
    <s v="ND-RATEIO CONDOM PPT"/>
    <n v="11986"/>
    <d v="2018-09-28T00:00:00"/>
    <m/>
    <m/>
    <m/>
    <n v="14575.02"/>
    <d v="2018-10-31T00:00:00"/>
    <s v="CARGA INICIAL RATEIO CONDOM PPT"/>
    <m/>
    <s v="CARGA INICIAL RATEIO CONDOM PPT"/>
    <n v="14575.02"/>
    <m/>
    <x v="0"/>
    <m/>
    <m/>
    <m/>
    <s v="33 DIAS"/>
    <n v="2526"/>
    <x v="3"/>
    <x v="8"/>
    <m/>
  </r>
  <r>
    <x v="1244"/>
    <s v="51.174.001/0001-93"/>
    <s v="ND-RATEIO CONDOM PPT"/>
    <n v="11987"/>
    <d v="2018-09-28T00:00:00"/>
    <m/>
    <m/>
    <m/>
    <n v="29281.81"/>
    <d v="2018-10-31T00:00:00"/>
    <s v="CARGA INICIAL RATEIO CONDOM PPT"/>
    <m/>
    <s v="CARGA INICIAL RATEIO CONDOM PPT"/>
    <n v="29281.81"/>
    <m/>
    <x v="0"/>
    <m/>
    <m/>
    <m/>
    <s v="33 DIAS"/>
    <n v="2526"/>
    <x v="3"/>
    <x v="8"/>
    <m/>
  </r>
  <r>
    <x v="1244"/>
    <s v="51.174.001/0001-93"/>
    <s v="ND-RATEIO CONDOM PPT"/>
    <n v="12161"/>
    <d v="2018-10-31T00:00:00"/>
    <m/>
    <m/>
    <m/>
    <n v="14984.85"/>
    <d v="2018-11-30T00:00:00"/>
    <s v="CARGA INICIAL RATEIO CONDOM PPT"/>
    <m/>
    <s v="CARGA INICIAL RATEIO CONDOM PPT"/>
    <n v="14984.85"/>
    <m/>
    <x v="0"/>
    <m/>
    <m/>
    <m/>
    <s v="2 - FATURADO"/>
    <n v="2496"/>
    <x v="3"/>
    <x v="8"/>
    <m/>
  </r>
  <r>
    <x v="1244"/>
    <s v="51.174.001/0001-93"/>
    <s v="ND-RATEIO CONDOM PPT"/>
    <n v="12162"/>
    <d v="2018-10-31T00:00:00"/>
    <m/>
    <m/>
    <m/>
    <n v="32970.36"/>
    <d v="2018-11-30T00:00:00"/>
    <s v="CARGA INICIAL RATEIO CONDOM PPT"/>
    <m/>
    <s v="CARGA INICIAL RATEIO CONDOM PPT"/>
    <n v="32970.36"/>
    <m/>
    <x v="0"/>
    <m/>
    <m/>
    <m/>
    <s v="2 - FATURADO"/>
    <n v="2496"/>
    <x v="3"/>
    <x v="8"/>
    <m/>
  </r>
  <r>
    <x v="1244"/>
    <s v="51.174.001/0001-93"/>
    <s v="ND-RATEIO CONDOM PPT"/>
    <n v="12337"/>
    <d v="2018-11-30T00:00:00"/>
    <m/>
    <m/>
    <m/>
    <n v="14350.15"/>
    <d v="2018-12-30T00:00:00"/>
    <s v="CARGA INICIAL RATEIO CONDOM PPT"/>
    <m/>
    <s v="CARGA INICIAL RATEIO CONDOM PPT"/>
    <n v="14350.15"/>
    <m/>
    <x v="0"/>
    <m/>
    <m/>
    <m/>
    <s v="2 - FATURADO"/>
    <n v="2466"/>
    <x v="3"/>
    <x v="8"/>
    <m/>
  </r>
  <r>
    <x v="1244"/>
    <s v="51.174.001/0001-93"/>
    <s v="ND-RATEIO CONDOM PPT"/>
    <n v="12338"/>
    <d v="2018-11-30T00:00:00"/>
    <m/>
    <m/>
    <m/>
    <n v="30143.69"/>
    <d v="2018-12-30T00:00:00"/>
    <s v="CARGA INICIAL RATEIO CONDOM PPT"/>
    <m/>
    <s v="CARGA INICIAL RATEIO CONDOM PPT"/>
    <n v="30143.69"/>
    <m/>
    <x v="0"/>
    <m/>
    <m/>
    <m/>
    <s v="2 - FATURADO"/>
    <n v="2466"/>
    <x v="3"/>
    <x v="8"/>
    <m/>
  </r>
  <r>
    <x v="1244"/>
    <s v="51.174.001/0001-93"/>
    <s v="ND-RATEIO CONDOM PPT"/>
    <n v="12541"/>
    <d v="2018-12-30T00:00:00"/>
    <m/>
    <m/>
    <m/>
    <n v="13586.19"/>
    <d v="2019-01-31T00:00:00"/>
    <s v="CARGA INICIAL RATEIO CONDOM PPT"/>
    <m/>
    <s v="CARGA INICIAL RATEIO CONDOM PPT"/>
    <n v="13586.19"/>
    <m/>
    <x v="0"/>
    <m/>
    <m/>
    <m/>
    <s v="32 DIAS"/>
    <n v="2434"/>
    <x v="3"/>
    <x v="8"/>
    <m/>
  </r>
  <r>
    <x v="1244"/>
    <s v="51.174.001/0001-93"/>
    <s v="ND-RATEIO CONDOM PPT"/>
    <n v="12542"/>
    <d v="2018-12-30T00:00:00"/>
    <m/>
    <m/>
    <m/>
    <n v="30868.97"/>
    <d v="2019-01-31T00:00:00"/>
    <s v="CARGA INICIAL RATEIO CONDOM PPT"/>
    <m/>
    <s v="CARGA INICIAL RATEIO CONDOM PPT"/>
    <n v="30868.97"/>
    <m/>
    <x v="0"/>
    <m/>
    <m/>
    <m/>
    <s v="32 DIAS"/>
    <n v="2434"/>
    <x v="3"/>
    <x v="8"/>
    <m/>
  </r>
  <r>
    <x v="1244"/>
    <s v="51.174.001/0001-93"/>
    <s v="ND-RATEIO CONDOM PPT"/>
    <n v="12639"/>
    <d v="2019-01-31T00:00:00"/>
    <m/>
    <m/>
    <m/>
    <n v="14224.03"/>
    <d v="2019-02-28T00:00:00"/>
    <s v="CARGA INICIAL RATEIO CONDOM PPT"/>
    <m/>
    <s v="CARGA INICIAL RATEIO CONDOM PPT"/>
    <n v="14224.03"/>
    <m/>
    <x v="0"/>
    <m/>
    <m/>
    <m/>
    <s v="28 DIAS"/>
    <n v="2406"/>
    <x v="3"/>
    <x v="8"/>
    <m/>
  </r>
  <r>
    <x v="1244"/>
    <s v="51.174.001/0001-93"/>
    <s v="ND-RATEIO CONDOM PPT"/>
    <n v="12640"/>
    <d v="2019-01-31T00:00:00"/>
    <m/>
    <m/>
    <m/>
    <n v="37821.379999999997"/>
    <d v="2019-02-28T00:00:00"/>
    <s v="CARGA INICIAL RATEIO CONDOM PPT"/>
    <m/>
    <s v="CARGA INICIAL RATEIO CONDOM PPT"/>
    <n v="37821.379999999997"/>
    <m/>
    <x v="0"/>
    <m/>
    <m/>
    <m/>
    <s v="28 DIAS"/>
    <n v="2406"/>
    <x v="3"/>
    <x v="8"/>
    <m/>
  </r>
  <r>
    <x v="1244"/>
    <s v="51.174.001/0001-93"/>
    <s v="ND-RATEIO CONDOM PPT"/>
    <n v="12751"/>
    <d v="2019-02-28T00:00:00"/>
    <m/>
    <m/>
    <m/>
    <n v="14390.77"/>
    <d v="2019-03-29T00:00:00"/>
    <s v="CARGA INICIAL RATEIO CONDOM PPT"/>
    <m/>
    <s v="CARGA INICIAL RATEIO CONDOM PPT"/>
    <n v="14390.77"/>
    <m/>
    <x v="0"/>
    <m/>
    <m/>
    <m/>
    <s v="29 DIAS"/>
    <n v="2377"/>
    <x v="3"/>
    <x v="8"/>
    <m/>
  </r>
  <r>
    <x v="1244"/>
    <s v="51.174.001/0001-93"/>
    <s v="ND-RATEIO CONDOM PPT"/>
    <n v="12752"/>
    <d v="2019-02-28T00:00:00"/>
    <m/>
    <m/>
    <m/>
    <n v="30940.35"/>
    <d v="2019-03-29T00:00:00"/>
    <s v="CARGA INICIAL RATEIO CONDOM PPT"/>
    <m/>
    <s v="CARGA INICIAL RATEIO CONDOM PPT"/>
    <n v="30940.35"/>
    <m/>
    <x v="0"/>
    <m/>
    <m/>
    <m/>
    <s v="29 DIAS"/>
    <n v="2377"/>
    <x v="3"/>
    <x v="8"/>
    <m/>
  </r>
  <r>
    <x v="1244"/>
    <s v="51.174.001/0001-93"/>
    <s v="ND-RATEIO CONDOM PPT"/>
    <n v="12865"/>
    <d v="2019-03-31T00:00:00"/>
    <m/>
    <m/>
    <m/>
    <n v="19664.07"/>
    <d v="2019-04-30T00:00:00"/>
    <s v="CARGA INICIAL RATEIO CONDOM PPT"/>
    <m/>
    <s v="CARGA INICIAL RATEIO CONDOM PPT"/>
    <n v="19664.07"/>
    <m/>
    <x v="0"/>
    <m/>
    <m/>
    <m/>
    <s v="2 - FATURADO"/>
    <n v="2345"/>
    <x v="3"/>
    <x v="8"/>
    <m/>
  </r>
  <r>
    <x v="1244"/>
    <s v="51.174.001/0001-93"/>
    <s v="ND-RATEIO CONDOM PPT"/>
    <n v="12866"/>
    <d v="2019-03-31T00:00:00"/>
    <m/>
    <m/>
    <m/>
    <n v="31962.6"/>
    <d v="2019-04-30T00:00:00"/>
    <s v="CARGA INICIAL RATEIO CONDOM PPT"/>
    <m/>
    <s v="CARGA INICIAL RATEIO CONDOM PPT"/>
    <n v="31962.6"/>
    <m/>
    <x v="0"/>
    <m/>
    <m/>
    <m/>
    <s v="2 - FATURADO"/>
    <n v="2345"/>
    <x v="3"/>
    <x v="8"/>
    <m/>
  </r>
  <r>
    <x v="1244"/>
    <s v="51.174.001/0001-93"/>
    <s v="ND-RATEIO CONDOM PPT"/>
    <n v="12978"/>
    <d v="2019-04-30T00:00:00"/>
    <m/>
    <m/>
    <m/>
    <n v="14589.64"/>
    <d v="2019-05-30T00:00:00"/>
    <s v="CARGA INICIAL RATEIO CONDOM PPT"/>
    <m/>
    <s v="CARGA INICIAL RATEIO CONDOM PPT"/>
    <n v="14589.64"/>
    <m/>
    <x v="0"/>
    <m/>
    <m/>
    <m/>
    <s v="2 - FATURADO"/>
    <n v="2315"/>
    <x v="3"/>
    <x v="8"/>
    <m/>
  </r>
  <r>
    <x v="1244"/>
    <s v="51.174.001/0001-93"/>
    <s v="ND-RATEIO CONDOM PPT"/>
    <n v="12979"/>
    <d v="2019-04-30T00:00:00"/>
    <m/>
    <m/>
    <m/>
    <n v="31740.61"/>
    <d v="2019-05-30T00:00:00"/>
    <s v="CARGA INICIAL RATEIO CONDOM PPT"/>
    <m/>
    <s v="CARGA INICIAL RATEIO CONDOM PPT"/>
    <n v="31740.61"/>
    <m/>
    <x v="0"/>
    <m/>
    <m/>
    <m/>
    <s v="2 - FATURADO"/>
    <n v="2315"/>
    <x v="3"/>
    <x v="8"/>
    <m/>
  </r>
  <r>
    <x v="1244"/>
    <s v="51.174.001/0001-93"/>
    <s v="ND-RATEIO CONDOM PPT"/>
    <n v="13092"/>
    <d v="2019-05-31T00:00:00"/>
    <m/>
    <m/>
    <m/>
    <n v="14325.52"/>
    <d v="2019-06-28T00:00:00"/>
    <s v="CARGA INICIAL RATEIO CONDOM PPT"/>
    <m/>
    <s v="CARGA INICIAL RATEIO CONDOM PPT"/>
    <n v="14325.52"/>
    <m/>
    <x v="0"/>
    <m/>
    <m/>
    <m/>
    <s v="28 DIAS"/>
    <n v="2286"/>
    <x v="3"/>
    <x v="8"/>
    <m/>
  </r>
  <r>
    <x v="1244"/>
    <s v="51.174.001/0001-93"/>
    <s v="ND-RATEIO CONDOM PPT"/>
    <n v="13093"/>
    <d v="2019-05-31T00:00:00"/>
    <m/>
    <m/>
    <m/>
    <n v="29682.54"/>
    <d v="2019-06-28T00:00:00"/>
    <s v="CARGA INICIAL RATEIO CONDOM PPT"/>
    <m/>
    <s v="CARGA INICIAL RATEIO CONDOM PPT"/>
    <n v="29682.54"/>
    <m/>
    <x v="0"/>
    <m/>
    <m/>
    <m/>
    <s v="28 DIAS"/>
    <n v="2286"/>
    <x v="3"/>
    <x v="8"/>
    <m/>
  </r>
  <r>
    <x v="1244"/>
    <s v="51.174.001/0001-93"/>
    <s v="ND-RATEIO CONDOM PPT"/>
    <n v="13204"/>
    <d v="2019-06-28T00:00:00"/>
    <m/>
    <m/>
    <m/>
    <n v="13735.75"/>
    <d v="2019-07-31T00:00:00"/>
    <s v="CARGA INICIAL RATEIO CONDOM PPT"/>
    <m/>
    <s v="CARGA INICIAL RATEIO CONDOM PPT"/>
    <n v="13735.75"/>
    <m/>
    <x v="0"/>
    <m/>
    <m/>
    <m/>
    <s v="33 DIAS"/>
    <n v="2253"/>
    <x v="3"/>
    <x v="8"/>
    <m/>
  </r>
  <r>
    <x v="1244"/>
    <s v="51.174.001/0001-93"/>
    <s v="ND-RATEIO CONDOM PPT"/>
    <n v="13205"/>
    <d v="2019-06-28T00:00:00"/>
    <m/>
    <m/>
    <m/>
    <n v="30077.16"/>
    <d v="2019-07-31T00:00:00"/>
    <s v="CARGA INICIAL RATEIO CONDOM PPT"/>
    <m/>
    <s v="CARGA INICIAL RATEIO CONDOM PPT"/>
    <n v="30077.16"/>
    <m/>
    <x v="0"/>
    <m/>
    <m/>
    <m/>
    <s v="33 DIAS"/>
    <n v="2253"/>
    <x v="3"/>
    <x v="8"/>
    <m/>
  </r>
  <r>
    <x v="1244"/>
    <s v="51.174.001/0001-93"/>
    <s v="ND-RATEIO CONDOM PPT"/>
    <n v="13318"/>
    <d v="2019-07-31T00:00:00"/>
    <m/>
    <m/>
    <m/>
    <n v="13846.38"/>
    <d v="2019-08-30T00:00:00"/>
    <s v="CARGA INICIAL RATEIO CONDOM PPT"/>
    <m/>
    <s v="CARGA INICIAL RATEIO CONDOM PPT"/>
    <n v="13846.38"/>
    <m/>
    <x v="0"/>
    <m/>
    <m/>
    <m/>
    <s v="2 - FATURADO"/>
    <n v="2223"/>
    <x v="3"/>
    <x v="8"/>
    <m/>
  </r>
  <r>
    <x v="1244"/>
    <s v="51.174.001/0001-93"/>
    <s v="ND-RATEIO CONDOM PPT"/>
    <n v="13319"/>
    <d v="2019-07-31T00:00:00"/>
    <m/>
    <m/>
    <m/>
    <n v="29526.21"/>
    <d v="2019-08-30T00:00:00"/>
    <s v="CARGA INICIAL RATEIO CONDOM PPT"/>
    <m/>
    <s v="CARGA INICIAL RATEIO CONDOM PPT"/>
    <n v="29526.21"/>
    <m/>
    <x v="0"/>
    <m/>
    <m/>
    <m/>
    <s v="2 - FATURADO"/>
    <n v="2223"/>
    <x v="3"/>
    <x v="8"/>
    <m/>
  </r>
  <r>
    <x v="1244"/>
    <s v="51.174.001/0001-93"/>
    <s v="ND-RATEIO CONDOM PPT"/>
    <n v="13432"/>
    <d v="2019-08-30T00:00:00"/>
    <m/>
    <m/>
    <m/>
    <n v="14098.47"/>
    <d v="2019-09-30T00:00:00"/>
    <s v="CARGA INICIAL RATEIO CONDOM PPT"/>
    <m/>
    <s v="CARGA INICIAL RATEIO CONDOM PPT"/>
    <n v="14098.47"/>
    <m/>
    <x v="0"/>
    <m/>
    <m/>
    <m/>
    <s v="31 DIAS"/>
    <n v="2192"/>
    <x v="3"/>
    <x v="8"/>
    <m/>
  </r>
  <r>
    <x v="1244"/>
    <s v="51.174.001/0001-93"/>
    <s v="ND-RATEIO CONDOM PPT"/>
    <n v="13433"/>
    <d v="2019-08-30T00:00:00"/>
    <m/>
    <m/>
    <m/>
    <n v="30744.32"/>
    <d v="2019-09-30T00:00:00"/>
    <s v="CARGA INICIAL RATEIO CONDOM PPT"/>
    <m/>
    <s v="CARGA INICIAL RATEIO CONDOM PPT"/>
    <n v="30744.32"/>
    <m/>
    <x v="0"/>
    <m/>
    <m/>
    <m/>
    <s v="31 DIAS"/>
    <n v="2192"/>
    <x v="3"/>
    <x v="8"/>
    <m/>
  </r>
  <r>
    <x v="1244"/>
    <s v="51.174.001/0001-93"/>
    <s v="ND-RATEIO CONDOM PPT"/>
    <n v="13545"/>
    <d v="2019-09-30T00:00:00"/>
    <m/>
    <m/>
    <m/>
    <n v="13820.4"/>
    <d v="2019-10-31T00:00:00"/>
    <s v="CARGA INICIAL RATEIO CONDOM PPT"/>
    <m/>
    <s v="CARGA INICIAL RATEIO CONDOM PPT"/>
    <n v="13820.4"/>
    <m/>
    <x v="0"/>
    <m/>
    <m/>
    <m/>
    <s v="31 DIAS"/>
    <n v="2161"/>
    <x v="3"/>
    <x v="8"/>
    <m/>
  </r>
  <r>
    <x v="1244"/>
    <s v="51.174.001/0001-93"/>
    <s v="ND-RATEIO CONDOM PPT"/>
    <n v="13546"/>
    <d v="2019-09-30T00:00:00"/>
    <m/>
    <m/>
    <m/>
    <n v="30703.31"/>
    <d v="2019-10-31T00:00:00"/>
    <s v="CARGA INICIAL RATEIO CONDOM PPT"/>
    <m/>
    <s v="CARGA INICIAL RATEIO CONDOM PPT"/>
    <n v="30703.31"/>
    <m/>
    <x v="0"/>
    <m/>
    <m/>
    <m/>
    <s v="31 DIAS"/>
    <n v="2161"/>
    <x v="3"/>
    <x v="8"/>
    <m/>
  </r>
  <r>
    <x v="1244"/>
    <s v="51.174.001/0001-93"/>
    <s v="ND-RATEIO CONDOM PPT"/>
    <n v="13656"/>
    <d v="2019-10-31T00:00:00"/>
    <m/>
    <m/>
    <m/>
    <n v="11651.99"/>
    <d v="2019-11-29T00:00:00"/>
    <s v="CARGA INICIAL RATEIO CONDOM PPT"/>
    <m/>
    <s v="CARGA INICIAL RATEIO CONDOM PPT"/>
    <n v="11651.99"/>
    <m/>
    <x v="0"/>
    <m/>
    <m/>
    <m/>
    <s v="29 DIAS"/>
    <n v="2132"/>
    <x v="3"/>
    <x v="8"/>
    <m/>
  </r>
  <r>
    <x v="1244"/>
    <s v="51.174.001/0001-93"/>
    <s v="ND-RATEIO CONDOM PPT"/>
    <n v="13657"/>
    <d v="2019-10-31T00:00:00"/>
    <m/>
    <m/>
    <m/>
    <n v="30533.67"/>
    <d v="2019-11-29T00:00:00"/>
    <s v="CARGA INICIAL RATEIO CONDOM PPT"/>
    <m/>
    <s v="CARGA INICIAL RATEIO CONDOM PPT"/>
    <n v="30533.67"/>
    <m/>
    <x v="0"/>
    <m/>
    <m/>
    <m/>
    <s v="29 DIAS"/>
    <n v="2132"/>
    <x v="3"/>
    <x v="8"/>
    <m/>
  </r>
  <r>
    <x v="1244"/>
    <s v="51.174.001/0001-93"/>
    <s v="ND-RATEIO CONDOM PPT"/>
    <n v="13768"/>
    <d v="2019-11-29T00:00:00"/>
    <m/>
    <m/>
    <m/>
    <n v="11714.59"/>
    <d v="2019-12-30T00:00:00"/>
    <s v="CARGA INICIAL RATEIO CONDOM PPT"/>
    <m/>
    <s v="CARGA INICIAL RATEIO CONDOM PPT"/>
    <n v="11714.59"/>
    <m/>
    <x v="0"/>
    <m/>
    <m/>
    <m/>
    <s v="31 DIAS"/>
    <n v="2101"/>
    <x v="3"/>
    <x v="8"/>
    <m/>
  </r>
  <r>
    <x v="1244"/>
    <s v="51.174.001/0001-93"/>
    <s v="ND-RATEIO CONDOM PPT"/>
    <n v="13769"/>
    <d v="2019-11-29T00:00:00"/>
    <m/>
    <m/>
    <m/>
    <n v="28560.99"/>
    <d v="2019-12-30T00:00:00"/>
    <s v="CARGA INICIAL RATEIO CONDOM PPT"/>
    <m/>
    <s v="CARGA INICIAL RATEIO CONDOM PPT"/>
    <n v="28560.99"/>
    <m/>
    <x v="0"/>
    <m/>
    <m/>
    <m/>
    <s v="31 DIAS"/>
    <n v="2101"/>
    <x v="3"/>
    <x v="8"/>
    <m/>
  </r>
  <r>
    <x v="1244"/>
    <s v="51.174.001/0001-93"/>
    <s v="ND-RATEIO CONDOM PPT"/>
    <n v="13928"/>
    <d v="2019-12-31T00:00:00"/>
    <m/>
    <m/>
    <m/>
    <n v="9436.19"/>
    <d v="2020-01-31T00:00:00"/>
    <s v="CARGA INICIAL RATEIO CONDOM PPT"/>
    <m/>
    <s v="CARGA INICIAL RATEIO CONDOM PPT"/>
    <n v="9436.19"/>
    <m/>
    <x v="0"/>
    <m/>
    <m/>
    <m/>
    <s v="31 DIAS"/>
    <n v="2069"/>
    <x v="3"/>
    <x v="8"/>
    <m/>
  </r>
  <r>
    <x v="1244"/>
    <s v="51.174.001/0001-93"/>
    <s v="ND-RATEIO CONDOM PPT"/>
    <n v="13929"/>
    <d v="2019-12-31T00:00:00"/>
    <m/>
    <m/>
    <m/>
    <n v="28976.17"/>
    <d v="2020-01-31T00:00:00"/>
    <s v="CARGA INICIAL RATEIO CONDOM PPT"/>
    <m/>
    <s v="CARGA INICIAL RATEIO CONDOM PPT"/>
    <n v="28976.17"/>
    <m/>
    <x v="0"/>
    <m/>
    <m/>
    <m/>
    <s v="31 DIAS"/>
    <n v="2069"/>
    <x v="3"/>
    <x v="8"/>
    <m/>
  </r>
  <r>
    <x v="1244"/>
    <s v="51.174.001/0001-93"/>
    <s v="ND-RATEIO CONDOM PPT"/>
    <n v="14033"/>
    <d v="2020-01-31T00:00:00"/>
    <m/>
    <m/>
    <m/>
    <n v="9100.5300000000007"/>
    <d v="2020-02-28T00:00:00"/>
    <s v="CARGA INICIAL RATEIO CONDOM PPT"/>
    <m/>
    <s v="CARGA INICIAL RATEIO CONDOM PPT"/>
    <n v="9100.5300000000007"/>
    <m/>
    <x v="0"/>
    <m/>
    <m/>
    <m/>
    <s v="28 DIAS"/>
    <n v="2041"/>
    <x v="3"/>
    <x v="8"/>
    <m/>
  </r>
  <r>
    <x v="1244"/>
    <s v="51.174.001/0001-93"/>
    <s v="ND-RATEIO CONDOM PPT"/>
    <n v="14034"/>
    <d v="2020-01-31T00:00:00"/>
    <m/>
    <m/>
    <m/>
    <n v="26745.31"/>
    <d v="2020-02-28T00:00:00"/>
    <s v="CARGA INICIAL RATEIO CONDOM PPT"/>
    <m/>
    <s v="CARGA INICIAL RATEIO CONDOM PPT"/>
    <n v="26745.31"/>
    <m/>
    <x v="0"/>
    <m/>
    <m/>
    <m/>
    <s v="28 DIAS"/>
    <n v="2041"/>
    <x v="3"/>
    <x v="8"/>
    <m/>
  </r>
  <r>
    <x v="1244"/>
    <s v="51.174.001/0001-93"/>
    <s v="ND-RATEIO CONDOM PPT"/>
    <n v="14141"/>
    <d v="2020-02-28T00:00:00"/>
    <m/>
    <m/>
    <m/>
    <n v="9001.86"/>
    <d v="2020-03-31T00:00:00"/>
    <s v="CARGA INICIAL RATEIO CONDOM PPT"/>
    <m/>
    <s v="CARGA INICIAL RATEIO CONDOM PPT"/>
    <n v="9001.86"/>
    <m/>
    <x v="0"/>
    <m/>
    <m/>
    <m/>
    <s v="32 DIAS"/>
    <n v="2009"/>
    <x v="3"/>
    <x v="8"/>
    <m/>
  </r>
  <r>
    <x v="1244"/>
    <s v="51.174.001/0001-93"/>
    <s v="ND-RATEIO CONDOM PPT"/>
    <n v="14142"/>
    <d v="2020-02-28T00:00:00"/>
    <m/>
    <m/>
    <m/>
    <n v="28602.14"/>
    <d v="2020-03-31T00:00:00"/>
    <s v="CARGA INICIAL RATEIO CONDOM PPT"/>
    <m/>
    <s v="CARGA INICIAL RATEIO CONDOM PPT"/>
    <n v="28602.14"/>
    <m/>
    <x v="0"/>
    <m/>
    <m/>
    <m/>
    <s v="32 DIAS"/>
    <n v="2009"/>
    <x v="3"/>
    <x v="8"/>
    <m/>
  </r>
  <r>
    <x v="1244"/>
    <s v="51.174.001/0001-93"/>
    <s v="ND-RATEIO CONDOM PPT"/>
    <n v="14256"/>
    <d v="2020-03-31T00:00:00"/>
    <m/>
    <m/>
    <m/>
    <n v="9422.5"/>
    <d v="2020-04-30T00:00:00"/>
    <s v="CARGA INICIAL RATEIO CONDOM PPT"/>
    <m/>
    <s v="CARGA INICIAL RATEIO CONDOM PPT"/>
    <n v="9422.5"/>
    <m/>
    <x v="0"/>
    <m/>
    <m/>
    <m/>
    <s v="2 - FATURADO"/>
    <n v="1979"/>
    <x v="3"/>
    <x v="8"/>
    <m/>
  </r>
  <r>
    <x v="1244"/>
    <s v="51.174.001/0001-93"/>
    <s v="ND-RATEIO CONDOM PPT"/>
    <n v="14257"/>
    <d v="2020-03-31T00:00:00"/>
    <m/>
    <m/>
    <m/>
    <n v="28014.86"/>
    <d v="2020-04-30T00:00:00"/>
    <s v="CARGA INICIAL RATEIO CONDOM PPT"/>
    <m/>
    <s v="CARGA INICIAL RATEIO CONDOM PPT"/>
    <n v="28014.86"/>
    <m/>
    <x v="0"/>
    <m/>
    <m/>
    <m/>
    <s v="2 - FATURADO"/>
    <n v="1979"/>
    <x v="3"/>
    <x v="8"/>
    <m/>
  </r>
  <r>
    <x v="1244"/>
    <s v="51.174.001/0001-93"/>
    <s v="ND-RATEIO CONDOM PPT"/>
    <n v="14371"/>
    <d v="2020-04-30T00:00:00"/>
    <m/>
    <m/>
    <m/>
    <n v="10748.99"/>
    <d v="2020-05-29T00:00:00"/>
    <s v="CARGA INICIAL RATEIO CONDOM PPT"/>
    <m/>
    <s v="CARGA INICIAL RATEIO CONDOM PPT"/>
    <n v="10748.99"/>
    <m/>
    <x v="0"/>
    <m/>
    <m/>
    <m/>
    <s v="29 DIAS"/>
    <n v="1950"/>
    <x v="3"/>
    <x v="8"/>
    <m/>
  </r>
  <r>
    <x v="1244"/>
    <s v="51.174.001/0001-93"/>
    <s v="ND-RATEIO CONDOM PPT"/>
    <n v="14372"/>
    <d v="2020-04-30T00:00:00"/>
    <m/>
    <m/>
    <m/>
    <n v="27231.57"/>
    <d v="2020-05-29T00:00:00"/>
    <s v="CARGA INICIAL RATEIO CONDOM PPT"/>
    <m/>
    <s v="CARGA INICIAL RATEIO CONDOM PPT"/>
    <n v="27231.57"/>
    <m/>
    <x v="0"/>
    <m/>
    <m/>
    <m/>
    <s v="29 DIAS"/>
    <n v="1950"/>
    <x v="3"/>
    <x v="8"/>
    <m/>
  </r>
  <r>
    <x v="1244"/>
    <s v="51.174.001/0001-93"/>
    <s v="ND-RATEIO CONDOM PPT"/>
    <n v="14484"/>
    <d v="2020-06-01T00:00:00"/>
    <m/>
    <m/>
    <m/>
    <n v="8872.8700000000008"/>
    <d v="2020-06-30T00:00:00"/>
    <s v="CARGA INICIAL RATEIO CONDOM PPT"/>
    <m/>
    <s v="CARGA INICIAL RATEIO CONDOM PPT"/>
    <n v="8872.8700000000008"/>
    <m/>
    <x v="0"/>
    <m/>
    <m/>
    <m/>
    <s v="32 DIAS"/>
    <n v="1918"/>
    <x v="3"/>
    <x v="8"/>
    <m/>
  </r>
  <r>
    <x v="1244"/>
    <s v="51.174.001/0001-93"/>
    <s v="ND-RATEIO CONDOM PPT"/>
    <n v="14485"/>
    <d v="2020-06-01T00:00:00"/>
    <m/>
    <m/>
    <m/>
    <n v="23297.42"/>
    <d v="2020-06-30T00:00:00"/>
    <s v="CARGA INICIAL RATEIO CONDOM PPT"/>
    <m/>
    <s v="CARGA INICIAL RATEIO CONDOM PPT"/>
    <n v="23297.42"/>
    <m/>
    <x v="0"/>
    <m/>
    <m/>
    <m/>
    <s v="32 DIAS"/>
    <n v="1918"/>
    <x v="3"/>
    <x v="8"/>
    <m/>
  </r>
  <r>
    <x v="1244"/>
    <s v="51.174.001/0001-93"/>
    <s v="ND-RATEIO CONDOM PPT"/>
    <n v="14599"/>
    <d v="2020-06-30T00:00:00"/>
    <m/>
    <m/>
    <m/>
    <n v="9894.68"/>
    <d v="2020-07-31T00:00:00"/>
    <s v="CARGA INICIAL RATEIO CONDOM PPT"/>
    <m/>
    <s v="CARGA INICIAL RATEIO CONDOM PPT"/>
    <n v="9894.68"/>
    <m/>
    <x v="0"/>
    <m/>
    <m/>
    <m/>
    <s v="31 DIAS"/>
    <n v="1887"/>
    <x v="3"/>
    <x v="8"/>
    <m/>
  </r>
  <r>
    <x v="1244"/>
    <s v="51.174.001/0001-93"/>
    <s v="ND-RATEIO CONDOM PPT"/>
    <n v="14600"/>
    <d v="2020-06-30T00:00:00"/>
    <m/>
    <m/>
    <m/>
    <n v="14527.12"/>
    <d v="2020-07-31T00:00:00"/>
    <s v="CARGA INICIAL RATEIO CONDOM PPT"/>
    <m/>
    <s v="CARGA INICIAL RATEIO CONDOM PPT"/>
    <n v="14527.12"/>
    <m/>
    <x v="0"/>
    <m/>
    <m/>
    <m/>
    <s v="31 DIAS"/>
    <n v="1887"/>
    <x v="3"/>
    <x v="8"/>
    <m/>
  </r>
  <r>
    <x v="1244"/>
    <s v="51.174.001/0001-93"/>
    <s v="ND-RATEIO CONDOM PPT"/>
    <n v="14701"/>
    <d v="2020-07-31T00:00:00"/>
    <m/>
    <m/>
    <m/>
    <n v="3819.06"/>
    <d v="2020-08-31T00:00:00"/>
    <s v="CARGA INICIAL RATEIO CONDOM PPT"/>
    <m/>
    <s v="CARGA INICIAL RATEIO CONDOM PPT"/>
    <n v="3819.06"/>
    <m/>
    <x v="0"/>
    <m/>
    <m/>
    <m/>
    <s v="31 DIAS"/>
    <n v="1856"/>
    <x v="3"/>
    <x v="8"/>
    <m/>
  </r>
  <r>
    <x v="1244"/>
    <s v="51.174.001/0001-93"/>
    <s v="ND-RATEIO CONDOM PPT"/>
    <n v="14702"/>
    <d v="2020-07-31T00:00:00"/>
    <m/>
    <m/>
    <m/>
    <n v="11514.87"/>
    <d v="2020-08-31T00:00:00"/>
    <s v="CARGA INICIAL RATEIO CONDOM PPT"/>
    <m/>
    <s v="CARGA INICIAL RATEIO CONDOM PPT"/>
    <n v="11514.87"/>
    <m/>
    <x v="0"/>
    <m/>
    <m/>
    <m/>
    <s v="31 DIAS"/>
    <n v="1856"/>
    <x v="3"/>
    <x v="8"/>
    <m/>
  </r>
  <r>
    <x v="1244"/>
    <s v="51.174.001/0001-93"/>
    <s v="ND-RATEIO CONDOM PPT"/>
    <n v="14808"/>
    <d v="2020-08-31T00:00:00"/>
    <m/>
    <m/>
    <m/>
    <n v="7514.63"/>
    <d v="2020-09-30T00:00:00"/>
    <s v="CARGA INICIAL RATEIO CONDOM PPT"/>
    <m/>
    <s v="CARGA INICIAL RATEIO CONDOM PPT"/>
    <n v="7514.63"/>
    <m/>
    <x v="0"/>
    <m/>
    <m/>
    <m/>
    <s v="2 - FATURADO"/>
    <n v="1826"/>
    <x v="3"/>
    <x v="8"/>
    <m/>
  </r>
  <r>
    <x v="1244"/>
    <s v="51.174.001/0001-93"/>
    <s v="ND-RATEIO CONDOM PPT"/>
    <n v="14809"/>
    <d v="2020-08-31T00:00:00"/>
    <m/>
    <m/>
    <m/>
    <n v="13978.86"/>
    <d v="2020-09-30T00:00:00"/>
    <s v="CARGA INICIAL RATEIO CONDOM PPT"/>
    <m/>
    <s v="CARGA INICIAL RATEIO CONDOM PPT"/>
    <n v="13978.86"/>
    <m/>
    <x v="0"/>
    <m/>
    <m/>
    <m/>
    <s v="2 - FATURADO"/>
    <n v="1826"/>
    <x v="3"/>
    <x v="8"/>
    <m/>
  </r>
  <r>
    <x v="1244"/>
    <s v="51.174.001/0001-93"/>
    <s v="ND-RATEIO CONDOM PPT"/>
    <n v="14919"/>
    <d v="2020-09-30T00:00:00"/>
    <m/>
    <m/>
    <m/>
    <n v="9239.69"/>
    <d v="2020-10-30T00:00:00"/>
    <s v="CARGA INICIAL RATEIO CONDOM PPT"/>
    <m/>
    <s v="CARGA INICIAL RATEIO CONDOM PPT"/>
    <n v="9239.69"/>
    <m/>
    <x v="0"/>
    <m/>
    <m/>
    <m/>
    <s v="2 - FATURADO"/>
    <n v="1796"/>
    <x v="3"/>
    <x v="8"/>
    <m/>
  </r>
  <r>
    <x v="1244"/>
    <s v="51.174.001/0001-93"/>
    <s v="ND-RATEIO CONDOM PPT"/>
    <n v="14920"/>
    <d v="2020-09-30T00:00:00"/>
    <m/>
    <m/>
    <m/>
    <n v="14862.12"/>
    <d v="2020-10-30T00:00:00"/>
    <s v="CARGA INICIAL RATEIO CONDOM PPT"/>
    <m/>
    <s v="CARGA INICIAL RATEIO CONDOM PPT"/>
    <n v="14862.12"/>
    <m/>
    <x v="0"/>
    <m/>
    <m/>
    <m/>
    <s v="2 - FATURADO"/>
    <n v="1796"/>
    <x v="3"/>
    <x v="8"/>
    <m/>
  </r>
  <r>
    <x v="1244"/>
    <s v="51.174.001/0001-93"/>
    <s v="ND-RATEIO CONDOM PPT"/>
    <n v="15031"/>
    <d v="2020-10-30T00:00:00"/>
    <m/>
    <m/>
    <m/>
    <n v="12444.67"/>
    <d v="2020-11-30T00:00:00"/>
    <s v="CARGA INICIAL RATEIO CONDOM PPT"/>
    <m/>
    <s v="CARGA INICIAL RATEIO CONDOM PPT"/>
    <n v="12444.67"/>
    <m/>
    <x v="0"/>
    <m/>
    <m/>
    <m/>
    <s v="31 DIAS"/>
    <n v="1765"/>
    <x v="3"/>
    <x v="8"/>
    <m/>
  </r>
  <r>
    <x v="1244"/>
    <s v="51.174.001/0001-93"/>
    <s v="ND-RATEIO CONDOM PPT"/>
    <n v="15032"/>
    <d v="2020-10-30T00:00:00"/>
    <m/>
    <m/>
    <m/>
    <n v="14867.72"/>
    <d v="2020-11-30T00:00:00"/>
    <s v="CARGA INICIAL RATEIO CONDOM PPT"/>
    <m/>
    <s v="CARGA INICIAL RATEIO CONDOM PPT"/>
    <n v="14867.72"/>
    <m/>
    <x v="0"/>
    <m/>
    <m/>
    <m/>
    <s v="31 DIAS"/>
    <n v="1765"/>
    <x v="3"/>
    <x v="8"/>
    <m/>
  </r>
  <r>
    <x v="1244"/>
    <s v="51.174.001/0001-93"/>
    <s v="ND-RATEIO CONDOM PPT"/>
    <n v="15157"/>
    <d v="2020-11-30T00:00:00"/>
    <m/>
    <m/>
    <m/>
    <n v="14126.07"/>
    <d v="2020-12-30T00:00:00"/>
    <s v="CARGA INICIAL RATEIO CONDOM PPT"/>
    <m/>
    <s v="CARGA INICIAL RATEIO CONDOM PPT"/>
    <n v="14126.07"/>
    <m/>
    <x v="0"/>
    <m/>
    <m/>
    <m/>
    <s v="2 - FATURADO"/>
    <n v="1735"/>
    <x v="3"/>
    <x v="8"/>
    <m/>
  </r>
  <r>
    <x v="1244"/>
    <s v="51.174.001/0001-93"/>
    <s v="ND-RATEIO CONDOM PPT"/>
    <n v="15158"/>
    <d v="2020-11-30T00:00:00"/>
    <m/>
    <m/>
    <m/>
    <n v="24955.87"/>
    <d v="2020-12-30T00:00:00"/>
    <s v="CARGA INICIAL RATEIO CONDOM PPT"/>
    <m/>
    <s v="CARGA INICIAL RATEIO CONDOM PPT"/>
    <n v="24955.87"/>
    <m/>
    <x v="0"/>
    <m/>
    <m/>
    <m/>
    <s v="2 - FATURADO"/>
    <n v="1735"/>
    <x v="3"/>
    <x v="8"/>
    <m/>
  </r>
  <r>
    <x v="1244"/>
    <s v="51.174.001/0001-93"/>
    <s v="ND-RATEIO CONDOM PPT"/>
    <n v="15307"/>
    <d v="2020-12-31T00:00:00"/>
    <m/>
    <m/>
    <m/>
    <n v="14908.74"/>
    <d v="2021-01-31T00:00:00"/>
    <s v="CARGA INICIAL RATEIO CONDOM PPT"/>
    <m/>
    <s v="CARGA INICIAL RATEIO CONDOM PPT"/>
    <n v="14908.74"/>
    <m/>
    <x v="0"/>
    <m/>
    <m/>
    <m/>
    <s v="31 DIAS"/>
    <n v="1703"/>
    <x v="3"/>
    <x v="8"/>
    <m/>
  </r>
  <r>
    <x v="1244"/>
    <s v="51.174.001/0001-93"/>
    <s v="ND-RATEIO CONDOM PPT"/>
    <n v="15308"/>
    <d v="2020-12-31T00:00:00"/>
    <m/>
    <m/>
    <m/>
    <n v="20424.98"/>
    <d v="2021-01-31T00:00:00"/>
    <s v="CARGA INICIAL RATEIO CONDOM PPT"/>
    <m/>
    <s v="CARGA INICIAL RATEIO CONDOM PPT"/>
    <n v="20424.98"/>
    <m/>
    <x v="0"/>
    <m/>
    <m/>
    <m/>
    <s v="31 DIAS"/>
    <n v="1703"/>
    <x v="3"/>
    <x v="8"/>
    <m/>
  </r>
  <r>
    <x v="1244"/>
    <s v="51.174.001/0001-93"/>
    <s v="ND-RATEIO CONDOM PPT"/>
    <n v="15397"/>
    <d v="2021-01-29T00:00:00"/>
    <m/>
    <m/>
    <m/>
    <n v="18466.849999999999"/>
    <d v="2021-02-28T00:00:00"/>
    <s v="CARGA INICIAL RATEIO CONDOM PPT"/>
    <m/>
    <s v="CARGA INICIAL RATEIO CONDOM PPT"/>
    <n v="18466.849999999999"/>
    <m/>
    <x v="0"/>
    <m/>
    <m/>
    <m/>
    <s v="2 - FATURADO"/>
    <n v="1675"/>
    <x v="3"/>
    <x v="8"/>
    <m/>
  </r>
  <r>
    <x v="1244"/>
    <s v="51.174.001/0001-93"/>
    <s v="ND-RATEIO CONDOM PPT"/>
    <n v="15398"/>
    <d v="2021-01-29T00:00:00"/>
    <m/>
    <m/>
    <m/>
    <n v="28513.759999999998"/>
    <d v="2021-02-28T00:00:00"/>
    <s v="CARGA INICIAL RATEIO CONDOM PPT"/>
    <m/>
    <s v="CARGA INICIAL RATEIO CONDOM PPT"/>
    <n v="28513.759999999998"/>
    <m/>
    <x v="0"/>
    <m/>
    <m/>
    <m/>
    <s v="2 - FATURADO"/>
    <n v="1675"/>
    <x v="3"/>
    <x v="8"/>
    <m/>
  </r>
  <r>
    <x v="1244"/>
    <s v="51.174.001/0001-93"/>
    <s v="ND-RATEIO CONDOM PPT"/>
    <n v="15490"/>
    <d v="2021-02-26T00:00:00"/>
    <m/>
    <m/>
    <m/>
    <n v="18520.419999999998"/>
    <d v="2021-03-31T00:00:00"/>
    <s v="CARGA INICIAL RATEIO CONDOM PPT"/>
    <m/>
    <s v="CARGA INICIAL RATEIO CONDOM PPT"/>
    <n v="18520.419999999998"/>
    <m/>
    <x v="0"/>
    <m/>
    <m/>
    <m/>
    <s v="33 DIAS"/>
    <n v="1644"/>
    <x v="3"/>
    <x v="8"/>
    <m/>
  </r>
  <r>
    <x v="1244"/>
    <s v="51.174.001/0001-93"/>
    <s v="ND-RATEIO CONDOM PPT"/>
    <n v="15491"/>
    <d v="2021-02-26T00:00:00"/>
    <m/>
    <m/>
    <m/>
    <n v="26035.41"/>
    <d v="2021-03-31T00:00:00"/>
    <s v="CARGA INICIAL RATEIO CONDOM PPT"/>
    <m/>
    <s v="CARGA INICIAL RATEIO CONDOM PPT"/>
    <n v="26035.41"/>
    <m/>
    <x v="0"/>
    <m/>
    <m/>
    <m/>
    <s v="33 DIAS"/>
    <n v="1644"/>
    <x v="3"/>
    <x v="8"/>
    <m/>
  </r>
  <r>
    <x v="1244"/>
    <s v="51.174.001/0001-93"/>
    <s v="ND-RATEIO CONDOM PPT"/>
    <n v="15593"/>
    <d v="2021-03-31T00:00:00"/>
    <m/>
    <m/>
    <m/>
    <n v="17048.46"/>
    <d v="2021-04-30T00:00:00"/>
    <s v="CARGA INICIAL RATEIO CONDOM PPT"/>
    <m/>
    <s v="CARGA INICIAL RATEIO CONDOM PPT"/>
    <n v="17048.46"/>
    <m/>
    <x v="0"/>
    <m/>
    <m/>
    <m/>
    <s v="2 - FATURADO"/>
    <n v="1614"/>
    <x v="3"/>
    <x v="8"/>
    <m/>
  </r>
  <r>
    <x v="1244"/>
    <s v="51.174.001/0001-93"/>
    <s v="ND-RATEIO CONDOM PPT"/>
    <n v="15594"/>
    <d v="2021-03-31T00:00:00"/>
    <m/>
    <m/>
    <m/>
    <n v="22837.46"/>
    <d v="2021-04-30T00:00:00"/>
    <s v="CARGA INICIAL RATEIO CONDOM PPT"/>
    <m/>
    <s v="CARGA INICIAL RATEIO CONDOM PPT"/>
    <n v="22837.46"/>
    <m/>
    <x v="0"/>
    <m/>
    <m/>
    <m/>
    <s v="2 - FATURADO"/>
    <n v="1614"/>
    <x v="3"/>
    <x v="8"/>
    <m/>
  </r>
  <r>
    <x v="1244"/>
    <s v="51.174.001/0001-93"/>
    <s v="ND-RATEIO CONDOM PPT"/>
    <n v="15697"/>
    <d v="2021-04-30T00:00:00"/>
    <m/>
    <m/>
    <m/>
    <n v="19319.75"/>
    <d v="2021-05-31T00:00:00"/>
    <s v="CARGA INICIAL RATEIO CONDOM PPT"/>
    <m/>
    <s v="CARGA INICIAL RATEIO CONDOM PPT"/>
    <n v="19319.75"/>
    <m/>
    <x v="0"/>
    <m/>
    <m/>
    <m/>
    <s v="31 DIAS"/>
    <n v="1583"/>
    <x v="3"/>
    <x v="8"/>
    <m/>
  </r>
  <r>
    <x v="1244"/>
    <s v="51.174.001/0001-93"/>
    <s v="ND-RATEIO CONDOM PPT"/>
    <n v="15698"/>
    <d v="2021-04-30T00:00:00"/>
    <m/>
    <m/>
    <m/>
    <n v="43660.14"/>
    <d v="2021-05-31T00:00:00"/>
    <s v="CARGA INICIAL RATEIO CONDOM PPT"/>
    <m/>
    <s v="CARGA INICIAL RATEIO CONDOM PPT"/>
    <n v="43660.14"/>
    <m/>
    <x v="0"/>
    <m/>
    <m/>
    <m/>
    <s v="31 DIAS"/>
    <n v="1583"/>
    <x v="3"/>
    <x v="8"/>
    <m/>
  </r>
  <r>
    <x v="1244"/>
    <s v="51.174.001/0001-93"/>
    <s v="ND-RATEIO CONDOM PPT"/>
    <n v="15800"/>
    <d v="2021-05-31T00:00:00"/>
    <m/>
    <m/>
    <m/>
    <n v="19885.080000000002"/>
    <d v="2021-06-30T00:00:00"/>
    <s v="CARGA INICIAL RATEIO CONDOM PPT"/>
    <m/>
    <s v="CARGA INICIAL RATEIO CONDOM PPT"/>
    <n v="19885.080000000002"/>
    <m/>
    <x v="0"/>
    <m/>
    <m/>
    <m/>
    <s v="2 - FATURADO"/>
    <n v="1553"/>
    <x v="3"/>
    <x v="8"/>
    <m/>
  </r>
  <r>
    <x v="1244"/>
    <s v="51.174.001/0001-93"/>
    <s v="ND-RATEIO CONDOM PPT"/>
    <n v="15801"/>
    <d v="2021-05-31T00:00:00"/>
    <m/>
    <m/>
    <m/>
    <n v="43976.33"/>
    <d v="2021-06-30T00:00:00"/>
    <s v="CARGA INICIAL RATEIO CONDOM PPT"/>
    <m/>
    <s v="CARGA INICIAL RATEIO CONDOM PPT"/>
    <n v="43976.33"/>
    <m/>
    <x v="0"/>
    <m/>
    <m/>
    <m/>
    <s v="2 - FATURADO"/>
    <n v="1553"/>
    <x v="3"/>
    <x v="8"/>
    <m/>
  </r>
  <r>
    <x v="1244"/>
    <s v="51.174.001/0001-93"/>
    <s v="ND-RATEIO CONDOM PPT"/>
    <n v="15899"/>
    <d v="2021-06-30T00:00:00"/>
    <m/>
    <m/>
    <m/>
    <n v="21448.31"/>
    <d v="2021-07-30T00:00:00"/>
    <s v="CARGA INICIAL RATEIO CONDOM PPT"/>
    <m/>
    <s v="CARGA INICIAL RATEIO CONDOM PPT"/>
    <n v="21448.31"/>
    <m/>
    <x v="0"/>
    <m/>
    <m/>
    <m/>
    <s v="2 - FATURADO"/>
    <n v="1523"/>
    <x v="3"/>
    <x v="8"/>
    <m/>
  </r>
  <r>
    <x v="1244"/>
    <s v="51.174.001/0001-93"/>
    <s v="ND-RATEIO CONDOM PPT"/>
    <n v="15900"/>
    <d v="2021-06-30T00:00:00"/>
    <m/>
    <m/>
    <m/>
    <n v="42802.239999999998"/>
    <d v="2021-07-30T00:00:00"/>
    <s v="CARGA INICIAL RATEIO CONDOM PPT"/>
    <m/>
    <s v="CARGA INICIAL RATEIO CONDOM PPT"/>
    <n v="42802.239999999998"/>
    <m/>
    <x v="0"/>
    <m/>
    <m/>
    <m/>
    <s v="2 - FATURADO"/>
    <n v="1523"/>
    <x v="3"/>
    <x v="8"/>
    <m/>
  </r>
  <r>
    <x v="1244"/>
    <s v="51.174.001/0001-93"/>
    <s v="ND-RATEIO CONDOM PPT"/>
    <n v="16000"/>
    <d v="2021-07-30T00:00:00"/>
    <m/>
    <m/>
    <m/>
    <n v="21436.53"/>
    <d v="2021-08-31T00:00:00"/>
    <s v="CARGA INICIAL RATEIO CONDOM PPT"/>
    <m/>
    <s v="CARGA INICIAL RATEIO CONDOM PPT"/>
    <n v="21436.53"/>
    <m/>
    <x v="0"/>
    <m/>
    <m/>
    <m/>
    <s v="32 DIAS"/>
    <n v="1491"/>
    <x v="3"/>
    <x v="8"/>
    <m/>
  </r>
  <r>
    <x v="1244"/>
    <s v="51.174.001/0001-93"/>
    <s v="ND-RATEIO CONDOM PPT"/>
    <n v="16001"/>
    <d v="2021-07-30T00:00:00"/>
    <m/>
    <m/>
    <m/>
    <n v="43452.09"/>
    <d v="2021-08-31T00:00:00"/>
    <s v="CARGA INICIAL RATEIO CONDOM PPT"/>
    <m/>
    <s v="CARGA INICIAL RATEIO CONDOM PPT"/>
    <n v="43452.09"/>
    <m/>
    <x v="0"/>
    <m/>
    <m/>
    <m/>
    <s v="32 DIAS"/>
    <n v="1491"/>
    <x v="3"/>
    <x v="8"/>
    <m/>
  </r>
  <r>
    <x v="1244"/>
    <s v="51.174.001/0001-93"/>
    <s v="ND-RATEIO CONDOM PPT"/>
    <n v="16098"/>
    <d v="2021-08-31T00:00:00"/>
    <m/>
    <m/>
    <m/>
    <n v="21432.62"/>
    <d v="2021-09-30T00:00:00"/>
    <s v="CARGA INICIAL RATEIO CONDOM PPT"/>
    <m/>
    <s v="CARGA INICIAL RATEIO CONDOM PPT"/>
    <n v="21432.62"/>
    <m/>
    <x v="0"/>
    <m/>
    <m/>
    <m/>
    <s v="2 - FATURADO"/>
    <n v="1461"/>
    <x v="3"/>
    <x v="8"/>
    <m/>
  </r>
  <r>
    <x v="1244"/>
    <s v="51.174.001/0001-93"/>
    <s v="ND-RATEIO CONDOM PPT"/>
    <n v="16099"/>
    <d v="2021-08-31T00:00:00"/>
    <m/>
    <m/>
    <m/>
    <n v="43365.04"/>
    <d v="2021-09-30T00:00:00"/>
    <s v="CARGA INICIAL RATEIO CONDOM PPT"/>
    <m/>
    <s v="CARGA INICIAL RATEIO CONDOM PPT"/>
    <n v="43365.04"/>
    <m/>
    <x v="0"/>
    <m/>
    <m/>
    <m/>
    <s v="2 - FATURADO"/>
    <n v="1461"/>
    <x v="3"/>
    <x v="8"/>
    <m/>
  </r>
  <r>
    <x v="1244"/>
    <s v="51.174.001/0001-93"/>
    <s v="ND-RATEIO CONDOM PPT"/>
    <n v="16193"/>
    <d v="2021-09-30T00:00:00"/>
    <m/>
    <m/>
    <m/>
    <n v="21432.62"/>
    <d v="2021-10-31T00:00:00"/>
    <s v="CARGA INICIAL RATEIO CONDOM PPT"/>
    <m/>
    <s v="CARGA INICIAL RATEIO CONDOM PPT"/>
    <n v="21432.62"/>
    <m/>
    <x v="0"/>
    <m/>
    <m/>
    <m/>
    <s v="31 DIAS"/>
    <n v="1430"/>
    <x v="3"/>
    <x v="8"/>
    <m/>
  </r>
  <r>
    <x v="1244"/>
    <s v="51.174.001/0001-93"/>
    <s v="ND-RATEIO CONDOM PPT"/>
    <n v="16194"/>
    <d v="2021-09-30T00:00:00"/>
    <m/>
    <m/>
    <m/>
    <n v="44074.51"/>
    <d v="2021-10-31T00:00:00"/>
    <s v="CARGA INICIAL RATEIO CONDOM PPT"/>
    <m/>
    <s v="CARGA INICIAL RATEIO CONDOM PPT"/>
    <n v="44074.51"/>
    <m/>
    <x v="0"/>
    <m/>
    <m/>
    <m/>
    <s v="31 DIAS"/>
    <n v="1430"/>
    <x v="3"/>
    <x v="8"/>
    <m/>
  </r>
  <r>
    <x v="1244"/>
    <s v="51.174.001/0001-93"/>
    <s v="ND-RATEIO CONDOM PPT"/>
    <n v="16290"/>
    <d v="2021-10-29T00:00:00"/>
    <m/>
    <m/>
    <m/>
    <n v="21432.62"/>
    <d v="2021-11-30T00:00:00"/>
    <s v="CARGA INICIAL RATEIO CONDOM PPT"/>
    <m/>
    <s v="CARGA INICIAL RATEIO CONDOM PPT"/>
    <n v="21432.62"/>
    <m/>
    <x v="0"/>
    <m/>
    <m/>
    <m/>
    <s v="32 DIAS"/>
    <n v="1400"/>
    <x v="3"/>
    <x v="8"/>
    <m/>
  </r>
  <r>
    <x v="1244"/>
    <s v="51.174.001/0001-93"/>
    <s v="ND-RATEIO CONDOM PPT"/>
    <n v="16291"/>
    <d v="2021-10-29T00:00:00"/>
    <m/>
    <m/>
    <m/>
    <n v="44584.62"/>
    <d v="2021-11-30T00:00:00"/>
    <s v="CARGA INICIAL RATEIO CONDOM PPT"/>
    <m/>
    <s v="CARGA INICIAL RATEIO CONDOM PPT"/>
    <n v="44584.62"/>
    <m/>
    <x v="0"/>
    <m/>
    <m/>
    <m/>
    <s v="32 DIAS"/>
    <n v="1400"/>
    <x v="3"/>
    <x v="8"/>
    <m/>
  </r>
  <r>
    <x v="1244"/>
    <s v="51.174.001/0001-93"/>
    <s v="ND-RATEIO CONDOM PPT"/>
    <n v="16387"/>
    <d v="2021-11-30T00:00:00"/>
    <m/>
    <m/>
    <m/>
    <n v="21432.62"/>
    <d v="2021-12-29T00:00:00"/>
    <s v="CARGA INICIAL RATEIO CONDOM PPT"/>
    <m/>
    <s v="CARGA INICIAL RATEIO CONDOM PPT"/>
    <n v="21432.62"/>
    <m/>
    <x v="0"/>
    <m/>
    <m/>
    <m/>
    <s v="29 DIAS"/>
    <n v="1371"/>
    <x v="3"/>
    <x v="8"/>
    <m/>
  </r>
  <r>
    <x v="1244"/>
    <s v="51.174.001/0001-93"/>
    <s v="ND-RATEIO CONDOM PPT"/>
    <n v="16388"/>
    <d v="2021-11-30T00:00:00"/>
    <m/>
    <m/>
    <m/>
    <n v="43781.91"/>
    <d v="2021-12-29T00:00:00"/>
    <s v="CARGA INICIAL RATEIO CONDOM PPT"/>
    <m/>
    <s v="CARGA INICIAL RATEIO CONDOM PPT"/>
    <n v="43781.91"/>
    <m/>
    <x v="0"/>
    <m/>
    <m/>
    <m/>
    <s v="29 DIAS"/>
    <n v="1371"/>
    <x v="3"/>
    <x v="8"/>
    <m/>
  </r>
  <r>
    <x v="1244"/>
    <s v="51.174.001/0001-93"/>
    <s v="ND-RATEIO CONDOM PPT"/>
    <n v="16511"/>
    <d v="2021-12-30T00:00:00"/>
    <m/>
    <m/>
    <m/>
    <n v="21432.62"/>
    <d v="2022-01-31T00:00:00"/>
    <s v="CARGA INICIAL RATEIO CONDOM PPT"/>
    <m/>
    <s v="CARGA INICIAL RATEIO CONDOM PPT"/>
    <n v="21432.62"/>
    <m/>
    <x v="0"/>
    <m/>
    <m/>
    <m/>
    <s v="32 DIAS"/>
    <n v="1338"/>
    <x v="3"/>
    <x v="8"/>
    <m/>
  </r>
  <r>
    <x v="1244"/>
    <s v="51.174.001/0001-93"/>
    <s v="ND-RATEIO CONDOM PPT"/>
    <n v="16512"/>
    <d v="2021-12-30T00:00:00"/>
    <m/>
    <m/>
    <m/>
    <n v="44279.09"/>
    <d v="2022-01-31T00:00:00"/>
    <s v="CARGA INICIAL RATEIO CONDOM PPT"/>
    <m/>
    <s v="CARGA INICIAL RATEIO CONDOM PPT"/>
    <n v="44279.09"/>
    <m/>
    <x v="0"/>
    <m/>
    <m/>
    <m/>
    <s v="32 DIAS"/>
    <n v="1338"/>
    <x v="3"/>
    <x v="8"/>
    <m/>
  </r>
  <r>
    <x v="1244"/>
    <s v="51.174.001/0001-93"/>
    <s v="ND-RATEIO CONDOM PPT"/>
    <n v="16597"/>
    <d v="2022-01-31T00:00:00"/>
    <m/>
    <m/>
    <m/>
    <n v="27016.9"/>
    <d v="2022-02-28T00:00:00"/>
    <s v="CARGA INICIAL RATEIO CONDOM PPT"/>
    <m/>
    <s v="CARGA INICIAL RATEIO CONDOM PPT"/>
    <n v="27016.9"/>
    <m/>
    <x v="0"/>
    <m/>
    <m/>
    <m/>
    <s v="28 DIAS"/>
    <n v="1310"/>
    <x v="3"/>
    <x v="8"/>
    <m/>
  </r>
  <r>
    <x v="1244"/>
    <s v="51.174.001/0001-93"/>
    <s v="ND-RATEIO CONDOM PPT"/>
    <n v="16598"/>
    <d v="2022-01-31T00:00:00"/>
    <m/>
    <m/>
    <m/>
    <n v="44497.18"/>
    <d v="2022-02-28T00:00:00"/>
    <s v="CARGA INICIAL RATEIO CONDOM PPT"/>
    <m/>
    <s v="CARGA INICIAL RATEIO CONDOM PPT"/>
    <n v="44497.18"/>
    <m/>
    <x v="0"/>
    <m/>
    <m/>
    <m/>
    <s v="28 DIAS"/>
    <n v="1310"/>
    <x v="3"/>
    <x v="8"/>
    <m/>
  </r>
  <r>
    <x v="1244"/>
    <s v="51.174.001/0001-93"/>
    <s v="ND-RATEIO CONDOM PPT"/>
    <n v="16692"/>
    <d v="2022-02-28T00:00:00"/>
    <m/>
    <m/>
    <m/>
    <n v="26822.33"/>
    <d v="2022-03-31T00:00:00"/>
    <s v="CARGA INICIAL RATEIO CONDOM PPT"/>
    <m/>
    <s v="CARGA INICIAL RATEIO CONDOM PPT"/>
    <n v="26822.33"/>
    <m/>
    <x v="0"/>
    <m/>
    <m/>
    <m/>
    <s v="31 DIAS"/>
    <n v="1279"/>
    <x v="3"/>
    <x v="8"/>
    <m/>
  </r>
  <r>
    <x v="1244"/>
    <s v="51.174.001/0001-93"/>
    <s v="ND-RATEIO CONDOM PPT"/>
    <n v="16693"/>
    <d v="2022-02-28T00:00:00"/>
    <m/>
    <m/>
    <m/>
    <n v="44624.43"/>
    <d v="2022-03-31T00:00:00"/>
    <s v="CARGA INICIAL RATEIO CONDOM PPT"/>
    <m/>
    <s v="CARGA INICIAL RATEIO CONDOM PPT"/>
    <n v="44624.43"/>
    <m/>
    <x v="0"/>
    <m/>
    <m/>
    <m/>
    <s v="31 DIAS"/>
    <n v="1279"/>
    <x v="3"/>
    <x v="8"/>
    <m/>
  </r>
  <r>
    <x v="1244"/>
    <s v="51.174.001/0001-93"/>
    <s v="ND-RATEIO CONDOM PPT"/>
    <n v="16787"/>
    <d v="2022-03-31T00:00:00"/>
    <m/>
    <m/>
    <m/>
    <n v="26987.61"/>
    <d v="2022-04-30T00:00:00"/>
    <s v="CARGA INICIAL RATEIO CONDOM PPT"/>
    <m/>
    <s v="CARGA INICIAL RATEIO CONDOM PPT"/>
    <n v="26987.61"/>
    <m/>
    <x v="0"/>
    <m/>
    <m/>
    <m/>
    <s v="2 - FATURADO"/>
    <n v="1249"/>
    <x v="3"/>
    <x v="8"/>
    <m/>
  </r>
  <r>
    <x v="1244"/>
    <s v="51.174.001/0001-93"/>
    <s v="ND-RATEIO CONDOM PPT"/>
    <n v="16788"/>
    <d v="2022-03-31T00:00:00"/>
    <m/>
    <m/>
    <m/>
    <n v="44063.67"/>
    <d v="2022-04-30T00:00:00"/>
    <s v="CARGA INICIAL RATEIO CONDOM PPT"/>
    <m/>
    <s v="CARGA INICIAL RATEIO CONDOM PPT"/>
    <n v="44063.67"/>
    <m/>
    <x v="0"/>
    <m/>
    <m/>
    <m/>
    <s v="2 - FATURADO"/>
    <n v="1249"/>
    <x v="3"/>
    <x v="8"/>
    <m/>
  </r>
  <r>
    <x v="1244"/>
    <s v="51.174.001/0001-93"/>
    <s v="ND-RATEIO CONDOM PPT"/>
    <n v="16882"/>
    <d v="2022-04-30T00:00:00"/>
    <m/>
    <m/>
    <m/>
    <n v="27298.53"/>
    <d v="2022-05-31T00:00:00"/>
    <s v="CARGA INICIAL RATEIO CONDOM PPT"/>
    <m/>
    <s v="CARGA INICIAL RATEIO CONDOM PPT"/>
    <n v="27298.53"/>
    <m/>
    <x v="0"/>
    <m/>
    <m/>
    <m/>
    <s v="31 DIAS"/>
    <n v="1218"/>
    <x v="3"/>
    <x v="8"/>
    <m/>
  </r>
  <r>
    <x v="1244"/>
    <s v="51.174.001/0001-93"/>
    <s v="ND-RATEIO CONDOM PPT"/>
    <n v="16883"/>
    <d v="2022-04-30T00:00:00"/>
    <m/>
    <m/>
    <m/>
    <n v="45003.58"/>
    <d v="2022-05-31T00:00:00"/>
    <s v="CARGA INICIAL RATEIO CONDOM PPT"/>
    <m/>
    <s v="CARGA INICIAL RATEIO CONDOM PPT"/>
    <n v="45003.58"/>
    <m/>
    <x v="0"/>
    <m/>
    <m/>
    <m/>
    <s v="31 DIAS"/>
    <n v="1218"/>
    <x v="3"/>
    <x v="8"/>
    <m/>
  </r>
  <r>
    <x v="1244"/>
    <s v="51.174.001/0001-93"/>
    <s v="ND-RATEIO CONDOM PPT"/>
    <n v="16979"/>
    <d v="2022-05-31T00:00:00"/>
    <m/>
    <m/>
    <m/>
    <n v="28459.14"/>
    <d v="2022-06-30T00:00:00"/>
    <s v="CARGA INICIAL RATEIO CONDOM PPT"/>
    <m/>
    <s v="CARGA INICIAL RATEIO CONDOM PPT"/>
    <n v="28459.14"/>
    <m/>
    <x v="0"/>
    <m/>
    <m/>
    <m/>
    <s v="2 - FATURADO"/>
    <n v="1188"/>
    <x v="3"/>
    <x v="8"/>
    <m/>
  </r>
  <r>
    <x v="1244"/>
    <s v="51.174.001/0001-93"/>
    <s v="ND-RATEIO CONDOM PPT"/>
    <n v="16980"/>
    <d v="2022-05-31T00:00:00"/>
    <m/>
    <m/>
    <m/>
    <n v="44817.09"/>
    <d v="2022-06-30T00:00:00"/>
    <s v="CARGA INICIAL RATEIO CONDOM PPT"/>
    <m/>
    <s v="CARGA INICIAL RATEIO CONDOM PPT"/>
    <n v="44817.09"/>
    <m/>
    <x v="0"/>
    <m/>
    <m/>
    <m/>
    <s v="2 - FATURADO"/>
    <n v="1188"/>
    <x v="3"/>
    <x v="8"/>
    <m/>
  </r>
  <r>
    <x v="1244"/>
    <s v="51.174.001/0001-93"/>
    <s v="ND-RATEIO CONDOM PPT"/>
    <n v="17074"/>
    <d v="2022-06-30T00:00:00"/>
    <m/>
    <m/>
    <m/>
    <n v="28444.57"/>
    <d v="2022-07-31T00:00:00"/>
    <s v="CARGA INICIAL RATEIO CONDOM PPT"/>
    <m/>
    <s v="CARGA INICIAL RATEIO CONDOM PPT"/>
    <n v="28444.57"/>
    <m/>
    <x v="0"/>
    <m/>
    <m/>
    <m/>
    <s v="31 DIAS"/>
    <n v="1157"/>
    <x v="3"/>
    <x v="8"/>
    <m/>
  </r>
  <r>
    <x v="1244"/>
    <s v="51.174.001/0001-93"/>
    <s v="ND-RATEIO CONDOM PPT"/>
    <n v="17075"/>
    <d v="2022-06-30T00:00:00"/>
    <m/>
    <m/>
    <m/>
    <n v="45285.59"/>
    <d v="2022-07-31T00:00:00"/>
    <s v="CARGA INICIAL RATEIO CONDOM PPT"/>
    <m/>
    <s v="CARGA INICIAL RATEIO CONDOM PPT"/>
    <n v="45285.59"/>
    <m/>
    <x v="0"/>
    <m/>
    <m/>
    <m/>
    <s v="31 DIAS"/>
    <n v="1157"/>
    <x v="3"/>
    <x v="8"/>
    <m/>
  </r>
  <r>
    <x v="1244"/>
    <s v="51.174.001/0001-93"/>
    <s v="ND-RATEIO CONDOM PPT"/>
    <n v="17169"/>
    <d v="2022-07-31T00:00:00"/>
    <m/>
    <m/>
    <m/>
    <n v="28444.57"/>
    <d v="2022-08-31T00:00:00"/>
    <s v="CARGA INICIAL RATEIO CONDOM PPT"/>
    <m/>
    <s v="CARGA INICIAL RATEIO CONDOM PPT"/>
    <n v="28444.57"/>
    <m/>
    <x v="0"/>
    <m/>
    <m/>
    <m/>
    <s v="31 DIAS"/>
    <n v="1126"/>
    <x v="3"/>
    <x v="8"/>
    <m/>
  </r>
  <r>
    <x v="1244"/>
    <s v="51.174.001/0001-93"/>
    <s v="ND-RATEIO CONDOM PPT"/>
    <n v="17170"/>
    <d v="2022-07-31T00:00:00"/>
    <m/>
    <m/>
    <m/>
    <n v="45925.78"/>
    <d v="2022-08-31T00:00:00"/>
    <s v="CARGA INICIAL RATEIO CONDOM PPT"/>
    <m/>
    <s v="CARGA INICIAL RATEIO CONDOM PPT"/>
    <n v="45925.78"/>
    <m/>
    <x v="0"/>
    <m/>
    <m/>
    <m/>
    <s v="31 DIAS"/>
    <n v="1126"/>
    <x v="3"/>
    <x v="8"/>
    <m/>
  </r>
  <r>
    <x v="1244"/>
    <s v="51.174.001/0001-93"/>
    <s v="ND-RATEIO CONDOM PPT"/>
    <n v="17265"/>
    <d v="2022-08-31T00:00:00"/>
    <m/>
    <m/>
    <m/>
    <n v="25062.240000000002"/>
    <d v="2022-09-30T00:00:00"/>
    <s v="CARGA INICIAL RATEIO CONDOM PPT"/>
    <m/>
    <s v="CARGA INICIAL RATEIO CONDOM PPT"/>
    <n v="25062.240000000002"/>
    <m/>
    <x v="0"/>
    <m/>
    <m/>
    <m/>
    <s v="2 - FATURADO"/>
    <n v="1096"/>
    <x v="3"/>
    <x v="8"/>
    <m/>
  </r>
  <r>
    <x v="1244"/>
    <s v="51.174.001/0001-93"/>
    <s v="ND-RATEIO CONDOM PPT"/>
    <n v="17266"/>
    <d v="2022-08-31T00:00:00"/>
    <m/>
    <m/>
    <m/>
    <n v="45414.1"/>
    <d v="2022-09-30T00:00:00"/>
    <s v="CARGA INICIAL RATEIO CONDOM PPT"/>
    <m/>
    <s v="CARGA INICIAL RATEIO CONDOM PPT"/>
    <n v="45414.1"/>
    <m/>
    <x v="0"/>
    <m/>
    <m/>
    <m/>
    <s v="2 - FATURADO"/>
    <n v="1096"/>
    <x v="3"/>
    <x v="8"/>
    <m/>
  </r>
  <r>
    <x v="1244"/>
    <s v="51.174.001/0001-93"/>
    <s v="ND-RATEIO CONDOM PPT"/>
    <n v="17360"/>
    <d v="2022-09-30T00:00:00"/>
    <m/>
    <m/>
    <m/>
    <n v="25486.33"/>
    <d v="2022-10-31T00:00:00"/>
    <s v="CARGA INICIAL RATEIO CONDOM PPT"/>
    <m/>
    <s v="CARGA INICIAL RATEIO CONDOM PPT"/>
    <n v="25486.33"/>
    <m/>
    <x v="0"/>
    <m/>
    <m/>
    <m/>
    <s v="31 DIAS"/>
    <n v="1065"/>
    <x v="3"/>
    <x v="8"/>
    <m/>
  </r>
  <r>
    <x v="1244"/>
    <s v="51.174.001/0001-93"/>
    <s v="ND-RATEIO CONDOM PPT"/>
    <n v="17361"/>
    <d v="2022-09-30T00:00:00"/>
    <m/>
    <m/>
    <m/>
    <n v="44125.38"/>
    <d v="2022-10-31T00:00:00"/>
    <s v="CARGA INICIAL RATEIO CONDOM PPT"/>
    <m/>
    <s v="CARGA INICIAL RATEIO CONDOM PPT"/>
    <n v="44125.38"/>
    <m/>
    <x v="0"/>
    <m/>
    <m/>
    <m/>
    <s v="31 DIAS"/>
    <n v="1065"/>
    <x v="3"/>
    <x v="8"/>
    <m/>
  </r>
  <r>
    <x v="1244"/>
    <s v="51.174.001/0001-93"/>
    <s v="ND-RATEIO CONDOM PPT"/>
    <n v="17455"/>
    <d v="2022-10-31T00:00:00"/>
    <m/>
    <m/>
    <m/>
    <n v="25224.28"/>
    <d v="2022-11-30T00:00:00"/>
    <s v="CARGA INICIAL RATEIO CONDOM PPT"/>
    <m/>
    <s v="CARGA INICIAL RATEIO CONDOM PPT"/>
    <n v="25224.28"/>
    <m/>
    <x v="0"/>
    <m/>
    <m/>
    <m/>
    <s v="2 - FATURADO"/>
    <n v="1035"/>
    <x v="3"/>
    <x v="8"/>
    <m/>
  </r>
  <r>
    <x v="1244"/>
    <s v="51.174.001/0001-93"/>
    <s v="ND-RATEIO CONDOM PPT"/>
    <n v="17456"/>
    <d v="2022-10-31T00:00:00"/>
    <m/>
    <m/>
    <m/>
    <n v="43941.02"/>
    <d v="2022-11-30T00:00:00"/>
    <s v="CARGA INICIAL RATEIO CONDOM PPT"/>
    <m/>
    <s v="CARGA INICIAL RATEIO CONDOM PPT"/>
    <n v="43941.02"/>
    <m/>
    <x v="0"/>
    <m/>
    <m/>
    <m/>
    <s v="2 - FATURADO"/>
    <n v="1035"/>
    <x v="3"/>
    <x v="8"/>
    <m/>
  </r>
  <r>
    <x v="1244"/>
    <s v="51.174.001/0001-93"/>
    <s v="ND-RATEIO CONDOM PPT"/>
    <n v="17551"/>
    <d v="2022-11-30T00:00:00"/>
    <m/>
    <m/>
    <m/>
    <n v="25263.73"/>
    <d v="2022-12-29T00:00:00"/>
    <s v="CARGA INICIAL RATEIO CONDOM PPT"/>
    <m/>
    <s v="CARGA INICIAL RATEIO CONDOM PPT"/>
    <n v="25263.73"/>
    <m/>
    <x v="0"/>
    <m/>
    <m/>
    <m/>
    <s v="29 DIAS"/>
    <n v="1006"/>
    <x v="3"/>
    <x v="8"/>
    <m/>
  </r>
  <r>
    <x v="1244"/>
    <s v="51.174.001/0001-93"/>
    <s v="ND-RATEIO CONDOM PPT"/>
    <n v="17552"/>
    <d v="2022-11-30T00:00:00"/>
    <m/>
    <m/>
    <m/>
    <n v="44090.89"/>
    <d v="2022-12-29T00:00:00"/>
    <s v="CARGA INICIAL RATEIO CONDOM PPT"/>
    <m/>
    <s v="CARGA INICIAL RATEIO CONDOM PPT"/>
    <n v="44090.89"/>
    <m/>
    <x v="0"/>
    <m/>
    <m/>
    <m/>
    <s v="29 DIAS"/>
    <n v="1006"/>
    <x v="3"/>
    <x v="8"/>
    <m/>
  </r>
  <r>
    <x v="1244"/>
    <s v="51.174.001/0001-93"/>
    <s v="ND-RATEIO CONDOM PPT"/>
    <n v="17672"/>
    <d v="2022-12-29T00:00:00"/>
    <m/>
    <m/>
    <m/>
    <n v="25224.28"/>
    <d v="2023-01-31T00:00:00"/>
    <s v="CARGA INICIAL RATEIO CONDOM PPT"/>
    <m/>
    <s v="CARGA INICIAL RATEIO CONDOM PPT"/>
    <n v="25224.28"/>
    <m/>
    <x v="0"/>
    <m/>
    <m/>
    <m/>
    <s v="33 DIAS"/>
    <n v="973"/>
    <x v="3"/>
    <x v="8"/>
    <m/>
  </r>
  <r>
    <x v="1244"/>
    <s v="51.174.001/0001-93"/>
    <s v="ND-RATEIO CONDOM PPT"/>
    <n v="17673"/>
    <d v="2022-12-29T00:00:00"/>
    <m/>
    <m/>
    <m/>
    <n v="43775.7"/>
    <d v="2023-01-31T00:00:00"/>
    <s v="CARGA INICIAL RATEIO CONDOM PPT"/>
    <m/>
    <s v="CARGA INICIAL RATEIO CONDOM PPT"/>
    <n v="43775.7"/>
    <m/>
    <x v="0"/>
    <m/>
    <m/>
    <m/>
    <s v="33 DIAS"/>
    <n v="973"/>
    <x v="3"/>
    <x v="8"/>
    <m/>
  </r>
  <r>
    <x v="1244"/>
    <s v="51.174.001/0001-93"/>
    <s v="ND-RATEIO CONDOM PPT"/>
    <n v="17758"/>
    <d v="2023-01-31T00:00:00"/>
    <m/>
    <m/>
    <m/>
    <n v="25263.73"/>
    <d v="2023-02-28T00:00:00"/>
    <s v="CARGA INICIAL RATEIO CONDOM PPT"/>
    <m/>
    <s v="CARGA INICIAL RATEIO CONDOM PPT"/>
    <n v="25263.73"/>
    <m/>
    <x v="0"/>
    <m/>
    <m/>
    <m/>
    <s v="28 DIAS"/>
    <n v="945"/>
    <x v="3"/>
    <x v="8"/>
    <m/>
  </r>
  <r>
    <x v="1244"/>
    <s v="51.174.001/0001-93"/>
    <s v="ND-RATEIO CONDOM PPT"/>
    <n v="17759"/>
    <d v="2023-01-31T00:00:00"/>
    <m/>
    <m/>
    <m/>
    <n v="43622.49"/>
    <d v="2023-02-28T00:00:00"/>
    <s v="CARGA INICIAL RATEIO CONDOM PPT"/>
    <m/>
    <s v="CARGA INICIAL RATEIO CONDOM PPT"/>
    <n v="43622.49"/>
    <m/>
    <x v="0"/>
    <m/>
    <m/>
    <m/>
    <s v="28 DIAS"/>
    <n v="945"/>
    <x v="3"/>
    <x v="8"/>
    <m/>
  </r>
  <r>
    <x v="1244"/>
    <s v="51.174.001/0001-93"/>
    <s v="ND-RATEIO CONDOM PPT"/>
    <n v="17857"/>
    <d v="2023-02-28T00:00:00"/>
    <m/>
    <m/>
    <m/>
    <n v="25005.65"/>
    <d v="2023-03-31T00:00:00"/>
    <s v="CARGA INICIAL RATEIO CONDOM PPT"/>
    <m/>
    <s v="CARGA INICIAL RATEIO CONDOM PPT"/>
    <n v="25005.65"/>
    <m/>
    <x v="0"/>
    <m/>
    <m/>
    <m/>
    <s v="31 DIAS"/>
    <n v="914"/>
    <x v="3"/>
    <x v="8"/>
    <m/>
  </r>
  <r>
    <x v="1244"/>
    <s v="51.174.001/0001-93"/>
    <s v="ND-RATEIO CONDOM PPT"/>
    <n v="17858"/>
    <d v="2023-02-28T00:00:00"/>
    <m/>
    <m/>
    <m/>
    <n v="43946.43"/>
    <d v="2023-03-31T00:00:00"/>
    <s v="CARGA INICIAL RATEIO CONDOM PPT"/>
    <m/>
    <s v="CARGA INICIAL RATEIO CONDOM PPT"/>
    <n v="43946.43"/>
    <m/>
    <x v="0"/>
    <m/>
    <m/>
    <m/>
    <s v="31 DIAS"/>
    <n v="914"/>
    <x v="3"/>
    <x v="8"/>
    <m/>
  </r>
  <r>
    <x v="1244"/>
    <s v="51.174.001/0001-93"/>
    <s v="ND-RATEIO CONDOM PPT"/>
    <n v="17978"/>
    <d v="2023-03-31T00:00:00"/>
    <m/>
    <m/>
    <m/>
    <n v="30220.82"/>
    <d v="2023-04-28T00:00:00"/>
    <s v="CARGA INICIAL RATEIO CONDOM PPT"/>
    <m/>
    <s v="CARGA INICIAL RATEIO CONDOM PPT"/>
    <n v="30220.82"/>
    <m/>
    <x v="0"/>
    <m/>
    <m/>
    <m/>
    <s v="28 DIAS"/>
    <n v="886"/>
    <x v="3"/>
    <x v="8"/>
    <m/>
  </r>
  <r>
    <x v="1244"/>
    <s v="51.174.001/0001-93"/>
    <s v="ND-RATEIO CONDOM PPT"/>
    <n v="17979"/>
    <d v="2023-03-31T00:00:00"/>
    <m/>
    <m/>
    <m/>
    <n v="53723.18"/>
    <d v="2023-04-28T00:00:00"/>
    <s v="CARGA INICIAL RATEIO CONDOM PPT"/>
    <m/>
    <s v="CARGA INICIAL RATEIO CONDOM PPT"/>
    <n v="53723.18"/>
    <m/>
    <x v="0"/>
    <m/>
    <m/>
    <m/>
    <s v="28 DIAS"/>
    <n v="886"/>
    <x v="3"/>
    <x v="8"/>
    <m/>
  </r>
  <r>
    <x v="1244"/>
    <s v="51.174.001/0001-93"/>
    <s v="ND-RATEIO CONDOM PPT"/>
    <n v="18045"/>
    <d v="2023-04-28T00:00:00"/>
    <m/>
    <m/>
    <m/>
    <n v="30110.63"/>
    <d v="2023-05-31T00:00:00"/>
    <s v="CARGA INICIAL RATEIO CONDOM PPT"/>
    <m/>
    <s v="CARGA INICIAL RATEIO CONDOM PPT"/>
    <n v="30110.63"/>
    <m/>
    <x v="0"/>
    <m/>
    <m/>
    <m/>
    <s v="33 DIAS"/>
    <n v="853"/>
    <x v="3"/>
    <x v="8"/>
    <m/>
  </r>
  <r>
    <x v="1244"/>
    <s v="51.174.001/0001-93"/>
    <s v="ND-RATEIO CONDOM PPT"/>
    <n v="18046"/>
    <d v="2023-04-28T00:00:00"/>
    <m/>
    <m/>
    <m/>
    <n v="53851.66"/>
    <d v="2023-05-31T00:00:00"/>
    <s v="CARGA INICIAL RATEIO CONDOM PPT"/>
    <m/>
    <s v="CARGA INICIAL RATEIO CONDOM PPT"/>
    <n v="53851.66"/>
    <m/>
    <x v="0"/>
    <m/>
    <m/>
    <m/>
    <s v="33 DIAS"/>
    <n v="853"/>
    <x v="3"/>
    <x v="8"/>
    <m/>
  </r>
  <r>
    <x v="1244"/>
    <s v="51.174.001/0001-93"/>
    <s v="ND-RATEIO CONDOM PPT"/>
    <n v="18125"/>
    <d v="2023-05-31T00:00:00"/>
    <m/>
    <m/>
    <m/>
    <n v="26423.24"/>
    <d v="2023-06-30T00:00:00"/>
    <s v="CARGA INICIAL RATEIO CONDOM PPT"/>
    <m/>
    <s v="CARGA INICIAL RATEIO CONDOM PPT"/>
    <n v="26423.24"/>
    <m/>
    <x v="0"/>
    <m/>
    <m/>
    <m/>
    <s v="2 - FATURADO"/>
    <n v="823"/>
    <x v="3"/>
    <x v="8"/>
    <m/>
  </r>
  <r>
    <x v="1244"/>
    <s v="51.174.001/0001-93"/>
    <s v="ND-RATEIO CONDOM PPT"/>
    <n v="18126"/>
    <d v="2023-05-31T00:00:00"/>
    <m/>
    <m/>
    <m/>
    <n v="41616.99"/>
    <d v="2023-06-30T00:00:00"/>
    <s v="CARGA INICIAL RATEIO CONDOM PPT"/>
    <m/>
    <s v="CARGA INICIAL RATEIO CONDOM PPT"/>
    <n v="41616.99"/>
    <m/>
    <x v="0"/>
    <m/>
    <m/>
    <m/>
    <s v="2 - FATURADO"/>
    <n v="823"/>
    <x v="3"/>
    <x v="8"/>
    <m/>
  </r>
  <r>
    <x v="1244"/>
    <s v="51.174.001/0001-93"/>
    <s v="ND-RATEIO CONDOM PPT"/>
    <n v="18204"/>
    <d v="2023-06-30T00:00:00"/>
    <m/>
    <m/>
    <m/>
    <n v="29413.61"/>
    <d v="2023-07-31T00:00:00"/>
    <s v="CARGA INICIAL RATEIO CONDOM PPT"/>
    <m/>
    <s v="CARGA INICIAL RATEIO CONDOM PPT"/>
    <n v="29413.61"/>
    <m/>
    <x v="0"/>
    <m/>
    <m/>
    <m/>
    <s v="31 DIAS"/>
    <n v="792"/>
    <x v="3"/>
    <x v="8"/>
    <m/>
  </r>
  <r>
    <x v="1244"/>
    <s v="51.174.001/0001-93"/>
    <s v="ND-RATEIO CONDOM PPT"/>
    <n v="18205"/>
    <d v="2023-06-30T00:00:00"/>
    <m/>
    <m/>
    <m/>
    <n v="52073.78"/>
    <d v="2023-07-31T00:00:00"/>
    <s v="CARGA INICIAL RATEIO CONDOM PPT"/>
    <m/>
    <s v="CARGA INICIAL RATEIO CONDOM PPT"/>
    <n v="52073.78"/>
    <m/>
    <x v="0"/>
    <m/>
    <m/>
    <m/>
    <s v="31 DIAS"/>
    <n v="792"/>
    <x v="3"/>
    <x v="8"/>
    <m/>
  </r>
  <r>
    <x v="1244"/>
    <s v="51.174.001/0001-93"/>
    <s v="ND-RATEIO CONDOM PPT"/>
    <n v="18283"/>
    <d v="2023-07-31T00:00:00"/>
    <m/>
    <m/>
    <m/>
    <n v="29343.29"/>
    <d v="2023-08-31T00:00:00"/>
    <s v="CARGA INICIAL RATEIO CONDOM PPT"/>
    <m/>
    <s v="CARGA INICIAL RATEIO CONDOM PPT"/>
    <n v="29343.29"/>
    <m/>
    <x v="0"/>
    <m/>
    <m/>
    <m/>
    <s v="31 DIAS"/>
    <n v="761"/>
    <x v="3"/>
    <x v="8"/>
    <m/>
  </r>
  <r>
    <x v="1244"/>
    <s v="51.174.001/0001-93"/>
    <s v="ND-RATEIO CONDOM PPT"/>
    <n v="18284"/>
    <d v="2023-07-31T00:00:00"/>
    <m/>
    <m/>
    <m/>
    <n v="51782.63"/>
    <d v="2023-08-31T00:00:00"/>
    <s v="CARGA INICIAL RATEIO CONDOM PPT"/>
    <m/>
    <s v="CARGA INICIAL RATEIO CONDOM PPT"/>
    <n v="51782.63"/>
    <m/>
    <x v="0"/>
    <m/>
    <m/>
    <m/>
    <s v="31 DIAS"/>
    <n v="761"/>
    <x v="3"/>
    <x v="8"/>
    <m/>
  </r>
  <r>
    <x v="1244"/>
    <s v="51.174.001/0001-93"/>
    <s v="ND-RATEIO CONDOM PPT"/>
    <n v="18365"/>
    <d v="2023-08-31T00:00:00"/>
    <m/>
    <m/>
    <m/>
    <n v="28946.79"/>
    <d v="2023-09-29T00:00:00"/>
    <s v="CARGA INICIAL RATEIO CONDOM PPT"/>
    <m/>
    <s v="CARGA INICIAL RATEIO CONDOM PPT"/>
    <n v="28946.79"/>
    <m/>
    <x v="0"/>
    <m/>
    <m/>
    <m/>
    <s v="29 DIAS"/>
    <n v="732"/>
    <x v="3"/>
    <x v="8"/>
    <m/>
  </r>
  <r>
    <x v="1244"/>
    <s v="51.174.001/0001-93"/>
    <s v="ND-RATEIO CONDOM PPT"/>
    <n v="18366"/>
    <d v="2023-08-31T00:00:00"/>
    <m/>
    <m/>
    <m/>
    <n v="51812.55"/>
    <d v="2023-09-29T00:00:00"/>
    <s v="CARGA INICIAL RATEIO CONDOM PPT"/>
    <m/>
    <s v="CARGA INICIAL RATEIO CONDOM PPT"/>
    <n v="51812.55"/>
    <m/>
    <x v="0"/>
    <m/>
    <m/>
    <m/>
    <s v="29 DIAS"/>
    <n v="732"/>
    <x v="3"/>
    <x v="8"/>
    <m/>
  </r>
  <r>
    <x v="1244"/>
    <s v="51.174.001/0001-93"/>
    <s v="ND-RATEIO CONDOM PPT"/>
    <n v="18444"/>
    <d v="2023-09-29T00:00:00"/>
    <m/>
    <m/>
    <m/>
    <n v="24782.93"/>
    <d v="2023-10-31T00:00:00"/>
    <s v="CARGA INICIAL RATEIO CONDOM PPT"/>
    <m/>
    <s v="CARGA INICIAL RATEIO CONDOM PPT"/>
    <n v="24782.93"/>
    <m/>
    <x v="0"/>
    <m/>
    <m/>
    <m/>
    <s v="32 DIAS"/>
    <n v="700"/>
    <x v="3"/>
    <x v="8"/>
    <m/>
  </r>
  <r>
    <x v="1244"/>
    <s v="51.174.001/0001-93"/>
    <s v="ND-RATEIO CONDOM PPT"/>
    <n v="18445"/>
    <d v="2023-09-29T00:00:00"/>
    <m/>
    <m/>
    <m/>
    <n v="42104.13"/>
    <d v="2023-10-31T00:00:00"/>
    <s v="CARGA INICIAL RATEIO CONDOM PPT"/>
    <m/>
    <s v="CARGA INICIAL RATEIO CONDOM PPT"/>
    <n v="42104.13"/>
    <m/>
    <x v="0"/>
    <m/>
    <m/>
    <m/>
    <s v="32 DIAS"/>
    <n v="700"/>
    <x v="3"/>
    <x v="8"/>
    <m/>
  </r>
  <r>
    <x v="1244"/>
    <s v="51.174.001/0001-93"/>
    <s v="ND-RATEIO CONDOM PPT"/>
    <n v="18518"/>
    <d v="2023-10-31T00:00:00"/>
    <m/>
    <m/>
    <m/>
    <n v="28705.71"/>
    <d v="2023-11-30T00:00:00"/>
    <s v="CARGA INICIAL RATEIO CONDOM PPT"/>
    <m/>
    <s v="CARGA INICIAL RATEIO CONDOM PPT"/>
    <n v="28705.71"/>
    <m/>
    <x v="0"/>
    <m/>
    <m/>
    <m/>
    <s v="2 - FATURADO"/>
    <n v="670"/>
    <x v="3"/>
    <x v="8"/>
    <m/>
  </r>
  <r>
    <x v="1244"/>
    <s v="51.174.001/0001-93"/>
    <s v="ND-RATEIO CONDOM PPT"/>
    <n v="18519"/>
    <d v="2023-10-31T00:00:00"/>
    <m/>
    <m/>
    <m/>
    <n v="36640.28"/>
    <d v="2023-11-30T00:00:00"/>
    <s v="CARGA INICIAL RATEIO CONDOM PPT"/>
    <m/>
    <s v="CARGA INICIAL RATEIO CONDOM PPT"/>
    <n v="36640.28"/>
    <m/>
    <x v="0"/>
    <m/>
    <m/>
    <m/>
    <s v="2 - FATURADO"/>
    <n v="670"/>
    <x v="3"/>
    <x v="8"/>
    <m/>
  </r>
  <r>
    <x v="1244"/>
    <s v="51.174.001/0001-93"/>
    <s v="ND-RATEIO CONDOM PPT"/>
    <n v="18592"/>
    <d v="2023-11-30T00:00:00"/>
    <m/>
    <m/>
    <m/>
    <n v="24424.68"/>
    <d v="2023-12-28T00:00:00"/>
    <s v="CARGA INICIAL RATEIO CONDOM PPT"/>
    <m/>
    <s v="CARGA INICIAL RATEIO CONDOM PPT"/>
    <n v="24424.68"/>
    <m/>
    <x v="0"/>
    <m/>
    <m/>
    <m/>
    <s v="28 DIAS"/>
    <n v="642"/>
    <x v="3"/>
    <x v="8"/>
    <m/>
  </r>
  <r>
    <x v="1244"/>
    <s v="51.174.001/0001-93"/>
    <s v="ND-RATEIO CONDOM PPT"/>
    <n v="18593"/>
    <d v="2023-11-30T00:00:00"/>
    <m/>
    <m/>
    <m/>
    <n v="51896.41"/>
    <d v="2023-12-28T00:00:00"/>
    <s v="CARGA INICIAL RATEIO CONDOM PPT"/>
    <m/>
    <s v="CARGA INICIAL RATEIO CONDOM PPT"/>
    <n v="51896.41"/>
    <m/>
    <x v="0"/>
    <m/>
    <m/>
    <m/>
    <s v="28 DIAS"/>
    <n v="642"/>
    <x v="3"/>
    <x v="8"/>
    <m/>
  </r>
  <r>
    <x v="1244"/>
    <s v="51.174.001/0001-93"/>
    <s v="ND-RATEIO CONDOM PPT"/>
    <n v="18720"/>
    <d v="2023-12-29T00:00:00"/>
    <m/>
    <m/>
    <m/>
    <n v="26924.21"/>
    <d v="2024-01-31T00:00:00"/>
    <s v="CARGA INICIAL RATEIO CONDOM PPT"/>
    <m/>
    <s v="CARGA INICIAL RATEIO CONDOM PPT"/>
    <n v="26924.21"/>
    <m/>
    <x v="0"/>
    <m/>
    <m/>
    <m/>
    <s v="33 DIAS"/>
    <n v="608"/>
    <x v="3"/>
    <x v="8"/>
    <m/>
  </r>
  <r>
    <x v="1244"/>
    <s v="51.174.001/0001-93"/>
    <s v="ND-RATEIO CONDOM PPT"/>
    <n v="18721"/>
    <d v="2023-12-29T00:00:00"/>
    <m/>
    <m/>
    <m/>
    <n v="54144.85"/>
    <d v="2024-01-31T00:00:00"/>
    <s v="CARGA INICIAL RATEIO CONDOM PPT"/>
    <m/>
    <s v="CARGA INICIAL RATEIO CONDOM PPT"/>
    <n v="54144.85"/>
    <m/>
    <x v="0"/>
    <m/>
    <m/>
    <m/>
    <s v="33 DIAS"/>
    <n v="608"/>
    <x v="3"/>
    <x v="8"/>
    <m/>
  </r>
  <r>
    <x v="1244"/>
    <s v="51.174.001/0001-93"/>
    <s v="ND-RATEIO CONDOM PPT"/>
    <n v="18809"/>
    <d v="2024-01-31T00:00:00"/>
    <m/>
    <m/>
    <m/>
    <n v="29319.64"/>
    <d v="2024-02-29T00:00:00"/>
    <s v="CARGA INICIAL RATEIO CONDOM PPT"/>
    <m/>
    <s v="CARGA INICIAL RATEIO CONDOM PPT"/>
    <n v="29319.64"/>
    <m/>
    <x v="0"/>
    <m/>
    <m/>
    <m/>
    <s v="29 DIAS"/>
    <n v="579"/>
    <x v="3"/>
    <x v="8"/>
    <m/>
  </r>
  <r>
    <x v="1244"/>
    <s v="51.174.001/0001-93"/>
    <s v="ND-RATEIO CONDOM PPT"/>
    <n v="18810"/>
    <d v="2024-01-31T00:00:00"/>
    <m/>
    <m/>
    <m/>
    <n v="51627.77"/>
    <d v="2024-02-29T00:00:00"/>
    <s v="CARGA INICIAL RATEIO CONDOM PPT"/>
    <m/>
    <s v="CARGA INICIAL RATEIO CONDOM PPT"/>
    <n v="51627.77"/>
    <m/>
    <x v="0"/>
    <m/>
    <m/>
    <m/>
    <s v="29 DIAS"/>
    <n v="579"/>
    <x v="3"/>
    <x v="8"/>
    <m/>
  </r>
  <r>
    <x v="1244"/>
    <s v="51.174.001/0001-93"/>
    <s v="ND-RATEIO CONDOM PPT"/>
    <n v="18906"/>
    <d v="2024-02-29T00:00:00"/>
    <m/>
    <m/>
    <m/>
    <n v="29751.84"/>
    <d v="2024-03-31T00:00:00"/>
    <s v="CARGA INICIAL RATEIO CONDOM PPT"/>
    <m/>
    <s v="CARGA INICIAL RATEIO CONDOM PPT"/>
    <n v="29751.84"/>
    <m/>
    <x v="0"/>
    <m/>
    <m/>
    <m/>
    <s v="31 DIAS"/>
    <n v="548"/>
    <x v="3"/>
    <x v="8"/>
    <m/>
  </r>
  <r>
    <x v="1244"/>
    <s v="51.174.001/0001-93"/>
    <s v="ND-RATEIO CONDOM PPT"/>
    <n v="18907"/>
    <d v="2024-02-29T00:00:00"/>
    <m/>
    <m/>
    <m/>
    <n v="54096.1"/>
    <d v="2024-03-31T00:00:00"/>
    <s v="CARGA INICIAL RATEIO CONDOM PPT"/>
    <m/>
    <s v="CARGA INICIAL RATEIO CONDOM PPT"/>
    <n v="54096.1"/>
    <m/>
    <x v="0"/>
    <m/>
    <m/>
    <m/>
    <s v="31 DIAS"/>
    <n v="548"/>
    <x v="3"/>
    <x v="8"/>
    <m/>
  </r>
  <r>
    <x v="1244"/>
    <s v="51.174.001/0001-93"/>
    <s v="ND-RATEIO CONDOM PPT"/>
    <n v="19009"/>
    <d v="2024-03-31T00:00:00"/>
    <m/>
    <m/>
    <m/>
    <n v="29883.96"/>
    <d v="2024-04-30T00:00:00"/>
    <s v="CARGA INICIAL RATEIO CONDOM PPT"/>
    <m/>
    <s v="CARGA INICIAL RATEIO CONDOM PPT"/>
    <n v="29883.96"/>
    <m/>
    <x v="0"/>
    <m/>
    <m/>
    <m/>
    <s v="2 - FATURADO"/>
    <n v="518"/>
    <x v="3"/>
    <x v="8"/>
    <m/>
  </r>
  <r>
    <x v="1244"/>
    <s v="51.174.001/0001-93"/>
    <s v="ND-RATEIO CONDOM PPT"/>
    <n v="19010"/>
    <d v="2024-03-31T00:00:00"/>
    <m/>
    <m/>
    <m/>
    <n v="51750.93"/>
    <d v="2024-04-30T00:00:00"/>
    <s v="CARGA INICIAL RATEIO CONDOM PPT"/>
    <m/>
    <s v="CARGA INICIAL RATEIO CONDOM PPT"/>
    <n v="51750.93"/>
    <m/>
    <x v="0"/>
    <m/>
    <m/>
    <m/>
    <s v="2 - FATURADO"/>
    <n v="518"/>
    <x v="3"/>
    <x v="8"/>
    <m/>
  </r>
  <r>
    <x v="1244"/>
    <s v="51.174.001/0001-93"/>
    <s v="ND-RATEIO CONDOM PPT"/>
    <n v="19114"/>
    <d v="2024-04-30T00:00:00"/>
    <m/>
    <m/>
    <m/>
    <n v="29234.06"/>
    <d v="2024-05-31T00:00:00"/>
    <s v="CARGA INICIAL RATEIO CONDOM PPT"/>
    <m/>
    <s v="CARGA INICIAL RATEIO CONDOM PPT"/>
    <n v="29234.06"/>
    <m/>
    <x v="0"/>
    <m/>
    <m/>
    <m/>
    <s v="31 DIAS"/>
    <n v="487"/>
    <x v="3"/>
    <x v="8"/>
    <m/>
  </r>
  <r>
    <x v="1244"/>
    <s v="51.174.001/0001-93"/>
    <s v="ND-RATEIO CONDOM PPT"/>
    <n v="19115"/>
    <d v="2024-04-30T00:00:00"/>
    <m/>
    <m/>
    <m/>
    <n v="52239.01"/>
    <d v="2024-05-31T00:00:00"/>
    <s v="CARGA INICIAL RATEIO CONDOM PPT"/>
    <m/>
    <s v="CARGA INICIAL RATEIO CONDOM PPT"/>
    <n v="52239.01"/>
    <m/>
    <x v="0"/>
    <m/>
    <m/>
    <m/>
    <s v="31 DIAS"/>
    <n v="487"/>
    <x v="3"/>
    <x v="8"/>
    <m/>
  </r>
  <r>
    <x v="1244"/>
    <s v="51.174.001/0001-93"/>
    <s v="ND-RATEIO CONDOM PPT"/>
    <n v="19215"/>
    <d v="2024-06-01T00:00:00"/>
    <m/>
    <m/>
    <m/>
    <n v="29255.25"/>
    <d v="2024-07-01T00:00:00"/>
    <s v="CARGA INICIAL RATEIO CONDOM PPT"/>
    <m/>
    <s v="CARGA INICIAL RATEIO CONDOM PPT"/>
    <n v="29255.25"/>
    <m/>
    <x v="0"/>
    <m/>
    <m/>
    <m/>
    <s v="2 - FATURADO"/>
    <n v="456"/>
    <x v="3"/>
    <x v="8"/>
    <m/>
  </r>
  <r>
    <x v="1244"/>
    <s v="51.174.001/0001-93"/>
    <s v="ND-RATEIO CONDOM PPT"/>
    <n v="19216"/>
    <d v="2024-06-01T00:00:00"/>
    <m/>
    <m/>
    <m/>
    <n v="52015.43"/>
    <d v="2024-07-01T00:00:00"/>
    <s v="CARGA INICIAL RATEIO CONDOM PPT"/>
    <m/>
    <s v="CARGA INICIAL RATEIO CONDOM PPT"/>
    <n v="52015.43"/>
    <m/>
    <x v="0"/>
    <m/>
    <m/>
    <m/>
    <s v="2 - FATURADO"/>
    <n v="456"/>
    <x v="3"/>
    <x v="8"/>
    <m/>
  </r>
  <r>
    <x v="1244"/>
    <s v="51.174.001/0001-93"/>
    <s v="ND-RATEIO CONDOM PPT"/>
    <n v="19316"/>
    <d v="2024-06-30T00:00:00"/>
    <m/>
    <m/>
    <m/>
    <n v="30324.7"/>
    <d v="2024-07-31T00:00:00"/>
    <s v="CARGA INICIAL RATEIO CONDOM PPT"/>
    <m/>
    <s v="CARGA INICIAL RATEIO CONDOM PPT"/>
    <n v="30324.7"/>
    <m/>
    <x v="0"/>
    <m/>
    <m/>
    <m/>
    <s v="31 DIAS"/>
    <n v="426"/>
    <x v="3"/>
    <x v="8"/>
    <m/>
  </r>
  <r>
    <x v="1244"/>
    <s v="51.174.001/0001-93"/>
    <s v="ND-RATEIO CONDOM PPT"/>
    <n v="19317"/>
    <d v="2024-06-30T00:00:00"/>
    <m/>
    <m/>
    <m/>
    <n v="59914.43"/>
    <d v="2024-07-31T00:00:00"/>
    <s v="CARGA INICIAL RATEIO CONDOM PPT"/>
    <m/>
    <s v="CARGA INICIAL RATEIO CONDOM PPT"/>
    <n v="59914.43"/>
    <m/>
    <x v="0"/>
    <m/>
    <m/>
    <m/>
    <s v="31 DIAS"/>
    <n v="426"/>
    <x v="3"/>
    <x v="8"/>
    <m/>
  </r>
  <r>
    <x v="1244"/>
    <s v="51.174.001/0001-93"/>
    <s v="ND-RATEIO CONDOM PPT"/>
    <n v="19418"/>
    <d v="2024-07-31T00:00:00"/>
    <m/>
    <m/>
    <m/>
    <n v="30649.38"/>
    <d v="2024-08-31T00:00:00"/>
    <s v="CARGA INICIAL RATEIO CONDOM PPT"/>
    <m/>
    <s v="CARGA INICIAL RATEIO CONDOM PPT"/>
    <n v="30649.38"/>
    <m/>
    <x v="0"/>
    <m/>
    <m/>
    <m/>
    <s v="31 DIAS"/>
    <n v="395"/>
    <x v="3"/>
    <x v="8"/>
    <m/>
  </r>
  <r>
    <x v="1244"/>
    <s v="51.174.001/0001-93"/>
    <s v="ND-RATEIO CONDOM PPT"/>
    <n v="19419"/>
    <d v="2024-07-31T00:00:00"/>
    <m/>
    <m/>
    <m/>
    <n v="59821.16"/>
    <d v="2024-08-31T00:00:00"/>
    <s v="CARGA INICIAL RATEIO CONDOM PPT"/>
    <m/>
    <s v="CARGA INICIAL RATEIO CONDOM PPT"/>
    <n v="59821.16"/>
    <m/>
    <x v="0"/>
    <m/>
    <m/>
    <m/>
    <s v="31 DIAS"/>
    <n v="395"/>
    <x v="3"/>
    <x v="8"/>
    <m/>
  </r>
  <r>
    <x v="1244"/>
    <s v="51.174.001/0001-93"/>
    <s v="ND-RATEIO CONDOM PPT"/>
    <n v="19520"/>
    <d v="2024-08-31T00:00:00"/>
    <m/>
    <m/>
    <m/>
    <n v="30177.34"/>
    <d v="2024-09-30T00:00:00"/>
    <s v="CARGA INICIAL RATEIO CONDOM PPT"/>
    <m/>
    <s v="CARGA INICIAL RATEIO CONDOM PPT"/>
    <n v="30177.34"/>
    <m/>
    <x v="0"/>
    <m/>
    <m/>
    <m/>
    <s v="2 - FATURADO"/>
    <n v="365"/>
    <x v="1"/>
    <x v="8"/>
    <m/>
  </r>
  <r>
    <x v="1244"/>
    <s v="51.174.001/0001-93"/>
    <s v="ND-RATEIO CONDOM PPT"/>
    <n v="19521"/>
    <d v="2024-08-31T00:00:00"/>
    <m/>
    <m/>
    <m/>
    <n v="57050.28"/>
    <d v="2024-09-30T00:00:00"/>
    <s v="CARGA INICIAL RATEIO CONDOM PPT"/>
    <m/>
    <s v="CARGA INICIAL RATEIO CONDOM PPT"/>
    <n v="57050.28"/>
    <m/>
    <x v="0"/>
    <m/>
    <m/>
    <m/>
    <s v="2 - FATURADO"/>
    <n v="365"/>
    <x v="1"/>
    <x v="8"/>
    <m/>
  </r>
  <r>
    <x v="1244"/>
    <s v="51.174.001/0001-93"/>
    <s v="ND-RATEIO CONDOM PPT"/>
    <n v="19623"/>
    <d v="2024-09-30T00:00:00"/>
    <m/>
    <m/>
    <m/>
    <n v="24424.9"/>
    <d v="2024-10-31T00:00:00"/>
    <s v="CARGA INICIAL RATEIO CONDOM PPT"/>
    <m/>
    <s v="CARGA INICIAL RATEIO CONDOM PPT"/>
    <n v="24424.9"/>
    <m/>
    <x v="0"/>
    <m/>
    <m/>
    <m/>
    <s v="31 DIAS"/>
    <n v="334"/>
    <x v="1"/>
    <x v="8"/>
    <m/>
  </r>
  <r>
    <x v="1244"/>
    <s v="51.174.001/0001-93"/>
    <s v="ND-RATEIO CONDOM PPT"/>
    <n v="19624"/>
    <d v="2024-09-30T00:00:00"/>
    <m/>
    <m/>
    <m/>
    <n v="46180.28"/>
    <d v="2024-10-31T00:00:00"/>
    <s v="CARGA INICIAL RATEIO CONDOM PPT"/>
    <m/>
    <s v="CARGA INICIAL RATEIO CONDOM PPT"/>
    <n v="46180.28"/>
    <m/>
    <x v="0"/>
    <m/>
    <m/>
    <m/>
    <s v="31 DIAS"/>
    <n v="334"/>
    <x v="1"/>
    <x v="8"/>
    <m/>
  </r>
  <r>
    <x v="1244"/>
    <s v="51.174.001/0001-93"/>
    <s v="ND-RATEIO CONDOM PPT"/>
    <n v="19724"/>
    <d v="2024-10-31T00:00:00"/>
    <m/>
    <m/>
    <m/>
    <n v="22231.03"/>
    <d v="2024-11-30T00:00:00"/>
    <s v="CARGA INICIAL RATEIO CONDOM PPT"/>
    <m/>
    <s v="CARGA INICIAL RATEIO CONDOM PPT"/>
    <n v="22231.03"/>
    <m/>
    <x v="0"/>
    <m/>
    <m/>
    <m/>
    <s v="2 - FATURADO"/>
    <n v="304"/>
    <x v="1"/>
    <x v="8"/>
    <m/>
  </r>
  <r>
    <x v="1244"/>
    <s v="51.174.001/0001-93"/>
    <s v="ND-RATEIO CONDOM PPT"/>
    <n v="19725"/>
    <d v="2024-10-31T00:00:00"/>
    <m/>
    <m/>
    <m/>
    <n v="40978.58"/>
    <d v="2024-11-30T00:00:00"/>
    <s v="CARGA INICIAL RATEIO CONDOM PPT"/>
    <m/>
    <s v="CARGA INICIAL RATEIO CONDOM PPT"/>
    <n v="40978.58"/>
    <m/>
    <x v="0"/>
    <m/>
    <m/>
    <m/>
    <s v="2 - FATURADO"/>
    <n v="304"/>
    <x v="1"/>
    <x v="8"/>
    <m/>
  </r>
  <r>
    <x v="1244"/>
    <s v="51.174.001/0001-93"/>
    <s v="ND-RATEIO CONDOM PPT"/>
    <n v="19833"/>
    <d v="2024-11-30T00:00:00"/>
    <m/>
    <m/>
    <m/>
    <n v="15322.19"/>
    <d v="2024-12-30T00:00:00"/>
    <s v="CARGA INICIAL RATEIO CONDOM PPT"/>
    <m/>
    <s v="CARGA INICIAL RATEIO CONDOM PPT"/>
    <n v="15322.19"/>
    <m/>
    <x v="0"/>
    <m/>
    <m/>
    <m/>
    <s v="2 - FATURADO"/>
    <n v="274"/>
    <x v="1"/>
    <x v="8"/>
    <m/>
  </r>
  <r>
    <x v="1244"/>
    <s v="51.174.001/0001-93"/>
    <s v="ND-RATEIO CONDOM PPT"/>
    <n v="19834"/>
    <d v="2024-11-30T00:00:00"/>
    <m/>
    <m/>
    <m/>
    <n v="43884.98"/>
    <d v="2024-12-30T00:00:00"/>
    <s v="CARGA INICIAL RATEIO CONDOM PPT"/>
    <m/>
    <s v="CARGA INICIAL RATEIO CONDOM PPT"/>
    <n v="43884.98"/>
    <m/>
    <x v="0"/>
    <m/>
    <m/>
    <m/>
    <s v="2 - FATURADO"/>
    <n v="274"/>
    <x v="1"/>
    <x v="8"/>
    <m/>
  </r>
  <r>
    <x v="1244"/>
    <s v="51.174.001/0001-93"/>
    <s v="ND-RATEIO CONDOM PPT"/>
    <n v="19972"/>
    <d v="2024-12-30T00:00:00"/>
    <m/>
    <m/>
    <m/>
    <n v="43901.74"/>
    <d v="2025-01-31T00:00:00"/>
    <s v="CARGA INICIAL RATEIO CONDOM PPT"/>
    <m/>
    <s v="CARGA INICIAL RATEIO CONDOM PPT"/>
    <n v="43901.74"/>
    <m/>
    <x v="0"/>
    <m/>
    <m/>
    <m/>
    <s v="32 DIAS"/>
    <n v="242"/>
    <x v="1"/>
    <x v="8"/>
    <m/>
  </r>
  <r>
    <x v="1244"/>
    <s v="51.174.001/0001-93"/>
    <s v="ND-RATEIO CONDOM PPT"/>
    <n v="20076"/>
    <d v="2025-01-31T00:00:00"/>
    <m/>
    <m/>
    <m/>
    <n v="37868.53"/>
    <d v="2025-02-28T00:00:00"/>
    <s v="CARGA INICIAL RATEIO CONDOM PPT"/>
    <m/>
    <s v="CARGA INICIAL RATEIO CONDOM PPT"/>
    <n v="37868.53"/>
    <m/>
    <x v="0"/>
    <m/>
    <m/>
    <m/>
    <s v="28 DIAS"/>
    <n v="214"/>
    <x v="1"/>
    <x v="8"/>
    <m/>
  </r>
  <r>
    <x v="1244"/>
    <s v="51.174.001/0001-93"/>
    <s v="ND-RATEIO CONDOM PPT"/>
    <n v="20185"/>
    <d v="2025-03-18T00:00:00"/>
    <m/>
    <m/>
    <m/>
    <n v="38721"/>
    <d v="2025-04-17T00:00:00"/>
    <s v="CARGA INICIAL RATEIO CONDOM PPT"/>
    <m/>
    <s v="CARGA INICIAL RATEIO CONDOM PPT"/>
    <n v="38721"/>
    <m/>
    <x v="0"/>
    <m/>
    <m/>
    <m/>
    <s v="2 - FATURADO"/>
    <n v="166"/>
    <x v="4"/>
    <x v="8"/>
    <m/>
  </r>
  <r>
    <x v="1244"/>
    <s v="51.174.001/0001-93"/>
    <s v="ND-RATEIO CONDOM PPT"/>
    <n v="20342"/>
    <d v="2025-04-01T00:00:00"/>
    <m/>
    <m/>
    <m/>
    <n v="37626.47"/>
    <d v="2025-04-30T00:00:00"/>
    <s v="CARGA INICIAL RATEIO CONDOM PPT"/>
    <m/>
    <s v="CARGA INICIAL RATEIO CONDOM PPT"/>
    <n v="37626.47"/>
    <m/>
    <x v="0"/>
    <m/>
    <m/>
    <m/>
    <s v="29 DIAS"/>
    <n v="153"/>
    <x v="4"/>
    <x v="8"/>
    <m/>
  </r>
  <r>
    <x v="1244"/>
    <s v="51.174.001/0001-93"/>
    <s v="ND-RATEIO CONDOM PPT"/>
    <n v="20455"/>
    <d v="2025-04-30T00:00:00"/>
    <m/>
    <m/>
    <m/>
    <n v="41167.22"/>
    <d v="2025-05-31T00:00:00"/>
    <s v="CARGA INICIAL RATEIO CONDOM PPT"/>
    <m/>
    <s v="CARGA INICIAL RATEIO CONDOM PPT"/>
    <n v="41167.22"/>
    <m/>
    <x v="0"/>
    <m/>
    <m/>
    <m/>
    <s v="31 DIAS"/>
    <n v="122"/>
    <x v="7"/>
    <x v="8"/>
    <m/>
  </r>
  <r>
    <x v="1244"/>
    <s v="51.174.001/0001-93"/>
    <s v="ND-RATEIO CONDOM PPT"/>
    <n v="20569"/>
    <d v="2025-05-30T00:00:00"/>
    <m/>
    <m/>
    <m/>
    <n v="38923.360000000001"/>
    <d v="2025-06-30T00:00:00"/>
    <s v="CARGA INICIAL RATEIO CONDOM PPT"/>
    <m/>
    <s v="CARGA INICIAL RATEIO CONDOM PPT"/>
    <n v="38923.360000000001"/>
    <m/>
    <x v="0"/>
    <m/>
    <m/>
    <m/>
    <s v="31 DIAS"/>
    <n v="92"/>
    <x v="6"/>
    <x v="8"/>
    <m/>
  </r>
  <r>
    <x v="1244"/>
    <s v="51.174.001/0001-93"/>
    <s v="ND-RATEIO CONDOM PPT"/>
    <n v="20705"/>
    <d v="2025-07-01T00:00:00"/>
    <m/>
    <m/>
    <m/>
    <n v="37733.42"/>
    <d v="2025-07-31T00:00:00"/>
    <s v="CARGA INICIAL RATEIO CONDOM PPT"/>
    <m/>
    <s v="CARGA INICIAL RATEIO CONDOM PPT"/>
    <n v="37733.42"/>
    <m/>
    <x v="0"/>
    <m/>
    <m/>
    <m/>
    <s v="2 - FATURADO"/>
    <n v="61"/>
    <x v="8"/>
    <x v="8"/>
    <m/>
  </r>
  <r>
    <x v="1244"/>
    <s v="51.174.001/0001-93"/>
    <s v="ND-RATEIO CONDOM PPT"/>
    <n v="20823"/>
    <d v="2025-07-31T00:00:00"/>
    <m/>
    <m/>
    <m/>
    <n v="38451.18"/>
    <d v="2025-08-29T00:00:00"/>
    <s v="CARGA INICIAL RATEIO CONDOM PPT"/>
    <m/>
    <s v="CARGA INICIAL RATEIO CONDOM PPT"/>
    <n v="38451.18"/>
    <m/>
    <x v="0"/>
    <m/>
    <m/>
    <m/>
    <s v="29 DIAS"/>
    <n v="32"/>
    <x v="5"/>
    <x v="8"/>
    <m/>
  </r>
  <r>
    <x v="1244"/>
    <s v="51.174.001/0001-93"/>
    <s v="ND-RATEIO CONDOM PPT"/>
    <n v="20941"/>
    <d v="2025-08-29T00:00:00"/>
    <m/>
    <m/>
    <m/>
    <n v="38915.769999999997"/>
    <d v="2025-09-30T00:00:00"/>
    <s v="CARGA INICIAL RATEIO CONDOM PPT"/>
    <m/>
    <s v="CARGA INICIAL RATEIO CONDOM PPT"/>
    <n v="38915.769999999997"/>
    <m/>
    <x v="0"/>
    <m/>
    <m/>
    <m/>
    <s v="32 DIAS"/>
    <n v="1"/>
    <x v="2"/>
    <x v="8"/>
    <m/>
  </r>
  <r>
    <x v="1244"/>
    <s v="51.174.001/0001-93"/>
    <s v="NF SERVICOS"/>
    <n v="193075"/>
    <d v="2025-09-08T00:00:00"/>
    <n v="2024709"/>
    <d v="2025-09-09T00:00:00"/>
    <d v="2025-08-01T00:00:00"/>
    <n v="556941.22"/>
    <d v="2025-10-08T00:00:00"/>
    <s v="ET230012"/>
    <s v="PD023010"/>
    <s v="HOSPEDAGEM"/>
    <n v="530208.04"/>
    <d v="2025-08-01T00:00:00"/>
    <x v="0"/>
    <s v="000.198/2023/CT"/>
    <s v="7785/23"/>
    <s v="359.00004937/2023-90-ITO"/>
    <s v="2 - FATURADO"/>
    <n v="0"/>
    <x v="0"/>
    <x v="0"/>
    <m/>
  </r>
  <r>
    <x v="1244"/>
    <s v="51.174.001/0001-93"/>
    <s v="NF SERVICOS"/>
    <n v="193086"/>
    <d v="2025-09-08T00:00:00"/>
    <n v="2024720"/>
    <d v="2025-09-09T00:00:00"/>
    <d v="2025-08-01T00:00:00"/>
    <n v="27554.560000000001"/>
    <d v="2025-10-08T00:00:00"/>
    <s v="E0220186"/>
    <s v="PD022144"/>
    <s v="SISTEMA GABINETE VIRTUAL - ARQUIVAMENTO"/>
    <n v="26231.94"/>
    <d v="2025-08-01T00:00:00"/>
    <x v="0"/>
    <s v="000.050/2022"/>
    <s v="100402/2022"/>
    <s v="PD-PRC-2022/01517 - 359000002302023-12 - APPS"/>
    <s v="2 - FATURADO"/>
    <n v="0"/>
    <x v="0"/>
    <x v="0"/>
    <m/>
  </r>
  <r>
    <x v="1244"/>
    <s v="51.174.001/0001-93"/>
    <s v="NF SERVICOS"/>
    <n v="193088"/>
    <d v="2025-09-08T00:00:00"/>
    <n v="2024722"/>
    <d v="2025-09-09T00:00:00"/>
    <d v="2025-08-01T00:00:00"/>
    <n v="1820662.52"/>
    <d v="2025-10-08T00:00:00"/>
    <s v="E0230097"/>
    <s v="PD023085"/>
    <s v="NUVEM PUBLICA"/>
    <n v="1733270.72"/>
    <d v="2025-08-01T00:00:00"/>
    <x v="0"/>
    <s v="000.160/2023/CT"/>
    <s v="63666/23"/>
    <s v="359.00002916/2023-30   ITO"/>
    <s v="2 - FATURADO"/>
    <n v="0"/>
    <x v="0"/>
    <x v="0"/>
    <m/>
  </r>
  <r>
    <x v="1244"/>
    <s v="51.174.001/0001-93"/>
    <s v="NF SERVICOS"/>
    <n v="193092"/>
    <d v="2025-09-08T00:00:00"/>
    <n v="2024726"/>
    <d v="2025-09-09T00:00:00"/>
    <d v="2025-08-01T00:00:00"/>
    <n v="11219.72"/>
    <d v="2025-10-08T00:00:00"/>
    <s v="E0220185"/>
    <s v="PD022144"/>
    <s v="SISTEMA GABINETE VIRTUAL - ARQUIVAMENTO"/>
    <n v="10681.17"/>
    <d v="2025-08-01T00:00:00"/>
    <x v="0"/>
    <s v="000.050/2022"/>
    <s v="100402/2022"/>
    <s v="PD-PRC-2022/01517 - 359000002302023-12 - ITO"/>
    <s v="2 - FATURADO"/>
    <n v="0"/>
    <x v="0"/>
    <x v="0"/>
    <m/>
  </r>
  <r>
    <x v="1244"/>
    <s v="51.174.001/0001-93"/>
    <s v="NF SERVICOS"/>
    <n v="193093"/>
    <d v="2025-09-08T00:00:00"/>
    <n v="2024727"/>
    <d v="2025-09-09T00:00:00"/>
    <d v="2025-08-01T00:00:00"/>
    <n v="760.74"/>
    <d v="2025-10-08T00:00:00"/>
    <s v="E0220185"/>
    <s v="PD022144"/>
    <s v="SISTEMA GABINETE VIRTUAL - ARQUIVAMENTO"/>
    <n v="724.22"/>
    <d v="2025-08-01T00:00:00"/>
    <x v="0"/>
    <s v="000.050/2022"/>
    <s v="100402/2022"/>
    <s v="PD-PRC-2022/01517 - 359000002302023-12 - ITO"/>
    <s v="2 - FATURADO"/>
    <n v="0"/>
    <x v="0"/>
    <x v="0"/>
    <m/>
  </r>
  <r>
    <x v="1244"/>
    <s v="51.174.001/0001-93"/>
    <s v="NF SERVICOS"/>
    <n v="193099"/>
    <d v="2025-09-08T00:00:00"/>
    <n v="2024733"/>
    <d v="2025-09-09T00:00:00"/>
    <d v="2025-08-01T00:00:00"/>
    <n v="762231.79"/>
    <d v="2025-10-08T00:00:00"/>
    <s v="E0210174"/>
    <s v="PD021141"/>
    <s v="FOLHA DE PAGAMENTO"/>
    <n v="725644.66"/>
    <d v="2025-08-01T00:00:00"/>
    <x v="0"/>
    <s v="000.118/2021/CT"/>
    <n v="202172767"/>
    <s v="PD-PRC-2021/01775  359.00006611/2023-05  APPS"/>
    <s v="2 - FATURADO"/>
    <n v="0"/>
    <x v="0"/>
    <x v="0"/>
    <m/>
  </r>
  <r>
    <x v="1244"/>
    <s v="51.174.001/0001-93"/>
    <s v="NF SERVICOS"/>
    <n v="193103"/>
    <d v="2025-09-08T00:00:00"/>
    <n v="2024737"/>
    <d v="2025-09-09T00:00:00"/>
    <d v="2025-08-01T00:00:00"/>
    <n v="11448.55"/>
    <d v="2025-10-08T00:00:00"/>
    <s v="E0200367"/>
    <s v="PD020283"/>
    <s v="GESTÃO INTRAGOV"/>
    <n v="10899.02"/>
    <d v="2025-08-01T00:00:00"/>
    <x v="0"/>
    <s v="000.050/2021/CT"/>
    <s v="121830/2020"/>
    <s v="PD-PRC-2021/00695 -359.00001666/2023-11 ITO"/>
    <s v="2 - FATURADO"/>
    <n v="0"/>
    <x v="0"/>
    <x v="0"/>
    <m/>
  </r>
  <r>
    <x v="1244"/>
    <s v="51.174.001/0001-93"/>
    <s v="ND-RATEIO CONDOM PPT"/>
    <n v="21062"/>
    <d v="2025-09-30T00:00:00"/>
    <m/>
    <m/>
    <m/>
    <n v="41637.120000000003"/>
    <d v="2025-10-31T00:00:00"/>
    <s v="CARGA INICIAL RATEIO CONDOM PPT"/>
    <m/>
    <s v="CARGA INICIAL RATEIO CONDOM PPT"/>
    <n v="41637.120000000003"/>
    <m/>
    <x v="0"/>
    <m/>
    <m/>
    <m/>
    <s v="31 DIAS"/>
    <n v="0"/>
    <x v="0"/>
    <x v="8"/>
    <m/>
  </r>
  <r>
    <x v="1245"/>
    <s v="51.176.774/0001-09"/>
    <s v="NF SERVICOS DO"/>
    <n v="353151"/>
    <d v="2025-09-08T00:00:00"/>
    <n v="359960"/>
    <d v="2025-09-08T00:00:00"/>
    <m/>
    <n v="490.2"/>
    <d v="2025-10-0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3388"/>
    <d v="2025-09-08T00:00:00"/>
    <n v="360197"/>
    <d v="2025-09-08T00:00:00"/>
    <m/>
    <n v="490.2"/>
    <d v="2025-10-0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3702"/>
    <d v="2025-09-08T00:00:00"/>
    <n v="360511"/>
    <d v="2025-09-08T00:00:00"/>
    <m/>
    <n v="4656.8999999999996"/>
    <d v="2025-10-08T00:00:00"/>
    <s v="E0201963"/>
    <s v="PD201963"/>
    <s v="Serviços de Publicidade Eletrônica"/>
    <n v="4656.8999999999996"/>
    <m/>
    <x v="0"/>
    <m/>
    <m/>
    <m/>
    <s v="2 - FATURADO"/>
    <n v="0"/>
    <x v="0"/>
    <x v="1"/>
    <m/>
  </r>
  <r>
    <x v="1245"/>
    <s v="51.176.774/0001-09"/>
    <s v="NF SERVICOS DO"/>
    <n v="353710"/>
    <d v="2025-09-08T00:00:00"/>
    <n v="360519"/>
    <d v="2025-09-08T00:00:00"/>
    <m/>
    <n v="490.2"/>
    <d v="2025-10-08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3978"/>
    <d v="2025-09-09T00:00:00"/>
    <n v="360788"/>
    <d v="2025-09-09T00:00:00"/>
    <m/>
    <n v="490.2"/>
    <d v="2025-10-0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3984"/>
    <d v="2025-09-09T00:00:00"/>
    <n v="360794"/>
    <d v="2025-09-09T00:00:00"/>
    <m/>
    <n v="490.2"/>
    <d v="2025-10-0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4041"/>
    <d v="2025-09-09T00:00:00"/>
    <n v="360851"/>
    <d v="2025-09-09T00:00:00"/>
    <m/>
    <n v="490.2"/>
    <d v="2025-10-0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4051"/>
    <d v="2025-09-09T00:00:00"/>
    <n v="360861"/>
    <d v="2025-09-09T00:00:00"/>
    <m/>
    <n v="4656.8999999999996"/>
    <d v="2025-10-09T00:00:00"/>
    <s v="E0201963"/>
    <s v="PD201963"/>
    <s v="Serviços de Publicidade Eletrônica"/>
    <n v="4656.8999999999996"/>
    <m/>
    <x v="0"/>
    <m/>
    <m/>
    <m/>
    <s v="2 - FATURADO"/>
    <n v="0"/>
    <x v="0"/>
    <x v="1"/>
    <m/>
  </r>
  <r>
    <x v="1245"/>
    <s v="51.176.774/0001-09"/>
    <s v="NF SERVICOS DO"/>
    <n v="354248"/>
    <d v="2025-09-10T00:00:00"/>
    <n v="361058"/>
    <d v="2025-09-10T00:00:00"/>
    <m/>
    <n v="4656.8999999999996"/>
    <d v="2025-10-10T00:00:00"/>
    <s v="E0201963"/>
    <s v="PD201963"/>
    <s v="Serviços de Publicidade Eletrônica"/>
    <n v="4656.8999999999996"/>
    <m/>
    <x v="0"/>
    <m/>
    <m/>
    <m/>
    <s v="2 - FATURADO"/>
    <n v="0"/>
    <x v="0"/>
    <x v="1"/>
    <m/>
  </r>
  <r>
    <x v="1245"/>
    <s v="51.176.774/0001-09"/>
    <s v="NF SERVICOS DO"/>
    <n v="354278"/>
    <d v="2025-09-10T00:00:00"/>
    <n v="361088"/>
    <d v="2025-09-10T00:00:00"/>
    <m/>
    <n v="735.3"/>
    <d v="2025-10-10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245"/>
    <s v="51.176.774/0001-09"/>
    <s v="NF SERVICOS DO"/>
    <n v="354311"/>
    <d v="2025-09-10T00:00:00"/>
    <n v="361121"/>
    <d v="2025-09-10T00:00:00"/>
    <m/>
    <n v="980.4"/>
    <d v="2025-10-10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245"/>
    <s v="51.176.774/0001-09"/>
    <s v="NF SERVICOS DO"/>
    <n v="354571"/>
    <d v="2025-09-10T00:00:00"/>
    <n v="361381"/>
    <d v="2025-09-10T00:00:00"/>
    <m/>
    <n v="980.4"/>
    <d v="2025-10-10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245"/>
    <s v="51.176.774/0001-09"/>
    <s v="NF SERVICOS DO"/>
    <n v="355055"/>
    <d v="2025-09-10T00:00:00"/>
    <n v="361865"/>
    <d v="2025-09-10T00:00:00"/>
    <m/>
    <n v="980.4"/>
    <d v="2025-10-10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245"/>
    <s v="51.176.774/0001-09"/>
    <s v="NF SERVICOS DO"/>
    <n v="355228"/>
    <d v="2025-09-10T00:00:00"/>
    <n v="362038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30"/>
    <d v="2025-09-10T00:00:00"/>
    <n v="362040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46"/>
    <d v="2025-09-10T00:00:00"/>
    <n v="362056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47"/>
    <d v="2025-09-10T00:00:00"/>
    <n v="362057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49"/>
    <d v="2025-09-10T00:00:00"/>
    <n v="362059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53"/>
    <d v="2025-09-10T00:00:00"/>
    <n v="362063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66"/>
    <d v="2025-09-10T00:00:00"/>
    <n v="362076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67"/>
    <d v="2025-09-10T00:00:00"/>
    <n v="362077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68"/>
    <d v="2025-09-10T00:00:00"/>
    <n v="362078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70"/>
    <d v="2025-09-10T00:00:00"/>
    <n v="362080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74"/>
    <d v="2025-09-10T00:00:00"/>
    <n v="362084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75"/>
    <d v="2025-09-10T00:00:00"/>
    <n v="362085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77"/>
    <d v="2025-09-10T00:00:00"/>
    <n v="362087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80"/>
    <d v="2025-09-10T00:00:00"/>
    <n v="362090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83"/>
    <d v="2025-09-10T00:00:00"/>
    <n v="362093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86"/>
    <d v="2025-09-10T00:00:00"/>
    <n v="362096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87"/>
    <d v="2025-09-10T00:00:00"/>
    <n v="362097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288"/>
    <d v="2025-09-10T00:00:00"/>
    <n v="362098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303"/>
    <d v="2025-09-10T00:00:00"/>
    <n v="362113"/>
    <d v="2025-09-10T00:00:00"/>
    <m/>
    <n v="490.2"/>
    <d v="2025-10-10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5351"/>
    <d v="2025-09-10T00:00:00"/>
    <n v="362161"/>
    <d v="2025-09-10T00:00:00"/>
    <m/>
    <n v="980.4"/>
    <d v="2025-10-10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245"/>
    <s v="51.176.774/0001-09"/>
    <s v="NF SERVICOS DO"/>
    <n v="355689"/>
    <d v="2025-09-10T00:00:00"/>
    <n v="362499"/>
    <d v="2025-09-11T00:00:00"/>
    <m/>
    <n v="735.3"/>
    <d v="2025-10-11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245"/>
    <s v="51.176.774/0001-09"/>
    <s v="NF SERVICOS DO"/>
    <n v="355903"/>
    <d v="2025-09-11T00:00:00"/>
    <n v="362716"/>
    <d v="2025-09-12T00:00:00"/>
    <m/>
    <n v="735.3"/>
    <d v="2025-10-12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245"/>
    <s v="51.176.774/0001-09"/>
    <s v="NF SERVICOS DO"/>
    <n v="356121"/>
    <d v="2025-09-12T00:00:00"/>
    <n v="362934"/>
    <d v="2025-09-15T00:00:00"/>
    <m/>
    <n v="490.2"/>
    <d v="2025-10-15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6123"/>
    <d v="2025-09-12T00:00:00"/>
    <n v="362936"/>
    <d v="2025-09-15T00:00:00"/>
    <m/>
    <n v="490.2"/>
    <d v="2025-10-15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6268"/>
    <d v="2025-09-12T00:00:00"/>
    <n v="363081"/>
    <d v="2025-09-15T00:00:00"/>
    <m/>
    <n v="735.3"/>
    <d v="2025-10-15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245"/>
    <s v="51.176.774/0001-09"/>
    <s v="NF SERVICOS DO"/>
    <n v="356829"/>
    <d v="2025-09-16T00:00:00"/>
    <n v="363643"/>
    <d v="2025-09-17T00:00:00"/>
    <m/>
    <n v="490.2"/>
    <d v="2025-10-17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6833"/>
    <d v="2025-09-16T00:00:00"/>
    <n v="363647"/>
    <d v="2025-09-17T00:00:00"/>
    <m/>
    <n v="857.85"/>
    <d v="2025-10-17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245"/>
    <s v="51.176.774/0001-09"/>
    <s v="NF SERVICOS DO"/>
    <n v="357158"/>
    <d v="2025-09-17T00:00:00"/>
    <n v="363971"/>
    <d v="2025-09-18T00:00:00"/>
    <m/>
    <n v="735.3"/>
    <d v="2025-10-18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245"/>
    <s v="51.176.774/0001-09"/>
    <s v="NF SERVICOS DO"/>
    <n v="357159"/>
    <d v="2025-09-17T00:00:00"/>
    <n v="363972"/>
    <d v="2025-09-18T00:00:00"/>
    <m/>
    <n v="367.65"/>
    <d v="2025-10-18T00:00:00"/>
    <s v="E0201963"/>
    <s v="PD201963"/>
    <s v="Serviços de Publicidade Eletrônica"/>
    <n v="367.65"/>
    <m/>
    <x v="0"/>
    <m/>
    <m/>
    <m/>
    <s v="2 - FATURADO"/>
    <n v="0"/>
    <x v="0"/>
    <x v="1"/>
    <m/>
  </r>
  <r>
    <x v="1245"/>
    <s v="51.176.774/0001-09"/>
    <s v="NF SERVICOS DO"/>
    <n v="357208"/>
    <d v="2025-09-18T00:00:00"/>
    <n v="364021"/>
    <d v="2025-09-19T00:00:00"/>
    <m/>
    <n v="1348.05"/>
    <d v="2025-10-19T00:00:00"/>
    <s v="E0201963"/>
    <s v="PD201963"/>
    <s v="Serviços de Publicidade Eletrônica"/>
    <n v="1348.05"/>
    <m/>
    <x v="0"/>
    <m/>
    <m/>
    <m/>
    <s v="2 - FATURADO"/>
    <n v="0"/>
    <x v="0"/>
    <x v="1"/>
    <m/>
  </r>
  <r>
    <x v="1245"/>
    <s v="51.176.774/0001-09"/>
    <s v="NF SERVICOS DO"/>
    <n v="357209"/>
    <d v="2025-09-18T00:00:00"/>
    <n v="364022"/>
    <d v="2025-09-19T00:00:00"/>
    <m/>
    <n v="490.2"/>
    <d v="2025-10-19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7491"/>
    <d v="2025-09-19T00:00:00"/>
    <n v="364304"/>
    <d v="2025-09-22T00:00:00"/>
    <m/>
    <n v="490.2"/>
    <d v="2025-10-2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7742"/>
    <d v="2025-09-19T00:00:00"/>
    <n v="364555"/>
    <d v="2025-09-22T00:00:00"/>
    <m/>
    <n v="490.2"/>
    <d v="2025-10-22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7743"/>
    <d v="2025-09-19T00:00:00"/>
    <n v="364556"/>
    <d v="2025-09-22T00:00:00"/>
    <m/>
    <n v="98.04"/>
    <d v="2025-10-22T00:00:00"/>
    <s v="E0201963"/>
    <s v="PD201963"/>
    <s v="Serviços de Publicidade Eletrônica"/>
    <n v="98.04"/>
    <m/>
    <x v="0"/>
    <m/>
    <m/>
    <m/>
    <s v="2 - FATURADO"/>
    <n v="0"/>
    <x v="0"/>
    <x v="1"/>
    <m/>
  </r>
  <r>
    <x v="1245"/>
    <s v="51.176.774/0001-09"/>
    <s v="NF SERVICOS DO"/>
    <n v="357842"/>
    <d v="2025-09-22T00:00:00"/>
    <n v="364657"/>
    <d v="2025-09-23T00:00:00"/>
    <m/>
    <n v="490.2"/>
    <d v="2025-10-2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7939"/>
    <d v="2025-09-22T00:00:00"/>
    <n v="364754"/>
    <d v="2025-09-23T00:00:00"/>
    <m/>
    <n v="2083.35"/>
    <d v="2025-10-23T00:00:00"/>
    <s v="E0201963"/>
    <s v="PD201963"/>
    <s v="Serviços de Publicidade Eletrônica"/>
    <n v="2083.35"/>
    <m/>
    <x v="0"/>
    <m/>
    <m/>
    <m/>
    <s v="2 - FATURADO"/>
    <n v="0"/>
    <x v="0"/>
    <x v="1"/>
    <m/>
  </r>
  <r>
    <x v="1245"/>
    <s v="51.176.774/0001-09"/>
    <s v="NF SERVICOS DO"/>
    <n v="358021"/>
    <d v="2025-09-22T00:00:00"/>
    <n v="364836"/>
    <d v="2025-09-23T00:00:00"/>
    <m/>
    <n v="857.85"/>
    <d v="2025-10-23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245"/>
    <s v="51.176.774/0001-09"/>
    <s v="NF SERVICOS DO"/>
    <n v="358022"/>
    <d v="2025-09-22T00:00:00"/>
    <n v="364837"/>
    <d v="2025-09-23T00:00:00"/>
    <m/>
    <n v="857.85"/>
    <d v="2025-10-23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245"/>
    <s v="51.176.774/0001-09"/>
    <s v="NF SERVICOS DO"/>
    <n v="358027"/>
    <d v="2025-09-22T00:00:00"/>
    <n v="364842"/>
    <d v="2025-09-23T00:00:00"/>
    <m/>
    <n v="490.2"/>
    <d v="2025-10-2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8043"/>
    <d v="2025-09-22T00:00:00"/>
    <n v="364858"/>
    <d v="2025-09-23T00:00:00"/>
    <m/>
    <n v="490.2"/>
    <d v="2025-10-2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8059"/>
    <d v="2025-09-22T00:00:00"/>
    <n v="364874"/>
    <d v="2025-09-23T00:00:00"/>
    <m/>
    <n v="490.2"/>
    <d v="2025-10-23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8143"/>
    <d v="2025-09-23T00:00:00"/>
    <n v="364958"/>
    <d v="2025-09-24T00:00:00"/>
    <m/>
    <n v="2818.65"/>
    <d v="2025-10-24T00:00:00"/>
    <s v="E0201963"/>
    <s v="PD201963"/>
    <s v="Serviços de Publicidade Eletrônica"/>
    <n v="2818.65"/>
    <m/>
    <x v="0"/>
    <m/>
    <m/>
    <m/>
    <s v="2 - FATURADO"/>
    <n v="0"/>
    <x v="0"/>
    <x v="1"/>
    <m/>
  </r>
  <r>
    <x v="1245"/>
    <s v="51.176.774/0001-09"/>
    <s v="NF SERVICOS DO"/>
    <n v="358157"/>
    <d v="2025-09-23T00:00:00"/>
    <n v="364972"/>
    <d v="2025-09-24T00:00:00"/>
    <m/>
    <n v="3553.95"/>
    <d v="2025-10-24T00:00:00"/>
    <s v="E0201963"/>
    <s v="PD201963"/>
    <s v="Serviços de Publicidade Eletrônica"/>
    <n v="3553.95"/>
    <m/>
    <x v="0"/>
    <m/>
    <m/>
    <m/>
    <s v="2 - FATURADO"/>
    <n v="0"/>
    <x v="0"/>
    <x v="1"/>
    <m/>
  </r>
  <r>
    <x v="1245"/>
    <s v="51.176.774/0001-09"/>
    <s v="NF SERVICOS DO"/>
    <n v="358159"/>
    <d v="2025-09-23T00:00:00"/>
    <n v="364974"/>
    <d v="2025-09-24T00:00:00"/>
    <m/>
    <n v="2696.1"/>
    <d v="2025-10-24T00:00:00"/>
    <s v="E0201963"/>
    <s v="PD201963"/>
    <s v="Serviços de Publicidade Eletrônica"/>
    <n v="2696.1"/>
    <m/>
    <x v="0"/>
    <m/>
    <m/>
    <m/>
    <s v="2 - FATURADO"/>
    <n v="0"/>
    <x v="0"/>
    <x v="1"/>
    <m/>
  </r>
  <r>
    <x v="1245"/>
    <s v="51.176.774/0001-09"/>
    <s v="NF SERVICOS DO"/>
    <n v="358177"/>
    <d v="2025-09-23T00:00:00"/>
    <n v="364992"/>
    <d v="2025-09-24T00:00:00"/>
    <m/>
    <n v="490.2"/>
    <d v="2025-10-24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8389"/>
    <d v="2025-09-25T00:00:00"/>
    <n v="365204"/>
    <d v="2025-09-25T00:00:00"/>
    <m/>
    <n v="490.2"/>
    <d v="2025-10-25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8404"/>
    <d v="2025-09-25T00:00:00"/>
    <n v="365219"/>
    <d v="2025-09-25T00:00:00"/>
    <m/>
    <n v="490.2"/>
    <d v="2025-10-25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8419"/>
    <d v="2025-09-25T00:00:00"/>
    <n v="365234"/>
    <d v="2025-09-25T00:00:00"/>
    <m/>
    <n v="857.85"/>
    <d v="2025-10-25T00:00:00"/>
    <s v="E0201963"/>
    <s v="PD201963"/>
    <s v="Serviços de Publicidade Eletrônica"/>
    <n v="857.85"/>
    <m/>
    <x v="0"/>
    <m/>
    <m/>
    <m/>
    <s v="2 - FATURADO"/>
    <n v="0"/>
    <x v="0"/>
    <x v="1"/>
    <m/>
  </r>
  <r>
    <x v="1245"/>
    <s v="51.176.774/0001-09"/>
    <s v="NF SERVICOS DO"/>
    <n v="358420"/>
    <d v="2025-09-25T00:00:00"/>
    <n v="365235"/>
    <d v="2025-09-25T00:00:00"/>
    <m/>
    <n v="980.4"/>
    <d v="2025-10-25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245"/>
    <s v="51.176.774/0001-09"/>
    <s v="NF SERVICOS DO"/>
    <n v="358588"/>
    <d v="2025-09-25T00:00:00"/>
    <n v="365403"/>
    <d v="2025-09-25T00:00:00"/>
    <m/>
    <n v="2328.4499999999998"/>
    <d v="2025-10-25T00:00:00"/>
    <s v="E0201963"/>
    <s v="PD201963"/>
    <s v="Serviços de Publicidade Eletrônica"/>
    <n v="2328.4499999999998"/>
    <m/>
    <x v="0"/>
    <m/>
    <m/>
    <m/>
    <s v="2 - FATURADO"/>
    <n v="0"/>
    <x v="0"/>
    <x v="1"/>
    <m/>
  </r>
  <r>
    <x v="1245"/>
    <s v="51.176.774/0001-09"/>
    <s v="NF SERVICOS DO"/>
    <n v="358758"/>
    <d v="2025-09-25T00:00:00"/>
    <n v="365573"/>
    <d v="2025-09-26T00:00:00"/>
    <m/>
    <n v="490.2"/>
    <d v="2025-10-26T00:00:00"/>
    <s v="E0201963"/>
    <s v="PD201963"/>
    <s v="Serviços de Publicidade Eletrônica"/>
    <n v="490.2"/>
    <m/>
    <x v="0"/>
    <m/>
    <m/>
    <m/>
    <s v="2 - FATURADO"/>
    <n v="0"/>
    <x v="0"/>
    <x v="1"/>
    <m/>
  </r>
  <r>
    <x v="1245"/>
    <s v="51.176.774/0001-09"/>
    <s v="NF SERVICOS DO"/>
    <n v="358759"/>
    <d v="2025-09-25T00:00:00"/>
    <n v="365574"/>
    <d v="2025-09-26T00:00:00"/>
    <m/>
    <n v="980.4"/>
    <d v="2025-10-26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245"/>
    <s v="51.176.774/0001-09"/>
    <s v="NF SERVICOS DO"/>
    <n v="359073"/>
    <d v="2025-09-26T00:00:00"/>
    <n v="365888"/>
    <d v="2025-09-29T00:00:00"/>
    <m/>
    <n v="1593.15"/>
    <d v="2025-10-29T00:00:00"/>
    <s v="E0201963"/>
    <s v="PD201963"/>
    <s v="Serviços de Publicidade Eletrônica"/>
    <n v="1593.15"/>
    <m/>
    <x v="0"/>
    <m/>
    <m/>
    <m/>
    <s v="2 - FATURADO"/>
    <n v="0"/>
    <x v="0"/>
    <x v="1"/>
    <m/>
  </r>
  <r>
    <x v="1245"/>
    <s v="51.176.774/0001-09"/>
    <s v="NF SERVICOS DO"/>
    <n v="359074"/>
    <d v="2025-09-26T00:00:00"/>
    <n v="365889"/>
    <d v="2025-09-29T00:00:00"/>
    <m/>
    <n v="1593.15"/>
    <d v="2025-10-29T00:00:00"/>
    <s v="E0201963"/>
    <s v="PD201963"/>
    <s v="Serviços de Publicidade Eletrônica"/>
    <n v="1593.15"/>
    <m/>
    <x v="0"/>
    <m/>
    <m/>
    <m/>
    <s v="2 - FATURADO"/>
    <n v="0"/>
    <x v="0"/>
    <x v="1"/>
    <m/>
  </r>
  <r>
    <x v="1245"/>
    <s v="51.176.774/0001-09"/>
    <s v="NF SERVICOS DO"/>
    <n v="359231"/>
    <d v="2025-09-29T00:00:00"/>
    <n v="366046"/>
    <d v="2025-09-30T00:00:00"/>
    <m/>
    <n v="980.4"/>
    <d v="2025-10-30T00:00:00"/>
    <s v="E0201963"/>
    <s v="PD201963"/>
    <s v="Serviços de Publicidade Eletrônica"/>
    <n v="980.4"/>
    <m/>
    <x v="0"/>
    <m/>
    <m/>
    <m/>
    <s v="2 - FATURADO"/>
    <n v="0"/>
    <x v="0"/>
    <x v="1"/>
    <m/>
  </r>
  <r>
    <x v="1245"/>
    <s v="51.176.774/0001-09"/>
    <s v="NF SERVICOS DO"/>
    <n v="359276"/>
    <d v="2025-09-29T00:00:00"/>
    <n v="366091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5"/>
    <s v="51.176.774/0001-09"/>
    <s v="NF SERVICOS DO"/>
    <n v="359277"/>
    <d v="2025-09-29T00:00:00"/>
    <n v="366092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5"/>
    <s v="51.176.774/0001-09"/>
    <s v="NF SERVICOS DO"/>
    <n v="359278"/>
    <d v="2025-09-29T00:00:00"/>
    <n v="366093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5"/>
    <s v="51.176.774/0001-09"/>
    <s v="NF SERVICOS DO"/>
    <n v="359279"/>
    <d v="2025-09-29T00:00:00"/>
    <n v="366094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5"/>
    <s v="51.176.774/0001-09"/>
    <s v="NF SERVICOS DO"/>
    <n v="359280"/>
    <d v="2025-09-29T00:00:00"/>
    <n v="366095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5"/>
    <s v="51.176.774/0001-09"/>
    <s v="NF SERVICOS DO"/>
    <n v="359281"/>
    <d v="2025-09-29T00:00:00"/>
    <n v="366096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5"/>
    <s v="51.176.774/0001-09"/>
    <s v="NF SERVICOS DO"/>
    <n v="359300"/>
    <d v="2025-09-29T00:00:00"/>
    <n v="366115"/>
    <d v="2025-09-30T00:00:00"/>
    <m/>
    <n v="735.3"/>
    <d v="2025-10-30T00:00:00"/>
    <s v="E0201963"/>
    <s v="PD201963"/>
    <s v="Serviços de Publicidade Eletrônica"/>
    <n v="735.3"/>
    <m/>
    <x v="0"/>
    <m/>
    <m/>
    <m/>
    <s v="2 - FATURADO"/>
    <n v="0"/>
    <x v="0"/>
    <x v="1"/>
    <m/>
  </r>
  <r>
    <x v="1245"/>
    <s v="51.176.774/0001-09"/>
    <s v="NF SERVICOS DO"/>
    <n v="359302"/>
    <d v="2025-09-29T00:00:00"/>
    <n v="366117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5"/>
    <s v="51.176.774/0001-09"/>
    <s v="NF SERVICOS DO"/>
    <n v="359304"/>
    <d v="2025-09-29T00:00:00"/>
    <n v="366119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5"/>
    <s v="51.176.774/0001-09"/>
    <s v="NF SERVICOS DO"/>
    <n v="359307"/>
    <d v="2025-09-29T00:00:00"/>
    <n v="366122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5"/>
    <s v="51.176.774/0001-09"/>
    <s v="NF SERVICOS DO"/>
    <n v="359308"/>
    <d v="2025-09-29T00:00:00"/>
    <n v="366123"/>
    <d v="2025-09-30T00:00:00"/>
    <m/>
    <n v="612.75"/>
    <d v="2025-10-30T00:00:00"/>
    <s v="E0201963"/>
    <s v="PD201963"/>
    <s v="Serviços de Publicidade Eletrônica"/>
    <n v="612.75"/>
    <m/>
    <x v="0"/>
    <m/>
    <m/>
    <m/>
    <s v="2 - FATURADO"/>
    <n v="0"/>
    <x v="0"/>
    <x v="1"/>
    <m/>
  </r>
  <r>
    <x v="1246"/>
    <s v="51.213.049/0001-63"/>
    <s v="NF SERVICOS"/>
    <n v="24546"/>
    <d v="2012-09-30T00:00:00"/>
    <n v="58534"/>
    <d v="2012-10-08T00:00:00"/>
    <d v="2012-09-01T00:00:00"/>
    <n v="4376.32"/>
    <d v="2012-11-07T00:00:00"/>
    <s v="E0001388"/>
    <s v="PD011030"/>
    <s v="SERVICOS DE MENSAGERIA WEBGOV"/>
    <n v="4376.32"/>
    <d v="2012-09-01T00:00:00"/>
    <x v="0"/>
    <s v="GSA - 20/2011"/>
    <s v="SDECT 137/2011"/>
    <n v="88452"/>
    <s v="2 - FATURADO"/>
    <n v="4710"/>
    <x v="3"/>
    <x v="0"/>
    <m/>
  </r>
  <r>
    <x v="1246"/>
    <s v="51.213.049/0001-63"/>
    <s v="NF SERVICOS"/>
    <n v="26084"/>
    <d v="2012-11-30T00:00:00"/>
    <n v="82308"/>
    <d v="2012-12-05T00:00:00"/>
    <d v="2012-11-01T00:00:00"/>
    <n v="1183.5999999999999"/>
    <d v="2013-01-04T00:00:00"/>
    <s v="E0009175"/>
    <s v="PD009586"/>
    <s v="SISTEMA CONTROLE DE PATRIMONIO"/>
    <n v="1183.5999999999999"/>
    <d v="2012-11-01T00:00:00"/>
    <x v="0"/>
    <s v="SD 12/2009-GS"/>
    <s v="SD 203/2009"/>
    <s v="975076/01"/>
    <s v="2 - FATURADO"/>
    <n v="4652"/>
    <x v="3"/>
    <x v="0"/>
    <m/>
  </r>
  <r>
    <x v="1246"/>
    <s v="51.213.049/0001-63"/>
    <s v="NF SERVICOS"/>
    <n v="26342"/>
    <d v="2012-11-30T00:00:00"/>
    <n v="82567"/>
    <d v="2012-12-07T00:00:00"/>
    <d v="2012-11-01T00:00:00"/>
    <n v="15856.55"/>
    <d v="2013-01-06T00:00:00"/>
    <s v="E0001450"/>
    <s v="PD011086"/>
    <s v="MANUTENCAO DE SISTEMA"/>
    <n v="15856.55"/>
    <d v="2012-11-01T00:00:00"/>
    <x v="0"/>
    <s v="SDECT"/>
    <s v="SDECT 193/11"/>
    <n v="88715"/>
    <s v="2 - FATURADO"/>
    <n v="4650"/>
    <x v="3"/>
    <x v="0"/>
    <m/>
  </r>
  <r>
    <x v="1246"/>
    <s v="51.213.049/0001-63"/>
    <s v="NF SERVICOS"/>
    <n v="36864"/>
    <d v="2013-11-30T00:00:00"/>
    <n v="215787"/>
    <d v="2013-12-04T00:00:00"/>
    <d v="2013-11-01T00:00:00"/>
    <n v="12175.2"/>
    <d v="2014-01-03T00:00:00"/>
    <s v="E0003086"/>
    <s v="PD013060"/>
    <s v="HOSPEDAGEM DE SERVIDORES,RECURSO ADICIONAL,ARMAZEMANENTO,IMPRESSÃOMENSAGEMS SMS,DES. E MANUT. DE SISTEMAS"/>
    <n v="12175.2"/>
    <d v="2013-11-01T00:00:00"/>
    <x v="0"/>
    <s v="013/13"/>
    <s v="0113/13"/>
    <s v="88715/02 APPS/ITO"/>
    <s v="2 - FATURADO"/>
    <n v="4288"/>
    <x v="3"/>
    <x v="0"/>
    <m/>
  </r>
  <r>
    <x v="1246"/>
    <s v="51.213.049/0001-63"/>
    <s v="NF SERVICOS"/>
    <n v="37904"/>
    <d v="2013-12-31T00:00:00"/>
    <n v="239304"/>
    <d v="2014-01-08T00:00:00"/>
    <d v="2013-12-01T00:00:00"/>
    <n v="33592.800000000003"/>
    <d v="2014-02-07T00:00:00"/>
    <s v="E0003086"/>
    <s v="PD013060"/>
    <s v="HOSPEDAGEM DE SERVIDORES,RECURSO ADICIONAL,ARMAZEMANENTO,IMPRESSÃOMENSAGEMS SMS,DES. E MANUT. DE SISTEMAS"/>
    <n v="33592.800000000003"/>
    <d v="2013-12-01T00:00:00"/>
    <x v="0"/>
    <s v="013/13"/>
    <s v="0113/13"/>
    <s v="88715/02 APPS/ITO"/>
    <s v="2 - FATURADO"/>
    <n v="4253"/>
    <x v="3"/>
    <x v="0"/>
    <m/>
  </r>
  <r>
    <x v="1246"/>
    <s v="51.213.049/0001-63"/>
    <s v="NF SERVICOS"/>
    <n v="37959"/>
    <d v="2013-12-31T00:00:00"/>
    <n v="239359"/>
    <d v="2014-01-08T00:00:00"/>
    <d v="2013-12-01T00:00:00"/>
    <n v="26630.400000000001"/>
    <d v="2014-02-07T00:00:00"/>
    <s v="E0003081"/>
    <s v="PD013060"/>
    <s v="DESENVOLVIMENTO E MANUTENÇAO DE SISTEMAS"/>
    <n v="26630.400000000001"/>
    <d v="2013-12-01T00:00:00"/>
    <x v="0"/>
    <m/>
    <s v="0113/13"/>
    <s v="88715/02"/>
    <s v="2 - FATURADO"/>
    <n v="4253"/>
    <x v="3"/>
    <x v="0"/>
    <m/>
  </r>
  <r>
    <x v="1246"/>
    <s v="51.213.049/0001-63"/>
    <s v="NF SERVICOS"/>
    <n v="37960"/>
    <d v="2013-12-31T00:00:00"/>
    <n v="239360"/>
    <d v="2014-01-08T00:00:00"/>
    <d v="2013-12-01T00:00:00"/>
    <n v="88163.42"/>
    <d v="2014-02-07T00:00:00"/>
    <s v="E0003081"/>
    <s v="PD013060"/>
    <s v="DESENVOLVIMENTO E MANUTENÇAO DE SISTEMAS"/>
    <n v="88163.42"/>
    <d v="2013-12-01T00:00:00"/>
    <x v="0"/>
    <m/>
    <s v="0113/13"/>
    <s v="88715/02"/>
    <s v="2 - FATURADO"/>
    <n v="4253"/>
    <x v="3"/>
    <x v="0"/>
    <m/>
  </r>
  <r>
    <x v="1246"/>
    <s v="51.213.049/0001-63"/>
    <s v="NF SERVICOS"/>
    <n v="39066"/>
    <d v="2014-01-31T00:00:00"/>
    <n v="251686"/>
    <d v="2014-02-11T00:00:00"/>
    <d v="2014-01-01T00:00:00"/>
    <n v="26630.400000000001"/>
    <d v="2014-03-13T00:00:00"/>
    <s v="E0003081"/>
    <s v="PD013060"/>
    <s v="DESENVOLVIMENTO E MANUTENÇAO DE SISTEMAS"/>
    <n v="26630.400000000001"/>
    <d v="2014-01-01T00:00:00"/>
    <x v="0"/>
    <m/>
    <s v="0113/13"/>
    <s v="88715/02"/>
    <s v="2 - FATURADO"/>
    <n v="4219"/>
    <x v="3"/>
    <x v="0"/>
    <m/>
  </r>
  <r>
    <x v="1246"/>
    <s v="51.213.049/0001-63"/>
    <s v="NF SERVICOS"/>
    <n v="39067"/>
    <d v="2014-01-31T00:00:00"/>
    <n v="251687"/>
    <d v="2014-02-11T00:00:00"/>
    <d v="2014-01-01T00:00:00"/>
    <n v="165950.92000000001"/>
    <d v="2014-09-19T00:00:00"/>
    <s v="E0003081"/>
    <s v="PD013060"/>
    <s v="DESENVOLVIMENTO E MANUTENÇAO DE SISTEMAS"/>
    <n v="70855.600000000006"/>
    <d v="2014-01-01T00:00:00"/>
    <x v="0"/>
    <m/>
    <s v="0113/13"/>
    <s v="88715/02"/>
    <s v="2 - FATURADO"/>
    <n v="4029"/>
    <x v="3"/>
    <x v="0"/>
    <m/>
  </r>
  <r>
    <x v="1246"/>
    <s v="51.213.049/0001-63"/>
    <s v="NF SERVICOS"/>
    <n v="39068"/>
    <d v="2014-01-31T00:00:00"/>
    <n v="251688"/>
    <d v="2014-02-11T00:00:00"/>
    <d v="2014-01-01T00:00:00"/>
    <n v="27798.39"/>
    <d v="2014-03-13T00:00:00"/>
    <s v="E0003086"/>
    <s v="PD013060"/>
    <s v="HOSPEDAGEM DE SERVIDORES,RECURSO ADICIONAL,ARMAZEMANENTO,IMPRESSÃOMENSAGEMS SMS,DES. E MANUT. DE SISTEMAS"/>
    <n v="27798.39"/>
    <d v="2014-01-01T00:00:00"/>
    <x v="0"/>
    <s v="013/13"/>
    <s v="0113/13"/>
    <s v="88715/02 APPS/ITO"/>
    <s v="2 - FATURADO"/>
    <n v="4219"/>
    <x v="3"/>
    <x v="0"/>
    <m/>
  </r>
  <r>
    <x v="1246"/>
    <s v="51.213.049/0001-63"/>
    <s v="NF SERVICOS"/>
    <n v="39787"/>
    <d v="2014-02-28T00:00:00"/>
    <n v="263664"/>
    <d v="2014-03-10T00:00:00"/>
    <d v="2014-02-01T00:00:00"/>
    <n v="26630.400000000001"/>
    <d v="2014-04-09T00:00:00"/>
    <s v="E0003081"/>
    <s v="PD013060"/>
    <s v="DESENVOLVIMENTO E MANUTENÇAO DE SISTEMAS"/>
    <n v="26630.400000000001"/>
    <d v="2014-02-01T00:00:00"/>
    <x v="0"/>
    <m/>
    <s v="0113/13"/>
    <s v="88715/02"/>
    <s v="2 - FATURADO"/>
    <n v="4192"/>
    <x v="3"/>
    <x v="0"/>
    <m/>
  </r>
  <r>
    <x v="1246"/>
    <s v="51.213.049/0001-63"/>
    <s v="NF SERVICOS"/>
    <n v="39806"/>
    <d v="2014-02-28T00:00:00"/>
    <n v="263683"/>
    <d v="2014-03-10T00:00:00"/>
    <d v="2014-02-01T00:00:00"/>
    <n v="33592.800000000003"/>
    <d v="2014-09-19T00:00:00"/>
    <s v="E0003086"/>
    <s v="PD013060"/>
    <s v="HOSPEDAGEM DE SERVIDORES,RECURSO ADICIONAL,ARMAZEMANENTO,IMPRESSÃOMENSAGEMS SMS,DES. E MANUT. DE SISTEMAS"/>
    <n v="8428.1200000000008"/>
    <d v="2014-02-01T00:00:00"/>
    <x v="0"/>
    <s v="013/13"/>
    <s v="0113/13"/>
    <s v="88715/02 APPS/ITO"/>
    <s v="2 - FATURADO"/>
    <n v="4029"/>
    <x v="3"/>
    <x v="0"/>
    <m/>
  </r>
  <r>
    <x v="1246"/>
    <s v="51.213.049/0001-63"/>
    <s v="NF SERVICOS"/>
    <n v="94528"/>
    <d v="2019-05-31T00:00:00"/>
    <n v="1030421"/>
    <d v="2019-06-11T00:00:00"/>
    <d v="2019-05-01T00:00:00"/>
    <n v="7471.08"/>
    <d v="2019-07-11T00:00:00"/>
    <s v="E0180142"/>
    <s v="PD018099"/>
    <s v="SERVICO DE PROCESSAMENTO NA NUVEM PRODESP"/>
    <n v="7471.08"/>
    <d v="2019-05-01T00:00:00"/>
    <x v="0"/>
    <d v="2018-05-01T00:00:00"/>
    <s v="202/2018"/>
    <s v="20181163 ITO"/>
    <s v="2 - FATURADO"/>
    <n v="2273"/>
    <x v="3"/>
    <x v="0"/>
    <m/>
  </r>
  <r>
    <x v="1246"/>
    <s v="51.213.049/0001-63"/>
    <s v="NF SERVICOS"/>
    <n v="95922"/>
    <d v="2019-08-28T00:00:00"/>
    <n v="1054370"/>
    <d v="2019-08-29T00:00:00"/>
    <d v="2019-07-01T00:00:00"/>
    <n v="7453.76"/>
    <d v="2019-09-28T00:00:00"/>
    <s v="E0180142"/>
    <s v="PD018099"/>
    <s v="SERVICO DE PROCESSAMENTO NA NUVEM PRODESP"/>
    <n v="7453.76"/>
    <d v="2019-07-01T00:00:00"/>
    <x v="0"/>
    <d v="2018-05-01T00:00:00"/>
    <s v="202/2018"/>
    <s v="20181163 ITO"/>
    <s v="2 - FATURADO"/>
    <n v="2194"/>
    <x v="3"/>
    <x v="0"/>
    <m/>
  </r>
  <r>
    <x v="1246"/>
    <s v="51.213.049/0001-63"/>
    <s v="NF SERVICOS E_GOV"/>
    <n v="195738"/>
    <d v="2023-05-30T00:00:00"/>
    <n v="201167"/>
    <d v="2023-05-30T00:00:00"/>
    <m/>
    <n v="251.97"/>
    <d v="2023-06-29T00:00:00"/>
    <m/>
    <m/>
    <s v="Certificado e-CNPJ A3 (somente certificado) - 36 meses Gov"/>
    <n v="251.97"/>
    <m/>
    <x v="0"/>
    <m/>
    <m/>
    <m/>
    <s v="2 - FATURADO"/>
    <n v="824"/>
    <x v="3"/>
    <x v="1"/>
    <m/>
  </r>
  <r>
    <x v="1246"/>
    <s v="51.213.049/0001-63"/>
    <s v="NF SERVICOS"/>
    <n v="5668"/>
    <d v="2023-09-22T00:00:00"/>
    <n v="229058"/>
    <d v="2023-09-22T00:00:00"/>
    <d v="2023-01-01T00:00:00"/>
    <n v="148900.24"/>
    <d v="2023-10-22T00:00:00"/>
    <s v="E0210470"/>
    <s v="PD021359"/>
    <s v="DESENVOLVIMENTO e IMPLANTAÇÃO - NOVA SOLUÇÃO DO CETTPro"/>
    <n v="141753.04"/>
    <d v="2023-01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69"/>
    <d v="2023-09-22T00:00:00"/>
    <n v="229059"/>
    <d v="2023-09-22T00:00:00"/>
    <d v="2023-01-01T00:00:00"/>
    <n v="73348.39"/>
    <d v="2023-10-22T00:00:00"/>
    <s v="E0210470"/>
    <s v="PD021359"/>
    <s v="DESENVOLVIMENTO e IMPLANTAÇÃO - NOVA SOLUÇÃO DO CETTPro"/>
    <n v="69827.67"/>
    <d v="2023-01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70"/>
    <d v="2023-09-22T00:00:00"/>
    <n v="229060"/>
    <d v="2023-09-22T00:00:00"/>
    <d v="2023-02-01T00:00:00"/>
    <n v="74057.850000000006"/>
    <d v="2023-10-22T00:00:00"/>
    <s v="E0210470"/>
    <s v="PD021359"/>
    <s v="DESENVOLVIMENTO e IMPLANTAÇÃO - NOVA SOLUÇÃO DO CETTPro"/>
    <n v="70503.06"/>
    <d v="2023-02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71"/>
    <d v="2023-09-22T00:00:00"/>
    <n v="229061"/>
    <d v="2023-09-22T00:00:00"/>
    <d v="2023-02-01T00:00:00"/>
    <n v="29723.73"/>
    <d v="2023-10-22T00:00:00"/>
    <s v="E0210470"/>
    <s v="PD021359"/>
    <s v="DESENVOLVIMENTO e IMPLANTAÇÃO - NOVA SOLUÇÃO DO CETTPro"/>
    <n v="28296.99"/>
    <d v="2023-02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72"/>
    <d v="2023-09-22T00:00:00"/>
    <n v="229062"/>
    <d v="2023-09-22T00:00:00"/>
    <d v="2023-02-01T00:00:00"/>
    <n v="3395.88"/>
    <d v="2023-10-22T00:00:00"/>
    <s v="E0210470"/>
    <s v="PD021359"/>
    <s v="DESENVOLVIMENTO e IMPLANTAÇÃO - NOVA SOLUÇÃO DO CETTPro"/>
    <n v="3232.88"/>
    <d v="2023-02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73"/>
    <d v="2023-09-22T00:00:00"/>
    <n v="229063"/>
    <d v="2023-09-22T00:00:00"/>
    <d v="2023-01-01T00:00:00"/>
    <n v="66785.41"/>
    <d v="2023-10-22T00:00:00"/>
    <s v="E0210470"/>
    <s v="PD021359"/>
    <s v="DESENVOLVIMENTO e IMPLANTAÇÃO - NOVA SOLUÇÃO DO CETTPro"/>
    <n v="63579.7"/>
    <d v="2023-01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75"/>
    <d v="2023-09-22T00:00:00"/>
    <n v="229065"/>
    <d v="2023-09-22T00:00:00"/>
    <d v="2023-02-01T00:00:00"/>
    <n v="172801.67"/>
    <d v="2023-10-22T00:00:00"/>
    <s v="E0210470"/>
    <s v="PD021359"/>
    <s v="DESENVOLVIMENTO e IMPLANTAÇÃO - NOVA SOLUÇÃO DO CETTPro"/>
    <n v="164507.20000000001"/>
    <d v="2023-02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76"/>
    <d v="2023-09-22T00:00:00"/>
    <n v="229066"/>
    <d v="2023-09-22T00:00:00"/>
    <d v="2023-02-01T00:00:00"/>
    <n v="69355.37"/>
    <d v="2023-10-22T00:00:00"/>
    <s v="E0210470"/>
    <s v="PD021359"/>
    <s v="DESENVOLVIMENTO e IMPLANTAÇÃO - NOVA SOLUÇÃO DO CETTPro"/>
    <n v="66026.31"/>
    <d v="2023-02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77"/>
    <d v="2023-09-22T00:00:00"/>
    <n v="229067"/>
    <d v="2023-09-22T00:00:00"/>
    <d v="2023-02-01T00:00:00"/>
    <n v="7923.72"/>
    <d v="2023-10-22T00:00:00"/>
    <s v="E0210470"/>
    <s v="PD021359"/>
    <s v="DESENVOLVIMENTO e IMPLANTAÇÃO - NOVA SOLUÇÃO DO CETTPro"/>
    <n v="7543.38"/>
    <d v="2023-02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78"/>
    <d v="2023-09-22T00:00:00"/>
    <n v="229068"/>
    <d v="2023-09-22T00:00:00"/>
    <d v="2023-01-01T00:00:00"/>
    <n v="28622.32"/>
    <d v="2023-10-22T00:00:00"/>
    <s v="E0210470"/>
    <s v="PD021359"/>
    <s v="DESENVOLVIMENTO e IMPLANTAÇÃO - NOVA SOLUÇÃO DO CETTPro"/>
    <n v="27248.45"/>
    <d v="2023-01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79"/>
    <d v="2023-09-22T00:00:00"/>
    <n v="229069"/>
    <d v="2023-09-22T00:00:00"/>
    <d v="2023-01-01T00:00:00"/>
    <n v="63814.400000000001"/>
    <d v="2023-10-22T00:00:00"/>
    <s v="E0210470"/>
    <s v="PD021359"/>
    <s v="DESENVOLVIMENTO e IMPLANTAÇÃO - NOVA SOLUÇÃO DO CETTPro"/>
    <n v="60751.3"/>
    <d v="2023-01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0"/>
    <d v="2023-09-22T00:00:00"/>
    <n v="229070"/>
    <d v="2023-09-22T00:00:00"/>
    <d v="2023-01-01T00:00:00"/>
    <n v="31435.02"/>
    <d v="2023-10-22T00:00:00"/>
    <s v="E0210470"/>
    <s v="PD021359"/>
    <s v="DESENVOLVIMENTO e IMPLANTAÇÃO - NOVA SOLUÇÃO DO CETTPro"/>
    <n v="29926.14"/>
    <d v="2023-01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1"/>
    <d v="2023-09-22T00:00:00"/>
    <n v="229071"/>
    <d v="2023-09-22T00:00:00"/>
    <d v="2023-03-01T00:00:00"/>
    <n v="24383.45"/>
    <d v="2023-10-22T00:00:00"/>
    <s v="E0210470"/>
    <s v="PD021359"/>
    <s v="DESENVOLVIMENTO e IMPLANTAÇÃO - NOVA SOLUÇÃO DO CETTPro"/>
    <n v="23213.040000000001"/>
    <d v="2023-03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2"/>
    <d v="2023-09-22T00:00:00"/>
    <n v="229072"/>
    <d v="2023-09-22T00:00:00"/>
    <d v="2023-03-01T00:00:00"/>
    <n v="73732.070000000007"/>
    <d v="2023-10-22T00:00:00"/>
    <s v="E0210470"/>
    <s v="PD021359"/>
    <s v="DESENVOLVIMENTO e IMPLANTAÇÃO - NOVA SOLUÇÃO DO CETTPro"/>
    <n v="70192.929999999993"/>
    <d v="2023-03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3"/>
    <d v="2023-09-22T00:00:00"/>
    <n v="229073"/>
    <d v="2023-09-22T00:00:00"/>
    <d v="2023-03-01T00:00:00"/>
    <n v="56894.720000000001"/>
    <d v="2023-10-22T00:00:00"/>
    <s v="E0210470"/>
    <s v="PD021359"/>
    <s v="DESENVOLVIMENTO e IMPLANTAÇÃO - NOVA SOLUÇÃO DO CETTPro"/>
    <n v="54163.77"/>
    <d v="2023-03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4"/>
    <d v="2023-09-22T00:00:00"/>
    <n v="229074"/>
    <d v="2023-09-22T00:00:00"/>
    <d v="2023-03-01T00:00:00"/>
    <n v="88416"/>
    <d v="2023-10-22T00:00:00"/>
    <s v="E0210470"/>
    <s v="PD021359"/>
    <s v="DESENVOLVIMENTO e IMPLANTAÇÃO - NOVA SOLUÇÃO DO CETTPro"/>
    <n v="84172.04"/>
    <d v="2023-03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5"/>
    <d v="2023-09-22T00:00:00"/>
    <n v="229075"/>
    <d v="2023-09-22T00:00:00"/>
    <d v="2023-04-01T00:00:00"/>
    <n v="40678.129999999997"/>
    <d v="2023-10-22T00:00:00"/>
    <s v="E0210470"/>
    <s v="PD021359"/>
    <s v="DESENVOLVIMENTO e IMPLANTAÇÃO - NOVA SOLUÇÃO DO CETTPro"/>
    <n v="38725.58"/>
    <d v="2023-04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6"/>
    <d v="2023-09-22T00:00:00"/>
    <n v="229076"/>
    <d v="2023-09-22T00:00:00"/>
    <d v="2023-04-01T00:00:00"/>
    <n v="38370.29"/>
    <d v="2023-10-22T00:00:00"/>
    <s v="E0210470"/>
    <s v="PD021359"/>
    <s v="DESENVOLVIMENTO e IMPLANTAÇÃO - NOVA SOLUÇÃO DO CETTPro"/>
    <n v="36528.519999999997"/>
    <d v="2023-04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7"/>
    <d v="2023-09-22T00:00:00"/>
    <n v="229077"/>
    <d v="2023-09-22T00:00:00"/>
    <d v="2023-04-01T00:00:00"/>
    <n v="31030.12"/>
    <d v="2023-10-22T00:00:00"/>
    <s v="E0210470"/>
    <s v="PD021359"/>
    <s v="DESENVOLVIMENTO e IMPLANTAÇÃO - NOVA SOLUÇÃO DO CETTPro"/>
    <n v="29540.67"/>
    <d v="2023-04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8"/>
    <d v="2023-09-22T00:00:00"/>
    <n v="229078"/>
    <d v="2023-09-22T00:00:00"/>
    <d v="2023-03-01T00:00:00"/>
    <n v="3395.88"/>
    <d v="2023-10-22T00:00:00"/>
    <s v="E0210470"/>
    <s v="PD021359"/>
    <s v="DESENVOLVIMENTO e IMPLANTAÇÃO - NOVA SOLUÇÃO DO CETTPro"/>
    <n v="3232.88"/>
    <d v="2023-03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89"/>
    <d v="2023-09-22T00:00:00"/>
    <n v="229079"/>
    <d v="2023-09-22T00:00:00"/>
    <d v="2023-03-01T00:00:00"/>
    <n v="66096.149999999994"/>
    <d v="2023-10-22T00:00:00"/>
    <s v="E0210470"/>
    <s v="PD021359"/>
    <s v="DESENVOLVIMENTO e IMPLANTAÇÃO - NOVA SOLUÇÃO DO CETTPro"/>
    <n v="62923.54"/>
    <d v="2023-03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90"/>
    <d v="2023-09-22T00:00:00"/>
    <n v="229080"/>
    <d v="2023-09-22T00:00:00"/>
    <d v="2023-04-01T00:00:00"/>
    <n v="176522.59"/>
    <d v="2023-10-22T00:00:00"/>
    <s v="E0210470"/>
    <s v="PD021359"/>
    <s v="DESENVOLVIMENTO e IMPLANTAÇÃO - NOVA SOLUÇÃO DO CETTPro"/>
    <n v="168049.51"/>
    <d v="2023-04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91"/>
    <d v="2023-09-22T00:00:00"/>
    <n v="229081"/>
    <d v="2023-09-22T00:00:00"/>
    <d v="2023-04-01T00:00:00"/>
    <n v="72403.600000000006"/>
    <d v="2023-10-22T00:00:00"/>
    <s v="E0210470"/>
    <s v="PD021359"/>
    <s v="DESENVOLVIMENTO e IMPLANTAÇÃO - NOVA SOLUÇÃO DO CETTPro"/>
    <n v="68928.23"/>
    <d v="2023-04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5692"/>
    <d v="2023-09-22T00:00:00"/>
    <n v="229082"/>
    <d v="2023-09-22T00:00:00"/>
    <d v="2023-04-01T00:00:00"/>
    <n v="7923.72"/>
    <d v="2023-10-22T00:00:00"/>
    <s v="E0210470"/>
    <s v="PD021359"/>
    <s v="DESENVOLVIMENTO e IMPLANTAÇÃO - NOVA SOLUÇÃO DO CETTPro"/>
    <n v="7543.38"/>
    <d v="2023-04-01T00:00:00"/>
    <x v="34"/>
    <s v="CETTPRO nº 31/2021"/>
    <s v="SDE-PRC-2021/00366"/>
    <s v="PD-PRC-2021/03209 APPS"/>
    <s v="2 - FATURADO"/>
    <n v="709"/>
    <x v="3"/>
    <x v="0"/>
    <m/>
  </r>
  <r>
    <x v="1246"/>
    <s v="51.213.049/0001-63"/>
    <s v="NF SERVICOS"/>
    <n v="142273"/>
    <d v="2023-09-25T00:00:00"/>
    <n v="1665382"/>
    <d v="2023-09-25T00:00:00"/>
    <d v="2022-12-01T00:00:00"/>
    <n v="1118.54"/>
    <d v="2023-10-25T00:00:00"/>
    <s v="E0210476"/>
    <s v="PD021364"/>
    <s v="SERVIÇOS DE INFRAESTRUTURA - NOVA SOLUÇÃO DO CETTPro"/>
    <n v="1064.8699999999999"/>
    <d v="2022-12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274"/>
    <d v="2023-09-25T00:00:00"/>
    <n v="1665383"/>
    <d v="2023-09-25T00:00:00"/>
    <d v="2022-12-01T00:00:00"/>
    <n v="1135.94"/>
    <d v="2023-10-25T00:00:00"/>
    <s v="E0210476"/>
    <s v="PD021364"/>
    <s v="SERVIÇOS DE INFRAESTRUTURA - NOVA SOLUÇÃO DO CETTPro"/>
    <n v="1081.42"/>
    <d v="2022-12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276"/>
    <d v="2023-09-25T00:00:00"/>
    <n v="1665385"/>
    <d v="2023-09-25T00:00:00"/>
    <d v="2022-12-01T00:00:00"/>
    <n v="2609.9"/>
    <d v="2023-10-25T00:00:00"/>
    <s v="E0210476"/>
    <s v="PD021364"/>
    <s v="SERVIÇOS DE INFRAESTRUTURA - NOVA SOLUÇÃO DO CETTPro"/>
    <n v="2484.64"/>
    <d v="2022-12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277"/>
    <d v="2023-09-25T00:00:00"/>
    <n v="1665386"/>
    <d v="2023-09-25T00:00:00"/>
    <d v="2022-12-01T00:00:00"/>
    <n v="2650.54"/>
    <d v="2023-10-25T00:00:00"/>
    <s v="E0210476"/>
    <s v="PD021364"/>
    <s v="SERVIÇOS DE INFRAESTRUTURA - NOVA SOLUÇÃO DO CETTPro"/>
    <n v="2523.3200000000002"/>
    <d v="2022-12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297"/>
    <d v="2023-09-25T00:00:00"/>
    <n v="1665406"/>
    <d v="2023-09-25T00:00:00"/>
    <d v="2023-01-01T00:00:00"/>
    <n v="8423.66"/>
    <d v="2023-10-25T00:00:00"/>
    <s v="E0210476"/>
    <s v="PD021364"/>
    <s v="SERVIÇOS DE INFRAESTRUTURA - NOVA SOLUÇÃO DO CETTPro"/>
    <n v="8019.32"/>
    <d v="2023-01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01"/>
    <d v="2023-09-25T00:00:00"/>
    <n v="1665410"/>
    <d v="2023-09-25T00:00:00"/>
    <d v="2023-01-01T00:00:00"/>
    <n v="8584.06"/>
    <d v="2023-10-25T00:00:00"/>
    <s v="E0210476"/>
    <s v="PD021364"/>
    <s v="SERVIÇOS DE INFRAESTRUTURA - NOVA SOLUÇÃO DO CETTPro"/>
    <n v="8172.03"/>
    <d v="2023-01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04"/>
    <d v="2023-09-25T00:00:00"/>
    <n v="1665413"/>
    <d v="2023-09-25T00:00:00"/>
    <d v="2023-02-01T00:00:00"/>
    <n v="12365.71"/>
    <d v="2023-10-25T00:00:00"/>
    <s v="E0210476"/>
    <s v="PD021364"/>
    <s v="SERVIÇOS DE INFRAESTRUTURA - NOVA SOLUÇÃO DO CETTPro"/>
    <n v="11772.16"/>
    <d v="2023-02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05"/>
    <d v="2023-09-25T00:00:00"/>
    <n v="1665414"/>
    <d v="2023-09-25T00:00:00"/>
    <d v="2023-02-01T00:00:00"/>
    <n v="19655.22"/>
    <d v="2023-10-25T00:00:00"/>
    <s v="E0210476"/>
    <s v="PD021364"/>
    <s v="SERVIÇOS DE INFRAESTRUTURA - NOVA SOLUÇÃO DO CETTPro"/>
    <n v="18711.77"/>
    <d v="2023-02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06"/>
    <d v="2023-09-25T00:00:00"/>
    <n v="1665415"/>
    <d v="2023-09-25T00:00:00"/>
    <d v="2023-01-01T00:00:00"/>
    <n v="20029.439999999999"/>
    <d v="2023-10-25T00:00:00"/>
    <s v="E0210476"/>
    <s v="PD021364"/>
    <s v="SERVIÇOS DE INFRAESTRUTURA - NOVA SOLUÇÃO DO CETTPro"/>
    <n v="19068.03"/>
    <d v="2023-01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07"/>
    <d v="2023-09-25T00:00:00"/>
    <n v="1665416"/>
    <d v="2023-09-25T00:00:00"/>
    <d v="2023-01-01T00:00:00"/>
    <n v="19655.22"/>
    <d v="2023-10-25T00:00:00"/>
    <s v="E0210476"/>
    <s v="PD021364"/>
    <s v="SERVIÇOS DE INFRAESTRUTURA - NOVA SOLUÇÃO DO CETTPro"/>
    <n v="18711.77"/>
    <d v="2023-01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08"/>
    <d v="2023-09-25T00:00:00"/>
    <n v="1665417"/>
    <d v="2023-09-25T00:00:00"/>
    <d v="2023-02-01T00:00:00"/>
    <n v="2799.14"/>
    <d v="2023-10-25T00:00:00"/>
    <s v="E0210476"/>
    <s v="PD021364"/>
    <s v="SERVIÇOS DE INFRAESTRUTURA - NOVA SOLUÇÃO DO CETTPro"/>
    <n v="2664.78"/>
    <d v="2023-02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09"/>
    <d v="2023-09-25T00:00:00"/>
    <n v="1665418"/>
    <d v="2023-09-25T00:00:00"/>
    <d v="2023-02-01T00:00:00"/>
    <n v="10924.12"/>
    <d v="2023-10-25T00:00:00"/>
    <s v="E0210476"/>
    <s v="PD021364"/>
    <s v="SERVIÇOS DE INFRAESTRUTURA - NOVA SOLUÇÃO DO CETTPro"/>
    <n v="10399.76"/>
    <d v="2023-02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10"/>
    <d v="2023-09-25T00:00:00"/>
    <n v="1665419"/>
    <d v="2023-09-25T00:00:00"/>
    <d v="2023-03-01T00:00:00"/>
    <n v="19655.22"/>
    <d v="2023-10-25T00:00:00"/>
    <s v="E0210476"/>
    <s v="PD021364"/>
    <s v="SERVIÇOS DE INFRAESTRUTURA - NOVA SOLUÇÃO DO CETTPro"/>
    <n v="18711.77"/>
    <d v="2023-03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11"/>
    <d v="2023-09-25T00:00:00"/>
    <n v="1665420"/>
    <d v="2023-09-25T00:00:00"/>
    <d v="2023-03-01T00:00:00"/>
    <n v="22494.98"/>
    <d v="2023-10-25T00:00:00"/>
    <s v="E0210476"/>
    <s v="PD021364"/>
    <s v="SERVIÇOS DE INFRAESTRUTURA - NOVA SOLUÇÃO DO CETTPro"/>
    <n v="21415.23"/>
    <d v="2023-03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14"/>
    <d v="2023-09-25T00:00:00"/>
    <n v="1665423"/>
    <d v="2023-09-25T00:00:00"/>
    <d v="2023-03-01T00:00:00"/>
    <n v="8423.66"/>
    <d v="2023-10-25T00:00:00"/>
    <s v="E0210476"/>
    <s v="PD021364"/>
    <s v="SERVIÇOS DE INFRAESTRUTURA - NOVA SOLUÇÃO DO CETTPro"/>
    <n v="8019.32"/>
    <d v="2023-03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142315"/>
    <d v="2023-09-25T00:00:00"/>
    <n v="1665424"/>
    <d v="2023-09-25T00:00:00"/>
    <d v="2023-03-01T00:00:00"/>
    <n v="9640.7199999999993"/>
    <d v="2023-10-25T00:00:00"/>
    <s v="E0210476"/>
    <s v="PD021364"/>
    <s v="SERVIÇOS DE INFRAESTRUTURA - NOVA SOLUÇÃO DO CETTPro"/>
    <n v="9177.9699999999993"/>
    <d v="2023-03-01T00:00:00"/>
    <x v="34"/>
    <s v="CETTPRO nº 30/2021"/>
    <s v="SDE-PRC-2021/00363"/>
    <s v="PD-PRC-2021/03204 ITO"/>
    <s v="2 - FATURADO"/>
    <n v="706"/>
    <x v="3"/>
    <x v="0"/>
    <m/>
  </r>
  <r>
    <x v="1246"/>
    <s v="51.213.049/0001-63"/>
    <s v="NF SERVICOS"/>
    <n v="5693"/>
    <d v="2023-09-25T00:00:00"/>
    <n v="229083"/>
    <d v="2023-09-25T00:00:00"/>
    <d v="2023-05-01T00:00:00"/>
    <n v="63385.23"/>
    <d v="2023-10-25T00:00:00"/>
    <s v="E0210470"/>
    <s v="PD021359"/>
    <s v="DESENVOLVIMENTO e IMPLANTAÇÃO - NOVA SOLUÇÃO DO CETTPro"/>
    <n v="60342.75"/>
    <d v="2023-05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694"/>
    <d v="2023-09-25T00:00:00"/>
    <n v="229084"/>
    <d v="2023-09-25T00:00:00"/>
    <d v="2023-05-01T00:00:00"/>
    <n v="3395.88"/>
    <d v="2023-10-25T00:00:00"/>
    <s v="E0210470"/>
    <s v="PD021359"/>
    <s v="DESENVOLVIMENTO e IMPLANTAÇÃO - NOVA SOLUÇÃO DO CETTPro"/>
    <n v="3232.88"/>
    <d v="2023-05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695"/>
    <d v="2023-09-25T00:00:00"/>
    <n v="229085"/>
    <d v="2023-09-25T00:00:00"/>
    <d v="2023-05-01T00:00:00"/>
    <n v="28216.49"/>
    <d v="2023-10-25T00:00:00"/>
    <s v="E0210470"/>
    <s v="PD021359"/>
    <s v="DESENVOLVIMENTO e IMPLANTAÇÃO - NOVA SOLUÇÃO DO CETTPro"/>
    <n v="26862.1"/>
    <d v="2023-05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699"/>
    <d v="2023-09-25T00:00:00"/>
    <n v="229444"/>
    <d v="2023-09-25T00:00:00"/>
    <d v="2023-06-01T00:00:00"/>
    <n v="34021.78"/>
    <d v="2023-10-25T00:00:00"/>
    <s v="E0210470"/>
    <s v="PD021359"/>
    <s v="DESENVOLVIMENTO e IMPLANTAÇÃO - NOVA SOLUÇÃO DO CETTPro"/>
    <n v="32388.73"/>
    <d v="2023-06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700"/>
    <d v="2023-09-25T00:00:00"/>
    <n v="229445"/>
    <d v="2023-09-25T00:00:00"/>
    <d v="2023-06-01T00:00:00"/>
    <n v="28146.79"/>
    <d v="2023-10-25T00:00:00"/>
    <s v="E0210470"/>
    <s v="PD021359"/>
    <s v="DESENVOLVIMENTO e IMPLANTAÇÃO - NOVA SOLUÇÃO DO CETTPro"/>
    <n v="26795.75"/>
    <d v="2023-06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701"/>
    <d v="2023-09-25T00:00:00"/>
    <n v="229446"/>
    <d v="2023-09-25T00:00:00"/>
    <d v="2023-06-01T00:00:00"/>
    <n v="21701.200000000001"/>
    <d v="2023-10-25T00:00:00"/>
    <s v="E0210470"/>
    <s v="PD021359"/>
    <s v="DESENVOLVIMENTO e IMPLANTAÇÃO - NOVA SOLUÇÃO DO CETTPro"/>
    <n v="20659.54"/>
    <d v="2023-06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702"/>
    <d v="2023-09-25T00:00:00"/>
    <n v="229447"/>
    <d v="2023-09-25T00:00:00"/>
    <d v="2023-05-01T00:00:00"/>
    <n v="65838.490000000005"/>
    <d v="2023-10-25T00:00:00"/>
    <s v="E0210470"/>
    <s v="PD021359"/>
    <s v="DESENVOLVIMENTO e IMPLANTAÇÃO - NOVA SOLUÇÃO DO CETTPro"/>
    <n v="62678.239999999998"/>
    <d v="2023-05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703"/>
    <d v="2023-09-25T00:00:00"/>
    <n v="229448"/>
    <d v="2023-09-25T00:00:00"/>
    <d v="2023-05-01T00:00:00"/>
    <n v="147898.88"/>
    <d v="2023-10-25T00:00:00"/>
    <s v="E0210470"/>
    <s v="PD021359"/>
    <s v="DESENVOLVIMENTO e IMPLANTAÇÃO - NOVA SOLUÇÃO DO CETTPro"/>
    <n v="140799.72"/>
    <d v="2023-05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704"/>
    <d v="2023-09-25T00:00:00"/>
    <n v="229449"/>
    <d v="2023-09-25T00:00:00"/>
    <d v="2023-05-01T00:00:00"/>
    <n v="7923.72"/>
    <d v="2023-10-25T00:00:00"/>
    <s v="E0210470"/>
    <s v="PD021359"/>
    <s v="DESENVOLVIMENTO e IMPLANTAÇÃO - NOVA SOLUÇÃO DO CETTPro"/>
    <n v="7543.38"/>
    <d v="2023-05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705"/>
    <d v="2023-09-25T00:00:00"/>
    <n v="229450"/>
    <d v="2023-09-25T00:00:00"/>
    <d v="2023-06-01T00:00:00"/>
    <n v="76196.63"/>
    <d v="2023-10-25T00:00:00"/>
    <s v="E0210470"/>
    <s v="PD021359"/>
    <s v="DESENVOLVIMENTO e IMPLANTAÇÃO - NOVA SOLUÇÃO DO CETTPro"/>
    <n v="72539.19"/>
    <d v="2023-06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706"/>
    <d v="2023-09-25T00:00:00"/>
    <n v="229451"/>
    <d v="2023-09-25T00:00:00"/>
    <d v="2023-06-01T00:00:00"/>
    <n v="68863.38"/>
    <d v="2023-10-25T00:00:00"/>
    <s v="E0210470"/>
    <s v="PD021359"/>
    <s v="DESENVOLVIMENTO e IMPLANTAÇÃO - NOVA SOLUÇÃO DO CETTPro"/>
    <n v="65557.94"/>
    <d v="2023-06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5707"/>
    <d v="2023-09-25T00:00:00"/>
    <n v="229452"/>
    <d v="2023-09-25T00:00:00"/>
    <d v="2023-06-01T00:00:00"/>
    <n v="50636.13"/>
    <d v="2023-10-25T00:00:00"/>
    <s v="E0210470"/>
    <s v="PD021359"/>
    <s v="DESENVOLVIMENTO e IMPLANTAÇÃO - NOVA SOLUÇÃO DO CETTPro"/>
    <n v="48205.599999999999"/>
    <d v="2023-06-01T00:00:00"/>
    <x v="34"/>
    <s v="CETTPRO nº 31/2021"/>
    <s v="SDE-PRC-2021/00366"/>
    <s v="PD-PRC-2021/03209 APPS"/>
    <s v="2 - FATURADO"/>
    <n v="706"/>
    <x v="3"/>
    <x v="0"/>
    <m/>
  </r>
  <r>
    <x v="1246"/>
    <s v="51.213.049/0001-63"/>
    <s v="NF SERVICOS"/>
    <n v="142322"/>
    <d v="2023-09-26T00:00:00"/>
    <n v="1665431"/>
    <d v="2023-09-26T00:00:00"/>
    <d v="2023-04-01T00:00:00"/>
    <n v="47358.07"/>
    <d v="2023-10-26T00:00:00"/>
    <s v="E0210476"/>
    <s v="PD021364"/>
    <s v="SERVIÇOS DE INFRAESTRUTURA - NOVA SOLUÇÃO DO CETTPro"/>
    <n v="45084.89"/>
    <d v="2023-04-01T00:00:00"/>
    <x v="34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23"/>
    <d v="2023-09-26T00:00:00"/>
    <n v="1665432"/>
    <d v="2023-09-26T00:00:00"/>
    <d v="2023-04-01T00:00:00"/>
    <n v="5804.31"/>
    <d v="2023-10-26T00:00:00"/>
    <s v="E0210476"/>
    <s v="PD021364"/>
    <s v="SERVIÇOS DE INFRAESTRUTURA - NOVA SOLUÇÃO DO CETTPro"/>
    <n v="5525.7"/>
    <d v="2023-04-01T00:00:00"/>
    <x v="34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24"/>
    <d v="2023-09-26T00:00:00"/>
    <n v="1665433"/>
    <d v="2023-09-26T00:00:00"/>
    <d v="2023-04-01T00:00:00"/>
    <n v="6531.33"/>
    <d v="2023-10-26T00:00:00"/>
    <s v="E0210476"/>
    <s v="PD021364"/>
    <s v="SERVIÇOS DE INFRAESTRUTURA - NOVA SOLUÇÃO DO CETTPro"/>
    <n v="6217.83"/>
    <d v="2023-04-01T00:00:00"/>
    <x v="34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25"/>
    <d v="2023-09-26T00:00:00"/>
    <n v="1665434"/>
    <d v="2023-09-26T00:00:00"/>
    <d v="2023-04-01T00:00:00"/>
    <n v="8423.66"/>
    <d v="2023-10-26T00:00:00"/>
    <s v="E0210476"/>
    <s v="PD021364"/>
    <s v="SERVIÇOS DE INFRAESTRUTURA - NOVA SOLUÇÃO DO CETTPro"/>
    <n v="8019.32"/>
    <d v="2023-04-01T00:00:00"/>
    <x v="34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26"/>
    <d v="2023-09-26T00:00:00"/>
    <n v="1665435"/>
    <d v="2023-09-26T00:00:00"/>
    <d v="2023-04-01T00:00:00"/>
    <n v="17159.36"/>
    <d v="2023-10-26T00:00:00"/>
    <s v="E0210476"/>
    <s v="PD021364"/>
    <s v="SERVIÇOS DE INFRAESTRUTURA - NOVA SOLUÇÃO DO CETTPro"/>
    <n v="16335.71"/>
    <d v="2023-04-01T00:00:00"/>
    <x v="34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27"/>
    <d v="2023-09-26T00:00:00"/>
    <n v="1665436"/>
    <d v="2023-09-26T00:00:00"/>
    <d v="2023-05-01T00:00:00"/>
    <n v="10008.030000000001"/>
    <d v="2023-10-26T00:00:00"/>
    <s v="E0210476"/>
    <s v="PD021364"/>
    <s v="SERVIÇOS DE INFRAESTRUTURA - NOVA SOLUÇÃO DO CETTPro"/>
    <n v="9527.65"/>
    <d v="2023-05-01T00:00:00"/>
    <x v="34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28"/>
    <d v="2023-09-26T00:00:00"/>
    <n v="1665437"/>
    <d v="2023-09-26T00:00:00"/>
    <d v="2023-05-01T00:00:00"/>
    <n v="8425.7099999999991"/>
    <d v="2023-10-26T00:00:00"/>
    <s v="E0210476"/>
    <s v="PD021364"/>
    <s v="SERVIÇOS DE INFRAESTRUTURA - NOVA SOLUÇÃO DO CETTPro"/>
    <n v="8021.28"/>
    <d v="2023-05-01T00:00:00"/>
    <x v="34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29"/>
    <d v="2023-09-26T00:00:00"/>
    <n v="1665438"/>
    <d v="2023-09-26T00:00:00"/>
    <d v="2023-05-01T00:00:00"/>
    <n v="23352.05"/>
    <d v="2023-10-26T00:00:00"/>
    <s v="E0210476"/>
    <s v="PD021364"/>
    <s v="SERVIÇOS DE INFRAESTRUTURA - NOVA SOLUÇÃO DO CETTPro"/>
    <n v="22231.16"/>
    <d v="2023-05-01T00:00:00"/>
    <x v="34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30"/>
    <d v="2023-09-26T00:00:00"/>
    <n v="1665439"/>
    <d v="2023-09-26T00:00:00"/>
    <d v="2023-05-01T00:00:00"/>
    <n v="19660.009999999998"/>
    <d v="2023-10-26T00:00:00"/>
    <s v="E0210476"/>
    <s v="PD021364"/>
    <s v="SERVIÇOS DE INFRAESTRUTURA - NOVA SOLUÇÃO DO CETTPro"/>
    <n v="18716.330000000002"/>
    <d v="2023-05-01T00:00:00"/>
    <x v="34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98"/>
    <d v="2023-09-26T00:00:00"/>
    <n v="1665507"/>
    <d v="2023-09-26T00:00:00"/>
    <d v="2023-06-01T00:00:00"/>
    <n v="9853.31"/>
    <d v="2023-10-26T00:00:00"/>
    <s v="E0210476"/>
    <s v="PD021364"/>
    <s v="SERVIÇOS DE INFRAESTRUTURA - NOVA SOLUÇÃO DO CETTPro"/>
    <n v="9380.35"/>
    <d v="2023-06-01T00:00:00"/>
    <x v="0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399"/>
    <d v="2023-09-26T00:00:00"/>
    <n v="1665508"/>
    <d v="2023-09-26T00:00:00"/>
    <d v="2023-06-01T00:00:00"/>
    <n v="30320.19"/>
    <d v="2023-10-26T00:00:00"/>
    <s v="E0210476"/>
    <s v="PD021364"/>
    <s v="SERVIÇOS DE INFRAESTRUTURA - NOVA SOLUÇÃO DO CETTPro"/>
    <n v="28864.82"/>
    <d v="2023-06-01T00:00:00"/>
    <x v="0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400"/>
    <d v="2023-09-26T00:00:00"/>
    <n v="1665509"/>
    <d v="2023-09-26T00:00:00"/>
    <d v="2023-06-01T00:00:00"/>
    <n v="6531.33"/>
    <d v="2023-10-26T00:00:00"/>
    <s v="E0210476"/>
    <s v="PD021364"/>
    <s v="SERVIÇOS DE INFRAESTRUTURA - NOVA SOLUÇÃO DO CETTPro"/>
    <n v="6217.83"/>
    <d v="2023-06-01T00:00:00"/>
    <x v="0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401"/>
    <d v="2023-09-26T00:00:00"/>
    <n v="1665510"/>
    <d v="2023-09-26T00:00:00"/>
    <d v="2023-06-01T00:00:00"/>
    <n v="5804.31"/>
    <d v="2023-10-26T00:00:00"/>
    <s v="E0210476"/>
    <s v="PD021364"/>
    <s v="SERVIÇOS DE INFRAESTRUTURA - NOVA SOLUÇÃO DO CETTPro"/>
    <n v="5525.7"/>
    <d v="2023-06-01T00:00:00"/>
    <x v="0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2403"/>
    <d v="2023-09-26T00:00:00"/>
    <n v="1665512"/>
    <d v="2023-09-26T00:00:00"/>
    <d v="2023-06-01T00:00:00"/>
    <n v="8427.76"/>
    <d v="2023-10-26T00:00:00"/>
    <s v="E0210476"/>
    <s v="PD021364"/>
    <s v="SERVIÇOS DE INFRAESTRUTURA - NOVA SOLUÇÃO DO CETTPro"/>
    <n v="8023.23"/>
    <d v="2023-06-01T00:00:00"/>
    <x v="0"/>
    <s v="CETTPRO nº 30/2021"/>
    <s v="SDE-PRC-2021/00363"/>
    <s v="PD-PRC-2021/03204 ITO"/>
    <s v="2 - FATURADO"/>
    <n v="705"/>
    <x v="3"/>
    <x v="0"/>
    <m/>
  </r>
  <r>
    <x v="1246"/>
    <s v="51.213.049/0001-63"/>
    <s v="NF SERVICOS"/>
    <n v="149507"/>
    <d v="2023-12-22T00:00:00"/>
    <n v="1711033"/>
    <d v="2023-12-22T00:00:00"/>
    <d v="2022-10-01T00:00:00"/>
    <n v="14418.23"/>
    <d v="2024-01-21T00:00:00"/>
    <s v="E0210214"/>
    <s v="PD021174"/>
    <s v="NUVEM PRODESP, PaaS SQL SERVER, WEBSPHERE, MIDDLEWARE, ON PREMISES AVANÇADA E SMTP"/>
    <n v="13726.16"/>
    <d v="2022-10-01T00:00:00"/>
    <x v="34"/>
    <s v="SDE 11/2021"/>
    <s v="SDE 2021/00181"/>
    <s v="PD-PRC-2021/02202 - ITO"/>
    <s v="2 - FATURADO"/>
    <n v="618"/>
    <x v="3"/>
    <x v="0"/>
    <m/>
  </r>
  <r>
    <x v="1246"/>
    <s v="51.213.049/0001-63"/>
    <s v="NF SERVICOS"/>
    <n v="149508"/>
    <d v="2023-12-22T00:00:00"/>
    <n v="1711034"/>
    <d v="2023-12-22T00:00:00"/>
    <d v="2022-10-01T00:00:00"/>
    <n v="16729.75"/>
    <d v="2024-01-21T00:00:00"/>
    <s v="E0210214"/>
    <s v="PD021174"/>
    <s v="NUVEM PRODESP, PaaS SQL SERVER, WEBSPHERE, MIDDLEWARE, ON PREMISES AVANÇADA E SMTP"/>
    <n v="15926.73"/>
    <d v="2022-10-01T00:00:00"/>
    <x v="34"/>
    <s v="SDE 11/2021"/>
    <s v="SDE 2021/00181"/>
    <s v="PD-PRC-2021/02202 - ITO"/>
    <s v="2 - FATURADO"/>
    <n v="618"/>
    <x v="3"/>
    <x v="0"/>
    <m/>
  </r>
  <r>
    <x v="1246"/>
    <s v="51.213.049/0001-63"/>
    <s v="NF SERVICOS"/>
    <n v="149509"/>
    <d v="2023-12-22T00:00:00"/>
    <n v="1711035"/>
    <d v="2023-12-22T00:00:00"/>
    <d v="2022-11-01T00:00:00"/>
    <n v="16729.75"/>
    <d v="2024-01-21T00:00:00"/>
    <s v="E0210214"/>
    <s v="PD021174"/>
    <s v="NUVEM PRODESP, PaaS SQL SERVER, WEBSPHERE, MIDDLEWARE, ON PREMISES AVANÇADA E SMTP"/>
    <n v="15926.73"/>
    <d v="2022-11-01T00:00:00"/>
    <x v="34"/>
    <s v="SDE 11/2021"/>
    <s v="SDE 2021/00181"/>
    <s v="PD-PRC-2021/02202 - ITO"/>
    <s v="2 - FATURADO"/>
    <n v="618"/>
    <x v="3"/>
    <x v="0"/>
    <m/>
  </r>
  <r>
    <x v="1246"/>
    <s v="51.213.049/0001-63"/>
    <s v="NF SERVICOS"/>
    <n v="149511"/>
    <d v="2023-12-22T00:00:00"/>
    <n v="1711037"/>
    <d v="2023-12-22T00:00:00"/>
    <d v="2022-11-01T00:00:00"/>
    <n v="14418.23"/>
    <d v="2024-01-21T00:00:00"/>
    <s v="E0210214"/>
    <s v="PD021174"/>
    <s v="NUVEM PRODESP, PaaS SQL SERVER, WEBSPHERE, MIDDLEWARE, ON PREMISES AVANÇADA E SMTP"/>
    <n v="13726.16"/>
    <d v="2022-11-01T00:00:00"/>
    <x v="34"/>
    <s v="SDE 11/2021"/>
    <s v="SDE 2021/00181"/>
    <s v="PD-PRC-2021/02202 - ITO"/>
    <s v="2 - FATURADO"/>
    <n v="618"/>
    <x v="3"/>
    <x v="0"/>
    <m/>
  </r>
  <r>
    <x v="1246"/>
    <s v="51.213.049/0001-63"/>
    <s v="NF SERVICOS"/>
    <n v="149514"/>
    <d v="2023-12-22T00:00:00"/>
    <n v="1711040"/>
    <d v="2023-12-22T00:00:00"/>
    <d v="2022-12-01T00:00:00"/>
    <n v="16729.75"/>
    <d v="2024-01-21T00:00:00"/>
    <s v="E0210214"/>
    <s v="PD021174"/>
    <s v="NUVEM PRODESP, PaaS SQL SERVER, WEBSPHERE, MIDDLEWARE, ON PREMISES AVANÇADA E SMTP"/>
    <n v="15926.73"/>
    <d v="2022-12-01T00:00:00"/>
    <x v="34"/>
    <s v="SDE 11/2021"/>
    <s v="SDE 2021/00181"/>
    <s v="PD-PRC-2021/02202 - ITO"/>
    <s v="2 - FATURADO"/>
    <n v="618"/>
    <x v="3"/>
    <x v="0"/>
    <m/>
  </r>
  <r>
    <x v="1246"/>
    <s v="51.213.049/0001-63"/>
    <s v="NF SERVICOS"/>
    <n v="149515"/>
    <d v="2023-12-22T00:00:00"/>
    <n v="1711041"/>
    <d v="2023-12-22T00:00:00"/>
    <d v="2022-12-01T00:00:00"/>
    <n v="14418.23"/>
    <d v="2024-01-21T00:00:00"/>
    <s v="E0210214"/>
    <s v="PD021174"/>
    <s v="NUVEM PRODESP, PaaS SQL SERVER, WEBSPHERE, MIDDLEWARE, ON PREMISES AVANÇADA E SMTP"/>
    <n v="13726.16"/>
    <d v="2022-12-01T00:00:00"/>
    <x v="34"/>
    <s v="SDE 11/2021"/>
    <s v="SDE 2021/00181"/>
    <s v="PD-PRC-2021/02202 - ITO"/>
    <s v="2 - FATURADO"/>
    <n v="618"/>
    <x v="3"/>
    <x v="0"/>
    <m/>
  </r>
  <r>
    <x v="1246"/>
    <s v="51.213.049/0001-63"/>
    <s v="NF SERVICOS"/>
    <n v="149518"/>
    <d v="2023-12-22T00:00:00"/>
    <n v="1711044"/>
    <d v="2023-12-22T00:00:00"/>
    <d v="2023-01-01T00:00:00"/>
    <n v="16729.75"/>
    <d v="2024-01-21T00:00:00"/>
    <s v="E0210214"/>
    <s v="PD021174"/>
    <s v="NUVEM PRODESP, PaaS SQL SERVER, WEBSPHERE, MIDDLEWARE, ON PREMISES AVANÇADA E SMTP"/>
    <n v="15926.73"/>
    <d v="2023-01-01T00:00:00"/>
    <x v="34"/>
    <s v="SDE 11/2021"/>
    <s v="SDE 2021/00181"/>
    <s v="PD-PRC-2021/02202 - ITO"/>
    <s v="2 - FATURADO"/>
    <n v="618"/>
    <x v="3"/>
    <x v="0"/>
    <m/>
  </r>
  <r>
    <x v="1246"/>
    <s v="51.213.049/0001-63"/>
    <s v="NF SERVICOS"/>
    <n v="149519"/>
    <d v="2023-12-22T00:00:00"/>
    <n v="1711045"/>
    <d v="2023-12-22T00:00:00"/>
    <d v="2023-01-01T00:00:00"/>
    <n v="14418.23"/>
    <d v="2024-01-21T00:00:00"/>
    <s v="E0210214"/>
    <s v="PD021174"/>
    <s v="NUVEM PRODESP, PaaS SQL SERVER, WEBSPHERE, MIDDLEWARE, ON PREMISES AVANÇADA E SMTP"/>
    <n v="13726.16"/>
    <d v="2023-01-01T00:00:00"/>
    <x v="34"/>
    <s v="SDE 11/2021"/>
    <s v="SDE 2021/00181"/>
    <s v="PD-PRC-2021/02202 - ITO"/>
    <s v="2 - FATURADO"/>
    <n v="618"/>
    <x v="3"/>
    <x v="0"/>
    <m/>
  </r>
  <r>
    <x v="1246"/>
    <s v="51.213.049/0001-63"/>
    <s v="NF SERVICOS"/>
    <n v="149524"/>
    <d v="2023-12-26T00:00:00"/>
    <n v="1711050"/>
    <d v="2023-12-26T00:00:00"/>
    <d v="2023-02-01T00:00:00"/>
    <n v="16729.75"/>
    <d v="2024-01-25T00:00:00"/>
    <s v="E0210214"/>
    <s v="PD021174"/>
    <s v="NUVEM PRODESP, PaaS SQL SERVER, WEBSPHERE, MIDDLEWARE, ON PREMISES AVANÇADA E SMTP"/>
    <n v="15926.73"/>
    <d v="2023-02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25"/>
    <d v="2023-12-26T00:00:00"/>
    <n v="1711051"/>
    <d v="2023-12-26T00:00:00"/>
    <d v="2023-02-01T00:00:00"/>
    <n v="14418.23"/>
    <d v="2024-01-25T00:00:00"/>
    <s v="E0210214"/>
    <s v="PD021174"/>
    <s v="NUVEM PRODESP, PaaS SQL SERVER, WEBSPHERE, MIDDLEWARE, ON PREMISES AVANÇADA E SMTP"/>
    <n v="13726.16"/>
    <d v="2023-02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26"/>
    <d v="2023-12-26T00:00:00"/>
    <n v="1711052"/>
    <d v="2023-12-26T00:00:00"/>
    <d v="2023-03-01T00:00:00"/>
    <n v="16368.71"/>
    <d v="2024-01-25T00:00:00"/>
    <s v="E0210214"/>
    <s v="PD021174"/>
    <s v="NUVEM PRODESP, PaaS SQL SERVER, WEBSPHERE, MIDDLEWARE, ON PREMISES AVANÇADA E SMTP"/>
    <n v="15583.02"/>
    <d v="2023-03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27"/>
    <d v="2023-12-26T00:00:00"/>
    <n v="1711053"/>
    <d v="2023-12-26T00:00:00"/>
    <d v="2023-03-01T00:00:00"/>
    <n v="14418.23"/>
    <d v="2024-01-25T00:00:00"/>
    <s v="E0210214"/>
    <s v="PD021174"/>
    <s v="NUVEM PRODESP, PaaS SQL SERVER, WEBSPHERE, MIDDLEWARE, ON PREMISES AVANÇADA E SMTP"/>
    <n v="13726.16"/>
    <d v="2023-03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29"/>
    <d v="2023-12-26T00:00:00"/>
    <n v="1711055"/>
    <d v="2023-12-26T00:00:00"/>
    <d v="2023-04-01T00:00:00"/>
    <n v="16368.71"/>
    <d v="2024-01-25T00:00:00"/>
    <s v="E0210214"/>
    <s v="PD021174"/>
    <s v="NUVEM PRODESP, PaaS SQL SERVER, WEBSPHERE, MIDDLEWARE, ON PREMISES AVANÇADA E SMTP"/>
    <n v="15583.02"/>
    <d v="2023-04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30"/>
    <d v="2023-12-26T00:00:00"/>
    <n v="1711056"/>
    <d v="2023-12-26T00:00:00"/>
    <d v="2023-04-01T00:00:00"/>
    <n v="14418.23"/>
    <d v="2024-01-25T00:00:00"/>
    <s v="E0210214"/>
    <s v="PD021174"/>
    <s v="NUVEM PRODESP, PaaS SQL SERVER, WEBSPHERE, MIDDLEWARE, ON PREMISES AVANÇADA E SMTP"/>
    <n v="13726.16"/>
    <d v="2023-04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31"/>
    <d v="2023-12-26T00:00:00"/>
    <n v="1711057"/>
    <d v="2023-12-26T00:00:00"/>
    <d v="2023-05-01T00:00:00"/>
    <n v="16368.71"/>
    <d v="2024-01-25T00:00:00"/>
    <s v="E0210214"/>
    <s v="PD021174"/>
    <s v="NUVEM PRODESP, PaaS SQL SERVER, WEBSPHERE, MIDDLEWARE, ON PREMISES AVANÇADA E SMTP"/>
    <n v="15583.02"/>
    <d v="2023-05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32"/>
    <d v="2023-12-26T00:00:00"/>
    <n v="1711058"/>
    <d v="2023-12-26T00:00:00"/>
    <d v="2023-05-01T00:00:00"/>
    <n v="14418.23"/>
    <d v="2024-01-25T00:00:00"/>
    <s v="E0210214"/>
    <s v="PD021174"/>
    <s v="NUVEM PRODESP, PaaS SQL SERVER, WEBSPHERE, MIDDLEWARE, ON PREMISES AVANÇADA E SMTP"/>
    <n v="13726.16"/>
    <d v="2023-05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33"/>
    <d v="2023-12-26T00:00:00"/>
    <n v="1711059"/>
    <d v="2023-12-27T00:00:00"/>
    <d v="2023-06-01T00:00:00"/>
    <n v="16368.71"/>
    <d v="2024-01-25T00:00:00"/>
    <s v="E0210214"/>
    <s v="PD021174"/>
    <s v="NUVEM PRODESP, PaaS SQL SERVER, WEBSPHERE, MIDDLEWARE, ON PREMISES AVANÇADA E SMTP"/>
    <n v="15583.02"/>
    <d v="2023-06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34"/>
    <d v="2023-12-26T00:00:00"/>
    <n v="1711060"/>
    <d v="2023-12-27T00:00:00"/>
    <d v="2023-06-01T00:00:00"/>
    <n v="14418.23"/>
    <d v="2024-01-25T00:00:00"/>
    <s v="E0210214"/>
    <s v="PD021174"/>
    <s v="NUVEM PRODESP, PaaS SQL SERVER, WEBSPHERE, MIDDLEWARE, ON PREMISES AVANÇADA E SMTP"/>
    <n v="13726.16"/>
    <d v="2023-06-01T00:00:00"/>
    <x v="34"/>
    <s v="SDE 11/2021"/>
    <s v="SDE 2021/00181"/>
    <s v="PD-PRC-2021/02202 - ITO"/>
    <s v="2 - FATURADO"/>
    <n v="614"/>
    <x v="3"/>
    <x v="0"/>
    <m/>
  </r>
  <r>
    <x v="1246"/>
    <s v="51.213.049/0001-63"/>
    <s v="NF SERVICOS"/>
    <n v="149535"/>
    <d v="2023-12-27T00:00:00"/>
    <n v="1711061"/>
    <d v="2023-12-27T00:00:00"/>
    <d v="2023-07-01T00:00:00"/>
    <n v="16368.71"/>
    <d v="2024-01-26T00:00:00"/>
    <s v="E0210214"/>
    <s v="PD021174"/>
    <s v="NUVEM PRODESP, PaaS SQL SERVER, WEBSPHERE, MIDDLEWARE, ON PREMISES AVANÇADA E SMTP"/>
    <n v="15583.02"/>
    <d v="2023-07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"/>
    <n v="149536"/>
    <d v="2023-12-27T00:00:00"/>
    <n v="1711062"/>
    <d v="2023-12-27T00:00:00"/>
    <d v="2023-07-01T00:00:00"/>
    <n v="14418.23"/>
    <d v="2024-01-26T00:00:00"/>
    <s v="E0210214"/>
    <s v="PD021174"/>
    <s v="NUVEM PRODESP, PaaS SQL SERVER, WEBSPHERE, MIDDLEWARE, ON PREMISES AVANÇADA E SMTP"/>
    <n v="13726.16"/>
    <d v="2023-07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"/>
    <n v="149538"/>
    <d v="2023-12-27T00:00:00"/>
    <n v="1711064"/>
    <d v="2023-12-27T00:00:00"/>
    <d v="2023-08-01T00:00:00"/>
    <n v="16368.71"/>
    <d v="2024-01-26T00:00:00"/>
    <s v="E0210214"/>
    <s v="PD021174"/>
    <s v="NUVEM PRODESP, PaaS SQL SERVER, WEBSPHERE, MIDDLEWARE, ON PREMISES AVANÇADA E SMTP"/>
    <n v="15583.02"/>
    <d v="2023-08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"/>
    <n v="149539"/>
    <d v="2023-12-27T00:00:00"/>
    <n v="1711065"/>
    <d v="2023-12-27T00:00:00"/>
    <d v="2023-08-01T00:00:00"/>
    <n v="14418.23"/>
    <d v="2024-01-26T00:00:00"/>
    <s v="E0210214"/>
    <s v="PD021174"/>
    <s v="NUVEM PRODESP, PaaS SQL SERVER, WEBSPHERE, MIDDLEWARE, ON PREMISES AVANÇADA E SMTP"/>
    <n v="13726.16"/>
    <d v="2023-08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"/>
    <n v="149614"/>
    <d v="2023-12-27T00:00:00"/>
    <n v="1711140"/>
    <d v="2023-12-27T00:00:00"/>
    <d v="2023-09-01T00:00:00"/>
    <n v="16368.71"/>
    <d v="2024-01-26T00:00:00"/>
    <s v="E0210214"/>
    <s v="PD021174"/>
    <s v="NUVEM PRODESP, PaaS SQL SERVER, WEBSPHERE, MIDDLEWARE, ON PREMISES AVANÇADA E SMTP"/>
    <n v="15583.02"/>
    <d v="2023-09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"/>
    <n v="149615"/>
    <d v="2023-12-27T00:00:00"/>
    <n v="1711141"/>
    <d v="2023-12-27T00:00:00"/>
    <d v="2023-09-01T00:00:00"/>
    <n v="14210.74"/>
    <d v="2024-01-26T00:00:00"/>
    <s v="E0210214"/>
    <s v="PD021174"/>
    <s v="NUVEM PRODESP, PaaS SQL SERVER, WEBSPHERE, MIDDLEWARE, ON PREMISES AVANÇADA E SMTP"/>
    <n v="13528.63"/>
    <d v="2023-09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"/>
    <n v="149616"/>
    <d v="2023-12-27T00:00:00"/>
    <n v="1711142"/>
    <d v="2023-12-27T00:00:00"/>
    <d v="2023-10-01T00:00:00"/>
    <n v="16368.71"/>
    <d v="2024-01-26T00:00:00"/>
    <s v="E0210214"/>
    <s v="PD021174"/>
    <s v="NUVEM PRODESP, PaaS SQL SERVER, WEBSPHERE, MIDDLEWARE, ON PREMISES AVANÇADA E SMTP"/>
    <n v="15583.02"/>
    <d v="2023-10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"/>
    <n v="149617"/>
    <d v="2023-12-27T00:00:00"/>
    <n v="1711143"/>
    <d v="2023-12-27T00:00:00"/>
    <d v="2023-10-01T00:00:00"/>
    <n v="14210.74"/>
    <d v="2024-01-26T00:00:00"/>
    <s v="E0210214"/>
    <s v="PD021174"/>
    <s v="NUVEM PRODESP, PaaS SQL SERVER, WEBSPHERE, MIDDLEWARE, ON PREMISES AVANÇADA E SMTP"/>
    <n v="13528.63"/>
    <d v="2023-10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"/>
    <n v="149621"/>
    <d v="2023-12-27T00:00:00"/>
    <n v="1711147"/>
    <d v="2023-12-27T00:00:00"/>
    <d v="2023-11-01T00:00:00"/>
    <n v="16368.71"/>
    <d v="2024-01-26T00:00:00"/>
    <s v="E0210214"/>
    <s v="PD021174"/>
    <s v="NUVEM PRODESP, PaaS SQL SERVER, WEBSPHERE, MIDDLEWARE, ON PREMISES AVANÇADA E SMTP"/>
    <n v="15583.02"/>
    <d v="2023-11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"/>
    <n v="149622"/>
    <d v="2023-12-27T00:00:00"/>
    <n v="1711148"/>
    <d v="2023-12-27T00:00:00"/>
    <d v="2023-11-01T00:00:00"/>
    <n v="14418.23"/>
    <d v="2024-01-26T00:00:00"/>
    <s v="E0210214"/>
    <s v="PD021174"/>
    <s v="NUVEM PRODESP, PaaS SQL SERVER, WEBSPHERE, MIDDLEWARE, ON PREMISES AVANÇADA E SMTP"/>
    <n v="13726.16"/>
    <d v="2023-11-01T00:00:00"/>
    <x v="34"/>
    <s v="SDE 11/2021"/>
    <s v="SDE 2021/00181"/>
    <s v="PD-PRC-2021/02202 - ITO"/>
    <s v="2 - FATURADO"/>
    <n v="613"/>
    <x v="3"/>
    <x v="0"/>
    <m/>
  </r>
  <r>
    <x v="1246"/>
    <s v="51.213.049/0001-63"/>
    <s v="NF SERVICOS E_GOV"/>
    <n v="170527"/>
    <d v="2024-10-22T00:00:00"/>
    <n v="1860272"/>
    <d v="2024-10-22T00:00:00"/>
    <m/>
    <n v="277.10000000000002"/>
    <d v="2024-11-21T00:00:00"/>
    <m/>
    <m/>
    <s v="Certificado e-CPF A3 em token - 36 meses Gov"/>
    <n v="263.8"/>
    <m/>
    <x v="0"/>
    <m/>
    <m/>
    <m/>
    <s v="2 - FATURADO"/>
    <n v="313"/>
    <x v="1"/>
    <x v="1"/>
    <m/>
  </r>
  <r>
    <x v="1246"/>
    <s v="51.213.049/0001-63"/>
    <s v="NF SERVICOS E_GOV"/>
    <n v="171464"/>
    <d v="2024-11-12T00:00:00"/>
    <n v="1874479"/>
    <d v="2024-11-12T00:00:00"/>
    <m/>
    <n v="277.10000000000002"/>
    <d v="2024-12-12T00:00:00"/>
    <m/>
    <m/>
    <s v="Certificado e-CPF A3 em token - 36 meses Gov"/>
    <n v="263.8"/>
    <m/>
    <x v="0"/>
    <m/>
    <m/>
    <m/>
    <s v="2 - FATURADO"/>
    <n v="292"/>
    <x v="1"/>
    <x v="1"/>
    <m/>
  </r>
  <r>
    <x v="1246"/>
    <s v="51.213.049/0001-63"/>
    <s v="NF SERVICOS E_GOV"/>
    <n v="182584"/>
    <d v="2025-03-25T00:00:00"/>
    <n v="1937407"/>
    <d v="2025-03-25T00:00:00"/>
    <m/>
    <n v="277.10000000000002"/>
    <d v="2025-04-24T00:00:00"/>
    <m/>
    <m/>
    <s v="Certificado e-CPF A3 em token - 36 meses Gov"/>
    <n v="277.10000000000002"/>
    <m/>
    <x v="0"/>
    <m/>
    <m/>
    <m/>
    <s v="2 - FATURADO"/>
    <n v="159"/>
    <x v="4"/>
    <x v="1"/>
    <m/>
  </r>
  <r>
    <x v="1246"/>
    <s v="51.213.049/0001-63"/>
    <s v="NF SERVICOS E_GOV"/>
    <n v="182610"/>
    <d v="2025-03-25T00:00:00"/>
    <n v="1937433"/>
    <d v="2025-03-25T00:00:00"/>
    <m/>
    <n v="277.10000000000002"/>
    <d v="2025-04-24T00:00:00"/>
    <m/>
    <m/>
    <s v="Certificado e-CPF A3 em token - 36 meses Gov"/>
    <n v="277.10000000000002"/>
    <m/>
    <x v="0"/>
    <m/>
    <m/>
    <m/>
    <s v="2 - FATURADO"/>
    <n v="159"/>
    <x v="4"/>
    <x v="1"/>
    <m/>
  </r>
  <r>
    <x v="1246"/>
    <s v="51.213.049/0001-63"/>
    <s v="NF SERVICOS E_GOV"/>
    <n v="190174"/>
    <d v="2025-07-17T00:00:00"/>
    <n v="1996392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45"/>
    <x v="5"/>
    <x v="1"/>
    <m/>
  </r>
  <r>
    <x v="1246"/>
    <s v="51.213.049/0001-63"/>
    <s v="NF SERVICOS E_GOV"/>
    <n v="190175"/>
    <d v="2025-07-17T00:00:00"/>
    <n v="1996393"/>
    <d v="2025-07-17T00:00:00"/>
    <m/>
    <n v="277.10000000000002"/>
    <d v="2025-08-16T00:00:00"/>
    <m/>
    <m/>
    <s v="Certificado e-CPF A3 em token - 36 meses Gov"/>
    <n v="263.8"/>
    <m/>
    <x v="0"/>
    <m/>
    <m/>
    <m/>
    <s v="2 - FATURADO"/>
    <n v="45"/>
    <x v="5"/>
    <x v="1"/>
    <m/>
  </r>
  <r>
    <x v="1246"/>
    <s v="51.213.049/0001-63"/>
    <s v="NF SERVICOS"/>
    <n v="193138"/>
    <d v="2025-09-09T00:00:00"/>
    <n v="2024772"/>
    <d v="2025-09-09T00:00:00"/>
    <d v="2025-08-01T00:00:00"/>
    <n v="51636.7"/>
    <d v="2025-10-09T00:00:00"/>
    <s v="E0241068"/>
    <s v="PD024490"/>
    <s v="OFFICE  BASICO - INTERMEDIARIO, EMAIL COMO SERVIÇO"/>
    <n v="49158.14"/>
    <d v="2025-08-01T00:00:00"/>
    <x v="0"/>
    <s v="16/2024"/>
    <s v="011.00001274/2024-36"/>
    <s v="359.00009685/2024-76   ITO"/>
    <s v="2 - FATURADO"/>
    <n v="0"/>
    <x v="0"/>
    <x v="0"/>
    <m/>
  </r>
  <r>
    <x v="1246"/>
    <s v="51.213.049/0001-63"/>
    <s v="NF SERVICOS"/>
    <n v="193141"/>
    <d v="2025-09-09T00:00:00"/>
    <n v="2024775"/>
    <d v="2025-09-09T00:00:00"/>
    <d v="2025-08-01T00:00:00"/>
    <n v="366.23"/>
    <d v="2025-10-09T00:00:00"/>
    <s v="E0230127"/>
    <s v="PD023108"/>
    <s v="PROGRAMA SP SEM PAPEL"/>
    <n v="348.65"/>
    <d v="2025-08-01T00:00:00"/>
    <x v="0"/>
    <s v="SDE 02/2023"/>
    <s v="SDE 2023/00073"/>
    <s v="PD-PRC-2023/01197 SEI 359.00000086/2023-14  APPS"/>
    <s v="2 - FATURADO"/>
    <n v="0"/>
    <x v="0"/>
    <x v="0"/>
    <m/>
  </r>
  <r>
    <x v="1246"/>
    <s v="51.213.049/0001-63"/>
    <s v="NF SERVICOS"/>
    <n v="193159"/>
    <d v="2025-09-09T00:00:00"/>
    <n v="2024793"/>
    <d v="2025-09-09T00:00:00"/>
    <d v="2025-08-01T00:00:00"/>
    <n v="468.8"/>
    <d v="2025-10-09T00:00:00"/>
    <s v="E0241066"/>
    <s v="PD024488"/>
    <s v="SAM PATRIMONIO"/>
    <n v="446.3"/>
    <d v="2025-08-01T00:00:00"/>
    <x v="0"/>
    <d v="2025-01-01T00:00:00"/>
    <s v="011.00001477/2024-22"/>
    <s v="359.00011414/2024-81 - APPS"/>
    <s v="2 - FATURADO"/>
    <n v="0"/>
    <x v="0"/>
    <x v="0"/>
    <m/>
  </r>
  <r>
    <x v="1246"/>
    <s v="51.213.049/0001-63"/>
    <s v="NF SERVICOS"/>
    <n v="193165"/>
    <d v="2025-09-09T00:00:00"/>
    <n v="2024799"/>
    <d v="2025-09-09T00:00:00"/>
    <d v="2025-08-01T00:00:00"/>
    <n v="468.8"/>
    <d v="2025-10-09T00:00:00"/>
    <s v="E0241065"/>
    <s v="PD024488"/>
    <s v="SAM ESTOQUE"/>
    <n v="446.3"/>
    <d v="2025-08-01T00:00:00"/>
    <x v="0"/>
    <d v="2025-01-01T00:00:00"/>
    <s v="011.00001477/2024-22"/>
    <s v="359.00011414/2024-81 - APPS"/>
    <s v="2 - FATURADO"/>
    <n v="0"/>
    <x v="0"/>
    <x v="0"/>
    <m/>
  </r>
  <r>
    <x v="1246"/>
    <s v="51.213.049/0001-63"/>
    <s v="NF SERVICOS"/>
    <n v="193218"/>
    <d v="2025-09-09T00:00:00"/>
    <n v="2024852"/>
    <d v="2025-09-10T00:00:00"/>
    <d v="2025-08-01T00:00:00"/>
    <n v="9896.5"/>
    <d v="2025-10-10T00:00:00"/>
    <s v="E0210309"/>
    <s v="PD021235"/>
    <s v="DaaS-DESKTOP BÁSICO e  PLUS"/>
    <n v="9421.4699999999993"/>
    <d v="2025-08-01T00:00:00"/>
    <x v="0"/>
    <s v="SDE nº 13/2021"/>
    <s v="011.00000350/2023-13"/>
    <s v="PD-PRC-2021/02492  SEI 359.00010119/2024-15 ITO"/>
    <s v="2 - FATURADO"/>
    <n v="0"/>
    <x v="0"/>
    <x v="0"/>
    <m/>
  </r>
  <r>
    <x v="1246"/>
    <s v="51.213.049/0001-63"/>
    <s v="NF SERVICOS"/>
    <n v="193220"/>
    <d v="2025-09-09T00:00:00"/>
    <n v="2024854"/>
    <d v="2025-09-10T00:00:00"/>
    <d v="2025-08-01T00:00:00"/>
    <n v="9723.84"/>
    <d v="2025-10-10T00:00:00"/>
    <s v="E0220255"/>
    <s v="PD022198"/>
    <s v="NUVEM PRODESP"/>
    <n v="9257.1"/>
    <d v="2025-08-01T00:00:00"/>
    <x v="0"/>
    <s v="19/2022"/>
    <s v="2022/00254 11.00000349/2023-81"/>
    <s v="PD-PRC-2022/02706 - 359.00002277/2023-11 ITO"/>
    <s v="2 - FATURADO"/>
    <n v="0"/>
    <x v="0"/>
    <x v="0"/>
    <m/>
  </r>
  <r>
    <x v="1246"/>
    <s v="51.213.049/0001-63"/>
    <s v="NF SERVICOS"/>
    <n v="193221"/>
    <d v="2025-09-09T00:00:00"/>
    <n v="2024855"/>
    <d v="2025-09-10T00:00:00"/>
    <d v="2025-08-01T00:00:00"/>
    <n v="2457.9"/>
    <d v="2025-10-10T00:00:00"/>
    <s v="E0220255"/>
    <s v="PD022198"/>
    <s v="NUVEM PRODESP"/>
    <n v="2339.92"/>
    <d v="2025-08-01T00:00:00"/>
    <x v="0"/>
    <s v="19/2022"/>
    <s v="2022/00254 11.00000349/2023-81"/>
    <s v="PD-PRC-2022/02706 - 359.00002277/2023-11 ITO"/>
    <s v="2 - FATURADO"/>
    <n v="0"/>
    <x v="0"/>
    <x v="0"/>
    <m/>
  </r>
  <r>
    <x v="1246"/>
    <s v="51.213.049/0001-63"/>
    <s v="NF SERVICOS"/>
    <n v="193223"/>
    <d v="2025-09-09T00:00:00"/>
    <n v="2024857"/>
    <d v="2025-09-10T00:00:00"/>
    <d v="2025-08-01T00:00:00"/>
    <n v="31302"/>
    <d v="2025-10-10T00:00:00"/>
    <s v="E0220255"/>
    <s v="PD022198"/>
    <s v="NUVEM PRODESP"/>
    <n v="29799.5"/>
    <d v="2025-08-01T00:00:00"/>
    <x v="0"/>
    <s v="19/2022"/>
    <s v="2022/00254 11.00000349/2023-81"/>
    <s v="PD-PRC-2022/02706 - 359.00002277/2023-11 ITO"/>
    <s v="2 - FATURADO"/>
    <n v="0"/>
    <x v="0"/>
    <x v="0"/>
    <m/>
  </r>
  <r>
    <x v="1246"/>
    <s v="51.213.049/0001-63"/>
    <s v="NF SERVICOS"/>
    <n v="193224"/>
    <d v="2025-09-09T00:00:00"/>
    <n v="2024858"/>
    <d v="2025-09-10T00:00:00"/>
    <d v="2025-08-01T00:00:00"/>
    <n v="1168.4000000000001"/>
    <d v="2025-10-10T00:00:00"/>
    <s v="E0220255"/>
    <s v="PD022198"/>
    <s v="NUVEM PRODESP"/>
    <n v="1112.32"/>
    <d v="2025-08-01T00:00:00"/>
    <x v="0"/>
    <s v="19/2022"/>
    <s v="2022/00254 11.00000349/2023-81"/>
    <s v="PD-PRC-2022/02706 - 359.00002277/2023-11 ITO"/>
    <s v="2 - FATURADO"/>
    <n v="0"/>
    <x v="0"/>
    <x v="0"/>
    <m/>
  </r>
  <r>
    <x v="1246"/>
    <s v="51.213.049/0001-63"/>
    <s v="ND-LOCACAO BENS MOVE"/>
    <n v="1386"/>
    <d v="2025-09-10T00:00:00"/>
    <m/>
    <m/>
    <m/>
    <n v="44459.1"/>
    <d v="2025-10-10T00:00:00"/>
    <s v="E0210309"/>
    <s v="PD021235"/>
    <s v="Locação de Bens Móveis - Desktop Plus - 36 ms"/>
    <n v="44459.1"/>
    <m/>
    <x v="0"/>
    <m/>
    <m/>
    <m/>
    <s v="2 - FATURADO"/>
    <n v="0"/>
    <x v="0"/>
    <x v="3"/>
    <m/>
  </r>
  <r>
    <x v="1246"/>
    <s v="51.213.049/0001-63"/>
    <s v="NF SERVICOS"/>
    <n v="193245"/>
    <d v="2025-09-10T00:00:00"/>
    <n v="2024879"/>
    <d v="2025-09-10T00:00:00"/>
    <d v="2025-08-01T00:00:00"/>
    <n v="22889.9"/>
    <d v="2025-10-10T00:00:00"/>
    <s v="E0220255"/>
    <s v="PD022198"/>
    <s v="NUVEM PRODESP"/>
    <n v="21791.18"/>
    <d v="2025-08-01T00:00:00"/>
    <x v="0"/>
    <s v="19/2022"/>
    <s v="2022/00254 11.00000349/2023-81"/>
    <s v="PD-PRC-2022/02706 - 359.00002277/2023-11 ITO"/>
    <s v="2 - FATURADO"/>
    <n v="0"/>
    <x v="0"/>
    <x v="0"/>
    <m/>
  </r>
  <r>
    <x v="1246"/>
    <s v="51.213.049/0001-63"/>
    <s v="NF SERVICOS"/>
    <n v="193252"/>
    <d v="2025-09-10T00:00:00"/>
    <n v="2024886"/>
    <d v="2025-09-10T00:00:00"/>
    <d v="2025-08-01T00:00:00"/>
    <n v="707.25"/>
    <d v="2025-10-10T00:00:00"/>
    <s v="E0220847"/>
    <s v="PD022412"/>
    <s v="NUVEM PRODESP"/>
    <n v="673.3"/>
    <d v="2025-08-01T00:00:00"/>
    <x v="0"/>
    <s v="024/2022"/>
    <s v="SDE 2022/00411"/>
    <s v="PD-PRC-2022/04434 ITO"/>
    <s v="2 - FATURADO"/>
    <n v="0"/>
    <x v="0"/>
    <x v="0"/>
    <m/>
  </r>
  <r>
    <x v="1246"/>
    <s v="51.213.049/0001-63"/>
    <s v="NF SERVICOS"/>
    <n v="193255"/>
    <d v="2025-09-10T00:00:00"/>
    <n v="2024889"/>
    <d v="2025-09-10T00:00:00"/>
    <d v="2025-08-01T00:00:00"/>
    <n v="12832"/>
    <d v="2025-10-10T00:00:00"/>
    <s v="E0220846"/>
    <s v="PD022412"/>
    <s v="PORTAL CORPORATIVO BASICO E SUSTENTAÇÃO DO SITE"/>
    <n v="12216.06"/>
    <d v="2025-08-01T00:00:00"/>
    <x v="0"/>
    <s v="024/2022"/>
    <s v="SDE 2022/00411"/>
    <s v="PD-PRC-2022/04434  APPS/ITO"/>
    <s v="2 - FATURADO"/>
    <n v="0"/>
    <x v="0"/>
    <x v="0"/>
    <m/>
  </r>
  <r>
    <x v="1246"/>
    <s v="51.213.049/0001-63"/>
    <s v="NF SERVICOS"/>
    <n v="193256"/>
    <d v="2025-09-10T00:00:00"/>
    <n v="2024890"/>
    <d v="2025-09-10T00:00:00"/>
    <d v="2025-08-01T00:00:00"/>
    <n v="2856.98"/>
    <d v="2025-10-10T00:00:00"/>
    <s v="E0220846"/>
    <s v="PD022412"/>
    <s v="PORTAL CORPORATIVO BASICO E SUSTENTAÇÃO DO SITE"/>
    <n v="2719.84"/>
    <d v="2025-08-01T00:00:00"/>
    <x v="0"/>
    <s v="024/2022"/>
    <s v="SDE 2022/00411"/>
    <s v="PD-PRC-2022/04434  APPS/ITO"/>
    <s v="2 - FATURADO"/>
    <n v="0"/>
    <x v="0"/>
    <x v="0"/>
    <m/>
  </r>
  <r>
    <x v="1246"/>
    <s v="51.213.049/0001-63"/>
    <s v="NF SERVICOS"/>
    <n v="194062"/>
    <d v="2025-09-12T00:00:00"/>
    <n v="2025696"/>
    <d v="2025-09-12T00:00:00"/>
    <d v="2025-08-01T00:00:00"/>
    <n v="418507.03"/>
    <d v="2025-10-12T00:00:00"/>
    <s v="E0230091"/>
    <s v="PD023079"/>
    <s v="ATENDIMENTO E SUPORTE DA CETTPRO"/>
    <n v="398418.69"/>
    <d v="2025-08-01T00:00:00"/>
    <x v="0"/>
    <s v="CETTPRO nº 13/2023"/>
    <s v="SEI Nº 011.00000355/2023-38"/>
    <s v="359.00002044/2023-18  APPS"/>
    <s v="2 - FATURADO"/>
    <n v="0"/>
    <x v="0"/>
    <x v="0"/>
    <m/>
  </r>
  <r>
    <x v="1246"/>
    <s v="51.213.049/0001-63"/>
    <s v="NF SERVICOS"/>
    <n v="194218"/>
    <d v="2025-09-15T00:00:00"/>
    <n v="2025852"/>
    <d v="2025-09-15T00:00:00"/>
    <d v="2025-08-01T00:00:00"/>
    <n v="179360.16"/>
    <d v="2025-10-15T00:00:00"/>
    <s v="E0230091"/>
    <s v="PD023079"/>
    <s v="ATENDIMENTO E SUPORTE DA CETTPRO"/>
    <n v="170750.87"/>
    <d v="2025-08-01T00:00:00"/>
    <x v="0"/>
    <s v="CETTPRO nº 13/2023"/>
    <s v="SEI Nº 011.00000355/2023-38"/>
    <s v="359.00002044/2023-18  APPS"/>
    <s v="2 - FATURADO"/>
    <n v="0"/>
    <x v="0"/>
    <x v="0"/>
    <m/>
  </r>
  <r>
    <x v="1246"/>
    <s v="51.213.049/0001-63"/>
    <s v="NF SERVICOS"/>
    <n v="194274"/>
    <d v="2025-09-16T00:00:00"/>
    <n v="2025908"/>
    <d v="2025-09-16T00:00:00"/>
    <d v="2025-07-01T00:00:00"/>
    <n v="137138.97"/>
    <d v="2025-10-16T00:00:00"/>
    <s v="E0240104"/>
    <s v="PD024071"/>
    <s v="DESENVOLVIMENTO E SUSTENTAÇÃO DA PLATAFORMA PORTAL DE OPORTUNIDADES SDE 360"/>
    <n v="130556.3"/>
    <d v="2025-07-01T00:00:00"/>
    <x v="0"/>
    <d v="2024-05-01T00:00:00"/>
    <s v="011.00000352/2024-85"/>
    <s v="359.00005866/2024-23-APPS"/>
    <s v="2 - FATURADO"/>
    <n v="0"/>
    <x v="0"/>
    <x v="0"/>
    <m/>
  </r>
  <r>
    <x v="1246"/>
    <s v="51.213.049/0001-63"/>
    <s v="NF SERVICOS"/>
    <n v="194275"/>
    <d v="2025-09-16T00:00:00"/>
    <n v="2025909"/>
    <d v="2025-09-16T00:00:00"/>
    <d v="2025-07-01T00:00:00"/>
    <n v="1242877.08"/>
    <d v="2025-10-16T00:00:00"/>
    <s v="E0240104"/>
    <s v="PD024071"/>
    <s v="DESENVOLVIMENTO E SUSTENTAÇÃO DA PLATAFORMA PORTAL DE OPORTUNIDADES SDE 360"/>
    <n v="1183218.98"/>
    <d v="2025-07-01T00:00:00"/>
    <x v="0"/>
    <d v="2024-05-01T00:00:00"/>
    <s v="011.00000352/2024-85"/>
    <s v="359.00005866/2024-23-APPS"/>
    <s v="2 - FATURADO"/>
    <n v="0"/>
    <x v="0"/>
    <x v="0"/>
    <m/>
  </r>
  <r>
    <x v="1246"/>
    <s v="51.213.049/0001-63"/>
    <s v="NF SERVICOS"/>
    <n v="194282"/>
    <d v="2025-09-16T00:00:00"/>
    <n v="2025916"/>
    <d v="2025-09-16T00:00:00"/>
    <d v="2025-08-01T00:00:00"/>
    <n v="57533.06"/>
    <d v="2025-10-16T00:00:00"/>
    <s v="E0240105"/>
    <s v="PD024071"/>
    <s v="NUVEM PÚBLICA E SUPORTE AVANÇADO PARA PLATAFORMA PORTAL DE OPORTUNIDADES SDE 360"/>
    <n v="54771.47"/>
    <d v="2025-08-01T00:00:00"/>
    <x v="0"/>
    <d v="2024-05-01T00:00:00"/>
    <s v="011.00000352/2024-85"/>
    <s v="359.00005866/2024-23-APPS/ITO"/>
    <s v="2 - FATURADO"/>
    <n v="0"/>
    <x v="0"/>
    <x v="0"/>
    <m/>
  </r>
  <r>
    <x v="1246"/>
    <s v="51.213.049/0001-63"/>
    <s v="NF SERVICOS"/>
    <n v="194283"/>
    <d v="2025-09-16T00:00:00"/>
    <n v="2025917"/>
    <d v="2025-09-16T00:00:00"/>
    <d v="2025-08-01T00:00:00"/>
    <n v="1826.88"/>
    <d v="2025-10-16T00:00:00"/>
    <s v="E0240105"/>
    <s v="PD024071"/>
    <s v="NUVEM PÚBLICA E SUPORTE AVANÇADO PARA PLATAFORMA PORTAL DE OPORTUNIDADES SDE 360"/>
    <n v="1739.19"/>
    <d v="2025-08-01T00:00:00"/>
    <x v="0"/>
    <d v="2024-05-01T00:00:00"/>
    <s v="011.00000352/2024-85"/>
    <s v="359.00005866/2024-23-APPS/ITO"/>
    <s v="2 - FATURADO"/>
    <n v="0"/>
    <x v="0"/>
    <x v="0"/>
    <m/>
  </r>
  <r>
    <x v="1246"/>
    <s v="51.213.049/0001-63"/>
    <s v="NF SERVICOS"/>
    <n v="194284"/>
    <d v="2025-09-16T00:00:00"/>
    <n v="2025918"/>
    <d v="2025-09-16T00:00:00"/>
    <d v="2025-08-01T00:00:00"/>
    <n v="68530.92"/>
    <d v="2025-10-16T00:00:00"/>
    <s v="E0240104"/>
    <s v="PD024071"/>
    <s v="DESENVOLVIMENTO E SUSTENTAÇÃO DA PLATAFORMA PORTAL DE OPORTUNIDADES SDE 360"/>
    <n v="65241.440000000002"/>
    <d v="2025-08-01T00:00:00"/>
    <x v="0"/>
    <d v="2024-05-01T00:00:00"/>
    <s v="011.00000352/2024-85"/>
    <s v="359.00005866/2024-23-APPS"/>
    <s v="2 - FATURADO"/>
    <n v="0"/>
    <x v="0"/>
    <x v="0"/>
    <m/>
  </r>
  <r>
    <x v="1246"/>
    <s v="51.213.049/0001-63"/>
    <s v="NF SERVICOS"/>
    <n v="194285"/>
    <d v="2025-09-16T00:00:00"/>
    <n v="2025919"/>
    <d v="2025-09-16T00:00:00"/>
    <d v="2025-07-01T00:00:00"/>
    <n v="468925.65"/>
    <d v="2025-10-16T00:00:00"/>
    <s v="E0240242"/>
    <s v="PD024071"/>
    <s v="SUSTENTAÇÃO DA PLATAFORMA PORTAL DE OPORTUNIDADES SDE 360,"/>
    <n v="446417.22"/>
    <d v="2025-07-01T00:00:00"/>
    <x v="0"/>
    <d v="2024-05-01T00:00:00"/>
    <s v="011.00000352/2024-85"/>
    <s v="359.00005866/2024-23-APPS/ITO"/>
    <s v="2 - FATURADO"/>
    <n v="0"/>
    <x v="0"/>
    <x v="0"/>
    <m/>
  </r>
  <r>
    <x v="1246"/>
    <s v="51.213.049/0001-63"/>
    <s v="NF SERVICOS"/>
    <n v="194286"/>
    <d v="2025-09-16T00:00:00"/>
    <n v="2025920"/>
    <d v="2025-09-16T00:00:00"/>
    <d v="2025-07-01T00:00:00"/>
    <n v="1826.88"/>
    <d v="2025-10-16T00:00:00"/>
    <s v="E0240105"/>
    <s v="PD024071"/>
    <s v="NUVEM PÚBLICA E SUPORTE AVANÇADO PARA PLATAFORMA PORTAL DE OPORTUNIDADES SDE 360"/>
    <n v="1739.19"/>
    <d v="2025-07-01T00:00:00"/>
    <x v="0"/>
    <d v="2024-05-01T00:00:00"/>
    <s v="011.00000352/2024-85"/>
    <s v="359.00005866/2024-23-APPS/ITO"/>
    <s v="2 - FATURADO"/>
    <n v="0"/>
    <x v="0"/>
    <x v="0"/>
    <m/>
  </r>
  <r>
    <x v="1246"/>
    <s v="51.213.049/0001-63"/>
    <s v="NF SERVICOS"/>
    <n v="194287"/>
    <d v="2025-09-16T00:00:00"/>
    <n v="2025921"/>
    <d v="2025-09-16T00:00:00"/>
    <d v="2025-07-01T00:00:00"/>
    <n v="63191.06"/>
    <d v="2025-10-16T00:00:00"/>
    <s v="E0240105"/>
    <s v="PD024071"/>
    <s v="NUVEM PÚBLICA E SUPORTE AVANÇADO PARA PLATAFORMA PORTAL DE OPORTUNIDADES SDE 360"/>
    <n v="60157.89"/>
    <d v="2025-07-01T00:00:00"/>
    <x v="0"/>
    <d v="2024-05-01T00:00:00"/>
    <s v="011.00000352/2024-85"/>
    <s v="359.00005866/2024-23-APPS/ITO"/>
    <s v="2 - FATURADO"/>
    <n v="0"/>
    <x v="0"/>
    <x v="0"/>
    <m/>
  </r>
  <r>
    <x v="1246"/>
    <s v="51.213.049/0001-63"/>
    <s v="NF SERVICOS"/>
    <n v="194340"/>
    <d v="2025-09-17T00:00:00"/>
    <n v="2025974"/>
    <d v="2025-09-17T00:00:00"/>
    <d v="2025-04-01T00:00:00"/>
    <n v="6820.4"/>
    <d v="2025-10-17T00:00:00"/>
    <s v="E0200162"/>
    <s v="PD020138"/>
    <s v="SISTEMA DE GESTÃO DE ATENDIMENTO"/>
    <n v="6493.02"/>
    <d v="2025-04-01T00:00:00"/>
    <x v="0"/>
    <s v="011/2020"/>
    <s v="SDE-PRC-2020/00129"/>
    <s v="PD-PRC-2020/00930 - 359.00002775/2023-55 - APPS"/>
    <s v="2 - FATURADO"/>
    <n v="0"/>
    <x v="0"/>
    <x v="0"/>
    <m/>
  </r>
  <r>
    <x v="1246"/>
    <s v="51.213.049/0001-63"/>
    <s v="NF SERVICOS"/>
    <n v="194341"/>
    <d v="2025-09-17T00:00:00"/>
    <n v="2025975"/>
    <d v="2025-09-17T00:00:00"/>
    <d v="2025-05-01T00:00:00"/>
    <n v="5433.2"/>
    <d v="2025-10-17T00:00:00"/>
    <s v="E0200162"/>
    <s v="PD020138"/>
    <s v="SISTEMA DE GESTÃO DE ATENDIMENTO"/>
    <n v="5172.41"/>
    <d v="2025-05-01T00:00:00"/>
    <x v="0"/>
    <s v="011/2020"/>
    <s v="SDE-PRC-2020/00129"/>
    <s v="PD-PRC-2020/00930 - 359.00002775/2023-55 - APPS"/>
    <s v="2 - FATURADO"/>
    <n v="0"/>
    <x v="0"/>
    <x v="0"/>
    <m/>
  </r>
  <r>
    <x v="1246"/>
    <s v="51.213.049/0001-63"/>
    <s v="NF SERVICOS"/>
    <n v="194342"/>
    <d v="2025-09-17T00:00:00"/>
    <n v="2025976"/>
    <d v="2025-09-17T00:00:00"/>
    <d v="2025-03-01T00:00:00"/>
    <n v="6473.6"/>
    <d v="2025-10-17T00:00:00"/>
    <s v="E0200162"/>
    <s v="PD020138"/>
    <s v="SISTEMA DE GESTÃO DE ATENDIMENTO"/>
    <n v="6162.87"/>
    <d v="2025-03-01T00:00:00"/>
    <x v="0"/>
    <s v="011/2020"/>
    <s v="SDE-PRC-2020/00129"/>
    <s v="PD-PRC-2020/00930 - 359.00002775/2023-55 - APPS"/>
    <s v="2 - FATURADO"/>
    <n v="0"/>
    <x v="0"/>
    <x v="0"/>
    <m/>
  </r>
  <r>
    <x v="1246"/>
    <s v="51.213.049/0001-63"/>
    <s v="NF SERVICOS"/>
    <n v="194343"/>
    <d v="2025-09-17T00:00:00"/>
    <n v="2025977"/>
    <d v="2025-09-17T00:00:00"/>
    <d v="2025-06-01T00:00:00"/>
    <n v="3583.6"/>
    <d v="2025-10-17T00:00:00"/>
    <s v="E0200162"/>
    <s v="PD020138"/>
    <s v="SISTEMA DE GESTÃO DE ATENDIMENTO"/>
    <n v="3411.59"/>
    <d v="2025-06-01T00:00:00"/>
    <x v="0"/>
    <s v="011/2020"/>
    <s v="SDE-PRC-2020/00129"/>
    <s v="PD-PRC-2020/00930 - 359.00002775/2023-55 - APPS"/>
    <s v="2 - FATURADO"/>
    <n v="0"/>
    <x v="0"/>
    <x v="0"/>
    <m/>
  </r>
  <r>
    <x v="1247"/>
    <s v="51.254.803/0001-03"/>
    <s v="NF SERVICOS DO"/>
    <n v="357250"/>
    <d v="2025-09-18T00:00:00"/>
    <n v="364063"/>
    <d v="2025-09-19T00:00:00"/>
    <m/>
    <n v="322.66000000000003"/>
    <d v="2025-10-19T00:00:00"/>
    <s v="E0250809"/>
    <s v="PD025809"/>
    <s v="Serviços de Publicidade Eletrônica"/>
    <n v="307.17"/>
    <m/>
    <x v="0"/>
    <m/>
    <m/>
    <m/>
    <s v="2 - FATURADO"/>
    <n v="0"/>
    <x v="0"/>
    <x v="1"/>
    <m/>
  </r>
  <r>
    <x v="1248"/>
    <s v="51.258.192/0001-71"/>
    <s v="NF SERVICOS DO"/>
    <n v="354093"/>
    <d v="2025-09-09T00:00:00"/>
    <n v="360903"/>
    <d v="2025-09-09T00:00:00"/>
    <m/>
    <n v="516.26"/>
    <d v="2025-10-09T00:00:00"/>
    <s v="E0231114"/>
    <s v="PD231095"/>
    <s v="Serviços de Publicidade Eletrônica"/>
    <n v="491.48"/>
    <m/>
    <x v="0"/>
    <m/>
    <m/>
    <m/>
    <s v="2 - FATURADO"/>
    <n v="0"/>
    <x v="0"/>
    <x v="1"/>
    <m/>
  </r>
  <r>
    <x v="1248"/>
    <s v="51.258.192/0001-71"/>
    <s v="NF SERVICOS DO"/>
    <n v="354448"/>
    <d v="2025-09-10T00:00:00"/>
    <n v="361258"/>
    <d v="2025-09-10T00:00:00"/>
    <m/>
    <n v="580.79999999999995"/>
    <d v="2025-10-10T00:00:00"/>
    <s v="E0231114"/>
    <s v="PD231095"/>
    <s v="Serviços de Publicidade Eletrônica"/>
    <n v="552.91999999999996"/>
    <m/>
    <x v="0"/>
    <m/>
    <m/>
    <m/>
    <s v="2 - FATURADO"/>
    <n v="0"/>
    <x v="0"/>
    <x v="1"/>
    <m/>
  </r>
  <r>
    <x v="1248"/>
    <s v="51.258.192/0001-71"/>
    <s v="NF SERVICOS DO"/>
    <n v="357048"/>
    <d v="2025-09-17T00:00:00"/>
    <n v="363861"/>
    <d v="2025-09-18T00:00:00"/>
    <m/>
    <n v="451.73"/>
    <d v="2025-10-18T00:00:00"/>
    <s v="E0231114"/>
    <s v="PD231095"/>
    <s v="Serviços de Publicidade Eletrônica"/>
    <n v="430.05"/>
    <m/>
    <x v="0"/>
    <m/>
    <m/>
    <m/>
    <s v="2 - FATURADO"/>
    <n v="0"/>
    <x v="0"/>
    <x v="1"/>
    <m/>
  </r>
  <r>
    <x v="1248"/>
    <s v="51.258.192/0001-71"/>
    <s v="NF SERVICOS DO"/>
    <n v="358980"/>
    <d v="2025-09-26T00:00:00"/>
    <n v="365795"/>
    <d v="2025-09-29T00:00:00"/>
    <m/>
    <n v="451.73"/>
    <d v="2025-10-29T00:00:00"/>
    <s v="E0231114"/>
    <s v="PD231095"/>
    <s v="Serviços de Publicidade Eletrônica"/>
    <n v="430.05"/>
    <m/>
    <x v="0"/>
    <m/>
    <m/>
    <m/>
    <s v="2 - FATURADO"/>
    <n v="0"/>
    <x v="0"/>
    <x v="1"/>
    <m/>
  </r>
  <r>
    <x v="1249"/>
    <s v="51.364.933/0001-07"/>
    <s v="NF SERVICOS DO"/>
    <n v="353192"/>
    <d v="2025-09-08T00:00:00"/>
    <n v="360001"/>
    <d v="2025-09-08T00:00:00"/>
    <m/>
    <n v="368.76"/>
    <d v="2025-10-08T00:00:00"/>
    <s v="E0230850"/>
    <s v="PD023850"/>
    <s v="Serviços de Publicidade Eletrônica"/>
    <n v="351.06"/>
    <m/>
    <x v="0"/>
    <m/>
    <m/>
    <m/>
    <s v="2 - FATURADO"/>
    <n v="0"/>
    <x v="0"/>
    <x v="1"/>
    <m/>
  </r>
  <r>
    <x v="1249"/>
    <s v="51.364.933/0001-07"/>
    <s v="NF SERVICOS DO"/>
    <n v="354552"/>
    <d v="2025-09-10T00:00:00"/>
    <n v="361362"/>
    <d v="2025-09-10T00:00:00"/>
    <m/>
    <n v="221.26"/>
    <d v="2025-10-10T00:00:00"/>
    <s v="E0230850"/>
    <s v="PD023850"/>
    <s v="Serviços de Publicidade Eletrônica"/>
    <n v="210.64"/>
    <m/>
    <x v="0"/>
    <m/>
    <m/>
    <m/>
    <s v="2 - FATURADO"/>
    <n v="0"/>
    <x v="0"/>
    <x v="1"/>
    <m/>
  </r>
  <r>
    <x v="1249"/>
    <s v="51.364.933/0001-07"/>
    <s v="NF SERVICOS DO"/>
    <n v="355559"/>
    <d v="2025-09-10T00:00:00"/>
    <n v="362369"/>
    <d v="2025-09-11T00:00:00"/>
    <m/>
    <n v="295.01"/>
    <d v="2025-10-11T00:00:00"/>
    <s v="E0230850"/>
    <s v="PD023850"/>
    <s v="Serviços de Publicidade Eletrônica"/>
    <n v="280.85000000000002"/>
    <m/>
    <x v="0"/>
    <m/>
    <m/>
    <m/>
    <s v="2 - FATURADO"/>
    <n v="0"/>
    <x v="0"/>
    <x v="1"/>
    <m/>
  </r>
  <r>
    <x v="1249"/>
    <s v="51.364.933/0001-07"/>
    <s v="NF SERVICOS DO"/>
    <n v="355887"/>
    <d v="2025-09-11T00:00:00"/>
    <n v="362700"/>
    <d v="2025-09-12T00:00:00"/>
    <m/>
    <n v="442.51"/>
    <d v="2025-10-12T00:00:00"/>
    <s v="E0230850"/>
    <s v="PD023850"/>
    <s v="Serviços de Publicidade Eletrônica"/>
    <n v="421.27"/>
    <m/>
    <x v="0"/>
    <m/>
    <m/>
    <m/>
    <s v="2 - FATURADO"/>
    <n v="0"/>
    <x v="0"/>
    <x v="1"/>
    <m/>
  </r>
  <r>
    <x v="1249"/>
    <s v="51.364.933/0001-07"/>
    <s v="NF SERVICOS DO"/>
    <n v="357443"/>
    <d v="2025-09-18T00:00:00"/>
    <n v="364256"/>
    <d v="2025-09-19T00:00:00"/>
    <m/>
    <n v="295.01"/>
    <d v="2025-10-19T00:00:00"/>
    <s v="E0230850"/>
    <s v="PD023850"/>
    <s v="Serviços de Publicidade Eletrônica"/>
    <n v="280.85000000000002"/>
    <m/>
    <x v="0"/>
    <m/>
    <m/>
    <m/>
    <s v="2 - FATURADO"/>
    <n v="0"/>
    <x v="0"/>
    <x v="1"/>
    <m/>
  </r>
  <r>
    <x v="1249"/>
    <s v="51.364.933/0001-07"/>
    <s v="NF SERVICOS DO"/>
    <n v="358167"/>
    <d v="2025-09-23T00:00:00"/>
    <n v="364982"/>
    <d v="2025-09-24T00:00:00"/>
    <m/>
    <n v="885.02"/>
    <d v="2025-10-24T00:00:00"/>
    <s v="E0230850"/>
    <s v="PD023850"/>
    <s v="Serviços de Publicidade Eletrônica"/>
    <n v="842.54"/>
    <m/>
    <x v="0"/>
    <m/>
    <m/>
    <m/>
    <s v="2 - FATURADO"/>
    <n v="0"/>
    <x v="0"/>
    <x v="1"/>
    <m/>
  </r>
  <r>
    <x v="1250"/>
    <s v="51.438.358/0001-31"/>
    <s v="ND-OPERADORA CIELO"/>
    <n v="26661"/>
    <d v="2025-09-05T00:00:00"/>
    <m/>
    <m/>
    <m/>
    <n v="187.49"/>
    <d v="2025-09-05T00:00:00"/>
    <m/>
    <m/>
    <s v="Certificado e-CNPJ A1 em Software (12 meses)"/>
    <n v="187.49"/>
    <m/>
    <x v="0"/>
    <m/>
    <m/>
    <m/>
    <s v="1 - VENDA A VISTA"/>
    <n v="25"/>
    <x v="2"/>
    <x v="5"/>
    <m/>
  </r>
  <r>
    <x v="1251"/>
    <s v="51.455.087/0001-22"/>
    <s v="ND-JUROS RECEBIMENTO"/>
    <s v="170000-1-NDJ1"/>
    <d v="2025-02-04T00:00:00"/>
    <n v="1859745"/>
    <m/>
    <m/>
    <n v="20.38"/>
    <d v="2025-03-06T00:00:00"/>
    <m/>
    <m/>
    <s v="Nota de Debito Juros"/>
    <n v="20.38"/>
    <m/>
    <x v="0"/>
    <m/>
    <m/>
    <m/>
    <s v="2 - FATURADO"/>
    <n v="208"/>
    <x v="1"/>
    <x v="2"/>
    <m/>
  </r>
  <r>
    <x v="1251"/>
    <s v="51.455.087/0001-22"/>
    <s v="NF SERVICOS DO"/>
    <n v="341635"/>
    <d v="2025-07-08T00:00:00"/>
    <n v="348385"/>
    <d v="2025-07-08T00:00:00"/>
    <m/>
    <n v="580.79999999999995"/>
    <d v="2025-08-07T00:00:00"/>
    <s v="E0202026"/>
    <s v="PD202026"/>
    <s v="Serviços de Publicidade Eletrônica"/>
    <n v="552.91999999999996"/>
    <m/>
    <x v="0"/>
    <m/>
    <m/>
    <m/>
    <s v="2 - FATURADO"/>
    <n v="54"/>
    <x v="5"/>
    <x v="1"/>
    <m/>
  </r>
  <r>
    <x v="1251"/>
    <s v="51.455.087/0001-22"/>
    <s v="NF SERVICOS"/>
    <n v="190759"/>
    <d v="2025-07-28T00:00:00"/>
    <n v="1996977"/>
    <d v="2025-07-28T00:00:00"/>
    <d v="2025-04-01T00:00:00"/>
    <n v="2743.2"/>
    <d v="2025-08-27T00:00:00"/>
    <s v="E0240602"/>
    <s v="PD024602"/>
    <s v="PREFEITURA - SIM"/>
    <n v="2611.5300000000002"/>
    <d v="2025-04-01T00:00:00"/>
    <x v="0"/>
    <m/>
    <s v="301/2023"/>
    <s v="359.00000362/2024-17 APPS/ITO"/>
    <s v="2 - FATURADO"/>
    <n v="34"/>
    <x v="5"/>
    <x v="0"/>
    <m/>
  </r>
  <r>
    <x v="1251"/>
    <s v="51.455.087/0001-22"/>
    <s v="NF SERVICOS"/>
    <n v="190760"/>
    <d v="2025-07-28T00:00:00"/>
    <n v="1996978"/>
    <d v="2025-07-28T00:00:00"/>
    <d v="2025-02-01T00:00:00"/>
    <n v="1239.78"/>
    <d v="2025-08-27T00:00:00"/>
    <s v="E0240602"/>
    <s v="PD024602"/>
    <s v="PREFEITURA - SIM"/>
    <n v="1180.27"/>
    <d v="2025-02-01T00:00:00"/>
    <x v="0"/>
    <m/>
    <s v="301/2023"/>
    <s v="359.00000362/2024-17 APPS/ITO"/>
    <s v="2 - FATURADO"/>
    <n v="34"/>
    <x v="5"/>
    <x v="0"/>
    <m/>
  </r>
  <r>
    <x v="1251"/>
    <s v="51.455.087/0001-22"/>
    <s v="NF SERVICOS"/>
    <n v="190761"/>
    <d v="2025-07-28T00:00:00"/>
    <n v="1996979"/>
    <d v="2025-07-28T00:00:00"/>
    <d v="2025-05-01T00:00:00"/>
    <n v="6227.52"/>
    <d v="2025-08-27T00:00:00"/>
    <s v="E0240602"/>
    <s v="PD024602"/>
    <s v="PREFEITURA - SIM"/>
    <n v="5928.6"/>
    <d v="2025-05-01T00:00:00"/>
    <x v="0"/>
    <m/>
    <s v="301/2023"/>
    <s v="359.00000362/2024-17 APPS/ITO"/>
    <s v="2 - FATURADO"/>
    <n v="34"/>
    <x v="5"/>
    <x v="0"/>
    <m/>
  </r>
  <r>
    <x v="1251"/>
    <s v="51.455.087/0001-22"/>
    <s v="NF SERVICOS"/>
    <n v="190762"/>
    <d v="2025-07-28T00:00:00"/>
    <n v="1996980"/>
    <d v="2025-07-28T00:00:00"/>
    <d v="2025-03-01T00:00:00"/>
    <n v="1103.9100000000001"/>
    <d v="2025-08-27T00:00:00"/>
    <s v="E0240602"/>
    <s v="PD024602"/>
    <s v="PREFEITURA - SIM"/>
    <n v="1050.92"/>
    <d v="2025-03-01T00:00:00"/>
    <x v="0"/>
    <m/>
    <s v="301/2023"/>
    <s v="359.00000362/2024-17 APPS/ITO"/>
    <s v="2 - FATURADO"/>
    <n v="34"/>
    <x v="5"/>
    <x v="0"/>
    <m/>
  </r>
  <r>
    <x v="1251"/>
    <s v="51.455.087/0001-22"/>
    <s v="NF SERVICOS"/>
    <n v="190763"/>
    <d v="2025-07-28T00:00:00"/>
    <n v="1996981"/>
    <d v="2025-07-28T00:00:00"/>
    <d v="2025-06-01T00:00:00"/>
    <n v="2082.2399999999998"/>
    <d v="2025-08-27T00:00:00"/>
    <s v="E0240602"/>
    <s v="PD024602"/>
    <s v="PREFEITURA - SIM"/>
    <n v="1982.29"/>
    <d v="2025-06-01T00:00:00"/>
    <x v="0"/>
    <m/>
    <s v="301/2023"/>
    <s v="359.00000362/2024-17 APPS/ITO"/>
    <s v="2 - FATURADO"/>
    <n v="34"/>
    <x v="5"/>
    <x v="0"/>
    <m/>
  </r>
  <r>
    <x v="1251"/>
    <s v="51.455.087/0001-22"/>
    <s v="NF SERVICOS"/>
    <n v="191858"/>
    <d v="2025-08-12T00:00:00"/>
    <n v="2010733"/>
    <d v="2025-08-12T00:00:00"/>
    <d v="2025-07-01T00:00:00"/>
    <n v="1943.85"/>
    <d v="2025-09-11T00:00:00"/>
    <s v="E0250169"/>
    <s v="PD025147"/>
    <s v="PREFEITURA SIM"/>
    <n v="1850.55"/>
    <d v="2025-07-01T00:00:00"/>
    <x v="0"/>
    <s v="087/2025"/>
    <m/>
    <s v="359.00001808/2025-10 - APPS /ITO"/>
    <s v="2 - FATURADO"/>
    <n v="19"/>
    <x v="2"/>
    <x v="0"/>
    <m/>
  </r>
  <r>
    <x v="1251"/>
    <s v="51.455.087/0001-22"/>
    <s v="NF SERVICOS DO"/>
    <n v="353615"/>
    <d v="2025-09-08T00:00:00"/>
    <n v="360424"/>
    <d v="2025-09-08T00:00:00"/>
    <m/>
    <n v="322.66000000000003"/>
    <d v="2025-10-08T00:00:00"/>
    <s v="E0202026"/>
    <s v="PD202026"/>
    <s v="Serviços de Publicidade Eletrônica"/>
    <n v="307.17"/>
    <m/>
    <x v="0"/>
    <m/>
    <m/>
    <m/>
    <s v="2 - FATURADO"/>
    <n v="0"/>
    <x v="0"/>
    <x v="1"/>
    <m/>
  </r>
  <r>
    <x v="1251"/>
    <s v="51.455.087/0001-22"/>
    <s v="NF SERVICOS"/>
    <n v="193767"/>
    <d v="2025-09-11T00:00:00"/>
    <n v="2025401"/>
    <d v="2025-09-11T00:00:00"/>
    <d v="2025-08-01T00:00:00"/>
    <n v="2413.23"/>
    <d v="2025-10-11T00:00:00"/>
    <s v="E0250169"/>
    <s v="PD025147"/>
    <s v="PREFEITURA SIM"/>
    <n v="2297.39"/>
    <d v="2025-08-01T00:00:00"/>
    <x v="0"/>
    <s v="087/2025"/>
    <m/>
    <s v="359.00001808/2025-10 - APPS /ITO"/>
    <s v="2 - FATURADO"/>
    <n v="0"/>
    <x v="0"/>
    <x v="0"/>
    <m/>
  </r>
  <r>
    <x v="1251"/>
    <s v="51.455.087/0001-22"/>
    <s v="NF SERVICOS DO"/>
    <n v="357710"/>
    <d v="2025-09-19T00:00:00"/>
    <n v="364523"/>
    <d v="2025-09-22T00:00:00"/>
    <m/>
    <n v="774.4"/>
    <d v="2025-10-22T00:00:00"/>
    <s v="E0202026"/>
    <s v="PD202026"/>
    <s v="Serviços de Publicidade Eletrônica"/>
    <n v="737.23"/>
    <m/>
    <x v="0"/>
    <m/>
    <m/>
    <m/>
    <s v="2 - FATURADO"/>
    <n v="0"/>
    <x v="0"/>
    <x v="1"/>
    <m/>
  </r>
  <r>
    <x v="1252"/>
    <s v="51.497.675/0001-29"/>
    <s v="ND-JUROS RECEBIMENTO"/>
    <s v="293895-1-NDJ1"/>
    <d v="2024-11-29T00:00:00"/>
    <n v="300300"/>
    <m/>
    <m/>
    <n v="0.31"/>
    <d v="2024-12-29T00:00:00"/>
    <m/>
    <m/>
    <s v="Nota de Debito Juros"/>
    <n v="0.31"/>
    <m/>
    <x v="0"/>
    <m/>
    <m/>
    <m/>
    <s v="2 - FATURADO"/>
    <n v="275"/>
    <x v="1"/>
    <x v="2"/>
    <m/>
  </r>
  <r>
    <x v="1252"/>
    <s v="51.497.675/0001-29"/>
    <s v="NF SERVICOS DO"/>
    <n v="355155"/>
    <d v="2025-09-10T00:00:00"/>
    <n v="361965"/>
    <d v="2025-09-10T00:00:00"/>
    <m/>
    <n v="737.52"/>
    <d v="2025-10-10T00:00:00"/>
    <s v="E0250829"/>
    <s v="PD025829"/>
    <s v="Serviços de Publicidade Eletrônica"/>
    <n v="702.12"/>
    <m/>
    <x v="0"/>
    <m/>
    <m/>
    <m/>
    <s v="2 - FATURADO"/>
    <n v="0"/>
    <x v="0"/>
    <x v="1"/>
    <m/>
  </r>
  <r>
    <x v="1252"/>
    <s v="51.497.675/0001-29"/>
    <s v="NF SERVICOS DO"/>
    <n v="355156"/>
    <d v="2025-09-10T00:00:00"/>
    <n v="361966"/>
    <d v="2025-09-10T00:00:00"/>
    <m/>
    <n v="276.57"/>
    <d v="2025-10-10T00:00:00"/>
    <s v="E0250829"/>
    <s v="PD025829"/>
    <s v="Serviços de Publicidade Eletrônica"/>
    <n v="263.29000000000002"/>
    <m/>
    <x v="0"/>
    <m/>
    <m/>
    <m/>
    <s v="2 - FATURADO"/>
    <n v="0"/>
    <x v="0"/>
    <x v="1"/>
    <m/>
  </r>
  <r>
    <x v="1252"/>
    <s v="51.497.675/0001-29"/>
    <s v="NF SERVICOS DO"/>
    <n v="355160"/>
    <d v="2025-09-10T00:00:00"/>
    <n v="361970"/>
    <d v="2025-09-10T00:00:00"/>
    <m/>
    <n v="368.76"/>
    <d v="2025-10-10T00:00:00"/>
    <s v="E0250829"/>
    <s v="PD025829"/>
    <s v="Serviços de Publicidade Eletrônica"/>
    <n v="351.06"/>
    <m/>
    <x v="0"/>
    <m/>
    <m/>
    <m/>
    <s v="2 - FATURADO"/>
    <n v="0"/>
    <x v="0"/>
    <x v="1"/>
    <m/>
  </r>
  <r>
    <x v="1252"/>
    <s v="51.497.675/0001-29"/>
    <s v="NF SERVICOS DO"/>
    <n v="357501"/>
    <d v="2025-09-19T00:00:00"/>
    <n v="364314"/>
    <d v="2025-09-22T00:00:00"/>
    <m/>
    <n v="1428.94"/>
    <d v="2025-10-22T00:00:00"/>
    <s v="E0250829"/>
    <s v="PD025829"/>
    <s v="Serviços de Publicidade Eletrônica"/>
    <n v="1360.35"/>
    <m/>
    <x v="0"/>
    <m/>
    <m/>
    <m/>
    <s v="2 - FATURADO"/>
    <n v="0"/>
    <x v="0"/>
    <x v="1"/>
    <m/>
  </r>
  <r>
    <x v="1253"/>
    <s v="51.501.484/0001-93"/>
    <s v="NF SERVICOS DO"/>
    <n v="353398"/>
    <d v="2025-09-08T00:00:00"/>
    <n v="360207"/>
    <d v="2025-09-08T00:00:00"/>
    <m/>
    <n v="829.71"/>
    <d v="2025-10-08T00:00:00"/>
    <s v="E0220798"/>
    <s v="PD022798"/>
    <s v="Serviços de Publicidade Eletrônica"/>
    <n v="789.88"/>
    <m/>
    <x v="0"/>
    <m/>
    <m/>
    <m/>
    <s v="2 - FATURADO"/>
    <n v="0"/>
    <x v="0"/>
    <x v="1"/>
    <m/>
  </r>
  <r>
    <x v="1253"/>
    <s v="51.501.484/0001-93"/>
    <s v="NF SERVICOS DO"/>
    <n v="353457"/>
    <d v="2025-09-08T00:00:00"/>
    <n v="360266"/>
    <d v="2025-09-08T00:00:00"/>
    <m/>
    <n v="460.95"/>
    <d v="2025-10-08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253"/>
    <s v="51.501.484/0001-93"/>
    <s v="NF SERVICOS DO"/>
    <n v="353848"/>
    <d v="2025-09-08T00:00:00"/>
    <n v="360657"/>
    <d v="2025-09-08T00:00:00"/>
    <m/>
    <n v="553.14"/>
    <d v="2025-10-08T00:00:00"/>
    <s v="E0220798"/>
    <s v="PD022798"/>
    <s v="Serviços de Publicidade Eletrônica"/>
    <n v="526.59"/>
    <m/>
    <x v="0"/>
    <m/>
    <m/>
    <m/>
    <s v="2 - FATURADO"/>
    <n v="0"/>
    <x v="0"/>
    <x v="1"/>
    <m/>
  </r>
  <r>
    <x v="1253"/>
    <s v="51.501.484/0001-93"/>
    <s v="NF SERVICOS DO"/>
    <n v="354175"/>
    <d v="2025-09-09T00:00:00"/>
    <n v="360985"/>
    <d v="2025-09-09T00:00:00"/>
    <m/>
    <n v="460.95"/>
    <d v="2025-10-09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253"/>
    <s v="51.501.484/0001-93"/>
    <s v="NF SERVICOS DO"/>
    <n v="354480"/>
    <d v="2025-09-10T00:00:00"/>
    <n v="361290"/>
    <d v="2025-09-10T00:00:00"/>
    <m/>
    <n v="1014.09"/>
    <d v="2025-10-10T00:00:00"/>
    <s v="E0220798"/>
    <s v="PD022798"/>
    <s v="Serviços de Publicidade Eletrônica"/>
    <n v="965.41"/>
    <m/>
    <x v="0"/>
    <m/>
    <m/>
    <m/>
    <s v="2 - FATURADO"/>
    <n v="0"/>
    <x v="0"/>
    <x v="1"/>
    <m/>
  </r>
  <r>
    <x v="1253"/>
    <s v="51.501.484/0001-93"/>
    <s v="NF SERVICOS DO"/>
    <n v="354582"/>
    <d v="2025-09-10T00:00:00"/>
    <n v="361392"/>
    <d v="2025-09-10T00:00:00"/>
    <m/>
    <n v="553.14"/>
    <d v="2025-10-10T00:00:00"/>
    <s v="E0220798"/>
    <s v="PD022798"/>
    <s v="Serviços de Publicidade Eletrônica"/>
    <n v="526.59"/>
    <m/>
    <x v="0"/>
    <m/>
    <m/>
    <m/>
    <s v="2 - FATURADO"/>
    <n v="0"/>
    <x v="0"/>
    <x v="1"/>
    <m/>
  </r>
  <r>
    <x v="1253"/>
    <s v="51.501.484/0001-93"/>
    <s v="NF SERVICOS DO"/>
    <n v="355831"/>
    <d v="2025-09-11T00:00:00"/>
    <n v="362644"/>
    <d v="2025-09-12T00:00:00"/>
    <m/>
    <n v="921.9"/>
    <d v="2025-10-12T00:00:00"/>
    <s v="E0220798"/>
    <s v="PD022798"/>
    <s v="Serviços de Publicidade Eletrônica"/>
    <n v="877.65"/>
    <m/>
    <x v="0"/>
    <m/>
    <m/>
    <m/>
    <s v="2 - FATURADO"/>
    <n v="0"/>
    <x v="0"/>
    <x v="1"/>
    <m/>
  </r>
  <r>
    <x v="1253"/>
    <s v="51.501.484/0001-93"/>
    <s v="NF SERVICOS DO"/>
    <n v="356564"/>
    <d v="2025-09-16T00:00:00"/>
    <n v="363378"/>
    <d v="2025-09-17T00:00:00"/>
    <m/>
    <n v="1014.09"/>
    <d v="2025-10-17T00:00:00"/>
    <s v="E0220798"/>
    <s v="PD022798"/>
    <s v="Serviços de Publicidade Eletrônica"/>
    <n v="965.41"/>
    <m/>
    <x v="0"/>
    <m/>
    <m/>
    <m/>
    <s v="2 - FATURADO"/>
    <n v="0"/>
    <x v="0"/>
    <x v="1"/>
    <m/>
  </r>
  <r>
    <x v="1253"/>
    <s v="51.501.484/0001-93"/>
    <s v="NF SERVICOS DO"/>
    <n v="357772"/>
    <d v="2025-09-19T00:00:00"/>
    <n v="364585"/>
    <d v="2025-09-22T00:00:00"/>
    <m/>
    <n v="553.14"/>
    <d v="2025-10-22T00:00:00"/>
    <s v="E0220798"/>
    <s v="PD022798"/>
    <s v="Serviços de Publicidade Eletrônica"/>
    <n v="526.59"/>
    <m/>
    <x v="0"/>
    <m/>
    <m/>
    <m/>
    <s v="2 - FATURADO"/>
    <n v="0"/>
    <x v="0"/>
    <x v="1"/>
    <m/>
  </r>
  <r>
    <x v="1253"/>
    <s v="51.501.484/0001-93"/>
    <s v="NF SERVICOS DO"/>
    <n v="358001"/>
    <d v="2025-09-22T00:00:00"/>
    <n v="364816"/>
    <d v="2025-09-23T00:00:00"/>
    <m/>
    <n v="368.76"/>
    <d v="2025-10-23T00:00:00"/>
    <s v="E0220798"/>
    <s v="PD022798"/>
    <s v="Serviços de Publicidade Eletrônica"/>
    <n v="351.06"/>
    <m/>
    <x v="0"/>
    <m/>
    <m/>
    <m/>
    <s v="2 - FATURADO"/>
    <n v="0"/>
    <x v="0"/>
    <x v="1"/>
    <m/>
  </r>
  <r>
    <x v="1253"/>
    <s v="51.501.484/0001-93"/>
    <s v="NF SERVICOS DO"/>
    <n v="358292"/>
    <d v="2025-09-23T00:00:00"/>
    <n v="365107"/>
    <d v="2025-09-24T00:00:00"/>
    <m/>
    <n v="829.71"/>
    <d v="2025-10-24T00:00:00"/>
    <s v="E0220798"/>
    <s v="PD022798"/>
    <s v="Serviços de Publicidade Eletrônica"/>
    <n v="789.88"/>
    <m/>
    <x v="0"/>
    <m/>
    <m/>
    <m/>
    <s v="2 - FATURADO"/>
    <n v="0"/>
    <x v="0"/>
    <x v="1"/>
    <m/>
  </r>
  <r>
    <x v="1253"/>
    <s v="51.501.484/0001-93"/>
    <s v="NF SERVICOS DO"/>
    <n v="358618"/>
    <d v="2025-09-25T00:00:00"/>
    <n v="365433"/>
    <d v="2025-09-25T00:00:00"/>
    <m/>
    <n v="1198.47"/>
    <d v="2025-10-25T00:00:00"/>
    <s v="E0220798"/>
    <s v="PD022798"/>
    <s v="Serviços de Publicidade Eletrônica"/>
    <n v="1140.94"/>
    <m/>
    <x v="0"/>
    <m/>
    <m/>
    <m/>
    <s v="2 - FATURADO"/>
    <n v="0"/>
    <x v="0"/>
    <x v="1"/>
    <m/>
  </r>
  <r>
    <x v="1253"/>
    <s v="51.501.484/0001-93"/>
    <s v="NF SERVICOS DO"/>
    <n v="358832"/>
    <d v="2025-09-25T00:00:00"/>
    <n v="365647"/>
    <d v="2025-09-26T00:00:00"/>
    <m/>
    <n v="460.95"/>
    <d v="2025-10-26T00:00:00"/>
    <s v="E0220798"/>
    <s v="PD022798"/>
    <s v="Serviços de Publicidade Eletrônica"/>
    <n v="438.82"/>
    <m/>
    <x v="0"/>
    <m/>
    <m/>
    <m/>
    <s v="2 - FATURADO"/>
    <n v="0"/>
    <x v="0"/>
    <x v="1"/>
    <m/>
  </r>
  <r>
    <x v="1253"/>
    <s v="51.501.484/0001-93"/>
    <s v="NF SERVICOS DO"/>
    <n v="359468"/>
    <d v="2025-09-29T00:00:00"/>
    <n v="366283"/>
    <d v="2025-09-30T00:00:00"/>
    <m/>
    <n v="1290.6600000000001"/>
    <d v="2025-10-30T00:00:00"/>
    <s v="E0220798"/>
    <s v="PD022798"/>
    <s v="Serviços de Publicidade Eletrônica"/>
    <n v="1228.71"/>
    <m/>
    <x v="0"/>
    <m/>
    <m/>
    <m/>
    <s v="2 - FATURADO"/>
    <n v="0"/>
    <x v="0"/>
    <x v="1"/>
    <m/>
  </r>
  <r>
    <x v="1254"/>
    <s v="51.507.192/0001-68"/>
    <s v="NF SERVICOS DO"/>
    <n v="359240"/>
    <d v="2025-09-29T00:00:00"/>
    <n v="366055"/>
    <d v="2025-09-30T00:00:00"/>
    <m/>
    <n v="322.67"/>
    <d v="2025-09-30T00:00:00"/>
    <m/>
    <m/>
    <s v="Serviços de Publicidade Eletrônica"/>
    <n v="-0.99"/>
    <m/>
    <x v="0"/>
    <m/>
    <m/>
    <m/>
    <s v="1 - VENDA A VISTA"/>
    <n v="1"/>
    <x v="2"/>
    <x v="1"/>
    <m/>
  </r>
  <r>
    <x v="1255"/>
    <s v="51.525.632/0001-00"/>
    <s v="NF SERVICOS"/>
    <n v="193884"/>
    <d v="2025-09-11T00:00:00"/>
    <n v="2025518"/>
    <d v="2025-09-11T00:00:00"/>
    <d v="2025-08-01T00:00:00"/>
    <n v="60058.54"/>
    <d v="2025-10-11T00:00:00"/>
    <s v="E0230685"/>
    <s v="PD023685"/>
    <s v="PREFEITURA CADASTRO"/>
    <n v="60058.54"/>
    <d v="2025-08-01T00:00:00"/>
    <x v="0"/>
    <m/>
    <m/>
    <s v="359.00009013/2023-80 - ITO/APPS"/>
    <s v="2 - FATURADO"/>
    <n v="0"/>
    <x v="0"/>
    <x v="0"/>
    <m/>
  </r>
  <r>
    <x v="1256"/>
    <s v="51.531.051/0001-80"/>
    <s v="NF SERVICOS E_GOV"/>
    <n v="132962"/>
    <d v="2022-09-30T00:00:00"/>
    <n v="137837"/>
    <d v="2022-09-30T00:00:00"/>
    <m/>
    <n v="329.43"/>
    <d v="2025-03-26T00:00:00"/>
    <m/>
    <m/>
    <s v="Certificado e-CPF A3 em cartão e leitora - 36 meses Gov"/>
    <n v="329.43"/>
    <m/>
    <x v="0"/>
    <m/>
    <m/>
    <m/>
    <s v="2 - FATURADO"/>
    <n v="188"/>
    <x v="1"/>
    <x v="1"/>
    <m/>
  </r>
  <r>
    <x v="1256"/>
    <s v="51.531.051/0001-80"/>
    <s v="NF SERVICOS E_GOV"/>
    <n v="144609"/>
    <d v="2022-11-16T00:00:00"/>
    <n v="149607"/>
    <d v="2022-11-16T00:00:00"/>
    <m/>
    <n v="329.43"/>
    <d v="2025-03-26T00:00:00"/>
    <m/>
    <m/>
    <s v="Certificado e-CPF A3 em cartão e leitora - 36 meses Gov"/>
    <n v="329.43"/>
    <m/>
    <x v="0"/>
    <m/>
    <m/>
    <m/>
    <s v="2 - FATURADO"/>
    <n v="188"/>
    <x v="1"/>
    <x v="1"/>
    <m/>
  </r>
  <r>
    <x v="1256"/>
    <s v="51.531.051/0001-80"/>
    <s v="NF SERVICOS E_GOV"/>
    <n v="146952"/>
    <d v="2022-11-23T00:00:00"/>
    <n v="151969"/>
    <d v="2022-11-23T00:00:00"/>
    <m/>
    <n v="329.43"/>
    <d v="2025-03-26T00:00:00"/>
    <m/>
    <m/>
    <s v="Certificado e-CPF A3 em cartão e leitora - 36 meses Gov"/>
    <n v="329.43"/>
    <m/>
    <x v="0"/>
    <m/>
    <m/>
    <m/>
    <s v="2 - FATURADO"/>
    <n v="188"/>
    <x v="1"/>
    <x v="1"/>
    <m/>
  </r>
  <r>
    <x v="1256"/>
    <s v="51.531.051/0001-80"/>
    <s v="NF SERVICOS E_GOV"/>
    <n v="159710"/>
    <d v="2023-01-16T00:00:00"/>
    <n v="164859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188"/>
    <x v="1"/>
    <x v="1"/>
    <m/>
  </r>
  <r>
    <x v="1256"/>
    <s v="51.531.051/0001-80"/>
    <s v="NF SERVICOS E_GOV"/>
    <n v="159711"/>
    <d v="2023-01-16T00:00:00"/>
    <n v="164860"/>
    <d v="2023-01-16T00:00:00"/>
    <m/>
    <n v="329.43"/>
    <d v="2025-03-26T00:00:00"/>
    <m/>
    <m/>
    <s v="Certificado e-CPF A3 em cartão e leitora - 36 meses Gov"/>
    <n v="329.43"/>
    <m/>
    <x v="0"/>
    <m/>
    <m/>
    <m/>
    <s v="2 - FATURADO"/>
    <n v="188"/>
    <x v="1"/>
    <x v="1"/>
    <m/>
  </r>
  <r>
    <x v="1256"/>
    <s v="51.531.051/0001-80"/>
    <s v="NF SERVICOS E_GOV"/>
    <n v="167275"/>
    <d v="2023-02-15T00:00:00"/>
    <n v="172510"/>
    <d v="2023-02-15T00:00:00"/>
    <m/>
    <n v="329.43"/>
    <d v="2025-03-26T00:00:00"/>
    <m/>
    <m/>
    <s v="Certificado e-CPF A3 em cartão e leitora - 36 meses Gov"/>
    <n v="329.43"/>
    <m/>
    <x v="0"/>
    <m/>
    <m/>
    <m/>
    <s v="2 - FATURADO"/>
    <n v="188"/>
    <x v="1"/>
    <x v="1"/>
    <m/>
  </r>
  <r>
    <x v="1256"/>
    <s v="51.531.051/0001-80"/>
    <s v="NF SERVICOS"/>
    <n v="182929"/>
    <d v="2025-03-28T00:00:00"/>
    <n v="1937752"/>
    <d v="2025-03-28T00:00:00"/>
    <d v="2025-02-01T00:00:00"/>
    <n v="3905.34"/>
    <d v="2025-04-27T00:00:00"/>
    <s v="E0241015"/>
    <s v="PD024447"/>
    <s v="SAM ESTOQUE E PATRIMONIO"/>
    <n v="3717.88"/>
    <d v="2025-02-01T00:00:00"/>
    <x v="0"/>
    <s v="001/2025"/>
    <s v="010.00008164/2024-23"/>
    <s v="359.00008789/2024-63    APPS"/>
    <s v="2 - FATURADO"/>
    <n v="156"/>
    <x v="4"/>
    <x v="0"/>
    <m/>
  </r>
  <r>
    <x v="1256"/>
    <s v="51.531.051/0001-80"/>
    <s v="NF SERVICOS"/>
    <n v="182930"/>
    <d v="2025-03-28T00:00:00"/>
    <n v="1937753"/>
    <d v="2025-03-28T00:00:00"/>
    <d v="2025-02-01T00:00:00"/>
    <n v="253.89"/>
    <d v="2025-04-27T00:00:00"/>
    <s v="E0241014"/>
    <s v="PD024447"/>
    <s v="SAM ESTOQUE"/>
    <n v="241.7"/>
    <d v="2025-02-01T00:00:00"/>
    <x v="0"/>
    <s v="001/2025"/>
    <s v="010.00008164/2024-23"/>
    <s v="359.00008789/2024-63    APPS"/>
    <s v="2 - FATURADO"/>
    <n v="156"/>
    <x v="4"/>
    <x v="0"/>
    <m/>
  </r>
  <r>
    <x v="1256"/>
    <s v="51.531.051/0001-80"/>
    <s v="NF SERVICOS E_GOV"/>
    <n v="191812"/>
    <d v="2025-08-12T00:00:00"/>
    <n v="2010687"/>
    <d v="2025-08-12T00:00:00"/>
    <m/>
    <n v="261.26"/>
    <d v="2025-09-11T00:00:00"/>
    <m/>
    <m/>
    <s v="Certificado e-CPF A3 em token - 24 meses Gov"/>
    <n v="248.72"/>
    <m/>
    <x v="0"/>
    <m/>
    <m/>
    <m/>
    <s v="2 - FATURADO"/>
    <n v="19"/>
    <x v="2"/>
    <x v="1"/>
    <m/>
  </r>
  <r>
    <x v="1256"/>
    <s v="51.531.051/0001-80"/>
    <s v="NF SERVICOS"/>
    <n v="193290"/>
    <d v="2025-09-10T00:00:00"/>
    <n v="2024924"/>
    <d v="2025-09-11T00:00:00"/>
    <d v="2025-08-01T00:00:00"/>
    <n v="34722.6"/>
    <d v="2025-10-11T00:00:00"/>
    <s v="E0240302"/>
    <s v="PD024185"/>
    <s v="E-MAIL  COMO SERVIÇO - OFFICE BASICO"/>
    <n v="33055.919999999998"/>
    <d v="2025-08-01T00:00:00"/>
    <x v="0"/>
    <s v="019/2024"/>
    <s v="010.00003048/2024-18"/>
    <s v="359.00005663/2023-56 ITO"/>
    <s v="2 - FATURADO"/>
    <n v="0"/>
    <x v="0"/>
    <x v="0"/>
    <m/>
  </r>
  <r>
    <x v="1256"/>
    <s v="51.531.051/0001-80"/>
    <s v="NF SERVICOS"/>
    <n v="193291"/>
    <d v="2025-09-10T00:00:00"/>
    <n v="2024925"/>
    <d v="2025-09-11T00:00:00"/>
    <d v="2025-08-01T00:00:00"/>
    <n v="13471.23"/>
    <d v="2025-10-11T00:00:00"/>
    <s v="E0220453"/>
    <s v="PD022348"/>
    <s v="NUVEM PRODESP"/>
    <n v="12824.61"/>
    <d v="2025-08-01T00:00:00"/>
    <x v="0"/>
    <s v="15/22"/>
    <s v="010.00001140/2023-62"/>
    <s v="PD-PRC-2022/033150-359.00005659/2023-98 - ITO"/>
    <s v="2 - FATURADO"/>
    <n v="0"/>
    <x v="0"/>
    <x v="0"/>
    <m/>
  </r>
  <r>
    <x v="1256"/>
    <s v="51.531.051/0001-80"/>
    <s v="NF SERVICOS"/>
    <n v="193296"/>
    <d v="2025-09-10T00:00:00"/>
    <n v="2024930"/>
    <d v="2025-09-11T00:00:00"/>
    <d v="2025-08-01T00:00:00"/>
    <n v="1023.66"/>
    <d v="2025-10-11T00:00:00"/>
    <s v="E0230487"/>
    <s v="PD023398"/>
    <s v="PROGRAMA SP SEM PAPEL"/>
    <n v="974.52"/>
    <d v="2025-08-01T00:00:00"/>
    <x v="0"/>
    <d v="2023-12-01T00:00:00"/>
    <s v="010.00010145/2023-86"/>
    <s v="359.00009000/2023-19  APPS"/>
    <s v="2 - FATURADO"/>
    <n v="0"/>
    <x v="0"/>
    <x v="0"/>
    <m/>
  </r>
  <r>
    <x v="1256"/>
    <s v="51.531.051/0001-80"/>
    <s v="NF SERVICOS"/>
    <n v="194001"/>
    <d v="2025-09-12T00:00:00"/>
    <n v="2025635"/>
    <d v="2025-09-12T00:00:00"/>
    <d v="2025-08-01T00:00:00"/>
    <n v="5858"/>
    <d v="2025-10-12T00:00:00"/>
    <s v="E0241015"/>
    <s v="PD024447"/>
    <s v="SAM ESTOQUE E PATRIMONIO"/>
    <n v="5576.82"/>
    <d v="2025-08-01T00:00:00"/>
    <x v="0"/>
    <s v="001/2025"/>
    <s v="010.00008164/2024-23"/>
    <s v="359.00008789/2024-63    APPS"/>
    <s v="2 - FATURADO"/>
    <n v="0"/>
    <x v="0"/>
    <x v="0"/>
    <m/>
  </r>
  <r>
    <x v="1256"/>
    <s v="51.531.051/0001-80"/>
    <s v="NF SERVICOS"/>
    <n v="194002"/>
    <d v="2025-09-12T00:00:00"/>
    <n v="2025636"/>
    <d v="2025-09-12T00:00:00"/>
    <d v="2025-08-01T00:00:00"/>
    <n v="1658.83"/>
    <d v="2025-10-12T00:00:00"/>
    <s v="E0241015"/>
    <s v="PD024447"/>
    <s v="SAM ESTOQUE E PATRIMONIO"/>
    <n v="1579.21"/>
    <d v="2025-08-01T00:00:00"/>
    <x v="0"/>
    <s v="001/2025"/>
    <s v="010.00008164/2024-23"/>
    <s v="359.00008789/2024-63    APPS"/>
    <s v="2 - FATURADO"/>
    <n v="0"/>
    <x v="0"/>
    <x v="0"/>
    <m/>
  </r>
  <r>
    <x v="1256"/>
    <s v="51.531.051/0001-80"/>
    <s v="NF SERVICOS"/>
    <n v="194006"/>
    <d v="2025-09-12T00:00:00"/>
    <n v="2025640"/>
    <d v="2025-09-12T00:00:00"/>
    <d v="2025-08-01T00:00:00"/>
    <n v="380.85"/>
    <d v="2025-10-12T00:00:00"/>
    <s v="E0241014"/>
    <s v="PD024447"/>
    <s v="SAM ESTOQUE"/>
    <n v="362.57"/>
    <d v="2025-08-01T00:00:00"/>
    <x v="0"/>
    <s v="001/2025"/>
    <s v="010.00008164/2024-23"/>
    <s v="359.00008789/2024-63    APPS"/>
    <s v="2 - FATURADO"/>
    <n v="0"/>
    <x v="0"/>
    <x v="0"/>
    <m/>
  </r>
  <r>
    <x v="1256"/>
    <s v="51.531.051/0001-80"/>
    <s v="NF SERVICOS"/>
    <n v="194339"/>
    <d v="2025-09-17T00:00:00"/>
    <n v="2025973"/>
    <d v="2025-09-17T00:00:00"/>
    <d v="2025-08-01T00:00:00"/>
    <n v="962.55"/>
    <d v="2025-10-17T00:00:00"/>
    <s v="E0220453"/>
    <s v="PD022348"/>
    <s v="NUVEM PRODESP"/>
    <n v="916.35"/>
    <d v="2025-08-01T00:00:00"/>
    <x v="0"/>
    <s v="15/22"/>
    <s v="010.00001140/2023-62"/>
    <s v="PD-PRC-2022/033150-359.00005659/2023-98 - ITO"/>
    <s v="2 - FATURADO"/>
    <n v="0"/>
    <x v="0"/>
    <x v="0"/>
    <m/>
  </r>
  <r>
    <x v="1257"/>
    <s v="51.589.537/0001-70"/>
    <s v="ND-OPERADORA CIELO"/>
    <n v="26905"/>
    <d v="2025-09-30T00:00:00"/>
    <m/>
    <m/>
    <m/>
    <n v="187.49"/>
    <d v="2025-09-30T00:00:00"/>
    <m/>
    <m/>
    <s v="Certificado e-CNPJ A1 em Software (12 meses)"/>
    <n v="187.49"/>
    <m/>
    <x v="0"/>
    <m/>
    <m/>
    <m/>
    <s v="1 - VENDA A VISTA"/>
    <n v="1"/>
    <x v="2"/>
    <x v="5"/>
    <m/>
  </r>
  <r>
    <x v="1258"/>
    <s v="51.623.908/0001-92"/>
    <s v="NF SERVICOS DO"/>
    <n v="358539"/>
    <d v="2025-09-25T00:00:00"/>
    <n v="365354"/>
    <d v="2025-09-25T00:00:00"/>
    <m/>
    <n v="331.88"/>
    <d v="2025-09-25T00:00:00"/>
    <m/>
    <m/>
    <s v="Serviços de Publicidade Eletrônica"/>
    <n v="-0.01"/>
    <m/>
    <x v="0"/>
    <m/>
    <m/>
    <m/>
    <s v="1 - VENDA A VISTA"/>
    <n v="5"/>
    <x v="2"/>
    <x v="1"/>
    <m/>
  </r>
  <r>
    <x v="1259"/>
    <s v="51.627.438/0001-35"/>
    <s v="NF SERVICOS DO"/>
    <n v="351104"/>
    <d v="2025-08-20T00:00:00"/>
    <n v="357910"/>
    <d v="2025-08-21T00:00:00"/>
    <m/>
    <n v="387.2"/>
    <d v="2025-09-20T00:00:00"/>
    <m/>
    <m/>
    <s v="Serviços de Publicidade Eletrônica"/>
    <n v="368.61"/>
    <m/>
    <x v="0"/>
    <m/>
    <m/>
    <m/>
    <s v="2 - FATURADO"/>
    <n v="10"/>
    <x v="2"/>
    <x v="1"/>
    <m/>
  </r>
  <r>
    <x v="1259"/>
    <s v="51.627.438/0001-35"/>
    <s v="NF SERVICOS DO"/>
    <n v="358837"/>
    <d v="2025-09-25T00:00:00"/>
    <n v="365652"/>
    <d v="2025-09-26T00:00:00"/>
    <m/>
    <n v="129.07"/>
    <d v="2025-10-26T00:00:00"/>
    <m/>
    <m/>
    <s v="Serviços de Publicidade Eletrônica"/>
    <n v="122.87"/>
    <m/>
    <x v="0"/>
    <m/>
    <m/>
    <m/>
    <s v="2 - FATURADO"/>
    <n v="0"/>
    <x v="0"/>
    <x v="1"/>
    <m/>
  </r>
  <r>
    <x v="1260"/>
    <s v="51.637.593/0001-32"/>
    <s v="NF SERVICOS DO"/>
    <n v="353668"/>
    <d v="2025-09-08T00:00:00"/>
    <n v="360477"/>
    <d v="2025-09-08T00:00:00"/>
    <m/>
    <n v="1198.47"/>
    <d v="2025-10-08T00:00:00"/>
    <s v="E0230914"/>
    <s v="PD023914"/>
    <s v="Serviços de Publicidade Eletrônica"/>
    <n v="1198.47"/>
    <m/>
    <x v="0"/>
    <m/>
    <m/>
    <m/>
    <s v="2 - FATURADO"/>
    <n v="0"/>
    <x v="0"/>
    <x v="1"/>
    <m/>
  </r>
  <r>
    <x v="1260"/>
    <s v="51.637.593/0001-32"/>
    <s v="NF SERVICOS DO"/>
    <n v="353672"/>
    <d v="2025-09-08T00:00:00"/>
    <n v="360481"/>
    <d v="2025-09-08T00:00:00"/>
    <m/>
    <n v="553.14"/>
    <d v="2025-10-08T00:00:00"/>
    <s v="E0230914"/>
    <s v="PD023914"/>
    <s v="Serviços de Publicidade Eletrônica"/>
    <n v="553.14"/>
    <m/>
    <x v="0"/>
    <m/>
    <m/>
    <m/>
    <s v="2 - FATURADO"/>
    <n v="0"/>
    <x v="0"/>
    <x v="1"/>
    <m/>
  </r>
  <r>
    <x v="1260"/>
    <s v="51.637.593/0001-32"/>
    <s v="NF SERVICOS DO"/>
    <n v="354146"/>
    <d v="2025-09-09T00:00:00"/>
    <n v="360956"/>
    <d v="2025-09-09T00:00:00"/>
    <m/>
    <n v="645.33000000000004"/>
    <d v="2025-10-09T00:00:00"/>
    <s v="E0230914"/>
    <s v="PD023914"/>
    <s v="Serviços de Publicidade Eletrônica"/>
    <n v="645.33000000000004"/>
    <m/>
    <x v="0"/>
    <m/>
    <m/>
    <m/>
    <s v="2 - FATURADO"/>
    <n v="0"/>
    <x v="0"/>
    <x v="1"/>
    <m/>
  </r>
  <r>
    <x v="1260"/>
    <s v="51.637.593/0001-32"/>
    <s v="NF SERVICOS DO"/>
    <n v="354382"/>
    <d v="2025-09-10T00:00:00"/>
    <n v="361192"/>
    <d v="2025-09-10T00:00:00"/>
    <m/>
    <n v="829.71"/>
    <d v="2025-10-10T00:00:00"/>
    <s v="E0230914"/>
    <s v="PD023914"/>
    <s v="Serviços de Publicidade Eletrônica"/>
    <n v="829.71"/>
    <m/>
    <x v="0"/>
    <m/>
    <m/>
    <m/>
    <s v="2 - FATURADO"/>
    <n v="0"/>
    <x v="0"/>
    <x v="1"/>
    <m/>
  </r>
  <r>
    <x v="1260"/>
    <s v="51.637.593/0001-32"/>
    <s v="NF SERVICOS DO"/>
    <n v="354495"/>
    <d v="2025-09-10T00:00:00"/>
    <n v="361305"/>
    <d v="2025-09-10T00:00:00"/>
    <m/>
    <n v="553.14"/>
    <d v="2025-10-10T00:00:00"/>
    <s v="E0230914"/>
    <s v="PD023914"/>
    <s v="Serviços de Publicidade Eletrônica"/>
    <n v="553.14"/>
    <m/>
    <x v="0"/>
    <m/>
    <m/>
    <m/>
    <s v="2 - FATURADO"/>
    <n v="0"/>
    <x v="0"/>
    <x v="1"/>
    <m/>
  </r>
  <r>
    <x v="1260"/>
    <s v="51.637.593/0001-32"/>
    <s v="NF SERVICOS DO"/>
    <n v="354726"/>
    <d v="2025-09-10T00:00:00"/>
    <n v="361536"/>
    <d v="2025-09-10T00:00:00"/>
    <m/>
    <n v="553.14"/>
    <d v="2025-10-10T00:00:00"/>
    <s v="E0230914"/>
    <s v="PD023914"/>
    <s v="Serviços de Publicidade Eletrônica"/>
    <n v="553.14"/>
    <m/>
    <x v="0"/>
    <m/>
    <m/>
    <m/>
    <s v="2 - FATURADO"/>
    <n v="0"/>
    <x v="0"/>
    <x v="1"/>
    <m/>
  </r>
  <r>
    <x v="1260"/>
    <s v="51.637.593/0001-32"/>
    <s v="NF SERVICOS DO"/>
    <n v="356498"/>
    <d v="2025-09-15T00:00:00"/>
    <n v="363311"/>
    <d v="2025-09-16T00:00:00"/>
    <m/>
    <n v="460.95"/>
    <d v="2025-10-16T00:00:00"/>
    <s v="E0230914"/>
    <s v="PD023914"/>
    <s v="Serviços de Publicidade Eletrônica"/>
    <n v="460.95"/>
    <m/>
    <x v="0"/>
    <m/>
    <m/>
    <m/>
    <s v="2 - FATURADO"/>
    <n v="0"/>
    <x v="0"/>
    <x v="1"/>
    <m/>
  </r>
  <r>
    <x v="1260"/>
    <s v="51.637.593/0001-32"/>
    <s v="NF SERVICOS DO"/>
    <n v="359409"/>
    <d v="2025-09-29T00:00:00"/>
    <n v="366224"/>
    <d v="2025-09-30T00:00:00"/>
    <m/>
    <n v="460.95"/>
    <d v="2025-10-30T00:00:00"/>
    <s v="E0230914"/>
    <s v="PD023914"/>
    <s v="Serviços de Publicidade Eletrônica"/>
    <n v="460.95"/>
    <m/>
    <x v="0"/>
    <m/>
    <m/>
    <m/>
    <s v="2 - FATURADO"/>
    <n v="0"/>
    <x v="0"/>
    <x v="1"/>
    <m/>
  </r>
  <r>
    <x v="1260"/>
    <s v="51.637.593/0001-32"/>
    <s v="NF SERVICOS DO"/>
    <n v="359410"/>
    <d v="2025-09-29T00:00:00"/>
    <n v="366225"/>
    <d v="2025-09-30T00:00:00"/>
    <m/>
    <n v="460.95"/>
    <d v="2025-10-30T00:00:00"/>
    <s v="E0230914"/>
    <s v="PD023914"/>
    <s v="Serviços de Publicidade Eletrônica"/>
    <n v="460.95"/>
    <m/>
    <x v="0"/>
    <m/>
    <m/>
    <m/>
    <s v="2 - FATURADO"/>
    <n v="0"/>
    <x v="0"/>
    <x v="1"/>
    <m/>
  </r>
  <r>
    <x v="1261"/>
    <s v="51.642.635/0001-23"/>
    <s v="NF SERVICOS E_GOV"/>
    <n v="77498"/>
    <d v="2022-04-12T00:00:00"/>
    <n v="82020"/>
    <d v="2022-04-13T00:00:00"/>
    <m/>
    <n v="90"/>
    <d v="2022-05-12T00:00:00"/>
    <m/>
    <m/>
    <s v="e-CNPJ A1 - 12 meses (Gov)"/>
    <n v="90"/>
    <m/>
    <x v="0"/>
    <m/>
    <m/>
    <m/>
    <s v="1 - VENDA A VISTA"/>
    <n v="1237"/>
    <x v="3"/>
    <x v="1"/>
    <m/>
  </r>
  <r>
    <x v="1262"/>
    <s v="51.778.661/0001-83"/>
    <s v="ND-OPERADORA CIELO"/>
    <n v="26597"/>
    <d v="2025-09-01T00:00:00"/>
    <m/>
    <m/>
    <m/>
    <n v="187.49"/>
    <d v="2025-09-01T00:00:00"/>
    <m/>
    <m/>
    <s v="Certificado e-CNPJ A1 em Software (12 meses)"/>
    <n v="187.49"/>
    <m/>
    <x v="0"/>
    <m/>
    <m/>
    <m/>
    <s v="1 - VENDA A VISTA"/>
    <n v="29"/>
    <x v="2"/>
    <x v="5"/>
    <m/>
  </r>
  <r>
    <x v="1263"/>
    <s v="51.792.919/0001-04"/>
    <s v="ND-JUROS RECEBIMENTO"/>
    <s v="290751-1-NDJ1"/>
    <d v="2024-11-11T00:00:00"/>
    <n v="297101"/>
    <m/>
    <m/>
    <n v="1.5"/>
    <d v="2024-12-11T00:00:00"/>
    <m/>
    <m/>
    <s v="Nota de Debito Juros"/>
    <n v="1.5"/>
    <m/>
    <x v="0"/>
    <m/>
    <m/>
    <m/>
    <s v="2 - FATURADO"/>
    <n v="293"/>
    <x v="1"/>
    <x v="2"/>
    <m/>
  </r>
  <r>
    <x v="1263"/>
    <s v="51.792.919/0001-04"/>
    <s v="NF SERVICOS DO"/>
    <n v="356453"/>
    <d v="2025-09-15T00:00:00"/>
    <n v="363266"/>
    <d v="2025-09-16T00:00:00"/>
    <m/>
    <n v="442.51"/>
    <d v="2025-10-16T00:00:00"/>
    <s v="E0231117"/>
    <s v="PD231098"/>
    <s v="Serviços de Publicidade Eletrônica"/>
    <n v="421.27"/>
    <m/>
    <x v="0"/>
    <m/>
    <m/>
    <m/>
    <s v="2 - FATURADO"/>
    <n v="0"/>
    <x v="0"/>
    <x v="1"/>
    <m/>
  </r>
  <r>
    <x v="1264"/>
    <s v="51.816.247/0001-11"/>
    <s v="ND-JUROS RECEBIMENTO"/>
    <s v="292445-1-NDJ1"/>
    <d v="2024-12-03T00:00:00"/>
    <n v="298835"/>
    <m/>
    <m/>
    <n v="12.34"/>
    <d v="2025-01-02T00:00:00"/>
    <m/>
    <m/>
    <s v="Nota de Debito Juros"/>
    <n v="12.34"/>
    <m/>
    <x v="0"/>
    <m/>
    <m/>
    <m/>
    <s v="2 - FATURADO"/>
    <n v="271"/>
    <x v="1"/>
    <x v="2"/>
    <m/>
  </r>
  <r>
    <x v="1264"/>
    <s v="51.816.247/0001-11"/>
    <s v="ND-JUROS RECEBIMENTO"/>
    <s v="292951-1-NDJ1"/>
    <d v="2024-12-03T00:00:00"/>
    <n v="299342"/>
    <m/>
    <m/>
    <n v="3.28"/>
    <d v="2025-01-02T00:00:00"/>
    <m/>
    <m/>
    <s v="Nota de Debito Juros"/>
    <n v="3.28"/>
    <m/>
    <x v="0"/>
    <m/>
    <m/>
    <m/>
    <s v="2 - FATURADO"/>
    <n v="271"/>
    <x v="1"/>
    <x v="2"/>
    <m/>
  </r>
  <r>
    <x v="1264"/>
    <s v="51.816.247/0001-11"/>
    <s v="ND-JUROS RECEBIMENTO"/>
    <s v="293581-1-NDJ1"/>
    <d v="2024-12-03T00:00:00"/>
    <n v="299982"/>
    <m/>
    <m/>
    <n v="1.47"/>
    <d v="2025-01-02T00:00:00"/>
    <m/>
    <m/>
    <s v="Nota de Debito Juros"/>
    <n v="1.47"/>
    <m/>
    <x v="0"/>
    <m/>
    <m/>
    <m/>
    <s v="2 - FATURADO"/>
    <n v="271"/>
    <x v="1"/>
    <x v="2"/>
    <m/>
  </r>
  <r>
    <x v="1264"/>
    <s v="51.816.247/0001-11"/>
    <s v="ND-JUROS RECEBIMENTO"/>
    <s v="297946-1-NDJ1"/>
    <d v="2025-01-13T00:00:00"/>
    <n v="304381"/>
    <m/>
    <m/>
    <n v="3.19"/>
    <d v="2025-02-12T00:00:00"/>
    <m/>
    <m/>
    <s v="Nota de Debito Juros"/>
    <n v="3.19"/>
    <m/>
    <x v="0"/>
    <m/>
    <m/>
    <m/>
    <s v="2 - FATURADO"/>
    <n v="230"/>
    <x v="1"/>
    <x v="2"/>
    <m/>
  </r>
  <r>
    <x v="1264"/>
    <s v="51.816.247/0001-11"/>
    <s v="ND-JUROS RECEBIMENTO"/>
    <s v="298317-1-NDJ1"/>
    <d v="2025-01-13T00:00:00"/>
    <n v="304752"/>
    <m/>
    <m/>
    <n v="5.27"/>
    <d v="2025-02-12T00:00:00"/>
    <m/>
    <m/>
    <s v="Nota de Debito Juros"/>
    <n v="5.27"/>
    <m/>
    <x v="0"/>
    <m/>
    <m/>
    <m/>
    <s v="2 - FATURADO"/>
    <n v="230"/>
    <x v="1"/>
    <x v="2"/>
    <m/>
  </r>
  <r>
    <x v="1264"/>
    <s v="51.816.247/0001-11"/>
    <s v="ND-JUROS RECEBIMENTO"/>
    <s v="298857-1-NDJ1"/>
    <d v="2025-01-13T00:00:00"/>
    <n v="305304"/>
    <m/>
    <m/>
    <n v="6.95"/>
    <d v="2025-02-12T00:00:00"/>
    <m/>
    <m/>
    <s v="Nota de Debito Juros"/>
    <n v="6.95"/>
    <m/>
    <x v="0"/>
    <m/>
    <m/>
    <m/>
    <s v="2 - FATURADO"/>
    <n v="230"/>
    <x v="1"/>
    <x v="2"/>
    <m/>
  </r>
  <r>
    <x v="1264"/>
    <s v="51.816.247/0001-11"/>
    <s v="ND-JUROS RECEBIMENTO"/>
    <s v="299000-1-NDJ1"/>
    <d v="2025-01-13T00:00:00"/>
    <n v="305447"/>
    <m/>
    <m/>
    <n v="3.79"/>
    <d v="2025-02-12T00:00:00"/>
    <m/>
    <m/>
    <s v="Nota de Debito Juros"/>
    <n v="3.79"/>
    <m/>
    <x v="0"/>
    <m/>
    <m/>
    <m/>
    <s v="2 - FATURADO"/>
    <n v="230"/>
    <x v="1"/>
    <x v="2"/>
    <m/>
  </r>
  <r>
    <x v="1264"/>
    <s v="51.816.247/0001-11"/>
    <s v="ND-POUPATEMPO 4.0"/>
    <n v="6967"/>
    <d v="2025-09-03T00:00:00"/>
    <s v="PPT00656"/>
    <s v="PPT00656"/>
    <d v="2025-09-01T00:00:00"/>
    <n v="19070.669999999998"/>
    <d v="2025-10-03T00:00:00"/>
    <s v="PPT00656"/>
    <s v="PP00656"/>
    <s v="IMPLANTACAO E OPERACAO DO POUPATEMPO MONTE ALTO"/>
    <n v="19070.669999999998"/>
    <d v="2025-09-01T00:00:00"/>
    <x v="0"/>
    <m/>
    <s v="PD-PRC-2022/01193"/>
    <m/>
    <s v="2 - FATURADO"/>
    <n v="0"/>
    <x v="0"/>
    <x v="12"/>
    <m/>
  </r>
  <r>
    <x v="1264"/>
    <s v="51.816.247/0001-11"/>
    <s v="NF SERVICOS DO"/>
    <n v="353392"/>
    <d v="2025-09-08T00:00:00"/>
    <n v="360201"/>
    <d v="2025-09-08T00:00:00"/>
    <m/>
    <n v="608.45000000000005"/>
    <d v="2025-10-08T00:00:00"/>
    <s v="E0201548"/>
    <s v="PD201548"/>
    <s v="Serviços de Publicidade Eletrônica"/>
    <n v="579.24"/>
    <m/>
    <x v="0"/>
    <m/>
    <m/>
    <m/>
    <s v="2 - FATURADO"/>
    <n v="0"/>
    <x v="0"/>
    <x v="1"/>
    <m/>
  </r>
  <r>
    <x v="1264"/>
    <s v="51.816.247/0001-11"/>
    <s v="NF SERVICOS DO"/>
    <n v="354776"/>
    <d v="2025-09-10T00:00:00"/>
    <n v="361586"/>
    <d v="2025-09-10T00:00:00"/>
    <m/>
    <n v="1770.05"/>
    <d v="2025-10-10T00:00:00"/>
    <s v="E0201548"/>
    <s v="PD201548"/>
    <s v="Serviços de Publicidade Eletrônica"/>
    <n v="1685.09"/>
    <m/>
    <x v="0"/>
    <m/>
    <m/>
    <m/>
    <s v="2 - FATURADO"/>
    <n v="0"/>
    <x v="0"/>
    <x v="1"/>
    <m/>
  </r>
  <r>
    <x v="1264"/>
    <s v="51.816.247/0001-11"/>
    <s v="NF SERVICOS"/>
    <n v="193843"/>
    <d v="2025-09-11T00:00:00"/>
    <n v="2025477"/>
    <d v="2025-09-11T00:00:00"/>
    <d v="2025-08-01T00:00:00"/>
    <n v="3329.4"/>
    <d v="2025-10-11T00:00:00"/>
    <s v="E0250078"/>
    <s v="PD025064"/>
    <s v="PREFEITURA CADASTRO"/>
    <n v="3169.59"/>
    <d v="2025-08-01T00:00:00"/>
    <x v="0"/>
    <d v="2025-01-01T00:00:00"/>
    <m/>
    <s v="359.00011512/2024-18-ITO/APPS"/>
    <s v="2 - FATURADO"/>
    <n v="0"/>
    <x v="0"/>
    <x v="0"/>
    <m/>
  </r>
  <r>
    <x v="1264"/>
    <s v="51.816.247/0001-11"/>
    <s v="NF SERVICOS DO"/>
    <n v="356244"/>
    <d v="2025-09-12T00:00:00"/>
    <n v="363057"/>
    <d v="2025-09-15T00:00:00"/>
    <m/>
    <n v="1548.79"/>
    <d v="2025-10-15T00:00:00"/>
    <s v="E0201548"/>
    <s v="PD201548"/>
    <s v="Serviços de Publicidade Eletrônica"/>
    <n v="1474.45"/>
    <m/>
    <x v="0"/>
    <m/>
    <m/>
    <m/>
    <s v="2 - FATURADO"/>
    <n v="0"/>
    <x v="0"/>
    <x v="1"/>
    <m/>
  </r>
  <r>
    <x v="1264"/>
    <s v="51.816.247/0001-11"/>
    <s v="NF SERVICOS DO"/>
    <n v="357593"/>
    <d v="2025-09-19T00:00:00"/>
    <n v="364406"/>
    <d v="2025-09-22T00:00:00"/>
    <m/>
    <n v="1050.97"/>
    <d v="2025-10-22T00:00:00"/>
    <s v="E0201548"/>
    <s v="PD201548"/>
    <s v="Serviços de Publicidade Eletrônica"/>
    <n v="1000.52"/>
    <m/>
    <x v="0"/>
    <m/>
    <m/>
    <m/>
    <s v="2 - FATURADO"/>
    <n v="0"/>
    <x v="0"/>
    <x v="1"/>
    <m/>
  </r>
  <r>
    <x v="1264"/>
    <s v="51.816.247/0001-11"/>
    <s v="NF SERVICOS DO"/>
    <n v="358947"/>
    <d v="2025-09-26T00:00:00"/>
    <n v="365762"/>
    <d v="2025-09-29T00:00:00"/>
    <m/>
    <n v="553.14"/>
    <d v="2025-10-29T00:00:00"/>
    <s v="E0201548"/>
    <s v="PD201548"/>
    <s v="Serviços de Publicidade Eletrônica"/>
    <n v="526.59"/>
    <m/>
    <x v="0"/>
    <m/>
    <m/>
    <m/>
    <s v="2 - FATURADO"/>
    <n v="0"/>
    <x v="0"/>
    <x v="1"/>
    <m/>
  </r>
  <r>
    <x v="1264"/>
    <s v="51.816.247/0001-11"/>
    <s v="NF SERVICOS DO"/>
    <n v="358948"/>
    <d v="2025-09-26T00:00:00"/>
    <n v="365763"/>
    <d v="2025-09-29T00:00:00"/>
    <m/>
    <n v="331.88"/>
    <d v="2025-10-29T00:00:00"/>
    <s v="E0201548"/>
    <s v="PD201548"/>
    <s v="Serviços de Publicidade Eletrônica"/>
    <n v="315.95"/>
    <m/>
    <x v="0"/>
    <m/>
    <m/>
    <m/>
    <s v="2 - FATURADO"/>
    <n v="0"/>
    <x v="0"/>
    <x v="1"/>
    <m/>
  </r>
  <r>
    <x v="1265"/>
    <s v="51.842.177/0001-76"/>
    <s v="NF SERVICOS DO"/>
    <n v="338177"/>
    <d v="2025-06-24T00:00:00"/>
    <n v="344922"/>
    <d v="2025-06-25T00:00:00"/>
    <m/>
    <n v="553.14"/>
    <d v="2025-07-25T00:00:00"/>
    <s v="E0240941"/>
    <s v="PD024941"/>
    <s v="Serviços de Publicidade Eletrônica"/>
    <n v="526.59"/>
    <m/>
    <x v="0"/>
    <m/>
    <m/>
    <m/>
    <s v="2 - FATURADO"/>
    <n v="67"/>
    <x v="8"/>
    <x v="1"/>
    <m/>
  </r>
  <r>
    <x v="1265"/>
    <s v="51.842.177/0001-76"/>
    <s v="NF SERVICOS DO"/>
    <n v="338567"/>
    <d v="2025-06-24T00:00:00"/>
    <n v="345312"/>
    <d v="2025-06-25T00:00:00"/>
    <m/>
    <n v="829.71"/>
    <d v="2025-07-25T00:00:00"/>
    <s v="E0240941"/>
    <s v="PD024941"/>
    <s v="Serviços de Publicidade Eletrônica"/>
    <n v="789.88"/>
    <m/>
    <x v="0"/>
    <m/>
    <m/>
    <m/>
    <s v="2 - FATURADO"/>
    <n v="67"/>
    <x v="8"/>
    <x v="1"/>
    <m/>
  </r>
  <r>
    <x v="1265"/>
    <s v="51.842.177/0001-76"/>
    <s v="NF SERVICOS DO"/>
    <n v="340152"/>
    <d v="2025-07-08T00:00:00"/>
    <n v="346902"/>
    <d v="2025-07-08T00:00:00"/>
    <m/>
    <n v="414.85"/>
    <d v="2025-08-07T00:00:00"/>
    <s v="E0240941"/>
    <s v="PD024941"/>
    <s v="Serviços de Publicidade Eletrônica"/>
    <n v="394.94"/>
    <m/>
    <x v="0"/>
    <m/>
    <m/>
    <m/>
    <s v="2 - FATURADO"/>
    <n v="54"/>
    <x v="5"/>
    <x v="1"/>
    <m/>
  </r>
  <r>
    <x v="1265"/>
    <s v="51.842.177/0001-76"/>
    <s v="NF SERVICOS DO"/>
    <n v="340784"/>
    <d v="2025-07-08T00:00:00"/>
    <n v="347534"/>
    <d v="2025-07-08T00:00:00"/>
    <m/>
    <n v="737.52"/>
    <d v="2025-08-07T00:00:00"/>
    <s v="E0240941"/>
    <s v="PD024941"/>
    <s v="Serviços de Publicidade Eletrônica"/>
    <n v="702.12"/>
    <m/>
    <x v="0"/>
    <m/>
    <m/>
    <m/>
    <s v="2 - FATURADO"/>
    <n v="54"/>
    <x v="5"/>
    <x v="1"/>
    <m/>
  </r>
  <r>
    <x v="1265"/>
    <s v="51.842.177/0001-76"/>
    <s v="NF SERVICOS DO"/>
    <n v="341357"/>
    <d v="2025-07-08T00:00:00"/>
    <n v="348107"/>
    <d v="2025-07-08T00:00:00"/>
    <m/>
    <n v="276.57"/>
    <d v="2025-08-07T00:00:00"/>
    <s v="E0240941"/>
    <s v="PD024941"/>
    <s v="Serviços de Publicidade Eletrônica"/>
    <n v="263.29000000000002"/>
    <m/>
    <x v="0"/>
    <m/>
    <m/>
    <m/>
    <s v="2 - FATURADO"/>
    <n v="54"/>
    <x v="5"/>
    <x v="1"/>
    <m/>
  </r>
  <r>
    <x v="1265"/>
    <s v="51.842.177/0001-76"/>
    <s v="NF SERVICOS DO"/>
    <n v="343251"/>
    <d v="2025-07-17T00:00:00"/>
    <n v="350013"/>
    <d v="2025-07-17T00:00:00"/>
    <m/>
    <n v="599.23"/>
    <d v="2025-08-16T00:00:00"/>
    <s v="E0240941"/>
    <s v="PD024941"/>
    <s v="Serviços de Publicidade Eletrônica"/>
    <n v="570.47"/>
    <m/>
    <x v="0"/>
    <m/>
    <m/>
    <m/>
    <s v="2 - FATURADO"/>
    <n v="45"/>
    <x v="5"/>
    <x v="1"/>
    <m/>
  </r>
  <r>
    <x v="1265"/>
    <s v="51.842.177/0001-76"/>
    <s v="NF SERVICOS DO"/>
    <n v="343541"/>
    <d v="2025-07-17T00:00:00"/>
    <n v="350303"/>
    <d v="2025-07-17T00:00:00"/>
    <m/>
    <n v="322.67"/>
    <d v="2025-08-16T00:00:00"/>
    <s v="E0240941"/>
    <s v="PD024941"/>
    <s v="Serviços de Publicidade Eletrônica"/>
    <n v="307.18"/>
    <m/>
    <x v="0"/>
    <m/>
    <m/>
    <m/>
    <s v="2 - FATURADO"/>
    <n v="45"/>
    <x v="5"/>
    <x v="1"/>
    <m/>
  </r>
  <r>
    <x v="1265"/>
    <s v="51.842.177/0001-76"/>
    <s v="NF SERVICOS DO"/>
    <n v="345223"/>
    <d v="2025-07-23T00:00:00"/>
    <n v="351992"/>
    <d v="2025-07-24T00:00:00"/>
    <m/>
    <n v="507.05"/>
    <d v="2025-08-23T00:00:00"/>
    <s v="E0240941"/>
    <s v="PD024941"/>
    <s v="Serviços de Publicidade Eletrônica"/>
    <n v="482.71"/>
    <m/>
    <x v="0"/>
    <m/>
    <m/>
    <m/>
    <s v="2 - FATURADO"/>
    <n v="38"/>
    <x v="5"/>
    <x v="1"/>
    <m/>
  </r>
  <r>
    <x v="1265"/>
    <s v="51.842.177/0001-76"/>
    <s v="NF SERVICOS DO"/>
    <n v="346051"/>
    <d v="2025-07-28T00:00:00"/>
    <n v="352830"/>
    <d v="2025-07-29T00:00:00"/>
    <m/>
    <n v="368.76"/>
    <d v="2025-08-28T00:00:00"/>
    <s v="E0240941"/>
    <s v="PD024941"/>
    <s v="Serviços de Publicidade Eletrônica"/>
    <n v="351.06"/>
    <m/>
    <x v="0"/>
    <m/>
    <m/>
    <m/>
    <s v="2 - FATURADO"/>
    <n v="33"/>
    <x v="5"/>
    <x v="1"/>
    <m/>
  </r>
  <r>
    <x v="1265"/>
    <s v="51.842.177/0001-76"/>
    <s v="NF SERVICOS DO"/>
    <n v="352676"/>
    <d v="2025-08-27T00:00:00"/>
    <n v="359483"/>
    <d v="2025-08-28T00:00:00"/>
    <m/>
    <n v="507.05"/>
    <d v="2025-09-27T00:00:00"/>
    <s v="E0240941"/>
    <s v="PD024941"/>
    <s v="Serviços de Publicidade Eletrônica"/>
    <n v="482.71"/>
    <m/>
    <x v="0"/>
    <m/>
    <m/>
    <m/>
    <s v="2 - FATURADO"/>
    <n v="3"/>
    <x v="2"/>
    <x v="1"/>
    <m/>
  </r>
  <r>
    <x v="1266"/>
    <s v="51.855.742/0001-30"/>
    <s v="ND-OPERADORA CIELO"/>
    <n v="26606"/>
    <d v="2025-09-01T00:00:00"/>
    <m/>
    <m/>
    <m/>
    <n v="187.49"/>
    <d v="2025-09-01T00:00:00"/>
    <m/>
    <m/>
    <s v="Certificado e-CNPJ A1 em Software (12 meses)"/>
    <n v="187.49"/>
    <m/>
    <x v="0"/>
    <m/>
    <m/>
    <m/>
    <s v="1 - VENDA A VISTA"/>
    <n v="29"/>
    <x v="2"/>
    <x v="5"/>
    <m/>
  </r>
  <r>
    <x v="1267"/>
    <s v="51.864.114/0001-10"/>
    <s v="NF SERVICOS DO"/>
    <n v="359114"/>
    <d v="2025-09-26T00:00:00"/>
    <n v="365929"/>
    <d v="2025-09-29T00:00:00"/>
    <m/>
    <n v="590.02"/>
    <d v="2025-10-29T00:00:00"/>
    <m/>
    <m/>
    <s v="Serviços de Publicidade Eletrônica"/>
    <n v="561.70000000000005"/>
    <m/>
    <x v="0"/>
    <m/>
    <m/>
    <m/>
    <s v="2 - FATURADO"/>
    <n v="0"/>
    <x v="0"/>
    <x v="1"/>
    <m/>
  </r>
  <r>
    <x v="1268"/>
    <s v="51.885.242/0001-40"/>
    <s v="ND-POUPATEMPO 4.0"/>
    <n v="6906"/>
    <d v="2025-09-03T00:00:00"/>
    <s v="PPT00613"/>
    <s v="PPT00613"/>
    <d v="2025-09-01T00:00:00"/>
    <n v="14083.74"/>
    <d v="2025-10-03T00:00:00"/>
    <s v="PPT00613"/>
    <s v="PP00613"/>
    <s v="IMPLANTACAO E OPERACAO DO POUPATEMPO CAMPINAS"/>
    <n v="14083.73"/>
    <d v="2025-09-01T00:00:00"/>
    <x v="0"/>
    <m/>
    <s v="PD-PRC-2021/02651"/>
    <m/>
    <s v="2 - FATURADO"/>
    <n v="0"/>
    <x v="0"/>
    <x v="12"/>
    <m/>
  </r>
  <r>
    <x v="1268"/>
    <s v="51.885.242/0001-40"/>
    <s v="ND-RATEIO CONDOM PPT"/>
    <n v="21021"/>
    <d v="2025-09-30T00:00:00"/>
    <m/>
    <m/>
    <m/>
    <n v="8108.14"/>
    <d v="2025-10-31T00:00:00"/>
    <s v="CARGA INICIAL RATEIO CONDOM PPT"/>
    <m/>
    <s v="CARGA INICIAL RATEIO CONDOM PPT"/>
    <n v="8108.14"/>
    <m/>
    <x v="0"/>
    <m/>
    <m/>
    <m/>
    <s v="31 DIAS"/>
    <n v="0"/>
    <x v="0"/>
    <x v="8"/>
    <m/>
  </r>
  <r>
    <x v="1269"/>
    <s v="51.891.893/0001-43"/>
    <s v="NF SERVICOS DO"/>
    <n v="150265"/>
    <d v="2022-12-06T00:00:00"/>
    <n v="155337"/>
    <d v="2022-12-13T00:00:00"/>
    <m/>
    <n v="276.57"/>
    <d v="2023-01-12T00:00:00"/>
    <s v="E0201655"/>
    <s v="PD201655"/>
    <s v="Serviços de Publicidade Eletrônica"/>
    <n v="276.57"/>
    <m/>
    <x v="0"/>
    <m/>
    <m/>
    <m/>
    <s v="2 - FATURADO"/>
    <n v="992"/>
    <x v="3"/>
    <x v="1"/>
    <m/>
  </r>
  <r>
    <x v="1270"/>
    <s v="51.968.168/0001-26"/>
    <s v="ND-OPERADORA CIELO"/>
    <n v="26893"/>
    <d v="2025-09-26T00:00:00"/>
    <m/>
    <m/>
    <m/>
    <n v="139.38999999999999"/>
    <d v="2025-09-26T00:00:00"/>
    <m/>
    <m/>
    <s v="e-CNPJ A1 - Renovação 12 meses"/>
    <n v="139.38999999999999"/>
    <m/>
    <x v="0"/>
    <m/>
    <m/>
    <m/>
    <s v="1 - VENDA A VISTA"/>
    <n v="4"/>
    <x v="2"/>
    <x v="5"/>
    <m/>
  </r>
  <r>
    <x v="1271"/>
    <s v="51.973.083/0001-36"/>
    <s v="NF SERVICOS"/>
    <n v="188896"/>
    <d v="2025-07-04T00:00:00"/>
    <n v="1995114"/>
    <d v="2025-07-04T00:00:00"/>
    <d v="2025-06-01T00:00:00"/>
    <n v="5919.22"/>
    <d v="2025-10-06T00:00:00"/>
    <s v="E0240408"/>
    <s v="PD024273"/>
    <s v="HOSPEDAGEM FISICA  DE EQUIPAMENTOS"/>
    <n v="5919.22"/>
    <d v="2025-06-01T00:00:00"/>
    <x v="0"/>
    <m/>
    <m/>
    <s v="359.00005793/2024-70  ITO"/>
    <s v="2 - FATURADO"/>
    <n v="0"/>
    <x v="0"/>
    <x v="0"/>
    <m/>
  </r>
  <r>
    <x v="1271"/>
    <s v="51.973.083/0001-36"/>
    <s v="NF SERVICOS"/>
    <n v="192938"/>
    <d v="2025-09-04T00:00:00"/>
    <n v="2024572"/>
    <d v="2025-09-04T00:00:00"/>
    <d v="2025-08-01T00:00:00"/>
    <n v="5919.22"/>
    <d v="2025-10-06T00:00:00"/>
    <s v="E0240408"/>
    <s v="PD024273"/>
    <s v="HOSPEDAGEM FISICA  DE EQUIPAMENTOS"/>
    <n v="5919.22"/>
    <d v="2025-08-01T00:00:00"/>
    <x v="0"/>
    <m/>
    <m/>
    <s v="359.00005793/2024-70  ITO"/>
    <s v="2 - FATURADO"/>
    <n v="0"/>
    <x v="0"/>
    <x v="0"/>
    <m/>
  </r>
  <r>
    <x v="1272"/>
    <s v="52.030.830/0001-65"/>
    <s v="NF SERVICOS E_GOV"/>
    <n v="141548"/>
    <d v="2023-09-13T00:00:00"/>
    <n v="1664657"/>
    <d v="2023-09-13T00:00:00"/>
    <m/>
    <n v="167.26"/>
    <d v="2023-10-13T00:00:00"/>
    <m/>
    <m/>
    <s v="Certificado e-CPF A3 (somente certificado) - 36 meses Gov"/>
    <n v="159.22999999999999"/>
    <m/>
    <x v="0"/>
    <m/>
    <m/>
    <m/>
    <s v="2 - FATURADO"/>
    <n v="718"/>
    <x v="3"/>
    <x v="1"/>
    <m/>
  </r>
  <r>
    <x v="1272"/>
    <s v="52.030.830/0001-65"/>
    <s v="NF SERVICOS"/>
    <n v="193132"/>
    <d v="2025-09-09T00:00:00"/>
    <n v="2024766"/>
    <d v="2025-09-09T00:00:00"/>
    <d v="2025-08-01T00:00:00"/>
    <n v="7165.48"/>
    <d v="2025-10-09T00:00:00"/>
    <s v="E0250124"/>
    <s v="PD025108"/>
    <s v="OFFICE BÁSICO"/>
    <n v="6821.54"/>
    <d v="2025-08-01T00:00:00"/>
    <x v="0"/>
    <s v="16/2025"/>
    <s v="269.00001163/2024-35"/>
    <s v="359.00000025/2023-49 - ITO"/>
    <s v="2 - FATURADO"/>
    <n v="0"/>
    <x v="0"/>
    <x v="0"/>
    <m/>
  </r>
  <r>
    <x v="1272"/>
    <s v="52.030.830/0001-65"/>
    <s v="NF SERVICOS"/>
    <n v="193133"/>
    <d v="2025-09-09T00:00:00"/>
    <n v="2024767"/>
    <d v="2025-09-09T00:00:00"/>
    <d v="2025-08-01T00:00:00"/>
    <n v="127.82"/>
    <d v="2025-10-09T00:00:00"/>
    <s v="E0230467"/>
    <s v="PD023384"/>
    <s v="PROGRAMA  SP SEM PAPEL"/>
    <n v="121.68"/>
    <d v="2025-08-01T00:00:00"/>
    <x v="0"/>
    <s v="123/2023"/>
    <s v="269.00001748/2023-74"/>
    <s v="359.00000383/2024-32  APPS"/>
    <s v="2 - FATURADO"/>
    <n v="0"/>
    <x v="0"/>
    <x v="0"/>
    <m/>
  </r>
  <r>
    <x v="1272"/>
    <s v="52.030.830/0001-65"/>
    <s v="NF SERVICOS"/>
    <n v="193151"/>
    <d v="2025-09-09T00:00:00"/>
    <n v="2024785"/>
    <d v="2025-09-09T00:00:00"/>
    <d v="2025-08-01T00:00:00"/>
    <n v="6217.2"/>
    <d v="2025-10-09T00:00:00"/>
    <s v="E0230055"/>
    <s v="PD023046"/>
    <s v="NUVEM PRODESP"/>
    <n v="5918.77"/>
    <d v="2025-08-01T00:00:00"/>
    <x v="0"/>
    <s v="30/2023"/>
    <s v="269.00000568/2023-75"/>
    <s v="359.00000025/2023-49 ITO"/>
    <s v="2 - FATURADO"/>
    <n v="0"/>
    <x v="0"/>
    <x v="0"/>
    <m/>
  </r>
  <r>
    <x v="1272"/>
    <s v="52.030.830/0001-65"/>
    <s v="NF SERVICOS E_GOV"/>
    <n v="194607"/>
    <d v="2025-09-22T00:00:00"/>
    <n v="2026241"/>
    <d v="2025-09-22T00:00:00"/>
    <m/>
    <n v="329.43"/>
    <d v="2025-10-22T00:00:00"/>
    <m/>
    <m/>
    <s v="Certificado e-CPF A3 em cartão e leitora - 36 meses Gov"/>
    <n v="313.62"/>
    <m/>
    <x v="0"/>
    <m/>
    <m/>
    <m/>
    <s v="2 - FATURADO"/>
    <n v="0"/>
    <x v="0"/>
    <x v="1"/>
    <m/>
  </r>
  <r>
    <x v="1273"/>
    <s v="52.359.692/0001-62"/>
    <s v="NF SERVICOS DO"/>
    <n v="259217"/>
    <d v="2024-04-07T00:00:00"/>
    <n v="265235"/>
    <d v="2024-04-15T00:00:00"/>
    <m/>
    <n v="368.76"/>
    <d v="2024-05-15T00:00:00"/>
    <s v="E0220608"/>
    <s v="PD022608"/>
    <s v="Serviços de Publicidade Eletrônica"/>
    <n v="351.06"/>
    <m/>
    <x v="35"/>
    <m/>
    <m/>
    <m/>
    <s v="2 - FATURADO"/>
    <n v="503"/>
    <x v="3"/>
    <x v="1"/>
    <m/>
  </r>
  <r>
    <x v="1273"/>
    <s v="52.359.692/0001-62"/>
    <s v="ND-POUPATEMPO 4.0"/>
    <n v="6933"/>
    <d v="2025-09-03T00:00:00"/>
    <s v="PPT00750"/>
    <s v="PPT00750"/>
    <d v="2025-09-01T00:00:00"/>
    <n v="18208.37"/>
    <d v="2025-10-03T00:00:00"/>
    <s v="PPT00750"/>
    <s v="PP00750"/>
    <s v="IMPLANTAÇÃO E OPERAÇÃO DO POUPATEMPO BOM JESUS DOS PERDÕES"/>
    <n v="18208.37"/>
    <d v="2025-09-01T00:00:00"/>
    <x v="0"/>
    <m/>
    <s v="PD-PRC-2022/02319"/>
    <m/>
    <s v="2 - FATURADO"/>
    <n v="0"/>
    <x v="0"/>
    <x v="12"/>
    <m/>
  </r>
  <r>
    <x v="1274"/>
    <s v="52.373.396/0001-16"/>
    <s v="NF SERVICOS DO"/>
    <n v="355935"/>
    <d v="2025-09-11T00:00:00"/>
    <n v="362748"/>
    <d v="2025-09-12T00:00:00"/>
    <m/>
    <n v="368.76"/>
    <d v="2025-10-12T00:00:00"/>
    <s v="E0240779"/>
    <s v="PD024779"/>
    <s v="Serviços de Publicidade Eletrônica"/>
    <n v="351.06"/>
    <m/>
    <x v="0"/>
    <m/>
    <m/>
    <m/>
    <s v="2 - FATURADO"/>
    <n v="0"/>
    <x v="0"/>
    <x v="1"/>
    <m/>
  </r>
  <r>
    <x v="1274"/>
    <s v="52.373.396/0001-16"/>
    <s v="NF SERVICOS DO"/>
    <n v="356395"/>
    <d v="2025-09-15T00:00:00"/>
    <n v="363208"/>
    <d v="2025-09-16T00:00:00"/>
    <m/>
    <n v="276.57"/>
    <d v="2025-10-16T00:00:00"/>
    <s v="E0240779"/>
    <s v="PD024779"/>
    <s v="Serviços de Publicidade Eletrônica"/>
    <n v="263.29000000000002"/>
    <m/>
    <x v="0"/>
    <m/>
    <m/>
    <m/>
    <s v="2 - FATURADO"/>
    <n v="0"/>
    <x v="0"/>
    <x v="1"/>
    <m/>
  </r>
  <r>
    <x v="1274"/>
    <s v="52.373.396/0001-16"/>
    <s v="NF SERVICOS DO"/>
    <n v="356640"/>
    <d v="2025-09-16T00:00:00"/>
    <n v="363454"/>
    <d v="2025-09-17T00:00:00"/>
    <m/>
    <n v="184.38"/>
    <d v="2025-10-17T00:00:00"/>
    <s v="E0240779"/>
    <s v="PD024779"/>
    <s v="Serviços de Publicidade Eletrônica"/>
    <n v="175.53"/>
    <m/>
    <x v="0"/>
    <m/>
    <m/>
    <m/>
    <s v="2 - FATURADO"/>
    <n v="0"/>
    <x v="0"/>
    <x v="1"/>
    <m/>
  </r>
  <r>
    <x v="1274"/>
    <s v="52.373.396/0001-16"/>
    <s v="NF SERVICOS DO"/>
    <n v="359185"/>
    <d v="2025-09-26T00:00:00"/>
    <n v="366000"/>
    <d v="2025-09-29T00:00:00"/>
    <m/>
    <n v="553.14"/>
    <d v="2025-10-29T00:00:00"/>
    <s v="E0240779"/>
    <s v="PD024779"/>
    <s v="Serviços de Publicidade Eletrônica"/>
    <n v="526.59"/>
    <m/>
    <x v="0"/>
    <m/>
    <m/>
    <m/>
    <s v="2 - FATURADO"/>
    <n v="0"/>
    <x v="0"/>
    <x v="1"/>
    <m/>
  </r>
  <r>
    <x v="1275"/>
    <s v="52.381.720/0001-48"/>
    <s v="ND-JUROS RECEBIMENTO"/>
    <s v="291237-1-NDJ1"/>
    <d v="2024-11-14T00:00:00"/>
    <n v="297587"/>
    <m/>
    <m/>
    <n v="0.7"/>
    <d v="2024-12-14T00:00:00"/>
    <m/>
    <m/>
    <s v="Nota de Debito Juros"/>
    <n v="0.7"/>
    <m/>
    <x v="0"/>
    <m/>
    <m/>
    <m/>
    <s v="2 - FATURADO"/>
    <n v="290"/>
    <x v="1"/>
    <x v="2"/>
    <m/>
  </r>
  <r>
    <x v="1275"/>
    <s v="52.381.720/0001-48"/>
    <s v="ND-JUROS RECEBIMENTO"/>
    <s v="291703-1-NDJ1"/>
    <d v="2024-11-14T00:00:00"/>
    <n v="298064"/>
    <m/>
    <m/>
    <n v="0.44"/>
    <d v="2024-12-14T00:00:00"/>
    <m/>
    <m/>
    <s v="Nota de Debito Juros"/>
    <n v="0.44"/>
    <m/>
    <x v="0"/>
    <m/>
    <m/>
    <m/>
    <s v="2 - FATURADO"/>
    <n v="290"/>
    <x v="1"/>
    <x v="2"/>
    <m/>
  </r>
  <r>
    <x v="1276"/>
    <s v="52.382.702/0001-80"/>
    <s v="NF SERVICOS DO"/>
    <n v="352974"/>
    <d v="2025-08-28T00:00:00"/>
    <n v="359781"/>
    <d v="2025-08-29T00:00:00"/>
    <m/>
    <n v="691.42"/>
    <d v="2025-09-28T00:00:00"/>
    <s v="E0220747"/>
    <s v="PD022747"/>
    <s v="Serviços de Publicidade Eletrônica"/>
    <n v="658.23"/>
    <m/>
    <x v="0"/>
    <m/>
    <m/>
    <m/>
    <s v="2 - FATURADO"/>
    <n v="2"/>
    <x v="2"/>
    <x v="1"/>
    <m/>
  </r>
  <r>
    <x v="1276"/>
    <s v="52.382.702/0001-80"/>
    <s v="NF SERVICOS DO"/>
    <n v="355022"/>
    <d v="2025-09-10T00:00:00"/>
    <n v="361832"/>
    <d v="2025-09-10T00:00:00"/>
    <m/>
    <n v="783.61"/>
    <d v="2025-10-10T00:00:00"/>
    <s v="E0220747"/>
    <s v="PD022747"/>
    <s v="Serviços de Publicidade Eletrônica"/>
    <n v="746"/>
    <m/>
    <x v="0"/>
    <m/>
    <m/>
    <m/>
    <s v="2 - FATURADO"/>
    <n v="0"/>
    <x v="0"/>
    <x v="1"/>
    <m/>
  </r>
  <r>
    <x v="1277"/>
    <s v="52.454.022/0001-25"/>
    <s v="ND-OPERADORA CIELO"/>
    <n v="26700"/>
    <d v="2025-09-09T00:00:00"/>
    <m/>
    <m/>
    <m/>
    <n v="139.38999999999999"/>
    <d v="2025-09-09T00:00:00"/>
    <m/>
    <m/>
    <s v="e-CNPJ A1 - Renovação 12 meses"/>
    <n v="139.38999999999999"/>
    <m/>
    <x v="0"/>
    <m/>
    <m/>
    <m/>
    <s v="1 - VENDA A VISTA"/>
    <n v="21"/>
    <x v="2"/>
    <x v="5"/>
    <m/>
  </r>
  <r>
    <x v="1278"/>
    <s v="52.724.313/0001-96"/>
    <s v="NF SERVICOS DO"/>
    <n v="355977"/>
    <d v="2025-09-11T00:00:00"/>
    <n v="362790"/>
    <d v="2025-09-12T00:00:00"/>
    <m/>
    <n v="612.75"/>
    <d v="2025-10-12T00:00:00"/>
    <s v="E0250869"/>
    <s v="PD025869"/>
    <s v="Serviços de Publicidade Eletrônica"/>
    <n v="612.75"/>
    <m/>
    <x v="0"/>
    <m/>
    <m/>
    <m/>
    <s v="2 - FATURADO"/>
    <n v="0"/>
    <x v="0"/>
    <x v="1"/>
    <m/>
  </r>
  <r>
    <x v="1278"/>
    <s v="52.724.313/0001-96"/>
    <s v="NF SERVICOS DO"/>
    <n v="356621"/>
    <d v="2025-09-16T00:00:00"/>
    <n v="363435"/>
    <d v="2025-09-17T00:00:00"/>
    <m/>
    <n v="612.75"/>
    <d v="2025-10-17T00:00:00"/>
    <s v="E0250869"/>
    <s v="PD025869"/>
    <s v="Serviços de Publicidade Eletrônica"/>
    <n v="612.75"/>
    <m/>
    <x v="0"/>
    <m/>
    <m/>
    <m/>
    <s v="2 - FATURADO"/>
    <n v="0"/>
    <x v="0"/>
    <x v="1"/>
    <m/>
  </r>
  <r>
    <x v="1278"/>
    <s v="52.724.313/0001-96"/>
    <s v="NF SERVICOS DO"/>
    <n v="357831"/>
    <d v="2025-09-22T00:00:00"/>
    <n v="364646"/>
    <d v="2025-09-23T00:00:00"/>
    <m/>
    <n v="612.75"/>
    <d v="2025-10-23T00:00:00"/>
    <s v="E0250869"/>
    <s v="PD025869"/>
    <s v="Serviços de Publicidade Eletrônica"/>
    <n v="612.75"/>
    <m/>
    <x v="0"/>
    <m/>
    <m/>
    <m/>
    <s v="2 - FATURADO"/>
    <n v="0"/>
    <x v="0"/>
    <x v="1"/>
    <m/>
  </r>
  <r>
    <x v="1279"/>
    <s v="52.805.172/0001-36"/>
    <s v="ND-OPERADORA CIELO"/>
    <n v="26733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280"/>
    <s v="52.846.144/0001-67"/>
    <s v="NF SERVICOS"/>
    <n v="192179"/>
    <d v="2025-08-18T00:00:00"/>
    <n v="2011054"/>
    <d v="2025-08-18T00:00:00"/>
    <d v="2025-07-01T00:00:00"/>
    <n v="644.4"/>
    <d v="2025-09-17T00:00:00"/>
    <s v="E0251167"/>
    <s v="PD251083"/>
    <s v="PREFEITURA CADASTRO"/>
    <n v="613.47"/>
    <d v="2025-07-01T00:00:00"/>
    <x v="0"/>
    <s v="NOVO"/>
    <s v="NOVO"/>
    <s v="359.00003520/2025-71 APPS/ITO"/>
    <s v="2 - FATURADO"/>
    <n v="13"/>
    <x v="2"/>
    <x v="0"/>
    <m/>
  </r>
  <r>
    <x v="1280"/>
    <s v="52.846.144/0001-67"/>
    <s v="NF SERVICOS DO"/>
    <n v="353589"/>
    <d v="2025-09-08T00:00:00"/>
    <n v="360398"/>
    <d v="2025-09-08T00:00:00"/>
    <m/>
    <n v="184.38"/>
    <d v="2025-10-08T00:00:00"/>
    <m/>
    <m/>
    <s v="Serviços de Publicidade Eletrônica"/>
    <n v="175.53"/>
    <m/>
    <x v="0"/>
    <m/>
    <m/>
    <m/>
    <s v="2 - FATURADO"/>
    <n v="0"/>
    <x v="0"/>
    <x v="1"/>
    <m/>
  </r>
  <r>
    <x v="1280"/>
    <s v="52.846.144/0001-67"/>
    <s v="NF SERVICOS DO"/>
    <n v="354437"/>
    <d v="2025-09-10T00:00:00"/>
    <n v="361247"/>
    <d v="2025-09-10T00:00:00"/>
    <m/>
    <n v="368.76"/>
    <d v="2025-10-10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280"/>
    <s v="52.846.144/0001-67"/>
    <s v="NF SERVICOS DO"/>
    <n v="355199"/>
    <d v="2025-09-10T00:00:00"/>
    <n v="362009"/>
    <d v="2025-09-10T00:00:00"/>
    <m/>
    <n v="368.76"/>
    <d v="2025-10-10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280"/>
    <s v="52.846.144/0001-67"/>
    <s v="NF SERVICOS DO"/>
    <n v="355703"/>
    <d v="2025-09-10T00:00:00"/>
    <n v="362513"/>
    <d v="2025-09-11T00:00:00"/>
    <m/>
    <n v="368.76"/>
    <d v="2025-10-11T00:00:00"/>
    <s v="E0240887"/>
    <s v="PD024887"/>
    <s v="Serviços de Publicidade Eletrônica"/>
    <n v="351.06"/>
    <m/>
    <x v="0"/>
    <m/>
    <m/>
    <m/>
    <s v="2 - FATURADO"/>
    <n v="0"/>
    <x v="0"/>
    <x v="1"/>
    <m/>
  </r>
  <r>
    <x v="1280"/>
    <s v="52.846.144/0001-67"/>
    <s v="NF SERVICOS DO"/>
    <n v="355710"/>
    <d v="2025-09-10T00:00:00"/>
    <n v="362520"/>
    <d v="2025-09-11T00:00:00"/>
    <m/>
    <n v="276.57"/>
    <d v="2025-10-11T00:00:00"/>
    <s v="E0240887"/>
    <s v="PD024887"/>
    <s v="Serviços de Publicidade Eletrônica"/>
    <n v="263.29000000000002"/>
    <m/>
    <x v="0"/>
    <m/>
    <m/>
    <m/>
    <s v="2 - FATURADO"/>
    <n v="0"/>
    <x v="0"/>
    <x v="1"/>
    <m/>
  </r>
  <r>
    <x v="1280"/>
    <s v="52.846.144/0001-67"/>
    <s v="NF SERVICOS"/>
    <n v="193918"/>
    <d v="2025-09-11T00:00:00"/>
    <n v="2025552"/>
    <d v="2025-09-11T00:00:00"/>
    <d v="2025-08-01T00:00:00"/>
    <n v="644.4"/>
    <d v="2025-10-11T00:00:00"/>
    <s v="E0251167"/>
    <s v="PD251083"/>
    <s v="PREFEITURA CADASTRO"/>
    <n v="613.47"/>
    <d v="2025-08-01T00:00:00"/>
    <x v="0"/>
    <s v="NOVO"/>
    <s v="NOVO"/>
    <s v="359.00003520/2025-71 APPS/ITO"/>
    <s v="2 - FATURADO"/>
    <n v="0"/>
    <x v="0"/>
    <x v="0"/>
    <m/>
  </r>
  <r>
    <x v="1280"/>
    <s v="52.846.144/0001-67"/>
    <s v="NF SERVICOS DO"/>
    <n v="359205"/>
    <d v="2025-09-26T00:00:00"/>
    <n v="366020"/>
    <d v="2025-09-29T00:00:00"/>
    <m/>
    <n v="460.95"/>
    <d v="2025-10-29T00:00:00"/>
    <s v="E0240887"/>
    <s v="PD024887"/>
    <s v="Serviços de Publicidade Eletrônica"/>
    <n v="438.82"/>
    <m/>
    <x v="0"/>
    <m/>
    <m/>
    <m/>
    <s v="2 - FATURADO"/>
    <n v="0"/>
    <x v="0"/>
    <x v="1"/>
    <m/>
  </r>
  <r>
    <x v="1281"/>
    <s v="52.854.775/0001-28"/>
    <s v="NF SERVICOS DO"/>
    <n v="358373"/>
    <d v="2025-09-25T00:00:00"/>
    <n v="365188"/>
    <d v="2025-09-25T00:00:00"/>
    <m/>
    <n v="368.76"/>
    <d v="2025-10-25T00:00:00"/>
    <s v="E0230885"/>
    <s v="PD023885"/>
    <s v="Serviços de Publicidade Eletrônica"/>
    <n v="351.06"/>
    <m/>
    <x v="0"/>
    <m/>
    <m/>
    <m/>
    <s v="2 - FATURADO"/>
    <n v="0"/>
    <x v="0"/>
    <x v="1"/>
    <m/>
  </r>
  <r>
    <x v="1281"/>
    <s v="52.854.775/0001-28"/>
    <s v="NF SERVICOS DO"/>
    <n v="358374"/>
    <d v="2025-09-25T00:00:00"/>
    <n v="365189"/>
    <d v="2025-09-25T00:00:00"/>
    <m/>
    <n v="368.76"/>
    <d v="2025-10-25T00:00:00"/>
    <s v="E0230885"/>
    <s v="PD023885"/>
    <s v="Serviços de Publicidade Eletrônica"/>
    <n v="351.06"/>
    <m/>
    <x v="0"/>
    <m/>
    <m/>
    <m/>
    <s v="2 - FATURADO"/>
    <n v="0"/>
    <x v="0"/>
    <x v="1"/>
    <m/>
  </r>
  <r>
    <x v="1282"/>
    <s v="52.876.102/0001-79"/>
    <s v="ND-OPERADORA CIELO"/>
    <n v="26873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1283"/>
    <s v="52.942.380/0001-87"/>
    <s v="NF SERVICOS"/>
    <n v="193963"/>
    <d v="2025-09-11T00:00:00"/>
    <n v="2025597"/>
    <d v="2025-09-11T00:00:00"/>
    <d v="2025-08-01T00:00:00"/>
    <n v="644.4"/>
    <d v="2025-10-11T00:00:00"/>
    <s v="E0240692"/>
    <s v="PD024692"/>
    <s v="PREFEITURA CADASTRO"/>
    <n v="613.47"/>
    <d v="2025-08-01T00:00:00"/>
    <x v="0"/>
    <s v="065/2024"/>
    <s v="085/2024"/>
    <s v="359.00008029/2024-56 APPS\ITO"/>
    <s v="2 - FATURADO"/>
    <n v="0"/>
    <x v="0"/>
    <x v="0"/>
    <m/>
  </r>
  <r>
    <x v="1284"/>
    <s v="527.072.705-63"/>
    <s v="ND-OPERADORA CIELO"/>
    <n v="24086"/>
    <d v="2025-01-24T00:00:00"/>
    <m/>
    <m/>
    <m/>
    <n v="437.47"/>
    <d v="2025-01-24T00:00:00"/>
    <m/>
    <m/>
    <s v="Certificado e-CPF A3 em token - 36 meses"/>
    <n v="418.92"/>
    <m/>
    <x v="0"/>
    <m/>
    <m/>
    <m/>
    <s v="1 - VENDA A VISTA"/>
    <n v="249"/>
    <x v="1"/>
    <x v="5"/>
    <m/>
  </r>
  <r>
    <x v="1285"/>
    <s v="528.366.302-72"/>
    <s v="ND-AMAZON"/>
    <n v="88"/>
    <d v="2025-01-07T00:00:00"/>
    <m/>
    <m/>
    <m/>
    <n v="21.67"/>
    <d v="2025-02-06T00:00:00"/>
    <m/>
    <m/>
    <s v="COL. APL. ESPECIAL: DICIONARIO DE FOTOGRAFOS DO CINEMA BRASILEIRO"/>
    <n v="21.67"/>
    <m/>
    <x v="0"/>
    <m/>
    <m/>
    <m/>
    <s v="2 - FATURADO"/>
    <n v="236"/>
    <x v="1"/>
    <x v="6"/>
    <m/>
  </r>
  <r>
    <x v="1286"/>
    <s v="53.006.844/0001-06"/>
    <s v="ND-OPERADORA CIELO"/>
    <n v="26765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287"/>
    <s v="53.065.611/0001-84"/>
    <s v="ND-OPERADORA CIELO"/>
    <n v="26596"/>
    <d v="2025-09-01T00:00:00"/>
    <m/>
    <m/>
    <m/>
    <n v="124.99"/>
    <d v="2025-09-01T00:00:00"/>
    <m/>
    <m/>
    <s v="Certificado e-CPF A1 em Software (12 meses)"/>
    <n v="124.99"/>
    <m/>
    <x v="0"/>
    <m/>
    <m/>
    <m/>
    <s v="1 - VENDA A VISTA"/>
    <n v="29"/>
    <x v="2"/>
    <x v="5"/>
    <m/>
  </r>
  <r>
    <x v="1288"/>
    <s v="53.099.149/0001-36"/>
    <s v="NF SERVICOS DO"/>
    <n v="321960"/>
    <d v="2025-04-07T00:00:00"/>
    <n v="328631"/>
    <d v="2025-04-08T00:00:00"/>
    <m/>
    <n v="276.57"/>
    <d v="2025-05-08T00:00:00"/>
    <s v="E0240917"/>
    <s v="PD024917"/>
    <s v="Serviços de Publicidade Eletrônica"/>
    <n v="263.29000000000002"/>
    <m/>
    <x v="0"/>
    <m/>
    <m/>
    <m/>
    <s v="2 - FATURADO"/>
    <n v="145"/>
    <x v="7"/>
    <x v="1"/>
    <m/>
  </r>
  <r>
    <x v="1288"/>
    <s v="53.099.149/0001-36"/>
    <s v="NF SERVICOS DO"/>
    <n v="323154"/>
    <d v="2025-04-11T00:00:00"/>
    <n v="329832"/>
    <d v="2025-04-14T00:00:00"/>
    <m/>
    <n v="276.57"/>
    <d v="2025-05-14T00:00:00"/>
    <s v="E0240917"/>
    <s v="PD024917"/>
    <s v="Serviços de Publicidade Eletrônica"/>
    <n v="263.29000000000002"/>
    <m/>
    <x v="0"/>
    <m/>
    <m/>
    <m/>
    <s v="2 - FATURADO"/>
    <n v="139"/>
    <x v="7"/>
    <x v="1"/>
    <m/>
  </r>
  <r>
    <x v="1289"/>
    <s v="53.221.701/0001-17"/>
    <s v="ND-JUROS RECEBIMENTO"/>
    <s v="298510-1-NDJ1"/>
    <d v="2025-01-31T00:00:00"/>
    <n v="304951"/>
    <m/>
    <m/>
    <n v="10.8"/>
    <d v="2025-03-02T00:00:00"/>
    <m/>
    <m/>
    <s v="Nota de Debito Juros"/>
    <n v="10.8"/>
    <m/>
    <x v="0"/>
    <m/>
    <m/>
    <m/>
    <s v="2 - FATURADO"/>
    <n v="212"/>
    <x v="1"/>
    <x v="2"/>
    <m/>
  </r>
  <r>
    <x v="1289"/>
    <s v="53.221.701/0001-17"/>
    <s v="ND-JUROS RECEBIMENTO"/>
    <s v="299363-1-NDJ1"/>
    <d v="2025-01-31T00:00:00"/>
    <n v="305813"/>
    <m/>
    <m/>
    <n v="6.47"/>
    <d v="2025-03-02T00:00:00"/>
    <m/>
    <m/>
    <s v="Nota de Debito Juros"/>
    <n v="6.47"/>
    <m/>
    <x v="0"/>
    <m/>
    <m/>
    <m/>
    <s v="2 - FATURADO"/>
    <n v="212"/>
    <x v="1"/>
    <x v="2"/>
    <m/>
  </r>
  <r>
    <x v="1289"/>
    <s v="53.221.701/0001-17"/>
    <s v="ND-POUPATEMPO 4.0"/>
    <n v="6965"/>
    <d v="2025-09-03T00:00:00"/>
    <s v="PPT00726"/>
    <s v="PPT00726"/>
    <d v="2025-09-01T00:00:00"/>
    <n v="21421.4"/>
    <d v="2025-10-03T00:00:00"/>
    <s v="PPT00726"/>
    <s v="PP00726"/>
    <s v="IMPLANTACAO E OPERACAO DO POUPATEMPO MONTE APRAZIVEL"/>
    <n v="21421.4"/>
    <d v="2025-09-01T00:00:00"/>
    <x v="0"/>
    <m/>
    <s v="PD-PRC-2022/02603"/>
    <m/>
    <s v="2 - FATURADO"/>
    <n v="0"/>
    <x v="0"/>
    <x v="12"/>
    <m/>
  </r>
  <r>
    <x v="1289"/>
    <s v="53.221.701/0001-17"/>
    <s v="NF SERVICOS DO"/>
    <n v="356985"/>
    <d v="2025-09-17T00:00:00"/>
    <n v="363798"/>
    <d v="2025-09-18T00:00:00"/>
    <m/>
    <n v="368.76"/>
    <d v="2025-10-18T00:00:00"/>
    <s v="E0230926"/>
    <s v="PD023926"/>
    <s v="Serviços de Publicidade Eletrônica"/>
    <n v="351.06"/>
    <m/>
    <x v="0"/>
    <m/>
    <m/>
    <m/>
    <s v="2 - FATURADO"/>
    <n v="0"/>
    <x v="0"/>
    <x v="1"/>
    <m/>
  </r>
  <r>
    <x v="1290"/>
    <s v="53.300.331/0001-03"/>
    <s v="ND-JUROS RECEBIMENTO"/>
    <s v="292979-1-NDJ1"/>
    <d v="2024-12-11T00:00:00"/>
    <n v="299370"/>
    <m/>
    <m/>
    <n v="2.19"/>
    <d v="2025-01-10T00:00:00"/>
    <m/>
    <m/>
    <s v="Nota de Debito Juros"/>
    <n v="2.19"/>
    <m/>
    <x v="0"/>
    <m/>
    <m/>
    <m/>
    <s v="2 - FATURADO"/>
    <n v="263"/>
    <x v="1"/>
    <x v="2"/>
    <m/>
  </r>
  <r>
    <x v="1290"/>
    <s v="53.300.331/0001-03"/>
    <s v="NF SERVICOS DO"/>
    <n v="354130"/>
    <d v="2025-09-09T00:00:00"/>
    <n v="360940"/>
    <d v="2025-09-09T00:00:00"/>
    <m/>
    <n v="322.67"/>
    <d v="2025-10-09T00:00:00"/>
    <s v="E0240873"/>
    <s v="PD024873"/>
    <s v="Serviços de Publicidade Eletrônica"/>
    <n v="307.18"/>
    <m/>
    <x v="0"/>
    <m/>
    <m/>
    <m/>
    <s v="2 - FATURADO"/>
    <n v="0"/>
    <x v="0"/>
    <x v="1"/>
    <m/>
  </r>
  <r>
    <x v="1290"/>
    <s v="53.300.331/0001-03"/>
    <s v="NF SERVICOS DO"/>
    <n v="357656"/>
    <d v="2025-09-19T00:00:00"/>
    <n v="364469"/>
    <d v="2025-09-22T00:00:00"/>
    <m/>
    <n v="276.57"/>
    <d v="2025-10-22T00:00:00"/>
    <s v="E0240873"/>
    <s v="PD024873"/>
    <s v="Serviços de Publicidade Eletrônica"/>
    <n v="263.29000000000002"/>
    <m/>
    <x v="0"/>
    <m/>
    <m/>
    <m/>
    <s v="2 - FATURADO"/>
    <n v="0"/>
    <x v="0"/>
    <x v="1"/>
    <m/>
  </r>
  <r>
    <x v="1290"/>
    <s v="53.300.331/0001-03"/>
    <s v="NF SERVICOS DO"/>
    <n v="358498"/>
    <d v="2025-09-25T00:00:00"/>
    <n v="365313"/>
    <d v="2025-09-25T00:00:00"/>
    <m/>
    <n v="368.76"/>
    <d v="2025-10-25T00:00:00"/>
    <s v="E0240873"/>
    <s v="PD024873"/>
    <s v="Serviços de Publicidade Eletrônica"/>
    <n v="351.06"/>
    <m/>
    <x v="0"/>
    <m/>
    <m/>
    <m/>
    <s v="2 - FATURADO"/>
    <n v="0"/>
    <x v="0"/>
    <x v="1"/>
    <m/>
  </r>
  <r>
    <x v="1291"/>
    <s v="53.300.356/0001-07"/>
    <s v="NF SERVICOS DO"/>
    <n v="359081"/>
    <d v="2025-09-26T00:00:00"/>
    <n v="365896"/>
    <d v="2025-09-29T00:00:00"/>
    <m/>
    <n v="1216.9100000000001"/>
    <d v="2025-10-29T00:00:00"/>
    <s v="E0230964"/>
    <s v="PD023964"/>
    <s v="Serviços de Publicidade Eletrônica"/>
    <n v="1158.5"/>
    <m/>
    <x v="0"/>
    <m/>
    <m/>
    <m/>
    <s v="2 - FATURADO"/>
    <n v="0"/>
    <x v="0"/>
    <x v="1"/>
    <m/>
  </r>
  <r>
    <x v="1291"/>
    <s v="53.300.356/0001-07"/>
    <s v="NF SERVICOS DO"/>
    <n v="359293"/>
    <d v="2025-09-29T00:00:00"/>
    <n v="366108"/>
    <d v="2025-09-30T00:00:00"/>
    <m/>
    <n v="331.88"/>
    <d v="2025-10-30T00:00:00"/>
    <s v="E0230964"/>
    <s v="PD023964"/>
    <s v="Serviços de Publicidade Eletrônica"/>
    <n v="315.95"/>
    <m/>
    <x v="0"/>
    <m/>
    <m/>
    <m/>
    <s v="2 - FATURADO"/>
    <n v="0"/>
    <x v="0"/>
    <x v="1"/>
    <m/>
  </r>
  <r>
    <x v="1292"/>
    <s v="53.307.906/0001-10"/>
    <s v="NF SERVICOS DO"/>
    <n v="358751"/>
    <d v="2025-09-25T00:00:00"/>
    <n v="365566"/>
    <d v="2025-09-26T00:00:00"/>
    <m/>
    <n v="322.67"/>
    <d v="2025-10-26T00:00:00"/>
    <s v="E0250883"/>
    <s v="PD025883"/>
    <s v="Serviços de Publicidade Eletrônica"/>
    <n v="307.18"/>
    <m/>
    <x v="0"/>
    <m/>
    <m/>
    <m/>
    <s v="2 - FATURADO"/>
    <n v="0"/>
    <x v="0"/>
    <x v="1"/>
    <m/>
  </r>
  <r>
    <x v="1292"/>
    <s v="53.307.906/0001-10"/>
    <s v="NF SERVICOS DO"/>
    <n v="359441"/>
    <d v="2025-09-29T00:00:00"/>
    <n v="366256"/>
    <d v="2025-09-30T00:00:00"/>
    <m/>
    <n v="414.85"/>
    <d v="2025-10-30T00:00:00"/>
    <s v="E0250883"/>
    <s v="PD025883"/>
    <s v="Serviços de Publicidade Eletrônica"/>
    <n v="394.94"/>
    <m/>
    <x v="0"/>
    <m/>
    <m/>
    <m/>
    <s v="2 - FATURADO"/>
    <n v="0"/>
    <x v="0"/>
    <x v="1"/>
    <m/>
  </r>
  <r>
    <x v="1293"/>
    <s v="53.327.359/0001-34"/>
    <s v="ND-JUROS RECEBIMENTO"/>
    <s v="292046-1-NDJ1"/>
    <d v="2024-11-19T00:00:00"/>
    <n v="298429"/>
    <m/>
    <m/>
    <n v="1.05"/>
    <d v="2024-12-19T00:00:00"/>
    <m/>
    <m/>
    <s v="Nota de Debito Juros"/>
    <n v="1.05"/>
    <m/>
    <x v="0"/>
    <m/>
    <m/>
    <m/>
    <s v="2 - FATURADO"/>
    <n v="285"/>
    <x v="1"/>
    <x v="2"/>
    <m/>
  </r>
  <r>
    <x v="1293"/>
    <s v="53.327.359/0001-34"/>
    <s v="ND-JUROS RECEBIMENTO"/>
    <s v="292412-1-NDJ1"/>
    <d v="2024-11-19T00:00:00"/>
    <n v="298801"/>
    <m/>
    <m/>
    <n v="0.7"/>
    <d v="2024-12-19T00:00:00"/>
    <m/>
    <m/>
    <s v="Nota de Debito Juros"/>
    <n v="0.7"/>
    <m/>
    <x v="0"/>
    <m/>
    <m/>
    <m/>
    <s v="2 - FATURADO"/>
    <n v="285"/>
    <x v="1"/>
    <x v="2"/>
    <m/>
  </r>
  <r>
    <x v="1293"/>
    <s v="53.327.359/0001-34"/>
    <s v="NF SERVICOS DO"/>
    <n v="355949"/>
    <d v="2025-09-11T00:00:00"/>
    <n v="362762"/>
    <d v="2025-09-12T00:00:00"/>
    <m/>
    <n v="516.26"/>
    <d v="2025-10-12T00:00:00"/>
    <s v="E0240931"/>
    <s v="PD024931"/>
    <s v="Serviços de Publicidade Eletrônica"/>
    <n v="491.48"/>
    <m/>
    <x v="0"/>
    <m/>
    <m/>
    <m/>
    <s v="2 - FATURADO"/>
    <n v="0"/>
    <x v="0"/>
    <x v="1"/>
    <m/>
  </r>
  <r>
    <x v="1294"/>
    <s v="53.415.717/0001-60"/>
    <s v="ND-RATEIO CONDOM PPT"/>
    <n v="20420"/>
    <d v="2025-04-30T00:00:00"/>
    <m/>
    <m/>
    <m/>
    <n v="5828.45"/>
    <d v="2025-05-31T00:00:00"/>
    <s v="CARGA INICIAL RATEIO CONDOM PPT"/>
    <m/>
    <s v="CARGA INICIAL RATEIO CONDOM PPT"/>
    <n v="5828.45"/>
    <m/>
    <x v="0"/>
    <m/>
    <m/>
    <m/>
    <s v="31 DIAS"/>
    <n v="122"/>
    <x v="7"/>
    <x v="8"/>
    <m/>
  </r>
  <r>
    <x v="1294"/>
    <s v="53.415.717/0001-60"/>
    <s v="ND-RATEIO CONDOM PPT"/>
    <n v="20534"/>
    <d v="2025-05-30T00:00:00"/>
    <m/>
    <m/>
    <m/>
    <n v="5843.54"/>
    <d v="2025-06-30T00:00:00"/>
    <s v="CARGA INICIAL RATEIO CONDOM PPT"/>
    <m/>
    <s v="CARGA INICIAL RATEIO CONDOM PPT"/>
    <n v="5843.54"/>
    <m/>
    <x v="0"/>
    <m/>
    <m/>
    <m/>
    <s v="31 DIAS"/>
    <n v="92"/>
    <x v="6"/>
    <x v="8"/>
    <m/>
  </r>
  <r>
    <x v="1294"/>
    <s v="53.415.717/0001-60"/>
    <s v="ND-RATEIO CONDOM PPT"/>
    <n v="20651"/>
    <d v="2025-06-30T00:00:00"/>
    <m/>
    <m/>
    <m/>
    <n v="5465.71"/>
    <d v="2025-07-31T00:00:00"/>
    <s v="CARGA INICIAL RATEIO CONDOM PPT"/>
    <m/>
    <s v="CARGA INICIAL RATEIO CONDOM PPT"/>
    <n v="5465.71"/>
    <m/>
    <x v="0"/>
    <m/>
    <m/>
    <m/>
    <s v="31 DIAS"/>
    <n v="61"/>
    <x v="8"/>
    <x v="8"/>
    <m/>
  </r>
  <r>
    <x v="1294"/>
    <s v="53.415.717/0001-60"/>
    <s v="ND-RATEIO CONDOM PPT"/>
    <n v="20789"/>
    <d v="2025-07-31T00:00:00"/>
    <m/>
    <m/>
    <m/>
    <n v="5440.03"/>
    <d v="2025-08-29T00:00:00"/>
    <s v="CARGA INICIAL RATEIO CONDOM PPT"/>
    <m/>
    <s v="CARGA INICIAL RATEIO CONDOM PPT"/>
    <n v="5440.03"/>
    <m/>
    <x v="0"/>
    <m/>
    <m/>
    <m/>
    <s v="29 DIAS"/>
    <n v="32"/>
    <x v="5"/>
    <x v="8"/>
    <m/>
  </r>
  <r>
    <x v="1294"/>
    <s v="53.415.717/0001-60"/>
    <s v="ND-RATEIO CONDOM PPT"/>
    <n v="20907"/>
    <d v="2025-08-29T00:00:00"/>
    <m/>
    <m/>
    <m/>
    <n v="5491.81"/>
    <d v="2025-09-30T00:00:00"/>
    <s v="CARGA INICIAL RATEIO CONDOM PPT"/>
    <m/>
    <s v="CARGA INICIAL RATEIO CONDOM PPT"/>
    <n v="5491.81"/>
    <m/>
    <x v="0"/>
    <m/>
    <m/>
    <m/>
    <s v="32 DIAS"/>
    <n v="1"/>
    <x v="2"/>
    <x v="8"/>
    <m/>
  </r>
  <r>
    <x v="1294"/>
    <s v="53.415.717/0001-60"/>
    <s v="NF SERVICOS"/>
    <n v="193733"/>
    <d v="2025-09-11T00:00:00"/>
    <n v="2025367"/>
    <d v="2025-09-11T00:00:00"/>
    <d v="2025-08-01T00:00:00"/>
    <n v="6444"/>
    <d v="2025-10-11T00:00:00"/>
    <s v="E0240684"/>
    <s v="PD024684"/>
    <s v="PREFEITURA CADASTRO"/>
    <n v="6134.69"/>
    <d v="2025-08-01T00:00:00"/>
    <x v="0"/>
    <s v="100/2024"/>
    <s v="127/2024"/>
    <s v="359.00007484/2024-34 APPS\ITO"/>
    <s v="2 - FATURADO"/>
    <n v="0"/>
    <x v="0"/>
    <x v="0"/>
    <m/>
  </r>
  <r>
    <x v="1295"/>
    <s v="534.982.758-87"/>
    <s v="ND-OPERADORA CIELO"/>
    <n v="26627"/>
    <d v="2025-09-02T00:00:00"/>
    <m/>
    <m/>
    <m/>
    <n v="124.99"/>
    <d v="2025-09-02T00:00:00"/>
    <m/>
    <m/>
    <s v="e-CPF A1 (renovacao) em Software (12 meses) "/>
    <n v="124.99"/>
    <m/>
    <x v="0"/>
    <m/>
    <m/>
    <m/>
    <s v="1 - VENDA A VISTA"/>
    <n v="28"/>
    <x v="2"/>
    <x v="5"/>
    <m/>
  </r>
  <r>
    <x v="1296"/>
    <s v="54.010.863/0001-79"/>
    <s v="ND-JUROS RECEBIMENTO"/>
    <s v="295629-1-NDJ1"/>
    <d v="2024-12-06T00:00:00"/>
    <n v="302034"/>
    <m/>
    <m/>
    <n v="0.28999999999999998"/>
    <d v="2025-01-05T00:00:00"/>
    <m/>
    <m/>
    <s v="Nota de Debito Juros"/>
    <n v="0.28999999999999998"/>
    <m/>
    <x v="0"/>
    <m/>
    <m/>
    <m/>
    <s v="2 - FATURADO"/>
    <n v="268"/>
    <x v="1"/>
    <x v="2"/>
    <m/>
  </r>
  <r>
    <x v="1296"/>
    <s v="54.010.863/0001-79"/>
    <s v="NF SERVICOS DO"/>
    <n v="353317"/>
    <d v="2025-09-08T00:00:00"/>
    <n v="360126"/>
    <d v="2025-09-08T00:00:00"/>
    <m/>
    <n v="184.38"/>
    <d v="2025-10-08T00:00:00"/>
    <s v="E0201954"/>
    <s v="PD201954"/>
    <s v="Serviços de Publicidade Eletrônica"/>
    <n v="175.53"/>
    <m/>
    <x v="0"/>
    <m/>
    <m/>
    <m/>
    <s v="2 - FATURADO"/>
    <n v="0"/>
    <x v="0"/>
    <x v="1"/>
    <m/>
  </r>
  <r>
    <x v="1296"/>
    <s v="54.010.863/0001-79"/>
    <s v="NF SERVICOS DO"/>
    <n v="353503"/>
    <d v="2025-09-08T00:00:00"/>
    <n v="360312"/>
    <d v="2025-09-08T00:00:00"/>
    <m/>
    <n v="553.14"/>
    <d v="2025-10-08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296"/>
    <s v="54.010.863/0001-79"/>
    <s v="NF SERVICOS DO"/>
    <n v="353511"/>
    <d v="2025-09-08T00:00:00"/>
    <n v="360320"/>
    <d v="2025-09-08T00:00:00"/>
    <m/>
    <n v="553.14"/>
    <d v="2025-10-08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296"/>
    <s v="54.010.863/0001-79"/>
    <s v="NF SERVICOS DO"/>
    <n v="353515"/>
    <d v="2025-09-08T00:00:00"/>
    <n v="360324"/>
    <d v="2025-09-08T00:00:00"/>
    <m/>
    <n v="553.14"/>
    <d v="2025-10-08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296"/>
    <s v="54.010.863/0001-79"/>
    <s v="NF SERVICOS DO"/>
    <n v="354905"/>
    <d v="2025-09-10T00:00:00"/>
    <n v="361715"/>
    <d v="2025-09-10T00:00:00"/>
    <m/>
    <n v="553.14"/>
    <d v="2025-10-10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296"/>
    <s v="54.010.863/0001-79"/>
    <s v="NF SERVICOS DO"/>
    <n v="355065"/>
    <d v="2025-09-10T00:00:00"/>
    <n v="361875"/>
    <d v="2025-09-10T00:00:00"/>
    <m/>
    <n v="553.14"/>
    <d v="2025-10-10T00:00:00"/>
    <s v="E0201954"/>
    <s v="PD201954"/>
    <s v="Serviços de Publicidade Eletrônica"/>
    <n v="526.59"/>
    <m/>
    <x v="0"/>
    <m/>
    <m/>
    <m/>
    <s v="2 - FATURADO"/>
    <n v="0"/>
    <x v="0"/>
    <x v="1"/>
    <m/>
  </r>
  <r>
    <x v="1296"/>
    <s v="54.010.863/0001-79"/>
    <s v="NF SERVICOS DO"/>
    <n v="356359"/>
    <d v="2025-09-15T00:00:00"/>
    <n v="363172"/>
    <d v="2025-09-16T00:00:00"/>
    <m/>
    <n v="460.95"/>
    <d v="2025-10-16T00:00:00"/>
    <s v="E0201954"/>
    <s v="PD201954"/>
    <s v="Serviços de Publicidade Eletrônica"/>
    <n v="438.82"/>
    <m/>
    <x v="0"/>
    <m/>
    <m/>
    <m/>
    <s v="2 - FATURADO"/>
    <n v="0"/>
    <x v="0"/>
    <x v="1"/>
    <m/>
  </r>
  <r>
    <x v="1296"/>
    <s v="54.010.863/0001-79"/>
    <s v="NF SERVICOS DO"/>
    <n v="357533"/>
    <d v="2025-09-19T00:00:00"/>
    <n v="364346"/>
    <d v="2025-09-22T00:00:00"/>
    <m/>
    <n v="645.33000000000004"/>
    <d v="2025-10-22T00:00:00"/>
    <s v="E0201954"/>
    <s v="PD201954"/>
    <s v="Serviços de Publicidade Eletrônica"/>
    <n v="614.35"/>
    <m/>
    <x v="0"/>
    <m/>
    <m/>
    <m/>
    <s v="2 - FATURADO"/>
    <n v="0"/>
    <x v="0"/>
    <x v="1"/>
    <m/>
  </r>
  <r>
    <x v="1296"/>
    <s v="54.010.863/0001-79"/>
    <s v="NF SERVICOS DO"/>
    <n v="357726"/>
    <d v="2025-09-19T00:00:00"/>
    <n v="364539"/>
    <d v="2025-09-22T00:00:00"/>
    <m/>
    <n v="737.52"/>
    <d v="2025-10-22T00:00:00"/>
    <s v="E0201954"/>
    <s v="PD201954"/>
    <s v="Serviços de Publicidade Eletrônica"/>
    <n v="702.12"/>
    <m/>
    <x v="0"/>
    <m/>
    <m/>
    <m/>
    <s v="2 - FATURADO"/>
    <n v="0"/>
    <x v="0"/>
    <x v="1"/>
    <m/>
  </r>
  <r>
    <x v="1297"/>
    <s v="54.143.433/0001-25"/>
    <s v="NF SERVICOS DO"/>
    <n v="294440"/>
    <d v="2024-10-28T00:00:00"/>
    <n v="300845"/>
    <d v="2024-10-28T00:00:00"/>
    <m/>
    <n v="295.01"/>
    <d v="2024-11-27T00:00:00"/>
    <s v="E0201062"/>
    <s v="PD201062"/>
    <s v="Serviços de Publicidade Eletrônica"/>
    <n v="280.85000000000002"/>
    <m/>
    <x v="0"/>
    <m/>
    <m/>
    <m/>
    <s v="2 - FATURADO"/>
    <n v="307"/>
    <x v="1"/>
    <x v="1"/>
    <m/>
  </r>
  <r>
    <x v="1297"/>
    <s v="54.143.433/0001-25"/>
    <s v="NF SERVICOS DO"/>
    <n v="295226"/>
    <d v="2024-11-04T00:00:00"/>
    <n v="301631"/>
    <d v="2024-11-04T00:00:00"/>
    <m/>
    <n v="368.76"/>
    <d v="2024-12-04T00:00:00"/>
    <s v="E0201062"/>
    <s v="PD201062"/>
    <s v="Serviços de Publicidade Eletrônica"/>
    <n v="351.06"/>
    <m/>
    <x v="0"/>
    <m/>
    <m/>
    <m/>
    <s v="2 - FATURADO"/>
    <n v="300"/>
    <x v="1"/>
    <x v="1"/>
    <m/>
  </r>
  <r>
    <x v="1297"/>
    <s v="54.143.433/0001-25"/>
    <s v="NF SERVICOS DO"/>
    <n v="295702"/>
    <d v="2024-11-06T00:00:00"/>
    <n v="302108"/>
    <d v="2024-11-06T00:00:00"/>
    <m/>
    <n v="663.77"/>
    <d v="2024-12-06T00:00:00"/>
    <s v="E0201062"/>
    <s v="PD201062"/>
    <s v="Serviços de Publicidade Eletrônica"/>
    <n v="631.91"/>
    <m/>
    <x v="0"/>
    <m/>
    <m/>
    <m/>
    <s v="2 - FATURADO"/>
    <n v="298"/>
    <x v="1"/>
    <x v="1"/>
    <m/>
  </r>
  <r>
    <x v="1298"/>
    <s v="54.158.522/0001-45"/>
    <s v="NF SERVICOS DO"/>
    <n v="13977"/>
    <d v="2021-09-21T00:00:00"/>
    <n v="17953"/>
    <d v="2021-09-22T00:00:00"/>
    <m/>
    <n v="645.33000000000004"/>
    <d v="2021-10-22T00:00:00"/>
    <s v="E0201425"/>
    <s v="PD201425"/>
    <s v="Serviços de Publicidade Eletrônica"/>
    <n v="645.33000000000004"/>
    <m/>
    <x v="0"/>
    <m/>
    <m/>
    <m/>
    <s v="2 - FATURADO"/>
    <n v="1439"/>
    <x v="3"/>
    <x v="1"/>
    <m/>
  </r>
  <r>
    <x v="1298"/>
    <s v="54.158.522/0001-45"/>
    <s v="NF SERVICOS DO"/>
    <n v="35965"/>
    <d v="2021-11-25T00:00:00"/>
    <n v="40219"/>
    <d v="2021-11-25T00:00:00"/>
    <m/>
    <n v="460.95"/>
    <d v="2021-12-25T00:00:00"/>
    <s v="E0201425"/>
    <s v="PD201425"/>
    <s v="Serviços de Publicidade Eletrônica"/>
    <n v="460.95"/>
    <m/>
    <x v="0"/>
    <m/>
    <m/>
    <m/>
    <s v="2 - FATURADO"/>
    <n v="1375"/>
    <x v="3"/>
    <x v="1"/>
    <m/>
  </r>
  <r>
    <x v="1298"/>
    <s v="54.158.522/0001-45"/>
    <s v="NF SERVICOS DO"/>
    <n v="52963"/>
    <d v="2022-01-18T00:00:00"/>
    <n v="57333"/>
    <d v="2022-01-18T00:00:00"/>
    <m/>
    <n v="460.95"/>
    <d v="2022-02-17T00:00:00"/>
    <s v="E0201425"/>
    <s v="PD201425"/>
    <s v="Serviços de Publicidade Eletrônica"/>
    <n v="460.95"/>
    <m/>
    <x v="0"/>
    <m/>
    <m/>
    <m/>
    <s v="2 - FATURADO"/>
    <n v="1321"/>
    <x v="3"/>
    <x v="1"/>
    <m/>
  </r>
  <r>
    <x v="1298"/>
    <s v="54.158.522/0001-45"/>
    <s v="NF SERVICOS DO"/>
    <n v="56897"/>
    <d v="2022-01-28T00:00:00"/>
    <n v="61273"/>
    <d v="2022-01-31T00:00:00"/>
    <m/>
    <n v="460.95"/>
    <d v="2022-03-02T00:00:00"/>
    <s v="E0201425"/>
    <s v="PD201425"/>
    <s v="Serviços de Publicidade Eletrônica"/>
    <n v="460.95"/>
    <m/>
    <x v="0"/>
    <m/>
    <m/>
    <m/>
    <s v="2 - FATURADO"/>
    <n v="1308"/>
    <x v="3"/>
    <x v="1"/>
    <m/>
  </r>
  <r>
    <x v="1298"/>
    <s v="54.158.522/0001-45"/>
    <s v="NF SERVICOS DO"/>
    <n v="88624"/>
    <d v="2022-05-13T00:00:00"/>
    <n v="93185"/>
    <d v="2022-05-13T00:00:00"/>
    <m/>
    <n v="276.57"/>
    <d v="2022-06-12T00:00:00"/>
    <s v="E0201425"/>
    <s v="PD201425"/>
    <s v="Serviços de Publicidade Eletrônica"/>
    <n v="276.57"/>
    <m/>
    <x v="0"/>
    <m/>
    <m/>
    <m/>
    <s v="2 - FATURADO"/>
    <n v="1206"/>
    <x v="3"/>
    <x v="1"/>
    <m/>
  </r>
  <r>
    <x v="1298"/>
    <s v="54.158.522/0001-45"/>
    <s v="NF SERVICOS DO"/>
    <n v="106336"/>
    <d v="2022-07-12T00:00:00"/>
    <n v="111023"/>
    <d v="2022-07-12T00:00:00"/>
    <m/>
    <n v="460.95"/>
    <d v="2022-08-11T00:00:00"/>
    <s v="E0201425"/>
    <s v="PD201425"/>
    <s v="Serviços de Publicidade Eletrônica"/>
    <n v="460.95"/>
    <m/>
    <x v="0"/>
    <m/>
    <m/>
    <m/>
    <s v="2 - FATURADO"/>
    <n v="1146"/>
    <x v="3"/>
    <x v="1"/>
    <m/>
  </r>
  <r>
    <x v="1299"/>
    <s v="54.279.666/0001-50"/>
    <s v="ND-JUROS RECEBIMENTO"/>
    <s v="293253-1-NDJ1"/>
    <d v="2024-11-26T00:00:00"/>
    <n v="299649"/>
    <m/>
    <m/>
    <n v="0.53"/>
    <d v="2024-12-26T00:00:00"/>
    <m/>
    <m/>
    <s v="Nota de Debito Juros"/>
    <n v="0.53"/>
    <m/>
    <x v="0"/>
    <m/>
    <m/>
    <m/>
    <s v="2 - FATURADO"/>
    <n v="278"/>
    <x v="1"/>
    <x v="2"/>
    <m/>
  </r>
  <r>
    <x v="1299"/>
    <s v="54.279.666/0001-50"/>
    <s v="ND-JUROS RECEBIMENTO"/>
    <s v="298914-1-NDJ1"/>
    <d v="2025-01-07T00:00:00"/>
    <n v="305361"/>
    <m/>
    <m/>
    <n v="0.7"/>
    <d v="2025-02-06T00:00:00"/>
    <m/>
    <m/>
    <s v="Nota de Debito Juros"/>
    <n v="0.7"/>
    <m/>
    <x v="0"/>
    <m/>
    <m/>
    <m/>
    <s v="2 - FATURADO"/>
    <n v="236"/>
    <x v="1"/>
    <x v="2"/>
    <m/>
  </r>
  <r>
    <x v="1299"/>
    <s v="54.279.666/0001-50"/>
    <s v="ND-JUROS RECEBIMENTO"/>
    <s v="293078-1-NDJ1"/>
    <d v="2025-01-17T00:00:00"/>
    <n v="299469"/>
    <m/>
    <m/>
    <n v="3.63"/>
    <d v="2025-02-16T00:00:00"/>
    <m/>
    <m/>
    <s v="Nota de Debito Juros"/>
    <n v="3.63"/>
    <m/>
    <x v="0"/>
    <m/>
    <m/>
    <m/>
    <s v="2 - FATURADO"/>
    <n v="226"/>
    <x v="1"/>
    <x v="2"/>
    <m/>
  </r>
  <r>
    <x v="1299"/>
    <s v="54.279.666/0001-50"/>
    <s v="NF SERVICOS DO"/>
    <n v="350309"/>
    <d v="2025-08-15T00:00:00"/>
    <n v="357108"/>
    <d v="2025-08-18T00:00:00"/>
    <m/>
    <n v="230.47"/>
    <d v="2025-09-17T00:00:00"/>
    <s v="E0230873"/>
    <s v="PD023873"/>
    <s v="Serviços de Publicidade Eletrônica"/>
    <n v="219.41"/>
    <m/>
    <x v="0"/>
    <m/>
    <m/>
    <m/>
    <s v="2 - FATURADO"/>
    <n v="13"/>
    <x v="2"/>
    <x v="1"/>
    <m/>
  </r>
  <r>
    <x v="1299"/>
    <s v="54.279.666/0001-50"/>
    <s v="ND-POUPATEMPO 4.0"/>
    <n v="6946"/>
    <d v="2025-09-03T00:00:00"/>
    <s v="PPT00713"/>
    <s v="PPT00713"/>
    <d v="2025-09-01T00:00:00"/>
    <n v="16100.55"/>
    <d v="2025-10-03T00:00:00"/>
    <s v="PPT00713"/>
    <s v="PP00713"/>
    <s v="IMPLANTAÇÃO E OPERAÇÃO DO POUPATEMPO SANTO ANASTÁCIO"/>
    <n v="16100.55"/>
    <d v="2025-09-01T00:00:00"/>
    <x v="0"/>
    <m/>
    <s v="PD-PRC-2022/02582"/>
    <m/>
    <s v="2 - FATURADO"/>
    <n v="0"/>
    <x v="0"/>
    <x v="12"/>
    <m/>
  </r>
  <r>
    <x v="1299"/>
    <s v="54.279.666/0001-50"/>
    <s v="NF SERVICOS DO"/>
    <n v="355088"/>
    <d v="2025-09-10T00:00:00"/>
    <n v="361898"/>
    <d v="2025-09-10T00:00:00"/>
    <m/>
    <n v="230.47"/>
    <d v="2025-10-10T00:00:00"/>
    <s v="E0230873"/>
    <s v="PD023873"/>
    <s v="Serviços de Publicidade Eletrônica"/>
    <n v="219.41"/>
    <m/>
    <x v="0"/>
    <m/>
    <m/>
    <m/>
    <s v="2 - FATURADO"/>
    <n v="0"/>
    <x v="0"/>
    <x v="1"/>
    <m/>
  </r>
  <r>
    <x v="1299"/>
    <s v="54.279.666/0001-50"/>
    <s v="NF SERVICOS"/>
    <n v="193755"/>
    <d v="2025-09-11T00:00:00"/>
    <n v="2025389"/>
    <d v="2025-09-11T00:00:00"/>
    <d v="2025-08-01T00:00:00"/>
    <n v="907.2"/>
    <d v="2025-10-11T00:00:00"/>
    <s v="E0220577"/>
    <s v="PD022577"/>
    <s v="PREFEITURA CADASTRO"/>
    <n v="863.65"/>
    <d v="2025-08-01T00:00:00"/>
    <x v="0"/>
    <s v="89/2022"/>
    <d v="2022-04-01T00:00:00"/>
    <s v="PD-PRC-2022/03094 - 359.00011524/2024-42 ITO/APPS"/>
    <s v="2 - FATURADO"/>
    <n v="0"/>
    <x v="0"/>
    <x v="0"/>
    <m/>
  </r>
  <r>
    <x v="1299"/>
    <s v="54.279.666/0001-50"/>
    <s v="NF SERVICOS DO"/>
    <n v="356045"/>
    <d v="2025-09-12T00:00:00"/>
    <n v="362858"/>
    <d v="2025-09-15T00:00:00"/>
    <m/>
    <n v="276.57"/>
    <d v="2025-10-15T00:00:00"/>
    <s v="E0230873"/>
    <s v="PD023873"/>
    <s v="Serviços de Publicidade Eletrônica"/>
    <n v="263.29000000000002"/>
    <m/>
    <x v="0"/>
    <m/>
    <m/>
    <m/>
    <s v="2 - FATURADO"/>
    <n v="0"/>
    <x v="0"/>
    <x v="1"/>
    <m/>
  </r>
  <r>
    <x v="1300"/>
    <s v="54.519.454/0001-00"/>
    <s v="ND-OPERADORA CIELO"/>
    <n v="22516"/>
    <d v="2024-08-29T00:00:00"/>
    <m/>
    <m/>
    <m/>
    <n v="187.49"/>
    <d v="2024-08-29T00:00:00"/>
    <m/>
    <m/>
    <s v="Certificado e-CNPJ A1 em Software (12 meses)"/>
    <n v="179.54"/>
    <m/>
    <x v="0"/>
    <m/>
    <m/>
    <m/>
    <s v="1 - VENDA A VISTA"/>
    <n v="397"/>
    <x v="3"/>
    <x v="5"/>
    <m/>
  </r>
  <r>
    <x v="1301"/>
    <s v="54.675.103/0001-80"/>
    <s v="NF SERVICOS DO"/>
    <n v="358194"/>
    <d v="2025-09-23T00:00:00"/>
    <n v="365009"/>
    <d v="2025-09-24T00:00:00"/>
    <m/>
    <n v="645.33000000000004"/>
    <d v="2025-10-24T00:00:00"/>
    <s v="E0250817"/>
    <s v="PD025817"/>
    <s v="Serviços de Publicidade Eletrônica"/>
    <n v="614.35"/>
    <m/>
    <x v="0"/>
    <m/>
    <m/>
    <m/>
    <s v="2 - FATURADO"/>
    <n v="0"/>
    <x v="0"/>
    <x v="1"/>
    <m/>
  </r>
  <r>
    <x v="1302"/>
    <s v="54.724.802/0001-73"/>
    <s v="NF SERVICOS DO"/>
    <n v="330435"/>
    <d v="2025-05-19T00:00:00"/>
    <n v="337143"/>
    <d v="2025-05-20T00:00:00"/>
    <m/>
    <n v="230.47"/>
    <d v="2025-06-19T00:00:00"/>
    <s v="E0230957"/>
    <s v="PD023957"/>
    <s v="Serviços de Publicidade Eletrônica"/>
    <n v="219.41"/>
    <m/>
    <x v="0"/>
    <m/>
    <m/>
    <m/>
    <s v="2 - FATURADO"/>
    <n v="103"/>
    <x v="6"/>
    <x v="1"/>
    <m/>
  </r>
  <r>
    <x v="1302"/>
    <s v="54.724.802/0001-73"/>
    <s v="NF SERVICOS DO"/>
    <n v="347190"/>
    <d v="2025-08-08T00:00:00"/>
    <n v="353978"/>
    <d v="2025-08-08T00:00:00"/>
    <m/>
    <n v="322.67"/>
    <d v="2025-09-07T00:00:00"/>
    <s v="E0230957"/>
    <s v="PD023957"/>
    <s v="Serviços de Publicidade Eletrônica"/>
    <n v="307.18"/>
    <m/>
    <x v="0"/>
    <m/>
    <m/>
    <m/>
    <s v="2 - FATURADO"/>
    <n v="23"/>
    <x v="2"/>
    <x v="1"/>
    <m/>
  </r>
  <r>
    <x v="1303"/>
    <s v="54.801.121/0001-61"/>
    <s v="ND-JUROS RECEBIMENTO"/>
    <s v="290937-1-NDJ1"/>
    <d v="2025-02-03T00:00:00"/>
    <n v="297287"/>
    <m/>
    <m/>
    <n v="16.149999999999999"/>
    <d v="2025-03-05T00:00:00"/>
    <m/>
    <m/>
    <s v="Nota de Debito Juros"/>
    <n v="16.149999999999999"/>
    <m/>
    <x v="0"/>
    <m/>
    <m/>
    <m/>
    <s v="2 - FATURADO"/>
    <n v="209"/>
    <x v="1"/>
    <x v="2"/>
    <m/>
  </r>
  <r>
    <x v="1303"/>
    <s v="54.801.121/0001-61"/>
    <s v="ND-JUROS RECEBIMENTO"/>
    <s v="292099-1-NDJ1"/>
    <d v="2025-02-03T00:00:00"/>
    <n v="298482"/>
    <m/>
    <m/>
    <n v="10.44"/>
    <d v="2025-03-05T00:00:00"/>
    <m/>
    <m/>
    <s v="Nota de Debito Juros"/>
    <n v="10.44"/>
    <m/>
    <x v="0"/>
    <m/>
    <m/>
    <m/>
    <s v="2 - FATURADO"/>
    <n v="209"/>
    <x v="1"/>
    <x v="2"/>
    <m/>
  </r>
  <r>
    <x v="1303"/>
    <s v="54.801.121/0001-61"/>
    <s v="ND-POUPATEMPO 4.0"/>
    <n v="6948"/>
    <d v="2025-09-03T00:00:00"/>
    <s v="PPT00710"/>
    <s v="PPT00710"/>
    <d v="2025-09-01T00:00:00"/>
    <n v="19927.939999999999"/>
    <d v="2025-10-03T00:00:00"/>
    <s v="PPT00710"/>
    <s v="PP00710"/>
    <s v="IMPLANTACAO E OPERACAO DO POUPATEMPO PIRAPOZINHO"/>
    <n v="19927.939999999999"/>
    <d v="2025-09-01T00:00:00"/>
    <x v="0"/>
    <m/>
    <s v="PD-PRC-2022/01794"/>
    <m/>
    <s v="2 - FATURADO"/>
    <n v="0"/>
    <x v="0"/>
    <x v="12"/>
    <m/>
  </r>
  <r>
    <x v="1303"/>
    <s v="54.801.121/0001-61"/>
    <s v="ND-POUPATEMPO 4.0"/>
    <n v="6991"/>
    <d v="2025-09-24T00:00:00"/>
    <s v="PPT00710"/>
    <s v="PPT00710"/>
    <d v="2025-09-01T00:00:00"/>
    <n v="1012.08"/>
    <d v="2025-10-24T00:00:00"/>
    <s v="PPT00710"/>
    <s v="PP00710"/>
    <s v="IMPLANTACAO E OPERACAO DO POUPATEMPO PIRAPOZINHO"/>
    <n v="1012.08"/>
    <d v="2025-09-01T00:00:00"/>
    <x v="0"/>
    <m/>
    <s v="PD-PRC-2022/01794"/>
    <m/>
    <s v="2 - FATURADO"/>
    <n v="0"/>
    <x v="0"/>
    <x v="12"/>
    <m/>
  </r>
  <r>
    <x v="1304"/>
    <s v="54.916.283/0001-45"/>
    <s v="NF SERVICOS"/>
    <n v="193950"/>
    <d v="2025-09-11T00:00:00"/>
    <n v="2025584"/>
    <d v="2025-09-11T00:00:00"/>
    <d v="2025-08-01T00:00:00"/>
    <n v="644.4"/>
    <d v="2025-10-11T00:00:00"/>
    <s v="E0240707"/>
    <s v="PD024707"/>
    <s v="PREFEITURA CADASTRO"/>
    <n v="613.47"/>
    <d v="2025-08-01T00:00:00"/>
    <x v="0"/>
    <n v="46"/>
    <s v="008/2024"/>
    <s v="35900009344/2024-09 APPS/ITO"/>
    <s v="2 - FATURADO"/>
    <n v="0"/>
    <x v="0"/>
    <x v="0"/>
    <m/>
  </r>
  <r>
    <x v="1304"/>
    <s v="54.916.283/0001-45"/>
    <s v="NF SERVICOS DO"/>
    <n v="357673"/>
    <d v="2025-09-19T00:00:00"/>
    <n v="364486"/>
    <d v="2025-09-22T00:00:00"/>
    <m/>
    <n v="276.57"/>
    <d v="2025-10-22T00:00:00"/>
    <s v="E0220741"/>
    <s v="PD022741"/>
    <s v="Serviços de Publicidade Eletrônica"/>
    <n v="263.29000000000002"/>
    <m/>
    <x v="0"/>
    <m/>
    <m/>
    <m/>
    <s v="2 - FATURADO"/>
    <n v="0"/>
    <x v="0"/>
    <x v="1"/>
    <m/>
  </r>
  <r>
    <x v="1304"/>
    <s v="54.916.283/0001-45"/>
    <s v="NF SERVICOS DO"/>
    <n v="359368"/>
    <d v="2025-09-29T00:00:00"/>
    <n v="366183"/>
    <d v="2025-09-30T00:00:00"/>
    <m/>
    <n v="322.67"/>
    <d v="2025-10-30T00:00:00"/>
    <s v="E0220741"/>
    <s v="PD022741"/>
    <s v="Serviços de Publicidade Eletrônica"/>
    <n v="307.18"/>
    <m/>
    <x v="0"/>
    <m/>
    <m/>
    <m/>
    <s v="2 - FATURADO"/>
    <n v="0"/>
    <x v="0"/>
    <x v="1"/>
    <m/>
  </r>
  <r>
    <x v="1305"/>
    <s v="547.195.180-87"/>
    <s v="ND-AMAZON"/>
    <n v="415"/>
    <d v="2025-05-17T00:00:00"/>
    <m/>
    <m/>
    <m/>
    <n v="32.51"/>
    <d v="2025-06-16T00:00:00"/>
    <m/>
    <m/>
    <s v="ESCRITOS SOBRE ARTE - 3A EDICAO"/>
    <n v="32.51"/>
    <m/>
    <x v="0"/>
    <m/>
    <m/>
    <m/>
    <s v="2 - FATURADO"/>
    <n v="106"/>
    <x v="6"/>
    <x v="6"/>
    <m/>
  </r>
  <r>
    <x v="1306"/>
    <s v="55.021.455/0001-85"/>
    <s v="NF SERVICOS DO"/>
    <n v="353116"/>
    <d v="2025-09-08T00:00:00"/>
    <n v="359925"/>
    <d v="2025-09-08T00:00:00"/>
    <m/>
    <n v="958.78"/>
    <d v="2025-10-08T00:00:00"/>
    <s v="E0240939"/>
    <s v="PD024939"/>
    <s v="Serviços de Publicidade Eletrônica"/>
    <n v="912.76"/>
    <m/>
    <x v="0"/>
    <m/>
    <m/>
    <m/>
    <s v="2 - FATURADO"/>
    <n v="0"/>
    <x v="0"/>
    <x v="1"/>
    <m/>
  </r>
  <r>
    <x v="1306"/>
    <s v="55.021.455/0001-85"/>
    <s v="NF SERVICOS DO"/>
    <n v="353142"/>
    <d v="2025-09-08T00:00:00"/>
    <n v="359951"/>
    <d v="2025-09-08T00:00:00"/>
    <m/>
    <n v="737.52"/>
    <d v="2025-10-08T00:00:00"/>
    <s v="E0240939"/>
    <s v="PD024939"/>
    <s v="Serviços de Publicidade Eletrônica"/>
    <n v="702.12"/>
    <m/>
    <x v="0"/>
    <m/>
    <m/>
    <m/>
    <s v="2 - FATURADO"/>
    <n v="0"/>
    <x v="0"/>
    <x v="1"/>
    <m/>
  </r>
  <r>
    <x v="1306"/>
    <s v="55.021.455/0001-85"/>
    <s v="NF SERVICOS DO"/>
    <n v="353155"/>
    <d v="2025-09-08T00:00:00"/>
    <n v="359964"/>
    <d v="2025-09-08T00:00:00"/>
    <m/>
    <n v="442.51"/>
    <d v="2025-10-08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306"/>
    <s v="55.021.455/0001-85"/>
    <s v="NF SERVICOS DO"/>
    <n v="353735"/>
    <d v="2025-09-08T00:00:00"/>
    <n v="360544"/>
    <d v="2025-09-08T00:00:00"/>
    <m/>
    <n v="1475.04"/>
    <d v="2025-10-08T00:00:00"/>
    <s v="E0240939"/>
    <s v="PD024939"/>
    <s v="Serviços de Publicidade Eletrônica"/>
    <n v="1404.24"/>
    <m/>
    <x v="0"/>
    <m/>
    <m/>
    <m/>
    <s v="2 - FATURADO"/>
    <n v="0"/>
    <x v="0"/>
    <x v="1"/>
    <m/>
  </r>
  <r>
    <x v="1306"/>
    <s v="55.021.455/0001-85"/>
    <s v="NF SERVICOS DO"/>
    <n v="353987"/>
    <d v="2025-09-09T00:00:00"/>
    <n v="360797"/>
    <d v="2025-09-09T00:00:00"/>
    <m/>
    <n v="368.76"/>
    <d v="2025-10-09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306"/>
    <s v="55.021.455/0001-85"/>
    <s v="NF SERVICOS DO"/>
    <n v="354150"/>
    <d v="2025-09-09T00:00:00"/>
    <n v="360960"/>
    <d v="2025-09-09T00:00:00"/>
    <m/>
    <n v="737.52"/>
    <d v="2025-10-09T00:00:00"/>
    <s v="E0240939"/>
    <s v="PD024939"/>
    <s v="Serviços de Publicidade Eletrônica"/>
    <n v="702.12"/>
    <m/>
    <x v="0"/>
    <m/>
    <m/>
    <m/>
    <s v="2 - FATURADO"/>
    <n v="0"/>
    <x v="0"/>
    <x v="1"/>
    <m/>
  </r>
  <r>
    <x v="1306"/>
    <s v="55.021.455/0001-85"/>
    <s v="NF SERVICOS DO"/>
    <n v="354152"/>
    <d v="2025-09-09T00:00:00"/>
    <n v="360962"/>
    <d v="2025-09-09T00:00:00"/>
    <m/>
    <n v="663.77"/>
    <d v="2025-10-09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306"/>
    <s v="55.021.455/0001-85"/>
    <s v="NF SERVICOS DO"/>
    <n v="354371"/>
    <d v="2025-09-10T00:00:00"/>
    <n v="361181"/>
    <d v="2025-09-10T00:00:00"/>
    <m/>
    <n v="2802.58"/>
    <d v="2025-10-10T00:00:00"/>
    <s v="E0240939"/>
    <s v="PD024939"/>
    <s v="Serviços de Publicidade Eletrônica"/>
    <n v="2668.06"/>
    <m/>
    <x v="0"/>
    <m/>
    <m/>
    <m/>
    <s v="2 - FATURADO"/>
    <n v="0"/>
    <x v="0"/>
    <x v="1"/>
    <m/>
  </r>
  <r>
    <x v="1306"/>
    <s v="55.021.455/0001-85"/>
    <s v="NF SERVICOS DO"/>
    <n v="354372"/>
    <d v="2025-09-10T00:00:00"/>
    <n v="361182"/>
    <d v="2025-09-10T00:00:00"/>
    <m/>
    <n v="663.77"/>
    <d v="2025-10-10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306"/>
    <s v="55.021.455/0001-85"/>
    <s v="NF SERVICOS DO"/>
    <n v="354375"/>
    <d v="2025-09-10T00:00:00"/>
    <n v="361185"/>
    <d v="2025-09-10T00:00:00"/>
    <m/>
    <n v="1401.29"/>
    <d v="2025-10-10T00:00:00"/>
    <s v="E0240939"/>
    <s v="PD024939"/>
    <s v="Serviços de Publicidade Eletrônica"/>
    <n v="1334.03"/>
    <m/>
    <x v="0"/>
    <m/>
    <m/>
    <m/>
    <s v="2 - FATURADO"/>
    <n v="0"/>
    <x v="0"/>
    <x v="1"/>
    <m/>
  </r>
  <r>
    <x v="1306"/>
    <s v="55.021.455/0001-85"/>
    <s v="NF SERVICOS DO"/>
    <n v="354519"/>
    <d v="2025-09-10T00:00:00"/>
    <n v="361329"/>
    <d v="2025-09-10T00:00:00"/>
    <m/>
    <n v="958.78"/>
    <d v="2025-10-10T00:00:00"/>
    <s v="E0240939"/>
    <s v="PD024939"/>
    <s v="Serviços de Publicidade Eletrônica"/>
    <n v="912.76"/>
    <m/>
    <x v="0"/>
    <m/>
    <m/>
    <m/>
    <s v="2 - FATURADO"/>
    <n v="0"/>
    <x v="0"/>
    <x v="1"/>
    <m/>
  </r>
  <r>
    <x v="1306"/>
    <s v="55.021.455/0001-85"/>
    <s v="NF SERVICOS DO"/>
    <n v="354651"/>
    <d v="2025-09-10T00:00:00"/>
    <n v="361461"/>
    <d v="2025-09-10T00:00:00"/>
    <m/>
    <n v="442.51"/>
    <d v="2025-10-10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306"/>
    <s v="55.021.455/0001-85"/>
    <s v="NF SERVICOS DO"/>
    <n v="354781"/>
    <d v="2025-09-10T00:00:00"/>
    <n v="361591"/>
    <d v="2025-09-10T00:00:00"/>
    <m/>
    <n v="1253.78"/>
    <d v="2025-10-10T00:00:00"/>
    <s v="E0240939"/>
    <s v="PD024939"/>
    <s v="Serviços de Publicidade Eletrônica"/>
    <n v="1193.5999999999999"/>
    <m/>
    <x v="0"/>
    <m/>
    <m/>
    <m/>
    <s v="2 - FATURADO"/>
    <n v="0"/>
    <x v="0"/>
    <x v="1"/>
    <m/>
  </r>
  <r>
    <x v="1306"/>
    <s v="55.021.455/0001-85"/>
    <s v="NF SERVICOS DO"/>
    <n v="355104"/>
    <d v="2025-09-10T00:00:00"/>
    <n v="361914"/>
    <d v="2025-09-10T00:00:00"/>
    <m/>
    <n v="590.02"/>
    <d v="2025-10-10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306"/>
    <s v="55.021.455/0001-85"/>
    <s v="NF SERVICOS DO"/>
    <n v="355213"/>
    <d v="2025-09-10T00:00:00"/>
    <n v="362023"/>
    <d v="2025-09-10T00:00:00"/>
    <m/>
    <n v="663.77"/>
    <d v="2025-10-10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306"/>
    <s v="55.021.455/0001-85"/>
    <s v="NF SERVICOS DO"/>
    <n v="355692"/>
    <d v="2025-09-10T00:00:00"/>
    <n v="362502"/>
    <d v="2025-09-11T00:00:00"/>
    <m/>
    <n v="221.26"/>
    <d v="2025-10-11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306"/>
    <s v="55.021.455/0001-85"/>
    <s v="NF SERVICOS"/>
    <n v="193886"/>
    <d v="2025-09-11T00:00:00"/>
    <n v="2025520"/>
    <d v="2025-09-11T00:00:00"/>
    <d v="2025-08-01T00:00:00"/>
    <n v="48759.6"/>
    <d v="2025-10-11T00:00:00"/>
    <s v="E0230674"/>
    <s v="PD023674"/>
    <s v="PREFEITURA CADASTRO"/>
    <n v="46419.14"/>
    <d v="2025-08-01T00:00:00"/>
    <x v="0"/>
    <s v="284/2023"/>
    <s v="LICI.485/2023- PRO.10.346/2024"/>
    <s v="359.00004614/2023-04 - ITO/APPS"/>
    <s v="2 - FATURADO"/>
    <n v="0"/>
    <x v="0"/>
    <x v="0"/>
    <m/>
  </r>
  <r>
    <x v="1306"/>
    <s v="55.021.455/0001-85"/>
    <s v="NF SERVICOS DO"/>
    <n v="355767"/>
    <d v="2025-09-11T00:00:00"/>
    <n v="362580"/>
    <d v="2025-09-12T00:00:00"/>
    <m/>
    <n v="516.26"/>
    <d v="2025-10-12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306"/>
    <s v="55.021.455/0001-85"/>
    <s v="NF SERVICOS DO"/>
    <n v="355783"/>
    <d v="2025-09-11T00:00:00"/>
    <n v="362596"/>
    <d v="2025-09-12T00:00:00"/>
    <m/>
    <n v="1917.55"/>
    <d v="2025-10-12T00:00:00"/>
    <s v="E0240939"/>
    <s v="PD024939"/>
    <s v="Serviços de Publicidade Eletrônica"/>
    <n v="1825.51"/>
    <m/>
    <x v="0"/>
    <m/>
    <m/>
    <m/>
    <s v="2 - FATURADO"/>
    <n v="0"/>
    <x v="0"/>
    <x v="1"/>
    <m/>
  </r>
  <r>
    <x v="1306"/>
    <s v="55.021.455/0001-85"/>
    <s v="NF SERVICOS DO"/>
    <n v="356093"/>
    <d v="2025-09-12T00:00:00"/>
    <n v="362906"/>
    <d v="2025-09-15T00:00:00"/>
    <m/>
    <n v="295.01"/>
    <d v="2025-10-15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306"/>
    <s v="55.021.455/0001-85"/>
    <s v="NF SERVICOS DO"/>
    <n v="356336"/>
    <d v="2025-09-15T00:00:00"/>
    <n v="363149"/>
    <d v="2025-09-16T00:00:00"/>
    <m/>
    <n v="442.51"/>
    <d v="2025-10-16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306"/>
    <s v="55.021.455/0001-85"/>
    <s v="NF SERVICOS DO"/>
    <n v="356689"/>
    <d v="2025-09-16T00:00:00"/>
    <n v="363503"/>
    <d v="2025-09-17T00:00:00"/>
    <m/>
    <n v="663.77"/>
    <d v="2025-10-17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306"/>
    <s v="55.021.455/0001-85"/>
    <s v="NF SERVICOS DO"/>
    <n v="356885"/>
    <d v="2025-09-17T00:00:00"/>
    <n v="363698"/>
    <d v="2025-09-18T00:00:00"/>
    <m/>
    <n v="590.02"/>
    <d v="2025-10-18T00:00:00"/>
    <s v="E0240939"/>
    <s v="PD024939"/>
    <s v="Serviços de Publicidade Eletrônica"/>
    <n v="561.70000000000005"/>
    <m/>
    <x v="0"/>
    <m/>
    <m/>
    <m/>
    <s v="2 - FATURADO"/>
    <n v="0"/>
    <x v="0"/>
    <x v="1"/>
    <m/>
  </r>
  <r>
    <x v="1306"/>
    <s v="55.021.455/0001-85"/>
    <s v="NF SERVICOS DO"/>
    <n v="356887"/>
    <d v="2025-09-17T00:00:00"/>
    <n v="363700"/>
    <d v="2025-09-18T00:00:00"/>
    <m/>
    <n v="663.77"/>
    <d v="2025-10-18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306"/>
    <s v="55.021.455/0001-85"/>
    <s v="NF SERVICOS DO"/>
    <n v="356910"/>
    <d v="2025-09-17T00:00:00"/>
    <n v="363723"/>
    <d v="2025-09-18T00:00:00"/>
    <m/>
    <n v="811.27"/>
    <d v="2025-10-18T00:00:00"/>
    <s v="E0240939"/>
    <s v="PD024939"/>
    <s v="Serviços de Publicidade Eletrônica"/>
    <n v="772.33"/>
    <m/>
    <x v="0"/>
    <m/>
    <m/>
    <m/>
    <s v="2 - FATURADO"/>
    <n v="0"/>
    <x v="0"/>
    <x v="1"/>
    <m/>
  </r>
  <r>
    <x v="1306"/>
    <s v="55.021.455/0001-85"/>
    <s v="NF SERVICOS DO"/>
    <n v="357272"/>
    <d v="2025-09-18T00:00:00"/>
    <n v="364085"/>
    <d v="2025-09-19T00:00:00"/>
    <m/>
    <n v="368.76"/>
    <d v="2025-10-19T00:00:00"/>
    <s v="E0240939"/>
    <s v="PD024939"/>
    <s v="Serviços de Publicidade Eletrônica"/>
    <n v="351.06"/>
    <m/>
    <x v="0"/>
    <m/>
    <m/>
    <m/>
    <s v="2 - FATURADO"/>
    <n v="0"/>
    <x v="0"/>
    <x v="1"/>
    <m/>
  </r>
  <r>
    <x v="1306"/>
    <s v="55.021.455/0001-85"/>
    <s v="NF SERVICOS DO"/>
    <n v="357279"/>
    <d v="2025-09-18T00:00:00"/>
    <n v="364092"/>
    <d v="2025-09-19T00:00:00"/>
    <m/>
    <n v="2802.58"/>
    <d v="2025-10-19T00:00:00"/>
    <s v="E0240939"/>
    <s v="PD024939"/>
    <s v="Serviços de Publicidade Eletrônica"/>
    <n v="2668.06"/>
    <m/>
    <x v="0"/>
    <m/>
    <m/>
    <m/>
    <s v="2 - FATURADO"/>
    <n v="0"/>
    <x v="0"/>
    <x v="1"/>
    <m/>
  </r>
  <r>
    <x v="1306"/>
    <s v="55.021.455/0001-85"/>
    <s v="NF SERVICOS DO"/>
    <n v="357314"/>
    <d v="2025-09-18T00:00:00"/>
    <n v="364127"/>
    <d v="2025-09-19T00:00:00"/>
    <m/>
    <n v="1401.29"/>
    <d v="2025-10-19T00:00:00"/>
    <s v="E0240939"/>
    <s v="PD024939"/>
    <s v="Serviços de Publicidade Eletrônica"/>
    <n v="1334.03"/>
    <m/>
    <x v="0"/>
    <m/>
    <m/>
    <m/>
    <s v="2 - FATURADO"/>
    <n v="0"/>
    <x v="0"/>
    <x v="1"/>
    <m/>
  </r>
  <r>
    <x v="1306"/>
    <s v="55.021.455/0001-85"/>
    <s v="NF SERVICOS DO"/>
    <n v="357319"/>
    <d v="2025-09-18T00:00:00"/>
    <n v="364132"/>
    <d v="2025-09-19T00:00:00"/>
    <m/>
    <n v="1917.55"/>
    <d v="2025-10-19T00:00:00"/>
    <s v="E0240939"/>
    <s v="PD024939"/>
    <s v="Serviços de Publicidade Eletrônica"/>
    <n v="1825.51"/>
    <m/>
    <x v="0"/>
    <m/>
    <m/>
    <m/>
    <s v="2 - FATURADO"/>
    <n v="0"/>
    <x v="0"/>
    <x v="1"/>
    <m/>
  </r>
  <r>
    <x v="1306"/>
    <s v="55.021.455/0001-85"/>
    <s v="NF SERVICOS DO"/>
    <n v="357323"/>
    <d v="2025-09-18T00:00:00"/>
    <n v="364136"/>
    <d v="2025-09-19T00:00:00"/>
    <m/>
    <n v="295.01"/>
    <d v="2025-10-19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306"/>
    <s v="55.021.455/0001-85"/>
    <s v="NF SERVICOS DO"/>
    <n v="357529"/>
    <d v="2025-09-19T00:00:00"/>
    <n v="364342"/>
    <d v="2025-09-22T00:00:00"/>
    <m/>
    <n v="442.51"/>
    <d v="2025-10-22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306"/>
    <s v="55.021.455/0001-85"/>
    <s v="NF SERVICOS DO"/>
    <n v="357870"/>
    <d v="2025-09-22T00:00:00"/>
    <n v="364685"/>
    <d v="2025-09-23T00:00:00"/>
    <m/>
    <n v="442.51"/>
    <d v="2025-10-23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306"/>
    <s v="55.021.455/0001-85"/>
    <s v="ND-POUPATEMPO 4.0"/>
    <n v="6992"/>
    <d v="2025-09-24T00:00:00"/>
    <s v="PPT00706"/>
    <s v="PPT00706"/>
    <d v="2025-09-01T00:00:00"/>
    <n v="1607.68"/>
    <d v="2025-10-24T00:00:00"/>
    <s v="PPT00706"/>
    <s v="PP00706"/>
    <s v="IMPLANTACAO E OPERACAO DO POUPATEMPO POA"/>
    <n v="1607.68"/>
    <d v="2025-09-01T00:00:00"/>
    <x v="0"/>
    <m/>
    <s v="PD-PRC-2022/01600"/>
    <m/>
    <s v="2 - FATURADO"/>
    <n v="0"/>
    <x v="0"/>
    <x v="12"/>
    <m/>
  </r>
  <r>
    <x v="1306"/>
    <s v="55.021.455/0001-85"/>
    <s v="NF SERVICOS DO"/>
    <n v="358338"/>
    <d v="2025-09-25T00:00:00"/>
    <n v="365153"/>
    <d v="2025-09-25T00:00:00"/>
    <m/>
    <n v="2507.5700000000002"/>
    <d v="2025-10-25T00:00:00"/>
    <s v="E0240939"/>
    <s v="PD024939"/>
    <s v="Serviços de Publicidade Eletrônica"/>
    <n v="2387.21"/>
    <m/>
    <x v="0"/>
    <m/>
    <m/>
    <m/>
    <s v="2 - FATURADO"/>
    <n v="0"/>
    <x v="0"/>
    <x v="1"/>
    <m/>
  </r>
  <r>
    <x v="1306"/>
    <s v="55.021.455/0001-85"/>
    <s v="NF SERVICOS DO"/>
    <n v="358394"/>
    <d v="2025-09-25T00:00:00"/>
    <n v="365209"/>
    <d v="2025-09-25T00:00:00"/>
    <m/>
    <n v="295.01"/>
    <d v="2025-10-25T00:00:00"/>
    <s v="E0240939"/>
    <s v="PD024939"/>
    <s v="Serviços de Publicidade Eletrônica"/>
    <n v="280.85000000000002"/>
    <m/>
    <x v="0"/>
    <m/>
    <m/>
    <m/>
    <s v="2 - FATURADO"/>
    <n v="0"/>
    <x v="0"/>
    <x v="1"/>
    <m/>
  </r>
  <r>
    <x v="1306"/>
    <s v="55.021.455/0001-85"/>
    <s v="NF SERVICOS DO"/>
    <n v="358622"/>
    <d v="2025-09-25T00:00:00"/>
    <n v="365437"/>
    <d v="2025-09-26T00:00:00"/>
    <m/>
    <n v="663.77"/>
    <d v="2025-10-26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306"/>
    <s v="55.021.455/0001-85"/>
    <s v="NF SERVICOS DO"/>
    <n v="358713"/>
    <d v="2025-09-25T00:00:00"/>
    <n v="365528"/>
    <d v="2025-09-26T00:00:00"/>
    <m/>
    <n v="221.26"/>
    <d v="2025-10-26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306"/>
    <s v="55.021.455/0001-85"/>
    <s v="NF SERVICOS DO"/>
    <n v="358809"/>
    <d v="2025-09-25T00:00:00"/>
    <n v="365624"/>
    <d v="2025-09-26T00:00:00"/>
    <m/>
    <n v="3761.35"/>
    <d v="2025-10-26T00:00:00"/>
    <s v="E0240939"/>
    <s v="PD024939"/>
    <s v="Serviços de Publicidade Eletrônica"/>
    <n v="3580.81"/>
    <m/>
    <x v="0"/>
    <m/>
    <m/>
    <m/>
    <s v="2 - FATURADO"/>
    <n v="0"/>
    <x v="0"/>
    <x v="1"/>
    <m/>
  </r>
  <r>
    <x v="1306"/>
    <s v="55.021.455/0001-85"/>
    <s v="NF SERVICOS DO"/>
    <n v="358922"/>
    <d v="2025-09-26T00:00:00"/>
    <n v="365737"/>
    <d v="2025-09-29T00:00:00"/>
    <m/>
    <n v="663.77"/>
    <d v="2025-10-29T00:00:00"/>
    <s v="E0240939"/>
    <s v="PD024939"/>
    <s v="Serviços de Publicidade Eletrônica"/>
    <n v="631.91"/>
    <m/>
    <x v="0"/>
    <m/>
    <m/>
    <m/>
    <s v="2 - FATURADO"/>
    <n v="0"/>
    <x v="0"/>
    <x v="1"/>
    <m/>
  </r>
  <r>
    <x v="1306"/>
    <s v="55.021.455/0001-85"/>
    <s v="NF SERVICOS DO"/>
    <n v="358923"/>
    <d v="2025-09-26T00:00:00"/>
    <n v="365738"/>
    <d v="2025-09-29T00:00:00"/>
    <m/>
    <n v="221.26"/>
    <d v="2025-10-29T00:00:00"/>
    <s v="E0240939"/>
    <s v="PD024939"/>
    <s v="Serviços de Publicidade Eletrônica"/>
    <n v="210.64"/>
    <m/>
    <x v="0"/>
    <m/>
    <m/>
    <m/>
    <s v="2 - FATURADO"/>
    <n v="0"/>
    <x v="0"/>
    <x v="1"/>
    <m/>
  </r>
  <r>
    <x v="1306"/>
    <s v="55.021.455/0001-85"/>
    <s v="NF SERVICOS DO"/>
    <n v="358924"/>
    <d v="2025-09-26T00:00:00"/>
    <n v="365739"/>
    <d v="2025-09-29T00:00:00"/>
    <m/>
    <n v="4793.88"/>
    <d v="2025-10-29T00:00:00"/>
    <s v="E0240939"/>
    <s v="PD024939"/>
    <s v="Serviços de Publicidade Eletrônica"/>
    <n v="4563.7700000000004"/>
    <m/>
    <x v="0"/>
    <m/>
    <m/>
    <m/>
    <s v="2 - FATURADO"/>
    <n v="0"/>
    <x v="0"/>
    <x v="1"/>
    <m/>
  </r>
  <r>
    <x v="1306"/>
    <s v="55.021.455/0001-85"/>
    <s v="NF SERVICOS DO"/>
    <n v="358925"/>
    <d v="2025-09-26T00:00:00"/>
    <n v="365740"/>
    <d v="2025-09-29T00:00:00"/>
    <m/>
    <n v="516.26"/>
    <d v="2025-10-29T00:00:00"/>
    <s v="E0240939"/>
    <s v="PD024939"/>
    <s v="Serviços de Publicidade Eletrônica"/>
    <n v="491.48"/>
    <m/>
    <x v="0"/>
    <m/>
    <m/>
    <m/>
    <s v="2 - FATURADO"/>
    <n v="0"/>
    <x v="0"/>
    <x v="1"/>
    <m/>
  </r>
  <r>
    <x v="1306"/>
    <s v="55.021.455/0001-85"/>
    <s v="NF SERVICOS DO"/>
    <n v="358926"/>
    <d v="2025-09-26T00:00:00"/>
    <n v="365741"/>
    <d v="2025-09-29T00:00:00"/>
    <m/>
    <n v="2581.3200000000002"/>
    <d v="2025-10-29T00:00:00"/>
    <s v="E0240939"/>
    <s v="PD024939"/>
    <s v="Serviços de Publicidade Eletrônica"/>
    <n v="2457.42"/>
    <m/>
    <x v="0"/>
    <m/>
    <m/>
    <m/>
    <s v="2 - FATURADO"/>
    <n v="0"/>
    <x v="0"/>
    <x v="1"/>
    <m/>
  </r>
  <r>
    <x v="1306"/>
    <s v="55.021.455/0001-85"/>
    <s v="NF SERVICOS DO"/>
    <n v="359445"/>
    <d v="2025-09-29T00:00:00"/>
    <n v="366260"/>
    <d v="2025-09-30T00:00:00"/>
    <m/>
    <n v="442.51"/>
    <d v="2025-10-30T00:00:00"/>
    <s v="E0240939"/>
    <s v="PD024939"/>
    <s v="Serviços de Publicidade Eletrônica"/>
    <n v="421.27"/>
    <m/>
    <x v="0"/>
    <m/>
    <m/>
    <m/>
    <s v="2 - FATURADO"/>
    <n v="0"/>
    <x v="0"/>
    <x v="1"/>
    <m/>
  </r>
  <r>
    <x v="1307"/>
    <s v="55.126.981/0001-00"/>
    <s v="NF SERVICOS DO"/>
    <n v="123001"/>
    <d v="2022-08-29T00:00:00"/>
    <n v="127794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98"/>
    <x v="3"/>
    <x v="1"/>
    <m/>
  </r>
  <r>
    <x v="1308"/>
    <s v="55.271.456/0001-88"/>
    <s v="NF SERVICOS KIT"/>
    <n v="194691"/>
    <d v="2025-09-23T00:00:00"/>
    <n v="2026325"/>
    <d v="2025-09-23T00:00:00"/>
    <m/>
    <n v="187.49"/>
    <d v="2025-09-23T00:00:00"/>
    <m/>
    <m/>
    <s v="Certificado e-CNPJ A1 em Software (12 meses)"/>
    <n v="187.49"/>
    <m/>
    <x v="0"/>
    <m/>
    <m/>
    <m/>
    <s v="1 - VENDA A VISTA"/>
    <n v="7"/>
    <x v="2"/>
    <x v="1"/>
    <m/>
  </r>
  <r>
    <x v="1309"/>
    <s v="55.293.427/0001-17"/>
    <s v="ND-JUROS RECEBIMENTO"/>
    <s v="298826-1-NDJ1"/>
    <d v="2024-12-27T00:00:00"/>
    <n v="305273"/>
    <m/>
    <m/>
    <n v="0.74"/>
    <d v="2025-01-26T00:00:00"/>
    <m/>
    <m/>
    <s v="Nota de Debito Juros"/>
    <n v="0.74"/>
    <m/>
    <x v="0"/>
    <m/>
    <m/>
    <m/>
    <s v="2 - FATURADO"/>
    <n v="247"/>
    <x v="1"/>
    <x v="2"/>
    <m/>
  </r>
  <r>
    <x v="1309"/>
    <s v="55.293.427/0001-17"/>
    <s v="NF SERVICOS DO"/>
    <n v="341264"/>
    <d v="2025-07-08T00:00:00"/>
    <n v="348014"/>
    <d v="2025-07-08T00:00:00"/>
    <m/>
    <n v="1714.73"/>
    <d v="2025-08-07T00:00:00"/>
    <s v="E0231027"/>
    <s v="PD231008"/>
    <s v="Serviços de Publicidade Eletrônica"/>
    <n v="1632.42"/>
    <m/>
    <x v="0"/>
    <m/>
    <m/>
    <m/>
    <s v="2 - FATURADO"/>
    <n v="54"/>
    <x v="5"/>
    <x v="1"/>
    <m/>
  </r>
  <r>
    <x v="1309"/>
    <s v="55.293.427/0001-17"/>
    <s v="ND-POUPATEMPO 4.0"/>
    <n v="6619"/>
    <d v="2025-07-15T00:00:00"/>
    <s v="PPT00614"/>
    <s v="PPT00614"/>
    <d v="2025-07-01T00:00:00"/>
    <n v="1664.01"/>
    <d v="2025-08-14T00:00:00"/>
    <s v="PPT00614"/>
    <s v="PP00614"/>
    <s v="IMPLANTACAO E OPERACAO DO POUPATEMPO PRESIDENTE EPITACIO"/>
    <n v="1664.01"/>
    <d v="2025-07-01T00:00:00"/>
    <x v="0"/>
    <m/>
    <s v="PD-PRC-2021/02691"/>
    <m/>
    <s v="2 - FATURADO"/>
    <n v="47"/>
    <x v="5"/>
    <x v="12"/>
    <m/>
  </r>
  <r>
    <x v="1309"/>
    <s v="55.293.427/0001-17"/>
    <s v="NF SERVICOS"/>
    <n v="191105"/>
    <d v="2025-08-07T00:00:00"/>
    <n v="2009980"/>
    <d v="2025-08-07T00:00:00"/>
    <d v="2025-06-01T00:00:00"/>
    <n v="644.4"/>
    <d v="2025-09-06T00:00:00"/>
    <s v="E0240678"/>
    <s v="PD024678"/>
    <s v="PREFEITURA CADASTRO"/>
    <n v="613.47"/>
    <d v="2025-06-01T00:00:00"/>
    <x v="0"/>
    <s v="087/2024"/>
    <s v="162/2024"/>
    <s v="359.00007333/2024-86 - APPS\ITO"/>
    <s v="2 - FATURADO"/>
    <n v="24"/>
    <x v="2"/>
    <x v="0"/>
    <m/>
  </r>
  <r>
    <x v="1309"/>
    <s v="55.293.427/0001-17"/>
    <s v="NF SERVICOS DO"/>
    <n v="348857"/>
    <d v="2025-08-08T00:00:00"/>
    <n v="355645"/>
    <d v="2025-08-11T00:00:00"/>
    <m/>
    <n v="608.45000000000005"/>
    <d v="2025-09-10T00:00:00"/>
    <s v="E0231027"/>
    <s v="PD231008"/>
    <s v="Serviços de Publicidade Eletrônica"/>
    <n v="579.24"/>
    <m/>
    <x v="0"/>
    <m/>
    <m/>
    <m/>
    <s v="2 - FATURADO"/>
    <n v="20"/>
    <x v="2"/>
    <x v="1"/>
    <m/>
  </r>
  <r>
    <x v="1309"/>
    <s v="55.293.427/0001-17"/>
    <s v="NF SERVICOS"/>
    <n v="191452"/>
    <d v="2025-08-11T00:00:00"/>
    <n v="2010327"/>
    <d v="2025-08-11T00:00:00"/>
    <d v="2025-07-01T00:00:00"/>
    <n v="4124.16"/>
    <d v="2025-09-10T00:00:00"/>
    <s v="E0240678"/>
    <s v="PD024678"/>
    <s v="PREFEITURA CADASTRO"/>
    <n v="3926.2"/>
    <d v="2025-07-01T00:00:00"/>
    <x v="0"/>
    <s v="087/2024"/>
    <s v="162/2024"/>
    <s v="359.00007333/2024-86 - APPS\ITO"/>
    <s v="2 - FATURADO"/>
    <n v="20"/>
    <x v="2"/>
    <x v="0"/>
    <m/>
  </r>
  <r>
    <x v="1309"/>
    <s v="55.293.427/0001-17"/>
    <s v="ND-POUPATEMPO 4.0"/>
    <n v="6971"/>
    <d v="2025-09-03T00:00:00"/>
    <s v="PPT00614"/>
    <s v="PPT00614"/>
    <d v="2025-09-01T00:00:00"/>
    <n v="18022.14"/>
    <d v="2025-10-03T00:00:00"/>
    <s v="PPT00614"/>
    <s v="PP00614"/>
    <s v="IMPLANTACAO E OPERACAO DO POUPATEMPO PRESIDENTE EPITACIO"/>
    <n v="18022.14"/>
    <d v="2025-09-01T00:00:00"/>
    <x v="0"/>
    <m/>
    <s v="PD-PRC-2021/02691"/>
    <m/>
    <s v="2 - FATURADO"/>
    <n v="0"/>
    <x v="0"/>
    <x v="12"/>
    <m/>
  </r>
  <r>
    <x v="1309"/>
    <s v="55.293.427/0001-17"/>
    <s v="NF SERVICOS DO"/>
    <n v="354641"/>
    <d v="2025-09-10T00:00:00"/>
    <n v="361451"/>
    <d v="2025-09-10T00:00:00"/>
    <m/>
    <n v="885.02"/>
    <d v="2025-10-10T00:00:00"/>
    <s v="E0231027"/>
    <s v="PD231008"/>
    <s v="Serviços de Publicidade Eletrônica"/>
    <n v="842.54"/>
    <m/>
    <x v="0"/>
    <m/>
    <m/>
    <m/>
    <s v="2 - FATURADO"/>
    <n v="0"/>
    <x v="0"/>
    <x v="1"/>
    <m/>
  </r>
  <r>
    <x v="1309"/>
    <s v="55.293.427/0001-17"/>
    <s v="NF SERVICOS"/>
    <n v="193930"/>
    <d v="2025-09-11T00:00:00"/>
    <n v="2025564"/>
    <d v="2025-09-11T00:00:00"/>
    <d v="2025-08-01T00:00:00"/>
    <n v="644.4"/>
    <d v="2025-10-11T00:00:00"/>
    <s v="E0240678"/>
    <s v="PD024678"/>
    <s v="PREFEITURA CADASTRO"/>
    <n v="613.47"/>
    <d v="2025-08-01T00:00:00"/>
    <x v="0"/>
    <s v="087/2024"/>
    <s v="162/2024"/>
    <s v="359.00007333/2024-86 - APPS\ITO"/>
    <s v="2 - FATURADO"/>
    <n v="0"/>
    <x v="0"/>
    <x v="0"/>
    <m/>
  </r>
  <r>
    <x v="1309"/>
    <s v="55.293.427/0001-17"/>
    <s v="NF SERVICOS DO"/>
    <n v="357689"/>
    <d v="2025-09-19T00:00:00"/>
    <n v="364502"/>
    <d v="2025-09-22T00:00:00"/>
    <m/>
    <n v="1161.5899999999999"/>
    <d v="2025-10-22T00:00:00"/>
    <s v="E0231027"/>
    <s v="PD231008"/>
    <s v="Serviços de Publicidade Eletrônica"/>
    <n v="1105.83"/>
    <m/>
    <x v="0"/>
    <m/>
    <m/>
    <m/>
    <s v="2 - FATURADO"/>
    <n v="0"/>
    <x v="0"/>
    <x v="1"/>
    <m/>
  </r>
  <r>
    <x v="1309"/>
    <s v="55.293.427/0001-17"/>
    <s v="NF SERVICOS DO"/>
    <n v="358083"/>
    <d v="2025-09-22T00:00:00"/>
    <n v="364898"/>
    <d v="2025-09-23T00:00:00"/>
    <m/>
    <n v="331.88"/>
    <d v="2025-10-23T00:00:00"/>
    <s v="E0231027"/>
    <s v="PD231008"/>
    <s v="Serviços de Publicidade Eletrônica"/>
    <n v="315.95"/>
    <m/>
    <x v="0"/>
    <m/>
    <m/>
    <m/>
    <s v="2 - FATURADO"/>
    <n v="0"/>
    <x v="0"/>
    <x v="1"/>
    <m/>
  </r>
  <r>
    <x v="1310"/>
    <s v="55.356.653/0001-08"/>
    <s v="NF SERVICOS DO"/>
    <n v="353114"/>
    <d v="2025-09-08T00:00:00"/>
    <n v="359923"/>
    <d v="2025-09-08T00:00:00"/>
    <m/>
    <n v="295.01"/>
    <d v="2025-10-08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 DO"/>
    <n v="353115"/>
    <d v="2025-09-08T00:00:00"/>
    <n v="359924"/>
    <d v="2025-09-08T00:00:00"/>
    <m/>
    <n v="295.01"/>
    <d v="2025-10-08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 DO"/>
    <n v="353144"/>
    <d v="2025-09-08T00:00:00"/>
    <n v="359953"/>
    <d v="2025-09-08T00:00:00"/>
    <m/>
    <n v="295.01"/>
    <d v="2025-10-08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 DO"/>
    <n v="354096"/>
    <d v="2025-09-09T00:00:00"/>
    <n v="360906"/>
    <d v="2025-09-09T00:00:00"/>
    <m/>
    <n v="221.26"/>
    <d v="2025-10-09T00:00:00"/>
    <s v="E0201384"/>
    <s v="PD201384"/>
    <s v="Serviços de Publicidade Eletrônica"/>
    <n v="210.64"/>
    <m/>
    <x v="0"/>
    <m/>
    <m/>
    <m/>
    <s v="2 - FATURADO"/>
    <n v="0"/>
    <x v="0"/>
    <x v="1"/>
    <m/>
  </r>
  <r>
    <x v="1310"/>
    <s v="55.356.653/0001-08"/>
    <s v="NF SERVICOS DO"/>
    <n v="354872"/>
    <d v="2025-09-10T00:00:00"/>
    <n v="361682"/>
    <d v="2025-09-10T00:00:00"/>
    <m/>
    <n v="295.01"/>
    <d v="2025-10-10T00:00:00"/>
    <s v="E0201384"/>
    <s v="PD201384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"/>
    <n v="193921"/>
    <d v="2025-09-11T00:00:00"/>
    <n v="2025555"/>
    <d v="2025-09-11T00:00:00"/>
    <d v="2025-08-01T00:00:00"/>
    <n v="100103.2"/>
    <d v="2025-10-11T00:00:00"/>
    <s v="E0220535"/>
    <s v="PD022535"/>
    <s v="PREFEITURA CADASTRO"/>
    <n v="95298.25"/>
    <d v="2025-08-01T00:00:00"/>
    <x v="0"/>
    <s v="172/2022"/>
    <s v="646/2022"/>
    <s v="PD-PRC-2022/01961 - 359.0000362/2024-29 - APPS/ITO"/>
    <s v="2 - FATURADO"/>
    <n v="0"/>
    <x v="0"/>
    <x v="0"/>
    <m/>
  </r>
  <r>
    <x v="1310"/>
    <s v="55.356.653/0001-08"/>
    <s v="NF SERVICOS DO"/>
    <n v="356262"/>
    <d v="2025-09-12T00:00:00"/>
    <n v="363075"/>
    <d v="2025-09-15T00:00:00"/>
    <m/>
    <n v="368.76"/>
    <d v="2025-10-15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310"/>
    <s v="55.356.653/0001-08"/>
    <s v="NF SERVICOS DO"/>
    <n v="356591"/>
    <d v="2025-09-16T00:00:00"/>
    <n v="363405"/>
    <d v="2025-09-17T00:00:00"/>
    <m/>
    <n v="295.01"/>
    <d v="2025-10-17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 DO"/>
    <n v="356864"/>
    <d v="2025-09-16T00:00:00"/>
    <n v="363677"/>
    <d v="2025-09-17T00:00:00"/>
    <m/>
    <n v="295.01"/>
    <d v="2025-10-17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 DO"/>
    <n v="358488"/>
    <d v="2025-09-25T00:00:00"/>
    <n v="365303"/>
    <d v="2025-09-25T00:00:00"/>
    <m/>
    <n v="295.01"/>
    <d v="2025-10-25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 DO"/>
    <n v="358489"/>
    <d v="2025-09-25T00:00:00"/>
    <n v="365304"/>
    <d v="2025-09-25T00:00:00"/>
    <m/>
    <n v="295.01"/>
    <d v="2025-10-25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 DO"/>
    <n v="358677"/>
    <d v="2025-09-25T00:00:00"/>
    <n v="365492"/>
    <d v="2025-09-26T00:00:00"/>
    <m/>
    <n v="368.76"/>
    <d v="2025-10-26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310"/>
    <s v="55.356.653/0001-08"/>
    <s v="NF SERVICOS DO"/>
    <n v="358724"/>
    <d v="2025-09-25T00:00:00"/>
    <n v="365539"/>
    <d v="2025-09-26T00:00:00"/>
    <m/>
    <n v="221.26"/>
    <d v="2025-10-26T00:00:00"/>
    <s v="E0250872"/>
    <s v="PD025872"/>
    <s v="Serviços de Publicidade Eletrônica"/>
    <n v="210.64"/>
    <m/>
    <x v="0"/>
    <m/>
    <m/>
    <m/>
    <s v="2 - FATURADO"/>
    <n v="0"/>
    <x v="0"/>
    <x v="1"/>
    <m/>
  </r>
  <r>
    <x v="1310"/>
    <s v="55.356.653/0001-08"/>
    <s v="NF SERVICOS DO"/>
    <n v="358893"/>
    <d v="2025-09-26T00:00:00"/>
    <n v="365708"/>
    <d v="2025-09-29T00:00:00"/>
    <m/>
    <n v="368.76"/>
    <d v="2025-10-29T00:00:00"/>
    <s v="E0250872"/>
    <s v="PD025872"/>
    <s v="Serviços de Publicidade Eletrônica"/>
    <n v="351.06"/>
    <m/>
    <x v="0"/>
    <m/>
    <m/>
    <m/>
    <s v="2 - FATURADO"/>
    <n v="0"/>
    <x v="0"/>
    <x v="1"/>
    <m/>
  </r>
  <r>
    <x v="1310"/>
    <s v="55.356.653/0001-08"/>
    <s v="NF SERVICOS DO"/>
    <n v="358894"/>
    <d v="2025-09-26T00:00:00"/>
    <n v="365709"/>
    <d v="2025-09-29T00:00:00"/>
    <m/>
    <n v="295.01"/>
    <d v="2025-10-29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 DO"/>
    <n v="358895"/>
    <d v="2025-09-26T00:00:00"/>
    <n v="365710"/>
    <d v="2025-09-29T00:00:00"/>
    <m/>
    <n v="221.26"/>
    <d v="2025-10-29T00:00:00"/>
    <s v="E0250872"/>
    <s v="PD025872"/>
    <s v="Serviços de Publicidade Eletrônica"/>
    <n v="210.64"/>
    <m/>
    <x v="0"/>
    <m/>
    <m/>
    <m/>
    <s v="2 - FATURADO"/>
    <n v="0"/>
    <x v="0"/>
    <x v="1"/>
    <m/>
  </r>
  <r>
    <x v="1310"/>
    <s v="55.356.653/0001-08"/>
    <s v="NF SERVICOS DO"/>
    <n v="359425"/>
    <d v="2025-09-29T00:00:00"/>
    <n v="366240"/>
    <d v="2025-09-30T00:00:00"/>
    <m/>
    <n v="295.01"/>
    <d v="2025-10-30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310"/>
    <s v="55.356.653/0001-08"/>
    <s v="NF SERVICOS DO"/>
    <n v="359426"/>
    <d v="2025-09-29T00:00:00"/>
    <n v="366241"/>
    <d v="2025-09-30T00:00:00"/>
    <m/>
    <n v="295.01"/>
    <d v="2025-10-30T00:00:00"/>
    <s v="E0250872"/>
    <s v="PD025872"/>
    <s v="Serviços de Publicidade Eletrônica"/>
    <n v="280.85000000000002"/>
    <m/>
    <x v="0"/>
    <m/>
    <m/>
    <m/>
    <s v="2 - FATURADO"/>
    <n v="0"/>
    <x v="0"/>
    <x v="1"/>
    <m/>
  </r>
  <r>
    <x v="1311"/>
    <s v="55.670.822/0001-71"/>
    <s v="ND-JUROS RECEBIMENTO"/>
    <s v="291049-1-NDJ1"/>
    <d v="2024-11-12T00:00:00"/>
    <n v="297399"/>
    <m/>
    <m/>
    <n v="1.05"/>
    <d v="2024-12-12T00:00:00"/>
    <m/>
    <m/>
    <s v="Nota de Debito Juros"/>
    <n v="1.05"/>
    <m/>
    <x v="0"/>
    <m/>
    <m/>
    <m/>
    <s v="2 - FATURADO"/>
    <n v="292"/>
    <x v="1"/>
    <x v="2"/>
    <m/>
  </r>
  <r>
    <x v="1312"/>
    <s v="55.975.783/0001-10"/>
    <s v="ND-OPERADORA CIELO"/>
    <n v="26891"/>
    <d v="2025-09-26T00:00:00"/>
    <m/>
    <m/>
    <m/>
    <n v="187.49"/>
    <d v="2025-09-26T00:00:00"/>
    <m/>
    <m/>
    <s v="Certificado e-CNPJ A1 em Software (12 meses)"/>
    <n v="187.49"/>
    <m/>
    <x v="0"/>
    <m/>
    <m/>
    <m/>
    <s v="1 - VENDA A VISTA"/>
    <n v="4"/>
    <x v="2"/>
    <x v="5"/>
    <m/>
  </r>
  <r>
    <x v="1313"/>
    <s v="552.686.509-63"/>
    <s v="ND-OPERADORA CIELO"/>
    <n v="26743"/>
    <d v="2025-09-25T00:00:00"/>
    <m/>
    <m/>
    <m/>
    <n v="187.49"/>
    <d v="2025-09-25T00:00:00"/>
    <m/>
    <m/>
    <s v="Certificado e-CPF A3 (renovação) - 36 meses"/>
    <n v="187.49"/>
    <m/>
    <x v="0"/>
    <m/>
    <m/>
    <m/>
    <s v="1 - VENDA A VISTA"/>
    <n v="5"/>
    <x v="2"/>
    <x v="5"/>
    <m/>
  </r>
  <r>
    <x v="1314"/>
    <s v="56.023.443/0001-52"/>
    <s v="NF SERVICOS"/>
    <n v="191007"/>
    <d v="2025-08-06T00:00:00"/>
    <n v="2009882"/>
    <d v="2025-08-07T00:00:00"/>
    <d v="2025-07-01T00:00:00"/>
    <n v="196.92"/>
    <d v="2025-09-05T00:00:00"/>
    <s v="E0251017"/>
    <s v="PD251014"/>
    <s v="Plataforma de Colaboração e Produtividade ¿ e-mail como serviço"/>
    <n v="187.47"/>
    <d v="2025-07-01T00:00:00"/>
    <x v="0"/>
    <d v="2025-07-11T00:00:00"/>
    <s v="146.00003441/2025-75"/>
    <s v="359.00002420/2025-28 - APPS/ITO"/>
    <s v="2 - FATURADO"/>
    <n v="25"/>
    <x v="2"/>
    <x v="0"/>
    <m/>
  </r>
  <r>
    <x v="1314"/>
    <s v="56.023.443/0001-52"/>
    <s v="NF SERVICOS"/>
    <n v="193191"/>
    <d v="2025-09-09T00:00:00"/>
    <n v="2024825"/>
    <d v="2025-09-10T00:00:00"/>
    <d v="2025-08-01T00:00:00"/>
    <n v="83662.080000000002"/>
    <d v="2025-10-09T00:00:00"/>
    <s v="E0230048"/>
    <s v="PD023041"/>
    <s v="FOLHA DE PAGAMENTO"/>
    <n v="79646.3"/>
    <d v="2025-08-01T00:00:00"/>
    <x v="0"/>
    <s v="165/2022"/>
    <s v="146.00002900/2023-31"/>
    <s v="PD-PRC-2023/00129-359.00007435/2023-11  359.0000.9202/2024-33 -APPS"/>
    <s v="2 - FATURADO"/>
    <n v="0"/>
    <x v="0"/>
    <x v="0"/>
    <m/>
  </r>
  <r>
    <x v="1314"/>
    <s v="56.023.443/0001-52"/>
    <s v="NF SERVICOS"/>
    <n v="193199"/>
    <d v="2025-09-09T00:00:00"/>
    <n v="2024833"/>
    <d v="2025-09-10T00:00:00"/>
    <d v="2025-08-01T00:00:00"/>
    <n v="370.38"/>
    <d v="2025-10-09T00:00:00"/>
    <s v="E0240136"/>
    <s v="PD024089"/>
    <s v="PROGRAMA SP SEM PAPEL"/>
    <n v="352.6"/>
    <d v="2025-08-01T00:00:00"/>
    <x v="0"/>
    <s v="PJ - 18/24"/>
    <s v="SEI.146.00000053/2023-71"/>
    <s v="359.00002832/2024-87  APPS"/>
    <s v="2 - FATURADO"/>
    <n v="0"/>
    <x v="0"/>
    <x v="0"/>
    <m/>
  </r>
  <r>
    <x v="1314"/>
    <s v="56.023.443/0001-52"/>
    <s v="NF SERVICOS"/>
    <n v="193201"/>
    <d v="2025-09-09T00:00:00"/>
    <n v="2024835"/>
    <d v="2025-09-10T00:00:00"/>
    <d v="2025-08-01T00:00:00"/>
    <n v="196.92"/>
    <d v="2025-10-09T00:00:00"/>
    <s v="E0251017"/>
    <s v="PD251014"/>
    <s v="Plataforma de Colaboração e Produtividade ¿ e-mail como serviço"/>
    <n v="187.47"/>
    <d v="2025-08-01T00:00:00"/>
    <x v="0"/>
    <d v="2025-07-11T00:00:00"/>
    <s v="146.00003441/2025-75"/>
    <s v="359.00002420/2025-28 - APPS/ITO"/>
    <s v="2 - FATURADO"/>
    <n v="0"/>
    <x v="0"/>
    <x v="0"/>
    <m/>
  </r>
  <r>
    <x v="1315"/>
    <s v="56.024.573/0001-00"/>
    <s v="NF SERVICOS DO"/>
    <n v="354170"/>
    <d v="2025-09-09T00:00:00"/>
    <n v="360980"/>
    <d v="2025-09-09T00:00:00"/>
    <m/>
    <n v="921.9"/>
    <d v="2025-10-09T00:00:00"/>
    <s v="E0220759"/>
    <s v="PD022759"/>
    <s v="Serviços de Publicidade Eletrônica"/>
    <n v="877.65"/>
    <m/>
    <x v="0"/>
    <m/>
    <m/>
    <m/>
    <s v="2 - FATURADO"/>
    <n v="0"/>
    <x v="0"/>
    <x v="1"/>
    <m/>
  </r>
  <r>
    <x v="1316"/>
    <s v="56.024.581/0001-56"/>
    <s v="NF SERVICOS DO"/>
    <n v="355731"/>
    <d v="2025-09-10T00:00:00"/>
    <n v="362541"/>
    <d v="2025-09-11T00:00:00"/>
    <m/>
    <n v="580.79999999999995"/>
    <d v="2025-10-11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316"/>
    <s v="56.024.581/0001-56"/>
    <s v="NF SERVICOS DO"/>
    <n v="355848"/>
    <d v="2025-09-11T00:00:00"/>
    <n v="362661"/>
    <d v="2025-09-12T00:00:00"/>
    <m/>
    <n v="1161.5899999999999"/>
    <d v="2025-10-12T00:00:00"/>
    <s v="E0201925"/>
    <s v="PD201925"/>
    <s v="Serviços de Publicidade Eletrônica"/>
    <n v="1105.83"/>
    <m/>
    <x v="0"/>
    <m/>
    <m/>
    <m/>
    <s v="2 - FATURADO"/>
    <n v="0"/>
    <x v="0"/>
    <x v="1"/>
    <m/>
  </r>
  <r>
    <x v="1316"/>
    <s v="56.024.581/0001-56"/>
    <s v="NF SERVICOS DO"/>
    <n v="356348"/>
    <d v="2025-09-15T00:00:00"/>
    <n v="363161"/>
    <d v="2025-09-16T00:00:00"/>
    <m/>
    <n v="1161.5899999999999"/>
    <d v="2025-10-16T00:00:00"/>
    <s v="E0201925"/>
    <s v="PD201925"/>
    <s v="Serviços de Publicidade Eletrônica"/>
    <n v="1105.83"/>
    <m/>
    <x v="0"/>
    <m/>
    <m/>
    <m/>
    <s v="2 - FATURADO"/>
    <n v="0"/>
    <x v="0"/>
    <x v="1"/>
    <m/>
  </r>
  <r>
    <x v="1316"/>
    <s v="56.024.581/0001-56"/>
    <s v="NF SERVICOS DO"/>
    <n v="356828"/>
    <d v="2025-09-16T00:00:00"/>
    <n v="363642"/>
    <d v="2025-09-17T00:00:00"/>
    <m/>
    <n v="1161.5899999999999"/>
    <d v="2025-10-17T00:00:00"/>
    <s v="E0201925"/>
    <s v="PD201925"/>
    <s v="Serviços de Publicidade Eletrônica"/>
    <n v="1105.83"/>
    <m/>
    <x v="0"/>
    <m/>
    <m/>
    <m/>
    <s v="2 - FATURADO"/>
    <n v="0"/>
    <x v="0"/>
    <x v="1"/>
    <m/>
  </r>
  <r>
    <x v="1316"/>
    <s v="56.024.581/0001-56"/>
    <s v="NF SERVICOS DO"/>
    <n v="357993"/>
    <d v="2025-09-22T00:00:00"/>
    <n v="364808"/>
    <d v="2025-09-23T00:00:00"/>
    <m/>
    <n v="1161.5899999999999"/>
    <d v="2025-10-23T00:00:00"/>
    <s v="E0201925"/>
    <s v="PD201925"/>
    <s v="Serviços de Publicidade Eletrônica"/>
    <n v="1105.83"/>
    <m/>
    <x v="0"/>
    <m/>
    <m/>
    <m/>
    <s v="2 - FATURADO"/>
    <n v="0"/>
    <x v="0"/>
    <x v="1"/>
    <m/>
  </r>
  <r>
    <x v="1316"/>
    <s v="56.024.581/0001-56"/>
    <s v="NF SERVICOS DO"/>
    <n v="358252"/>
    <d v="2025-09-23T00:00:00"/>
    <n v="365067"/>
    <d v="2025-09-24T00:00:00"/>
    <m/>
    <n v="580.79999999999995"/>
    <d v="2025-10-24T00:00:00"/>
    <s v="E0201925"/>
    <s v="PD201925"/>
    <s v="Serviços de Publicidade Eletrônica"/>
    <n v="552.91999999999996"/>
    <m/>
    <x v="0"/>
    <m/>
    <m/>
    <m/>
    <s v="2 - FATURADO"/>
    <n v="0"/>
    <x v="0"/>
    <x v="1"/>
    <m/>
  </r>
  <r>
    <x v="1316"/>
    <s v="56.024.581/0001-56"/>
    <s v="NF SERVICOS DO"/>
    <n v="358597"/>
    <d v="2025-09-25T00:00:00"/>
    <n v="365412"/>
    <d v="2025-09-25T00:00:00"/>
    <m/>
    <n v="497.83"/>
    <d v="2025-10-25T00:00:00"/>
    <s v="E0201925"/>
    <s v="PD201925"/>
    <s v="Serviços de Publicidade Eletrônica"/>
    <n v="473.93"/>
    <m/>
    <x v="0"/>
    <m/>
    <m/>
    <m/>
    <s v="2 - FATURADO"/>
    <n v="0"/>
    <x v="0"/>
    <x v="1"/>
    <m/>
  </r>
  <r>
    <x v="1316"/>
    <s v="56.024.581/0001-56"/>
    <s v="NF SERVICOS DO"/>
    <n v="358867"/>
    <d v="2025-09-25T00:00:00"/>
    <n v="365682"/>
    <d v="2025-09-26T00:00:00"/>
    <m/>
    <n v="1244.56"/>
    <d v="2025-10-26T00:00:00"/>
    <s v="E0201925"/>
    <s v="PD201925"/>
    <s v="Serviços de Publicidade Eletrônica"/>
    <n v="1184.82"/>
    <m/>
    <x v="0"/>
    <m/>
    <m/>
    <m/>
    <s v="2 - FATURADO"/>
    <n v="0"/>
    <x v="0"/>
    <x v="1"/>
    <m/>
  </r>
  <r>
    <x v="1316"/>
    <s v="56.024.581/0001-56"/>
    <s v="NF SERVICOS DO"/>
    <n v="359083"/>
    <d v="2025-09-26T00:00:00"/>
    <n v="365898"/>
    <d v="2025-09-29T00:00:00"/>
    <m/>
    <n v="663.77"/>
    <d v="2025-10-29T00:00:00"/>
    <s v="E0201925"/>
    <s v="PD201925"/>
    <s v="Serviços de Publicidade Eletrônica"/>
    <n v="631.91"/>
    <m/>
    <x v="0"/>
    <m/>
    <m/>
    <m/>
    <s v="2 - FATURADO"/>
    <n v="0"/>
    <x v="0"/>
    <x v="1"/>
    <m/>
  </r>
  <r>
    <x v="1316"/>
    <s v="56.024.581/0001-56"/>
    <s v="NF SERVICOS DO"/>
    <n v="359294"/>
    <d v="2025-09-29T00:00:00"/>
    <n v="366109"/>
    <d v="2025-09-30T00:00:00"/>
    <m/>
    <n v="1742.39"/>
    <d v="2025-10-30T00:00:00"/>
    <s v="E0201925"/>
    <s v="PD201925"/>
    <s v="Serviços de Publicidade Eletrônica"/>
    <n v="1658.76"/>
    <m/>
    <x v="0"/>
    <m/>
    <m/>
    <m/>
    <s v="2 - FATURADO"/>
    <n v="0"/>
    <x v="0"/>
    <x v="1"/>
    <m/>
  </r>
  <r>
    <x v="1316"/>
    <s v="56.024.581/0001-56"/>
    <s v="ND-RATEIO CONDOM PPT"/>
    <n v="21023"/>
    <d v="2025-09-30T00:00:00"/>
    <m/>
    <m/>
    <m/>
    <n v="23500"/>
    <d v="2025-10-31T00:00:00"/>
    <s v="CARGA INICIAL RATEIO CONDOM PPT"/>
    <m/>
    <s v="CARGA INICIAL RATEIO CONDOM PPT"/>
    <n v="23500"/>
    <m/>
    <x v="0"/>
    <m/>
    <m/>
    <m/>
    <s v="31 DIAS"/>
    <n v="0"/>
    <x v="0"/>
    <x v="8"/>
    <m/>
  </r>
  <r>
    <x v="1317"/>
    <s v="56.089.790/0001-88"/>
    <s v="NF SERVICOS E_GOV"/>
    <n v="151415"/>
    <d v="2024-01-17T00:00:00"/>
    <n v="1725741"/>
    <d v="2024-01-17T00:00:00"/>
    <m/>
    <n v="277.10000000000002"/>
    <d v="2024-02-16T00:00:00"/>
    <m/>
    <m/>
    <s v="Certificado e-CPF A3 em token - 36 meses Gov"/>
    <n v="263.8"/>
    <m/>
    <x v="36"/>
    <m/>
    <m/>
    <m/>
    <s v="2 - FATURADO"/>
    <n v="592"/>
    <x v="3"/>
    <x v="1"/>
    <m/>
  </r>
  <r>
    <x v="1317"/>
    <s v="56.089.790/0001-88"/>
    <s v="NF SERVICOS E_GOV"/>
    <n v="172836"/>
    <d v="2024-11-21T00:00:00"/>
    <n v="1875851"/>
    <d v="2024-11-21T00:00:00"/>
    <m/>
    <n v="167.26"/>
    <d v="2024-12-21T00:00:00"/>
    <m/>
    <m/>
    <s v="Certificado e-CPF A3 (somente certificado) - 36 meses Gov"/>
    <n v="159.22999999999999"/>
    <m/>
    <x v="36"/>
    <m/>
    <m/>
    <m/>
    <s v="2 - FATURADO"/>
    <n v="283"/>
    <x v="1"/>
    <x v="1"/>
    <m/>
  </r>
  <r>
    <x v="1317"/>
    <s v="56.089.790/0017-45"/>
    <s v="NF SERVICOS E_GOV"/>
    <n v="186436"/>
    <d v="2025-05-19T00:00:00"/>
    <n v="1967070"/>
    <d v="2025-05-19T00:00:00"/>
    <m/>
    <n v="277.10000000000002"/>
    <d v="2025-06-18T00:00:00"/>
    <m/>
    <m/>
    <s v="Certificado e-CPF A3 em token - 36 meses Gov"/>
    <n v="263.8"/>
    <m/>
    <x v="0"/>
    <m/>
    <m/>
    <m/>
    <s v="2 - FATURADO"/>
    <n v="104"/>
    <x v="6"/>
    <x v="1"/>
    <m/>
  </r>
  <r>
    <x v="1317"/>
    <s v="56.089.790/0023-93"/>
    <s v="NF SERVICOS E_GOV"/>
    <n v="148422"/>
    <d v="2023-12-12T00:00:00"/>
    <n v="1709948"/>
    <d v="2023-12-12T00:00:00"/>
    <m/>
    <n v="277.10000000000002"/>
    <d v="2024-01-11T00:00:00"/>
    <m/>
    <m/>
    <s v="Certificado e-CPF A3 em token - 36 meses Gov"/>
    <n v="263.8"/>
    <m/>
    <x v="36"/>
    <m/>
    <m/>
    <m/>
    <s v="2 - FATURADO"/>
    <n v="628"/>
    <x v="3"/>
    <x v="1"/>
    <m/>
  </r>
  <r>
    <x v="1317"/>
    <s v="56.089.790/0023-93"/>
    <s v="NF SERVICOS E_GOV"/>
    <n v="153763"/>
    <d v="2024-02-16T00:00:00"/>
    <n v="1740864"/>
    <d v="2024-02-16T00:00:00"/>
    <m/>
    <n v="227.35"/>
    <d v="2024-03-17T00:00:00"/>
    <m/>
    <m/>
    <s v="Certificado e-CPF A3 em cartão - 36 meses Gov"/>
    <n v="216.44"/>
    <m/>
    <x v="36"/>
    <m/>
    <m/>
    <m/>
    <s v="2 - FATURADO"/>
    <n v="562"/>
    <x v="3"/>
    <x v="1"/>
    <m/>
  </r>
  <r>
    <x v="1317"/>
    <s v="56.089.790/0023-93"/>
    <s v="NF SERVICOS E_GOV"/>
    <n v="153847"/>
    <d v="2024-02-16T00:00:00"/>
    <n v="1740948"/>
    <d v="2024-02-16T00:00:00"/>
    <m/>
    <n v="285.14999999999998"/>
    <d v="2024-03-17T00:00:00"/>
    <m/>
    <m/>
    <s v="Certificado e-CNPJ A3 em token - 36 meses Gov"/>
    <n v="271.45999999999998"/>
    <m/>
    <x v="36"/>
    <m/>
    <m/>
    <m/>
    <s v="2 - FATURADO"/>
    <n v="562"/>
    <x v="3"/>
    <x v="1"/>
    <m/>
  </r>
  <r>
    <x v="1317"/>
    <s v="56.089.790/0023-93"/>
    <s v="NF SERVICOS E_GOV"/>
    <n v="160118"/>
    <d v="2024-05-15T00:00:00"/>
    <n v="1785567"/>
    <d v="2024-05-16T00:00:00"/>
    <m/>
    <n v="167.26"/>
    <d v="2024-06-14T00:00:00"/>
    <m/>
    <m/>
    <s v="Certificado e-CPF A3 (somente certificado) - 36 meses Gov"/>
    <n v="159.22999999999999"/>
    <m/>
    <x v="36"/>
    <m/>
    <m/>
    <m/>
    <s v="2 - FATURADO"/>
    <n v="473"/>
    <x v="3"/>
    <x v="1"/>
    <m/>
  </r>
  <r>
    <x v="1317"/>
    <s v="56.089.790/0023-93"/>
    <s v="NF SERVICOS E_GOV"/>
    <n v="161356"/>
    <d v="2024-06-06T00:00:00"/>
    <n v="1799597"/>
    <d v="2024-06-06T00:00:00"/>
    <m/>
    <n v="109.89"/>
    <d v="2024-07-06T00:00:00"/>
    <m/>
    <m/>
    <s v="e-CNPJ A3 - Renovação - GOV 36 meses"/>
    <n v="104.62"/>
    <m/>
    <x v="36"/>
    <m/>
    <m/>
    <m/>
    <s v="2 - FATURADO"/>
    <n v="451"/>
    <x v="3"/>
    <x v="1"/>
    <m/>
  </r>
  <r>
    <x v="1317"/>
    <s v="56.089.790/0023-93"/>
    <s v="NF SERVICOS"/>
    <n v="173423"/>
    <d v="2024-11-28T00:00:00"/>
    <n v="1876438"/>
    <d v="2024-11-28T00:00:00"/>
    <d v="2024-02-01T00:00:00"/>
    <n v="1380.68"/>
    <d v="2024-12-28T00:00:00"/>
    <s v="E0200060"/>
    <s v="PD020049"/>
    <s v="SAM MÓDULO PATRIMÔNIO"/>
    <n v="1314.41"/>
    <d v="2024-02-01T00:00:00"/>
    <x v="36"/>
    <s v="06/2021/FPBRN"/>
    <s v="29358/2021"/>
    <s v="PD-PRC-2021/02139 APPS"/>
    <s v="2 - FATURADO"/>
    <n v="276"/>
    <x v="1"/>
    <x v="0"/>
    <m/>
  </r>
  <r>
    <x v="1317"/>
    <s v="56.089.790/0023-93"/>
    <s v="NF SERVICOS"/>
    <n v="173426"/>
    <d v="2024-11-28T00:00:00"/>
    <n v="1876441"/>
    <d v="2024-11-28T00:00:00"/>
    <d v="2024-01-01T00:00:00"/>
    <n v="690.34"/>
    <d v="2024-12-28T00:00:00"/>
    <s v="E0200060"/>
    <s v="PD020049"/>
    <s v="SAM MÓDULO PATRIMÔNIO"/>
    <n v="657.2"/>
    <d v="2024-01-01T00:00:00"/>
    <x v="36"/>
    <s v="06/2021/FPBRN"/>
    <s v="29358/2021"/>
    <s v="PD-PRC-2021/02139 APPS"/>
    <s v="2 - FATURADO"/>
    <n v="276"/>
    <x v="1"/>
    <x v="0"/>
    <m/>
  </r>
  <r>
    <x v="1317"/>
    <s v="56.089.790/0023-93"/>
    <s v="NF SERVICOS"/>
    <n v="173428"/>
    <d v="2024-11-28T00:00:00"/>
    <n v="1876443"/>
    <d v="2024-11-28T00:00:00"/>
    <d v="2024-03-01T00:00:00"/>
    <n v="1380.68"/>
    <d v="2024-12-28T00:00:00"/>
    <s v="E0200060"/>
    <s v="PD020049"/>
    <s v="SAM MÓDULO PATRIMÔNIO"/>
    <n v="1314.41"/>
    <d v="2024-03-01T00:00:00"/>
    <x v="36"/>
    <s v="06/2021/FPBRN"/>
    <s v="29358/2021"/>
    <s v="PD-PRC-2021/02139 APPS"/>
    <s v="2 - FATURADO"/>
    <n v="276"/>
    <x v="1"/>
    <x v="0"/>
    <m/>
  </r>
  <r>
    <x v="1317"/>
    <s v="56.089.790/0023-93"/>
    <s v="NF SERVICOS"/>
    <n v="173586"/>
    <d v="2024-11-29T00:00:00"/>
    <n v="1876601"/>
    <d v="2024-11-29T00:00:00"/>
    <d v="2023-04-01T00:00:00"/>
    <n v="123.65"/>
    <d v="2024-12-29T00:00:00"/>
    <s v="E0220063"/>
    <s v="PD022047"/>
    <s v="PROGRAMA SP SEM PAPEL"/>
    <n v="117.71"/>
    <d v="2023-04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590"/>
    <d v="2024-11-29T00:00:00"/>
    <n v="1876605"/>
    <d v="2024-11-29T00:00:00"/>
    <d v="2023-06-01T00:00:00"/>
    <n v="128.85"/>
    <d v="2024-12-29T00:00:00"/>
    <s v="E0220063"/>
    <s v="PD022047"/>
    <s v="PROGRAMA SP SEM PAPEL"/>
    <n v="122.67"/>
    <d v="2023-06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592"/>
    <d v="2024-11-29T00:00:00"/>
    <n v="1876607"/>
    <d v="2024-11-29T00:00:00"/>
    <d v="2023-05-01T00:00:00"/>
    <n v="127.92"/>
    <d v="2024-12-29T00:00:00"/>
    <s v="E0220063"/>
    <s v="PD022047"/>
    <s v="PROGRAMA SP SEM PAPEL"/>
    <n v="121.78"/>
    <d v="2023-05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593"/>
    <d v="2024-11-29T00:00:00"/>
    <n v="1876608"/>
    <d v="2024-11-29T00:00:00"/>
    <d v="2023-10-01T00:00:00"/>
    <n v="128.96"/>
    <d v="2024-12-29T00:00:00"/>
    <s v="E0220063"/>
    <s v="PD022047"/>
    <s v="PROGRAMA SP SEM PAPEL"/>
    <n v="122.77"/>
    <d v="2023-10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594"/>
    <d v="2024-11-29T00:00:00"/>
    <n v="1876609"/>
    <d v="2024-11-29T00:00:00"/>
    <d v="2023-09-01T00:00:00"/>
    <n v="128.96"/>
    <d v="2024-12-29T00:00:00"/>
    <s v="E0220063"/>
    <s v="PD022047"/>
    <s v="PROGRAMA SP SEM PAPEL"/>
    <n v="122.77"/>
    <d v="2023-09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595"/>
    <d v="2024-11-29T00:00:00"/>
    <n v="1876610"/>
    <d v="2024-11-29T00:00:00"/>
    <d v="2023-07-01T00:00:00"/>
    <n v="128.96"/>
    <d v="2024-12-29T00:00:00"/>
    <s v="E0220063"/>
    <s v="PD022047"/>
    <s v="PROGRAMA SP SEM PAPEL"/>
    <n v="122.77"/>
    <d v="2023-07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596"/>
    <d v="2024-11-29T00:00:00"/>
    <n v="1876611"/>
    <d v="2024-11-29T00:00:00"/>
    <d v="2023-08-01T00:00:00"/>
    <n v="128.96"/>
    <d v="2024-12-29T00:00:00"/>
    <s v="E0220063"/>
    <s v="PD022047"/>
    <s v="PROGRAMA SP SEM PAPEL"/>
    <n v="122.77"/>
    <d v="2023-08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597"/>
    <d v="2024-11-29T00:00:00"/>
    <n v="1876612"/>
    <d v="2024-11-29T00:00:00"/>
    <d v="2024-09-01T00:00:00"/>
    <n v="129.02000000000001"/>
    <d v="2024-12-29T00:00:00"/>
    <s v="E0220063"/>
    <s v="PD022047"/>
    <s v="PROGRAMA SP SEM PAPEL"/>
    <n v="122.83"/>
    <d v="2024-09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598"/>
    <d v="2024-11-29T00:00:00"/>
    <n v="1876613"/>
    <d v="2024-11-29T00:00:00"/>
    <d v="2024-08-01T00:00:00"/>
    <n v="129.02000000000001"/>
    <d v="2024-12-29T00:00:00"/>
    <s v="E0220063"/>
    <s v="PD022047"/>
    <s v="PROGRAMA SP SEM PAPEL"/>
    <n v="122.83"/>
    <d v="2024-08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599"/>
    <d v="2024-11-29T00:00:00"/>
    <n v="1876614"/>
    <d v="2024-11-29T00:00:00"/>
    <d v="2024-06-01T00:00:00"/>
    <n v="128.97"/>
    <d v="2024-12-29T00:00:00"/>
    <s v="E0220063"/>
    <s v="PD022047"/>
    <s v="PROGRAMA SP SEM PAPEL"/>
    <n v="122.78"/>
    <d v="2024-06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600"/>
    <d v="2024-11-29T00:00:00"/>
    <n v="1876615"/>
    <d v="2024-11-29T00:00:00"/>
    <d v="2024-02-01T00:00:00"/>
    <n v="128.96"/>
    <d v="2024-12-29T00:00:00"/>
    <s v="E0220063"/>
    <s v="PD022047"/>
    <s v="PROGRAMA SP SEM PAPEL"/>
    <n v="122.77"/>
    <d v="2024-02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601"/>
    <d v="2024-11-29T00:00:00"/>
    <n v="1876616"/>
    <d v="2024-11-29T00:00:00"/>
    <d v="2024-01-01T00:00:00"/>
    <n v="128.96"/>
    <d v="2024-12-29T00:00:00"/>
    <s v="E0220063"/>
    <s v="PD022047"/>
    <s v="PROGRAMA SP SEM PAPEL"/>
    <n v="122.77"/>
    <d v="2024-01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602"/>
    <d v="2024-11-29T00:00:00"/>
    <n v="1876617"/>
    <d v="2024-11-29T00:00:00"/>
    <d v="2023-12-01T00:00:00"/>
    <n v="128.96"/>
    <d v="2024-12-29T00:00:00"/>
    <s v="E0220063"/>
    <s v="PD022047"/>
    <s v="PROGRAMA SP SEM PAPEL"/>
    <n v="122.77"/>
    <d v="2023-12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603"/>
    <d v="2024-11-29T00:00:00"/>
    <n v="1876618"/>
    <d v="2024-11-29T00:00:00"/>
    <d v="2024-04-01T00:00:00"/>
    <n v="128.96"/>
    <d v="2024-12-29T00:00:00"/>
    <s v="E0220063"/>
    <s v="PD022047"/>
    <s v="PROGRAMA SP SEM PAPEL"/>
    <n v="122.77"/>
    <d v="2024-04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604"/>
    <d v="2024-11-29T00:00:00"/>
    <n v="1876619"/>
    <d v="2024-11-29T00:00:00"/>
    <d v="2024-07-01T00:00:00"/>
    <n v="128.97"/>
    <d v="2024-12-29T00:00:00"/>
    <s v="E0220063"/>
    <s v="PD022047"/>
    <s v="PROGRAMA SP SEM PAPEL"/>
    <n v="122.78"/>
    <d v="2024-07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605"/>
    <d v="2024-11-29T00:00:00"/>
    <n v="1876620"/>
    <d v="2024-11-29T00:00:00"/>
    <d v="2024-05-01T00:00:00"/>
    <n v="128.96"/>
    <d v="2024-12-29T00:00:00"/>
    <s v="E0220063"/>
    <s v="PD022047"/>
    <s v="PROGRAMA SP SEM PAPEL"/>
    <n v="122.77"/>
    <d v="2024-05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606"/>
    <d v="2024-11-29T00:00:00"/>
    <n v="1876621"/>
    <d v="2024-11-29T00:00:00"/>
    <d v="2023-11-01T00:00:00"/>
    <n v="128.96"/>
    <d v="2024-12-29T00:00:00"/>
    <s v="E0220063"/>
    <s v="PD022047"/>
    <s v="PROGRAMA SP SEM PAPEL"/>
    <n v="122.77"/>
    <d v="2023-11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607"/>
    <d v="2024-11-29T00:00:00"/>
    <n v="1876622"/>
    <d v="2024-11-29T00:00:00"/>
    <d v="2024-03-01T00:00:00"/>
    <n v="128.96"/>
    <d v="2024-12-29T00:00:00"/>
    <s v="E0220063"/>
    <s v="PD022047"/>
    <s v="PROGRAMA SP SEM PAPEL"/>
    <n v="122.77"/>
    <d v="2024-03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"/>
    <n v="173613"/>
    <d v="2024-11-29T00:00:00"/>
    <n v="1876628"/>
    <d v="2024-11-29T00:00:00"/>
    <d v="2024-10-01T00:00:00"/>
    <n v="129.02000000000001"/>
    <d v="2024-12-29T00:00:00"/>
    <s v="E0220063"/>
    <s v="PD022047"/>
    <s v="PROGRAMA SP SEM PAPEL"/>
    <n v="122.83"/>
    <d v="2024-10-01T00:00:00"/>
    <x v="36"/>
    <s v="SIMA nº 11/2022/GS"/>
    <s v="SIMA nº 21178/2022-35"/>
    <s v="PD-PRC-2022/01117 ITO"/>
    <s v="2 - FATURADO"/>
    <n v="275"/>
    <x v="1"/>
    <x v="0"/>
    <m/>
  </r>
  <r>
    <x v="1317"/>
    <s v="56.089.790/0023-93"/>
    <s v="NF SERVICOS E_GOV"/>
    <n v="177980"/>
    <d v="2025-01-16T00:00:00"/>
    <n v="1906919"/>
    <d v="2025-01-16T00:00:00"/>
    <m/>
    <n v="227.35"/>
    <d v="2025-02-15T00:00:00"/>
    <m/>
    <m/>
    <s v="Certificado e-CPF A3 em cartão - 36 meses Gov"/>
    <n v="216.44"/>
    <m/>
    <x v="36"/>
    <m/>
    <m/>
    <m/>
    <s v="2 - FATURADO"/>
    <n v="227"/>
    <x v="1"/>
    <x v="1"/>
    <m/>
  </r>
  <r>
    <x v="1317"/>
    <s v="56.089.790/0023-93"/>
    <s v="NF SERVICOS E_GOV"/>
    <n v="178447"/>
    <d v="2025-01-24T00:00:00"/>
    <n v="1907386"/>
    <d v="2025-01-24T00:00:00"/>
    <m/>
    <n v="167.26"/>
    <d v="2025-02-23T00:00:00"/>
    <m/>
    <m/>
    <s v="Certificado e-CPF A3 (somente certificado) - 36 meses Gov"/>
    <n v="159.22999999999999"/>
    <m/>
    <x v="36"/>
    <m/>
    <m/>
    <m/>
    <s v="2 - FATURADO"/>
    <n v="219"/>
    <x v="1"/>
    <x v="1"/>
    <m/>
  </r>
  <r>
    <x v="1317"/>
    <s v="56.089.790/0023-93"/>
    <s v="NF SERVICOS"/>
    <n v="182750"/>
    <d v="2025-03-27T00:00:00"/>
    <n v="1937573"/>
    <d v="2025-03-27T00:00:00"/>
    <d v="2024-12-01T00:00:00"/>
    <n v="129.02000000000001"/>
    <d v="2025-04-26T00:00:00"/>
    <s v="E0220063"/>
    <s v="PD022047"/>
    <s v="PROGRAMA SP SEM PAPEL"/>
    <n v="122.83"/>
    <d v="2024-12-01T00:00:00"/>
    <x v="36"/>
    <s v="SIMA nº 11/2022/GS"/>
    <s v="SIMA nº 21178/2022-35"/>
    <s v="PD-PRC-2022/01117 ITO"/>
    <s v="2 - FATURADO"/>
    <n v="157"/>
    <x v="4"/>
    <x v="0"/>
    <m/>
  </r>
  <r>
    <x v="1317"/>
    <s v="56.089.790/0023-93"/>
    <s v="NF SERVICOS"/>
    <n v="182761"/>
    <d v="2025-03-27T00:00:00"/>
    <n v="1937584"/>
    <d v="2025-03-27T00:00:00"/>
    <d v="2025-02-01T00:00:00"/>
    <n v="129.03"/>
    <d v="2025-04-26T00:00:00"/>
    <s v="E0220063"/>
    <s v="PD022047"/>
    <s v="PROGRAMA SP SEM PAPEL"/>
    <n v="122.84"/>
    <d v="2025-02-01T00:00:00"/>
    <x v="36"/>
    <s v="SIMA nº 11/2022/GS"/>
    <s v="SIMA nº 21178/2022-35"/>
    <s v="PD-PRC-2022/01117 ITO"/>
    <s v="2 - FATURADO"/>
    <n v="157"/>
    <x v="4"/>
    <x v="0"/>
    <m/>
  </r>
  <r>
    <x v="1317"/>
    <s v="56.089.790/0023-93"/>
    <s v="NF SERVICOS"/>
    <n v="182764"/>
    <d v="2025-03-27T00:00:00"/>
    <n v="1937587"/>
    <d v="2025-03-27T00:00:00"/>
    <d v="2025-01-01T00:00:00"/>
    <n v="129.03"/>
    <d v="2025-04-26T00:00:00"/>
    <s v="E0220063"/>
    <s v="PD022047"/>
    <s v="PROGRAMA SP SEM PAPEL"/>
    <n v="122.84"/>
    <d v="2025-01-01T00:00:00"/>
    <x v="36"/>
    <s v="SIMA nº 11/2022/GS"/>
    <s v="SIMA nº 21178/2022-35"/>
    <s v="PD-PRC-2022/01117 ITO"/>
    <s v="2 - FATURADO"/>
    <n v="157"/>
    <x v="4"/>
    <x v="0"/>
    <m/>
  </r>
  <r>
    <x v="1317"/>
    <s v="56.089.790/0023-93"/>
    <s v="NF SERVICOS"/>
    <n v="182779"/>
    <d v="2025-03-27T00:00:00"/>
    <n v="1937602"/>
    <d v="2025-03-27T00:00:00"/>
    <d v="2024-11-01T00:00:00"/>
    <n v="129.02000000000001"/>
    <d v="2025-04-26T00:00:00"/>
    <s v="E0220063"/>
    <s v="PD022047"/>
    <s v="PROGRAMA SP SEM PAPEL"/>
    <n v="122.83"/>
    <d v="2024-11-01T00:00:00"/>
    <x v="36"/>
    <s v="SIMA nº 11/2022/GS"/>
    <s v="SIMA nº 21178/2022-35"/>
    <s v="PD-PRC-2022/01117 ITO"/>
    <s v="2 - FATURADO"/>
    <n v="157"/>
    <x v="4"/>
    <x v="0"/>
    <m/>
  </r>
  <r>
    <x v="1317"/>
    <s v="56.089.790/0023-93"/>
    <s v="NF SERVICOS E_GOV"/>
    <n v="186510"/>
    <d v="2025-05-20T00:00:00"/>
    <n v="1967144"/>
    <d v="2025-05-20T00:00:00"/>
    <m/>
    <n v="197.93"/>
    <d v="2025-06-19T00:00:00"/>
    <m/>
    <m/>
    <s v="Certificado e-CPF A3 em token - 12 meses Gov"/>
    <n v="188.43"/>
    <m/>
    <x v="0"/>
    <m/>
    <m/>
    <m/>
    <s v="2 - FATURADO"/>
    <n v="103"/>
    <x v="6"/>
    <x v="1"/>
    <m/>
  </r>
  <r>
    <x v="1317"/>
    <s v="56.089.790/0023-93"/>
    <s v="NF SERVICOS E_GOV"/>
    <n v="193586"/>
    <d v="2025-09-11T00:00:00"/>
    <n v="2025220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17"/>
    <s v="56.089.790/0023-93"/>
    <s v="NF SERVICOS"/>
    <n v="194299"/>
    <d v="2025-09-17T00:00:00"/>
    <n v="2025933"/>
    <d v="2025-09-17T00:00:00"/>
    <d v="2025-08-01T00:00:00"/>
    <n v="313530.34999999998"/>
    <d v="2025-10-17T00:00:00"/>
    <s v="E0230303"/>
    <s v="PD023265"/>
    <s v="NUVEM PÚBLICA"/>
    <n v="298480.89"/>
    <d v="2025-08-01T00:00:00"/>
    <x v="0"/>
    <s v="25/2023/FPBRN"/>
    <s v="020.00004257/2023-61"/>
    <s v="359.00009708/2023-61-ITO"/>
    <s v="2 - FATURADO"/>
    <n v="0"/>
    <x v="0"/>
    <x v="0"/>
    <m/>
  </r>
  <r>
    <x v="1317"/>
    <s v="56.089.790/0023-93"/>
    <s v="NF SERVICOS"/>
    <n v="194305"/>
    <d v="2025-09-17T00:00:00"/>
    <n v="2025939"/>
    <d v="2025-09-17T00:00:00"/>
    <d v="2025-08-01T00:00:00"/>
    <n v="74307.8"/>
    <d v="2025-10-17T00:00:00"/>
    <s v="E0250056"/>
    <s v="PD025053"/>
    <s v="OFFICE BÁSICO"/>
    <n v="70741.03"/>
    <d v="2025-08-01T00:00:00"/>
    <x v="0"/>
    <s v="02/2025/GS"/>
    <s v="020.00028303/2024-06"/>
    <s v="359.00000180/2024-46-ITO"/>
    <s v="2 - FATURADO"/>
    <n v="0"/>
    <x v="0"/>
    <x v="0"/>
    <m/>
  </r>
  <r>
    <x v="1318"/>
    <s v="56.153.363/0001-11"/>
    <s v="ND-OPERADORA CIELO"/>
    <n v="26759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319"/>
    <s v="56.338.247/0001-77"/>
    <s v="NF SERVICOS DO"/>
    <n v="353949"/>
    <d v="2025-09-08T00:00:00"/>
    <n v="360758"/>
    <d v="2025-09-08T00:00:00"/>
    <m/>
    <n v="138.28"/>
    <d v="2025-10-08T00:00:00"/>
    <s v="E0250841"/>
    <s v="PD025841"/>
    <s v="Serviços de Publicidade Eletrônica"/>
    <n v="131.63999999999999"/>
    <m/>
    <x v="0"/>
    <m/>
    <m/>
    <m/>
    <s v="2 - FATURADO"/>
    <n v="0"/>
    <x v="0"/>
    <x v="1"/>
    <m/>
  </r>
  <r>
    <x v="1319"/>
    <s v="56.338.247/0001-77"/>
    <s v="NF SERVICOS DO"/>
    <n v="353950"/>
    <d v="2025-09-08T00:00:00"/>
    <n v="360759"/>
    <d v="2025-09-08T00:00:00"/>
    <m/>
    <n v="230.47"/>
    <d v="2025-10-08T00:00:00"/>
    <s v="E0250841"/>
    <s v="PD025841"/>
    <s v="Serviços de Publicidade Eletrônica"/>
    <n v="219.41"/>
    <m/>
    <x v="0"/>
    <m/>
    <m/>
    <m/>
    <s v="2 - FATURADO"/>
    <n v="0"/>
    <x v="0"/>
    <x v="1"/>
    <m/>
  </r>
  <r>
    <x v="1319"/>
    <s v="56.338.247/0001-77"/>
    <s v="NF SERVICOS DO"/>
    <n v="358426"/>
    <d v="2025-09-25T00:00:00"/>
    <n v="365241"/>
    <d v="2025-09-25T00:00:00"/>
    <m/>
    <n v="368.76"/>
    <d v="2025-10-25T00:00:00"/>
    <s v="E0250841"/>
    <s v="PD025841"/>
    <s v="Serviços de Publicidade Eletrônica"/>
    <n v="351.06"/>
    <m/>
    <x v="0"/>
    <m/>
    <m/>
    <m/>
    <s v="2 - FATURADO"/>
    <n v="0"/>
    <x v="0"/>
    <x v="1"/>
    <m/>
  </r>
  <r>
    <x v="1319"/>
    <s v="56.338.247/0001-77"/>
    <s v="NF SERVICOS DO"/>
    <n v="358698"/>
    <d v="2025-09-25T00:00:00"/>
    <n v="365513"/>
    <d v="2025-09-26T00:00:00"/>
    <m/>
    <n v="414.85"/>
    <d v="2025-10-26T00:00:00"/>
    <s v="E0250841"/>
    <s v="PD025841"/>
    <s v="Serviços de Publicidade Eletrônica"/>
    <n v="394.94"/>
    <m/>
    <x v="0"/>
    <m/>
    <m/>
    <m/>
    <s v="2 - FATURADO"/>
    <n v="0"/>
    <x v="0"/>
    <x v="1"/>
    <m/>
  </r>
  <r>
    <x v="1320"/>
    <s v="56.825.110/0001-47"/>
    <s v="NF SERVICOS E_GOV"/>
    <n v="154807"/>
    <d v="2022-12-21T00:00:00"/>
    <n v="159898"/>
    <d v="2022-12-21T00:00:00"/>
    <m/>
    <n v="202.73"/>
    <d v="2023-01-20T00:00:00"/>
    <m/>
    <m/>
    <s v="Certificado e-CPF A3 em cartão e leitora - 12 meses Gov"/>
    <n v="202.73"/>
    <m/>
    <x v="0"/>
    <m/>
    <m/>
    <m/>
    <s v="2 - FATURADO"/>
    <n v="984"/>
    <x v="3"/>
    <x v="1"/>
    <m/>
  </r>
  <r>
    <x v="1320"/>
    <s v="56.825.110/0001-47"/>
    <s v="NF SERVICOS E_GOV"/>
    <n v="188629"/>
    <d v="2025-06-23T00:00:00"/>
    <n v="1982114"/>
    <d v="2025-06-23T00:00:00"/>
    <m/>
    <n v="172.05"/>
    <d v="2025-07-23T00:00:00"/>
    <m/>
    <m/>
    <s v="Certificado e-CPF A3 em cartão - 12 meses Gov"/>
    <n v="14.25"/>
    <m/>
    <x v="0"/>
    <m/>
    <m/>
    <m/>
    <s v="2 - FATURADO"/>
    <n v="69"/>
    <x v="8"/>
    <x v="1"/>
    <m/>
  </r>
  <r>
    <x v="1320"/>
    <s v="56.825.110/0001-47"/>
    <s v="NF SERVICOS"/>
    <n v="193295"/>
    <d v="2025-09-10T00:00:00"/>
    <n v="2024929"/>
    <d v="2025-09-11T00:00:00"/>
    <d v="2025-08-01T00:00:00"/>
    <n v="749.84"/>
    <d v="2025-10-11T00:00:00"/>
    <s v="E0241036"/>
    <s v="PD024464"/>
    <s v="SAM PATRIMONIO"/>
    <n v="713.85"/>
    <d v="2025-08-01T00:00:00"/>
    <x v="0"/>
    <d v="2025-01-01T00:00:00"/>
    <s v="262.0001092412024-37"/>
    <s v="359.00011506/202461 - APPS"/>
    <s v="2 - FATURADO"/>
    <n v="0"/>
    <x v="0"/>
    <x v="0"/>
    <m/>
  </r>
  <r>
    <x v="1320"/>
    <s v="56.825.110/0001-47"/>
    <s v="NF SERVICOS"/>
    <n v="193297"/>
    <d v="2025-09-10T00:00:00"/>
    <n v="2024931"/>
    <d v="2025-09-11T00:00:00"/>
    <d v="2025-08-01T00:00:00"/>
    <n v="15846.6"/>
    <d v="2025-10-11T00:00:00"/>
    <s v="E0240371"/>
    <s v="PD024243"/>
    <s v="OFFICE BÁSICO"/>
    <n v="15085.96"/>
    <d v="2025-08-01T00:00:00"/>
    <x v="0"/>
    <s v="24110-1-01-11"/>
    <s v="262.00007030/2024-60"/>
    <s v="35900009353/2024-91-ITO"/>
    <s v="2 - FATURADO"/>
    <n v="0"/>
    <x v="0"/>
    <x v="0"/>
    <m/>
  </r>
  <r>
    <x v="1320"/>
    <s v="56.825.110/0001-47"/>
    <s v="NF SERVICOS"/>
    <n v="193299"/>
    <d v="2025-09-10T00:00:00"/>
    <n v="2024933"/>
    <d v="2025-09-11T00:00:00"/>
    <d v="2025-08-01T00:00:00"/>
    <n v="43575.54"/>
    <d v="2025-10-11T00:00:00"/>
    <s v="E0240509"/>
    <s v="PD024362"/>
    <s v="OUTSOURCING DE TI"/>
    <n v="41483.910000000003"/>
    <d v="2025-08-01T00:00:00"/>
    <x v="0"/>
    <s v="24113-1-01-11"/>
    <s v="262.00009012/2024-12"/>
    <s v="359.00009966/2024-29-ITO"/>
    <s v="2 - FATURADO"/>
    <n v="0"/>
    <x v="0"/>
    <x v="0"/>
    <m/>
  </r>
  <r>
    <x v="1320"/>
    <s v="56.825.110/0001-47"/>
    <s v="NF SERVICOS"/>
    <n v="193332"/>
    <d v="2025-09-10T00:00:00"/>
    <n v="2024966"/>
    <d v="2025-09-11T00:00:00"/>
    <d v="2025-08-01T00:00:00"/>
    <n v="310.49"/>
    <d v="2025-10-11T00:00:00"/>
    <s v="E0241035"/>
    <s v="PD024464"/>
    <s v="SAM ESTOQUE"/>
    <n v="295.58999999999997"/>
    <d v="2025-08-01T00:00:00"/>
    <x v="0"/>
    <d v="2025-01-01T00:00:00"/>
    <s v="262.0001092412024-37"/>
    <s v="359.00011506/2024-61-APPS"/>
    <s v="2 - FATURADO"/>
    <n v="0"/>
    <x v="0"/>
    <x v="0"/>
    <m/>
  </r>
  <r>
    <x v="1321"/>
    <s v="56.891.385/0001-89"/>
    <s v="ND-JUROS RECEBIMENTO"/>
    <s v="291650-1-NDJ1"/>
    <d v="2024-11-11T00:00:00"/>
    <n v="298011"/>
    <m/>
    <m/>
    <n v="0.44"/>
    <d v="2024-12-11T00:00:00"/>
    <m/>
    <m/>
    <s v="Nota de Debito Juros"/>
    <n v="0.44"/>
    <m/>
    <x v="0"/>
    <m/>
    <m/>
    <m/>
    <s v="2 - FATURADO"/>
    <n v="293"/>
    <x v="1"/>
    <x v="2"/>
    <m/>
  </r>
  <r>
    <x v="1321"/>
    <s v="56.891.385/0001-89"/>
    <s v="ND-JUROS RECEBIMENTO"/>
    <s v="294291-1-NDJ1"/>
    <d v="2024-11-28T00:00:00"/>
    <n v="300696"/>
    <m/>
    <m/>
    <n v="0.25"/>
    <d v="2024-12-28T00:00:00"/>
    <m/>
    <m/>
    <s v="Nota de Debito Juros"/>
    <n v="0.25"/>
    <m/>
    <x v="0"/>
    <m/>
    <m/>
    <m/>
    <s v="2 - FATURADO"/>
    <n v="276"/>
    <x v="1"/>
    <x v="2"/>
    <m/>
  </r>
  <r>
    <x v="1321"/>
    <s v="56.891.385/0001-89"/>
    <s v="ND-JUROS RECEBIMENTO"/>
    <s v="294293-1-NDJ1"/>
    <d v="2024-11-28T00:00:00"/>
    <n v="300698"/>
    <m/>
    <m/>
    <n v="1.39"/>
    <d v="2024-12-28T00:00:00"/>
    <m/>
    <m/>
    <s v="Nota de Debito Juros"/>
    <n v="1.39"/>
    <m/>
    <x v="0"/>
    <m/>
    <m/>
    <m/>
    <s v="2 - FATURADO"/>
    <n v="276"/>
    <x v="1"/>
    <x v="2"/>
    <m/>
  </r>
  <r>
    <x v="1321"/>
    <s v="56.891.385/0001-89"/>
    <s v="NF SERVICOS DO"/>
    <n v="354333"/>
    <d v="2025-09-10T00:00:00"/>
    <n v="361143"/>
    <d v="2025-09-10T00:00:00"/>
    <m/>
    <n v="1838.25"/>
    <d v="2025-10-10T00:00:00"/>
    <s v="E0201958"/>
    <s v="PD201958"/>
    <s v="Serviços de Publicidade Eletrônica"/>
    <n v="1838.25"/>
    <m/>
    <x v="0"/>
    <m/>
    <m/>
    <m/>
    <s v="2 - FATURADO"/>
    <n v="0"/>
    <x v="0"/>
    <x v="1"/>
    <m/>
  </r>
  <r>
    <x v="1321"/>
    <s v="56.891.385/0001-89"/>
    <s v="NF SERVICOS DO"/>
    <n v="354629"/>
    <d v="2025-09-10T00:00:00"/>
    <n v="361439"/>
    <d v="2025-09-10T00:00:00"/>
    <m/>
    <n v="437.9"/>
    <d v="2025-10-10T00:00:00"/>
    <s v="E0201958"/>
    <s v="PD201958"/>
    <s v="Serviços de Publicidade Eletrônica"/>
    <n v="437.9"/>
    <m/>
    <x v="0"/>
    <m/>
    <m/>
    <m/>
    <s v="2 - FATURADO"/>
    <n v="0"/>
    <x v="0"/>
    <x v="1"/>
    <m/>
  </r>
  <r>
    <x v="1321"/>
    <s v="56.891.385/0001-89"/>
    <s v="NF SERVICOS DO"/>
    <n v="355635"/>
    <d v="2025-09-10T00:00:00"/>
    <n v="362445"/>
    <d v="2025-09-11T00:00:00"/>
    <m/>
    <n v="700.64"/>
    <d v="2025-10-11T00:00:00"/>
    <s v="E0201958"/>
    <s v="PD201958"/>
    <s v="Serviços de Publicidade Eletrônica"/>
    <n v="700.64"/>
    <m/>
    <x v="0"/>
    <m/>
    <m/>
    <m/>
    <s v="2 - FATURADO"/>
    <n v="0"/>
    <x v="0"/>
    <x v="1"/>
    <m/>
  </r>
  <r>
    <x v="1321"/>
    <s v="56.891.385/0001-89"/>
    <s v="NF SERVICOS DO"/>
    <n v="358463"/>
    <d v="2025-09-25T00:00:00"/>
    <n v="365278"/>
    <d v="2025-09-25T00:00:00"/>
    <m/>
    <n v="1226.1300000000001"/>
    <d v="2025-10-25T00:00:00"/>
    <s v="E0201958"/>
    <s v="PD201958"/>
    <s v="Serviços de Publicidade Eletrônica"/>
    <n v="1226.1300000000001"/>
    <m/>
    <x v="0"/>
    <m/>
    <m/>
    <m/>
    <s v="2 - FATURADO"/>
    <n v="0"/>
    <x v="0"/>
    <x v="1"/>
    <m/>
  </r>
  <r>
    <x v="1321"/>
    <s v="56.891.385/0001-89"/>
    <s v="NF SERVICOS DO"/>
    <n v="358675"/>
    <d v="2025-09-25T00:00:00"/>
    <n v="365490"/>
    <d v="2025-09-26T00:00:00"/>
    <m/>
    <n v="1839.19"/>
    <d v="2025-10-26T00:00:00"/>
    <s v="E0201958"/>
    <s v="PD201958"/>
    <s v="Serviços de Publicidade Eletrônica"/>
    <n v="1839.19"/>
    <m/>
    <x v="0"/>
    <m/>
    <m/>
    <m/>
    <s v="2 - FATURADO"/>
    <n v="0"/>
    <x v="0"/>
    <x v="1"/>
    <m/>
  </r>
  <r>
    <x v="1321"/>
    <s v="56.891.385/0001-89"/>
    <s v="NF SERVICOS DO"/>
    <n v="358841"/>
    <d v="2025-09-25T00:00:00"/>
    <n v="365656"/>
    <d v="2025-09-26T00:00:00"/>
    <m/>
    <n v="525.48"/>
    <d v="2025-10-26T00:00:00"/>
    <s v="E0201958"/>
    <s v="PD201958"/>
    <s v="Serviços de Publicidade Eletrônica"/>
    <n v="525.48"/>
    <m/>
    <x v="0"/>
    <m/>
    <m/>
    <m/>
    <s v="2 - FATURADO"/>
    <n v="0"/>
    <x v="0"/>
    <x v="1"/>
    <m/>
  </r>
  <r>
    <x v="1321"/>
    <s v="56.891.385/0001-89"/>
    <s v="NF SERVICOS DO"/>
    <n v="359216"/>
    <d v="2025-09-29T00:00:00"/>
    <n v="366031"/>
    <d v="2025-09-30T00:00:00"/>
    <m/>
    <n v="245.1"/>
    <d v="2025-10-30T00:00:00"/>
    <s v="E0201958"/>
    <s v="PD201958"/>
    <s v="Serviços de Publicidade Eletrônica"/>
    <n v="245.1"/>
    <m/>
    <x v="0"/>
    <m/>
    <m/>
    <m/>
    <s v="2 - FATURADO"/>
    <n v="0"/>
    <x v="0"/>
    <x v="1"/>
    <m/>
  </r>
  <r>
    <x v="1322"/>
    <s v="56.900.848/0001-21"/>
    <s v="NF SERVICOS DO"/>
    <n v="356319"/>
    <d v="2025-09-15T00:00:00"/>
    <n v="363132"/>
    <d v="2025-09-16T00:00:00"/>
    <m/>
    <n v="322.66000000000003"/>
    <d v="2025-10-16T00:00:00"/>
    <s v="E0230884"/>
    <s v="PD023884"/>
    <s v="Serviços de Publicidade Eletrônica"/>
    <n v="307.17"/>
    <m/>
    <x v="0"/>
    <m/>
    <m/>
    <m/>
    <s v="2 - FATURADO"/>
    <n v="0"/>
    <x v="0"/>
    <x v="1"/>
    <m/>
  </r>
  <r>
    <x v="1322"/>
    <s v="56.900.848/0001-21"/>
    <s v="NF SERVICOS DO"/>
    <n v="357019"/>
    <d v="2025-09-17T00:00:00"/>
    <n v="363832"/>
    <d v="2025-09-18T00:00:00"/>
    <m/>
    <n v="1355.19"/>
    <d v="2025-10-18T00:00:00"/>
    <s v="E0230884"/>
    <s v="PD023884"/>
    <s v="Serviços de Publicidade Eletrônica"/>
    <n v="1290.1400000000001"/>
    <m/>
    <x v="0"/>
    <m/>
    <m/>
    <m/>
    <s v="2 - FATURADO"/>
    <n v="0"/>
    <x v="0"/>
    <x v="1"/>
    <m/>
  </r>
  <r>
    <x v="1323"/>
    <s v="56.901.275/0001-50"/>
    <s v="ND-JUROS RECEBIMENTO"/>
    <s v="294085-1-NDJ1"/>
    <d v="2024-11-26T00:00:00"/>
    <n v="300490"/>
    <m/>
    <m/>
    <n v="2.7"/>
    <d v="2024-12-26T00:00:00"/>
    <m/>
    <m/>
    <s v="Nota de Debito Juros"/>
    <n v="2.7"/>
    <m/>
    <x v="0"/>
    <m/>
    <m/>
    <m/>
    <s v="2 - FATURADO"/>
    <n v="278"/>
    <x v="1"/>
    <x v="2"/>
    <m/>
  </r>
  <r>
    <x v="1323"/>
    <s v="56.901.275/0001-50"/>
    <s v="NF SERVICOS"/>
    <n v="189460"/>
    <d v="2025-07-11T00:00:00"/>
    <n v="1995678"/>
    <d v="2025-07-11T00:00:00"/>
    <d v="2025-06-01T00:00:00"/>
    <n v="6206.5"/>
    <d v="2025-08-10T00:00:00"/>
    <s v="E0220904"/>
    <s v="PD022460"/>
    <s v="EMAIL COMO SERVIÇO E OFFICE BASICO"/>
    <n v="5908.59"/>
    <d v="2025-06-01T00:00:00"/>
    <x v="0"/>
    <n v="3594"/>
    <s v="329.037/23"/>
    <s v="359.00003238/2023-22-ITO"/>
    <s v="2 - FATURADO"/>
    <n v="51"/>
    <x v="5"/>
    <x v="0"/>
    <m/>
  </r>
  <r>
    <x v="1323"/>
    <s v="56.901.275/0001-50"/>
    <s v="NF SERVICOS"/>
    <n v="192273"/>
    <d v="2025-08-18T00:00:00"/>
    <n v="2011148"/>
    <d v="2025-08-18T00:00:00"/>
    <d v="2025-07-01T00:00:00"/>
    <n v="12413"/>
    <d v="2025-09-17T00:00:00"/>
    <s v="E0220904"/>
    <s v="PD022460"/>
    <s v="EMAIL COMO SERVIÇO E OFFICE BASICO"/>
    <n v="11817.18"/>
    <d v="2025-07-01T00:00:00"/>
    <x v="0"/>
    <n v="3594"/>
    <s v="329.037/23"/>
    <s v="359.00003238/2023-22-ITO"/>
    <s v="2 - FATURADO"/>
    <n v="13"/>
    <x v="2"/>
    <x v="0"/>
    <m/>
  </r>
  <r>
    <x v="1323"/>
    <s v="56.901.275/0001-50"/>
    <s v="ND-POUPATEMPO 4.0"/>
    <n v="6850"/>
    <d v="2025-09-03T00:00:00"/>
    <s v="PPT00605"/>
    <s v="PPT00605"/>
    <d v="2025-09-01T00:00:00"/>
    <n v="8117.19"/>
    <d v="2025-10-03T00:00:00"/>
    <s v="PPT00605"/>
    <s v="PP00605"/>
    <s v="IMPLANTACAO E OPERACAO DO POUPATEMPO ARUJA"/>
    <n v="8117.19"/>
    <d v="2025-09-01T00:00:00"/>
    <x v="0"/>
    <m/>
    <s v="PD-PRC-2021/02508"/>
    <m/>
    <s v="2 - FATURADO"/>
    <n v="0"/>
    <x v="0"/>
    <x v="12"/>
    <m/>
  </r>
  <r>
    <x v="1323"/>
    <s v="56.901.275/0001-50"/>
    <s v="NF SERVICOS DO"/>
    <n v="353238"/>
    <d v="2025-09-08T00:00:00"/>
    <n v="360047"/>
    <d v="2025-09-08T00:00:00"/>
    <m/>
    <n v="322.66000000000003"/>
    <d v="2025-10-08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323"/>
    <s v="56.901.275/0001-50"/>
    <s v="NF SERVICOS DO"/>
    <n v="353251"/>
    <d v="2025-09-08T00:00:00"/>
    <n v="360060"/>
    <d v="2025-09-08T00:00:00"/>
    <m/>
    <n v="580.79999999999995"/>
    <d v="2025-10-08T00:00:00"/>
    <s v="E0240854"/>
    <s v="PD024854"/>
    <s v="Serviços de Publicidade Eletrônica"/>
    <n v="552.91999999999996"/>
    <m/>
    <x v="0"/>
    <m/>
    <m/>
    <m/>
    <s v="2 - FATURADO"/>
    <n v="0"/>
    <x v="0"/>
    <x v="1"/>
    <m/>
  </r>
  <r>
    <x v="1323"/>
    <s v="56.901.275/0001-50"/>
    <s v="NF SERVICOS DO"/>
    <n v="353670"/>
    <d v="2025-09-08T00:00:00"/>
    <n v="360479"/>
    <d v="2025-09-08T00:00:00"/>
    <m/>
    <n v="387.2"/>
    <d v="2025-10-08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3887"/>
    <d v="2025-09-08T00:00:00"/>
    <n v="360696"/>
    <d v="2025-09-08T00:00:00"/>
    <m/>
    <n v="193.6"/>
    <d v="2025-10-08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323"/>
    <s v="56.901.275/0001-50"/>
    <s v="NF SERVICOS DO"/>
    <n v="353942"/>
    <d v="2025-09-08T00:00:00"/>
    <n v="360751"/>
    <d v="2025-09-08T00:00:00"/>
    <m/>
    <n v="387.2"/>
    <d v="2025-10-08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3983"/>
    <d v="2025-09-09T00:00:00"/>
    <n v="360793"/>
    <d v="2025-09-09T00:00:00"/>
    <m/>
    <n v="2258.66"/>
    <d v="2025-10-09T00:00:00"/>
    <s v="E0240854"/>
    <s v="PD024854"/>
    <s v="Serviços de Publicidade Eletrônica"/>
    <n v="2150.2399999999998"/>
    <m/>
    <x v="0"/>
    <m/>
    <m/>
    <m/>
    <s v="2 - FATURADO"/>
    <n v="0"/>
    <x v="0"/>
    <x v="1"/>
    <m/>
  </r>
  <r>
    <x v="1323"/>
    <s v="56.901.275/0001-50"/>
    <s v="NF SERVICOS DO"/>
    <n v="354027"/>
    <d v="2025-09-09T00:00:00"/>
    <n v="360837"/>
    <d v="2025-09-09T00:00:00"/>
    <m/>
    <n v="451.73"/>
    <d v="2025-10-09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323"/>
    <s v="56.901.275/0001-50"/>
    <s v="NF SERVICOS DO"/>
    <n v="354109"/>
    <d v="2025-09-09T00:00:00"/>
    <n v="360919"/>
    <d v="2025-09-09T00:00:00"/>
    <m/>
    <n v="387.2"/>
    <d v="2025-10-09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4125"/>
    <d v="2025-09-09T00:00:00"/>
    <n v="360935"/>
    <d v="2025-09-09T00:00:00"/>
    <m/>
    <n v="322.66000000000003"/>
    <d v="2025-10-09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323"/>
    <s v="56.901.275/0001-50"/>
    <s v="NF SERVICOS DO"/>
    <n v="354127"/>
    <d v="2025-09-09T00:00:00"/>
    <n v="360937"/>
    <d v="2025-09-09T00:00:00"/>
    <m/>
    <n v="258.13"/>
    <d v="2025-10-09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323"/>
    <s v="56.901.275/0001-50"/>
    <s v="NF SERVICOS DO"/>
    <n v="354439"/>
    <d v="2025-09-10T00:00:00"/>
    <n v="361249"/>
    <d v="2025-09-10T00:00:00"/>
    <m/>
    <n v="387.2"/>
    <d v="2025-10-10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4780"/>
    <d v="2025-09-10T00:00:00"/>
    <n v="361590"/>
    <d v="2025-09-10T00:00:00"/>
    <m/>
    <n v="2839.45"/>
    <d v="2025-10-10T00:00:00"/>
    <s v="E0240854"/>
    <s v="PD024854"/>
    <s v="Serviços de Publicidade Eletrônica"/>
    <n v="2703.16"/>
    <m/>
    <x v="0"/>
    <m/>
    <m/>
    <m/>
    <s v="2 - FATURADO"/>
    <n v="0"/>
    <x v="0"/>
    <x v="1"/>
    <m/>
  </r>
  <r>
    <x v="1323"/>
    <s v="56.901.275/0001-50"/>
    <s v="NF SERVICOS DO"/>
    <n v="354786"/>
    <d v="2025-09-10T00:00:00"/>
    <n v="361596"/>
    <d v="2025-09-10T00:00:00"/>
    <m/>
    <n v="193.6"/>
    <d v="2025-10-10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323"/>
    <s v="56.901.275/0001-50"/>
    <s v="NF SERVICOS DO"/>
    <n v="354814"/>
    <d v="2025-09-10T00:00:00"/>
    <n v="361624"/>
    <d v="2025-09-10T00:00:00"/>
    <m/>
    <n v="258.13"/>
    <d v="2025-10-10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323"/>
    <s v="56.901.275/0001-50"/>
    <s v="NF SERVICOS DO"/>
    <n v="354894"/>
    <d v="2025-09-10T00:00:00"/>
    <n v="361704"/>
    <d v="2025-09-10T00:00:00"/>
    <m/>
    <n v="5743.44"/>
    <d v="2025-10-10T00:00:00"/>
    <s v="E0240854"/>
    <s v="PD024854"/>
    <s v="Serviços de Publicidade Eletrônica"/>
    <n v="5467.75"/>
    <m/>
    <x v="0"/>
    <m/>
    <m/>
    <m/>
    <s v="2 - FATURADO"/>
    <n v="0"/>
    <x v="0"/>
    <x v="1"/>
    <m/>
  </r>
  <r>
    <x v="1323"/>
    <s v="56.901.275/0001-50"/>
    <s v="NF SERVICOS DO"/>
    <n v="355043"/>
    <d v="2025-09-10T00:00:00"/>
    <n v="361853"/>
    <d v="2025-09-10T00:00:00"/>
    <m/>
    <n v="387.2"/>
    <d v="2025-10-10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5206"/>
    <d v="2025-09-10T00:00:00"/>
    <n v="362016"/>
    <d v="2025-09-10T00:00:00"/>
    <m/>
    <n v="258.13"/>
    <d v="2025-10-10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323"/>
    <s v="56.901.275/0001-50"/>
    <s v="NF SERVICOS DO"/>
    <n v="355495"/>
    <d v="2025-09-10T00:00:00"/>
    <n v="362305"/>
    <d v="2025-09-11T00:00:00"/>
    <m/>
    <n v="387.2"/>
    <d v="2025-10-11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5582"/>
    <d v="2025-09-10T00:00:00"/>
    <n v="362392"/>
    <d v="2025-09-11T00:00:00"/>
    <m/>
    <n v="387.2"/>
    <d v="2025-10-11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5612"/>
    <d v="2025-09-10T00:00:00"/>
    <n v="362422"/>
    <d v="2025-09-11T00:00:00"/>
    <m/>
    <n v="1226.1300000000001"/>
    <d v="2025-10-11T00:00:00"/>
    <s v="E0240854"/>
    <s v="PD024854"/>
    <s v="Serviços de Publicidade Eletrônica"/>
    <n v="1167.28"/>
    <m/>
    <x v="0"/>
    <m/>
    <m/>
    <m/>
    <s v="2 - FATURADO"/>
    <n v="0"/>
    <x v="0"/>
    <x v="1"/>
    <m/>
  </r>
  <r>
    <x v="1323"/>
    <s v="56.901.275/0001-50"/>
    <s v="NF SERVICOS DO"/>
    <n v="355696"/>
    <d v="2025-09-10T00:00:00"/>
    <n v="362506"/>
    <d v="2025-09-11T00:00:00"/>
    <m/>
    <n v="258.13"/>
    <d v="2025-10-11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323"/>
    <s v="56.901.275/0001-50"/>
    <s v="NF SERVICOS"/>
    <n v="194040"/>
    <d v="2025-09-12T00:00:00"/>
    <n v="2025674"/>
    <d v="2025-09-12T00:00:00"/>
    <d v="2025-08-01T00:00:00"/>
    <n v="15222"/>
    <d v="2025-10-12T00:00:00"/>
    <s v="E0251240"/>
    <s v="PD251136"/>
    <s v="PLATAFORMA COLABORATIVA I"/>
    <n v="14491.34"/>
    <d v="2025-08-01T00:00:00"/>
    <x v="0"/>
    <s v="333.225/2025"/>
    <m/>
    <s v="359.00004083/2025-11 - ITO"/>
    <s v="2 - FATURADO"/>
    <n v="0"/>
    <x v="0"/>
    <x v="0"/>
    <m/>
  </r>
  <r>
    <x v="1323"/>
    <s v="56.901.275/0001-50"/>
    <s v="NF SERVICOS DO"/>
    <n v="356126"/>
    <d v="2025-09-12T00:00:00"/>
    <n v="362939"/>
    <d v="2025-09-15T00:00:00"/>
    <m/>
    <n v="1355.19"/>
    <d v="2025-10-15T00:00:00"/>
    <s v="E0240854"/>
    <s v="PD024854"/>
    <s v="Serviços de Publicidade Eletrônica"/>
    <n v="1290.1400000000001"/>
    <m/>
    <x v="0"/>
    <m/>
    <m/>
    <m/>
    <s v="2 - FATURADO"/>
    <n v="0"/>
    <x v="0"/>
    <x v="1"/>
    <m/>
  </r>
  <r>
    <x v="1323"/>
    <s v="56.901.275/0001-50"/>
    <s v="NF SERVICOS DO"/>
    <n v="356260"/>
    <d v="2025-09-12T00:00:00"/>
    <n v="363073"/>
    <d v="2025-09-15T00:00:00"/>
    <m/>
    <n v="2000.52"/>
    <d v="2025-10-15T00:00:00"/>
    <s v="E0240854"/>
    <s v="PD024854"/>
    <s v="Serviços de Publicidade Eletrônica"/>
    <n v="1904.5"/>
    <m/>
    <x v="0"/>
    <m/>
    <m/>
    <m/>
    <s v="2 - FATURADO"/>
    <n v="0"/>
    <x v="0"/>
    <x v="1"/>
    <m/>
  </r>
  <r>
    <x v="1323"/>
    <s v="56.901.275/0001-50"/>
    <s v="NF SERVICOS DO"/>
    <n v="356845"/>
    <d v="2025-09-16T00:00:00"/>
    <n v="363659"/>
    <d v="2025-09-17T00:00:00"/>
    <m/>
    <n v="387.2"/>
    <d v="2025-10-17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7087"/>
    <d v="2025-09-17T00:00:00"/>
    <n v="363900"/>
    <d v="2025-09-18T00:00:00"/>
    <m/>
    <n v="322.66000000000003"/>
    <d v="2025-10-18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323"/>
    <s v="56.901.275/0001-50"/>
    <s v="NF SERVICOS DO"/>
    <n v="357162"/>
    <d v="2025-09-17T00:00:00"/>
    <n v="363975"/>
    <d v="2025-09-18T00:00:00"/>
    <m/>
    <n v="1097.06"/>
    <d v="2025-10-18T00:00:00"/>
    <s v="E0240854"/>
    <s v="PD024854"/>
    <s v="Serviços de Publicidade Eletrônica"/>
    <n v="1044.4000000000001"/>
    <m/>
    <x v="0"/>
    <m/>
    <m/>
    <m/>
    <s v="2 - FATURADO"/>
    <n v="0"/>
    <x v="0"/>
    <x v="1"/>
    <m/>
  </r>
  <r>
    <x v="1323"/>
    <s v="56.901.275/0001-50"/>
    <s v="NF SERVICOS DO"/>
    <n v="357169"/>
    <d v="2025-09-17T00:00:00"/>
    <n v="363982"/>
    <d v="2025-09-18T00:00:00"/>
    <m/>
    <n v="387.2"/>
    <d v="2025-10-18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7440"/>
    <d v="2025-09-18T00:00:00"/>
    <n v="364253"/>
    <d v="2025-09-19T00:00:00"/>
    <m/>
    <n v="387.2"/>
    <d v="2025-10-19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7786"/>
    <d v="2025-09-19T00:00:00"/>
    <n v="364599"/>
    <d v="2025-09-22T00:00:00"/>
    <m/>
    <n v="1871.46"/>
    <d v="2025-10-22T00:00:00"/>
    <s v="E0240854"/>
    <s v="PD024854"/>
    <s v="Serviços de Publicidade Eletrônica"/>
    <n v="1781.63"/>
    <m/>
    <x v="0"/>
    <m/>
    <m/>
    <m/>
    <s v="2 - FATURADO"/>
    <n v="0"/>
    <x v="0"/>
    <x v="1"/>
    <m/>
  </r>
  <r>
    <x v="1323"/>
    <s v="56.901.275/0001-50"/>
    <s v="NF SERVICOS DO"/>
    <n v="357814"/>
    <d v="2025-09-19T00:00:00"/>
    <n v="364627"/>
    <d v="2025-09-22T00:00:00"/>
    <m/>
    <n v="387.2"/>
    <d v="2025-10-22T00:00:00"/>
    <s v="E0240854"/>
    <s v="PD024854"/>
    <s v="Serviços de Publicidade Eletrônica"/>
    <n v="368.61"/>
    <m/>
    <x v="0"/>
    <m/>
    <m/>
    <m/>
    <s v="2 - FATURADO"/>
    <n v="0"/>
    <x v="0"/>
    <x v="1"/>
    <m/>
  </r>
  <r>
    <x v="1323"/>
    <s v="56.901.275/0001-50"/>
    <s v="NF SERVICOS DO"/>
    <n v="358093"/>
    <d v="2025-09-22T00:00:00"/>
    <n v="364908"/>
    <d v="2025-09-23T00:00:00"/>
    <m/>
    <n v="580.79999999999995"/>
    <d v="2025-10-23T00:00:00"/>
    <s v="E0240854"/>
    <s v="PD024854"/>
    <s v="Serviços de Publicidade Eletrônica"/>
    <n v="552.91999999999996"/>
    <m/>
    <x v="0"/>
    <m/>
    <m/>
    <m/>
    <s v="2 - FATURADO"/>
    <n v="0"/>
    <x v="0"/>
    <x v="1"/>
    <m/>
  </r>
  <r>
    <x v="1323"/>
    <s v="56.901.275/0001-50"/>
    <s v="NF SERVICOS DO"/>
    <n v="358163"/>
    <d v="2025-09-23T00:00:00"/>
    <n v="364978"/>
    <d v="2025-09-24T00:00:00"/>
    <m/>
    <n v="258.13"/>
    <d v="2025-10-24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323"/>
    <s v="56.901.275/0001-50"/>
    <s v="NF SERVICOS DO"/>
    <n v="358206"/>
    <d v="2025-09-23T00:00:00"/>
    <n v="365021"/>
    <d v="2025-09-24T00:00:00"/>
    <m/>
    <n v="322.66000000000003"/>
    <d v="2025-10-24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323"/>
    <s v="56.901.275/0001-50"/>
    <s v="NF SERVICOS DO"/>
    <n v="358228"/>
    <d v="2025-09-23T00:00:00"/>
    <n v="365043"/>
    <d v="2025-09-24T00:00:00"/>
    <m/>
    <n v="258.13"/>
    <d v="2025-10-24T00:00:00"/>
    <s v="E0240854"/>
    <s v="PD024854"/>
    <s v="Serviços de Publicidade Eletrônica"/>
    <n v="245.74"/>
    <m/>
    <x v="0"/>
    <m/>
    <m/>
    <m/>
    <s v="2 - FATURADO"/>
    <n v="0"/>
    <x v="0"/>
    <x v="1"/>
    <m/>
  </r>
  <r>
    <x v="1323"/>
    <s v="56.901.275/0001-50"/>
    <s v="NF SERVICOS DO"/>
    <n v="358253"/>
    <d v="2025-09-23T00:00:00"/>
    <n v="365068"/>
    <d v="2025-09-24T00:00:00"/>
    <m/>
    <n v="451.73"/>
    <d v="2025-10-24T00:00:00"/>
    <s v="E0240854"/>
    <s v="PD024854"/>
    <s v="Serviços de Publicidade Eletrônica"/>
    <n v="430.05"/>
    <m/>
    <x v="0"/>
    <m/>
    <m/>
    <m/>
    <s v="2 - FATURADO"/>
    <n v="0"/>
    <x v="0"/>
    <x v="1"/>
    <m/>
  </r>
  <r>
    <x v="1323"/>
    <s v="56.901.275/0001-50"/>
    <s v="NF SERVICOS DO"/>
    <n v="358343"/>
    <d v="2025-09-25T00:00:00"/>
    <n v="365158"/>
    <d v="2025-09-25T00:00:00"/>
    <m/>
    <n v="774.4"/>
    <d v="2025-10-25T00:00:00"/>
    <s v="E0240854"/>
    <s v="PD024854"/>
    <s v="Serviços de Publicidade Eletrônica"/>
    <n v="737.23"/>
    <m/>
    <x v="0"/>
    <m/>
    <m/>
    <m/>
    <s v="2 - FATURADO"/>
    <n v="0"/>
    <x v="0"/>
    <x v="1"/>
    <m/>
  </r>
  <r>
    <x v="1323"/>
    <s v="56.901.275/0001-50"/>
    <s v="NF SERVICOS DO"/>
    <n v="358638"/>
    <d v="2025-09-25T00:00:00"/>
    <n v="365453"/>
    <d v="2025-09-26T00:00:00"/>
    <m/>
    <n v="193.6"/>
    <d v="2025-10-26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323"/>
    <s v="56.901.275/0001-50"/>
    <s v="NF SERVICOS DO"/>
    <n v="358853"/>
    <d v="2025-09-25T00:00:00"/>
    <n v="365668"/>
    <d v="2025-09-26T00:00:00"/>
    <m/>
    <n v="193.6"/>
    <d v="2025-10-26T00:00:00"/>
    <s v="E0240854"/>
    <s v="PD024854"/>
    <s v="Serviços de Publicidade Eletrônica"/>
    <n v="184.31"/>
    <m/>
    <x v="0"/>
    <m/>
    <m/>
    <m/>
    <s v="2 - FATURADO"/>
    <n v="0"/>
    <x v="0"/>
    <x v="1"/>
    <m/>
  </r>
  <r>
    <x v="1323"/>
    <s v="56.901.275/0001-50"/>
    <s v="NF SERVICOS DO"/>
    <n v="358983"/>
    <d v="2025-09-26T00:00:00"/>
    <n v="365798"/>
    <d v="2025-09-29T00:00:00"/>
    <m/>
    <n v="322.66000000000003"/>
    <d v="2025-10-29T00:00:00"/>
    <s v="E0240854"/>
    <s v="PD024854"/>
    <s v="Serviços de Publicidade Eletrônica"/>
    <n v="307.17"/>
    <m/>
    <x v="0"/>
    <m/>
    <m/>
    <m/>
    <s v="2 - FATURADO"/>
    <n v="0"/>
    <x v="0"/>
    <x v="1"/>
    <m/>
  </r>
  <r>
    <x v="1323"/>
    <s v="56.901.275/0001-50"/>
    <s v="NF SERVICOS DO"/>
    <n v="358984"/>
    <d v="2025-09-26T00:00:00"/>
    <n v="365799"/>
    <d v="2025-09-29T00:00:00"/>
    <m/>
    <n v="516.26"/>
    <d v="2025-10-29T00:00:00"/>
    <s v="E0240854"/>
    <s v="PD024854"/>
    <s v="Serviços de Publicidade Eletrônica"/>
    <n v="491.48"/>
    <m/>
    <x v="0"/>
    <m/>
    <m/>
    <m/>
    <s v="2 - FATURADO"/>
    <n v="0"/>
    <x v="0"/>
    <x v="1"/>
    <m/>
  </r>
  <r>
    <x v="1324"/>
    <s v="56.983.505/0001-78"/>
    <s v="NF SERVICOS DO"/>
    <n v="354740"/>
    <d v="2025-09-10T00:00:00"/>
    <n v="361550"/>
    <d v="2025-09-10T00:00:00"/>
    <m/>
    <n v="1102.95"/>
    <d v="2025-10-10T00:00:00"/>
    <s v="E0201955"/>
    <s v="PD201955"/>
    <s v="Serviços de Publicidade Eletrônica"/>
    <n v="1102.95"/>
    <m/>
    <x v="0"/>
    <m/>
    <m/>
    <m/>
    <s v="2 - FATURADO"/>
    <n v="0"/>
    <x v="0"/>
    <x v="1"/>
    <m/>
  </r>
  <r>
    <x v="1324"/>
    <s v="56.983.505/0001-78"/>
    <s v="NF SERVICOS DO"/>
    <n v="357204"/>
    <d v="2025-09-18T00:00:00"/>
    <n v="364017"/>
    <d v="2025-09-19T00:00:00"/>
    <m/>
    <n v="1225.5"/>
    <d v="2025-10-19T00:00:00"/>
    <s v="E0201955"/>
    <s v="PD201955"/>
    <s v="Serviços de Publicidade Eletrônica"/>
    <n v="1225.5"/>
    <m/>
    <x v="0"/>
    <m/>
    <m/>
    <m/>
    <s v="2 - FATURADO"/>
    <n v="0"/>
    <x v="0"/>
    <x v="1"/>
    <m/>
  </r>
  <r>
    <x v="1325"/>
    <s v="56.983.778/0001-12"/>
    <s v="NF SERVICOS DO"/>
    <n v="355243"/>
    <d v="2025-09-10T00:00:00"/>
    <n v="362053"/>
    <d v="2025-09-10T00:00:00"/>
    <m/>
    <n v="885.02"/>
    <d v="2025-10-10T00:00:00"/>
    <s v="E0240920"/>
    <s v="PD024920"/>
    <s v="Serviços de Publicidade Eletrônica"/>
    <n v="842.54"/>
    <m/>
    <x v="0"/>
    <m/>
    <m/>
    <m/>
    <s v="2 - FATURADO"/>
    <n v="0"/>
    <x v="0"/>
    <x v="1"/>
    <m/>
  </r>
  <r>
    <x v="1325"/>
    <s v="56.983.778/0001-12"/>
    <s v="NF SERVICOS DO"/>
    <n v="357494"/>
    <d v="2025-09-19T00:00:00"/>
    <n v="364307"/>
    <d v="2025-09-22T00:00:00"/>
    <m/>
    <n v="737.52"/>
    <d v="2025-10-22T00:00:00"/>
    <s v="E0240920"/>
    <s v="PD024920"/>
    <s v="Serviços de Publicidade Eletrônica"/>
    <n v="702.12"/>
    <m/>
    <x v="0"/>
    <m/>
    <m/>
    <m/>
    <s v="2 - FATURADO"/>
    <n v="0"/>
    <x v="0"/>
    <x v="1"/>
    <m/>
  </r>
  <r>
    <x v="1326"/>
    <s v="561.256.077-04"/>
    <s v="ND-AMAZON"/>
    <n v="383"/>
    <d v="2025-05-02T00:00:00"/>
    <m/>
    <m/>
    <m/>
    <n v="51"/>
    <d v="2025-06-01T00:00:00"/>
    <m/>
    <m/>
    <s v="ME ESQUECI COMPLETAMENTE DE MIM, SOU UM DEPARTAMENTO DE CULTURA"/>
    <n v="51"/>
    <m/>
    <x v="0"/>
    <m/>
    <m/>
    <m/>
    <s v="2 - FATURADO"/>
    <n v="121"/>
    <x v="7"/>
    <x v="6"/>
    <m/>
  </r>
  <r>
    <x v="1327"/>
    <s v="566.591.058-91"/>
    <s v="ND-AMAZON"/>
    <n v="324"/>
    <d v="2025-04-17T00:00:00"/>
    <m/>
    <m/>
    <m/>
    <n v="14.9"/>
    <d v="2025-05-17T00:00:00"/>
    <m/>
    <m/>
    <s v="COL. APL. PERFIL: SILVIO DE ABREU"/>
    <n v="14.9"/>
    <m/>
    <x v="0"/>
    <m/>
    <m/>
    <m/>
    <s v="2 - FATURADO"/>
    <n v="136"/>
    <x v="7"/>
    <x v="6"/>
    <m/>
  </r>
  <r>
    <x v="1328"/>
    <s v="57.056.673/0001-80"/>
    <s v="NF SERVICOS DO"/>
    <n v="359485"/>
    <d v="2025-09-29T00:00:00"/>
    <n v="366300"/>
    <d v="2025-09-30T00:00:00"/>
    <m/>
    <n v="442.51"/>
    <d v="2025-10-30T00:00:00"/>
    <s v="E0240953"/>
    <s v="PD024953"/>
    <s v="Serviços de Publicidade Eletrônica"/>
    <n v="421.27"/>
    <m/>
    <x v="0"/>
    <m/>
    <m/>
    <m/>
    <s v="2 - FATURADO"/>
    <n v="0"/>
    <x v="0"/>
    <x v="1"/>
    <m/>
  </r>
  <r>
    <x v="1329"/>
    <s v="57.224.215/0001-03"/>
    <s v="ND-OPERADORA CIELO"/>
    <n v="26878"/>
    <d v="2025-09-25T00:00:00"/>
    <m/>
    <m/>
    <m/>
    <n v="139.38999999999999"/>
    <d v="2025-09-25T00:00:00"/>
    <m/>
    <m/>
    <s v="e-CNPJ A1 - Renovação 12 meses"/>
    <n v="139.38999999999999"/>
    <m/>
    <x v="0"/>
    <m/>
    <m/>
    <m/>
    <s v="1 - VENDA A VISTA"/>
    <n v="5"/>
    <x v="2"/>
    <x v="5"/>
    <m/>
  </r>
  <r>
    <x v="1330"/>
    <s v="57.232.791/0001-00"/>
    <s v="ND-OPERADORA CIELO"/>
    <n v="26773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331"/>
    <s v="57.263.949/0001-00"/>
    <s v="NF SERVICOS DO"/>
    <n v="358005"/>
    <d v="2025-09-22T00:00:00"/>
    <n v="364820"/>
    <d v="2025-09-23T00:00:00"/>
    <m/>
    <n v="4609.5"/>
    <d v="2025-10-23T00:00:00"/>
    <s v="E0240818"/>
    <s v="PD024818"/>
    <s v="Serviços de Publicidade Eletrônica"/>
    <n v="4388.24"/>
    <m/>
    <x v="0"/>
    <m/>
    <m/>
    <m/>
    <s v="2 - FATURADO"/>
    <n v="0"/>
    <x v="0"/>
    <x v="1"/>
    <m/>
  </r>
  <r>
    <x v="1332"/>
    <s v="57.263.964/0001-40"/>
    <s v="ND-JUROS RECEBIMENTO"/>
    <s v="295213-1-NDJ1"/>
    <d v="2024-12-09T00:00:00"/>
    <n v="301618"/>
    <m/>
    <m/>
    <n v="0.44"/>
    <d v="2025-01-08T00:00:00"/>
    <m/>
    <m/>
    <s v="Nota de Debito Juros"/>
    <n v="0.44"/>
    <m/>
    <x v="0"/>
    <m/>
    <m/>
    <m/>
    <s v="2 - FATURADO"/>
    <n v="265"/>
    <x v="1"/>
    <x v="2"/>
    <m/>
  </r>
  <r>
    <x v="1333"/>
    <s v="57.264.517/0001-05"/>
    <s v="ND-JUROS RECEBIMENTO"/>
    <s v="291174-1-NDJ1"/>
    <d v="2024-11-13T00:00:00"/>
    <n v="297524"/>
    <m/>
    <m/>
    <n v="0.51"/>
    <d v="2024-12-13T00:00:00"/>
    <m/>
    <m/>
    <s v="Nota de Debito Juros"/>
    <n v="0.51"/>
    <m/>
    <x v="0"/>
    <m/>
    <m/>
    <m/>
    <s v="2 - FATURADO"/>
    <n v="291"/>
    <x v="1"/>
    <x v="2"/>
    <m/>
  </r>
  <r>
    <x v="1333"/>
    <s v="57.264.517/0001-05"/>
    <s v="ND-JUROS RECEBIMENTO"/>
    <s v="293723-1-NDJ1"/>
    <d v="2024-11-22T00:00:00"/>
    <n v="300124"/>
    <m/>
    <m/>
    <n v="7.0000000000000007E-2"/>
    <d v="2024-12-22T00:00:00"/>
    <m/>
    <m/>
    <s v="Nota de Debito Juros"/>
    <n v="7.0000000000000007E-2"/>
    <m/>
    <x v="0"/>
    <m/>
    <m/>
    <m/>
    <s v="2 - FATURADO"/>
    <n v="282"/>
    <x v="1"/>
    <x v="2"/>
    <m/>
  </r>
  <r>
    <x v="1333"/>
    <s v="57.264.517/0001-05"/>
    <s v="ND-JUROS RECEBIMENTO"/>
    <s v="297747-1-NDJ1"/>
    <d v="2024-12-30T00:00:00"/>
    <n v="304177"/>
    <m/>
    <m/>
    <n v="2.11"/>
    <d v="2025-01-29T00:00:00"/>
    <m/>
    <m/>
    <s v="Nota de Debito Juros"/>
    <n v="2.11"/>
    <m/>
    <x v="0"/>
    <m/>
    <m/>
    <m/>
    <s v="2 - FATURADO"/>
    <n v="244"/>
    <x v="1"/>
    <x v="2"/>
    <m/>
  </r>
  <r>
    <x v="1333"/>
    <s v="57.264.517/0001-05"/>
    <s v="NF SERVICOS DO"/>
    <n v="352323"/>
    <d v="2025-08-26T00:00:00"/>
    <n v="359130"/>
    <d v="2025-08-27T00:00:00"/>
    <m/>
    <n v="230.47"/>
    <d v="2025-09-26T00:00:00"/>
    <s v="E0231058"/>
    <s v="PD231039"/>
    <s v="Serviços de Publicidade Eletrônica"/>
    <n v="219.41"/>
    <m/>
    <x v="0"/>
    <m/>
    <m/>
    <m/>
    <s v="2 - FATURADO"/>
    <n v="4"/>
    <x v="2"/>
    <x v="1"/>
    <m/>
  </r>
  <r>
    <x v="1333"/>
    <s v="57.264.517/0001-05"/>
    <s v="NF SERVICOS DO"/>
    <n v="355706"/>
    <d v="2025-09-10T00:00:00"/>
    <n v="362516"/>
    <d v="2025-09-11T00:00:00"/>
    <m/>
    <n v="276.57"/>
    <d v="2025-10-11T00:00:00"/>
    <s v="E0231058"/>
    <s v="PD231039"/>
    <s v="Serviços de Publicidade Eletrônica"/>
    <n v="263.29000000000002"/>
    <m/>
    <x v="0"/>
    <m/>
    <m/>
    <m/>
    <s v="2 - FATURADO"/>
    <n v="0"/>
    <x v="0"/>
    <x v="1"/>
    <m/>
  </r>
  <r>
    <x v="1333"/>
    <s v="57.264.517/0001-05"/>
    <s v="NF SERVICOS DO"/>
    <n v="357722"/>
    <d v="2025-09-19T00:00:00"/>
    <n v="364535"/>
    <d v="2025-09-22T00:00:00"/>
    <m/>
    <n v="230.47"/>
    <d v="2025-10-22T00:00:00"/>
    <m/>
    <m/>
    <s v="Serviços de Publicidade Eletrônica"/>
    <n v="219.41"/>
    <m/>
    <x v="0"/>
    <m/>
    <m/>
    <m/>
    <s v="2 - FATURADO"/>
    <n v="0"/>
    <x v="0"/>
    <x v="1"/>
    <m/>
  </r>
  <r>
    <x v="1333"/>
    <s v="57.264.517/0001-05"/>
    <s v="NF SERVICOS DO"/>
    <n v="359065"/>
    <d v="2025-09-26T00:00:00"/>
    <n v="365880"/>
    <d v="2025-09-29T00:00:00"/>
    <m/>
    <n v="230.47"/>
    <d v="2025-10-29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333"/>
    <s v="57.264.517/0001-05"/>
    <s v="NF SERVICOS DO"/>
    <n v="359206"/>
    <d v="2025-09-26T00:00:00"/>
    <n v="366021"/>
    <d v="2025-09-29T00:00:00"/>
    <m/>
    <n v="230.47"/>
    <d v="2025-10-29T00:00:00"/>
    <s v="E0231058"/>
    <s v="PD231039"/>
    <s v="Serviços de Publicidade Eletrônica"/>
    <n v="219.41"/>
    <m/>
    <x v="0"/>
    <m/>
    <m/>
    <m/>
    <s v="2 - FATURADO"/>
    <n v="0"/>
    <x v="0"/>
    <x v="1"/>
    <m/>
  </r>
  <r>
    <x v="1334"/>
    <s v="57.266.025/0001-59"/>
    <s v="NF SERVICOS DO"/>
    <n v="334863"/>
    <d v="2025-06-06T00:00:00"/>
    <n v="341586"/>
    <d v="2025-06-06T00:00:00"/>
    <m/>
    <n v="553.14"/>
    <d v="2025-07-06T00:00:00"/>
    <s v="E0220681"/>
    <s v="PD022681"/>
    <s v="Serviços de Publicidade Eletrônica"/>
    <n v="526.59"/>
    <m/>
    <x v="0"/>
    <m/>
    <m/>
    <m/>
    <s v="2 - FATURADO"/>
    <n v="86"/>
    <x v="8"/>
    <x v="1"/>
    <m/>
  </r>
  <r>
    <x v="1334"/>
    <s v="57.266.025/0001-59"/>
    <s v="NF SERVICOS DO"/>
    <n v="335137"/>
    <d v="2025-06-06T00:00:00"/>
    <n v="341860"/>
    <d v="2025-06-06T00:00:00"/>
    <m/>
    <n v="553.14"/>
    <d v="2025-07-06T00:00:00"/>
    <s v="E0220681"/>
    <s v="PD022681"/>
    <s v="Serviços de Publicidade Eletrônica"/>
    <n v="526.59"/>
    <m/>
    <x v="0"/>
    <m/>
    <m/>
    <m/>
    <s v="2 - FATURADO"/>
    <n v="86"/>
    <x v="8"/>
    <x v="1"/>
    <m/>
  </r>
  <r>
    <x v="1334"/>
    <s v="57.266.025/0001-59"/>
    <s v="NF SERVICOS DO"/>
    <n v="335255"/>
    <d v="2025-06-06T00:00:00"/>
    <n v="341981"/>
    <d v="2025-06-10T00:00:00"/>
    <m/>
    <n v="553.14"/>
    <d v="2025-07-10T00:00:00"/>
    <s v="E0220681"/>
    <s v="PD022681"/>
    <s v="Serviços de Publicidade Eletrônica"/>
    <n v="526.59"/>
    <m/>
    <x v="0"/>
    <m/>
    <m/>
    <m/>
    <s v="2 - FATURADO"/>
    <n v="82"/>
    <x v="8"/>
    <x v="1"/>
    <m/>
  </r>
  <r>
    <x v="1334"/>
    <s v="57.266.025/0001-59"/>
    <s v="NF SERVICOS DO"/>
    <n v="335366"/>
    <d v="2025-06-06T00:00:00"/>
    <n v="342092"/>
    <d v="2025-06-10T00:00:00"/>
    <m/>
    <n v="553.14"/>
    <d v="2025-07-10T00:00:00"/>
    <s v="E0220681"/>
    <s v="PD022681"/>
    <s v="Serviços de Publicidade Eletrônica"/>
    <n v="526.59"/>
    <m/>
    <x v="0"/>
    <m/>
    <m/>
    <m/>
    <s v="2 - FATURADO"/>
    <n v="82"/>
    <x v="8"/>
    <x v="1"/>
    <m/>
  </r>
  <r>
    <x v="1334"/>
    <s v="57.266.025/0001-59"/>
    <s v="NF SERVICOS DO"/>
    <n v="335548"/>
    <d v="2025-06-09T00:00:00"/>
    <n v="342274"/>
    <d v="2025-06-10T00:00:00"/>
    <m/>
    <n v="553.14"/>
    <d v="2025-07-10T00:00:00"/>
    <s v="E0220681"/>
    <s v="PD022681"/>
    <s v="Serviços de Publicidade Eletrônica"/>
    <n v="526.59"/>
    <m/>
    <x v="0"/>
    <m/>
    <m/>
    <m/>
    <s v="2 - FATURADO"/>
    <n v="82"/>
    <x v="8"/>
    <x v="1"/>
    <m/>
  </r>
  <r>
    <x v="1334"/>
    <s v="57.266.025/0001-59"/>
    <s v="NF SERVICOS DO"/>
    <n v="336304"/>
    <d v="2025-06-11T00:00:00"/>
    <n v="343031"/>
    <d v="2025-06-12T00:00:00"/>
    <m/>
    <n v="553.14"/>
    <d v="2025-07-12T00:00:00"/>
    <s v="E0220681"/>
    <s v="PD022681"/>
    <s v="Serviços de Publicidade Eletrônica"/>
    <n v="526.59"/>
    <m/>
    <x v="0"/>
    <m/>
    <m/>
    <m/>
    <s v="2 - FATURADO"/>
    <n v="80"/>
    <x v="8"/>
    <x v="1"/>
    <m/>
  </r>
  <r>
    <x v="1334"/>
    <s v="57.266.025/0001-59"/>
    <s v="NF SERVICOS DO"/>
    <n v="336498"/>
    <d v="2025-06-11T00:00:00"/>
    <n v="343225"/>
    <d v="2025-06-12T00:00:00"/>
    <m/>
    <n v="829.71"/>
    <d v="2025-07-12T00:00:00"/>
    <s v="E0220681"/>
    <s v="PD022681"/>
    <s v="Serviços de Publicidade Eletrônica"/>
    <n v="789.88"/>
    <m/>
    <x v="0"/>
    <m/>
    <m/>
    <m/>
    <s v="2 - FATURADO"/>
    <n v="80"/>
    <x v="8"/>
    <x v="1"/>
    <m/>
  </r>
  <r>
    <x v="1334"/>
    <s v="57.266.025/0001-59"/>
    <s v="NF SERVICOS DO"/>
    <n v="336946"/>
    <d v="2025-06-13T00:00:00"/>
    <n v="343681"/>
    <d v="2025-06-16T00:00:00"/>
    <m/>
    <n v="829.71"/>
    <d v="2025-07-16T00:00:00"/>
    <s v="E0220681"/>
    <s v="PD022681"/>
    <s v="Serviços de Publicidade Eletrônica"/>
    <n v="789.88"/>
    <m/>
    <x v="0"/>
    <m/>
    <m/>
    <m/>
    <s v="2 - FATURADO"/>
    <n v="76"/>
    <x v="8"/>
    <x v="1"/>
    <m/>
  </r>
  <r>
    <x v="1334"/>
    <s v="57.266.025/0001-59"/>
    <s v="NF SERVICOS DO"/>
    <n v="339803"/>
    <d v="2025-07-08T00:00:00"/>
    <n v="346553"/>
    <d v="2025-07-08T00:00:00"/>
    <m/>
    <n v="460.95"/>
    <d v="2025-08-07T00:00:00"/>
    <s v="E0220681"/>
    <s v="PD022681"/>
    <s v="Serviços de Publicidade Eletrônica"/>
    <n v="438.82"/>
    <m/>
    <x v="0"/>
    <m/>
    <m/>
    <m/>
    <s v="2 - FATURADO"/>
    <n v="54"/>
    <x v="5"/>
    <x v="1"/>
    <m/>
  </r>
  <r>
    <x v="1334"/>
    <s v="57.266.025/0001-59"/>
    <s v="NF SERVICOS DO"/>
    <n v="340314"/>
    <d v="2025-07-08T00:00:00"/>
    <n v="347064"/>
    <d v="2025-07-08T00:00:00"/>
    <m/>
    <n v="460.95"/>
    <d v="2025-08-07T00:00:00"/>
    <s v="E0220681"/>
    <s v="PD022681"/>
    <s v="Serviços de Publicidade Eletrônica"/>
    <n v="438.82"/>
    <m/>
    <x v="0"/>
    <m/>
    <m/>
    <m/>
    <s v="2 - FATURADO"/>
    <n v="54"/>
    <x v="5"/>
    <x v="1"/>
    <m/>
  </r>
  <r>
    <x v="1334"/>
    <s v="57.266.025/0001-59"/>
    <s v="NF SERVICOS DO"/>
    <n v="343023"/>
    <d v="2025-07-17T00:00:00"/>
    <n v="349785"/>
    <d v="2025-07-17T00:00:00"/>
    <m/>
    <n v="737.52"/>
    <d v="2025-08-16T00:00:00"/>
    <s v="E0220681"/>
    <s v="PD022681"/>
    <s v="Serviços de Publicidade Eletrônica"/>
    <n v="702.12"/>
    <m/>
    <x v="0"/>
    <m/>
    <m/>
    <m/>
    <s v="2 - FATURADO"/>
    <n v="45"/>
    <x v="5"/>
    <x v="1"/>
    <m/>
  </r>
  <r>
    <x v="1334"/>
    <s v="57.266.025/0001-59"/>
    <s v="NF SERVICOS DO"/>
    <n v="345497"/>
    <d v="2025-07-24T00:00:00"/>
    <n v="352273"/>
    <d v="2025-07-25T00:00:00"/>
    <m/>
    <n v="1475.04"/>
    <d v="2025-08-24T00:00:00"/>
    <s v="E0220681"/>
    <s v="PD022681"/>
    <s v="Serviços de Publicidade Eletrônica"/>
    <n v="1404.24"/>
    <m/>
    <x v="0"/>
    <m/>
    <m/>
    <m/>
    <s v="2 - FATURADO"/>
    <n v="37"/>
    <x v="5"/>
    <x v="1"/>
    <m/>
  </r>
  <r>
    <x v="1335"/>
    <s v="57.272.081/0001-04"/>
    <s v="ND-OPERADORA CIELO"/>
    <n v="26696"/>
    <d v="2025-09-09T00:00:00"/>
    <m/>
    <m/>
    <m/>
    <n v="139.38999999999999"/>
    <d v="2025-09-09T00:00:00"/>
    <m/>
    <m/>
    <s v="e-CNPJ A1 - Renovação 12 meses"/>
    <n v="139.38999999999999"/>
    <m/>
    <x v="0"/>
    <m/>
    <m/>
    <m/>
    <s v="1 - VENDA A VISTA"/>
    <n v="21"/>
    <x v="2"/>
    <x v="5"/>
    <m/>
  </r>
  <r>
    <x v="1336"/>
    <s v="57.461.562/0001-50"/>
    <s v="ND-OPERADORA CIELO"/>
    <n v="23339"/>
    <d v="2024-11-15T00:00:00"/>
    <m/>
    <m/>
    <m/>
    <n v="187.49"/>
    <d v="2024-11-15T00:00:00"/>
    <m/>
    <m/>
    <s v="Certificado e-CNPJ A1 em Software (12 meses)"/>
    <n v="171.59"/>
    <m/>
    <x v="0"/>
    <m/>
    <m/>
    <m/>
    <s v="1 - VENDA A VISTA"/>
    <n v="319"/>
    <x v="1"/>
    <x v="5"/>
    <m/>
  </r>
  <r>
    <x v="1337"/>
    <s v="57.538.696/0001-21"/>
    <s v="ND-JUROS RECEBIMENTO"/>
    <s v="295426-1-NDJ1"/>
    <d v="2024-12-05T00:00:00"/>
    <n v="301831"/>
    <m/>
    <m/>
    <n v="0.28000000000000003"/>
    <d v="2025-01-04T00:00:00"/>
    <m/>
    <m/>
    <s v="Nota de Debito Juros"/>
    <n v="0.28000000000000003"/>
    <m/>
    <x v="0"/>
    <m/>
    <m/>
    <m/>
    <s v="2 - FATURADO"/>
    <n v="269"/>
    <x v="1"/>
    <x v="2"/>
    <m/>
  </r>
  <r>
    <x v="1338"/>
    <s v="57.571.275/0001-00"/>
    <s v="NF SERVICOS DO"/>
    <n v="354126"/>
    <d v="2025-09-09T00:00:00"/>
    <n v="360936"/>
    <d v="2025-09-09T00:00:00"/>
    <m/>
    <n v="737.52"/>
    <d v="2025-10-09T00:00:00"/>
    <s v="E0202068"/>
    <s v="PD202068"/>
    <s v="Serviços de Publicidade Eletrônica"/>
    <n v="702.12"/>
    <m/>
    <x v="0"/>
    <m/>
    <m/>
    <m/>
    <s v="2 - FATURADO"/>
    <n v="0"/>
    <x v="0"/>
    <x v="1"/>
    <m/>
  </r>
  <r>
    <x v="1338"/>
    <s v="57.571.275/0001-00"/>
    <s v="NF SERVICOS DO"/>
    <n v="357251"/>
    <d v="2025-09-18T00:00:00"/>
    <n v="364064"/>
    <d v="2025-09-19T00:00:00"/>
    <m/>
    <n v="460.95"/>
    <d v="2025-10-19T00:00:00"/>
    <s v="E0202068"/>
    <s v="PD202068"/>
    <s v="Serviços de Publicidade Eletrônica"/>
    <n v="438.82"/>
    <m/>
    <x v="0"/>
    <m/>
    <m/>
    <m/>
    <s v="2 - FATURADO"/>
    <n v="0"/>
    <x v="0"/>
    <x v="1"/>
    <m/>
  </r>
  <r>
    <x v="1338"/>
    <s v="57.571.275/0001-00"/>
    <s v="NF SERVICOS DO"/>
    <n v="358035"/>
    <d v="2025-09-22T00:00:00"/>
    <n v="364850"/>
    <d v="2025-09-23T00:00:00"/>
    <m/>
    <n v="737.52"/>
    <d v="2025-10-23T00:00:00"/>
    <s v="E0202068"/>
    <s v="PD202068"/>
    <s v="Serviços de Publicidade Eletrônica"/>
    <n v="702.12"/>
    <m/>
    <x v="0"/>
    <m/>
    <m/>
    <m/>
    <s v="2 - FATURADO"/>
    <n v="0"/>
    <x v="0"/>
    <x v="1"/>
    <m/>
  </r>
  <r>
    <x v="1338"/>
    <s v="57.571.275/0001-00"/>
    <s v="NF SERVICOS DO"/>
    <n v="359315"/>
    <d v="2025-09-29T00:00:00"/>
    <n v="366130"/>
    <d v="2025-09-30T00:00:00"/>
    <m/>
    <n v="553.14"/>
    <d v="2025-10-30T00:00:00"/>
    <s v="E0202068"/>
    <s v="PD202068"/>
    <s v="Serviços de Publicidade Eletrônica"/>
    <n v="526.59"/>
    <m/>
    <x v="0"/>
    <m/>
    <m/>
    <m/>
    <s v="2 - FATURADO"/>
    <n v="0"/>
    <x v="0"/>
    <x v="1"/>
    <m/>
  </r>
  <r>
    <x v="1338"/>
    <s v="57.571.275/0007-98"/>
    <s v="NF SERVICOS DO"/>
    <n v="355704"/>
    <d v="2025-09-10T00:00:00"/>
    <n v="362514"/>
    <d v="2025-09-11T00:00:00"/>
    <m/>
    <n v="829.71"/>
    <d v="2025-10-11T00:00:00"/>
    <s v="E0211006"/>
    <s v="PD211006"/>
    <s v="Serviços de Publicidade Eletrônica"/>
    <n v="789.88"/>
    <m/>
    <x v="0"/>
    <m/>
    <m/>
    <m/>
    <s v="2 - FATURADO"/>
    <n v="0"/>
    <x v="0"/>
    <x v="1"/>
    <m/>
  </r>
  <r>
    <x v="1338"/>
    <s v="57.571.275/0007-98"/>
    <s v="NF SERVICOS DO"/>
    <n v="356579"/>
    <d v="2025-09-16T00:00:00"/>
    <n v="363393"/>
    <d v="2025-09-17T00:00:00"/>
    <m/>
    <n v="460.95"/>
    <d v="2025-10-17T00:00:00"/>
    <s v="E0211006"/>
    <s v="PD211006"/>
    <s v="Serviços de Publicidade Eletrônica"/>
    <n v="438.82"/>
    <m/>
    <x v="0"/>
    <m/>
    <m/>
    <m/>
    <s v="2 - FATURADO"/>
    <n v="0"/>
    <x v="0"/>
    <x v="1"/>
    <m/>
  </r>
  <r>
    <x v="1339"/>
    <s v="57.604.530/0001-66"/>
    <s v="NF SERVICOS KIT"/>
    <n v="178648"/>
    <d v="2023-03-27T00:00:00"/>
    <n v="183946"/>
    <d v="2023-03-27T00:00:00"/>
    <m/>
    <n v="109.89"/>
    <d v="2023-04-26T00:00:00"/>
    <m/>
    <m/>
    <s v="Certificado e-CPF A3 (renovação) - 36 meses Gov"/>
    <n v="109.89"/>
    <m/>
    <x v="0"/>
    <m/>
    <m/>
    <m/>
    <s v="2 - FATURADO"/>
    <n v="888"/>
    <x v="3"/>
    <x v="1"/>
    <m/>
  </r>
  <r>
    <x v="1340"/>
    <s v="57.615.082/0001-04"/>
    <s v="ND-OPERADORA CIELO"/>
    <n v="26911"/>
    <d v="2025-09-30T00:00:00"/>
    <m/>
    <m/>
    <m/>
    <n v="139.38999999999999"/>
    <d v="2025-09-30T00:00:00"/>
    <m/>
    <m/>
    <s v="e-CNPJ A1 - Renovação 12 meses"/>
    <n v="139.38999999999999"/>
    <m/>
    <x v="0"/>
    <m/>
    <m/>
    <m/>
    <s v="1 - VENDA A VISTA"/>
    <n v="1"/>
    <x v="2"/>
    <x v="5"/>
    <m/>
  </r>
  <r>
    <x v="1341"/>
    <s v="57.659.583/0001-84"/>
    <s v="ND-LOCACAO BENS MOVE"/>
    <n v="220"/>
    <d v="2022-08-11T00:00:00"/>
    <m/>
    <m/>
    <m/>
    <n v="35950.75"/>
    <d v="2022-09-12T00:00:00"/>
    <s v="E0200289"/>
    <s v="PD020223"/>
    <s v="Locação de Bens Móveis - Desktop Basic - 24 ms"/>
    <n v="35950.75"/>
    <m/>
    <x v="37"/>
    <m/>
    <m/>
    <m/>
    <s v="32 DIAS"/>
    <n v="1114"/>
    <x v="3"/>
    <x v="3"/>
    <m/>
  </r>
  <r>
    <x v="1341"/>
    <s v="57.659.583/0001-84"/>
    <s v="NF SERVICOS"/>
    <n v="173676"/>
    <d v="2024-11-29T00:00:00"/>
    <n v="1876691"/>
    <d v="2024-11-29T00:00:00"/>
    <m/>
    <n v="206856"/>
    <d v="2024-12-29T00:00:00"/>
    <m/>
    <m/>
    <s v="ANALISTA DE NEGÓCIO - NÍVEL 1"/>
    <n v="196926.91"/>
    <m/>
    <x v="37"/>
    <m/>
    <m/>
    <m/>
    <s v="2 - FATURADO"/>
    <n v="275"/>
    <x v="1"/>
    <x v="0"/>
    <m/>
  </r>
  <r>
    <x v="1341"/>
    <s v="57.659.583/0001-84"/>
    <s v="NF SERVICOS E_GOV"/>
    <n v="181937"/>
    <d v="2025-03-19T00:00:00"/>
    <n v="1936760"/>
    <d v="2025-03-19T00:00:00"/>
    <m/>
    <n v="277.10000000000002"/>
    <d v="2025-04-18T00:00:00"/>
    <m/>
    <m/>
    <s v="Certificado e-CPF A3 em token - 36 meses Gov"/>
    <n v="26.6"/>
    <m/>
    <x v="37"/>
    <m/>
    <m/>
    <m/>
    <s v="2 - FATURADO"/>
    <n v="165"/>
    <x v="4"/>
    <x v="1"/>
    <m/>
  </r>
  <r>
    <x v="1341"/>
    <s v="57.659.583/0001-84"/>
    <s v="NF SERVICOS"/>
    <n v="190803"/>
    <d v="2025-07-28T00:00:00"/>
    <n v="1997021"/>
    <d v="2025-07-28T00:00:00"/>
    <d v="2025-07-01T00:00:00"/>
    <n v="612.03"/>
    <d v="2025-08-27T00:00:00"/>
    <s v="E0190252"/>
    <s v="PD019194"/>
    <s v="NUVEM PRODESP"/>
    <n v="582.65"/>
    <d v="2025-07-01T00:00:00"/>
    <x v="0"/>
    <s v="NR. 16/20"/>
    <s v="FP NR. 330/19"/>
    <s v="PD-PRC-2020/1260 ITO"/>
    <s v="2 - FATURADO"/>
    <n v="34"/>
    <x v="5"/>
    <x v="0"/>
    <m/>
  </r>
  <r>
    <x v="1341"/>
    <s v="57.659.583/0001-84"/>
    <s v="NF SERVICOS"/>
    <n v="191541"/>
    <d v="2025-08-11T00:00:00"/>
    <n v="2010416"/>
    <d v="2025-08-11T00:00:00"/>
    <d v="2025-07-01T00:00:00"/>
    <n v="756.52"/>
    <d v="2025-09-10T00:00:00"/>
    <s v="E0190252"/>
    <s v="PD019194"/>
    <s v="NUVEM PRODESP"/>
    <n v="720.21"/>
    <d v="2025-07-01T00:00:00"/>
    <x v="0"/>
    <s v="NR. 16/20"/>
    <s v="FP NR. 330/19"/>
    <s v="PD-PRC-2020/1260 ITO"/>
    <s v="2 - FATURADO"/>
    <n v="20"/>
    <x v="2"/>
    <x v="0"/>
    <m/>
  </r>
  <r>
    <x v="1341"/>
    <s v="57.659.583/0001-84"/>
    <s v="NF SERVICOS"/>
    <n v="192655"/>
    <d v="2025-08-22T00:00:00"/>
    <n v="2011530"/>
    <d v="2025-08-22T00:00:00"/>
    <d v="2025-06-01T00:00:00"/>
    <n v="213.32"/>
    <d v="2025-09-21T00:00:00"/>
    <s v="E0190198"/>
    <s v="PD019146"/>
    <s v="MAINFRAME"/>
    <n v="203.08"/>
    <d v="2025-06-01T00:00:00"/>
    <x v="0"/>
    <s v="NR. 15/20"/>
    <s v="FP NR. 323/19"/>
    <s v="PD-PRC-2020/01255-359.00003554/2023-02-ITO"/>
    <s v="2 - FATURADO"/>
    <n v="9"/>
    <x v="2"/>
    <x v="0"/>
    <m/>
  </r>
  <r>
    <x v="1341"/>
    <s v="57.659.583/0001-84"/>
    <s v="NF SERVICOS"/>
    <n v="194087"/>
    <d v="2025-09-12T00:00:00"/>
    <n v="2025721"/>
    <d v="2025-09-12T00:00:00"/>
    <d v="2025-08-01T00:00:00"/>
    <n v="22996.2"/>
    <d v="2025-10-12T00:00:00"/>
    <s v="E0200452"/>
    <s v="PD020349"/>
    <s v="HOSPEDAGEM DE SERVIDORES, NUVEM PRODESP, STMP E MOVING"/>
    <n v="21892.38"/>
    <d v="2025-08-01T00:00:00"/>
    <x v="0"/>
    <s v="22/20"/>
    <s v="165.00000339/2023-18"/>
    <s v="PD-PRC-2020/02602 - SEI  35900001397/2023 92  ITO"/>
    <s v="2 - FATURADO"/>
    <n v="0"/>
    <x v="0"/>
    <x v="0"/>
    <m/>
  </r>
  <r>
    <x v="1341"/>
    <s v="57.659.583/0001-84"/>
    <s v="NF SERVICOS"/>
    <n v="194092"/>
    <d v="2025-09-12T00:00:00"/>
    <n v="2025726"/>
    <d v="2025-09-12T00:00:00"/>
    <d v="2025-08-01T00:00:00"/>
    <n v="64841.72"/>
    <d v="2025-10-12T00:00:00"/>
    <s v="E0200451"/>
    <s v="PD020349"/>
    <s v="HOSPEDAGEM DE SERVIDORES, NUVEM PRODESP, STMP"/>
    <n v="61729.32"/>
    <d v="2025-08-01T00:00:00"/>
    <x v="0"/>
    <s v="22/20"/>
    <s v="165.00000339/2023-18"/>
    <s v="PD-PRC-2020/02602 -   359.00001397/2023-92  ITO"/>
    <s v="2 - FATURADO"/>
    <n v="0"/>
    <x v="0"/>
    <x v="0"/>
    <m/>
  </r>
  <r>
    <x v="1341"/>
    <s v="57.659.583/0001-84"/>
    <s v="NF SERVICOS"/>
    <n v="194095"/>
    <d v="2025-09-12T00:00:00"/>
    <n v="2025729"/>
    <d v="2025-09-12T00:00:00"/>
    <d v="2025-08-01T00:00:00"/>
    <n v="1989.32"/>
    <d v="2025-10-12T00:00:00"/>
    <s v="E0200348"/>
    <s v="PD020268"/>
    <s v="SERVIÇO DE REDE PRIVADA VIRTUAL - VPN"/>
    <n v="1893.83"/>
    <d v="2025-08-01T00:00:00"/>
    <x v="0"/>
    <s v="024/20"/>
    <s v="165.00000340/2023-34"/>
    <s v="PD-PRC-2020/02664 359.00009736/2023-89 ITO"/>
    <s v="2 - FATURADO"/>
    <n v="0"/>
    <x v="0"/>
    <x v="0"/>
    <m/>
  </r>
  <r>
    <x v="1341"/>
    <s v="57.659.583/0001-84"/>
    <s v="NF SERVICOS"/>
    <n v="194099"/>
    <d v="2025-09-12T00:00:00"/>
    <n v="2025733"/>
    <d v="2025-09-12T00:00:00"/>
    <d v="2025-08-01T00:00:00"/>
    <n v="10412.52"/>
    <d v="2025-10-12T00:00:00"/>
    <s v="E0200143"/>
    <s v="PD020121"/>
    <s v="NUVEM PRODESP, PaaS, MONITORAMENTO, OUTSOURCING"/>
    <n v="9912.7199999999993"/>
    <d v="2025-08-01T00:00:00"/>
    <x v="0"/>
    <d v="2021-06-01T00:00:00"/>
    <s v="SEI.165.00000246/2023-85"/>
    <s v="PD-PRC-2021/000927   359.00002466/2023-85 ITO"/>
    <s v="2 - FATURADO"/>
    <n v="0"/>
    <x v="0"/>
    <x v="0"/>
    <m/>
  </r>
  <r>
    <x v="1341"/>
    <s v="57.659.583/0001-84"/>
    <s v="NF SERVICOS"/>
    <n v="194179"/>
    <d v="2025-09-15T00:00:00"/>
    <n v="2025813"/>
    <d v="2025-09-15T00:00:00"/>
    <d v="2025-08-01T00:00:00"/>
    <n v="315129.88"/>
    <d v="2025-10-15T00:00:00"/>
    <s v="E0220489"/>
    <s v="PD022408"/>
    <s v="NUVEM PÚBLICA"/>
    <n v="300003.65000000002"/>
    <d v="2025-08-01T00:00:00"/>
    <x v="0"/>
    <d v="2023-02-01T00:00:00"/>
    <s v="SEI.165.00000362/2023-02"/>
    <s v="PD-PRC-2023/000174 359.00001019/2024-90  ITO"/>
    <s v="2 - FATURADO"/>
    <n v="0"/>
    <x v="0"/>
    <x v="0"/>
    <m/>
  </r>
  <r>
    <x v="1341"/>
    <s v="57.659.583/0001-84"/>
    <s v="NF SERVICOS"/>
    <n v="194180"/>
    <d v="2025-09-15T00:00:00"/>
    <n v="2025814"/>
    <d v="2025-09-15T00:00:00"/>
    <d v="2025-08-01T00:00:00"/>
    <n v="221293.47"/>
    <d v="2025-10-15T00:00:00"/>
    <s v="E0220489"/>
    <s v="PD022408"/>
    <s v="NUVEM PÚBLICA"/>
    <n v="210671.38"/>
    <d v="2025-08-01T00:00:00"/>
    <x v="0"/>
    <d v="2023-02-01T00:00:00"/>
    <s v="SEI.165.00000362/2023-02"/>
    <s v="PD-PRC-2023/000174 359.00001019/2024-90  ITO"/>
    <s v="2 - FATURADO"/>
    <n v="0"/>
    <x v="0"/>
    <x v="0"/>
    <m/>
  </r>
  <r>
    <x v="1341"/>
    <s v="57.659.583/0001-84"/>
    <s v="NF SERVICOS"/>
    <n v="194181"/>
    <d v="2025-09-15T00:00:00"/>
    <n v="2025815"/>
    <d v="2025-09-15T00:00:00"/>
    <d v="2025-08-01T00:00:00"/>
    <n v="1901.85"/>
    <d v="2025-10-15T00:00:00"/>
    <s v="E0220489"/>
    <s v="PD022408"/>
    <s v="NUVEM PÚBLICA"/>
    <n v="1810.56"/>
    <d v="2025-08-01T00:00:00"/>
    <x v="0"/>
    <d v="2023-02-01T00:00:00"/>
    <s v="SEI.165.00000362/2023-02"/>
    <s v="PD-PRC-2023/000174 359.00001019/2024-90  ITO"/>
    <s v="2 - FATURADO"/>
    <n v="0"/>
    <x v="0"/>
    <x v="0"/>
    <m/>
  </r>
  <r>
    <x v="1341"/>
    <s v="57.659.583/0001-84"/>
    <s v="NF SERVICOS"/>
    <n v="194182"/>
    <d v="2025-09-15T00:00:00"/>
    <n v="2025816"/>
    <d v="2025-09-15T00:00:00"/>
    <d v="2025-08-01T00:00:00"/>
    <n v="470700.39"/>
    <d v="2025-10-15T00:00:00"/>
    <s v="E0220866"/>
    <s v="PD022429"/>
    <s v="SUSTENTAÇÃO DOS SISTEMAS SANCIONATÁRIO, ATENDIMENTO, FINANCEIRO E GESTÃO DRI"/>
    <n v="448106.77"/>
    <d v="2025-08-01T00:00:00"/>
    <x v="0"/>
    <d v="2023-01-01T00:00:00"/>
    <s v="165.00000369/2023-16"/>
    <s v="359.00001181/2024-16 APPS"/>
    <s v="2 - FATURADO"/>
    <n v="0"/>
    <x v="0"/>
    <x v="0"/>
    <m/>
  </r>
  <r>
    <x v="1341"/>
    <s v="57.659.583/0001-84"/>
    <s v="NF SERVICOS"/>
    <n v="194209"/>
    <d v="2025-09-15T00:00:00"/>
    <n v="2025843"/>
    <d v="2025-09-15T00:00:00"/>
    <d v="2025-08-01T00:00:00"/>
    <n v="37236"/>
    <d v="2025-10-15T00:00:00"/>
    <s v="E0230214"/>
    <s v="PD023186"/>
    <s v="OFFICE BÁSICO"/>
    <n v="35448.67"/>
    <d v="2025-08-01T00:00:00"/>
    <x v="0"/>
    <d v="2023-11-01T00:00:00"/>
    <s v="2023/00360-019.00001281/202331"/>
    <s v="359.00003042/2023-38-ITO"/>
    <s v="2 - FATURADO"/>
    <n v="0"/>
    <x v="0"/>
    <x v="0"/>
    <m/>
  </r>
  <r>
    <x v="1341"/>
    <s v="57.659.583/0001-84"/>
    <s v="NF SERVICOS"/>
    <n v="194210"/>
    <d v="2025-09-15T00:00:00"/>
    <n v="2025844"/>
    <d v="2025-09-15T00:00:00"/>
    <d v="2025-08-01T00:00:00"/>
    <n v="35707.32"/>
    <d v="2025-10-15T00:00:00"/>
    <s v="E0210194"/>
    <s v="PD021158"/>
    <s v="INFRAESTRUTURA VIRTUALIZADA ON PREMISES E  PaaS BANCO DE DADOS MICROSOFT SQL"/>
    <n v="33993.370000000003"/>
    <d v="2025-08-01T00:00:00"/>
    <x v="0"/>
    <d v="2021-08-01T00:00:00"/>
    <s v="SEI 165.00000148/2023-48"/>
    <s v="PD PRC 2021/01691    359.00005447/2023-19 ITO/APPS"/>
    <s v="2 - FATURADO"/>
    <n v="0"/>
    <x v="0"/>
    <x v="0"/>
    <m/>
  </r>
  <r>
    <x v="1341"/>
    <s v="57.659.583/0001-84"/>
    <s v="NF SERVICOS E_GOV"/>
    <n v="194269"/>
    <d v="2025-09-16T00:00:00"/>
    <n v="2025903"/>
    <d v="2025-09-16T00:00:00"/>
    <m/>
    <n v="124.99"/>
    <d v="2025-10-16T00:00:00"/>
    <m/>
    <m/>
    <s v="e-CNPJ A1 - Renovação - GOV 12 meses"/>
    <n v="118.99"/>
    <m/>
    <x v="0"/>
    <m/>
    <m/>
    <m/>
    <s v="2 - FATURADO"/>
    <n v="0"/>
    <x v="0"/>
    <x v="1"/>
    <m/>
  </r>
  <r>
    <x v="1341"/>
    <s v="57.659.583/0001-84"/>
    <s v="NF SERVICOS"/>
    <n v="194751"/>
    <d v="2025-09-23T00:00:00"/>
    <n v="2026385"/>
    <d v="2025-09-23T00:00:00"/>
    <d v="2025-08-01T00:00:00"/>
    <n v="756.52"/>
    <d v="2025-10-23T00:00:00"/>
    <s v="E0190252"/>
    <s v="PD019194"/>
    <s v="NUVEM PRODESP"/>
    <n v="720.21"/>
    <d v="2025-08-01T00:00:00"/>
    <x v="0"/>
    <s v="NR. 16/20"/>
    <s v="FP NR. 330/19"/>
    <s v="PD-PRC-2020/1260 ITO"/>
    <s v="2 - FATURADO"/>
    <n v="0"/>
    <x v="0"/>
    <x v="0"/>
    <m/>
  </r>
  <r>
    <x v="1341"/>
    <s v="57.659.583/0001-84"/>
    <s v="NF SERVICOS"/>
    <n v="194785"/>
    <d v="2025-09-24T00:00:00"/>
    <n v="2026419"/>
    <d v="2025-09-24T00:00:00"/>
    <d v="2025-08-01T00:00:00"/>
    <n v="110.05"/>
    <d v="2025-10-24T00:00:00"/>
    <s v="E0190198"/>
    <s v="PD019146"/>
    <s v="MAINFRAME"/>
    <n v="104.77"/>
    <d v="2025-08-01T00:00:00"/>
    <x v="0"/>
    <s v="NR. 15/20"/>
    <s v="FP NR. 323/19"/>
    <s v="PD-PRC-2020/01255-359.00003554/2023-02-ITO"/>
    <s v="2 - FATURADO"/>
    <n v="0"/>
    <x v="0"/>
    <x v="0"/>
    <m/>
  </r>
  <r>
    <x v="1342"/>
    <s v="57.712.473/0001-39"/>
    <s v="NF SERVICOS DO"/>
    <n v="347726"/>
    <d v="2025-08-08T00:00:00"/>
    <n v="354514"/>
    <d v="2025-08-08T00:00:00"/>
    <m/>
    <n v="553.14"/>
    <d v="2025-09-07T00:00:00"/>
    <s v="E0211003"/>
    <s v="PD211003"/>
    <s v="Serviços de Publicidade Eletrônica"/>
    <n v="526.59"/>
    <m/>
    <x v="0"/>
    <m/>
    <m/>
    <m/>
    <s v="2 - FATURADO"/>
    <n v="23"/>
    <x v="2"/>
    <x v="1"/>
    <m/>
  </r>
  <r>
    <x v="1342"/>
    <s v="57.712.473/0001-39"/>
    <s v="NF SERVICOS DO"/>
    <n v="354049"/>
    <d v="2025-09-09T00:00:00"/>
    <n v="360859"/>
    <d v="2025-09-09T00:00:00"/>
    <m/>
    <n v="368.76"/>
    <d v="2025-10-09T00:00:00"/>
    <s v="E0211003"/>
    <s v="PD211003"/>
    <s v="Serviços de Publicidade Eletrônica"/>
    <n v="351.06"/>
    <m/>
    <x v="0"/>
    <m/>
    <m/>
    <m/>
    <s v="2 - FATURADO"/>
    <n v="0"/>
    <x v="0"/>
    <x v="1"/>
    <m/>
  </r>
  <r>
    <x v="1343"/>
    <s v="57.840.806/0001-05"/>
    <s v="ND-OPERADORA CIELO"/>
    <n v="26837"/>
    <d v="2025-09-25T00:00:00"/>
    <m/>
    <m/>
    <m/>
    <n v="312.48"/>
    <d v="2025-09-25T00:00:00"/>
    <m/>
    <m/>
    <s v="e-CNPJ A3 em cartão - 36 meses "/>
    <n v="312.48"/>
    <m/>
    <x v="0"/>
    <m/>
    <m/>
    <m/>
    <s v="1 - VENDA A VISTA"/>
    <n v="5"/>
    <x v="2"/>
    <x v="5"/>
    <m/>
  </r>
  <r>
    <x v="1344"/>
    <s v="579.676.526-49"/>
    <s v="ND-AMAZON"/>
    <n v="325"/>
    <d v="2025-04-17T00:00:00"/>
    <m/>
    <m/>
    <m/>
    <n v="23.65"/>
    <d v="2025-05-17T00:00:00"/>
    <m/>
    <m/>
    <s v="SILVIO ROMERO - COLECAO SERIE ESSENCIAL NO 63"/>
    <n v="23.65"/>
    <m/>
    <x v="0"/>
    <m/>
    <m/>
    <m/>
    <s v="2 - FATURADO"/>
    <n v="136"/>
    <x v="7"/>
    <x v="6"/>
    <m/>
  </r>
  <r>
    <x v="1345"/>
    <s v="58.151.580/0001-06"/>
    <s v="NF SERVICOS DO"/>
    <n v="353385"/>
    <d v="2025-09-08T00:00:00"/>
    <n v="360194"/>
    <d v="2025-09-08T00:00:00"/>
    <m/>
    <n v="1014.09"/>
    <d v="2025-10-08T00:00:00"/>
    <s v="E0250793"/>
    <s v="PD025793"/>
    <s v="Serviços de Publicidade Eletrônica"/>
    <n v="965.41"/>
    <m/>
    <x v="0"/>
    <m/>
    <m/>
    <m/>
    <s v="2 - FATURADO"/>
    <n v="0"/>
    <x v="0"/>
    <x v="1"/>
    <m/>
  </r>
  <r>
    <x v="1345"/>
    <s v="58.151.580/0001-06"/>
    <s v="NF SERVICOS DO"/>
    <n v="353476"/>
    <d v="2025-09-08T00:00:00"/>
    <n v="360285"/>
    <d v="2025-09-08T00:00:00"/>
    <m/>
    <n v="460.95"/>
    <d v="2025-10-08T00:00:00"/>
    <s v="E0250793"/>
    <s v="PD025793"/>
    <s v="Serviços de Publicidade Eletrônica"/>
    <n v="438.82"/>
    <m/>
    <x v="0"/>
    <m/>
    <m/>
    <m/>
    <s v="2 - FATURADO"/>
    <n v="0"/>
    <x v="0"/>
    <x v="1"/>
    <m/>
  </r>
  <r>
    <x v="1345"/>
    <s v="58.151.580/0001-06"/>
    <s v="NF SERVICOS DO"/>
    <n v="353649"/>
    <d v="2025-09-08T00:00:00"/>
    <n v="360458"/>
    <d v="2025-09-08T00:00:00"/>
    <m/>
    <n v="460.95"/>
    <d v="2025-10-08T00:00:00"/>
    <s v="E0250793"/>
    <s v="PD025793"/>
    <s v="Serviços de Publicidade Eletrônica"/>
    <n v="438.82"/>
    <m/>
    <x v="0"/>
    <m/>
    <m/>
    <m/>
    <s v="2 - FATURADO"/>
    <n v="0"/>
    <x v="0"/>
    <x v="1"/>
    <m/>
  </r>
  <r>
    <x v="1345"/>
    <s v="58.151.580/0001-06"/>
    <s v="NF SERVICOS DO"/>
    <n v="356332"/>
    <d v="2025-09-15T00:00:00"/>
    <n v="363145"/>
    <d v="2025-09-16T00:00:00"/>
    <m/>
    <n v="829.71"/>
    <d v="2025-10-16T00:00:00"/>
    <s v="E0250793"/>
    <s v="PD025793"/>
    <s v="Serviços de Publicidade Eletrônica"/>
    <n v="789.88"/>
    <m/>
    <x v="0"/>
    <m/>
    <m/>
    <m/>
    <s v="2 - FATURADO"/>
    <n v="0"/>
    <x v="0"/>
    <x v="1"/>
    <m/>
  </r>
  <r>
    <x v="1345"/>
    <s v="58.151.580/0001-06"/>
    <s v="NF SERVICOS DO"/>
    <n v="357645"/>
    <d v="2025-09-19T00:00:00"/>
    <n v="364458"/>
    <d v="2025-09-22T00:00:00"/>
    <m/>
    <n v="368.76"/>
    <d v="2025-10-22T00:00:00"/>
    <s v="E0250793"/>
    <s v="PD025793"/>
    <s v="Serviços de Publicidade Eletrônica"/>
    <n v="351.06"/>
    <m/>
    <x v="0"/>
    <m/>
    <m/>
    <m/>
    <s v="2 - FATURADO"/>
    <n v="0"/>
    <x v="0"/>
    <x v="1"/>
    <m/>
  </r>
  <r>
    <x v="1345"/>
    <s v="58.151.580/0001-06"/>
    <s v="NF SERVICOS DO"/>
    <n v="359486"/>
    <d v="2025-09-29T00:00:00"/>
    <n v="366301"/>
    <d v="2025-09-30T00:00:00"/>
    <m/>
    <n v="553.14"/>
    <d v="2025-10-30T00:00:00"/>
    <s v="E0250793"/>
    <s v="PD025793"/>
    <s v="Serviços de Publicidade Eletrônica"/>
    <n v="526.59"/>
    <m/>
    <x v="0"/>
    <m/>
    <m/>
    <m/>
    <s v="2 - FATURADO"/>
    <n v="0"/>
    <x v="0"/>
    <x v="1"/>
    <m/>
  </r>
  <r>
    <x v="1346"/>
    <s v="58.200.015/0001-83"/>
    <s v="ND-RATEIO CONDOM PPT"/>
    <n v="21030"/>
    <d v="2025-09-30T00:00:00"/>
    <m/>
    <m/>
    <m/>
    <n v="9561.44"/>
    <d v="2025-10-31T00:00:00"/>
    <s v="CARGA INICIAL RATEIO CONDOM PPT"/>
    <m/>
    <s v="CARGA INICIAL RATEIO CONDOM PPT"/>
    <n v="9561.44"/>
    <m/>
    <x v="0"/>
    <m/>
    <m/>
    <m/>
    <s v="31 DIAS"/>
    <n v="0"/>
    <x v="0"/>
    <x v="8"/>
    <m/>
  </r>
  <r>
    <x v="1347"/>
    <s v="58.377.582/0001-00"/>
    <s v="ND-OPERADORA CIELO"/>
    <n v="23564"/>
    <d v="2024-12-06T00:00:00"/>
    <m/>
    <m/>
    <m/>
    <n v="187.49"/>
    <d v="2024-12-06T00:00:00"/>
    <m/>
    <m/>
    <s v="Certificado e-CNPJ A1 em Software (12 meses)"/>
    <n v="179.54"/>
    <m/>
    <x v="0"/>
    <m/>
    <m/>
    <m/>
    <s v="1 - VENDA A VISTA"/>
    <n v="298"/>
    <x v="1"/>
    <x v="5"/>
    <m/>
  </r>
  <r>
    <x v="1348"/>
    <s v="58.478.652/0001-16"/>
    <s v="NF SERVICOS DO"/>
    <n v="349908"/>
    <d v="2025-08-14T00:00:00"/>
    <n v="356702"/>
    <d v="2025-08-15T00:00:00"/>
    <m/>
    <n v="451.73"/>
    <d v="2025-09-14T00:00:00"/>
    <s v="E0240888"/>
    <s v="PD024888"/>
    <s v="Serviços de Publicidade Eletrônica"/>
    <n v="430.05"/>
    <m/>
    <x v="0"/>
    <m/>
    <m/>
    <m/>
    <s v="2 - FATURADO"/>
    <n v="16"/>
    <x v="2"/>
    <x v="1"/>
    <m/>
  </r>
  <r>
    <x v="1349"/>
    <s v="58.518.069/0001-91"/>
    <s v="NF SERVICOS E_GOV"/>
    <n v="140390"/>
    <d v="2023-08-31T00:00:00"/>
    <n v="1650719"/>
    <d v="2023-08-31T00:00:00"/>
    <m/>
    <n v="91.57"/>
    <d v="2023-09-30T00:00:00"/>
    <m/>
    <m/>
    <s v="Certificado e-CPF A3 (renovação) - 24 meses Gov"/>
    <n v="91.57"/>
    <m/>
    <x v="0"/>
    <m/>
    <m/>
    <m/>
    <s v="2 - FATURADO"/>
    <n v="731"/>
    <x v="3"/>
    <x v="1"/>
    <m/>
  </r>
  <r>
    <x v="1350"/>
    <s v="58.725.045/0001-03"/>
    <s v="ND-JUROS RECEBIMENTO"/>
    <s v="293504-1-NDJ1"/>
    <d v="2024-11-28T00:00:00"/>
    <n v="299905"/>
    <m/>
    <m/>
    <n v="2.04"/>
    <d v="2024-12-28T00:00:00"/>
    <m/>
    <m/>
    <s v="Nota de Debito Juros"/>
    <n v="2.04"/>
    <m/>
    <x v="0"/>
    <m/>
    <m/>
    <m/>
    <s v="2 - FATURADO"/>
    <n v="276"/>
    <x v="1"/>
    <x v="2"/>
    <m/>
  </r>
  <r>
    <x v="1350"/>
    <s v="58.725.045/0001-03"/>
    <s v="ND-JUROS RECEBIMENTO"/>
    <s v="294593-1-NDJ1"/>
    <d v="2024-11-28T00:00:00"/>
    <n v="300998"/>
    <m/>
    <m/>
    <n v="0.09"/>
    <d v="2024-12-28T00:00:00"/>
    <m/>
    <m/>
    <s v="Nota de Debito Juros"/>
    <n v="0.09"/>
    <m/>
    <x v="0"/>
    <m/>
    <m/>
    <m/>
    <s v="2 - FATURADO"/>
    <n v="276"/>
    <x v="1"/>
    <x v="2"/>
    <m/>
  </r>
  <r>
    <x v="1350"/>
    <s v="58.725.045/0001-03"/>
    <s v="ND-JUROS RECEBIMENTO"/>
    <s v="296408-1-NDJ1"/>
    <d v="2024-12-16T00:00:00"/>
    <n v="302818"/>
    <m/>
    <m/>
    <n v="3.94"/>
    <d v="2025-01-15T00:00:00"/>
    <m/>
    <m/>
    <s v="Nota de Debito Juros"/>
    <n v="3.94"/>
    <m/>
    <x v="0"/>
    <m/>
    <m/>
    <m/>
    <s v="2 - FATURADO"/>
    <n v="258"/>
    <x v="1"/>
    <x v="2"/>
    <m/>
  </r>
  <r>
    <x v="1350"/>
    <s v="58.725.045/0001-03"/>
    <s v="ND-JUROS RECEBIMENTO"/>
    <s v="296653-1-NDJ1"/>
    <d v="2024-12-16T00:00:00"/>
    <n v="303066"/>
    <m/>
    <m/>
    <n v="0.44"/>
    <d v="2025-01-15T00:00:00"/>
    <m/>
    <m/>
    <s v="Nota de Debito Juros"/>
    <n v="0.44"/>
    <m/>
    <x v="0"/>
    <m/>
    <m/>
    <m/>
    <s v="2 - FATURADO"/>
    <n v="258"/>
    <x v="1"/>
    <x v="2"/>
    <m/>
  </r>
  <r>
    <x v="1350"/>
    <s v="58.725.045/0001-03"/>
    <s v="NF SERVICOS DO"/>
    <n v="354078"/>
    <d v="2025-09-09T00:00:00"/>
    <n v="360888"/>
    <d v="2025-09-09T00:00:00"/>
    <m/>
    <n v="788.22"/>
    <d v="2025-10-09T00:00:00"/>
    <s v="E0201974"/>
    <s v="PD201974"/>
    <s v="Serviços de Publicidade Eletrônica"/>
    <n v="788.22"/>
    <m/>
    <x v="0"/>
    <m/>
    <m/>
    <m/>
    <s v="2 - FATURADO"/>
    <n v="0"/>
    <x v="0"/>
    <x v="1"/>
    <m/>
  </r>
  <r>
    <x v="1350"/>
    <s v="58.725.045/0001-03"/>
    <s v="NF SERVICOS DO"/>
    <n v="355796"/>
    <d v="2025-09-11T00:00:00"/>
    <n v="362609"/>
    <d v="2025-09-12T00:00:00"/>
    <m/>
    <n v="700.64"/>
    <d v="2025-10-12T00:00:00"/>
    <s v="E0201974"/>
    <s v="PD201974"/>
    <s v="Serviços de Publicidade Eletrônica"/>
    <n v="700.64"/>
    <m/>
    <x v="0"/>
    <m/>
    <m/>
    <m/>
    <s v="2 - FATURADO"/>
    <n v="0"/>
    <x v="0"/>
    <x v="1"/>
    <m/>
  </r>
  <r>
    <x v="1350"/>
    <s v="58.725.045/0001-03"/>
    <s v="NF SERVICOS DO"/>
    <n v="356597"/>
    <d v="2025-09-16T00:00:00"/>
    <n v="363411"/>
    <d v="2025-09-17T00:00:00"/>
    <m/>
    <n v="788.22"/>
    <d v="2025-10-17T00:00:00"/>
    <s v="E0201974"/>
    <s v="PD201974"/>
    <s v="Serviços de Publicidade Eletrônica"/>
    <n v="788.22"/>
    <m/>
    <x v="0"/>
    <m/>
    <m/>
    <m/>
    <s v="2 - FATURADO"/>
    <n v="0"/>
    <x v="0"/>
    <x v="1"/>
    <m/>
  </r>
  <r>
    <x v="1350"/>
    <s v="58.725.045/0001-03"/>
    <s v="NF SERVICOS DO"/>
    <n v="356598"/>
    <d v="2025-09-16T00:00:00"/>
    <n v="363412"/>
    <d v="2025-09-17T00:00:00"/>
    <m/>
    <n v="262.74"/>
    <d v="2025-10-17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350"/>
    <s v="58.725.045/0001-03"/>
    <s v="NF SERVICOS DO"/>
    <n v="356606"/>
    <d v="2025-09-16T00:00:00"/>
    <n v="363420"/>
    <d v="2025-09-17T00:00:00"/>
    <m/>
    <n v="262.74"/>
    <d v="2025-10-17T00:00:00"/>
    <s v="E0201974"/>
    <s v="PD201974"/>
    <s v="Serviços de Publicidade Eletrônica"/>
    <n v="262.74"/>
    <m/>
    <x v="0"/>
    <m/>
    <m/>
    <m/>
    <s v="2 - FATURADO"/>
    <n v="0"/>
    <x v="0"/>
    <x v="1"/>
    <m/>
  </r>
  <r>
    <x v="1350"/>
    <s v="58.725.045/0001-03"/>
    <s v="NF SERVICOS DO"/>
    <n v="356607"/>
    <d v="2025-09-16T00:00:00"/>
    <n v="363421"/>
    <d v="2025-09-17T00:00:00"/>
    <m/>
    <n v="613.05999999999995"/>
    <d v="2025-10-17T00:00:00"/>
    <s v="E0201974"/>
    <s v="PD201974"/>
    <s v="Serviços de Publicidade Eletrônica"/>
    <n v="613.05999999999995"/>
    <m/>
    <x v="0"/>
    <m/>
    <m/>
    <m/>
    <s v="2 - FATURADO"/>
    <n v="0"/>
    <x v="0"/>
    <x v="1"/>
    <m/>
  </r>
  <r>
    <x v="1350"/>
    <s v="58.725.045/0001-03"/>
    <s v="NF SERVICOS DO"/>
    <n v="358443"/>
    <d v="2025-09-25T00:00:00"/>
    <n v="365258"/>
    <d v="2025-09-25T00:00:00"/>
    <m/>
    <n v="788.22"/>
    <d v="2025-10-25T00:00:00"/>
    <s v="E0201974"/>
    <s v="PD201974"/>
    <s v="Serviços de Publicidade Eletrônica"/>
    <n v="788.22"/>
    <m/>
    <x v="0"/>
    <m/>
    <m/>
    <m/>
    <s v="2 - FATURADO"/>
    <n v="0"/>
    <x v="0"/>
    <x v="1"/>
    <m/>
  </r>
  <r>
    <x v="1350"/>
    <s v="58.725.045/0001-03"/>
    <s v="NF SERVICOS DO"/>
    <n v="358444"/>
    <d v="2025-09-25T00:00:00"/>
    <n v="365259"/>
    <d v="2025-09-25T00:00:00"/>
    <m/>
    <n v="788.22"/>
    <d v="2025-10-25T00:00:00"/>
    <s v="E0201974"/>
    <s v="PD201974"/>
    <s v="Serviços de Publicidade Eletrônica"/>
    <n v="788.22"/>
    <m/>
    <x v="0"/>
    <m/>
    <m/>
    <m/>
    <s v="2 - FATURADO"/>
    <n v="0"/>
    <x v="0"/>
    <x v="1"/>
    <m/>
  </r>
  <r>
    <x v="1351"/>
    <s v="58.987.629/0001-57"/>
    <s v="ND-JUROS RECEBIMENTO"/>
    <s v="291910-1-NDJ1"/>
    <d v="2025-01-08T00:00:00"/>
    <n v="298291"/>
    <m/>
    <m/>
    <n v="2.63"/>
    <d v="2025-02-07T00:00:00"/>
    <m/>
    <m/>
    <s v="Nota de Debito Juros"/>
    <n v="2.63"/>
    <m/>
    <x v="0"/>
    <m/>
    <m/>
    <m/>
    <s v="2 - FATURADO"/>
    <n v="235"/>
    <x v="1"/>
    <x v="2"/>
    <m/>
  </r>
  <r>
    <x v="1351"/>
    <s v="58.987.629/0001-57"/>
    <s v="ND-JUROS RECEBIMENTO"/>
    <s v="294046-1-NDJ1"/>
    <d v="2025-01-08T00:00:00"/>
    <n v="300451"/>
    <m/>
    <m/>
    <n v="5.38"/>
    <d v="2025-02-07T00:00:00"/>
    <m/>
    <m/>
    <s v="Nota de Debito Juros"/>
    <n v="5.38"/>
    <m/>
    <x v="0"/>
    <m/>
    <m/>
    <m/>
    <s v="2 - FATURADO"/>
    <n v="235"/>
    <x v="1"/>
    <x v="2"/>
    <m/>
  </r>
  <r>
    <x v="1351"/>
    <s v="58.987.629/0001-57"/>
    <s v="NF SERVICOS"/>
    <n v="189743"/>
    <d v="2025-07-14T00:00:00"/>
    <n v="1995961"/>
    <d v="2025-07-14T00:00:00"/>
    <d v="2025-06-01T00:00:00"/>
    <n v="644.4"/>
    <d v="2025-08-13T00:00:00"/>
    <s v="E0240609"/>
    <s v="PD024609"/>
    <s v="PREFEITURA CADASTRO"/>
    <n v="613.47"/>
    <d v="2025-06-01T00:00:00"/>
    <x v="0"/>
    <m/>
    <m/>
    <s v="359.00005100/2024-49-ITO/APPS"/>
    <s v="2 - FATURADO"/>
    <n v="48"/>
    <x v="5"/>
    <x v="0"/>
    <m/>
  </r>
  <r>
    <x v="1351"/>
    <s v="58.987.629/0001-57"/>
    <s v="NF SERVICOS DO"/>
    <n v="354624"/>
    <d v="2025-09-10T00:00:00"/>
    <n v="361434"/>
    <d v="2025-09-10T00:00:00"/>
    <m/>
    <n v="184.38"/>
    <d v="2025-10-10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351"/>
    <s v="58.987.629/0001-57"/>
    <s v="NF SERVICOS DO"/>
    <n v="355603"/>
    <d v="2025-09-10T00:00:00"/>
    <n v="362413"/>
    <d v="2025-09-11T00:00:00"/>
    <m/>
    <n v="460.95"/>
    <d v="2025-10-11T00:00:00"/>
    <s v="E0220755"/>
    <s v="PD022755"/>
    <s v="Serviços de Publicidade Eletrônica"/>
    <n v="438.82"/>
    <m/>
    <x v="0"/>
    <m/>
    <m/>
    <m/>
    <s v="2 - FATURADO"/>
    <n v="0"/>
    <x v="0"/>
    <x v="1"/>
    <m/>
  </r>
  <r>
    <x v="1351"/>
    <s v="58.987.629/0001-57"/>
    <s v="NF SERVICOS"/>
    <n v="193813"/>
    <d v="2025-09-11T00:00:00"/>
    <n v="2025447"/>
    <d v="2025-09-11T00:00:00"/>
    <d v="2025-08-01T00:00:00"/>
    <n v="675.6"/>
    <d v="2025-10-11T00:00:00"/>
    <s v="E0240609"/>
    <s v="PD024609"/>
    <s v="PREFEITURA CADASTRO"/>
    <n v="643.16999999999996"/>
    <d v="2025-08-01T00:00:00"/>
    <x v="0"/>
    <m/>
    <m/>
    <s v="359.00005100/2024-49-ITO/APPS"/>
    <s v="2 - FATURADO"/>
    <n v="0"/>
    <x v="0"/>
    <x v="0"/>
    <m/>
  </r>
  <r>
    <x v="1351"/>
    <s v="58.987.629/0001-57"/>
    <s v="NF SERVICOS DO"/>
    <n v="355900"/>
    <d v="2025-09-11T00:00:00"/>
    <n v="362713"/>
    <d v="2025-09-12T00:00:00"/>
    <m/>
    <n v="184.38"/>
    <d v="2025-10-12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351"/>
    <s v="58.987.629/0001-57"/>
    <s v="NF SERVICOS DO"/>
    <n v="356097"/>
    <d v="2025-09-12T00:00:00"/>
    <n v="362910"/>
    <d v="2025-09-15T00:00:00"/>
    <m/>
    <n v="184.38"/>
    <d v="2025-10-15T00:00:00"/>
    <s v="E0220755"/>
    <s v="PD022755"/>
    <s v="Serviços de Publicidade Eletrônica"/>
    <n v="175.53"/>
    <m/>
    <x v="0"/>
    <m/>
    <m/>
    <m/>
    <s v="2 - FATURADO"/>
    <n v="0"/>
    <x v="0"/>
    <x v="1"/>
    <m/>
  </r>
  <r>
    <x v="1351"/>
    <s v="58.987.629/0001-57"/>
    <s v="NF SERVICOS DO"/>
    <n v="356457"/>
    <d v="2025-09-15T00:00:00"/>
    <n v="363270"/>
    <d v="2025-09-16T00:00:00"/>
    <m/>
    <n v="368.76"/>
    <d v="2025-10-16T00:00:00"/>
    <s v="E0220755"/>
    <s v="PD022755"/>
    <s v="Serviços de Publicidade Eletrônica"/>
    <n v="351.06"/>
    <m/>
    <x v="0"/>
    <m/>
    <m/>
    <m/>
    <s v="2 - FATURADO"/>
    <n v="0"/>
    <x v="0"/>
    <x v="1"/>
    <m/>
  </r>
  <r>
    <x v="1351"/>
    <s v="58.987.629/0001-57"/>
    <s v="NF SERVICOS DO"/>
    <n v="356636"/>
    <d v="2025-09-16T00:00:00"/>
    <n v="363450"/>
    <d v="2025-09-17T00:00:00"/>
    <m/>
    <n v="138.28"/>
    <d v="2025-10-17T00:00:00"/>
    <s v="E0220755"/>
    <s v="PD022755"/>
    <s v="Serviços de Publicidade Eletrônica"/>
    <n v="131.63999999999999"/>
    <m/>
    <x v="0"/>
    <m/>
    <m/>
    <m/>
    <s v="2 - FATURADO"/>
    <n v="0"/>
    <x v="0"/>
    <x v="1"/>
    <m/>
  </r>
  <r>
    <x v="1351"/>
    <s v="58.987.629/0001-57"/>
    <s v="NF SERVICOS DO"/>
    <n v="357050"/>
    <d v="2025-09-17T00:00:00"/>
    <n v="363863"/>
    <d v="2025-09-18T00:00:00"/>
    <m/>
    <n v="138.28"/>
    <d v="2025-10-18T00:00:00"/>
    <s v="E0220755"/>
    <s v="PD022755"/>
    <s v="Serviços de Publicidade Eletrônica"/>
    <n v="131.63999999999999"/>
    <m/>
    <x v="0"/>
    <m/>
    <m/>
    <m/>
    <s v="2 - FATURADO"/>
    <n v="0"/>
    <x v="0"/>
    <x v="1"/>
    <m/>
  </r>
  <r>
    <x v="1351"/>
    <s v="58.987.629/0001-57"/>
    <s v="NF SERVICOS DO"/>
    <n v="357683"/>
    <d v="2025-09-19T00:00:00"/>
    <n v="364496"/>
    <d v="2025-09-22T00:00:00"/>
    <m/>
    <n v="2627.41"/>
    <d v="2025-10-22T00:00:00"/>
    <s v="E0220755"/>
    <s v="PD022755"/>
    <s v="Serviços de Publicidade Eletrônica"/>
    <n v="2501.29"/>
    <m/>
    <x v="0"/>
    <m/>
    <m/>
    <m/>
    <s v="2 - FATURADO"/>
    <n v="0"/>
    <x v="0"/>
    <x v="1"/>
    <m/>
  </r>
  <r>
    <x v="1351"/>
    <s v="58.987.629/0001-57"/>
    <s v="NF SERVICOS DO"/>
    <n v="358905"/>
    <d v="2025-09-26T00:00:00"/>
    <n v="365720"/>
    <d v="2025-09-29T00:00:00"/>
    <m/>
    <n v="276.57"/>
    <d v="2025-10-29T00:00:00"/>
    <s v="E0220755"/>
    <s v="PD022755"/>
    <s v="Serviços de Publicidade Eletrônica"/>
    <n v="263.29000000000002"/>
    <m/>
    <x v="0"/>
    <m/>
    <m/>
    <m/>
    <s v="2 - FATURADO"/>
    <n v="0"/>
    <x v="0"/>
    <x v="1"/>
    <m/>
  </r>
  <r>
    <x v="1352"/>
    <s v="58.993.577/0001-21"/>
    <s v="ND-JUROS RECEBIMENTO"/>
    <s v="290323-1-NDJ1"/>
    <d v="2024-11-07T00:00:00"/>
    <n v="296673"/>
    <m/>
    <m/>
    <n v="0.35"/>
    <d v="2024-12-07T00:00:00"/>
    <m/>
    <m/>
    <s v="Nota de Debito Juros"/>
    <n v="0.35"/>
    <m/>
    <x v="0"/>
    <m/>
    <m/>
    <m/>
    <s v="2 - FATURADO"/>
    <n v="297"/>
    <x v="1"/>
    <x v="2"/>
    <m/>
  </r>
  <r>
    <x v="1352"/>
    <s v="58.993.577/0001-21"/>
    <s v="ND-JUROS RECEBIMENTO"/>
    <s v="291140-1-NDJ1"/>
    <d v="2024-11-07T00:00:00"/>
    <n v="297490"/>
    <m/>
    <m/>
    <n v="0.15"/>
    <d v="2024-12-07T00:00:00"/>
    <m/>
    <m/>
    <s v="Nota de Debito Juros"/>
    <n v="0.15"/>
    <m/>
    <x v="0"/>
    <m/>
    <m/>
    <m/>
    <s v="2 - FATURADO"/>
    <n v="297"/>
    <x v="1"/>
    <x v="2"/>
    <m/>
  </r>
  <r>
    <x v="1352"/>
    <s v="58.993.577/0001-21"/>
    <s v="ND-JUROS RECEBIMENTO"/>
    <s v="171803-1-NDJ1"/>
    <d v="2025-01-08T00:00:00"/>
    <n v="1874818"/>
    <m/>
    <m/>
    <n v="31.09"/>
    <d v="2025-02-07T00:00:00"/>
    <m/>
    <m/>
    <s v="Nota de Debito Juros"/>
    <n v="31.09"/>
    <m/>
    <x v="0"/>
    <m/>
    <m/>
    <m/>
    <s v="2 - FATURADO"/>
    <n v="235"/>
    <x v="1"/>
    <x v="2"/>
    <m/>
  </r>
  <r>
    <x v="1352"/>
    <s v="58.993.577/0001-21"/>
    <s v="ND-JUROS RECEBIMENTO"/>
    <s v="293942-1-NDJ1"/>
    <d v="2025-01-08T00:00:00"/>
    <n v="300347"/>
    <m/>
    <m/>
    <n v="2.75"/>
    <d v="2025-02-07T00:00:00"/>
    <m/>
    <m/>
    <s v="Nota de Debito Juros"/>
    <n v="2.75"/>
    <m/>
    <x v="0"/>
    <m/>
    <m/>
    <m/>
    <s v="2 - FATURADO"/>
    <n v="235"/>
    <x v="1"/>
    <x v="2"/>
    <m/>
  </r>
  <r>
    <x v="1352"/>
    <s v="58.993.577/0001-21"/>
    <s v="ND-JUROS RECEBIMENTO"/>
    <s v="294568-1-NDJ1"/>
    <d v="2025-01-08T00:00:00"/>
    <n v="300973"/>
    <m/>
    <m/>
    <n v="3.07"/>
    <d v="2025-02-07T00:00:00"/>
    <m/>
    <m/>
    <s v="Nota de Debito Juros"/>
    <n v="3.07"/>
    <m/>
    <x v="0"/>
    <m/>
    <m/>
    <m/>
    <s v="2 - FATURADO"/>
    <n v="235"/>
    <x v="1"/>
    <x v="2"/>
    <m/>
  </r>
  <r>
    <x v="1352"/>
    <s v="58.993.577/0001-21"/>
    <s v="ND-JUROS RECEBIMENTO"/>
    <s v="295246-1-NDJ1"/>
    <d v="2025-01-08T00:00:00"/>
    <n v="301651"/>
    <m/>
    <m/>
    <n v="6.14"/>
    <d v="2025-02-07T00:00:00"/>
    <m/>
    <m/>
    <s v="Nota de Debito Juros"/>
    <n v="6.14"/>
    <m/>
    <x v="0"/>
    <m/>
    <m/>
    <m/>
    <s v="2 - FATURADO"/>
    <n v="235"/>
    <x v="1"/>
    <x v="2"/>
    <m/>
  </r>
  <r>
    <x v="1352"/>
    <s v="58.993.577/0001-21"/>
    <s v="ND-JUROS RECEBIMENTO"/>
    <s v="295690-1-NDJ1"/>
    <d v="2025-01-08T00:00:00"/>
    <n v="302095"/>
    <m/>
    <m/>
    <n v="8.6999999999999993"/>
    <d v="2025-02-07T00:00:00"/>
    <m/>
    <m/>
    <s v="Nota de Debito Juros"/>
    <n v="8.6999999999999993"/>
    <m/>
    <x v="0"/>
    <m/>
    <m/>
    <m/>
    <s v="2 - FATURADO"/>
    <n v="235"/>
    <x v="1"/>
    <x v="2"/>
    <m/>
  </r>
  <r>
    <x v="1352"/>
    <s v="58.993.577/0001-21"/>
    <s v="ND-POUPATEMPO 4.0"/>
    <n v="6784"/>
    <d v="2025-08-05T00:00:00"/>
    <s v="PPT00735"/>
    <s v="PPT00735"/>
    <d v="2025-08-01T00:00:00"/>
    <n v="19181.88"/>
    <d v="2025-09-04T00:00:00"/>
    <s v="PPT00735"/>
    <s v="PP00735"/>
    <s v="IMPLANTACAO E OPERACAO DO POUPATEMPO ARACARIGUAMA"/>
    <n v="19181.88"/>
    <d v="2025-08-01T00:00:00"/>
    <x v="0"/>
    <m/>
    <s v="PD-PRC-2022/03864"/>
    <m/>
    <s v="2 - FATURADO"/>
    <n v="26"/>
    <x v="2"/>
    <x v="12"/>
    <m/>
  </r>
  <r>
    <x v="1352"/>
    <s v="58.993.577/0001-21"/>
    <s v="ND-POUPATEMPO 4.0"/>
    <n v="6835"/>
    <d v="2025-09-03T00:00:00"/>
    <s v="PPT00735"/>
    <s v="PPT00735"/>
    <d v="2025-09-01T00:00:00"/>
    <n v="19181.88"/>
    <d v="2025-10-03T00:00:00"/>
    <s v="PPT00735"/>
    <s v="PP00735"/>
    <s v="IMPLANTACAO E OPERACAO DO POUPATEMPO ARACARIGUAMA"/>
    <n v="19181.88"/>
    <d v="2025-09-01T00:00:00"/>
    <x v="0"/>
    <m/>
    <s v="PD-PRC-2022/03864"/>
    <m/>
    <s v="2 - FATURADO"/>
    <n v="0"/>
    <x v="0"/>
    <x v="12"/>
    <m/>
  </r>
  <r>
    <x v="1352"/>
    <s v="58.993.577/0001-21"/>
    <s v="NF SERVICOS"/>
    <n v="193936"/>
    <d v="2025-09-11T00:00:00"/>
    <n v="2025570"/>
    <d v="2025-09-11T00:00:00"/>
    <d v="2025-08-01T00:00:00"/>
    <n v="1627.9"/>
    <d v="2025-10-11T00:00:00"/>
    <s v="E0220543"/>
    <s v="PD022543"/>
    <s v="PREFEITURA CADASTRO"/>
    <n v="1549.76"/>
    <d v="2025-08-01T00:00:00"/>
    <x v="0"/>
    <s v="nº 58/2022"/>
    <s v="nº 79/2022-3093/2023"/>
    <s v="PD-PRC-2022/01971 - 359.00005981/2024-06 APPS/ITO"/>
    <s v="2 - FATURADO"/>
    <n v="0"/>
    <x v="0"/>
    <x v="0"/>
    <m/>
  </r>
  <r>
    <x v="1352"/>
    <s v="58.993.577/0001-21"/>
    <s v="NF SERVICOS DO"/>
    <n v="357915"/>
    <d v="2025-09-22T00:00:00"/>
    <n v="364730"/>
    <d v="2025-09-23T00:00:00"/>
    <m/>
    <n v="737.52"/>
    <d v="2025-10-23T00:00:00"/>
    <s v="E0220789"/>
    <s v="PD022789"/>
    <s v="Serviços de Publicidade Eletrônica"/>
    <n v="702.12"/>
    <m/>
    <x v="0"/>
    <m/>
    <m/>
    <m/>
    <s v="2 - FATURADO"/>
    <n v="0"/>
    <x v="0"/>
    <x v="1"/>
    <m/>
  </r>
  <r>
    <x v="1353"/>
    <s v="587.001.101-91"/>
    <s v="ND-OPERADORA CIELO"/>
    <n v="26904"/>
    <d v="2025-09-30T00:00:00"/>
    <m/>
    <m/>
    <m/>
    <n v="124.99"/>
    <d v="2025-09-30T00:00:00"/>
    <m/>
    <m/>
    <s v="e-CPF A1 (renovacao) em Software (12 meses) "/>
    <n v="124.99"/>
    <m/>
    <x v="0"/>
    <m/>
    <m/>
    <m/>
    <s v="1 - VENDA A VISTA"/>
    <n v="1"/>
    <x v="2"/>
    <x v="5"/>
    <m/>
  </r>
  <r>
    <x v="1354"/>
    <s v="59.006.460/0001-70"/>
    <s v="ND-JUROS RECEBIMENTO"/>
    <s v="294455-1-NDJ1"/>
    <d v="2024-11-29T00:00:00"/>
    <n v="300860"/>
    <m/>
    <m/>
    <n v="0.28999999999999998"/>
    <d v="2024-12-29T00:00:00"/>
    <m/>
    <m/>
    <s v="Nota de Debito Juros"/>
    <n v="0.28999999999999998"/>
    <m/>
    <x v="0"/>
    <m/>
    <m/>
    <m/>
    <s v="2 - FATURADO"/>
    <n v="275"/>
    <x v="1"/>
    <x v="2"/>
    <m/>
  </r>
  <r>
    <x v="1354"/>
    <s v="59.006.460/0001-70"/>
    <s v="ND-JUROS RECEBIMENTO"/>
    <s v="296617-1-NDJ1"/>
    <d v="2024-12-10T00:00:00"/>
    <n v="303027"/>
    <m/>
    <m/>
    <n v="0.44"/>
    <d v="2025-01-09T00:00:00"/>
    <m/>
    <m/>
    <s v="Nota de Debito Juros"/>
    <n v="0.44"/>
    <m/>
    <x v="0"/>
    <m/>
    <m/>
    <m/>
    <s v="2 - FATURADO"/>
    <n v="264"/>
    <x v="1"/>
    <x v="2"/>
    <m/>
  </r>
  <r>
    <x v="1354"/>
    <s v="59.006.460/0001-70"/>
    <s v="ND-JUROS RECEBIMENTO"/>
    <s v="297028-1-NDJ1"/>
    <d v="2024-12-13T00:00:00"/>
    <n v="303450"/>
    <m/>
    <m/>
    <n v="0.2"/>
    <d v="2025-01-12T00:00:00"/>
    <m/>
    <m/>
    <s v="Nota de Debito Juros"/>
    <n v="0.2"/>
    <m/>
    <x v="0"/>
    <m/>
    <m/>
    <m/>
    <s v="2 - FATURADO"/>
    <n v="261"/>
    <x v="1"/>
    <x v="2"/>
    <m/>
  </r>
  <r>
    <x v="1354"/>
    <s v="59.006.460/0001-70"/>
    <s v="NF SERVICOS DO"/>
    <n v="353911"/>
    <d v="2025-09-08T00:00:00"/>
    <n v="360720"/>
    <d v="2025-09-08T00:00:00"/>
    <m/>
    <n v="441.18"/>
    <d v="2025-10-08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354"/>
    <s v="59.006.460/0001-70"/>
    <s v="NF SERVICOS DO"/>
    <n v="355959"/>
    <d v="2025-09-11T00:00:00"/>
    <n v="362772"/>
    <d v="2025-09-12T00:00:00"/>
    <m/>
    <n v="441.18"/>
    <d v="2025-10-12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354"/>
    <s v="59.006.460/0001-70"/>
    <s v="NF SERVICOS DO"/>
    <n v="357327"/>
    <d v="2025-09-18T00:00:00"/>
    <n v="364140"/>
    <d v="2025-09-19T00:00:00"/>
    <m/>
    <n v="441.18"/>
    <d v="2025-10-19T00:00:00"/>
    <s v="E0201583"/>
    <s v="PD201583"/>
    <s v="Serviços de Publicidade Eletrônica"/>
    <n v="441.18"/>
    <m/>
    <x v="0"/>
    <m/>
    <m/>
    <m/>
    <s v="2 - FATURADO"/>
    <n v="0"/>
    <x v="0"/>
    <x v="1"/>
    <m/>
  </r>
  <r>
    <x v="1354"/>
    <s v="59.006.460/0001-70"/>
    <s v="NF SERVICOS DO"/>
    <n v="358917"/>
    <d v="2025-09-26T00:00:00"/>
    <n v="365732"/>
    <d v="2025-09-29T00:00:00"/>
    <m/>
    <n v="441.18"/>
    <d v="2025-10-29T00:00:00"/>
    <s v="E0250890"/>
    <s v="PD025890"/>
    <s v="Serviços de Publicidade Eletrônica"/>
    <n v="441.18"/>
    <m/>
    <x v="0"/>
    <m/>
    <m/>
    <m/>
    <s v="2 - FATURADO"/>
    <n v="0"/>
    <x v="0"/>
    <x v="1"/>
    <m/>
  </r>
  <r>
    <x v="1355"/>
    <s v="59.011.676/0001-23"/>
    <s v="NF SERVICOS DO"/>
    <n v="358531"/>
    <d v="2025-09-25T00:00:00"/>
    <n v="365346"/>
    <d v="2025-09-25T00:00:00"/>
    <m/>
    <n v="590.02"/>
    <d v="2025-10-25T00:00:00"/>
    <s v="E0230837"/>
    <s v="PD023837"/>
    <s v="Serviços de Publicidade Eletrônica"/>
    <n v="561.70000000000005"/>
    <m/>
    <x v="0"/>
    <m/>
    <m/>
    <m/>
    <s v="2 - FATURADO"/>
    <n v="0"/>
    <x v="0"/>
    <x v="1"/>
    <m/>
  </r>
  <r>
    <x v="1355"/>
    <s v="59.011.676/0001-23"/>
    <s v="NF SERVICOS DO"/>
    <n v="359180"/>
    <d v="2025-09-26T00:00:00"/>
    <n v="365995"/>
    <d v="2025-09-29T00:00:00"/>
    <m/>
    <n v="590.02"/>
    <d v="2025-10-29T00:00:00"/>
    <s v="E0230837"/>
    <s v="PD023837"/>
    <s v="Serviços de Publicidade Eletrônica"/>
    <n v="561.70000000000005"/>
    <m/>
    <x v="0"/>
    <m/>
    <m/>
    <m/>
    <s v="2 - FATURADO"/>
    <n v="0"/>
    <x v="0"/>
    <x v="1"/>
    <m/>
  </r>
  <r>
    <x v="1356"/>
    <s v="59.015.438/0001-96"/>
    <s v="NF SERVICOS DO"/>
    <n v="351298"/>
    <d v="2025-08-20T00:00:00"/>
    <n v="358104"/>
    <d v="2025-08-21T00:00:00"/>
    <m/>
    <n v="829.71"/>
    <d v="2025-09-20T00:00:00"/>
    <s v="E0250836"/>
    <s v="PD025836"/>
    <s v="Serviços de Publicidade Eletrônica"/>
    <n v="789.88"/>
    <m/>
    <x v="0"/>
    <m/>
    <m/>
    <m/>
    <s v="2 - FATURADO"/>
    <n v="10"/>
    <x v="2"/>
    <x v="1"/>
    <m/>
  </r>
  <r>
    <x v="1356"/>
    <s v="59.015.438/0001-96"/>
    <s v="NF SERVICOS DO"/>
    <n v="351299"/>
    <d v="2025-08-20T00:00:00"/>
    <n v="358105"/>
    <d v="2025-08-21T00:00:00"/>
    <m/>
    <n v="276.57"/>
    <d v="2025-09-20T00:00:00"/>
    <s v="E0250836"/>
    <s v="PD025836"/>
    <s v="Serviços de Publicidade Eletrônica"/>
    <n v="263.29000000000002"/>
    <m/>
    <x v="0"/>
    <m/>
    <m/>
    <m/>
    <s v="2 - FATURADO"/>
    <n v="10"/>
    <x v="2"/>
    <x v="1"/>
    <m/>
  </r>
  <r>
    <x v="1356"/>
    <s v="59.015.438/0001-96"/>
    <s v="NF SERVICOS DO"/>
    <n v="352673"/>
    <d v="2025-08-27T00:00:00"/>
    <n v="359480"/>
    <d v="2025-08-28T00:00:00"/>
    <m/>
    <n v="645.33000000000004"/>
    <d v="2025-09-27T00:00:00"/>
    <s v="E0250836"/>
    <s v="PD025836"/>
    <s v="Serviços de Publicidade Eletrônica"/>
    <n v="614.35"/>
    <m/>
    <x v="0"/>
    <m/>
    <m/>
    <m/>
    <s v="2 - FATURADO"/>
    <n v="3"/>
    <x v="2"/>
    <x v="1"/>
    <m/>
  </r>
  <r>
    <x v="1356"/>
    <s v="59.015.438/0001-96"/>
    <s v="NF SERVICOS DO"/>
    <n v="354107"/>
    <d v="2025-09-09T00:00:00"/>
    <n v="360917"/>
    <d v="2025-09-09T00:00:00"/>
    <m/>
    <n v="460.95"/>
    <d v="2025-10-09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356"/>
    <s v="59.015.438/0001-96"/>
    <s v="NF SERVICOS DO"/>
    <n v="355348"/>
    <d v="2025-09-10T00:00:00"/>
    <n v="362158"/>
    <d v="2025-09-10T00:00:00"/>
    <m/>
    <n v="553.14"/>
    <d v="2025-10-10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356"/>
    <s v="59.015.438/0001-96"/>
    <s v="NF SERVICOS DO"/>
    <n v="355744"/>
    <d v="2025-09-11T00:00:00"/>
    <n v="362557"/>
    <d v="2025-09-12T00:00:00"/>
    <m/>
    <n v="553.14"/>
    <d v="2025-10-12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356"/>
    <s v="59.015.438/0001-96"/>
    <s v="NF SERVICOS DO"/>
    <n v="356565"/>
    <d v="2025-09-16T00:00:00"/>
    <n v="363379"/>
    <d v="2025-09-17T00:00:00"/>
    <m/>
    <n v="553.14"/>
    <d v="2025-10-17T00:00:00"/>
    <s v="E0250836"/>
    <s v="PD025836"/>
    <s v="Serviços de Publicidade Eletrônica"/>
    <n v="526.59"/>
    <m/>
    <x v="0"/>
    <m/>
    <m/>
    <m/>
    <s v="2 - FATURADO"/>
    <n v="0"/>
    <x v="0"/>
    <x v="1"/>
    <m/>
  </r>
  <r>
    <x v="1356"/>
    <s v="59.015.438/0001-96"/>
    <s v="NF SERVICOS DO"/>
    <n v="357226"/>
    <d v="2025-09-18T00:00:00"/>
    <n v="364039"/>
    <d v="2025-09-19T00:00:00"/>
    <m/>
    <n v="460.95"/>
    <d v="2025-10-19T00:00:00"/>
    <s v="E0250836"/>
    <s v="PD025836"/>
    <s v="Serviços de Publicidade Eletrônica"/>
    <n v="438.82"/>
    <m/>
    <x v="0"/>
    <m/>
    <m/>
    <m/>
    <s v="2 - FATURADO"/>
    <n v="0"/>
    <x v="0"/>
    <x v="1"/>
    <m/>
  </r>
  <r>
    <x v="1356"/>
    <s v="59.015.438/0001-96"/>
    <s v="NF SERVICOS DO"/>
    <n v="358477"/>
    <d v="2025-09-25T00:00:00"/>
    <n v="365292"/>
    <d v="2025-09-25T00:00:00"/>
    <m/>
    <n v="276.57"/>
    <d v="2025-10-25T00:00:00"/>
    <s v="E0250836"/>
    <s v="PD025836"/>
    <s v="Serviços de Publicidade Eletrônica"/>
    <n v="263.29000000000002"/>
    <m/>
    <x v="0"/>
    <m/>
    <m/>
    <m/>
    <s v="2 - FATURADO"/>
    <n v="0"/>
    <x v="0"/>
    <x v="1"/>
    <m/>
  </r>
  <r>
    <x v="1357"/>
    <s v="59.043.513/0001-22"/>
    <s v="ND-JUROS RECEBIMENTO"/>
    <s v="290550-1-NDJ1"/>
    <d v="2024-11-21T00:00:00"/>
    <n v="296900"/>
    <m/>
    <m/>
    <n v="4.21"/>
    <d v="2024-12-21T00:00:00"/>
    <m/>
    <m/>
    <s v="Nota de Debito Juros"/>
    <n v="4.21"/>
    <m/>
    <x v="0"/>
    <m/>
    <m/>
    <m/>
    <s v="2 - FATURADO"/>
    <n v="283"/>
    <x v="1"/>
    <x v="2"/>
    <m/>
  </r>
  <r>
    <x v="1357"/>
    <s v="59.043.513/0001-22"/>
    <s v="NF SERVICOS DO"/>
    <n v="359138"/>
    <d v="2025-09-26T00:00:00"/>
    <n v="365953"/>
    <d v="2025-09-29T00:00:00"/>
    <m/>
    <n v="516.26"/>
    <d v="2025-10-29T00:00:00"/>
    <s v="E0211025"/>
    <s v="PD211025"/>
    <s v="Serviços de Publicidade Eletrônica"/>
    <n v="491.48"/>
    <m/>
    <x v="0"/>
    <m/>
    <m/>
    <m/>
    <s v="2 - FATURADO"/>
    <n v="0"/>
    <x v="0"/>
    <x v="1"/>
    <m/>
  </r>
  <r>
    <x v="1358"/>
    <s v="59.045.351/0001-61"/>
    <s v="NF SERVICOS E_GOV"/>
    <n v="139390"/>
    <d v="2023-08-15T00:00:00"/>
    <n v="1649719"/>
    <d v="2023-08-15T00:00:00"/>
    <m/>
    <n v="167.26"/>
    <d v="2023-09-14T00:00:00"/>
    <m/>
    <m/>
    <s v="Certificado e-CPF A3 (somente certificado) - 36 meses Gov"/>
    <n v="159.22999999999999"/>
    <m/>
    <x v="0"/>
    <m/>
    <m/>
    <m/>
    <s v="2 - FATURADO"/>
    <n v="747"/>
    <x v="3"/>
    <x v="1"/>
    <m/>
  </r>
  <r>
    <x v="1358"/>
    <s v="59.045.351/0001-61"/>
    <s v="ND-JUROS RECEBIMENTO"/>
    <s v="290450-1-NDJ1"/>
    <d v="2024-12-04T00:00:00"/>
    <n v="296800"/>
    <m/>
    <m/>
    <n v="9.98"/>
    <d v="2025-01-03T00:00:00"/>
    <m/>
    <m/>
    <s v="Nota de Debito Juros"/>
    <n v="9.98"/>
    <m/>
    <x v="0"/>
    <m/>
    <m/>
    <m/>
    <s v="2 - FATURADO"/>
    <n v="270"/>
    <x v="1"/>
    <x v="2"/>
    <m/>
  </r>
  <r>
    <x v="1358"/>
    <s v="59.045.351/0001-61"/>
    <s v="ND-JUROS RECEBIMENTO"/>
    <s v="290961-1-NDJ1"/>
    <d v="2024-12-04T00:00:00"/>
    <n v="297311"/>
    <m/>
    <m/>
    <n v="14.51"/>
    <d v="2025-01-03T00:00:00"/>
    <m/>
    <m/>
    <s v="Nota de Debito Juros"/>
    <n v="14.51"/>
    <m/>
    <x v="0"/>
    <m/>
    <m/>
    <m/>
    <s v="2 - FATURADO"/>
    <n v="270"/>
    <x v="1"/>
    <x v="2"/>
    <m/>
  </r>
  <r>
    <x v="1358"/>
    <s v="59.045.351/0001-61"/>
    <s v="ND-JUROS RECEBIMENTO"/>
    <s v="291536-1-NDJ1"/>
    <d v="2024-12-04T00:00:00"/>
    <n v="297887"/>
    <m/>
    <m/>
    <n v="13.43"/>
    <d v="2025-01-03T00:00:00"/>
    <m/>
    <m/>
    <s v="Nota de Debito Juros"/>
    <n v="13.43"/>
    <m/>
    <x v="0"/>
    <m/>
    <m/>
    <m/>
    <s v="2 - FATURADO"/>
    <n v="270"/>
    <x v="1"/>
    <x v="2"/>
    <m/>
  </r>
  <r>
    <x v="1358"/>
    <s v="59.045.351/0001-61"/>
    <s v="ND-JUROS RECEBIMENTO"/>
    <s v="293357-1-NDJ1"/>
    <d v="2024-12-04T00:00:00"/>
    <n v="299753"/>
    <m/>
    <m/>
    <n v="7.96"/>
    <d v="2025-01-03T00:00:00"/>
    <m/>
    <m/>
    <s v="Nota de Debito Juros"/>
    <n v="7.96"/>
    <m/>
    <x v="0"/>
    <m/>
    <m/>
    <m/>
    <s v="2 - FATURADO"/>
    <n v="270"/>
    <x v="1"/>
    <x v="2"/>
    <m/>
  </r>
  <r>
    <x v="1358"/>
    <s v="59.045.351/0001-61"/>
    <s v="ND-JUROS RECEBIMENTO"/>
    <s v="293567-1-NDJ1"/>
    <d v="2024-12-04T00:00:00"/>
    <n v="299968"/>
    <m/>
    <m/>
    <n v="8.3699999999999992"/>
    <d v="2025-01-03T00:00:00"/>
    <m/>
    <m/>
    <s v="Nota de Debito Juros"/>
    <n v="8.3699999999999992"/>
    <m/>
    <x v="0"/>
    <m/>
    <m/>
    <m/>
    <s v="2 - FATURADO"/>
    <n v="270"/>
    <x v="1"/>
    <x v="2"/>
    <m/>
  </r>
  <r>
    <x v="1358"/>
    <s v="59.045.351/0001-61"/>
    <s v="ND-JUROS RECEBIMENTO"/>
    <s v="294354-1-NDJ1"/>
    <d v="2024-12-04T00:00:00"/>
    <n v="300759"/>
    <m/>
    <m/>
    <n v="2.0499999999999998"/>
    <d v="2025-01-03T00:00:00"/>
    <m/>
    <m/>
    <s v="Nota de Debito Juros"/>
    <n v="2.0499999999999998"/>
    <m/>
    <x v="0"/>
    <m/>
    <m/>
    <m/>
    <s v="2 - FATURADO"/>
    <n v="270"/>
    <x v="1"/>
    <x v="2"/>
    <m/>
  </r>
  <r>
    <x v="1358"/>
    <s v="59.045.351/0001-61"/>
    <s v="ND-JUROS RECEBIMENTO"/>
    <s v="298240-1-NDJ1"/>
    <d v="2025-01-23T00:00:00"/>
    <n v="304675"/>
    <m/>
    <m/>
    <n v="7.17"/>
    <d v="2025-02-22T00:00:00"/>
    <m/>
    <m/>
    <s v="Nota de Debito Juros"/>
    <n v="7.17"/>
    <m/>
    <x v="0"/>
    <m/>
    <m/>
    <m/>
    <s v="2 - FATURADO"/>
    <n v="220"/>
    <x v="1"/>
    <x v="2"/>
    <m/>
  </r>
  <r>
    <x v="1358"/>
    <s v="59.045.351/0001-61"/>
    <s v="ND-JUROS RECEBIMENTO"/>
    <s v="298434-1-NDJ1"/>
    <d v="2025-01-23T00:00:00"/>
    <n v="304875"/>
    <m/>
    <m/>
    <n v="6.76"/>
    <d v="2025-02-22T00:00:00"/>
    <m/>
    <m/>
    <s v="Nota de Debito Juros"/>
    <n v="6.76"/>
    <m/>
    <x v="0"/>
    <m/>
    <m/>
    <m/>
    <s v="2 - FATURADO"/>
    <n v="220"/>
    <x v="1"/>
    <x v="2"/>
    <m/>
  </r>
  <r>
    <x v="1358"/>
    <s v="59.045.351/0001-61"/>
    <s v="ND-JUROS RECEBIMENTO"/>
    <s v="298634-1-NDJ1"/>
    <d v="2025-01-23T00:00:00"/>
    <n v="305075"/>
    <m/>
    <m/>
    <n v="7.49"/>
    <d v="2025-02-22T00:00:00"/>
    <m/>
    <m/>
    <s v="Nota de Debito Juros"/>
    <n v="7.49"/>
    <m/>
    <x v="0"/>
    <m/>
    <m/>
    <m/>
    <s v="2 - FATURADO"/>
    <n v="220"/>
    <x v="1"/>
    <x v="2"/>
    <m/>
  </r>
  <r>
    <x v="1358"/>
    <s v="59.045.351/0001-61"/>
    <s v="ND-JUROS RECEBIMENTO"/>
    <s v="298792-1-NDJ1"/>
    <d v="2025-01-23T00:00:00"/>
    <n v="305239"/>
    <m/>
    <m/>
    <n v="6.55"/>
    <d v="2025-02-22T00:00:00"/>
    <m/>
    <m/>
    <s v="Nota de Debito Juros"/>
    <n v="6.55"/>
    <m/>
    <x v="0"/>
    <m/>
    <m/>
    <m/>
    <s v="2 - FATURADO"/>
    <n v="220"/>
    <x v="1"/>
    <x v="2"/>
    <m/>
  </r>
  <r>
    <x v="1358"/>
    <s v="59.045.351/0001-61"/>
    <s v="ND-JUROS RECEBIMENTO"/>
    <s v="299410-1-NDJ1"/>
    <d v="2025-01-23T00:00:00"/>
    <n v="305860"/>
    <m/>
    <m/>
    <n v="31.64"/>
    <d v="2025-02-22T00:00:00"/>
    <m/>
    <m/>
    <s v="Nota de Debito Juros"/>
    <n v="31.64"/>
    <m/>
    <x v="0"/>
    <m/>
    <m/>
    <m/>
    <s v="2 - FATURADO"/>
    <n v="220"/>
    <x v="1"/>
    <x v="2"/>
    <m/>
  </r>
  <r>
    <x v="1358"/>
    <s v="59.045.351/0001-61"/>
    <s v="NF SERVICOS DO"/>
    <n v="353858"/>
    <d v="2025-09-08T00:00:00"/>
    <n v="360667"/>
    <d v="2025-09-08T00:00:00"/>
    <m/>
    <n v="737.52"/>
    <d v="2025-10-08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358"/>
    <s v="59.045.351/0001-61"/>
    <s v="NF SERVICOS DO"/>
    <n v="354045"/>
    <d v="2025-09-09T00:00:00"/>
    <n v="360855"/>
    <d v="2025-09-09T00:00:00"/>
    <m/>
    <n v="829.71"/>
    <d v="2025-10-09T00:00:00"/>
    <s v="E0250783"/>
    <s v="PD025783"/>
    <s v="Serviços de Publicidade Eletrônica"/>
    <n v="789.88"/>
    <m/>
    <x v="0"/>
    <m/>
    <m/>
    <m/>
    <s v="2 - FATURADO"/>
    <n v="0"/>
    <x v="0"/>
    <x v="1"/>
    <m/>
  </r>
  <r>
    <x v="1358"/>
    <s v="59.045.351/0001-61"/>
    <s v="NF SERVICOS DO"/>
    <n v="354704"/>
    <d v="2025-09-10T00:00:00"/>
    <n v="361514"/>
    <d v="2025-09-10T00:00:00"/>
    <m/>
    <n v="737.52"/>
    <d v="2025-10-10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358"/>
    <s v="59.045.351/0001-61"/>
    <s v="NF SERVICOS DO"/>
    <n v="354864"/>
    <d v="2025-09-10T00:00:00"/>
    <n v="361674"/>
    <d v="2025-09-10T00:00:00"/>
    <m/>
    <n v="3134.46"/>
    <d v="2025-10-10T00:00:00"/>
    <s v="E0250783"/>
    <s v="PD025783"/>
    <s v="Serviços de Publicidade Eletrônica"/>
    <n v="2984.01"/>
    <m/>
    <x v="0"/>
    <m/>
    <m/>
    <m/>
    <s v="2 - FATURADO"/>
    <n v="0"/>
    <x v="0"/>
    <x v="1"/>
    <m/>
  </r>
  <r>
    <x v="1358"/>
    <s v="59.045.351/0001-61"/>
    <s v="NF SERVICOS DO"/>
    <n v="354882"/>
    <d v="2025-09-10T00:00:00"/>
    <n v="361692"/>
    <d v="2025-09-10T00:00:00"/>
    <m/>
    <n v="737.52"/>
    <d v="2025-10-10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358"/>
    <s v="59.045.351/0001-61"/>
    <s v="NF SERVICOS DO"/>
    <n v="355388"/>
    <d v="2025-09-10T00:00:00"/>
    <n v="362198"/>
    <d v="2025-09-10T00:00:00"/>
    <m/>
    <n v="553.14"/>
    <d v="2025-10-10T00:00:00"/>
    <s v="E0250783"/>
    <s v="PD025783"/>
    <s v="Serviços de Publicidade Eletrônica"/>
    <n v="526.59"/>
    <m/>
    <x v="0"/>
    <m/>
    <m/>
    <m/>
    <s v="2 - FATURADO"/>
    <n v="0"/>
    <x v="0"/>
    <x v="1"/>
    <m/>
  </r>
  <r>
    <x v="1358"/>
    <s v="59.045.351/0001-61"/>
    <s v="NF SERVICOS DO"/>
    <n v="356980"/>
    <d v="2025-09-17T00:00:00"/>
    <n v="363793"/>
    <d v="2025-09-18T00:00:00"/>
    <m/>
    <n v="1014.09"/>
    <d v="2025-10-18T00:00:00"/>
    <s v="E0250783"/>
    <s v="PD025783"/>
    <s v="Serviços de Publicidade Eletrônica"/>
    <n v="965.41"/>
    <m/>
    <x v="0"/>
    <m/>
    <m/>
    <m/>
    <s v="2 - FATURADO"/>
    <n v="0"/>
    <x v="0"/>
    <x v="1"/>
    <m/>
  </r>
  <r>
    <x v="1358"/>
    <s v="59.045.351/0001-61"/>
    <s v="NF SERVICOS DO"/>
    <n v="357910"/>
    <d v="2025-09-22T00:00:00"/>
    <n v="364725"/>
    <d v="2025-09-23T00:00:00"/>
    <m/>
    <n v="829.71"/>
    <d v="2025-10-23T00:00:00"/>
    <s v="E0250783"/>
    <s v="PD025783"/>
    <s v="Serviços de Publicidade Eletrônica"/>
    <n v="789.88"/>
    <m/>
    <x v="0"/>
    <m/>
    <m/>
    <m/>
    <s v="2 - FATURADO"/>
    <n v="0"/>
    <x v="0"/>
    <x v="1"/>
    <m/>
  </r>
  <r>
    <x v="1358"/>
    <s v="59.045.351/0001-61"/>
    <s v="NF SERVICOS DO"/>
    <n v="359004"/>
    <d v="2025-09-26T00:00:00"/>
    <n v="365819"/>
    <d v="2025-09-29T00:00:00"/>
    <m/>
    <n v="737.52"/>
    <d v="2025-10-29T00:00:00"/>
    <s v="E0250783"/>
    <s v="PD025783"/>
    <s v="Serviços de Publicidade Eletrônica"/>
    <n v="702.12"/>
    <m/>
    <x v="0"/>
    <m/>
    <m/>
    <m/>
    <s v="2 - FATURADO"/>
    <n v="0"/>
    <x v="0"/>
    <x v="1"/>
    <m/>
  </r>
  <r>
    <x v="1358"/>
    <s v="59.045.351/0001-61"/>
    <s v="NF SERVICOS DO"/>
    <n v="359483"/>
    <d v="2025-09-29T00:00:00"/>
    <n v="366298"/>
    <d v="2025-09-30T00:00:00"/>
    <m/>
    <n v="1290.6600000000001"/>
    <d v="2025-10-30T00:00:00"/>
    <s v="E0250783"/>
    <s v="PD025783"/>
    <s v="Serviços de Publicidade Eletrônica"/>
    <n v="1228.71"/>
    <m/>
    <x v="0"/>
    <m/>
    <m/>
    <m/>
    <s v="2 - FATURADO"/>
    <n v="0"/>
    <x v="0"/>
    <x v="1"/>
    <m/>
  </r>
  <r>
    <x v="1358"/>
    <s v="59.045.351/0001-61"/>
    <s v="NF SERVICOS DO"/>
    <n v="359484"/>
    <d v="2025-09-29T00:00:00"/>
    <n v="366299"/>
    <d v="2025-09-30T00:00:00"/>
    <m/>
    <n v="2304.75"/>
    <d v="2025-10-30T00:00:00"/>
    <s v="E0250783"/>
    <s v="PD025783"/>
    <s v="Serviços de Publicidade Eletrônica"/>
    <n v="2194.12"/>
    <m/>
    <x v="0"/>
    <m/>
    <m/>
    <m/>
    <s v="2 - FATURADO"/>
    <n v="0"/>
    <x v="0"/>
    <x v="1"/>
    <m/>
  </r>
  <r>
    <x v="1359"/>
    <s v="59.052.316/0001-70"/>
    <s v="NF SERVICOS DO"/>
    <n v="356678"/>
    <d v="2025-09-16T00:00:00"/>
    <n v="363492"/>
    <d v="2025-09-17T00:00:00"/>
    <m/>
    <n v="590.02"/>
    <d v="2025-10-17T00:00:00"/>
    <s v="E0220606"/>
    <s v="PD022606"/>
    <s v="Serviços de Publicidade Eletrônica"/>
    <n v="561.70000000000005"/>
    <m/>
    <x v="0"/>
    <m/>
    <m/>
    <m/>
    <s v="2 - FATURADO"/>
    <n v="0"/>
    <x v="0"/>
    <x v="1"/>
    <m/>
  </r>
  <r>
    <x v="1359"/>
    <s v="59.052.316/0001-70"/>
    <s v="NF SERVICOS DO"/>
    <n v="356680"/>
    <d v="2025-09-16T00:00:00"/>
    <n v="363494"/>
    <d v="2025-09-17T00:00:00"/>
    <m/>
    <n v="368.76"/>
    <d v="2025-10-17T00:00:00"/>
    <s v="E0220606"/>
    <s v="PD022606"/>
    <s v="Serviços de Publicidade Eletrônica"/>
    <n v="351.06"/>
    <m/>
    <x v="0"/>
    <m/>
    <m/>
    <m/>
    <s v="2 - FATURADO"/>
    <n v="0"/>
    <x v="0"/>
    <x v="1"/>
    <m/>
  </r>
  <r>
    <x v="1359"/>
    <s v="59.052.316/0001-70"/>
    <s v="NF SERVICOS DO"/>
    <n v="358801"/>
    <d v="2025-09-25T00:00:00"/>
    <n v="365616"/>
    <d v="2025-09-26T00:00:00"/>
    <m/>
    <n v="295.01"/>
    <d v="2025-10-26T00:00:00"/>
    <s v="E0220606"/>
    <s v="PD022606"/>
    <s v="Serviços de Publicidade Eletrônica"/>
    <n v="280.85000000000002"/>
    <m/>
    <x v="0"/>
    <m/>
    <m/>
    <m/>
    <s v="2 - FATURADO"/>
    <n v="0"/>
    <x v="0"/>
    <x v="1"/>
    <m/>
  </r>
  <r>
    <x v="1360"/>
    <s v="59.054.569/0001-82"/>
    <s v="ND-JUROS RECEBIMENTO"/>
    <s v="295374-1-NDJ1"/>
    <d v="2024-12-10T00:00:00"/>
    <n v="301779"/>
    <m/>
    <m/>
    <n v="0.7"/>
    <d v="2025-01-09T00:00:00"/>
    <m/>
    <m/>
    <s v="Nota de Debito Juros"/>
    <n v="0.7"/>
    <m/>
    <x v="0"/>
    <m/>
    <m/>
    <m/>
    <s v="2 - FATURADO"/>
    <n v="264"/>
    <x v="1"/>
    <x v="2"/>
    <m/>
  </r>
  <r>
    <x v="1360"/>
    <s v="59.054.569/0001-82"/>
    <s v="ND-JUROS RECEBIMENTO"/>
    <s v="295488-1-NDJ1"/>
    <d v="2024-12-10T00:00:00"/>
    <n v="301893"/>
    <m/>
    <m/>
    <n v="0.84"/>
    <d v="2025-01-09T00:00:00"/>
    <m/>
    <m/>
    <s v="Nota de Debito Juros"/>
    <n v="0.84"/>
    <m/>
    <x v="0"/>
    <m/>
    <m/>
    <m/>
    <s v="2 - FATURADO"/>
    <n v="264"/>
    <x v="1"/>
    <x v="2"/>
    <m/>
  </r>
  <r>
    <x v="1360"/>
    <s v="59.054.569/0001-82"/>
    <s v="ND-JUROS RECEBIMENTO"/>
    <s v="296572-1-NDJ1"/>
    <d v="2024-12-10T00:00:00"/>
    <n v="302982"/>
    <m/>
    <m/>
    <n v="0.35"/>
    <d v="2025-01-09T00:00:00"/>
    <m/>
    <m/>
    <s v="Nota de Debito Juros"/>
    <n v="0.35"/>
    <m/>
    <x v="0"/>
    <m/>
    <m/>
    <m/>
    <s v="2 - FATURADO"/>
    <n v="264"/>
    <x v="1"/>
    <x v="2"/>
    <m/>
  </r>
  <r>
    <x v="1360"/>
    <s v="59.054.569/0001-82"/>
    <s v="NF SERVICOS DO"/>
    <n v="352536"/>
    <d v="2025-08-26T00:00:00"/>
    <n v="359343"/>
    <d v="2025-08-27T00:00:00"/>
    <m/>
    <n v="295.01"/>
    <d v="2025-09-26T00:00:00"/>
    <s v="E0230951"/>
    <s v="PD023951"/>
    <s v="Serviços de Publicidade Eletrônica"/>
    <n v="280.85000000000002"/>
    <m/>
    <x v="0"/>
    <m/>
    <m/>
    <m/>
    <s v="2 - FATURADO"/>
    <n v="4"/>
    <x v="2"/>
    <x v="1"/>
    <m/>
  </r>
  <r>
    <x v="1360"/>
    <s v="59.054.569/0001-82"/>
    <s v="NF SERVICOS DO"/>
    <n v="354968"/>
    <d v="2025-09-10T00:00:00"/>
    <n v="361778"/>
    <d v="2025-09-10T00:00:00"/>
    <m/>
    <n v="221.26"/>
    <d v="2025-10-10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360"/>
    <s v="59.054.569/0001-82"/>
    <s v="NF SERVICOS DO"/>
    <n v="355946"/>
    <d v="2025-09-11T00:00:00"/>
    <n v="362759"/>
    <d v="2025-09-12T00:00:00"/>
    <m/>
    <n v="221.26"/>
    <d v="2025-10-12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360"/>
    <s v="59.054.569/0001-82"/>
    <s v="NF SERVICOS DO"/>
    <n v="359017"/>
    <d v="2025-09-26T00:00:00"/>
    <n v="365832"/>
    <d v="2025-09-29T00:00:00"/>
    <m/>
    <n v="221.26"/>
    <d v="2025-10-29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360"/>
    <s v="59.054.569/0001-82"/>
    <s v="NF SERVICOS DO"/>
    <n v="359018"/>
    <d v="2025-09-26T00:00:00"/>
    <n v="365833"/>
    <d v="2025-09-29T00:00:00"/>
    <m/>
    <n v="221.26"/>
    <d v="2025-10-29T00:00:00"/>
    <s v="E0230951"/>
    <s v="PD023951"/>
    <s v="Serviços de Publicidade Eletrônica"/>
    <n v="210.64"/>
    <m/>
    <x v="0"/>
    <m/>
    <m/>
    <m/>
    <s v="2 - FATURADO"/>
    <n v="0"/>
    <x v="0"/>
    <x v="1"/>
    <m/>
  </r>
  <r>
    <x v="1361"/>
    <s v="59.058.131/0001-72"/>
    <s v="ND-JUROS RECEBIMENTO"/>
    <s v="291551-1-NDJ1"/>
    <d v="2024-11-12T00:00:00"/>
    <n v="297902"/>
    <m/>
    <m/>
    <n v="0.37"/>
    <d v="2024-12-12T00:00:00"/>
    <m/>
    <m/>
    <s v="Nota de Debito Juros"/>
    <n v="0.37"/>
    <m/>
    <x v="0"/>
    <m/>
    <m/>
    <m/>
    <s v="2 - FATURADO"/>
    <n v="292"/>
    <x v="1"/>
    <x v="2"/>
    <m/>
  </r>
  <r>
    <x v="1361"/>
    <s v="59.058.131/0001-72"/>
    <s v="ND-JUROS RECEBIMENTO"/>
    <s v="291683-1-NDJ1"/>
    <d v="2024-11-12T00:00:00"/>
    <n v="298044"/>
    <m/>
    <m/>
    <n v="0.18"/>
    <d v="2024-12-12T00:00:00"/>
    <m/>
    <m/>
    <s v="Nota de Debito Juros"/>
    <n v="0.18"/>
    <m/>
    <x v="0"/>
    <m/>
    <m/>
    <m/>
    <s v="2 - FATURADO"/>
    <n v="292"/>
    <x v="1"/>
    <x v="2"/>
    <m/>
  </r>
  <r>
    <x v="1361"/>
    <s v="59.058.131/0001-72"/>
    <s v="ND-JUROS RECEBIMENTO"/>
    <s v="291851-1-NDJ1"/>
    <d v="2024-11-19T00:00:00"/>
    <n v="298232"/>
    <m/>
    <m/>
    <n v="0.59"/>
    <d v="2024-12-19T00:00:00"/>
    <m/>
    <m/>
    <s v="Nota de Debito Juros"/>
    <n v="0.59"/>
    <m/>
    <x v="0"/>
    <m/>
    <m/>
    <m/>
    <s v="2 - FATURADO"/>
    <n v="285"/>
    <x v="1"/>
    <x v="2"/>
    <m/>
  </r>
  <r>
    <x v="1361"/>
    <s v="59.058.131/0001-72"/>
    <s v="ND-JUROS RECEBIMENTO"/>
    <s v="292640-1-NDJ1"/>
    <d v="2024-11-19T00:00:00"/>
    <n v="299030"/>
    <m/>
    <m/>
    <n v="0.73"/>
    <d v="2024-12-19T00:00:00"/>
    <m/>
    <m/>
    <s v="Nota de Debito Juros"/>
    <n v="0.73"/>
    <m/>
    <x v="0"/>
    <m/>
    <m/>
    <m/>
    <s v="2 - FATURADO"/>
    <n v="285"/>
    <x v="1"/>
    <x v="2"/>
    <m/>
  </r>
  <r>
    <x v="1361"/>
    <s v="59.058.131/0001-72"/>
    <s v="ND-JUROS RECEBIMENTO"/>
    <s v="296903-1-NDJ1"/>
    <d v="2024-12-19T00:00:00"/>
    <n v="303325"/>
    <m/>
    <m/>
    <n v="2.76"/>
    <d v="2025-01-18T00:00:00"/>
    <m/>
    <m/>
    <s v="Nota de Debito Juros"/>
    <n v="2.76"/>
    <m/>
    <x v="0"/>
    <m/>
    <m/>
    <m/>
    <s v="2 - FATURADO"/>
    <n v="255"/>
    <x v="1"/>
    <x v="2"/>
    <m/>
  </r>
  <r>
    <x v="1361"/>
    <s v="59.058.131/0001-72"/>
    <s v="ND-JUROS RECEBIMENTO"/>
    <s v="298916-1-NDJ1"/>
    <d v="2025-01-09T00:00:00"/>
    <n v="305363"/>
    <m/>
    <m/>
    <n v="1.64"/>
    <d v="2025-02-08T00:00:00"/>
    <m/>
    <m/>
    <s v="Nota de Debito Juros"/>
    <n v="1.64"/>
    <m/>
    <x v="0"/>
    <m/>
    <m/>
    <m/>
    <s v="2 - FATURADO"/>
    <n v="234"/>
    <x v="1"/>
    <x v="2"/>
    <m/>
  </r>
  <r>
    <x v="1361"/>
    <s v="59.058.131/0001-72"/>
    <s v="ND-JUROS RECEBIMENTO"/>
    <s v="299014-1-NDJ1"/>
    <d v="2025-01-09T00:00:00"/>
    <n v="305461"/>
    <m/>
    <m/>
    <n v="1.64"/>
    <d v="2025-02-08T00:00:00"/>
    <m/>
    <m/>
    <s v="Nota de Debito Juros"/>
    <n v="1.64"/>
    <m/>
    <x v="0"/>
    <m/>
    <m/>
    <m/>
    <s v="2 - FATURADO"/>
    <n v="234"/>
    <x v="1"/>
    <x v="2"/>
    <m/>
  </r>
  <r>
    <x v="1361"/>
    <s v="59.058.131/0001-72"/>
    <s v="ND-JUROS RECEBIMENTO"/>
    <s v="299264-1-NDJ1"/>
    <d v="2025-01-09T00:00:00"/>
    <n v="305714"/>
    <m/>
    <m/>
    <n v="0.88"/>
    <d v="2025-02-08T00:00:00"/>
    <m/>
    <m/>
    <s v="Nota de Debito Juros"/>
    <n v="0.88"/>
    <m/>
    <x v="0"/>
    <m/>
    <m/>
    <m/>
    <s v="2 - FATURADO"/>
    <n v="234"/>
    <x v="1"/>
    <x v="2"/>
    <m/>
  </r>
  <r>
    <x v="1361"/>
    <s v="59.058.131/0001-72"/>
    <s v="NF SERVICOS DO"/>
    <n v="353159"/>
    <d v="2025-09-08T00:00:00"/>
    <n v="359968"/>
    <d v="2025-09-08T00:00:00"/>
    <m/>
    <n v="230.47"/>
    <d v="2025-10-08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361"/>
    <s v="59.058.131/0001-72"/>
    <s v="NF SERVICOS DO"/>
    <n v="354017"/>
    <d v="2025-09-09T00:00:00"/>
    <n v="360827"/>
    <d v="2025-09-09T00:00:00"/>
    <m/>
    <n v="230.47"/>
    <d v="2025-10-09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361"/>
    <s v="59.058.131/0001-72"/>
    <s v="NF SERVICOS DO"/>
    <n v="355011"/>
    <d v="2025-09-10T00:00:00"/>
    <n v="361821"/>
    <d v="2025-09-10T00:00:00"/>
    <m/>
    <n v="230.47"/>
    <d v="2025-10-10T00:00:00"/>
    <s v="E0230891"/>
    <s v="PD023891"/>
    <s v="Serviços de Publicidade Eletrônica"/>
    <n v="219.41"/>
    <m/>
    <x v="0"/>
    <m/>
    <m/>
    <m/>
    <s v="2 - FATURADO"/>
    <n v="0"/>
    <x v="0"/>
    <x v="1"/>
    <m/>
  </r>
  <r>
    <x v="1361"/>
    <s v="59.058.131/0001-72"/>
    <s v="NF SERVICOS DO"/>
    <n v="355223"/>
    <d v="2025-09-10T00:00:00"/>
    <n v="362033"/>
    <d v="2025-09-10T00:00:00"/>
    <m/>
    <n v="92.19"/>
    <d v="2025-10-10T00:00:00"/>
    <s v="E0230891"/>
    <s v="PD023891"/>
    <s v="Serviços de Publicidade Eletrônica"/>
    <n v="87.76"/>
    <m/>
    <x v="0"/>
    <m/>
    <m/>
    <m/>
    <s v="2 - FATURADO"/>
    <n v="0"/>
    <x v="0"/>
    <x v="1"/>
    <m/>
  </r>
  <r>
    <x v="1361"/>
    <s v="59.058.131/0001-72"/>
    <s v="NF SERVICOS DO"/>
    <n v="355530"/>
    <d v="2025-09-10T00:00:00"/>
    <n v="362340"/>
    <d v="2025-09-11T00:00:00"/>
    <m/>
    <n v="138.28"/>
    <d v="2025-10-11T00:00:00"/>
    <s v="E0230891"/>
    <s v="PD023891"/>
    <s v="Serviços de Publicidade Eletrônica"/>
    <n v="131.63999999999999"/>
    <m/>
    <x v="0"/>
    <m/>
    <m/>
    <m/>
    <s v="2 - FATURADO"/>
    <n v="0"/>
    <x v="0"/>
    <x v="1"/>
    <m/>
  </r>
  <r>
    <x v="1361"/>
    <s v="59.058.131/0001-72"/>
    <s v="NF SERVICOS DO"/>
    <n v="355648"/>
    <d v="2025-09-10T00:00:00"/>
    <n v="362458"/>
    <d v="2025-09-11T00:00:00"/>
    <m/>
    <n v="184.38"/>
    <d v="2025-10-11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361"/>
    <s v="59.058.131/0001-72"/>
    <s v="NF SERVICOS DO"/>
    <n v="357560"/>
    <d v="2025-09-19T00:00:00"/>
    <n v="364373"/>
    <d v="2025-09-22T00:00:00"/>
    <m/>
    <n v="368.76"/>
    <d v="2025-10-22T00:00:00"/>
    <s v="E0230891"/>
    <s v="PD023891"/>
    <s v="Serviços de Publicidade Eletrônica"/>
    <n v="351.06"/>
    <m/>
    <x v="0"/>
    <m/>
    <m/>
    <m/>
    <s v="2 - FATURADO"/>
    <n v="0"/>
    <x v="0"/>
    <x v="1"/>
    <m/>
  </r>
  <r>
    <x v="1361"/>
    <s v="59.058.131/0001-72"/>
    <s v="NF SERVICOS DO"/>
    <n v="357725"/>
    <d v="2025-09-19T00:00:00"/>
    <n v="364538"/>
    <d v="2025-09-22T00:00:00"/>
    <m/>
    <n v="322.67"/>
    <d v="2025-10-22T00:00:00"/>
    <s v="E0230891"/>
    <s v="PD023891"/>
    <s v="Serviços de Publicidade Eletrônica"/>
    <n v="307.18"/>
    <m/>
    <x v="0"/>
    <m/>
    <m/>
    <m/>
    <s v="2 - FATURADO"/>
    <n v="0"/>
    <x v="0"/>
    <x v="1"/>
    <m/>
  </r>
  <r>
    <x v="1361"/>
    <s v="59.058.131/0001-72"/>
    <s v="NF SERVICOS DO"/>
    <n v="357748"/>
    <d v="2025-09-19T00:00:00"/>
    <n v="364561"/>
    <d v="2025-09-22T00:00:00"/>
    <m/>
    <n v="322.67"/>
    <d v="2025-10-22T00:00:00"/>
    <s v="E0230891"/>
    <s v="PD023891"/>
    <s v="Serviços de Publicidade Eletrônica"/>
    <n v="307.18"/>
    <m/>
    <x v="0"/>
    <m/>
    <m/>
    <m/>
    <s v="2 - FATURADO"/>
    <n v="0"/>
    <x v="0"/>
    <x v="1"/>
    <m/>
  </r>
  <r>
    <x v="1361"/>
    <s v="59.058.131/0001-72"/>
    <s v="NF SERVICOS DO"/>
    <n v="358180"/>
    <d v="2025-09-23T00:00:00"/>
    <n v="364995"/>
    <d v="2025-09-24T00:00:00"/>
    <m/>
    <n v="322.67"/>
    <d v="2025-10-24T00:00:00"/>
    <s v="E0230891"/>
    <s v="PD023891"/>
    <s v="Serviços de Publicidade Eletrônica"/>
    <n v="307.18"/>
    <m/>
    <x v="0"/>
    <m/>
    <m/>
    <m/>
    <s v="2 - FATURADO"/>
    <n v="0"/>
    <x v="0"/>
    <x v="1"/>
    <m/>
  </r>
  <r>
    <x v="1361"/>
    <s v="59.058.131/0001-72"/>
    <s v="NF SERVICOS DO"/>
    <n v="358752"/>
    <d v="2025-09-25T00:00:00"/>
    <n v="365567"/>
    <d v="2025-09-26T00:00:00"/>
    <m/>
    <n v="184.38"/>
    <d v="2025-10-26T00:00:00"/>
    <s v="E0230891"/>
    <s v="PD023891"/>
    <s v="Serviços de Publicidade Eletrônica"/>
    <n v="175.53"/>
    <m/>
    <x v="0"/>
    <m/>
    <m/>
    <m/>
    <s v="2 - FATURADO"/>
    <n v="0"/>
    <x v="0"/>
    <x v="1"/>
    <m/>
  </r>
  <r>
    <x v="1361"/>
    <s v="59.058.131/0001-72"/>
    <s v="NF SERVICOS DO"/>
    <n v="358786"/>
    <d v="2025-09-25T00:00:00"/>
    <n v="365601"/>
    <d v="2025-09-26T00:00:00"/>
    <m/>
    <n v="276.57"/>
    <d v="2025-10-26T00:00:00"/>
    <s v="E0230891"/>
    <s v="PD023891"/>
    <s v="Serviços de Publicidade Eletrônica"/>
    <n v="263.29000000000002"/>
    <m/>
    <x v="0"/>
    <m/>
    <m/>
    <m/>
    <s v="2 - FATURADO"/>
    <n v="0"/>
    <x v="0"/>
    <x v="1"/>
    <m/>
  </r>
  <r>
    <x v="1361"/>
    <s v="59.058.131/0001-72"/>
    <s v="NF SERVICOS DO"/>
    <n v="359306"/>
    <d v="2025-09-29T00:00:00"/>
    <n v="366121"/>
    <d v="2025-09-30T00:00:00"/>
    <m/>
    <n v="276.57"/>
    <d v="2025-10-30T00:00:00"/>
    <s v="E0230891"/>
    <s v="PD023891"/>
    <s v="Serviços de Publicidade Eletrônica"/>
    <n v="263.29000000000002"/>
    <m/>
    <x v="0"/>
    <m/>
    <m/>
    <m/>
    <s v="2 - FATURADO"/>
    <n v="0"/>
    <x v="0"/>
    <x v="1"/>
    <m/>
  </r>
  <r>
    <x v="1362"/>
    <s v="59.108.100/0001-89"/>
    <s v="NF SERVICOS E_GOV"/>
    <n v="193463"/>
    <d v="2025-09-11T00:00:00"/>
    <n v="2025097"/>
    <d v="2025-09-11T00:00:00"/>
    <m/>
    <n v="167.26"/>
    <d v="2025-10-2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363"/>
    <s v="59.238.525/0001-02"/>
    <s v="ND-OPERADORA CIELO"/>
    <n v="24178"/>
    <d v="2025-02-02T00:00:00"/>
    <m/>
    <m/>
    <m/>
    <n v="187.49"/>
    <d v="2025-02-02T00:00:00"/>
    <m/>
    <m/>
    <s v="Certificado e-CNPJ A1 em Software (12 meses)"/>
    <n v="179.54"/>
    <m/>
    <x v="0"/>
    <m/>
    <m/>
    <m/>
    <s v="1 - VENDA A VISTA"/>
    <n v="240"/>
    <x v="1"/>
    <x v="5"/>
    <m/>
  </r>
  <r>
    <x v="1364"/>
    <s v="59.307.595/0001-75"/>
    <s v="NF SERVICOS"/>
    <n v="193018"/>
    <d v="2025-09-05T00:00:00"/>
    <n v="2024652"/>
    <d v="2025-09-05T00:00:00"/>
    <d v="2025-08-01T00:00:00"/>
    <n v="165384.95000000001"/>
    <d v="2025-10-05T00:00:00"/>
    <s v="E0240637"/>
    <s v="PD024637"/>
    <s v="PREFEITURA CADASTRO"/>
    <n v="157446.47"/>
    <d v="2025-08-01T00:00:00"/>
    <x v="0"/>
    <m/>
    <s v="7506/2024"/>
    <s v="SEI:  359.00005906/2024-37 APPS/ITO"/>
    <s v="2 - FATURADO"/>
    <n v="0"/>
    <x v="0"/>
    <x v="0"/>
    <m/>
  </r>
  <r>
    <x v="1364"/>
    <s v="59.307.595/0001-75"/>
    <s v="NF SERVICOS DO"/>
    <n v="353329"/>
    <d v="2025-09-08T00:00:00"/>
    <n v="360138"/>
    <d v="2025-09-08T00:00:00"/>
    <m/>
    <n v="442.51"/>
    <d v="2025-10-08T00:00:00"/>
    <s v="E0250794"/>
    <s v="PD025794"/>
    <s v="Serviços de Publicidade Eletrônica"/>
    <n v="421.27"/>
    <m/>
    <x v="0"/>
    <m/>
    <m/>
    <m/>
    <s v="2 - FATURADO"/>
    <n v="0"/>
    <x v="0"/>
    <x v="1"/>
    <m/>
  </r>
  <r>
    <x v="1364"/>
    <s v="59.307.595/0001-75"/>
    <s v="NF SERVICOS DO"/>
    <n v="353753"/>
    <d v="2025-09-08T00:00:00"/>
    <n v="360562"/>
    <d v="2025-09-08T00:00:00"/>
    <m/>
    <n v="368.76"/>
    <d v="2025-10-08T00:00:00"/>
    <s v="E0250794"/>
    <s v="PD025794"/>
    <s v="Serviços de Publicidade Eletrônica"/>
    <n v="351.06"/>
    <m/>
    <x v="0"/>
    <m/>
    <m/>
    <m/>
    <s v="2 - FATURADO"/>
    <n v="0"/>
    <x v="0"/>
    <x v="1"/>
    <m/>
  </r>
  <r>
    <x v="1364"/>
    <s v="59.307.595/0001-75"/>
    <s v="NF SERVICOS DO"/>
    <n v="358868"/>
    <d v="2025-09-25T00:00:00"/>
    <n v="365683"/>
    <d v="2025-09-26T00:00:00"/>
    <m/>
    <n v="442.51"/>
    <d v="2025-10-26T00:00:00"/>
    <s v="E0250794"/>
    <s v="PD025794"/>
    <s v="Serviços de Publicidade Eletrônica"/>
    <n v="421.27"/>
    <m/>
    <x v="0"/>
    <m/>
    <m/>
    <m/>
    <s v="2 - FATURADO"/>
    <n v="0"/>
    <x v="0"/>
    <x v="1"/>
    <m/>
  </r>
  <r>
    <x v="1365"/>
    <s v="59.330.936/0001-23"/>
    <s v="NF SERVICOS DO"/>
    <n v="354287"/>
    <d v="2025-09-10T00:00:00"/>
    <n v="361097"/>
    <d v="2025-09-10T00:00:00"/>
    <m/>
    <n v="737.52"/>
    <d v="2025-10-10T00:00:00"/>
    <s v="E0240853"/>
    <s v="PD024853"/>
    <s v="Serviços de Publicidade Eletrônica"/>
    <n v="702.12"/>
    <m/>
    <x v="0"/>
    <m/>
    <m/>
    <m/>
    <s v="2 - FATURADO"/>
    <n v="0"/>
    <x v="0"/>
    <x v="1"/>
    <m/>
  </r>
  <r>
    <x v="1366"/>
    <s v="59.754.648/0001-04"/>
    <s v="NF SERVICOS"/>
    <n v="193803"/>
    <d v="2025-09-11T00:00:00"/>
    <n v="2025437"/>
    <d v="2025-09-11T00:00:00"/>
    <d v="2025-08-01T00:00:00"/>
    <n v="699"/>
    <d v="2025-10-11T00:00:00"/>
    <s v="E0230621"/>
    <s v="PD023621"/>
    <s v="PREFEITURA CADASTRO"/>
    <n v="665.45"/>
    <d v="2025-08-01T00:00:00"/>
    <x v="0"/>
    <m/>
    <m/>
    <s v="PD-PRC-2023/00497 - 359.00005254/2024-31 - APPS/ITO"/>
    <s v="2 - FATURADO"/>
    <n v="0"/>
    <x v="0"/>
    <x v="0"/>
    <m/>
  </r>
  <r>
    <x v="1367"/>
    <s v="59.764.399/0001-20"/>
    <s v="NF SERVICOS DO"/>
    <n v="343196"/>
    <d v="2025-07-17T00:00:00"/>
    <n v="349958"/>
    <d v="2025-07-17T00:00:00"/>
    <m/>
    <n v="138.28"/>
    <d v="2025-08-16T00:00:00"/>
    <s v="E0250815"/>
    <s v="PD025815"/>
    <s v="Serviços de Publicidade Eletrônica"/>
    <n v="131.63999999999999"/>
    <m/>
    <x v="0"/>
    <m/>
    <m/>
    <m/>
    <s v="2 - FATURADO"/>
    <n v="45"/>
    <x v="5"/>
    <x v="1"/>
    <m/>
  </r>
  <r>
    <x v="1367"/>
    <s v="59.764.399/0001-20"/>
    <s v="NF SERVICOS DO"/>
    <n v="346080"/>
    <d v="2025-07-28T00:00:00"/>
    <n v="352859"/>
    <d v="2025-07-29T00:00:00"/>
    <m/>
    <n v="230.47"/>
    <d v="2025-08-28T00:00:00"/>
    <s v="E0250815"/>
    <s v="PD025815"/>
    <s v="Serviços de Publicidade Eletrônica"/>
    <n v="219.41"/>
    <m/>
    <x v="0"/>
    <m/>
    <m/>
    <m/>
    <s v="2 - FATURADO"/>
    <n v="33"/>
    <x v="5"/>
    <x v="1"/>
    <m/>
  </r>
  <r>
    <x v="1367"/>
    <s v="59.764.399/0001-20"/>
    <s v="NF SERVICOS DO"/>
    <n v="347161"/>
    <d v="2025-08-08T00:00:00"/>
    <n v="353949"/>
    <d v="2025-08-08T00:00:00"/>
    <m/>
    <n v="230.47"/>
    <d v="2025-09-07T00:00:00"/>
    <s v="E0250815"/>
    <s v="PD025815"/>
    <s v="Serviços de Publicidade Eletrônica"/>
    <n v="219.41"/>
    <m/>
    <x v="0"/>
    <m/>
    <m/>
    <m/>
    <s v="2 - FATURADO"/>
    <n v="23"/>
    <x v="2"/>
    <x v="1"/>
    <m/>
  </r>
  <r>
    <x v="1367"/>
    <s v="59.764.399/0001-20"/>
    <s v="NF SERVICOS DO"/>
    <n v="347362"/>
    <d v="2025-08-08T00:00:00"/>
    <n v="354150"/>
    <d v="2025-08-08T00:00:00"/>
    <m/>
    <n v="230.47"/>
    <d v="2025-09-07T00:00:00"/>
    <s v="E0250815"/>
    <s v="PD025815"/>
    <s v="Serviços de Publicidade Eletrônica"/>
    <n v="219.41"/>
    <m/>
    <x v="0"/>
    <m/>
    <m/>
    <m/>
    <s v="2 - FATURADO"/>
    <n v="23"/>
    <x v="2"/>
    <x v="1"/>
    <m/>
  </r>
  <r>
    <x v="1367"/>
    <s v="59.764.399/0001-20"/>
    <s v="NF SERVICOS DO"/>
    <n v="347482"/>
    <d v="2025-08-08T00:00:00"/>
    <n v="354270"/>
    <d v="2025-08-08T00:00:00"/>
    <m/>
    <n v="230.47"/>
    <d v="2025-09-07T00:00:00"/>
    <s v="E0250815"/>
    <s v="PD025815"/>
    <s v="Serviços de Publicidade Eletrônica"/>
    <n v="219.41"/>
    <m/>
    <x v="0"/>
    <m/>
    <m/>
    <m/>
    <s v="2 - FATURADO"/>
    <n v="23"/>
    <x v="2"/>
    <x v="1"/>
    <m/>
  </r>
  <r>
    <x v="1367"/>
    <s v="59.764.399/0001-20"/>
    <s v="NF SERVICOS DO"/>
    <n v="353123"/>
    <d v="2025-09-08T00:00:00"/>
    <n v="359932"/>
    <d v="2025-09-08T00:00:00"/>
    <m/>
    <n v="184.38"/>
    <d v="2025-10-08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367"/>
    <s v="59.764.399/0001-20"/>
    <s v="NF SERVICOS DO"/>
    <n v="355131"/>
    <d v="2025-09-10T00:00:00"/>
    <n v="361941"/>
    <d v="2025-09-10T00:00:00"/>
    <m/>
    <n v="138.28"/>
    <d v="2025-10-10T00:00:00"/>
    <s v="E0250815"/>
    <s v="PD025815"/>
    <s v="Serviços de Publicidade Eletrônica"/>
    <n v="131.63999999999999"/>
    <m/>
    <x v="0"/>
    <m/>
    <m/>
    <m/>
    <s v="2 - FATURADO"/>
    <n v="0"/>
    <x v="0"/>
    <x v="1"/>
    <m/>
  </r>
  <r>
    <x v="1367"/>
    <s v="59.764.399/0001-20"/>
    <s v="NF SERVICOS DO"/>
    <n v="356301"/>
    <d v="2025-09-15T00:00:00"/>
    <n v="363114"/>
    <d v="2025-09-16T00:00:00"/>
    <m/>
    <n v="184.38"/>
    <d v="2025-10-16T00:00:00"/>
    <s v="E0250815"/>
    <s v="PD025815"/>
    <s v="Serviços de Publicidade Eletrônica"/>
    <n v="175.53"/>
    <m/>
    <x v="0"/>
    <m/>
    <m/>
    <m/>
    <s v="2 - FATURADO"/>
    <n v="0"/>
    <x v="0"/>
    <x v="1"/>
    <m/>
  </r>
  <r>
    <x v="1368"/>
    <s v="59.764.944/0001-88"/>
    <s v="NF SERVICOS DO"/>
    <n v="359551"/>
    <d v="2025-09-29T00:00:00"/>
    <n v="366366"/>
    <d v="2025-09-30T00:00:00"/>
    <m/>
    <n v="322.67"/>
    <d v="2025-10-30T00:00:00"/>
    <s v="E0250867"/>
    <s v="PD025867"/>
    <s v="Serviços de Publicidade Eletrônica"/>
    <n v="307.18"/>
    <m/>
    <x v="0"/>
    <m/>
    <m/>
    <m/>
    <s v="2 - FATURADO"/>
    <n v="0"/>
    <x v="0"/>
    <x v="1"/>
    <m/>
  </r>
  <r>
    <x v="1369"/>
    <s v="59.766.774/0001-70"/>
    <s v="NF SERVICOS DO"/>
    <n v="354751"/>
    <d v="2025-09-10T00:00:00"/>
    <n v="361561"/>
    <d v="2025-09-10T00:00:00"/>
    <m/>
    <n v="829.71"/>
    <d v="2025-10-10T00:00:00"/>
    <s v="E0202042"/>
    <s v="PD202042"/>
    <s v="Serviços de Publicidade Eletrônica"/>
    <n v="789.88"/>
    <m/>
    <x v="0"/>
    <m/>
    <m/>
    <m/>
    <s v="2 - FATURADO"/>
    <n v="0"/>
    <x v="0"/>
    <x v="1"/>
    <m/>
  </r>
  <r>
    <x v="1369"/>
    <s v="59.766.774/0001-70"/>
    <s v="NF SERVICOS DO"/>
    <n v="355387"/>
    <d v="2025-09-10T00:00:00"/>
    <n v="362197"/>
    <d v="2025-09-10T00:00:00"/>
    <m/>
    <n v="460.95"/>
    <d v="2025-10-10T00:00:00"/>
    <s v="E0202042"/>
    <s v="PD202042"/>
    <s v="Serviços de Publicidade Eletrônica"/>
    <n v="438.82"/>
    <m/>
    <x v="0"/>
    <m/>
    <m/>
    <m/>
    <s v="2 - FATURADO"/>
    <n v="0"/>
    <x v="0"/>
    <x v="1"/>
    <m/>
  </r>
  <r>
    <x v="1369"/>
    <s v="59.766.774/0001-70"/>
    <s v="NF SERVICOS DO"/>
    <n v="355447"/>
    <d v="2025-09-10T00:00:00"/>
    <n v="362257"/>
    <d v="2025-09-11T00:00:00"/>
    <m/>
    <n v="276.57"/>
    <d v="2025-10-11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369"/>
    <s v="59.766.774/0001-70"/>
    <s v="NF SERVICOS DO"/>
    <n v="356070"/>
    <d v="2025-09-12T00:00:00"/>
    <n v="362883"/>
    <d v="2025-09-15T00:00:00"/>
    <m/>
    <n v="829.71"/>
    <d v="2025-10-15T00:00:00"/>
    <s v="E0202042"/>
    <s v="PD202042"/>
    <s v="Serviços de Publicidade Eletrônica"/>
    <n v="789.88"/>
    <m/>
    <x v="0"/>
    <m/>
    <m/>
    <m/>
    <s v="2 - FATURADO"/>
    <n v="0"/>
    <x v="0"/>
    <x v="1"/>
    <m/>
  </r>
  <r>
    <x v="1369"/>
    <s v="59.766.774/0001-70"/>
    <s v="NF SERVICOS DO"/>
    <n v="358534"/>
    <d v="2025-09-25T00:00:00"/>
    <n v="365349"/>
    <d v="2025-09-25T00:00:00"/>
    <m/>
    <n v="276.57"/>
    <d v="2025-10-25T00:00:00"/>
    <s v="E0202042"/>
    <s v="PD202042"/>
    <s v="Serviços de Publicidade Eletrônica"/>
    <n v="263.29000000000002"/>
    <m/>
    <x v="0"/>
    <m/>
    <m/>
    <m/>
    <s v="2 - FATURADO"/>
    <n v="0"/>
    <x v="0"/>
    <x v="1"/>
    <m/>
  </r>
  <r>
    <x v="1370"/>
    <s v="59.851.543/0001-65"/>
    <s v="ND-POUPATEMPO 4.0"/>
    <n v="6949"/>
    <d v="2025-09-03T00:00:00"/>
    <s v="PPT00582"/>
    <s v="PPT00582"/>
    <d v="2025-09-01T00:00:00"/>
    <n v="21491.83"/>
    <d v="2025-10-03T00:00:00"/>
    <s v="PPT00582"/>
    <s v="PP00582"/>
    <s v="IMPLANTACAO E OPERACAO DO POUPATEMPO SAO JOAQUIM DA BARRA"/>
    <n v="21491.83"/>
    <d v="2025-09-01T00:00:00"/>
    <x v="0"/>
    <m/>
    <s v="PD-PRC-2021/01872"/>
    <m/>
    <s v="2 - FATURADO"/>
    <n v="0"/>
    <x v="0"/>
    <x v="12"/>
    <m/>
  </r>
  <r>
    <x v="1370"/>
    <s v="59.851.543/0001-65"/>
    <s v="NF SERVICOS DO"/>
    <n v="353215"/>
    <d v="2025-09-08T00:00:00"/>
    <n v="360024"/>
    <d v="2025-09-08T00:00:00"/>
    <m/>
    <n v="497.83"/>
    <d v="2025-10-08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0"/>
    <s v="59.851.543/0001-65"/>
    <s v="NF SERVICOS DO"/>
    <n v="353599"/>
    <d v="2025-09-08T00:00:00"/>
    <n v="360408"/>
    <d v="2025-09-08T00:00:00"/>
    <m/>
    <n v="497.83"/>
    <d v="2025-10-08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0"/>
    <s v="59.851.543/0001-65"/>
    <s v="NF SERVICOS DO"/>
    <n v="353837"/>
    <d v="2025-09-08T00:00:00"/>
    <n v="360646"/>
    <d v="2025-09-08T00:00:00"/>
    <m/>
    <n v="497.83"/>
    <d v="2025-10-08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0"/>
    <s v="59.851.543/0001-65"/>
    <s v="NF SERVICOS DO"/>
    <n v="353979"/>
    <d v="2025-09-09T00:00:00"/>
    <n v="360789"/>
    <d v="2025-09-09T00:00:00"/>
    <m/>
    <n v="497.83"/>
    <d v="2025-10-09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0"/>
    <s v="59.851.543/0001-65"/>
    <s v="NF SERVICOS DO"/>
    <n v="353980"/>
    <d v="2025-09-09T00:00:00"/>
    <n v="360790"/>
    <d v="2025-09-09T00:00:00"/>
    <m/>
    <n v="442.51"/>
    <d v="2025-10-09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370"/>
    <s v="59.851.543/0001-65"/>
    <s v="NF SERVICOS DO"/>
    <n v="354482"/>
    <d v="2025-09-10T00:00:00"/>
    <n v="361292"/>
    <d v="2025-09-10T00:00:00"/>
    <m/>
    <n v="497.83"/>
    <d v="2025-10-10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0"/>
    <s v="59.851.543/0001-65"/>
    <s v="NF SERVICOS DO"/>
    <n v="354792"/>
    <d v="2025-09-10T00:00:00"/>
    <n v="361602"/>
    <d v="2025-09-10T00:00:00"/>
    <m/>
    <n v="497.83"/>
    <d v="2025-10-10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0"/>
    <s v="59.851.543/0001-65"/>
    <s v="NF SERVICOS DO"/>
    <n v="355599"/>
    <d v="2025-09-10T00:00:00"/>
    <n v="362409"/>
    <d v="2025-09-11T00:00:00"/>
    <m/>
    <n v="442.51"/>
    <d v="2025-10-11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370"/>
    <s v="59.851.543/0001-65"/>
    <s v="NF SERVICOS DO"/>
    <n v="355613"/>
    <d v="2025-09-10T00:00:00"/>
    <n v="362423"/>
    <d v="2025-09-11T00:00:00"/>
    <m/>
    <n v="331.88"/>
    <d v="2025-10-11T00:00:00"/>
    <s v="E0230911"/>
    <s v="PD023911"/>
    <s v="Serviços de Publicidade Eletrônica"/>
    <n v="315.95"/>
    <m/>
    <x v="0"/>
    <m/>
    <m/>
    <m/>
    <s v="2 - FATURADO"/>
    <n v="0"/>
    <x v="0"/>
    <x v="1"/>
    <m/>
  </r>
  <r>
    <x v="1370"/>
    <s v="59.851.543/0001-65"/>
    <s v="NF SERVICOS DO"/>
    <n v="355655"/>
    <d v="2025-09-10T00:00:00"/>
    <n v="362465"/>
    <d v="2025-09-11T00:00:00"/>
    <m/>
    <n v="497.83"/>
    <d v="2025-10-11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0"/>
    <s v="59.851.543/0001-65"/>
    <s v="NF SERVICOS DO"/>
    <n v="356234"/>
    <d v="2025-09-12T00:00:00"/>
    <n v="363047"/>
    <d v="2025-09-15T00:00:00"/>
    <m/>
    <n v="497.83"/>
    <d v="2025-10-15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0"/>
    <s v="59.851.543/0001-65"/>
    <s v="NF SERVICOS DO"/>
    <n v="356238"/>
    <d v="2025-09-12T00:00:00"/>
    <n v="363051"/>
    <d v="2025-09-15T00:00:00"/>
    <m/>
    <n v="442.51"/>
    <d v="2025-10-15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370"/>
    <s v="59.851.543/0001-65"/>
    <s v="NF SERVICOS DO"/>
    <n v="356241"/>
    <d v="2025-09-12T00:00:00"/>
    <n v="363054"/>
    <d v="2025-09-15T00:00:00"/>
    <m/>
    <n v="442.51"/>
    <d v="2025-10-15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370"/>
    <s v="59.851.543/0001-65"/>
    <s v="NF SERVICOS DO"/>
    <n v="357789"/>
    <d v="2025-09-19T00:00:00"/>
    <n v="364602"/>
    <d v="2025-09-22T00:00:00"/>
    <m/>
    <n v="442.51"/>
    <d v="2025-10-22T00:00:00"/>
    <s v="E0230911"/>
    <s v="PD023911"/>
    <s v="Serviços de Publicidade Eletrônica"/>
    <n v="421.27"/>
    <m/>
    <x v="0"/>
    <m/>
    <m/>
    <m/>
    <s v="2 - FATURADO"/>
    <n v="0"/>
    <x v="0"/>
    <x v="1"/>
    <m/>
  </r>
  <r>
    <x v="1370"/>
    <s v="59.851.543/0001-65"/>
    <s v="NF SERVICOS DO"/>
    <n v="358023"/>
    <d v="2025-09-22T00:00:00"/>
    <n v="364838"/>
    <d v="2025-09-23T00:00:00"/>
    <m/>
    <n v="663.77"/>
    <d v="2025-10-23T00:00:00"/>
    <s v="E0230911"/>
    <s v="PD023911"/>
    <s v="Serviços de Publicidade Eletrônica"/>
    <n v="631.91"/>
    <m/>
    <x v="0"/>
    <m/>
    <m/>
    <m/>
    <s v="2 - FATURADO"/>
    <n v="0"/>
    <x v="0"/>
    <x v="1"/>
    <m/>
  </r>
  <r>
    <x v="1370"/>
    <s v="59.851.543/0001-65"/>
    <s v="NF SERVICOS DO"/>
    <n v="359312"/>
    <d v="2025-09-29T00:00:00"/>
    <n v="366127"/>
    <d v="2025-09-30T00:00:00"/>
    <m/>
    <n v="497.83"/>
    <d v="2025-10-30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0"/>
    <s v="59.851.543/0001-65"/>
    <s v="NF SERVICOS DO"/>
    <n v="359313"/>
    <d v="2025-09-29T00:00:00"/>
    <n v="366128"/>
    <d v="2025-09-30T00:00:00"/>
    <m/>
    <n v="497.83"/>
    <d v="2025-10-30T00:00:00"/>
    <s v="E0230911"/>
    <s v="PD023911"/>
    <s v="Serviços de Publicidade Eletrônica"/>
    <n v="473.93"/>
    <m/>
    <x v="0"/>
    <m/>
    <m/>
    <m/>
    <s v="2 - FATURADO"/>
    <n v="0"/>
    <x v="0"/>
    <x v="1"/>
    <m/>
  </r>
  <r>
    <x v="1371"/>
    <s v="59.851.600/0001-06"/>
    <s v="ND-JUROS RECEBIMENTO"/>
    <s v="293088-1-NDJ1"/>
    <d v="2025-02-03T00:00:00"/>
    <n v="299479"/>
    <m/>
    <m/>
    <n v="8.09"/>
    <d v="2025-03-05T00:00:00"/>
    <m/>
    <m/>
    <s v="Nota de Debito Juros"/>
    <n v="8.09"/>
    <m/>
    <x v="0"/>
    <m/>
    <m/>
    <m/>
    <s v="2 - FATURADO"/>
    <n v="209"/>
    <x v="1"/>
    <x v="2"/>
    <m/>
  </r>
  <r>
    <x v="1371"/>
    <s v="59.851.600/0001-06"/>
    <s v="ND-JUROS RECEBIMENTO"/>
    <s v="293461-1-NDJ1"/>
    <d v="2025-02-03T00:00:00"/>
    <n v="299862"/>
    <m/>
    <m/>
    <n v="22.73"/>
    <d v="2025-03-05T00:00:00"/>
    <m/>
    <m/>
    <s v="Nota de Debito Juros"/>
    <n v="22.73"/>
    <m/>
    <x v="0"/>
    <m/>
    <m/>
    <m/>
    <s v="2 - FATURADO"/>
    <n v="209"/>
    <x v="1"/>
    <x v="2"/>
    <m/>
  </r>
  <r>
    <x v="1371"/>
    <s v="59.851.600/0001-06"/>
    <s v="ND-JUROS RECEBIMENTO"/>
    <s v="294050-1-NDJ1"/>
    <d v="2025-02-03T00:00:00"/>
    <n v="300455"/>
    <m/>
    <m/>
    <n v="14.74"/>
    <d v="2025-03-05T00:00:00"/>
    <m/>
    <m/>
    <s v="Nota de Debito Juros"/>
    <n v="14.74"/>
    <m/>
    <x v="0"/>
    <m/>
    <m/>
    <m/>
    <s v="2 - FATURADO"/>
    <n v="209"/>
    <x v="1"/>
    <x v="2"/>
    <m/>
  </r>
  <r>
    <x v="1371"/>
    <s v="59.851.600/0001-06"/>
    <s v="ND-JUROS RECEBIMENTO"/>
    <s v="299317-1-NDJ1"/>
    <d v="2025-02-03T00:00:00"/>
    <n v="305767"/>
    <m/>
    <m/>
    <n v="5.95"/>
    <d v="2025-03-05T00:00:00"/>
    <m/>
    <m/>
    <s v="Nota de Debito Juros"/>
    <n v="5.95"/>
    <m/>
    <x v="0"/>
    <m/>
    <m/>
    <m/>
    <s v="2 - FATURADO"/>
    <n v="209"/>
    <x v="1"/>
    <x v="2"/>
    <m/>
  </r>
  <r>
    <x v="1371"/>
    <s v="59.851.600/0001-06"/>
    <s v="NF SERVICOS DO"/>
    <n v="353313"/>
    <d v="2025-09-08T00:00:00"/>
    <n v="360122"/>
    <d v="2025-09-08T00:00:00"/>
    <m/>
    <n v="368.76"/>
    <d v="2025-10-08T00:00:00"/>
    <s v="E0220660"/>
    <s v="PD022660"/>
    <s v="Serviços de Publicidade Eletrônica"/>
    <n v="351.06"/>
    <m/>
    <x v="0"/>
    <m/>
    <m/>
    <m/>
    <s v="2 - FATURADO"/>
    <n v="0"/>
    <x v="0"/>
    <x v="1"/>
    <m/>
  </r>
  <r>
    <x v="1371"/>
    <s v="59.851.600/0001-06"/>
    <s v="NF SERVICOS DO"/>
    <n v="358062"/>
    <d v="2025-09-22T00:00:00"/>
    <n v="364877"/>
    <d v="2025-09-23T00:00:00"/>
    <m/>
    <n v="460.95"/>
    <d v="2025-10-23T00:00:00"/>
    <s v="E0220660"/>
    <s v="PD022660"/>
    <s v="Serviços de Publicidade Eletrônica"/>
    <n v="438.82"/>
    <m/>
    <x v="0"/>
    <m/>
    <m/>
    <m/>
    <s v="2 - FATURADO"/>
    <n v="0"/>
    <x v="0"/>
    <x v="1"/>
    <m/>
  </r>
  <r>
    <x v="1372"/>
    <s v="59.858.134/0001-90"/>
    <s v="NF SERVICOS DO"/>
    <n v="356247"/>
    <d v="2025-09-12T00:00:00"/>
    <n v="363060"/>
    <d v="2025-09-15T00:00:00"/>
    <m/>
    <n v="599.23"/>
    <d v="2025-10-15T00:00:00"/>
    <s v="E0240940"/>
    <s v="PD024940"/>
    <s v="Serviços de Publicidade Eletrônica"/>
    <n v="570.47"/>
    <m/>
    <x v="0"/>
    <m/>
    <m/>
    <m/>
    <s v="2 - FATURADO"/>
    <n v="0"/>
    <x v="0"/>
    <x v="1"/>
    <m/>
  </r>
  <r>
    <x v="1373"/>
    <s v="59.900.704/0001-63"/>
    <s v="NF SERVICOS DO"/>
    <n v="43984"/>
    <d v="2021-12-15T00:00:00"/>
    <n v="48642"/>
    <d v="2021-12-15T00:00:00"/>
    <m/>
    <n v="276.57"/>
    <d v="2022-01-14T00:00:00"/>
    <s v="E0201654"/>
    <s v="PD201654"/>
    <s v="Serviços de Publicidade Eletrônica"/>
    <n v="276.57"/>
    <m/>
    <x v="0"/>
    <m/>
    <m/>
    <m/>
    <s v="2 - FATURADO"/>
    <n v="1355"/>
    <x v="3"/>
    <x v="1"/>
    <m/>
  </r>
  <r>
    <x v="1373"/>
    <s v="59.900.704/0001-63"/>
    <s v="NF SERVICOS DO"/>
    <n v="111227"/>
    <d v="2022-07-20T00:00:00"/>
    <n v="115924"/>
    <d v="2022-07-20T00:00:00"/>
    <m/>
    <n v="460.95"/>
    <d v="2022-08-19T00:00:00"/>
    <s v="E0201654"/>
    <s v="PD201654"/>
    <s v="Serviços de Publicidade Eletrônica"/>
    <n v="460.95"/>
    <m/>
    <x v="0"/>
    <m/>
    <m/>
    <m/>
    <s v="2 - FATURADO"/>
    <n v="1138"/>
    <x v="3"/>
    <x v="1"/>
    <m/>
  </r>
  <r>
    <x v="1374"/>
    <s v="59.952.259/0001-85"/>
    <s v="NF SERVICOS"/>
    <n v="103900"/>
    <d v="2020-06-30T00:00:00"/>
    <n v="1169534"/>
    <d v="2020-07-09T00:00:00"/>
    <d v="2020-06-01T00:00:00"/>
    <n v="21796.76"/>
    <d v="2020-08-08T00:00:00"/>
    <s v="E0180232"/>
    <s v="PD018167"/>
    <s v="FOLHA DE PAGAMENTO"/>
    <n v="5585.13"/>
    <d v="2020-06-01T00:00:00"/>
    <x v="0"/>
    <s v="236/2018"/>
    <m/>
    <s v="20182399 APPS ITO"/>
    <s v="2 - FATURADO"/>
    <n v="1879"/>
    <x v="3"/>
    <x v="0"/>
    <m/>
  </r>
  <r>
    <x v="1374"/>
    <s v="59.952.259/0001-85"/>
    <s v="NF SERVICOS"/>
    <n v="104332"/>
    <d v="2020-07-31T00:00:00"/>
    <n v="1180132"/>
    <d v="2020-08-07T00:00:00"/>
    <d v="2020-07-01T00:00:00"/>
    <n v="34914.28"/>
    <d v="2020-09-06T00:00:00"/>
    <s v="E0180232"/>
    <s v="PD018167"/>
    <s v="FOLHA DE PAGAMENTO"/>
    <n v="18509.39"/>
    <d v="2020-07-01T00:00:00"/>
    <x v="0"/>
    <s v="236/2018"/>
    <m/>
    <s v="20182399 APPS ITO"/>
    <s v="2 - FATURADO"/>
    <n v="1850"/>
    <x v="3"/>
    <x v="0"/>
    <m/>
  </r>
  <r>
    <x v="1374"/>
    <s v="59.952.259/0001-85"/>
    <s v="NF SERVICOS"/>
    <n v="191278"/>
    <d v="2025-08-08T00:00:00"/>
    <n v="2010153"/>
    <d v="2025-08-08T00:00:00"/>
    <d v="2025-07-01T00:00:00"/>
    <n v="15944.8"/>
    <d v="2025-09-07T00:00:00"/>
    <s v="E0241053"/>
    <s v="PD024477"/>
    <s v="Prodesp Shield com Gestão de Operação Bronze"/>
    <n v="15179.45"/>
    <d v="2025-07-01T00:00:00"/>
    <x v="0"/>
    <m/>
    <s v="503/2024"/>
    <s v="359.00009284/2024-16-APPS"/>
    <s v="2 - FATURADO"/>
    <n v="23"/>
    <x v="2"/>
    <x v="0"/>
    <m/>
  </r>
  <r>
    <x v="1374"/>
    <s v="59.952.259/0001-85"/>
    <s v="NF SERVICOS"/>
    <n v="191279"/>
    <d v="2025-08-08T00:00:00"/>
    <n v="2010154"/>
    <d v="2025-08-08T00:00:00"/>
    <d v="2025-07-01T00:00:00"/>
    <n v="306010.44"/>
    <d v="2025-09-07T00:00:00"/>
    <s v="E0241053"/>
    <s v="PD024477"/>
    <s v="Prodesp Shield com Gestão de Operação Bronze"/>
    <n v="291321.94"/>
    <d v="2025-07-01T00:00:00"/>
    <x v="0"/>
    <m/>
    <s v="503/2024"/>
    <s v="359.00009284/2024-16-APPS"/>
    <s v="2 - FATURADO"/>
    <n v="23"/>
    <x v="2"/>
    <x v="0"/>
    <m/>
  </r>
  <r>
    <x v="1374"/>
    <s v="59.952.259/0001-85"/>
    <s v="NF SERVICOS"/>
    <n v="191280"/>
    <d v="2025-08-08T00:00:00"/>
    <n v="2010155"/>
    <d v="2025-08-08T00:00:00"/>
    <d v="2025-07-01T00:00:00"/>
    <n v="89146.27"/>
    <d v="2025-09-07T00:00:00"/>
    <s v="E0241053"/>
    <s v="PD024477"/>
    <s v="Prodesp Shield com Gestão de Operação Bronze"/>
    <n v="84867.25"/>
    <d v="2025-07-01T00:00:00"/>
    <x v="0"/>
    <m/>
    <s v="503/2024"/>
    <s v="359.00009284/2024-16-APPS"/>
    <s v="2 - FATURADO"/>
    <n v="23"/>
    <x v="2"/>
    <x v="0"/>
    <m/>
  </r>
  <r>
    <x v="1374"/>
    <s v="59.952.259/0001-85"/>
    <s v="NF SERVICOS"/>
    <n v="193695"/>
    <d v="2025-09-11T00:00:00"/>
    <n v="2025329"/>
    <d v="2025-09-11T00:00:00"/>
    <d v="2025-08-01T00:00:00"/>
    <n v="86080.92"/>
    <d v="2025-10-11T00:00:00"/>
    <s v="ET220604"/>
    <s v="PD022603"/>
    <s v="FOLHA PAGAMENTO"/>
    <n v="81949.039999999994"/>
    <d v="2025-08-01T00:00:00"/>
    <x v="0"/>
    <m/>
    <s v="407/2022"/>
    <s v="PD-PRC-2023/00351 APPS"/>
    <s v="2 - FATURADO"/>
    <n v="0"/>
    <x v="0"/>
    <x v="0"/>
    <m/>
  </r>
  <r>
    <x v="1375"/>
    <s v="590.946.138-91"/>
    <s v="ND-BENEF AFASTADOS"/>
    <n v="1051"/>
    <d v="2025-09-03T00:00:00"/>
    <m/>
    <m/>
    <m/>
    <n v="2340.83"/>
    <d v="2025-10-03T00:00:00"/>
    <m/>
    <m/>
    <s v="PLANO DE SAUDE FUNC AFASTADOS"/>
    <n v="2340.83"/>
    <m/>
    <x v="0"/>
    <m/>
    <m/>
    <m/>
    <s v="2 - FATURADO"/>
    <n v="0"/>
    <x v="0"/>
    <x v="7"/>
    <m/>
  </r>
  <r>
    <x v="1376"/>
    <s v="60.053.879/287-"/>
    <s v="ND-AMAZON"/>
    <n v="112"/>
    <d v="2025-01-07T00:00:00"/>
    <m/>
    <m/>
    <m/>
    <n v="65.02"/>
    <d v="2025-02-06T00:00:00"/>
    <m/>
    <m/>
    <s v="ESCRITOR POR ESCRITOR - MACHADO DE ASSIS SEGUNDO SEUS PARES 1939-2008 - VL. 2"/>
    <n v="65.02"/>
    <m/>
    <x v="0"/>
    <m/>
    <m/>
    <m/>
    <s v="2 - FATURADO"/>
    <n v="236"/>
    <x v="1"/>
    <x v="6"/>
    <m/>
  </r>
  <r>
    <x v="1377"/>
    <s v="60.123.072/0001-58"/>
    <s v="NF SERVICOS"/>
    <n v="191327"/>
    <d v="2025-08-11T00:00:00"/>
    <n v="2010202"/>
    <d v="2025-08-11T00:00:00"/>
    <d v="2025-07-01T00:00:00"/>
    <n v="644.4"/>
    <d v="2025-09-10T00:00:00"/>
    <s v="E0240683"/>
    <s v="PD024683"/>
    <s v="PREFEITURA CADASTRO"/>
    <n v="613.47"/>
    <d v="2025-07-01T00:00:00"/>
    <x v="0"/>
    <s v="054/2024"/>
    <s v="P.A 4126/2024 - D.E 073/2024"/>
    <s v="359.00007436/2024-46 - APPS\ITO"/>
    <s v="2 - FATURADO"/>
    <n v="20"/>
    <x v="2"/>
    <x v="0"/>
    <m/>
  </r>
  <r>
    <x v="1377"/>
    <s v="60.123.072/0001-58"/>
    <s v="NF SERVICOS"/>
    <n v="191855"/>
    <d v="2025-08-12T00:00:00"/>
    <n v="2010730"/>
    <d v="2025-08-12T00:00:00"/>
    <d v="2025-06-01T00:00:00"/>
    <n v="644.4"/>
    <d v="2025-09-11T00:00:00"/>
    <s v="E0240683"/>
    <s v="PD024683"/>
    <s v="PREFEITURA CADASTRO"/>
    <n v="613.47"/>
    <d v="2025-06-01T00:00:00"/>
    <x v="0"/>
    <s v="054/2024"/>
    <s v="P.A 4126/2024 - D.E 073/2024"/>
    <s v="359.00007436/2024-46 - APPS\ITO"/>
    <s v="2 - FATURADO"/>
    <n v="19"/>
    <x v="2"/>
    <x v="0"/>
    <m/>
  </r>
  <r>
    <x v="1377"/>
    <s v="60.123.072/0001-58"/>
    <s v="NF SERVICOS DO"/>
    <n v="350476"/>
    <d v="2025-08-15T00:00:00"/>
    <n v="357275"/>
    <d v="2025-08-18T00:00:00"/>
    <m/>
    <n v="184.38"/>
    <d v="2025-09-17T00:00:00"/>
    <s v="E0211066"/>
    <s v="PD211066"/>
    <s v="Serviços de Publicidade Eletrônica"/>
    <n v="175.53"/>
    <m/>
    <x v="0"/>
    <m/>
    <m/>
    <m/>
    <s v="2 - FATURADO"/>
    <n v="13"/>
    <x v="2"/>
    <x v="1"/>
    <m/>
  </r>
  <r>
    <x v="1377"/>
    <s v="60.123.072/0001-58"/>
    <s v="NF SERVICOS DO"/>
    <n v="350650"/>
    <d v="2025-08-18T00:00:00"/>
    <n v="357450"/>
    <d v="2025-08-19T00:00:00"/>
    <m/>
    <n v="368.76"/>
    <d v="2025-09-18T00:00:00"/>
    <s v="E0211066"/>
    <s v="PD211066"/>
    <s v="Serviços de Publicidade Eletrônica"/>
    <n v="351.06"/>
    <m/>
    <x v="0"/>
    <m/>
    <m/>
    <m/>
    <s v="2 - FATURADO"/>
    <n v="12"/>
    <x v="2"/>
    <x v="1"/>
    <m/>
  </r>
  <r>
    <x v="1377"/>
    <s v="60.123.072/0001-58"/>
    <s v="NF SERVICOS DO"/>
    <n v="350988"/>
    <d v="2025-08-19T00:00:00"/>
    <n v="357791"/>
    <d v="2025-08-20T00:00:00"/>
    <m/>
    <n v="276.57"/>
    <d v="2025-09-19T00:00:00"/>
    <s v="E0211066"/>
    <s v="PD211066"/>
    <s v="Serviços de Publicidade Eletrônica"/>
    <n v="263.29000000000002"/>
    <m/>
    <x v="0"/>
    <m/>
    <m/>
    <m/>
    <s v="2 - FATURADO"/>
    <n v="11"/>
    <x v="2"/>
    <x v="1"/>
    <m/>
  </r>
  <r>
    <x v="1377"/>
    <s v="60.123.072/0001-58"/>
    <s v="NF SERVICOS DO"/>
    <n v="351552"/>
    <d v="2025-08-21T00:00:00"/>
    <n v="358359"/>
    <d v="2025-08-22T00:00:00"/>
    <m/>
    <n v="230.47"/>
    <d v="2025-09-21T00:00:00"/>
    <s v="E0211066"/>
    <s v="PD211066"/>
    <s v="Serviços de Publicidade Eletrônica"/>
    <n v="219.41"/>
    <m/>
    <x v="0"/>
    <m/>
    <m/>
    <m/>
    <s v="2 - FATURADO"/>
    <n v="9"/>
    <x v="2"/>
    <x v="1"/>
    <m/>
  </r>
  <r>
    <x v="1377"/>
    <s v="60.123.072/0001-58"/>
    <s v="NF SERVICOS DO"/>
    <n v="353347"/>
    <d v="2025-09-08T00:00:00"/>
    <n v="360156"/>
    <d v="2025-09-08T00:00:00"/>
    <m/>
    <n v="230.47"/>
    <d v="2025-10-08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377"/>
    <s v="60.123.072/0001-58"/>
    <s v="NF SERVICOS DO"/>
    <n v="353478"/>
    <d v="2025-09-08T00:00:00"/>
    <n v="360287"/>
    <d v="2025-09-08T00:00:00"/>
    <m/>
    <n v="184.38"/>
    <d v="2025-10-08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377"/>
    <s v="60.123.072/0001-58"/>
    <s v="NF SERVICOS DO"/>
    <n v="353608"/>
    <d v="2025-09-08T00:00:00"/>
    <n v="360417"/>
    <d v="2025-09-08T00:00:00"/>
    <m/>
    <n v="184.38"/>
    <d v="2025-10-08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377"/>
    <s v="60.123.072/0001-58"/>
    <s v="NF SERVICOS DO"/>
    <n v="353677"/>
    <d v="2025-09-08T00:00:00"/>
    <n v="360486"/>
    <d v="2025-09-08T00:00:00"/>
    <m/>
    <n v="276.57"/>
    <d v="2025-10-08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377"/>
    <s v="60.123.072/0001-58"/>
    <s v="NF SERVICOS DO"/>
    <n v="354010"/>
    <d v="2025-09-09T00:00:00"/>
    <n v="360820"/>
    <d v="2025-09-09T00:00:00"/>
    <m/>
    <n v="507.05"/>
    <d v="2025-10-09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377"/>
    <s v="60.123.072/0001-58"/>
    <s v="NF SERVICOS DO"/>
    <n v="354203"/>
    <d v="2025-09-09T00:00:00"/>
    <n v="361013"/>
    <d v="2025-09-09T00:00:00"/>
    <m/>
    <n v="184.38"/>
    <d v="2025-10-09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377"/>
    <s v="60.123.072/0001-58"/>
    <s v="NF SERVICOS DO"/>
    <n v="354410"/>
    <d v="2025-09-10T00:00:00"/>
    <n v="361220"/>
    <d v="2025-09-10T00:00:00"/>
    <m/>
    <n v="184.38"/>
    <d v="2025-10-1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377"/>
    <s v="60.123.072/0001-58"/>
    <s v="NF SERVICOS DO"/>
    <n v="354423"/>
    <d v="2025-09-10T00:00:00"/>
    <n v="361233"/>
    <d v="2025-09-10T00:00:00"/>
    <m/>
    <n v="184.38"/>
    <d v="2025-10-1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377"/>
    <s v="60.123.072/0001-58"/>
    <s v="NF SERVICOS DO"/>
    <n v="354425"/>
    <d v="2025-09-10T00:00:00"/>
    <n v="361235"/>
    <d v="2025-09-10T00:00:00"/>
    <m/>
    <n v="276.57"/>
    <d v="2025-10-10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377"/>
    <s v="60.123.072/0001-58"/>
    <s v="NF SERVICOS DO"/>
    <n v="354650"/>
    <d v="2025-09-10T00:00:00"/>
    <n v="361460"/>
    <d v="2025-09-10T00:00:00"/>
    <m/>
    <n v="368.76"/>
    <d v="2025-10-10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377"/>
    <s v="60.123.072/0001-58"/>
    <s v="NF SERVICOS DO"/>
    <n v="354712"/>
    <d v="2025-09-10T00:00:00"/>
    <n v="361522"/>
    <d v="2025-09-10T00:00:00"/>
    <m/>
    <n v="322.67"/>
    <d v="2025-10-10T00:00:00"/>
    <s v="E0211066"/>
    <s v="PD211066"/>
    <s v="Serviços de Publicidade Eletrônica"/>
    <n v="307.18"/>
    <m/>
    <x v="0"/>
    <m/>
    <m/>
    <m/>
    <s v="2 - FATURADO"/>
    <n v="0"/>
    <x v="0"/>
    <x v="1"/>
    <m/>
  </r>
  <r>
    <x v="1377"/>
    <s v="60.123.072/0001-58"/>
    <s v="NF SERVICOS DO"/>
    <n v="354713"/>
    <d v="2025-09-10T00:00:00"/>
    <n v="361523"/>
    <d v="2025-09-10T00:00:00"/>
    <m/>
    <n v="276.57"/>
    <d v="2025-10-10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377"/>
    <s v="60.123.072/0001-58"/>
    <s v="NF SERVICOS DO"/>
    <n v="355143"/>
    <d v="2025-09-10T00:00:00"/>
    <n v="361953"/>
    <d v="2025-09-10T00:00:00"/>
    <m/>
    <n v="737.52"/>
    <d v="2025-10-10T00:00:00"/>
    <s v="E0211066"/>
    <s v="PD211066"/>
    <s v="Serviços de Publicidade Eletrônica"/>
    <n v="702.12"/>
    <m/>
    <x v="0"/>
    <m/>
    <m/>
    <m/>
    <s v="2 - FATURADO"/>
    <n v="0"/>
    <x v="0"/>
    <x v="1"/>
    <m/>
  </r>
  <r>
    <x v="1377"/>
    <s v="60.123.072/0001-58"/>
    <s v="NF SERVICOS DO"/>
    <n v="355144"/>
    <d v="2025-09-10T00:00:00"/>
    <n v="361954"/>
    <d v="2025-09-10T00:00:00"/>
    <m/>
    <n v="507.05"/>
    <d v="2025-10-10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377"/>
    <s v="60.123.072/0001-58"/>
    <s v="NF SERVICOS DO"/>
    <n v="355278"/>
    <d v="2025-09-10T00:00:00"/>
    <n v="362088"/>
    <d v="2025-09-10T00:00:00"/>
    <m/>
    <n v="184.38"/>
    <d v="2025-10-1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377"/>
    <s v="60.123.072/0001-58"/>
    <s v="NF SERVICOS DO"/>
    <n v="355279"/>
    <d v="2025-09-10T00:00:00"/>
    <n v="362089"/>
    <d v="2025-09-10T00:00:00"/>
    <m/>
    <n v="138.28"/>
    <d v="2025-10-10T00:00:00"/>
    <s v="E0211066"/>
    <s v="PD211066"/>
    <s v="Serviços de Publicidade Eletrônica"/>
    <n v="131.63999999999999"/>
    <m/>
    <x v="0"/>
    <m/>
    <m/>
    <m/>
    <s v="2 - FATURADO"/>
    <n v="0"/>
    <x v="0"/>
    <x v="1"/>
    <m/>
  </r>
  <r>
    <x v="1377"/>
    <s v="60.123.072/0001-58"/>
    <s v="NF SERVICOS"/>
    <n v="193881"/>
    <d v="2025-09-11T00:00:00"/>
    <n v="2025515"/>
    <d v="2025-09-11T00:00:00"/>
    <d v="2025-08-01T00:00:00"/>
    <n v="644.4"/>
    <d v="2025-10-11T00:00:00"/>
    <s v="E0240683"/>
    <s v="PD024683"/>
    <s v="PREFEITURA CADASTRO"/>
    <n v="613.47"/>
    <d v="2025-08-01T00:00:00"/>
    <x v="0"/>
    <s v="054/2024"/>
    <s v="P.A 4126/2024 - D.E 073/2024"/>
    <s v="359.00007436/2024-46 - APPS\ITO"/>
    <s v="2 - FATURADO"/>
    <n v="0"/>
    <x v="0"/>
    <x v="0"/>
    <m/>
  </r>
  <r>
    <x v="1377"/>
    <s v="60.123.072/0001-58"/>
    <s v="NF SERVICOS DO"/>
    <n v="355840"/>
    <d v="2025-09-11T00:00:00"/>
    <n v="362653"/>
    <d v="2025-09-12T00:00:00"/>
    <m/>
    <n v="184.38"/>
    <d v="2025-10-12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377"/>
    <s v="60.123.072/0001-58"/>
    <s v="NF SERVICOS DO"/>
    <n v="356110"/>
    <d v="2025-09-12T00:00:00"/>
    <n v="362923"/>
    <d v="2025-09-15T00:00:00"/>
    <m/>
    <n v="507.05"/>
    <d v="2025-10-15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377"/>
    <s v="60.123.072/0001-58"/>
    <s v="NF SERVICOS DO"/>
    <n v="356113"/>
    <d v="2025-09-12T00:00:00"/>
    <n v="362926"/>
    <d v="2025-09-15T00:00:00"/>
    <m/>
    <n v="230.47"/>
    <d v="2025-10-15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377"/>
    <s v="60.123.072/0001-58"/>
    <s v="NF SERVICOS DO"/>
    <n v="356114"/>
    <d v="2025-09-12T00:00:00"/>
    <n v="362927"/>
    <d v="2025-09-15T00:00:00"/>
    <m/>
    <n v="829.71"/>
    <d v="2025-10-15T00:00:00"/>
    <s v="E0211066"/>
    <s v="PD211066"/>
    <s v="Serviços de Publicidade Eletrônica"/>
    <n v="789.88"/>
    <m/>
    <x v="0"/>
    <m/>
    <m/>
    <m/>
    <s v="2 - FATURADO"/>
    <n v="0"/>
    <x v="0"/>
    <x v="1"/>
    <m/>
  </r>
  <r>
    <x v="1377"/>
    <s v="60.123.072/0001-58"/>
    <s v="NF SERVICOS DO"/>
    <n v="356439"/>
    <d v="2025-09-15T00:00:00"/>
    <n v="363252"/>
    <d v="2025-09-16T00:00:00"/>
    <m/>
    <n v="875.8"/>
    <d v="2025-10-16T00:00:00"/>
    <s v="E0211066"/>
    <s v="PD211066"/>
    <s v="Serviços de Publicidade Eletrônica"/>
    <n v="833.76"/>
    <m/>
    <x v="0"/>
    <m/>
    <m/>
    <m/>
    <s v="2 - FATURADO"/>
    <n v="0"/>
    <x v="0"/>
    <x v="1"/>
    <m/>
  </r>
  <r>
    <x v="1377"/>
    <s v="60.123.072/0001-58"/>
    <s v="NF SERVICOS DO"/>
    <n v="356440"/>
    <d v="2025-09-15T00:00:00"/>
    <n v="363253"/>
    <d v="2025-09-16T00:00:00"/>
    <m/>
    <n v="276.57"/>
    <d v="2025-10-16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377"/>
    <s v="60.123.072/0001-58"/>
    <s v="NF SERVICOS DO"/>
    <n v="356921"/>
    <d v="2025-09-17T00:00:00"/>
    <n v="363734"/>
    <d v="2025-09-18T00:00:00"/>
    <m/>
    <n v="138.28"/>
    <d v="2025-10-18T00:00:00"/>
    <s v="E0211066"/>
    <s v="PD211066"/>
    <s v="Serviços de Publicidade Eletrônica"/>
    <n v="131.63999999999999"/>
    <m/>
    <x v="0"/>
    <m/>
    <m/>
    <m/>
    <s v="2 - FATURADO"/>
    <n v="0"/>
    <x v="0"/>
    <x v="1"/>
    <m/>
  </r>
  <r>
    <x v="1377"/>
    <s v="60.123.072/0001-58"/>
    <s v="NF SERVICOS DO"/>
    <n v="357297"/>
    <d v="2025-09-18T00:00:00"/>
    <n v="364110"/>
    <d v="2025-09-19T00:00:00"/>
    <m/>
    <n v="230.47"/>
    <d v="2025-10-19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377"/>
    <s v="60.123.072/0001-58"/>
    <s v="NF SERVICOS DO"/>
    <n v="357298"/>
    <d v="2025-09-18T00:00:00"/>
    <n v="364111"/>
    <d v="2025-09-19T00:00:00"/>
    <m/>
    <n v="184.38"/>
    <d v="2025-10-19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377"/>
    <s v="60.123.072/0001-58"/>
    <s v="NF SERVICOS DO"/>
    <n v="357351"/>
    <d v="2025-09-18T00:00:00"/>
    <n v="364164"/>
    <d v="2025-09-19T00:00:00"/>
    <m/>
    <n v="507.05"/>
    <d v="2025-10-19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377"/>
    <s v="60.123.072/0001-58"/>
    <s v="NF SERVICOS DO"/>
    <n v="357758"/>
    <d v="2025-09-19T00:00:00"/>
    <n v="364571"/>
    <d v="2025-09-22T00:00:00"/>
    <m/>
    <n v="368.76"/>
    <d v="2025-10-22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377"/>
    <s v="60.123.072/0001-58"/>
    <s v="NF SERVICOS DO"/>
    <n v="357759"/>
    <d v="2025-09-19T00:00:00"/>
    <n v="364572"/>
    <d v="2025-09-22T00:00:00"/>
    <m/>
    <n v="230.47"/>
    <d v="2025-10-22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377"/>
    <s v="60.123.072/0001-58"/>
    <s v="NF SERVICOS DO"/>
    <n v="357775"/>
    <d v="2025-09-19T00:00:00"/>
    <n v="364588"/>
    <d v="2025-09-22T00:00:00"/>
    <m/>
    <n v="507.05"/>
    <d v="2025-10-22T00:00:00"/>
    <s v="E0211066"/>
    <s v="PD211066"/>
    <s v="Serviços de Publicidade Eletrônica"/>
    <n v="482.71"/>
    <m/>
    <x v="0"/>
    <m/>
    <m/>
    <m/>
    <s v="2 - FATURADO"/>
    <n v="0"/>
    <x v="0"/>
    <x v="1"/>
    <m/>
  </r>
  <r>
    <x v="1377"/>
    <s v="60.123.072/0001-58"/>
    <s v="NF SERVICOS DO"/>
    <n v="357882"/>
    <d v="2025-09-22T00:00:00"/>
    <n v="364697"/>
    <d v="2025-09-23T00:00:00"/>
    <m/>
    <n v="276.57"/>
    <d v="2025-10-23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377"/>
    <s v="60.123.072/0001-58"/>
    <s v="NF SERVICOS DO"/>
    <n v="358142"/>
    <d v="2025-09-23T00:00:00"/>
    <n v="364957"/>
    <d v="2025-09-24T00:00:00"/>
    <m/>
    <n v="276.57"/>
    <d v="2025-10-24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377"/>
    <s v="60.123.072/0001-58"/>
    <s v="NF SERVICOS DO"/>
    <n v="358158"/>
    <d v="2025-09-23T00:00:00"/>
    <n v="364973"/>
    <d v="2025-09-24T00:00:00"/>
    <m/>
    <n v="414.85"/>
    <d v="2025-10-24T00:00:00"/>
    <s v="E0211066"/>
    <s v="PD211066"/>
    <s v="Serviços de Publicidade Eletrônica"/>
    <n v="394.94"/>
    <m/>
    <x v="0"/>
    <m/>
    <m/>
    <m/>
    <s v="2 - FATURADO"/>
    <n v="0"/>
    <x v="0"/>
    <x v="1"/>
    <m/>
  </r>
  <r>
    <x v="1377"/>
    <s v="60.123.072/0001-58"/>
    <s v="NF SERVICOS DO"/>
    <n v="358838"/>
    <d v="2025-09-25T00:00:00"/>
    <n v="365653"/>
    <d v="2025-09-26T00:00:00"/>
    <m/>
    <n v="368.76"/>
    <d v="2025-10-26T00:00:00"/>
    <s v="E0211066"/>
    <s v="PD211066"/>
    <s v="Serviços de Publicidade Eletrônica"/>
    <n v="351.06"/>
    <m/>
    <x v="0"/>
    <m/>
    <m/>
    <m/>
    <s v="2 - FATURADO"/>
    <n v="0"/>
    <x v="0"/>
    <x v="1"/>
    <m/>
  </r>
  <r>
    <x v="1377"/>
    <s v="60.123.072/0001-58"/>
    <s v="NF SERVICOS DO"/>
    <n v="358840"/>
    <d v="2025-09-25T00:00:00"/>
    <n v="365655"/>
    <d v="2025-09-26T00:00:00"/>
    <m/>
    <n v="276.57"/>
    <d v="2025-10-26T00:00:00"/>
    <s v="E0211066"/>
    <s v="PD211066"/>
    <s v="Serviços de Publicidade Eletrônica"/>
    <n v="263.29000000000002"/>
    <m/>
    <x v="0"/>
    <m/>
    <m/>
    <m/>
    <s v="2 - FATURADO"/>
    <n v="0"/>
    <x v="0"/>
    <x v="1"/>
    <m/>
  </r>
  <r>
    <x v="1377"/>
    <s v="60.123.072/0001-58"/>
    <s v="NF SERVICOS DO"/>
    <n v="358854"/>
    <d v="2025-09-25T00:00:00"/>
    <n v="365669"/>
    <d v="2025-09-26T00:00:00"/>
    <m/>
    <n v="230.47"/>
    <d v="2025-10-26T00:00:00"/>
    <s v="E0211066"/>
    <s v="PD211066"/>
    <s v="Serviços de Publicidade Eletrônica"/>
    <n v="219.41"/>
    <m/>
    <x v="0"/>
    <m/>
    <m/>
    <m/>
    <s v="2 - FATURADO"/>
    <n v="0"/>
    <x v="0"/>
    <x v="1"/>
    <m/>
  </r>
  <r>
    <x v="1377"/>
    <s v="60.123.072/0001-58"/>
    <s v="NF SERVICOS DO"/>
    <n v="359478"/>
    <d v="2025-09-29T00:00:00"/>
    <n v="366293"/>
    <d v="2025-09-30T00:00:00"/>
    <m/>
    <n v="460.95"/>
    <d v="2025-10-30T00:00:00"/>
    <s v="E0211066"/>
    <s v="PD211066"/>
    <s v="Serviços de Publicidade Eletrônica"/>
    <n v="438.82"/>
    <m/>
    <x v="0"/>
    <m/>
    <m/>
    <m/>
    <s v="2 - FATURADO"/>
    <n v="0"/>
    <x v="0"/>
    <x v="1"/>
    <m/>
  </r>
  <r>
    <x v="1377"/>
    <s v="60.123.072/0001-58"/>
    <s v="NF SERVICOS DO"/>
    <n v="359479"/>
    <d v="2025-09-29T00:00:00"/>
    <n v="366294"/>
    <d v="2025-09-30T00:00:00"/>
    <m/>
    <n v="184.38"/>
    <d v="2025-10-30T00:00:00"/>
    <s v="E0211066"/>
    <s v="PD211066"/>
    <s v="Serviços de Publicidade Eletrônica"/>
    <n v="175.53"/>
    <m/>
    <x v="0"/>
    <m/>
    <m/>
    <m/>
    <s v="2 - FATURADO"/>
    <n v="0"/>
    <x v="0"/>
    <x v="1"/>
    <m/>
  </r>
  <r>
    <x v="1378"/>
    <s v="60.166.832/0001-04"/>
    <s v="ND-JUROS RECEBIMENTO"/>
    <s v="290309-1-NDJ1"/>
    <d v="2024-12-03T00:00:00"/>
    <n v="296659"/>
    <m/>
    <m/>
    <n v="1.08"/>
    <d v="2025-01-02T00:00:00"/>
    <m/>
    <m/>
    <s v="Nota de Debito Juros"/>
    <n v="1.08"/>
    <m/>
    <x v="0"/>
    <m/>
    <m/>
    <m/>
    <s v="2 - FATURADO"/>
    <n v="271"/>
    <x v="1"/>
    <x v="2"/>
    <m/>
  </r>
  <r>
    <x v="1379"/>
    <s v="60.168.773/0001-03"/>
    <s v="ND-OPERADORA CIELO"/>
    <n v="26787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380"/>
    <s v="60.176.142/0001-36"/>
    <s v="ND-OPERADORA CIELO"/>
    <n v="26585"/>
    <d v="2025-08-29T00:00:00"/>
    <m/>
    <m/>
    <m/>
    <n v="187.49"/>
    <d v="2025-08-29T00:00:00"/>
    <m/>
    <m/>
    <s v="Certificado e-CNPJ A1 em Software (12 meses)"/>
    <n v="179.54"/>
    <m/>
    <x v="0"/>
    <m/>
    <m/>
    <m/>
    <s v="1 - VENDA A VISTA"/>
    <n v="32"/>
    <x v="5"/>
    <x v="5"/>
    <m/>
  </r>
  <r>
    <x v="1381"/>
    <s v="60.243.375/0001-04"/>
    <s v="NF SERVICOS DO"/>
    <n v="354724"/>
    <d v="2025-09-10T00:00:00"/>
    <n v="361534"/>
    <d v="2025-09-10T00:00:00"/>
    <m/>
    <n v="368.76"/>
    <d v="2025-10-10T00:00:00"/>
    <s v="E0211067"/>
    <s v="PD211067"/>
    <s v="Serviços de Publicidade Eletrônica"/>
    <n v="351.06"/>
    <m/>
    <x v="0"/>
    <m/>
    <m/>
    <m/>
    <s v="2 - FATURADO"/>
    <n v="0"/>
    <x v="0"/>
    <x v="1"/>
    <m/>
  </r>
  <r>
    <x v="1382"/>
    <s v="60.257.169/0001-53"/>
    <s v="NF SERVICOS DO"/>
    <n v="356668"/>
    <d v="2025-09-16T00:00:00"/>
    <n v="363482"/>
    <d v="2025-09-17T00:00:00"/>
    <m/>
    <n v="322.66000000000003"/>
    <d v="2025-10-17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382"/>
    <s v="60.257.169/0001-53"/>
    <s v="NF SERVICOS DO"/>
    <n v="357429"/>
    <d v="2025-09-18T00:00:00"/>
    <n v="364242"/>
    <d v="2025-09-19T00:00:00"/>
    <m/>
    <n v="322.66000000000003"/>
    <d v="2025-10-19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382"/>
    <s v="60.257.169/0001-53"/>
    <s v="NF SERVICOS DO"/>
    <n v="357473"/>
    <d v="2025-09-18T00:00:00"/>
    <n v="364286"/>
    <d v="2025-09-19T00:00:00"/>
    <m/>
    <n v="322.66000000000003"/>
    <d v="2025-10-19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382"/>
    <s v="60.257.169/0001-53"/>
    <s v="NF SERVICOS DO"/>
    <n v="358256"/>
    <d v="2025-09-23T00:00:00"/>
    <n v="365071"/>
    <d v="2025-09-24T00:00:00"/>
    <m/>
    <n v="322.66000000000003"/>
    <d v="2025-10-24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382"/>
    <s v="60.257.169/0001-53"/>
    <s v="NF SERVICOS DO"/>
    <n v="358325"/>
    <d v="2025-09-25T00:00:00"/>
    <n v="365140"/>
    <d v="2025-09-25T00:00:00"/>
    <m/>
    <n v="258.13"/>
    <d v="2025-10-25T00:00:00"/>
    <s v="E0250837"/>
    <s v="PD025837"/>
    <s v="Serviços de Publicidade Eletrônica"/>
    <n v="245.74"/>
    <m/>
    <x v="0"/>
    <m/>
    <m/>
    <m/>
    <s v="2 - FATURADO"/>
    <n v="0"/>
    <x v="0"/>
    <x v="1"/>
    <m/>
  </r>
  <r>
    <x v="1382"/>
    <s v="60.257.169/0001-53"/>
    <s v="NF SERVICOS DO"/>
    <n v="358327"/>
    <d v="2025-09-25T00:00:00"/>
    <n v="365142"/>
    <d v="2025-09-25T00:00:00"/>
    <m/>
    <n v="322.66000000000003"/>
    <d v="2025-10-25T00:00:00"/>
    <s v="E0250837"/>
    <s v="PD025837"/>
    <s v="Serviços de Publicidade Eletrônica"/>
    <n v="307.17"/>
    <m/>
    <x v="0"/>
    <m/>
    <m/>
    <m/>
    <s v="2 - FATURADO"/>
    <n v="0"/>
    <x v="0"/>
    <x v="1"/>
    <m/>
  </r>
  <r>
    <x v="1382"/>
    <s v="60.257.169/0001-53"/>
    <s v="NF SERVICOS DO"/>
    <n v="358328"/>
    <d v="2025-09-25T00:00:00"/>
    <n v="365143"/>
    <d v="2025-09-25T00:00:00"/>
    <m/>
    <n v="258.13"/>
    <d v="2025-10-25T00:00:00"/>
    <s v="E0250837"/>
    <s v="PD025837"/>
    <s v="Serviços de Publicidade Eletrônica"/>
    <n v="245.74"/>
    <m/>
    <x v="0"/>
    <m/>
    <m/>
    <m/>
    <s v="2 - FATURADO"/>
    <n v="0"/>
    <x v="0"/>
    <x v="1"/>
    <m/>
  </r>
  <r>
    <x v="1382"/>
    <s v="60.257.169/0001-53"/>
    <s v="NF SERVICOS DO"/>
    <n v="358863"/>
    <d v="2025-09-25T00:00:00"/>
    <n v="365678"/>
    <d v="2025-09-26T00:00:00"/>
    <m/>
    <n v="580.79999999999995"/>
    <d v="2025-10-26T00:00:00"/>
    <s v="E0250837"/>
    <s v="PD025837"/>
    <s v="Serviços de Publicidade Eletrônica"/>
    <n v="552.91999999999996"/>
    <m/>
    <x v="0"/>
    <m/>
    <m/>
    <m/>
    <s v="2 - FATURADO"/>
    <n v="0"/>
    <x v="0"/>
    <x v="1"/>
    <m/>
  </r>
  <r>
    <x v="1383"/>
    <s v="60.265.576/0001-02"/>
    <s v="ND-LOCACAO BENS MOVE"/>
    <n v="1399"/>
    <d v="2025-09-17T00:00:00"/>
    <m/>
    <m/>
    <m/>
    <n v="51082.2"/>
    <d v="2025-10-17T00:00:00"/>
    <s v="E0220923"/>
    <s v="PD022476"/>
    <s v="Locação de Bens Móveis - Notebook Basic - 36 ms"/>
    <n v="51082.2"/>
    <m/>
    <x v="0"/>
    <m/>
    <m/>
    <m/>
    <s v="2 - FATURADO"/>
    <n v="0"/>
    <x v="0"/>
    <x v="3"/>
    <m/>
  </r>
  <r>
    <x v="1383"/>
    <s v="60.265.576/0001-02"/>
    <s v="NF SERVICOS"/>
    <n v="194332"/>
    <d v="2025-09-17T00:00:00"/>
    <n v="2025966"/>
    <d v="2025-09-17T00:00:00"/>
    <d v="2025-08-01T00:00:00"/>
    <n v="12426.4"/>
    <d v="2025-10-17T00:00:00"/>
    <s v="E0220923"/>
    <s v="PD022476"/>
    <s v="DAAS DESKTOP BASICO-NOTEBOOK BASICO"/>
    <n v="11829.93"/>
    <d v="2025-08-01T00:00:00"/>
    <x v="0"/>
    <s v="361/2022"/>
    <s v="22.1.000002513-6"/>
    <s v="PD-PRC-2022/04464  ITO"/>
    <s v="2 - FATURADO"/>
    <n v="0"/>
    <x v="0"/>
    <x v="0"/>
    <m/>
  </r>
  <r>
    <x v="1383"/>
    <s v="60.265.576/0001-02"/>
    <s v="NF SERVICOS"/>
    <n v="194335"/>
    <d v="2025-09-17T00:00:00"/>
    <n v="2025969"/>
    <d v="2025-09-17T00:00:00"/>
    <d v="2025-08-01T00:00:00"/>
    <n v="3164.96"/>
    <d v="2025-10-17T00:00:00"/>
    <s v="E0210344"/>
    <s v="PD021264"/>
    <s v="FOLHA DE PAGAMENTO DESCENTRALIZADA"/>
    <n v="3013.04"/>
    <d v="2025-08-01T00:00:00"/>
    <x v="0"/>
    <s v="Nº 339/2021 - TJM"/>
    <s v="21.1.000001793-5-DAC/CGA"/>
    <s v="359.00009614/2023-92 APPS"/>
    <s v="2 - FATURADO"/>
    <n v="0"/>
    <x v="0"/>
    <x v="0"/>
    <m/>
  </r>
  <r>
    <x v="1383"/>
    <s v="60.265.576/0001-02"/>
    <s v="NF SERVICOS"/>
    <n v="194356"/>
    <d v="2025-09-17T00:00:00"/>
    <n v="2025990"/>
    <d v="2025-09-17T00:00:00"/>
    <d v="2025-08-01T00:00:00"/>
    <n v="13321.35"/>
    <d v="2025-10-17T00:00:00"/>
    <s v="E0230522"/>
    <s v="PD023424"/>
    <s v="SUPORTE TÉCNICO"/>
    <n v="12681.93"/>
    <d v="2025-08-01T00:00:00"/>
    <x v="0"/>
    <s v="399/2023"/>
    <s v="23.1.000002337-7"/>
    <s v="359.00008878/2023-29  ITO"/>
    <s v="2 - FATURADO"/>
    <n v="0"/>
    <x v="0"/>
    <x v="0"/>
    <m/>
  </r>
  <r>
    <x v="1383"/>
    <s v="60.265.576/0001-02"/>
    <s v="NF SERVICOS"/>
    <n v="194957"/>
    <d v="2025-09-26T00:00:00"/>
    <n v="2026591"/>
    <d v="2025-09-26T00:00:00"/>
    <d v="2025-08-01T00:00:00"/>
    <n v="339.4"/>
    <d v="2025-10-26T00:00:00"/>
    <s v="E0230500"/>
    <s v="PD023406"/>
    <s v="SAM ESTOQUE"/>
    <n v="323.11"/>
    <d v="2025-08-01T00:00:00"/>
    <x v="0"/>
    <s v="404/2023"/>
    <s v="23.1.000003007-1"/>
    <s v="359.00000471/2024-34  APPS"/>
    <s v="2 - FATURADO"/>
    <n v="0"/>
    <x v="0"/>
    <x v="0"/>
    <m/>
  </r>
  <r>
    <x v="1383"/>
    <s v="60.265.576/0001-02"/>
    <s v="NF SERVICOS"/>
    <n v="194962"/>
    <d v="2025-09-26T00:00:00"/>
    <n v="2026596"/>
    <d v="2025-09-26T00:00:00"/>
    <d v="2025-08-01T00:00:00"/>
    <n v="169.7"/>
    <d v="2025-10-26T00:00:00"/>
    <s v="E0230501"/>
    <s v="PD023406"/>
    <s v="SAM PATRIMONIO"/>
    <n v="161.55000000000001"/>
    <d v="2025-08-01T00:00:00"/>
    <x v="0"/>
    <s v="404/2023"/>
    <s v="23.1.000003007-1"/>
    <s v="359.00000471/2024-34  APPS"/>
    <s v="2 - FATURADO"/>
    <n v="0"/>
    <x v="0"/>
    <x v="0"/>
    <m/>
  </r>
  <r>
    <x v="1384"/>
    <s v="60.448.040/0001-22"/>
    <s v="NF SERVICOS KIT"/>
    <n v="28398"/>
    <d v="2021-10-29T00:00:00"/>
    <n v="32606"/>
    <d v="2021-10-29T00:00:00"/>
    <m/>
    <n v="750"/>
    <d v="2021-11-28T00:00:00"/>
    <m/>
    <m/>
    <s v="Certificado e-CPF A3 em cartão e leitora - 36 meses Gov"/>
    <n v="750"/>
    <m/>
    <x v="6"/>
    <m/>
    <m/>
    <m/>
    <s v="2 - FATURADO"/>
    <n v="1402"/>
    <x v="3"/>
    <x v="1"/>
    <m/>
  </r>
  <r>
    <x v="1384"/>
    <s v="60.448.040/0001-22"/>
    <s v="NF SERVICOS KIT"/>
    <n v="39453"/>
    <d v="2021-12-10T00:00:00"/>
    <n v="43752"/>
    <d v="2021-12-10T00:00:00"/>
    <m/>
    <n v="112.5"/>
    <d v="2022-01-09T00:00:00"/>
    <m/>
    <m/>
    <s v="Certificado e-CPF A3 (renovação) - 36 meses Gov"/>
    <n v="112.5"/>
    <m/>
    <x v="6"/>
    <m/>
    <m/>
    <m/>
    <s v="2 - FATURADO"/>
    <n v="1360"/>
    <x v="3"/>
    <x v="1"/>
    <m/>
  </r>
  <r>
    <x v="1384"/>
    <s v="60.448.040/0001-22"/>
    <s v="NF SERVICOS E_GOV"/>
    <n v="77493"/>
    <d v="2022-04-12T00:00:00"/>
    <n v="82015"/>
    <d v="2022-04-13T00:00:00"/>
    <m/>
    <n v="138.75"/>
    <d v="2022-05-12T00:00:00"/>
    <m/>
    <m/>
    <s v="Certificado e-CPF A3 em cartão - 36 meses Gov"/>
    <n v="138.75"/>
    <m/>
    <x v="0"/>
    <m/>
    <m/>
    <m/>
    <s v="1 - VENDA A VISTA"/>
    <n v="1237"/>
    <x v="3"/>
    <x v="1"/>
    <m/>
  </r>
  <r>
    <x v="1384"/>
    <s v="60.448.040/0001-22"/>
    <s v="NF SERVICOS KIT"/>
    <n v="83107"/>
    <d v="2022-04-21T00:00:00"/>
    <n v="87631"/>
    <d v="2022-04-22T00:00:00"/>
    <m/>
    <n v="615"/>
    <d v="2022-05-22T00:00:00"/>
    <m/>
    <m/>
    <s v="Certificado e-CPF A3 em cartão - 36 meses Gov"/>
    <n v="615"/>
    <m/>
    <x v="6"/>
    <m/>
    <m/>
    <m/>
    <s v="2 - FATURADO"/>
    <n v="1227"/>
    <x v="3"/>
    <x v="1"/>
    <m/>
  </r>
  <r>
    <x v="1384"/>
    <s v="60.448.040/0001-22"/>
    <s v="NF SERVICOS E_GOV"/>
    <n v="83584"/>
    <d v="2022-04-25T00:00:00"/>
    <n v="88108"/>
    <d v="2022-04-25T00:00:00"/>
    <m/>
    <n v="112.5"/>
    <d v="2022-05-25T00:00:00"/>
    <m/>
    <m/>
    <s v="Certificado e-CPF A3 (somente certificado) - 36 meses Gov"/>
    <n v="112.5"/>
    <m/>
    <x v="6"/>
    <m/>
    <m/>
    <m/>
    <s v="2 - FATURADO"/>
    <n v="1224"/>
    <x v="3"/>
    <x v="1"/>
    <m/>
  </r>
  <r>
    <x v="1384"/>
    <s v="60.448.040/0001-22"/>
    <s v="NF SERVICOS E_GOV"/>
    <n v="84163"/>
    <d v="2022-04-26T00:00:00"/>
    <n v="88687"/>
    <d v="2022-04-26T00:00:00"/>
    <m/>
    <n v="138.75"/>
    <d v="2022-05-26T00:00:00"/>
    <m/>
    <m/>
    <s v="Certificado e-CPF A3 em cartão - 36 meses Gov"/>
    <n v="138.75"/>
    <m/>
    <x v="6"/>
    <m/>
    <m/>
    <m/>
    <s v="2 - FATURADO"/>
    <n v="1223"/>
    <x v="3"/>
    <x v="1"/>
    <m/>
  </r>
  <r>
    <x v="1384"/>
    <s v="60.448.040/0001-22"/>
    <s v="NF SERVICOS KIT"/>
    <n v="163052"/>
    <d v="2023-01-30T00:00:00"/>
    <n v="168219"/>
    <d v="2023-01-30T00:00:00"/>
    <m/>
    <n v="549.45000000000005"/>
    <d v="2023-03-01T00:00:00"/>
    <m/>
    <m/>
    <s v="Certificado e-CPF A3 (renovação) - 36 meses Gov"/>
    <n v="549.45000000000005"/>
    <m/>
    <x v="6"/>
    <m/>
    <m/>
    <m/>
    <s v="2 - FATURADO"/>
    <n v="944"/>
    <x v="3"/>
    <x v="1"/>
    <m/>
  </r>
  <r>
    <x v="1384"/>
    <s v="60.448.040/0001-22"/>
    <s v="NF SERVICOS E_GOV"/>
    <n v="167603"/>
    <d v="2023-02-15T00:00:00"/>
    <n v="172838"/>
    <d v="2023-02-15T00:00:00"/>
    <m/>
    <n v="167.26"/>
    <d v="2023-03-17T00:00:00"/>
    <m/>
    <m/>
    <s v="Certificado e-CPF A3 (somente certificado) - 36 meses Gov"/>
    <n v="167.26"/>
    <m/>
    <x v="6"/>
    <m/>
    <m/>
    <m/>
    <s v="2 - FATURADO"/>
    <n v="928"/>
    <x v="3"/>
    <x v="1"/>
    <m/>
  </r>
  <r>
    <x v="1384"/>
    <s v="60.448.040/0001-22"/>
    <s v="NF SERVICOS"/>
    <n v="164296"/>
    <d v="2024-07-11T00:00:00"/>
    <n v="1815316"/>
    <d v="2024-07-11T00:00:00"/>
    <d v="2024-06-01T00:00:00"/>
    <n v="778.12"/>
    <d v="2024-08-10T00:00:00"/>
    <s v="E0220824"/>
    <s v="PD022390"/>
    <s v="PROGRAMA SP SEM PAPEL"/>
    <n v="740.77"/>
    <d v="2024-06-01T00:00:00"/>
    <x v="6"/>
    <s v="47/2022"/>
    <s v="145.00005548/2023-14"/>
    <s v="PD-PRC-2022/04178   359.00000502/2024-57  APPS"/>
    <s v="2 - FATURADO"/>
    <n v="416"/>
    <x v="3"/>
    <x v="0"/>
    <m/>
  </r>
  <r>
    <x v="1384"/>
    <s v="60.448.040/0001-22"/>
    <s v="NF SERVICOS E_GOV"/>
    <n v="167566"/>
    <d v="2024-09-06T00:00:00"/>
    <n v="1844351"/>
    <d v="2024-09-06T00:00:00"/>
    <m/>
    <n v="329.43"/>
    <d v="2024-10-06T00:00:00"/>
    <m/>
    <m/>
    <s v="Certificado e-CPF A3 em cartão e leitora - 36 meses Gov"/>
    <n v="313.62"/>
    <m/>
    <x v="6"/>
    <m/>
    <m/>
    <m/>
    <s v="2 - FATURADO"/>
    <n v="359"/>
    <x v="1"/>
    <x v="1"/>
    <m/>
  </r>
  <r>
    <x v="1384"/>
    <s v="60.448.040/0001-22"/>
    <s v="NF SERVICOS E_GOV"/>
    <n v="168801"/>
    <d v="2024-09-17T00:00:00"/>
    <n v="1845586"/>
    <d v="2024-09-17T00:00:00"/>
    <m/>
    <n v="167.26"/>
    <d v="2024-10-17T00:00:00"/>
    <m/>
    <m/>
    <s v="Certificado e-CPF A3 (somente certificado) - 36 meses Gov"/>
    <n v="159.22999999999999"/>
    <m/>
    <x v="6"/>
    <m/>
    <m/>
    <m/>
    <s v="2 - FATURADO"/>
    <n v="348"/>
    <x v="1"/>
    <x v="1"/>
    <m/>
  </r>
  <r>
    <x v="1384"/>
    <s v="60.448.040/0001-22"/>
    <s v="NF SERVICOS E_GOV"/>
    <n v="168802"/>
    <d v="2024-09-17T00:00:00"/>
    <n v="1845587"/>
    <d v="2024-09-17T00:00:00"/>
    <m/>
    <n v="329.43"/>
    <d v="2024-10-17T00:00:00"/>
    <m/>
    <m/>
    <s v="Certificado e-CPF A3 em cartão e leitora - 36 meses Gov"/>
    <n v="313.62"/>
    <m/>
    <x v="6"/>
    <m/>
    <m/>
    <m/>
    <s v="2 - FATURADO"/>
    <n v="348"/>
    <x v="1"/>
    <x v="1"/>
    <m/>
  </r>
  <r>
    <x v="1384"/>
    <s v="60.448.040/0001-22"/>
    <s v="NF SERVICOS E_GOV"/>
    <n v="170390"/>
    <d v="2024-10-18T00:00:00"/>
    <n v="1860135"/>
    <d v="2024-10-18T00:00:00"/>
    <m/>
    <n v="227.35"/>
    <d v="2024-11-17T00:00:00"/>
    <m/>
    <m/>
    <s v="Certificado e-CPF A3 em cartão - 36 meses Gov"/>
    <n v="216.44"/>
    <m/>
    <x v="6"/>
    <m/>
    <m/>
    <m/>
    <s v="2 - FATURADO"/>
    <n v="317"/>
    <x v="1"/>
    <x v="1"/>
    <m/>
  </r>
  <r>
    <x v="1384"/>
    <s v="60.448.040/0001-22"/>
    <s v="NF SERVICOS E_GOV"/>
    <n v="170418"/>
    <d v="2024-10-18T00:00:00"/>
    <n v="1860163"/>
    <d v="2024-10-18T00:00:00"/>
    <m/>
    <n v="109.89"/>
    <d v="2024-11-17T00:00:00"/>
    <m/>
    <m/>
    <s v="Certificado e-CPF A3 (renovação) - 36 meses Gov"/>
    <n v="104.62"/>
    <m/>
    <x v="6"/>
    <m/>
    <m/>
    <m/>
    <s v="2 - FATURADO"/>
    <n v="317"/>
    <x v="1"/>
    <x v="1"/>
    <m/>
  </r>
  <r>
    <x v="1384"/>
    <s v="60.448.040/0001-22"/>
    <s v="NF SERVICOS E_GOV"/>
    <n v="171470"/>
    <d v="2024-11-12T00:00:00"/>
    <n v="1874485"/>
    <d v="2024-11-12T00:00:00"/>
    <m/>
    <n v="227.35"/>
    <d v="2024-12-12T00:00:00"/>
    <m/>
    <m/>
    <s v="Certificado e-CPF A3 em cartão - 36 meses Gov"/>
    <n v="216.44"/>
    <m/>
    <x v="6"/>
    <m/>
    <m/>
    <m/>
    <s v="2 - FATURADO"/>
    <n v="292"/>
    <x v="1"/>
    <x v="1"/>
    <m/>
  </r>
  <r>
    <x v="1384"/>
    <s v="60.448.040/0001-22"/>
    <s v="NF SERVICOS"/>
    <n v="173046"/>
    <d v="2024-11-26T00:00:00"/>
    <n v="1876061"/>
    <d v="2024-11-26T00:00:00"/>
    <d v="2024-08-01T00:00:00"/>
    <n v="778.16"/>
    <d v="2024-12-26T00:00:00"/>
    <s v="E0220824"/>
    <s v="PD022390"/>
    <s v="PROGRAMA SP SEM PAPEL"/>
    <n v="740.81"/>
    <d v="2024-08-01T00:00:00"/>
    <x v="6"/>
    <s v="47/2022"/>
    <s v="145.00005548/2023-14"/>
    <s v="PD-PRC-2022/04178   359.00000502/2024-57  APPS"/>
    <s v="2 - FATURADO"/>
    <n v="278"/>
    <x v="1"/>
    <x v="0"/>
    <m/>
  </r>
  <r>
    <x v="1384"/>
    <s v="60.448.040/0001-22"/>
    <s v="NF SERVICOS"/>
    <n v="173047"/>
    <d v="2024-11-26T00:00:00"/>
    <n v="1876062"/>
    <d v="2024-11-26T00:00:00"/>
    <d v="2024-07-01T00:00:00"/>
    <n v="778.15"/>
    <d v="2024-12-26T00:00:00"/>
    <s v="E0220824"/>
    <s v="PD022390"/>
    <s v="PROGRAMA SP SEM PAPEL"/>
    <n v="740.8"/>
    <d v="2024-07-01T00:00:00"/>
    <x v="6"/>
    <s v="47/2022"/>
    <s v="145.00005548/2023-14"/>
    <s v="PD-PRC-2022/04178   359.00000502/2024-57  APPS"/>
    <s v="2 - FATURADO"/>
    <n v="278"/>
    <x v="1"/>
    <x v="0"/>
    <m/>
  </r>
  <r>
    <x v="1384"/>
    <s v="60.448.040/0001-22"/>
    <s v="NF SERVICOS"/>
    <n v="173048"/>
    <d v="2024-11-26T00:00:00"/>
    <n v="1876063"/>
    <d v="2024-11-26T00:00:00"/>
    <d v="2024-10-01T00:00:00"/>
    <n v="778.19"/>
    <d v="2024-12-26T00:00:00"/>
    <s v="E0220824"/>
    <s v="PD022390"/>
    <s v="PROGRAMA SP SEM PAPEL"/>
    <n v="740.84"/>
    <d v="2024-10-01T00:00:00"/>
    <x v="6"/>
    <s v="47/2022"/>
    <s v="145.00005548/2023-14"/>
    <s v="PD-PRC-2022/04178   359.00000502/2024-57  APPS"/>
    <s v="2 - FATURADO"/>
    <n v="278"/>
    <x v="1"/>
    <x v="0"/>
    <m/>
  </r>
  <r>
    <x v="1384"/>
    <s v="60.448.040/0001-22"/>
    <s v="NF SERVICOS"/>
    <n v="173049"/>
    <d v="2024-11-26T00:00:00"/>
    <n v="1876064"/>
    <d v="2024-11-26T00:00:00"/>
    <d v="2024-09-01T00:00:00"/>
    <n v="778.18"/>
    <d v="2024-12-26T00:00:00"/>
    <s v="E0220824"/>
    <s v="PD022390"/>
    <s v="PROGRAMA SP SEM PAPEL"/>
    <n v="740.83"/>
    <d v="2024-09-01T00:00:00"/>
    <x v="6"/>
    <s v="47/2022"/>
    <s v="145.00005548/2023-14"/>
    <s v="PD-PRC-2022/04178   359.00000502/2024-57  APPS"/>
    <s v="2 - FATURADO"/>
    <n v="278"/>
    <x v="1"/>
    <x v="0"/>
    <m/>
  </r>
  <r>
    <x v="1384"/>
    <s v="60.448.040/0001-22"/>
    <s v="NF SERVICOS E_GOV"/>
    <n v="182414"/>
    <d v="2025-03-21T00:00:00"/>
    <n v="1937237"/>
    <d v="2025-03-21T00:00:00"/>
    <m/>
    <n v="167.26"/>
    <d v="2025-04-20T00:00:00"/>
    <m/>
    <m/>
    <s v="Certificado e-CPF A3 (somente certificado) - 36 meses Gov"/>
    <n v="159.22999999999999"/>
    <m/>
    <x v="6"/>
    <m/>
    <m/>
    <m/>
    <s v="2 - FATURADO"/>
    <n v="163"/>
    <x v="4"/>
    <x v="1"/>
    <m/>
  </r>
  <r>
    <x v="1384"/>
    <s v="60.448.040/0001-22"/>
    <s v="NF SERVICOS E_GOV"/>
    <n v="182579"/>
    <d v="2025-03-25T00:00:00"/>
    <n v="1937402"/>
    <d v="2025-03-25T00:00:00"/>
    <m/>
    <n v="277.10000000000002"/>
    <d v="2025-04-24T00:00:00"/>
    <m/>
    <m/>
    <s v="Certificado e-CPF A3 em token - 36 meses Gov"/>
    <n v="263.8"/>
    <m/>
    <x v="6"/>
    <m/>
    <m/>
    <m/>
    <s v="2 - FATURADO"/>
    <n v="159"/>
    <x v="4"/>
    <x v="1"/>
    <m/>
  </r>
  <r>
    <x v="1384"/>
    <s v="60.448.040/0001-22"/>
    <s v="NF SERVICOS E_GOV"/>
    <n v="184866"/>
    <d v="2025-04-29T00:00:00"/>
    <n v="1952621"/>
    <d v="2025-04-29T00:00:00"/>
    <m/>
    <n v="277.10000000000002"/>
    <d v="2025-05-29T00:00:00"/>
    <m/>
    <m/>
    <s v="Certificado e-CPF A3 em token - 36 meses Gov"/>
    <n v="263.8"/>
    <m/>
    <x v="6"/>
    <m/>
    <m/>
    <m/>
    <s v="2 - FATURADO"/>
    <n v="124"/>
    <x v="7"/>
    <x v="1"/>
    <m/>
  </r>
  <r>
    <x v="1384"/>
    <s v="60.448.040/0001-22"/>
    <s v="NF SERVICOS E_GOV"/>
    <n v="184875"/>
    <d v="2025-04-29T00:00:00"/>
    <n v="1952630"/>
    <d v="2025-04-29T00:00:00"/>
    <m/>
    <n v="277.10000000000002"/>
    <d v="2025-05-29T00:00:00"/>
    <m/>
    <m/>
    <s v="Certificado e-CPF A3 em token - 36 meses Gov"/>
    <n v="263.8"/>
    <m/>
    <x v="6"/>
    <m/>
    <m/>
    <m/>
    <s v="2 - FATURADO"/>
    <n v="124"/>
    <x v="7"/>
    <x v="1"/>
    <m/>
  </r>
  <r>
    <x v="1384"/>
    <s v="60.448.040/0001-22"/>
    <s v="NF SERVICOS E_GOV"/>
    <n v="184949"/>
    <d v="2025-04-29T00:00:00"/>
    <n v="1952704"/>
    <d v="2025-04-29T00:00:00"/>
    <m/>
    <n v="277.10000000000002"/>
    <d v="2025-05-29T00:00:00"/>
    <m/>
    <m/>
    <s v="Certificado e-CPF A3 em token - 36 meses Gov"/>
    <n v="263.8"/>
    <m/>
    <x v="6"/>
    <m/>
    <m/>
    <m/>
    <s v="2 - FATURADO"/>
    <n v="124"/>
    <x v="7"/>
    <x v="1"/>
    <m/>
  </r>
  <r>
    <x v="1384"/>
    <s v="60.448.040/0001-22"/>
    <s v="NF SERVICOS E_GOV"/>
    <n v="184955"/>
    <d v="2025-04-29T00:00:00"/>
    <n v="1952710"/>
    <d v="2025-04-29T00:00:00"/>
    <m/>
    <n v="277.10000000000002"/>
    <d v="2025-05-29T00:00:00"/>
    <m/>
    <m/>
    <s v="Certificado e-CPF A3 em token - 36 meses Gov"/>
    <n v="263.8"/>
    <m/>
    <x v="6"/>
    <m/>
    <m/>
    <m/>
    <s v="2 - FATURADO"/>
    <n v="124"/>
    <x v="7"/>
    <x v="1"/>
    <m/>
  </r>
  <r>
    <x v="1384"/>
    <s v="60.448.040/0001-22"/>
    <s v="NF SERVICOS E_GOV"/>
    <n v="185121"/>
    <d v="2025-05-07T00:00:00"/>
    <n v="1965755"/>
    <d v="2025-05-07T00:00:00"/>
    <m/>
    <n v="277.10000000000002"/>
    <d v="2025-06-06T00:00:00"/>
    <m/>
    <m/>
    <s v="Certificado e-CPF A3 em token - 36 meses Gov"/>
    <n v="263.8"/>
    <m/>
    <x v="0"/>
    <m/>
    <m/>
    <m/>
    <s v="2 - FATURADO"/>
    <n v="116"/>
    <x v="6"/>
    <x v="1"/>
    <m/>
  </r>
  <r>
    <x v="1384"/>
    <s v="60.448.040/0001-22"/>
    <s v="NF SERVICOS E_GOV"/>
    <n v="185381"/>
    <d v="2025-05-12T00:00:00"/>
    <n v="1966015"/>
    <d v="2025-05-12T00:00:00"/>
    <m/>
    <n v="167.26"/>
    <d v="2025-06-11T00:00:00"/>
    <m/>
    <m/>
    <s v="Certificado e-CPF A3 (somente certificado) - 36 meses Gov"/>
    <n v="159.22999999999999"/>
    <m/>
    <x v="0"/>
    <m/>
    <m/>
    <m/>
    <s v="2 - FATURADO"/>
    <n v="111"/>
    <x v="6"/>
    <x v="1"/>
    <m/>
  </r>
  <r>
    <x v="1384"/>
    <s v="60.448.040/0001-22"/>
    <s v="NF SERVICOS"/>
    <n v="188090"/>
    <d v="2025-06-13T00:00:00"/>
    <n v="1981575"/>
    <d v="2025-06-13T00:00:00"/>
    <d v="2024-12-01T00:00:00"/>
    <n v="439.35"/>
    <d v="2025-07-13T00:00:00"/>
    <s v="E0220851"/>
    <s v="PD022416"/>
    <s v="SAM PATRIMONIO"/>
    <n v="385.02"/>
    <d v="2024-12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"/>
    <n v="188091"/>
    <d v="2025-06-13T00:00:00"/>
    <n v="1981576"/>
    <d v="2025-06-13T00:00:00"/>
    <d v="2024-12-01T00:00:00"/>
    <n v="35.18"/>
    <d v="2025-07-13T00:00:00"/>
    <s v="E0220851"/>
    <s v="PD022416"/>
    <s v="SAM PATRIMONIO"/>
    <n v="33.49"/>
    <d v="2024-12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"/>
    <n v="188107"/>
    <d v="2025-06-13T00:00:00"/>
    <n v="1981592"/>
    <d v="2025-06-13T00:00:00"/>
    <d v="2025-03-01T00:00:00"/>
    <n v="19.510000000000002"/>
    <d v="2025-07-13T00:00:00"/>
    <s v="E0220851"/>
    <s v="PD022416"/>
    <s v="SAM PATRIMONIO"/>
    <n v="18.57"/>
    <d v="2025-03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"/>
    <n v="188113"/>
    <d v="2025-06-13T00:00:00"/>
    <n v="1981598"/>
    <d v="2025-06-13T00:00:00"/>
    <d v="2025-02-01T00:00:00"/>
    <n v="1.57"/>
    <d v="2025-07-13T00:00:00"/>
    <s v="E0220851"/>
    <s v="PD022416"/>
    <s v="SAM PATRIMONIO"/>
    <n v="1.49"/>
    <d v="2025-02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"/>
    <n v="188114"/>
    <d v="2025-06-13T00:00:00"/>
    <n v="1981599"/>
    <d v="2025-06-13T00:00:00"/>
    <d v="2025-03-01T00:00:00"/>
    <n v="1.57"/>
    <d v="2025-07-13T00:00:00"/>
    <s v="E0220851"/>
    <s v="PD022416"/>
    <s v="SAM PATRIMONIO"/>
    <n v="1.49"/>
    <d v="2025-03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"/>
    <n v="188115"/>
    <d v="2025-06-13T00:00:00"/>
    <n v="1981600"/>
    <d v="2025-06-13T00:00:00"/>
    <d v="2024-12-01T00:00:00"/>
    <n v="3.15"/>
    <d v="2025-07-13T00:00:00"/>
    <s v="E0220851"/>
    <s v="PD022416"/>
    <s v="SAM PATRIMONIO"/>
    <n v="3"/>
    <d v="2024-12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"/>
    <n v="188116"/>
    <d v="2025-06-13T00:00:00"/>
    <n v="1981601"/>
    <d v="2025-06-13T00:00:00"/>
    <d v="2025-01-01T00:00:00"/>
    <n v="19.510000000000002"/>
    <d v="2025-07-13T00:00:00"/>
    <s v="E0220851"/>
    <s v="PD022416"/>
    <s v="SAM PATRIMONIO"/>
    <n v="18.57"/>
    <d v="2025-01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"/>
    <n v="188117"/>
    <d v="2025-06-13T00:00:00"/>
    <n v="1981602"/>
    <d v="2025-06-13T00:00:00"/>
    <d v="2024-12-01T00:00:00"/>
    <n v="0.25"/>
    <d v="2025-07-13T00:00:00"/>
    <s v="E0220851"/>
    <s v="PD022416"/>
    <s v="SAM PATRIMONIO"/>
    <n v="0.24"/>
    <d v="2024-12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"/>
    <n v="188118"/>
    <d v="2025-06-13T00:00:00"/>
    <n v="1981603"/>
    <d v="2025-06-13T00:00:00"/>
    <d v="2025-01-01T00:00:00"/>
    <n v="1.57"/>
    <d v="2025-07-13T00:00:00"/>
    <s v="E0220851"/>
    <s v="PD022416"/>
    <s v="SAM PATRIMONIO"/>
    <n v="1.49"/>
    <d v="2025-01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"/>
    <n v="188122"/>
    <d v="2025-06-13T00:00:00"/>
    <n v="1981607"/>
    <d v="2025-06-13T00:00:00"/>
    <d v="2025-02-01T00:00:00"/>
    <n v="19.510000000000002"/>
    <d v="2025-07-13T00:00:00"/>
    <s v="E0220851"/>
    <s v="PD022416"/>
    <s v="SAM PATRIMONIO"/>
    <n v="18.57"/>
    <d v="2025-02-01T00:00:00"/>
    <x v="0"/>
    <s v="63/2022"/>
    <s v="HC-PRC-2022/02765"/>
    <s v="PD-PRC-2023/00038-359.00009738/2023-78 - APPS"/>
    <s v="2 - FATURADO"/>
    <n v="79"/>
    <x v="8"/>
    <x v="0"/>
    <m/>
  </r>
  <r>
    <x v="1384"/>
    <s v="60.448.040/0001-22"/>
    <s v="NF SERVICOS E_GOV"/>
    <n v="188348"/>
    <d v="2025-06-17T00:00:00"/>
    <n v="1981833"/>
    <d v="2025-06-17T00:00:00"/>
    <m/>
    <n v="277.10000000000002"/>
    <d v="2025-07-17T00:00:00"/>
    <m/>
    <m/>
    <s v="Certificado e-CPF A3 em token - 36 meses Gov"/>
    <n v="263.8"/>
    <m/>
    <x v="0"/>
    <m/>
    <m/>
    <m/>
    <s v="2 - FATURADO"/>
    <n v="75"/>
    <x v="8"/>
    <x v="1"/>
    <m/>
  </r>
  <r>
    <x v="1384"/>
    <s v="60.448.040/0001-22"/>
    <s v="NF SERVICOS E_GOV"/>
    <n v="188487"/>
    <d v="2025-06-18T00:00:00"/>
    <n v="1981972"/>
    <d v="2025-06-18T00:00:00"/>
    <m/>
    <n v="277.10000000000002"/>
    <d v="2025-07-18T00:00:00"/>
    <m/>
    <m/>
    <s v="Certificado e-CPF A3 em token - 36 meses Gov"/>
    <n v="263.8"/>
    <m/>
    <x v="0"/>
    <m/>
    <m/>
    <m/>
    <s v="2 - FATURADO"/>
    <n v="74"/>
    <x v="8"/>
    <x v="1"/>
    <m/>
  </r>
  <r>
    <x v="1384"/>
    <s v="60.448.040/0001-22"/>
    <s v="NF SERVICOS E_GOV"/>
    <n v="188745"/>
    <d v="2025-06-25T00:00:00"/>
    <n v="1982230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67"/>
    <x v="8"/>
    <x v="1"/>
    <m/>
  </r>
  <r>
    <x v="1384"/>
    <s v="60.448.040/0001-22"/>
    <s v="NF SERVICOS E_GOV"/>
    <n v="188810"/>
    <d v="2025-06-25T00:00:00"/>
    <n v="1982295"/>
    <d v="2025-06-25T00:00:00"/>
    <m/>
    <n v="277.10000000000002"/>
    <d v="2025-07-25T00:00:00"/>
    <m/>
    <m/>
    <s v="Certificado e-CPF A3 em token - 36 meses Gov"/>
    <n v="263.8"/>
    <m/>
    <x v="0"/>
    <m/>
    <m/>
    <m/>
    <s v="2 - FATURADO"/>
    <n v="67"/>
    <x v="8"/>
    <x v="1"/>
    <m/>
  </r>
  <r>
    <x v="1384"/>
    <s v="60.448.040/0001-22"/>
    <s v="NF SERVICOS E_GOV"/>
    <n v="188826"/>
    <d v="2025-06-25T00:00:00"/>
    <n v="1982311"/>
    <d v="2025-06-25T00:00:00"/>
    <m/>
    <n v="167.26"/>
    <d v="2025-07-25T00:00:00"/>
    <m/>
    <m/>
    <s v="Certificado e-CPF A3 (somente certificado) - 36 meses Gov"/>
    <n v="159.22999999999999"/>
    <m/>
    <x v="0"/>
    <m/>
    <m/>
    <m/>
    <s v="2 - FATURADO"/>
    <n v="67"/>
    <x v="8"/>
    <x v="1"/>
    <m/>
  </r>
  <r>
    <x v="1384"/>
    <s v="60.448.040/0001-22"/>
    <s v="NF SERVICOS E_GOV"/>
    <n v="189203"/>
    <d v="2025-07-10T00:00:00"/>
    <n v="1995421"/>
    <d v="2025-07-10T00:00:00"/>
    <m/>
    <n v="167.26"/>
    <d v="2025-08-09T00:00:00"/>
    <m/>
    <m/>
    <s v="Certificado e-CPF A3 (somente certificado) - 36 meses Gov"/>
    <n v="159.22999999999999"/>
    <m/>
    <x v="0"/>
    <m/>
    <m/>
    <m/>
    <s v="2 - FATURADO"/>
    <n v="52"/>
    <x v="5"/>
    <x v="1"/>
    <m/>
  </r>
  <r>
    <x v="1384"/>
    <s v="60.448.040/0001-22"/>
    <s v="NF SERVICOS E_GOV"/>
    <n v="189205"/>
    <d v="2025-07-10T00:00:00"/>
    <n v="1995423"/>
    <d v="2025-07-10T00:00:00"/>
    <m/>
    <n v="277.10000000000002"/>
    <d v="2025-08-09T00:00:00"/>
    <m/>
    <m/>
    <s v="Certificado e-CPF A3 em token - 36 meses Gov"/>
    <n v="263.8"/>
    <m/>
    <x v="0"/>
    <m/>
    <m/>
    <m/>
    <s v="2 - FATURADO"/>
    <n v="52"/>
    <x v="5"/>
    <x v="1"/>
    <m/>
  </r>
  <r>
    <x v="1384"/>
    <s v="60.448.040/0001-22"/>
    <s v="NF SERVICOS"/>
    <n v="189951"/>
    <d v="2025-07-15T00:00:00"/>
    <n v="1996169"/>
    <d v="2025-07-15T00:00:00"/>
    <d v="2025-06-01T00:00:00"/>
    <n v="10420.48"/>
    <d v="2025-08-14T00:00:00"/>
    <s v="E0230429"/>
    <s v="PD023352"/>
    <s v="PAAS MIDDLEWARE COM SERVIÇOS DE GESTÃO"/>
    <n v="33.24"/>
    <d v="2025-06-01T00:00:00"/>
    <x v="0"/>
    <d v="2024-02-01T00:00:00"/>
    <s v="145.00006759/2023-74"/>
    <s v="359.00000943/2024-59  ITO"/>
    <s v="2 - FATURADO"/>
    <n v="47"/>
    <x v="5"/>
    <x v="0"/>
    <m/>
  </r>
  <r>
    <x v="1384"/>
    <s v="60.448.040/0001-22"/>
    <s v="NF SERVICOS E_GOV"/>
    <n v="191688"/>
    <d v="2025-08-12T00:00:00"/>
    <n v="2010563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19"/>
    <x v="2"/>
    <x v="1"/>
    <m/>
  </r>
  <r>
    <x v="1384"/>
    <s v="60.448.040/0001-22"/>
    <s v="NF SERVICOS E_GOV"/>
    <n v="191702"/>
    <d v="2025-08-12T00:00:00"/>
    <n v="2010577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19"/>
    <x v="2"/>
    <x v="1"/>
    <m/>
  </r>
  <r>
    <x v="1384"/>
    <s v="60.448.040/0001-22"/>
    <s v="NF SERVICOS E_GOV"/>
    <n v="191769"/>
    <d v="2025-08-12T00:00:00"/>
    <n v="2010644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19"/>
    <x v="2"/>
    <x v="1"/>
    <m/>
  </r>
  <r>
    <x v="1384"/>
    <s v="60.448.040/0001-22"/>
    <s v="NF SERVICOS E_GOV"/>
    <n v="191842"/>
    <d v="2025-08-12T00:00:00"/>
    <n v="2010717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19"/>
    <x v="2"/>
    <x v="1"/>
    <m/>
  </r>
  <r>
    <x v="1384"/>
    <s v="60.448.040/0001-22"/>
    <s v="NF SERVICOS E_GOV"/>
    <n v="191845"/>
    <d v="2025-08-12T00:00:00"/>
    <n v="2010720"/>
    <d v="2025-08-12T00:00:00"/>
    <m/>
    <n v="277.10000000000002"/>
    <d v="2025-09-11T00:00:00"/>
    <m/>
    <m/>
    <s v="Certificado e-CPF A3 em token - 36 meses Gov"/>
    <n v="263.8"/>
    <m/>
    <x v="0"/>
    <m/>
    <m/>
    <m/>
    <s v="2 - FATURADO"/>
    <n v="19"/>
    <x v="2"/>
    <x v="1"/>
    <m/>
  </r>
  <r>
    <x v="1384"/>
    <s v="60.448.040/0001-22"/>
    <s v="NF SERVICOS E_GOV"/>
    <n v="192575"/>
    <d v="2025-08-22T00:00:00"/>
    <n v="2011450"/>
    <d v="2025-08-22T00:00:00"/>
    <m/>
    <n v="277.10000000000002"/>
    <d v="2025-09-21T00:00:00"/>
    <m/>
    <m/>
    <s v="Certificado e-CPF A3 em token - 36 meses Gov"/>
    <n v="263.8"/>
    <m/>
    <x v="0"/>
    <m/>
    <m/>
    <m/>
    <s v="2 - FATURADO"/>
    <n v="9"/>
    <x v="2"/>
    <x v="1"/>
    <m/>
  </r>
  <r>
    <x v="1384"/>
    <s v="60.448.040/0001-22"/>
    <s v="NF SERVICOS"/>
    <n v="194234"/>
    <d v="2025-09-15T00:00:00"/>
    <n v="2025868"/>
    <d v="2025-09-15T00:00:00"/>
    <d v="2025-08-01T00:00:00"/>
    <n v="5228.42"/>
    <d v="2025-10-15T00:00:00"/>
    <s v="E0230428"/>
    <s v="PD023352"/>
    <s v="IMPRESSÃO GRANDES VOLUMES"/>
    <n v="4977.46"/>
    <d v="2025-08-01T00:00:00"/>
    <x v="0"/>
    <d v="2024-02-01T00:00:00"/>
    <s v="145.00006759/2023-74"/>
    <s v="359.00000943/2024-59  ITO"/>
    <s v="2 - FATURADO"/>
    <n v="0"/>
    <x v="0"/>
    <x v="0"/>
    <m/>
  </r>
  <r>
    <x v="1384"/>
    <s v="60.448.040/0001-22"/>
    <s v="NF SERVICOS"/>
    <n v="194236"/>
    <d v="2025-09-15T00:00:00"/>
    <n v="2025870"/>
    <d v="2025-09-15T00:00:00"/>
    <d v="2025-08-01T00:00:00"/>
    <n v="10420.48"/>
    <d v="2025-10-15T00:00:00"/>
    <s v="E0230429"/>
    <s v="PD023352"/>
    <s v="PAAS MIDDLEWARE COM SERVIÇOS DE GESTÃO"/>
    <n v="9920.2999999999993"/>
    <d v="2025-08-01T00:00:00"/>
    <x v="0"/>
    <d v="2024-02-01T00:00:00"/>
    <s v="145.00006759/2023-74"/>
    <s v="359.00000943/2024-59  ITO"/>
    <s v="2 - FATURADO"/>
    <n v="0"/>
    <x v="0"/>
    <x v="0"/>
    <m/>
  </r>
  <r>
    <x v="1384"/>
    <s v="60.448.040/0001-22"/>
    <s v="NF SERVICOS"/>
    <n v="194237"/>
    <d v="2025-09-15T00:00:00"/>
    <n v="2025871"/>
    <d v="2025-09-15T00:00:00"/>
    <d v="2025-08-01T00:00:00"/>
    <n v="226328.09"/>
    <d v="2025-10-15T00:00:00"/>
    <s v="E0230427"/>
    <s v="PD023352"/>
    <s v="DESENVOLVIMENTO, SERVIÇO E SUPORTE  DOS  SISTEMAS SIGH - SUSTENTAÇÃO DO SISTEMA INTEGRADO DE GESTÃO"/>
    <n v="215464.34"/>
    <d v="2025-08-01T00:00:00"/>
    <x v="0"/>
    <d v="2024-02-01T00:00:00"/>
    <s v="145.00006759/2023-74"/>
    <s v="359.00000943/2024-59  APPS"/>
    <s v="2 - FATURADO"/>
    <n v="0"/>
    <x v="0"/>
    <x v="0"/>
    <m/>
  </r>
  <r>
    <x v="1384"/>
    <s v="60.448.040/0001-22"/>
    <s v="NF SERVICOS"/>
    <n v="194238"/>
    <d v="2025-09-16T00:00:00"/>
    <n v="2025872"/>
    <d v="2025-09-16T00:00:00"/>
    <d v="2025-08-01T00:00:00"/>
    <n v="683.33"/>
    <d v="2025-10-16T00:00:00"/>
    <s v="E0240503"/>
    <s v="PD024357"/>
    <s v="PROGRAMA SP SEM PAPEL"/>
    <n v="650.53"/>
    <d v="2025-08-01T00:00:00"/>
    <x v="0"/>
    <s v="25/2024"/>
    <s v="145.00028429/2024-11"/>
    <s v="359.0000.7042/2024-98 - APPS"/>
    <s v="2 - FATURADO"/>
    <n v="0"/>
    <x v="0"/>
    <x v="0"/>
    <m/>
  </r>
  <r>
    <x v="1384"/>
    <s v="60.448.040/0001-22"/>
    <s v="NF SERVICOS"/>
    <n v="194240"/>
    <d v="2025-09-16T00:00:00"/>
    <n v="2025874"/>
    <d v="2025-09-16T00:00:00"/>
    <d v="2025-08-01T00:00:00"/>
    <n v="454.77"/>
    <d v="2025-10-16T00:00:00"/>
    <s v="E0220851"/>
    <s v="PD022416"/>
    <s v="SAM PATRIMONIO"/>
    <n v="432.94"/>
    <d v="2025-08-01T00:00:00"/>
    <x v="0"/>
    <s v="63/2022"/>
    <s v="HC-PRC-2022/02765"/>
    <s v="PD-PRC-2023/00038-359.00009738/2023-78 - APPS"/>
    <s v="2 - FATURADO"/>
    <n v="0"/>
    <x v="0"/>
    <x v="0"/>
    <m/>
  </r>
  <r>
    <x v="1384"/>
    <s v="60.448.040/0001-22"/>
    <s v="NF SERVICOS"/>
    <n v="194241"/>
    <d v="2025-09-16T00:00:00"/>
    <n v="2025875"/>
    <d v="2025-09-16T00:00:00"/>
    <d v="2025-08-01T00:00:00"/>
    <n v="36.42"/>
    <d v="2025-10-16T00:00:00"/>
    <s v="E0220851"/>
    <s v="PD022416"/>
    <s v="SAM PATRIMONIO"/>
    <n v="34.67"/>
    <d v="2025-08-01T00:00:00"/>
    <x v="0"/>
    <s v="63/2022"/>
    <s v="HC-PRC-2022/02765"/>
    <s v="PD-PRC-2023/00038-359.00009738/2023-78 - APPS"/>
    <s v="2 - FATURADO"/>
    <n v="0"/>
    <x v="0"/>
    <x v="0"/>
    <m/>
  </r>
  <r>
    <x v="1384"/>
    <s v="60.448.040/0001-22"/>
    <s v="NF SERVICOS"/>
    <n v="194242"/>
    <d v="2025-09-16T00:00:00"/>
    <n v="2025876"/>
    <d v="2025-09-16T00:00:00"/>
    <d v="2025-08-01T00:00:00"/>
    <n v="120819.62"/>
    <d v="2025-10-16T00:00:00"/>
    <s v="E0240128"/>
    <s v="PD024083"/>
    <s v="FOLHA PAGAMENTO"/>
    <n v="115020.28"/>
    <d v="2025-08-01T00:00:00"/>
    <x v="0"/>
    <s v="SEI 006/2024"/>
    <s v="145.00001268/2024-18"/>
    <s v="SEI 359.0000.1357/2024-21  APPS"/>
    <s v="2 - FATURADO"/>
    <n v="0"/>
    <x v="0"/>
    <x v="0"/>
    <m/>
  </r>
  <r>
    <x v="1385"/>
    <s v="60.503.869/0001-80"/>
    <s v="NF SERVICOS DO"/>
    <n v="353174"/>
    <d v="2025-09-08T00:00:00"/>
    <n v="359983"/>
    <d v="2025-09-08T00:00:00"/>
    <m/>
    <n v="2205.9"/>
    <d v="2025-10-08T00:00:00"/>
    <s v="E0201970"/>
    <s v="PD201970"/>
    <s v="Serviços de Publicidade Eletrônica"/>
    <n v="2205.9"/>
    <m/>
    <x v="0"/>
    <m/>
    <m/>
    <m/>
    <s v="2 - FATURADO"/>
    <n v="0"/>
    <x v="0"/>
    <x v="1"/>
    <m/>
  </r>
  <r>
    <x v="1385"/>
    <s v="60.503.869/0001-80"/>
    <s v="NF SERVICOS DO"/>
    <n v="353175"/>
    <d v="2025-09-08T00:00:00"/>
    <n v="359984"/>
    <d v="2025-09-08T00:00:00"/>
    <m/>
    <n v="1838.25"/>
    <d v="2025-10-08T00:00:00"/>
    <s v="E0201970"/>
    <s v="PD201970"/>
    <s v="Serviços de Publicidade Eletrônica"/>
    <n v="1838.25"/>
    <m/>
    <x v="0"/>
    <m/>
    <m/>
    <m/>
    <s v="2 - FATURADO"/>
    <n v="0"/>
    <x v="0"/>
    <x v="1"/>
    <m/>
  </r>
  <r>
    <x v="1385"/>
    <s v="60.503.869/0001-80"/>
    <s v="NF SERVICOS DO"/>
    <n v="354265"/>
    <d v="2025-09-10T00:00:00"/>
    <n v="361075"/>
    <d v="2025-09-10T00:00:00"/>
    <m/>
    <n v="1715.7"/>
    <d v="2025-10-10T00:00:00"/>
    <s v="E0201970"/>
    <s v="PD201970"/>
    <s v="Serviços de Publicidade Eletrônica"/>
    <n v="1715.7"/>
    <m/>
    <x v="0"/>
    <m/>
    <m/>
    <m/>
    <s v="2 - FATURADO"/>
    <n v="0"/>
    <x v="0"/>
    <x v="1"/>
    <m/>
  </r>
  <r>
    <x v="1385"/>
    <s v="60.503.869/0001-80"/>
    <s v="NF SERVICOS DO"/>
    <n v="354360"/>
    <d v="2025-09-10T00:00:00"/>
    <n v="361170"/>
    <d v="2025-09-10T00:00:00"/>
    <m/>
    <n v="2328.4499999999998"/>
    <d v="2025-10-10T00:00:00"/>
    <s v="E0201970"/>
    <s v="PD201970"/>
    <s v="Serviços de Publicidade Eletrônica"/>
    <n v="2328.4499999999998"/>
    <m/>
    <x v="0"/>
    <m/>
    <m/>
    <m/>
    <s v="2 - FATURADO"/>
    <n v="0"/>
    <x v="0"/>
    <x v="1"/>
    <m/>
  </r>
  <r>
    <x v="1385"/>
    <s v="60.503.869/0001-80"/>
    <s v="NF SERVICOS DO"/>
    <n v="354367"/>
    <d v="2025-09-10T00:00:00"/>
    <n v="361177"/>
    <d v="2025-09-10T00:00:00"/>
    <m/>
    <n v="2205.9"/>
    <d v="2025-10-10T00:00:00"/>
    <s v="E0201970"/>
    <s v="PD201970"/>
    <s v="Serviços de Publicidade Eletrônica"/>
    <n v="2205.9"/>
    <m/>
    <x v="0"/>
    <m/>
    <m/>
    <m/>
    <s v="2 - FATURADO"/>
    <n v="0"/>
    <x v="0"/>
    <x v="1"/>
    <m/>
  </r>
  <r>
    <x v="1385"/>
    <s v="60.503.869/0001-80"/>
    <s v="NF SERVICOS DO"/>
    <n v="354442"/>
    <d v="2025-09-10T00:00:00"/>
    <n v="361252"/>
    <d v="2025-09-10T00:00:00"/>
    <m/>
    <n v="2205.9"/>
    <d v="2025-10-10T00:00:00"/>
    <s v="E0201970"/>
    <s v="PD201970"/>
    <s v="Serviços de Publicidade Eletrônica"/>
    <n v="2205.9"/>
    <m/>
    <x v="0"/>
    <m/>
    <m/>
    <m/>
    <s v="2 - FATURADO"/>
    <n v="0"/>
    <x v="0"/>
    <x v="1"/>
    <m/>
  </r>
  <r>
    <x v="1385"/>
    <s v="60.503.869/0001-80"/>
    <s v="NF SERVICOS DO"/>
    <n v="354605"/>
    <d v="2025-09-10T00:00:00"/>
    <n v="361415"/>
    <d v="2025-09-10T00:00:00"/>
    <m/>
    <n v="2328.4499999999998"/>
    <d v="2025-10-10T00:00:00"/>
    <s v="E0201970"/>
    <s v="PD201970"/>
    <s v="Serviços de Publicidade Eletrônica"/>
    <n v="2328.4499999999998"/>
    <m/>
    <x v="0"/>
    <m/>
    <m/>
    <m/>
    <s v="2 - FATURADO"/>
    <n v="0"/>
    <x v="0"/>
    <x v="1"/>
    <m/>
  </r>
  <r>
    <x v="1385"/>
    <s v="60.503.869/0001-80"/>
    <s v="NF SERVICOS DO"/>
    <n v="354771"/>
    <d v="2025-09-10T00:00:00"/>
    <n v="361581"/>
    <d v="2025-09-10T00:00:00"/>
    <m/>
    <n v="2328.4499999999998"/>
    <d v="2025-10-10T00:00:00"/>
    <s v="E0201970"/>
    <s v="PD201970"/>
    <s v="Serviços de Publicidade Eletrônica"/>
    <n v="2328.4499999999998"/>
    <m/>
    <x v="0"/>
    <m/>
    <m/>
    <m/>
    <s v="2 - FATURADO"/>
    <n v="0"/>
    <x v="0"/>
    <x v="1"/>
    <m/>
  </r>
  <r>
    <x v="1385"/>
    <s v="60.503.869/0001-80"/>
    <s v="NF SERVICOS DO"/>
    <n v="354931"/>
    <d v="2025-09-10T00:00:00"/>
    <n v="361741"/>
    <d v="2025-09-10T00:00:00"/>
    <m/>
    <n v="367.65"/>
    <d v="2025-10-10T00:00:00"/>
    <s v="E0201970"/>
    <s v="PD201970"/>
    <s v="Serviços de Publicidade Eletrônica"/>
    <n v="367.65"/>
    <m/>
    <x v="0"/>
    <m/>
    <m/>
    <m/>
    <s v="2 - FATURADO"/>
    <n v="0"/>
    <x v="0"/>
    <x v="1"/>
    <m/>
  </r>
  <r>
    <x v="1385"/>
    <s v="60.503.869/0001-80"/>
    <s v="NF SERVICOS DO"/>
    <n v="355499"/>
    <d v="2025-09-10T00:00:00"/>
    <n v="362309"/>
    <d v="2025-09-11T00:00:00"/>
    <m/>
    <n v="2205.9"/>
    <d v="2025-10-11T00:00:00"/>
    <s v="E0201970"/>
    <s v="PD201970"/>
    <s v="Serviços de Publicidade Eletrônica"/>
    <n v="2205.9"/>
    <m/>
    <x v="0"/>
    <m/>
    <m/>
    <m/>
    <s v="2 - FATURADO"/>
    <n v="0"/>
    <x v="0"/>
    <x v="1"/>
    <m/>
  </r>
  <r>
    <x v="1385"/>
    <s v="60.503.869/0001-80"/>
    <s v="NF SERVICOS DO"/>
    <n v="355643"/>
    <d v="2025-09-10T00:00:00"/>
    <n v="362453"/>
    <d v="2025-09-11T00:00:00"/>
    <m/>
    <n v="1715.7"/>
    <d v="2025-10-11T00:00:00"/>
    <s v="E0201970"/>
    <s v="PD201970"/>
    <s v="Serviços de Publicidade Eletrônica"/>
    <n v="1715.7"/>
    <m/>
    <x v="0"/>
    <m/>
    <m/>
    <m/>
    <s v="2 - FATURADO"/>
    <n v="0"/>
    <x v="0"/>
    <x v="1"/>
    <m/>
  </r>
  <r>
    <x v="1385"/>
    <s v="60.503.869/0001-80"/>
    <s v="NF SERVICOS DO"/>
    <n v="356037"/>
    <d v="2025-09-12T00:00:00"/>
    <n v="362850"/>
    <d v="2025-09-15T00:00:00"/>
    <m/>
    <n v="857.85"/>
    <d v="2025-10-15T00:00:00"/>
    <s v="E0201970"/>
    <s v="PD201970"/>
    <s v="Serviços de Publicidade Eletrônica"/>
    <n v="857.85"/>
    <m/>
    <x v="0"/>
    <m/>
    <m/>
    <m/>
    <s v="2 - FATURADO"/>
    <n v="0"/>
    <x v="0"/>
    <x v="1"/>
    <m/>
  </r>
  <r>
    <x v="1385"/>
    <s v="60.503.869/0001-80"/>
    <s v="NF SERVICOS DO"/>
    <n v="356889"/>
    <d v="2025-09-17T00:00:00"/>
    <n v="363702"/>
    <d v="2025-09-18T00:00:00"/>
    <m/>
    <n v="2083.35"/>
    <d v="2025-10-18T00:00:00"/>
    <s v="E0201970"/>
    <s v="PD201970"/>
    <s v="Serviços de Publicidade Eletrônica"/>
    <n v="2083.35"/>
    <m/>
    <x v="0"/>
    <m/>
    <m/>
    <m/>
    <s v="2 - FATURADO"/>
    <n v="0"/>
    <x v="0"/>
    <x v="1"/>
    <m/>
  </r>
  <r>
    <x v="1385"/>
    <s v="60.503.869/0001-80"/>
    <s v="NF SERVICOS DO"/>
    <n v="356890"/>
    <d v="2025-09-17T00:00:00"/>
    <n v="363703"/>
    <d v="2025-09-18T00:00:00"/>
    <m/>
    <n v="2083.35"/>
    <d v="2025-10-18T00:00:00"/>
    <s v="E0201970"/>
    <s v="PD201970"/>
    <s v="Serviços de Publicidade Eletrônica"/>
    <n v="2083.35"/>
    <m/>
    <x v="0"/>
    <m/>
    <m/>
    <m/>
    <s v="2 - FATURADO"/>
    <n v="0"/>
    <x v="0"/>
    <x v="1"/>
    <m/>
  </r>
  <r>
    <x v="1385"/>
    <s v="60.503.869/0001-80"/>
    <s v="NF SERVICOS DO"/>
    <n v="357049"/>
    <d v="2025-09-17T00:00:00"/>
    <n v="363862"/>
    <d v="2025-09-18T00:00:00"/>
    <m/>
    <n v="2205.9"/>
    <d v="2025-10-18T00:00:00"/>
    <s v="E0201970"/>
    <s v="PD201970"/>
    <s v="Serviços de Publicidade Eletrônica"/>
    <n v="2205.9"/>
    <m/>
    <x v="0"/>
    <m/>
    <m/>
    <m/>
    <s v="2 - FATURADO"/>
    <n v="0"/>
    <x v="0"/>
    <x v="1"/>
    <m/>
  </r>
  <r>
    <x v="1385"/>
    <s v="60.503.869/0001-80"/>
    <s v="NF SERVICOS DO"/>
    <n v="357139"/>
    <d v="2025-09-17T00:00:00"/>
    <n v="363952"/>
    <d v="2025-09-18T00:00:00"/>
    <m/>
    <n v="1960.8"/>
    <d v="2025-10-18T00:00:00"/>
    <s v="E0201970"/>
    <s v="PD201970"/>
    <s v="Serviços de Publicidade Eletrônica"/>
    <n v="1960.8"/>
    <m/>
    <x v="0"/>
    <m/>
    <m/>
    <m/>
    <s v="2 - FATURADO"/>
    <n v="0"/>
    <x v="0"/>
    <x v="1"/>
    <m/>
  </r>
  <r>
    <x v="1385"/>
    <s v="60.503.869/0001-80"/>
    <s v="NF SERVICOS DO"/>
    <n v="357177"/>
    <d v="2025-09-17T00:00:00"/>
    <n v="363990"/>
    <d v="2025-09-18T00:00:00"/>
    <m/>
    <n v="1593.15"/>
    <d v="2025-10-18T00:00:00"/>
    <s v="E0201970"/>
    <s v="PD201970"/>
    <s v="Serviços de Publicidade Eletrônica"/>
    <n v="1593.15"/>
    <m/>
    <x v="0"/>
    <m/>
    <m/>
    <m/>
    <s v="2 - FATURADO"/>
    <n v="0"/>
    <x v="0"/>
    <x v="1"/>
    <m/>
  </r>
  <r>
    <x v="1385"/>
    <s v="60.503.869/0001-80"/>
    <s v="NF SERVICOS DO"/>
    <n v="357332"/>
    <d v="2025-09-18T00:00:00"/>
    <n v="364145"/>
    <d v="2025-09-19T00:00:00"/>
    <m/>
    <n v="2328.4499999999998"/>
    <d v="2025-10-19T00:00:00"/>
    <s v="E0201970"/>
    <s v="PD201970"/>
    <s v="Serviços de Publicidade Eletrônica"/>
    <n v="2328.4499999999998"/>
    <m/>
    <x v="0"/>
    <m/>
    <m/>
    <m/>
    <s v="2 - FATURADO"/>
    <n v="0"/>
    <x v="0"/>
    <x v="1"/>
    <m/>
  </r>
  <r>
    <x v="1386"/>
    <s v="60.509.015/0001-01"/>
    <s v="NF SERVICOS KIT"/>
    <n v="83116"/>
    <d v="2022-04-22T00:00:00"/>
    <n v="87640"/>
    <d v="2022-04-22T00:00:00"/>
    <m/>
    <n v="225"/>
    <d v="2022-05-22T00:00:00"/>
    <m/>
    <m/>
    <s v="Certificado e-CPF A3 (renovação) - 36 meses Gov"/>
    <n v="225"/>
    <m/>
    <x v="0"/>
    <m/>
    <m/>
    <m/>
    <s v="2 - FATURADO"/>
    <n v="1227"/>
    <x v="3"/>
    <x v="1"/>
    <m/>
  </r>
  <r>
    <x v="1386"/>
    <s v="60.509.015/0001-01"/>
    <s v="NF SERVICOS KIT"/>
    <n v="120175"/>
    <d v="2022-08-18T00:00:00"/>
    <n v="124957"/>
    <d v="2022-08-18T00:00:00"/>
    <m/>
    <n v="75"/>
    <d v="2022-09-17T00:00:00"/>
    <m/>
    <m/>
    <s v="Certificado e-CPF A1 (renovacao) em Software (12 meses) Gov"/>
    <n v="75"/>
    <m/>
    <x v="0"/>
    <m/>
    <m/>
    <m/>
    <s v="2 - FATURADO"/>
    <n v="1109"/>
    <x v="3"/>
    <x v="1"/>
    <m/>
  </r>
  <r>
    <x v="1386"/>
    <s v="60.509.015/0001-01"/>
    <s v="NF SERVICOS E_GOV"/>
    <n v="143715"/>
    <d v="2023-10-16T00:00:00"/>
    <n v="1679613"/>
    <d v="2023-10-16T00:00:00"/>
    <m/>
    <n v="202.73"/>
    <d v="2023-11-15T00:00:00"/>
    <m/>
    <m/>
    <s v="Certificado e-CPF A3 em cartão e leitora - 12 meses Gov"/>
    <n v="193"/>
    <m/>
    <x v="0"/>
    <m/>
    <m/>
    <m/>
    <s v="2 - FATURADO"/>
    <n v="685"/>
    <x v="3"/>
    <x v="1"/>
    <m/>
  </r>
  <r>
    <x v="1386"/>
    <s v="60.509.015/0001-01"/>
    <s v="NF SERVICOS"/>
    <n v="193062"/>
    <d v="2025-09-08T00:00:00"/>
    <n v="2024696"/>
    <d v="2025-09-08T00:00:00"/>
    <d v="2025-08-01T00:00:00"/>
    <n v="115637.42"/>
    <d v="2025-10-08T00:00:00"/>
    <s v="E0220159"/>
    <s v="PD022120"/>
    <s v="INTRAGOV"/>
    <n v="110086.82"/>
    <d v="2025-08-01T00:00:00"/>
    <x v="0"/>
    <s v="57/00009/22/04"/>
    <s v="SEI.229.00001908/2023-24"/>
    <s v="PD-PRC-2022/04067 359.00007128/2023-30  ITO"/>
    <s v="2 - FATURADO"/>
    <n v="0"/>
    <x v="0"/>
    <x v="0"/>
    <m/>
  </r>
  <r>
    <x v="1386"/>
    <s v="60.509.015/0001-01"/>
    <s v="NF SERVICOS E_GOV"/>
    <n v="194118"/>
    <d v="2025-09-15T00:00:00"/>
    <n v="2025752"/>
    <d v="2025-09-15T00:00:00"/>
    <m/>
    <n v="73.260000000000005"/>
    <d v="2025-10-15T00:00:00"/>
    <m/>
    <m/>
    <s v="Certificado e-CPF A1 (renovacao) em Software (12 meses) Gov"/>
    <n v="69.739999999999995"/>
    <m/>
    <x v="0"/>
    <m/>
    <m/>
    <m/>
    <s v="2 - FATURADO"/>
    <n v="0"/>
    <x v="0"/>
    <x v="1"/>
    <m/>
  </r>
  <r>
    <x v="1386"/>
    <s v="60.509.015/0001-01"/>
    <s v="NF SERVICOS E_GOV"/>
    <n v="194820"/>
    <d v="2025-09-24T00:00:00"/>
    <n v="2026454"/>
    <d v="2025-09-24T00:00:00"/>
    <m/>
    <n v="73.260000000000005"/>
    <d v="2025-10-24T00:00:00"/>
    <m/>
    <m/>
    <s v="Certificado e-CPF A1 (renovacao) em Software (12 meses) Gov"/>
    <n v="69.739999999999995"/>
    <m/>
    <x v="0"/>
    <m/>
    <m/>
    <m/>
    <s v="2 - FATURADO"/>
    <n v="0"/>
    <x v="0"/>
    <x v="1"/>
    <m/>
  </r>
  <r>
    <x v="1387"/>
    <s v="60.533.940/0012-20"/>
    <s v="NF SERVICOS KIT"/>
    <n v="37415"/>
    <d v="2021-11-26T00:00:00"/>
    <n v="41671"/>
    <d v="2021-11-26T00:00:00"/>
    <m/>
    <n v="450"/>
    <d v="2021-12-26T00:00:00"/>
    <m/>
    <m/>
    <s v="Diária de Validação Externa"/>
    <n v="450"/>
    <m/>
    <x v="0"/>
    <m/>
    <m/>
    <m/>
    <s v="2 - FATURADO"/>
    <n v="1374"/>
    <x v="3"/>
    <x v="1"/>
    <m/>
  </r>
  <r>
    <x v="1388"/>
    <s v="60.547.841/0001-45"/>
    <s v="NF SERVICOS DO"/>
    <n v="353229"/>
    <d v="2025-09-08T00:00:00"/>
    <n v="360038"/>
    <d v="2025-09-08T00:00:00"/>
    <m/>
    <n v="1106.28"/>
    <d v="2025-10-08T00:00:00"/>
    <s v="E0250811"/>
    <s v="PD025811"/>
    <s v="Serviços de Publicidade Eletrônica"/>
    <n v="1053.18"/>
    <m/>
    <x v="0"/>
    <m/>
    <m/>
    <m/>
    <s v="2 - FATURADO"/>
    <n v="0"/>
    <x v="0"/>
    <x v="1"/>
    <m/>
  </r>
  <r>
    <x v="1388"/>
    <s v="60.547.841/0001-45"/>
    <s v="NF SERVICOS DO"/>
    <n v="353505"/>
    <d v="2025-09-08T00:00:00"/>
    <n v="360314"/>
    <d v="2025-09-08T00:00:00"/>
    <m/>
    <n v="885.02"/>
    <d v="2025-10-08T00:00:00"/>
    <s v="E0250811"/>
    <s v="PD025811"/>
    <s v="Serviços de Publicidade Eletrônica"/>
    <n v="842.54"/>
    <m/>
    <x v="0"/>
    <m/>
    <m/>
    <m/>
    <s v="2 - FATURADO"/>
    <n v="0"/>
    <x v="0"/>
    <x v="1"/>
    <m/>
  </r>
  <r>
    <x v="1388"/>
    <s v="60.547.841/0001-45"/>
    <s v="NF SERVICOS DO"/>
    <n v="354161"/>
    <d v="2025-09-09T00:00:00"/>
    <n v="360971"/>
    <d v="2025-09-09T00:00:00"/>
    <m/>
    <n v="1180.03"/>
    <d v="2025-10-09T00:00:00"/>
    <s v="E0250811"/>
    <s v="PD025811"/>
    <s v="Serviços de Publicidade Eletrônica"/>
    <n v="1123.3900000000001"/>
    <m/>
    <x v="0"/>
    <m/>
    <m/>
    <m/>
    <s v="2 - FATURADO"/>
    <n v="0"/>
    <x v="0"/>
    <x v="1"/>
    <m/>
  </r>
  <r>
    <x v="1388"/>
    <s v="60.547.841/0001-45"/>
    <s v="NF SERVICOS DO"/>
    <n v="356376"/>
    <d v="2025-09-15T00:00:00"/>
    <n v="363189"/>
    <d v="2025-09-16T00:00:00"/>
    <m/>
    <n v="442.51"/>
    <d v="2025-10-16T00:00:00"/>
    <s v="E0250811"/>
    <s v="PD025811"/>
    <s v="Serviços de Publicidade Eletrônica"/>
    <n v="421.27"/>
    <m/>
    <x v="0"/>
    <m/>
    <m/>
    <m/>
    <s v="2 - FATURADO"/>
    <n v="0"/>
    <x v="0"/>
    <x v="1"/>
    <m/>
  </r>
  <r>
    <x v="1388"/>
    <s v="60.547.841/0001-45"/>
    <s v="NF SERVICOS DO"/>
    <n v="356471"/>
    <d v="2025-09-15T00:00:00"/>
    <n v="363284"/>
    <d v="2025-09-16T00:00:00"/>
    <m/>
    <n v="368.76"/>
    <d v="2025-10-16T00:00:00"/>
    <s v="E0250811"/>
    <s v="PD025811"/>
    <s v="Serviços de Publicidade Eletrônica"/>
    <n v="351.06"/>
    <m/>
    <x v="0"/>
    <m/>
    <m/>
    <m/>
    <s v="2 - FATURADO"/>
    <n v="0"/>
    <x v="0"/>
    <x v="1"/>
    <m/>
  </r>
  <r>
    <x v="1388"/>
    <s v="60.547.841/0001-45"/>
    <s v="NF SERVICOS DO"/>
    <n v="356486"/>
    <d v="2025-09-15T00:00:00"/>
    <n v="363299"/>
    <d v="2025-09-16T00:00:00"/>
    <m/>
    <n v="368.76"/>
    <d v="2025-10-16T00:00:00"/>
    <s v="E0250811"/>
    <s v="PD025811"/>
    <s v="Serviços de Publicidade Eletrônica"/>
    <n v="351.06"/>
    <m/>
    <x v="0"/>
    <m/>
    <m/>
    <m/>
    <s v="2 - FATURADO"/>
    <n v="0"/>
    <x v="0"/>
    <x v="1"/>
    <m/>
  </r>
  <r>
    <x v="1388"/>
    <s v="60.547.841/0001-45"/>
    <s v="NF SERVICOS DO"/>
    <n v="356487"/>
    <d v="2025-09-15T00:00:00"/>
    <n v="363300"/>
    <d v="2025-09-16T00:00:00"/>
    <m/>
    <n v="368.76"/>
    <d v="2025-10-16T00:00:00"/>
    <s v="E0250811"/>
    <s v="PD025811"/>
    <s v="Serviços de Publicidade Eletrônica"/>
    <n v="351.06"/>
    <m/>
    <x v="0"/>
    <m/>
    <m/>
    <m/>
    <s v="2 - FATURADO"/>
    <n v="0"/>
    <x v="0"/>
    <x v="1"/>
    <m/>
  </r>
  <r>
    <x v="1388"/>
    <s v="60.547.841/0001-45"/>
    <s v="NF SERVICOS DO"/>
    <n v="356927"/>
    <d v="2025-09-17T00:00:00"/>
    <n v="363740"/>
    <d v="2025-09-18T00:00:00"/>
    <m/>
    <n v="811.27"/>
    <d v="2025-10-18T00:00:00"/>
    <s v="E0250811"/>
    <s v="PD025811"/>
    <s v="Serviços de Publicidade Eletrônica"/>
    <n v="772.33"/>
    <m/>
    <x v="0"/>
    <m/>
    <m/>
    <m/>
    <s v="2 - FATURADO"/>
    <n v="0"/>
    <x v="0"/>
    <x v="1"/>
    <m/>
  </r>
  <r>
    <x v="1388"/>
    <s v="60.547.841/0001-45"/>
    <s v="NF SERVICOS DO"/>
    <n v="357243"/>
    <d v="2025-09-18T00:00:00"/>
    <n v="364056"/>
    <d v="2025-09-19T00:00:00"/>
    <m/>
    <n v="516.26"/>
    <d v="2025-10-19T00:00:00"/>
    <s v="E0250811"/>
    <s v="PD025811"/>
    <s v="Serviços de Publicidade Eletrônica"/>
    <n v="491.48"/>
    <m/>
    <x v="0"/>
    <m/>
    <m/>
    <m/>
    <s v="2 - FATURADO"/>
    <n v="0"/>
    <x v="0"/>
    <x v="1"/>
    <m/>
  </r>
  <r>
    <x v="1388"/>
    <s v="60.547.841/0001-45"/>
    <s v="NF SERVICOS DO"/>
    <n v="357643"/>
    <d v="2025-09-19T00:00:00"/>
    <n v="364456"/>
    <d v="2025-09-22T00:00:00"/>
    <m/>
    <n v="442.51"/>
    <d v="2025-10-22T00:00:00"/>
    <s v="E0250811"/>
    <s v="PD025811"/>
    <s v="Serviços de Publicidade Eletrônica"/>
    <n v="421.27"/>
    <m/>
    <x v="0"/>
    <m/>
    <m/>
    <m/>
    <s v="2 - FATURADO"/>
    <n v="0"/>
    <x v="0"/>
    <x v="1"/>
    <m/>
  </r>
  <r>
    <x v="1388"/>
    <s v="60.547.841/0001-45"/>
    <s v="NF SERVICOS DO"/>
    <n v="357871"/>
    <d v="2025-09-22T00:00:00"/>
    <n v="364686"/>
    <d v="2025-09-23T00:00:00"/>
    <m/>
    <n v="1106.28"/>
    <d v="2025-10-23T00:00:00"/>
    <s v="E0250811"/>
    <s v="PD025811"/>
    <s v="Serviços de Publicidade Eletrônica"/>
    <n v="1053.18"/>
    <m/>
    <x v="0"/>
    <m/>
    <m/>
    <m/>
    <s v="2 - FATURADO"/>
    <n v="0"/>
    <x v="0"/>
    <x v="1"/>
    <m/>
  </r>
  <r>
    <x v="1388"/>
    <s v="60.547.841/0001-45"/>
    <s v="NF SERVICOS DO"/>
    <n v="358789"/>
    <d v="2025-09-25T00:00:00"/>
    <n v="365604"/>
    <d v="2025-09-26T00:00:00"/>
    <m/>
    <n v="516.26"/>
    <d v="2025-10-26T00:00:00"/>
    <s v="E0250811"/>
    <s v="PD025811"/>
    <s v="Serviços de Publicidade Eletrônica"/>
    <n v="491.48"/>
    <m/>
    <x v="0"/>
    <m/>
    <m/>
    <m/>
    <s v="2 - FATURADO"/>
    <n v="0"/>
    <x v="0"/>
    <x v="1"/>
    <m/>
  </r>
  <r>
    <x v="1388"/>
    <s v="60.547.841/0001-45"/>
    <s v="NF SERVICOS DO"/>
    <n v="359007"/>
    <d v="2025-09-26T00:00:00"/>
    <n v="365822"/>
    <d v="2025-09-29T00:00:00"/>
    <m/>
    <n v="1843.8"/>
    <d v="2025-10-29T00:00:00"/>
    <s v="E0250811"/>
    <s v="PD025811"/>
    <s v="Serviços de Publicidade Eletrônica"/>
    <n v="1755.3"/>
    <m/>
    <x v="0"/>
    <m/>
    <m/>
    <m/>
    <s v="2 - FATURADO"/>
    <n v="0"/>
    <x v="0"/>
    <x v="1"/>
    <m/>
  </r>
  <r>
    <x v="1388"/>
    <s v="60.547.841/0001-45"/>
    <s v="NF SERVICOS DO"/>
    <n v="359008"/>
    <d v="2025-09-26T00:00:00"/>
    <n v="365823"/>
    <d v="2025-09-29T00:00:00"/>
    <m/>
    <n v="368.76"/>
    <d v="2025-10-29T00:00:00"/>
    <s v="E0250811"/>
    <s v="PD025811"/>
    <s v="Serviços de Publicidade Eletrônica"/>
    <n v="351.06"/>
    <m/>
    <x v="0"/>
    <m/>
    <m/>
    <m/>
    <s v="2 - FATURADO"/>
    <n v="0"/>
    <x v="0"/>
    <x v="1"/>
    <m/>
  </r>
  <r>
    <x v="1389"/>
    <s v="60.633.674/0001-55"/>
    <s v="NF SERVICOS"/>
    <n v="193112"/>
    <d v="2025-09-08T00:00:00"/>
    <n v="2024746"/>
    <d v="2025-09-09T00:00:00"/>
    <d v="2025-08-01T00:00:00"/>
    <n v="2343.96"/>
    <d v="2025-10-09T00:00:00"/>
    <s v="E0250231"/>
    <s v="PD025198"/>
    <s v="PLATAFORMA COLABORATIVA I"/>
    <n v="2343.96"/>
    <d v="2025-08-01T00:00:00"/>
    <x v="0"/>
    <s v="DL00306/2025"/>
    <s v="SEI/GESP - 0077239398"/>
    <s v="359.00004369/2024-16 - ITO"/>
    <s v="2 - FATURADO"/>
    <n v="0"/>
    <x v="0"/>
    <x v="0"/>
    <m/>
  </r>
  <r>
    <x v="1389"/>
    <s v="60.633.674/0001-55"/>
    <s v="NF SERVICOS"/>
    <n v="193125"/>
    <d v="2025-09-08T00:00:00"/>
    <n v="2024759"/>
    <d v="2025-09-09T00:00:00"/>
    <d v="2025-08-01T00:00:00"/>
    <n v="148.97"/>
    <d v="2025-10-09T00:00:00"/>
    <s v="E0220909"/>
    <s v="PD022465"/>
    <s v="PROGRAMA SP SEM PAPEL"/>
    <n v="148.97"/>
    <d v="2025-08-01T00:00:00"/>
    <x v="0"/>
    <m/>
    <s v="DL 00002.2023"/>
    <s v="PD-PRC-2023/00636/APPS"/>
    <s v="2 - FATURADO"/>
    <n v="0"/>
    <x v="0"/>
    <x v="0"/>
    <m/>
  </r>
  <r>
    <x v="1389"/>
    <s v="60.633.674/0001-55"/>
    <s v="NF SERVICOS DO"/>
    <n v="353366"/>
    <d v="2025-09-08T00:00:00"/>
    <n v="360175"/>
    <d v="2025-09-08T00:00:00"/>
    <m/>
    <n v="1102.95"/>
    <d v="2025-10-09T00:00:00"/>
    <s v="E0201890"/>
    <s v="PD201890"/>
    <s v="Serviços de Publicidade Eletrônica"/>
    <n v="1102.95"/>
    <m/>
    <x v="0"/>
    <m/>
    <m/>
    <m/>
    <s v="2 - FATURADO"/>
    <n v="0"/>
    <x v="0"/>
    <x v="1"/>
    <m/>
  </r>
  <r>
    <x v="1389"/>
    <s v="60.633.674/0001-55"/>
    <s v="NF SERVICOS DO"/>
    <n v="353917"/>
    <d v="2025-09-08T00:00:00"/>
    <n v="360726"/>
    <d v="2025-09-08T00:00:00"/>
    <m/>
    <n v="441.18"/>
    <d v="2025-10-09T00:00:00"/>
    <s v="E0201890"/>
    <s v="PD201890"/>
    <s v="Serviços de Publicidade Eletrônica"/>
    <n v="441.18"/>
    <m/>
    <x v="0"/>
    <m/>
    <m/>
    <m/>
    <s v="2 - FATURADO"/>
    <n v="0"/>
    <x v="0"/>
    <x v="1"/>
    <m/>
  </r>
  <r>
    <x v="1389"/>
    <s v="60.633.674/0001-55"/>
    <s v="NF SERVICOS"/>
    <n v="193143"/>
    <d v="2025-09-09T00:00:00"/>
    <n v="2024777"/>
    <d v="2025-09-09T00:00:00"/>
    <d v="2025-08-01T00:00:00"/>
    <n v="943.15"/>
    <d v="2025-10-09T00:00:00"/>
    <s v="E0240274"/>
    <s v="PD024166"/>
    <s v="E MAIL COMO SERVIÇO - OFFICE INTERMEDIÁRIO"/>
    <n v="943.15"/>
    <d v="2025-08-01T00:00:00"/>
    <x v="0"/>
    <m/>
    <s v="DL00285/2024-01"/>
    <s v="359.00004369/2024-16  ITO"/>
    <s v="2 - FATURADO"/>
    <n v="0"/>
    <x v="0"/>
    <x v="0"/>
    <m/>
  </r>
  <r>
    <x v="1389"/>
    <s v="60.633.674/0001-55"/>
    <s v="NF SERVICOS DO"/>
    <n v="354242"/>
    <d v="2025-09-09T00:00:00"/>
    <n v="361052"/>
    <d v="2025-09-09T00:00:00"/>
    <m/>
    <n v="441.18"/>
    <d v="2025-10-09T00:00:00"/>
    <s v="E0201890"/>
    <s v="PD201890"/>
    <s v="Serviços de Publicidade Eletrônica"/>
    <n v="441.18"/>
    <m/>
    <x v="0"/>
    <m/>
    <m/>
    <m/>
    <s v="2 - FATURADO"/>
    <n v="0"/>
    <x v="0"/>
    <x v="1"/>
    <m/>
  </r>
  <r>
    <x v="1389"/>
    <s v="60.633.674/0001-55"/>
    <s v="NF SERVICOS DO"/>
    <n v="354522"/>
    <d v="2025-09-10T00:00:00"/>
    <n v="361332"/>
    <d v="2025-09-10T00:00:00"/>
    <m/>
    <n v="980.4"/>
    <d v="2025-10-09T00:00:00"/>
    <s v="E0201890"/>
    <s v="PD201890"/>
    <s v="Serviços de Publicidade Eletrônica"/>
    <n v="980.4"/>
    <m/>
    <x v="0"/>
    <m/>
    <m/>
    <m/>
    <s v="2 - FATURADO"/>
    <n v="0"/>
    <x v="0"/>
    <x v="1"/>
    <m/>
  </r>
  <r>
    <x v="1389"/>
    <s v="60.633.674/0001-55"/>
    <s v="NF SERVICOS DO"/>
    <n v="354523"/>
    <d v="2025-09-10T00:00:00"/>
    <n v="361333"/>
    <d v="2025-09-10T00:00:00"/>
    <m/>
    <n v="294.12"/>
    <d v="2025-10-09T00:00:00"/>
    <s v="E0201890"/>
    <s v="PD201890"/>
    <s v="Serviços de Publicidade Eletrônica"/>
    <n v="294.12"/>
    <m/>
    <x v="0"/>
    <m/>
    <m/>
    <m/>
    <s v="2 - FATURADO"/>
    <n v="0"/>
    <x v="0"/>
    <x v="1"/>
    <m/>
  </r>
  <r>
    <x v="1389"/>
    <s v="60.633.674/0001-55"/>
    <s v="NF SERVICOS DO"/>
    <n v="354733"/>
    <d v="2025-09-10T00:00:00"/>
    <n v="361543"/>
    <d v="2025-09-10T00:00:00"/>
    <m/>
    <n v="1715.7"/>
    <d v="2025-10-09T00:00:00"/>
    <s v="E0201890"/>
    <s v="PD201890"/>
    <s v="Serviços de Publicidade Eletrônica"/>
    <n v="1715.7"/>
    <m/>
    <x v="0"/>
    <m/>
    <m/>
    <m/>
    <s v="2 - FATURADO"/>
    <n v="0"/>
    <x v="0"/>
    <x v="1"/>
    <m/>
  </r>
  <r>
    <x v="1389"/>
    <s v="60.633.674/0001-55"/>
    <s v="NF SERVICOS DO"/>
    <n v="354954"/>
    <d v="2025-09-10T00:00:00"/>
    <n v="361764"/>
    <d v="2025-09-10T00:00:00"/>
    <m/>
    <n v="1102.95"/>
    <d v="2025-10-09T00:00:00"/>
    <s v="E0201890"/>
    <s v="PD201890"/>
    <s v="Serviços de Publicidade Eletrônica"/>
    <n v="1102.95"/>
    <m/>
    <x v="0"/>
    <m/>
    <m/>
    <m/>
    <s v="2 - FATURADO"/>
    <n v="0"/>
    <x v="0"/>
    <x v="1"/>
    <m/>
  </r>
  <r>
    <x v="1389"/>
    <s v="60.633.674/0001-55"/>
    <s v="NF SERVICOS DO"/>
    <n v="355159"/>
    <d v="2025-09-10T00:00:00"/>
    <n v="361969"/>
    <d v="2025-09-10T00:00:00"/>
    <m/>
    <n v="6740.25"/>
    <d v="2025-10-09T00:00:00"/>
    <s v="E0201890"/>
    <s v="PD201890"/>
    <s v="Serviços de Publicidade Eletrônica"/>
    <n v="6740.25"/>
    <m/>
    <x v="0"/>
    <m/>
    <m/>
    <m/>
    <s v="2 - FATURADO"/>
    <n v="0"/>
    <x v="0"/>
    <x v="1"/>
    <m/>
  </r>
  <r>
    <x v="1389"/>
    <s v="60.633.674/0001-55"/>
    <s v="NF SERVICOS DO"/>
    <n v="355504"/>
    <d v="2025-09-10T00:00:00"/>
    <n v="362314"/>
    <d v="2025-09-11T00:00:00"/>
    <m/>
    <n v="1715.7"/>
    <d v="2025-10-11T00:00:00"/>
    <s v="E0201890"/>
    <s v="PD201890"/>
    <s v="Serviços de Publicidade Eletrônica"/>
    <n v="1715.7"/>
    <m/>
    <x v="0"/>
    <m/>
    <m/>
    <m/>
    <s v="2 - FATURADO"/>
    <n v="0"/>
    <x v="0"/>
    <x v="1"/>
    <m/>
  </r>
  <r>
    <x v="1389"/>
    <s v="60.633.674/0001-55"/>
    <s v="NF SERVICOS DO"/>
    <n v="356619"/>
    <d v="2025-09-16T00:00:00"/>
    <n v="363433"/>
    <d v="2025-09-17T00:00:00"/>
    <m/>
    <n v="980.4"/>
    <d v="2025-10-16T00:00:00"/>
    <s v="E0201890"/>
    <s v="PD201890"/>
    <s v="Serviços de Publicidade Eletrônica"/>
    <n v="980.4"/>
    <m/>
    <x v="0"/>
    <m/>
    <m/>
    <m/>
    <s v="2 - FATURADO"/>
    <n v="0"/>
    <x v="0"/>
    <x v="1"/>
    <m/>
  </r>
  <r>
    <x v="1389"/>
    <s v="60.633.674/0001-55"/>
    <s v="NF SERVICOS DO"/>
    <n v="356919"/>
    <d v="2025-09-17T00:00:00"/>
    <n v="363732"/>
    <d v="2025-09-18T00:00:00"/>
    <m/>
    <n v="1838.25"/>
    <d v="2025-10-18T00:00:00"/>
    <s v="E0250853"/>
    <s v="PD025853"/>
    <s v="Serviços de Publicidade Eletrônica"/>
    <n v="1838.25"/>
    <m/>
    <x v="0"/>
    <m/>
    <m/>
    <m/>
    <s v="2 - FATURADO"/>
    <n v="0"/>
    <x v="0"/>
    <x v="1"/>
    <m/>
  </r>
  <r>
    <x v="1389"/>
    <s v="60.633.674/0001-55"/>
    <s v="NF SERVICOS DO"/>
    <n v="357542"/>
    <d v="2025-09-19T00:00:00"/>
    <n v="364355"/>
    <d v="2025-09-22T00:00:00"/>
    <m/>
    <n v="1470.6"/>
    <d v="2025-10-21T00:00:00"/>
    <s v="E0250853"/>
    <s v="PD025853"/>
    <s v="Serviços de Publicidade Eletrônica"/>
    <n v="1470.6"/>
    <m/>
    <x v="0"/>
    <m/>
    <m/>
    <m/>
    <s v="2 - FATURADO"/>
    <n v="0"/>
    <x v="0"/>
    <x v="1"/>
    <m/>
  </r>
  <r>
    <x v="1389"/>
    <s v="60.633.674/0001-55"/>
    <s v="NF SERVICOS DO"/>
    <n v="358227"/>
    <d v="2025-09-23T00:00:00"/>
    <n v="365042"/>
    <d v="2025-09-24T00:00:00"/>
    <m/>
    <n v="1102.95"/>
    <d v="2025-10-24T00:00:00"/>
    <s v="E0250853"/>
    <s v="PD025853"/>
    <s v="Serviços de Publicidade Eletrônica"/>
    <n v="1102.95"/>
    <m/>
    <x v="0"/>
    <m/>
    <m/>
    <m/>
    <s v="2 - FATURADO"/>
    <n v="0"/>
    <x v="0"/>
    <x v="1"/>
    <m/>
  </r>
  <r>
    <x v="1389"/>
    <s v="60.633.674/0001-55"/>
    <s v="NF SERVICOS DO"/>
    <n v="359534"/>
    <d v="2025-09-29T00:00:00"/>
    <n v="366349"/>
    <d v="2025-09-30T00:00:00"/>
    <m/>
    <n v="11813.82"/>
    <d v="2025-10-30T00:00:00"/>
    <s v="E0250853"/>
    <s v="PD025853"/>
    <s v="Serviços de Publicidade Eletrônica"/>
    <n v="11813.82"/>
    <m/>
    <x v="0"/>
    <m/>
    <m/>
    <m/>
    <s v="2 - FATURADO"/>
    <n v="0"/>
    <x v="0"/>
    <x v="1"/>
    <m/>
  </r>
  <r>
    <x v="1390"/>
    <s v="60.645.116/0001-00"/>
    <s v="ND-OPERADORA CIELO"/>
    <n v="23734"/>
    <d v="2024-12-31T00:00:00"/>
    <m/>
    <m/>
    <m/>
    <n v="187.49"/>
    <d v="2024-12-31T00:00:00"/>
    <m/>
    <m/>
    <s v="Certificado e-CNPJ A1 em Software (12 meses)"/>
    <n v="179.54"/>
    <m/>
    <x v="0"/>
    <m/>
    <m/>
    <m/>
    <s v="1 - VENDA A VISTA"/>
    <n v="273"/>
    <x v="1"/>
    <x v="5"/>
    <m/>
  </r>
  <r>
    <x v="1391"/>
    <s v="60.747.318/0001-62"/>
    <s v="NF-CARGA INI TITULOS"/>
    <n v="146724"/>
    <d v="2010-12-30T00:00:00"/>
    <n v="146724"/>
    <m/>
    <m/>
    <n v="458668.76"/>
    <d v="2011-01-29T00:00:00"/>
    <s v="E0001401"/>
    <m/>
    <s v="Carga fatura 146724"/>
    <n v="400259.97"/>
    <m/>
    <x v="38"/>
    <m/>
    <m/>
    <m/>
    <s v="1 - VENDA A VISTA"/>
    <n v="5358"/>
    <x v="3"/>
    <x v="0"/>
    <m/>
  </r>
  <r>
    <x v="1391"/>
    <s v="60.747.318/0001-62"/>
    <s v="NF-CARGA INI TITULOS"/>
    <n v="146725"/>
    <d v="2010-12-30T00:00:00"/>
    <n v="146725"/>
    <m/>
    <m/>
    <n v="24322.22"/>
    <d v="2011-01-29T00:00:00"/>
    <s v="E0001401"/>
    <m/>
    <s v="Carga fatura 146725"/>
    <n v="19148.72"/>
    <m/>
    <x v="38"/>
    <m/>
    <m/>
    <m/>
    <s v="1 - VENDA A VISTA"/>
    <n v="5358"/>
    <x v="3"/>
    <x v="0"/>
    <m/>
  </r>
  <r>
    <x v="1391"/>
    <s v="60.747.318/0001-62"/>
    <s v="NF-CARGA INI TITULOS"/>
    <n v="146727"/>
    <d v="2010-12-30T00:00:00"/>
    <n v="146727"/>
    <m/>
    <m/>
    <n v="40808.480000000003"/>
    <d v="2011-01-29T00:00:00"/>
    <s v="E0001401"/>
    <m/>
    <s v="Carga fatura 146727"/>
    <n v="40808.480000000003"/>
    <m/>
    <x v="38"/>
    <m/>
    <m/>
    <m/>
    <s v="1 - VENDA A VISTA"/>
    <n v="5358"/>
    <x v="3"/>
    <x v="0"/>
    <m/>
  </r>
  <r>
    <x v="1391"/>
    <s v="60.747.318/0001-62"/>
    <s v="NF-CARGA INI TITULOS"/>
    <n v="146728"/>
    <d v="2010-12-30T00:00:00"/>
    <n v="146728"/>
    <m/>
    <m/>
    <n v="3308.4"/>
    <d v="2011-01-29T00:00:00"/>
    <s v="E0001401"/>
    <m/>
    <s v="Carga fatura 146728"/>
    <n v="2251.7800000000002"/>
    <m/>
    <x v="38"/>
    <m/>
    <m/>
    <m/>
    <s v="1 - VENDA A VISTA"/>
    <n v="5358"/>
    <x v="3"/>
    <x v="0"/>
    <m/>
  </r>
  <r>
    <x v="1391"/>
    <s v="60.747.318/0001-62"/>
    <s v="NF-CARGA INI TITULOS"/>
    <n v="146729"/>
    <d v="2010-12-30T00:00:00"/>
    <n v="146729"/>
    <m/>
    <m/>
    <n v="688596.27"/>
    <d v="2011-01-29T00:00:00"/>
    <s v="E0001401"/>
    <m/>
    <s v="Carga fatura 146729"/>
    <n v="281003.76"/>
    <m/>
    <x v="38"/>
    <m/>
    <m/>
    <m/>
    <s v="1 - VENDA A VISTA"/>
    <n v="5358"/>
    <x v="3"/>
    <x v="0"/>
    <m/>
  </r>
  <r>
    <x v="1391"/>
    <s v="60.747.318/0001-62"/>
    <s v="NF-CARGA INI TITULOS"/>
    <n v="146730"/>
    <d v="2010-12-30T00:00:00"/>
    <n v="146730"/>
    <m/>
    <m/>
    <n v="59259.1"/>
    <d v="2011-01-29T00:00:00"/>
    <s v="E0001401"/>
    <m/>
    <s v="Carga fatura 146730"/>
    <n v="50482.400000000001"/>
    <m/>
    <x v="38"/>
    <m/>
    <m/>
    <m/>
    <s v="1 - VENDA A VISTA"/>
    <n v="5358"/>
    <x v="3"/>
    <x v="0"/>
    <m/>
  </r>
  <r>
    <x v="1391"/>
    <s v="60.747.318/0001-62"/>
    <s v="NF-CARGA INI TITULOS"/>
    <n v="146731"/>
    <d v="2010-12-30T00:00:00"/>
    <n v="146731"/>
    <m/>
    <m/>
    <n v="52622.17"/>
    <d v="2011-01-29T00:00:00"/>
    <s v="E0001401"/>
    <m/>
    <s v="Carga fatura 146731"/>
    <n v="44619.61"/>
    <m/>
    <x v="38"/>
    <m/>
    <m/>
    <m/>
    <s v="1 - VENDA A VISTA"/>
    <n v="5358"/>
    <x v="3"/>
    <x v="0"/>
    <m/>
  </r>
  <r>
    <x v="1391"/>
    <s v="60.747.318/0001-62"/>
    <s v="NF-CARGA INI TITULOS"/>
    <n v="146732"/>
    <d v="2010-12-30T00:00:00"/>
    <n v="146732"/>
    <m/>
    <m/>
    <n v="48227.53"/>
    <d v="2011-01-29T00:00:00"/>
    <s v="E0001401"/>
    <m/>
    <s v="Carga fatura 146732"/>
    <n v="40514.36"/>
    <m/>
    <x v="38"/>
    <m/>
    <m/>
    <m/>
    <s v="1 - VENDA A VISTA"/>
    <n v="5358"/>
    <x v="3"/>
    <x v="0"/>
    <m/>
  </r>
  <r>
    <x v="1391"/>
    <s v="60.747.318/0001-62"/>
    <s v="NF-CARGA INI TITULOS"/>
    <n v="146733"/>
    <d v="2010-12-30T00:00:00"/>
    <n v="146733"/>
    <m/>
    <m/>
    <n v="105890.17"/>
    <d v="2011-01-29T00:00:00"/>
    <s v="E0001401"/>
    <m/>
    <s v="Carga fatura 146733"/>
    <n v="105890.17"/>
    <m/>
    <x v="38"/>
    <m/>
    <m/>
    <m/>
    <s v="1 - VENDA A VISTA"/>
    <n v="5358"/>
    <x v="3"/>
    <x v="0"/>
    <m/>
  </r>
  <r>
    <x v="1391"/>
    <s v="60.747.318/0001-62"/>
    <s v="NF-CARGA INI TITULOS"/>
    <n v="146734"/>
    <d v="2010-12-30T00:00:00"/>
    <n v="146734"/>
    <m/>
    <m/>
    <n v="293453.02"/>
    <d v="2011-01-29T00:00:00"/>
    <s v="E0001401"/>
    <m/>
    <s v="Carga fatura 146734"/>
    <n v="293453.02"/>
    <m/>
    <x v="38"/>
    <m/>
    <m/>
    <m/>
    <s v="1 - VENDA A VISTA"/>
    <n v="5358"/>
    <x v="3"/>
    <x v="0"/>
    <m/>
  </r>
  <r>
    <x v="1391"/>
    <s v="60.747.318/0001-62"/>
    <s v="NF-CARGA INI TITULOS"/>
    <n v="1229"/>
    <d v="2011-01-21T00:00:00"/>
    <n v="1229"/>
    <m/>
    <m/>
    <n v="267563.88"/>
    <d v="2011-02-20T00:00:00"/>
    <s v="E0001401"/>
    <m/>
    <s v="Carga fatura 1229"/>
    <n v="256098.58"/>
    <m/>
    <x v="38"/>
    <m/>
    <m/>
    <m/>
    <s v="1 - VENDA A VISTA"/>
    <n v="5336"/>
    <x v="3"/>
    <x v="0"/>
    <m/>
  </r>
  <r>
    <x v="1391"/>
    <s v="60.747.318/0001-62"/>
    <s v="NF SERVICOS"/>
    <n v="190401"/>
    <d v="2025-07-21T00:00:00"/>
    <n v="1996619"/>
    <d v="2025-07-21T00:00:00"/>
    <d v="2025-06-01T00:00:00"/>
    <n v="615756.81999999995"/>
    <d v="2025-08-20T00:00:00"/>
    <s v="E0240012"/>
    <s v="PD024011"/>
    <s v="NUVEM PUBLICA"/>
    <n v="586200.49"/>
    <d v="2025-06-01T00:00:00"/>
    <x v="0"/>
    <s v="51/2024"/>
    <s v="147.00033197/2024-66"/>
    <s v="359.00009213/2024-13  ITO"/>
    <s v="2 - FATURADO"/>
    <n v="41"/>
    <x v="5"/>
    <x v="0"/>
    <m/>
  </r>
  <r>
    <x v="1391"/>
    <s v="60.747.318/0001-62"/>
    <s v="NF SERVICOS"/>
    <n v="190630"/>
    <d v="2025-07-25T00:00:00"/>
    <n v="1996848"/>
    <d v="2025-07-25T00:00:00"/>
    <d v="2024-12-01T00:00:00"/>
    <n v="53026.2"/>
    <d v="2025-08-24T00:00:00"/>
    <s v="E0230492"/>
    <s v="PD023402"/>
    <s v="EMAIL COMO SERVIÇO - OFFICE BASICO"/>
    <n v="50480.94"/>
    <d v="2024-12-01T00:00:00"/>
    <x v="0"/>
    <s v="185/2023"/>
    <s v="147.00008182/2023-89"/>
    <s v="359.00008625/2023-55  ITO"/>
    <s v="2 - FATURADO"/>
    <n v="37"/>
    <x v="5"/>
    <x v="0"/>
    <m/>
  </r>
  <r>
    <x v="1391"/>
    <s v="60.747.318/0001-62"/>
    <s v="NF SERVICOS"/>
    <n v="192121"/>
    <d v="2025-08-15T00:00:00"/>
    <n v="2010996"/>
    <d v="2025-08-15T00:00:00"/>
    <d v="2025-07-01T00:00:00"/>
    <n v="689809.57"/>
    <d v="2025-09-14T00:00:00"/>
    <s v="E0240012"/>
    <s v="PD024011"/>
    <s v="NUVEM PUBLICA"/>
    <n v="656698.71"/>
    <d v="2025-07-01T00:00:00"/>
    <x v="0"/>
    <s v="51/2024"/>
    <s v="147.00033197/2024-66"/>
    <s v="359.00009213/2024-13  ITO"/>
    <s v="2 - FATURADO"/>
    <n v="16"/>
    <x v="2"/>
    <x v="0"/>
    <m/>
  </r>
  <r>
    <x v="1391"/>
    <s v="60.747.318/0001-62"/>
    <s v="NFS INSS RET"/>
    <n v="194498"/>
    <d v="2025-09-19T00:00:00"/>
    <n v="2026132"/>
    <d v="2025-09-19T00:00:00"/>
    <d v="2025-08-01T00:00:00"/>
    <n v="146267.84"/>
    <d v="2025-10-19T00:00:00"/>
    <s v="E0190047"/>
    <s v="PD019035"/>
    <s v="ATENDIMENTO E SUPORTE AO USUARIO DE TIC, SERVICOS TECNICOS ESPECIALIZADOS, GESTAO DE FIREWALL E GESTAO DE PROXY"/>
    <n v="123157.51"/>
    <d v="2025-08-01T00:00:00"/>
    <x v="0"/>
    <s v="DA Nº 481/2019"/>
    <s v="5403/2019 14700002797/2023-00"/>
    <s v="PD-PRC-2019/00618   359.00008385/2023-99 - ITO"/>
    <s v="2 - FATURADO"/>
    <n v="0"/>
    <x v="0"/>
    <x v="0"/>
    <m/>
  </r>
  <r>
    <x v="1391"/>
    <s v="60.747.318/0001-62"/>
    <s v="NFS INSS RET"/>
    <n v="194499"/>
    <d v="2025-09-19T00:00:00"/>
    <n v="2026133"/>
    <d v="2025-09-19T00:00:00"/>
    <d v="2025-08-01T00:00:00"/>
    <n v="187386.89"/>
    <d v="2025-10-19T00:00:00"/>
    <s v="E0190047"/>
    <s v="PD019035"/>
    <s v="ATENDIMENTO E SUPORTE AO USUARIO DE TIC, SERVICOS TECNICOS ESPECIALIZADOS, GESTAO DE FIREWALL E GESTAO DE PROXY"/>
    <n v="157779.76999999999"/>
    <d v="2025-08-01T00:00:00"/>
    <x v="0"/>
    <s v="DA Nº 481/2019"/>
    <s v="5403/2019 14700002797/2023-00"/>
    <s v="PD-PRC-2019/00618   359.00008385/2023-99 - ITO"/>
    <s v="2 - FATURADO"/>
    <n v="0"/>
    <x v="0"/>
    <x v="0"/>
    <m/>
  </r>
  <r>
    <x v="1391"/>
    <s v="60.747.318/0001-62"/>
    <s v="NF SERVICOS"/>
    <n v="194501"/>
    <d v="2025-09-19T00:00:00"/>
    <n v="2026135"/>
    <d v="2025-09-19T00:00:00"/>
    <d v="2025-08-01T00:00:00"/>
    <n v="5923.68"/>
    <d v="2025-10-19T00:00:00"/>
    <s v="E0190048"/>
    <s v="PD019035"/>
    <s v="CENTRAL DE ATENDIMENTO(HELP DESK / SERVICE DESK)"/>
    <n v="5639.34"/>
    <d v="2025-08-01T00:00:00"/>
    <x v="0"/>
    <s v="DA Nº 481/2019"/>
    <s v="147.00002797/2023-00"/>
    <s v="PD-PRC-2019/00618   359.00008385/2023-99 - ITO"/>
    <s v="2 - FATURADO"/>
    <n v="0"/>
    <x v="0"/>
    <x v="0"/>
    <m/>
  </r>
  <r>
    <x v="1391"/>
    <s v="60.747.318/0001-62"/>
    <s v="NF SERVICOS"/>
    <n v="194502"/>
    <d v="2025-09-19T00:00:00"/>
    <n v="2026136"/>
    <d v="2025-09-19T00:00:00"/>
    <d v="2025-08-01T00:00:00"/>
    <n v="3809.6"/>
    <d v="2025-10-19T00:00:00"/>
    <s v="E0190048"/>
    <s v="PD019035"/>
    <s v="CENTRAL DE ATENDIMENTO(HELP DESK / SERVICE DESK)"/>
    <n v="3626.74"/>
    <d v="2025-08-01T00:00:00"/>
    <x v="0"/>
    <s v="DA Nº 481/2019"/>
    <s v="147.00002797/2023-00"/>
    <s v="PD-PRC-2019/00618   359.00008385/2023-99 - ITO"/>
    <s v="2 - FATURADO"/>
    <n v="0"/>
    <x v="0"/>
    <x v="0"/>
    <m/>
  </r>
  <r>
    <x v="1391"/>
    <s v="60.747.318/0001-62"/>
    <s v="NF SERVICOS"/>
    <n v="194503"/>
    <d v="2025-09-19T00:00:00"/>
    <n v="2026137"/>
    <d v="2025-09-19T00:00:00"/>
    <d v="2025-08-01T00:00:00"/>
    <n v="1379"/>
    <d v="2025-10-19T00:00:00"/>
    <s v="E0190083"/>
    <s v="PD019035"/>
    <s v="SOLUÇÃO POUPAFILA CENTRALIZADO - GERENCIAMENTO DE FILAS"/>
    <n v="1312.81"/>
    <d v="2025-08-01T00:00:00"/>
    <x v="0"/>
    <s v="DA Nº 481/2019"/>
    <s v="147.00002797/2023-00"/>
    <s v="PD-PRC-2019/00618   359.00008385/2023-99 ITO"/>
    <s v="2 - FATURADO"/>
    <n v="0"/>
    <x v="0"/>
    <x v="0"/>
    <m/>
  </r>
  <r>
    <x v="1391"/>
    <s v="60.747.318/0001-62"/>
    <s v="NF SERVICOS"/>
    <n v="194504"/>
    <d v="2025-09-19T00:00:00"/>
    <n v="2026138"/>
    <d v="2025-09-19T00:00:00"/>
    <d v="2025-08-01T00:00:00"/>
    <n v="48093.55"/>
    <d v="2025-10-19T00:00:00"/>
    <s v="E0190047"/>
    <s v="PD019035"/>
    <s v="ATENDIMENTO E SUPORTE AO USUARIO DE TIC, SERVICOS TECNICOS ESPECIALIZADOS, GESTAO DE FIREWALL E GESTAO DE PROXY"/>
    <n v="45785.06"/>
    <d v="2025-08-01T00:00:00"/>
    <x v="0"/>
    <s v="DA Nº 481/2019"/>
    <s v="5403/2019 14700002797/2023-00"/>
    <s v="PD-PRC-2019/00618   359.00008385/2023-99 - ITO"/>
    <s v="2 - FATURADO"/>
    <n v="0"/>
    <x v="0"/>
    <x v="0"/>
    <m/>
  </r>
  <r>
    <x v="1391"/>
    <s v="60.747.318/0001-62"/>
    <s v="NF SERVICOS"/>
    <n v="194505"/>
    <d v="2025-09-19T00:00:00"/>
    <n v="2026139"/>
    <d v="2025-09-19T00:00:00"/>
    <d v="2025-08-01T00:00:00"/>
    <n v="60314.03"/>
    <d v="2025-10-19T00:00:00"/>
    <s v="E0190049"/>
    <s v="PD019035"/>
    <s v="ADMINISTRAÇÃO DE ESTAÇÃO DE TRABALHO E GERENCIAMENTO DE ANTIVÍRUS"/>
    <n v="57418.96"/>
    <d v="2025-08-01T00:00:00"/>
    <x v="0"/>
    <s v="DA Nº 481/2019"/>
    <s v="147.00002797/2023-00"/>
    <s v="PD-PRC-2019/00618 -   359.00008385/2023-99  ITO"/>
    <s v="2 - FATURADO"/>
    <n v="0"/>
    <x v="0"/>
    <x v="0"/>
    <m/>
  </r>
  <r>
    <x v="1391"/>
    <s v="60.747.318/0001-62"/>
    <s v="NF SERVICOS"/>
    <n v="194506"/>
    <d v="2025-09-19T00:00:00"/>
    <n v="2026140"/>
    <d v="2025-09-19T00:00:00"/>
    <d v="2025-08-01T00:00:00"/>
    <n v="106344.36"/>
    <d v="2025-10-19T00:00:00"/>
    <s v="E0201003"/>
    <s v="PD201003"/>
    <s v="GED"/>
    <n v="101239.83"/>
    <d v="2025-08-01T00:00:00"/>
    <x v="0"/>
    <s v="DA 212/2020"/>
    <s v="5820/2020"/>
    <s v="ITO"/>
    <s v="2 - FATURADO"/>
    <n v="0"/>
    <x v="0"/>
    <x v="0"/>
    <m/>
  </r>
  <r>
    <x v="1391"/>
    <s v="60.747.318/0001-62"/>
    <s v="NF SERVICOS"/>
    <n v="194507"/>
    <d v="2025-09-19T00:00:00"/>
    <n v="2026141"/>
    <d v="2025-09-19T00:00:00"/>
    <d v="2025-08-01T00:00:00"/>
    <n v="20708.96"/>
    <d v="2025-10-19T00:00:00"/>
    <s v="E0230073"/>
    <s v="PD023064"/>
    <s v="DECBENS - SISTEMA DE DECLARAÇÃO DE BENS"/>
    <n v="19714.93"/>
    <d v="2025-08-01T00:00:00"/>
    <x v="0"/>
    <s v="087/2023"/>
    <s v="147.00001052/2023-15"/>
    <s v="359.00003065/2023-42 - APPS"/>
    <s v="2 - FATURADO"/>
    <n v="0"/>
    <x v="0"/>
    <x v="0"/>
    <m/>
  </r>
  <r>
    <x v="1391"/>
    <s v="60.747.318/0001-62"/>
    <s v="NF SERVICOS"/>
    <n v="194508"/>
    <d v="2025-09-19T00:00:00"/>
    <n v="2026142"/>
    <d v="2025-09-19T00:00:00"/>
    <d v="2025-08-01T00:00:00"/>
    <n v="724693.79"/>
    <d v="2025-10-19T00:00:00"/>
    <s v="E0240012"/>
    <s v="PD024011"/>
    <s v="NUVEM PUBLICA"/>
    <n v="689908.49"/>
    <d v="2025-08-01T00:00:00"/>
    <x v="0"/>
    <s v="51/2024"/>
    <s v="147.00033197/2024-66"/>
    <s v="359.00009213/2024-13  ITO"/>
    <s v="2 - FATURADO"/>
    <n v="0"/>
    <x v="0"/>
    <x v="0"/>
    <m/>
  </r>
  <r>
    <x v="1391"/>
    <s v="60.747.318/0001-62"/>
    <s v="NF SERVICOS"/>
    <n v="194509"/>
    <d v="2025-09-19T00:00:00"/>
    <n v="2026143"/>
    <d v="2025-09-19T00:00:00"/>
    <d v="2025-08-01T00:00:00"/>
    <n v="496.88"/>
    <d v="2025-10-19T00:00:00"/>
    <s v="E0230059"/>
    <s v="PD023050"/>
    <s v="PROGRAMA SP SEM PAPEL"/>
    <n v="473.03"/>
    <d v="2025-08-01T00:00:00"/>
    <x v="0"/>
    <s v="037/2023"/>
    <s v="147.00001288/2023-51"/>
    <s v="PD-PRC-2023/00399   359.00003830/2024-13  APPS"/>
    <s v="2 - FATURADO"/>
    <n v="0"/>
    <x v="0"/>
    <x v="0"/>
    <m/>
  </r>
  <r>
    <x v="1391"/>
    <s v="60.747.318/0001-62"/>
    <s v="NFS INSS RET"/>
    <n v="194511"/>
    <d v="2025-09-19T00:00:00"/>
    <n v="2026145"/>
    <d v="2025-09-19T00:00:00"/>
    <d v="2025-08-01T00:00:00"/>
    <n v="194602.65"/>
    <d v="2025-10-19T00:00:00"/>
    <s v="E0201003"/>
    <s v="PD201003"/>
    <s v="GED"/>
    <n v="163855.43"/>
    <d v="2025-08-01T00:00:00"/>
    <x v="0"/>
    <s v="DA 212/2020"/>
    <s v="5820/2020"/>
    <s v="ITO"/>
    <s v="2 - FATURADO"/>
    <n v="0"/>
    <x v="0"/>
    <x v="0"/>
    <m/>
  </r>
  <r>
    <x v="1391"/>
    <s v="60.747.318/0001-62"/>
    <s v="NF SERVICOS"/>
    <n v="194512"/>
    <d v="2025-09-19T00:00:00"/>
    <n v="2026146"/>
    <d v="2025-09-19T00:00:00"/>
    <d v="2025-08-01T00:00:00"/>
    <n v="45241.38"/>
    <d v="2025-10-19T00:00:00"/>
    <s v="E0250146"/>
    <s v="PD025126"/>
    <s v="FOLHA DE PAGAMENTO"/>
    <n v="43069.79"/>
    <d v="2025-08-01T00:00:00"/>
    <x v="0"/>
    <s v="42/2025"/>
    <s v="147.00002142/2025-95"/>
    <s v="359.00001016/2025-37 - APPS"/>
    <s v="2 - FATURADO"/>
    <n v="0"/>
    <x v="0"/>
    <x v="0"/>
    <m/>
  </r>
  <r>
    <x v="1391"/>
    <s v="60.747.318/0001-62"/>
    <s v="NF SERVICOS"/>
    <n v="194513"/>
    <d v="2025-09-19T00:00:00"/>
    <n v="2026147"/>
    <d v="2025-09-19T00:00:00"/>
    <d v="2025-08-01T00:00:00"/>
    <n v="139720.4"/>
    <d v="2025-10-19T00:00:00"/>
    <s v="E0241050"/>
    <s v="PD024474"/>
    <s v="OFFICE"/>
    <n v="133013.82"/>
    <d v="2025-08-01T00:00:00"/>
    <x v="0"/>
    <s v="123/2024"/>
    <s v="147.00037704/2024-31"/>
    <s v="359.00008841/2023-09   ITO"/>
    <s v="2 - FATURADO"/>
    <n v="0"/>
    <x v="0"/>
    <x v="0"/>
    <m/>
  </r>
  <r>
    <x v="1391"/>
    <s v="60.747.318/0001-62"/>
    <s v="NF SERVICOS"/>
    <n v="194517"/>
    <d v="2025-09-19T00:00:00"/>
    <n v="2026151"/>
    <d v="2025-09-19T00:00:00"/>
    <d v="2025-08-01T00:00:00"/>
    <n v="2269.96"/>
    <d v="2025-10-19T00:00:00"/>
    <s v="E0230146"/>
    <s v="PD023123"/>
    <s v="SMS"/>
    <n v="2161"/>
    <d v="2025-08-01T00:00:00"/>
    <x v="0"/>
    <s v="DA 155/2023   D.L.14/2023"/>
    <s v="147.00000100/2023-58"/>
    <s v="359.00007058/2023-10  ITO"/>
    <s v="2 - FATURADO"/>
    <n v="0"/>
    <x v="0"/>
    <x v="0"/>
    <m/>
  </r>
  <r>
    <x v="1391"/>
    <s v="60.747.318/0001-62"/>
    <s v="NF SERVICOS"/>
    <n v="194558"/>
    <d v="2025-09-19T00:00:00"/>
    <n v="2026192"/>
    <d v="2025-09-19T00:00:00"/>
    <d v="2025-08-01T00:00:00"/>
    <n v="2717.1"/>
    <d v="2025-10-19T00:00:00"/>
    <s v="E0201003"/>
    <s v="PD201003"/>
    <s v="GED"/>
    <n v="2586.6799999999998"/>
    <d v="2025-08-01T00:00:00"/>
    <x v="0"/>
    <s v="DA 212/2020"/>
    <s v="5820/2020"/>
    <s v="ITO"/>
    <s v="2 - FATURADO"/>
    <n v="0"/>
    <x v="0"/>
    <x v="0"/>
    <m/>
  </r>
  <r>
    <x v="1392"/>
    <s v="60.882.289/0001-41"/>
    <s v="NF SERVICOS DO"/>
    <n v="17025"/>
    <d v="2021-09-29T00:00:00"/>
    <n v="21194"/>
    <d v="2021-09-29T00:00:00"/>
    <m/>
    <n v="81"/>
    <d v="2021-10-29T00:00:00"/>
    <m/>
    <m/>
    <s v="Boletim - Diário Oficial Informa"/>
    <n v="81"/>
    <m/>
    <x v="0"/>
    <m/>
    <m/>
    <m/>
    <s v="3 - FATURADO DO INFORMA"/>
    <n v="1432"/>
    <x v="3"/>
    <x v="1"/>
    <m/>
  </r>
  <r>
    <x v="1393"/>
    <s v="60.882.313/0001-42"/>
    <s v="NF SERVICOS"/>
    <n v="193052"/>
    <d v="2025-09-08T00:00:00"/>
    <n v="2024686"/>
    <d v="2025-09-08T00:00:00"/>
    <d v="2025-08-01T00:00:00"/>
    <n v="4058.24"/>
    <d v="2025-10-08T00:00:00"/>
    <s v="E0250073"/>
    <s v="PD025060"/>
    <s v="MICROFILMAGEM"/>
    <n v="4058.24"/>
    <d v="2025-08-01T00:00:00"/>
    <x v="0"/>
    <m/>
    <m/>
    <s v="359.00011365/2024-86-ITO"/>
    <s v="2 - FATURADO"/>
    <n v="0"/>
    <x v="0"/>
    <x v="0"/>
    <m/>
  </r>
  <r>
    <x v="1394"/>
    <s v="60.985.017/0001-77"/>
    <s v="NF SERVICOS E_GOV"/>
    <n v="164463"/>
    <d v="2024-07-12T00:00:00"/>
    <n v="1815483"/>
    <d v="2024-07-12T00:00:00"/>
    <m/>
    <n v="109.89"/>
    <d v="2024-08-07T00:00:00"/>
    <m/>
    <m/>
    <s v="Certificado e-CPF A3 (renovação) - 36 meses Gov"/>
    <n v="109.89"/>
    <m/>
    <x v="0"/>
    <m/>
    <m/>
    <m/>
    <s v="2 - FATURADO"/>
    <n v="419"/>
    <x v="3"/>
    <x v="1"/>
    <m/>
  </r>
  <r>
    <x v="1394"/>
    <s v="60.985.017/0001-77"/>
    <s v="NF SERVICOS E_GOV"/>
    <n v="165966"/>
    <d v="2024-08-12T00:00:00"/>
    <n v="1829832"/>
    <d v="2024-08-12T00:00:00"/>
    <m/>
    <n v="227.35"/>
    <d v="2024-09-11T00:00:00"/>
    <m/>
    <m/>
    <s v="Certificado e-CPF A3 em cartão - 36 meses Gov"/>
    <n v="216.44"/>
    <m/>
    <x v="0"/>
    <m/>
    <m/>
    <m/>
    <s v="2 - FATURADO"/>
    <n v="384"/>
    <x v="3"/>
    <x v="1"/>
    <m/>
  </r>
  <r>
    <x v="1394"/>
    <s v="60.985.017/0001-77"/>
    <s v="ND-POUPATEMPO 4.0"/>
    <n v="6879"/>
    <d v="2025-09-03T00:00:00"/>
    <s v="PPT00651"/>
    <s v="PPT00651"/>
    <d v="2025-09-01T00:00:00"/>
    <n v="14707.05"/>
    <d v="2025-10-03T00:00:00"/>
    <s v="PPT00651"/>
    <s v="PP00651"/>
    <s v="IMPLANTACAO E OPERACAO DO POUPATEMPO CREA"/>
    <n v="14707.05"/>
    <d v="2025-09-01T00:00:00"/>
    <x v="0"/>
    <m/>
    <s v="PD-PRC-2022/00810"/>
    <m/>
    <s v="2 - FATURADO"/>
    <n v="0"/>
    <x v="0"/>
    <x v="12"/>
    <m/>
  </r>
  <r>
    <x v="1395"/>
    <s v="606.473.107-91"/>
    <s v="ND-AMAZON"/>
    <n v="29"/>
    <d v="2025-01-07T00:00:00"/>
    <m/>
    <m/>
    <m/>
    <n v="93.5"/>
    <d v="2025-02-06T00:00:00"/>
    <m/>
    <m/>
    <s v="DANIEL SENISE. VAI, QUE NOS LEVAMOS AS PARTES QUE TE FALTAM / GO WE'LL BRING THE PARTS YOU LEAVE BEHIND - EDICAO BILINGUE PORTUGUES/INGLES"/>
    <n v="93.5"/>
    <m/>
    <x v="0"/>
    <m/>
    <m/>
    <m/>
    <s v="2 - FATURADO"/>
    <n v="236"/>
    <x v="1"/>
    <x v="6"/>
    <m/>
  </r>
  <r>
    <x v="1396"/>
    <s v="607.702.798-72"/>
    <s v="ND-BENEF AFASTADOS"/>
    <n v="1004"/>
    <d v="2025-07-03T00:00:00"/>
    <m/>
    <m/>
    <m/>
    <n v="601.17999999999995"/>
    <d v="2025-08-02T00:00:00"/>
    <m/>
    <m/>
    <s v="PLANO DE SAUDE FUNC AFASTADOS"/>
    <n v="601.17999999999995"/>
    <m/>
    <x v="0"/>
    <m/>
    <m/>
    <m/>
    <s v="2 - FATURADO"/>
    <n v="59"/>
    <x v="5"/>
    <x v="7"/>
    <m/>
  </r>
  <r>
    <x v="1396"/>
    <s v="607.702.798-72"/>
    <s v="ND-BENEF AFASTADOS"/>
    <n v="1020"/>
    <d v="2025-08-04T00:00:00"/>
    <m/>
    <m/>
    <m/>
    <n v="601.17999999999995"/>
    <d v="2025-09-04T00:00:00"/>
    <m/>
    <m/>
    <s v="PLANO DE SAUDE FUNC AFASTADOS"/>
    <n v="601.17999999999995"/>
    <m/>
    <x v="0"/>
    <m/>
    <m/>
    <m/>
    <s v="31 DIAS"/>
    <n v="26"/>
    <x v="2"/>
    <x v="7"/>
    <m/>
  </r>
  <r>
    <x v="1397"/>
    <s v="61.117.263/0001-70"/>
    <s v="ND-JUROS RECEBIMENTO"/>
    <s v="290336-1-NDJ1"/>
    <d v="2024-11-08T00:00:00"/>
    <n v="296686"/>
    <m/>
    <m/>
    <n v="0.03"/>
    <d v="2024-12-08T00:00:00"/>
    <m/>
    <m/>
    <s v="Nota de Debito Juros"/>
    <n v="0.03"/>
    <m/>
    <x v="0"/>
    <m/>
    <m/>
    <m/>
    <s v="2 - FATURADO"/>
    <n v="296"/>
    <x v="1"/>
    <x v="2"/>
    <m/>
  </r>
  <r>
    <x v="1398"/>
    <s v="61.400.631/0001-92"/>
    <s v="ND-OPERADORA CIELO"/>
    <n v="26914"/>
    <d v="2025-09-30T00:00:00"/>
    <m/>
    <m/>
    <m/>
    <n v="187.49"/>
    <d v="2025-09-30T00:00:00"/>
    <m/>
    <m/>
    <s v="Certificado e-CNPJ A1 em Software (12 meses)"/>
    <n v="187.49"/>
    <m/>
    <x v="0"/>
    <m/>
    <m/>
    <m/>
    <s v="1 - VENDA A VISTA"/>
    <n v="1"/>
    <x v="2"/>
    <x v="5"/>
    <m/>
  </r>
  <r>
    <x v="1399"/>
    <s v="61.539.813/0001-49"/>
    <s v="5114 Venda A.T.CONSI"/>
    <n v="758"/>
    <d v="2025-09-08T00:00:00"/>
    <m/>
    <s v="ACERTO REF NF DEV SIMB 70527"/>
    <m/>
    <n v="728.5"/>
    <d v="2025-11-07T00:00:00"/>
    <m/>
    <m/>
    <s v="TEOFILO DIAS - COLECAO SERIE ESSENCIAL NO 54"/>
    <n v="728.5"/>
    <m/>
    <x v="0"/>
    <m/>
    <m/>
    <m/>
    <s v="60 DIAS"/>
    <n v="0"/>
    <x v="0"/>
    <x v="4"/>
    <m/>
  </r>
  <r>
    <x v="1400"/>
    <s v="61.571.923/0001-98"/>
    <s v="NF SERVICOS"/>
    <n v="193152"/>
    <d v="2025-09-09T00:00:00"/>
    <n v="2024786"/>
    <d v="2025-09-09T00:00:00"/>
    <d v="2025-08-01T00:00:00"/>
    <n v="58.12"/>
    <d v="2025-10-09T00:00:00"/>
    <s v="E0230153"/>
    <s v="PD023130"/>
    <s v="PROGRAMA SP SEM PAPEL"/>
    <n v="55.33"/>
    <d v="2025-08-01T00:00:00"/>
    <x v="0"/>
    <d v="2023-09-01T00:00:00"/>
    <s v="SEI.267.00000204/2023-41"/>
    <s v="359.00006491/2023-38  APPS"/>
    <s v="2 - FATURADO"/>
    <n v="0"/>
    <x v="0"/>
    <x v="0"/>
    <m/>
  </r>
  <r>
    <x v="1400"/>
    <s v="61.571.923/0001-98"/>
    <s v="NF SERVICOS"/>
    <n v="193169"/>
    <d v="2025-09-09T00:00:00"/>
    <n v="2024803"/>
    <d v="2025-09-09T00:00:00"/>
    <d v="2025-08-01T00:00:00"/>
    <n v="446.46"/>
    <d v="2025-10-09T00:00:00"/>
    <s v="E0240475"/>
    <s v="PD024331"/>
    <s v="E MAIL COMO SERVIÇO - OFFICE  BASICO"/>
    <n v="425.03"/>
    <d v="2025-08-01T00:00:00"/>
    <x v="0"/>
    <s v="015/2024"/>
    <s v="267.00000580/2024-17"/>
    <s v="359.00006168/2024-45  ITO"/>
    <s v="2 - FATURADO"/>
    <n v="0"/>
    <x v="0"/>
    <x v="0"/>
    <m/>
  </r>
  <r>
    <x v="1401"/>
    <s v="61.656.304/0001-04"/>
    <s v="ND-OPERADORA CIELO"/>
    <n v="26631"/>
    <d v="2025-09-02T00:00:00"/>
    <m/>
    <m/>
    <m/>
    <n v="187.49"/>
    <d v="2025-09-02T00:00:00"/>
    <m/>
    <m/>
    <s v="Certificado e-CNPJ A1 em Software (12 meses)"/>
    <n v="187.49"/>
    <m/>
    <x v="0"/>
    <m/>
    <m/>
    <m/>
    <s v="1 - VENDA A VISTA"/>
    <n v="28"/>
    <x v="2"/>
    <x v="5"/>
    <m/>
  </r>
  <r>
    <x v="1402"/>
    <s v="61.698.341/0001-77"/>
    <s v="ND-OPERADORA CIELO"/>
    <n v="26704"/>
    <d v="2025-09-09T00:00:00"/>
    <m/>
    <m/>
    <m/>
    <n v="187.49"/>
    <d v="2025-09-09T00:00:00"/>
    <m/>
    <m/>
    <s v="Certificado e-CNPJ A1 em Software (12 meses)"/>
    <n v="187.49"/>
    <m/>
    <x v="0"/>
    <m/>
    <m/>
    <m/>
    <s v="1 - VENDA A VISTA"/>
    <n v="21"/>
    <x v="2"/>
    <x v="5"/>
    <m/>
  </r>
  <r>
    <x v="1403"/>
    <s v="61.699.567/0005-16"/>
    <s v="NF SERVICOS KIT"/>
    <n v="180294"/>
    <d v="2023-03-31T00:00:00"/>
    <n v="185597"/>
    <d v="2023-03-31T00:00:00"/>
    <m/>
    <n v="109.89"/>
    <d v="2023-04-30T00:00:00"/>
    <m/>
    <m/>
    <s v="Certificado e-CPF A3 (renovação) - 36 meses Gov"/>
    <n v="109.89"/>
    <m/>
    <x v="0"/>
    <m/>
    <m/>
    <m/>
    <s v="2 - FATURADO"/>
    <n v="884"/>
    <x v="3"/>
    <x v="1"/>
    <m/>
  </r>
  <r>
    <x v="1403"/>
    <s v="61.699.567/0017-50"/>
    <s v="NF SERVICOS KIT"/>
    <n v="11387"/>
    <d v="2021-09-15T00:00:00"/>
    <n v="15527"/>
    <d v="2021-09-15T00:00:00"/>
    <m/>
    <n v="150"/>
    <d v="2021-11-24T00:00:00"/>
    <m/>
    <m/>
    <s v="Certificado e-CPF A3 (renovação) - 36 meses"/>
    <n v="150"/>
    <m/>
    <x v="0"/>
    <m/>
    <m/>
    <m/>
    <s v="1 - VENDA A VISTA"/>
    <n v="1406"/>
    <x v="3"/>
    <x v="1"/>
    <m/>
  </r>
  <r>
    <x v="1404"/>
    <s v="61.705.380/0001-54"/>
    <s v="NF SERVICOS KIT"/>
    <n v="27837"/>
    <d v="2021-10-28T00:00:00"/>
    <n v="32045"/>
    <d v="2021-10-28T00:00:00"/>
    <m/>
    <n v="112.5"/>
    <d v="2021-11-27T00:00:00"/>
    <m/>
    <m/>
    <s v="Certificado e-CPF A3 (renovação) - 36 meses Gov"/>
    <n v="112.5"/>
    <m/>
    <x v="0"/>
    <m/>
    <m/>
    <m/>
    <s v="2 - FATURADO"/>
    <n v="1403"/>
    <x v="3"/>
    <x v="1"/>
    <m/>
  </r>
  <r>
    <x v="1405"/>
    <s v="61.914.891/0001-86"/>
    <s v="NF SERVICOS"/>
    <n v="193172"/>
    <d v="2025-09-09T00:00:00"/>
    <n v="2024806"/>
    <d v="2025-09-09T00:00:00"/>
    <d v="2025-08-01T00:00:00"/>
    <n v="3175"/>
    <d v="2025-10-09T00:00:00"/>
    <s v="E0240504"/>
    <s v="PD024358"/>
    <s v="OFFICE BASICO"/>
    <n v="3022.6"/>
    <d v="2025-08-01T00:00:00"/>
    <x v="0"/>
    <s v="0358/2024"/>
    <s v="958/2024"/>
    <s v="359.00007095/2024-17 - ITO"/>
    <s v="2 - FATURADO"/>
    <n v="0"/>
    <x v="0"/>
    <x v="0"/>
    <m/>
  </r>
  <r>
    <x v="1406"/>
    <s v="61.915.560/0001-60"/>
    <s v="ND-OPERADORA CIELO"/>
    <n v="26849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407"/>
    <s v="61.924.981/0001-58"/>
    <s v="NF-CARGA IMESP"/>
    <s v="417080/01"/>
    <d v="2021-07-14T00:00:00"/>
    <m/>
    <m/>
    <m/>
    <n v="90"/>
    <d v="2021-09-01T00:00:00"/>
    <m/>
    <m/>
    <s v="E-CNPJ A1 (SOMENTE CERTIFICADO)"/>
    <n v="90"/>
    <m/>
    <x v="0"/>
    <m/>
    <m/>
    <m/>
    <s v="2 - FATURADO"/>
    <n v="1490"/>
    <x v="3"/>
    <x v="1"/>
    <m/>
  </r>
  <r>
    <x v="1407"/>
    <s v="61.924.981/0001-58"/>
    <s v="NF SERVICOS"/>
    <n v="194190"/>
    <d v="2025-09-15T00:00:00"/>
    <n v="2025824"/>
    <d v="2025-09-15T00:00:00"/>
    <d v="2025-08-01T00:00:00"/>
    <n v="87.48"/>
    <d v="2025-10-15T00:00:00"/>
    <s v="E0230556"/>
    <s v="PD023449"/>
    <s v="PROGRAMA SP SEM PAPEL"/>
    <n v="83.28"/>
    <d v="2025-08-01T00:00:00"/>
    <x v="0"/>
    <d v="2024-07-01T00:00:00"/>
    <s v="149.00003295/2023-31"/>
    <s v="359.00005647/2024-44 APPS"/>
    <s v="2 - FATURADO"/>
    <n v="0"/>
    <x v="0"/>
    <x v="0"/>
    <m/>
  </r>
  <r>
    <x v="1407"/>
    <s v="61.924.981/0001-58"/>
    <s v="NF SERVICOS"/>
    <n v="194192"/>
    <d v="2025-09-15T00:00:00"/>
    <n v="2025826"/>
    <d v="2025-09-15T00:00:00"/>
    <d v="2025-08-01T00:00:00"/>
    <n v="765.45"/>
    <d v="2025-10-15T00:00:00"/>
    <s v="E0220876"/>
    <s v="PD022436"/>
    <s v="SAM PATRIMONIO"/>
    <n v="728.71"/>
    <d v="2025-08-01T00:00:00"/>
    <x v="0"/>
    <s v="18/2022"/>
    <s v="149.00003027/2023-10"/>
    <s v="PD-PRC-2022/04588-359.00008394/2023 - APPS"/>
    <s v="2 - FATURADO"/>
    <n v="0"/>
    <x v="0"/>
    <x v="0"/>
    <m/>
  </r>
  <r>
    <x v="1407"/>
    <s v="61.924.981/0001-58"/>
    <s v="NF SERVICOS"/>
    <n v="194199"/>
    <d v="2025-09-15T00:00:00"/>
    <n v="2025833"/>
    <d v="2025-09-15T00:00:00"/>
    <d v="2025-08-01T00:00:00"/>
    <n v="15662.99"/>
    <d v="2025-10-15T00:00:00"/>
    <s v="E0240541"/>
    <s v="PD024388"/>
    <s v="OFFICE BÁSICO"/>
    <n v="14911.17"/>
    <d v="2025-08-01T00:00:00"/>
    <x v="0"/>
    <s v="15/2024"/>
    <s v="149.00003422/2024-83"/>
    <s v="359.00007513/2024-68-APPS"/>
    <s v="2 - FATURADO"/>
    <n v="0"/>
    <x v="0"/>
    <x v="0"/>
    <m/>
  </r>
  <r>
    <x v="1408"/>
    <s v="61.974.914/0001-48"/>
    <s v="ND-OPERADORA CIELO"/>
    <n v="26259"/>
    <d v="2025-08-01T00:00:00"/>
    <m/>
    <m/>
    <m/>
    <n v="312.48"/>
    <d v="2025-08-01T00:00:00"/>
    <m/>
    <m/>
    <s v="e-CNPJ A3 em cartão - 36 meses "/>
    <n v="239.38"/>
    <m/>
    <x v="0"/>
    <m/>
    <m/>
    <m/>
    <s v="1 - VENDA A VISTA"/>
    <n v="60"/>
    <x v="5"/>
    <x v="5"/>
    <m/>
  </r>
  <r>
    <x v="1409"/>
    <s v="62.070.362/0001-06"/>
    <s v="NF SERVICOS KIT"/>
    <n v="193065"/>
    <d v="2025-09-08T00:00:00"/>
    <n v="2024699"/>
    <d v="2025-09-08T00:00:00"/>
    <d v="2025-08-01T00:00:00"/>
    <n v="4285.2299999999996"/>
    <d v="2025-10-08T00:00:00"/>
    <s v="E0240144"/>
    <s v="PD024095"/>
    <s v="CERTIFICADO DIGITAL E-CPF - E CNPJ."/>
    <n v="4285.2299999999996"/>
    <d v="2025-08-01T00:00:00"/>
    <x v="0"/>
    <n v="1002050301"/>
    <n v="10020503"/>
    <s v="359.00006933/2024-27  ITO"/>
    <s v="2 - FATURADO"/>
    <n v="0"/>
    <x v="0"/>
    <x v="1"/>
    <m/>
  </r>
  <r>
    <x v="1409"/>
    <s v="62.070.362/0001-06"/>
    <s v="NF SERVICOS"/>
    <n v="193074"/>
    <d v="2025-09-08T00:00:00"/>
    <n v="2024708"/>
    <d v="2025-09-09T00:00:00"/>
    <d v="2025-08-01T00:00:00"/>
    <n v="415.52"/>
    <d v="2025-10-08T00:00:00"/>
    <s v="E0250071"/>
    <s v="PD025058"/>
    <s v="OFFICE"/>
    <n v="415.52"/>
    <d v="2025-08-01T00:00:00"/>
    <x v="0"/>
    <n v="1002193001"/>
    <n v="10021930"/>
    <s v="359.00001651/2025-14 - ITO"/>
    <s v="2 - FATURADO"/>
    <n v="0"/>
    <x v="0"/>
    <x v="0"/>
    <m/>
  </r>
  <r>
    <x v="1409"/>
    <s v="62.070.362/0001-06"/>
    <s v="NF SERVICOS DO"/>
    <n v="353294"/>
    <d v="2025-09-08T00:00:00"/>
    <n v="360103"/>
    <d v="2025-09-08T00:00:00"/>
    <m/>
    <n v="13603.05"/>
    <d v="2025-10-09T00:00:00"/>
    <m/>
    <m/>
    <s v="Serviços de Publicidade Eletrônica"/>
    <n v="13603.05"/>
    <m/>
    <x v="0"/>
    <m/>
    <m/>
    <m/>
    <s v="2 - FATURADO"/>
    <n v="0"/>
    <x v="0"/>
    <x v="1"/>
    <m/>
  </r>
  <r>
    <x v="1409"/>
    <s v="62.070.362/0001-06"/>
    <s v="NF SERVICOS"/>
    <n v="194098"/>
    <d v="2025-09-12T00:00:00"/>
    <n v="2025732"/>
    <d v="2025-09-12T00:00:00"/>
    <d v="2025-07-01T00:00:00"/>
    <n v="557176.63"/>
    <d v="2025-10-12T00:00:00"/>
    <s v="E0250164"/>
    <s v="PD025142"/>
    <s v="PAAS MIDDLEWARE"/>
    <n v="557176.63"/>
    <d v="2025-07-01T00:00:00"/>
    <x v="0"/>
    <n v="1002197301"/>
    <n v="10021973"/>
    <s v="359.00002643/2025-95 ITO"/>
    <s v="2 - FATURADO"/>
    <n v="0"/>
    <x v="0"/>
    <x v="0"/>
    <m/>
  </r>
  <r>
    <x v="1409"/>
    <s v="62.070.362/0001-06"/>
    <s v="NF SERVICOS"/>
    <n v="194220"/>
    <d v="2025-09-15T00:00:00"/>
    <n v="2025854"/>
    <d v="2025-09-15T00:00:00"/>
    <d v="2025-08-01T00:00:00"/>
    <n v="640629.26"/>
    <d v="2025-10-15T00:00:00"/>
    <s v="E0250164"/>
    <s v="PD025142"/>
    <s v="PAAS MIDDLEWARE"/>
    <n v="640629.26"/>
    <d v="2025-08-01T00:00:00"/>
    <x v="0"/>
    <n v="1002197301"/>
    <n v="10021973"/>
    <s v="359.00002643/2025-95 ITO"/>
    <s v="2 - FATURADO"/>
    <n v="0"/>
    <x v="0"/>
    <x v="0"/>
    <m/>
  </r>
  <r>
    <x v="1409"/>
    <s v="62.070.362/0001-06"/>
    <s v="NF SERVICOS"/>
    <n v="194221"/>
    <d v="2025-09-15T00:00:00"/>
    <n v="2025855"/>
    <d v="2025-09-15T00:00:00"/>
    <d v="2025-08-01T00:00:00"/>
    <n v="36344.28"/>
    <d v="2025-10-15T00:00:00"/>
    <s v="E0250164"/>
    <s v="PD025142"/>
    <s v="PAAS MIDDLEWARE"/>
    <n v="34109.120000000003"/>
    <d v="2025-08-01T00:00:00"/>
    <x v="0"/>
    <n v="1002197301"/>
    <n v="10021973"/>
    <s v="359.00002643/2025-95 ITO"/>
    <s v="2 - FATURADO"/>
    <n v="0"/>
    <x v="0"/>
    <x v="0"/>
    <m/>
  </r>
  <r>
    <x v="1409"/>
    <s v="62.070.362/0001-06"/>
    <s v="NF SERVICOS"/>
    <n v="194224"/>
    <d v="2025-09-15T00:00:00"/>
    <n v="2025858"/>
    <d v="2025-09-15T00:00:00"/>
    <d v="2025-08-01T00:00:00"/>
    <n v="64.739999999999995"/>
    <d v="2025-10-15T00:00:00"/>
    <s v="E0230025"/>
    <s v="PD023020"/>
    <s v="PROGRAMA SP SEM PAPEL"/>
    <n v="64.739999999999995"/>
    <d v="2025-08-01T00:00:00"/>
    <x v="0"/>
    <n v="1001873301"/>
    <n v="10018733"/>
    <s v="PD-PRC-2023/00319-APPS"/>
    <s v="2 - FATURADO"/>
    <n v="0"/>
    <x v="0"/>
    <x v="0"/>
    <m/>
  </r>
  <r>
    <x v="1409"/>
    <s v="62.070.362/0001-06"/>
    <s v="NF SERVICOS DO"/>
    <n v="356846"/>
    <d v="2025-09-17T00:00:00"/>
    <n v="363330"/>
    <d v="2025-09-17T00:00:00"/>
    <m/>
    <n v="17402.099999999999"/>
    <d v="2025-10-16T00:00:00"/>
    <m/>
    <m/>
    <s v="Serviços de Publicidade Eletrônica"/>
    <n v="17402.099999999999"/>
    <m/>
    <x v="0"/>
    <m/>
    <m/>
    <m/>
    <s v="2 - FATURADO"/>
    <n v="0"/>
    <x v="0"/>
    <x v="1"/>
    <m/>
  </r>
  <r>
    <x v="1410"/>
    <s v="62.145.750/0001-09"/>
    <s v="NF SERVICOS"/>
    <n v="193060"/>
    <d v="2025-09-08T00:00:00"/>
    <n v="2024694"/>
    <d v="2025-09-08T00:00:00"/>
    <d v="2025-08-01T00:00:00"/>
    <n v="8038.19"/>
    <d v="2025-10-08T00:00:00"/>
    <s v="E0220095"/>
    <s v="PD022071"/>
    <s v="INFRAESTRUTURA VIRTUALIZADA ON PREMISES"/>
    <n v="8038.19"/>
    <d v="2025-08-01T00:00:00"/>
    <x v="0"/>
    <s v="3817/22"/>
    <m/>
    <s v="PD-PRC-2022/02753  SEI 35900001322/2023-10  ITO"/>
    <s v="2 - FATURADO"/>
    <n v="0"/>
    <x v="0"/>
    <x v="0"/>
    <m/>
  </r>
  <r>
    <x v="1410"/>
    <s v="62.145.750/0001-09"/>
    <s v="NF SERVICOS"/>
    <n v="193061"/>
    <d v="2025-09-08T00:00:00"/>
    <n v="2024695"/>
    <d v="2025-09-08T00:00:00"/>
    <d v="2025-08-01T00:00:00"/>
    <n v="13.81"/>
    <d v="2025-10-08T00:00:00"/>
    <s v="E0220095"/>
    <s v="PD022071"/>
    <s v="INFRAESTRUTURA VIRTUALIZADA ON PREMISES"/>
    <n v="13.81"/>
    <d v="2025-08-01T00:00:00"/>
    <x v="0"/>
    <s v="3817/22"/>
    <m/>
    <s v="PD-PRC-2022/02753  SEI 35900001322/2023-10  ITO"/>
    <s v="2 - FATURADO"/>
    <n v="0"/>
    <x v="0"/>
    <x v="0"/>
    <m/>
  </r>
  <r>
    <x v="1411"/>
    <s v="62.232.889/0001-90"/>
    <s v="NF SERVICOS"/>
    <n v="194185"/>
    <d v="2025-09-15T00:00:00"/>
    <n v="2025819"/>
    <d v="2025-09-15T00:00:00"/>
    <d v="2025-08-01T00:00:00"/>
    <n v="2959.61"/>
    <d v="2025-10-15T00:00:00"/>
    <s v="E0250123"/>
    <s v="PD025107"/>
    <s v="HOSPEDAGEM"/>
    <n v="2959.61"/>
    <d v="2025-08-01T00:00:00"/>
    <x v="0"/>
    <m/>
    <m/>
    <s v="359.00000733/2025-41-ITO"/>
    <s v="2 - FATURADO"/>
    <n v="0"/>
    <x v="0"/>
    <x v="0"/>
    <m/>
  </r>
  <r>
    <x v="1412"/>
    <s v="62.237.555/0001-09"/>
    <s v="ND-OPERADORA CIELO"/>
    <n v="26422"/>
    <d v="2025-08-17T00:00:00"/>
    <m/>
    <m/>
    <m/>
    <n v="187.49"/>
    <d v="2025-08-17T00:00:00"/>
    <m/>
    <m/>
    <s v="Certificado e-CNPJ A1 em Software (12 meses)"/>
    <n v="10.51"/>
    <m/>
    <x v="0"/>
    <m/>
    <m/>
    <m/>
    <s v="1 - VENDA A VISTA"/>
    <n v="44"/>
    <x v="5"/>
    <x v="5"/>
    <m/>
  </r>
  <r>
    <x v="1413"/>
    <s v="62.270.055/0001-79"/>
    <s v="ND-OPERADORA CIELO"/>
    <n v="26705"/>
    <d v="2025-09-09T00:00:00"/>
    <m/>
    <m/>
    <m/>
    <n v="187.49"/>
    <d v="2025-09-09T00:00:00"/>
    <m/>
    <m/>
    <s v="Certificado e-CNPJ A1 em Software (12 meses)"/>
    <n v="187.49"/>
    <m/>
    <x v="0"/>
    <m/>
    <m/>
    <m/>
    <s v="1 - VENDA A VISTA"/>
    <n v="21"/>
    <x v="2"/>
    <x v="5"/>
    <m/>
  </r>
  <r>
    <x v="1414"/>
    <s v="62.329.420/0001-73"/>
    <s v="NF SERVICOS DO"/>
    <n v="353439"/>
    <d v="2025-09-08T00:00:00"/>
    <n v="360248"/>
    <d v="2025-09-08T00:00:00"/>
    <m/>
    <n v="1593.15"/>
    <d v="2025-10-08T00:00:00"/>
    <s v="E0201981"/>
    <s v="PD201981"/>
    <s v="Serviços de Publicidade Eletrônica"/>
    <n v="1593.15"/>
    <m/>
    <x v="0"/>
    <m/>
    <m/>
    <m/>
    <s v="2 - FATURADO"/>
    <n v="0"/>
    <x v="0"/>
    <x v="1"/>
    <m/>
  </r>
  <r>
    <x v="1414"/>
    <s v="62.329.420/0001-73"/>
    <s v="NF SERVICOS DO"/>
    <n v="353936"/>
    <d v="2025-09-08T00:00:00"/>
    <n v="360745"/>
    <d v="2025-09-08T00:00:00"/>
    <m/>
    <n v="1225.5"/>
    <d v="2025-10-08T00:00:00"/>
    <s v="E0201981"/>
    <s v="PD201981"/>
    <s v="Serviços de Publicidade Eletrônica"/>
    <n v="1225.5"/>
    <m/>
    <x v="0"/>
    <m/>
    <m/>
    <m/>
    <s v="2 - FATURADO"/>
    <n v="0"/>
    <x v="0"/>
    <x v="1"/>
    <m/>
  </r>
  <r>
    <x v="1414"/>
    <s v="62.329.420/0001-73"/>
    <s v="NF SERVICOS DO"/>
    <n v="354015"/>
    <d v="2025-09-09T00:00:00"/>
    <n v="360825"/>
    <d v="2025-09-09T00:00:00"/>
    <m/>
    <n v="857.85"/>
    <d v="2025-10-09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414"/>
    <s v="62.329.420/0001-73"/>
    <s v="NF SERVICOS DO"/>
    <n v="354673"/>
    <d v="2025-09-10T00:00:00"/>
    <n v="361483"/>
    <d v="2025-09-10T00:00:00"/>
    <m/>
    <n v="367.65"/>
    <d v="2025-10-10T00:00:00"/>
    <s v="E0201981"/>
    <s v="PD201981"/>
    <s v="Serviços de Publicidade Eletrônica"/>
    <n v="367.65"/>
    <m/>
    <x v="0"/>
    <m/>
    <m/>
    <m/>
    <s v="2 - FATURADO"/>
    <n v="0"/>
    <x v="0"/>
    <x v="1"/>
    <m/>
  </r>
  <r>
    <x v="1414"/>
    <s v="62.329.420/0001-73"/>
    <s v="NF SERVICOS DO"/>
    <n v="355173"/>
    <d v="2025-09-10T00:00:00"/>
    <n v="361983"/>
    <d v="2025-09-10T00:00:00"/>
    <m/>
    <n v="490.2"/>
    <d v="2025-10-10T00:00:00"/>
    <s v="E0201981"/>
    <s v="PD201981"/>
    <s v="Serviços de Publicidade Eletrônica"/>
    <n v="490.2"/>
    <m/>
    <x v="0"/>
    <m/>
    <m/>
    <m/>
    <s v="2 - FATURADO"/>
    <n v="0"/>
    <x v="0"/>
    <x v="1"/>
    <m/>
  </r>
  <r>
    <x v="1414"/>
    <s v="62.329.420/0001-73"/>
    <s v="NF SERVICOS DO"/>
    <n v="355832"/>
    <d v="2025-09-11T00:00:00"/>
    <n v="362645"/>
    <d v="2025-09-12T00:00:00"/>
    <m/>
    <n v="2451"/>
    <d v="2025-10-12T00:00:00"/>
    <s v="E0201981"/>
    <s v="PD201981"/>
    <s v="Serviços de Publicidade Eletrônica"/>
    <n v="2451"/>
    <m/>
    <x v="0"/>
    <m/>
    <m/>
    <m/>
    <s v="2 - FATURADO"/>
    <n v="0"/>
    <x v="0"/>
    <x v="1"/>
    <m/>
  </r>
  <r>
    <x v="1414"/>
    <s v="62.329.420/0001-73"/>
    <s v="NF SERVICOS DO"/>
    <n v="356588"/>
    <d v="2025-09-16T00:00:00"/>
    <n v="363402"/>
    <d v="2025-09-17T00:00:00"/>
    <m/>
    <n v="612.75"/>
    <d v="2025-10-17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414"/>
    <s v="62.329.420/0001-73"/>
    <s v="NF SERVICOS DO"/>
    <n v="357665"/>
    <d v="2025-09-19T00:00:00"/>
    <n v="364478"/>
    <d v="2025-09-22T00:00:00"/>
    <m/>
    <n v="1715.7"/>
    <d v="2025-10-22T00:00:00"/>
    <s v="E0201981"/>
    <s v="PD201981"/>
    <s v="Serviços de Publicidade Eletrônica"/>
    <n v="1715.7"/>
    <m/>
    <x v="0"/>
    <m/>
    <m/>
    <m/>
    <s v="2 - FATURADO"/>
    <n v="0"/>
    <x v="0"/>
    <x v="1"/>
    <m/>
  </r>
  <r>
    <x v="1414"/>
    <s v="62.329.420/0001-73"/>
    <s v="NF SERVICOS DO"/>
    <n v="358113"/>
    <d v="2025-09-23T00:00:00"/>
    <n v="364928"/>
    <d v="2025-09-24T00:00:00"/>
    <m/>
    <n v="857.85"/>
    <d v="2025-10-24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414"/>
    <s v="62.329.420/0001-73"/>
    <s v="NF SERVICOS DO"/>
    <n v="358123"/>
    <d v="2025-09-23T00:00:00"/>
    <n v="364938"/>
    <d v="2025-09-24T00:00:00"/>
    <m/>
    <n v="857.85"/>
    <d v="2025-10-24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414"/>
    <s v="62.329.420/0001-73"/>
    <s v="NF SERVICOS DO"/>
    <n v="358135"/>
    <d v="2025-09-23T00:00:00"/>
    <n v="364950"/>
    <d v="2025-09-24T00:00:00"/>
    <m/>
    <n v="1102.95"/>
    <d v="2025-10-24T00:00:00"/>
    <s v="E0201981"/>
    <s v="PD201981"/>
    <s v="Serviços de Publicidade Eletrônica"/>
    <n v="1102.95"/>
    <m/>
    <x v="0"/>
    <m/>
    <m/>
    <m/>
    <s v="2 - FATURADO"/>
    <n v="0"/>
    <x v="0"/>
    <x v="1"/>
    <m/>
  </r>
  <r>
    <x v="1414"/>
    <s v="62.329.420/0001-73"/>
    <s v="NF SERVICOS DO"/>
    <n v="358248"/>
    <d v="2025-09-23T00:00:00"/>
    <n v="365063"/>
    <d v="2025-09-24T00:00:00"/>
    <m/>
    <n v="857.85"/>
    <d v="2025-10-24T00:00:00"/>
    <s v="E0201981"/>
    <s v="PD201981"/>
    <s v="Serviços de Publicidade Eletrônica"/>
    <n v="857.85"/>
    <m/>
    <x v="0"/>
    <m/>
    <m/>
    <m/>
    <s v="2 - FATURADO"/>
    <n v="0"/>
    <x v="0"/>
    <x v="1"/>
    <m/>
  </r>
  <r>
    <x v="1414"/>
    <s v="62.329.420/0001-73"/>
    <s v="NF SERVICOS DO"/>
    <n v="358265"/>
    <d v="2025-09-23T00:00:00"/>
    <n v="365080"/>
    <d v="2025-09-24T00:00:00"/>
    <m/>
    <n v="612.75"/>
    <d v="2025-10-24T00:00:00"/>
    <s v="E0201981"/>
    <s v="PD201981"/>
    <s v="Serviços de Publicidade Eletrônica"/>
    <n v="612.75"/>
    <m/>
    <x v="0"/>
    <m/>
    <m/>
    <m/>
    <s v="2 - FATURADO"/>
    <n v="0"/>
    <x v="0"/>
    <x v="1"/>
    <m/>
  </r>
  <r>
    <x v="1414"/>
    <s v="62.329.420/0001-73"/>
    <s v="NF SERVICOS DO"/>
    <n v="359086"/>
    <d v="2025-09-26T00:00:00"/>
    <n v="365901"/>
    <d v="2025-09-29T00:00:00"/>
    <m/>
    <n v="1470.6"/>
    <d v="2025-10-29T00:00:00"/>
    <s v="E0201981"/>
    <s v="PD201981"/>
    <s v="Serviços de Publicidade Eletrônica"/>
    <n v="1470.6"/>
    <m/>
    <x v="0"/>
    <m/>
    <m/>
    <m/>
    <s v="2 - FATURADO"/>
    <n v="0"/>
    <x v="0"/>
    <x v="1"/>
    <m/>
  </r>
  <r>
    <x v="1415"/>
    <s v="62.353.052/0001-07"/>
    <s v="ND-OPERADORA CIELO"/>
    <n v="26870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416"/>
    <s v="62.535.833/0001-04"/>
    <s v="ND-OPERADORA CIELO"/>
    <n v="26656"/>
    <d v="2025-09-04T00:00:00"/>
    <m/>
    <m/>
    <m/>
    <n v="187.49"/>
    <d v="2025-09-04T00:00:00"/>
    <m/>
    <m/>
    <s v="Certificado e-CNPJ A1 em Software (12 meses)"/>
    <n v="187.49"/>
    <m/>
    <x v="0"/>
    <m/>
    <m/>
    <m/>
    <s v="1 - VENDA A VISTA"/>
    <n v="26"/>
    <x v="2"/>
    <x v="5"/>
    <m/>
  </r>
  <r>
    <x v="1417"/>
    <s v="62.550.891/0001-07"/>
    <s v="ND-OPERADORA CIELO"/>
    <n v="26668"/>
    <d v="2025-09-05T00:00:00"/>
    <m/>
    <m/>
    <m/>
    <n v="187.49"/>
    <d v="2025-09-05T00:00:00"/>
    <m/>
    <m/>
    <s v="Certificado e-CNPJ A1 em Software (12 meses)"/>
    <n v="187.49"/>
    <m/>
    <x v="0"/>
    <m/>
    <m/>
    <m/>
    <s v="1 - VENDA A VISTA"/>
    <n v="25"/>
    <x v="2"/>
    <x v="5"/>
    <m/>
  </r>
  <r>
    <x v="1418"/>
    <s v="62.554.478/0001-10"/>
    <s v="ND-OPERADORA CIELO"/>
    <n v="26657"/>
    <d v="2025-09-04T00:00:00"/>
    <m/>
    <m/>
    <m/>
    <n v="187.49"/>
    <d v="2025-09-04T00:00:00"/>
    <m/>
    <m/>
    <s v="Certificado e-CNPJ A1 em Software (12 meses)"/>
    <n v="187.49"/>
    <m/>
    <x v="0"/>
    <m/>
    <m/>
    <m/>
    <s v="1 - VENDA A VISTA"/>
    <n v="26"/>
    <x v="2"/>
    <x v="5"/>
    <m/>
  </r>
  <r>
    <x v="1419"/>
    <s v="62.637.580/0001-80"/>
    <s v="ND-OPERADORA CIELO"/>
    <n v="26810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420"/>
    <s v="62.651.247/0001-25"/>
    <s v="ND-OPERADORA CIELO"/>
    <n v="26833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421"/>
    <s v="62.655.246/0001-59"/>
    <s v="NF SERVICOS DO"/>
    <n v="354865"/>
    <d v="2025-09-10T00:00:00"/>
    <n v="361675"/>
    <d v="2025-09-10T00:00:00"/>
    <m/>
    <n v="2101.9299999999998"/>
    <d v="2025-10-10T00:00:00"/>
    <s v="E0231076"/>
    <s v="PD231057"/>
    <s v="Serviços de Publicidade Eletrônica"/>
    <n v="2001.04"/>
    <m/>
    <x v="0"/>
    <m/>
    <m/>
    <m/>
    <s v="2 - FATURADO"/>
    <n v="0"/>
    <x v="0"/>
    <x v="1"/>
    <m/>
  </r>
  <r>
    <x v="1422"/>
    <s v="62.709.484/0001-08"/>
    <s v="ND-OPERADORA CIELO"/>
    <n v="26776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423"/>
    <s v="62.823.257/0001-09"/>
    <s v="NF SERVICOS"/>
    <n v="111776"/>
    <d v="2021-05-31T00:00:00"/>
    <n v="1300740"/>
    <d v="2021-06-08T00:00:00"/>
    <d v="2021-05-01T00:00:00"/>
    <n v="145947.35"/>
    <d v="2021-07-08T00:00:00"/>
    <s v="E0160141"/>
    <s v="PD016109"/>
    <s v="FOLHA DE PAGAMENTO"/>
    <n v="119372.29"/>
    <d v="2021-05-01T00:00:00"/>
    <x v="39"/>
    <s v="223/16"/>
    <s v="6112/16"/>
    <s v="83144/0002 APPS"/>
    <s v="2 - FATURADO"/>
    <n v="1545"/>
    <x v="3"/>
    <x v="0"/>
    <m/>
  </r>
  <r>
    <x v="1423"/>
    <s v="62.823.257/0001-09"/>
    <s v="NF SERVICOS E_GOV"/>
    <n v="165964"/>
    <d v="2024-08-12T00:00:00"/>
    <n v="1829830"/>
    <d v="2024-08-12T00:00:00"/>
    <m/>
    <n v="73.260000000000005"/>
    <d v="2024-09-11T00:00:00"/>
    <m/>
    <m/>
    <s v="Certificado e-CPF A3 (renovação) - 12 meses Gov"/>
    <n v="69.739999999999995"/>
    <m/>
    <x v="39"/>
    <m/>
    <m/>
    <m/>
    <s v="2 - FATURADO"/>
    <n v="384"/>
    <x v="3"/>
    <x v="1"/>
    <m/>
  </r>
  <r>
    <x v="1423"/>
    <s v="62.823.257/0001-09"/>
    <s v="NF SERVICOS E_GOV"/>
    <n v="173385"/>
    <d v="2024-11-28T00:00:00"/>
    <n v="1876400"/>
    <d v="2024-11-28T00:00:00"/>
    <m/>
    <n v="139.38999999999999"/>
    <d v="2024-12-28T00:00:00"/>
    <m/>
    <m/>
    <s v="e-CNPJ A1 - 12 meses (Gov)"/>
    <n v="132.69999999999999"/>
    <m/>
    <x v="39"/>
    <m/>
    <m/>
    <m/>
    <s v="2 - FATURADO"/>
    <n v="276"/>
    <x v="1"/>
    <x v="1"/>
    <m/>
  </r>
  <r>
    <x v="1423"/>
    <s v="62.823.257/0001-09"/>
    <s v="NF SERVICOS"/>
    <n v="188882"/>
    <d v="2025-07-03T00:00:00"/>
    <n v="1995100"/>
    <d v="2025-07-04T00:00:00"/>
    <d v="2024-12-01T00:00:00"/>
    <n v="375.2"/>
    <d v="2025-08-03T00:00:00"/>
    <s v="E0230379"/>
    <s v="PD023309"/>
    <s v="EMAIL COMO SERVIÇO"/>
    <n v="357.19"/>
    <d v="2024-12-01T00:00:00"/>
    <x v="0"/>
    <s v="363/2023"/>
    <s v="136.00011364/2023-01"/>
    <s v="359.00008387/2023-88-ITO"/>
    <s v="2 - FATURADO"/>
    <n v="58"/>
    <x v="5"/>
    <x v="0"/>
    <m/>
  </r>
  <r>
    <x v="1423"/>
    <s v="62.823.257/0001-09"/>
    <s v="NF SERVICOS"/>
    <n v="193136"/>
    <d v="2025-09-09T00:00:00"/>
    <n v="2024770"/>
    <d v="2025-09-09T00:00:00"/>
    <d v="2025-08-01T00:00:00"/>
    <n v="2945.45"/>
    <d v="2025-10-09T00:00:00"/>
    <s v="E0230461"/>
    <s v="PD023378"/>
    <s v="PROGRAMA SP SEM PAPEL"/>
    <n v="2804.07"/>
    <d v="2025-08-01T00:00:00"/>
    <x v="0"/>
    <s v="393/2023"/>
    <s v="136.00011353/2023-12"/>
    <s v="359.00009716/2023-16-APPS"/>
    <s v="2 - FATURADO"/>
    <n v="0"/>
    <x v="0"/>
    <x v="0"/>
    <m/>
  </r>
  <r>
    <x v="1423"/>
    <s v="62.823.257/0001-09"/>
    <s v="NF SERVICOS"/>
    <n v="193207"/>
    <d v="2025-09-09T00:00:00"/>
    <n v="2024841"/>
    <d v="2025-09-10T00:00:00"/>
    <d v="2025-08-01T00:00:00"/>
    <n v="7922.43"/>
    <d v="2025-10-09T00:00:00"/>
    <s v="E0220208"/>
    <s v="PD022161"/>
    <s v="GESTAO INTRAGOV"/>
    <n v="7542.15"/>
    <d v="2025-08-01T00:00:00"/>
    <x v="0"/>
    <s v="CEETEPS nº 267/2022"/>
    <s v="136.00028451/2023-99"/>
    <s v="PD-PRC-2022/03078   359.00008555/2023-35 - ITO"/>
    <s v="2 - FATURADO"/>
    <n v="0"/>
    <x v="0"/>
    <x v="0"/>
    <m/>
  </r>
  <r>
    <x v="1423"/>
    <s v="62.823.257/0001-09"/>
    <s v="NF SERVICOS KIT"/>
    <n v="193233"/>
    <d v="2025-09-09T00:00:00"/>
    <n v="2024867"/>
    <d v="2025-09-10T00:00:00"/>
    <d v="2025-08-01T00:00:00"/>
    <n v="1478.82"/>
    <d v="2025-10-10T00:00:00"/>
    <s v="E0220947"/>
    <s v="PD022496"/>
    <s v="CERTIFICADO DIGITAL eCPF,  eCNPJ  E CERTIFICADO SSL WILDCARD"/>
    <n v="1407.84"/>
    <d v="2025-08-01T00:00:00"/>
    <x v="0"/>
    <s v="CEETEPS 075/2023"/>
    <s v="CEETEPS 2023/03085"/>
    <s v="PD-PRC-2023/00817-359.00001019/2025-71-ITO"/>
    <s v="2 - FATURADO"/>
    <n v="0"/>
    <x v="0"/>
    <x v="1"/>
    <m/>
  </r>
  <r>
    <x v="1423"/>
    <s v="62.823.257/0001-09"/>
    <s v="NF SERVICOS"/>
    <n v="193269"/>
    <d v="2025-09-10T00:00:00"/>
    <n v="2024903"/>
    <d v="2025-09-10T00:00:00"/>
    <d v="2025-08-01T00:00:00"/>
    <n v="183719.54"/>
    <d v="2025-10-10T00:00:00"/>
    <s v="E0210357"/>
    <s v="PD021273"/>
    <s v="FOLHA DE PAGAMENTO DESCENTRALIZADA"/>
    <n v="174901"/>
    <d v="2025-08-01T00:00:00"/>
    <x v="0"/>
    <s v="CEETEPES nº190/2021"/>
    <s v="CEETEPS nº2021/05855"/>
    <s v="PD-PRC-2021/02956 - 359.00000240/2024-21 APPS"/>
    <s v="2 - FATURADO"/>
    <n v="0"/>
    <x v="0"/>
    <x v="0"/>
    <m/>
  </r>
  <r>
    <x v="1423"/>
    <s v="62.823.257/0001-09"/>
    <s v="NF SERVICOS"/>
    <n v="193688"/>
    <d v="2025-09-11T00:00:00"/>
    <n v="2025322"/>
    <d v="2025-09-11T00:00:00"/>
    <d v="2025-08-01T00:00:00"/>
    <n v="437063.5"/>
    <d v="2025-10-11T00:00:00"/>
    <s v="E0230478"/>
    <s v="PD023391"/>
    <s v="NUVEM PUBLICA"/>
    <n v="416084.45"/>
    <d v="2025-08-01T00:00:00"/>
    <x v="0"/>
    <s v="362/2023"/>
    <s v="136.00006633/2023-17"/>
    <s v="359.00008386/2023-33 ITO"/>
    <s v="2 - FATURADO"/>
    <n v="0"/>
    <x v="0"/>
    <x v="0"/>
    <m/>
  </r>
  <r>
    <x v="1423"/>
    <s v="62.823.257/0001-09"/>
    <s v="NF SERVICOS"/>
    <n v="193689"/>
    <d v="2025-09-11T00:00:00"/>
    <n v="2025323"/>
    <d v="2025-09-11T00:00:00"/>
    <d v="2025-08-01T00:00:00"/>
    <n v="296.8"/>
    <d v="2025-10-11T00:00:00"/>
    <s v="E0240340"/>
    <s v="PD024224"/>
    <s v="E-MAIL COMO SERVIÇO"/>
    <n v="282.55"/>
    <d v="2025-08-01T00:00:00"/>
    <x v="0"/>
    <s v="365/2024"/>
    <s v="136.00174707/2024-10."/>
    <s v="359.00010200/2024-97 ITO"/>
    <s v="2 - FATURADO"/>
    <n v="0"/>
    <x v="0"/>
    <x v="0"/>
    <m/>
  </r>
  <r>
    <x v="1423"/>
    <s v="62.823.257/0157-18"/>
    <s v="NF SERVICOS E_GOV"/>
    <n v="172701"/>
    <d v="2024-11-19T00:00:00"/>
    <n v="1875716"/>
    <d v="2024-11-19T00:00:00"/>
    <m/>
    <n v="73.260000000000005"/>
    <d v="2024-12-19T00:00:00"/>
    <m/>
    <m/>
    <s v="Certificado e-CPF A3 (renovação) - 12 meses Gov"/>
    <n v="69.739999999999995"/>
    <m/>
    <x v="39"/>
    <m/>
    <m/>
    <m/>
    <s v="2 - FATURADO"/>
    <n v="285"/>
    <x v="1"/>
    <x v="1"/>
    <m/>
  </r>
  <r>
    <x v="1424"/>
    <s v="62.841.018/0001-73"/>
    <s v="ND-OPERADORA CIELO"/>
    <n v="26786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425"/>
    <s v="63.025.530/0001-04"/>
    <s v="NF SERVICOS KIT"/>
    <n v="91654"/>
    <d v="2022-05-17T00:00:00"/>
    <n v="96215"/>
    <d v="2022-05-17T00:00:00"/>
    <m/>
    <n v="112.5"/>
    <d v="2022-06-16T00:00:00"/>
    <m/>
    <m/>
    <s v="Certificado e-CPF A3 (renovação) - 36 meses Gov"/>
    <n v="112.5"/>
    <m/>
    <x v="40"/>
    <m/>
    <m/>
    <m/>
    <s v="2 - FATURADO"/>
    <n v="1202"/>
    <x v="3"/>
    <x v="1"/>
    <m/>
  </r>
  <r>
    <x v="1425"/>
    <s v="63.025.530/0001-04"/>
    <s v="NF SERVICOS E_GOV"/>
    <n v="173138"/>
    <d v="2024-11-26T00:00:00"/>
    <n v="1876153"/>
    <d v="2024-11-26T00:00:00"/>
    <m/>
    <n v="109.89"/>
    <d v="2024-12-26T00:00:00"/>
    <m/>
    <m/>
    <s v="Certificado e-CPF A3 (renovação) - 36 meses Gov"/>
    <n v="0"/>
    <m/>
    <x v="0"/>
    <m/>
    <m/>
    <m/>
    <s v="2 - FATURADO"/>
    <n v="278"/>
    <x v="1"/>
    <x v="1"/>
    <m/>
  </r>
  <r>
    <x v="1425"/>
    <s v="63.025.530/0002-95"/>
    <s v="NF SERVICOS E_GOV"/>
    <n v="82036"/>
    <d v="2022-04-18T00:00:00"/>
    <n v="86555"/>
    <d v="2022-04-18T00:00:00"/>
    <m/>
    <n v="112.5"/>
    <d v="2022-04-18T00:00:00"/>
    <m/>
    <m/>
    <s v="Certificado e-CPF A3 (somente certificado) - 36 meses Gov"/>
    <n v="112.5"/>
    <m/>
    <x v="40"/>
    <m/>
    <m/>
    <m/>
    <s v="1 - VENDA A VISTA"/>
    <n v="1261"/>
    <x v="3"/>
    <x v="1"/>
    <m/>
  </r>
  <r>
    <x v="1425"/>
    <s v="63.025.530/0002-95"/>
    <s v="NF SERVICOS E_GOV"/>
    <n v="82037"/>
    <d v="2022-04-18T00:00:00"/>
    <n v="86556"/>
    <d v="2022-04-18T00:00:00"/>
    <m/>
    <n v="112.5"/>
    <d v="2022-04-18T00:00:00"/>
    <m/>
    <m/>
    <s v="Certificado e-CPF A3 (somente certificado) - 36 meses Gov"/>
    <n v="112.5"/>
    <m/>
    <x v="40"/>
    <m/>
    <m/>
    <m/>
    <s v="1 - VENDA A VISTA"/>
    <n v="1261"/>
    <x v="3"/>
    <x v="1"/>
    <m/>
  </r>
  <r>
    <x v="1425"/>
    <s v="63.025.530/0002-95"/>
    <s v="NF SERVICOS E_GOV"/>
    <n v="83609"/>
    <d v="2022-04-25T00:00:00"/>
    <n v="88133"/>
    <d v="2022-04-25T00:00:00"/>
    <m/>
    <n v="112.5"/>
    <d v="2022-04-25T00:00:00"/>
    <m/>
    <m/>
    <s v="Certificado e-CPF A3 (somente certificado) - 36 meses Gov"/>
    <n v="112.5"/>
    <m/>
    <x v="40"/>
    <m/>
    <m/>
    <m/>
    <s v="1 - VENDA A VISTA"/>
    <n v="1254"/>
    <x v="3"/>
    <x v="1"/>
    <m/>
  </r>
  <r>
    <x v="1425"/>
    <s v="63.025.530/0002-95"/>
    <s v="NF SERVICOS E_GOV"/>
    <n v="92022"/>
    <d v="2022-05-18T00:00:00"/>
    <n v="96584"/>
    <d v="2022-05-18T00:00:00"/>
    <m/>
    <n v="112.5"/>
    <d v="2022-06-17T00:00:00"/>
    <m/>
    <m/>
    <s v="Certificado e-CPF A3 (somente certificado) - 36 meses Gov"/>
    <n v="112.5"/>
    <m/>
    <x v="40"/>
    <m/>
    <m/>
    <m/>
    <s v="2 - FATURADO"/>
    <n v="1201"/>
    <x v="3"/>
    <x v="1"/>
    <m/>
  </r>
  <r>
    <x v="1425"/>
    <s v="63.025.530/0002-95"/>
    <s v="NF SERVICOS E_GOV"/>
    <n v="92026"/>
    <d v="2022-05-18T00:00:00"/>
    <n v="96588"/>
    <d v="2022-05-18T00:00:00"/>
    <m/>
    <n v="112.5"/>
    <d v="2022-06-17T00:00:00"/>
    <m/>
    <m/>
    <s v="Certificado e-CPF A3 (somente certificado) - 36 meses Gov"/>
    <n v="112.5"/>
    <m/>
    <x v="40"/>
    <m/>
    <m/>
    <m/>
    <s v="2 - FATURADO"/>
    <n v="1201"/>
    <x v="3"/>
    <x v="1"/>
    <m/>
  </r>
  <r>
    <x v="1425"/>
    <s v="63.025.530/0002-95"/>
    <s v="NF SERVICOS E_GOV"/>
    <n v="175077"/>
    <d v="2023-03-15T00:00:00"/>
    <n v="180370"/>
    <d v="2023-03-15T00:00:00"/>
    <m/>
    <n v="112.5"/>
    <d v="2023-04-14T00:00:00"/>
    <m/>
    <m/>
    <s v="Certificado e-CPF A3 (somente certificado) - 36 meses Gov"/>
    <n v="112.5"/>
    <m/>
    <x v="40"/>
    <m/>
    <m/>
    <m/>
    <s v="2 - FATURADO"/>
    <n v="900"/>
    <x v="3"/>
    <x v="1"/>
    <m/>
  </r>
  <r>
    <x v="1425"/>
    <s v="63.025.530/0003-76"/>
    <s v="NF SERVICOS E_GOV"/>
    <n v="172691"/>
    <d v="2024-11-19T00:00:00"/>
    <n v="1875706"/>
    <d v="2024-11-19T00:00:00"/>
    <m/>
    <n v="109.89"/>
    <d v="2024-12-19T00:00:00"/>
    <m/>
    <m/>
    <s v="Certificado e-CPF A3 (renovação) - 36 meses Gov"/>
    <n v="0"/>
    <m/>
    <x v="0"/>
    <m/>
    <m/>
    <m/>
    <s v="2 - FATURADO"/>
    <n v="285"/>
    <x v="1"/>
    <x v="1"/>
    <m/>
  </r>
  <r>
    <x v="1425"/>
    <s v="63.025.530/0003-76"/>
    <s v="NF SERVICOS E_GOV"/>
    <n v="172692"/>
    <d v="2024-11-19T00:00:00"/>
    <n v="1875707"/>
    <d v="2024-11-19T00:00:00"/>
    <m/>
    <n v="109.89"/>
    <d v="2024-12-19T00:00:00"/>
    <m/>
    <m/>
    <s v="Certificado e-CPF A3 (renovação) - 36 meses Gov"/>
    <n v="0"/>
    <m/>
    <x v="0"/>
    <m/>
    <m/>
    <m/>
    <s v="2 - FATURADO"/>
    <n v="285"/>
    <x v="1"/>
    <x v="1"/>
    <m/>
  </r>
  <r>
    <x v="1425"/>
    <s v="63.025.530/0006-19"/>
    <s v="NF SERVICOS E_GOV"/>
    <n v="140792"/>
    <d v="2022-10-31T00:00:00"/>
    <n v="145734"/>
    <d v="2022-10-31T00:00:00"/>
    <m/>
    <n v="124.99"/>
    <d v="2022-11-30T00:00:00"/>
    <m/>
    <m/>
    <s v="Certificado e-CPF A3 (somente certificado) - 12 meses Gov"/>
    <n v="124.99"/>
    <m/>
    <x v="0"/>
    <m/>
    <m/>
    <m/>
    <s v="2 - FATURADO"/>
    <n v="1035"/>
    <x v="3"/>
    <x v="1"/>
    <m/>
  </r>
  <r>
    <x v="1425"/>
    <s v="63.025.530/0006-19"/>
    <s v="NF SERVICOS E_GOV"/>
    <n v="159894"/>
    <d v="2023-01-16T00:00:00"/>
    <n v="165043"/>
    <d v="2023-01-16T00:00:00"/>
    <m/>
    <n v="277.10000000000002"/>
    <d v="2023-02-15T00:00:00"/>
    <m/>
    <m/>
    <s v="Certificado e-CPF A3 em token - 36 meses Gov"/>
    <n v="277.10000000000002"/>
    <m/>
    <x v="40"/>
    <m/>
    <m/>
    <m/>
    <s v="2 - FATURADO"/>
    <n v="958"/>
    <x v="3"/>
    <x v="1"/>
    <m/>
  </r>
  <r>
    <x v="1425"/>
    <s v="63.025.530/0010-03"/>
    <s v="NF SERVICOS E_GOV"/>
    <n v="77461"/>
    <d v="2022-04-12T00:00:00"/>
    <n v="81983"/>
    <d v="2022-04-13T00:00:00"/>
    <m/>
    <n v="112.5"/>
    <d v="2022-05-12T00:00:00"/>
    <m/>
    <m/>
    <s v="Certificado e-CPF A3 (somente certificado) - 36 meses Gov"/>
    <n v="112.5"/>
    <m/>
    <x v="40"/>
    <m/>
    <m/>
    <m/>
    <s v="1 - VENDA A VISTA"/>
    <n v="1237"/>
    <x v="3"/>
    <x v="1"/>
    <m/>
  </r>
  <r>
    <x v="1425"/>
    <s v="63.025.530/0014-29"/>
    <s v="NF SERVICOS E_GOV"/>
    <n v="140797"/>
    <d v="2022-10-31T00:00:00"/>
    <n v="145739"/>
    <d v="2022-10-31T00:00:00"/>
    <m/>
    <n v="227.35"/>
    <d v="2022-11-30T00:00:00"/>
    <m/>
    <m/>
    <s v="Certificado e-CPF A3 em cartão - 36 meses Gov"/>
    <n v="227.35"/>
    <m/>
    <x v="40"/>
    <m/>
    <m/>
    <m/>
    <s v="2 - FATURADO"/>
    <n v="1035"/>
    <x v="3"/>
    <x v="1"/>
    <m/>
  </r>
  <r>
    <x v="1425"/>
    <s v="63.025.530/0015-00"/>
    <s v="NF SERVICOS E_GOV"/>
    <n v="178724"/>
    <d v="2025-01-31T00:00:00"/>
    <n v="1907663"/>
    <d v="2025-01-31T00:00:00"/>
    <m/>
    <n v="329.43"/>
    <d v="2025-03-02T00:00:00"/>
    <m/>
    <m/>
    <s v="Certificado e-CPF A3 em cartão e leitora - 36 meses Gov"/>
    <n v="0.33"/>
    <m/>
    <x v="0"/>
    <m/>
    <m/>
    <m/>
    <s v="2 - FATURADO"/>
    <n v="212"/>
    <x v="1"/>
    <x v="1"/>
    <m/>
  </r>
  <r>
    <x v="1425"/>
    <s v="63.025.530/0016-90"/>
    <s v="NF SERVICOS KIT"/>
    <n v="39445"/>
    <d v="2021-12-09T00:00:00"/>
    <n v="43744"/>
    <d v="2021-12-10T00:00:00"/>
    <m/>
    <n v="112.5"/>
    <d v="2022-01-09T00:00:00"/>
    <m/>
    <m/>
    <s v="Certificado e-CPF A3 (renovação) - 36 meses Gov"/>
    <n v="112.5"/>
    <m/>
    <x v="0"/>
    <m/>
    <m/>
    <m/>
    <s v="2 - FATURADO"/>
    <n v="1360"/>
    <x v="3"/>
    <x v="1"/>
    <m/>
  </r>
  <r>
    <x v="1425"/>
    <s v="63.025.530/0017-71"/>
    <s v="NF SERVICOS E_GOV"/>
    <n v="193120"/>
    <d v="2023-05-19T00:00:00"/>
    <n v="198541"/>
    <d v="2023-05-19T00:00:00"/>
    <m/>
    <n v="277.10000000000002"/>
    <d v="2023-06-18T00:00:00"/>
    <m/>
    <m/>
    <s v="Certificado e-CPF A3 em token - 36 meses Gov"/>
    <n v="277.10000000000002"/>
    <m/>
    <x v="40"/>
    <m/>
    <m/>
    <m/>
    <s v="2 - FATURADO"/>
    <n v="835"/>
    <x v="3"/>
    <x v="1"/>
    <m/>
  </r>
  <r>
    <x v="1425"/>
    <s v="63.025.530/0017-71"/>
    <s v="NF SERVICOS E_GOV"/>
    <n v="139485"/>
    <d v="2023-08-15T00:00:00"/>
    <n v="1649814"/>
    <d v="2023-08-15T00:00:00"/>
    <m/>
    <n v="167.26"/>
    <d v="2023-09-14T00:00:00"/>
    <m/>
    <m/>
    <s v="Certificado e-CPF A3 (somente certificado) - 36 meses Gov"/>
    <n v="0"/>
    <m/>
    <x v="0"/>
    <m/>
    <m/>
    <m/>
    <s v="2 - FATURADO"/>
    <n v="747"/>
    <x v="3"/>
    <x v="1"/>
    <m/>
  </r>
  <r>
    <x v="1425"/>
    <s v="63.025.530/0018-52"/>
    <s v="NF SERVICOS E_GOV"/>
    <n v="112695"/>
    <d v="2022-07-25T00:00:00"/>
    <n v="117394"/>
    <d v="2022-07-25T00:00:00"/>
    <m/>
    <n v="277.10000000000002"/>
    <d v="2022-08-24T00:00:00"/>
    <m/>
    <m/>
    <s v="Certificado e-CPF A3 em token - 36 meses Gov"/>
    <n v="277.10000000000002"/>
    <m/>
    <x v="40"/>
    <m/>
    <m/>
    <m/>
    <s v="2 - FATURADO"/>
    <n v="1133"/>
    <x v="3"/>
    <x v="1"/>
    <m/>
  </r>
  <r>
    <x v="1425"/>
    <s v="63.025.530/0018-52"/>
    <s v="NF SERVICOS E_GOV"/>
    <n v="122576"/>
    <d v="2022-08-26T00:00:00"/>
    <n v="127368"/>
    <d v="2022-08-26T00:00:00"/>
    <m/>
    <n v="277.10000000000002"/>
    <d v="2022-09-25T00:00:00"/>
    <m/>
    <m/>
    <s v="Certificado e-CPF A3 em token - 36 meses Gov"/>
    <n v="277.10000000000002"/>
    <m/>
    <x v="40"/>
    <m/>
    <m/>
    <m/>
    <s v="2 - FATURADO"/>
    <n v="1101"/>
    <x v="3"/>
    <x v="1"/>
    <m/>
  </r>
  <r>
    <x v="1425"/>
    <s v="63.025.530/0020-77"/>
    <s v="NF SERVICOS E_GOV"/>
    <n v="82015"/>
    <d v="2022-04-18T00:00:00"/>
    <n v="86534"/>
    <d v="2022-04-18T00:00:00"/>
    <m/>
    <n v="250"/>
    <d v="2022-04-18T00:00:00"/>
    <m/>
    <m/>
    <s v="Certificado e-CPF A3 em cartão e leitora - 36 meses Gov"/>
    <n v="250"/>
    <m/>
    <x v="0"/>
    <m/>
    <m/>
    <m/>
    <s v="1 - VENDA A VISTA"/>
    <n v="1261"/>
    <x v="3"/>
    <x v="1"/>
    <m/>
  </r>
  <r>
    <x v="1425"/>
    <s v="63.025.530/0021-58"/>
    <s v="NF SERVICOS E_GOV"/>
    <n v="170376"/>
    <d v="2024-10-18T00:00:00"/>
    <n v="1860121"/>
    <d v="2024-10-18T00:00:00"/>
    <m/>
    <n v="277.10000000000002"/>
    <d v="2024-11-17T00:00:00"/>
    <m/>
    <m/>
    <s v="Certificado e-CPF A3 em token - 36 meses Gov"/>
    <n v="263.8"/>
    <m/>
    <x v="0"/>
    <m/>
    <m/>
    <m/>
    <s v="2 - FATURADO"/>
    <n v="317"/>
    <x v="1"/>
    <x v="1"/>
    <m/>
  </r>
  <r>
    <x v="1425"/>
    <s v="63.025.530/0024-09"/>
    <s v="NF SERVICOS E_GOV"/>
    <n v="187455"/>
    <d v="2025-06-06T00:00:00"/>
    <n v="1980940"/>
    <d v="2025-06-06T00:00:00"/>
    <m/>
    <n v="197.93"/>
    <d v="2025-07-06T00:00:00"/>
    <m/>
    <m/>
    <s v="Certificado e-CPF A3 em token - 12 meses Gov"/>
    <n v="188.43"/>
    <m/>
    <x v="0"/>
    <m/>
    <m/>
    <m/>
    <s v="2 - FATURADO"/>
    <n v="86"/>
    <x v="8"/>
    <x v="1"/>
    <m/>
  </r>
  <r>
    <x v="1425"/>
    <s v="63.025.530/0025-81"/>
    <s v="NF SERVICOS KIT"/>
    <n v="96072"/>
    <d v="2022-05-31T00:00:00"/>
    <n v="100665"/>
    <d v="2022-06-01T00:00:00"/>
    <m/>
    <n v="112.5"/>
    <d v="2022-07-01T00:00:00"/>
    <m/>
    <m/>
    <s v="Certificado e-CPF A3 (renovação) - 36 meses Gov"/>
    <n v="112.5"/>
    <m/>
    <x v="40"/>
    <m/>
    <m/>
    <m/>
    <s v="2 - FATURADO"/>
    <n v="1187"/>
    <x v="3"/>
    <x v="1"/>
    <m/>
  </r>
  <r>
    <x v="1425"/>
    <s v="63.025.530/0025-81"/>
    <s v="NF SERVICOS KIT"/>
    <n v="96883"/>
    <d v="2022-05-31T00:00:00"/>
    <n v="101490"/>
    <d v="2022-06-09T00:00:00"/>
    <m/>
    <n v="112.5"/>
    <d v="2022-07-09T00:00:00"/>
    <m/>
    <m/>
    <s v="Certificado e-CPF A3 (renovação) - 36 meses Gov"/>
    <n v="112.5"/>
    <m/>
    <x v="40"/>
    <m/>
    <m/>
    <m/>
    <s v="2 - FATURADO"/>
    <n v="1179"/>
    <x v="3"/>
    <x v="1"/>
    <m/>
  </r>
  <r>
    <x v="1425"/>
    <s v="63.025.530/0025-81"/>
    <s v="NF SERVICOS E_GOV"/>
    <n v="146930"/>
    <d v="2023-11-24T00:00:00"/>
    <n v="1695639"/>
    <d v="2023-11-24T00:00:00"/>
    <m/>
    <n v="167.26"/>
    <d v="2023-12-24T00:00:00"/>
    <m/>
    <m/>
    <s v="Certificado e-CPF A3 (somente certificado) - 36 meses Gov"/>
    <n v="159.22999999999999"/>
    <m/>
    <x v="40"/>
    <m/>
    <m/>
    <m/>
    <s v="2 - FATURADO"/>
    <n v="646"/>
    <x v="3"/>
    <x v="1"/>
    <m/>
  </r>
  <r>
    <x v="1425"/>
    <s v="63.025.530/0025-81"/>
    <s v="NF SERVICOS E_GOV"/>
    <n v="173356"/>
    <d v="2024-11-28T00:00:00"/>
    <n v="1876371"/>
    <d v="2024-11-28T00:00:00"/>
    <m/>
    <n v="227.35"/>
    <d v="2024-12-28T00:00:00"/>
    <m/>
    <m/>
    <s v="Certificado e-CPF A3 em cartão - 36 meses Gov"/>
    <n v="216.44"/>
    <m/>
    <x v="0"/>
    <m/>
    <m/>
    <m/>
    <s v="2 - FATURADO"/>
    <n v="276"/>
    <x v="1"/>
    <x v="1"/>
    <m/>
  </r>
  <r>
    <x v="1425"/>
    <s v="63.025.530/0028-24"/>
    <s v="NF SERVICOS KIT"/>
    <n v="161475"/>
    <d v="2024-06-06T00:00:00"/>
    <n v="1799716"/>
    <d v="2024-06-06T00:00:00"/>
    <m/>
    <n v="187.49"/>
    <d v="2024-06-06T00:00:00"/>
    <m/>
    <m/>
    <s v="Certificado e-CPF A3 (renovação) - 36 meses"/>
    <n v="0"/>
    <m/>
    <x v="0"/>
    <m/>
    <m/>
    <m/>
    <s v="1 - VENDA A VISTA"/>
    <n v="481"/>
    <x v="3"/>
    <x v="1"/>
    <m/>
  </r>
  <r>
    <x v="1425"/>
    <s v="63.025.530/0029-05"/>
    <s v="NF SERVICOS E_GOV"/>
    <n v="81976"/>
    <d v="2022-04-18T00:00:00"/>
    <n v="86495"/>
    <d v="2022-04-18T00:00:00"/>
    <m/>
    <n v="287"/>
    <d v="2022-04-18T00:00:00"/>
    <m/>
    <m/>
    <s v="Certificado e-CPF A3 em token - 36 meses Gov"/>
    <n v="287"/>
    <m/>
    <x v="40"/>
    <m/>
    <m/>
    <m/>
    <s v="1 - VENDA A VISTA"/>
    <n v="1261"/>
    <x v="3"/>
    <x v="1"/>
    <m/>
  </r>
  <r>
    <x v="1425"/>
    <s v="63.025.530/0029-05"/>
    <s v="NF SERVICOS E_GOV"/>
    <n v="81977"/>
    <d v="2022-04-18T00:00:00"/>
    <n v="86496"/>
    <d v="2022-04-18T00:00:00"/>
    <m/>
    <n v="287"/>
    <d v="2022-04-18T00:00:00"/>
    <m/>
    <m/>
    <s v="Certificado e-CPF A3 em token - 36 meses Gov"/>
    <n v="287"/>
    <m/>
    <x v="40"/>
    <m/>
    <m/>
    <m/>
    <s v="1 - VENDA A VISTA"/>
    <n v="1261"/>
    <x v="3"/>
    <x v="1"/>
    <m/>
  </r>
  <r>
    <x v="1425"/>
    <s v="63.025.530/0029-05"/>
    <s v="NF SERVICOS E_GOV"/>
    <n v="81978"/>
    <d v="2022-04-18T00:00:00"/>
    <n v="86497"/>
    <d v="2022-04-18T00:00:00"/>
    <m/>
    <n v="287"/>
    <d v="2022-04-18T00:00:00"/>
    <m/>
    <m/>
    <s v="Certificado e-CPF A3 em token - 36 meses Gov"/>
    <n v="287"/>
    <m/>
    <x v="40"/>
    <m/>
    <m/>
    <m/>
    <s v="1 - VENDA A VISTA"/>
    <n v="1261"/>
    <x v="3"/>
    <x v="1"/>
    <m/>
  </r>
  <r>
    <x v="1425"/>
    <s v="63.025.530/0029-05"/>
    <s v="NF SERVICOS E_GOV"/>
    <n v="143765"/>
    <d v="2023-10-16T00:00:00"/>
    <n v="1679663"/>
    <d v="2023-10-16T00:00:00"/>
    <m/>
    <n v="329.43"/>
    <d v="2023-11-15T00:00:00"/>
    <m/>
    <m/>
    <s v="Certificado e-CPF A3 em cartão e leitora - 36 meses Gov"/>
    <n v="313.62"/>
    <m/>
    <x v="40"/>
    <m/>
    <m/>
    <m/>
    <s v="2 - FATURADO"/>
    <n v="685"/>
    <x v="3"/>
    <x v="1"/>
    <m/>
  </r>
  <r>
    <x v="1425"/>
    <s v="63.025.530/0035-53"/>
    <s v="NF SERVICOS E_GOV"/>
    <n v="192802"/>
    <d v="2025-08-27T00:00:00"/>
    <n v="2011677"/>
    <d v="2025-08-27T00:00:00"/>
    <m/>
    <n v="109.89"/>
    <d v="2025-09-26T00:00:00"/>
    <m/>
    <m/>
    <s v="Certificado e-CPF A3 (renovação) - 36 meses Gov"/>
    <n v="104.62"/>
    <m/>
    <x v="0"/>
    <m/>
    <m/>
    <m/>
    <s v="2 - FATURADO"/>
    <n v="4"/>
    <x v="2"/>
    <x v="1"/>
    <m/>
  </r>
  <r>
    <x v="1425"/>
    <s v="63.025.530/0035-53"/>
    <s v="NF SERVICOS E_GOV"/>
    <n v="193402"/>
    <d v="2025-09-11T00:00:00"/>
    <n v="2025036"/>
    <d v="2025-09-11T00:00:00"/>
    <m/>
    <n v="227.35"/>
    <d v="2025-10-11T00:00:00"/>
    <m/>
    <m/>
    <s v="Certificado e-CPF A3 em cartão - 36 meses Gov"/>
    <n v="216.44"/>
    <m/>
    <x v="0"/>
    <m/>
    <m/>
    <m/>
    <s v="2 - FATURADO"/>
    <n v="0"/>
    <x v="0"/>
    <x v="1"/>
    <m/>
  </r>
  <r>
    <x v="1425"/>
    <s v="63.025.530/0040-10"/>
    <s v="NF SERVICOS E_GOV"/>
    <n v="75230"/>
    <d v="2022-03-28T00:00:00"/>
    <n v="79710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282"/>
    <x v="3"/>
    <x v="1"/>
    <m/>
  </r>
  <r>
    <x v="1425"/>
    <s v="63.025.530/0040-10"/>
    <s v="NF SERVICOS E_GOV"/>
    <n v="75232"/>
    <d v="2022-03-28T00:00:00"/>
    <n v="79712"/>
    <d v="2022-03-28T00:00:00"/>
    <m/>
    <n v="112.5"/>
    <d v="2022-03-28T00:00:00"/>
    <m/>
    <m/>
    <s v="Certificado e-CPF A3 (somente certificado) - 36 meses Gov"/>
    <n v="112.5"/>
    <m/>
    <x v="0"/>
    <m/>
    <m/>
    <m/>
    <s v="1 - VENDA A VISTA"/>
    <n v="1282"/>
    <x v="3"/>
    <x v="1"/>
    <m/>
  </r>
  <r>
    <x v="1425"/>
    <s v="63.025.530/0060-64"/>
    <s v="NF SERVICOS"/>
    <n v="192265"/>
    <d v="2025-08-18T00:00:00"/>
    <n v="2011140"/>
    <d v="2025-08-18T00:00:00"/>
    <d v="2025-01-01T00:00:00"/>
    <n v="22306.43"/>
    <d v="2025-09-17T00:00:00"/>
    <s v="E0230597"/>
    <s v="PD023474"/>
    <s v="NUVEM PUBLICA"/>
    <n v="21235.72"/>
    <d v="2025-01-01T00:00:00"/>
    <x v="0"/>
    <s v="STI 03/2024"/>
    <s v="2023.1.10199.1.7"/>
    <s v="359.00000737/2024-49  ITO"/>
    <s v="2 - FATURADO"/>
    <n v="13"/>
    <x v="2"/>
    <x v="0"/>
    <m/>
  </r>
  <r>
    <x v="1425"/>
    <s v="63.025.530/0060-64"/>
    <s v="NF SERVICOS"/>
    <n v="192266"/>
    <d v="2025-08-18T00:00:00"/>
    <n v="2011141"/>
    <d v="2025-08-18T00:00:00"/>
    <d v="2025-07-01T00:00:00"/>
    <n v="56270.49"/>
    <d v="2025-09-17T00:00:00"/>
    <s v="E0230597"/>
    <s v="PD023474"/>
    <s v="NUVEM PUBLICA"/>
    <n v="53569.51"/>
    <d v="2025-07-01T00:00:00"/>
    <x v="0"/>
    <s v="STI 03/2024"/>
    <s v="2023.1.10199.1.7"/>
    <s v="359.00000737/2024-49  ITO"/>
    <s v="2 - FATURADO"/>
    <n v="13"/>
    <x v="2"/>
    <x v="0"/>
    <m/>
  </r>
  <r>
    <x v="1425"/>
    <s v="63.025.530/0060-64"/>
    <s v="NF SERVICOS KIT"/>
    <n v="193146"/>
    <d v="2025-09-09T00:00:00"/>
    <n v="2024780"/>
    <d v="2025-09-09T00:00:00"/>
    <d v="2025-08-01T00:00:00"/>
    <n v="82.43"/>
    <d v="2025-10-09T00:00:00"/>
    <s v="E0220085"/>
    <s v="PD022062"/>
    <s v="CERTIFICADO DIGITAL"/>
    <n v="78.47"/>
    <d v="2025-08-01T00:00:00"/>
    <x v="0"/>
    <s v="STI n. 25/2022"/>
    <s v="2022.1 .930.1 .0"/>
    <s v="SEI 359.0001.0489/2024-44ITO"/>
    <s v="2 - FATURADO"/>
    <n v="0"/>
    <x v="0"/>
    <x v="1"/>
    <m/>
  </r>
  <r>
    <x v="1425"/>
    <s v="63.025.530/0062-26"/>
    <s v="NF SERVICOS E_GOV"/>
    <n v="176034"/>
    <d v="2024-12-19T00:00:00"/>
    <n v="1892022"/>
    <d v="2024-12-19T00:00:00"/>
    <m/>
    <n v="277.10000000000002"/>
    <d v="2025-01-18T00:00:00"/>
    <m/>
    <m/>
    <s v="Certificado e-CPF A3 em token - 36 meses Gov"/>
    <n v="263.8"/>
    <m/>
    <x v="0"/>
    <m/>
    <m/>
    <m/>
    <s v="2 - FATURADO"/>
    <n v="255"/>
    <x v="1"/>
    <x v="1"/>
    <m/>
  </r>
  <r>
    <x v="1425"/>
    <s v="63.025.530/0080-08"/>
    <s v="NF SERVICOS E_GOV"/>
    <n v="95898"/>
    <d v="2022-05-28T00:00:00"/>
    <n v="100490"/>
    <d v="2022-05-28T00:00:00"/>
    <m/>
    <n v="112.5"/>
    <d v="2022-06-27T00:00:00"/>
    <m/>
    <m/>
    <s v="Certificado e-CPF A3 (somente certificado) - 36 meses Gov"/>
    <n v="112.5"/>
    <m/>
    <x v="40"/>
    <m/>
    <m/>
    <m/>
    <s v="2 - FATURADO"/>
    <n v="1191"/>
    <x v="3"/>
    <x v="1"/>
    <m/>
  </r>
  <r>
    <x v="1425"/>
    <s v="63.025.530/0080-08"/>
    <s v="NF SERVICOS E_GOV"/>
    <n v="187496"/>
    <d v="2023-04-27T00:00:00"/>
    <n v="192866"/>
    <d v="2023-04-27T00:00:00"/>
    <m/>
    <n v="227.35"/>
    <d v="2023-05-27T00:00:00"/>
    <m/>
    <m/>
    <s v="Certificado e-CPF A3 em cartão - 36 meses Gov"/>
    <n v="227.35"/>
    <m/>
    <x v="40"/>
    <m/>
    <m/>
    <m/>
    <s v="2 - FATURADO"/>
    <n v="857"/>
    <x v="3"/>
    <x v="1"/>
    <m/>
  </r>
  <r>
    <x v="1425"/>
    <s v="63.025.530/0082-70"/>
    <s v="NF SERVICOS KIT"/>
    <n v="48752"/>
    <d v="2021-12-29T00:00:00"/>
    <n v="53073"/>
    <d v="2021-12-29T00:00:00"/>
    <m/>
    <n v="250"/>
    <d v="2022-01-28T00:00:00"/>
    <m/>
    <m/>
    <s v="Certificado e-CPF A3 em cartão e leitora - 36 meses Gov"/>
    <n v="250"/>
    <m/>
    <x v="0"/>
    <m/>
    <m/>
    <m/>
    <s v="2 - FATURADO"/>
    <n v="1341"/>
    <x v="3"/>
    <x v="1"/>
    <m/>
  </r>
  <r>
    <x v="1425"/>
    <s v="63.025.530/0083-50"/>
    <s v="NF SERVICOS E_GOV"/>
    <n v="183835"/>
    <d v="2025-04-10T00:00:00"/>
    <n v="1951590"/>
    <d v="2025-04-10T00:00:00"/>
    <m/>
    <n v="139.38999999999999"/>
    <d v="2025-05-10T00:00:00"/>
    <m/>
    <m/>
    <s v="e-CNPJ A1 - 12 meses (Gov)"/>
    <n v="132.69999999999999"/>
    <m/>
    <x v="0"/>
    <m/>
    <m/>
    <m/>
    <s v="2 - FATURADO"/>
    <n v="143"/>
    <x v="7"/>
    <x v="1"/>
    <m/>
  </r>
  <r>
    <x v="1425"/>
    <s v="63.025.530/0085-12"/>
    <s v="NF SERVICOS E_GOV"/>
    <n v="193517"/>
    <d v="2025-09-11T00:00:00"/>
    <n v="2025151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0"/>
    <x v="0"/>
    <x v="1"/>
    <m/>
  </r>
  <r>
    <x v="1425"/>
    <s v="63.025.530/0101-77"/>
    <s v="NF SERVICOS E_GOV"/>
    <n v="170705"/>
    <d v="2024-10-25T00:00:00"/>
    <n v="1860450"/>
    <d v="2024-10-25T00:00:00"/>
    <m/>
    <n v="227.35"/>
    <d v="2024-11-24T00:00:00"/>
    <m/>
    <m/>
    <s v="Certificado e-CPF A3 em cartão - 36 meses Gov"/>
    <n v="216.44"/>
    <m/>
    <x v="0"/>
    <m/>
    <m/>
    <m/>
    <s v="2 - FATURADO"/>
    <n v="310"/>
    <x v="1"/>
    <x v="1"/>
    <m/>
  </r>
  <r>
    <x v="1425"/>
    <s v="63.025.530/0101-77"/>
    <s v="NF SERVICOS E_GOV"/>
    <n v="193466"/>
    <d v="2025-09-11T00:00:00"/>
    <n v="2025100"/>
    <d v="2025-09-11T00:00:00"/>
    <m/>
    <n v="167.26"/>
    <d v="2025-10-11T00:00:00"/>
    <m/>
    <m/>
    <s v="Certificado e-CPF A3 (somente certificado) - 36 meses Gov"/>
    <n v="159.22999999999999"/>
    <m/>
    <x v="0"/>
    <m/>
    <m/>
    <m/>
    <s v="2 - FATURADO"/>
    <n v="0"/>
    <x v="0"/>
    <x v="1"/>
    <m/>
  </r>
  <r>
    <x v="1425"/>
    <s v="63.025.530/0103-39"/>
    <s v="NF SERVICOS KIT"/>
    <n v="67383"/>
    <d v="2022-03-09T00:00:00"/>
    <n v="71842"/>
    <d v="2022-03-11T00:00:00"/>
    <m/>
    <n v="112.5"/>
    <d v="2022-04-10T00:00:00"/>
    <m/>
    <m/>
    <s v="Certificado e-CPF A3 (somente certificado) - 36 meses Gov"/>
    <n v="112.5"/>
    <m/>
    <x v="40"/>
    <m/>
    <m/>
    <m/>
    <s v="2 - FATURADO"/>
    <n v="1269"/>
    <x v="3"/>
    <x v="1"/>
    <m/>
  </r>
  <r>
    <x v="1425"/>
    <s v="63.025.530/0111-49"/>
    <s v="NF SERVICOS KIT"/>
    <n v="111137"/>
    <d v="2022-07-20T00:00:00"/>
    <n v="115834"/>
    <d v="2022-07-20T00:00:00"/>
    <m/>
    <n v="337.5"/>
    <d v="2022-08-19T00:00:00"/>
    <m/>
    <m/>
    <s v="Certificado e-CPF A3 (renovação) - 36 meses Gov"/>
    <n v="337.5"/>
    <m/>
    <x v="40"/>
    <m/>
    <m/>
    <m/>
    <s v="2 - FATURADO"/>
    <n v="1138"/>
    <x v="3"/>
    <x v="1"/>
    <m/>
  </r>
  <r>
    <x v="1425"/>
    <s v="63.025.530/0113-00"/>
    <s v="NF SERVICOS E_GOV"/>
    <n v="193593"/>
    <d v="2025-09-11T00:00:00"/>
    <n v="2025227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0"/>
    <x v="0"/>
    <x v="1"/>
    <m/>
  </r>
  <r>
    <x v="1426"/>
    <s v="63.893.929/0001-07"/>
    <s v="NF SERVICOS DO"/>
    <n v="354711"/>
    <d v="2025-09-10T00:00:00"/>
    <n v="361521"/>
    <d v="2025-09-10T00:00:00"/>
    <m/>
    <n v="276.57"/>
    <d v="2025-10-10T00:00:00"/>
    <s v="E0220695"/>
    <s v="PD022695"/>
    <s v="Serviços de Publicidade Eletrônica"/>
    <n v="263.29000000000002"/>
    <m/>
    <x v="0"/>
    <m/>
    <m/>
    <m/>
    <s v="2 - FATURADO"/>
    <n v="0"/>
    <x v="0"/>
    <x v="1"/>
    <m/>
  </r>
  <r>
    <x v="1427"/>
    <s v="633.797.915-04"/>
    <s v="6102 VENDA MERC.ADQ"/>
    <n v="336"/>
    <d v="2023-08-15T00:00:00"/>
    <m/>
    <s v="Destinat: Antonio | CPF/CNPJ: 63379791504 | Lograd: Rua Tamoios 221 ap 201 Rio Vermelho 41940-040 SALVADOR/BA | Tel:71993123928 | Cel:71993123928 | Em"/>
    <m/>
    <n v="150"/>
    <d v="2023-08-15T00:00:00"/>
    <m/>
    <m/>
    <s v="CLARICE LISPECTOR COM A PONTA DOS DEDOS: A TRAMA DO TEMPO"/>
    <n v="150"/>
    <m/>
    <x v="0"/>
    <m/>
    <m/>
    <m/>
    <s v="1 - VENDA A VISTA"/>
    <n v="777"/>
    <x v="3"/>
    <x v="4"/>
    <m/>
  </r>
  <r>
    <x v="1428"/>
    <s v="64.037.815/0001-28"/>
    <s v="ND-JUROS RECEBIMENTO"/>
    <s v="293906-1-NDJ1"/>
    <d v="2024-11-25T00:00:00"/>
    <n v="300311"/>
    <m/>
    <m/>
    <n v="1.42"/>
    <d v="2024-12-25T00:00:00"/>
    <m/>
    <m/>
    <s v="Nota de Debito Juros"/>
    <n v="1.42"/>
    <m/>
    <x v="0"/>
    <m/>
    <m/>
    <m/>
    <s v="2 - FATURADO"/>
    <n v="279"/>
    <x v="1"/>
    <x v="2"/>
    <m/>
  </r>
  <r>
    <x v="1428"/>
    <s v="64.037.815/0001-28"/>
    <s v="ND-JUROS RECEBIMENTO"/>
    <s v="294196-1-NDJ1"/>
    <d v="2024-11-28T00:00:00"/>
    <n v="300601"/>
    <m/>
    <m/>
    <n v="0.97"/>
    <d v="2024-12-28T00:00:00"/>
    <m/>
    <m/>
    <s v="Nota de Debito Juros"/>
    <n v="0.97"/>
    <m/>
    <x v="0"/>
    <m/>
    <m/>
    <m/>
    <s v="2 - FATURADO"/>
    <n v="276"/>
    <x v="1"/>
    <x v="2"/>
    <m/>
  </r>
  <r>
    <x v="1428"/>
    <s v="64.037.815/0001-28"/>
    <s v="ND-JUROS RECEBIMENTO"/>
    <s v="294301-1-NDJ1"/>
    <d v="2024-12-09T00:00:00"/>
    <n v="300706"/>
    <m/>
    <m/>
    <n v="1.47"/>
    <d v="2025-01-08T00:00:00"/>
    <m/>
    <m/>
    <s v="Nota de Debito Juros"/>
    <n v="1.47"/>
    <m/>
    <x v="0"/>
    <m/>
    <m/>
    <m/>
    <s v="2 - FATURADO"/>
    <n v="265"/>
    <x v="1"/>
    <x v="2"/>
    <m/>
  </r>
  <r>
    <x v="1428"/>
    <s v="64.037.815/0001-28"/>
    <s v="ND-JUROS RECEBIMENTO"/>
    <s v="294627-1-NDJ1"/>
    <d v="2024-12-09T00:00:00"/>
    <n v="301032"/>
    <m/>
    <m/>
    <n v="3.79"/>
    <d v="2025-01-08T00:00:00"/>
    <m/>
    <m/>
    <s v="Nota de Debito Juros"/>
    <n v="3.79"/>
    <m/>
    <x v="0"/>
    <m/>
    <m/>
    <m/>
    <s v="2 - FATURADO"/>
    <n v="265"/>
    <x v="1"/>
    <x v="2"/>
    <m/>
  </r>
  <r>
    <x v="1428"/>
    <s v="64.037.815/0001-28"/>
    <s v="ND-JUROS RECEBIMENTO"/>
    <s v="295005-1-NDJ1"/>
    <d v="2024-12-09T00:00:00"/>
    <n v="301410"/>
    <m/>
    <m/>
    <n v="1.49"/>
    <d v="2025-01-08T00:00:00"/>
    <m/>
    <m/>
    <s v="Nota de Debito Juros"/>
    <n v="1.49"/>
    <m/>
    <x v="0"/>
    <m/>
    <m/>
    <m/>
    <s v="2 - FATURADO"/>
    <n v="265"/>
    <x v="1"/>
    <x v="2"/>
    <m/>
  </r>
  <r>
    <x v="1428"/>
    <s v="64.037.815/0001-28"/>
    <s v="ND-JUROS RECEBIMENTO"/>
    <s v="295303-1-NDJ1"/>
    <d v="2024-12-09T00:00:00"/>
    <n v="301708"/>
    <m/>
    <m/>
    <n v="0.53"/>
    <d v="2025-01-08T00:00:00"/>
    <m/>
    <m/>
    <s v="Nota de Debito Juros"/>
    <n v="0.53"/>
    <m/>
    <x v="0"/>
    <m/>
    <m/>
    <m/>
    <s v="2 - FATURADO"/>
    <n v="265"/>
    <x v="1"/>
    <x v="2"/>
    <m/>
  </r>
  <r>
    <x v="1428"/>
    <s v="64.037.815/0001-28"/>
    <s v="ND-JUROS RECEBIMENTO"/>
    <s v="295585-1-NDJ1"/>
    <d v="2024-12-09T00:00:00"/>
    <n v="301990"/>
    <m/>
    <m/>
    <n v="4.6500000000000004"/>
    <d v="2025-01-08T00:00:00"/>
    <m/>
    <m/>
    <s v="Nota de Debito Juros"/>
    <n v="4.6500000000000004"/>
    <m/>
    <x v="0"/>
    <m/>
    <m/>
    <m/>
    <s v="2 - FATURADO"/>
    <n v="265"/>
    <x v="1"/>
    <x v="2"/>
    <m/>
  </r>
  <r>
    <x v="1428"/>
    <s v="64.037.815/0001-28"/>
    <s v="NF SERVICOS DO"/>
    <n v="353361"/>
    <d v="2025-09-08T00:00:00"/>
    <n v="360170"/>
    <d v="2025-09-08T00:00:00"/>
    <m/>
    <n v="553.14"/>
    <d v="2025-10-08T00:00:00"/>
    <s v="E0220721"/>
    <s v="PD022721"/>
    <s v="Serviços de Publicidade Eletrônica"/>
    <n v="526.59"/>
    <m/>
    <x v="0"/>
    <m/>
    <m/>
    <m/>
    <s v="2 - FATURADO"/>
    <n v="0"/>
    <x v="0"/>
    <x v="1"/>
    <m/>
  </r>
  <r>
    <x v="1428"/>
    <s v="64.037.815/0001-28"/>
    <s v="NF SERVICOS DO"/>
    <n v="353362"/>
    <d v="2025-09-08T00:00:00"/>
    <n v="360171"/>
    <d v="2025-09-08T00:00:00"/>
    <m/>
    <n v="497.83"/>
    <d v="2025-10-08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3363"/>
    <d v="2025-09-08T00:00:00"/>
    <n v="360172"/>
    <d v="2025-09-08T00:00:00"/>
    <m/>
    <n v="497.83"/>
    <d v="2025-10-08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3369"/>
    <d v="2025-09-08T00:00:00"/>
    <n v="360178"/>
    <d v="2025-09-08T00:00:00"/>
    <m/>
    <n v="442.51"/>
    <d v="2025-10-0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3370"/>
    <d v="2025-09-08T00:00:00"/>
    <n v="360179"/>
    <d v="2025-09-08T00:00:00"/>
    <m/>
    <n v="719.08"/>
    <d v="2025-10-08T00:00:00"/>
    <s v="E0220721"/>
    <s v="PD022721"/>
    <s v="Serviços de Publicidade Eletrônica"/>
    <n v="684.56"/>
    <m/>
    <x v="0"/>
    <m/>
    <m/>
    <m/>
    <s v="2 - FATURADO"/>
    <n v="0"/>
    <x v="0"/>
    <x v="1"/>
    <m/>
  </r>
  <r>
    <x v="1428"/>
    <s v="64.037.815/0001-28"/>
    <s v="NF SERVICOS DO"/>
    <n v="353371"/>
    <d v="2025-09-08T00:00:00"/>
    <n v="360180"/>
    <d v="2025-09-08T00:00:00"/>
    <m/>
    <n v="442.51"/>
    <d v="2025-10-0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3374"/>
    <d v="2025-09-08T00:00:00"/>
    <n v="360183"/>
    <d v="2025-09-08T00:00:00"/>
    <m/>
    <n v="442.51"/>
    <d v="2025-10-0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3421"/>
    <d v="2025-09-08T00:00:00"/>
    <n v="360230"/>
    <d v="2025-09-08T00:00:00"/>
    <m/>
    <n v="442.51"/>
    <d v="2025-10-0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3477"/>
    <d v="2025-09-08T00:00:00"/>
    <n v="360286"/>
    <d v="2025-09-08T00:00:00"/>
    <m/>
    <n v="442.51"/>
    <d v="2025-10-0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3704"/>
    <d v="2025-09-08T00:00:00"/>
    <n v="360513"/>
    <d v="2025-09-08T00:00:00"/>
    <m/>
    <n v="442.51"/>
    <d v="2025-10-0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3706"/>
    <d v="2025-09-08T00:00:00"/>
    <n v="360515"/>
    <d v="2025-09-08T00:00:00"/>
    <m/>
    <n v="497.83"/>
    <d v="2025-10-08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3893"/>
    <d v="2025-09-08T00:00:00"/>
    <n v="360702"/>
    <d v="2025-09-08T00:00:00"/>
    <m/>
    <n v="553.14"/>
    <d v="2025-10-08T00:00:00"/>
    <s v="E0220721"/>
    <s v="PD022721"/>
    <s v="Serviços de Publicidade Eletrônica"/>
    <n v="526.59"/>
    <m/>
    <x v="0"/>
    <m/>
    <m/>
    <m/>
    <s v="2 - FATURADO"/>
    <n v="0"/>
    <x v="0"/>
    <x v="1"/>
    <m/>
  </r>
  <r>
    <x v="1428"/>
    <s v="64.037.815/0001-28"/>
    <s v="NF SERVICOS DO"/>
    <n v="353929"/>
    <d v="2025-09-08T00:00:00"/>
    <n v="360738"/>
    <d v="2025-09-08T00:00:00"/>
    <m/>
    <n v="497.83"/>
    <d v="2025-10-08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4349"/>
    <d v="2025-09-10T00:00:00"/>
    <n v="361159"/>
    <d v="2025-09-10T00:00:00"/>
    <m/>
    <n v="442.51"/>
    <d v="2025-10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4355"/>
    <d v="2025-09-10T00:00:00"/>
    <n v="361165"/>
    <d v="2025-09-10T00:00:00"/>
    <m/>
    <n v="442.51"/>
    <d v="2025-10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4357"/>
    <d v="2025-09-10T00:00:00"/>
    <n v="361167"/>
    <d v="2025-09-10T00:00:00"/>
    <m/>
    <n v="442.51"/>
    <d v="2025-10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4725"/>
    <d v="2025-09-10T00:00:00"/>
    <n v="361535"/>
    <d v="2025-09-10T00:00:00"/>
    <m/>
    <n v="497.83"/>
    <d v="2025-10-10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4727"/>
    <d v="2025-09-10T00:00:00"/>
    <n v="361537"/>
    <d v="2025-09-10T00:00:00"/>
    <m/>
    <n v="442.51"/>
    <d v="2025-10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4728"/>
    <d v="2025-09-10T00:00:00"/>
    <n v="361538"/>
    <d v="2025-09-10T00:00:00"/>
    <m/>
    <n v="442.51"/>
    <d v="2025-10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4734"/>
    <d v="2025-09-10T00:00:00"/>
    <n v="361544"/>
    <d v="2025-09-10T00:00:00"/>
    <m/>
    <n v="829.71"/>
    <d v="2025-10-10T00:00:00"/>
    <s v="E0220721"/>
    <s v="PD022721"/>
    <s v="Serviços de Publicidade Eletrônica"/>
    <n v="789.88"/>
    <m/>
    <x v="0"/>
    <m/>
    <m/>
    <m/>
    <s v="2 - FATURADO"/>
    <n v="0"/>
    <x v="0"/>
    <x v="1"/>
    <m/>
  </r>
  <r>
    <x v="1428"/>
    <s v="64.037.815/0001-28"/>
    <s v="NF SERVICOS DO"/>
    <n v="354736"/>
    <d v="2025-09-10T00:00:00"/>
    <n v="361546"/>
    <d v="2025-09-10T00:00:00"/>
    <m/>
    <n v="442.51"/>
    <d v="2025-10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4737"/>
    <d v="2025-09-10T00:00:00"/>
    <n v="361547"/>
    <d v="2025-09-10T00:00:00"/>
    <m/>
    <n v="442.51"/>
    <d v="2025-10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4742"/>
    <d v="2025-09-10T00:00:00"/>
    <n v="361552"/>
    <d v="2025-09-10T00:00:00"/>
    <m/>
    <n v="663.77"/>
    <d v="2025-10-10T00:00:00"/>
    <s v="E0220721"/>
    <s v="PD022721"/>
    <s v="Serviços de Publicidade Eletrônica"/>
    <n v="631.91"/>
    <m/>
    <x v="0"/>
    <m/>
    <m/>
    <m/>
    <s v="2 - FATURADO"/>
    <n v="0"/>
    <x v="0"/>
    <x v="1"/>
    <m/>
  </r>
  <r>
    <x v="1428"/>
    <s v="64.037.815/0001-28"/>
    <s v="NF SERVICOS DO"/>
    <n v="354744"/>
    <d v="2025-09-10T00:00:00"/>
    <n v="361554"/>
    <d v="2025-09-10T00:00:00"/>
    <m/>
    <n v="442.51"/>
    <d v="2025-10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4746"/>
    <d v="2025-09-10T00:00:00"/>
    <n v="361556"/>
    <d v="2025-09-10T00:00:00"/>
    <m/>
    <n v="442.51"/>
    <d v="2025-10-10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5557"/>
    <d v="2025-09-10T00:00:00"/>
    <n v="362367"/>
    <d v="2025-09-11T00:00:00"/>
    <m/>
    <n v="442.51"/>
    <d v="2025-10-11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5732"/>
    <d v="2025-09-10T00:00:00"/>
    <n v="362542"/>
    <d v="2025-09-11T00:00:00"/>
    <m/>
    <n v="331.88"/>
    <d v="2025-10-11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428"/>
    <s v="64.037.815/0001-28"/>
    <s v="NF SERVICOS"/>
    <n v="193937"/>
    <d v="2025-09-11T00:00:00"/>
    <n v="2025571"/>
    <d v="2025-09-11T00:00:00"/>
    <d v="2025-08-01T00:00:00"/>
    <n v="992.35"/>
    <d v="2025-10-11T00:00:00"/>
    <s v="E0220544"/>
    <s v="PD022544"/>
    <s v="PREFEITURA CADASTRO"/>
    <n v="944.72"/>
    <d v="2025-08-01T00:00:00"/>
    <x v="0"/>
    <s v="nº 098/2022"/>
    <s v="72890/2022"/>
    <s v="PD-PRC-2022/01973 - 359.00008191/2024-74 - APPS\ITO"/>
    <s v="2 - FATURADO"/>
    <n v="0"/>
    <x v="0"/>
    <x v="0"/>
    <m/>
  </r>
  <r>
    <x v="1428"/>
    <s v="64.037.815/0001-28"/>
    <s v="NF SERVICOS DO"/>
    <n v="355822"/>
    <d v="2025-09-11T00:00:00"/>
    <n v="362635"/>
    <d v="2025-09-12T00:00:00"/>
    <m/>
    <n v="442.51"/>
    <d v="2025-10-12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5958"/>
    <d v="2025-09-11T00:00:00"/>
    <n v="362771"/>
    <d v="2025-09-12T00:00:00"/>
    <m/>
    <n v="442.51"/>
    <d v="2025-10-12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6089"/>
    <d v="2025-09-12T00:00:00"/>
    <n v="362902"/>
    <d v="2025-09-15T00:00:00"/>
    <m/>
    <n v="276.57"/>
    <d v="2025-10-15T00:00:00"/>
    <s v="E0220721"/>
    <s v="PD022721"/>
    <s v="Serviços de Publicidade Eletrônica"/>
    <n v="263.29000000000002"/>
    <m/>
    <x v="0"/>
    <m/>
    <m/>
    <m/>
    <s v="2 - FATURADO"/>
    <n v="0"/>
    <x v="0"/>
    <x v="1"/>
    <m/>
  </r>
  <r>
    <x v="1428"/>
    <s v="64.037.815/0001-28"/>
    <s v="NF SERVICOS DO"/>
    <n v="356306"/>
    <d v="2025-09-15T00:00:00"/>
    <n v="363119"/>
    <d v="2025-09-16T00:00:00"/>
    <m/>
    <n v="497.83"/>
    <d v="2025-10-16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6346"/>
    <d v="2025-09-15T00:00:00"/>
    <n v="363159"/>
    <d v="2025-09-16T00:00:00"/>
    <m/>
    <n v="442.51"/>
    <d v="2025-10-1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6410"/>
    <d v="2025-09-15T00:00:00"/>
    <n v="363223"/>
    <d v="2025-09-16T00:00:00"/>
    <m/>
    <n v="442.51"/>
    <d v="2025-10-1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6637"/>
    <d v="2025-09-16T00:00:00"/>
    <n v="363451"/>
    <d v="2025-09-17T00:00:00"/>
    <m/>
    <n v="774.4"/>
    <d v="2025-10-17T00:00:00"/>
    <s v="E0220721"/>
    <s v="PD022721"/>
    <s v="Serviços de Publicidade Eletrônica"/>
    <n v="737.23"/>
    <m/>
    <x v="0"/>
    <m/>
    <m/>
    <m/>
    <s v="2 - FATURADO"/>
    <n v="0"/>
    <x v="0"/>
    <x v="1"/>
    <m/>
  </r>
  <r>
    <x v="1428"/>
    <s v="64.037.815/0001-28"/>
    <s v="NF SERVICOS DO"/>
    <n v="356638"/>
    <d v="2025-09-16T00:00:00"/>
    <n v="363452"/>
    <d v="2025-09-17T00:00:00"/>
    <m/>
    <n v="497.83"/>
    <d v="2025-10-17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6645"/>
    <d v="2025-09-16T00:00:00"/>
    <n v="363459"/>
    <d v="2025-09-17T00:00:00"/>
    <m/>
    <n v="442.51"/>
    <d v="2025-10-1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6646"/>
    <d v="2025-09-16T00:00:00"/>
    <n v="363460"/>
    <d v="2025-09-17T00:00:00"/>
    <m/>
    <n v="442.51"/>
    <d v="2025-10-1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6647"/>
    <d v="2025-09-16T00:00:00"/>
    <n v="363461"/>
    <d v="2025-09-17T00:00:00"/>
    <m/>
    <n v="442.51"/>
    <d v="2025-10-17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6727"/>
    <d v="2025-09-16T00:00:00"/>
    <n v="363541"/>
    <d v="2025-09-17T00:00:00"/>
    <m/>
    <n v="387.2"/>
    <d v="2025-10-1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428"/>
    <s v="64.037.815/0001-28"/>
    <s v="NF SERVICOS DO"/>
    <n v="356798"/>
    <d v="2025-09-16T00:00:00"/>
    <n v="363612"/>
    <d v="2025-09-17T00:00:00"/>
    <m/>
    <n v="331.88"/>
    <d v="2025-10-17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428"/>
    <s v="64.037.815/0001-28"/>
    <s v="NF SERVICOS DO"/>
    <n v="356803"/>
    <d v="2025-09-16T00:00:00"/>
    <n v="363617"/>
    <d v="2025-09-17T00:00:00"/>
    <m/>
    <n v="497.83"/>
    <d v="2025-10-17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6805"/>
    <d v="2025-09-16T00:00:00"/>
    <n v="363619"/>
    <d v="2025-09-17T00:00:00"/>
    <m/>
    <n v="387.2"/>
    <d v="2025-10-1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428"/>
    <s v="64.037.815/0001-28"/>
    <s v="NF SERVICOS DO"/>
    <n v="356806"/>
    <d v="2025-09-16T00:00:00"/>
    <n v="363620"/>
    <d v="2025-09-17T00:00:00"/>
    <m/>
    <n v="387.2"/>
    <d v="2025-10-17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428"/>
    <s v="64.037.815/0001-28"/>
    <s v="NF SERVICOS DO"/>
    <n v="356838"/>
    <d v="2025-09-16T00:00:00"/>
    <n v="363652"/>
    <d v="2025-09-17T00:00:00"/>
    <m/>
    <n v="331.88"/>
    <d v="2025-10-17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428"/>
    <s v="64.037.815/0001-28"/>
    <s v="NF SERVICOS DO"/>
    <n v="356884"/>
    <d v="2025-09-17T00:00:00"/>
    <n v="363697"/>
    <d v="2025-09-18T00:00:00"/>
    <m/>
    <n v="829.71"/>
    <d v="2025-10-18T00:00:00"/>
    <s v="E0220721"/>
    <s v="PD022721"/>
    <s v="Serviços de Publicidade Eletrônica"/>
    <n v="789.88"/>
    <m/>
    <x v="0"/>
    <m/>
    <m/>
    <m/>
    <s v="2 - FATURADO"/>
    <n v="0"/>
    <x v="0"/>
    <x v="1"/>
    <m/>
  </r>
  <r>
    <x v="1428"/>
    <s v="64.037.815/0001-28"/>
    <s v="NF SERVICOS DO"/>
    <n v="356892"/>
    <d v="2025-09-17T00:00:00"/>
    <n v="363705"/>
    <d v="2025-09-18T00:00:00"/>
    <m/>
    <n v="387.2"/>
    <d v="2025-10-18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428"/>
    <s v="64.037.815/0001-28"/>
    <s v="NF SERVICOS DO"/>
    <n v="357044"/>
    <d v="2025-09-17T00:00:00"/>
    <n v="363857"/>
    <d v="2025-09-18T00:00:00"/>
    <m/>
    <n v="442.51"/>
    <d v="2025-10-1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7045"/>
    <d v="2025-09-17T00:00:00"/>
    <n v="363858"/>
    <d v="2025-09-18T00:00:00"/>
    <m/>
    <n v="442.51"/>
    <d v="2025-10-18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7281"/>
    <d v="2025-09-18T00:00:00"/>
    <n v="364094"/>
    <d v="2025-09-19T00:00:00"/>
    <m/>
    <n v="497.83"/>
    <d v="2025-10-19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7282"/>
    <d v="2025-09-18T00:00:00"/>
    <n v="364095"/>
    <d v="2025-09-19T00:00:00"/>
    <m/>
    <n v="442.51"/>
    <d v="2025-10-1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7293"/>
    <d v="2025-09-18T00:00:00"/>
    <n v="364106"/>
    <d v="2025-09-19T00:00:00"/>
    <m/>
    <n v="995.65"/>
    <d v="2025-10-19T00:00:00"/>
    <s v="E0220721"/>
    <s v="PD022721"/>
    <s v="Serviços de Publicidade Eletrônica"/>
    <n v="947.86"/>
    <m/>
    <x v="0"/>
    <m/>
    <m/>
    <m/>
    <s v="2 - FATURADO"/>
    <n v="0"/>
    <x v="0"/>
    <x v="1"/>
    <m/>
  </r>
  <r>
    <x v="1428"/>
    <s v="64.037.815/0001-28"/>
    <s v="NF SERVICOS DO"/>
    <n v="357294"/>
    <d v="2025-09-18T00:00:00"/>
    <n v="364107"/>
    <d v="2025-09-19T00:00:00"/>
    <m/>
    <n v="331.88"/>
    <d v="2025-10-19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428"/>
    <s v="64.037.815/0001-28"/>
    <s v="NF SERVICOS DO"/>
    <n v="357587"/>
    <d v="2025-09-19T00:00:00"/>
    <n v="364400"/>
    <d v="2025-09-22T00:00:00"/>
    <m/>
    <n v="940.34"/>
    <d v="2025-10-22T00:00:00"/>
    <s v="E0220721"/>
    <s v="PD022721"/>
    <s v="Serviços de Publicidade Eletrônica"/>
    <n v="895.2"/>
    <m/>
    <x v="0"/>
    <m/>
    <m/>
    <m/>
    <s v="2 - FATURADO"/>
    <n v="0"/>
    <x v="0"/>
    <x v="1"/>
    <m/>
  </r>
  <r>
    <x v="1428"/>
    <s v="64.037.815/0001-28"/>
    <s v="NF SERVICOS DO"/>
    <n v="358273"/>
    <d v="2025-09-23T00:00:00"/>
    <n v="365088"/>
    <d v="2025-09-24T00:00:00"/>
    <m/>
    <n v="442.51"/>
    <d v="2025-10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8274"/>
    <d v="2025-09-23T00:00:00"/>
    <n v="365089"/>
    <d v="2025-09-24T00:00:00"/>
    <m/>
    <n v="442.51"/>
    <d v="2025-10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8285"/>
    <d v="2025-09-23T00:00:00"/>
    <n v="365100"/>
    <d v="2025-09-24T00:00:00"/>
    <m/>
    <n v="387.2"/>
    <d v="2025-10-24T00:00:00"/>
    <s v="E0220721"/>
    <s v="PD022721"/>
    <s v="Serviços de Publicidade Eletrônica"/>
    <n v="368.61"/>
    <m/>
    <x v="0"/>
    <m/>
    <m/>
    <m/>
    <s v="2 - FATURADO"/>
    <n v="0"/>
    <x v="0"/>
    <x v="1"/>
    <m/>
  </r>
  <r>
    <x v="1428"/>
    <s v="64.037.815/0001-28"/>
    <s v="NF SERVICOS DO"/>
    <n v="358286"/>
    <d v="2025-09-23T00:00:00"/>
    <n v="365101"/>
    <d v="2025-09-24T00:00:00"/>
    <m/>
    <n v="442.51"/>
    <d v="2025-10-24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8456"/>
    <d v="2025-09-25T00:00:00"/>
    <n v="365271"/>
    <d v="2025-09-25T00:00:00"/>
    <m/>
    <n v="442.51"/>
    <d v="2025-10-25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8578"/>
    <d v="2025-09-25T00:00:00"/>
    <n v="365393"/>
    <d v="2025-09-25T00:00:00"/>
    <m/>
    <n v="331.88"/>
    <d v="2025-10-25T00:00:00"/>
    <s v="E0220721"/>
    <s v="PD022721"/>
    <s v="Serviços de Publicidade Eletrônica"/>
    <n v="315.95"/>
    <m/>
    <x v="0"/>
    <m/>
    <m/>
    <m/>
    <s v="2 - FATURADO"/>
    <n v="0"/>
    <x v="0"/>
    <x v="1"/>
    <m/>
  </r>
  <r>
    <x v="1428"/>
    <s v="64.037.815/0001-28"/>
    <s v="NF SERVICOS DO"/>
    <n v="358687"/>
    <d v="2025-09-25T00:00:00"/>
    <n v="365502"/>
    <d v="2025-09-26T00:00:00"/>
    <m/>
    <n v="497.83"/>
    <d v="2025-10-26T00:00:00"/>
    <s v="E0220721"/>
    <s v="PD022721"/>
    <s v="Serviços de Publicidade Eletrônica"/>
    <n v="473.93"/>
    <m/>
    <x v="0"/>
    <m/>
    <m/>
    <m/>
    <s v="2 - FATURADO"/>
    <n v="0"/>
    <x v="0"/>
    <x v="1"/>
    <m/>
  </r>
  <r>
    <x v="1428"/>
    <s v="64.037.815/0001-28"/>
    <s v="NF SERVICOS DO"/>
    <n v="358781"/>
    <d v="2025-09-25T00:00:00"/>
    <n v="365596"/>
    <d v="2025-09-26T00:00:00"/>
    <m/>
    <n v="442.51"/>
    <d v="2025-10-26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8"/>
    <s v="64.037.815/0001-28"/>
    <s v="NF SERVICOS DO"/>
    <n v="359087"/>
    <d v="2025-09-26T00:00:00"/>
    <n v="365902"/>
    <d v="2025-09-29T00:00:00"/>
    <m/>
    <n v="442.51"/>
    <d v="2025-10-29T00:00:00"/>
    <s v="E0220721"/>
    <s v="PD022721"/>
    <s v="Serviços de Publicidade Eletrônica"/>
    <n v="421.27"/>
    <m/>
    <x v="0"/>
    <m/>
    <m/>
    <m/>
    <s v="2 - FATURADO"/>
    <n v="0"/>
    <x v="0"/>
    <x v="1"/>
    <m/>
  </r>
  <r>
    <x v="1429"/>
    <s v="64.037.872/0001-07"/>
    <s v="ND-JUROS RECEBIMENTO"/>
    <s v="290624-1-NDJ1"/>
    <d v="2024-12-09T00:00:00"/>
    <n v="296974"/>
    <m/>
    <m/>
    <n v="1.58"/>
    <d v="2025-01-08T00:00:00"/>
    <m/>
    <m/>
    <s v="Nota de Debito Juros"/>
    <n v="1.58"/>
    <m/>
    <x v="0"/>
    <m/>
    <m/>
    <m/>
    <s v="2 - FATURADO"/>
    <n v="265"/>
    <x v="1"/>
    <x v="2"/>
    <m/>
  </r>
  <r>
    <x v="1429"/>
    <s v="64.037.872/0001-07"/>
    <s v="ND-JUROS RECEBIMENTO"/>
    <s v="290810-1-NDJ1"/>
    <d v="2024-12-09T00:00:00"/>
    <n v="297160"/>
    <m/>
    <m/>
    <n v="1.05"/>
    <d v="2025-01-08T00:00:00"/>
    <m/>
    <m/>
    <s v="Nota de Debito Juros"/>
    <n v="1.05"/>
    <m/>
    <x v="0"/>
    <m/>
    <m/>
    <m/>
    <s v="2 - FATURADO"/>
    <n v="265"/>
    <x v="1"/>
    <x v="2"/>
    <m/>
  </r>
  <r>
    <x v="1429"/>
    <s v="64.037.872/0001-07"/>
    <s v="ND-JUROS RECEBIMENTO"/>
    <s v="291311-1-NDJ1"/>
    <d v="2024-12-09T00:00:00"/>
    <n v="297661"/>
    <m/>
    <m/>
    <n v="1.93"/>
    <d v="2025-01-08T00:00:00"/>
    <m/>
    <m/>
    <s v="Nota de Debito Juros"/>
    <n v="1.93"/>
    <m/>
    <x v="0"/>
    <m/>
    <m/>
    <m/>
    <s v="2 - FATURADO"/>
    <n v="265"/>
    <x v="1"/>
    <x v="2"/>
    <m/>
  </r>
  <r>
    <x v="1429"/>
    <s v="64.037.872/0001-07"/>
    <s v="ND-JUROS RECEBIMENTO"/>
    <s v="292556-1-NDJ1"/>
    <d v="2024-12-09T00:00:00"/>
    <n v="298946"/>
    <m/>
    <m/>
    <n v="1.1000000000000001"/>
    <d v="2025-01-08T00:00:00"/>
    <m/>
    <m/>
    <s v="Nota de Debito Juros"/>
    <n v="1.1000000000000001"/>
    <m/>
    <x v="0"/>
    <m/>
    <m/>
    <m/>
    <s v="2 - FATURADO"/>
    <n v="265"/>
    <x v="1"/>
    <x v="2"/>
    <m/>
  </r>
  <r>
    <x v="1429"/>
    <s v="64.037.872/0001-07"/>
    <s v="ND-JUROS RECEBIMENTO"/>
    <s v="293346-1-NDJ1"/>
    <d v="2024-12-09T00:00:00"/>
    <n v="299742"/>
    <m/>
    <m/>
    <n v="0.97"/>
    <d v="2025-01-08T00:00:00"/>
    <m/>
    <m/>
    <s v="Nota de Debito Juros"/>
    <n v="0.97"/>
    <m/>
    <x v="0"/>
    <m/>
    <m/>
    <m/>
    <s v="2 - FATURADO"/>
    <n v="265"/>
    <x v="1"/>
    <x v="2"/>
    <m/>
  </r>
  <r>
    <x v="1429"/>
    <s v="64.037.872/0001-07"/>
    <s v="ND-JUROS RECEBIMENTO"/>
    <s v="294744-1-NDJ1"/>
    <d v="2024-12-09T00:00:00"/>
    <n v="301149"/>
    <m/>
    <m/>
    <n v="0.28999999999999998"/>
    <d v="2025-01-08T00:00:00"/>
    <m/>
    <m/>
    <s v="Nota de Debito Juros"/>
    <n v="0.28999999999999998"/>
    <m/>
    <x v="0"/>
    <m/>
    <m/>
    <m/>
    <s v="2 - FATURADO"/>
    <n v="265"/>
    <x v="1"/>
    <x v="2"/>
    <m/>
  </r>
  <r>
    <x v="1429"/>
    <s v="64.037.872/0001-07"/>
    <s v="ND-JUROS RECEBIMENTO"/>
    <s v="170160-1-NDJ1"/>
    <d v="2025-02-07T00:00:00"/>
    <n v="1859905"/>
    <m/>
    <m/>
    <n v="17.8"/>
    <d v="2025-03-09T00:00:00"/>
    <m/>
    <m/>
    <s v="Nota de Debito Juros"/>
    <n v="17.8"/>
    <m/>
    <x v="0"/>
    <m/>
    <m/>
    <m/>
    <s v="2 - FATURADO"/>
    <n v="205"/>
    <x v="1"/>
    <x v="2"/>
    <m/>
  </r>
  <r>
    <x v="1429"/>
    <s v="64.037.872/0001-07"/>
    <s v="ND-JUROS RECEBIMENTO"/>
    <s v="171821-1-NDJ1"/>
    <d v="2025-02-07T00:00:00"/>
    <n v="1874836"/>
    <m/>
    <m/>
    <n v="11.73"/>
    <d v="2025-03-09T00:00:00"/>
    <m/>
    <m/>
    <s v="Nota de Debito Juros"/>
    <n v="11.73"/>
    <m/>
    <x v="0"/>
    <m/>
    <m/>
    <m/>
    <s v="2 - FATURADO"/>
    <n v="205"/>
    <x v="1"/>
    <x v="2"/>
    <m/>
  </r>
  <r>
    <x v="1429"/>
    <s v="64.037.872/0001-07"/>
    <s v="NF SERVICOS DO"/>
    <n v="349582"/>
    <d v="2025-08-12T00:00:00"/>
    <n v="356372"/>
    <d v="2025-08-13T00:00:00"/>
    <m/>
    <n v="184.38"/>
    <d v="2025-09-12T00:00:00"/>
    <s v="E0240851"/>
    <s v="PD024851"/>
    <s v="Serviços de Publicidade Eletrônica"/>
    <n v="175.53"/>
    <m/>
    <x v="0"/>
    <m/>
    <m/>
    <m/>
    <s v="2 - FATURADO"/>
    <n v="18"/>
    <x v="2"/>
    <x v="1"/>
    <m/>
  </r>
  <r>
    <x v="1429"/>
    <s v="64.037.872/0001-07"/>
    <s v="NF SERVICOS DO"/>
    <n v="349881"/>
    <d v="2025-08-13T00:00:00"/>
    <n v="356675"/>
    <d v="2025-08-14T00:00:00"/>
    <m/>
    <n v="230.47"/>
    <d v="2025-09-13T00:00:00"/>
    <s v="E0240851"/>
    <s v="PD024851"/>
    <s v="Serviços de Publicidade Eletrônica"/>
    <n v="219.41"/>
    <m/>
    <x v="0"/>
    <m/>
    <m/>
    <m/>
    <s v="2 - FATURADO"/>
    <n v="17"/>
    <x v="2"/>
    <x v="1"/>
    <m/>
  </r>
  <r>
    <x v="1429"/>
    <s v="64.037.872/0001-07"/>
    <s v="NF SERVICOS DO"/>
    <n v="351300"/>
    <d v="2025-08-20T00:00:00"/>
    <n v="358106"/>
    <d v="2025-08-21T00:00:00"/>
    <m/>
    <n v="184.38"/>
    <d v="2025-09-20T00:00:00"/>
    <s v="E0240851"/>
    <s v="PD024851"/>
    <s v="Serviços de Publicidade Eletrônica"/>
    <n v="175.53"/>
    <m/>
    <x v="0"/>
    <m/>
    <m/>
    <m/>
    <s v="2 - FATURADO"/>
    <n v="10"/>
    <x v="2"/>
    <x v="1"/>
    <m/>
  </r>
  <r>
    <x v="1429"/>
    <s v="64.037.872/0001-07"/>
    <s v="NF SERVICOS DO"/>
    <n v="351922"/>
    <d v="2025-08-22T00:00:00"/>
    <n v="358729"/>
    <d v="2025-08-25T00:00:00"/>
    <m/>
    <n v="230.47"/>
    <d v="2025-09-24T00:00:00"/>
    <s v="E0240851"/>
    <s v="PD024851"/>
    <s v="Serviços de Publicidade Eletrônica"/>
    <n v="219.41"/>
    <m/>
    <x v="0"/>
    <m/>
    <m/>
    <m/>
    <s v="2 - FATURADO"/>
    <n v="6"/>
    <x v="2"/>
    <x v="1"/>
    <m/>
  </r>
  <r>
    <x v="1429"/>
    <s v="64.037.872/0001-07"/>
    <s v="NF SERVICOS DO"/>
    <n v="355130"/>
    <d v="2025-09-10T00:00:00"/>
    <n v="361940"/>
    <d v="2025-09-10T00:00:00"/>
    <m/>
    <n v="184.38"/>
    <d v="2025-10-10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429"/>
    <s v="64.037.872/0001-07"/>
    <s v="NF SERVICOS"/>
    <n v="193922"/>
    <d v="2025-09-11T00:00:00"/>
    <n v="2025556"/>
    <d v="2025-09-11T00:00:00"/>
    <d v="2025-08-01T00:00:00"/>
    <n v="672.6"/>
    <d v="2025-10-11T00:00:00"/>
    <s v="E0230656"/>
    <s v="PD023656"/>
    <s v="PREFEITURA CADASTRO"/>
    <n v="640.32000000000005"/>
    <d v="2025-08-01T00:00:00"/>
    <x v="0"/>
    <s v="83/2023"/>
    <s v="176/2023"/>
    <s v="359.00006694/2024-13 - APPS/ITO"/>
    <s v="2 - FATURADO"/>
    <n v="0"/>
    <x v="0"/>
    <x v="0"/>
    <m/>
  </r>
  <r>
    <x v="1429"/>
    <s v="64.037.872/0001-07"/>
    <s v="NF SERVICOS DO"/>
    <n v="355853"/>
    <d v="2025-09-11T00:00:00"/>
    <n v="362666"/>
    <d v="2025-09-12T00:00:00"/>
    <m/>
    <n v="230.47"/>
    <d v="2025-10-12T00:00:00"/>
    <s v="E0240851"/>
    <s v="PD024851"/>
    <s v="Serviços de Publicidade Eletrônica"/>
    <n v="219.41"/>
    <m/>
    <x v="0"/>
    <m/>
    <m/>
    <m/>
    <s v="2 - FATURADO"/>
    <n v="0"/>
    <x v="0"/>
    <x v="1"/>
    <m/>
  </r>
  <r>
    <x v="1429"/>
    <s v="64.037.872/0001-07"/>
    <s v="NF SERVICOS DO"/>
    <n v="356302"/>
    <d v="2025-09-15T00:00:00"/>
    <n v="363115"/>
    <d v="2025-09-16T00:00:00"/>
    <m/>
    <n v="184.38"/>
    <d v="2025-10-16T00:00:00"/>
    <s v="E0240851"/>
    <s v="PD024851"/>
    <s v="Serviços de Publicidade Eletrônica"/>
    <n v="175.53"/>
    <m/>
    <x v="0"/>
    <m/>
    <m/>
    <m/>
    <s v="2 - FATURADO"/>
    <n v="0"/>
    <x v="0"/>
    <x v="1"/>
    <m/>
  </r>
  <r>
    <x v="1429"/>
    <s v="64.037.872/0001-07"/>
    <s v="NF SERVICOS DO"/>
    <n v="359030"/>
    <d v="2025-09-26T00:00:00"/>
    <n v="365845"/>
    <d v="2025-09-29T00:00:00"/>
    <m/>
    <n v="230.47"/>
    <d v="2025-10-29T00:00:00"/>
    <s v="E0240851"/>
    <s v="PD024851"/>
    <s v="Serviços de Publicidade Eletrônica"/>
    <n v="219.41"/>
    <m/>
    <x v="0"/>
    <m/>
    <m/>
    <m/>
    <s v="2 - FATURADO"/>
    <n v="0"/>
    <x v="0"/>
    <x v="1"/>
    <m/>
  </r>
  <r>
    <x v="1430"/>
    <s v="64.067.994/0001-46"/>
    <s v="NF SERVICOS KIT"/>
    <n v="105058"/>
    <d v="2022-06-29T00:00:00"/>
    <n v="109709"/>
    <d v="2022-06-29T00:00:00"/>
    <m/>
    <n v="112.5"/>
    <d v="2022-07-29T00:00:00"/>
    <m/>
    <m/>
    <s v="Certificado e-CPF A3 (somente certificado) - 36 meses Gov"/>
    <n v="112.5"/>
    <m/>
    <x v="0"/>
    <m/>
    <m/>
    <m/>
    <s v="2 - FATURADO"/>
    <n v="1159"/>
    <x v="3"/>
    <x v="1"/>
    <m/>
  </r>
  <r>
    <x v="1431"/>
    <s v="64.614.381/0001-81"/>
    <s v="NF SERVICOS DO"/>
    <n v="356634"/>
    <d v="2025-09-16T00:00:00"/>
    <n v="363448"/>
    <d v="2025-09-17T00:00:00"/>
    <m/>
    <n v="276.57"/>
    <d v="2025-10-17T00:00:00"/>
    <s v="E0250773"/>
    <s v="PD025773"/>
    <s v="Serviços de Publicidade Eletrônica"/>
    <n v="263.29000000000002"/>
    <m/>
    <x v="0"/>
    <m/>
    <m/>
    <m/>
    <s v="2 - FATURADO"/>
    <n v="0"/>
    <x v="0"/>
    <x v="1"/>
    <m/>
  </r>
  <r>
    <x v="1432"/>
    <s v="64.614.449/0001-22"/>
    <s v="NF SERVICOS DO"/>
    <n v="299578"/>
    <d v="2024-11-28T00:00:00"/>
    <n v="306028"/>
    <d v="2024-11-28T00:00:00"/>
    <m/>
    <n v="368.76"/>
    <d v="2024-12-28T00:00:00"/>
    <s v="E0230803"/>
    <s v="PD023803"/>
    <s v="Serviços de Publicidade Eletrônica"/>
    <n v="351.06"/>
    <m/>
    <x v="0"/>
    <m/>
    <m/>
    <m/>
    <s v="2 - FATURADO"/>
    <n v="276"/>
    <x v="1"/>
    <x v="1"/>
    <m/>
  </r>
  <r>
    <x v="1432"/>
    <s v="64.614.449/0001-22"/>
    <s v="NF SERVICOS"/>
    <n v="191117"/>
    <d v="2025-08-07T00:00:00"/>
    <n v="2009992"/>
    <d v="2025-08-07T00:00:00"/>
    <d v="2025-06-01T00:00:00"/>
    <n v="644.4"/>
    <d v="2025-09-06T00:00:00"/>
    <s v="E0240714"/>
    <s v="PD024714"/>
    <s v="PREFEITURA CADASTRO"/>
    <n v="613.47"/>
    <d v="2025-06-01T00:00:00"/>
    <x v="0"/>
    <s v="EMPENHO 19085/000-2024"/>
    <s v="2580/2024"/>
    <s v="359.00010130/2024-77 APPS\ITO"/>
    <s v="2 - FATURADO"/>
    <n v="24"/>
    <x v="2"/>
    <x v="0"/>
    <m/>
  </r>
  <r>
    <x v="1432"/>
    <s v="64.614.449/0001-22"/>
    <s v="NF SERVICOS"/>
    <n v="191492"/>
    <d v="2025-08-11T00:00:00"/>
    <n v="2010367"/>
    <d v="2025-08-11T00:00:00"/>
    <d v="2025-07-01T00:00:00"/>
    <n v="644.4"/>
    <d v="2025-09-10T00:00:00"/>
    <s v="E0240714"/>
    <s v="PD024714"/>
    <s v="PREFEITURA CADASTRO"/>
    <n v="613.47"/>
    <d v="2025-07-01T00:00:00"/>
    <x v="0"/>
    <s v="EMPENHO 19085/000-2024"/>
    <s v="2580/2024"/>
    <s v="359.00010130/2024-77 APPS\ITO"/>
    <s v="2 - FATURADO"/>
    <n v="20"/>
    <x v="2"/>
    <x v="0"/>
    <m/>
  </r>
  <r>
    <x v="1432"/>
    <s v="64.614.449/0001-22"/>
    <s v="NF SERVICOS"/>
    <n v="193894"/>
    <d v="2025-09-11T00:00:00"/>
    <n v="2025528"/>
    <d v="2025-09-11T00:00:00"/>
    <d v="2025-08-01T00:00:00"/>
    <n v="644.4"/>
    <d v="2025-10-11T00:00:00"/>
    <s v="E0240714"/>
    <s v="PD024714"/>
    <s v="PREFEITURA CADASTRO"/>
    <n v="613.47"/>
    <d v="2025-08-01T00:00:00"/>
    <x v="0"/>
    <s v="EMPENHO 19085/000-2024"/>
    <s v="2580/2024"/>
    <s v="359.00010130/2024-77 APPS\ITO"/>
    <s v="2 - FATURADO"/>
    <n v="0"/>
    <x v="0"/>
    <x v="0"/>
    <m/>
  </r>
  <r>
    <x v="1433"/>
    <s v="64.802.085/0001-04"/>
    <s v="ND-OPERADORA CIELO"/>
    <n v="26675"/>
    <d v="2025-09-07T00:00:00"/>
    <m/>
    <m/>
    <m/>
    <n v="162.49"/>
    <d v="2025-09-07T00:00:00"/>
    <m/>
    <m/>
    <s v="e-CNPJ A3 (somente certificado) - 12 meses "/>
    <n v="162.49"/>
    <m/>
    <x v="0"/>
    <m/>
    <m/>
    <m/>
    <s v="1 - VENDA A VISTA"/>
    <n v="23"/>
    <x v="2"/>
    <x v="5"/>
    <m/>
  </r>
  <r>
    <x v="1434"/>
    <s v="65.042.855/0001-20"/>
    <s v="ND-POUPATEMPO 4.0"/>
    <n v="6914"/>
    <d v="2025-09-03T00:00:00"/>
    <s v="PPT00701"/>
    <s v="PPT00701"/>
    <d v="2025-09-01T00:00:00"/>
    <n v="18015.07"/>
    <d v="2025-10-03T00:00:00"/>
    <s v="PPT00701"/>
    <s v="PP00701"/>
    <s v="IMPLANTACAO E OPERACAO DO POUPATEMPO POTIM"/>
    <n v="18015.07"/>
    <d v="2025-09-01T00:00:00"/>
    <x v="0"/>
    <m/>
    <s v="PD-PRC-2022/01545"/>
    <m/>
    <s v="2 - FATURADO"/>
    <n v="0"/>
    <x v="0"/>
    <x v="12"/>
    <m/>
  </r>
  <r>
    <x v="1434"/>
    <s v="65.042.855/0001-20"/>
    <s v="NF SERVICOS"/>
    <n v="193902"/>
    <d v="2025-09-11T00:00:00"/>
    <n v="2025536"/>
    <d v="2025-09-11T00:00:00"/>
    <d v="2025-08-01T00:00:00"/>
    <n v="671.85"/>
    <d v="2025-10-11T00:00:00"/>
    <s v="E0210644"/>
    <s v="PD021644"/>
    <s v="PREFEITURA SIM"/>
    <n v="639.6"/>
    <d v="2025-08-01T00:00:00"/>
    <x v="0"/>
    <s v="51/2021"/>
    <s v="116/2021"/>
    <s v="PD-PRC-2021/03264-359.00003212/2024-65-APPS/ITO"/>
    <s v="2 - FATURADO"/>
    <n v="0"/>
    <x v="0"/>
    <x v="0"/>
    <m/>
  </r>
  <r>
    <x v="1435"/>
    <s v="65.043.713/0001-88"/>
    <s v="ND-JUROS RECEBIMENTO"/>
    <s v="290608-1-NDJ1"/>
    <d v="2024-11-05T00:00:00"/>
    <n v="296958"/>
    <m/>
    <m/>
    <n v="0.23"/>
    <d v="2024-12-05T00:00:00"/>
    <m/>
    <m/>
    <s v="Nota de Debito Juros"/>
    <n v="0.23"/>
    <m/>
    <x v="0"/>
    <m/>
    <m/>
    <m/>
    <s v="2 - FATURADO"/>
    <n v="299"/>
    <x v="1"/>
    <x v="2"/>
    <m/>
  </r>
  <r>
    <x v="1436"/>
    <s v="65.058.984/0001-07"/>
    <s v="NF SERVICOS DO"/>
    <n v="359160"/>
    <d v="2025-09-26T00:00:00"/>
    <n v="365975"/>
    <d v="2025-09-29T00:00:00"/>
    <m/>
    <n v="276.57"/>
    <d v="2025-10-29T00:00:00"/>
    <s v="E0220662"/>
    <s v="PD022662"/>
    <s v="Serviços de Publicidade Eletrônica"/>
    <n v="263.29000000000002"/>
    <m/>
    <x v="0"/>
    <m/>
    <m/>
    <m/>
    <s v="2 - FATURADO"/>
    <n v="0"/>
    <x v="0"/>
    <x v="1"/>
    <m/>
  </r>
  <r>
    <x v="1436"/>
    <s v="65.058.984/0001-07"/>
    <s v="NF SERVICOS DO"/>
    <n v="359161"/>
    <d v="2025-09-26T00:00:00"/>
    <n v="365976"/>
    <d v="2025-09-29T00:00:00"/>
    <m/>
    <n v="368.76"/>
    <d v="2025-10-29T00:00:00"/>
    <s v="E0220662"/>
    <s v="PD022662"/>
    <s v="Serviços de Publicidade Eletrônica"/>
    <n v="351.06"/>
    <m/>
    <x v="0"/>
    <m/>
    <m/>
    <m/>
    <s v="2 - FATURADO"/>
    <n v="0"/>
    <x v="0"/>
    <x v="1"/>
    <m/>
  </r>
  <r>
    <x v="1436"/>
    <s v="65.058.984/0001-07"/>
    <s v="NF SERVICOS DO"/>
    <n v="359162"/>
    <d v="2025-09-26T00:00:00"/>
    <n v="365977"/>
    <d v="2025-09-29T00:00:00"/>
    <m/>
    <n v="507.05"/>
    <d v="2025-10-29T00:00:00"/>
    <s v="E0220662"/>
    <s v="PD022662"/>
    <s v="Serviços de Publicidade Eletrônica"/>
    <n v="482.71"/>
    <m/>
    <x v="0"/>
    <m/>
    <m/>
    <m/>
    <s v="2 - FATURADO"/>
    <n v="0"/>
    <x v="0"/>
    <x v="1"/>
    <m/>
  </r>
  <r>
    <x v="1437"/>
    <s v="65.089.864/0001-77"/>
    <s v="ND-OPERADORA CIELO"/>
    <n v="26693"/>
    <d v="2025-09-09T00:00:00"/>
    <m/>
    <m/>
    <m/>
    <n v="251.97"/>
    <d v="2025-09-09T00:00:00"/>
    <m/>
    <m/>
    <s v="e-CNPJ A3 - Renovação 36 meses"/>
    <n v="251.97"/>
    <m/>
    <x v="0"/>
    <m/>
    <m/>
    <m/>
    <s v="1 - VENDA A VISTA"/>
    <n v="21"/>
    <x v="2"/>
    <x v="5"/>
    <m/>
  </r>
  <r>
    <x v="1438"/>
    <s v="65.694.846/0001-14"/>
    <s v="ND-JUROS RECEBIMENTO"/>
    <s v="298101-1-NDJ1"/>
    <d v="2025-02-27T00:00:00"/>
    <n v="304536"/>
    <m/>
    <m/>
    <n v="8.6"/>
    <d v="2025-03-29T00:00:00"/>
    <m/>
    <m/>
    <s v="Nota de Debito Juros"/>
    <n v="8.6"/>
    <m/>
    <x v="0"/>
    <m/>
    <m/>
    <m/>
    <s v="2 - FATURADO"/>
    <n v="185"/>
    <x v="1"/>
    <x v="2"/>
    <m/>
  </r>
  <r>
    <x v="1438"/>
    <s v="65.694.846/0001-14"/>
    <s v="NF SERVICOS DO"/>
    <n v="350315"/>
    <d v="2025-08-15T00:00:00"/>
    <n v="357114"/>
    <d v="2025-08-18T00:00:00"/>
    <m/>
    <n v="258.13"/>
    <d v="2025-09-17T00:00:00"/>
    <s v="E0230959"/>
    <s v="PD023959"/>
    <s v="Serviços de Publicidade Eletrônica"/>
    <n v="245.74"/>
    <m/>
    <x v="0"/>
    <m/>
    <m/>
    <m/>
    <s v="2 - FATURADO"/>
    <n v="13"/>
    <x v="2"/>
    <x v="1"/>
    <m/>
  </r>
  <r>
    <x v="1439"/>
    <s v="65.700.239/0001-10"/>
    <s v="NF SERVICOS DO"/>
    <n v="354153"/>
    <d v="2025-09-09T00:00:00"/>
    <n v="360963"/>
    <d v="2025-09-09T00:00:00"/>
    <m/>
    <n v="645.33000000000004"/>
    <d v="2025-10-09T00:00:00"/>
    <s v="E0211070"/>
    <s v="PD211070"/>
    <s v="Serviços de Publicidade Eletrônica"/>
    <n v="614.35"/>
    <m/>
    <x v="0"/>
    <m/>
    <m/>
    <m/>
    <s v="2 - FATURADO"/>
    <n v="0"/>
    <x v="0"/>
    <x v="1"/>
    <m/>
  </r>
  <r>
    <x v="1439"/>
    <s v="65.700.239/0001-10"/>
    <s v="NF SERVICOS DO"/>
    <n v="354244"/>
    <d v="2025-09-09T00:00:00"/>
    <n v="361054"/>
    <d v="2025-09-09T00:00:00"/>
    <m/>
    <n v="737.52"/>
    <d v="2025-10-09T00:00:00"/>
    <s v="E0211070"/>
    <s v="PD211070"/>
    <s v="Serviços de Publicidade Eletrônica"/>
    <n v="702.12"/>
    <m/>
    <x v="0"/>
    <m/>
    <m/>
    <m/>
    <s v="2 - FATURADO"/>
    <n v="0"/>
    <x v="0"/>
    <x v="1"/>
    <m/>
  </r>
  <r>
    <x v="1439"/>
    <s v="65.700.239/0001-10"/>
    <s v="NF SERVICOS DO"/>
    <n v="355074"/>
    <d v="2025-09-10T00:00:00"/>
    <n v="361884"/>
    <d v="2025-09-10T00:00:00"/>
    <m/>
    <n v="553.14"/>
    <d v="2025-10-10T00:00:00"/>
    <s v="E0211070"/>
    <s v="PD211070"/>
    <s v="Serviços de Publicidade Eletrônica"/>
    <n v="526.59"/>
    <m/>
    <x v="0"/>
    <m/>
    <m/>
    <m/>
    <s v="2 - FATURADO"/>
    <n v="0"/>
    <x v="0"/>
    <x v="1"/>
    <m/>
  </r>
  <r>
    <x v="1439"/>
    <s v="65.700.239/0001-10"/>
    <s v="NF SERVICOS DO"/>
    <n v="356323"/>
    <d v="2025-09-15T00:00:00"/>
    <n v="363136"/>
    <d v="2025-09-16T00:00:00"/>
    <m/>
    <n v="737.52"/>
    <d v="2025-10-16T00:00:00"/>
    <s v="E0211070"/>
    <s v="PD211070"/>
    <s v="Serviços de Publicidade Eletrônica"/>
    <n v="702.12"/>
    <m/>
    <x v="0"/>
    <m/>
    <m/>
    <m/>
    <s v="2 - FATURADO"/>
    <n v="0"/>
    <x v="0"/>
    <x v="1"/>
    <m/>
  </r>
  <r>
    <x v="1439"/>
    <s v="65.700.239/0001-10"/>
    <s v="NF SERVICOS DO"/>
    <n v="357621"/>
    <d v="2025-09-19T00:00:00"/>
    <n v="364434"/>
    <d v="2025-09-22T00:00:00"/>
    <m/>
    <n v="1290.6600000000001"/>
    <d v="2025-10-22T00:00:00"/>
    <s v="E0211070"/>
    <s v="PD211070"/>
    <s v="Serviços de Publicidade Eletrônica"/>
    <n v="1228.71"/>
    <m/>
    <x v="0"/>
    <m/>
    <m/>
    <m/>
    <s v="2 - FATURADO"/>
    <n v="0"/>
    <x v="0"/>
    <x v="1"/>
    <m/>
  </r>
  <r>
    <x v="1439"/>
    <s v="65.700.239/0001-10"/>
    <s v="NF SERVICOS DO"/>
    <n v="357780"/>
    <d v="2025-09-19T00:00:00"/>
    <n v="364593"/>
    <d v="2025-09-22T00:00:00"/>
    <m/>
    <n v="1290.6600000000001"/>
    <d v="2025-10-22T00:00:00"/>
    <s v="E0211070"/>
    <s v="PD211070"/>
    <s v="Serviços de Publicidade Eletrônica"/>
    <n v="1228.71"/>
    <m/>
    <x v="0"/>
    <m/>
    <m/>
    <m/>
    <s v="2 - FATURADO"/>
    <n v="0"/>
    <x v="0"/>
    <x v="1"/>
    <m/>
  </r>
  <r>
    <x v="1439"/>
    <s v="65.700.239/0001-10"/>
    <s v="NF SERVICOS DO"/>
    <n v="358935"/>
    <d v="2025-09-26T00:00:00"/>
    <n v="365750"/>
    <d v="2025-09-29T00:00:00"/>
    <m/>
    <n v="921.9"/>
    <d v="2025-10-29T00:00:00"/>
    <s v="E0211070"/>
    <s v="PD211070"/>
    <s v="Serviços de Publicidade Eletrônica"/>
    <n v="877.65"/>
    <m/>
    <x v="0"/>
    <m/>
    <m/>
    <m/>
    <s v="2 - FATURADO"/>
    <n v="0"/>
    <x v="0"/>
    <x v="1"/>
    <m/>
  </r>
  <r>
    <x v="1439"/>
    <s v="65.700.239/0001-10"/>
    <s v="NF SERVICOS DO"/>
    <n v="358936"/>
    <d v="2025-09-26T00:00:00"/>
    <n v="365751"/>
    <d v="2025-09-29T00:00:00"/>
    <m/>
    <n v="1382.85"/>
    <d v="2025-10-29T00:00:00"/>
    <s v="E0211070"/>
    <s v="PD211070"/>
    <s v="Serviços de Publicidade Eletrônica"/>
    <n v="1316.47"/>
    <m/>
    <x v="0"/>
    <m/>
    <m/>
    <m/>
    <s v="2 - FATURADO"/>
    <n v="0"/>
    <x v="0"/>
    <x v="1"/>
    <m/>
  </r>
  <r>
    <x v="1440"/>
    <s v="65.708.760/0001-01"/>
    <s v="ND-JUROS RECEBIMENTO"/>
    <s v="295212-1-NDJ1"/>
    <d v="2025-01-23T00:00:00"/>
    <n v="301617"/>
    <m/>
    <m/>
    <n v="5.85"/>
    <d v="2025-02-22T00:00:00"/>
    <m/>
    <m/>
    <s v="Nota de Debito Juros"/>
    <n v="5.85"/>
    <m/>
    <x v="0"/>
    <m/>
    <m/>
    <m/>
    <s v="2 - FATURADO"/>
    <n v="220"/>
    <x v="1"/>
    <x v="2"/>
    <m/>
  </r>
  <r>
    <x v="1440"/>
    <s v="65.708.760/0001-01"/>
    <s v="NF SERVICOS DO"/>
    <n v="357449"/>
    <d v="2025-09-18T00:00:00"/>
    <n v="364262"/>
    <d v="2025-09-19T00:00:00"/>
    <m/>
    <n v="599.23"/>
    <d v="2025-10-19T00:00:00"/>
    <s v="E0240816"/>
    <s v="PD024816"/>
    <s v="Serviços de Publicidade Eletrônica"/>
    <n v="570.47"/>
    <m/>
    <x v="0"/>
    <m/>
    <m/>
    <m/>
    <s v="2 - FATURADO"/>
    <n v="0"/>
    <x v="0"/>
    <x v="1"/>
    <m/>
  </r>
  <r>
    <x v="1440"/>
    <s v="65.708.760/0001-01"/>
    <s v="NF SERVICOS DO"/>
    <n v="357984"/>
    <d v="2025-09-22T00:00:00"/>
    <n v="364799"/>
    <d v="2025-09-23T00:00:00"/>
    <m/>
    <n v="645.33000000000004"/>
    <d v="2025-10-23T00:00:00"/>
    <s v="E0240816"/>
    <s v="PD024816"/>
    <s v="Serviços de Publicidade Eletrônica"/>
    <n v="614.35"/>
    <m/>
    <x v="0"/>
    <m/>
    <m/>
    <m/>
    <s v="2 - FATURADO"/>
    <n v="0"/>
    <x v="0"/>
    <x v="1"/>
    <m/>
  </r>
  <r>
    <x v="1441"/>
    <s v="65.708.786/0001-41"/>
    <s v="NF SERVICOS DO"/>
    <n v="357597"/>
    <d v="2025-09-19T00:00:00"/>
    <n v="364410"/>
    <d v="2025-09-22T00:00:00"/>
    <m/>
    <n v="553.14"/>
    <d v="2025-10-22T00:00:00"/>
    <s v="E0250874"/>
    <s v="PD025874"/>
    <s v="Serviços de Publicidade Eletrônica"/>
    <n v="526.59"/>
    <m/>
    <x v="0"/>
    <m/>
    <m/>
    <m/>
    <s v="2 - FATURADO"/>
    <n v="0"/>
    <x v="0"/>
    <x v="1"/>
    <m/>
  </r>
  <r>
    <x v="1441"/>
    <s v="65.708.786/0001-41"/>
    <s v="NF SERVICOS DO"/>
    <n v="358091"/>
    <d v="2025-09-22T00:00:00"/>
    <n v="364906"/>
    <d v="2025-09-23T00:00:00"/>
    <m/>
    <n v="553.14"/>
    <d v="2025-10-23T00:00:00"/>
    <s v="E0250874"/>
    <s v="PD025874"/>
    <s v="Serviços de Publicidade Eletrônica"/>
    <n v="526.59"/>
    <m/>
    <x v="0"/>
    <m/>
    <m/>
    <m/>
    <s v="2 - FATURADO"/>
    <n v="0"/>
    <x v="0"/>
    <x v="1"/>
    <m/>
  </r>
  <r>
    <x v="1441"/>
    <s v="65.708.786/0001-41"/>
    <s v="NF SERVICOS DO"/>
    <n v="358287"/>
    <d v="2025-09-23T00:00:00"/>
    <n v="365102"/>
    <d v="2025-09-24T00:00:00"/>
    <m/>
    <n v="460.95"/>
    <d v="2025-10-24T00:00:00"/>
    <s v="E0250874"/>
    <s v="PD025874"/>
    <s v="Serviços de Publicidade Eletrônica"/>
    <n v="438.82"/>
    <m/>
    <x v="0"/>
    <m/>
    <m/>
    <m/>
    <s v="2 - FATURADO"/>
    <n v="0"/>
    <x v="0"/>
    <x v="1"/>
    <m/>
  </r>
  <r>
    <x v="1441"/>
    <s v="65.708.786/0001-41"/>
    <s v="NF SERVICOS DO"/>
    <n v="358899"/>
    <d v="2025-09-26T00:00:00"/>
    <n v="365714"/>
    <d v="2025-09-29T00:00:00"/>
    <m/>
    <n v="230.47"/>
    <d v="2025-10-29T00:00:00"/>
    <s v="E0250874"/>
    <s v="PD025874"/>
    <s v="Serviços de Publicidade Eletrônica"/>
    <n v="219.41"/>
    <m/>
    <x v="0"/>
    <m/>
    <m/>
    <m/>
    <s v="2 - FATURADO"/>
    <n v="0"/>
    <x v="0"/>
    <x v="1"/>
    <m/>
  </r>
  <r>
    <x v="1442"/>
    <s v="65.711.699/0001-43"/>
    <s v="ND-JUROS RECEBIMENTO"/>
    <s v="290255-1-NDJ1"/>
    <d v="2024-11-07T00:00:00"/>
    <n v="296605"/>
    <m/>
    <m/>
    <n v="0.35"/>
    <d v="2024-12-07T00:00:00"/>
    <m/>
    <m/>
    <s v="Nota de Debito Juros"/>
    <n v="0.35"/>
    <m/>
    <x v="0"/>
    <m/>
    <m/>
    <m/>
    <s v="2 - FATURADO"/>
    <n v="297"/>
    <x v="1"/>
    <x v="2"/>
    <m/>
  </r>
  <r>
    <x v="1442"/>
    <s v="65.711.699/0001-43"/>
    <s v="NF SERVICOS DO"/>
    <n v="356688"/>
    <d v="2025-09-16T00:00:00"/>
    <n v="363502"/>
    <d v="2025-09-17T00:00:00"/>
    <m/>
    <n v="276.57"/>
    <d v="2025-10-17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442"/>
    <s v="65.711.699/0001-43"/>
    <s v="NF SERVICOS DO"/>
    <n v="357624"/>
    <d v="2025-09-19T00:00:00"/>
    <n v="364437"/>
    <d v="2025-09-22T00:00:00"/>
    <m/>
    <n v="322.67"/>
    <d v="2025-10-22T00:00:00"/>
    <s v="E0211072"/>
    <s v="PD211072"/>
    <s v="Serviços de Publicidade Eletrônica"/>
    <n v="307.18"/>
    <m/>
    <x v="0"/>
    <m/>
    <m/>
    <m/>
    <s v="2 - FATURADO"/>
    <n v="0"/>
    <x v="0"/>
    <x v="1"/>
    <m/>
  </r>
  <r>
    <x v="1442"/>
    <s v="65.711.699/0001-43"/>
    <s v="NF SERVICOS DO"/>
    <n v="358685"/>
    <d v="2025-09-25T00:00:00"/>
    <n v="365500"/>
    <d v="2025-09-26T00:00:00"/>
    <m/>
    <n v="276.57"/>
    <d v="2025-10-26T00:00:00"/>
    <s v="E0211072"/>
    <s v="PD211072"/>
    <s v="Serviços de Publicidade Eletrônica"/>
    <n v="263.29000000000002"/>
    <m/>
    <x v="0"/>
    <m/>
    <m/>
    <m/>
    <s v="2 - FATURADO"/>
    <n v="0"/>
    <x v="0"/>
    <x v="1"/>
    <m/>
  </r>
  <r>
    <x v="1442"/>
    <s v="65.711.699/0001-43"/>
    <s v="NF SERVICOS DO"/>
    <n v="359341"/>
    <d v="2025-09-29T00:00:00"/>
    <n v="366156"/>
    <d v="2025-09-30T00:00:00"/>
    <m/>
    <n v="368.76"/>
    <d v="2025-10-30T00:00:00"/>
    <s v="E0211072"/>
    <s v="PD211072"/>
    <s v="Serviços de Publicidade Eletrônica"/>
    <n v="351.06"/>
    <m/>
    <x v="0"/>
    <m/>
    <m/>
    <m/>
    <s v="2 - FATURADO"/>
    <n v="0"/>
    <x v="0"/>
    <x v="1"/>
    <m/>
  </r>
  <r>
    <x v="1443"/>
    <s v="65.711.954/0001-58"/>
    <s v="NF SERVICOS DO"/>
    <n v="353180"/>
    <d v="2025-09-08T00:00:00"/>
    <n v="359989"/>
    <d v="2025-09-08T00:00:00"/>
    <m/>
    <n v="829.71"/>
    <d v="2025-10-08T00:00:00"/>
    <s v="E0240844"/>
    <s v="PD024844"/>
    <s v="Serviços de Publicidade Eletrônica"/>
    <n v="789.88"/>
    <m/>
    <x v="0"/>
    <m/>
    <m/>
    <m/>
    <s v="2 - FATURADO"/>
    <n v="0"/>
    <x v="0"/>
    <x v="1"/>
    <m/>
  </r>
  <r>
    <x v="1443"/>
    <s v="65.711.954/0001-58"/>
    <s v="NF SERVICOS DO"/>
    <n v="355722"/>
    <d v="2025-09-10T00:00:00"/>
    <n v="362532"/>
    <d v="2025-09-11T00:00:00"/>
    <m/>
    <n v="460.95"/>
    <d v="2025-10-11T00:00:00"/>
    <s v="E0240844"/>
    <s v="PD024844"/>
    <s v="Serviços de Publicidade Eletrônica"/>
    <n v="438.82"/>
    <m/>
    <x v="0"/>
    <m/>
    <m/>
    <m/>
    <s v="2 - FATURADO"/>
    <n v="0"/>
    <x v="0"/>
    <x v="1"/>
    <m/>
  </r>
  <r>
    <x v="1443"/>
    <s v="65.711.954/0001-58"/>
    <s v="NF SERVICOS DO"/>
    <n v="358153"/>
    <d v="2025-09-23T00:00:00"/>
    <n v="364968"/>
    <d v="2025-09-24T00:00:00"/>
    <m/>
    <n v="368.76"/>
    <d v="2025-10-24T00:00:00"/>
    <s v="E0240844"/>
    <s v="PD024844"/>
    <s v="Serviços de Publicidade Eletrônica"/>
    <n v="351.06"/>
    <m/>
    <x v="0"/>
    <m/>
    <m/>
    <m/>
    <s v="2 - FATURADO"/>
    <n v="0"/>
    <x v="0"/>
    <x v="1"/>
    <m/>
  </r>
  <r>
    <x v="1444"/>
    <s v="65.711.988/0001-42"/>
    <s v="NF SERVICOS DO"/>
    <n v="353364"/>
    <d v="2025-09-08T00:00:00"/>
    <n v="360173"/>
    <d v="2025-09-08T00:00:00"/>
    <m/>
    <n v="368.76"/>
    <d v="2025-10-08T00:00:00"/>
    <s v="E0231110"/>
    <s v="PD231091"/>
    <s v="Serviços de Publicidade Eletrônica"/>
    <n v="351.06"/>
    <m/>
    <x v="0"/>
    <m/>
    <m/>
    <m/>
    <s v="2 - FATURADO"/>
    <n v="0"/>
    <x v="0"/>
    <x v="1"/>
    <m/>
  </r>
  <r>
    <x v="1444"/>
    <s v="65.711.988/0001-42"/>
    <s v="NF SERVICOS DO"/>
    <n v="353726"/>
    <d v="2025-09-08T00:00:00"/>
    <n v="360535"/>
    <d v="2025-09-08T00:00:00"/>
    <m/>
    <n v="276.57"/>
    <d v="2025-10-08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444"/>
    <s v="65.711.988/0001-42"/>
    <s v="NF SERVICOS DO"/>
    <n v="354649"/>
    <d v="2025-09-10T00:00:00"/>
    <n v="361459"/>
    <d v="2025-09-10T00:00:00"/>
    <m/>
    <n v="368.76"/>
    <d v="2025-10-10T00:00:00"/>
    <s v="E0231110"/>
    <s v="PD231091"/>
    <s v="Serviços de Publicidade Eletrônica"/>
    <n v="351.06"/>
    <m/>
    <x v="0"/>
    <m/>
    <m/>
    <m/>
    <s v="2 - FATURADO"/>
    <n v="0"/>
    <x v="0"/>
    <x v="1"/>
    <m/>
  </r>
  <r>
    <x v="1444"/>
    <s v="65.711.988/0001-42"/>
    <s v="NF SERVICOS DO"/>
    <n v="354819"/>
    <d v="2025-09-10T00:00:00"/>
    <n v="361629"/>
    <d v="2025-09-10T00:00:00"/>
    <m/>
    <n v="184.38"/>
    <d v="2025-10-10T00:00:00"/>
    <s v="E0231110"/>
    <s v="PD231091"/>
    <s v="Serviços de Publicidade Eletrônica"/>
    <n v="175.53"/>
    <m/>
    <x v="0"/>
    <m/>
    <m/>
    <m/>
    <s v="2 - FATURADO"/>
    <n v="0"/>
    <x v="0"/>
    <x v="1"/>
    <m/>
  </r>
  <r>
    <x v="1444"/>
    <s v="65.711.988/0001-42"/>
    <s v="NF SERVICOS DO"/>
    <n v="355309"/>
    <d v="2025-09-10T00:00:00"/>
    <n v="362119"/>
    <d v="2025-09-10T00:00:00"/>
    <m/>
    <n v="138.28"/>
    <d v="2025-10-10T00:00:00"/>
    <s v="E0231110"/>
    <s v="PD231091"/>
    <s v="Serviços de Publicidade Eletrônica"/>
    <n v="131.63999999999999"/>
    <m/>
    <x v="0"/>
    <m/>
    <m/>
    <m/>
    <s v="2 - FATURADO"/>
    <n v="0"/>
    <x v="0"/>
    <x v="1"/>
    <m/>
  </r>
  <r>
    <x v="1444"/>
    <s v="65.711.988/0001-42"/>
    <s v="NF SERVICOS DO"/>
    <n v="355604"/>
    <d v="2025-09-10T00:00:00"/>
    <n v="362414"/>
    <d v="2025-09-11T00:00:00"/>
    <m/>
    <n v="276.57"/>
    <d v="2025-10-11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444"/>
    <s v="65.711.988/0001-42"/>
    <s v="NF SERVICOS DO"/>
    <n v="355907"/>
    <d v="2025-09-11T00:00:00"/>
    <n v="362720"/>
    <d v="2025-09-12T00:00:00"/>
    <m/>
    <n v="276.57"/>
    <d v="2025-10-12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444"/>
    <s v="65.711.988/0001-42"/>
    <s v="NF SERVICOS DO"/>
    <n v="356569"/>
    <d v="2025-09-16T00:00:00"/>
    <n v="363383"/>
    <d v="2025-09-17T00:00:00"/>
    <m/>
    <n v="276.57"/>
    <d v="2025-10-17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444"/>
    <s v="65.711.988/0001-42"/>
    <s v="NF SERVICOS DO"/>
    <n v="357280"/>
    <d v="2025-09-18T00:00:00"/>
    <n v="364093"/>
    <d v="2025-09-19T00:00:00"/>
    <m/>
    <n v="276.57"/>
    <d v="2025-10-19T00:00:00"/>
    <s v="E0231110"/>
    <s v="PD231091"/>
    <s v="Serviços de Publicidade Eletrônica"/>
    <n v="263.29000000000002"/>
    <m/>
    <x v="0"/>
    <m/>
    <m/>
    <m/>
    <s v="2 - FATURADO"/>
    <n v="0"/>
    <x v="0"/>
    <x v="1"/>
    <m/>
  </r>
  <r>
    <x v="1444"/>
    <s v="65.711.988/0001-42"/>
    <s v="NF SERVICOS DO"/>
    <n v="357946"/>
    <d v="2025-09-22T00:00:00"/>
    <n v="364761"/>
    <d v="2025-09-23T00:00:00"/>
    <m/>
    <n v="230.47"/>
    <d v="2025-10-23T00:00:00"/>
    <s v="E0231110"/>
    <s v="PD231091"/>
    <s v="Serviços de Publicidade Eletrônica"/>
    <n v="219.41"/>
    <m/>
    <x v="0"/>
    <m/>
    <m/>
    <m/>
    <s v="2 - FATURADO"/>
    <n v="0"/>
    <x v="0"/>
    <x v="1"/>
    <m/>
  </r>
  <r>
    <x v="1444"/>
    <s v="65.711.988/0001-42"/>
    <s v="NF SERVICOS DO"/>
    <n v="359291"/>
    <d v="2025-09-29T00:00:00"/>
    <n v="366106"/>
    <d v="2025-09-30T00:00:00"/>
    <m/>
    <n v="1428.94"/>
    <d v="2025-10-30T00:00:00"/>
    <s v="E0231110"/>
    <s v="PD231091"/>
    <s v="Serviços de Publicidade Eletrônica"/>
    <n v="1360.35"/>
    <m/>
    <x v="0"/>
    <m/>
    <m/>
    <m/>
    <s v="2 - FATURADO"/>
    <n v="0"/>
    <x v="0"/>
    <x v="1"/>
    <m/>
  </r>
  <r>
    <x v="1445"/>
    <s v="65.712.069/0001-93"/>
    <s v="ND-JUROS RECEBIMENTO"/>
    <s v="294756-1-NDJ1"/>
    <d v="2024-12-10T00:00:00"/>
    <n v="301161"/>
    <m/>
    <m/>
    <n v="1.1399999999999999"/>
    <d v="2025-01-09T00:00:00"/>
    <m/>
    <m/>
    <s v="Nota de Debito Juros"/>
    <n v="1.1399999999999999"/>
    <m/>
    <x v="0"/>
    <m/>
    <m/>
    <m/>
    <s v="2 - FATURADO"/>
    <n v="264"/>
    <x v="1"/>
    <x v="2"/>
    <m/>
  </r>
  <r>
    <x v="1445"/>
    <s v="65.712.069/0001-93"/>
    <s v="ND-JUROS RECEBIMENTO"/>
    <s v="299028-1-NDJ1"/>
    <d v="2025-02-07T00:00:00"/>
    <n v="305475"/>
    <m/>
    <m/>
    <n v="6.92"/>
    <d v="2025-03-09T00:00:00"/>
    <m/>
    <m/>
    <s v="Nota de Debito Juros"/>
    <n v="6.92"/>
    <m/>
    <x v="0"/>
    <m/>
    <m/>
    <m/>
    <s v="2 - FATURADO"/>
    <n v="205"/>
    <x v="1"/>
    <x v="2"/>
    <m/>
  </r>
  <r>
    <x v="1445"/>
    <s v="65.712.069/0001-93"/>
    <s v="ND-JUROS RECEBIMENTO"/>
    <s v="297313-1-NDJ1"/>
    <d v="2025-02-26T00:00:00"/>
    <n v="303740"/>
    <m/>
    <m/>
    <n v="30.72"/>
    <d v="2025-03-28T00:00:00"/>
    <m/>
    <m/>
    <s v="Nota de Debito Juros"/>
    <n v="30.72"/>
    <m/>
    <x v="0"/>
    <m/>
    <m/>
    <m/>
    <s v="2 - FATURADO"/>
    <n v="186"/>
    <x v="1"/>
    <x v="2"/>
    <m/>
  </r>
  <r>
    <x v="1446"/>
    <s v="65.712.077/0001-30"/>
    <s v="NF SERVICOS DO"/>
    <n v="349106"/>
    <d v="2025-08-11T00:00:00"/>
    <n v="355896"/>
    <d v="2025-08-12T00:00:00"/>
    <m/>
    <n v="553.14"/>
    <d v="2025-09-11T00:00:00"/>
    <s v="E0240796"/>
    <s v="PD024796"/>
    <s v="Serviços de Publicidade Eletrônica"/>
    <n v="526.59"/>
    <m/>
    <x v="0"/>
    <m/>
    <m/>
    <m/>
    <s v="2 - FATURADO"/>
    <n v="19"/>
    <x v="2"/>
    <x v="1"/>
    <m/>
  </r>
  <r>
    <x v="1446"/>
    <s v="65.712.077/0001-30"/>
    <s v="NF SERVICOS DO"/>
    <n v="350298"/>
    <d v="2025-08-15T00:00:00"/>
    <n v="357097"/>
    <d v="2025-08-18T00:00:00"/>
    <m/>
    <n v="368.76"/>
    <d v="2025-09-17T00:00:00"/>
    <s v="E0240796"/>
    <s v="PD024796"/>
    <s v="Serviços de Publicidade Eletrônica"/>
    <n v="351.06"/>
    <m/>
    <x v="0"/>
    <m/>
    <m/>
    <m/>
    <s v="2 - FATURADO"/>
    <n v="13"/>
    <x v="2"/>
    <x v="1"/>
    <m/>
  </r>
  <r>
    <x v="1446"/>
    <s v="65.712.077/0001-30"/>
    <s v="NF SERVICOS DO"/>
    <n v="354623"/>
    <d v="2025-09-10T00:00:00"/>
    <n v="361433"/>
    <d v="2025-09-10T00:00:00"/>
    <m/>
    <n v="553.14"/>
    <d v="2025-10-10T00:00:00"/>
    <s v="E0240796"/>
    <s v="PD024796"/>
    <s v="Serviços de Publicidade Eletrônica"/>
    <n v="526.59"/>
    <m/>
    <x v="0"/>
    <m/>
    <m/>
    <m/>
    <s v="2 - FATURADO"/>
    <n v="0"/>
    <x v="0"/>
    <x v="1"/>
    <m/>
  </r>
  <r>
    <x v="1446"/>
    <s v="65.712.077/0001-30"/>
    <s v="NF SERVICOS DO"/>
    <n v="355239"/>
    <d v="2025-09-10T00:00:00"/>
    <n v="362049"/>
    <d v="2025-09-10T00:00:00"/>
    <m/>
    <n v="737.52"/>
    <d v="2025-10-10T00:00:00"/>
    <s v="E0240796"/>
    <s v="PD024796"/>
    <s v="Serviços de Publicidade Eletrônica"/>
    <n v="702.12"/>
    <m/>
    <x v="0"/>
    <m/>
    <m/>
    <m/>
    <s v="2 - FATURADO"/>
    <n v="0"/>
    <x v="0"/>
    <x v="1"/>
    <m/>
  </r>
  <r>
    <x v="1446"/>
    <s v="65.712.077/0001-30"/>
    <s v="NF SERVICOS DO"/>
    <n v="356592"/>
    <d v="2025-09-16T00:00:00"/>
    <n v="363406"/>
    <d v="2025-09-17T00:00:00"/>
    <m/>
    <n v="553.14"/>
    <d v="2025-10-17T00:00:00"/>
    <s v="E0240796"/>
    <s v="PD024796"/>
    <s v="Serviços de Publicidade Eletrônica"/>
    <n v="526.59"/>
    <m/>
    <x v="0"/>
    <m/>
    <m/>
    <m/>
    <s v="2 - FATURADO"/>
    <n v="0"/>
    <x v="0"/>
    <x v="1"/>
    <m/>
  </r>
  <r>
    <x v="1446"/>
    <s v="65.712.077/0001-30"/>
    <s v="NF SERVICOS DO"/>
    <n v="357118"/>
    <d v="2025-09-17T00:00:00"/>
    <n v="363931"/>
    <d v="2025-09-18T00:00:00"/>
    <m/>
    <n v="460.95"/>
    <d v="2025-10-18T00:00:00"/>
    <s v="E0240796"/>
    <s v="PD024796"/>
    <s v="Serviços de Publicidade Eletrônica"/>
    <n v="438.82"/>
    <m/>
    <x v="0"/>
    <m/>
    <m/>
    <m/>
    <s v="2 - FATURADO"/>
    <n v="0"/>
    <x v="0"/>
    <x v="1"/>
    <m/>
  </r>
  <r>
    <x v="1446"/>
    <s v="65.712.077/0001-30"/>
    <s v="NF SERVICOS DO"/>
    <n v="357546"/>
    <d v="2025-09-19T00:00:00"/>
    <n v="364359"/>
    <d v="2025-09-22T00:00:00"/>
    <m/>
    <n v="460.95"/>
    <d v="2025-10-22T00:00:00"/>
    <s v="E0240796"/>
    <s v="PD024796"/>
    <s v="Serviços de Publicidade Eletrônica"/>
    <n v="438.82"/>
    <m/>
    <x v="0"/>
    <m/>
    <m/>
    <m/>
    <s v="2 - FATURADO"/>
    <n v="0"/>
    <x v="0"/>
    <x v="1"/>
    <m/>
  </r>
  <r>
    <x v="1446"/>
    <s v="65.712.077/0001-30"/>
    <s v="NF SERVICOS DO"/>
    <n v="357550"/>
    <d v="2025-09-19T00:00:00"/>
    <n v="364363"/>
    <d v="2025-09-22T00:00:00"/>
    <m/>
    <n v="460.95"/>
    <d v="2025-10-22T00:00:00"/>
    <s v="E0240796"/>
    <s v="PD024796"/>
    <s v="Serviços de Publicidade Eletrônica"/>
    <n v="438.82"/>
    <m/>
    <x v="0"/>
    <m/>
    <m/>
    <m/>
    <s v="2 - FATURADO"/>
    <n v="0"/>
    <x v="0"/>
    <x v="1"/>
    <m/>
  </r>
  <r>
    <x v="1446"/>
    <s v="65.712.077/0001-30"/>
    <s v="NF SERVICOS DO"/>
    <n v="358408"/>
    <d v="2025-09-25T00:00:00"/>
    <n v="365223"/>
    <d v="2025-09-25T00:00:00"/>
    <m/>
    <n v="460.95"/>
    <d v="2025-10-25T00:00:00"/>
    <s v="E0240796"/>
    <s v="PD024796"/>
    <s v="Serviços de Publicidade Eletrônica"/>
    <n v="438.82"/>
    <m/>
    <x v="0"/>
    <m/>
    <m/>
    <m/>
    <s v="2 - FATURADO"/>
    <n v="0"/>
    <x v="0"/>
    <x v="1"/>
    <m/>
  </r>
  <r>
    <x v="1446"/>
    <s v="65.712.077/0001-30"/>
    <s v="NF SERVICOS DO"/>
    <n v="359094"/>
    <d v="2025-09-26T00:00:00"/>
    <n v="365909"/>
    <d v="2025-09-29T00:00:00"/>
    <m/>
    <n v="414.85"/>
    <d v="2025-10-29T00:00:00"/>
    <s v="E0240796"/>
    <s v="PD024796"/>
    <s v="Serviços de Publicidade Eletrônica"/>
    <n v="394.94"/>
    <m/>
    <x v="0"/>
    <m/>
    <m/>
    <m/>
    <s v="2 - FATURADO"/>
    <n v="0"/>
    <x v="0"/>
    <x v="1"/>
    <m/>
  </r>
  <r>
    <x v="1447"/>
    <s v="65.712.580/0001-95"/>
    <s v="NF SERVICOS DO"/>
    <n v="335413"/>
    <d v="2025-06-06T00:00:00"/>
    <n v="342139"/>
    <d v="2025-06-10T00:00:00"/>
    <m/>
    <n v="276.57"/>
    <d v="2025-07-10T00:00:00"/>
    <s v="E0231014"/>
    <s v="PD023995"/>
    <s v="Serviços de Publicidade Eletrônica"/>
    <n v="263.29000000000002"/>
    <m/>
    <x v="0"/>
    <m/>
    <m/>
    <m/>
    <s v="2 - FATURADO"/>
    <n v="82"/>
    <x v="8"/>
    <x v="1"/>
    <m/>
  </r>
  <r>
    <x v="1447"/>
    <s v="65.712.580/0001-95"/>
    <s v="NF SERVICOS DO"/>
    <n v="353393"/>
    <d v="2025-09-08T00:00:00"/>
    <n v="360202"/>
    <d v="2025-09-08T00:00:00"/>
    <m/>
    <n v="230.47"/>
    <d v="2025-10-08T00:00:00"/>
    <s v="E0231014"/>
    <s v="PD023995"/>
    <s v="Serviços de Publicidade Eletrônica"/>
    <n v="219.41"/>
    <m/>
    <x v="0"/>
    <m/>
    <m/>
    <m/>
    <s v="2 - FATURADO"/>
    <n v="0"/>
    <x v="0"/>
    <x v="1"/>
    <m/>
  </r>
  <r>
    <x v="1448"/>
    <s v="65.712.648/0001-36"/>
    <s v="NF SERVICOS DO"/>
    <n v="352471"/>
    <d v="2025-08-26T00:00:00"/>
    <n v="359278"/>
    <d v="2025-08-27T00:00:00"/>
    <m/>
    <n v="460.95"/>
    <d v="2025-09-26T00:00:00"/>
    <s v="E0221025"/>
    <s v="PD221025"/>
    <s v="Serviços de Publicidade Eletrônica"/>
    <n v="438.82"/>
    <m/>
    <x v="0"/>
    <m/>
    <m/>
    <m/>
    <s v="2 - FATURADO"/>
    <n v="4"/>
    <x v="2"/>
    <x v="1"/>
    <m/>
  </r>
  <r>
    <x v="1448"/>
    <s v="65.712.648/0001-36"/>
    <s v="NF SERVICOS DO"/>
    <n v="352750"/>
    <d v="2025-08-27T00:00:00"/>
    <n v="359557"/>
    <d v="2025-08-28T00:00:00"/>
    <m/>
    <n v="460.95"/>
    <d v="2025-09-27T00:00:00"/>
    <s v="E0221025"/>
    <s v="PD221025"/>
    <s v="Serviços de Publicidade Eletrônica"/>
    <n v="438.82"/>
    <m/>
    <x v="0"/>
    <m/>
    <m/>
    <m/>
    <s v="2 - FATURADO"/>
    <n v="3"/>
    <x v="2"/>
    <x v="1"/>
    <m/>
  </r>
  <r>
    <x v="1449"/>
    <s v="65.743.262/0001-91"/>
    <s v="ND-OPERADORA CIELO"/>
    <n v="26655"/>
    <d v="2025-09-04T00:00:00"/>
    <m/>
    <m/>
    <m/>
    <n v="187.49"/>
    <d v="2025-09-04T00:00:00"/>
    <m/>
    <m/>
    <s v="Certificado e-CNPJ A1 em Software (12 meses)"/>
    <n v="187.49"/>
    <m/>
    <x v="0"/>
    <m/>
    <m/>
    <m/>
    <s v="1 - VENDA A VISTA"/>
    <n v="26"/>
    <x v="2"/>
    <x v="5"/>
    <m/>
  </r>
  <r>
    <x v="1450"/>
    <s v="656.636.083-20"/>
    <s v="ND-AMAZON"/>
    <n v="408"/>
    <d v="2025-05-14T00:00:00"/>
    <m/>
    <m/>
    <m/>
    <n v="21.65"/>
    <d v="2025-06-13T00:00:00"/>
    <m/>
    <m/>
    <s v="Outras Receitas de Livraria"/>
    <n v="21.65"/>
    <m/>
    <x v="0"/>
    <m/>
    <m/>
    <m/>
    <s v="2 - FATURADO"/>
    <n v="109"/>
    <x v="6"/>
    <x v="6"/>
    <m/>
  </r>
  <r>
    <x v="1451"/>
    <s v="66.495.110/0001-80"/>
    <s v="NF SERVICOS E_GOV"/>
    <n v="152201"/>
    <d v="2022-12-13T00:00:00"/>
    <n v="157273"/>
    <d v="2022-12-13T00:00:00"/>
    <m/>
    <n v="277.10000000000002"/>
    <d v="2023-01-12T00:00:00"/>
    <m/>
    <m/>
    <s v="Certificado e-CPF A3 em token - 36 meses Gov"/>
    <n v="277.10000000000002"/>
    <m/>
    <x v="41"/>
    <m/>
    <m/>
    <m/>
    <s v="2 - FATURADO"/>
    <n v="992"/>
    <x v="3"/>
    <x v="1"/>
    <m/>
  </r>
  <r>
    <x v="1451"/>
    <s v="66.495.110/0001-80"/>
    <s v="NF SERVICOS"/>
    <n v="173463"/>
    <d v="2024-11-28T00:00:00"/>
    <n v="1876478"/>
    <d v="2024-11-28T00:00:00"/>
    <d v="2023-12-01T00:00:00"/>
    <n v="7.66"/>
    <d v="2024-12-28T00:00:00"/>
    <s v="E0210171"/>
    <s v="PD021138"/>
    <s v="PROGRAMA SP SEM PAPEL"/>
    <n v="7.29"/>
    <d v="2023-12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"/>
    <n v="173464"/>
    <d v="2024-11-28T00:00:00"/>
    <n v="1876479"/>
    <d v="2024-11-28T00:00:00"/>
    <d v="2024-02-01T00:00:00"/>
    <n v="57.41"/>
    <d v="2024-12-28T00:00:00"/>
    <s v="E0210171"/>
    <s v="PD021138"/>
    <s v="PROGRAMA SP SEM PAPEL"/>
    <n v="54.65"/>
    <d v="2024-02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"/>
    <n v="173466"/>
    <d v="2024-11-28T00:00:00"/>
    <n v="1876481"/>
    <d v="2024-11-28T00:00:00"/>
    <d v="2024-04-01T00:00:00"/>
    <n v="57.41"/>
    <d v="2024-12-28T00:00:00"/>
    <s v="E0210171"/>
    <s v="PD021138"/>
    <s v="PROGRAMA SP SEM PAPEL"/>
    <n v="54.65"/>
    <d v="2024-04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"/>
    <n v="173467"/>
    <d v="2024-11-28T00:00:00"/>
    <n v="1876482"/>
    <d v="2024-11-28T00:00:00"/>
    <d v="2024-08-01T00:00:00"/>
    <n v="57.42"/>
    <d v="2024-12-28T00:00:00"/>
    <s v="E0210171"/>
    <s v="PD021138"/>
    <s v="PROGRAMA SP SEM PAPEL"/>
    <n v="54.66"/>
    <d v="2024-08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"/>
    <n v="173468"/>
    <d v="2024-11-28T00:00:00"/>
    <n v="1876483"/>
    <d v="2024-11-28T00:00:00"/>
    <d v="2024-01-01T00:00:00"/>
    <n v="57.41"/>
    <d v="2024-12-28T00:00:00"/>
    <s v="E0210171"/>
    <s v="PD021138"/>
    <s v="PROGRAMA SP SEM PAPEL"/>
    <n v="54.65"/>
    <d v="2024-01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"/>
    <n v="173469"/>
    <d v="2024-11-28T00:00:00"/>
    <n v="1876484"/>
    <d v="2024-11-28T00:00:00"/>
    <d v="2024-07-01T00:00:00"/>
    <n v="57.42"/>
    <d v="2024-12-28T00:00:00"/>
    <s v="E0210171"/>
    <s v="PD021138"/>
    <s v="PROGRAMA SP SEM PAPEL"/>
    <n v="54.66"/>
    <d v="2024-07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"/>
    <n v="173470"/>
    <d v="2024-11-28T00:00:00"/>
    <n v="1876485"/>
    <d v="2024-11-28T00:00:00"/>
    <d v="2024-06-01T00:00:00"/>
    <n v="57.42"/>
    <d v="2024-12-28T00:00:00"/>
    <s v="E0210171"/>
    <s v="PD021138"/>
    <s v="PROGRAMA SP SEM PAPEL"/>
    <n v="54.66"/>
    <d v="2024-06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"/>
    <n v="173471"/>
    <d v="2024-11-28T00:00:00"/>
    <n v="1876486"/>
    <d v="2024-11-28T00:00:00"/>
    <d v="2024-05-01T00:00:00"/>
    <n v="57.42"/>
    <d v="2024-12-28T00:00:00"/>
    <s v="E0210171"/>
    <s v="PD021138"/>
    <s v="PROGRAMA SP SEM PAPEL"/>
    <n v="54.66"/>
    <d v="2024-05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"/>
    <n v="173472"/>
    <d v="2024-11-28T00:00:00"/>
    <n v="1876487"/>
    <d v="2024-11-28T00:00:00"/>
    <d v="2024-03-01T00:00:00"/>
    <n v="57.41"/>
    <d v="2024-12-28T00:00:00"/>
    <s v="E0210171"/>
    <s v="PD021138"/>
    <s v="PROGRAMA SP SEM PAPEL"/>
    <n v="54.65"/>
    <d v="2024-03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"/>
    <n v="173473"/>
    <d v="2024-11-28T00:00:00"/>
    <n v="1876488"/>
    <d v="2024-11-28T00:00:00"/>
    <d v="2024-09-01T00:00:00"/>
    <n v="57.42"/>
    <d v="2024-12-28T00:00:00"/>
    <s v="E0210171"/>
    <s v="PD021138"/>
    <s v="PROGRAMA SP SEM PAPEL"/>
    <n v="54.66"/>
    <d v="2024-09-01T00:00:00"/>
    <x v="42"/>
    <s v="nº CONT/000015/2021"/>
    <s v="FAMEMA-PRC-2021/00004"/>
    <s v="PD-PRC-2021/02457APPS"/>
    <s v="2 - FATURADO"/>
    <n v="276"/>
    <x v="1"/>
    <x v="0"/>
    <m/>
  </r>
  <r>
    <x v="1451"/>
    <s v="66.495.110/0001-80"/>
    <s v="NF SERVICOS E_GOV"/>
    <n v="193584"/>
    <d v="2025-09-11T00:00:00"/>
    <n v="2025218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"/>
    <n v="194086"/>
    <d v="2025-09-12T00:00:00"/>
    <n v="2025720"/>
    <d v="2025-09-12T00:00:00"/>
    <d v="2025-08-01T00:00:00"/>
    <n v="1477.38"/>
    <d v="2025-10-12T00:00:00"/>
    <s v="E0220933"/>
    <s v="PD022483"/>
    <s v="SAM ESTOQUE"/>
    <n v="1406.47"/>
    <d v="2025-08-01T00:00:00"/>
    <x v="0"/>
    <s v="CONT/000014/2022"/>
    <s v="FAMEMA-PRC-2022/00164"/>
    <s v="PD-PRC-2023/04713   APPS"/>
    <s v="2 - FATURADO"/>
    <n v="0"/>
    <x v="0"/>
    <x v="0"/>
    <m/>
  </r>
  <r>
    <x v="1451"/>
    <s v="66.495.110/0001-80"/>
    <s v="NF SERVICOS"/>
    <n v="194088"/>
    <d v="2025-09-12T00:00:00"/>
    <n v="2025722"/>
    <d v="2025-09-12T00:00:00"/>
    <d v="2025-08-01T00:00:00"/>
    <n v="53321.89"/>
    <d v="2025-10-12T00:00:00"/>
    <s v="E0240255"/>
    <s v="PD024154"/>
    <s v="OUTSOURCING - PAAS MIDDLEWARE"/>
    <n v="50762.44"/>
    <d v="2025-08-01T00:00:00"/>
    <x v="0"/>
    <s v="00003/2025"/>
    <s v="141.00002035/2024-45"/>
    <s v="359.00007128/2024-11 - ITO"/>
    <s v="2 - FATURADO"/>
    <n v="0"/>
    <x v="0"/>
    <x v="0"/>
    <m/>
  </r>
  <r>
    <x v="1451"/>
    <s v="66.495.110/0001-80"/>
    <s v="NF SERVICOS"/>
    <n v="194089"/>
    <d v="2025-09-12T00:00:00"/>
    <n v="2025723"/>
    <d v="2025-09-12T00:00:00"/>
    <d v="2025-08-01T00:00:00"/>
    <n v="42848.77"/>
    <d v="2025-10-12T00:00:00"/>
    <s v="E0240255"/>
    <s v="PD024154"/>
    <s v="OUTSOURCING - PAAS MIDDLEWARE"/>
    <n v="40792.03"/>
    <d v="2025-08-01T00:00:00"/>
    <x v="0"/>
    <s v="00003/2025"/>
    <s v="141.00002035/2024-45"/>
    <s v="359.00007128/2024-11 - ITO"/>
    <s v="2 - FATURADO"/>
    <n v="0"/>
    <x v="0"/>
    <x v="0"/>
    <m/>
  </r>
  <r>
    <x v="1451"/>
    <s v="66.495.110/0001-80"/>
    <s v="NF SERVICOS"/>
    <n v="194090"/>
    <d v="2025-09-12T00:00:00"/>
    <n v="2025724"/>
    <d v="2025-09-12T00:00:00"/>
    <d v="2025-08-01T00:00:00"/>
    <n v="497.7"/>
    <d v="2025-10-12T00:00:00"/>
    <s v="E0240255"/>
    <s v="PD024154"/>
    <s v="OUTSOURCING - PAAS MIDDLEWARE"/>
    <n v="473.81"/>
    <d v="2025-08-01T00:00:00"/>
    <x v="0"/>
    <s v="00003/2025"/>
    <s v="141.00002035/2024-45"/>
    <s v="359.00007128/2024-11 - ITO"/>
    <s v="2 - FATURADO"/>
    <n v="0"/>
    <x v="0"/>
    <x v="0"/>
    <m/>
  </r>
  <r>
    <x v="1451"/>
    <s v="66.495.110/0001-80"/>
    <s v="NF SERVICOS"/>
    <n v="194091"/>
    <d v="2025-09-12T00:00:00"/>
    <n v="2025725"/>
    <d v="2025-09-12T00:00:00"/>
    <d v="2025-08-01T00:00:00"/>
    <n v="1786.14"/>
    <d v="2025-10-12T00:00:00"/>
    <s v="E0230194"/>
    <s v="PD023166"/>
    <s v="EMAIL COMO SERVIÇO E OFFICE BÁSICO"/>
    <n v="1700.41"/>
    <d v="2025-08-01T00:00:00"/>
    <x v="0"/>
    <s v="CONT/000014/2023"/>
    <s v="141.00000610/2023-94"/>
    <s v="359.00005807/2023-74-ITO"/>
    <s v="2 - FATURADO"/>
    <n v="0"/>
    <x v="0"/>
    <x v="0"/>
    <m/>
  </r>
  <r>
    <x v="1451"/>
    <s v="66.495.110/0001-80"/>
    <s v="NF SERVICOS"/>
    <n v="194096"/>
    <d v="2025-09-12T00:00:00"/>
    <n v="2025730"/>
    <d v="2025-09-12T00:00:00"/>
    <d v="2025-08-01T00:00:00"/>
    <n v="792.3"/>
    <d v="2025-10-12T00:00:00"/>
    <s v="E0220934"/>
    <s v="PD022483"/>
    <s v="SAM PATRIMONIO"/>
    <n v="754.27"/>
    <d v="2025-08-01T00:00:00"/>
    <x v="0"/>
    <s v="CONT/000014/2022"/>
    <s v="FAMEMA-PRC-2022/00164"/>
    <s v="PD-PRC-2023/04713   APPS"/>
    <s v="2 - FATURADO"/>
    <n v="0"/>
    <x v="0"/>
    <x v="0"/>
    <m/>
  </r>
  <r>
    <x v="1451"/>
    <s v="66.495.110/0001-80"/>
    <s v="NF SERVICOS"/>
    <n v="194097"/>
    <d v="2025-09-12T00:00:00"/>
    <n v="2025731"/>
    <d v="2025-09-12T00:00:00"/>
    <d v="2025-08-01T00:00:00"/>
    <n v="190.3"/>
    <d v="2025-10-12T00:00:00"/>
    <s v="E0220934"/>
    <s v="PD022483"/>
    <s v="SAM PATRIMONIO"/>
    <n v="181.17"/>
    <d v="2025-08-01T00:00:00"/>
    <x v="0"/>
    <s v="CONT/000014/2022"/>
    <s v="FAMEMA-PRC-2022/00164"/>
    <s v="PD-PRC-2023/04713   APPS"/>
    <s v="2 - FATURADO"/>
    <n v="0"/>
    <x v="0"/>
    <x v="0"/>
    <m/>
  </r>
  <r>
    <x v="1451"/>
    <s v="66.495.110/0001-80"/>
    <s v="NF SERVICOS"/>
    <n v="194100"/>
    <d v="2025-09-12T00:00:00"/>
    <n v="2025734"/>
    <d v="2025-09-12T00:00:00"/>
    <d v="2025-08-01T00:00:00"/>
    <n v="306.24"/>
    <d v="2025-10-12T00:00:00"/>
    <s v="E0230089"/>
    <s v="PD023077"/>
    <s v="FOLHA DE PAGAMENTO"/>
    <n v="291.54000000000002"/>
    <d v="2025-08-01T00:00:00"/>
    <x v="0"/>
    <s v="000003/2023"/>
    <s v="FAMEMA-PRC-2023/00031"/>
    <s v="359.00000808/2023-22-APPS"/>
    <s v="2 - FATURADO"/>
    <n v="0"/>
    <x v="0"/>
    <x v="0"/>
    <m/>
  </r>
  <r>
    <x v="1451"/>
    <s v="66.495.110/0001-80"/>
    <s v="NF SERVICOS E_GOV"/>
    <n v="194109"/>
    <d v="2025-09-15T00:00:00"/>
    <n v="2025743"/>
    <d v="2025-09-15T00:00:00"/>
    <m/>
    <n v="277.10000000000002"/>
    <d v="2025-10-15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153"/>
    <d v="2025-09-15T00:00:00"/>
    <n v="2025787"/>
    <d v="2025-09-15T00:00:00"/>
    <m/>
    <n v="277.10000000000002"/>
    <d v="2025-10-15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154"/>
    <d v="2025-09-15T00:00:00"/>
    <n v="2025788"/>
    <d v="2025-09-15T00:00:00"/>
    <m/>
    <n v="277.10000000000002"/>
    <d v="2025-10-15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260"/>
    <d v="2025-09-16T00:00:00"/>
    <n v="2025894"/>
    <d v="2025-09-16T00:00:00"/>
    <m/>
    <n v="277.10000000000002"/>
    <d v="2025-10-16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261"/>
    <d v="2025-09-16T00:00:00"/>
    <n v="2025895"/>
    <d v="2025-09-16T00:00:00"/>
    <m/>
    <n v="277.10000000000002"/>
    <d v="2025-10-16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262"/>
    <d v="2025-09-16T00:00:00"/>
    <n v="2025896"/>
    <d v="2025-09-16T00:00:00"/>
    <m/>
    <n v="277.10000000000002"/>
    <d v="2025-10-16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419"/>
    <d v="2025-09-18T00:00:00"/>
    <n v="2026053"/>
    <d v="2025-09-18T00:00:00"/>
    <m/>
    <n v="277.10000000000002"/>
    <d v="2025-10-18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"/>
    <n v="194452"/>
    <d v="2025-09-18T00:00:00"/>
    <n v="2026086"/>
    <d v="2025-09-18T00:00:00"/>
    <d v="2025-07-01T00:00:00"/>
    <n v="3.28"/>
    <d v="2025-10-18T00:00:00"/>
    <s v="E0240049"/>
    <s v="PD024037"/>
    <s v="PROGRAMA SP SEM PAPEL"/>
    <n v="3.12"/>
    <d v="2025-07-01T00:00:00"/>
    <x v="0"/>
    <d v="2024-07-01T00:00:00"/>
    <m/>
    <s v="359.0000.8053/2024-95-APPS"/>
    <s v="2 - FATURADO"/>
    <n v="0"/>
    <x v="0"/>
    <x v="0"/>
    <m/>
  </r>
  <r>
    <x v="1451"/>
    <s v="66.495.110/0001-80"/>
    <s v="NF SERVICOS E_GOV"/>
    <n v="194601"/>
    <d v="2025-09-22T00:00:00"/>
    <n v="2026235"/>
    <d v="2025-09-22T00:00:00"/>
    <m/>
    <n v="277.10000000000002"/>
    <d v="2025-10-22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602"/>
    <d v="2025-09-22T00:00:00"/>
    <n v="2026236"/>
    <d v="2025-09-22T00:00:00"/>
    <m/>
    <n v="277.10000000000002"/>
    <d v="2025-10-22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603"/>
    <d v="2025-09-22T00:00:00"/>
    <n v="2026237"/>
    <d v="2025-09-22T00:00:00"/>
    <m/>
    <n v="277.10000000000002"/>
    <d v="2025-10-22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604"/>
    <d v="2025-09-22T00:00:00"/>
    <n v="2026238"/>
    <d v="2025-09-22T00:00:00"/>
    <m/>
    <n v="277.10000000000002"/>
    <d v="2025-10-22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605"/>
    <d v="2025-09-22T00:00:00"/>
    <n v="2026239"/>
    <d v="2025-09-22T00:00:00"/>
    <m/>
    <n v="277.10000000000002"/>
    <d v="2025-10-22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"/>
    <n v="194752"/>
    <d v="2025-09-23T00:00:00"/>
    <n v="2026386"/>
    <d v="2025-09-23T00:00:00"/>
    <d v="2025-08-01T00:00:00"/>
    <n v="70.540000000000006"/>
    <d v="2025-10-23T00:00:00"/>
    <s v="E0240049"/>
    <s v="PD024037"/>
    <s v="PROGRAMA SP SEM PAPEL"/>
    <n v="67.150000000000006"/>
    <d v="2025-08-01T00:00:00"/>
    <x v="0"/>
    <d v="2024-07-01T00:00:00"/>
    <m/>
    <s v="359.0000.8053/2024-95-APPS"/>
    <s v="2 - FATURADO"/>
    <n v="0"/>
    <x v="0"/>
    <x v="0"/>
    <m/>
  </r>
  <r>
    <x v="1451"/>
    <s v="66.495.110/0001-80"/>
    <s v="NF SERVICOS E_GOV"/>
    <n v="194821"/>
    <d v="2025-09-24T00:00:00"/>
    <n v="2026455"/>
    <d v="2025-09-24T00:00:00"/>
    <m/>
    <n v="277.10000000000002"/>
    <d v="2025-10-24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908"/>
    <d v="2025-09-26T00:00:00"/>
    <n v="2026542"/>
    <d v="2025-09-26T00:00:00"/>
    <m/>
    <n v="277.10000000000002"/>
    <d v="2025-10-26T00:00:00"/>
    <m/>
    <m/>
    <s v="Certificado e-CPF A3 em token - 36 meses Gov"/>
    <n v="263.8"/>
    <m/>
    <x v="0"/>
    <m/>
    <m/>
    <m/>
    <s v="2 - FATURADO"/>
    <n v="0"/>
    <x v="0"/>
    <x v="1"/>
    <m/>
  </r>
  <r>
    <x v="1451"/>
    <s v="66.495.110/0001-80"/>
    <s v="NF SERVICOS E_GOV"/>
    <n v="194909"/>
    <d v="2025-09-26T00:00:00"/>
    <n v="2026543"/>
    <d v="2025-09-26T00:00:00"/>
    <m/>
    <n v="277.10000000000002"/>
    <d v="2025-10-26T00:00:00"/>
    <m/>
    <m/>
    <s v="Certificado e-CPF A3 em token - 36 meses Gov"/>
    <n v="263.8"/>
    <m/>
    <x v="0"/>
    <m/>
    <m/>
    <m/>
    <s v="2 - FATURADO"/>
    <n v="0"/>
    <x v="0"/>
    <x v="1"/>
    <m/>
  </r>
  <r>
    <x v="1452"/>
    <s v="66.808.387/0001-15"/>
    <s v="ND-OPERADORA CIELO"/>
    <n v="26075"/>
    <d v="2025-07-07T00:00:00"/>
    <m/>
    <m/>
    <m/>
    <n v="293.73"/>
    <d v="2025-07-07T00:00:00"/>
    <m/>
    <m/>
    <s v="e-CNPJ A3 (somente certificado) - 36 meses "/>
    <n v="15.54"/>
    <m/>
    <x v="0"/>
    <m/>
    <m/>
    <m/>
    <s v="1 - VENDA A VISTA"/>
    <n v="85"/>
    <x v="8"/>
    <x v="5"/>
    <m/>
  </r>
  <r>
    <x v="1453"/>
    <s v="66.858.689/0001-06"/>
    <s v="NF SERVICOS"/>
    <n v="193055"/>
    <d v="2025-09-08T00:00:00"/>
    <n v="2024689"/>
    <d v="2025-09-08T00:00:00"/>
    <d v="2025-08-01T00:00:00"/>
    <n v="867.24"/>
    <d v="2025-10-08T00:00:00"/>
    <s v="E0240478"/>
    <s v="PD024334"/>
    <s v="SAM ESTOQUE E PATRIMONIO"/>
    <n v="825.61"/>
    <d v="2025-08-01T00:00:00"/>
    <x v="0"/>
    <m/>
    <s v="026.00003809/2024-35"/>
    <s v="359.00006949/2024-30-APPS"/>
    <s v="2 - FATURADO"/>
    <n v="0"/>
    <x v="0"/>
    <x v="0"/>
    <m/>
  </r>
  <r>
    <x v="1453"/>
    <s v="66.858.689/0001-06"/>
    <s v="NF SERVICOS"/>
    <n v="193070"/>
    <d v="2025-09-08T00:00:00"/>
    <n v="2024704"/>
    <d v="2025-09-08T00:00:00"/>
    <d v="2025-08-01T00:00:00"/>
    <n v="14723.11"/>
    <d v="2025-10-08T00:00:00"/>
    <s v="E0240391"/>
    <s v="PD024259"/>
    <s v="OFFICE BÁSICO"/>
    <n v="14016.4"/>
    <d v="2025-08-01T00:00:00"/>
    <x v="0"/>
    <d v="2024-03-01T00:00:00"/>
    <s v="026.00001659/2024-25"/>
    <s v="359.00005887/2024-49-ITO"/>
    <s v="2 - FATURADO"/>
    <n v="0"/>
    <x v="0"/>
    <x v="0"/>
    <m/>
  </r>
  <r>
    <x v="1453"/>
    <s v="66.858.689/0001-06"/>
    <s v="NF SERVICOS"/>
    <n v="193071"/>
    <d v="2025-09-08T00:00:00"/>
    <n v="2024705"/>
    <d v="2025-09-08T00:00:00"/>
    <d v="2025-08-01T00:00:00"/>
    <n v="2621.17"/>
    <d v="2025-10-08T00:00:00"/>
    <s v="E0241032"/>
    <s v="PD024462"/>
    <s v="PaaS MIDDLEWARE COM SERVIÇO DE GESTÃO"/>
    <n v="2495.35"/>
    <d v="2025-08-01T00:00:00"/>
    <x v="0"/>
    <d v="2024-06-01T00:00:00"/>
    <s v="SEI Nº 026.00002965/2024-89"/>
    <s v="359.00008839/2024-11 APPS/ITO"/>
    <s v="2 - FATURADO"/>
    <n v="0"/>
    <x v="0"/>
    <x v="0"/>
    <m/>
  </r>
  <r>
    <x v="1453"/>
    <s v="66.858.689/0001-06"/>
    <s v="NF SERVICOS"/>
    <n v="193072"/>
    <d v="2025-09-08T00:00:00"/>
    <n v="2024706"/>
    <d v="2025-09-08T00:00:00"/>
    <d v="2025-08-01T00:00:00"/>
    <n v="1722.44"/>
    <d v="2025-10-08T00:00:00"/>
    <s v="E0241032"/>
    <s v="PD024462"/>
    <s v="PaaS MIDDLEWARE COM SERVIÇO DE GESTÃO"/>
    <n v="1639.76"/>
    <d v="2025-08-01T00:00:00"/>
    <x v="0"/>
    <d v="2024-06-01T00:00:00"/>
    <s v="SEI Nº 026.00002965/2024-89"/>
    <s v="359.00008839/2024-11 APPS/ITO"/>
    <s v="2 - FATURADO"/>
    <n v="0"/>
    <x v="0"/>
    <x v="0"/>
    <m/>
  </r>
  <r>
    <x v="1453"/>
    <s v="66.858.689/0001-06"/>
    <s v="NF SERVICOS E_GOV"/>
    <n v="193590"/>
    <d v="2025-09-11T00:00:00"/>
    <n v="2025224"/>
    <d v="2025-09-11T00:00:00"/>
    <m/>
    <n v="277.10000000000002"/>
    <d v="2025-10-11T00:00:00"/>
    <m/>
    <m/>
    <s v="Certificado e-CPF A3 em token - 36 meses Gov"/>
    <n v="263.8"/>
    <m/>
    <x v="0"/>
    <m/>
    <m/>
    <m/>
    <s v="2 - FATURADO"/>
    <n v="0"/>
    <x v="0"/>
    <x v="1"/>
    <m/>
  </r>
  <r>
    <x v="1453"/>
    <s v="66.858.689/0001-06"/>
    <s v="NF SERVICOS"/>
    <n v="194226"/>
    <d v="2025-09-15T00:00:00"/>
    <n v="2025860"/>
    <d v="2025-09-15T00:00:00"/>
    <d v="2025-08-01T00:00:00"/>
    <n v="2388.9"/>
    <d v="2025-10-15T00:00:00"/>
    <s v="E0220894"/>
    <s v="PD022451"/>
    <s v="NUVEM PRODESP"/>
    <n v="2274.23"/>
    <d v="2025-08-01T00:00:00"/>
    <x v="0"/>
    <s v="13/2022"/>
    <s v="026.00000089/2023-75"/>
    <s v="PD-PRC-2022/04396   359.00008765/2023-23  - ITO"/>
    <s v="2 - FATURADO"/>
    <n v="0"/>
    <x v="0"/>
    <x v="0"/>
    <m/>
  </r>
  <r>
    <x v="1453"/>
    <s v="66.858.689/0001-06"/>
    <s v="NF SERVICOS"/>
    <n v="194230"/>
    <d v="2025-09-15T00:00:00"/>
    <n v="2025864"/>
    <d v="2025-09-15T00:00:00"/>
    <d v="2025-08-01T00:00:00"/>
    <n v="313.24"/>
    <d v="2025-10-15T00:00:00"/>
    <s v="EC240021"/>
    <s v="PD024016"/>
    <s v="PROGRAMA SP SEM PAPEL"/>
    <n v="298.2"/>
    <d v="2025-08-01T00:00:00"/>
    <x v="0"/>
    <d v="2024-01-01T00:00:00"/>
    <s v="026.00000283/2024-31"/>
    <s v="359.00002142/2024-28  APPS"/>
    <s v="2 - FATURADO"/>
    <n v="0"/>
    <x v="0"/>
    <x v="0"/>
    <m/>
  </r>
  <r>
    <x v="1453"/>
    <s v="66.858.689/0002-89"/>
    <s v="NF SERVICOS"/>
    <n v="193064"/>
    <d v="2025-09-08T00:00:00"/>
    <n v="2024698"/>
    <d v="2025-09-08T00:00:00"/>
    <d v="2025-08-01T00:00:00"/>
    <n v="439.35"/>
    <d v="2025-10-08T00:00:00"/>
    <s v="E0200113"/>
    <s v="PD020097"/>
    <s v="SAM PATRIMONIO"/>
    <n v="418.26"/>
    <d v="2025-08-01T00:00:00"/>
    <x v="0"/>
    <s v="EFCJ 006/2020"/>
    <s v="026.00000457/2023-85"/>
    <s v="PD-PRC-2020/02851 -  359.00008334/2024-48  APPS"/>
    <s v="2 - FATURADO"/>
    <n v="0"/>
    <x v="0"/>
    <x v="0"/>
    <m/>
  </r>
  <r>
    <x v="1453"/>
    <s v="66.858.689/0002-89"/>
    <s v="NF SERVICOS"/>
    <n v="193068"/>
    <d v="2025-09-08T00:00:00"/>
    <n v="2024702"/>
    <d v="2025-09-08T00:00:00"/>
    <d v="2025-08-01T00:00:00"/>
    <n v="1187.2"/>
    <d v="2025-10-08T00:00:00"/>
    <s v="EC250003"/>
    <s v="PD025002"/>
    <s v="OFFICE"/>
    <n v="1130.21"/>
    <d v="2025-08-01T00:00:00"/>
    <x v="0"/>
    <s v="002/2025"/>
    <s v="02600004464/2024-37"/>
    <s v="35900009996/2024-35  ITO"/>
    <s v="2 - FATURADO"/>
    <n v="0"/>
    <x v="0"/>
    <x v="0"/>
    <m/>
  </r>
  <r>
    <x v="1453"/>
    <s v="66.858.689/0002-89"/>
    <s v="NF SERVICOS"/>
    <n v="194702"/>
    <d v="2025-09-23T00:00:00"/>
    <n v="2026336"/>
    <d v="2025-09-23T00:00:00"/>
    <d v="2025-08-01T00:00:00"/>
    <n v="666.95"/>
    <d v="2025-10-23T00:00:00"/>
    <s v="E0200112"/>
    <s v="PD020096"/>
    <s v="SAM ESTOQUE"/>
    <n v="634.94000000000005"/>
    <d v="2025-08-01T00:00:00"/>
    <x v="0"/>
    <s v="EFCJ-004/2021"/>
    <s v="STM-PRC-2020/08992"/>
    <s v="PD-PRC-2021/01729   359.00006626/2023-65 APPS"/>
    <s v="2 - FATURADO"/>
    <n v="0"/>
    <x v="0"/>
    <x v="0"/>
    <m/>
  </r>
  <r>
    <x v="1453"/>
    <s v="66.858.689/0002-89"/>
    <s v="NF SERVICOS"/>
    <n v="194877"/>
    <d v="2025-09-25T00:00:00"/>
    <n v="2026511"/>
    <d v="2025-09-25T00:00:00"/>
    <d v="2025-07-01T00:00:00"/>
    <n v="32.18"/>
    <d v="2025-10-25T00:00:00"/>
    <s v="E0200112"/>
    <s v="PD020096"/>
    <s v="SAM ESTOQUE"/>
    <n v="30.64"/>
    <d v="2025-07-01T00:00:00"/>
    <x v="0"/>
    <s v="EFCJ-004/2021"/>
    <s v="STM-PRC-2020/08992"/>
    <s v="PD-PRC-2021/01729   359.00006626/2023-65 APPS"/>
    <s v="2 - FATURADO"/>
    <n v="0"/>
    <x v="0"/>
    <x v="0"/>
    <m/>
  </r>
  <r>
    <x v="1454"/>
    <s v="666.261.888-87"/>
    <s v="ND-OPERADORA CIELO"/>
    <n v="26758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1455"/>
    <s v="67.160.481/0001-73"/>
    <s v="NF SERVICOS DO"/>
    <n v="354351"/>
    <d v="2025-09-10T00:00:00"/>
    <n v="361161"/>
    <d v="2025-09-10T00:00:00"/>
    <m/>
    <n v="322.67"/>
    <d v="2025-10-10T00:00:00"/>
    <s v="E0250873"/>
    <s v="PD025873"/>
    <s v="Serviços de Publicidade Eletrônica"/>
    <n v="307.18"/>
    <m/>
    <x v="0"/>
    <m/>
    <m/>
    <m/>
    <s v="2 - FATURADO"/>
    <n v="0"/>
    <x v="0"/>
    <x v="1"/>
    <m/>
  </r>
  <r>
    <x v="1455"/>
    <s v="67.160.481/0001-73"/>
    <s v="NF SERVICOS DO"/>
    <n v="354945"/>
    <d v="2025-09-10T00:00:00"/>
    <n v="361755"/>
    <d v="2025-09-10T00:00:00"/>
    <m/>
    <n v="322.67"/>
    <d v="2025-10-10T00:00:00"/>
    <s v="E0250873"/>
    <s v="PD025873"/>
    <s v="Serviços de Publicidade Eletrônica"/>
    <n v="307.18"/>
    <m/>
    <x v="0"/>
    <m/>
    <m/>
    <m/>
    <s v="2 - FATURADO"/>
    <n v="0"/>
    <x v="0"/>
    <x v="1"/>
    <m/>
  </r>
  <r>
    <x v="1455"/>
    <s v="67.160.481/0001-73"/>
    <s v="NF SERVICOS DO"/>
    <n v="354946"/>
    <d v="2025-09-10T00:00:00"/>
    <n v="361756"/>
    <d v="2025-09-10T00:00:00"/>
    <m/>
    <n v="322.67"/>
    <d v="2025-10-10T00:00:00"/>
    <s v="E0250873"/>
    <s v="PD025873"/>
    <s v="Serviços de Publicidade Eletrônica"/>
    <n v="307.18"/>
    <m/>
    <x v="0"/>
    <m/>
    <m/>
    <m/>
    <s v="2 - FATURADO"/>
    <n v="0"/>
    <x v="0"/>
    <x v="1"/>
    <m/>
  </r>
  <r>
    <x v="1455"/>
    <s v="67.160.481/0001-73"/>
    <s v="NF SERVICOS DO"/>
    <n v="354948"/>
    <d v="2025-09-10T00:00:00"/>
    <n v="361758"/>
    <d v="2025-09-10T00:00:00"/>
    <m/>
    <n v="414.85"/>
    <d v="2025-10-10T00:00:00"/>
    <s v="E0250873"/>
    <s v="PD025873"/>
    <s v="Serviços de Publicidade Eletrônica"/>
    <n v="394.94"/>
    <m/>
    <x v="0"/>
    <m/>
    <m/>
    <m/>
    <s v="2 - FATURADO"/>
    <n v="0"/>
    <x v="0"/>
    <x v="1"/>
    <m/>
  </r>
  <r>
    <x v="1455"/>
    <s v="67.160.481/0001-73"/>
    <s v="NF SERVICOS DO"/>
    <n v="355238"/>
    <d v="2025-09-10T00:00:00"/>
    <n v="362048"/>
    <d v="2025-09-10T00:00:00"/>
    <m/>
    <n v="553.14"/>
    <d v="2025-10-10T00:00:00"/>
    <s v="E0250873"/>
    <s v="PD025873"/>
    <s v="Serviços de Publicidade Eletrônica"/>
    <n v="526.59"/>
    <m/>
    <x v="0"/>
    <m/>
    <m/>
    <m/>
    <s v="2 - FATURADO"/>
    <n v="0"/>
    <x v="0"/>
    <x v="1"/>
    <m/>
  </r>
  <r>
    <x v="1455"/>
    <s v="67.160.481/0001-73"/>
    <s v="NF SERVICOS DO"/>
    <n v="356161"/>
    <d v="2025-09-12T00:00:00"/>
    <n v="362974"/>
    <d v="2025-09-15T00:00:00"/>
    <m/>
    <n v="322.67"/>
    <d v="2025-10-15T00:00:00"/>
    <s v="E0250873"/>
    <s v="PD025873"/>
    <s v="Serviços de Publicidade Eletrônica"/>
    <n v="307.18"/>
    <m/>
    <x v="0"/>
    <m/>
    <m/>
    <m/>
    <s v="2 - FATURADO"/>
    <n v="0"/>
    <x v="0"/>
    <x v="1"/>
    <m/>
  </r>
  <r>
    <x v="1455"/>
    <s v="67.160.481/0001-73"/>
    <s v="NF SERVICOS DO"/>
    <n v="357802"/>
    <d v="2025-09-19T00:00:00"/>
    <n v="364615"/>
    <d v="2025-09-22T00:00:00"/>
    <m/>
    <n v="322.67"/>
    <d v="2025-10-22T00:00:00"/>
    <s v="E0250873"/>
    <s v="PD025873"/>
    <s v="Serviços de Publicidade Eletrônica"/>
    <n v="307.18"/>
    <m/>
    <x v="0"/>
    <m/>
    <m/>
    <m/>
    <s v="2 - FATURADO"/>
    <n v="0"/>
    <x v="0"/>
    <x v="1"/>
    <m/>
  </r>
  <r>
    <x v="1456"/>
    <s v="67.160.507/0001-83"/>
    <s v="ND-JUROS RECEBIMENTO"/>
    <s v="291977-1-NDJ1"/>
    <d v="2025-01-02T00:00:00"/>
    <n v="298358"/>
    <m/>
    <m/>
    <n v="3.16"/>
    <d v="2025-02-01T00:00:00"/>
    <m/>
    <m/>
    <s v="Nota de Debito Juros"/>
    <n v="3.16"/>
    <m/>
    <x v="0"/>
    <m/>
    <m/>
    <m/>
    <s v="2 - FATURADO"/>
    <n v="241"/>
    <x v="1"/>
    <x v="2"/>
    <m/>
  </r>
  <r>
    <x v="1456"/>
    <s v="67.160.507/0001-83"/>
    <s v="ND-JUROS RECEBIMENTO"/>
    <s v="290941-1-NDJ1"/>
    <d v="2025-01-10T00:00:00"/>
    <n v="297291"/>
    <m/>
    <m/>
    <n v="16.91"/>
    <d v="2025-02-09T00:00:00"/>
    <m/>
    <m/>
    <s v="Nota de Debito Juros"/>
    <n v="16.91"/>
    <m/>
    <x v="0"/>
    <m/>
    <m/>
    <m/>
    <s v="2 - FATURADO"/>
    <n v="233"/>
    <x v="1"/>
    <x v="2"/>
    <m/>
  </r>
  <r>
    <x v="1456"/>
    <s v="67.160.507/0001-83"/>
    <s v="NF SERVICOS DO"/>
    <n v="353901"/>
    <d v="2025-09-08T00:00:00"/>
    <n v="360710"/>
    <d v="2025-09-08T00:00:00"/>
    <m/>
    <n v="230.47"/>
    <d v="2025-10-08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456"/>
    <s v="67.160.507/0001-83"/>
    <s v="NF SERVICOS DO"/>
    <n v="353903"/>
    <d v="2025-09-08T00:00:00"/>
    <n v="360712"/>
    <d v="2025-09-08T00:00:00"/>
    <m/>
    <n v="230.47"/>
    <d v="2025-10-08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456"/>
    <s v="67.160.507/0001-83"/>
    <s v="NF SERVICOS DO"/>
    <n v="354915"/>
    <d v="2025-09-10T00:00:00"/>
    <n v="361725"/>
    <d v="2025-09-10T00:00:00"/>
    <m/>
    <n v="230.47"/>
    <d v="2025-10-10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456"/>
    <s v="67.160.507/0001-83"/>
    <s v="NF SERVICOS DO"/>
    <n v="355674"/>
    <d v="2025-09-10T00:00:00"/>
    <n v="362484"/>
    <d v="2025-09-11T00:00:00"/>
    <m/>
    <n v="276.57"/>
    <d v="2025-10-11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456"/>
    <s v="67.160.507/0001-83"/>
    <s v="NF SERVICOS DO"/>
    <n v="356115"/>
    <d v="2025-09-12T00:00:00"/>
    <n v="362928"/>
    <d v="2025-09-15T00:00:00"/>
    <m/>
    <n v="276.57"/>
    <d v="2025-10-15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456"/>
    <s v="67.160.507/0001-83"/>
    <s v="NF SERVICOS DO"/>
    <n v="356615"/>
    <d v="2025-09-16T00:00:00"/>
    <n v="363429"/>
    <d v="2025-09-17T00:00:00"/>
    <m/>
    <n v="276.57"/>
    <d v="2025-10-17T00:00:00"/>
    <s v="E0250818"/>
    <s v="PD025818"/>
    <s v="Serviços de Publicidade Eletrônica"/>
    <n v="263.29000000000002"/>
    <m/>
    <x v="0"/>
    <m/>
    <m/>
    <m/>
    <s v="2 - FATURADO"/>
    <n v="0"/>
    <x v="0"/>
    <x v="1"/>
    <m/>
  </r>
  <r>
    <x v="1456"/>
    <s v="67.160.507/0001-83"/>
    <s v="NF SERVICOS DO"/>
    <n v="357180"/>
    <d v="2025-09-17T00:00:00"/>
    <n v="363993"/>
    <d v="2025-09-18T00:00:00"/>
    <m/>
    <n v="230.47"/>
    <d v="2025-10-18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456"/>
    <s v="67.160.507/0001-83"/>
    <s v="NF SERVICOS DO"/>
    <n v="357283"/>
    <d v="2025-09-18T00:00:00"/>
    <n v="364096"/>
    <d v="2025-09-19T00:00:00"/>
    <m/>
    <n v="230.47"/>
    <d v="2025-10-19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456"/>
    <s v="67.160.507/0001-83"/>
    <s v="NF SERVICOS DO"/>
    <n v="358699"/>
    <d v="2025-09-25T00:00:00"/>
    <n v="365514"/>
    <d v="2025-09-26T00:00:00"/>
    <m/>
    <n v="230.47"/>
    <d v="2025-10-26T00:00:00"/>
    <s v="E0250818"/>
    <s v="PD025818"/>
    <s v="Serviços de Publicidade Eletrônica"/>
    <n v="219.41"/>
    <m/>
    <x v="0"/>
    <m/>
    <m/>
    <m/>
    <s v="2 - FATURADO"/>
    <n v="0"/>
    <x v="0"/>
    <x v="1"/>
    <m/>
  </r>
  <r>
    <x v="1457"/>
    <s v="67.168.856/0001-41"/>
    <s v="ND-JUROS RECEBIMENTO"/>
    <s v="290478-1-NDJ1"/>
    <d v="2024-11-19T00:00:00"/>
    <n v="296828"/>
    <m/>
    <m/>
    <n v="2.11"/>
    <d v="2024-12-19T00:00:00"/>
    <m/>
    <m/>
    <s v="Nota de Debito Juros"/>
    <n v="2.11"/>
    <m/>
    <x v="0"/>
    <m/>
    <m/>
    <m/>
    <s v="2 - FATURADO"/>
    <n v="285"/>
    <x v="1"/>
    <x v="2"/>
    <m/>
  </r>
  <r>
    <x v="1457"/>
    <s v="67.168.856/0001-41"/>
    <s v="ND-JUROS RECEBIMENTO"/>
    <s v="290692-1-NDJ1"/>
    <d v="2024-11-19T00:00:00"/>
    <n v="297042"/>
    <m/>
    <m/>
    <n v="8.43"/>
    <d v="2024-12-19T00:00:00"/>
    <m/>
    <m/>
    <s v="Nota de Debito Juros"/>
    <n v="8.43"/>
    <m/>
    <x v="0"/>
    <m/>
    <m/>
    <m/>
    <s v="2 - FATURADO"/>
    <n v="285"/>
    <x v="1"/>
    <x v="2"/>
    <m/>
  </r>
  <r>
    <x v="1457"/>
    <s v="67.168.856/0001-41"/>
    <s v="ND-JUROS RECEBIMENTO"/>
    <s v="291905-1-NDJ1"/>
    <d v="2024-11-19T00:00:00"/>
    <n v="298286"/>
    <m/>
    <m/>
    <n v="2.4900000000000002"/>
    <d v="2024-12-19T00:00:00"/>
    <m/>
    <m/>
    <s v="Nota de Debito Juros"/>
    <n v="2.4900000000000002"/>
    <m/>
    <x v="0"/>
    <m/>
    <m/>
    <m/>
    <s v="2 - FATURADO"/>
    <n v="285"/>
    <x v="1"/>
    <x v="2"/>
    <m/>
  </r>
  <r>
    <x v="1457"/>
    <s v="67.168.856/0001-41"/>
    <s v="ND-JUROS RECEBIMENTO"/>
    <s v="292153-1-NDJ1"/>
    <d v="2024-11-19T00:00:00"/>
    <n v="298536"/>
    <m/>
    <m/>
    <n v="0.53"/>
    <d v="2024-12-19T00:00:00"/>
    <m/>
    <m/>
    <s v="Nota de Debito Juros"/>
    <n v="0.53"/>
    <m/>
    <x v="0"/>
    <m/>
    <m/>
    <m/>
    <s v="2 - FATURADO"/>
    <n v="285"/>
    <x v="1"/>
    <x v="2"/>
    <m/>
  </r>
  <r>
    <x v="1457"/>
    <s v="67.168.856/0001-41"/>
    <s v="ND-JUROS RECEBIMENTO"/>
    <s v="292494-1-NDJ1"/>
    <d v="2024-11-19T00:00:00"/>
    <n v="298884"/>
    <m/>
    <m/>
    <n v="0.59"/>
    <d v="2024-12-19T00:00:00"/>
    <m/>
    <m/>
    <s v="Nota de Debito Juros"/>
    <n v="0.59"/>
    <m/>
    <x v="0"/>
    <m/>
    <m/>
    <m/>
    <s v="2 - FATURADO"/>
    <n v="285"/>
    <x v="1"/>
    <x v="2"/>
    <m/>
  </r>
  <r>
    <x v="1457"/>
    <s v="67.168.856/0001-41"/>
    <s v="ND-JUROS RECEBIMENTO"/>
    <s v="292822-1-NDJ1"/>
    <d v="2024-11-19T00:00:00"/>
    <n v="299214"/>
    <m/>
    <m/>
    <n v="0.39"/>
    <d v="2024-12-19T00:00:00"/>
    <m/>
    <m/>
    <s v="Nota de Debito Juros"/>
    <n v="0.39"/>
    <m/>
    <x v="0"/>
    <m/>
    <m/>
    <m/>
    <s v="2 - FATURADO"/>
    <n v="285"/>
    <x v="1"/>
    <x v="2"/>
    <m/>
  </r>
  <r>
    <x v="1457"/>
    <s v="67.168.856/0001-41"/>
    <s v="ND-JUROS RECEBIMENTO"/>
    <s v="293074-1-NDJ1"/>
    <d v="2024-11-19T00:00:00"/>
    <n v="299465"/>
    <m/>
    <m/>
    <n v="0.44"/>
    <d v="2024-12-19T00:00:00"/>
    <m/>
    <m/>
    <s v="Nota de Debito Juros"/>
    <n v="0.44"/>
    <m/>
    <x v="0"/>
    <m/>
    <m/>
    <m/>
    <s v="2 - FATURADO"/>
    <n v="285"/>
    <x v="1"/>
    <x v="2"/>
    <m/>
  </r>
  <r>
    <x v="1457"/>
    <s v="67.168.856/0001-41"/>
    <s v="ND-JUROS RECEBIMENTO"/>
    <s v="293191-1-NDJ1"/>
    <d v="2024-11-19T00:00:00"/>
    <n v="299587"/>
    <m/>
    <m/>
    <n v="0.28999999999999998"/>
    <d v="2024-12-19T00:00:00"/>
    <m/>
    <m/>
    <s v="Nota de Debito Juros"/>
    <n v="0.28999999999999998"/>
    <m/>
    <x v="0"/>
    <m/>
    <m/>
    <m/>
    <s v="2 - FATURADO"/>
    <n v="285"/>
    <x v="1"/>
    <x v="2"/>
    <m/>
  </r>
  <r>
    <x v="1457"/>
    <s v="67.168.856/0001-41"/>
    <s v="ND-JUROS RECEBIMENTO"/>
    <s v="294684-1-NDJ1"/>
    <d v="2024-12-09T00:00:00"/>
    <n v="301089"/>
    <m/>
    <m/>
    <n v="0.66"/>
    <d v="2025-01-08T00:00:00"/>
    <m/>
    <m/>
    <s v="Nota de Debito Juros"/>
    <n v="0.66"/>
    <m/>
    <x v="0"/>
    <m/>
    <m/>
    <m/>
    <s v="2 - FATURADO"/>
    <n v="265"/>
    <x v="1"/>
    <x v="2"/>
    <m/>
  </r>
  <r>
    <x v="1457"/>
    <s v="67.168.856/0001-41"/>
    <s v="NF SERVICOS DO"/>
    <n v="353494"/>
    <d v="2025-09-08T00:00:00"/>
    <n v="360303"/>
    <d v="2025-09-08T00:00:00"/>
    <m/>
    <n v="460.95"/>
    <d v="2025-10-08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457"/>
    <s v="67.168.856/0001-41"/>
    <s v="NF SERVICOS DO"/>
    <n v="354916"/>
    <d v="2025-09-10T00:00:00"/>
    <n v="361726"/>
    <d v="2025-09-10T00:00:00"/>
    <m/>
    <n v="460.95"/>
    <d v="2025-10-10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457"/>
    <s v="67.168.856/0001-41"/>
    <s v="NF SERVICOS DO"/>
    <n v="354930"/>
    <d v="2025-09-10T00:00:00"/>
    <n v="361740"/>
    <d v="2025-09-10T00:00:00"/>
    <m/>
    <n v="460.95"/>
    <d v="2025-10-10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457"/>
    <s v="67.168.856/0001-41"/>
    <s v="NF SERVICOS DO"/>
    <n v="355158"/>
    <d v="2025-09-10T00:00:00"/>
    <n v="361968"/>
    <d v="2025-09-10T00:00:00"/>
    <m/>
    <n v="184.38"/>
    <d v="2025-10-10T00:00:00"/>
    <s v="E0230843"/>
    <s v="PD023843"/>
    <s v="Serviços de Publicidade Eletrônica"/>
    <n v="175.53"/>
    <m/>
    <x v="0"/>
    <m/>
    <m/>
    <m/>
    <s v="2 - FATURADO"/>
    <n v="0"/>
    <x v="0"/>
    <x v="1"/>
    <m/>
  </r>
  <r>
    <x v="1457"/>
    <s v="67.168.856/0001-41"/>
    <s v="NF SERVICOS DO"/>
    <n v="355161"/>
    <d v="2025-09-10T00:00:00"/>
    <n v="361971"/>
    <d v="2025-09-10T00:00:00"/>
    <m/>
    <n v="460.95"/>
    <d v="2025-10-10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457"/>
    <s v="67.168.856/0001-41"/>
    <s v="NF SERVICOS DO"/>
    <n v="356020"/>
    <d v="2025-09-12T00:00:00"/>
    <n v="362833"/>
    <d v="2025-09-15T00:00:00"/>
    <m/>
    <n v="507.05"/>
    <d v="2025-10-15T00:00:00"/>
    <s v="E0230843"/>
    <s v="PD023843"/>
    <s v="Serviços de Publicidade Eletrônica"/>
    <n v="482.71"/>
    <m/>
    <x v="0"/>
    <m/>
    <m/>
    <m/>
    <s v="2 - FATURADO"/>
    <n v="0"/>
    <x v="0"/>
    <x v="1"/>
    <m/>
  </r>
  <r>
    <x v="1457"/>
    <s v="67.168.856/0001-41"/>
    <s v="NF SERVICOS DO"/>
    <n v="356508"/>
    <d v="2025-09-15T00:00:00"/>
    <n v="363321"/>
    <d v="2025-09-16T00:00:00"/>
    <m/>
    <n v="460.95"/>
    <d v="2025-10-16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457"/>
    <s v="67.168.856/0001-41"/>
    <s v="NF SERVICOS DO"/>
    <n v="356658"/>
    <d v="2025-09-16T00:00:00"/>
    <n v="363472"/>
    <d v="2025-09-17T00:00:00"/>
    <m/>
    <n v="460.95"/>
    <d v="2025-10-17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457"/>
    <s v="67.168.856/0001-41"/>
    <s v="NF SERVICOS DO"/>
    <n v="356742"/>
    <d v="2025-09-16T00:00:00"/>
    <n v="363556"/>
    <d v="2025-09-17T00:00:00"/>
    <m/>
    <n v="460.95"/>
    <d v="2025-10-17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457"/>
    <s v="67.168.856/0001-41"/>
    <s v="NF SERVICOS DO"/>
    <n v="357028"/>
    <d v="2025-09-17T00:00:00"/>
    <n v="363841"/>
    <d v="2025-09-18T00:00:00"/>
    <m/>
    <n v="507.05"/>
    <d v="2025-10-18T00:00:00"/>
    <s v="E0230843"/>
    <s v="PD023843"/>
    <s v="Serviços de Publicidade Eletrônica"/>
    <n v="482.71"/>
    <m/>
    <x v="0"/>
    <m/>
    <m/>
    <m/>
    <s v="2 - FATURADO"/>
    <n v="0"/>
    <x v="0"/>
    <x v="1"/>
    <m/>
  </r>
  <r>
    <x v="1457"/>
    <s v="67.168.856/0001-41"/>
    <s v="NF SERVICOS DO"/>
    <n v="357337"/>
    <d v="2025-09-18T00:00:00"/>
    <n v="364150"/>
    <d v="2025-09-19T00:00:00"/>
    <m/>
    <n v="553.14"/>
    <d v="2025-10-19T00:00:00"/>
    <s v="E0230843"/>
    <s v="PD023843"/>
    <s v="Serviços de Publicidade Eletrônica"/>
    <n v="526.59"/>
    <m/>
    <x v="0"/>
    <m/>
    <m/>
    <m/>
    <s v="2 - FATURADO"/>
    <n v="0"/>
    <x v="0"/>
    <x v="1"/>
    <m/>
  </r>
  <r>
    <x v="1457"/>
    <s v="67.168.856/0001-41"/>
    <s v="NF SERVICOS DO"/>
    <n v="357346"/>
    <d v="2025-09-18T00:00:00"/>
    <n v="364159"/>
    <d v="2025-09-19T00:00:00"/>
    <m/>
    <n v="783.61"/>
    <d v="2025-10-19T00:00:00"/>
    <s v="E0230843"/>
    <s v="PD023843"/>
    <s v="Serviços de Publicidade Eletrônica"/>
    <n v="746"/>
    <m/>
    <x v="0"/>
    <m/>
    <m/>
    <m/>
    <s v="2 - FATURADO"/>
    <n v="0"/>
    <x v="0"/>
    <x v="1"/>
    <m/>
  </r>
  <r>
    <x v="1457"/>
    <s v="67.168.856/0001-41"/>
    <s v="NF SERVICOS DO"/>
    <n v="357582"/>
    <d v="2025-09-19T00:00:00"/>
    <n v="364395"/>
    <d v="2025-09-22T00:00:00"/>
    <m/>
    <n v="414.85"/>
    <d v="2025-10-22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457"/>
    <s v="67.168.856/0001-41"/>
    <s v="NF SERVICOS DO"/>
    <n v="358133"/>
    <d v="2025-09-23T00:00:00"/>
    <n v="364948"/>
    <d v="2025-09-24T00:00:00"/>
    <m/>
    <n v="414.85"/>
    <d v="2025-10-24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457"/>
    <s v="67.168.856/0001-41"/>
    <s v="NF SERVICOS DO"/>
    <n v="359177"/>
    <d v="2025-09-26T00:00:00"/>
    <n v="365992"/>
    <d v="2025-09-29T00:00:00"/>
    <m/>
    <n v="414.85"/>
    <d v="2025-10-29T00:00:00"/>
    <s v="E0230843"/>
    <s v="PD023843"/>
    <s v="Serviços de Publicidade Eletrônica"/>
    <n v="394.94"/>
    <m/>
    <x v="0"/>
    <m/>
    <m/>
    <m/>
    <s v="2 - FATURADO"/>
    <n v="0"/>
    <x v="0"/>
    <x v="1"/>
    <m/>
  </r>
  <r>
    <x v="1457"/>
    <s v="67.168.856/0001-41"/>
    <s v="NF SERVICOS DO"/>
    <n v="359178"/>
    <d v="2025-09-26T00:00:00"/>
    <n v="365993"/>
    <d v="2025-09-29T00:00:00"/>
    <m/>
    <n v="599.23"/>
    <d v="2025-10-29T00:00:00"/>
    <s v="E0230843"/>
    <s v="PD023843"/>
    <s v="Serviços de Publicidade Eletrônica"/>
    <n v="570.47"/>
    <m/>
    <x v="0"/>
    <m/>
    <m/>
    <m/>
    <s v="2 - FATURADO"/>
    <n v="0"/>
    <x v="0"/>
    <x v="1"/>
    <m/>
  </r>
  <r>
    <x v="1457"/>
    <s v="67.168.856/0001-41"/>
    <s v="NF SERVICOS DO"/>
    <n v="359179"/>
    <d v="2025-09-26T00:00:00"/>
    <n v="365994"/>
    <d v="2025-09-29T00:00:00"/>
    <m/>
    <n v="553.14"/>
    <d v="2025-10-29T00:00:00"/>
    <s v="E0230843"/>
    <s v="PD023843"/>
    <s v="Serviços de Publicidade Eletrônica"/>
    <n v="526.59"/>
    <m/>
    <x v="0"/>
    <m/>
    <m/>
    <m/>
    <s v="2 - FATURADO"/>
    <n v="0"/>
    <x v="0"/>
    <x v="1"/>
    <m/>
  </r>
  <r>
    <x v="1457"/>
    <s v="67.168.856/0001-41"/>
    <s v="NF SERVICOS DO"/>
    <n v="359405"/>
    <d v="2025-09-29T00:00:00"/>
    <n v="366220"/>
    <d v="2025-09-30T00:00:00"/>
    <m/>
    <n v="737.52"/>
    <d v="2025-10-30T00:00:00"/>
    <s v="E0230843"/>
    <s v="PD023843"/>
    <s v="Serviços de Publicidade Eletrônica"/>
    <n v="702.12"/>
    <m/>
    <x v="0"/>
    <m/>
    <m/>
    <m/>
    <s v="2 - FATURADO"/>
    <n v="0"/>
    <x v="0"/>
    <x v="1"/>
    <m/>
  </r>
  <r>
    <x v="1457"/>
    <s v="67.168.856/0001-41"/>
    <s v="NF SERVICOS DO"/>
    <n v="359406"/>
    <d v="2025-09-29T00:00:00"/>
    <n v="366221"/>
    <d v="2025-09-30T00:00:00"/>
    <m/>
    <n v="460.95"/>
    <d v="2025-10-30T00:00:00"/>
    <s v="E0230843"/>
    <s v="PD023843"/>
    <s v="Serviços de Publicidade Eletrônica"/>
    <n v="438.82"/>
    <m/>
    <x v="0"/>
    <m/>
    <m/>
    <m/>
    <s v="2 - FATURADO"/>
    <n v="0"/>
    <x v="0"/>
    <x v="1"/>
    <m/>
  </r>
  <r>
    <x v="1457"/>
    <s v="67.168.856/0001-41"/>
    <s v="NF SERVICOS DO"/>
    <n v="359407"/>
    <d v="2025-09-29T00:00:00"/>
    <n v="366222"/>
    <d v="2025-09-30T00:00:00"/>
    <m/>
    <n v="322.67"/>
    <d v="2025-10-30T00:00:00"/>
    <s v="E0230843"/>
    <s v="PD023843"/>
    <s v="Serviços de Publicidade Eletrônica"/>
    <n v="307.18"/>
    <m/>
    <x v="0"/>
    <m/>
    <m/>
    <m/>
    <s v="2 - FATURADO"/>
    <n v="0"/>
    <x v="0"/>
    <x v="1"/>
    <m/>
  </r>
  <r>
    <x v="1457"/>
    <s v="67.168.856/0001-41"/>
    <s v="NF SERVICOS DO"/>
    <n v="359408"/>
    <d v="2025-09-29T00:00:00"/>
    <n v="366223"/>
    <d v="2025-09-30T00:00:00"/>
    <m/>
    <n v="322.67"/>
    <d v="2025-10-30T00:00:00"/>
    <s v="E0230843"/>
    <s v="PD023843"/>
    <s v="Serviços de Publicidade Eletrônica"/>
    <n v="307.18"/>
    <m/>
    <x v="0"/>
    <m/>
    <m/>
    <m/>
    <s v="2 - FATURADO"/>
    <n v="0"/>
    <x v="0"/>
    <x v="1"/>
    <m/>
  </r>
  <r>
    <x v="1458"/>
    <s v="67.360.362/0001-64"/>
    <s v="NF SERVICOS DO"/>
    <n v="352183"/>
    <d v="2025-08-25T00:00:00"/>
    <n v="358990"/>
    <d v="2025-08-26T00:00:00"/>
    <m/>
    <n v="322.67"/>
    <d v="2025-09-25T00:00:00"/>
    <s v="E0201263"/>
    <s v="PD201263"/>
    <s v="Serviços de Publicidade Eletrônica"/>
    <n v="307.18"/>
    <m/>
    <x v="0"/>
    <m/>
    <m/>
    <m/>
    <s v="2 - FATURADO"/>
    <n v="5"/>
    <x v="2"/>
    <x v="1"/>
    <m/>
  </r>
  <r>
    <x v="1458"/>
    <s v="67.360.362/0001-64"/>
    <s v="NF SERVICOS DO"/>
    <n v="355420"/>
    <d v="2025-09-10T00:00:00"/>
    <n v="362230"/>
    <d v="2025-09-10T00:00:00"/>
    <m/>
    <n v="322.67"/>
    <d v="2025-10-10T00:00:00"/>
    <s v="E0201263"/>
    <s v="PD201263"/>
    <s v="Serviços de Publicidade Eletrônica"/>
    <n v="307.18"/>
    <m/>
    <x v="0"/>
    <m/>
    <m/>
    <m/>
    <s v="2 - FATURADO"/>
    <n v="0"/>
    <x v="0"/>
    <x v="1"/>
    <m/>
  </r>
  <r>
    <x v="1458"/>
    <s v="67.360.362/0001-64"/>
    <s v="NF SERVICOS DO"/>
    <n v="355431"/>
    <d v="2025-09-10T00:00:00"/>
    <n v="362241"/>
    <d v="2025-09-10T00:00:00"/>
    <m/>
    <n v="230.47"/>
    <d v="2025-10-10T00:00:00"/>
    <s v="E0201263"/>
    <s v="PD201263"/>
    <s v="Serviços de Publicidade Eletrônica"/>
    <n v="219.41"/>
    <m/>
    <x v="0"/>
    <m/>
    <m/>
    <m/>
    <s v="2 - FATURADO"/>
    <n v="0"/>
    <x v="0"/>
    <x v="1"/>
    <m/>
  </r>
  <r>
    <x v="1458"/>
    <s v="67.360.362/0001-64"/>
    <s v="NF SERVICOS DO"/>
    <n v="355434"/>
    <d v="2025-09-10T00:00:00"/>
    <n v="362244"/>
    <d v="2025-09-10T00:00:00"/>
    <m/>
    <n v="184.38"/>
    <d v="2025-10-10T00:00:00"/>
    <s v="E0201263"/>
    <s v="PD201263"/>
    <s v="Serviços de Publicidade Eletrônica"/>
    <n v="175.53"/>
    <m/>
    <x v="0"/>
    <m/>
    <m/>
    <m/>
    <s v="2 - FATURADO"/>
    <n v="0"/>
    <x v="0"/>
    <x v="1"/>
    <m/>
  </r>
  <r>
    <x v="1458"/>
    <s v="67.360.362/0001-64"/>
    <s v="NF SERVICOS DO"/>
    <n v="356545"/>
    <d v="2025-09-16T00:00:00"/>
    <n v="363359"/>
    <d v="2025-09-17T00:00:00"/>
    <m/>
    <n v="230.47"/>
    <d v="2025-10-17T00:00:00"/>
    <s v="E0201263"/>
    <s v="PD201263"/>
    <s v="Serviços de Publicidade Eletrônica"/>
    <n v="219.41"/>
    <m/>
    <x v="0"/>
    <m/>
    <m/>
    <m/>
    <s v="2 - FATURADO"/>
    <n v="0"/>
    <x v="0"/>
    <x v="1"/>
    <m/>
  </r>
  <r>
    <x v="1458"/>
    <s v="67.360.362/0001-64"/>
    <s v="NF SERVICOS DO"/>
    <n v="357983"/>
    <d v="2025-09-22T00:00:00"/>
    <n v="364798"/>
    <d v="2025-09-23T00:00:00"/>
    <m/>
    <n v="230.47"/>
    <d v="2025-10-23T00:00:00"/>
    <s v="E0201263"/>
    <s v="PD201263"/>
    <s v="Serviços de Publicidade Eletrônica"/>
    <n v="219.41"/>
    <m/>
    <x v="0"/>
    <m/>
    <m/>
    <m/>
    <s v="2 - FATURADO"/>
    <n v="0"/>
    <x v="0"/>
    <x v="1"/>
    <m/>
  </r>
  <r>
    <x v="1458"/>
    <s v="67.360.362/0001-64"/>
    <s v="NF SERVICOS DO"/>
    <n v="359256"/>
    <d v="2025-09-29T00:00:00"/>
    <n v="366071"/>
    <d v="2025-09-30T00:00:00"/>
    <m/>
    <n v="230.47"/>
    <d v="2025-10-30T00:00:00"/>
    <s v="E0201263"/>
    <s v="PD201263"/>
    <s v="Serviços de Publicidade Eletrônica"/>
    <n v="219.41"/>
    <m/>
    <x v="0"/>
    <m/>
    <m/>
    <m/>
    <s v="2 - FATURADO"/>
    <n v="0"/>
    <x v="0"/>
    <x v="1"/>
    <m/>
  </r>
  <r>
    <x v="1459"/>
    <s v="67.360.396/0001-59"/>
    <s v="ND-JUROS RECEBIMENTO"/>
    <s v="298087-1-NDJ1"/>
    <d v="2025-02-27T00:00:00"/>
    <n v="304522"/>
    <m/>
    <m/>
    <n v="4.0999999999999996"/>
    <d v="2025-03-29T00:00:00"/>
    <m/>
    <m/>
    <s v="Nota de Debito Juros"/>
    <n v="4.0999999999999996"/>
    <m/>
    <x v="0"/>
    <m/>
    <m/>
    <m/>
    <s v="2 - FATURADO"/>
    <n v="185"/>
    <x v="1"/>
    <x v="2"/>
    <m/>
  </r>
  <r>
    <x v="1459"/>
    <s v="67.360.396/0001-59"/>
    <s v="NF SERVICOS DO"/>
    <n v="358119"/>
    <d v="2025-09-23T00:00:00"/>
    <n v="364934"/>
    <d v="2025-09-24T00:00:00"/>
    <m/>
    <n v="276.57"/>
    <d v="2025-10-24T00:00:00"/>
    <s v="E0231029"/>
    <s v="PD231010"/>
    <s v="Serviços de Publicidade Eletrônica"/>
    <n v="263.29000000000002"/>
    <m/>
    <x v="0"/>
    <m/>
    <m/>
    <m/>
    <s v="2 - FATURADO"/>
    <n v="0"/>
    <x v="0"/>
    <x v="1"/>
    <m/>
  </r>
  <r>
    <x v="1460"/>
    <s v="67.360.404/0001-67"/>
    <s v="ND-JUROS RECEBIMENTO"/>
    <s v="293524-1-NDJ1"/>
    <d v="2024-11-22T00:00:00"/>
    <n v="299925"/>
    <m/>
    <m/>
    <n v="0.15"/>
    <d v="2024-12-22T00:00:00"/>
    <m/>
    <m/>
    <s v="Nota de Debito Juros"/>
    <n v="0.15"/>
    <m/>
    <x v="0"/>
    <m/>
    <m/>
    <m/>
    <s v="2 - FATURADO"/>
    <n v="282"/>
    <x v="1"/>
    <x v="2"/>
    <m/>
  </r>
  <r>
    <x v="1460"/>
    <s v="67.360.404/0001-67"/>
    <s v="ND-JUROS RECEBIMENTO"/>
    <s v="294197-1-NDJ1"/>
    <d v="2024-11-27T00:00:00"/>
    <n v="300602"/>
    <m/>
    <m/>
    <n v="0.28999999999999998"/>
    <d v="2024-12-27T00:00:00"/>
    <m/>
    <m/>
    <s v="Nota de Debito Juros"/>
    <n v="0.28999999999999998"/>
    <m/>
    <x v="0"/>
    <m/>
    <m/>
    <m/>
    <s v="2 - FATURADO"/>
    <n v="277"/>
    <x v="1"/>
    <x v="2"/>
    <m/>
  </r>
  <r>
    <x v="1460"/>
    <s v="67.360.404/0001-67"/>
    <s v="NF SERVICOS DO"/>
    <n v="346649"/>
    <d v="2025-07-31T00:00:00"/>
    <n v="353434"/>
    <d v="2025-08-01T00:00:00"/>
    <m/>
    <n v="322.67"/>
    <d v="2025-08-31T00:00:00"/>
    <m/>
    <m/>
    <s v="Serviços de Publicidade Eletrônica"/>
    <n v="307.18"/>
    <m/>
    <x v="0"/>
    <m/>
    <m/>
    <m/>
    <s v="2 - FATURADO"/>
    <n v="30"/>
    <x v="2"/>
    <x v="1"/>
    <m/>
  </r>
  <r>
    <x v="1460"/>
    <s v="67.360.404/0001-67"/>
    <s v="NF SERVICOS DO"/>
    <n v="353665"/>
    <d v="2025-09-08T00:00:00"/>
    <n v="360474"/>
    <d v="2025-09-08T00:00:00"/>
    <m/>
    <n v="230.47"/>
    <d v="2025-10-08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460"/>
    <s v="67.360.404/0001-67"/>
    <s v="NF SERVICOS DO"/>
    <n v="354909"/>
    <d v="2025-09-10T00:00:00"/>
    <n v="361719"/>
    <d v="2025-09-10T00:00:00"/>
    <m/>
    <n v="276.57"/>
    <d v="2025-10-10T00:00:00"/>
    <s v="E0230998"/>
    <s v="PD023979"/>
    <s v="Serviços de Publicidade Eletrônica"/>
    <n v="263.29000000000002"/>
    <m/>
    <x v="0"/>
    <m/>
    <m/>
    <m/>
    <s v="2 - FATURADO"/>
    <n v="0"/>
    <x v="0"/>
    <x v="1"/>
    <m/>
  </r>
  <r>
    <x v="1460"/>
    <s v="67.360.404/0001-67"/>
    <s v="NF SERVICOS"/>
    <n v="193875"/>
    <d v="2025-09-11T00:00:00"/>
    <n v="2025509"/>
    <d v="2025-09-11T00:00:00"/>
    <d v="2025-08-01T00:00:00"/>
    <n v="644.4"/>
    <d v="2025-10-11T00:00:00"/>
    <s v="E0250161"/>
    <s v="PD025139"/>
    <s v="PREFEITURA - CADASTRO"/>
    <n v="613.47"/>
    <d v="2025-08-01T00:00:00"/>
    <x v="0"/>
    <s v="17/2025"/>
    <m/>
    <s v="359.00001414/2025-53 - ITO/APPS"/>
    <s v="2 - FATURADO"/>
    <n v="0"/>
    <x v="0"/>
    <x v="0"/>
    <m/>
  </r>
  <r>
    <x v="1460"/>
    <s v="67.360.404/0001-67"/>
    <s v="NF SERVICOS DO"/>
    <n v="356502"/>
    <d v="2025-09-15T00:00:00"/>
    <n v="363315"/>
    <d v="2025-09-16T00:00:00"/>
    <m/>
    <n v="322.67"/>
    <d v="2025-10-16T00:00:00"/>
    <s v="E0230998"/>
    <s v="PD023979"/>
    <s v="Serviços de Publicidade Eletrônica"/>
    <n v="307.18"/>
    <m/>
    <x v="0"/>
    <m/>
    <m/>
    <m/>
    <s v="2 - FATURADO"/>
    <n v="0"/>
    <x v="0"/>
    <x v="1"/>
    <m/>
  </r>
  <r>
    <x v="1460"/>
    <s v="67.360.404/0001-67"/>
    <s v="NF SERVICOS DO"/>
    <n v="357522"/>
    <d v="2025-09-19T00:00:00"/>
    <n v="364335"/>
    <d v="2025-09-22T00:00:00"/>
    <m/>
    <n v="368.76"/>
    <d v="2025-10-22T00:00:00"/>
    <s v="E0230998"/>
    <s v="PD023979"/>
    <s v="Serviços de Publicidade Eletrônica"/>
    <n v="351.06"/>
    <m/>
    <x v="0"/>
    <m/>
    <m/>
    <m/>
    <s v="2 - FATURADO"/>
    <n v="0"/>
    <x v="0"/>
    <x v="1"/>
    <m/>
  </r>
  <r>
    <x v="1460"/>
    <s v="67.360.404/0001-67"/>
    <s v="NF SERVICOS DO"/>
    <n v="359085"/>
    <d v="2025-09-26T00:00:00"/>
    <n v="365900"/>
    <d v="2025-09-29T00:00:00"/>
    <m/>
    <n v="230.47"/>
    <d v="2025-10-29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460"/>
    <s v="67.360.404/0001-67"/>
    <s v="NF SERVICOS DO"/>
    <n v="359286"/>
    <d v="2025-09-29T00:00:00"/>
    <n v="366101"/>
    <d v="2025-09-30T00:00:00"/>
    <m/>
    <n v="230.47"/>
    <d v="2025-10-30T00:00:00"/>
    <s v="E0230998"/>
    <s v="PD023979"/>
    <s v="Serviços de Publicidade Eletrônica"/>
    <n v="219.41"/>
    <m/>
    <x v="0"/>
    <m/>
    <m/>
    <m/>
    <s v="2 - FATURADO"/>
    <n v="0"/>
    <x v="0"/>
    <x v="1"/>
    <m/>
  </r>
  <r>
    <x v="1461"/>
    <s v="67.360.420/0001-50"/>
    <s v="NF SERVICOS DO"/>
    <n v="353483"/>
    <d v="2025-09-08T00:00:00"/>
    <n v="360292"/>
    <d v="2025-09-08T00:00:00"/>
    <m/>
    <n v="368.76"/>
    <d v="2025-10-08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461"/>
    <s v="67.360.420/0001-50"/>
    <s v="NF SERVICOS DO"/>
    <n v="353485"/>
    <d v="2025-09-08T00:00:00"/>
    <n v="360294"/>
    <d v="2025-09-08T00:00:00"/>
    <m/>
    <n v="184.38"/>
    <d v="2025-10-08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461"/>
    <s v="67.360.420/0001-50"/>
    <s v="NF SERVICOS DO"/>
    <n v="353497"/>
    <d v="2025-09-08T00:00:00"/>
    <n v="360306"/>
    <d v="2025-09-08T00:00:00"/>
    <m/>
    <n v="276.57"/>
    <d v="2025-10-08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461"/>
    <s v="67.360.420/0001-50"/>
    <s v="NF SERVICOS DO"/>
    <n v="353579"/>
    <d v="2025-09-08T00:00:00"/>
    <n v="360388"/>
    <d v="2025-09-08T00:00:00"/>
    <m/>
    <n v="230.47"/>
    <d v="2025-10-08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461"/>
    <s v="67.360.420/0001-50"/>
    <s v="NF SERVICOS DO"/>
    <n v="353785"/>
    <d v="2025-09-08T00:00:00"/>
    <n v="360594"/>
    <d v="2025-09-08T00:00:00"/>
    <m/>
    <n v="230.47"/>
    <d v="2025-10-08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461"/>
    <s v="67.360.420/0001-50"/>
    <s v="NF SERVICOS DO"/>
    <n v="354081"/>
    <d v="2025-09-09T00:00:00"/>
    <n v="360891"/>
    <d v="2025-09-09T00:00:00"/>
    <m/>
    <n v="276.57"/>
    <d v="2025-10-09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461"/>
    <s v="67.360.420/0001-50"/>
    <s v="NF SERVICOS DO"/>
    <n v="354095"/>
    <d v="2025-09-09T00:00:00"/>
    <n v="360905"/>
    <d v="2025-09-09T00:00:00"/>
    <m/>
    <n v="414.85"/>
    <d v="2025-10-09T00:00:00"/>
    <s v="E0220726"/>
    <s v="PD022726"/>
    <s v="Serviços de Publicidade Eletrônica"/>
    <n v="394.94"/>
    <m/>
    <x v="0"/>
    <m/>
    <m/>
    <m/>
    <s v="2 - FATURADO"/>
    <n v="0"/>
    <x v="0"/>
    <x v="1"/>
    <m/>
  </r>
  <r>
    <x v="1461"/>
    <s v="67.360.420/0001-50"/>
    <s v="NF SERVICOS DO"/>
    <n v="354444"/>
    <d v="2025-09-10T00:00:00"/>
    <n v="361254"/>
    <d v="2025-09-10T00:00:00"/>
    <m/>
    <n v="230.47"/>
    <d v="2025-10-10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461"/>
    <s v="67.360.420/0001-50"/>
    <s v="NF SERVICOS DO"/>
    <n v="354493"/>
    <d v="2025-09-10T00:00:00"/>
    <n v="361303"/>
    <d v="2025-09-10T00:00:00"/>
    <m/>
    <n v="460.95"/>
    <d v="2025-10-10T00:00:00"/>
    <s v="E0220726"/>
    <s v="PD022726"/>
    <s v="Serviços de Publicidade Eletrônica"/>
    <n v="438.82"/>
    <m/>
    <x v="0"/>
    <m/>
    <m/>
    <m/>
    <s v="2 - FATURADO"/>
    <n v="0"/>
    <x v="0"/>
    <x v="1"/>
    <m/>
  </r>
  <r>
    <x v="1461"/>
    <s v="67.360.420/0001-50"/>
    <s v="NF SERVICOS DO"/>
    <n v="354568"/>
    <d v="2025-09-10T00:00:00"/>
    <n v="361378"/>
    <d v="2025-09-10T00:00:00"/>
    <m/>
    <n v="1014.09"/>
    <d v="2025-10-10T00:00:00"/>
    <s v="E0220726"/>
    <s v="PD022726"/>
    <s v="Serviços de Publicidade Eletrônica"/>
    <n v="965.41"/>
    <m/>
    <x v="0"/>
    <m/>
    <m/>
    <m/>
    <s v="2 - FATURADO"/>
    <n v="0"/>
    <x v="0"/>
    <x v="1"/>
    <m/>
  </r>
  <r>
    <x v="1461"/>
    <s v="67.360.420/0001-50"/>
    <s v="NF SERVICOS DO"/>
    <n v="354883"/>
    <d v="2025-09-10T00:00:00"/>
    <n v="361693"/>
    <d v="2025-09-10T00:00:00"/>
    <m/>
    <n v="368.76"/>
    <d v="2025-10-10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461"/>
    <s v="67.360.420/0001-50"/>
    <s v="NF SERVICOS DO"/>
    <n v="355157"/>
    <d v="2025-09-10T00:00:00"/>
    <n v="361967"/>
    <d v="2025-09-10T00:00:00"/>
    <m/>
    <n v="507.05"/>
    <d v="2025-10-10T00:00:00"/>
    <s v="E0220726"/>
    <s v="PD022726"/>
    <s v="Serviços de Publicidade Eletrônica"/>
    <n v="482.71"/>
    <m/>
    <x v="0"/>
    <m/>
    <m/>
    <m/>
    <s v="2 - FATURADO"/>
    <n v="0"/>
    <x v="0"/>
    <x v="1"/>
    <m/>
  </r>
  <r>
    <x v="1461"/>
    <s v="67.360.420/0001-50"/>
    <s v="NF SERVICOS DO"/>
    <n v="355700"/>
    <d v="2025-09-10T00:00:00"/>
    <n v="362510"/>
    <d v="2025-09-11T00:00:00"/>
    <m/>
    <n v="368.76"/>
    <d v="2025-10-11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461"/>
    <s v="67.360.420/0001-50"/>
    <s v="NF SERVICOS DO"/>
    <n v="355762"/>
    <d v="2025-09-11T00:00:00"/>
    <n v="362575"/>
    <d v="2025-09-12T00:00:00"/>
    <m/>
    <n v="184.38"/>
    <d v="2025-10-12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461"/>
    <s v="67.360.420/0001-50"/>
    <s v="NF SERVICOS DO"/>
    <n v="355928"/>
    <d v="2025-09-11T00:00:00"/>
    <n v="362741"/>
    <d v="2025-09-12T00:00:00"/>
    <m/>
    <n v="368.76"/>
    <d v="2025-10-12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461"/>
    <s v="67.360.420/0001-50"/>
    <s v="NF SERVICOS DO"/>
    <n v="356310"/>
    <d v="2025-09-15T00:00:00"/>
    <n v="363123"/>
    <d v="2025-09-16T00:00:00"/>
    <m/>
    <n v="138.28"/>
    <d v="2025-10-16T00:00:00"/>
    <s v="E0220726"/>
    <s v="PD022726"/>
    <s v="Serviços de Publicidade Eletrônica"/>
    <n v="131.63999999999999"/>
    <m/>
    <x v="0"/>
    <m/>
    <m/>
    <m/>
    <s v="2 - FATURADO"/>
    <n v="0"/>
    <x v="0"/>
    <x v="1"/>
    <m/>
  </r>
  <r>
    <x v="1461"/>
    <s v="67.360.420/0001-50"/>
    <s v="NF SERVICOS DO"/>
    <n v="356311"/>
    <d v="2025-09-15T00:00:00"/>
    <n v="363124"/>
    <d v="2025-09-16T00:00:00"/>
    <m/>
    <n v="553.14"/>
    <d v="2025-10-16T00:00:00"/>
    <s v="E0220726"/>
    <s v="PD022726"/>
    <s v="Serviços de Publicidade Eletrônica"/>
    <n v="526.59"/>
    <m/>
    <x v="0"/>
    <m/>
    <m/>
    <m/>
    <s v="2 - FATURADO"/>
    <n v="0"/>
    <x v="0"/>
    <x v="1"/>
    <m/>
  </r>
  <r>
    <x v="1461"/>
    <s v="67.360.420/0001-50"/>
    <s v="NF SERVICOS DO"/>
    <n v="356447"/>
    <d v="2025-09-15T00:00:00"/>
    <n v="363260"/>
    <d v="2025-09-16T00:00:00"/>
    <m/>
    <n v="507.05"/>
    <d v="2025-10-16T00:00:00"/>
    <s v="E0220726"/>
    <s v="PD022726"/>
    <s v="Serviços de Publicidade Eletrônica"/>
    <n v="482.71"/>
    <m/>
    <x v="0"/>
    <m/>
    <m/>
    <m/>
    <s v="2 - FATURADO"/>
    <n v="0"/>
    <x v="0"/>
    <x v="1"/>
    <m/>
  </r>
  <r>
    <x v="1461"/>
    <s v="67.360.420/0001-50"/>
    <s v="NF SERVICOS DO"/>
    <n v="356556"/>
    <d v="2025-09-16T00:00:00"/>
    <n v="363370"/>
    <d v="2025-09-17T00:00:00"/>
    <m/>
    <n v="507.05"/>
    <d v="2025-10-17T00:00:00"/>
    <s v="E0220726"/>
    <s v="PD022726"/>
    <s v="Serviços de Publicidade Eletrônica"/>
    <n v="482.71"/>
    <m/>
    <x v="0"/>
    <m/>
    <m/>
    <m/>
    <s v="2 - FATURADO"/>
    <n v="0"/>
    <x v="0"/>
    <x v="1"/>
    <m/>
  </r>
  <r>
    <x v="1461"/>
    <s v="67.360.420/0001-50"/>
    <s v="NF SERVICOS DO"/>
    <n v="356657"/>
    <d v="2025-09-16T00:00:00"/>
    <n v="363471"/>
    <d v="2025-09-17T00:00:00"/>
    <m/>
    <n v="230.47"/>
    <d v="2025-10-17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461"/>
    <s v="67.360.420/0001-50"/>
    <s v="NF SERVICOS DO"/>
    <n v="356662"/>
    <d v="2025-09-16T00:00:00"/>
    <n v="363476"/>
    <d v="2025-09-17T00:00:00"/>
    <m/>
    <n v="276.57"/>
    <d v="2025-10-17T00:00:00"/>
    <s v="E0220726"/>
    <s v="PD022726"/>
    <s v="Serviços de Publicidade Eletrônica"/>
    <n v="263.29000000000002"/>
    <m/>
    <x v="0"/>
    <m/>
    <m/>
    <m/>
    <s v="2 - FATURADO"/>
    <n v="0"/>
    <x v="0"/>
    <x v="1"/>
    <m/>
  </r>
  <r>
    <x v="1461"/>
    <s v="67.360.420/0001-50"/>
    <s v="NF SERVICOS DO"/>
    <n v="356663"/>
    <d v="2025-09-16T00:00:00"/>
    <n v="363477"/>
    <d v="2025-09-17T00:00:00"/>
    <m/>
    <n v="230.47"/>
    <d v="2025-10-17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461"/>
    <s v="67.360.420/0001-50"/>
    <s v="NF SERVICOS DO"/>
    <n v="357074"/>
    <d v="2025-09-17T00:00:00"/>
    <n v="363887"/>
    <d v="2025-09-18T00:00:00"/>
    <m/>
    <n v="368.76"/>
    <d v="2025-10-18T00:00:00"/>
    <s v="E0220726"/>
    <s v="PD022726"/>
    <s v="Serviços de Publicidade Eletrônica"/>
    <n v="351.06"/>
    <m/>
    <x v="0"/>
    <m/>
    <m/>
    <m/>
    <s v="2 - FATURADO"/>
    <n v="0"/>
    <x v="0"/>
    <x v="1"/>
    <m/>
  </r>
  <r>
    <x v="1461"/>
    <s v="67.360.420/0001-50"/>
    <s v="NF SERVICOS DO"/>
    <n v="357080"/>
    <d v="2025-09-17T00:00:00"/>
    <n v="363893"/>
    <d v="2025-09-18T00:00:00"/>
    <m/>
    <n v="230.47"/>
    <d v="2025-10-18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461"/>
    <s v="67.360.420/0001-50"/>
    <s v="NF SERVICOS DO"/>
    <n v="357263"/>
    <d v="2025-09-18T00:00:00"/>
    <n v="364076"/>
    <d v="2025-09-19T00:00:00"/>
    <m/>
    <n v="184.38"/>
    <d v="2025-10-19T00:00:00"/>
    <s v="E0220726"/>
    <s v="PD022726"/>
    <s v="Serviços de Publicidade Eletrônica"/>
    <n v="175.53"/>
    <m/>
    <x v="0"/>
    <m/>
    <m/>
    <m/>
    <s v="2 - FATURADO"/>
    <n v="0"/>
    <x v="0"/>
    <x v="1"/>
    <m/>
  </r>
  <r>
    <x v="1461"/>
    <s v="67.360.420/0001-50"/>
    <s v="NF SERVICOS DO"/>
    <n v="357517"/>
    <d v="2025-09-19T00:00:00"/>
    <n v="364330"/>
    <d v="2025-09-22T00:00:00"/>
    <m/>
    <n v="414.85"/>
    <d v="2025-10-22T00:00:00"/>
    <s v="E0220726"/>
    <s v="PD022726"/>
    <s v="Serviços de Publicidade Eletrônica"/>
    <n v="394.94"/>
    <m/>
    <x v="0"/>
    <m/>
    <m/>
    <m/>
    <s v="2 - FATURADO"/>
    <n v="0"/>
    <x v="0"/>
    <x v="1"/>
    <m/>
  </r>
  <r>
    <x v="1461"/>
    <s v="67.360.420/0001-50"/>
    <s v="NF SERVICOS DO"/>
    <n v="358647"/>
    <d v="2025-09-25T00:00:00"/>
    <n v="365462"/>
    <d v="2025-09-26T00:00:00"/>
    <m/>
    <n v="322.67"/>
    <d v="2025-10-26T00:00:00"/>
    <s v="E0220726"/>
    <s v="PD022726"/>
    <s v="Serviços de Publicidade Eletrônica"/>
    <n v="307.18"/>
    <m/>
    <x v="0"/>
    <m/>
    <m/>
    <m/>
    <s v="2 - FATURADO"/>
    <n v="0"/>
    <x v="0"/>
    <x v="1"/>
    <m/>
  </r>
  <r>
    <x v="1461"/>
    <s v="67.360.420/0001-50"/>
    <s v="NF SERVICOS DO"/>
    <n v="358875"/>
    <d v="2025-09-25T00:00:00"/>
    <n v="365690"/>
    <d v="2025-09-26T00:00:00"/>
    <m/>
    <n v="5393.11"/>
    <d v="2025-10-26T00:00:00"/>
    <s v="E0220726"/>
    <s v="PD022726"/>
    <s v="Serviços de Publicidade Eletrônica"/>
    <n v="5134.24"/>
    <m/>
    <x v="0"/>
    <m/>
    <m/>
    <m/>
    <s v="2 - FATURADO"/>
    <n v="0"/>
    <x v="0"/>
    <x v="1"/>
    <m/>
  </r>
  <r>
    <x v="1461"/>
    <s v="67.360.420/0001-50"/>
    <s v="NF SERVICOS DO"/>
    <n v="359363"/>
    <d v="2025-09-29T00:00:00"/>
    <n v="366178"/>
    <d v="2025-09-30T00:00:00"/>
    <m/>
    <n v="230.47"/>
    <d v="2025-10-30T00:00:00"/>
    <s v="E0220726"/>
    <s v="PD022726"/>
    <s v="Serviços de Publicidade Eletrônica"/>
    <n v="219.41"/>
    <m/>
    <x v="0"/>
    <m/>
    <m/>
    <m/>
    <s v="2 - FATURADO"/>
    <n v="0"/>
    <x v="0"/>
    <x v="1"/>
    <m/>
  </r>
  <r>
    <x v="1462"/>
    <s v="67.360.438/0001-51"/>
    <s v="ND-JUROS RECEBIMENTO"/>
    <s v="293195-1-NDJ1"/>
    <d v="2024-11-29T00:00:00"/>
    <n v="299591"/>
    <m/>
    <m/>
    <n v="0.88"/>
    <d v="2024-12-29T00:00:00"/>
    <m/>
    <m/>
    <s v="Nota de Debito Juros"/>
    <n v="0.88"/>
    <m/>
    <x v="0"/>
    <m/>
    <m/>
    <m/>
    <s v="2 - FATURADO"/>
    <n v="275"/>
    <x v="1"/>
    <x v="2"/>
    <m/>
  </r>
  <r>
    <x v="1462"/>
    <s v="67.360.438/0001-51"/>
    <s v="NF SERVICOS E_GOV"/>
    <n v="185337"/>
    <d v="2025-05-12T00:00:00"/>
    <n v="1965971"/>
    <d v="2025-05-12T00:00:00"/>
    <m/>
    <n v="139.38999999999999"/>
    <d v="2025-06-11T00:00:00"/>
    <m/>
    <m/>
    <s v="Certificado e-CPF A3 (somente certificado) - 24 meses Gov"/>
    <n v="132.69999999999999"/>
    <m/>
    <x v="0"/>
    <m/>
    <m/>
    <m/>
    <s v="2 - FATURADO"/>
    <n v="111"/>
    <x v="6"/>
    <x v="1"/>
    <m/>
  </r>
  <r>
    <x v="1462"/>
    <s v="67.360.438/0001-51"/>
    <s v="NF SERVICOS DO"/>
    <n v="357260"/>
    <d v="2025-09-18T00:00:00"/>
    <n v="364073"/>
    <d v="2025-09-19T00:00:00"/>
    <m/>
    <n v="276.57"/>
    <d v="2025-10-19T00:00:00"/>
    <s v="E0250830"/>
    <s v="PD025830"/>
    <s v="Serviços de Publicidade Eletrônica"/>
    <n v="263.29000000000002"/>
    <m/>
    <x v="0"/>
    <m/>
    <m/>
    <m/>
    <s v="2 - FATURADO"/>
    <n v="0"/>
    <x v="0"/>
    <x v="1"/>
    <m/>
  </r>
  <r>
    <x v="1462"/>
    <s v="67.360.438/0001-51"/>
    <s v="NF SERVICOS DO"/>
    <n v="357307"/>
    <d v="2025-09-18T00:00:00"/>
    <n v="364120"/>
    <d v="2025-09-19T00:00:00"/>
    <m/>
    <n v="230.47"/>
    <d v="2025-10-19T00:00:00"/>
    <s v="E0250830"/>
    <s v="PD025830"/>
    <s v="Serviços de Publicidade Eletrônica"/>
    <n v="219.41"/>
    <m/>
    <x v="0"/>
    <m/>
    <m/>
    <m/>
    <s v="2 - FATURADO"/>
    <n v="0"/>
    <x v="0"/>
    <x v="1"/>
    <m/>
  </r>
  <r>
    <x v="1462"/>
    <s v="67.360.438/0001-51"/>
    <s v="NF SERVICOS DO"/>
    <n v="359525"/>
    <d v="2025-09-29T00:00:00"/>
    <n v="366340"/>
    <d v="2025-09-30T00:00:00"/>
    <m/>
    <n v="368.76"/>
    <d v="2025-10-30T00:00:00"/>
    <s v="E0250830"/>
    <s v="PD025830"/>
    <s v="Serviços de Publicidade Eletrônica"/>
    <n v="351.06"/>
    <m/>
    <x v="0"/>
    <m/>
    <m/>
    <m/>
    <s v="2 - FATURADO"/>
    <n v="0"/>
    <x v="0"/>
    <x v="1"/>
    <m/>
  </r>
  <r>
    <x v="1463"/>
    <s v="67.360.446/0001-06"/>
    <s v="ND-JUROS RECEBIMENTO"/>
    <s v="298104-1-NDJ1"/>
    <d v="2024-12-20T00:00:00"/>
    <n v="304539"/>
    <m/>
    <m/>
    <n v="0.03"/>
    <d v="2025-01-19T00:00:00"/>
    <m/>
    <m/>
    <s v="Nota de Debito Juros"/>
    <n v="0.03"/>
    <m/>
    <x v="0"/>
    <m/>
    <m/>
    <m/>
    <s v="2 - FATURADO"/>
    <n v="254"/>
    <x v="1"/>
    <x v="2"/>
    <m/>
  </r>
  <r>
    <x v="1463"/>
    <s v="67.360.446/0001-06"/>
    <s v="NF SERVICOS DO"/>
    <n v="353353"/>
    <d v="2025-09-08T00:00:00"/>
    <n v="360162"/>
    <d v="2025-09-08T00:00:00"/>
    <m/>
    <n v="230.47"/>
    <d v="2025-10-08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463"/>
    <s v="67.360.446/0001-06"/>
    <s v="NF SERVICOS DO"/>
    <n v="353787"/>
    <d v="2025-09-08T00:00:00"/>
    <n v="360596"/>
    <d v="2025-09-08T00:00:00"/>
    <m/>
    <n v="184.38"/>
    <d v="2025-10-08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463"/>
    <s v="67.360.446/0001-06"/>
    <s v="NF SERVICOS DO"/>
    <n v="354033"/>
    <d v="2025-09-09T00:00:00"/>
    <n v="360843"/>
    <d v="2025-09-09T00:00:00"/>
    <m/>
    <n v="691.42"/>
    <d v="2025-10-09T00:00:00"/>
    <s v="E0230956"/>
    <s v="PD023956"/>
    <s v="Serviços de Publicidade Eletrônica"/>
    <n v="658.23"/>
    <m/>
    <x v="0"/>
    <m/>
    <m/>
    <m/>
    <s v="2 - FATURADO"/>
    <n v="0"/>
    <x v="0"/>
    <x v="1"/>
    <m/>
  </r>
  <r>
    <x v="1463"/>
    <s v="67.360.446/0001-06"/>
    <s v="NF SERVICOS DO"/>
    <n v="354352"/>
    <d v="2025-09-10T00:00:00"/>
    <n v="361162"/>
    <d v="2025-09-10T00:00:00"/>
    <m/>
    <n v="230.47"/>
    <d v="2025-10-10T00:00:00"/>
    <s v="E0230956"/>
    <s v="PD023956"/>
    <s v="Serviços de Publicidade Eletrônica"/>
    <n v="219.41"/>
    <m/>
    <x v="0"/>
    <m/>
    <m/>
    <m/>
    <s v="2 - FATURADO"/>
    <n v="0"/>
    <x v="0"/>
    <x v="1"/>
    <m/>
  </r>
  <r>
    <x v="1463"/>
    <s v="67.360.446/0001-06"/>
    <s v="NF SERVICOS DO"/>
    <n v="354701"/>
    <d v="2025-09-10T00:00:00"/>
    <n v="361511"/>
    <d v="2025-09-10T00:00:00"/>
    <m/>
    <n v="460.95"/>
    <d v="2025-10-10T00:00:00"/>
    <s v="E0230956"/>
    <s v="PD023956"/>
    <s v="Serviços de Publicidade Eletrônica"/>
    <n v="438.82"/>
    <m/>
    <x v="0"/>
    <m/>
    <m/>
    <m/>
    <s v="2 - FATURADO"/>
    <n v="0"/>
    <x v="0"/>
    <x v="1"/>
    <m/>
  </r>
  <r>
    <x v="1463"/>
    <s v="67.360.446/0001-06"/>
    <s v="NF SERVICOS DO"/>
    <n v="354898"/>
    <d v="2025-09-10T00:00:00"/>
    <n v="361708"/>
    <d v="2025-09-10T00:00:00"/>
    <m/>
    <n v="184.38"/>
    <d v="2025-10-10T00:00:00"/>
    <s v="E0230956"/>
    <s v="PD023956"/>
    <s v="Serviços de Publicidade Eletrônica"/>
    <n v="175.53"/>
    <m/>
    <x v="0"/>
    <m/>
    <m/>
    <m/>
    <s v="2 - FATURADO"/>
    <n v="0"/>
    <x v="0"/>
    <x v="1"/>
    <m/>
  </r>
  <r>
    <x v="1463"/>
    <s v="67.360.446/0001-06"/>
    <s v="NF SERVICOS DO"/>
    <n v="356019"/>
    <d v="2025-09-12T00:00:00"/>
    <n v="362832"/>
    <d v="2025-09-15T00:00:00"/>
    <m/>
    <n v="875.8"/>
    <d v="2025-10-15T00:00:00"/>
    <s v="E0230956"/>
    <s v="PD023956"/>
    <s v="Serviços de Publicidade Eletrônica"/>
    <n v="833.76"/>
    <m/>
    <x v="0"/>
    <m/>
    <m/>
    <m/>
    <s v="2 - FATURADO"/>
    <n v="0"/>
    <x v="0"/>
    <x v="1"/>
    <m/>
  </r>
  <r>
    <x v="1463"/>
    <s v="67.360.446/0001-06"/>
    <s v="NF SERVICOS DO"/>
    <n v="356385"/>
    <d v="2025-09-15T00:00:00"/>
    <n v="363198"/>
    <d v="2025-09-16T00:00:00"/>
    <m/>
    <n v="553.14"/>
    <d v="2025-10-16T00:00:00"/>
    <s v="E0230956"/>
    <s v="PD023956"/>
    <s v="Serviços de Publicidade Eletrônica"/>
    <n v="526.59"/>
    <m/>
    <x v="0"/>
    <m/>
    <m/>
    <m/>
    <s v="2 - FATURADO"/>
    <n v="0"/>
    <x v="0"/>
    <x v="1"/>
    <m/>
  </r>
  <r>
    <x v="1463"/>
    <s v="67.360.446/0001-06"/>
    <s v="NF SERVICOS DO"/>
    <n v="356760"/>
    <d v="2025-09-16T00:00:00"/>
    <n v="363574"/>
    <d v="2025-09-17T00:00:00"/>
    <m/>
    <n v="138.28"/>
    <d v="2025-10-17T00:00:00"/>
    <s v="E0230956"/>
    <s v="PD023956"/>
    <s v="Serviços de Publicidade Eletrônica"/>
    <n v="131.63999999999999"/>
    <m/>
    <x v="0"/>
    <m/>
    <m/>
    <m/>
    <s v="2 - FATURADO"/>
    <n v="0"/>
    <x v="0"/>
    <x v="1"/>
    <m/>
  </r>
  <r>
    <x v="1463"/>
    <s v="67.360.446/0001-06"/>
    <s v="NF SERVICOS DO"/>
    <n v="357315"/>
    <d v="2025-09-18T00:00:00"/>
    <n v="364128"/>
    <d v="2025-09-19T00:00:00"/>
    <m/>
    <n v="368.76"/>
    <d v="2025-10-19T00:00:00"/>
    <s v="E0230956"/>
    <s v="PD023956"/>
    <s v="Serviços de Publicidade Eletrônica"/>
    <n v="351.06"/>
    <m/>
    <x v="0"/>
    <m/>
    <m/>
    <m/>
    <s v="2 - FATURADO"/>
    <n v="0"/>
    <x v="0"/>
    <x v="1"/>
    <m/>
  </r>
  <r>
    <x v="1463"/>
    <s v="67.360.446/0001-06"/>
    <s v="NF SERVICOS DO"/>
    <n v="357492"/>
    <d v="2025-09-19T00:00:00"/>
    <n v="364305"/>
    <d v="2025-09-22T00:00:00"/>
    <m/>
    <n v="322.67"/>
    <d v="2025-10-22T00:00:00"/>
    <s v="E0230956"/>
    <s v="PD023956"/>
    <s v="Serviços de Publicidade Eletrônica"/>
    <n v="307.18"/>
    <m/>
    <x v="0"/>
    <m/>
    <m/>
    <m/>
    <s v="2 - FATURADO"/>
    <n v="0"/>
    <x v="0"/>
    <x v="1"/>
    <m/>
  </r>
  <r>
    <x v="1463"/>
    <s v="67.360.446/0001-06"/>
    <s v="NF SERVICOS DO"/>
    <n v="359211"/>
    <d v="2025-09-29T00:00:00"/>
    <n v="366026"/>
    <d v="2025-09-30T00:00:00"/>
    <m/>
    <n v="368.76"/>
    <d v="2025-10-30T00:00:00"/>
    <s v="E0230956"/>
    <s v="PD023956"/>
    <s v="Serviços de Publicidade Eletrônica"/>
    <n v="351.06"/>
    <m/>
    <x v="0"/>
    <m/>
    <m/>
    <m/>
    <s v="2 - FATURADO"/>
    <n v="0"/>
    <x v="0"/>
    <x v="1"/>
    <m/>
  </r>
  <r>
    <x v="1464"/>
    <s v="67.363.416/0001-45"/>
    <s v="ND-JUROS RECEBIMENTO"/>
    <s v="291223-1-NDJ1"/>
    <d v="2025-01-07T00:00:00"/>
    <n v="297573"/>
    <m/>
    <m/>
    <n v="5.44"/>
    <d v="2025-02-06T00:00:00"/>
    <m/>
    <m/>
    <s v="Nota de Debito Juros"/>
    <n v="5.44"/>
    <m/>
    <x v="0"/>
    <m/>
    <m/>
    <m/>
    <s v="2 - FATURADO"/>
    <n v="236"/>
    <x v="1"/>
    <x v="2"/>
    <m/>
  </r>
  <r>
    <x v="1464"/>
    <s v="67.363.416/0001-45"/>
    <s v="ND-JUROS RECEBIMENTO"/>
    <s v="292384-1-NDJ1"/>
    <d v="2025-01-07T00:00:00"/>
    <n v="298773"/>
    <m/>
    <m/>
    <n v="4.83"/>
    <d v="2025-02-06T00:00:00"/>
    <m/>
    <m/>
    <s v="Nota de Debito Juros"/>
    <n v="4.83"/>
    <m/>
    <x v="0"/>
    <m/>
    <m/>
    <m/>
    <s v="2 - FATURADO"/>
    <n v="236"/>
    <x v="1"/>
    <x v="2"/>
    <m/>
  </r>
  <r>
    <x v="1464"/>
    <s v="67.363.416/0001-45"/>
    <s v="ND-JUROS RECEBIMENTO"/>
    <s v="293960-1-NDJ1"/>
    <d v="2025-01-07T00:00:00"/>
    <n v="300365"/>
    <m/>
    <m/>
    <n v="4.04"/>
    <d v="2025-02-06T00:00:00"/>
    <m/>
    <m/>
    <s v="Nota de Debito Juros"/>
    <n v="4.04"/>
    <m/>
    <x v="0"/>
    <m/>
    <m/>
    <m/>
    <s v="2 - FATURADO"/>
    <n v="236"/>
    <x v="1"/>
    <x v="2"/>
    <m/>
  </r>
  <r>
    <x v="1464"/>
    <s v="67.363.416/0001-45"/>
    <s v="ND-JUROS RECEBIMENTO"/>
    <s v="298652-1-NDJ1"/>
    <d v="2025-01-07T00:00:00"/>
    <n v="305093"/>
    <m/>
    <m/>
    <n v="0.94"/>
    <d v="2025-02-06T00:00:00"/>
    <m/>
    <m/>
    <s v="Nota de Debito Juros"/>
    <n v="0.94"/>
    <m/>
    <x v="0"/>
    <m/>
    <m/>
    <m/>
    <s v="2 - FATURADO"/>
    <n v="236"/>
    <x v="1"/>
    <x v="2"/>
    <m/>
  </r>
  <r>
    <x v="1464"/>
    <s v="67.363.416/0001-45"/>
    <s v="ND-JUROS RECEBIMENTO"/>
    <s v="299436-1-NDJ1"/>
    <d v="2025-01-07T00:00:00"/>
    <n v="305886"/>
    <m/>
    <m/>
    <n v="1.61"/>
    <d v="2025-02-06T00:00:00"/>
    <m/>
    <m/>
    <s v="Nota de Debito Juros"/>
    <n v="1.61"/>
    <m/>
    <x v="0"/>
    <m/>
    <m/>
    <m/>
    <s v="2 - FATURADO"/>
    <n v="236"/>
    <x v="1"/>
    <x v="2"/>
    <m/>
  </r>
  <r>
    <x v="1464"/>
    <s v="67.363.416/0001-45"/>
    <s v="NF SERVICOS DO"/>
    <n v="353694"/>
    <d v="2025-09-08T00:00:00"/>
    <n v="360503"/>
    <d v="2025-09-08T00:00:00"/>
    <m/>
    <n v="553.14"/>
    <d v="2025-10-08T00:00:00"/>
    <s v="E0250860"/>
    <s v="PD025860"/>
    <s v="Serviços de Publicidade Eletrônica"/>
    <n v="526.59"/>
    <m/>
    <x v="0"/>
    <m/>
    <m/>
    <m/>
    <s v="2 - FATURADO"/>
    <n v="0"/>
    <x v="0"/>
    <x v="1"/>
    <m/>
  </r>
  <r>
    <x v="1464"/>
    <s v="67.363.416/0001-45"/>
    <s v="NF SERVICOS DO"/>
    <n v="354056"/>
    <d v="2025-09-09T00:00:00"/>
    <n v="360866"/>
    <d v="2025-09-09T00:00:00"/>
    <m/>
    <n v="507.05"/>
    <d v="2025-10-09T00:00:00"/>
    <s v="E0250860"/>
    <s v="PD025860"/>
    <s v="Serviços de Publicidade Eletrônica"/>
    <n v="482.71"/>
    <m/>
    <x v="0"/>
    <m/>
    <m/>
    <m/>
    <s v="2 - FATURADO"/>
    <n v="0"/>
    <x v="0"/>
    <x v="1"/>
    <m/>
  </r>
  <r>
    <x v="1464"/>
    <s v="67.363.416/0001-45"/>
    <s v="NF SERVICOS DO"/>
    <n v="354936"/>
    <d v="2025-09-10T00:00:00"/>
    <n v="361746"/>
    <d v="2025-09-10T00:00:00"/>
    <m/>
    <n v="368.76"/>
    <d v="2025-10-10T00:00:00"/>
    <s v="E0250860"/>
    <s v="PD025860"/>
    <s v="Serviços de Publicidade Eletrônica"/>
    <n v="351.06"/>
    <m/>
    <x v="0"/>
    <m/>
    <m/>
    <m/>
    <s v="2 - FATURADO"/>
    <n v="0"/>
    <x v="0"/>
    <x v="1"/>
    <m/>
  </r>
  <r>
    <x v="1464"/>
    <s v="67.363.416/0001-45"/>
    <s v="NF SERVICOS DO"/>
    <n v="356027"/>
    <d v="2025-09-12T00:00:00"/>
    <n v="362840"/>
    <d v="2025-09-15T00:00:00"/>
    <m/>
    <n v="691.42"/>
    <d v="2025-10-15T00:00:00"/>
    <s v="E0250860"/>
    <s v="PD025860"/>
    <s v="Serviços de Publicidade Eletrônica"/>
    <n v="658.23"/>
    <m/>
    <x v="0"/>
    <m/>
    <m/>
    <m/>
    <s v="2 - FATURADO"/>
    <n v="0"/>
    <x v="0"/>
    <x v="1"/>
    <m/>
  </r>
  <r>
    <x v="1464"/>
    <s v="67.363.416/0001-45"/>
    <s v="NF SERVICOS DO"/>
    <n v="356030"/>
    <d v="2025-09-12T00:00:00"/>
    <n v="362843"/>
    <d v="2025-09-15T00:00:00"/>
    <m/>
    <n v="368.76"/>
    <d v="2025-10-15T00:00:00"/>
    <s v="E0250860"/>
    <s v="PD025860"/>
    <s v="Serviços de Publicidade Eletrônica"/>
    <n v="351.06"/>
    <m/>
    <x v="0"/>
    <m/>
    <m/>
    <m/>
    <s v="2 - FATURADO"/>
    <n v="0"/>
    <x v="0"/>
    <x v="1"/>
    <m/>
  </r>
  <r>
    <x v="1464"/>
    <s v="67.363.416/0001-45"/>
    <s v="NF SERVICOS DO"/>
    <n v="359537"/>
    <d v="2025-09-29T00:00:00"/>
    <n v="366352"/>
    <d v="2025-09-30T00:00:00"/>
    <m/>
    <n v="322.67"/>
    <d v="2025-10-30T00:00:00"/>
    <s v="E0250860"/>
    <s v="PD025860"/>
    <s v="Serviços de Publicidade Eletrônica"/>
    <n v="307.18"/>
    <m/>
    <x v="0"/>
    <m/>
    <m/>
    <m/>
    <s v="2 - FATURADO"/>
    <n v="0"/>
    <x v="0"/>
    <x v="1"/>
    <m/>
  </r>
  <r>
    <x v="1464"/>
    <s v="67.363.416/0001-45"/>
    <s v="NF SERVICOS DO"/>
    <n v="359538"/>
    <d v="2025-09-29T00:00:00"/>
    <n v="366353"/>
    <d v="2025-09-30T00:00:00"/>
    <m/>
    <n v="599.23"/>
    <d v="2025-10-30T00:00:00"/>
    <s v="E0250860"/>
    <s v="PD025860"/>
    <s v="Serviços de Publicidade Eletrônica"/>
    <n v="570.47"/>
    <m/>
    <x v="0"/>
    <m/>
    <m/>
    <m/>
    <s v="2 - FATURADO"/>
    <n v="0"/>
    <x v="0"/>
    <x v="1"/>
    <m/>
  </r>
  <r>
    <x v="1464"/>
    <s v="67.363.416/0001-45"/>
    <s v="NF SERVICOS DO"/>
    <n v="359539"/>
    <d v="2025-09-29T00:00:00"/>
    <n v="366354"/>
    <d v="2025-09-30T00:00:00"/>
    <m/>
    <n v="460.95"/>
    <d v="2025-10-30T00:00:00"/>
    <s v="E0250860"/>
    <s v="PD025860"/>
    <s v="Serviços de Publicidade Eletrônica"/>
    <n v="438.82"/>
    <m/>
    <x v="0"/>
    <m/>
    <m/>
    <m/>
    <s v="2 - FATURADO"/>
    <n v="0"/>
    <x v="0"/>
    <x v="1"/>
    <m/>
  </r>
  <r>
    <x v="1465"/>
    <s v="67.662.452/0001-00"/>
    <s v="NF SERVICOS"/>
    <n v="192187"/>
    <d v="2025-08-18T00:00:00"/>
    <n v="2011062"/>
    <d v="2025-08-18T00:00:00"/>
    <d v="2025-07-01T00:00:00"/>
    <n v="644.4"/>
    <d v="2025-09-17T00:00:00"/>
    <s v="E0251148"/>
    <s v="PD251067"/>
    <s v="PREFEITURA CADASTRO"/>
    <n v="613.47"/>
    <d v="2025-07-01T00:00:00"/>
    <x v="0"/>
    <s v="025/2025"/>
    <m/>
    <s v="359.00003284/2025-93 ITO/APPS"/>
    <s v="2 - FATURADO"/>
    <n v="13"/>
    <x v="2"/>
    <x v="0"/>
    <m/>
  </r>
  <r>
    <x v="1465"/>
    <s v="67.662.452/0001-00"/>
    <s v="NF SERVICOS"/>
    <n v="192188"/>
    <d v="2025-08-18T00:00:00"/>
    <n v="2011063"/>
    <d v="2025-08-18T00:00:00"/>
    <d v="2025-06-01T00:00:00"/>
    <n v="644.4"/>
    <d v="2025-09-17T00:00:00"/>
    <s v="E0251148"/>
    <s v="PD251067"/>
    <s v="PREFEITURA CADASTRO"/>
    <n v="613.47"/>
    <d v="2025-06-01T00:00:00"/>
    <x v="0"/>
    <s v="025/2025"/>
    <m/>
    <s v="359.00003284/2025-93 ITO/APPS"/>
    <s v="2 - FATURADO"/>
    <n v="13"/>
    <x v="2"/>
    <x v="0"/>
    <m/>
  </r>
  <r>
    <x v="1465"/>
    <s v="67.662.452/0001-00"/>
    <s v="NF SERVICOS"/>
    <n v="193971"/>
    <d v="2025-09-11T00:00:00"/>
    <n v="2025605"/>
    <d v="2025-09-11T00:00:00"/>
    <d v="2025-08-01T00:00:00"/>
    <n v="300.72000000000003"/>
    <d v="2025-10-11T00:00:00"/>
    <s v="E0251148"/>
    <s v="PD251067"/>
    <s v="PREFEITURA CADASTRO"/>
    <n v="286.29000000000002"/>
    <d v="2025-08-01T00:00:00"/>
    <x v="0"/>
    <s v="025/2025"/>
    <m/>
    <s v="359.00003284/2025-93 ITO/APPS"/>
    <s v="2 - FATURADO"/>
    <n v="0"/>
    <x v="0"/>
    <x v="0"/>
    <m/>
  </r>
  <r>
    <x v="1466"/>
    <s v="67.946.814/0002-75"/>
    <s v="5114 Venda A.T.CONSI"/>
    <n v="670"/>
    <d v="2025-04-17T00:00:00"/>
    <m/>
    <s v="ACERTO REF NF DEV SIMB 884193"/>
    <m/>
    <n v="13.5"/>
    <d v="2025-06-16T00:00:00"/>
    <m/>
    <m/>
    <s v="POETA, ABOLICIONISTA, PESCADOR; VICENTE DE CARVALHO - COLECAO APL V. 4"/>
    <n v="13.5"/>
    <m/>
    <x v="0"/>
    <m/>
    <m/>
    <m/>
    <s v="60 DIAS"/>
    <n v="106"/>
    <x v="6"/>
    <x v="4"/>
    <m/>
  </r>
  <r>
    <x v="1466"/>
    <s v="67.946.814/0002-75"/>
    <s v="5114 Venda A.T.CONSI"/>
    <n v="747"/>
    <d v="2025-08-19T00:00:00"/>
    <m/>
    <s v="ACERTO REF NF DEV SIMB 911564"/>
    <m/>
    <n v="46.35"/>
    <d v="2025-10-26T00:00:00"/>
    <m/>
    <m/>
    <s v="O BRASIL COMO DESTINO: RAIZES DA IMIGRACAO JUDAICA CONTEMPORANEA PARA SAO PAULO - 2A EDICAO"/>
    <n v="46.35"/>
    <m/>
    <x v="0"/>
    <m/>
    <m/>
    <m/>
    <s v="60 DIAS"/>
    <n v="0"/>
    <x v="0"/>
    <x v="4"/>
    <m/>
  </r>
  <r>
    <x v="1466"/>
    <s v="67.946.814/0002-75"/>
    <s v="5114 Venda A.T.CONSI"/>
    <n v="754"/>
    <d v="2025-08-27T00:00:00"/>
    <m/>
    <s v="ACERTO REF NF DEV SIMB 911565"/>
    <m/>
    <n v="220.95"/>
    <d v="2025-10-26T00:00:00"/>
    <m/>
    <m/>
    <s v="TARSILA DO AMARAL - CADERNOS DE DESENHO -1A REIMPRESSAO"/>
    <n v="220.95"/>
    <m/>
    <x v="0"/>
    <m/>
    <m/>
    <m/>
    <s v="60 DIAS"/>
    <n v="0"/>
    <x v="0"/>
    <x v="4"/>
    <m/>
  </r>
  <r>
    <x v="1466"/>
    <s v="67.946.814/0002-75"/>
    <s v="5114 Venda A.T.CONSI"/>
    <n v="775"/>
    <d v="2025-09-26T00:00:00"/>
    <m/>
    <s v="ACERTO REF NF DEV SIMB 922429"/>
    <m/>
    <n v="82.8"/>
    <d v="2025-11-25T00:00:00"/>
    <m/>
    <m/>
    <s v="TARSILA DO AMARAL - CADERNOS DE DESENHO -1A REIMPRESSAO"/>
    <n v="82.8"/>
    <m/>
    <x v="0"/>
    <m/>
    <m/>
    <m/>
    <s v="60 DIAS"/>
    <n v="0"/>
    <x v="0"/>
    <x v="4"/>
    <m/>
  </r>
  <r>
    <x v="1467"/>
    <s v="67.995.027/0001-32"/>
    <s v="ND-JUROS RECEBIMENTO"/>
    <s v="177584-1-NDJ1"/>
    <d v="2025-02-20T00:00:00"/>
    <n v="1906523"/>
    <m/>
    <m/>
    <n v="255.93"/>
    <d v="2025-03-22T00:00:00"/>
    <m/>
    <m/>
    <s v="Nota de Debito Juros"/>
    <n v="255.93"/>
    <m/>
    <x v="0"/>
    <m/>
    <m/>
    <m/>
    <s v="2 - FATURADO"/>
    <n v="192"/>
    <x v="1"/>
    <x v="2"/>
    <m/>
  </r>
  <r>
    <x v="1467"/>
    <s v="67.995.027/0001-32"/>
    <s v="NF SERVICOS DO"/>
    <n v="350343"/>
    <d v="2025-08-15T00:00:00"/>
    <n v="357142"/>
    <d v="2025-08-18T00:00:00"/>
    <m/>
    <n v="221.26"/>
    <d v="2025-09-17T00:00:00"/>
    <s v="E0202006"/>
    <s v="PD202006"/>
    <s v="Serviços de Publicidade Eletrônica"/>
    <n v="210.64"/>
    <m/>
    <x v="0"/>
    <m/>
    <m/>
    <m/>
    <s v="2 - FATURADO"/>
    <n v="13"/>
    <x v="2"/>
    <x v="1"/>
    <m/>
  </r>
  <r>
    <x v="1467"/>
    <s v="67.995.027/0001-32"/>
    <s v="NF SERVICOS DO"/>
    <n v="350597"/>
    <d v="2025-08-18T00:00:00"/>
    <n v="357397"/>
    <d v="2025-08-19T00:00:00"/>
    <m/>
    <n v="147.5"/>
    <d v="2025-09-18T00:00:00"/>
    <s v="E0202006"/>
    <s v="PD202006"/>
    <s v="Serviços de Publicidade Eletrônica"/>
    <n v="140.41999999999999"/>
    <m/>
    <x v="0"/>
    <m/>
    <m/>
    <m/>
    <s v="2 - FATURADO"/>
    <n v="12"/>
    <x v="2"/>
    <x v="1"/>
    <m/>
  </r>
  <r>
    <x v="1467"/>
    <s v="67.995.027/0001-32"/>
    <s v="NF SERVICOS DO"/>
    <n v="351506"/>
    <d v="2025-08-21T00:00:00"/>
    <n v="358313"/>
    <d v="2025-08-22T00:00:00"/>
    <m/>
    <n v="516.26"/>
    <d v="2025-09-21T00:00:00"/>
    <s v="E0202006"/>
    <s v="PD202006"/>
    <s v="Serviços de Publicidade Eletrônica"/>
    <n v="491.48"/>
    <m/>
    <x v="0"/>
    <m/>
    <m/>
    <m/>
    <s v="2 - FATURADO"/>
    <n v="9"/>
    <x v="2"/>
    <x v="1"/>
    <m/>
  </r>
  <r>
    <x v="1467"/>
    <s v="67.995.027/0001-32"/>
    <s v="NF SERVICOS DO"/>
    <n v="352435"/>
    <d v="2025-08-26T00:00:00"/>
    <n v="359242"/>
    <d v="2025-08-27T00:00:00"/>
    <m/>
    <n v="147.5"/>
    <d v="2025-09-26T00:00:00"/>
    <s v="E0202006"/>
    <s v="PD202006"/>
    <s v="Serviços de Publicidade Eletrônica"/>
    <n v="140.41999999999999"/>
    <m/>
    <x v="0"/>
    <m/>
    <m/>
    <m/>
    <s v="2 - FATURADO"/>
    <n v="4"/>
    <x v="2"/>
    <x v="1"/>
    <m/>
  </r>
  <r>
    <x v="1467"/>
    <s v="67.995.027/0001-32"/>
    <s v="NF SERVICOS DO"/>
    <n v="352553"/>
    <d v="2025-08-27T00:00:00"/>
    <n v="359360"/>
    <d v="2025-08-28T00:00:00"/>
    <m/>
    <n v="590.02"/>
    <d v="2025-09-27T00:00:00"/>
    <s v="E0202006"/>
    <s v="PD202006"/>
    <s v="Serviços de Publicidade Eletrônica"/>
    <n v="561.70000000000005"/>
    <m/>
    <x v="0"/>
    <m/>
    <m/>
    <m/>
    <s v="2 - FATURADO"/>
    <n v="3"/>
    <x v="2"/>
    <x v="1"/>
    <m/>
  </r>
  <r>
    <x v="1467"/>
    <s v="67.995.027/0001-32"/>
    <s v="ND-POUPATEMPO 4.0"/>
    <n v="6950"/>
    <d v="2025-09-03T00:00:00"/>
    <s v="PPT00531"/>
    <s v="PPT00531"/>
    <d v="2025-09-01T00:00:00"/>
    <n v="48535"/>
    <d v="2025-10-03T00:00:00"/>
    <s v="PPT00531"/>
    <s v="PP00531"/>
    <s v="IMPLANTACAO E OPERACAO DO POUPATEMPO HORTOLANDIA"/>
    <n v="48535"/>
    <d v="2025-09-01T00:00:00"/>
    <x v="0"/>
    <m/>
    <s v="PD-PRC-2021/00884"/>
    <m/>
    <s v="2 - FATURADO"/>
    <n v="0"/>
    <x v="0"/>
    <x v="12"/>
    <m/>
  </r>
  <r>
    <x v="1467"/>
    <s v="67.995.027/0001-32"/>
    <s v="NF SERVICOS"/>
    <n v="193809"/>
    <d v="2025-09-11T00:00:00"/>
    <n v="2025443"/>
    <d v="2025-09-11T00:00:00"/>
    <d v="2025-08-01T00:00:00"/>
    <n v="22000"/>
    <d v="2025-10-11T00:00:00"/>
    <s v="E0220557"/>
    <s v="PD022557"/>
    <s v="PREFEITURA CADASTRO"/>
    <n v="20944"/>
    <d v="2025-08-01T00:00:00"/>
    <x v="0"/>
    <m/>
    <s v="4168/2022"/>
    <s v="PD-PRC-2022/02165- 359.00006836/2024-34-APPS/ITO"/>
    <s v="2 - FATURADO"/>
    <n v="0"/>
    <x v="0"/>
    <x v="0"/>
    <m/>
  </r>
  <r>
    <x v="1467"/>
    <s v="67.995.027/0001-32"/>
    <s v="NF SERVICOS DO"/>
    <n v="356931"/>
    <d v="2025-09-17T00:00:00"/>
    <n v="363744"/>
    <d v="2025-09-18T00:00:00"/>
    <m/>
    <n v="516.26"/>
    <d v="2025-10-18T00:00:00"/>
    <s v="E0202006"/>
    <s v="PD202006"/>
    <s v="Serviços de Publicidade Eletrônica"/>
    <n v="491.48"/>
    <m/>
    <x v="0"/>
    <m/>
    <m/>
    <m/>
    <s v="2 - FATURADO"/>
    <n v="0"/>
    <x v="0"/>
    <x v="1"/>
    <m/>
  </r>
  <r>
    <x v="1467"/>
    <s v="67.995.027/0001-32"/>
    <s v="NF SERVICOS DO"/>
    <n v="359343"/>
    <d v="2025-09-29T00:00:00"/>
    <n v="366158"/>
    <d v="2025-09-30T00:00:00"/>
    <m/>
    <n v="221.26"/>
    <d v="2025-10-30T00:00:00"/>
    <s v="E0202006"/>
    <s v="PD202006"/>
    <s v="Serviços de Publicidade Eletrônica"/>
    <n v="210.64"/>
    <m/>
    <x v="0"/>
    <m/>
    <m/>
    <m/>
    <s v="2 - FATURADO"/>
    <n v="0"/>
    <x v="0"/>
    <x v="1"/>
    <m/>
  </r>
  <r>
    <x v="1468"/>
    <s v="67.996.363/0001-08"/>
    <s v="NF SERVICOS DO"/>
    <n v="317359"/>
    <d v="2025-03-18T00:00:00"/>
    <n v="324006"/>
    <d v="2025-03-19T00:00:00"/>
    <m/>
    <n v="230.47"/>
    <d v="2025-04-18T00:00:00"/>
    <s v="E0221014"/>
    <s v="PD221014"/>
    <s v="Serviços de Publicidade Eletrônica"/>
    <n v="219.41"/>
    <m/>
    <x v="0"/>
    <m/>
    <m/>
    <m/>
    <s v="2 - FATURADO"/>
    <n v="165"/>
    <x v="4"/>
    <x v="1"/>
    <m/>
  </r>
  <r>
    <x v="1468"/>
    <s v="67.996.363/0001-08"/>
    <s v="NF SERVICOS DO"/>
    <n v="319377"/>
    <d v="2025-03-26T00:00:00"/>
    <n v="326034"/>
    <d v="2025-03-27T00:00:00"/>
    <m/>
    <n v="322.67"/>
    <d v="2025-04-26T00:00:00"/>
    <s v="E0221014"/>
    <s v="PD221014"/>
    <s v="Serviços de Publicidade Eletrônica"/>
    <n v="307.18"/>
    <m/>
    <x v="0"/>
    <m/>
    <m/>
    <m/>
    <s v="2 - FATURADO"/>
    <n v="157"/>
    <x v="4"/>
    <x v="1"/>
    <m/>
  </r>
  <r>
    <x v="1468"/>
    <s v="67.996.363/0001-08"/>
    <s v="NF SERVICOS DO"/>
    <n v="320138"/>
    <d v="2025-03-31T00:00:00"/>
    <n v="326803"/>
    <d v="2025-04-01T00:00:00"/>
    <m/>
    <n v="276.57"/>
    <d v="2025-05-01T00:00:00"/>
    <s v="E0221014"/>
    <s v="PD221014"/>
    <s v="Serviços de Publicidade Eletrônica"/>
    <n v="263.29000000000002"/>
    <m/>
    <x v="0"/>
    <m/>
    <m/>
    <m/>
    <s v="2 - FATURADO"/>
    <n v="152"/>
    <x v="4"/>
    <x v="1"/>
    <m/>
  </r>
  <r>
    <x v="1468"/>
    <s v="67.996.363/0001-08"/>
    <s v="NF SERVICOS DO"/>
    <n v="320907"/>
    <d v="2025-04-07T00:00:00"/>
    <n v="327578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146"/>
    <x v="7"/>
    <x v="1"/>
    <m/>
  </r>
  <r>
    <x v="1468"/>
    <s v="67.996.363/0001-08"/>
    <s v="NF SERVICOS DO"/>
    <n v="321028"/>
    <d v="2025-04-07T00:00:00"/>
    <n v="327699"/>
    <d v="2025-04-07T00:00:00"/>
    <m/>
    <n v="230.47"/>
    <d v="2025-05-07T00:00:00"/>
    <s v="E0221014"/>
    <s v="PD221014"/>
    <s v="Serviços de Publicidade Eletrônica"/>
    <n v="219.41"/>
    <m/>
    <x v="0"/>
    <m/>
    <m/>
    <m/>
    <s v="2 - FATURADO"/>
    <n v="146"/>
    <x v="7"/>
    <x v="1"/>
    <m/>
  </r>
  <r>
    <x v="1468"/>
    <s v="67.996.363/0001-08"/>
    <s v="NF SERVICOS DO"/>
    <n v="322782"/>
    <d v="2025-04-10T00:00:00"/>
    <n v="329457"/>
    <d v="2025-04-11T00:00:00"/>
    <m/>
    <n v="230.47"/>
    <d v="2025-05-11T00:00:00"/>
    <s v="E0221014"/>
    <s v="PD221014"/>
    <s v="Serviços de Publicidade Eletrônica"/>
    <n v="219.41"/>
    <m/>
    <x v="0"/>
    <m/>
    <m/>
    <m/>
    <s v="2 - FATURADO"/>
    <n v="142"/>
    <x v="7"/>
    <x v="1"/>
    <m/>
  </r>
  <r>
    <x v="1468"/>
    <s v="67.996.363/0001-08"/>
    <s v="NF SERVICOS DO"/>
    <n v="325441"/>
    <d v="2025-04-23T00:00:00"/>
    <n v="332124"/>
    <d v="2025-04-24T00:00:00"/>
    <m/>
    <n v="507.05"/>
    <d v="2025-05-24T00:00:00"/>
    <s v="E0221014"/>
    <s v="PD221014"/>
    <s v="Serviços de Publicidade Eletrônica"/>
    <n v="482.71"/>
    <m/>
    <x v="0"/>
    <m/>
    <m/>
    <m/>
    <s v="2 - FATURADO"/>
    <n v="129"/>
    <x v="7"/>
    <x v="1"/>
    <m/>
  </r>
  <r>
    <x v="1468"/>
    <s v="67.996.363/0001-08"/>
    <s v="NF SERVICOS DO"/>
    <n v="325509"/>
    <d v="2025-04-24T00:00:00"/>
    <n v="332192"/>
    <d v="2025-04-25T00:00:00"/>
    <m/>
    <n v="507.05"/>
    <d v="2025-05-25T00:00:00"/>
    <s v="E0221014"/>
    <s v="PD221014"/>
    <s v="Serviços de Publicidade Eletrônica"/>
    <n v="482.71"/>
    <m/>
    <x v="0"/>
    <m/>
    <m/>
    <m/>
    <s v="2 - FATURADO"/>
    <n v="128"/>
    <x v="7"/>
    <x v="1"/>
    <m/>
  </r>
  <r>
    <x v="1468"/>
    <s v="67.996.363/0001-08"/>
    <s v="NF SERVICOS DO"/>
    <n v="328271"/>
    <d v="2025-05-08T00:00:00"/>
    <n v="334964"/>
    <d v="2025-05-09T00:00:00"/>
    <m/>
    <n v="276.57"/>
    <d v="2025-06-08T00:00:00"/>
    <s v="E0221014"/>
    <s v="PD221014"/>
    <s v="Serviços de Publicidade Eletrônica"/>
    <n v="263.29000000000002"/>
    <m/>
    <x v="0"/>
    <m/>
    <m/>
    <m/>
    <s v="2 - FATURADO"/>
    <n v="114"/>
    <x v="6"/>
    <x v="1"/>
    <m/>
  </r>
  <r>
    <x v="1468"/>
    <s v="67.996.363/0001-08"/>
    <s v="NF SERVICOS DO"/>
    <n v="328272"/>
    <d v="2025-05-08T00:00:00"/>
    <n v="334965"/>
    <d v="2025-05-09T00:00:00"/>
    <m/>
    <n v="230.47"/>
    <d v="2025-06-08T00:00:00"/>
    <s v="E0221014"/>
    <s v="PD221014"/>
    <s v="Serviços de Publicidade Eletrônica"/>
    <n v="219.41"/>
    <m/>
    <x v="0"/>
    <m/>
    <m/>
    <m/>
    <s v="2 - FATURADO"/>
    <n v="114"/>
    <x v="6"/>
    <x v="1"/>
    <m/>
  </r>
  <r>
    <x v="1468"/>
    <s v="67.996.363/0001-08"/>
    <s v="NF SERVICOS DO"/>
    <n v="329075"/>
    <d v="2025-05-12T00:00:00"/>
    <n v="335776"/>
    <d v="2025-05-14T00:00:00"/>
    <m/>
    <n v="230.47"/>
    <d v="2025-06-13T00:00:00"/>
    <s v="E0221014"/>
    <s v="PD221014"/>
    <s v="Serviços de Publicidade Eletrônica"/>
    <n v="219.41"/>
    <m/>
    <x v="0"/>
    <m/>
    <m/>
    <m/>
    <s v="2 - FATURADO"/>
    <n v="109"/>
    <x v="6"/>
    <x v="1"/>
    <m/>
  </r>
  <r>
    <x v="1468"/>
    <s v="67.996.363/0001-08"/>
    <s v="NF SERVICOS DO"/>
    <n v="329907"/>
    <d v="2025-05-15T00:00:00"/>
    <n v="336610"/>
    <d v="2025-05-16T00:00:00"/>
    <m/>
    <n v="230.47"/>
    <d v="2025-06-15T00:00:00"/>
    <s v="E0221014"/>
    <s v="PD221014"/>
    <s v="Serviços de Publicidade Eletrônica"/>
    <n v="219.41"/>
    <m/>
    <x v="0"/>
    <m/>
    <m/>
    <m/>
    <s v="2 - FATURADO"/>
    <n v="107"/>
    <x v="6"/>
    <x v="1"/>
    <m/>
  </r>
  <r>
    <x v="1468"/>
    <s v="67.996.363/0001-08"/>
    <s v="NF SERVICOS DO"/>
    <n v="330626"/>
    <d v="2025-05-19T00:00:00"/>
    <n v="337334"/>
    <d v="2025-05-20T00:00:00"/>
    <m/>
    <n v="230.47"/>
    <d v="2025-06-19T00:00:00"/>
    <s v="E0221014"/>
    <s v="PD221014"/>
    <s v="Serviços de Publicidade Eletrônica"/>
    <n v="219.41"/>
    <m/>
    <x v="0"/>
    <m/>
    <m/>
    <m/>
    <s v="2 - FATURADO"/>
    <n v="103"/>
    <x v="6"/>
    <x v="1"/>
    <m/>
  </r>
  <r>
    <x v="1468"/>
    <s v="67.996.363/0001-08"/>
    <s v="NF SERVICOS DO"/>
    <n v="333303"/>
    <d v="2025-06-06T00:00:00"/>
    <n v="34002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86"/>
    <x v="8"/>
    <x v="1"/>
    <m/>
  </r>
  <r>
    <x v="1468"/>
    <s v="67.996.363/0001-08"/>
    <s v="NF SERVICOS DO"/>
    <n v="334161"/>
    <d v="2025-06-06T00:00:00"/>
    <n v="340884"/>
    <d v="2025-06-06T00:00:00"/>
    <m/>
    <n v="230.47"/>
    <d v="2025-07-06T00:00:00"/>
    <s v="E0221014"/>
    <s v="PD221014"/>
    <s v="Serviços de Publicidade Eletrônica"/>
    <n v="219.41"/>
    <m/>
    <x v="0"/>
    <m/>
    <m/>
    <m/>
    <s v="2 - FATURADO"/>
    <n v="86"/>
    <x v="8"/>
    <x v="1"/>
    <m/>
  </r>
  <r>
    <x v="1468"/>
    <s v="67.996.363/0001-08"/>
    <s v="NF SERVICOS DO"/>
    <n v="334163"/>
    <d v="2025-06-06T00:00:00"/>
    <n v="340886"/>
    <d v="2025-06-06T00:00:00"/>
    <m/>
    <n v="276.57"/>
    <d v="2025-07-06T00:00:00"/>
    <s v="E0221014"/>
    <s v="PD221014"/>
    <s v="Serviços de Publicidade Eletrônica"/>
    <n v="263.29000000000002"/>
    <m/>
    <x v="0"/>
    <m/>
    <m/>
    <m/>
    <s v="2 - FATURADO"/>
    <n v="86"/>
    <x v="8"/>
    <x v="1"/>
    <m/>
  </r>
  <r>
    <x v="1469"/>
    <s v="670.170.888-91"/>
    <s v="ND-BENEF AFASTADOS"/>
    <n v="1044"/>
    <d v="2025-09-03T00:00:00"/>
    <m/>
    <m/>
    <m/>
    <n v="1239.52"/>
    <d v="2025-10-03T00:00:00"/>
    <m/>
    <m/>
    <s v="PLANO DE SAUDE FUNC AFASTADOS"/>
    <n v="1239.52"/>
    <m/>
    <x v="0"/>
    <m/>
    <m/>
    <m/>
    <s v="2 - FATURADO"/>
    <n v="0"/>
    <x v="0"/>
    <x v="7"/>
    <m/>
  </r>
  <r>
    <x v="1470"/>
    <s v="670.797.418-15"/>
    <s v="ND-OPERADORA CIELO"/>
    <n v="23906"/>
    <d v="2025-01-13T00:00:00"/>
    <m/>
    <m/>
    <m/>
    <n v="124.99"/>
    <d v="2025-01-13T00:00:00"/>
    <m/>
    <m/>
    <s v="Certificado e-CPF A1 em Software (12 meses)"/>
    <n v="119.69"/>
    <m/>
    <x v="0"/>
    <m/>
    <m/>
    <m/>
    <s v="1 - VENDA A VISTA"/>
    <n v="260"/>
    <x v="1"/>
    <x v="5"/>
    <m/>
  </r>
  <r>
    <x v="1471"/>
    <s v="672.996.448-00"/>
    <s v="ND-OPERADORA CIELO"/>
    <n v="26889"/>
    <d v="2025-09-26T00:00:00"/>
    <m/>
    <m/>
    <m/>
    <n v="139.38999999999999"/>
    <d v="2025-09-26T00:00:00"/>
    <m/>
    <m/>
    <s v="e-CNPJ A1 - Renovação 12 meses"/>
    <n v="139.38999999999999"/>
    <m/>
    <x v="0"/>
    <m/>
    <m/>
    <m/>
    <s v="1 - VENDA A VISTA"/>
    <n v="4"/>
    <x v="2"/>
    <x v="5"/>
    <m/>
  </r>
  <r>
    <x v="1472"/>
    <s v="68.008.895/0001-44"/>
    <s v="NF SERVICOS DO"/>
    <n v="353876"/>
    <d v="2025-09-08T00:00:00"/>
    <n v="360685"/>
    <d v="2025-09-08T00:00:00"/>
    <m/>
    <n v="663.77"/>
    <d v="2025-10-08T00:00:00"/>
    <s v="E0240861"/>
    <s v="PD024861"/>
    <s v="Serviços de Publicidade Eletrônica"/>
    <n v="631.91"/>
    <m/>
    <x v="0"/>
    <m/>
    <m/>
    <m/>
    <s v="2 - FATURADO"/>
    <n v="0"/>
    <x v="0"/>
    <x v="1"/>
    <m/>
  </r>
  <r>
    <x v="1472"/>
    <s v="68.008.895/0001-44"/>
    <s v="NF SERVICOS DO"/>
    <n v="356744"/>
    <d v="2025-09-16T00:00:00"/>
    <n v="363558"/>
    <d v="2025-09-17T00:00:00"/>
    <m/>
    <n v="737.52"/>
    <d v="2025-10-17T00:00:00"/>
    <s v="E0240861"/>
    <s v="PD024861"/>
    <s v="Serviços de Publicidade Eletrônica"/>
    <n v="702.12"/>
    <m/>
    <x v="0"/>
    <m/>
    <m/>
    <m/>
    <s v="2 - FATURADO"/>
    <n v="0"/>
    <x v="0"/>
    <x v="1"/>
    <m/>
  </r>
  <r>
    <x v="1472"/>
    <s v="68.008.895/0001-44"/>
    <s v="NF SERVICOS DO"/>
    <n v="356983"/>
    <d v="2025-09-17T00:00:00"/>
    <n v="363796"/>
    <d v="2025-09-18T00:00:00"/>
    <m/>
    <n v="663.77"/>
    <d v="2025-10-18T00:00:00"/>
    <s v="E0240861"/>
    <s v="PD024861"/>
    <s v="Serviços de Publicidade Eletrônica"/>
    <n v="631.91"/>
    <m/>
    <x v="0"/>
    <m/>
    <m/>
    <m/>
    <s v="2 - FATURADO"/>
    <n v="0"/>
    <x v="0"/>
    <x v="1"/>
    <m/>
  </r>
  <r>
    <x v="1472"/>
    <s v="68.008.895/0001-44"/>
    <s v="NF SERVICOS DO"/>
    <n v="359540"/>
    <d v="2025-09-29T00:00:00"/>
    <n v="366355"/>
    <d v="2025-09-30T00:00:00"/>
    <m/>
    <n v="368.76"/>
    <d v="2025-10-30T00:00:00"/>
    <s v="E0240861"/>
    <s v="PD024861"/>
    <s v="Serviços de Publicidade Eletrônica"/>
    <n v="351.06"/>
    <m/>
    <x v="0"/>
    <m/>
    <m/>
    <m/>
    <s v="2 - FATURADO"/>
    <n v="0"/>
    <x v="0"/>
    <x v="1"/>
    <m/>
  </r>
  <r>
    <x v="1473"/>
    <s v="68.020.916/0001-47"/>
    <s v="ND-JUROS RECEBIMENTO"/>
    <s v="299107-1-NDJ1"/>
    <d v="2025-01-02T00:00:00"/>
    <n v="305554"/>
    <m/>
    <m/>
    <n v="2.0099999999999998"/>
    <d v="2025-02-01T00:00:00"/>
    <m/>
    <m/>
    <s v="Nota de Debito Juros"/>
    <n v="2.0099999999999998"/>
    <m/>
    <x v="0"/>
    <m/>
    <m/>
    <m/>
    <s v="2 - FATURADO"/>
    <n v="241"/>
    <x v="1"/>
    <x v="2"/>
    <m/>
  </r>
  <r>
    <x v="1473"/>
    <s v="68.020.916/0001-47"/>
    <s v="ND-POUPATEMPO 4.0"/>
    <n v="6905"/>
    <d v="2025-09-03T00:00:00"/>
    <s v="PPT00612"/>
    <s v="PPT00612"/>
    <d v="2025-09-01T00:00:00"/>
    <n v="21332.92"/>
    <d v="2025-10-03T00:00:00"/>
    <s v="PPT00612"/>
    <s v="PP00612"/>
    <s v="IMPLANTACAO E OPERACAO DO POUPATEMPO BERTIOGA"/>
    <n v="21332.92"/>
    <d v="2025-09-01T00:00:00"/>
    <x v="0"/>
    <m/>
    <s v="PD-PRC-2021/02642"/>
    <m/>
    <s v="2 - FATURADO"/>
    <n v="0"/>
    <x v="0"/>
    <x v="12"/>
    <m/>
  </r>
  <r>
    <x v="1473"/>
    <s v="68.020.916/0001-47"/>
    <s v="NF SERVICOS DO"/>
    <n v="353537"/>
    <d v="2025-09-08T00:00:00"/>
    <n v="360346"/>
    <d v="2025-09-08T00:00:00"/>
    <m/>
    <n v="967.99"/>
    <d v="2025-10-08T00:00:00"/>
    <s v="E0211071"/>
    <s v="PD211071"/>
    <s v="Serviços de Publicidade Eletrônica"/>
    <n v="921.53"/>
    <m/>
    <x v="0"/>
    <m/>
    <m/>
    <m/>
    <s v="2 - FATURADO"/>
    <n v="0"/>
    <x v="0"/>
    <x v="1"/>
    <m/>
  </r>
  <r>
    <x v="1473"/>
    <s v="68.020.916/0001-47"/>
    <s v="NF SERVICOS DO"/>
    <n v="355098"/>
    <d v="2025-09-10T00:00:00"/>
    <n v="361908"/>
    <d v="2025-09-10T00:00:00"/>
    <m/>
    <n v="1677.86"/>
    <d v="2025-10-10T00:00:00"/>
    <s v="E0211071"/>
    <s v="PD211071"/>
    <s v="Serviços de Publicidade Eletrônica"/>
    <n v="1597.32"/>
    <m/>
    <x v="0"/>
    <m/>
    <m/>
    <m/>
    <s v="2 - FATURADO"/>
    <n v="0"/>
    <x v="0"/>
    <x v="1"/>
    <m/>
  </r>
  <r>
    <x v="1473"/>
    <s v="68.020.916/0001-47"/>
    <s v="NF SERVICOS DO"/>
    <n v="355128"/>
    <d v="2025-09-10T00:00:00"/>
    <n v="361938"/>
    <d v="2025-09-10T00:00:00"/>
    <m/>
    <n v="1419.73"/>
    <d v="2025-10-10T00:00:00"/>
    <s v="E0211071"/>
    <s v="PD211071"/>
    <s v="Serviços de Publicidade Eletrônica"/>
    <n v="1351.58"/>
    <m/>
    <x v="0"/>
    <m/>
    <m/>
    <m/>
    <s v="2 - FATURADO"/>
    <n v="0"/>
    <x v="0"/>
    <x v="1"/>
    <m/>
  </r>
  <r>
    <x v="1473"/>
    <s v="68.020.916/0001-47"/>
    <s v="NF SERVICOS"/>
    <n v="193770"/>
    <d v="2025-09-11T00:00:00"/>
    <n v="2025404"/>
    <d v="2025-09-11T00:00:00"/>
    <d v="2025-08-01T00:00:00"/>
    <n v="18176.62"/>
    <d v="2025-10-11T00:00:00"/>
    <s v="E0230601"/>
    <s v="PD023601"/>
    <s v="PREFEITURA CADASTRO"/>
    <n v="17304.14"/>
    <d v="2025-08-01T00:00:00"/>
    <x v="0"/>
    <s v="163/2022"/>
    <s v="10873/2022"/>
    <s v="PD-PRC-2023/00178  359.00010628/2024-30  APPS/ITO"/>
    <s v="2 - FATURADO"/>
    <n v="0"/>
    <x v="0"/>
    <x v="0"/>
    <m/>
  </r>
  <r>
    <x v="1473"/>
    <s v="68.020.916/0001-47"/>
    <s v="NF SERVICOS DO"/>
    <n v="356507"/>
    <d v="2025-09-15T00:00:00"/>
    <n v="363320"/>
    <d v="2025-09-16T00:00:00"/>
    <m/>
    <n v="1226.1300000000001"/>
    <d v="2025-10-16T00:00:00"/>
    <s v="E0211071"/>
    <s v="PD211071"/>
    <s v="Serviços de Publicidade Eletrônica"/>
    <n v="1167.28"/>
    <m/>
    <x v="0"/>
    <m/>
    <m/>
    <m/>
    <s v="2 - FATURADO"/>
    <n v="0"/>
    <x v="0"/>
    <x v="1"/>
    <m/>
  </r>
  <r>
    <x v="1473"/>
    <s v="68.020.916/0001-47"/>
    <s v="NF SERVICOS DO"/>
    <n v="357746"/>
    <d v="2025-09-19T00:00:00"/>
    <n v="364559"/>
    <d v="2025-09-22T00:00:00"/>
    <m/>
    <n v="580.79999999999995"/>
    <d v="2025-10-22T00:00:00"/>
    <s v="E0211071"/>
    <s v="PD211071"/>
    <s v="Serviços de Publicidade Eletrônica"/>
    <n v="552.91999999999996"/>
    <m/>
    <x v="0"/>
    <m/>
    <m/>
    <m/>
    <s v="2 - FATURADO"/>
    <n v="0"/>
    <x v="0"/>
    <x v="1"/>
    <m/>
  </r>
  <r>
    <x v="1473"/>
    <s v="68.020.916/0001-47"/>
    <s v="NF SERVICOS DO"/>
    <n v="358080"/>
    <d v="2025-09-22T00:00:00"/>
    <n v="364895"/>
    <d v="2025-09-23T00:00:00"/>
    <m/>
    <n v="645.33000000000004"/>
    <d v="2025-10-23T00:00:00"/>
    <s v="E0211071"/>
    <s v="PD211071"/>
    <s v="Serviços de Publicidade Eletrônica"/>
    <n v="614.35"/>
    <m/>
    <x v="0"/>
    <m/>
    <m/>
    <m/>
    <s v="2 - FATURADO"/>
    <n v="0"/>
    <x v="0"/>
    <x v="1"/>
    <m/>
  </r>
  <r>
    <x v="1473"/>
    <s v="68.020.916/0001-47"/>
    <s v="NF SERVICOS DO"/>
    <n v="359317"/>
    <d v="2025-09-29T00:00:00"/>
    <n v="366132"/>
    <d v="2025-09-30T00:00:00"/>
    <m/>
    <n v="3807.45"/>
    <d v="2025-10-30T00:00:00"/>
    <s v="E0211071"/>
    <s v="PD211071"/>
    <s v="Serviços de Publicidade Eletrônica"/>
    <n v="3624.69"/>
    <m/>
    <x v="0"/>
    <m/>
    <m/>
    <m/>
    <s v="2 - FATURADO"/>
    <n v="0"/>
    <x v="0"/>
    <x v="1"/>
    <m/>
  </r>
  <r>
    <x v="1474"/>
    <s v="68.900.810/0001-38"/>
    <s v="NF SERVICOS"/>
    <n v="194194"/>
    <d v="2025-09-15T00:00:00"/>
    <n v="2025828"/>
    <d v="2025-09-15T00:00:00"/>
    <d v="2025-08-01T00:00:00"/>
    <n v="2959.61"/>
    <d v="2025-10-15T00:00:00"/>
    <s v="E0250179"/>
    <s v="PD025156"/>
    <s v="HOSPEDAGEM"/>
    <n v="2959.61"/>
    <d v="2025-08-01T00:00:00"/>
    <x v="0"/>
    <m/>
    <m/>
    <s v="359.0000.3072/2025-14 - APPS/ITO"/>
    <s v="2 - FATURADO"/>
    <n v="0"/>
    <x v="0"/>
    <x v="0"/>
    <m/>
  </r>
  <r>
    <x v="1475"/>
    <s v="69.122.893/0001-44"/>
    <s v="NFS INSS RET"/>
    <n v="4347"/>
    <d v="2015-06-30T00:00:00"/>
    <n v="4347"/>
    <d v="2015-07-07T00:00:00"/>
    <d v="2015-06-01T00:00:00"/>
    <n v="47980.19"/>
    <d v="2015-08-06T00:00:00"/>
    <s v="E0140225"/>
    <s v="PD014148"/>
    <s v="SUPORTE TECNICO LOCAL"/>
    <n v="46300.89"/>
    <d v="2015-06-01T00:00:00"/>
    <x v="0"/>
    <s v="34/2014"/>
    <s v="2113/2014"/>
    <s v="83649/02 ITO"/>
    <s v="2 - FATURADO"/>
    <n v="3708"/>
    <x v="3"/>
    <x v="0"/>
    <m/>
  </r>
  <r>
    <x v="1475"/>
    <s v="69.122.893/0001-44"/>
    <s v="NFS INSS RET"/>
    <n v="56745"/>
    <d v="2015-08-31T00:00:00"/>
    <n v="473664"/>
    <d v="2015-09-08T00:00:00"/>
    <d v="2015-08-01T00:00:00"/>
    <n v="25713.599999999999"/>
    <d v="2015-10-08T00:00:00"/>
    <s v="E0001435"/>
    <s v="PD011074"/>
    <s v="DESENV. E MANUT. SISTEMAS RENDA CIDADA,ACAO JOVEM,PRO-SOCIAL,SIGEAS,PMAS"/>
    <n v="473.52"/>
    <d v="2015-08-01T00:00:00"/>
    <x v="0"/>
    <d v="2011-05-01T00:00:00"/>
    <s v="1744/2010"/>
    <s v="83648/02 APPS"/>
    <s v="2 - FATURADO"/>
    <n v="3645"/>
    <x v="3"/>
    <x v="0"/>
    <m/>
  </r>
  <r>
    <x v="1475"/>
    <s v="69.122.893/0001-44"/>
    <s v="NFS INSS RET"/>
    <n v="57933"/>
    <d v="2015-09-30T00:00:00"/>
    <n v="497153"/>
    <d v="2015-10-09T00:00:00"/>
    <d v="2015-09-01T00:00:00"/>
    <n v="25713.599999999999"/>
    <d v="2015-11-08T00:00:00"/>
    <s v="E0001435"/>
    <s v="PD011074"/>
    <s v="DESENV. E MANUT. SISTEMAS RENDA CIDADA,ACAO JOVEM,PRO-SOCIAL,SIGEAS,PMAS"/>
    <n v="230.04"/>
    <d v="2015-09-01T00:00:00"/>
    <x v="0"/>
    <d v="2011-05-01T00:00:00"/>
    <s v="1744/2010"/>
    <s v="83648/02 APPS"/>
    <s v="2 - FATURADO"/>
    <n v="3614"/>
    <x v="3"/>
    <x v="0"/>
    <m/>
  </r>
  <r>
    <x v="1475"/>
    <s v="69.122.893/0001-44"/>
    <s v="NF SERVICOS"/>
    <n v="64534"/>
    <d v="2016-03-31T00:00:00"/>
    <n v="571857"/>
    <d v="2016-04-11T00:00:00"/>
    <d v="2016-03-01T00:00:00"/>
    <n v="10273.18"/>
    <d v="2016-05-11T00:00:00"/>
    <s v="E0001400"/>
    <s v="PD011042"/>
    <s v="HOSPEDAGEM DE SERVIDORES"/>
    <n v="10273.18"/>
    <d v="2016-03-01T00:00:00"/>
    <x v="0"/>
    <m/>
    <m/>
    <s v="83648/01"/>
    <s v="2 - FATURADO"/>
    <n v="3429"/>
    <x v="3"/>
    <x v="0"/>
    <m/>
  </r>
  <r>
    <x v="1475"/>
    <s v="69.122.893/0001-44"/>
    <s v="NFS INSS RET"/>
    <n v="8313"/>
    <d v="2018-07-18T00:00:00"/>
    <n v="8307"/>
    <d v="2018-07-18T00:00:00"/>
    <d v="2018-06-01T00:00:00"/>
    <n v="4195.84"/>
    <d v="2018-08-17T00:00:00"/>
    <s v="E0150211"/>
    <s v="PD015169"/>
    <s v="DESENVOLVIMENTO E MANUTENÇÃO SISTEMAS"/>
    <n v="4048.99"/>
    <d v="2018-06-01T00:00:00"/>
    <x v="0"/>
    <d v="2016-08-01T00:00:00"/>
    <s v="1541/2015"/>
    <s v="92583 APPS"/>
    <s v="2 - FATURADO"/>
    <n v="2601"/>
    <x v="3"/>
    <x v="0"/>
    <m/>
  </r>
  <r>
    <x v="1475"/>
    <s v="69.122.893/0001-44"/>
    <s v="NFS INSS RET"/>
    <n v="9841"/>
    <d v="2019-11-30T00:00:00"/>
    <n v="9836"/>
    <d v="2019-12-06T00:00:00"/>
    <d v="2019-11-01T00:00:00"/>
    <n v="50143.6"/>
    <d v="2020-07-09T00:00:00"/>
    <s v="E0140225"/>
    <s v="PD014148"/>
    <s v="SUPORTE TECNICO LOCAL"/>
    <n v="1245.44"/>
    <d v="2019-11-01T00:00:00"/>
    <x v="0"/>
    <s v="34/2014"/>
    <s v="2113/2014"/>
    <s v="83649/02 ITO"/>
    <s v="2 - FATURADO"/>
    <n v="1909"/>
    <x v="3"/>
    <x v="0"/>
    <m/>
  </r>
  <r>
    <x v="1475"/>
    <s v="69.122.893/0001-44"/>
    <s v="NFS INSS RET"/>
    <n v="9842"/>
    <d v="2019-11-30T00:00:00"/>
    <n v="9837"/>
    <d v="2019-12-06T00:00:00"/>
    <d v="2019-11-01T00:00:00"/>
    <n v="21078.71"/>
    <d v="2020-07-05T00:00:00"/>
    <s v="E0140225"/>
    <s v="PD014148"/>
    <s v="SUPORTE TECNICO LOCAL"/>
    <n v="533.76"/>
    <d v="2019-11-01T00:00:00"/>
    <x v="0"/>
    <s v="34/2014"/>
    <s v="2113/2014"/>
    <s v="83649/02 ITO"/>
    <s v="2 - FATURADO"/>
    <n v="1913"/>
    <x v="3"/>
    <x v="0"/>
    <m/>
  </r>
  <r>
    <x v="1475"/>
    <s v="69.122.893/0001-44"/>
    <s v="NFS INSS RET"/>
    <n v="10436"/>
    <d v="2020-05-26T00:00:00"/>
    <n v="10431"/>
    <d v="2020-05-27T00:00:00"/>
    <d v="2020-05-01T00:00:00"/>
    <n v="8955.15"/>
    <d v="2020-06-26T00:00:00"/>
    <s v="E0140225"/>
    <s v="PD014148"/>
    <s v="SUPORTE TECNICO LOCAL"/>
    <n v="7970.08"/>
    <d v="2020-05-01T00:00:00"/>
    <x v="0"/>
    <s v="34/2014"/>
    <s v="2113/2014"/>
    <s v="83649/02 ITO"/>
    <s v="2 - FATURADO"/>
    <n v="1922"/>
    <x v="3"/>
    <x v="0"/>
    <m/>
  </r>
  <r>
    <x v="1475"/>
    <s v="69.122.893/0001-44"/>
    <s v="NFS INSS RET"/>
    <n v="10539"/>
    <d v="2020-05-31T00:00:00"/>
    <n v="10534"/>
    <d v="2020-06-09T00:00:00"/>
    <d v="2020-05-01T00:00:00"/>
    <n v="37438.589999999997"/>
    <d v="2020-07-09T00:00:00"/>
    <s v="E0140225"/>
    <s v="PD014148"/>
    <s v="SUPORTE TECNICO LOCAL"/>
    <n v="874.96"/>
    <d v="2020-05-01T00:00:00"/>
    <x v="0"/>
    <s v="34/2014"/>
    <s v="2113/2014"/>
    <s v="83649/02 ITO"/>
    <s v="2 - FATURADO"/>
    <n v="1909"/>
    <x v="3"/>
    <x v="0"/>
    <m/>
  </r>
  <r>
    <x v="1475"/>
    <s v="69.122.893/0001-44"/>
    <s v="NFS INSS RET"/>
    <n v="10540"/>
    <d v="2020-05-31T00:00:00"/>
    <n v="10535"/>
    <d v="2020-06-09T00:00:00"/>
    <d v="2020-05-01T00:00:00"/>
    <n v="14766.2"/>
    <d v="2020-07-09T00:00:00"/>
    <s v="E0140225"/>
    <s v="PD014148"/>
    <s v="SUPORTE TECNICO LOCAL"/>
    <n v="340.78"/>
    <d v="2020-05-01T00:00:00"/>
    <x v="0"/>
    <s v="34/2014"/>
    <s v="2113/2014"/>
    <s v="83649/02 ITO"/>
    <s v="2 - FATURADO"/>
    <n v="1909"/>
    <x v="3"/>
    <x v="0"/>
    <m/>
  </r>
  <r>
    <x v="1475"/>
    <s v="69.122.893/0001-44"/>
    <s v="NFS INSS RET"/>
    <n v="10952"/>
    <d v="2020-10-28T00:00:00"/>
    <n v="10947"/>
    <d v="2020-10-28T00:00:00"/>
    <d v="2020-09-01T00:00:00"/>
    <n v="29733.01"/>
    <d v="2020-11-27T00:00:00"/>
    <s v="E0140225"/>
    <s v="PD014148"/>
    <s v="SUPORTE TECNICO LOCAL"/>
    <n v="26462.38"/>
    <d v="2020-09-01T00:00:00"/>
    <x v="0"/>
    <s v="34/2014"/>
    <s v="2113/2014"/>
    <s v="83649/02 ITO"/>
    <s v="2 - FATURADO"/>
    <n v="1768"/>
    <x v="3"/>
    <x v="0"/>
    <m/>
  </r>
  <r>
    <x v="1475"/>
    <s v="69.122.893/0001-44"/>
    <s v="NFS INSS RET"/>
    <n v="11219"/>
    <d v="2020-12-31T00:00:00"/>
    <n v="11214"/>
    <d v="2021-01-08T00:00:00"/>
    <d v="2020-12-01T00:00:00"/>
    <n v="14616.75"/>
    <d v="2021-02-07T00:00:00"/>
    <s v="E0150211"/>
    <s v="PD015169"/>
    <s v="DESENVOLVIMENTO E MANUTENÇÃO SISTEMAS"/>
    <n v="13008.91"/>
    <d v="2020-12-01T00:00:00"/>
    <x v="0"/>
    <d v="2016-08-01T00:00:00"/>
    <s v="1541/2015"/>
    <s v="92583 APPS"/>
    <s v="2 - FATURADO"/>
    <n v="1696"/>
    <x v="3"/>
    <x v="0"/>
    <m/>
  </r>
  <r>
    <x v="1475"/>
    <s v="69.122.893/0001-44"/>
    <s v="NFS INSS RET"/>
    <n v="11220"/>
    <d v="2020-12-31T00:00:00"/>
    <n v="11215"/>
    <d v="2021-01-08T00:00:00"/>
    <d v="2020-12-01T00:00:00"/>
    <n v="39434.22"/>
    <d v="2021-02-07T00:00:00"/>
    <s v="E0150211"/>
    <s v="PD015169"/>
    <s v="DESENVOLVIMENTO E MANUTENÇÃO SISTEMAS"/>
    <n v="35096.46"/>
    <d v="2020-12-01T00:00:00"/>
    <x v="0"/>
    <d v="2016-08-01T00:00:00"/>
    <s v="1541/2015"/>
    <s v="92583 APPS"/>
    <s v="2 - FATURADO"/>
    <n v="1696"/>
    <x v="3"/>
    <x v="0"/>
    <m/>
  </r>
  <r>
    <x v="1475"/>
    <s v="69.122.893/0001-44"/>
    <s v="NF SERVICOS"/>
    <n v="154327"/>
    <d v="2024-02-28T00:00:00"/>
    <n v="1741428"/>
    <d v="2024-02-28T00:00:00"/>
    <d v="2024-01-01T00:00:00"/>
    <n v="8117.5"/>
    <d v="2024-03-29T00:00:00"/>
    <s v="E0220858"/>
    <s v="PD022422"/>
    <s v="EMAIL COMO SERVICO"/>
    <n v="7727.86"/>
    <d v="2024-01-01T00:00:00"/>
    <x v="0"/>
    <s v="80/2022"/>
    <s v="SEI 012.00001592/2023-98"/>
    <s v="PD-PRC-2022/04182  359.00009022/2023-71 ITO"/>
    <s v="2 - FATURADO"/>
    <n v="550"/>
    <x v="3"/>
    <x v="0"/>
    <m/>
  </r>
  <r>
    <x v="1475"/>
    <s v="69.122.893/0001-44"/>
    <s v="NF SERVICOS E_GOV"/>
    <n v="192553"/>
    <d v="2025-08-22T00:00:00"/>
    <n v="2011428"/>
    <d v="2025-08-22T00:00:00"/>
    <m/>
    <n v="109.89"/>
    <d v="2025-09-21T00:00:00"/>
    <m/>
    <m/>
    <s v="Certificado e-CPF A3 (renovação) - 36 meses Gov"/>
    <n v="104.62"/>
    <m/>
    <x v="0"/>
    <m/>
    <m/>
    <m/>
    <s v="2 - FATURADO"/>
    <n v="9"/>
    <x v="2"/>
    <x v="1"/>
    <m/>
  </r>
  <r>
    <x v="1475"/>
    <s v="69.122.893/0001-44"/>
    <s v="NF SERVICOS E_GOV"/>
    <n v="192583"/>
    <d v="2025-08-22T00:00:00"/>
    <n v="2011458"/>
    <d v="2025-08-22T00:00:00"/>
    <m/>
    <n v="109.89"/>
    <d v="2025-09-21T00:00:00"/>
    <m/>
    <m/>
    <s v="Certificado e-CPF A3 (renovação) - 36 meses Gov"/>
    <n v="104.62"/>
    <m/>
    <x v="0"/>
    <m/>
    <m/>
    <m/>
    <s v="2 - FATURADO"/>
    <n v="9"/>
    <x v="2"/>
    <x v="1"/>
    <m/>
  </r>
  <r>
    <x v="1475"/>
    <s v="69.122.893/0001-44"/>
    <s v="NF SERVICOS"/>
    <n v="193087"/>
    <d v="2025-09-08T00:00:00"/>
    <n v="2024721"/>
    <d v="2025-09-09T00:00:00"/>
    <d v="2025-08-01T00:00:00"/>
    <n v="592.83000000000004"/>
    <d v="2025-10-08T00:00:00"/>
    <s v="E0241074"/>
    <s v="PD024496"/>
    <s v="PROGRAMA SP - SEM PAPEL"/>
    <n v="564.37"/>
    <d v="2025-08-01T00:00:00"/>
    <x v="0"/>
    <d v="2025-02-01T00:00:00"/>
    <s v="012.00008049/2024-01"/>
    <s v="359.00009869/2024-36 - APPS"/>
    <s v="2 - FATURADO"/>
    <n v="0"/>
    <x v="0"/>
    <x v="0"/>
    <m/>
  </r>
  <r>
    <x v="1475"/>
    <s v="69.122.893/0001-44"/>
    <s v="NF SERVICOS E_GOV"/>
    <n v="193464"/>
    <d v="2025-09-11T00:00:00"/>
    <n v="2025098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0"/>
    <x v="0"/>
    <x v="1"/>
    <m/>
  </r>
  <r>
    <x v="1475"/>
    <s v="69.122.893/0001-44"/>
    <s v="NF SERVICOS E_GOV"/>
    <n v="193478"/>
    <d v="2025-09-11T00:00:00"/>
    <n v="2025112"/>
    <d v="2025-09-11T00:00:00"/>
    <m/>
    <n v="261.26"/>
    <d v="2025-10-11T00:00:00"/>
    <m/>
    <m/>
    <s v="Certificado e-CPF A3 em token - 24 meses Gov"/>
    <n v="248.72"/>
    <m/>
    <x v="0"/>
    <m/>
    <m/>
    <m/>
    <s v="2 - FATURADO"/>
    <n v="0"/>
    <x v="0"/>
    <x v="1"/>
    <m/>
  </r>
  <r>
    <x v="1475"/>
    <s v="69.122.893/0001-44"/>
    <s v="NF SERVICOS E_GOV"/>
    <n v="193523"/>
    <d v="2025-09-11T00:00:00"/>
    <n v="2025157"/>
    <d v="2025-09-11T00:00:00"/>
    <m/>
    <n v="109.89"/>
    <d v="2025-10-11T00:00:00"/>
    <m/>
    <m/>
    <s v="Certificado e-CPF A3 (renovação) - 36 meses Gov"/>
    <n v="104.62"/>
    <m/>
    <x v="0"/>
    <m/>
    <m/>
    <m/>
    <s v="2 - FATURADO"/>
    <n v="0"/>
    <x v="0"/>
    <x v="1"/>
    <m/>
  </r>
  <r>
    <x v="1475"/>
    <s v="69.122.893/0001-44"/>
    <s v="NF SERVICOS"/>
    <n v="194026"/>
    <d v="2025-09-12T00:00:00"/>
    <n v="2025660"/>
    <d v="2025-09-12T00:00:00"/>
    <d v="2025-08-01T00:00:00"/>
    <n v="34396"/>
    <d v="2025-10-12T00:00:00"/>
    <s v="E0240533"/>
    <s v="PD024381"/>
    <s v="OFFICE BÁSICO E EMAIL COMO SERVIÇO"/>
    <n v="32744.99"/>
    <d v="2025-08-01T00:00:00"/>
    <x v="0"/>
    <d v="2025-03-01T00:00:00"/>
    <s v="012.00006868/2024-13"/>
    <s v="359.00007573/2024-81-ITO"/>
    <s v="2 - FATURADO"/>
    <n v="0"/>
    <x v="0"/>
    <x v="0"/>
    <m/>
  </r>
  <r>
    <x v="1475"/>
    <s v="69.122.893/0001-44"/>
    <s v="NF SERVICOS E_GOV"/>
    <n v="194114"/>
    <d v="2025-09-15T00:00:00"/>
    <n v="2025748"/>
    <d v="2025-09-15T00:00:00"/>
    <m/>
    <n v="329.43"/>
    <d v="2025-10-15T00:00:00"/>
    <m/>
    <m/>
    <s v="Certificado e-CPF A3 em cartão e leitora - 36 meses Gov"/>
    <n v="313.62"/>
    <m/>
    <x v="0"/>
    <m/>
    <m/>
    <m/>
    <s v="2 - FATURADO"/>
    <n v="0"/>
    <x v="0"/>
    <x v="1"/>
    <m/>
  </r>
  <r>
    <x v="1475"/>
    <s v="69.122.893/0001-44"/>
    <s v="NF SERVICOS"/>
    <n v="194270"/>
    <d v="2025-09-16T00:00:00"/>
    <n v="2025904"/>
    <d v="2025-09-16T00:00:00"/>
    <d v="2025-08-01T00:00:00"/>
    <n v="2196.75"/>
    <d v="2025-10-16T00:00:00"/>
    <s v="E0240584"/>
    <s v="PD024420"/>
    <s v="SAM PATRIMONIO"/>
    <n v="2091.31"/>
    <d v="2025-08-01T00:00:00"/>
    <x v="0"/>
    <m/>
    <s v="012.00007430/2024-44"/>
    <s v="359.00008622/2024-01- APPS"/>
    <s v="2 - FATURADO"/>
    <n v="0"/>
    <x v="0"/>
    <x v="0"/>
    <m/>
  </r>
  <r>
    <x v="1475"/>
    <s v="69.122.893/0001-44"/>
    <s v="NF SERVICOS"/>
    <n v="194276"/>
    <d v="2025-09-16T00:00:00"/>
    <n v="2025910"/>
    <d v="2025-09-16T00:00:00"/>
    <d v="2025-08-01T00:00:00"/>
    <n v="2196.75"/>
    <d v="2025-10-16T00:00:00"/>
    <s v="E0240583"/>
    <s v="PD024420"/>
    <s v="SAM ESTOQUE"/>
    <n v="2091.31"/>
    <d v="2025-08-01T00:00:00"/>
    <x v="0"/>
    <m/>
    <s v="012.00007430/2024-44"/>
    <s v="359.00008622/2024-01- APPS"/>
    <s v="2 - FATURADO"/>
    <n v="0"/>
    <x v="0"/>
    <x v="0"/>
    <m/>
  </r>
  <r>
    <x v="1475"/>
    <s v="69.122.893/0001-44"/>
    <s v="NF SERVICOS"/>
    <n v="194277"/>
    <d v="2025-09-16T00:00:00"/>
    <n v="2025911"/>
    <d v="2025-09-16T00:00:00"/>
    <d v="2025-08-01T00:00:00"/>
    <n v="527.70000000000005"/>
    <d v="2025-10-16T00:00:00"/>
    <s v="E0240583"/>
    <s v="PD024420"/>
    <s v="SAM ESTOQUE"/>
    <n v="502.37"/>
    <d v="2025-08-01T00:00:00"/>
    <x v="0"/>
    <m/>
    <s v="012.00007430/2024-44"/>
    <s v="359.00008622/2024-01- APPS"/>
    <s v="2 - FATURADO"/>
    <n v="0"/>
    <x v="0"/>
    <x v="0"/>
    <m/>
  </r>
  <r>
    <x v="1475"/>
    <s v="69.122.893/0001-44"/>
    <s v="NF SERVICOS E_GOV"/>
    <n v="194420"/>
    <d v="2025-09-18T00:00:00"/>
    <n v="2026054"/>
    <d v="2025-09-18T00:00:00"/>
    <m/>
    <n v="277.10000000000002"/>
    <d v="2025-10-18T00:00:00"/>
    <m/>
    <m/>
    <s v="Certificado e-CPF A3 em token - 36 meses Gov"/>
    <n v="263.8"/>
    <m/>
    <x v="0"/>
    <m/>
    <m/>
    <m/>
    <s v="2 - FATURADO"/>
    <n v="0"/>
    <x v="0"/>
    <x v="1"/>
    <m/>
  </r>
  <r>
    <x v="1475"/>
    <s v="69.122.893/0018-92"/>
    <s v="NF SERVICOS KIT"/>
    <n v="178429"/>
    <d v="2025-01-24T00:00:00"/>
    <n v="1907368"/>
    <d v="2025-01-24T00:00:00"/>
    <m/>
    <n v="277.10000000000002"/>
    <d v="2025-02-23T00:00:00"/>
    <m/>
    <m/>
    <s v="Certificado e-CPF A3 em token - 36 meses Gov"/>
    <n v="263.8"/>
    <m/>
    <x v="0"/>
    <m/>
    <m/>
    <m/>
    <s v="2 - FATURADO"/>
    <n v="219"/>
    <x v="1"/>
    <x v="1"/>
    <m/>
  </r>
  <r>
    <x v="1475"/>
    <s v="69.122.893/0040-50"/>
    <s v="NF SERVICOS"/>
    <n v="102539"/>
    <d v="2020-05-29T00:00:00"/>
    <n v="1155207"/>
    <d v="2020-05-29T00:00:00"/>
    <d v="2020-04-01T00:00:00"/>
    <n v="325.8"/>
    <d v="2020-06-28T00:00:00"/>
    <s v="E0170185"/>
    <s v="PD017135"/>
    <s v="INFRAESTRUTURA VIRTUALIZADA ON PREMISES BÁSICA"/>
    <n v="302.02"/>
    <d v="2020-04-01T00:00:00"/>
    <x v="0"/>
    <s v="15/2017"/>
    <s v="2399/2017"/>
    <s v="2017739 - ITO"/>
    <s v="2 - FATURADO"/>
    <n v="1920"/>
    <x v="3"/>
    <x v="0"/>
    <m/>
  </r>
  <r>
    <x v="1476"/>
    <s v="70.946.009/0001-75"/>
    <s v="ND-JUROS RECEBIMENTO"/>
    <s v="298373-1-NDJ1"/>
    <d v="2025-01-17T00:00:00"/>
    <n v="304814"/>
    <m/>
    <m/>
    <n v="1.66"/>
    <d v="2025-02-16T00:00:00"/>
    <m/>
    <m/>
    <s v="Nota de Debito Juros"/>
    <n v="1.66"/>
    <m/>
    <x v="0"/>
    <m/>
    <m/>
    <m/>
    <s v="2 - FATURADO"/>
    <n v="226"/>
    <x v="1"/>
    <x v="2"/>
    <m/>
  </r>
  <r>
    <x v="1476"/>
    <s v="70.946.009/0001-75"/>
    <s v="NF SERVICOS"/>
    <n v="191504"/>
    <d v="2025-08-11T00:00:00"/>
    <n v="2010379"/>
    <d v="2025-08-11T00:00:00"/>
    <d v="2025-07-01T00:00:00"/>
    <n v="6535.65"/>
    <d v="2025-09-10T00:00:00"/>
    <s v="E0230643"/>
    <s v="PD023643"/>
    <s v="PREFEITURA CADASTRO"/>
    <n v="6221.94"/>
    <d v="2025-07-01T00:00:00"/>
    <x v="0"/>
    <s v="44/2023"/>
    <s v="076/2023"/>
    <s v="PD-PRC-2023/01318 - 359.00005351/2024-23 - ITO/APPS"/>
    <s v="2 - FATURADO"/>
    <n v="20"/>
    <x v="2"/>
    <x v="0"/>
    <m/>
  </r>
  <r>
    <x v="1476"/>
    <s v="70.946.009/0001-75"/>
    <s v="ND-POUPATEMPO 4.0"/>
    <n v="6823"/>
    <d v="2025-09-03T00:00:00"/>
    <s v="PPT00604"/>
    <s v="PPT00604"/>
    <d v="2025-09-01T00:00:00"/>
    <n v="23028.5"/>
    <d v="2025-10-03T00:00:00"/>
    <s v="PPT00604"/>
    <s v="PP00604"/>
    <s v="IMPLANTACAO E OPERACAO DO POUPATEMPO SAO ROQUE"/>
    <n v="23028.5"/>
    <d v="2025-09-01T00:00:00"/>
    <x v="0"/>
    <m/>
    <s v="PD-PRC-2021/02498"/>
    <m/>
    <s v="2 - FATURADO"/>
    <n v="0"/>
    <x v="0"/>
    <x v="12"/>
    <m/>
  </r>
  <r>
    <x v="1476"/>
    <s v="70.946.009/0001-75"/>
    <s v="NF SERVICOS DO"/>
    <n v="354252"/>
    <d v="2025-09-10T00:00:00"/>
    <n v="361062"/>
    <d v="2025-09-10T00:00:00"/>
    <m/>
    <n v="322.66000000000003"/>
    <d v="2025-10-10T00:00:00"/>
    <s v="E0220628"/>
    <s v="PD022628"/>
    <s v="Serviços de Publicidade Eletrônica"/>
    <n v="307.17"/>
    <m/>
    <x v="0"/>
    <m/>
    <m/>
    <m/>
    <s v="2 - FATURADO"/>
    <n v="0"/>
    <x v="0"/>
    <x v="1"/>
    <m/>
  </r>
  <r>
    <x v="1476"/>
    <s v="70.946.009/0001-75"/>
    <s v="NF SERVICOS DO"/>
    <n v="355237"/>
    <d v="2025-09-10T00:00:00"/>
    <n v="362047"/>
    <d v="2025-09-10T00:00:00"/>
    <m/>
    <n v="193.6"/>
    <d v="2025-10-10T00:00:00"/>
    <s v="E0220628"/>
    <s v="PD022628"/>
    <s v="Serviços de Publicidade Eletrônica"/>
    <n v="184.31"/>
    <m/>
    <x v="0"/>
    <m/>
    <m/>
    <m/>
    <s v="2 - FATURADO"/>
    <n v="0"/>
    <x v="0"/>
    <x v="1"/>
    <m/>
  </r>
  <r>
    <x v="1476"/>
    <s v="70.946.009/0001-75"/>
    <s v="NF SERVICOS"/>
    <n v="193974"/>
    <d v="2025-09-11T00:00:00"/>
    <n v="2025608"/>
    <d v="2025-09-11T00:00:00"/>
    <d v="2025-08-01T00:00:00"/>
    <n v="6535.65"/>
    <d v="2025-10-11T00:00:00"/>
    <s v="E0230643"/>
    <s v="PD023643"/>
    <s v="PREFEITURA CADASTRO"/>
    <n v="6221.94"/>
    <d v="2025-08-01T00:00:00"/>
    <x v="0"/>
    <s v="44/2023"/>
    <s v="076/2023"/>
    <s v="PD-PRC-2023/01318 - 359.00005351/2024-23 - ITO/APPS"/>
    <s v="2 - FATURADO"/>
    <n v="0"/>
    <x v="0"/>
    <x v="0"/>
    <m/>
  </r>
  <r>
    <x v="1476"/>
    <s v="70.946.009/0001-75"/>
    <s v="NF SERVICOS DO"/>
    <n v="356669"/>
    <d v="2025-09-16T00:00:00"/>
    <n v="363483"/>
    <d v="2025-09-17T00:00:00"/>
    <m/>
    <n v="193.6"/>
    <d v="2025-10-17T00:00:00"/>
    <s v="E0220628"/>
    <s v="PD022628"/>
    <s v="Serviços de Publicidade Eletrônica"/>
    <n v="184.31"/>
    <m/>
    <x v="0"/>
    <m/>
    <m/>
    <m/>
    <s v="2 - FATURADO"/>
    <n v="0"/>
    <x v="0"/>
    <x v="1"/>
    <m/>
  </r>
  <r>
    <x v="1476"/>
    <s v="70.946.009/0001-75"/>
    <s v="NF SERVICOS DO"/>
    <n v="358103"/>
    <d v="2025-09-22T00:00:00"/>
    <n v="364918"/>
    <d v="2025-09-23T00:00:00"/>
    <m/>
    <n v="387.2"/>
    <d v="2025-10-23T00:00:00"/>
    <s v="E0220628"/>
    <s v="PD022628"/>
    <s v="Serviços de Publicidade Eletrônica"/>
    <n v="368.61"/>
    <m/>
    <x v="0"/>
    <m/>
    <m/>
    <m/>
    <s v="2 - FATURADO"/>
    <n v="0"/>
    <x v="0"/>
    <x v="1"/>
    <m/>
  </r>
  <r>
    <x v="1476"/>
    <s v="70.946.009/0001-75"/>
    <s v="NF SERVICOS DO"/>
    <n v="358852"/>
    <d v="2025-09-25T00:00:00"/>
    <n v="365667"/>
    <d v="2025-09-26T00:00:00"/>
    <m/>
    <n v="193.6"/>
    <d v="2025-10-26T00:00:00"/>
    <s v="E0220628"/>
    <s v="PD022628"/>
    <s v="Serviços de Publicidade Eletrônica"/>
    <n v="184.31"/>
    <m/>
    <x v="0"/>
    <m/>
    <m/>
    <m/>
    <s v="2 - FATURADO"/>
    <n v="0"/>
    <x v="0"/>
    <x v="1"/>
    <m/>
  </r>
  <r>
    <x v="1476"/>
    <s v="70.946.009/0001-75"/>
    <s v="NF SERVICOS DO"/>
    <n v="358968"/>
    <d v="2025-09-26T00:00:00"/>
    <n v="365783"/>
    <d v="2025-09-29T00:00:00"/>
    <m/>
    <n v="193.6"/>
    <d v="2025-10-29T00:00:00"/>
    <s v="E0220628"/>
    <s v="PD022628"/>
    <s v="Serviços de Publicidade Eletrônica"/>
    <n v="184.31"/>
    <m/>
    <x v="0"/>
    <m/>
    <m/>
    <m/>
    <s v="2 - FATURADO"/>
    <n v="0"/>
    <x v="0"/>
    <x v="1"/>
    <m/>
  </r>
  <r>
    <x v="1477"/>
    <s v="700.580.838-04"/>
    <s v="ND-BENEF AFASTADOS"/>
    <n v="732"/>
    <d v="2024-06-04T00:00:00"/>
    <m/>
    <m/>
    <m/>
    <n v="623.72"/>
    <d v="2024-07-04T00:00:00"/>
    <m/>
    <m/>
    <s v="PLANO DE SAUDE FUNC AFASTADOS"/>
    <n v="623.72"/>
    <m/>
    <x v="0"/>
    <m/>
    <m/>
    <m/>
    <s v="2 - FATURADO"/>
    <n v="453"/>
    <x v="3"/>
    <x v="7"/>
    <m/>
  </r>
  <r>
    <x v="1477"/>
    <s v="700.580.838-04"/>
    <s v="ND-BENEF AFASTADOS"/>
    <n v="1037"/>
    <d v="2025-09-03T00:00:00"/>
    <m/>
    <m/>
    <m/>
    <n v="677.35"/>
    <d v="2025-10-03T00:00:00"/>
    <m/>
    <m/>
    <s v="PLANO DE SAUDE FUNC AFASTADOS"/>
    <n v="677.35"/>
    <m/>
    <x v="0"/>
    <m/>
    <m/>
    <m/>
    <s v="2 - FATURADO"/>
    <n v="0"/>
    <x v="0"/>
    <x v="7"/>
    <m/>
  </r>
  <r>
    <x v="1478"/>
    <s v="702.784.668-34"/>
    <s v="ND-AMAZON"/>
    <n v="232"/>
    <d v="2025-03-27T00:00:00"/>
    <m/>
    <m/>
    <m/>
    <n v="57.8"/>
    <d v="2025-04-26T00:00:00"/>
    <m/>
    <m/>
    <s v="ESCRITOR POR ESCRITOR - MACHADO DE ASSIS SEGUNDO SEUS PARES 1908-1939 - VL. 1"/>
    <n v="57.8"/>
    <m/>
    <x v="0"/>
    <m/>
    <m/>
    <m/>
    <s v="2 - FATURADO"/>
    <n v="157"/>
    <x v="4"/>
    <x v="6"/>
    <m/>
  </r>
  <r>
    <x v="1479"/>
    <s v="703.051.951-58"/>
    <s v="ND-AMAZON"/>
    <n v="150"/>
    <d v="2025-01-09T00:00:00"/>
    <m/>
    <m/>
    <m/>
    <n v="25.5"/>
    <d v="2025-02-08T00:00:00"/>
    <m/>
    <m/>
    <s v="AS BELAS ARTES REDUZIDAS A UM MESMO PRINCIPIO"/>
    <n v="25.5"/>
    <m/>
    <x v="0"/>
    <m/>
    <m/>
    <m/>
    <s v="2 - FATURADO"/>
    <n v="234"/>
    <x v="1"/>
    <x v="6"/>
    <m/>
  </r>
  <r>
    <x v="1480"/>
    <s v="705.218.454-08"/>
    <s v="ND-AMAZON"/>
    <n v="82"/>
    <d v="2025-01-07T00:00:00"/>
    <m/>
    <m/>
    <m/>
    <n v="28.9"/>
    <d v="2025-02-06T00:00:00"/>
    <m/>
    <m/>
    <s v="PAULO FRANCIS: POLEMISTA PROFISSIONAL - 1A REIMPRESSAO"/>
    <n v="28.9"/>
    <m/>
    <x v="0"/>
    <m/>
    <m/>
    <m/>
    <s v="2 - FATURADO"/>
    <n v="236"/>
    <x v="1"/>
    <x v="6"/>
    <m/>
  </r>
  <r>
    <x v="1481"/>
    <s v="71.480.560/0001-39"/>
    <s v="ND-JUROS RECEBIMENTO"/>
    <s v="277171-1-NDJ1"/>
    <d v="2024-08-16T00:00:00"/>
    <n v="283349"/>
    <m/>
    <m/>
    <n v="0.09"/>
    <d v="2024-09-15T00:00:00"/>
    <m/>
    <m/>
    <s v="Nota de Debito Juros"/>
    <n v="0.09"/>
    <m/>
    <x v="0"/>
    <m/>
    <m/>
    <m/>
    <s v="2 - FATURADO"/>
    <n v="380"/>
    <x v="3"/>
    <x v="2"/>
    <m/>
  </r>
  <r>
    <x v="1481"/>
    <s v="71.480.560/0001-39"/>
    <s v="NF SERVICOS DO"/>
    <n v="353194"/>
    <d v="2025-09-08T00:00:00"/>
    <n v="360003"/>
    <d v="2025-09-08T00:00:00"/>
    <m/>
    <n v="460.95"/>
    <d v="2025-10-08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3551"/>
    <d v="2025-09-08T00:00:00"/>
    <n v="360360"/>
    <d v="2025-09-08T00:00:00"/>
    <m/>
    <n v="553.14"/>
    <d v="2025-10-08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481"/>
    <s v="71.480.560/0001-39"/>
    <s v="NF SERVICOS DO"/>
    <n v="353721"/>
    <d v="2025-09-08T00:00:00"/>
    <n v="360530"/>
    <d v="2025-09-08T00:00:00"/>
    <m/>
    <n v="737.52"/>
    <d v="2025-10-08T00:00:00"/>
    <s v="E0220653"/>
    <s v="PD022653"/>
    <s v="Serviços de Publicidade Eletrônica"/>
    <n v="702.12"/>
    <m/>
    <x v="0"/>
    <m/>
    <m/>
    <m/>
    <s v="2 - FATURADO"/>
    <n v="0"/>
    <x v="0"/>
    <x v="1"/>
    <m/>
  </r>
  <r>
    <x v="1481"/>
    <s v="71.480.560/0001-39"/>
    <s v="NF SERVICOS DO"/>
    <n v="353774"/>
    <d v="2025-09-08T00:00:00"/>
    <n v="360583"/>
    <d v="2025-09-08T00:00:00"/>
    <m/>
    <n v="645.33000000000004"/>
    <d v="2025-10-08T00:00:00"/>
    <s v="E0220653"/>
    <s v="PD022653"/>
    <s v="Serviços de Publicidade Eletrônica"/>
    <n v="614.35"/>
    <m/>
    <x v="0"/>
    <m/>
    <m/>
    <m/>
    <s v="2 - FATURADO"/>
    <n v="0"/>
    <x v="0"/>
    <x v="1"/>
    <m/>
  </r>
  <r>
    <x v="1481"/>
    <s v="71.480.560/0001-39"/>
    <s v="NF SERVICOS DO"/>
    <n v="353778"/>
    <d v="2025-09-08T00:00:00"/>
    <n v="360587"/>
    <d v="2025-09-08T00:00:00"/>
    <m/>
    <n v="460.95"/>
    <d v="2025-10-08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4020"/>
    <d v="2025-09-09T00:00:00"/>
    <n v="360830"/>
    <d v="2025-09-09T00:00:00"/>
    <m/>
    <n v="276.57"/>
    <d v="2025-10-09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481"/>
    <s v="71.480.560/0001-39"/>
    <s v="NF SERVICOS DO"/>
    <n v="354340"/>
    <d v="2025-09-10T00:00:00"/>
    <n v="361150"/>
    <d v="2025-09-10T00:00:00"/>
    <m/>
    <n v="460.95"/>
    <d v="2025-10-10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5171"/>
    <d v="2025-09-10T00:00:00"/>
    <n v="361981"/>
    <d v="2025-09-10T00:00:00"/>
    <m/>
    <n v="460.95"/>
    <d v="2025-10-10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5739"/>
    <d v="2025-09-11T00:00:00"/>
    <n v="362552"/>
    <d v="2025-09-12T00:00:00"/>
    <m/>
    <n v="276.57"/>
    <d v="2025-10-12T00:00:00"/>
    <s v="E0220653"/>
    <s v="PD022653"/>
    <s v="Serviços de Publicidade Eletrônica"/>
    <n v="263.29000000000002"/>
    <m/>
    <x v="0"/>
    <m/>
    <m/>
    <m/>
    <s v="2 - FATURADO"/>
    <n v="0"/>
    <x v="0"/>
    <x v="1"/>
    <m/>
  </r>
  <r>
    <x v="1481"/>
    <s v="71.480.560/0001-39"/>
    <s v="NF SERVICOS DO"/>
    <n v="355854"/>
    <d v="2025-09-11T00:00:00"/>
    <n v="362667"/>
    <d v="2025-09-12T00:00:00"/>
    <m/>
    <n v="460.95"/>
    <d v="2025-10-12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6286"/>
    <d v="2025-09-12T00:00:00"/>
    <n v="363099"/>
    <d v="2025-09-15T00:00:00"/>
    <m/>
    <n v="460.95"/>
    <d v="2025-10-15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6695"/>
    <d v="2025-09-16T00:00:00"/>
    <n v="363509"/>
    <d v="2025-09-17T00:00:00"/>
    <m/>
    <n v="553.14"/>
    <d v="2025-10-17T00:00:00"/>
    <s v="E0220653"/>
    <s v="PD022653"/>
    <s v="Serviços de Publicidade Eletrônica"/>
    <n v="526.59"/>
    <m/>
    <x v="0"/>
    <m/>
    <m/>
    <m/>
    <s v="2 - FATURADO"/>
    <n v="0"/>
    <x v="0"/>
    <x v="1"/>
    <m/>
  </r>
  <r>
    <x v="1481"/>
    <s v="71.480.560/0001-39"/>
    <s v="NF SERVICOS DO"/>
    <n v="356978"/>
    <d v="2025-09-17T00:00:00"/>
    <n v="363791"/>
    <d v="2025-09-18T00:00:00"/>
    <m/>
    <n v="460.95"/>
    <d v="2025-10-18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7077"/>
    <d v="2025-09-17T00:00:00"/>
    <n v="363890"/>
    <d v="2025-09-18T00:00:00"/>
    <m/>
    <n v="368.76"/>
    <d v="2025-10-18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481"/>
    <s v="71.480.560/0001-39"/>
    <s v="NF SERVICOS DO"/>
    <n v="357305"/>
    <d v="2025-09-18T00:00:00"/>
    <n v="364118"/>
    <d v="2025-09-19T00:00:00"/>
    <m/>
    <n v="460.95"/>
    <d v="2025-10-19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7938"/>
    <d v="2025-09-22T00:00:00"/>
    <n v="364753"/>
    <d v="2025-09-23T00:00:00"/>
    <m/>
    <n v="368.76"/>
    <d v="2025-10-23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481"/>
    <s v="71.480.560/0001-39"/>
    <s v="NF SERVICOS DO"/>
    <n v="358497"/>
    <d v="2025-09-25T00:00:00"/>
    <n v="365312"/>
    <d v="2025-09-25T00:00:00"/>
    <m/>
    <n v="460.95"/>
    <d v="2025-10-25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8528"/>
    <d v="2025-09-25T00:00:00"/>
    <n v="365343"/>
    <d v="2025-09-25T00:00:00"/>
    <m/>
    <n v="460.95"/>
    <d v="2025-10-25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8542"/>
    <d v="2025-09-25T00:00:00"/>
    <n v="365357"/>
    <d v="2025-09-25T00:00:00"/>
    <m/>
    <n v="460.95"/>
    <d v="2025-10-25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8689"/>
    <d v="2025-09-25T00:00:00"/>
    <n v="365504"/>
    <d v="2025-09-26T00:00:00"/>
    <m/>
    <n v="460.95"/>
    <d v="2025-10-26T00:00:00"/>
    <s v="E0220653"/>
    <s v="PD022653"/>
    <s v="Serviços de Publicidade Eletrônica"/>
    <n v="438.82"/>
    <m/>
    <x v="0"/>
    <m/>
    <m/>
    <m/>
    <s v="2 - FATURADO"/>
    <n v="0"/>
    <x v="0"/>
    <x v="1"/>
    <m/>
  </r>
  <r>
    <x v="1481"/>
    <s v="71.480.560/0001-39"/>
    <s v="NF SERVICOS DO"/>
    <n v="358911"/>
    <d v="2025-09-26T00:00:00"/>
    <n v="365726"/>
    <d v="2025-09-29T00:00:00"/>
    <m/>
    <n v="368.76"/>
    <d v="2025-10-29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481"/>
    <s v="71.480.560/0001-39"/>
    <s v="NF SERVICOS DO"/>
    <n v="359136"/>
    <d v="2025-09-26T00:00:00"/>
    <n v="365951"/>
    <d v="2025-09-29T00:00:00"/>
    <m/>
    <n v="368.76"/>
    <d v="2025-10-29T00:00:00"/>
    <s v="E0220653"/>
    <s v="PD022653"/>
    <s v="Serviços de Publicidade Eletrônica"/>
    <n v="351.06"/>
    <m/>
    <x v="0"/>
    <m/>
    <m/>
    <m/>
    <s v="2 - FATURADO"/>
    <n v="0"/>
    <x v="0"/>
    <x v="1"/>
    <m/>
  </r>
  <r>
    <x v="1481"/>
    <s v="71.480.560/0001-39"/>
    <s v="NF SERVICOS DO"/>
    <n v="359137"/>
    <d v="2025-09-26T00:00:00"/>
    <n v="365952"/>
    <d v="2025-09-29T00:00:00"/>
    <m/>
    <n v="829.71"/>
    <d v="2025-10-29T00:00:00"/>
    <s v="E0220653"/>
    <s v="PD022653"/>
    <s v="Serviços de Publicidade Eletrônica"/>
    <n v="789.88"/>
    <m/>
    <x v="0"/>
    <m/>
    <m/>
    <m/>
    <s v="2 - FATURADO"/>
    <n v="0"/>
    <x v="0"/>
    <x v="1"/>
    <m/>
  </r>
  <r>
    <x v="1482"/>
    <s v="71.584.833/0002-76"/>
    <s v="NF SERVICOS"/>
    <n v="192236"/>
    <d v="2025-08-18T00:00:00"/>
    <n v="2011111"/>
    <d v="2025-08-18T00:00:00"/>
    <d v="2025-07-01T00:00:00"/>
    <n v="589400.59"/>
    <d v="2025-09-17T00:00:00"/>
    <s v="E0230120"/>
    <s v="PD023101"/>
    <s v="INFRAESTRUTURA SOLUCAO ATTORNATUS E SISTEMAS PRECATÓRIOS"/>
    <n v="561109.36"/>
    <d v="2025-07-01T00:00:00"/>
    <x v="0"/>
    <d v="2023-11-01T00:00:00"/>
    <s v="SEI-023.00004763/2023-75"/>
    <s v="359.00003024/2023-56-ITO"/>
    <s v="2 - FATURADO"/>
    <n v="13"/>
    <x v="2"/>
    <x v="0"/>
    <m/>
  </r>
  <r>
    <x v="1482"/>
    <s v="71.584.833/0002-76"/>
    <s v="NF SERVICOS"/>
    <n v="192354"/>
    <d v="2025-08-19T00:00:00"/>
    <n v="2011229"/>
    <d v="2025-08-19T00:00:00"/>
    <d v="2025-06-01T00:00:00"/>
    <n v="2066.88"/>
    <d v="2025-09-18T00:00:00"/>
    <s v="E0190098"/>
    <s v="PD019071"/>
    <s v="SERVICOS DE REDE PRIVADA VIRTUAL - VPN"/>
    <n v="1967.67"/>
    <d v="2025-06-01T00:00:00"/>
    <x v="0"/>
    <s v="Nº 14/2019"/>
    <s v="023.00032012/2023-49"/>
    <s v="85839/0002 PD-PRC-2023/01066 359.00005667/2024-15  ITO"/>
    <s v="2 - FATURADO"/>
    <n v="12"/>
    <x v="2"/>
    <x v="0"/>
    <m/>
  </r>
  <r>
    <x v="1482"/>
    <s v="71.584.833/0002-76"/>
    <s v="NF SERVICOS"/>
    <n v="194454"/>
    <d v="2025-09-18T00:00:00"/>
    <n v="2026088"/>
    <d v="2025-09-18T00:00:00"/>
    <d v="2025-08-01T00:00:00"/>
    <n v="8149"/>
    <d v="2025-10-18T00:00:00"/>
    <s v="E0230046"/>
    <s v="PD023039"/>
    <s v="GERENCIAMENTO ANTIVIRUS"/>
    <n v="7757.85"/>
    <d v="2025-08-01T00:00:00"/>
    <x v="0"/>
    <d v="2023-06-01T00:00:00"/>
    <s v="PGE-PRC-2023/00001"/>
    <s v="PD-PRC-2023/01193-359.00004152/2024-06- ITO"/>
    <s v="2 - FATURADO"/>
    <n v="0"/>
    <x v="0"/>
    <x v="0"/>
    <m/>
  </r>
  <r>
    <x v="1482"/>
    <s v="71.584.833/0002-76"/>
    <s v="NF SERVICOS"/>
    <n v="194455"/>
    <d v="2025-09-18T00:00:00"/>
    <n v="2026089"/>
    <d v="2025-09-18T00:00:00"/>
    <d v="2025-08-01T00:00:00"/>
    <n v="172595.25"/>
    <d v="2025-10-18T00:00:00"/>
    <s v="E0230458"/>
    <s v="PD023376"/>
    <s v="MANUTENÇÃO SISTEMA PEP"/>
    <n v="164310.68"/>
    <d v="2025-08-01T00:00:00"/>
    <x v="0"/>
    <s v="32/2023   D.L. 19/2023"/>
    <s v="023.00020260/2023-47"/>
    <s v="359.00007830/2023-01 APPS"/>
    <s v="2 - FATURADO"/>
    <n v="0"/>
    <x v="0"/>
    <x v="0"/>
    <m/>
  </r>
  <r>
    <x v="1482"/>
    <s v="71.584.833/0002-76"/>
    <s v="NF SERVICOS"/>
    <n v="194456"/>
    <d v="2025-09-18T00:00:00"/>
    <n v="2026090"/>
    <d v="2025-09-18T00:00:00"/>
    <d v="2025-08-01T00:00:00"/>
    <n v="13615.2"/>
    <d v="2025-10-18T00:00:00"/>
    <s v="E0230459"/>
    <s v="PD023376"/>
    <s v="NUVEM PRODESP, CERTIFICADO SSL - OV  E INSTALAÇÃO SERVIDORES"/>
    <n v="12961.67"/>
    <d v="2025-08-01T00:00:00"/>
    <x v="0"/>
    <s v="32/2023   D.L. 19/2023"/>
    <s v="023.00020260/2023-47"/>
    <s v="359.00007830/2023-01 ITO"/>
    <s v="2 - FATURADO"/>
    <n v="0"/>
    <x v="0"/>
    <x v="0"/>
    <m/>
  </r>
  <r>
    <x v="1482"/>
    <s v="71.584.833/0002-76"/>
    <s v="NF SERVICOS"/>
    <n v="194457"/>
    <d v="2025-09-18T00:00:00"/>
    <n v="2026091"/>
    <d v="2025-09-18T00:00:00"/>
    <d v="2025-08-01T00:00:00"/>
    <n v="2662.59"/>
    <d v="2025-10-18T00:00:00"/>
    <s v="E0230459"/>
    <s v="PD023376"/>
    <s v="NUVEM PRODESP, CERTIFICADO SSL - OV  E INSTALAÇÃO SERVIDORES"/>
    <n v="2534.79"/>
    <d v="2025-08-01T00:00:00"/>
    <x v="0"/>
    <s v="32/2023   D.L. 19/2023"/>
    <s v="023.00020260/2023-47"/>
    <s v="359.00007830/2023-01 ITO"/>
    <s v="2 - FATURADO"/>
    <n v="0"/>
    <x v="0"/>
    <x v="0"/>
    <m/>
  </r>
  <r>
    <x v="1482"/>
    <s v="71.584.833/0002-76"/>
    <s v="NF SERVICOS"/>
    <n v="194458"/>
    <d v="2025-09-18T00:00:00"/>
    <n v="2026092"/>
    <d v="2025-09-18T00:00:00"/>
    <d v="2025-08-01T00:00:00"/>
    <n v="518391.45"/>
    <d v="2025-10-18T00:00:00"/>
    <s v="E0230120"/>
    <s v="PD023101"/>
    <s v="INFRAESTRUTURA SOLUCAO ATTORNATUS E SISTEMAS PRECATÓRIOS"/>
    <n v="493508.66"/>
    <d v="2025-08-01T00:00:00"/>
    <x v="0"/>
    <d v="2023-11-01T00:00:00"/>
    <s v="SEI-023.00004763/2023-75"/>
    <s v="359.00003024/2023-56-ITO"/>
    <s v="2 - FATURADO"/>
    <n v="0"/>
    <x v="0"/>
    <x v="0"/>
    <m/>
  </r>
  <r>
    <x v="1482"/>
    <s v="71.584.833/0002-76"/>
    <s v="NF SERVICOS"/>
    <n v="194459"/>
    <d v="2025-09-18T00:00:00"/>
    <n v="2026093"/>
    <d v="2025-09-18T00:00:00"/>
    <d v="2025-08-01T00:00:00"/>
    <n v="1691.08"/>
    <d v="2025-10-18T00:00:00"/>
    <s v="E0230120"/>
    <s v="PD023101"/>
    <s v="INFRAESTRUTURA SOLUCAO ATTORNATUS E SISTEMAS PRECATÓRIOS"/>
    <n v="1609.91"/>
    <d v="2025-08-01T00:00:00"/>
    <x v="0"/>
    <d v="2023-11-01T00:00:00"/>
    <s v="SEI-023.00004763/2023-75"/>
    <s v="359.00003024/2023-56-ITO"/>
    <s v="2 - FATURADO"/>
    <n v="0"/>
    <x v="0"/>
    <x v="0"/>
    <m/>
  </r>
  <r>
    <x v="1482"/>
    <s v="71.584.833/0002-76"/>
    <s v="NF SERVICOS"/>
    <n v="194460"/>
    <d v="2025-09-18T00:00:00"/>
    <n v="2026094"/>
    <d v="2025-09-18T00:00:00"/>
    <d v="2025-08-01T00:00:00"/>
    <n v="84298.93"/>
    <d v="2025-10-18T00:00:00"/>
    <s v="E0230120"/>
    <s v="PD023101"/>
    <s v="INFRAESTRUTURA SOLUCAO ATTORNATUS E SISTEMAS PRECATÓRIOS"/>
    <n v="80252.58"/>
    <d v="2025-08-01T00:00:00"/>
    <x v="0"/>
    <d v="2023-11-01T00:00:00"/>
    <s v="SEI-023.00004763/2023-75"/>
    <s v="359.00003024/2023-56-ITO"/>
    <s v="2 - FATURADO"/>
    <n v="0"/>
    <x v="0"/>
    <x v="0"/>
    <m/>
  </r>
  <r>
    <x v="1482"/>
    <s v="71.584.833/0002-76"/>
    <s v="NF SERVICOS"/>
    <n v="194461"/>
    <d v="2025-09-18T00:00:00"/>
    <n v="2026095"/>
    <d v="2025-09-18T00:00:00"/>
    <d v="2025-08-01T00:00:00"/>
    <n v="3829.6"/>
    <d v="2025-10-18T00:00:00"/>
    <s v="E0230120"/>
    <s v="PD023101"/>
    <s v="INFRAESTRUTURA SOLUCAO ATTORNATUS E SISTEMAS PRECATÓRIOS"/>
    <n v="3645.78"/>
    <d v="2025-08-01T00:00:00"/>
    <x v="0"/>
    <d v="2023-11-01T00:00:00"/>
    <s v="SEI-023.00004763/2023-75"/>
    <s v="359.00003024/2023-56-ITO"/>
    <s v="2 - FATURADO"/>
    <n v="0"/>
    <x v="0"/>
    <x v="0"/>
    <m/>
  </r>
  <r>
    <x v="1482"/>
    <s v="71.584.833/0002-76"/>
    <s v="NF SERVICOS"/>
    <n v="194462"/>
    <d v="2025-09-18T00:00:00"/>
    <n v="2026096"/>
    <d v="2025-09-18T00:00:00"/>
    <d v="2025-08-01T00:00:00"/>
    <n v="588"/>
    <d v="2025-10-18T00:00:00"/>
    <s v="E0230124"/>
    <s v="PD023105"/>
    <s v="PAAS BANCO DE DADOS ORACLE - VPN"/>
    <n v="559.78"/>
    <d v="2025-08-01T00:00:00"/>
    <x v="0"/>
    <s v="PGE Nº 15/2023   DL 10/2023"/>
    <s v="SEI Nº 023.00001633/2023-81"/>
    <s v="359.00001744/2023-87  ITO"/>
    <s v="2 - FATURADO"/>
    <n v="0"/>
    <x v="0"/>
    <x v="0"/>
    <m/>
  </r>
  <r>
    <x v="1482"/>
    <s v="71.584.833/0002-76"/>
    <s v="NF SERVICOS"/>
    <n v="194463"/>
    <d v="2025-09-18T00:00:00"/>
    <n v="2026097"/>
    <d v="2025-09-18T00:00:00"/>
    <d v="2025-08-01T00:00:00"/>
    <n v="513330"/>
    <d v="2025-10-18T00:00:00"/>
    <s v="E0230124"/>
    <s v="PD023105"/>
    <s v="PAAS BANCO DE DADOS ORACLE - VPN"/>
    <n v="488690.16"/>
    <d v="2025-08-01T00:00:00"/>
    <x v="0"/>
    <s v="PGE Nº 15/2023   DL 10/2023"/>
    <s v="SEI Nº 023.00001633/2023-81"/>
    <s v="359.00001744/2023-87  ITO"/>
    <s v="2 - FATURADO"/>
    <n v="0"/>
    <x v="0"/>
    <x v="0"/>
    <m/>
  </r>
  <r>
    <x v="1482"/>
    <s v="71.584.833/0002-76"/>
    <s v="NF SERVICOS"/>
    <n v="194464"/>
    <d v="2025-09-18T00:00:00"/>
    <n v="2026098"/>
    <d v="2025-09-18T00:00:00"/>
    <d v="2025-08-01T00:00:00"/>
    <n v="3104.57"/>
    <d v="2025-10-18T00:00:00"/>
    <s v="E0230462"/>
    <s v="PD023379"/>
    <s v="PROGRAMA SP SEM PAPEL"/>
    <n v="2955.55"/>
    <d v="2025-08-01T00:00:00"/>
    <x v="0"/>
    <s v="29/2023"/>
    <s v="023.00016231/2023-81"/>
    <s v="359.00006937/2023-24-APPS"/>
    <s v="2 - FATURADO"/>
    <n v="0"/>
    <x v="0"/>
    <x v="0"/>
    <m/>
  </r>
  <r>
    <x v="1482"/>
    <s v="71.584.833/0002-76"/>
    <s v="NF SERVICOS"/>
    <n v="194465"/>
    <d v="2025-09-18T00:00:00"/>
    <n v="2026099"/>
    <d v="2025-09-18T00:00:00"/>
    <d v="2025-08-01T00:00:00"/>
    <n v="80464.55"/>
    <d v="2025-10-18T00:00:00"/>
    <s v="E0250032"/>
    <s v="PD025027"/>
    <s v="OFFICE BASICO - E-MAIL COMO SERVIÇO"/>
    <n v="76602.25"/>
    <d v="2025-08-01T00:00:00"/>
    <x v="0"/>
    <s v="00031/2024"/>
    <s v="023.00050313/2024-35"/>
    <s v="359.00010728/2024-66   ITO"/>
    <s v="2 - FATURADO"/>
    <n v="0"/>
    <x v="0"/>
    <x v="0"/>
    <m/>
  </r>
  <r>
    <x v="1482"/>
    <s v="71.584.833/0002-76"/>
    <s v="NF SERVICOS"/>
    <n v="194466"/>
    <d v="2025-09-18T00:00:00"/>
    <n v="2026100"/>
    <d v="2025-09-18T00:00:00"/>
    <d v="2025-08-01T00:00:00"/>
    <n v="17757.66"/>
    <d v="2025-10-18T00:00:00"/>
    <s v="E0250217"/>
    <s v="PD025187"/>
    <s v="HOSPEDAGEM FÍSICA DE EQUIPAMENTOS "/>
    <n v="16905.29"/>
    <d v="2025-08-01T00:00:00"/>
    <x v="0"/>
    <s v="014/2025"/>
    <s v="023.00023084/2025-67"/>
    <s v="359.00003523/2025-13- ITO"/>
    <s v="2 - FATURADO"/>
    <n v="0"/>
    <x v="0"/>
    <x v="0"/>
    <m/>
  </r>
  <r>
    <x v="1482"/>
    <s v="71.584.833/0002-76"/>
    <s v="NF SERVICOS"/>
    <n v="194467"/>
    <d v="2025-09-18T00:00:00"/>
    <n v="2026101"/>
    <d v="2025-09-19T00:00:00"/>
    <d v="2025-08-01T00:00:00"/>
    <n v="10915.8"/>
    <d v="2025-10-19T00:00:00"/>
    <s v="E0200175"/>
    <s v="PD020146"/>
    <s v="NUVEM PRODESP"/>
    <n v="10391.84"/>
    <d v="2025-08-01T00:00:00"/>
    <x v="0"/>
    <s v="PGE NR. 06/2020"/>
    <s v="023.00025440/2023-15"/>
    <s v="PD-PRC-2020/01885/359.00001594/2023-10 - ITO"/>
    <s v="2 - FATURADO"/>
    <n v="0"/>
    <x v="0"/>
    <x v="0"/>
    <m/>
  </r>
  <r>
    <x v="1482"/>
    <s v="71.584.833/0002-76"/>
    <s v="NF SERVICOS"/>
    <n v="194469"/>
    <d v="2025-09-18T00:00:00"/>
    <n v="2026103"/>
    <d v="2025-09-19T00:00:00"/>
    <d v="2025-08-01T00:00:00"/>
    <n v="11135"/>
    <d v="2025-10-19T00:00:00"/>
    <s v="E0230386"/>
    <s v="PD023316"/>
    <s v="SAM PATRIMONIO"/>
    <n v="10600.52"/>
    <d v="2025-08-01T00:00:00"/>
    <x v="0"/>
    <s v="33/2023  D.L.22/2023"/>
    <s v="023.00009240/2023-15"/>
    <s v="359.00009063/2023-67 APPS"/>
    <s v="2 - FATURADO"/>
    <n v="0"/>
    <x v="0"/>
    <x v="0"/>
    <m/>
  </r>
  <r>
    <x v="1482"/>
    <s v="71.584.833/0002-76"/>
    <s v="NF SERVICOS"/>
    <n v="194470"/>
    <d v="2025-09-18T00:00:00"/>
    <n v="2026104"/>
    <d v="2025-09-19T00:00:00"/>
    <d v="2025-08-01T00:00:00"/>
    <n v="69584.06"/>
    <d v="2025-10-19T00:00:00"/>
    <s v="E0190304"/>
    <s v="PD019238"/>
    <s v="INFRAESTRUTURA VIRTUALIZADA ON PREMISSES AVANÇADO COM GERENCIAMENTO"/>
    <n v="66244.03"/>
    <d v="2025-08-01T00:00:00"/>
    <x v="0"/>
    <s v="PGE Nº 07/2020"/>
    <s v="SEI 023.000006243/2023-05"/>
    <s v="PD-PRC-2020/01883 -   359.00002184/2023-88   ITO"/>
    <s v="2 - FATURADO"/>
    <n v="0"/>
    <x v="0"/>
    <x v="0"/>
    <m/>
  </r>
  <r>
    <x v="1482"/>
    <s v="71.584.833/0002-76"/>
    <s v="NF SERVICOS"/>
    <n v="194471"/>
    <d v="2025-09-18T00:00:00"/>
    <n v="2026105"/>
    <d v="2025-09-19T00:00:00"/>
    <d v="2025-08-01T00:00:00"/>
    <n v="220688.16"/>
    <d v="2025-10-19T00:00:00"/>
    <s v="E0230004"/>
    <s v="PD023004"/>
    <s v="DESENVOLVIMENTO DE PAINÉIS DE INTELIGÊNCIA ANALÍTICA"/>
    <n v="210095.13"/>
    <d v="2025-08-01T00:00:00"/>
    <x v="0"/>
    <d v="2024-01-01T00:00:00"/>
    <s v="023.00030102/2023-03"/>
    <s v="359.00000778/2024-35-APPS"/>
    <s v="2 - FATURADO"/>
    <n v="0"/>
    <x v="0"/>
    <x v="0"/>
    <m/>
  </r>
  <r>
    <x v="1482"/>
    <s v="71.584.833/0002-76"/>
    <s v="NF SERVICOS"/>
    <n v="194472"/>
    <d v="2025-09-18T00:00:00"/>
    <n v="2026106"/>
    <d v="2025-09-19T00:00:00"/>
    <d v="2025-08-01T00:00:00"/>
    <n v="10216.52"/>
    <d v="2025-10-19T00:00:00"/>
    <s v="E0200292"/>
    <s v="PD020225"/>
    <s v="HOSPEDAGEM VIRTUALIZADA NÃO GERENCIADA (IaaS)"/>
    <n v="9726.1299999999992"/>
    <d v="2025-08-01T00:00:00"/>
    <x v="0"/>
    <s v="PGE nr. 08/2020"/>
    <s v="PGE-PRC-2020/02290"/>
    <s v="PD-PRC-2020/02214-ITO"/>
    <s v="2 - FATURADO"/>
    <n v="0"/>
    <x v="0"/>
    <x v="0"/>
    <m/>
  </r>
  <r>
    <x v="1482"/>
    <s v="71.584.833/0002-76"/>
    <s v="NF SERVICOS"/>
    <n v="194473"/>
    <d v="2025-09-18T00:00:00"/>
    <n v="2026107"/>
    <d v="2025-09-19T00:00:00"/>
    <d v="2025-08-01T00:00:00"/>
    <n v="42122.15"/>
    <d v="2025-10-19T00:00:00"/>
    <s v="E0230005"/>
    <s v="PD023004"/>
    <s v="NÚVEM PÚBLICA, PaaS MIDDLEWARE, BI EM NUVEM E ANTIVIRUS"/>
    <n v="40100.29"/>
    <d v="2025-08-01T00:00:00"/>
    <x v="0"/>
    <d v="2024-01-01T00:00:00"/>
    <s v="023.00030102/2023-03"/>
    <s v="359.00000778/2024-35-ITO"/>
    <s v="2 - FATURADO"/>
    <n v="0"/>
    <x v="0"/>
    <x v="0"/>
    <m/>
  </r>
  <r>
    <x v="1482"/>
    <s v="71.584.833/0002-76"/>
    <s v="NF SERVICOS"/>
    <n v="194474"/>
    <d v="2025-09-18T00:00:00"/>
    <n v="2026108"/>
    <d v="2025-09-19T00:00:00"/>
    <d v="2025-08-01T00:00:00"/>
    <n v="1446.51"/>
    <d v="2025-10-19T00:00:00"/>
    <s v="E0230005"/>
    <s v="PD023004"/>
    <s v="NÚVEM PÚBLICA, PaaS MIDDLEWARE, BI EM NUVEM E ANTIVIRUS"/>
    <n v="1377.08"/>
    <d v="2025-08-01T00:00:00"/>
    <x v="0"/>
    <d v="2024-01-01T00:00:00"/>
    <s v="023.00030102/2023-03"/>
    <s v="359.00000778/2024-35-ITO"/>
    <s v="2 - FATURADO"/>
    <n v="0"/>
    <x v="0"/>
    <x v="0"/>
    <m/>
  </r>
  <r>
    <x v="1482"/>
    <s v="71.584.833/0002-76"/>
    <s v="NF SERVICOS"/>
    <n v="194475"/>
    <d v="2025-09-18T00:00:00"/>
    <n v="2026109"/>
    <d v="2025-09-19T00:00:00"/>
    <d v="2025-08-01T00:00:00"/>
    <n v="31955.66"/>
    <d v="2025-10-19T00:00:00"/>
    <s v="E0230005"/>
    <s v="PD023004"/>
    <s v="NÚVEM PÚBLICA, PaaS MIDDLEWARE, BI EM NUVEM E ANTIVIRUS"/>
    <n v="30421.79"/>
    <d v="2025-08-01T00:00:00"/>
    <x v="0"/>
    <d v="2024-01-01T00:00:00"/>
    <s v="023.00030102/2023-03"/>
    <s v="359.00000778/2024-35-ITO"/>
    <s v="2 - FATURADO"/>
    <n v="0"/>
    <x v="0"/>
    <x v="0"/>
    <m/>
  </r>
  <r>
    <x v="1482"/>
    <s v="71.584.833/0002-76"/>
    <s v="NF SERVICOS"/>
    <n v="194476"/>
    <d v="2025-09-18T00:00:00"/>
    <n v="2026110"/>
    <d v="2025-09-19T00:00:00"/>
    <d v="2025-08-01T00:00:00"/>
    <n v="1019.82"/>
    <d v="2025-10-19T00:00:00"/>
    <s v="E0241029"/>
    <s v="PD024459"/>
    <s v="SAM ESTOQUE"/>
    <n v="970.87"/>
    <d v="2025-08-01T00:00:00"/>
    <x v="0"/>
    <s v="0028/2024"/>
    <s v="023.00040596/2024-15"/>
    <s v="359.00010377/2024-93  APPS"/>
    <s v="2 - FATURADO"/>
    <n v="0"/>
    <x v="0"/>
    <x v="0"/>
    <m/>
  </r>
  <r>
    <x v="1482"/>
    <s v="71.584.833/0002-76"/>
    <s v="NF SERVICOS"/>
    <n v="194477"/>
    <d v="2025-09-18T00:00:00"/>
    <n v="2026111"/>
    <d v="2025-09-19T00:00:00"/>
    <d v="2025-08-01T00:00:00"/>
    <n v="14528.64"/>
    <d v="2025-10-19T00:00:00"/>
    <s v="E0230387"/>
    <s v="PD023316"/>
    <s v="SUPORTE TÉCNICO"/>
    <n v="13831.27"/>
    <d v="2025-08-01T00:00:00"/>
    <x v="0"/>
    <s v="33/2023  D.L.22/2023"/>
    <s v="023.00009240/2023-15"/>
    <s v="359.00009063/2023-67   ITO"/>
    <s v="2 - FATURADO"/>
    <n v="0"/>
    <x v="0"/>
    <x v="0"/>
    <m/>
  </r>
  <r>
    <x v="1482"/>
    <s v="71.584.833/0002-76"/>
    <s v="NF SERVICOS"/>
    <n v="194480"/>
    <d v="2025-09-19T00:00:00"/>
    <n v="2026114"/>
    <d v="2025-09-19T00:00:00"/>
    <d v="2025-08-01T00:00:00"/>
    <n v="738305.37"/>
    <d v="2025-10-19T00:00:00"/>
    <s v="E0230185"/>
    <s v="PD023158"/>
    <s v="MANUTENÇÃO DAS FUNCIONALIDADES DOS SISTEMAS QUE PERMITIRÃO O GERENCIAMENTO E CONTROLE DA DIVIDA ATIVA ESTADUAL"/>
    <n v="702866.71"/>
    <d v="2025-08-01T00:00:00"/>
    <x v="0"/>
    <s v="PGE Nº 24/2023"/>
    <s v="SEI nº 023.00006955/2023-16"/>
    <s v="359.00005532/2023-79 APPS"/>
    <s v="2 - FATURADO"/>
    <n v="0"/>
    <x v="0"/>
    <x v="0"/>
    <m/>
  </r>
  <r>
    <x v="1482"/>
    <s v="71.584.833/0002-76"/>
    <s v="NF SERVICOS KIT"/>
    <n v="194481"/>
    <d v="2025-09-19T00:00:00"/>
    <n v="2026115"/>
    <d v="2025-09-19T00:00:00"/>
    <d v="2025-08-01T00:00:00"/>
    <n v="19127.48"/>
    <d v="2025-10-19T00:00:00"/>
    <s v="E0230309"/>
    <s v="PD023270"/>
    <s v="CERTIFICADO DIGITAL  eCPF, eCNPJ e CERTIFICADO SSL STANDARD"/>
    <n v="18209.36"/>
    <d v="2025-08-01T00:00:00"/>
    <x v="0"/>
    <s v="27/2023  DL 17/2023"/>
    <s v="SEI 023.00006288/2023-71"/>
    <s v="359.00001577/2023-74 ITO"/>
    <s v="2 - FATURADO"/>
    <n v="0"/>
    <x v="0"/>
    <x v="1"/>
    <m/>
  </r>
  <r>
    <x v="1482"/>
    <s v="71.584.833/0002-76"/>
    <s v="NF SERVICOS"/>
    <n v="194482"/>
    <d v="2025-09-19T00:00:00"/>
    <n v="2026116"/>
    <d v="2025-09-19T00:00:00"/>
    <d v="2025-08-01T00:00:00"/>
    <n v="8163.85"/>
    <d v="2025-10-19T00:00:00"/>
    <s v="E0230179"/>
    <s v="PD023153"/>
    <s v="FOLHA DE PAGAMENTO"/>
    <n v="7771.99"/>
    <d v="2025-08-01T00:00:00"/>
    <x v="0"/>
    <s v="20/2023   D.L.12/2023"/>
    <s v="SEI 23.00006286/2023-82"/>
    <s v="359.00003502/2023-28 APPS"/>
    <s v="2 - FATURADO"/>
    <n v="0"/>
    <x v="0"/>
    <x v="0"/>
    <m/>
  </r>
  <r>
    <x v="1482"/>
    <s v="71.584.833/0002-76"/>
    <s v="NF SERVICOS"/>
    <n v="194483"/>
    <d v="2025-09-19T00:00:00"/>
    <n v="2026117"/>
    <d v="2025-09-19T00:00:00"/>
    <d v="2025-08-01T00:00:00"/>
    <n v="45023.06"/>
    <d v="2025-10-19T00:00:00"/>
    <s v="E0230184"/>
    <s v="PD023157"/>
    <s v="MANUTENÇÃO DAS FUNCIONALIDADES DOS SISTEMAS DO MODULO DE GERENCIAMENTO DO PROJETO DE SECURITIZAÇÃO  DO PPI- ICM/CMS DO ESTADO DE SÃO PAULO"/>
    <n v="42861.95"/>
    <d v="2025-08-01T00:00:00"/>
    <x v="0"/>
    <s v="PGE Nº 23/2023"/>
    <s v="SEI Nº 023.00006957/2023-13"/>
    <s v="359.00005531/2023-24 APPS"/>
    <s v="2 - FATURADO"/>
    <n v="0"/>
    <x v="0"/>
    <x v="0"/>
    <m/>
  </r>
  <r>
    <x v="1482"/>
    <s v="71.584.833/0002-76"/>
    <s v="NF SERVICOS"/>
    <n v="194491"/>
    <d v="2025-09-19T00:00:00"/>
    <n v="2026125"/>
    <d v="2025-09-19T00:00:00"/>
    <d v="2025-08-01T00:00:00"/>
    <n v="193715.92"/>
    <d v="2025-10-19T00:00:00"/>
    <s v="E0230571"/>
    <s v="PD023455"/>
    <s v="DESENVOLVIMENTO E MANUTENÇÃO  SISTEMA"/>
    <n v="184417.56"/>
    <d v="2025-08-01T00:00:00"/>
    <x v="0"/>
    <s v="035/2023 D.L.24/2023"/>
    <s v="023.00025139/2023-10"/>
    <s v="359.00009547/2023-14  APPS/ITO"/>
    <s v="2 - FATURADO"/>
    <n v="0"/>
    <x v="0"/>
    <x v="0"/>
    <m/>
  </r>
  <r>
    <x v="1482"/>
    <s v="71.584.833/0002-76"/>
    <s v="NF SERVICOS"/>
    <n v="194492"/>
    <d v="2025-09-19T00:00:00"/>
    <n v="2026126"/>
    <d v="2025-09-19T00:00:00"/>
    <d v="2025-08-01T00:00:00"/>
    <n v="7510.2"/>
    <d v="2025-10-19T00:00:00"/>
    <s v="E0230570"/>
    <s v="PD023455"/>
    <s v="NUVEM PRODESP - CERTIFICADO - FERRAMENTA DE MONITORAMENTO E SUPORTE TECNICO"/>
    <n v="7149.71"/>
    <d v="2025-08-01T00:00:00"/>
    <x v="0"/>
    <s v="035/2023 D.L.24/2023"/>
    <s v="023.00025139/2023-10"/>
    <s v="359.00009547/2023-14  APPS/ITO"/>
    <s v="2 - FATURADO"/>
    <n v="0"/>
    <x v="0"/>
    <x v="0"/>
    <m/>
  </r>
  <r>
    <x v="1482"/>
    <s v="71.584.833/0002-76"/>
    <s v="NF SERVICOS"/>
    <n v="194493"/>
    <d v="2025-09-19T00:00:00"/>
    <n v="2026127"/>
    <d v="2025-09-19T00:00:00"/>
    <d v="2025-08-01T00:00:00"/>
    <n v="28057.68"/>
    <d v="2025-10-19T00:00:00"/>
    <s v="E0230570"/>
    <s v="PD023455"/>
    <s v="NUVEM PRODESP - CERTIFICADO - FERRAMENTA DE MONITORAMENTO E SUPORTE TECNICO"/>
    <n v="26710.91"/>
    <d v="2025-08-01T00:00:00"/>
    <x v="0"/>
    <s v="035/2023 D.L.24/2023"/>
    <s v="023.00025139/2023-10"/>
    <s v="359.00009547/2023-14  APPS/ITO"/>
    <s v="2 - FATURADO"/>
    <n v="0"/>
    <x v="0"/>
    <x v="0"/>
    <m/>
  </r>
  <r>
    <x v="1482"/>
    <s v="71.584.833/0002-76"/>
    <s v="NF SERVICOS"/>
    <n v="194494"/>
    <d v="2025-09-19T00:00:00"/>
    <n v="2026128"/>
    <d v="2025-09-19T00:00:00"/>
    <d v="2025-08-01T00:00:00"/>
    <n v="2282.2199999999998"/>
    <d v="2025-10-19T00:00:00"/>
    <s v="E0230570"/>
    <s v="PD023455"/>
    <s v="NUVEM PRODESP - CERTIFICADO - FERRAMENTA DE MONITORAMENTO E SUPORTE TECNICO"/>
    <n v="2172.67"/>
    <d v="2025-08-01T00:00:00"/>
    <x v="0"/>
    <s v="035/2023 D.L.24/2023"/>
    <s v="023.00025139/2023-10"/>
    <s v="359.00009547/2023-14  APPS/ITO"/>
    <s v="2 - FATURADO"/>
    <n v="0"/>
    <x v="0"/>
    <x v="0"/>
    <m/>
  </r>
  <r>
    <x v="1482"/>
    <s v="71.584.833/0002-76"/>
    <s v="NF SERVICOS"/>
    <n v="194554"/>
    <d v="2025-09-19T00:00:00"/>
    <n v="2026188"/>
    <d v="2025-09-19T00:00:00"/>
    <d v="2025-08-01T00:00:00"/>
    <n v="10675.85"/>
    <d v="2025-10-19T00:00:00"/>
    <s v="E0230179"/>
    <s v="PD023153"/>
    <s v="FOLHA DE PAGAMENTO"/>
    <n v="10163.41"/>
    <d v="2025-08-01T00:00:00"/>
    <x v="0"/>
    <s v="20/2023   D.L.12/2023"/>
    <s v="SEI 23.00006286/2023-82"/>
    <s v="359.00003502/2023-28 APPS"/>
    <s v="2 - FATURADO"/>
    <n v="0"/>
    <x v="0"/>
    <x v="0"/>
    <m/>
  </r>
  <r>
    <x v="1482"/>
    <s v="71.584.833/0002-76"/>
    <s v="NF SERVICOS"/>
    <n v="194880"/>
    <d v="2025-09-25T00:00:00"/>
    <n v="2026514"/>
    <d v="2025-09-25T00:00:00"/>
    <d v="2025-08-01T00:00:00"/>
    <n v="589460.52"/>
    <d v="2025-10-25T00:00:00"/>
    <s v="E0210362"/>
    <s v="PD021316"/>
    <s v="SOLUÇÃO TECNOLÓGICA DE GERENCIAMENTO DE PROCESSOS COM INTELIGÊNCIA ARTIFICIAL"/>
    <n v="561166.42000000004"/>
    <d v="2025-08-01T00:00:00"/>
    <x v="0"/>
    <s v="PGE Nº 28/2021"/>
    <s v="PGE-PRC-2021/02400"/>
    <s v="PD-PRC-2021/02544-359.00008468/2023-88 APPS/ITO"/>
    <s v="2 - FATURADO"/>
    <n v="0"/>
    <x v="0"/>
    <x v="0"/>
    <m/>
  </r>
  <r>
    <x v="1482"/>
    <s v="71.584.833/0002-76"/>
    <s v="NF SERVICOS"/>
    <n v="194881"/>
    <d v="2025-09-25T00:00:00"/>
    <n v="2026515"/>
    <d v="2025-09-25T00:00:00"/>
    <d v="2025-08-01T00:00:00"/>
    <n v="36782.550000000003"/>
    <d v="2025-10-25T00:00:00"/>
    <s v="E0210362"/>
    <s v="PD021316"/>
    <s v="SOLUÇÃO TECNOLÓGICA DE GERENCIAMENTO DE PROCESSOS COM INTELIGÊNCIA ARTIFICIAL"/>
    <n v="35016.99"/>
    <d v="2025-08-01T00:00:00"/>
    <x v="0"/>
    <s v="PGE Nº 28/2021"/>
    <s v="PGE-PRC-2021/02400"/>
    <s v="PD-PRC-2021/02544-359.00008468/2023-88 APPS/ITO"/>
    <s v="2 - FATURADO"/>
    <n v="0"/>
    <x v="0"/>
    <x v="0"/>
    <m/>
  </r>
  <r>
    <x v="1482"/>
    <s v="71.584.833/0008-61"/>
    <s v="NF SERVICOS"/>
    <n v="194468"/>
    <d v="2025-09-18T00:00:00"/>
    <n v="2026102"/>
    <d v="2025-09-19T00:00:00"/>
    <d v="2025-08-01T00:00:00"/>
    <n v="18415.53"/>
    <d v="2025-10-19T00:00:00"/>
    <s v="E0210176"/>
    <s v="PD021143"/>
    <s v="HOSPEDAGEM VIRTUALIZADA"/>
    <n v="17531.580000000002"/>
    <d v="2025-08-01T00:00:00"/>
    <x v="0"/>
    <s v="PGE/CE nº 03/2021"/>
    <s v="023.00001344/2023-81"/>
    <s v="PD-PRC-2021/02571- 359.00007156/2023-57- ITO"/>
    <s v="2 - FATURADO"/>
    <n v="0"/>
    <x v="0"/>
    <x v="0"/>
    <m/>
  </r>
  <r>
    <x v="1482"/>
    <s v="71.584.833/0008-61"/>
    <s v="NF SERVICOS"/>
    <n v="194484"/>
    <d v="2025-09-19T00:00:00"/>
    <n v="2026118"/>
    <d v="2025-09-19T00:00:00"/>
    <d v="2025-08-01T00:00:00"/>
    <n v="135463.67000000001"/>
    <d v="2025-10-19T00:00:00"/>
    <s v="E0230381"/>
    <s v="PD023311"/>
    <s v="MODERNIZAÇÃO DO PORTAL"/>
    <n v="128961.41"/>
    <d v="2025-08-01T00:00:00"/>
    <x v="0"/>
    <d v="2023-04-01T00:00:00"/>
    <s v="SEI 023.00000795/2023-00"/>
    <s v="359.00009076/2023-36  APPS"/>
    <s v="2 - FATURADO"/>
    <n v="0"/>
    <x v="0"/>
    <x v="0"/>
    <m/>
  </r>
  <r>
    <x v="1483"/>
    <s v="71.684.625/0001-68"/>
    <s v="NF SERVICOS DO"/>
    <n v="353465"/>
    <d v="2025-09-08T00:00:00"/>
    <n v="360274"/>
    <d v="2025-09-08T00:00:00"/>
    <m/>
    <n v="735.3"/>
    <d v="2025-10-08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3932"/>
    <d v="2025-09-08T00:00:00"/>
    <n v="360741"/>
    <d v="2025-09-08T00:00:00"/>
    <m/>
    <n v="490.2"/>
    <d v="2025-10-08T00:00:00"/>
    <s v="E0201967"/>
    <s v="PD201967"/>
    <s v="Serviços de Publicidade Eletrônica"/>
    <n v="490.2"/>
    <m/>
    <x v="0"/>
    <m/>
    <m/>
    <m/>
    <s v="2 - FATURADO"/>
    <n v="0"/>
    <x v="0"/>
    <x v="1"/>
    <m/>
  </r>
  <r>
    <x v="1483"/>
    <s v="71.684.625/0001-68"/>
    <s v="NF SERVICOS DO"/>
    <n v="354234"/>
    <d v="2025-09-09T00:00:00"/>
    <n v="361044"/>
    <d v="2025-09-09T00:00:00"/>
    <m/>
    <n v="612.75"/>
    <d v="2025-10-09T00:00:00"/>
    <s v="E0201967"/>
    <s v="PD201967"/>
    <s v="Serviços de Publicidade Eletrônica"/>
    <n v="612.75"/>
    <m/>
    <x v="0"/>
    <m/>
    <m/>
    <m/>
    <s v="2 - FATURADO"/>
    <n v="0"/>
    <x v="0"/>
    <x v="1"/>
    <m/>
  </r>
  <r>
    <x v="1483"/>
    <s v="71.684.625/0001-68"/>
    <s v="NF SERVICOS DO"/>
    <n v="354463"/>
    <d v="2025-09-10T00:00:00"/>
    <n v="361273"/>
    <d v="2025-09-10T00:00:00"/>
    <m/>
    <n v="612.75"/>
    <d v="2025-10-10T00:00:00"/>
    <s v="E0201967"/>
    <s v="PD201967"/>
    <s v="Serviços de Publicidade Eletrônica"/>
    <n v="612.75"/>
    <m/>
    <x v="0"/>
    <m/>
    <m/>
    <m/>
    <s v="2 - FATURADO"/>
    <n v="0"/>
    <x v="0"/>
    <x v="1"/>
    <m/>
  </r>
  <r>
    <x v="1483"/>
    <s v="71.684.625/0001-68"/>
    <s v="NF SERVICOS DO"/>
    <n v="354669"/>
    <d v="2025-09-10T00:00:00"/>
    <n v="361479"/>
    <d v="2025-09-10T00:00:00"/>
    <m/>
    <n v="612.75"/>
    <d v="2025-10-10T00:00:00"/>
    <s v="E0201967"/>
    <s v="PD201967"/>
    <s v="Serviços de Publicidade Eletrônica"/>
    <n v="612.75"/>
    <m/>
    <x v="0"/>
    <m/>
    <m/>
    <m/>
    <s v="2 - FATURADO"/>
    <n v="0"/>
    <x v="0"/>
    <x v="1"/>
    <m/>
  </r>
  <r>
    <x v="1483"/>
    <s v="71.684.625/0001-68"/>
    <s v="NF SERVICOS DO"/>
    <n v="355800"/>
    <d v="2025-09-11T00:00:00"/>
    <n v="362613"/>
    <d v="2025-09-12T00:00:00"/>
    <m/>
    <n v="1715.7"/>
    <d v="2025-10-12T00:00:00"/>
    <s v="E0201967"/>
    <s v="PD201967"/>
    <s v="Serviços de Publicidade Eletrônica"/>
    <n v="1715.7"/>
    <m/>
    <x v="0"/>
    <m/>
    <m/>
    <m/>
    <s v="2 - FATURADO"/>
    <n v="0"/>
    <x v="0"/>
    <x v="1"/>
    <m/>
  </r>
  <r>
    <x v="1483"/>
    <s v="71.684.625/0001-68"/>
    <s v="NF SERVICOS DO"/>
    <n v="356011"/>
    <d v="2025-09-12T00:00:00"/>
    <n v="362824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012"/>
    <d v="2025-09-12T00:00:00"/>
    <n v="362825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016"/>
    <d v="2025-09-12T00:00:00"/>
    <n v="362829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017"/>
    <d v="2025-09-12T00:00:00"/>
    <n v="362830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018"/>
    <d v="2025-09-12T00:00:00"/>
    <n v="362831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048"/>
    <d v="2025-09-12T00:00:00"/>
    <n v="362861"/>
    <d v="2025-09-15T00:00:00"/>
    <m/>
    <n v="1470.6"/>
    <d v="2025-10-15T00:00:00"/>
    <s v="E0201967"/>
    <s v="PD201967"/>
    <s v="Serviços de Publicidade Eletrônica"/>
    <n v="1470.6"/>
    <m/>
    <x v="0"/>
    <m/>
    <m/>
    <m/>
    <s v="2 - FATURADO"/>
    <n v="0"/>
    <x v="0"/>
    <x v="1"/>
    <m/>
  </r>
  <r>
    <x v="1483"/>
    <s v="71.684.625/0001-68"/>
    <s v="NF SERVICOS DO"/>
    <n v="356146"/>
    <d v="2025-09-12T00:00:00"/>
    <n v="362959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47"/>
    <d v="2025-09-12T00:00:00"/>
    <n v="362960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48"/>
    <d v="2025-09-12T00:00:00"/>
    <n v="362961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49"/>
    <d v="2025-09-12T00:00:00"/>
    <n v="362962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50"/>
    <d v="2025-09-12T00:00:00"/>
    <n v="362963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54"/>
    <d v="2025-09-12T00:00:00"/>
    <n v="362967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55"/>
    <d v="2025-09-12T00:00:00"/>
    <n v="362968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56"/>
    <d v="2025-09-12T00:00:00"/>
    <n v="362969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57"/>
    <d v="2025-09-12T00:00:00"/>
    <n v="362970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62"/>
    <d v="2025-09-12T00:00:00"/>
    <n v="362975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63"/>
    <d v="2025-09-12T00:00:00"/>
    <n v="362976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64"/>
    <d v="2025-09-12T00:00:00"/>
    <n v="362977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65"/>
    <d v="2025-09-12T00:00:00"/>
    <n v="362978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69"/>
    <d v="2025-09-12T00:00:00"/>
    <n v="362982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71"/>
    <d v="2025-09-12T00:00:00"/>
    <n v="362984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172"/>
    <d v="2025-09-12T00:00:00"/>
    <n v="362985"/>
    <d v="2025-09-15T00:00:00"/>
    <m/>
    <n v="735.3"/>
    <d v="2025-10-15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6872"/>
    <d v="2025-09-16T00:00:00"/>
    <n v="363685"/>
    <d v="2025-09-17T00:00:00"/>
    <m/>
    <n v="2573.5500000000002"/>
    <d v="2025-10-17T00:00:00"/>
    <s v="E0201967"/>
    <s v="PD201967"/>
    <s v="Serviços de Publicidade Eletrônica"/>
    <n v="2573.5500000000002"/>
    <m/>
    <x v="0"/>
    <m/>
    <m/>
    <m/>
    <s v="2 - FATURADO"/>
    <n v="0"/>
    <x v="0"/>
    <x v="1"/>
    <m/>
  </r>
  <r>
    <x v="1483"/>
    <s v="71.684.625/0001-68"/>
    <s v="NF SERVICOS DO"/>
    <n v="358845"/>
    <d v="2025-09-25T00:00:00"/>
    <n v="365660"/>
    <d v="2025-09-26T00:00:00"/>
    <m/>
    <n v="2328.4499999999998"/>
    <d v="2025-10-26T00:00:00"/>
    <s v="E0201967"/>
    <s v="PD201967"/>
    <s v="Serviços de Publicidade Eletrônica"/>
    <n v="2328.4499999999998"/>
    <m/>
    <x v="0"/>
    <m/>
    <m/>
    <m/>
    <s v="2 - FATURADO"/>
    <n v="0"/>
    <x v="0"/>
    <x v="1"/>
    <m/>
  </r>
  <r>
    <x v="1483"/>
    <s v="71.684.625/0001-68"/>
    <s v="NF SERVICOS DO"/>
    <n v="358860"/>
    <d v="2025-09-25T00:00:00"/>
    <n v="365675"/>
    <d v="2025-09-26T00:00:00"/>
    <m/>
    <n v="735.3"/>
    <d v="2025-10-26T00:00:00"/>
    <s v="E0201967"/>
    <s v="PD201967"/>
    <s v="Serviços de Publicidade Eletrônica"/>
    <n v="735.3"/>
    <m/>
    <x v="0"/>
    <m/>
    <m/>
    <m/>
    <s v="2 - FATURADO"/>
    <n v="0"/>
    <x v="0"/>
    <x v="1"/>
    <m/>
  </r>
  <r>
    <x v="1483"/>
    <s v="71.684.625/0001-68"/>
    <s v="NF SERVICOS DO"/>
    <n v="358876"/>
    <d v="2025-09-25T00:00:00"/>
    <n v="365691"/>
    <d v="2025-09-26T00:00:00"/>
    <m/>
    <n v="3308.85"/>
    <d v="2025-10-26T00:00:00"/>
    <s v="E0201967"/>
    <s v="PD201967"/>
    <s v="Serviços de Publicidade Eletrônica"/>
    <n v="3308.85"/>
    <m/>
    <x v="0"/>
    <m/>
    <m/>
    <m/>
    <s v="2 - FATURADO"/>
    <n v="0"/>
    <x v="0"/>
    <x v="1"/>
    <m/>
  </r>
  <r>
    <x v="1484"/>
    <s v="71.783.534/0001-80"/>
    <s v="ND-OPERADORA CIELO"/>
    <n v="25924"/>
    <d v="2025-06-24T00:00:00"/>
    <m/>
    <m/>
    <m/>
    <n v="187.49"/>
    <d v="2025-06-24T00:00:00"/>
    <m/>
    <m/>
    <s v="Certificado e-CNPJ A1 em Software (12 meses)"/>
    <n v="119.69"/>
    <m/>
    <x v="0"/>
    <m/>
    <m/>
    <m/>
    <s v="1 - VENDA A VISTA"/>
    <n v="98"/>
    <x v="6"/>
    <x v="5"/>
    <m/>
  </r>
  <r>
    <x v="1485"/>
    <s v="71.832.679/0001-23"/>
    <s v="NF SERVICOS DO"/>
    <n v="353284"/>
    <d v="2025-09-08T00:00:00"/>
    <n v="360093"/>
    <d v="2025-09-08T00:00:00"/>
    <m/>
    <n v="54779.85"/>
    <d v="2025-10-09T00:00:00"/>
    <m/>
    <m/>
    <s v="Serviços de Publicidade Eletrônica"/>
    <n v="54779.85"/>
    <m/>
    <x v="0"/>
    <m/>
    <m/>
    <m/>
    <s v="2 - FATURADO"/>
    <n v="0"/>
    <x v="0"/>
    <x v="1"/>
    <m/>
  </r>
  <r>
    <x v="1485"/>
    <s v="71.832.679/0001-23"/>
    <s v="NF SERVICOS DO"/>
    <n v="353293"/>
    <d v="2025-09-08T00:00:00"/>
    <n v="360102"/>
    <d v="2025-09-08T00:00:00"/>
    <m/>
    <n v="6127.5"/>
    <d v="2025-10-09T00:00:00"/>
    <m/>
    <m/>
    <s v="Serviços de Publicidade Eletrônica"/>
    <n v="6127.5"/>
    <m/>
    <x v="0"/>
    <m/>
    <m/>
    <m/>
    <s v="2 - FATURADO"/>
    <n v="0"/>
    <x v="0"/>
    <x v="1"/>
    <m/>
  </r>
  <r>
    <x v="1485"/>
    <s v="71.832.679/0001-23"/>
    <s v="NF SERVICOS"/>
    <n v="193150"/>
    <d v="2025-09-09T00:00:00"/>
    <n v="2024784"/>
    <d v="2025-09-09T00:00:00"/>
    <d v="2025-08-01T00:00:00"/>
    <n v="944447.68"/>
    <d v="2025-10-09T00:00:00"/>
    <s v="E0250228"/>
    <s v="PD025196"/>
    <s v="SERVIÇOS DE DESENVOLVIMENTO, SUSTENTAÇÃO E MANUTENÇÃO DE SISTEMA"/>
    <n v="886364.13"/>
    <d v="2025-08-01T00:00:00"/>
    <x v="0"/>
    <s v="DL00525-01"/>
    <s v="386.00004901/2025-41"/>
    <s v="359.00003458/2025-18 - APPS"/>
    <s v="2 - FATURADO"/>
    <n v="0"/>
    <x v="0"/>
    <x v="0"/>
    <m/>
  </r>
  <r>
    <x v="1485"/>
    <s v="71.832.679/0001-23"/>
    <s v="NFS INSS RET"/>
    <n v="1349"/>
    <d v="2025-09-11T00:00:00"/>
    <n v="1328"/>
    <d v="2025-09-11T00:00:00"/>
    <d v="2025-07-01T00:00:00"/>
    <n v="13836.62"/>
    <d v="2025-10-11T00:00:00"/>
    <s v="EC220920"/>
    <s v="PD022474"/>
    <s v="SERVIÇOS ESPECIALIZADOS DE TI"/>
    <n v="11463.63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1350"/>
    <d v="2025-09-11T00:00:00"/>
    <n v="1329"/>
    <d v="2025-09-11T00:00:00"/>
    <d v="2025-07-01T00:00:00"/>
    <n v="172547.93"/>
    <d v="2025-10-11T00:00:00"/>
    <s v="EC220920"/>
    <s v="PD022474"/>
    <s v="SERVIÇOS ESPECIALIZADOS DE TI"/>
    <n v="142955.96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1351"/>
    <d v="2025-09-11T00:00:00"/>
    <n v="1330"/>
    <d v="2025-09-11T00:00:00"/>
    <d v="2025-07-01T00:00:00"/>
    <n v="42722.400000000001"/>
    <d v="2025-10-11T00:00:00"/>
    <s v="EC220920"/>
    <s v="PD022474"/>
    <s v="SERVIÇOS ESPECIALIZADOS DE TI"/>
    <n v="35395.51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1352"/>
    <d v="2025-09-11T00:00:00"/>
    <n v="1331"/>
    <d v="2025-09-11T00:00:00"/>
    <d v="2025-07-01T00:00:00"/>
    <n v="42722.400000000001"/>
    <d v="2025-10-11T00:00:00"/>
    <s v="EC220920"/>
    <s v="PD022474"/>
    <s v="SERVIÇOS ESPECIALIZADOS DE TI"/>
    <n v="35395.51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353"/>
    <d v="2025-09-11T00:00:00"/>
    <n v="1332"/>
    <d v="2025-09-11T00:00:00"/>
    <d v="2025-07-01T00:00:00"/>
    <n v="77000"/>
    <d v="2025-10-11T00:00:00"/>
    <s v="EC220920"/>
    <s v="PD022474"/>
    <s v="SERVIÇOS ESPECIALIZADOS DE TI"/>
    <n v="72264.5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354"/>
    <d v="2025-09-11T00:00:00"/>
    <n v="1333"/>
    <d v="2025-09-11T00:00:00"/>
    <d v="2025-07-01T00:00:00"/>
    <n v="8000"/>
    <d v="2025-10-11T00:00:00"/>
    <s v="EC220920"/>
    <s v="PD022474"/>
    <s v="SERVIÇOS ESPECIALIZADOS DE TI"/>
    <n v="7508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355"/>
    <d v="2025-09-11T00:00:00"/>
    <n v="1334"/>
    <d v="2025-09-11T00:00:00"/>
    <d v="2025-07-01T00:00:00"/>
    <n v="31853.74"/>
    <d v="2025-10-11T00:00:00"/>
    <s v="EC220920"/>
    <s v="PD022474"/>
    <s v="SERVIÇOS ESPECIALIZADOS DE TI"/>
    <n v="29894.73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1356"/>
    <d v="2025-09-11T00:00:00"/>
    <n v="1335"/>
    <d v="2025-09-11T00:00:00"/>
    <d v="2025-07-01T00:00:00"/>
    <n v="114352.49"/>
    <d v="2025-10-11T00:00:00"/>
    <s v="EC220920"/>
    <s v="PD022474"/>
    <s v="SERVIÇOS ESPECIALIZADOS DE TI"/>
    <n v="94741.05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357"/>
    <d v="2025-09-11T00:00:00"/>
    <n v="1336"/>
    <d v="2025-09-11T00:00:00"/>
    <d v="2025-07-01T00:00:00"/>
    <n v="8406.61"/>
    <d v="2025-10-11T00:00:00"/>
    <s v="EC220920"/>
    <s v="PD022474"/>
    <s v="SERVIÇOS ESPECIALIZADOS DE TI"/>
    <n v="7889.6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1358"/>
    <d v="2025-09-11T00:00:00"/>
    <n v="1337"/>
    <d v="2025-09-11T00:00:00"/>
    <d v="2025-07-01T00:00:00"/>
    <n v="18486.03"/>
    <d v="2025-10-11T00:00:00"/>
    <s v="EC220920"/>
    <s v="PD022474"/>
    <s v="SERVIÇOS ESPECIALIZADOS DE TI"/>
    <n v="15315.68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359"/>
    <d v="2025-09-11T00:00:00"/>
    <n v="1338"/>
    <d v="2025-09-11T00:00:00"/>
    <d v="2025-07-01T00:00:00"/>
    <n v="8518.4500000000007"/>
    <d v="2025-10-11T00:00:00"/>
    <s v="EC220920"/>
    <s v="PD022474"/>
    <s v="SERVIÇOS ESPECIALIZADOS DE TI"/>
    <n v="7994.57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1360"/>
    <d v="2025-09-11T00:00:00"/>
    <n v="1339"/>
    <d v="2025-09-11T00:00:00"/>
    <d v="2025-07-01T00:00:00"/>
    <n v="63748.32"/>
    <d v="2025-10-11T00:00:00"/>
    <s v="EC220920"/>
    <s v="PD022474"/>
    <s v="SERVIÇOS ESPECIALIZADOS DE TI"/>
    <n v="56736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1361"/>
    <d v="2025-09-11T00:00:00"/>
    <n v="1340"/>
    <d v="2025-09-11T00:00:00"/>
    <d v="2025-07-01T00:00:00"/>
    <n v="761198.17"/>
    <d v="2025-10-11T00:00:00"/>
    <s v="EC220920"/>
    <s v="PD022474"/>
    <s v="SERVIÇOS ESPECIALIZADOS DE TI"/>
    <n v="630652.69999999995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93337"/>
    <d v="2025-09-11T00:00:00"/>
    <n v="2024971"/>
    <d v="2025-09-11T00:00:00"/>
    <d v="2025-07-01T00:00:00"/>
    <n v="385.37"/>
    <d v="2025-10-11T00:00:00"/>
    <s v="ET220920"/>
    <s v="PD022474"/>
    <s v="SERVIÇOS ESPECIALIZADOS DE TI"/>
    <n v="385.37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93338"/>
    <d v="2025-09-11T00:00:00"/>
    <n v="2024972"/>
    <d v="2025-09-11T00:00:00"/>
    <d v="2025-07-01T00:00:00"/>
    <n v="7740"/>
    <d v="2025-10-11T00:00:00"/>
    <s v="ET220920"/>
    <s v="PD022474"/>
    <s v="SERVIÇOS ESPECIALIZADOS DE TI"/>
    <n v="7263.99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93339"/>
    <d v="2025-09-11T00:00:00"/>
    <n v="2024973"/>
    <d v="2025-09-11T00:00:00"/>
    <d v="2025-07-01T00:00:00"/>
    <n v="5662.53"/>
    <d v="2025-10-11T00:00:00"/>
    <s v="ET220920"/>
    <s v="PD022474"/>
    <s v="SERVIÇOS ESPECIALIZADOS DE TI"/>
    <n v="5314.27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93340"/>
    <d v="2025-09-11T00:00:00"/>
    <n v="2024974"/>
    <d v="2025-09-11T00:00:00"/>
    <d v="2025-07-01T00:00:00"/>
    <n v="314924.96000000002"/>
    <d v="2025-10-11T00:00:00"/>
    <s v="ET220920"/>
    <s v="PD022474"/>
    <s v="SERVIÇOS ESPECIALIZADOS DE TI"/>
    <n v="314924.96000000002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93341"/>
    <d v="2025-09-11T00:00:00"/>
    <n v="2024975"/>
    <d v="2025-09-11T00:00:00"/>
    <d v="2025-07-01T00:00:00"/>
    <n v="9000"/>
    <d v="2025-10-11T00:00:00"/>
    <s v="ET220920"/>
    <s v="PD022474"/>
    <s v="SERVIÇOS ESPECIALIZADOS DE TI"/>
    <n v="9000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93342"/>
    <d v="2025-09-11T00:00:00"/>
    <n v="2024976"/>
    <d v="2025-09-11T00:00:00"/>
    <d v="2025-07-01T00:00:00"/>
    <n v="1914.53"/>
    <d v="2025-10-11T00:00:00"/>
    <s v="ET220920"/>
    <s v="PD022474"/>
    <s v="SERVIÇOS ESPECIALIZADOS DE TI"/>
    <n v="1796.78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93699"/>
    <d v="2025-09-11T00:00:00"/>
    <n v="2025333"/>
    <d v="2025-09-11T00:00:00"/>
    <d v="2025-07-01T00:00:00"/>
    <n v="18824.349999999999"/>
    <d v="2025-10-11T00:00:00"/>
    <s v="ET220920"/>
    <s v="PD022474"/>
    <s v="SERVIÇOS ESPECIALIZADOS DE TI"/>
    <n v="17666.64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6875"/>
    <d v="2025-09-11T00:00:00"/>
    <n v="362544"/>
    <d v="2025-09-11T00:00:00"/>
    <d v="2025-07-01T00:00:00"/>
    <n v="69428.02"/>
    <d v="2025-10-11T00:00:00"/>
    <s v="E0220920"/>
    <s v="PD022474"/>
    <s v="SERVIÇOS ESPECIALIZADOS DE TI"/>
    <n v="57521.120000000003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6876"/>
    <d v="2025-09-11T00:00:00"/>
    <n v="362545"/>
    <d v="2025-09-11T00:00:00"/>
    <d v="2025-07-01T00:00:00"/>
    <n v="10546.39"/>
    <d v="2025-10-11T00:00:00"/>
    <s v="E0220920"/>
    <s v="PD022474"/>
    <s v="SERVIÇOS ESPECIALIZADOS DE TI"/>
    <n v="8737.69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S INSS RET"/>
    <n v="6877"/>
    <d v="2025-09-11T00:00:00"/>
    <n v="362546"/>
    <d v="2025-09-11T00:00:00"/>
    <d v="2025-07-01T00:00:00"/>
    <n v="78444.45"/>
    <d v="2025-10-11T00:00:00"/>
    <s v="E0220920"/>
    <s v="PD022474"/>
    <s v="SERVIÇOS ESPECIALIZADOS DE TI"/>
    <n v="64991.23"/>
    <d v="2025-07-01T00:00:00"/>
    <x v="0"/>
    <n v="72222305100"/>
    <s v="CPTM-PRC-2022/04675"/>
    <s v="PD-PRC-2022/04599 - ITO"/>
    <s v="2 - FATURADO"/>
    <n v="0"/>
    <x v="0"/>
    <x v="0"/>
    <m/>
  </r>
  <r>
    <x v="1485"/>
    <s v="71.832.679/0001-23"/>
    <s v="NF SERVICOS"/>
    <n v="194280"/>
    <d v="2025-09-16T00:00:00"/>
    <n v="2025914"/>
    <d v="2025-09-16T00:00:00"/>
    <d v="2025-08-01T00:00:00"/>
    <n v="62.33"/>
    <d v="2025-10-16T00:00:00"/>
    <s v="E0220149"/>
    <s v="PD022112"/>
    <s v="PROGRAMA SP SEM PAPEL"/>
    <n v="62.33"/>
    <d v="2025-08-01T00:00:00"/>
    <x v="0"/>
    <n v="28222309100"/>
    <s v="0282223091-CPTM-PRC-2022/02426"/>
    <s v="PD-PRC-2022/03101  APPS"/>
    <s v="2 - FATURADO"/>
    <n v="0"/>
    <x v="0"/>
    <x v="0"/>
    <m/>
  </r>
  <r>
    <x v="1485"/>
    <s v="71.832.679/0001-23"/>
    <s v="NF SERVICOS"/>
    <n v="194281"/>
    <d v="2025-09-16T00:00:00"/>
    <n v="2025915"/>
    <d v="2025-09-16T00:00:00"/>
    <d v="2025-08-01T00:00:00"/>
    <n v="708.93"/>
    <d v="2025-10-16T00:00:00"/>
    <s v="E0220149"/>
    <s v="PD022112"/>
    <s v="PROGRAMA SP SEM PAPEL"/>
    <n v="708.93"/>
    <d v="2025-08-01T00:00:00"/>
    <x v="0"/>
    <n v="28222309100"/>
    <s v="0282223091-CPTM-PRC-2022/02426"/>
    <s v="PD-PRC-2022/03101  APPS"/>
    <s v="2 - FATURADO"/>
    <n v="0"/>
    <x v="0"/>
    <x v="0"/>
    <m/>
  </r>
  <r>
    <x v="1486"/>
    <s v="71.972.038/0001-74"/>
    <s v="NF-CARGA INI TITULOS"/>
    <n v="2689"/>
    <d v="2011-05-31T00:00:00"/>
    <n v="2689"/>
    <m/>
    <m/>
    <n v="27729.79"/>
    <d v="2011-06-30T00:00:00"/>
    <s v="E0005295"/>
    <s v="PD005405"/>
    <s v="SOFT - GEFOR"/>
    <n v="8623.4500000000007"/>
    <m/>
    <x v="6"/>
    <m/>
    <m/>
    <n v="955596"/>
    <s v="1 - VENDA A VISTA"/>
    <n v="5206"/>
    <x v="3"/>
    <x v="0"/>
    <m/>
  </r>
  <r>
    <x v="1486"/>
    <s v="71.972.038/0001-74"/>
    <s v="NF-CARGA INI TITULOS"/>
    <n v="2690"/>
    <d v="2011-05-31T00:00:00"/>
    <n v="2690"/>
    <m/>
    <m/>
    <n v="29854"/>
    <d v="2011-06-30T00:00:00"/>
    <s v="E0004694"/>
    <s v="PD004184"/>
    <s v="GEVER"/>
    <n v="29854"/>
    <m/>
    <x v="6"/>
    <m/>
    <m/>
    <n v="956473"/>
    <s v="1 - VENDA A VISTA"/>
    <n v="5206"/>
    <x v="3"/>
    <x v="0"/>
    <m/>
  </r>
  <r>
    <x v="1486"/>
    <s v="71.972.038/0001-74"/>
    <s v="NF-CARGA INI TITULOS"/>
    <n v="3720"/>
    <d v="2011-06-30T00:00:00"/>
    <n v="3720"/>
    <m/>
    <m/>
    <n v="12752"/>
    <d v="2011-07-30T00:00:00"/>
    <s v="E0005295"/>
    <s v="PD005405"/>
    <s v="SOFT - GEFOR"/>
    <n v="12752"/>
    <m/>
    <x v="6"/>
    <m/>
    <m/>
    <n v="955596"/>
    <s v="1 - VENDA A VISTA"/>
    <n v="5176"/>
    <x v="3"/>
    <x v="0"/>
    <m/>
  </r>
  <r>
    <x v="1486"/>
    <s v="71.972.038/0001-74"/>
    <s v="NF-CARGA INI TITULOS"/>
    <n v="3721"/>
    <d v="2011-06-30T00:00:00"/>
    <n v="3721"/>
    <m/>
    <m/>
    <n v="28158.14"/>
    <d v="2011-07-30T00:00:00"/>
    <s v="E0005295"/>
    <s v="PD005405"/>
    <s v="SOFT - GEFOR"/>
    <n v="28158.14"/>
    <m/>
    <x v="6"/>
    <m/>
    <m/>
    <n v="955596"/>
    <s v="1 - VENDA A VISTA"/>
    <n v="5176"/>
    <x v="3"/>
    <x v="0"/>
    <m/>
  </r>
  <r>
    <x v="1486"/>
    <s v="71.972.038/0001-74"/>
    <s v="NF-CARGA INI TITULOS"/>
    <n v="3722"/>
    <d v="2011-06-30T00:00:00"/>
    <n v="3722"/>
    <m/>
    <m/>
    <n v="29854"/>
    <d v="2011-07-30T00:00:00"/>
    <s v="E0004694"/>
    <s v="PD004184"/>
    <s v="GEVER"/>
    <n v="29854"/>
    <m/>
    <x v="6"/>
    <m/>
    <m/>
    <n v="956473"/>
    <s v="1 - VENDA A VISTA"/>
    <n v="5176"/>
    <x v="3"/>
    <x v="0"/>
    <m/>
  </r>
  <r>
    <x v="1486"/>
    <s v="71.972.038/0001-74"/>
    <s v="NF-CARGA INI TITULOS"/>
    <n v="3951"/>
    <d v="2011-07-29T00:00:00"/>
    <n v="3951"/>
    <m/>
    <m/>
    <n v="29854"/>
    <d v="2011-08-28T00:00:00"/>
    <s v="E0004694"/>
    <s v="PD004184"/>
    <s v="GEVER"/>
    <n v="29854"/>
    <m/>
    <x v="6"/>
    <m/>
    <m/>
    <n v="956473"/>
    <s v="1 - VENDA A VISTA"/>
    <n v="5147"/>
    <x v="3"/>
    <x v="0"/>
    <m/>
  </r>
  <r>
    <x v="1486"/>
    <s v="71.972.038/0001-74"/>
    <s v="NF-CARGA INI TITULOS"/>
    <n v="3952"/>
    <d v="2011-07-29T00:00:00"/>
    <n v="3952"/>
    <m/>
    <m/>
    <n v="12752"/>
    <d v="2011-08-28T00:00:00"/>
    <s v="E0005295"/>
    <s v="PD005405"/>
    <s v="SOFT - GEFOR"/>
    <n v="12752"/>
    <m/>
    <x v="6"/>
    <m/>
    <m/>
    <n v="955596"/>
    <s v="1 - VENDA A VISTA"/>
    <n v="5147"/>
    <x v="3"/>
    <x v="0"/>
    <m/>
  </r>
  <r>
    <x v="1486"/>
    <s v="71.972.038/0001-74"/>
    <s v="NF-CARGA INI TITULOS"/>
    <n v="3953"/>
    <d v="2011-07-29T00:00:00"/>
    <n v="3953"/>
    <m/>
    <m/>
    <n v="31297.119999999999"/>
    <d v="2011-08-28T00:00:00"/>
    <s v="E0005295"/>
    <s v="PD005405"/>
    <s v="SOFT - GEFOR"/>
    <n v="31297.119999999999"/>
    <m/>
    <x v="6"/>
    <m/>
    <m/>
    <n v="955596"/>
    <s v="1 - VENDA A VISTA"/>
    <n v="5147"/>
    <x v="3"/>
    <x v="0"/>
    <m/>
  </r>
  <r>
    <x v="1486"/>
    <s v="71.972.038/0001-74"/>
    <s v="NF-CARGA INI TITULOS"/>
    <n v="5039"/>
    <d v="2011-08-31T00:00:00"/>
    <n v="5039"/>
    <m/>
    <m/>
    <n v="3991.1"/>
    <d v="2011-09-30T00:00:00"/>
    <s v="E0005295"/>
    <s v="PD005405"/>
    <s v="SOFT - GEFOR"/>
    <n v="3991.1"/>
    <m/>
    <x v="6"/>
    <m/>
    <m/>
    <n v="955596"/>
    <s v="1 - VENDA A VISTA"/>
    <n v="5114"/>
    <x v="3"/>
    <x v="0"/>
    <m/>
  </r>
  <r>
    <x v="1486"/>
    <s v="71.972.038/0001-74"/>
    <s v="NF-CARGA INI TITULOS"/>
    <n v="5040"/>
    <d v="2011-08-31T00:00:00"/>
    <n v="5040"/>
    <m/>
    <m/>
    <n v="31186.21"/>
    <d v="2011-09-30T00:00:00"/>
    <s v="E0005295"/>
    <s v="PD005405"/>
    <s v="SOFT - GEFOR"/>
    <n v="31186.21"/>
    <m/>
    <x v="6"/>
    <m/>
    <m/>
    <n v="955596"/>
    <s v="1 - VENDA A VISTA"/>
    <n v="5114"/>
    <x v="3"/>
    <x v="0"/>
    <m/>
  </r>
  <r>
    <x v="1486"/>
    <s v="71.972.038/0001-74"/>
    <s v="NF-CARGA INI TITULOS"/>
    <n v="5041"/>
    <d v="2011-08-31T00:00:00"/>
    <n v="5041"/>
    <m/>
    <m/>
    <n v="12301.31"/>
    <d v="2011-09-30T00:00:00"/>
    <s v="E0004694"/>
    <s v="PD004184"/>
    <s v="GEVER"/>
    <n v="12301.31"/>
    <m/>
    <x v="6"/>
    <m/>
    <m/>
    <n v="956473"/>
    <s v="1 - VENDA A VISTA"/>
    <n v="5114"/>
    <x v="3"/>
    <x v="0"/>
    <m/>
  </r>
  <r>
    <x v="1487"/>
    <s v="71.989.685/0001-99"/>
    <s v="NF SERVICOS DO"/>
    <n v="353504"/>
    <d v="2025-09-08T00:00:00"/>
    <n v="360313"/>
    <d v="2025-09-08T00:00:00"/>
    <m/>
    <n v="875.8"/>
    <d v="2025-10-08T00:00:00"/>
    <s v="E0220664"/>
    <s v="PD022664"/>
    <s v="Serviços de Publicidade Eletrônica"/>
    <n v="833.76"/>
    <m/>
    <x v="0"/>
    <m/>
    <m/>
    <m/>
    <s v="2 - FATURADO"/>
    <n v="0"/>
    <x v="0"/>
    <x v="1"/>
    <m/>
  </r>
  <r>
    <x v="1487"/>
    <s v="71.989.685/0001-99"/>
    <s v="NF SERVICOS DO"/>
    <n v="353563"/>
    <d v="2025-09-08T00:00:00"/>
    <n v="360372"/>
    <d v="2025-09-08T00:00:00"/>
    <m/>
    <n v="645.33000000000004"/>
    <d v="2025-10-08T00:00:00"/>
    <s v="E0220664"/>
    <s v="PD022664"/>
    <s v="Serviços de Publicidade Eletrônica"/>
    <n v="614.35"/>
    <m/>
    <x v="0"/>
    <m/>
    <m/>
    <m/>
    <s v="2 - FATURADO"/>
    <n v="0"/>
    <x v="0"/>
    <x v="1"/>
    <m/>
  </r>
  <r>
    <x v="1487"/>
    <s v="71.989.685/0001-99"/>
    <s v="NF SERVICOS DO"/>
    <n v="353616"/>
    <d v="2025-09-08T00:00:00"/>
    <n v="360425"/>
    <d v="2025-09-08T00:00:00"/>
    <m/>
    <n v="1152.3699999999999"/>
    <d v="2025-10-08T00:00:00"/>
    <s v="E0220664"/>
    <s v="PD022664"/>
    <s v="Serviços de Publicidade Eletrônica"/>
    <n v="1097.06"/>
    <m/>
    <x v="0"/>
    <m/>
    <m/>
    <m/>
    <s v="2 - FATURADO"/>
    <n v="0"/>
    <x v="0"/>
    <x v="1"/>
    <m/>
  </r>
  <r>
    <x v="1487"/>
    <s v="71.989.685/0001-99"/>
    <s v="NF SERVICOS DO"/>
    <n v="354024"/>
    <d v="2025-09-09T00:00:00"/>
    <n v="360834"/>
    <d v="2025-09-09T00:00:00"/>
    <m/>
    <n v="599.23"/>
    <d v="2025-10-09T00:00:00"/>
    <s v="E0220664"/>
    <s v="PD022664"/>
    <s v="Serviços de Publicidade Eletrônica"/>
    <n v="570.47"/>
    <m/>
    <x v="0"/>
    <m/>
    <m/>
    <m/>
    <s v="2 - FATURADO"/>
    <n v="0"/>
    <x v="0"/>
    <x v="1"/>
    <m/>
  </r>
  <r>
    <x v="1487"/>
    <s v="71.989.685/0001-99"/>
    <s v="NF SERVICOS DO"/>
    <n v="355177"/>
    <d v="2025-09-10T00:00:00"/>
    <n v="361987"/>
    <d v="2025-09-10T00:00:00"/>
    <m/>
    <n v="553.14"/>
    <d v="2025-10-10T00:00:00"/>
    <s v="E0220664"/>
    <s v="PD022664"/>
    <s v="Serviços de Publicidade Eletrônica"/>
    <n v="526.59"/>
    <m/>
    <x v="0"/>
    <m/>
    <m/>
    <m/>
    <s v="2 - FATURADO"/>
    <n v="0"/>
    <x v="0"/>
    <x v="1"/>
    <m/>
  </r>
  <r>
    <x v="1487"/>
    <s v="71.989.685/0001-99"/>
    <s v="NF SERVICOS DO"/>
    <n v="356243"/>
    <d v="2025-09-12T00:00:00"/>
    <n v="363056"/>
    <d v="2025-09-15T00:00:00"/>
    <m/>
    <n v="414.85"/>
    <d v="2025-10-15T00:00:00"/>
    <s v="E0220664"/>
    <s v="PD022664"/>
    <s v="Serviços de Publicidade Eletrônica"/>
    <n v="394.94"/>
    <m/>
    <x v="0"/>
    <m/>
    <m/>
    <m/>
    <s v="2 - FATURADO"/>
    <n v="0"/>
    <x v="0"/>
    <x v="1"/>
    <m/>
  </r>
  <r>
    <x v="1487"/>
    <s v="71.989.685/0001-99"/>
    <s v="NF SERVICOS DO"/>
    <n v="356245"/>
    <d v="2025-09-12T00:00:00"/>
    <n v="363058"/>
    <d v="2025-09-15T00:00:00"/>
    <m/>
    <n v="2120.37"/>
    <d v="2025-10-15T00:00:00"/>
    <s v="E0220664"/>
    <s v="PD022664"/>
    <s v="Serviços de Publicidade Eletrônica"/>
    <n v="2018.59"/>
    <m/>
    <x v="0"/>
    <m/>
    <m/>
    <m/>
    <s v="2 - FATURADO"/>
    <n v="0"/>
    <x v="0"/>
    <x v="1"/>
    <m/>
  </r>
  <r>
    <x v="1487"/>
    <s v="71.989.685/0001-99"/>
    <s v="NF SERVICOS DO"/>
    <n v="356484"/>
    <d v="2025-09-15T00:00:00"/>
    <n v="363297"/>
    <d v="2025-09-16T00:00:00"/>
    <m/>
    <n v="599.23"/>
    <d v="2025-10-16T00:00:00"/>
    <s v="E0220664"/>
    <s v="PD022664"/>
    <s v="Serviços de Publicidade Eletrônica"/>
    <n v="570.47"/>
    <m/>
    <x v="0"/>
    <m/>
    <m/>
    <m/>
    <s v="2 - FATURADO"/>
    <n v="0"/>
    <x v="0"/>
    <x v="1"/>
    <m/>
  </r>
  <r>
    <x v="1487"/>
    <s v="71.989.685/0001-99"/>
    <s v="NF SERVICOS DO"/>
    <n v="357021"/>
    <d v="2025-09-17T00:00:00"/>
    <n v="363834"/>
    <d v="2025-09-18T00:00:00"/>
    <m/>
    <n v="368.76"/>
    <d v="2025-10-18T00:00:00"/>
    <s v="E0220664"/>
    <s v="PD022664"/>
    <s v="Serviços de Publicidade Eletrônica"/>
    <n v="351.06"/>
    <m/>
    <x v="0"/>
    <m/>
    <m/>
    <m/>
    <s v="2 - FATURADO"/>
    <n v="0"/>
    <x v="0"/>
    <x v="1"/>
    <m/>
  </r>
  <r>
    <x v="1487"/>
    <s v="71.989.685/0001-99"/>
    <s v="NF SERVICOS DO"/>
    <n v="357126"/>
    <d v="2025-09-17T00:00:00"/>
    <n v="363939"/>
    <d v="2025-09-18T00:00:00"/>
    <m/>
    <n v="829.71"/>
    <d v="2025-10-18T00:00:00"/>
    <s v="E0220664"/>
    <s v="PD022664"/>
    <s v="Serviços de Publicidade Eletrônica"/>
    <n v="789.88"/>
    <m/>
    <x v="0"/>
    <m/>
    <m/>
    <m/>
    <s v="2 - FATURADO"/>
    <n v="0"/>
    <x v="0"/>
    <x v="1"/>
    <m/>
  </r>
  <r>
    <x v="1487"/>
    <s v="71.989.685/0001-99"/>
    <s v="NF SERVICOS DO"/>
    <n v="357147"/>
    <d v="2025-09-17T00:00:00"/>
    <n v="363960"/>
    <d v="2025-09-18T00:00:00"/>
    <m/>
    <n v="276.57"/>
    <d v="2025-10-18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487"/>
    <s v="71.989.685/0001-99"/>
    <s v="NF SERVICOS DO"/>
    <n v="357913"/>
    <d v="2025-09-22T00:00:00"/>
    <n v="364728"/>
    <d v="2025-09-23T00:00:00"/>
    <m/>
    <n v="322.67"/>
    <d v="2025-10-23T00:00:00"/>
    <s v="E0220664"/>
    <s v="PD022664"/>
    <s v="Serviços de Publicidade Eletrônica"/>
    <n v="307.18"/>
    <m/>
    <x v="0"/>
    <m/>
    <m/>
    <m/>
    <s v="2 - FATURADO"/>
    <n v="0"/>
    <x v="0"/>
    <x v="1"/>
    <m/>
  </r>
  <r>
    <x v="1487"/>
    <s v="71.989.685/0001-99"/>
    <s v="NF SERVICOS DO"/>
    <n v="357937"/>
    <d v="2025-09-22T00:00:00"/>
    <n v="364752"/>
    <d v="2025-09-23T00:00:00"/>
    <m/>
    <n v="460.95"/>
    <d v="2025-10-23T00:00:00"/>
    <s v="E0220664"/>
    <s v="PD022664"/>
    <s v="Serviços de Publicidade Eletrônica"/>
    <n v="438.82"/>
    <m/>
    <x v="0"/>
    <m/>
    <m/>
    <m/>
    <s v="2 - FATURADO"/>
    <n v="0"/>
    <x v="0"/>
    <x v="1"/>
    <m/>
  </r>
  <r>
    <x v="1487"/>
    <s v="71.989.685/0001-99"/>
    <s v="NF SERVICOS DO"/>
    <n v="358802"/>
    <d v="2025-09-25T00:00:00"/>
    <n v="365617"/>
    <d v="2025-09-26T00:00:00"/>
    <m/>
    <n v="276.57"/>
    <d v="2025-10-26T00:00:00"/>
    <s v="E0220664"/>
    <s v="PD022664"/>
    <s v="Serviços de Publicidade Eletrônica"/>
    <n v="263.29000000000002"/>
    <m/>
    <x v="0"/>
    <m/>
    <m/>
    <m/>
    <s v="2 - FATURADO"/>
    <n v="0"/>
    <x v="0"/>
    <x v="1"/>
    <m/>
  </r>
  <r>
    <x v="1487"/>
    <s v="71.989.685/0001-99"/>
    <s v="NF SERVICOS DO"/>
    <n v="358844"/>
    <d v="2025-09-25T00:00:00"/>
    <n v="365659"/>
    <d v="2025-09-26T00:00:00"/>
    <m/>
    <n v="414.85"/>
    <d v="2025-10-26T00:00:00"/>
    <s v="E0220664"/>
    <s v="PD022664"/>
    <s v="Serviços de Publicidade Eletrônica"/>
    <n v="394.94"/>
    <m/>
    <x v="0"/>
    <m/>
    <m/>
    <m/>
    <s v="2 - FATURADO"/>
    <n v="0"/>
    <x v="0"/>
    <x v="1"/>
    <m/>
  </r>
  <r>
    <x v="1488"/>
    <s v="72.130.818/0001-30"/>
    <s v="ND-POUPATEMPO 4.0"/>
    <n v="1847"/>
    <d v="2023-05-09T00:00:00"/>
    <s v="PPT00617"/>
    <s v="PPT00617"/>
    <d v="2023-05-01T00:00:00"/>
    <n v="15126.95"/>
    <d v="2023-06-08T00:00:00"/>
    <s v="PPT00617"/>
    <s v="PP00617"/>
    <s v="IMPLANTACAO E OPERACAO DO POUPATEMPO TAQUARITINGA"/>
    <n v="15126.95"/>
    <d v="2023-05-01T00:00:00"/>
    <x v="6"/>
    <m/>
    <s v="PD-PRC-2021/02791"/>
    <m/>
    <s v="2 - FATURADO"/>
    <n v="845"/>
    <x v="3"/>
    <x v="12"/>
    <m/>
  </r>
  <r>
    <x v="1488"/>
    <s v="72.130.818/0001-30"/>
    <s v="ND-POUPATEMPO 4.0"/>
    <n v="1985"/>
    <d v="2023-05-19T00:00:00"/>
    <s v="PPT00617"/>
    <s v="PPT00617"/>
    <d v="2023-05-01T00:00:00"/>
    <n v="957.23"/>
    <d v="2023-06-18T00:00:00"/>
    <s v="PPT00617"/>
    <s v="PP00617"/>
    <s v="IMPLANTACAO E OPERACAO DO POUPATEMPO TAQUARITINGA"/>
    <n v="957.23"/>
    <d v="2023-05-01T00:00:00"/>
    <x v="6"/>
    <m/>
    <s v="PD-PRC-2021/02791"/>
    <m/>
    <s v="2 - FATURADO"/>
    <n v="835"/>
    <x v="3"/>
    <x v="12"/>
    <m/>
  </r>
  <r>
    <x v="1488"/>
    <s v="72.130.818/0001-30"/>
    <s v="ND-POUPATEMPO 4.0"/>
    <n v="2301"/>
    <d v="2023-07-07T00:00:00"/>
    <s v="PPT00617"/>
    <s v="PPT00617"/>
    <d v="2023-07-01T00:00:00"/>
    <n v="15810.69"/>
    <d v="2023-08-06T00:00:00"/>
    <s v="PPT00617"/>
    <s v="PP00617"/>
    <s v="IMPLANTACAO E OPERACAO DO POUPATEMPO TAQUARITINGA"/>
    <n v="15810.69"/>
    <d v="2023-07-01T00:00:00"/>
    <x v="6"/>
    <m/>
    <s v="PD-PRC-2021/02791"/>
    <m/>
    <s v="2 - FATURADO"/>
    <n v="786"/>
    <x v="3"/>
    <x v="12"/>
    <m/>
  </r>
  <r>
    <x v="1488"/>
    <s v="72.130.818/0001-30"/>
    <s v="ND-POUPATEMPO 4.0"/>
    <n v="2392"/>
    <d v="2023-08-07T00:00:00"/>
    <s v="PPT00617"/>
    <s v="PPT00617"/>
    <d v="2023-08-01T00:00:00"/>
    <n v="15810.69"/>
    <d v="2023-09-06T00:00:00"/>
    <s v="PPT00617"/>
    <s v="PP00617"/>
    <s v="IMPLANTACAO E OPERACAO DO POUPATEMPO TAQUARITINGA"/>
    <n v="15810.69"/>
    <d v="2023-08-01T00:00:00"/>
    <x v="6"/>
    <m/>
    <s v="PD-PRC-2021/02791"/>
    <m/>
    <s v="2 - FATURADO"/>
    <n v="755"/>
    <x v="3"/>
    <x v="12"/>
    <m/>
  </r>
  <r>
    <x v="1488"/>
    <s v="72.130.818/0001-30"/>
    <s v="NF SERVICOS"/>
    <n v="139086"/>
    <d v="2023-08-15T00:00:00"/>
    <n v="1649415"/>
    <d v="2023-08-15T00:00:00"/>
    <d v="2023-07-01T00:00:00"/>
    <n v="14160"/>
    <d v="2023-09-14T00:00:00"/>
    <s v="E0220448"/>
    <s v="PD022344"/>
    <s v="DAAS DESTOP BASICO,  DESKTOP AVANÇADO, DESKTOP PLUS E NOTEBOOK PADRÃO"/>
    <n v="13480.31"/>
    <d v="2023-07-01T00:00:00"/>
    <x v="6"/>
    <s v="068/2022"/>
    <s v="129/2022"/>
    <s v="PD-PRC-2022/04584  ITO"/>
    <s v="2 - FATURADO"/>
    <n v="747"/>
    <x v="3"/>
    <x v="0"/>
    <m/>
  </r>
  <r>
    <x v="1488"/>
    <s v="72.130.818/0001-30"/>
    <s v="NFS INSS RET"/>
    <n v="139088"/>
    <d v="2023-08-15T00:00:00"/>
    <n v="1649417"/>
    <d v="2023-08-15T00:00:00"/>
    <d v="2023-07-01T00:00:00"/>
    <n v="92966.399999999994"/>
    <d v="2023-09-14T00:00:00"/>
    <s v="E0220464"/>
    <s v="PD022356"/>
    <s v="DIGITALIZACAO"/>
    <n v="78277.710000000006"/>
    <d v="2023-07-01T00:00:00"/>
    <x v="6"/>
    <s v="063/2022"/>
    <s v="112/2022"/>
    <s v="PD-PRC-2022/03655 - ITO"/>
    <s v="2 - FATURADO"/>
    <n v="747"/>
    <x v="3"/>
    <x v="0"/>
    <m/>
  </r>
  <r>
    <x v="1488"/>
    <s v="72.130.818/0001-30"/>
    <s v="ND-LOCACAO BENS MOVE"/>
    <n v="553"/>
    <d v="2023-08-15T00:00:00"/>
    <m/>
    <m/>
    <m/>
    <n v="58885.67"/>
    <d v="2023-09-14T00:00:00"/>
    <s v="E0220448"/>
    <s v="PD022344"/>
    <s v="Locação de Bens Móveis - Notebook Basic - 36 ms"/>
    <n v="58885.67"/>
    <m/>
    <x v="6"/>
    <m/>
    <m/>
    <m/>
    <s v="2 - FATURADO"/>
    <n v="747"/>
    <x v="3"/>
    <x v="3"/>
    <m/>
  </r>
  <r>
    <x v="1488"/>
    <s v="72.130.818/0001-30"/>
    <s v="NF SERVICOS"/>
    <n v="141115"/>
    <d v="2023-08-31T00:00:00"/>
    <n v="1664224"/>
    <d v="2023-09-06T00:00:00"/>
    <d v="2023-08-01T00:00:00"/>
    <n v="516.48"/>
    <d v="2023-10-06T00:00:00"/>
    <s v="E0220464"/>
    <s v="PD022356"/>
    <s v="DIGITALIZACAO"/>
    <n v="491.69"/>
    <d v="2023-08-01T00:00:00"/>
    <x v="6"/>
    <s v="063/2022"/>
    <s v="112/2022"/>
    <s v="PD-PRC-2022/03655 - ITO"/>
    <s v="2 - FATURADO"/>
    <n v="725"/>
    <x v="3"/>
    <x v="0"/>
    <m/>
  </r>
  <r>
    <x v="1488"/>
    <s v="72.130.818/0001-30"/>
    <s v="NF SERVICOS"/>
    <n v="141144"/>
    <d v="2023-08-31T00:00:00"/>
    <n v="1664253"/>
    <d v="2023-09-06T00:00:00"/>
    <d v="2023-08-01T00:00:00"/>
    <n v="14160"/>
    <d v="2023-10-06T00:00:00"/>
    <s v="E0220448"/>
    <s v="PD022344"/>
    <s v="DAAS DESTOP BASICO,  DESKTOP AVANÇADO, DESKTOP PLUS E NOTEBOOK PADRÃO"/>
    <n v="13480.31"/>
    <d v="2023-08-01T00:00:00"/>
    <x v="6"/>
    <s v="068/2022"/>
    <s v="129/2022"/>
    <s v="PD-PRC-2022/04584  ITO"/>
    <s v="2 - FATURADO"/>
    <n v="725"/>
    <x v="3"/>
    <x v="0"/>
    <m/>
  </r>
  <r>
    <x v="1488"/>
    <s v="72.130.818/0001-30"/>
    <s v="ND-POUPATEMPO 4.0"/>
    <n v="2535"/>
    <d v="2023-09-01T00:00:00"/>
    <s v="PPT00617"/>
    <s v="PPT00617"/>
    <d v="2023-09-01T00:00:00"/>
    <n v="15810.69"/>
    <d v="2023-10-01T00:00:00"/>
    <s v="PPT00617"/>
    <s v="PP00617"/>
    <s v="IMPLANTACAO E OPERACAO DO POUPATEMPO TAQUARITINGA"/>
    <n v="15810.69"/>
    <d v="2023-09-01T00:00:00"/>
    <x v="6"/>
    <m/>
    <s v="PD-PRC-2021/02791"/>
    <m/>
    <s v="2 - FATURADO"/>
    <n v="730"/>
    <x v="3"/>
    <x v="12"/>
    <m/>
  </r>
  <r>
    <x v="1488"/>
    <s v="72.130.818/0001-30"/>
    <s v="ND-LOCACAO BENS MOVE"/>
    <n v="576"/>
    <d v="2023-09-06T00:00:00"/>
    <m/>
    <m/>
    <m/>
    <n v="58885.67"/>
    <d v="2023-10-06T00:00:00"/>
    <s v="E0220448"/>
    <s v="PD022344"/>
    <s v="Locação de Bens Móveis - Notebook Basic - 36 ms"/>
    <n v="58885.67"/>
    <m/>
    <x v="6"/>
    <m/>
    <m/>
    <m/>
    <s v="2 - FATURADO"/>
    <n v="725"/>
    <x v="3"/>
    <x v="3"/>
    <m/>
  </r>
  <r>
    <x v="1488"/>
    <s v="72.130.818/0001-30"/>
    <s v="NF SERVICOS"/>
    <n v="143201"/>
    <d v="2023-09-30T00:00:00"/>
    <n v="1679099"/>
    <d v="2023-10-10T00:00:00"/>
    <d v="2023-09-01T00:00:00"/>
    <n v="14160"/>
    <d v="2023-11-09T00:00:00"/>
    <s v="E0220448"/>
    <s v="PD022344"/>
    <s v="DAAS DESTOP BASICO,  DESKTOP AVANÇADO, DESKTOP PLUS E NOTEBOOK PADRÃO"/>
    <n v="13480.31"/>
    <d v="2023-09-01T00:00:00"/>
    <x v="6"/>
    <s v="068/2022"/>
    <s v="129/2022"/>
    <s v="PD-PRC-2022/04584  ITO"/>
    <s v="2 - FATURADO"/>
    <n v="691"/>
    <x v="3"/>
    <x v="0"/>
    <m/>
  </r>
  <r>
    <x v="1488"/>
    <s v="72.130.818/0001-30"/>
    <s v="NF SERVICOS"/>
    <n v="143202"/>
    <d v="2023-09-30T00:00:00"/>
    <n v="1679100"/>
    <d v="2023-10-10T00:00:00"/>
    <d v="2023-09-01T00:00:00"/>
    <n v="447.62"/>
    <d v="2023-11-09T00:00:00"/>
    <s v="E0220464"/>
    <s v="PD022356"/>
    <s v="DIGITALIZACAO"/>
    <n v="426.13"/>
    <d v="2023-09-01T00:00:00"/>
    <x v="6"/>
    <s v="063/2022"/>
    <s v="112/2022"/>
    <s v="PD-PRC-2022/03655 - ITO"/>
    <s v="2 - FATURADO"/>
    <n v="691"/>
    <x v="3"/>
    <x v="0"/>
    <m/>
  </r>
  <r>
    <x v="1488"/>
    <s v="72.130.818/0001-30"/>
    <s v="ND-POUPATEMPO 4.0"/>
    <n v="2798"/>
    <d v="2023-10-09T00:00:00"/>
    <s v="PPT00617"/>
    <s v="PPT00617"/>
    <d v="2023-10-01T00:00:00"/>
    <n v="15810.69"/>
    <d v="2023-11-08T00:00:00"/>
    <s v="PPT00617"/>
    <s v="PP00617"/>
    <s v="IMPLANTACAO E OPERACAO DO POUPATEMPO TAQUARITINGA"/>
    <n v="15810.69"/>
    <d v="2023-10-01T00:00:00"/>
    <x v="6"/>
    <m/>
    <s v="PD-PRC-2021/02791"/>
    <m/>
    <s v="2 - FATURADO"/>
    <n v="692"/>
    <x v="3"/>
    <x v="12"/>
    <m/>
  </r>
  <r>
    <x v="1488"/>
    <s v="72.130.818/0001-30"/>
    <s v="ND-LOCACAO BENS MOVE"/>
    <n v="623"/>
    <d v="2023-10-11T00:00:00"/>
    <m/>
    <m/>
    <m/>
    <n v="58885.67"/>
    <d v="2023-11-10T00:00:00"/>
    <s v="E0220448"/>
    <s v="PD022344"/>
    <s v="Locação de Bens Móveis - Notebook Basic - 36 ms"/>
    <n v="58885.67"/>
    <m/>
    <x v="6"/>
    <m/>
    <m/>
    <m/>
    <s v="2 - FATURADO"/>
    <n v="690"/>
    <x v="3"/>
    <x v="3"/>
    <m/>
  </r>
  <r>
    <x v="1488"/>
    <s v="72.130.818/0001-30"/>
    <s v="NF SERVICOS"/>
    <n v="145871"/>
    <d v="2023-10-31T00:00:00"/>
    <n v="1694580"/>
    <d v="2023-11-10T00:00:00"/>
    <d v="2023-10-01T00:00:00"/>
    <n v="14160"/>
    <d v="2023-12-10T00:00:00"/>
    <s v="E0220448"/>
    <s v="PD022344"/>
    <s v="DAAS DESTOP BASICO,  DESKTOP AVANÇADO, DESKTOP PLUS E NOTEBOOK PADRÃO"/>
    <n v="13480.31"/>
    <d v="2023-10-01T00:00:00"/>
    <x v="6"/>
    <s v="068/2022"/>
    <s v="129/2022"/>
    <s v="PD-PRC-2022/04584  ITO"/>
    <s v="2 - FATURADO"/>
    <n v="660"/>
    <x v="3"/>
    <x v="0"/>
    <m/>
  </r>
  <r>
    <x v="1488"/>
    <s v="72.130.818/0001-30"/>
    <s v="ND-POUPATEMPO 4.0"/>
    <n v="2972"/>
    <d v="2023-11-01T00:00:00"/>
    <s v="PPT00617"/>
    <s v="PPT00617"/>
    <d v="2023-11-01T00:00:00"/>
    <n v="15810.69"/>
    <d v="2023-12-01T00:00:00"/>
    <s v="PPT00617"/>
    <s v="PP00617"/>
    <s v="IMPLANTACAO E OPERACAO DO POUPATEMPO TAQUARITINGA"/>
    <n v="15810.69"/>
    <d v="2023-11-01T00:00:00"/>
    <x v="6"/>
    <m/>
    <s v="PD-PRC-2021/02791"/>
    <m/>
    <s v="2 - FATURADO"/>
    <n v="669"/>
    <x v="3"/>
    <x v="12"/>
    <m/>
  </r>
  <r>
    <x v="1488"/>
    <s v="72.130.818/0001-30"/>
    <s v="ND-LOCACAO BENS MOVE"/>
    <n v="669"/>
    <d v="2023-11-10T00:00:00"/>
    <m/>
    <m/>
    <m/>
    <n v="58885.67"/>
    <d v="2023-12-10T00:00:00"/>
    <s v="E0220448"/>
    <s v="PD022344"/>
    <s v="Locação de Bens Móveis - Notebook Basic - 36 ms"/>
    <n v="58885.67"/>
    <m/>
    <x v="6"/>
    <m/>
    <m/>
    <m/>
    <s v="2 - FATURADO"/>
    <n v="660"/>
    <x v="3"/>
    <x v="3"/>
    <m/>
  </r>
  <r>
    <x v="1488"/>
    <s v="72.130.818/0001-30"/>
    <s v="NF SERVICOS"/>
    <n v="148277"/>
    <d v="2023-11-30T00:00:00"/>
    <n v="1709803"/>
    <d v="2023-12-08T00:00:00"/>
    <d v="2023-11-01T00:00:00"/>
    <n v="14160"/>
    <d v="2024-01-07T00:00:00"/>
    <s v="E0220448"/>
    <s v="PD022344"/>
    <s v="DAAS DESTOP BASICO,  DESKTOP AVANÇADO, DESKTOP PLUS E NOTEBOOK PADRÃO"/>
    <n v="13480.31"/>
    <d v="2023-11-01T00:00:00"/>
    <x v="6"/>
    <s v="068/2022"/>
    <s v="129/2022"/>
    <s v="PD-PRC-2022/04584  ITO"/>
    <s v="2 - FATURADO"/>
    <n v="632"/>
    <x v="3"/>
    <x v="0"/>
    <m/>
  </r>
  <r>
    <x v="1488"/>
    <s v="72.130.818/0001-30"/>
    <s v="ND-POUPATEMPO 4.0"/>
    <n v="3009"/>
    <d v="2023-12-04T00:00:00"/>
    <s v="PPT00617"/>
    <s v="PPT00617"/>
    <d v="2023-12-01T00:00:00"/>
    <n v="15810.69"/>
    <d v="2024-01-03T00:00:00"/>
    <s v="PPT00617"/>
    <s v="PP00617"/>
    <s v="IMPLANTACAO E OPERACAO DO POUPATEMPO TAQUARITINGA"/>
    <n v="15810.69"/>
    <d v="2023-12-01T00:00:00"/>
    <x v="6"/>
    <m/>
    <s v="PD-PRC-2021/02791"/>
    <m/>
    <s v="2 - FATURADO"/>
    <n v="636"/>
    <x v="3"/>
    <x v="12"/>
    <m/>
  </r>
  <r>
    <x v="1488"/>
    <s v="72.130.818/0001-30"/>
    <s v="ND-LOCACAO BENS MOVE"/>
    <n v="708"/>
    <d v="2023-12-11T00:00:00"/>
    <m/>
    <m/>
    <m/>
    <n v="58885.67"/>
    <d v="2024-01-10T00:00:00"/>
    <s v="E0220448"/>
    <s v="PD022344"/>
    <s v="Locação de Bens Móveis - Notebook Basic - 36 ms"/>
    <n v="58885.67"/>
    <m/>
    <x v="6"/>
    <m/>
    <m/>
    <m/>
    <s v="2 - FATURADO"/>
    <n v="629"/>
    <x v="3"/>
    <x v="3"/>
    <m/>
  </r>
  <r>
    <x v="1488"/>
    <s v="72.130.818/0001-30"/>
    <s v="NF SERVICOS"/>
    <n v="150881"/>
    <d v="2023-12-31T00:00:00"/>
    <n v="1725207"/>
    <d v="2024-01-10T00:00:00"/>
    <d v="2023-12-01T00:00:00"/>
    <n v="14160"/>
    <d v="2024-02-09T00:00:00"/>
    <s v="E0220448"/>
    <s v="PD022344"/>
    <s v="DAAS DESTOP BASICO,  DESKTOP AVANÇADO, DESKTOP PLUS E NOTEBOOK PADRÃO"/>
    <n v="13480.31"/>
    <d v="2023-12-01T00:00:00"/>
    <x v="6"/>
    <s v="068/2022"/>
    <s v="129/2022"/>
    <s v="PD-PRC-2022/04584  ITO"/>
    <s v="2 - FATURADO"/>
    <n v="599"/>
    <x v="3"/>
    <x v="0"/>
    <m/>
  </r>
  <r>
    <x v="1488"/>
    <s v="72.130.818/0001-30"/>
    <s v="NF SERVICOS"/>
    <n v="150887"/>
    <d v="2023-12-31T00:00:00"/>
    <n v="1725213"/>
    <d v="2024-01-10T00:00:00"/>
    <d v="2023-12-01T00:00:00"/>
    <n v="516.48"/>
    <d v="2024-02-09T00:00:00"/>
    <s v="E0220464"/>
    <s v="PD022356"/>
    <s v="DIGITALIZACAO"/>
    <n v="491.69"/>
    <d v="2023-12-01T00:00:00"/>
    <x v="6"/>
    <s v="063/2022"/>
    <s v="112/2022"/>
    <s v="PD-PRC-2022/03655 - ITO"/>
    <s v="2 - FATURADO"/>
    <n v="599"/>
    <x v="3"/>
    <x v="0"/>
    <m/>
  </r>
  <r>
    <x v="1488"/>
    <s v="72.130.818/0001-30"/>
    <s v="ND-POUPATEMPO 4.0"/>
    <n v="3217"/>
    <d v="2024-01-05T00:00:00"/>
    <s v="PPT00617"/>
    <s v="PPT00617"/>
    <d v="2024-01-01T00:00:00"/>
    <n v="15810.69"/>
    <d v="2024-02-04T00:00:00"/>
    <s v="PPT00617"/>
    <s v="PP00617"/>
    <s v="IMPLANTACAO E OPERACAO DO POUPATEMPO TAQUARITINGA"/>
    <n v="15810.69"/>
    <d v="2024-01-01T00:00:00"/>
    <x v="6"/>
    <m/>
    <s v="PD-PRC-2021/02791"/>
    <m/>
    <s v="2 - FATURADO"/>
    <n v="604"/>
    <x v="3"/>
    <x v="12"/>
    <m/>
  </r>
  <r>
    <x v="1488"/>
    <s v="72.130.818/0001-30"/>
    <s v="ND-LOCACAO BENS MOVE"/>
    <n v="746"/>
    <d v="2024-01-10T00:00:00"/>
    <m/>
    <m/>
    <m/>
    <n v="58885.67"/>
    <d v="2024-02-09T00:00:00"/>
    <s v="E0220448"/>
    <s v="PD022344"/>
    <s v="Locação de Bens Móveis - Notebook Basic - 36 ms"/>
    <n v="58885.67"/>
    <m/>
    <x v="6"/>
    <m/>
    <m/>
    <m/>
    <s v="2 - FATURADO"/>
    <n v="599"/>
    <x v="3"/>
    <x v="3"/>
    <m/>
  </r>
  <r>
    <x v="1488"/>
    <s v="72.130.818/0001-30"/>
    <s v="NF SERVICOS"/>
    <n v="153147"/>
    <d v="2024-01-31T00:00:00"/>
    <n v="1740248"/>
    <d v="2024-02-09T00:00:00"/>
    <d v="2024-01-01T00:00:00"/>
    <n v="14160"/>
    <d v="2024-03-10T00:00:00"/>
    <s v="E0220448"/>
    <s v="PD022344"/>
    <s v="DAAS DESTOP BASICO,  DESKTOP AVANÇADO, DESKTOP PLUS E NOTEBOOK PADRÃO"/>
    <n v="13480.32"/>
    <d v="2024-01-01T00:00:00"/>
    <x v="6"/>
    <s v="068/2022"/>
    <s v="129/2022"/>
    <s v="PD-PRC-2022/04584  ITO"/>
    <s v="2 - FATURADO"/>
    <n v="569"/>
    <x v="3"/>
    <x v="0"/>
    <m/>
  </r>
  <r>
    <x v="1488"/>
    <s v="72.130.818/0001-30"/>
    <s v="NF SERVICOS"/>
    <n v="153161"/>
    <d v="2024-01-31T00:00:00"/>
    <n v="1740262"/>
    <d v="2024-02-09T00:00:00"/>
    <d v="2024-01-01T00:00:00"/>
    <n v="516.48"/>
    <d v="2024-03-10T00:00:00"/>
    <s v="E0220464"/>
    <s v="PD022356"/>
    <s v="DIGITALIZACAO"/>
    <n v="491.69"/>
    <d v="2024-01-01T00:00:00"/>
    <x v="6"/>
    <s v="063/2022"/>
    <s v="112/2022"/>
    <s v="PD-PRC-2022/03655 - ITO"/>
    <s v="2 - FATURADO"/>
    <n v="569"/>
    <x v="3"/>
    <x v="0"/>
    <m/>
  </r>
  <r>
    <x v="1488"/>
    <s v="72.130.818/0001-30"/>
    <s v="ND-POUPATEMPO 4.0"/>
    <n v="3334"/>
    <d v="2024-02-05T00:00:00"/>
    <s v="PPT00617"/>
    <s v="PPT00617"/>
    <d v="2024-02-01T00:00:00"/>
    <n v="15810.69"/>
    <d v="2024-03-06T00:00:00"/>
    <s v="PPT00617"/>
    <s v="PP00617"/>
    <s v="IMPLANTACAO E OPERACAO DO POUPATEMPO TAQUARITINGA"/>
    <n v="15810.69"/>
    <d v="2024-02-01T00:00:00"/>
    <x v="6"/>
    <m/>
    <s v="PD-PRC-2021/02791"/>
    <m/>
    <s v="2 - FATURADO"/>
    <n v="573"/>
    <x v="3"/>
    <x v="12"/>
    <m/>
  </r>
  <r>
    <x v="1488"/>
    <s v="72.130.818/0001-30"/>
    <s v="ND-LOCACAO BENS MOVE"/>
    <n v="779"/>
    <d v="2024-02-09T00:00:00"/>
    <m/>
    <m/>
    <m/>
    <n v="58885.67"/>
    <d v="2024-03-10T00:00:00"/>
    <s v="E0220448"/>
    <s v="PD022344"/>
    <s v="Locação de Bens Móveis - Notebook Basic - 36 ms"/>
    <n v="58885.67"/>
    <m/>
    <x v="6"/>
    <m/>
    <m/>
    <m/>
    <s v="2 - FATURADO"/>
    <n v="569"/>
    <x v="3"/>
    <x v="3"/>
    <m/>
  </r>
  <r>
    <x v="1488"/>
    <s v="72.130.818/0001-30"/>
    <s v="NF SERVICOS"/>
    <n v="155367"/>
    <d v="2024-02-29T00:00:00"/>
    <n v="1755260"/>
    <d v="2024-03-08T00:00:00"/>
    <d v="2024-02-01T00:00:00"/>
    <n v="516.48"/>
    <d v="2024-04-07T00:00:00"/>
    <s v="E0220464"/>
    <s v="PD022356"/>
    <s v="DIGITALIZACAO"/>
    <n v="491.69"/>
    <d v="2024-02-01T00:00:00"/>
    <x v="6"/>
    <s v="063/2022"/>
    <s v="112/2022"/>
    <s v="PD-PRC-2022/03655 - ITO"/>
    <s v="2 - FATURADO"/>
    <n v="541"/>
    <x v="3"/>
    <x v="0"/>
    <m/>
  </r>
  <r>
    <x v="1488"/>
    <s v="72.130.818/0001-30"/>
    <s v="NF SERVICOS"/>
    <n v="155382"/>
    <d v="2024-02-29T00:00:00"/>
    <n v="1755275"/>
    <d v="2024-03-08T00:00:00"/>
    <d v="2024-02-01T00:00:00"/>
    <n v="14160"/>
    <d v="2024-04-07T00:00:00"/>
    <s v="E0220448"/>
    <s v="PD022344"/>
    <s v="DAAS DESTOP BASICO,  DESKTOP AVANÇADO, DESKTOP PLUS E NOTEBOOK PADRÃO"/>
    <n v="13480.32"/>
    <d v="2024-02-01T00:00:00"/>
    <x v="6"/>
    <s v="068/2022"/>
    <s v="129/2022"/>
    <s v="PD-PRC-2022/04584  ITO"/>
    <s v="2 - FATURADO"/>
    <n v="541"/>
    <x v="3"/>
    <x v="0"/>
    <m/>
  </r>
  <r>
    <x v="1488"/>
    <s v="72.130.818/0001-30"/>
    <s v="ND-POUPATEMPO 4.0"/>
    <n v="3556"/>
    <d v="2024-03-06T00:00:00"/>
    <s v="PPT00617"/>
    <s v="PPT00617"/>
    <d v="2024-03-01T00:00:00"/>
    <n v="15810.69"/>
    <d v="2024-04-05T00:00:00"/>
    <s v="PPT00617"/>
    <s v="PP00617"/>
    <s v="IMPLANTACAO E OPERACAO DO POUPATEMPO TAQUARITINGA"/>
    <n v="15810.69"/>
    <d v="2024-03-01T00:00:00"/>
    <x v="6"/>
    <m/>
    <s v="PD-PRC-2021/02791"/>
    <m/>
    <s v="2 - FATURADO"/>
    <n v="543"/>
    <x v="3"/>
    <x v="12"/>
    <m/>
  </r>
  <r>
    <x v="1488"/>
    <s v="72.130.818/0001-30"/>
    <s v="ND-LOCACAO BENS MOVE"/>
    <n v="811"/>
    <d v="2024-03-11T00:00:00"/>
    <m/>
    <m/>
    <m/>
    <n v="58870.19"/>
    <d v="2024-04-10T00:00:00"/>
    <s v="E0220448"/>
    <s v="PD022344"/>
    <s v="Locação de Bens Móveis - Notebook Basic - 36 ms"/>
    <n v="58870.19"/>
    <m/>
    <x v="6"/>
    <m/>
    <m/>
    <m/>
    <s v="2 - FATURADO"/>
    <n v="538"/>
    <x v="3"/>
    <x v="3"/>
    <m/>
  </r>
  <r>
    <x v="1488"/>
    <s v="72.130.818/0001-30"/>
    <s v="NF SERVICOS"/>
    <n v="157095"/>
    <d v="2024-03-31T00:00:00"/>
    <n v="1769758"/>
    <d v="2024-04-09T00:00:00"/>
    <d v="2024-03-01T00:00:00"/>
    <n v="14160"/>
    <d v="2024-05-09T00:00:00"/>
    <s v="E0220448"/>
    <s v="PD022344"/>
    <s v="DAAS DESTOP BASICO,  DESKTOP AVANÇADO, DESKTOP PLUS E NOTEBOOK PADRÃO"/>
    <n v="13480.32"/>
    <d v="2024-03-01T00:00:00"/>
    <x v="6"/>
    <s v="068/2022"/>
    <s v="129/2022"/>
    <s v="PD-PRC-2022/04584  ITO"/>
    <s v="2 - FATURADO"/>
    <n v="509"/>
    <x v="3"/>
    <x v="0"/>
    <m/>
  </r>
  <r>
    <x v="1488"/>
    <s v="72.130.818/0001-30"/>
    <s v="ND-POUPATEMPO 4.0"/>
    <n v="3778"/>
    <d v="2024-04-05T00:00:00"/>
    <s v="PPT00617"/>
    <s v="PPT00617"/>
    <d v="2024-04-01T00:00:00"/>
    <n v="15810.69"/>
    <d v="2024-05-05T00:00:00"/>
    <s v="PPT00617"/>
    <s v="PP00617"/>
    <s v="IMPLANTACAO E OPERACAO DO POUPATEMPO TAQUARITINGA"/>
    <n v="15810.69"/>
    <d v="2024-04-01T00:00:00"/>
    <x v="6"/>
    <m/>
    <s v="PD-PRC-2021/02791"/>
    <m/>
    <s v="2 - FATURADO"/>
    <n v="513"/>
    <x v="3"/>
    <x v="12"/>
    <m/>
  </r>
  <r>
    <x v="1488"/>
    <s v="72.130.818/0001-30"/>
    <s v="NF SERVICOS"/>
    <n v="159391"/>
    <d v="2024-04-30T00:00:00"/>
    <n v="1784840"/>
    <d v="2024-05-09T00:00:00"/>
    <d v="2024-04-01T00:00:00"/>
    <n v="516.48"/>
    <d v="2024-06-08T00:00:00"/>
    <s v="E0220464"/>
    <s v="PD022356"/>
    <s v="DIGITALIZACAO"/>
    <n v="491.69"/>
    <d v="2024-04-01T00:00:00"/>
    <x v="6"/>
    <s v="063/2022"/>
    <s v="112/2022"/>
    <s v="PD-PRC-2022/03655 - ITO"/>
    <s v="2 - FATURADO"/>
    <n v="479"/>
    <x v="3"/>
    <x v="0"/>
    <m/>
  </r>
  <r>
    <x v="1488"/>
    <s v="72.130.818/0001-30"/>
    <s v="NF SERVICOS"/>
    <n v="159393"/>
    <d v="2024-04-30T00:00:00"/>
    <n v="1784842"/>
    <d v="2024-05-09T00:00:00"/>
    <d v="2024-04-01T00:00:00"/>
    <n v="14160"/>
    <d v="2024-06-08T00:00:00"/>
    <s v="E0220448"/>
    <s v="PD022344"/>
    <s v="DAAS DESTOP BASICO,  DESKTOP AVANÇADO, DESKTOP PLUS E NOTEBOOK PADRÃO"/>
    <n v="13480.32"/>
    <d v="2024-04-01T00:00:00"/>
    <x v="6"/>
    <s v="068/2022"/>
    <s v="129/2022"/>
    <s v="PD-PRC-2022/04584  ITO"/>
    <s v="2 - FATURADO"/>
    <n v="479"/>
    <x v="3"/>
    <x v="0"/>
    <m/>
  </r>
  <r>
    <x v="1488"/>
    <s v="72.130.818/0001-30"/>
    <s v="ND-POUPATEMPO 4.0"/>
    <n v="3915"/>
    <d v="2024-05-06T00:00:00"/>
    <s v="PPT00617"/>
    <s v="PPT00617"/>
    <d v="2024-05-01T00:00:00"/>
    <n v="15810.69"/>
    <d v="2024-06-05T00:00:00"/>
    <s v="PPT00617"/>
    <s v="PP00617"/>
    <s v="IMPLANTACAO E OPERACAO DO POUPATEMPO TAQUARITINGA"/>
    <n v="15810.69"/>
    <d v="2024-05-01T00:00:00"/>
    <x v="6"/>
    <m/>
    <s v="PD-PRC-2021/02791"/>
    <m/>
    <s v="2 - FATURADO"/>
    <n v="482"/>
    <x v="3"/>
    <x v="12"/>
    <m/>
  </r>
  <r>
    <x v="1488"/>
    <s v="72.130.818/0001-30"/>
    <s v="ND-LOCACAO BENS MOVE"/>
    <n v="872"/>
    <d v="2024-05-09T00:00:00"/>
    <m/>
    <m/>
    <m/>
    <n v="58885.67"/>
    <d v="2024-06-08T00:00:00"/>
    <s v="E0220448"/>
    <s v="PD022344"/>
    <s v="Locação de Bens Móveis - Notebook Basic - 36 ms"/>
    <n v="58885.67"/>
    <m/>
    <x v="6"/>
    <m/>
    <m/>
    <m/>
    <s v="2 - FATURADO"/>
    <n v="479"/>
    <x v="3"/>
    <x v="3"/>
    <m/>
  </r>
  <r>
    <x v="1488"/>
    <s v="72.130.818/0001-30"/>
    <s v="ND-LOCACAO BENS MOVE"/>
    <n v="873"/>
    <d v="2024-05-09T00:00:00"/>
    <m/>
    <m/>
    <m/>
    <n v="58885.67"/>
    <d v="2024-06-08T00:00:00"/>
    <s v="E0220448"/>
    <s v="PD022344"/>
    <s v="Locação de Bens Móveis - Notebook Basic - 36 ms"/>
    <n v="58885.67"/>
    <m/>
    <x v="6"/>
    <m/>
    <m/>
    <m/>
    <s v="2 - FATURADO"/>
    <n v="479"/>
    <x v="3"/>
    <x v="3"/>
    <m/>
  </r>
  <r>
    <x v="1488"/>
    <s v="72.130.818/0001-30"/>
    <s v="ND-POUPATEMPO 4.0"/>
    <n v="4023"/>
    <d v="2024-05-20T00:00:00"/>
    <s v="PPT00617"/>
    <s v="PPT00617"/>
    <d v="2024-05-01T00:00:00"/>
    <n v="613.14"/>
    <d v="2024-06-19T00:00:00"/>
    <s v="PPT00617"/>
    <s v="PP00617"/>
    <s v="IMPLANTACAO E OPERACAO DO POUPATEMPO TAQUARITINGA"/>
    <n v="613.14"/>
    <d v="2024-05-01T00:00:00"/>
    <x v="6"/>
    <m/>
    <s v="PD-PRC-2021/02791"/>
    <m/>
    <s v="2 - FATURADO"/>
    <n v="468"/>
    <x v="3"/>
    <x v="12"/>
    <m/>
  </r>
  <r>
    <x v="1488"/>
    <s v="72.130.818/0001-30"/>
    <s v="ND-POUPATEMPO 4.0"/>
    <n v="4042"/>
    <d v="2024-06-05T00:00:00"/>
    <s v="PPT00617"/>
    <s v="PPT00617"/>
    <d v="2024-06-01T00:00:00"/>
    <n v="16248.65"/>
    <d v="2024-07-05T00:00:00"/>
    <s v="PPT00617"/>
    <s v="PP00617"/>
    <s v="IMPLANTACAO E OPERACAO DO POUPATEMPO TAQUARITINGA"/>
    <n v="16248.65"/>
    <d v="2024-06-01T00:00:00"/>
    <x v="6"/>
    <m/>
    <s v="PD-PRC-2021/02791"/>
    <m/>
    <s v="2 - FATURADO"/>
    <n v="452"/>
    <x v="3"/>
    <x v="12"/>
    <m/>
  </r>
  <r>
    <x v="1488"/>
    <s v="72.130.818/0001-30"/>
    <s v="NF SERVICOS"/>
    <n v="162268"/>
    <d v="2024-06-12T00:00:00"/>
    <n v="1800509"/>
    <d v="2024-06-12T00:00:00"/>
    <d v="2024-05-01T00:00:00"/>
    <n v="14160"/>
    <d v="2024-07-12T00:00:00"/>
    <s v="E0220448"/>
    <s v="PD022344"/>
    <s v="DAAS DESTOP BASICO,  DESKTOP AVANÇADO, DESKTOP PLUS E NOTEBOOK PADRÃO"/>
    <n v="13480.32"/>
    <d v="2024-05-01T00:00:00"/>
    <x v="6"/>
    <s v="068/2022"/>
    <s v="129/2022"/>
    <s v="PD-PRC-2022/04584  ITO"/>
    <s v="2 - FATURADO"/>
    <n v="445"/>
    <x v="3"/>
    <x v="0"/>
    <m/>
  </r>
  <r>
    <x v="1488"/>
    <s v="72.130.818/0001-30"/>
    <s v="ND-LOCACAO BENS MOVE"/>
    <n v="922"/>
    <d v="2024-06-12T00:00:00"/>
    <m/>
    <m/>
    <m/>
    <n v="58885.67"/>
    <d v="2024-07-12T00:00:00"/>
    <s v="E0220448"/>
    <s v="PD022344"/>
    <s v="Locação de Bens Móveis - Notebook Basic - 36 ms"/>
    <n v="58885.67"/>
    <m/>
    <x v="6"/>
    <m/>
    <m/>
    <m/>
    <s v="2 - FATURADO"/>
    <n v="445"/>
    <x v="3"/>
    <x v="3"/>
    <m/>
  </r>
  <r>
    <x v="1488"/>
    <s v="72.130.818/0001-30"/>
    <s v="NF SERVICOS"/>
    <n v="162767"/>
    <d v="2024-06-17T00:00:00"/>
    <n v="1801008"/>
    <d v="2024-06-17T00:00:00"/>
    <d v="2024-05-01T00:00:00"/>
    <n v="516.48"/>
    <d v="2024-07-17T00:00:00"/>
    <s v="E0220464"/>
    <s v="PD022356"/>
    <s v="DIGITALIZACAO"/>
    <n v="491.69"/>
    <d v="2024-05-01T00:00:00"/>
    <x v="6"/>
    <s v="063/2022"/>
    <s v="112/2022"/>
    <s v="PD-PRC-2022/03655 - ITO"/>
    <s v="2 - FATURADO"/>
    <n v="440"/>
    <x v="3"/>
    <x v="0"/>
    <m/>
  </r>
  <r>
    <x v="1488"/>
    <s v="72.130.818/0001-30"/>
    <s v="ND-POUPATEMPO 4.0"/>
    <n v="4298"/>
    <d v="2024-07-03T00:00:00"/>
    <s v="PPT00617"/>
    <s v="PPT00617"/>
    <d v="2024-07-01T00:00:00"/>
    <n v="16248.65"/>
    <d v="2024-08-02T00:00:00"/>
    <s v="PPT00617"/>
    <s v="PP00617"/>
    <s v="IMPLANTACAO E OPERACAO DO POUPATEMPO TAQUARITINGA"/>
    <n v="16248.65"/>
    <d v="2024-07-01T00:00:00"/>
    <x v="6"/>
    <m/>
    <s v="PD-PRC-2021/02791"/>
    <m/>
    <s v="2 - FATURADO"/>
    <n v="424"/>
    <x v="3"/>
    <x v="12"/>
    <m/>
  </r>
  <r>
    <x v="1488"/>
    <s v="72.130.818/0001-30"/>
    <s v="NF SERVICOS"/>
    <n v="164678"/>
    <d v="2024-07-16T00:00:00"/>
    <n v="1815698"/>
    <d v="2024-07-16T00:00:00"/>
    <d v="2024-06-01T00:00:00"/>
    <n v="516.48"/>
    <d v="2024-08-15T00:00:00"/>
    <s v="E0220464"/>
    <s v="PD022356"/>
    <s v="DIGITALIZACAO"/>
    <n v="491.69"/>
    <d v="2024-06-01T00:00:00"/>
    <x v="6"/>
    <s v="063/2022"/>
    <s v="112/2022"/>
    <s v="PD-PRC-2022/03655 - ITO"/>
    <s v="2 - FATURADO"/>
    <n v="411"/>
    <x v="3"/>
    <x v="0"/>
    <m/>
  </r>
  <r>
    <x v="1488"/>
    <s v="72.130.818/0001-30"/>
    <s v="NF SERVICOS"/>
    <n v="164679"/>
    <d v="2024-07-16T00:00:00"/>
    <n v="1815699"/>
    <d v="2024-07-16T00:00:00"/>
    <d v="2024-06-01T00:00:00"/>
    <n v="14160"/>
    <d v="2024-08-15T00:00:00"/>
    <s v="E0220448"/>
    <s v="PD022344"/>
    <s v="DAAS DESTOP BASICO,  DESKTOP AVANÇADO, DESKTOP PLUS E NOTEBOOK PADRÃO"/>
    <n v="13480.32"/>
    <d v="2024-06-01T00:00:00"/>
    <x v="6"/>
    <s v="068/2022"/>
    <s v="129/2022"/>
    <s v="PD-PRC-2022/04584  ITO"/>
    <s v="2 - FATURADO"/>
    <n v="411"/>
    <x v="3"/>
    <x v="0"/>
    <m/>
  </r>
  <r>
    <x v="1488"/>
    <s v="72.130.818/0001-30"/>
    <s v="ND-LOCACAO BENS MOVE"/>
    <n v="956"/>
    <d v="2024-07-16T00:00:00"/>
    <m/>
    <m/>
    <m/>
    <n v="58885.67"/>
    <d v="2024-08-15T00:00:00"/>
    <s v="E0220448"/>
    <s v="PD022344"/>
    <s v="Locação de Bens Móveis - Notebook Basic - 36 ms"/>
    <n v="58885.67"/>
    <m/>
    <x v="6"/>
    <m/>
    <m/>
    <m/>
    <s v="2 - FATURADO"/>
    <n v="411"/>
    <x v="3"/>
    <x v="3"/>
    <m/>
  </r>
  <r>
    <x v="1488"/>
    <s v="72.130.818/0001-30"/>
    <s v="ND-POUPATEMPO 4.0"/>
    <n v="4482"/>
    <d v="2024-08-05T00:00:00"/>
    <s v="PPT00617"/>
    <s v="PPT00617"/>
    <d v="2024-08-01T00:00:00"/>
    <n v="16248.65"/>
    <d v="2024-09-04T00:00:00"/>
    <s v="PPT00617"/>
    <s v="PP00617"/>
    <s v="IMPLANTACAO E OPERACAO DO POUPATEMPO TAQUARITINGA"/>
    <n v="16248.65"/>
    <d v="2024-08-01T00:00:00"/>
    <x v="6"/>
    <m/>
    <s v="PD-PRC-2021/02791"/>
    <m/>
    <s v="2 - FATURADO"/>
    <n v="391"/>
    <x v="3"/>
    <x v="12"/>
    <m/>
  </r>
  <r>
    <x v="1488"/>
    <s v="72.130.818/0001-30"/>
    <s v="NF SERVICOS"/>
    <n v="166768"/>
    <d v="2024-08-16T00:00:00"/>
    <n v="1830634"/>
    <d v="2024-08-16T00:00:00"/>
    <d v="2024-07-01T00:00:00"/>
    <n v="516.48"/>
    <d v="2024-09-15T00:00:00"/>
    <s v="E0220464"/>
    <s v="PD022356"/>
    <s v="DIGITALIZACAO"/>
    <n v="491.69"/>
    <d v="2024-07-01T00:00:00"/>
    <x v="6"/>
    <s v="063/2022"/>
    <s v="112/2022"/>
    <s v="PD-PRC-2022/03655 - ITO"/>
    <s v="2 - FATURADO"/>
    <n v="380"/>
    <x v="3"/>
    <x v="0"/>
    <m/>
  </r>
  <r>
    <x v="1488"/>
    <s v="72.130.818/0001-30"/>
    <s v="NF SERVICOS"/>
    <n v="166769"/>
    <d v="2024-08-16T00:00:00"/>
    <n v="1830635"/>
    <d v="2024-08-16T00:00:00"/>
    <d v="2024-07-01T00:00:00"/>
    <n v="14160"/>
    <d v="2024-09-15T00:00:00"/>
    <s v="E0220448"/>
    <s v="PD022344"/>
    <s v="DAAS DESTOP BASICO,  DESKTOP AVANÇADO, DESKTOP PLUS E NOTEBOOK PADRÃO"/>
    <n v="13480.32"/>
    <d v="2024-07-01T00:00:00"/>
    <x v="6"/>
    <s v="068/2022"/>
    <s v="129/2022"/>
    <s v="PD-PRC-2022/04584  ITO"/>
    <s v="2 - FATURADO"/>
    <n v="380"/>
    <x v="3"/>
    <x v="0"/>
    <m/>
  </r>
  <r>
    <x v="1488"/>
    <s v="72.130.818/0001-30"/>
    <s v="ND-LOCACAO BENS MOVE"/>
    <n v="984"/>
    <d v="2024-08-16T00:00:00"/>
    <m/>
    <m/>
    <m/>
    <n v="58885.67"/>
    <d v="2024-09-15T00:00:00"/>
    <s v="E0220448"/>
    <s v="PD022344"/>
    <s v="Locação de Bens Móveis - Notebook Basic - 36 ms"/>
    <n v="58885.67"/>
    <m/>
    <x v="6"/>
    <m/>
    <m/>
    <m/>
    <s v="2 - FATURADO"/>
    <n v="380"/>
    <x v="3"/>
    <x v="3"/>
    <m/>
  </r>
  <r>
    <x v="1488"/>
    <s v="72.130.818/0001-30"/>
    <s v="ND-POUPATEMPO 4.0"/>
    <n v="4637"/>
    <d v="2024-09-04T00:00:00"/>
    <s v="PPT00617"/>
    <s v="PPT00617"/>
    <d v="2024-09-01T00:00:00"/>
    <n v="16248.65"/>
    <d v="2024-10-04T00:00:00"/>
    <s v="PPT00617"/>
    <s v="PP00617"/>
    <s v="IMPLANTACAO E OPERACAO DO POUPATEMPO TAQUARITINGA"/>
    <n v="16248.65"/>
    <d v="2024-09-01T00:00:00"/>
    <x v="6"/>
    <m/>
    <s v="PD-PRC-2021/02791"/>
    <m/>
    <s v="2 - FATURADO"/>
    <n v="361"/>
    <x v="1"/>
    <x v="12"/>
    <m/>
  </r>
  <r>
    <x v="1488"/>
    <s v="72.130.818/0001-30"/>
    <s v="ND-LOCACAO BENS MOVE"/>
    <n v="1021"/>
    <d v="2024-09-11T00:00:00"/>
    <m/>
    <m/>
    <m/>
    <n v="58885.67"/>
    <d v="2024-10-11T00:00:00"/>
    <s v="E0220448"/>
    <s v="PD022344"/>
    <s v="Locação de Bens Móveis - Notebook Basic - 36 ms"/>
    <n v="58885.67"/>
    <m/>
    <x v="6"/>
    <m/>
    <m/>
    <m/>
    <s v="2 - FATURADO"/>
    <n v="354"/>
    <x v="1"/>
    <x v="3"/>
    <m/>
  </r>
  <r>
    <x v="1488"/>
    <s v="72.130.818/0001-30"/>
    <s v="NF SERVICOS"/>
    <n v="168075"/>
    <d v="2024-09-11T00:00:00"/>
    <n v="1844860"/>
    <d v="2024-09-11T00:00:00"/>
    <d v="2024-08-01T00:00:00"/>
    <n v="14160"/>
    <d v="2024-10-11T00:00:00"/>
    <s v="E0220448"/>
    <s v="PD022344"/>
    <s v="DAAS DESTOP BASICO,  DESKTOP AVANÇADO, DESKTOP PLUS E NOTEBOOK PADRÃO"/>
    <n v="13480.32"/>
    <d v="2024-08-01T00:00:00"/>
    <x v="6"/>
    <s v="068/2022"/>
    <s v="129/2022"/>
    <s v="PD-PRC-2022/04584  ITO"/>
    <s v="2 - FATURADO"/>
    <n v="354"/>
    <x v="1"/>
    <x v="0"/>
    <m/>
  </r>
  <r>
    <x v="1488"/>
    <s v="72.130.818/0001-30"/>
    <s v="ND-POUPATEMPO 4.0"/>
    <n v="4878"/>
    <d v="2024-10-03T00:00:00"/>
    <s v="PPT00617"/>
    <s v="PPT00617"/>
    <d v="2024-10-01T00:00:00"/>
    <n v="16248.65"/>
    <d v="2024-11-02T00:00:00"/>
    <s v="PPT00617"/>
    <s v="PP00617"/>
    <s v="IMPLANTACAO E OPERACAO DO POUPATEMPO TAQUARITINGA"/>
    <n v="16248.65"/>
    <d v="2024-10-01T00:00:00"/>
    <x v="6"/>
    <m/>
    <s v="PD-PRC-2021/02791"/>
    <m/>
    <s v="2 - FATURADO"/>
    <n v="332"/>
    <x v="1"/>
    <x v="12"/>
    <m/>
  </r>
  <r>
    <x v="1488"/>
    <s v="72.130.818/0001-30"/>
    <s v="ND-LOCACAO BENS MOVE"/>
    <n v="1037"/>
    <d v="2024-10-08T00:00:00"/>
    <m/>
    <m/>
    <m/>
    <n v="58885.67"/>
    <d v="2024-11-07T00:00:00"/>
    <s v="E0220448"/>
    <s v="PD022344"/>
    <s v="Locação de Bens Móveis - Notebook Basic - 36 ms"/>
    <n v="58885.67"/>
    <m/>
    <x v="6"/>
    <m/>
    <m/>
    <m/>
    <s v="2 - FATURADO"/>
    <n v="327"/>
    <x v="1"/>
    <x v="3"/>
    <m/>
  </r>
  <r>
    <x v="1488"/>
    <s v="72.130.818/0001-30"/>
    <s v="NF SERVICOS"/>
    <n v="169344"/>
    <d v="2024-10-08T00:00:00"/>
    <n v="1859089"/>
    <d v="2024-10-08T00:00:00"/>
    <d v="2024-09-01T00:00:00"/>
    <n v="14160"/>
    <d v="2024-11-07T00:00:00"/>
    <s v="E0220448"/>
    <s v="PD022344"/>
    <s v="DAAS DESTOP BASICO,  DESKTOP AVANÇADO, DESKTOP PLUS E NOTEBOOK PADRÃO"/>
    <n v="13480.32"/>
    <d v="2024-09-01T00:00:00"/>
    <x v="6"/>
    <s v="068/2022"/>
    <s v="129/2022"/>
    <s v="PD-PRC-2022/04584  ITO"/>
    <s v="2 - FATURADO"/>
    <n v="327"/>
    <x v="1"/>
    <x v="0"/>
    <m/>
  </r>
  <r>
    <x v="1488"/>
    <s v="72.130.818/0001-30"/>
    <s v="ND-POUPATEMPO 4.0"/>
    <n v="4997"/>
    <d v="2024-11-05T00:00:00"/>
    <s v="PPT00617"/>
    <s v="PPT00617"/>
    <d v="2024-11-01T00:00:00"/>
    <n v="16248.65"/>
    <d v="2024-12-05T00:00:00"/>
    <s v="PPT00617"/>
    <s v="PP00617"/>
    <s v="IMPLANTACAO E OPERACAO DO POUPATEMPO TAQUARITINGA"/>
    <n v="16248.65"/>
    <d v="2024-11-01T00:00:00"/>
    <x v="6"/>
    <m/>
    <s v="PD-PRC-2021/02791"/>
    <m/>
    <s v="2 - FATURADO"/>
    <n v="299"/>
    <x v="1"/>
    <x v="12"/>
    <m/>
  </r>
  <r>
    <x v="1488"/>
    <s v="72.130.818/0001-30"/>
    <s v="ND-LOCACAO BENS MOVE"/>
    <n v="1065"/>
    <d v="2024-11-08T00:00:00"/>
    <m/>
    <m/>
    <m/>
    <n v="58885.67"/>
    <d v="2024-12-08T00:00:00"/>
    <s v="E0220448"/>
    <s v="PD022344"/>
    <s v="Locação de Bens Móveis - Notebook Basic - 36 ms"/>
    <n v="58885.67"/>
    <m/>
    <x v="6"/>
    <m/>
    <m/>
    <m/>
    <s v="2 - FATURADO"/>
    <n v="296"/>
    <x v="1"/>
    <x v="3"/>
    <m/>
  </r>
  <r>
    <x v="1488"/>
    <s v="72.130.818/0001-30"/>
    <s v="NF SERVICOS"/>
    <n v="170992"/>
    <d v="2024-11-08T00:00:00"/>
    <n v="1874007"/>
    <d v="2024-11-08T00:00:00"/>
    <d v="2024-10-01T00:00:00"/>
    <n v="14160"/>
    <d v="2024-12-08T00:00:00"/>
    <s v="E0220448"/>
    <s v="PD022344"/>
    <s v="DAAS DESTOP BASICO,  DESKTOP AVANÇADO, DESKTOP PLUS E NOTEBOOK PADRÃO"/>
    <n v="13480.32"/>
    <d v="2024-10-01T00:00:00"/>
    <x v="6"/>
    <s v="068/2022"/>
    <s v="129/2022"/>
    <s v="PD-PRC-2022/04584  ITO"/>
    <s v="2 - FATURADO"/>
    <n v="296"/>
    <x v="1"/>
    <x v="0"/>
    <m/>
  </r>
  <r>
    <x v="1488"/>
    <s v="72.130.818/0001-30"/>
    <s v="NF SERVICOS"/>
    <n v="171842"/>
    <d v="2024-11-13T00:00:00"/>
    <n v="1874857"/>
    <d v="2024-11-13T00:00:00"/>
    <d v="2024-10-01T00:00:00"/>
    <n v="1100.7"/>
    <d v="2024-12-13T00:00:00"/>
    <s v="E0200798"/>
    <s v="PD020798"/>
    <s v="PREFEITURA - CADASTRO"/>
    <n v="1047.8699999999999"/>
    <d v="2024-10-01T00:00:00"/>
    <x v="6"/>
    <s v="NR. 074/2020"/>
    <s v="D.L.968/2020"/>
    <s v="PD-PRC-2022/01777 -  APPS / ITO"/>
    <s v="2 - FATURADO"/>
    <n v="291"/>
    <x v="1"/>
    <x v="0"/>
    <m/>
  </r>
  <r>
    <x v="1488"/>
    <s v="72.130.818/0001-30"/>
    <s v="ND-POUPATEMPO 4.0"/>
    <n v="5242"/>
    <d v="2024-12-04T00:00:00"/>
    <s v="PPT00617"/>
    <s v="PPT00617"/>
    <d v="2024-12-01T00:00:00"/>
    <n v="16248.65"/>
    <d v="2025-01-03T00:00:00"/>
    <s v="PPT00617"/>
    <s v="PP00617"/>
    <s v="IMPLANTACAO E OPERACAO DO POUPATEMPO TAQUARITINGA"/>
    <n v="16248.65"/>
    <d v="2024-12-01T00:00:00"/>
    <x v="6"/>
    <m/>
    <s v="PD-PRC-2021/02791"/>
    <m/>
    <s v="2 - FATURADO"/>
    <n v="270"/>
    <x v="1"/>
    <x v="12"/>
    <m/>
  </r>
  <r>
    <x v="1488"/>
    <s v="72.130.818/0001-30"/>
    <s v="NF SERVICOS"/>
    <n v="174487"/>
    <d v="2024-12-09T00:00:00"/>
    <n v="1890475"/>
    <d v="2024-12-09T00:00:00"/>
    <d v="2024-11-01T00:00:00"/>
    <n v="14160"/>
    <d v="2025-01-08T00:00:00"/>
    <s v="E0220448"/>
    <s v="PD022344"/>
    <s v="DAAS DESTOP BASICO,  DESKTOP AVANÇADO, DESKTOP PLUS E NOTEBOOK PADRÃO"/>
    <n v="13480.32"/>
    <d v="2024-11-01T00:00:00"/>
    <x v="6"/>
    <s v="068/2022"/>
    <s v="129/2022"/>
    <s v="PD-PRC-2022/04584  ITO"/>
    <s v="2 - FATURADO"/>
    <n v="265"/>
    <x v="1"/>
    <x v="0"/>
    <m/>
  </r>
  <r>
    <x v="1488"/>
    <s v="72.130.818/0001-30"/>
    <s v="ND-LOCACAO BENS MOVE"/>
    <n v="1106"/>
    <d v="2024-12-11T00:00:00"/>
    <m/>
    <m/>
    <m/>
    <n v="58885.67"/>
    <d v="2025-01-10T00:00:00"/>
    <s v="E0220448"/>
    <s v="PD022344"/>
    <s v="Locação de Bens Móveis - Notebook Basic - 36 ms"/>
    <n v="58885.67"/>
    <m/>
    <x v="6"/>
    <m/>
    <m/>
    <m/>
    <s v="2 - FATURADO"/>
    <n v="263"/>
    <x v="1"/>
    <x v="3"/>
    <m/>
  </r>
  <r>
    <x v="1488"/>
    <s v="72.130.818/0001-30"/>
    <s v="NF SERVICOS"/>
    <n v="176243"/>
    <d v="2024-12-23T00:00:00"/>
    <n v="1892231"/>
    <d v="2024-12-23T00:00:00"/>
    <d v="2024-12-01T00:00:00"/>
    <n v="14160"/>
    <d v="2025-01-22T00:00:00"/>
    <s v="E0220448"/>
    <s v="PD022344"/>
    <s v="DAAS DESTOP BASICO,  DESKTOP AVANÇADO, DESKTOP PLUS E NOTEBOOK PADRÃO"/>
    <n v="13480.32"/>
    <d v="2024-12-01T00:00:00"/>
    <x v="6"/>
    <s v="068/2022"/>
    <s v="129/2022"/>
    <s v="PD-PRC-2022/04584  ITO"/>
    <s v="2 - FATURADO"/>
    <n v="251"/>
    <x v="1"/>
    <x v="0"/>
    <m/>
  </r>
  <r>
    <x v="1488"/>
    <s v="72.130.818/0001-30"/>
    <s v="ND-LOCACAO BENS MOVE"/>
    <n v="1138"/>
    <d v="2024-12-30T00:00:00"/>
    <m/>
    <m/>
    <m/>
    <n v="58885.67"/>
    <d v="2025-01-29T00:00:00"/>
    <s v="E0220448"/>
    <s v="PD022344"/>
    <s v="Locação de Bens Móveis - Notebook Basic - 36 ms"/>
    <n v="58885.67"/>
    <m/>
    <x v="6"/>
    <m/>
    <m/>
    <m/>
    <s v="2 - FATURADO"/>
    <n v="244"/>
    <x v="1"/>
    <x v="3"/>
    <m/>
  </r>
  <r>
    <x v="1488"/>
    <s v="72.130.818/0001-30"/>
    <s v="ND-POUPATEMPO 4.0"/>
    <n v="5391"/>
    <d v="2025-01-06T00:00:00"/>
    <s v="PPT00617"/>
    <s v="PPT00617"/>
    <d v="2025-01-01T00:00:00"/>
    <n v="16248.65"/>
    <d v="2025-02-05T00:00:00"/>
    <s v="PPT00617"/>
    <s v="PP00617"/>
    <s v="IMPLANTACAO E OPERACAO DO POUPATEMPO TAQUARITINGA"/>
    <n v="16248.65"/>
    <d v="2025-01-01T00:00:00"/>
    <x v="6"/>
    <m/>
    <s v="PD-PRC-2021/02791"/>
    <m/>
    <s v="2 - FATURADO"/>
    <n v="237"/>
    <x v="1"/>
    <x v="12"/>
    <m/>
  </r>
  <r>
    <x v="1488"/>
    <s v="72.130.818/0001-30"/>
    <s v="ND-POUPATEMPO 4.0"/>
    <n v="5599"/>
    <d v="2025-02-05T00:00:00"/>
    <s v="PPT00617"/>
    <s v="PPT00617"/>
    <d v="2025-02-01T00:00:00"/>
    <n v="16248.65"/>
    <d v="2025-03-07T00:00:00"/>
    <s v="PPT00617"/>
    <s v="PP00617"/>
    <s v="IMPLANTACAO E OPERACAO DO POUPATEMPO TAQUARITINGA"/>
    <n v="16248.65"/>
    <d v="2025-02-01T00:00:00"/>
    <x v="0"/>
    <m/>
    <s v="PD-PRC-2021/02791"/>
    <m/>
    <s v="2 - FATURADO"/>
    <n v="207"/>
    <x v="1"/>
    <x v="12"/>
    <m/>
  </r>
  <r>
    <x v="1488"/>
    <s v="72.130.818/0001-30"/>
    <s v="NF SERVICOS"/>
    <n v="178850"/>
    <d v="2025-02-10T00:00:00"/>
    <n v="1920738"/>
    <d v="2025-02-10T00:00:00"/>
    <d v="2025-01-01T00:00:00"/>
    <n v="14160"/>
    <d v="2025-03-12T00:00:00"/>
    <s v="E0220448"/>
    <s v="PD022344"/>
    <s v="DAAS DESTOP BASICO,  DESKTOP AVANÇADO, DESKTOP PLUS E NOTEBOOK PADRÃO"/>
    <n v="13480.32"/>
    <d v="2025-01-01T00:00:00"/>
    <x v="0"/>
    <s v="068/2022"/>
    <s v="129/2022"/>
    <s v="PD-PRC-2022/04584  ITO"/>
    <s v="2 - FATURADO"/>
    <n v="202"/>
    <x v="1"/>
    <x v="0"/>
    <m/>
  </r>
  <r>
    <x v="1488"/>
    <s v="72.130.818/0001-30"/>
    <s v="ND-LOCACAO BENS MOVE"/>
    <n v="1206"/>
    <d v="2025-02-14T00:00:00"/>
    <m/>
    <m/>
    <m/>
    <n v="58885.67"/>
    <d v="2025-03-16T00:00:00"/>
    <s v="E0220448"/>
    <s v="PD022344"/>
    <s v="Locação de Bens Móveis - Notebook Basic - 36 ms"/>
    <n v="58885.67"/>
    <m/>
    <x v="0"/>
    <m/>
    <m/>
    <m/>
    <s v="2 - FATURADO"/>
    <n v="198"/>
    <x v="1"/>
    <x v="3"/>
    <m/>
  </r>
  <r>
    <x v="1488"/>
    <s v="72.130.818/0001-30"/>
    <s v="ND-POUPATEMPO 4.0"/>
    <n v="5803"/>
    <d v="2025-03-10T00:00:00"/>
    <s v="PPT00617"/>
    <s v="PPT00617"/>
    <d v="2025-03-01T00:00:00"/>
    <n v="16248.65"/>
    <d v="2025-04-09T00:00:00"/>
    <s v="PPT00617"/>
    <s v="PP00617"/>
    <s v="IMPLANTACAO E OPERACAO DO POUPATEMPO TAQUARITINGA"/>
    <n v="16248.65"/>
    <d v="2025-03-01T00:00:00"/>
    <x v="0"/>
    <m/>
    <s v="PD-PRC-2021/02791"/>
    <m/>
    <s v="2 - FATURADO"/>
    <n v="174"/>
    <x v="4"/>
    <x v="12"/>
    <m/>
  </r>
  <r>
    <x v="1488"/>
    <s v="72.130.818/0001-30"/>
    <s v="NF SERVICOS"/>
    <n v="181399"/>
    <d v="2025-03-13T00:00:00"/>
    <n v="1936222"/>
    <d v="2025-03-13T00:00:00"/>
    <d v="2025-02-01T00:00:00"/>
    <n v="14160"/>
    <d v="2025-04-12T00:00:00"/>
    <s v="E0220448"/>
    <s v="PD022344"/>
    <s v="DAAS DESTOP BASICO,  DESKTOP AVANÇADO, DESKTOP PLUS E NOTEBOOK PADRÃO"/>
    <n v="13480.32"/>
    <d v="2025-02-01T00:00:00"/>
    <x v="0"/>
    <s v="068/2022"/>
    <s v="129/2022"/>
    <s v="PD-PRC-2022/04584  ITO"/>
    <s v="2 - FATURADO"/>
    <n v="171"/>
    <x v="4"/>
    <x v="0"/>
    <m/>
  </r>
  <r>
    <x v="1488"/>
    <s v="72.130.818/0001-30"/>
    <s v="ND-LOCACAO BENS MOVE"/>
    <n v="1238"/>
    <d v="2025-03-14T00:00:00"/>
    <m/>
    <m/>
    <m/>
    <n v="58885.67"/>
    <d v="2025-04-13T00:00:00"/>
    <s v="E0220448"/>
    <s v="PD022344"/>
    <s v="Locação de Bens Móveis - Notebook Basic - 36 ms"/>
    <n v="58885.67"/>
    <m/>
    <x v="0"/>
    <m/>
    <m/>
    <m/>
    <s v="2 - FATURADO"/>
    <n v="170"/>
    <x v="4"/>
    <x v="3"/>
    <m/>
  </r>
  <r>
    <x v="1488"/>
    <s v="72.130.818/0001-30"/>
    <s v="ND-POUPATEMPO 4.0"/>
    <n v="6012"/>
    <d v="2025-04-03T00:00:00"/>
    <s v="PPT00617"/>
    <s v="PPT00617"/>
    <d v="2025-04-01T00:00:00"/>
    <n v="16248.65"/>
    <d v="2025-05-03T00:00:00"/>
    <s v="PPT00617"/>
    <s v="PP00617"/>
    <s v="IMPLANTACAO E OPERACAO DO POUPATEMPO TAQUARITINGA"/>
    <n v="16248.65"/>
    <d v="2025-04-01T00:00:00"/>
    <x v="0"/>
    <m/>
    <s v="PD-PRC-2021/02791"/>
    <m/>
    <s v="2 - FATURADO"/>
    <n v="150"/>
    <x v="7"/>
    <x v="12"/>
    <m/>
  </r>
  <r>
    <x v="1488"/>
    <s v="72.130.818/0001-30"/>
    <s v="NF SERVICOS"/>
    <n v="183683"/>
    <d v="2025-04-08T00:00:00"/>
    <n v="1951438"/>
    <d v="2025-04-08T00:00:00"/>
    <d v="2025-03-01T00:00:00"/>
    <n v="14160"/>
    <d v="2025-05-08T00:00:00"/>
    <s v="E0220448"/>
    <s v="PD022344"/>
    <s v="DAAS DESTOP BASICO,  DESKTOP AVANÇADO, DESKTOP PLUS E NOTEBOOK PADRÃO"/>
    <n v="13480.32"/>
    <d v="2025-03-01T00:00:00"/>
    <x v="0"/>
    <s v="068/2022"/>
    <s v="129/2022"/>
    <s v="PD-PRC-2022/04584  ITO"/>
    <s v="2 - FATURADO"/>
    <n v="145"/>
    <x v="7"/>
    <x v="0"/>
    <m/>
  </r>
  <r>
    <x v="1488"/>
    <s v="72.130.818/0001-30"/>
    <s v="ND-LOCACAO BENS MOVE"/>
    <n v="1266"/>
    <d v="2025-04-09T00:00:00"/>
    <m/>
    <m/>
    <m/>
    <n v="58885.67"/>
    <d v="2025-05-09T00:00:00"/>
    <s v="E0220448"/>
    <s v="PD022344"/>
    <s v="Locação de Bens Móveis - Notebook Basic - 36 ms"/>
    <n v="58885.67"/>
    <m/>
    <x v="0"/>
    <m/>
    <m/>
    <m/>
    <s v="2 - FATURADO"/>
    <n v="144"/>
    <x v="7"/>
    <x v="3"/>
    <m/>
  </r>
  <r>
    <x v="1488"/>
    <s v="72.130.818/0001-30"/>
    <s v="ND-POUPATEMPO 4.0"/>
    <n v="6130"/>
    <d v="2025-05-06T00:00:00"/>
    <s v="PPT00617"/>
    <s v="PPT00617"/>
    <d v="2025-05-01T00:00:00"/>
    <n v="16248.65"/>
    <d v="2025-06-05T00:00:00"/>
    <s v="PPT00617"/>
    <s v="PP00617"/>
    <s v="IMPLANTACAO E OPERACAO DO POUPATEMPO TAQUARITINGA"/>
    <n v="16248.65"/>
    <d v="2025-05-01T00:00:00"/>
    <x v="0"/>
    <m/>
    <s v="PD-PRC-2021/02791"/>
    <m/>
    <s v="2 - FATURADO"/>
    <n v="117"/>
    <x v="6"/>
    <x v="12"/>
    <m/>
  </r>
  <r>
    <x v="1488"/>
    <s v="72.130.818/0001-30"/>
    <s v="ND-LOCACAO BENS MOVE"/>
    <n v="1291"/>
    <d v="2025-05-07T00:00:00"/>
    <m/>
    <m/>
    <m/>
    <n v="58885.67"/>
    <d v="2025-06-06T00:00:00"/>
    <s v="E0220448"/>
    <s v="PD022344"/>
    <s v="Locação de Bens Móveis - Notebook Basic - 36 ms"/>
    <n v="58885.67"/>
    <m/>
    <x v="0"/>
    <m/>
    <m/>
    <m/>
    <s v="2 - FATURADO"/>
    <n v="116"/>
    <x v="6"/>
    <x v="3"/>
    <m/>
  </r>
  <r>
    <x v="1488"/>
    <s v="72.130.818/0001-30"/>
    <s v="NF SERVICOS"/>
    <n v="185188"/>
    <d v="2025-05-07T00:00:00"/>
    <n v="1965822"/>
    <d v="2025-05-07T00:00:00"/>
    <d v="2025-04-01T00:00:00"/>
    <n v="14160"/>
    <d v="2025-06-06T00:00:00"/>
    <s v="E0220448"/>
    <s v="PD022344"/>
    <s v="DAAS DESTOP BASICO,  DESKTOP AVANÇADO, DESKTOP PLUS E NOTEBOOK PADRÃO"/>
    <n v="13480.32"/>
    <d v="2025-04-01T00:00:00"/>
    <x v="0"/>
    <s v="068/2022"/>
    <s v="129/2022"/>
    <s v="PD-PRC-2022/04584  ITO"/>
    <s v="2 - FATURADO"/>
    <n v="116"/>
    <x v="6"/>
    <x v="0"/>
    <m/>
  </r>
  <r>
    <x v="1488"/>
    <s v="72.130.818/0001-30"/>
    <s v="ND-POUPATEMPO 4.0"/>
    <n v="6259"/>
    <d v="2025-05-15T00:00:00"/>
    <s v="PPT00617"/>
    <s v="PPT00617"/>
    <d v="2025-05-01T00:00:00"/>
    <n v="1139.68"/>
    <d v="2025-06-14T00:00:00"/>
    <s v="PPT00617"/>
    <s v="PP00617"/>
    <s v="IMPLANTACAO E OPERACAO DO POUPATEMPO TAQUARITINGA"/>
    <n v="1139.68"/>
    <d v="2025-05-01T00:00:00"/>
    <x v="0"/>
    <m/>
    <s v="PD-PRC-2021/02791"/>
    <m/>
    <s v="2 - FATURADO"/>
    <n v="108"/>
    <x v="6"/>
    <x v="12"/>
    <m/>
  </r>
  <r>
    <x v="1488"/>
    <s v="72.130.818/0001-30"/>
    <s v="ND-POUPATEMPO 4.0"/>
    <n v="6409"/>
    <d v="2025-06-04T00:00:00"/>
    <s v="PPT00617"/>
    <s v="PPT00617"/>
    <d v="2025-06-01T00:00:00"/>
    <n v="17062.71"/>
    <d v="2025-07-04T00:00:00"/>
    <s v="PPT00617"/>
    <s v="PP00617"/>
    <s v="IMPLANTACAO E OPERACAO DO POUPATEMPO TAQUARITINGA"/>
    <n v="17062.71"/>
    <d v="2025-06-01T00:00:00"/>
    <x v="0"/>
    <m/>
    <s v="PD-PRC-2021/02791"/>
    <m/>
    <s v="2 - FATURADO"/>
    <n v="88"/>
    <x v="8"/>
    <x v="12"/>
    <m/>
  </r>
  <r>
    <x v="1488"/>
    <s v="72.130.818/0001-30"/>
    <s v="NF SERVICOS"/>
    <n v="187771"/>
    <d v="2025-06-10T00:00:00"/>
    <n v="1981256"/>
    <d v="2025-06-10T00:00:00"/>
    <d v="2025-05-01T00:00:00"/>
    <n v="14160"/>
    <d v="2025-07-10T00:00:00"/>
    <s v="E0220448"/>
    <s v="PD022344"/>
    <s v="DAAS DESTOP BASICO,  DESKTOP AVANÇADO, DESKTOP PLUS E NOTEBOOK PADRÃO"/>
    <n v="13480.32"/>
    <d v="2025-05-01T00:00:00"/>
    <x v="0"/>
    <s v="068/2022"/>
    <s v="129/2022"/>
    <s v="PD-PRC-2022/04584  ITO"/>
    <s v="2 - FATURADO"/>
    <n v="82"/>
    <x v="8"/>
    <x v="0"/>
    <m/>
  </r>
  <r>
    <x v="1488"/>
    <s v="72.130.818/0001-30"/>
    <s v="ND-LOCACAO BENS MOVE"/>
    <n v="1321"/>
    <d v="2025-06-11T00:00:00"/>
    <m/>
    <m/>
    <m/>
    <n v="58885.67"/>
    <d v="2025-07-11T00:00:00"/>
    <s v="E0220448"/>
    <s v="PD022344"/>
    <s v="Locação de Bens Móveis - Notebook Basic - 36 ms"/>
    <n v="58885.67"/>
    <m/>
    <x v="0"/>
    <m/>
    <m/>
    <m/>
    <s v="2 - FATURADO"/>
    <n v="81"/>
    <x v="8"/>
    <x v="3"/>
    <m/>
  </r>
  <r>
    <x v="1488"/>
    <s v="72.130.818/0001-30"/>
    <s v="ND-POUPATEMPO 4.0"/>
    <n v="6532"/>
    <d v="2025-07-03T00:00:00"/>
    <s v="PPT00617"/>
    <s v="PPT00617"/>
    <d v="2025-07-01T00:00:00"/>
    <n v="17062.71"/>
    <d v="2025-08-02T00:00:00"/>
    <s v="PPT00617"/>
    <s v="PP00617"/>
    <s v="IMPLANTACAO E OPERACAO DO POUPATEMPO TAQUARITINGA"/>
    <n v="17062.71"/>
    <d v="2025-07-01T00:00:00"/>
    <x v="0"/>
    <m/>
    <s v="PD-PRC-2021/02791"/>
    <m/>
    <s v="2 - FATURADO"/>
    <n v="59"/>
    <x v="5"/>
    <x v="12"/>
    <m/>
  </r>
  <r>
    <x v="1488"/>
    <s v="72.130.818/0001-30"/>
    <s v="ND-LOCACAO BENS MOVE"/>
    <n v="1350"/>
    <d v="2025-07-15T00:00:00"/>
    <m/>
    <m/>
    <m/>
    <n v="58885.67"/>
    <d v="2025-08-14T00:00:00"/>
    <s v="E0220448"/>
    <s v="PD022344"/>
    <s v="Locação de Bens Móveis - Notebook Basic - 36 ms"/>
    <n v="58885.67"/>
    <m/>
    <x v="0"/>
    <m/>
    <m/>
    <m/>
    <s v="2 - FATURADO"/>
    <n v="47"/>
    <x v="5"/>
    <x v="3"/>
    <m/>
  </r>
  <r>
    <x v="1488"/>
    <s v="72.130.818/0001-30"/>
    <s v="NF SERVICOS"/>
    <n v="189888"/>
    <d v="2025-07-15T00:00:00"/>
    <n v="1996106"/>
    <d v="2025-07-15T00:00:00"/>
    <d v="2025-06-01T00:00:00"/>
    <n v="14160"/>
    <d v="2025-08-14T00:00:00"/>
    <s v="E0220448"/>
    <s v="PD022344"/>
    <s v="DAAS DESTOP BASICO,  DESKTOP AVANÇADO, DESKTOP PLUS E NOTEBOOK PADRÃO"/>
    <n v="13480.32"/>
    <d v="2025-06-01T00:00:00"/>
    <x v="0"/>
    <s v="068/2022"/>
    <s v="129/2022"/>
    <s v="PD-PRC-2022/04584  ITO"/>
    <s v="2 - FATURADO"/>
    <n v="47"/>
    <x v="5"/>
    <x v="0"/>
    <m/>
  </r>
  <r>
    <x v="1488"/>
    <s v="72.130.818/0001-30"/>
    <s v="ND-POUPATEMPO 4.0"/>
    <n v="6717"/>
    <d v="2025-08-05T00:00:00"/>
    <s v="PPT00617"/>
    <s v="PPT00617"/>
    <d v="2025-08-01T00:00:00"/>
    <n v="17062.71"/>
    <d v="2025-09-04T00:00:00"/>
    <s v="PPT00617"/>
    <s v="PP00617"/>
    <s v="IMPLANTACAO E OPERACAO DO POUPATEMPO TAQUARITINGA"/>
    <n v="17062.71"/>
    <d v="2025-08-01T00:00:00"/>
    <x v="0"/>
    <m/>
    <s v="PD-PRC-2021/02791"/>
    <m/>
    <s v="2 - FATURADO"/>
    <n v="26"/>
    <x v="2"/>
    <x v="12"/>
    <m/>
  </r>
  <r>
    <x v="1488"/>
    <s v="72.130.818/0001-30"/>
    <s v="NF SERVICOS"/>
    <n v="191114"/>
    <d v="2025-08-07T00:00:00"/>
    <n v="2009989"/>
    <d v="2025-08-07T00:00:00"/>
    <d v="2025-06-01T00:00:00"/>
    <n v="966.6"/>
    <d v="2025-09-06T00:00:00"/>
    <s v="E0250142"/>
    <s v="PD025112"/>
    <s v="PREFEITURA CADASTRO"/>
    <n v="920.2"/>
    <d v="2025-06-01T00:00:00"/>
    <x v="0"/>
    <s v="021/2025"/>
    <s v="69/2025"/>
    <s v="SEI: 359.00000923/2025-69 APPS/ITO"/>
    <s v="2 - FATURADO"/>
    <n v="24"/>
    <x v="2"/>
    <x v="0"/>
    <m/>
  </r>
  <r>
    <x v="1488"/>
    <s v="72.130.818/0001-30"/>
    <s v="NF SERVICOS"/>
    <n v="191410"/>
    <d v="2025-08-11T00:00:00"/>
    <n v="2010285"/>
    <d v="2025-08-11T00:00:00"/>
    <d v="2025-07-01T00:00:00"/>
    <n v="966.6"/>
    <d v="2025-09-10T00:00:00"/>
    <s v="E0250142"/>
    <s v="PD025112"/>
    <s v="PREFEITURA CADASTRO"/>
    <n v="920.2"/>
    <d v="2025-07-01T00:00:00"/>
    <x v="0"/>
    <s v="021/2025"/>
    <s v="69/2025"/>
    <s v="SEI: 359.00000923/2025-69 APPS/ITO"/>
    <s v="2 - FATURADO"/>
    <n v="20"/>
    <x v="2"/>
    <x v="0"/>
    <m/>
  </r>
  <r>
    <x v="1488"/>
    <s v="72.130.818/0001-30"/>
    <s v="ND-LOCACAO BENS MOVE"/>
    <n v="1374"/>
    <d v="2025-08-12T00:00:00"/>
    <m/>
    <m/>
    <m/>
    <n v="58885.67"/>
    <d v="2025-09-11T00:00:00"/>
    <s v="E0220448"/>
    <s v="PD022344"/>
    <s v="Locação de Bens Móveis - Notebook Basic - 36 ms"/>
    <n v="58885.67"/>
    <m/>
    <x v="0"/>
    <m/>
    <m/>
    <m/>
    <s v="2 - FATURADO"/>
    <n v="19"/>
    <x v="2"/>
    <x v="3"/>
    <m/>
  </r>
  <r>
    <x v="1488"/>
    <s v="72.130.818/0001-30"/>
    <s v="NF SERVICOS"/>
    <n v="191910"/>
    <d v="2025-08-12T00:00:00"/>
    <n v="2010785"/>
    <d v="2025-08-12T00:00:00"/>
    <d v="2025-07-01T00:00:00"/>
    <n v="14160"/>
    <d v="2025-09-11T00:00:00"/>
    <s v="E0220448"/>
    <s v="PD022344"/>
    <s v="DAAS DESTOP BASICO,  DESKTOP AVANÇADO, DESKTOP PLUS E NOTEBOOK PADRÃO"/>
    <n v="13480.32"/>
    <d v="2025-07-01T00:00:00"/>
    <x v="0"/>
    <s v="068/2022"/>
    <s v="129/2022"/>
    <s v="PD-PRC-2022/04584  ITO"/>
    <s v="2 - FATURADO"/>
    <n v="19"/>
    <x v="2"/>
    <x v="0"/>
    <m/>
  </r>
  <r>
    <x v="1488"/>
    <s v="72.130.818/0001-30"/>
    <s v="ND-POUPATEMPO 4.0"/>
    <n v="6882"/>
    <d v="2025-09-03T00:00:00"/>
    <s v="PPT00617"/>
    <s v="PPT00617"/>
    <d v="2025-09-01T00:00:00"/>
    <n v="17062.71"/>
    <d v="2025-10-03T00:00:00"/>
    <s v="PPT00617"/>
    <s v="PP00617"/>
    <s v="IMPLANTACAO E OPERACAO DO POUPATEMPO TAQUARITINGA"/>
    <n v="17062.71"/>
    <d v="2025-09-01T00:00:00"/>
    <x v="0"/>
    <m/>
    <s v="PD-PRC-2021/02791"/>
    <m/>
    <s v="2 - FATURADO"/>
    <n v="0"/>
    <x v="0"/>
    <x v="12"/>
    <m/>
  </r>
  <r>
    <x v="1488"/>
    <s v="72.130.818/0001-30"/>
    <s v="NF SERVICOS"/>
    <n v="193862"/>
    <d v="2025-09-11T00:00:00"/>
    <n v="2025496"/>
    <d v="2025-09-11T00:00:00"/>
    <d v="2025-08-01T00:00:00"/>
    <n v="966.6"/>
    <d v="2025-10-11T00:00:00"/>
    <s v="E0250142"/>
    <s v="PD025112"/>
    <s v="PREFEITURA CADASTRO"/>
    <n v="920.2"/>
    <d v="2025-08-01T00:00:00"/>
    <x v="0"/>
    <s v="021/2025"/>
    <s v="69/2025"/>
    <s v="SEI: 359.00000923/2025-69 APPS/ITO"/>
    <s v="2 - FATURADO"/>
    <n v="0"/>
    <x v="0"/>
    <x v="0"/>
    <m/>
  </r>
  <r>
    <x v="1488"/>
    <s v="72.130.818/0001-30"/>
    <s v="ND-LOCACAO BENS MOVE"/>
    <n v="1395"/>
    <d v="2025-09-12T00:00:00"/>
    <m/>
    <m/>
    <m/>
    <n v="58885.67"/>
    <d v="2025-10-12T00:00:00"/>
    <s v="E0220448"/>
    <s v="PD022344"/>
    <s v="Locação de Bens Móveis - Notebook Basic - 36 ms"/>
    <n v="58885.67"/>
    <m/>
    <x v="0"/>
    <m/>
    <m/>
    <m/>
    <s v="2 - FATURADO"/>
    <n v="0"/>
    <x v="0"/>
    <x v="3"/>
    <m/>
  </r>
  <r>
    <x v="1488"/>
    <s v="72.130.818/0001-30"/>
    <s v="NF SERVICOS"/>
    <n v="194012"/>
    <d v="2025-09-12T00:00:00"/>
    <n v="2025646"/>
    <d v="2025-09-12T00:00:00"/>
    <d v="2025-08-01T00:00:00"/>
    <n v="14160"/>
    <d v="2025-10-12T00:00:00"/>
    <s v="E0220448"/>
    <s v="PD022344"/>
    <s v="DAAS DESTOP BASICO,  DESKTOP AVANÇADO, DESKTOP PLUS E NOTEBOOK PADRÃO"/>
    <n v="13480.32"/>
    <d v="2025-08-01T00:00:00"/>
    <x v="0"/>
    <s v="068/2022"/>
    <s v="129/2022"/>
    <s v="PD-PRC-2022/04584  ITO"/>
    <s v="2 - FATURADO"/>
    <n v="0"/>
    <x v="0"/>
    <x v="0"/>
    <m/>
  </r>
  <r>
    <x v="1489"/>
    <s v="72.704.299/0001-76"/>
    <s v="NF SERVICOS DO"/>
    <n v="276192"/>
    <d v="2024-07-11T00:00:00"/>
    <n v="282354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16"/>
    <x v="3"/>
    <x v="1"/>
    <m/>
  </r>
  <r>
    <x v="1489"/>
    <s v="72.704.299/0001-76"/>
    <s v="NF SERVICOS DO"/>
    <n v="290468"/>
    <d v="2024-10-04T00:00:00"/>
    <n v="296818"/>
    <d v="2024-10-04T00:00:00"/>
    <m/>
    <n v="15"/>
    <d v="2024-11-03T00:00:00"/>
    <m/>
    <m/>
    <s v="Boletim_e-Negócios Públicos Informa"/>
    <n v="15"/>
    <m/>
    <x v="0"/>
    <m/>
    <m/>
    <m/>
    <s v="4 - FATURADO eNEGOCIOS INFORMA"/>
    <n v="331"/>
    <x v="1"/>
    <x v="1"/>
    <m/>
  </r>
  <r>
    <x v="1490"/>
    <s v="72.836.588/0001-29"/>
    <s v="ND-POUPATEMPO 4.0"/>
    <n v="6665"/>
    <d v="2025-08-05T00:00:00"/>
    <s v="PPT00641"/>
    <s v="PPT00641"/>
    <d v="2025-08-01T00:00:00"/>
    <n v="15287.33"/>
    <d v="2025-09-04T00:00:00"/>
    <s v="PPT00641"/>
    <s v="PP00641"/>
    <s v="IMPLANTACAO E OPERACAO DO POUPATEMPO VALPARAISO"/>
    <n v="15287.33"/>
    <d v="2025-08-01T00:00:00"/>
    <x v="0"/>
    <m/>
    <s v="PD-PRC-2022/00385"/>
    <m/>
    <s v="2 - FATURADO"/>
    <n v="26"/>
    <x v="2"/>
    <x v="12"/>
    <m/>
  </r>
  <r>
    <x v="1490"/>
    <s v="72.836.588/0001-29"/>
    <s v="ND-POUPATEMPO 4.0"/>
    <n v="6935"/>
    <d v="2025-09-03T00:00:00"/>
    <s v="PPT00641"/>
    <s v="PPT00641"/>
    <d v="2025-09-01T00:00:00"/>
    <n v="15287.33"/>
    <d v="2025-10-03T00:00:00"/>
    <s v="PPT00641"/>
    <s v="PP00641"/>
    <s v="IMPLANTACAO E OPERACAO DO POUPATEMPO VALPARAISO"/>
    <n v="15287.33"/>
    <d v="2025-09-01T00:00:00"/>
    <x v="0"/>
    <m/>
    <s v="PD-PRC-2022/00385"/>
    <m/>
    <s v="2 - FATURADO"/>
    <n v="0"/>
    <x v="0"/>
    <x v="12"/>
    <m/>
  </r>
  <r>
    <x v="1490"/>
    <s v="72.836.588/0001-29"/>
    <s v="NF SERVICOS"/>
    <n v="193794"/>
    <d v="2025-09-11T00:00:00"/>
    <n v="2025428"/>
    <d v="2025-09-11T00:00:00"/>
    <d v="2025-08-01T00:00:00"/>
    <n v="738.43"/>
    <d v="2025-10-11T00:00:00"/>
    <s v="E0220513"/>
    <s v="PD022513"/>
    <s v="PREFEITURA SIM"/>
    <n v="702.99"/>
    <d v="2025-08-01T00:00:00"/>
    <x v="0"/>
    <s v="Nº 08/2022"/>
    <m/>
    <s v="PDC-PRC-2022/01927- 359.00000739/2025-19 ITO"/>
    <s v="2 - FATURADO"/>
    <n v="0"/>
    <x v="0"/>
    <x v="0"/>
    <m/>
  </r>
  <r>
    <x v="1490"/>
    <s v="72.836.588/0001-29"/>
    <s v="ND-POUPATEMPO 4.0"/>
    <n v="6996"/>
    <d v="2025-09-24T00:00:00"/>
    <s v="PPT00641"/>
    <s v="PPT00641"/>
    <d v="2025-09-01T00:00:00"/>
    <n v="1116.08"/>
    <d v="2025-10-24T00:00:00"/>
    <s v="PPT00641"/>
    <s v="PP00641"/>
    <s v="IMPLANTACAO E OPERACAO DO POUPATEMPO VALPARAISO"/>
    <n v="1116.08"/>
    <d v="2025-09-01T00:00:00"/>
    <x v="0"/>
    <m/>
    <s v="PD-PRC-2022/00385"/>
    <m/>
    <s v="2 - FATURADO"/>
    <n v="0"/>
    <x v="0"/>
    <x v="12"/>
    <m/>
  </r>
  <r>
    <x v="1491"/>
    <s v="72.887.078/0001-80"/>
    <s v="ND-JUROS RECEBIMENTO"/>
    <s v="291687-1-NDJ1"/>
    <d v="2024-12-05T00:00:00"/>
    <n v="298048"/>
    <m/>
    <m/>
    <n v="3.55"/>
    <d v="2025-01-04T00:00:00"/>
    <m/>
    <m/>
    <s v="Nota de Debito Juros"/>
    <n v="3.55"/>
    <m/>
    <x v="0"/>
    <m/>
    <m/>
    <m/>
    <s v="2 - FATURADO"/>
    <n v="269"/>
    <x v="1"/>
    <x v="2"/>
    <m/>
  </r>
  <r>
    <x v="1491"/>
    <s v="72.887.078/0001-80"/>
    <s v="ND-JUROS RECEBIMENTO"/>
    <s v="291978-1-NDJ1"/>
    <d v="2024-12-05T00:00:00"/>
    <n v="298359"/>
    <m/>
    <m/>
    <n v="3.42"/>
    <d v="2025-01-04T00:00:00"/>
    <m/>
    <m/>
    <s v="Nota de Debito Juros"/>
    <n v="3.42"/>
    <m/>
    <x v="0"/>
    <m/>
    <m/>
    <m/>
    <s v="2 - FATURADO"/>
    <n v="269"/>
    <x v="1"/>
    <x v="2"/>
    <m/>
  </r>
  <r>
    <x v="1491"/>
    <s v="72.887.078/0001-80"/>
    <s v="ND-JUROS RECEBIMENTO"/>
    <s v="293254-1-NDJ1"/>
    <d v="2024-12-05T00:00:00"/>
    <n v="299650"/>
    <m/>
    <m/>
    <n v="2.37"/>
    <d v="2025-01-04T00:00:00"/>
    <m/>
    <m/>
    <s v="Nota de Debito Juros"/>
    <n v="2.37"/>
    <m/>
    <x v="0"/>
    <m/>
    <m/>
    <m/>
    <s v="2 - FATURADO"/>
    <n v="269"/>
    <x v="1"/>
    <x v="2"/>
    <m/>
  </r>
  <r>
    <x v="1491"/>
    <s v="72.887.078/0001-80"/>
    <s v="ND-JUROS RECEBIMENTO"/>
    <s v="295611-1-NDJ1"/>
    <d v="2024-12-05T00:00:00"/>
    <n v="302016"/>
    <m/>
    <m/>
    <n v="0.39"/>
    <d v="2025-01-04T00:00:00"/>
    <m/>
    <m/>
    <s v="Nota de Debito Juros"/>
    <n v="0.39"/>
    <m/>
    <x v="0"/>
    <m/>
    <m/>
    <m/>
    <s v="2 - FATURADO"/>
    <n v="269"/>
    <x v="1"/>
    <x v="2"/>
    <m/>
  </r>
  <r>
    <x v="1491"/>
    <s v="72.887.078/0001-80"/>
    <s v="NF SERVICOS DO"/>
    <n v="353756"/>
    <d v="2025-09-08T00:00:00"/>
    <n v="360565"/>
    <d v="2025-09-08T00:00:00"/>
    <m/>
    <n v="368.76"/>
    <d v="2025-10-08T00:00:00"/>
    <s v="E0230916"/>
    <s v="PD023916"/>
    <s v="Serviços de Publicidade Eletrônica"/>
    <n v="351.06"/>
    <m/>
    <x v="0"/>
    <m/>
    <m/>
    <m/>
    <s v="2 - FATURADO"/>
    <n v="0"/>
    <x v="0"/>
    <x v="1"/>
    <m/>
  </r>
  <r>
    <x v="1491"/>
    <s v="72.887.078/0001-80"/>
    <s v="NF SERVICOS DO"/>
    <n v="353768"/>
    <d v="2025-09-08T00:00:00"/>
    <n v="360577"/>
    <d v="2025-09-08T00:00:00"/>
    <m/>
    <n v="276.57"/>
    <d v="2025-10-08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491"/>
    <s v="72.887.078/0001-80"/>
    <s v="NF SERVICOS DO"/>
    <n v="353790"/>
    <d v="2025-09-08T00:00:00"/>
    <n v="360599"/>
    <d v="2025-09-08T00:00:00"/>
    <m/>
    <n v="276.57"/>
    <d v="2025-10-08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491"/>
    <s v="72.887.078/0001-80"/>
    <s v="NF SERVICOS DO"/>
    <n v="356520"/>
    <d v="2025-09-16T00:00:00"/>
    <n v="363334"/>
    <d v="2025-09-17T00:00:00"/>
    <m/>
    <n v="553.14"/>
    <d v="2025-10-17T00:00:00"/>
    <s v="E0230916"/>
    <s v="PD023916"/>
    <s v="Serviços de Publicidade Eletrônica"/>
    <n v="526.59"/>
    <m/>
    <x v="0"/>
    <m/>
    <m/>
    <m/>
    <s v="2 - FATURADO"/>
    <n v="0"/>
    <x v="0"/>
    <x v="1"/>
    <m/>
  </r>
  <r>
    <x v="1491"/>
    <s v="72.887.078/0001-80"/>
    <s v="NF SERVICOS DO"/>
    <n v="356527"/>
    <d v="2025-09-16T00:00:00"/>
    <n v="363341"/>
    <d v="2025-09-17T00:00:00"/>
    <m/>
    <n v="322.67"/>
    <d v="2025-10-17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491"/>
    <s v="72.887.078/0001-80"/>
    <s v="NF SERVICOS DO"/>
    <n v="356596"/>
    <d v="2025-09-16T00:00:00"/>
    <n v="363410"/>
    <d v="2025-09-17T00:00:00"/>
    <m/>
    <n v="921.9"/>
    <d v="2025-10-17T00:00:00"/>
    <s v="E0230916"/>
    <s v="PD023916"/>
    <s v="Serviços de Publicidade Eletrônica"/>
    <n v="877.65"/>
    <m/>
    <x v="0"/>
    <m/>
    <m/>
    <m/>
    <s v="2 - FATURADO"/>
    <n v="0"/>
    <x v="0"/>
    <x v="1"/>
    <m/>
  </r>
  <r>
    <x v="1491"/>
    <s v="72.887.078/0001-80"/>
    <s v="NF SERVICOS DO"/>
    <n v="356763"/>
    <d v="2025-09-16T00:00:00"/>
    <n v="363577"/>
    <d v="2025-09-17T00:00:00"/>
    <m/>
    <n v="276.57"/>
    <d v="2025-10-1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491"/>
    <s v="72.887.078/0001-80"/>
    <s v="NF SERVICOS DO"/>
    <n v="356766"/>
    <d v="2025-09-16T00:00:00"/>
    <n v="363580"/>
    <d v="2025-09-17T00:00:00"/>
    <m/>
    <n v="276.57"/>
    <d v="2025-10-1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491"/>
    <s v="72.887.078/0001-80"/>
    <s v="NF SERVICOS DO"/>
    <n v="356771"/>
    <d v="2025-09-16T00:00:00"/>
    <n v="363585"/>
    <d v="2025-09-17T00:00:00"/>
    <m/>
    <n v="276.57"/>
    <d v="2025-10-1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491"/>
    <s v="72.887.078/0001-80"/>
    <s v="NF SERVICOS DO"/>
    <n v="356774"/>
    <d v="2025-09-16T00:00:00"/>
    <n v="363588"/>
    <d v="2025-09-17T00:00:00"/>
    <m/>
    <n v="322.67"/>
    <d v="2025-10-17T00:00:00"/>
    <s v="E0230916"/>
    <s v="PD023916"/>
    <s v="Serviços de Publicidade Eletrônica"/>
    <n v="307.18"/>
    <m/>
    <x v="0"/>
    <m/>
    <m/>
    <m/>
    <s v="2 - FATURADO"/>
    <n v="0"/>
    <x v="0"/>
    <x v="1"/>
    <m/>
  </r>
  <r>
    <x v="1491"/>
    <s v="72.887.078/0001-80"/>
    <s v="NF SERVICOS DO"/>
    <n v="356780"/>
    <d v="2025-09-16T00:00:00"/>
    <n v="363594"/>
    <d v="2025-09-17T00:00:00"/>
    <m/>
    <n v="276.57"/>
    <d v="2025-10-17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491"/>
    <s v="72.887.078/0001-80"/>
    <s v="NF SERVICOS DO"/>
    <n v="356891"/>
    <d v="2025-09-17T00:00:00"/>
    <n v="363704"/>
    <d v="2025-09-18T00:00:00"/>
    <m/>
    <n v="276.57"/>
    <d v="2025-10-18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491"/>
    <s v="72.887.078/0001-80"/>
    <s v="NF SERVICOS DO"/>
    <n v="356918"/>
    <d v="2025-09-17T00:00:00"/>
    <n v="363731"/>
    <d v="2025-09-18T00:00:00"/>
    <m/>
    <n v="368.76"/>
    <d v="2025-10-18T00:00:00"/>
    <s v="E0230916"/>
    <s v="PD023916"/>
    <s v="Serviços de Publicidade Eletrônica"/>
    <n v="351.06"/>
    <m/>
    <x v="0"/>
    <m/>
    <m/>
    <m/>
    <s v="2 - FATURADO"/>
    <n v="0"/>
    <x v="0"/>
    <x v="1"/>
    <m/>
  </r>
  <r>
    <x v="1491"/>
    <s v="72.887.078/0001-80"/>
    <s v="NF SERVICOS DO"/>
    <n v="358522"/>
    <d v="2025-09-25T00:00:00"/>
    <n v="365337"/>
    <d v="2025-09-25T00:00:00"/>
    <m/>
    <n v="276.57"/>
    <d v="2025-10-25T00:00:00"/>
    <s v="E0230916"/>
    <s v="PD023916"/>
    <s v="Serviços de Publicidade Eletrônica"/>
    <n v="263.29000000000002"/>
    <m/>
    <x v="0"/>
    <m/>
    <m/>
    <m/>
    <s v="2 - FATURADO"/>
    <n v="0"/>
    <x v="0"/>
    <x v="1"/>
    <m/>
  </r>
  <r>
    <x v="1492"/>
    <s v="736.720.257-04"/>
    <s v="ND-AMAZON"/>
    <n v="44"/>
    <d v="2025-01-07T00:00:00"/>
    <m/>
    <m/>
    <m/>
    <n v="57.8"/>
    <d v="2025-02-06T00:00:00"/>
    <m/>
    <m/>
    <s v="ESCRITOR POR ESCRITOR - MACHADO DE ASSIS SEGUNDO SEUS PARES 1908-1939 - VL. 1"/>
    <n v="57.8"/>
    <m/>
    <x v="0"/>
    <m/>
    <m/>
    <m/>
    <s v="2 - FATURADO"/>
    <n v="236"/>
    <x v="1"/>
    <x v="6"/>
    <m/>
  </r>
  <r>
    <x v="1493"/>
    <s v="74.118.514/0001-82"/>
    <s v="NF-CARGA INI TITULOS"/>
    <n v="138271"/>
    <d v="2009-09-30T00:00:00"/>
    <n v="138271"/>
    <m/>
    <m/>
    <n v="207267.9"/>
    <d v="2009-10-30T00:00:00"/>
    <s v="E0009296"/>
    <m/>
    <s v="Carga fatura 138271"/>
    <n v="207267.9"/>
    <m/>
    <x v="6"/>
    <m/>
    <m/>
    <m/>
    <s v="1 - VENDA A VISTA"/>
    <n v="5814"/>
    <x v="3"/>
    <x v="0"/>
    <m/>
  </r>
  <r>
    <x v="1493"/>
    <s v="74.118.514/0001-82"/>
    <s v="NF-CARGA INI TITULOS"/>
    <n v="138272"/>
    <d v="2009-09-30T00:00:00"/>
    <n v="138272"/>
    <m/>
    <m/>
    <n v="174854.3"/>
    <d v="2009-10-30T00:00:00"/>
    <s v="E0009296"/>
    <m/>
    <s v="Carga fatura 138272"/>
    <n v="174854.3"/>
    <m/>
    <x v="6"/>
    <m/>
    <m/>
    <m/>
    <s v="1 - VENDA A VISTA"/>
    <n v="5814"/>
    <x v="3"/>
    <x v="0"/>
    <m/>
  </r>
  <r>
    <x v="1493"/>
    <s v="74.118.514/0001-82"/>
    <s v="NF-CARGA INI TITULOS"/>
    <n v="138273"/>
    <d v="2009-09-30T00:00:00"/>
    <n v="138273"/>
    <m/>
    <m/>
    <n v="196312.2"/>
    <d v="2009-10-30T00:00:00"/>
    <s v="E0009296"/>
    <m/>
    <s v="Carga fatura 138273"/>
    <n v="196312.2"/>
    <m/>
    <x v="6"/>
    <m/>
    <m/>
    <m/>
    <s v="1 - VENDA A VISTA"/>
    <n v="5814"/>
    <x v="3"/>
    <x v="0"/>
    <m/>
  </r>
  <r>
    <x v="1493"/>
    <s v="74.118.514/0001-82"/>
    <s v="NF-CARGA INI TITULOS"/>
    <n v="138274"/>
    <d v="2009-09-30T00:00:00"/>
    <n v="138274"/>
    <m/>
    <m/>
    <n v="209235.8"/>
    <d v="2009-10-30T00:00:00"/>
    <s v="E0009296"/>
    <m/>
    <s v="Carga fatura 138274"/>
    <n v="209235.8"/>
    <m/>
    <x v="6"/>
    <m/>
    <m/>
    <m/>
    <s v="1 - VENDA A VISTA"/>
    <n v="5814"/>
    <x v="3"/>
    <x v="0"/>
    <m/>
  </r>
  <r>
    <x v="1493"/>
    <s v="74.118.514/0001-82"/>
    <s v="NF-CARGA INI TITULOS"/>
    <n v="138275"/>
    <d v="2009-09-30T00:00:00"/>
    <n v="138275"/>
    <m/>
    <m/>
    <n v="261971.1"/>
    <d v="2009-10-30T00:00:00"/>
    <s v="E0009296"/>
    <m/>
    <s v="Carga fatura 138275"/>
    <n v="261971.1"/>
    <m/>
    <x v="6"/>
    <m/>
    <m/>
    <m/>
    <s v="1 - VENDA A VISTA"/>
    <n v="5814"/>
    <x v="3"/>
    <x v="0"/>
    <m/>
  </r>
  <r>
    <x v="1493"/>
    <s v="74.118.514/0001-82"/>
    <s v="NF-CARGA INI TITULOS"/>
    <n v="138276"/>
    <d v="2009-09-30T00:00:00"/>
    <n v="138276"/>
    <m/>
    <m/>
    <n v="223266.4"/>
    <d v="2009-10-30T00:00:00"/>
    <s v="E0009296"/>
    <m/>
    <s v="Carga fatura 138276"/>
    <n v="223266.4"/>
    <m/>
    <x v="6"/>
    <m/>
    <m/>
    <m/>
    <s v="1 - VENDA A VISTA"/>
    <n v="5814"/>
    <x v="3"/>
    <x v="0"/>
    <m/>
  </r>
  <r>
    <x v="1493"/>
    <s v="74.118.514/0001-82"/>
    <s v="NF-CARGA INI TITULOS"/>
    <n v="138277"/>
    <d v="2009-09-30T00:00:00"/>
    <n v="138277"/>
    <m/>
    <m/>
    <n v="89770.8"/>
    <d v="2009-10-30T00:00:00"/>
    <s v="E0009296"/>
    <m/>
    <s v="Carga fatura 138277"/>
    <n v="89770.8"/>
    <m/>
    <x v="6"/>
    <m/>
    <m/>
    <m/>
    <s v="1 - VENDA A VISTA"/>
    <n v="5814"/>
    <x v="3"/>
    <x v="0"/>
    <m/>
  </r>
  <r>
    <x v="1493"/>
    <s v="74.118.514/0001-82"/>
    <s v="NF-CARGA INI TITULOS"/>
    <n v="138278"/>
    <d v="2009-09-30T00:00:00"/>
    <n v="138278"/>
    <m/>
    <m/>
    <n v="85197.6"/>
    <d v="2009-10-30T00:00:00"/>
    <s v="E0009296"/>
    <m/>
    <s v="Carga fatura 138278"/>
    <n v="85197.6"/>
    <m/>
    <x v="6"/>
    <m/>
    <m/>
    <m/>
    <s v="1 - VENDA A VISTA"/>
    <n v="5814"/>
    <x v="3"/>
    <x v="0"/>
    <m/>
  </r>
  <r>
    <x v="1493"/>
    <s v="74.118.514/0001-82"/>
    <s v="NF-CARGA INI TITULOS"/>
    <n v="138279"/>
    <d v="2009-09-30T00:00:00"/>
    <n v="138279"/>
    <m/>
    <m/>
    <n v="116291.4"/>
    <d v="2009-10-30T00:00:00"/>
    <s v="E0009296"/>
    <m/>
    <s v="Carga fatura 138279"/>
    <n v="116291.4"/>
    <m/>
    <x v="6"/>
    <m/>
    <m/>
    <m/>
    <s v="1 - VENDA A VISTA"/>
    <n v="5814"/>
    <x v="3"/>
    <x v="0"/>
    <m/>
  </r>
  <r>
    <x v="1493"/>
    <s v="74.118.514/0001-82"/>
    <s v="NF-CARGA INI TITULOS"/>
    <n v="144733"/>
    <d v="2010-09-30T00:00:00"/>
    <n v="144733"/>
    <m/>
    <m/>
    <n v="120619.8"/>
    <d v="2010-10-30T00:00:00"/>
    <s v="E0009306"/>
    <m/>
    <s v="Carga fatura 144733"/>
    <n v="120619.8"/>
    <m/>
    <x v="6"/>
    <m/>
    <m/>
    <m/>
    <s v="1 - VENDA A VISTA"/>
    <n v="5449"/>
    <x v="3"/>
    <x v="0"/>
    <m/>
  </r>
  <r>
    <x v="1493"/>
    <s v="74.118.514/0001-82"/>
    <s v="NF-CARGA INI TITULOS"/>
    <n v="144734"/>
    <d v="2010-09-30T00:00:00"/>
    <n v="144734"/>
    <m/>
    <m/>
    <n v="96486.3"/>
    <d v="2010-10-30T00:00:00"/>
    <s v="E0009306"/>
    <m/>
    <s v="Carga fatura 144734"/>
    <n v="96486.3"/>
    <m/>
    <x v="6"/>
    <m/>
    <m/>
    <m/>
    <s v="1 - VENDA A VISTA"/>
    <n v="5449"/>
    <x v="3"/>
    <x v="0"/>
    <m/>
  </r>
  <r>
    <x v="1493"/>
    <s v="74.118.514/0001-82"/>
    <s v="NF-CARGA INI TITULOS"/>
    <n v="144735"/>
    <d v="2010-09-30T00:00:00"/>
    <n v="144735"/>
    <m/>
    <m/>
    <n v="95009.7"/>
    <d v="2010-10-30T00:00:00"/>
    <s v="E0009306"/>
    <m/>
    <s v="Carga fatura 144735"/>
    <n v="95009.7"/>
    <m/>
    <x v="6"/>
    <m/>
    <m/>
    <m/>
    <s v="1 - VENDA A VISTA"/>
    <n v="5449"/>
    <x v="3"/>
    <x v="0"/>
    <m/>
  </r>
  <r>
    <x v="1493"/>
    <s v="74.118.514/0001-82"/>
    <s v="NF-CARGA INI TITULOS"/>
    <n v="144736"/>
    <d v="2010-09-30T00:00:00"/>
    <n v="144736"/>
    <m/>
    <m/>
    <n v="74071.199999999997"/>
    <d v="2010-10-30T00:00:00"/>
    <s v="E0009306"/>
    <m/>
    <s v="Carga fatura 144736"/>
    <n v="74071.199999999997"/>
    <m/>
    <x v="6"/>
    <m/>
    <m/>
    <m/>
    <s v="1 - VENDA A VISTA"/>
    <n v="5449"/>
    <x v="3"/>
    <x v="0"/>
    <m/>
  </r>
  <r>
    <x v="1493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6"/>
    <m/>
    <m/>
    <m/>
    <s v="1 - VENDA A VISTA"/>
    <n v="5449"/>
    <x v="3"/>
    <x v="0"/>
    <m/>
  </r>
  <r>
    <x v="1493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6"/>
    <m/>
    <m/>
    <m/>
    <s v="1 - VENDA A VISTA"/>
    <n v="5449"/>
    <x v="3"/>
    <x v="0"/>
    <m/>
  </r>
  <r>
    <x v="1493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6"/>
    <m/>
    <m/>
    <m/>
    <s v="1 - VENDA A VISTA"/>
    <n v="5449"/>
    <x v="3"/>
    <x v="0"/>
    <m/>
  </r>
  <r>
    <x v="1493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6"/>
    <m/>
    <m/>
    <m/>
    <s v="1 - VENDA A VISTA"/>
    <n v="5449"/>
    <x v="3"/>
    <x v="0"/>
    <m/>
  </r>
  <r>
    <x v="1493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6"/>
    <m/>
    <m/>
    <m/>
    <s v="1 - VENDA A VISTA"/>
    <n v="5449"/>
    <x v="3"/>
    <x v="0"/>
    <m/>
  </r>
  <r>
    <x v="1493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6"/>
    <m/>
    <m/>
    <m/>
    <s v="1 - VENDA A VISTA"/>
    <n v="5449"/>
    <x v="3"/>
    <x v="0"/>
    <m/>
  </r>
  <r>
    <x v="1493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6"/>
    <m/>
    <m/>
    <m/>
    <s v="1 - VENDA A VISTA"/>
    <n v="5449"/>
    <x v="3"/>
    <x v="0"/>
    <m/>
  </r>
  <r>
    <x v="1494"/>
    <s v="74.369.109/0001-37"/>
    <s v="ND-OPERADORA CIELO"/>
    <n v="26554"/>
    <d v="2025-08-27T00:00:00"/>
    <m/>
    <m/>
    <m/>
    <n v="187.49"/>
    <d v="2025-08-27T00:00:00"/>
    <m/>
    <m/>
    <s v="Certificado e-CNPJ A1 em Software (12 meses)"/>
    <n v="187.49"/>
    <m/>
    <x v="0"/>
    <m/>
    <m/>
    <m/>
    <s v="1 - VENDA A VISTA"/>
    <n v="34"/>
    <x v="5"/>
    <x v="5"/>
    <m/>
  </r>
  <r>
    <x v="1495"/>
    <s v="742.700.360-87"/>
    <s v="ND-AMAZON"/>
    <n v="405"/>
    <d v="2025-05-08T00:00:00"/>
    <m/>
    <m/>
    <m/>
    <n v="34"/>
    <d v="2025-06-07T00:00:00"/>
    <m/>
    <m/>
    <s v="TRILOGIA DO COPAN: A HISTORIA DO ED COPAN VL. 1 - 1A REIMPRESSAO"/>
    <n v="34"/>
    <m/>
    <x v="0"/>
    <m/>
    <m/>
    <m/>
    <s v="2 - FATURADO"/>
    <n v="115"/>
    <x v="6"/>
    <x v="6"/>
    <m/>
  </r>
  <r>
    <x v="1496"/>
    <s v="748.018.482-49"/>
    <s v="ND-OPERADORA CIELO"/>
    <n v="26649"/>
    <d v="2025-09-04T00:00:00"/>
    <m/>
    <m/>
    <m/>
    <n v="124.99"/>
    <d v="2025-09-04T00:00:00"/>
    <m/>
    <m/>
    <s v="Certificado e-CPF A1 em Software (12 meses)"/>
    <n v="124.99"/>
    <m/>
    <x v="0"/>
    <m/>
    <m/>
    <m/>
    <s v="1 - VENDA A VISTA"/>
    <n v="26"/>
    <x v="2"/>
    <x v="5"/>
    <m/>
  </r>
  <r>
    <x v="1497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n v="236"/>
    <x v="1"/>
    <x v="6"/>
    <m/>
  </r>
  <r>
    <x v="1498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236"/>
    <x v="1"/>
    <x v="6"/>
    <m/>
  </r>
  <r>
    <x v="1499"/>
    <s v="764.555.998-53"/>
    <s v="ND-AMAZON"/>
    <n v="315"/>
    <d v="2025-04-17T00:00:00"/>
    <m/>
    <m/>
    <m/>
    <n v="14.9"/>
    <d v="2025-05-17T00:00:00"/>
    <m/>
    <m/>
    <s v="COL. APL. PERFIL: ILKA SOARES"/>
    <n v="14.9"/>
    <m/>
    <x v="0"/>
    <m/>
    <m/>
    <m/>
    <s v="2 - FATURADO"/>
    <n v="136"/>
    <x v="7"/>
    <x v="6"/>
    <m/>
  </r>
  <r>
    <x v="1500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36"/>
    <x v="1"/>
    <x v="6"/>
    <m/>
  </r>
  <r>
    <x v="1501"/>
    <s v="791.502.098-68"/>
    <s v="ND-OPERADORA CIELO"/>
    <n v="26659"/>
    <d v="2025-09-04T00:00:00"/>
    <m/>
    <m/>
    <m/>
    <n v="187.49"/>
    <d v="2025-09-04T00:00:00"/>
    <m/>
    <m/>
    <s v="Certificado e-CNPJ A1 em Software (12 meses)"/>
    <n v="187.49"/>
    <m/>
    <x v="0"/>
    <m/>
    <m/>
    <m/>
    <s v="1 - VENDA A VISTA"/>
    <n v="26"/>
    <x v="2"/>
    <x v="5"/>
    <m/>
  </r>
  <r>
    <x v="1502"/>
    <s v="81.666.299/0001-10"/>
    <s v="ND-OPERADORA CIELO"/>
    <n v="26748"/>
    <d v="2025-09-25T00:00:00"/>
    <m/>
    <m/>
    <m/>
    <n v="251.97"/>
    <d v="2025-09-25T00:00:00"/>
    <m/>
    <m/>
    <s v="e-CNPJ A3 - Renovação 36 meses"/>
    <n v="251.97"/>
    <m/>
    <x v="0"/>
    <m/>
    <m/>
    <m/>
    <s v="1 - VENDA A VISTA"/>
    <n v="5"/>
    <x v="2"/>
    <x v="5"/>
    <m/>
  </r>
  <r>
    <x v="1503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123"/>
    <x v="3"/>
    <x v="1"/>
    <m/>
  </r>
  <r>
    <x v="1503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98"/>
    <x v="3"/>
    <x v="1"/>
    <m/>
  </r>
  <r>
    <x v="1503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068"/>
    <x v="3"/>
    <x v="1"/>
    <m/>
  </r>
  <r>
    <x v="1503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039"/>
    <x v="3"/>
    <x v="1"/>
    <m/>
  </r>
  <r>
    <x v="1503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004"/>
    <x v="3"/>
    <x v="1"/>
    <m/>
  </r>
  <r>
    <x v="1503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976"/>
    <x v="3"/>
    <x v="1"/>
    <m/>
  </r>
  <r>
    <x v="1503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947"/>
    <x v="3"/>
    <x v="1"/>
    <m/>
  </r>
  <r>
    <x v="1503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907"/>
    <x v="3"/>
    <x v="1"/>
    <m/>
  </r>
  <r>
    <x v="1503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881"/>
    <x v="3"/>
    <x v="1"/>
    <m/>
  </r>
  <r>
    <x v="1503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857"/>
    <x v="3"/>
    <x v="1"/>
    <m/>
  </r>
  <r>
    <x v="1503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809"/>
    <x v="3"/>
    <x v="1"/>
    <m/>
  </r>
  <r>
    <x v="1503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96"/>
    <x v="3"/>
    <x v="1"/>
    <m/>
  </r>
  <r>
    <x v="1503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61"/>
    <x v="3"/>
    <x v="1"/>
    <m/>
  </r>
  <r>
    <x v="1503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731"/>
    <x v="3"/>
    <x v="1"/>
    <m/>
  </r>
  <r>
    <x v="1503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99"/>
    <x v="3"/>
    <x v="1"/>
    <m/>
  </r>
  <r>
    <x v="1503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71"/>
    <x v="3"/>
    <x v="1"/>
    <m/>
  </r>
  <r>
    <x v="1503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640"/>
    <x v="3"/>
    <x v="1"/>
    <m/>
  </r>
  <r>
    <x v="1503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06"/>
    <x v="3"/>
    <x v="1"/>
    <m/>
  </r>
  <r>
    <x v="1503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79"/>
    <x v="3"/>
    <x v="1"/>
    <m/>
  </r>
  <r>
    <x v="1503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550"/>
    <x v="3"/>
    <x v="1"/>
    <m/>
  </r>
  <r>
    <x v="1504"/>
    <s v="822.259.158-49"/>
    <s v="ND-AMAZON"/>
    <n v="402"/>
    <d v="2025-05-07T00:00:00"/>
    <m/>
    <m/>
    <m/>
    <n v="32.51"/>
    <d v="2025-06-06T00:00:00"/>
    <m/>
    <m/>
    <s v="ESCRITOS SOBRE ARTE - 3A EDICAO"/>
    <n v="32.51"/>
    <m/>
    <x v="0"/>
    <m/>
    <m/>
    <m/>
    <s v="2 - FATURADO"/>
    <n v="116"/>
    <x v="6"/>
    <x v="6"/>
    <m/>
  </r>
  <r>
    <x v="1505"/>
    <s v="822.787.680-34"/>
    <s v="ND-AMAZON"/>
    <n v="406"/>
    <d v="2025-05-08T00:00:00"/>
    <m/>
    <m/>
    <m/>
    <n v="43.35"/>
    <d v="2025-06-07T00:00:00"/>
    <m/>
    <m/>
    <s v="HISTORIA DA ESCOLA EM SAO PAULO E NO BRASIL - 2A ED 1A REIMPRESSAO"/>
    <n v="43.35"/>
    <m/>
    <x v="0"/>
    <m/>
    <m/>
    <m/>
    <s v="2 - FATURADO"/>
    <n v="115"/>
    <x v="6"/>
    <x v="6"/>
    <m/>
  </r>
  <r>
    <x v="1506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1507"/>
    <s v="830.372.419-34"/>
    <s v="ND-OPERADORA CIELO"/>
    <n v="23633"/>
    <d v="2024-12-13T00:00:00"/>
    <m/>
    <m/>
    <m/>
    <n v="187.49"/>
    <d v="2024-12-13T00:00:00"/>
    <m/>
    <m/>
    <s v="Certificado e-CNPJ A1 em Software (12 meses)"/>
    <n v="179.54"/>
    <m/>
    <x v="0"/>
    <m/>
    <m/>
    <m/>
    <s v="1 - VENDA A VISTA"/>
    <n v="291"/>
    <x v="1"/>
    <x v="5"/>
    <m/>
  </r>
  <r>
    <x v="1508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n v="236"/>
    <x v="1"/>
    <x v="6"/>
    <m/>
  </r>
  <r>
    <x v="1509"/>
    <s v="840.309.508-25"/>
    <s v="ND-OPERADORA CIELO"/>
    <n v="26650"/>
    <d v="2025-09-04T00:00:00"/>
    <m/>
    <m/>
    <m/>
    <n v="124.99"/>
    <d v="2025-09-04T00:00:00"/>
    <m/>
    <m/>
    <s v="Certificado e-CPF A3 (somente certificado) - 12 meses"/>
    <n v="124.99"/>
    <m/>
    <x v="0"/>
    <m/>
    <m/>
    <m/>
    <s v="1 - VENDA A VISTA"/>
    <n v="26"/>
    <x v="2"/>
    <x v="5"/>
    <m/>
  </r>
  <r>
    <x v="957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236"/>
    <x v="1"/>
    <x v="6"/>
    <m/>
  </r>
  <r>
    <x v="1510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n v="236"/>
    <x v="1"/>
    <x v="6"/>
    <m/>
  </r>
  <r>
    <x v="1511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n v="232"/>
    <x v="1"/>
    <x v="6"/>
    <m/>
  </r>
  <r>
    <x v="1512"/>
    <s v="868.132.186-20"/>
    <s v="ND-AMAZON"/>
    <n v="400"/>
    <d v="2025-05-07T00:00:00"/>
    <m/>
    <m/>
    <m/>
    <n v="30.05"/>
    <d v="2025-06-06T00:00:00"/>
    <m/>
    <m/>
    <s v="ATE AGORA"/>
    <n v="30.05"/>
    <m/>
    <x v="0"/>
    <m/>
    <m/>
    <m/>
    <s v="2 - FATURADO"/>
    <n v="116"/>
    <x v="6"/>
    <x v="6"/>
    <m/>
  </r>
  <r>
    <x v="1513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6"/>
    <m/>
    <m/>
    <m/>
    <s v="2 - FATURADO"/>
    <n v="2372"/>
    <x v="3"/>
    <x v="1"/>
    <m/>
  </r>
  <r>
    <x v="1513"/>
    <s v="87.161.501/0001-38"/>
    <s v="NF-CARGA IMESP"/>
    <s v="089341/01"/>
    <d v="2019-03-26T00:00:00"/>
    <m/>
    <m/>
    <m/>
    <n v="513"/>
    <d v="2019-04-03T00:00:00"/>
    <m/>
    <m/>
    <s v="YERMA"/>
    <n v="513"/>
    <m/>
    <x v="6"/>
    <m/>
    <m/>
    <m/>
    <s v="2 - FATURADO"/>
    <n v="2372"/>
    <x v="3"/>
    <x v="1"/>
    <m/>
  </r>
  <r>
    <x v="1513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6"/>
    <m/>
    <m/>
    <m/>
    <s v="2 - FATURADO"/>
    <n v="2372"/>
    <x v="3"/>
    <x v="1"/>
    <m/>
  </r>
  <r>
    <x v="1513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6"/>
    <m/>
    <m/>
    <m/>
    <s v="2 - FATURADO"/>
    <n v="2372"/>
    <x v="3"/>
    <x v="1"/>
    <m/>
  </r>
  <r>
    <x v="1513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6"/>
    <m/>
    <m/>
    <m/>
    <s v="2 - FATURADO"/>
    <n v="2372"/>
    <x v="3"/>
    <x v="1"/>
    <m/>
  </r>
  <r>
    <x v="1513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6"/>
    <m/>
    <m/>
    <m/>
    <s v="2 - FATURADO"/>
    <n v="2372"/>
    <x v="3"/>
    <x v="1"/>
    <m/>
  </r>
  <r>
    <x v="1513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6"/>
    <m/>
    <m/>
    <m/>
    <s v="2 - FATURADO"/>
    <n v="2372"/>
    <x v="3"/>
    <x v="1"/>
    <m/>
  </r>
  <r>
    <x v="1513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6"/>
    <m/>
    <m/>
    <m/>
    <s v="2 - FATURADO"/>
    <n v="2372"/>
    <x v="3"/>
    <x v="1"/>
    <m/>
  </r>
  <r>
    <x v="1513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6"/>
    <m/>
    <m/>
    <m/>
    <s v="2 - FATURADO"/>
    <n v="2372"/>
    <x v="3"/>
    <x v="1"/>
    <m/>
  </r>
  <r>
    <x v="1513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6"/>
    <m/>
    <m/>
    <m/>
    <s v="2 - FATURADO"/>
    <n v="2372"/>
    <x v="3"/>
    <x v="1"/>
    <m/>
  </r>
  <r>
    <x v="1513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6"/>
    <m/>
    <m/>
    <m/>
    <s v="2 - FATURADO"/>
    <n v="2372"/>
    <x v="3"/>
    <x v="1"/>
    <m/>
  </r>
  <r>
    <x v="1513"/>
    <s v="87.161.501/0001-38"/>
    <s v="NF-CARGA IMESP"/>
    <s v="089363/01"/>
    <d v="2019-03-27T00:00:00"/>
    <m/>
    <m/>
    <m/>
    <n v="502.5"/>
    <d v="2019-04-03T00:00:00"/>
    <m/>
    <m/>
    <s v="XENOFANIAS"/>
    <n v="502.5"/>
    <m/>
    <x v="6"/>
    <m/>
    <m/>
    <m/>
    <s v="2 - FATURADO"/>
    <n v="2372"/>
    <x v="3"/>
    <x v="1"/>
    <m/>
  </r>
  <r>
    <x v="1513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6"/>
    <m/>
    <m/>
    <m/>
    <s v="2 - FATURADO"/>
    <n v="2372"/>
    <x v="3"/>
    <x v="1"/>
    <m/>
  </r>
  <r>
    <x v="1513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6"/>
    <m/>
    <m/>
    <m/>
    <s v="2 - FATURADO"/>
    <n v="2372"/>
    <x v="3"/>
    <x v="1"/>
    <m/>
  </r>
  <r>
    <x v="1513"/>
    <s v="87.161.501/0001-38"/>
    <s v="NF-CARGA IMESP"/>
    <s v="089367/01"/>
    <d v="2019-03-27T00:00:00"/>
    <m/>
    <m/>
    <m/>
    <n v="374"/>
    <d v="2019-04-03T00:00:00"/>
    <m/>
    <m/>
    <s v="UM INVERNO"/>
    <n v="374"/>
    <m/>
    <x v="6"/>
    <m/>
    <m/>
    <m/>
    <s v="2 - FATURADO"/>
    <n v="2372"/>
    <x v="3"/>
    <x v="1"/>
    <m/>
  </r>
  <r>
    <x v="1513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6"/>
    <m/>
    <m/>
    <m/>
    <s v="2 - FATURADO"/>
    <n v="2372"/>
    <x v="3"/>
    <x v="1"/>
    <m/>
  </r>
  <r>
    <x v="1513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6"/>
    <m/>
    <m/>
    <m/>
    <s v="2 - FATURADO"/>
    <n v="2372"/>
    <x v="3"/>
    <x v="1"/>
    <m/>
  </r>
  <r>
    <x v="1513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6"/>
    <m/>
    <m/>
    <m/>
    <s v="2 - FATURADO"/>
    <n v="2372"/>
    <x v="3"/>
    <x v="1"/>
    <m/>
  </r>
  <r>
    <x v="1513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6"/>
    <m/>
    <m/>
    <m/>
    <s v="2 - FATURADO"/>
    <n v="2372"/>
    <x v="3"/>
    <x v="1"/>
    <m/>
  </r>
  <r>
    <x v="1513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6"/>
    <m/>
    <m/>
    <m/>
    <s v="2 - FATURADO"/>
    <n v="2372"/>
    <x v="3"/>
    <x v="1"/>
    <m/>
  </r>
  <r>
    <x v="1513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6"/>
    <m/>
    <m/>
    <m/>
    <s v="2 - FATURADO"/>
    <n v="2372"/>
    <x v="3"/>
    <x v="1"/>
    <m/>
  </r>
  <r>
    <x v="1513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6"/>
    <m/>
    <m/>
    <m/>
    <s v="2 - FATURADO"/>
    <n v="2372"/>
    <x v="3"/>
    <x v="1"/>
    <m/>
  </r>
  <r>
    <x v="1513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6"/>
    <m/>
    <m/>
    <m/>
    <s v="2 - FATURADO"/>
    <n v="2372"/>
    <x v="3"/>
    <x v="1"/>
    <m/>
  </r>
  <r>
    <x v="1513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6"/>
    <m/>
    <m/>
    <m/>
    <s v="2 - FATURADO"/>
    <n v="2372"/>
    <x v="3"/>
    <x v="1"/>
    <m/>
  </r>
  <r>
    <x v="1513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6"/>
    <m/>
    <m/>
    <m/>
    <s v="2 - FATURADO"/>
    <n v="2372"/>
    <x v="3"/>
    <x v="1"/>
    <m/>
  </r>
  <r>
    <x v="1514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n v="235"/>
    <x v="1"/>
    <x v="6"/>
    <m/>
  </r>
  <r>
    <x v="1515"/>
    <s v="881.695.377-20"/>
    <s v="ND-OPERADORA CIELO"/>
    <n v="26764"/>
    <d v="2025-09-25T00:00:00"/>
    <m/>
    <m/>
    <m/>
    <n v="174.99"/>
    <d v="2025-09-25T00:00:00"/>
    <m/>
    <m/>
    <s v="Certificado e-CPF A3 em cartão - 12 meses"/>
    <n v="174.99"/>
    <m/>
    <x v="0"/>
    <m/>
    <m/>
    <m/>
    <s v="1 - VENDA A VISTA"/>
    <n v="5"/>
    <x v="2"/>
    <x v="5"/>
    <m/>
  </r>
  <r>
    <x v="1516"/>
    <s v="885.954.201-49"/>
    <s v="ND-OPERADORA CIELO"/>
    <n v="26608"/>
    <d v="2025-09-01T00:00:00"/>
    <m/>
    <m/>
    <m/>
    <n v="124.99"/>
    <d v="2025-09-01T00:00:00"/>
    <m/>
    <m/>
    <s v="e-CPF A1 (renovacao) em Software (12 meses) "/>
    <n v="124.99"/>
    <m/>
    <x v="0"/>
    <m/>
    <m/>
    <m/>
    <s v="1 - VENDA A VISTA"/>
    <n v="29"/>
    <x v="2"/>
    <x v="5"/>
    <m/>
  </r>
  <r>
    <x v="1517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n v="212"/>
    <x v="1"/>
    <x v="6"/>
    <m/>
  </r>
  <r>
    <x v="1518"/>
    <s v="894.119.278-15"/>
    <s v="ND-OPERADORA CIELO"/>
    <n v="26761"/>
    <d v="2025-09-25T00:00:00"/>
    <m/>
    <m/>
    <m/>
    <n v="187.49"/>
    <d v="2025-09-25T00:00:00"/>
    <m/>
    <m/>
    <s v="Certificado e-CNPJ A1 em Software (12 meses)"/>
    <n v="187.49"/>
    <m/>
    <x v="0"/>
    <m/>
    <m/>
    <m/>
    <s v="1 - VENDA A VISTA"/>
    <n v="5"/>
    <x v="2"/>
    <x v="5"/>
    <m/>
  </r>
  <r>
    <x v="1519"/>
    <s v="898.597.908-68"/>
    <s v="ND-BENEF AFASTADOS"/>
    <n v="1033"/>
    <d v="2025-09-03T00:00:00"/>
    <m/>
    <m/>
    <m/>
    <n v="441.62"/>
    <d v="2025-10-03T00:00:00"/>
    <m/>
    <m/>
    <s v="PLANO DE SAUDE FUNC AFASTADOS"/>
    <n v="441.62"/>
    <m/>
    <x v="0"/>
    <m/>
    <m/>
    <m/>
    <s v="2 - FATURADO"/>
    <n v="0"/>
    <x v="0"/>
    <x v="7"/>
    <m/>
  </r>
  <r>
    <x v="1520"/>
    <s v="90.689.738/0001-09"/>
    <s v="NF SERVICOS"/>
    <n v="192926"/>
    <d v="2025-09-04T00:00:00"/>
    <n v="2024560"/>
    <d v="2025-09-04T00:00:00"/>
    <d v="2025-08-01T00:00:00"/>
    <n v="5919.22"/>
    <d v="2025-10-06T00:00:00"/>
    <s v="E0250149"/>
    <s v="PD025128"/>
    <s v="HOSPEDAGEM DE ROTEADOR"/>
    <n v="5919.22"/>
    <d v="2025-08-01T00:00:00"/>
    <x v="0"/>
    <m/>
    <m/>
    <s v="359.00001100/2025-51- ITO"/>
    <s v="2 - FATURADO"/>
    <n v="0"/>
    <x v="0"/>
    <x v="0"/>
    <m/>
  </r>
  <r>
    <x v="1521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236"/>
    <x v="1"/>
    <x v="6"/>
    <m/>
  </r>
  <r>
    <x v="1522"/>
    <s v="905.128.808-59"/>
    <s v="ND-AMAZON"/>
    <n v="308"/>
    <d v="2025-04-17T00:00:00"/>
    <m/>
    <m/>
    <m/>
    <n v="36.4"/>
    <d v="2025-05-17T00:00:00"/>
    <m/>
    <m/>
    <s v="TEMPOS DE CABO DE PAULO VANZOLINI"/>
    <n v="36.4"/>
    <m/>
    <x v="0"/>
    <m/>
    <m/>
    <m/>
    <s v="2 - FATURADO"/>
    <n v="136"/>
    <x v="7"/>
    <x v="6"/>
    <m/>
  </r>
  <r>
    <x v="1523"/>
    <s v="920.269.748-53"/>
    <s v="ND-OPERADORA CIELO"/>
    <n v="26730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1524"/>
    <s v="923.611.962-04"/>
    <s v="ND-AMAZON"/>
    <n v="283"/>
    <d v="2025-04-17T00:00:00"/>
    <m/>
    <m/>
    <m/>
    <n v="30"/>
    <d v="2025-05-17T00:00:00"/>
    <m/>
    <m/>
    <s v="COL. APL. PERFIL: LOLITA RODRIGUES"/>
    <n v="30"/>
    <m/>
    <x v="0"/>
    <m/>
    <m/>
    <m/>
    <s v="2 - FATURADO"/>
    <n v="136"/>
    <x v="7"/>
    <x v="6"/>
    <m/>
  </r>
  <r>
    <x v="1525"/>
    <s v="928.862.648-49"/>
    <s v="ND-BENEF AFASTADOS"/>
    <n v="1047"/>
    <d v="2025-09-03T00:00:00"/>
    <m/>
    <m/>
    <m/>
    <n v="975.56"/>
    <d v="2025-10-03T00:00:00"/>
    <m/>
    <m/>
    <s v="PLANO DE SAUDE FUNC AFASTADOS"/>
    <n v="975.56"/>
    <m/>
    <x v="0"/>
    <m/>
    <m/>
    <m/>
    <s v="2 - FATURADO"/>
    <n v="0"/>
    <x v="0"/>
    <x v="7"/>
    <m/>
  </r>
  <r>
    <x v="1526"/>
    <s v="934.671.508-10"/>
    <s v="ND-OPERADORA CIELO"/>
    <n v="26780"/>
    <d v="2025-09-25T00:00:00"/>
    <m/>
    <m/>
    <m/>
    <n v="137.69999999999999"/>
    <d v="2025-09-25T00:00:00"/>
    <m/>
    <m/>
    <s v="e-CPF A3 (renovação) - 18 meses"/>
    <n v="137.69999999999999"/>
    <m/>
    <x v="0"/>
    <m/>
    <m/>
    <m/>
    <s v="1 - VENDA A VISTA"/>
    <n v="5"/>
    <x v="2"/>
    <x v="5"/>
    <m/>
  </r>
  <r>
    <x v="1527"/>
    <s v="96.291.141/0001-80"/>
    <s v="NF SERVICOS E_GOV"/>
    <n v="87471"/>
    <d v="2022-05-12T00:00:00"/>
    <n v="92023"/>
    <d v="2022-05-12T00:00:00"/>
    <m/>
    <n v="287"/>
    <d v="2022-06-11T00:00:00"/>
    <m/>
    <m/>
    <s v="Certificado e-CPF A3 em token - 36 meses Gov"/>
    <n v="287"/>
    <m/>
    <x v="43"/>
    <m/>
    <m/>
    <m/>
    <s v="2 - FATURADO"/>
    <n v="1207"/>
    <x v="3"/>
    <x v="1"/>
    <m/>
  </r>
  <r>
    <x v="1527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43"/>
    <m/>
    <m/>
    <m/>
    <s v="2 - FATURADO"/>
    <n v="747"/>
    <x v="3"/>
    <x v="1"/>
    <m/>
  </r>
  <r>
    <x v="1527"/>
    <s v="96.291.141/0001-80"/>
    <s v="NF SERVICOS E_GOV"/>
    <n v="189314"/>
    <d v="2025-07-10T00:00:00"/>
    <n v="1995532"/>
    <d v="2025-07-10T00:00:00"/>
    <m/>
    <n v="109.89"/>
    <d v="2025-08-09T00:00:00"/>
    <m/>
    <m/>
    <s v="Certificado e-CPF A3 (renovação) - 36 meses Gov"/>
    <n v="104.62"/>
    <m/>
    <x v="0"/>
    <m/>
    <m/>
    <m/>
    <s v="2 - FATURADO"/>
    <n v="52"/>
    <x v="5"/>
    <x v="1"/>
    <m/>
  </r>
  <r>
    <x v="1527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43"/>
    <m/>
    <m/>
    <m/>
    <s v="1 - VENDA A VISTA"/>
    <n v="1237"/>
    <x v="3"/>
    <x v="1"/>
    <m/>
  </r>
  <r>
    <x v="1527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43"/>
    <m/>
    <m/>
    <m/>
    <s v="2 - FATURADO"/>
    <n v="643"/>
    <x v="3"/>
    <x v="1"/>
    <m/>
  </r>
  <r>
    <x v="1527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43"/>
    <m/>
    <m/>
    <m/>
    <s v="2 - FATURADO"/>
    <n v="1139"/>
    <x v="3"/>
    <x v="1"/>
    <m/>
  </r>
  <r>
    <x v="1527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43"/>
    <m/>
    <m/>
    <m/>
    <s v="2 - FATURADO"/>
    <n v="1139"/>
    <x v="3"/>
    <x v="1"/>
    <m/>
  </r>
  <r>
    <x v="1527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43"/>
    <m/>
    <m/>
    <m/>
    <s v="2 - FATURADO"/>
    <n v="1138"/>
    <x v="3"/>
    <x v="1"/>
    <m/>
  </r>
  <r>
    <x v="1527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43"/>
    <m/>
    <m/>
    <m/>
    <s v="2 - FATURADO"/>
    <n v="1137"/>
    <x v="3"/>
    <x v="1"/>
    <m/>
  </r>
  <r>
    <x v="1527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321"/>
    <x v="1"/>
    <x v="1"/>
    <m/>
  </r>
  <r>
    <x v="1527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43"/>
    <m/>
    <m/>
    <m/>
    <s v="2 - FATURADO"/>
    <n v="620"/>
    <x v="3"/>
    <x v="1"/>
    <m/>
  </r>
  <r>
    <x v="1527"/>
    <s v="96.291.141/0079-40"/>
    <s v="NF SERVICOS E_GOV"/>
    <n v="174903"/>
    <d v="2023-03-15T00:00:00"/>
    <n v="180196"/>
    <d v="2023-03-15T00:00:00"/>
    <m/>
    <n v="139.38999999999999"/>
    <d v="2023-04-14T00:00:00"/>
    <m/>
    <m/>
    <s v="Certificado e-CPF A3 (somente certificado) - 24 meses Gov"/>
    <n v="139.38999999999999"/>
    <m/>
    <x v="0"/>
    <m/>
    <m/>
    <m/>
    <s v="2 - FATURADO"/>
    <n v="900"/>
    <x v="3"/>
    <x v="1"/>
    <m/>
  </r>
  <r>
    <x v="1527"/>
    <s v="96.291.141/0079-40"/>
    <s v="NF SERVICOS E_GOV"/>
    <n v="165852"/>
    <d v="2024-08-12T00:00:00"/>
    <n v="1829718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384"/>
    <x v="3"/>
    <x v="1"/>
    <m/>
  </r>
  <r>
    <x v="1527"/>
    <s v="96.291.141/0082-45"/>
    <s v="NF SERVICOS E_GOV"/>
    <n v="193496"/>
    <d v="2025-09-11T00:00:00"/>
    <n v="2025130"/>
    <d v="2025-09-11T00:00:00"/>
    <m/>
    <n v="227.35"/>
    <d v="2025-10-11T00:00:00"/>
    <m/>
    <m/>
    <s v="Certificado e-CPF A3 em cartão - 36 meses Gov"/>
    <n v="216.44"/>
    <m/>
    <x v="0"/>
    <m/>
    <m/>
    <m/>
    <s v="2 - FATURADO"/>
    <n v="0"/>
    <x v="0"/>
    <x v="1"/>
    <m/>
  </r>
  <r>
    <x v="1527"/>
    <s v="96.291.141/0084-07"/>
    <s v="NF SERVICOS E_GOV"/>
    <n v="143712"/>
    <d v="2023-10-16T00:00:00"/>
    <n v="1679610"/>
    <d v="2023-10-16T00:00:00"/>
    <m/>
    <n v="329.43"/>
    <d v="2023-11-15T00:00:00"/>
    <m/>
    <m/>
    <s v="Certificado e-CPF A3 em cartão e leitora - 36 meses Gov"/>
    <n v="313.62"/>
    <m/>
    <x v="0"/>
    <m/>
    <m/>
    <m/>
    <s v="2 - FATURADO"/>
    <n v="685"/>
    <x v="3"/>
    <x v="1"/>
    <m/>
  </r>
  <r>
    <x v="1527"/>
    <s v="96.291.141/0085-98"/>
    <s v="NF SERVICOS E_GOV"/>
    <n v="140438"/>
    <d v="2022-10-31T00:00:00"/>
    <n v="145380"/>
    <d v="2022-10-31T00:00:00"/>
    <m/>
    <n v="167.26"/>
    <d v="2022-11-30T00:00:00"/>
    <m/>
    <m/>
    <s v="Certificado e-CPF A3 (somente certificado) - 36 meses Gov"/>
    <n v="167.26"/>
    <m/>
    <x v="43"/>
    <m/>
    <m/>
    <m/>
    <s v="2 - FATURADO"/>
    <n v="1035"/>
    <x v="3"/>
    <x v="1"/>
    <m/>
  </r>
  <r>
    <x v="1527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43"/>
    <m/>
    <m/>
    <m/>
    <s v="1 - VENDA A VISTA"/>
    <n v="1237"/>
    <x v="3"/>
    <x v="1"/>
    <m/>
  </r>
  <r>
    <x v="1527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43"/>
    <m/>
    <m/>
    <m/>
    <s v="2 - FATURADO"/>
    <n v="646"/>
    <x v="3"/>
    <x v="1"/>
    <m/>
  </r>
  <r>
    <x v="1527"/>
    <s v="96.291.141/0131-68"/>
    <s v="NF SERVICOS KIT"/>
    <n v="90698"/>
    <d v="2022-05-16T00:00:00"/>
    <n v="95260"/>
    <d v="2022-05-16T00:00:00"/>
    <m/>
    <n v="112.5"/>
    <d v="2022-06-15T00:00:00"/>
    <m/>
    <m/>
    <s v="Certificado e-CPF A3 (renovação) - 36 meses Gov"/>
    <n v="112.5"/>
    <m/>
    <x v="43"/>
    <m/>
    <m/>
    <m/>
    <s v="2 - FATURADO"/>
    <n v="1203"/>
    <x v="3"/>
    <x v="1"/>
    <m/>
  </r>
  <r>
    <x v="1527"/>
    <s v="96.291.141/0141-30"/>
    <s v="NF SERVICOS E_GOV"/>
    <n v="132058"/>
    <d v="2022-09-28T00:00:00"/>
    <n v="136933"/>
    <d v="2022-09-28T00:00:00"/>
    <m/>
    <n v="227.35"/>
    <d v="2022-10-28T00:00:00"/>
    <m/>
    <m/>
    <s v="Certificado e-CPF A3 em cartão - 36 meses Gov"/>
    <n v="227.35"/>
    <m/>
    <x v="0"/>
    <m/>
    <m/>
    <m/>
    <s v="2 - FATURADO"/>
    <n v="1068"/>
    <x v="3"/>
    <x v="1"/>
    <m/>
  </r>
  <r>
    <x v="1527"/>
    <s v="96.291.141/0144-82"/>
    <s v="NF SERVICOS E_GOV"/>
    <n v="191734"/>
    <d v="2025-08-12T00:00:00"/>
    <n v="2010609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19"/>
    <x v="2"/>
    <x v="1"/>
    <m/>
  </r>
  <r>
    <x v="1527"/>
    <s v="96.291.141/0163-45"/>
    <s v="NF SERVICOS"/>
    <n v="190311"/>
    <d v="2025-07-18T00:00:00"/>
    <n v="1996529"/>
    <d v="2025-07-18T00:00:00"/>
    <d v="2025-06-01T00:00:00"/>
    <n v="8323.69"/>
    <d v="2025-08-17T00:00:00"/>
    <s v="EC220877"/>
    <s v="PD022437"/>
    <s v="BI EM NUVEM"/>
    <n v="7924.15"/>
    <d v="2025-06-01T00:00:00"/>
    <x v="0"/>
    <s v="41/2022"/>
    <s v="SAP-PRC-2022/44908"/>
    <s v="PD-PRC-2022/04432 - ITO"/>
    <s v="2 - FATURADO"/>
    <n v="44"/>
    <x v="5"/>
    <x v="0"/>
    <m/>
  </r>
  <r>
    <x v="1527"/>
    <s v="96.291.141/0163-45"/>
    <s v="NF SERVICOS"/>
    <n v="193040"/>
    <d v="2025-09-08T00:00:00"/>
    <n v="2024674"/>
    <d v="2025-09-08T00:00:00"/>
    <d v="2025-08-01T00:00:00"/>
    <n v="65390.400000000001"/>
    <d v="2025-10-08T00:00:00"/>
    <s v="E0240440"/>
    <s v="PD024302"/>
    <s v="SISTEMA DE GESTÃO DE MATERIAIS  - SAM ESTOQUE  E  PATRIMÕNIO"/>
    <n v="62251.66"/>
    <d v="2025-08-01T00:00:00"/>
    <x v="0"/>
    <d v="2024-06-01T00:00:00"/>
    <s v="006.00288106/2024-41"/>
    <s v="SEI: 359.00005874/2024-70  APPS"/>
    <s v="2 - FATURADO"/>
    <n v="0"/>
    <x v="0"/>
    <x v="0"/>
    <m/>
  </r>
  <r>
    <x v="1527"/>
    <s v="96.291.141/0163-45"/>
    <s v="NF SERVICOS"/>
    <n v="193048"/>
    <d v="2025-09-08T00:00:00"/>
    <n v="2024682"/>
    <d v="2025-09-08T00:00:00"/>
    <d v="2025-08-01T00:00:00"/>
    <n v="8278.44"/>
    <d v="2025-10-08T00:00:00"/>
    <s v="E0210444"/>
    <s v="PD021339"/>
    <s v="PROGRAMA SP SEM PAPEL"/>
    <n v="7881.07"/>
    <d v="2025-08-01T00:00:00"/>
    <x v="0"/>
    <s v="SAP/CG35/2021"/>
    <s v="006.00002482/2023-78"/>
    <s v="PD-PRC-2022/00039 - 359.00004500/2024-37 APPS"/>
    <s v="2 - FATURADO"/>
    <n v="0"/>
    <x v="0"/>
    <x v="0"/>
    <m/>
  </r>
  <r>
    <x v="1527"/>
    <s v="96.291.141/0163-45"/>
    <s v="NF SERVICOS KIT"/>
    <n v="193147"/>
    <d v="2025-09-09T00:00:00"/>
    <n v="2024781"/>
    <d v="2025-09-09T00:00:00"/>
    <d v="2025-08-01T00:00:00"/>
    <n v="2736.25"/>
    <d v="2025-10-09T00:00:00"/>
    <s v="E0241060"/>
    <s v="PD024483"/>
    <s v="CERTIFICADO DIGITAL - SUB-ROGAÇÃO PDC24483"/>
    <n v="2604.91"/>
    <d v="2025-08-01T00:00:00"/>
    <x v="0"/>
    <d v="2024-07-01T00:00:00"/>
    <s v="006.00339961/2024-28"/>
    <s v="359.00009468/2024-86-ITO"/>
    <s v="2 - FATURADO"/>
    <n v="0"/>
    <x v="0"/>
    <x v="1"/>
    <m/>
  </r>
  <r>
    <x v="1527"/>
    <s v="96.291.141/0163-45"/>
    <s v="NF SERVICOS"/>
    <n v="193697"/>
    <d v="2025-09-11T00:00:00"/>
    <n v="2025331"/>
    <d v="2025-09-11T00:00:00"/>
    <d v="2025-08-01T00:00:00"/>
    <n v="10809.98"/>
    <d v="2025-10-11T00:00:00"/>
    <s v="EC220877"/>
    <s v="PD022437"/>
    <s v="BI EM NUVEM"/>
    <n v="10291.1"/>
    <d v="2025-08-01T00:00:00"/>
    <x v="0"/>
    <s v="41/2022"/>
    <s v="SAP-PRC-2022/44908"/>
    <s v="PD-PRC-2022/04432 - ITO"/>
    <s v="2 - FATURADO"/>
    <n v="0"/>
    <x v="0"/>
    <x v="0"/>
    <m/>
  </r>
  <r>
    <x v="1527"/>
    <s v="96.291.141/0173-17"/>
    <s v="NF SERVICOS E_GOV"/>
    <n v="154211"/>
    <d v="2024-02-27T00:00:00"/>
    <n v="1741312"/>
    <d v="2024-02-27T00:00:00"/>
    <m/>
    <n v="329.43"/>
    <d v="2024-03-28T00:00:00"/>
    <m/>
    <m/>
    <s v="Certificado e-CPF A3 em cartão e leitora - 36 meses Gov"/>
    <n v="313.62"/>
    <m/>
    <x v="43"/>
    <m/>
    <m/>
    <m/>
    <s v="2 - FATURADO"/>
    <n v="551"/>
    <x v="3"/>
    <x v="1"/>
    <m/>
  </r>
  <r>
    <x v="1527"/>
    <s v="96.291.141/0187-12"/>
    <s v="NF SERVICOS"/>
    <n v="192993"/>
    <d v="2025-09-05T00:00:00"/>
    <n v="2024627"/>
    <d v="2025-09-05T00:00:00"/>
    <d v="2025-07-01T00:00:00"/>
    <n v="24214.77"/>
    <d v="2025-10-05T00:00:00"/>
    <s v="EC240284"/>
    <s v="PD024174"/>
    <s v="SERVIÇOS DE SUPORTE TÉCNICO LOCAL, SERVIÇOS DE CENTRAL DE ATENDIMENTO (HELP DESK/SERVICE DESK) E  SERVIÇOS DE PROCESSAMENTO DE DADOS EM MAINFRAME UNISYS NO DATA CENTER PRODESP"/>
    <n v="23052.46"/>
    <d v="2025-07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2995"/>
    <d v="2025-09-05T00:00:00"/>
    <n v="2024629"/>
    <d v="2025-09-05T00:00:00"/>
    <d v="2025-07-01T00:00:00"/>
    <n v="282109.3"/>
    <d v="2025-10-05T00:00:00"/>
    <s v="EC240284"/>
    <s v="PD024174"/>
    <s v="SERVIÇOS DE SUPORTE TÉCNICO LOCAL, SERVIÇOS DE CENTRAL DE ATENDIMENTO (HELP DESK/SERVICE DESK) E  SERVIÇOS DE PROCESSAMENTO DE DADOS EM MAINFRAME UNISYS NO DATA CENTER PRODESP"/>
    <n v="268568.05"/>
    <d v="2025-07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2996"/>
    <d v="2025-09-05T00:00:00"/>
    <n v="2024630"/>
    <d v="2025-09-05T00:00:00"/>
    <d v="2025-07-01T00:00:00"/>
    <n v="5232.43"/>
    <d v="2025-10-05T00:00:00"/>
    <s v="EC240284"/>
    <s v="PD024174"/>
    <s v="SERVIÇOS DE SUPORTE TÉCNICO LOCAL, SERVIÇOS DE CENTRAL DE ATENDIMENTO (HELP DESK/SERVICE DESK) E  SERVIÇOS DE PROCESSAMENTO DE DADOS EM MAINFRAME UNISYS NO DATA CENTER PRODESP"/>
    <n v="4981.2700000000004"/>
    <d v="2025-07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2997"/>
    <d v="2025-09-05T00:00:00"/>
    <n v="2024631"/>
    <d v="2025-09-05T00:00:00"/>
    <d v="2025-06-01T00:00:00"/>
    <n v="329595.39"/>
    <d v="2025-10-05T00:00:00"/>
    <s v="EC240284"/>
    <s v="PD024174"/>
    <s v="SERVIÇOS DE SUPORTE TÉCNICO LOCAL, SERVIÇOS DE CENTRAL DE ATENDIMENTO (HELP DESK/SERVICE DESK) E  SERVIÇOS DE PROCESSAMENTO DE DADOS EM MAINFRAME UNISYS NO DATA CENTER PRODESP"/>
    <n v="313774.81"/>
    <d v="2025-06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2998"/>
    <d v="2025-09-05T00:00:00"/>
    <n v="2024632"/>
    <d v="2025-09-05T00:00:00"/>
    <d v="2025-06-01T00:00:00"/>
    <n v="7399.72"/>
    <d v="2025-10-05T00:00:00"/>
    <s v="EC240284"/>
    <s v="PD024174"/>
    <s v="SERVIÇOS DE SUPORTE TÉCNICO LOCAL, SERVIÇOS DE CENTRAL DE ATENDIMENTO (HELP DESK/SERVICE DESK) E  SERVIÇOS DE PROCESSAMENTO DE DADOS EM MAINFRAME UNISYS NO DATA CENTER PRODESP"/>
    <n v="7044.53"/>
    <d v="2025-06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3000"/>
    <d v="2025-09-05T00:00:00"/>
    <n v="2024634"/>
    <d v="2025-09-05T00:00:00"/>
    <d v="2025-06-01T00:00:00"/>
    <n v="6104.84"/>
    <d v="2025-10-05T00:00:00"/>
    <s v="EC240284"/>
    <s v="PD024174"/>
    <s v="SERVIÇOS DE SUPORTE TÉCNICO LOCAL, SERVIÇOS DE CENTRAL DE ATENDIMENTO (HELP DESK/SERVICE DESK) E  SERVIÇOS DE PROCESSAMENTO DE DADOS EM MAINFRAME UNISYS NO DATA CENTER PRODESP"/>
    <n v="5811.81"/>
    <d v="2025-06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3006"/>
    <d v="2025-09-05T00:00:00"/>
    <n v="2024640"/>
    <d v="2025-09-05T00:00:00"/>
    <d v="2025-07-01T00:00:00"/>
    <n v="2648.38"/>
    <d v="2025-10-05T00:00:00"/>
    <s v="EC240284"/>
    <s v="PD024174"/>
    <s v="SERVIÇOS DE SUPORTE TÉCNICO LOCAL, SERVIÇOS DE CENTRAL DE ATENDIMENTO (HELP DESK/SERVICE DESK) E  SERVIÇOS DE PROCESSAMENTO DE DADOS EM MAINFRAME UNISYS NO DATA CENTER PRODESP"/>
    <n v="2521.2600000000002"/>
    <d v="2025-07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3007"/>
    <d v="2025-09-05T00:00:00"/>
    <n v="2024641"/>
    <d v="2025-09-05T00:00:00"/>
    <d v="2025-07-01T00:00:00"/>
    <n v="19241.3"/>
    <d v="2025-10-05T00:00:00"/>
    <s v="EC240284"/>
    <s v="PD024174"/>
    <s v="SERVIÇOS DE SUPORTE TÉCNICO LOCAL, SERVIÇOS DE CENTRAL DE ATENDIMENTO (HELP DESK/SERVICE DESK) E  SERVIÇOS DE PROCESSAMENTO DE DADOS EM MAINFRAME UNISYS NO DATA CENTER PRODESP"/>
    <n v="18317.72"/>
    <d v="2025-07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3008"/>
    <d v="2025-09-05T00:00:00"/>
    <n v="2024642"/>
    <d v="2025-09-05T00:00:00"/>
    <d v="2025-07-01T00:00:00"/>
    <n v="372.38"/>
    <d v="2025-10-05T00:00:00"/>
    <s v="EC240284"/>
    <s v="PD024174"/>
    <s v="SERVIÇOS DE SUPORTE TÉCNICO LOCAL, SERVIÇOS DE CENTRAL DE ATENDIMENTO (HELP DESK/SERVICE DESK) E  SERVIÇOS DE PROCESSAMENTO DE DADOS EM MAINFRAME UNISYS NO DATA CENTER PRODESP"/>
    <n v="354.51"/>
    <d v="2025-07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3222"/>
    <d v="2025-09-09T00:00:00"/>
    <n v="2024856"/>
    <d v="2025-09-10T00:00:00"/>
    <d v="2025-08-01T00:00:00"/>
    <n v="184170"/>
    <d v="2025-10-10T00:00:00"/>
    <s v="EC230221"/>
    <s v="PD023192"/>
    <s v="OFFICE  BASICO"/>
    <n v="175329.84"/>
    <d v="2025-08-01T00:00:00"/>
    <x v="0"/>
    <s v="SAP/CG nº 011/2023"/>
    <s v="006.00005651/2023-21"/>
    <s v="359.00000350/2023-10 ITO"/>
    <s v="2 - FATURADO"/>
    <n v="0"/>
    <x v="0"/>
    <x v="0"/>
    <m/>
  </r>
  <r>
    <x v="1527"/>
    <s v="96.291.141/0187-12"/>
    <s v="NF SERVICOS"/>
    <n v="193696"/>
    <d v="2025-09-11T00:00:00"/>
    <n v="2025330"/>
    <d v="2025-09-11T00:00:00"/>
    <d v="2025-08-01T00:00:00"/>
    <n v="63559.16"/>
    <d v="2025-10-11T00:00:00"/>
    <s v="EC220878"/>
    <s v="PD022437"/>
    <s v="RECURSOS TÉCNICOS"/>
    <n v="60508.32"/>
    <d v="2025-08-01T00:00:00"/>
    <x v="0"/>
    <s v="41/2022"/>
    <s v="SAP-PRC-2022/44908"/>
    <s v="PD-PRC-2022/04432 - APPS"/>
    <s v="2 - FATURADO"/>
    <n v="0"/>
    <x v="0"/>
    <x v="0"/>
    <m/>
  </r>
  <r>
    <x v="1527"/>
    <s v="96.291.141/0187-12"/>
    <s v="NF SERVICOS"/>
    <n v="193698"/>
    <d v="2025-09-11T00:00:00"/>
    <n v="2025332"/>
    <d v="2025-09-11T00:00:00"/>
    <d v="2025-08-01T00:00:00"/>
    <n v="544485.4"/>
    <d v="2025-10-11T00:00:00"/>
    <s v="EC220891"/>
    <s v="PD022448"/>
    <s v="DESENVOLVIMENTO DE SISTEMAS"/>
    <n v="518350.1"/>
    <d v="2025-08-01T00:00:00"/>
    <x v="0"/>
    <s v="SAP/CG nº 014/20223"/>
    <s v="SEI 006.00020878/2023-05"/>
    <s v="359.00003351/2023-16-APPS"/>
    <s v="2 - FATURADO"/>
    <n v="0"/>
    <x v="0"/>
    <x v="0"/>
    <m/>
  </r>
  <r>
    <x v="1527"/>
    <s v="96.291.141/0187-12"/>
    <s v="NF SERVICOS"/>
    <n v="194050"/>
    <d v="2025-09-12T00:00:00"/>
    <n v="2025684"/>
    <d v="2025-09-12T00:00:00"/>
    <d v="2025-08-01T00:00:00"/>
    <n v="264009.69"/>
    <d v="2025-10-12T00:00:00"/>
    <s v="EC241012"/>
    <s v="PD024445"/>
    <s v="OFFICE BASICO"/>
    <n v="251337.22"/>
    <d v="2025-08-01T00:00:00"/>
    <x v="0"/>
    <d v="2025-02-01T00:00:00"/>
    <s v="006.00476298/2024-41"/>
    <s v="359.00008639/2024-50 - ITO"/>
    <s v="2 - FATURADO"/>
    <n v="0"/>
    <x v="0"/>
    <x v="0"/>
    <m/>
  </r>
  <r>
    <x v="1527"/>
    <s v="96.291.141/0187-12"/>
    <s v="NF SERVICOS"/>
    <n v="194051"/>
    <d v="2025-09-12T00:00:00"/>
    <n v="2025685"/>
    <d v="2025-09-12T00:00:00"/>
    <d v="2025-08-01T00:00:00"/>
    <n v="12922.53"/>
    <d v="2025-10-12T00:00:00"/>
    <s v="EC241012"/>
    <s v="PD024445"/>
    <s v="OFFICE BASICO"/>
    <n v="12302.25"/>
    <d v="2025-08-01T00:00:00"/>
    <x v="0"/>
    <d v="2025-02-01T00:00:00"/>
    <s v="006.00476298/2024-41"/>
    <s v="359.00008639/2024-50 - ITO"/>
    <s v="2 - FATURADO"/>
    <n v="0"/>
    <x v="0"/>
    <x v="0"/>
    <m/>
  </r>
  <r>
    <x v="1527"/>
    <s v="96.291.141/0187-12"/>
    <s v="NF SERVICOS"/>
    <n v="194183"/>
    <d v="2025-09-15T00:00:00"/>
    <n v="2025817"/>
    <d v="2025-09-15T00:00:00"/>
    <d v="2025-08-01T00:00:00"/>
    <n v="264009.69"/>
    <d v="2025-10-15T00:00:00"/>
    <s v="EC241012"/>
    <s v="PD024445"/>
    <s v="OFFICE BASICO"/>
    <n v="251337.22"/>
    <d v="2025-08-01T00:00:00"/>
    <x v="0"/>
    <d v="2025-02-01T00:00:00"/>
    <s v="006.00476298/2024-41"/>
    <s v="359.00008639/2024-50 - ITO"/>
    <s v="2 - FATURADO"/>
    <n v="0"/>
    <x v="0"/>
    <x v="0"/>
    <m/>
  </r>
  <r>
    <x v="1527"/>
    <s v="96.291.141/0187-12"/>
    <s v="NF SERVICOS"/>
    <n v="194184"/>
    <d v="2025-09-15T00:00:00"/>
    <n v="2025818"/>
    <d v="2025-09-15T00:00:00"/>
    <d v="2025-08-01T00:00:00"/>
    <n v="12922.53"/>
    <d v="2025-10-15T00:00:00"/>
    <s v="EC241012"/>
    <s v="PD024445"/>
    <s v="OFFICE BASICO"/>
    <n v="12302.25"/>
    <d v="2025-08-01T00:00:00"/>
    <x v="0"/>
    <d v="2025-02-01T00:00:00"/>
    <s v="006.00476298/2024-41"/>
    <s v="359.00008639/2024-50 - ITO"/>
    <s v="2 - FATURADO"/>
    <n v="0"/>
    <x v="0"/>
    <x v="0"/>
    <m/>
  </r>
  <r>
    <x v="1527"/>
    <s v="96.291.141/0187-12"/>
    <s v="NF SERVICOS"/>
    <n v="194561"/>
    <d v="2025-09-19T00:00:00"/>
    <n v="2026195"/>
    <d v="2025-09-19T00:00:00"/>
    <d v="2025-08-01T00:00:00"/>
    <n v="335366.33"/>
    <d v="2025-10-19T00:00:00"/>
    <s v="EC240284"/>
    <s v="PD024174"/>
    <s v="SERVIÇOS DE SUPORTE TÉCNICO LOCAL, SERVIÇOS DE CENTRAL DE ATENDIMENTO (HELP DESK/SERVICE DESK) E  SERVIÇOS DE PROCESSAMENTO DE DADOS EM MAINFRAME UNISYS NO DATA CENTER PRODESP"/>
    <n v="319268.75"/>
    <d v="2025-08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4562"/>
    <d v="2025-09-19T00:00:00"/>
    <n v="2026196"/>
    <d v="2025-09-19T00:00:00"/>
    <d v="2025-08-01T00:00:00"/>
    <n v="5801.77"/>
    <d v="2025-10-19T00:00:00"/>
    <s v="EC240284"/>
    <s v="PD024174"/>
    <s v="SERVIÇOS DE SUPORTE TÉCNICO LOCAL, SERVIÇOS DE CENTRAL DE ATENDIMENTO (HELP DESK/SERVICE DESK) E  SERVIÇOS DE PROCESSAMENTO DE DADOS EM MAINFRAME UNISYS NO DATA CENTER PRODESP"/>
    <n v="5523.29"/>
    <d v="2025-08-01T00:00:00"/>
    <x v="0"/>
    <d v="2024-04-01T00:00:00"/>
    <s v="006.00080999/2024-89"/>
    <s v="359.00003267/2024-75  ITO"/>
    <s v="2 - FATURADO"/>
    <n v="0"/>
    <x v="0"/>
    <x v="0"/>
    <m/>
  </r>
  <r>
    <x v="1527"/>
    <s v="96.291.141/0187-12"/>
    <s v="NF SERVICOS"/>
    <n v="194563"/>
    <d v="2025-09-19T00:00:00"/>
    <n v="2026197"/>
    <d v="2025-09-19T00:00:00"/>
    <d v="2025-08-01T00:00:00"/>
    <n v="10592.87"/>
    <d v="2025-10-19T00:00:00"/>
    <s v="EC240284"/>
    <s v="PD024174"/>
    <s v="SERVIÇOS DE SUPORTE TÉCNICO LOCAL, SERVIÇOS DE CENTRAL DE ATENDIMENTO (HELP DESK/SERVICE DESK) E  SERVIÇOS DE PROCESSAMENTO DE DADOS EM MAINFRAME UNISYS NO DATA CENTER PRODESP"/>
    <n v="10084.41"/>
    <d v="2025-08-01T00:00:00"/>
    <x v="0"/>
    <d v="2024-04-01T00:00:00"/>
    <s v="006.00080999/2024-89"/>
    <s v="359.00003267/2024-75  ITO"/>
    <s v="2 - FATURADO"/>
    <n v="0"/>
    <x v="0"/>
    <x v="0"/>
    <m/>
  </r>
  <r>
    <x v="1527"/>
    <s v="96.291.141/0188-01"/>
    <s v="NF SERVICOS E_GOV"/>
    <n v="194424"/>
    <d v="2025-09-18T00:00:00"/>
    <n v="2026058"/>
    <d v="2025-09-18T00:00:00"/>
    <m/>
    <n v="283.82"/>
    <d v="2025-10-18T00:00:00"/>
    <m/>
    <m/>
    <s v="Certificado e-CPF A3 em cartão e leitora - 24 meses Gov"/>
    <n v="270.2"/>
    <m/>
    <x v="0"/>
    <m/>
    <m/>
    <m/>
    <s v="2 - FATURADO"/>
    <n v="0"/>
    <x v="0"/>
    <x v="1"/>
    <m/>
  </r>
  <r>
    <x v="1528"/>
    <s v="96.480.850/0001-03"/>
    <s v="NF SERVICOS"/>
    <n v="194510"/>
    <d v="2025-09-19T00:00:00"/>
    <n v="2026144"/>
    <d v="2025-09-19T00:00:00"/>
    <d v="2025-08-01T00:00:00"/>
    <n v="656.16"/>
    <d v="2025-10-19T00:00:00"/>
    <s v="E0230405"/>
    <s v="PD023333"/>
    <s v="SAM ESTOQUE E PATRIMONIO"/>
    <n v="624.66"/>
    <d v="2025-08-01T00:00:00"/>
    <x v="0"/>
    <s v="006/2023"/>
    <s v="021.00001615/2023-55"/>
    <s v="359.00006451/2023-96  APPS"/>
    <s v="2 - FATURADO"/>
    <n v="0"/>
    <x v="0"/>
    <x v="0"/>
    <m/>
  </r>
  <r>
    <x v="1528"/>
    <s v="96.480.850/0001-03"/>
    <s v="NF SERVICOS"/>
    <n v="194514"/>
    <d v="2025-09-19T00:00:00"/>
    <n v="2026148"/>
    <d v="2025-09-19T00:00:00"/>
    <d v="2025-08-01T00:00:00"/>
    <n v="16.48"/>
    <d v="2025-10-30T00:00:00"/>
    <s v="E0240308"/>
    <s v="PD024190"/>
    <s v="PROGRAMA SP SEM PAPEL"/>
    <n v="15.69"/>
    <d v="2025-08-01T00:00:00"/>
    <x v="0"/>
    <s v="008/2024"/>
    <s v="021.00000776/2024-11"/>
    <s v="359.00005416/2024-31-APPS"/>
    <s v="2 - FATURADO"/>
    <n v="0"/>
    <x v="0"/>
    <x v="0"/>
    <m/>
  </r>
  <r>
    <x v="1528"/>
    <s v="96.480.850/0001-03"/>
    <s v="NF SERVICOS"/>
    <n v="194520"/>
    <d v="2025-09-19T00:00:00"/>
    <n v="2026154"/>
    <d v="2025-09-19T00:00:00"/>
    <d v="2025-08-01T00:00:00"/>
    <n v="24452.85"/>
    <d v="2025-10-30T00:00:00"/>
    <s v="E0241013"/>
    <s v="PD024446"/>
    <s v="SHIELD - INFRAESTRUTURA,  HOSPEDAGEM E SEGURANÇA DA INFORMAÇÃO EM  NUVEM PUBLICA"/>
    <n v="23279.11"/>
    <d v="2025-08-01T00:00:00"/>
    <x v="0"/>
    <s v="018/2024"/>
    <s v="021.00002196/2024-50"/>
    <s v="359.00008671/2024-35 ITO"/>
    <s v="2 - FATURADO"/>
    <n v="0"/>
    <x v="0"/>
    <x v="0"/>
    <m/>
  </r>
  <r>
    <x v="1528"/>
    <s v="96.480.850/0001-03"/>
    <s v="NF SERVICOS"/>
    <n v="194521"/>
    <d v="2025-09-19T00:00:00"/>
    <n v="2026155"/>
    <d v="2025-09-19T00:00:00"/>
    <d v="2025-08-01T00:00:00"/>
    <n v="375680.44"/>
    <d v="2025-10-30T00:00:00"/>
    <s v="E0241013"/>
    <s v="PD024446"/>
    <s v="SHIELD - INFRAESTRUTURA,  HOSPEDAGEM E SEGURANÇA DA INFORMAÇÃO EM  NUVEM PUBLICA"/>
    <n v="357647.78"/>
    <d v="2025-08-01T00:00:00"/>
    <x v="0"/>
    <s v="018/2024"/>
    <s v="021.00002196/2024-50"/>
    <s v="359.00008671/2024-35 ITO"/>
    <s v="2 - FATURADO"/>
    <n v="0"/>
    <x v="0"/>
    <x v="0"/>
    <m/>
  </r>
  <r>
    <x v="1528"/>
    <s v="96.480.850/0001-03"/>
    <s v="NF SERVICOS"/>
    <n v="194522"/>
    <d v="2025-09-19T00:00:00"/>
    <n v="2026156"/>
    <d v="2025-09-19T00:00:00"/>
    <d v="2025-08-01T00:00:00"/>
    <n v="10462.31"/>
    <d v="2025-10-30T00:00:00"/>
    <s v="E0241013"/>
    <s v="PD024446"/>
    <s v="SHIELD - INFRAESTRUTURA,  HOSPEDAGEM E SEGURANÇA DA INFORMAÇÃO EM  NUVEM PUBLICA"/>
    <n v="9960.1200000000008"/>
    <d v="2025-08-01T00:00:00"/>
    <x v="0"/>
    <s v="018/2024"/>
    <s v="021.00002196/2024-50"/>
    <s v="359.00008671/2024-35 ITO"/>
    <s v="2 - FATURADO"/>
    <n v="0"/>
    <x v="0"/>
    <x v="0"/>
    <m/>
  </r>
  <r>
    <x v="1528"/>
    <s v="96.480.850/0001-03"/>
    <s v="NF SERVICOS"/>
    <n v="194523"/>
    <d v="2025-09-19T00:00:00"/>
    <n v="2026157"/>
    <d v="2025-09-19T00:00:00"/>
    <d v="2025-08-01T00:00:00"/>
    <n v="50812.24"/>
    <d v="2025-10-30T00:00:00"/>
    <s v="E0241013"/>
    <s v="PD024446"/>
    <s v="SHIELD - INFRAESTRUTURA,  HOSPEDAGEM E SEGURANÇA DA INFORMAÇÃO EM  NUVEM PUBLICA"/>
    <n v="48373.25"/>
    <d v="2025-08-01T00:00:00"/>
    <x v="0"/>
    <s v="018/2024"/>
    <s v="021.00002196/2024-50"/>
    <s v="359.00008671/2024-35 ITO"/>
    <s v="2 - FATURADO"/>
    <n v="0"/>
    <x v="0"/>
    <x v="0"/>
    <m/>
  </r>
  <r>
    <x v="1528"/>
    <s v="96.480.850/0001-03"/>
    <s v="NF SERVICOS"/>
    <n v="194524"/>
    <d v="2025-09-19T00:00:00"/>
    <n v="2026158"/>
    <d v="2025-09-19T00:00:00"/>
    <d v="2025-08-01T00:00:00"/>
    <n v="7593.46"/>
    <d v="2025-10-30T00:00:00"/>
    <s v="E0241013"/>
    <s v="PD024446"/>
    <s v="SHIELD - INFRAESTRUTURA,  HOSPEDAGEM E SEGURANÇA DA INFORMAÇÃO EM  NUVEM PUBLICA"/>
    <n v="7228.97"/>
    <d v="2025-08-01T00:00:00"/>
    <x v="0"/>
    <s v="018/2024"/>
    <s v="021.00002196/2024-50"/>
    <s v="359.00008671/2024-35 ITO"/>
    <s v="2 - FATURADO"/>
    <n v="0"/>
    <x v="0"/>
    <x v="0"/>
    <m/>
  </r>
  <r>
    <x v="1528"/>
    <s v="96.480.850/0001-03"/>
    <s v="NF SERVICOS"/>
    <n v="194527"/>
    <d v="2025-09-19T00:00:00"/>
    <n v="2026161"/>
    <d v="2025-09-19T00:00:00"/>
    <d v="2025-08-01T00:00:00"/>
    <n v="20164.2"/>
    <d v="2025-10-19T00:00:00"/>
    <s v="E0240426"/>
    <s v="PD024289"/>
    <s v="OFFICE BASICO - EMAIL COMO SERVIÇO"/>
    <n v="19196.32"/>
    <d v="2025-08-01T00:00:00"/>
    <x v="0"/>
    <s v="012/2024"/>
    <s v="021.00001170/2024-94"/>
    <s v="359.00006933/2024-27  ITO"/>
    <s v="2 - FATURADO"/>
    <n v="0"/>
    <x v="0"/>
    <x v="0"/>
    <m/>
  </r>
  <r>
    <x v="1528"/>
    <s v="96.480.850/0001-03"/>
    <s v="NFS INSS RET"/>
    <n v="194762"/>
    <d v="2025-09-23T00:00:00"/>
    <n v="2026396"/>
    <d v="2025-09-23T00:00:00"/>
    <d v="2025-08-01T00:00:00"/>
    <n v="209255.98"/>
    <d v="2025-10-23T00:00:00"/>
    <s v="E0240008"/>
    <s v="PD024008"/>
    <s v="INFRAESTRUTURA"/>
    <n v="176193.54"/>
    <d v="2025-08-01T00:00:00"/>
    <x v="0"/>
    <d v="2024-10-01T00:00:00"/>
    <s v="021.00001068/2024-99"/>
    <s v="359.00005957/2024-69-APPS/ITO"/>
    <s v="2 - FATURADO"/>
    <n v="0"/>
    <x v="0"/>
    <x v="0"/>
    <m/>
  </r>
  <r>
    <x v="1528"/>
    <s v="96.480.850/0001-03"/>
    <s v="NFS INSS RET"/>
    <n v="194763"/>
    <d v="2025-09-23T00:00:00"/>
    <n v="2026397"/>
    <d v="2025-09-23T00:00:00"/>
    <d v="2025-08-01T00:00:00"/>
    <n v="67417.240000000005"/>
    <d v="2025-10-23T00:00:00"/>
    <s v="E0240008"/>
    <s v="PD024008"/>
    <s v="INFRAESTRUTURA"/>
    <n v="56765.31"/>
    <d v="2025-08-01T00:00:00"/>
    <x v="0"/>
    <d v="2024-10-01T00:00:00"/>
    <s v="021.00001068/2024-99"/>
    <s v="359.00005957/2024-69-APPS/ITO"/>
    <s v="2 - FATURADO"/>
    <n v="0"/>
    <x v="0"/>
    <x v="0"/>
    <m/>
  </r>
  <r>
    <x v="1528"/>
    <s v="96.480.850/0001-03"/>
    <s v="NF SERVICOS"/>
    <n v="194867"/>
    <d v="2025-09-25T00:00:00"/>
    <n v="2026501"/>
    <d v="2025-09-25T00:00:00"/>
    <d v="2025-08-01T00:00:00"/>
    <n v="61026.89"/>
    <d v="2025-10-25T00:00:00"/>
    <s v="E0240342"/>
    <s v="PD024225"/>
    <s v="MANUTENÇÃO DO SISTEMA  PARA  SPI"/>
    <n v="58097.599999999999"/>
    <d v="2025-08-01T00:00:00"/>
    <x v="0"/>
    <s v="014/2024"/>
    <s v="021.00001157/2024-35"/>
    <s v="359.00006289/2024-97   APPS"/>
    <s v="2 - FATURADO"/>
    <n v="0"/>
    <x v="0"/>
    <x v="0"/>
    <m/>
  </r>
  <r>
    <x v="1528"/>
    <s v="96.480.850/0001-03"/>
    <s v="NF SERVICOS"/>
    <n v="194871"/>
    <d v="2025-09-25T00:00:00"/>
    <n v="2026505"/>
    <d v="2025-09-25T00:00:00"/>
    <d v="2025-08-01T00:00:00"/>
    <n v="17638.8"/>
    <d v="2025-10-25T00:00:00"/>
    <s v="E0240341"/>
    <s v="PD024225"/>
    <s v="SUSTENTAÇÃO DO SISTEMA PARA SPI"/>
    <n v="16792.14"/>
    <d v="2025-08-01T00:00:00"/>
    <x v="0"/>
    <s v="014/2024"/>
    <s v="021.00001157/2024-35"/>
    <s v="359.00006289/2024-97   ITO"/>
    <s v="2 - FATURADO"/>
    <n v="0"/>
    <x v="0"/>
    <x v="0"/>
    <m/>
  </r>
  <r>
    <x v="1528"/>
    <s v="96.480.850/0001-03"/>
    <s v="NF SERVICOS"/>
    <n v="194874"/>
    <d v="2025-09-25T00:00:00"/>
    <n v="2026508"/>
    <d v="2025-09-25T00:00:00"/>
    <d v="2025-08-01T00:00:00"/>
    <n v="28960.99"/>
    <d v="2025-10-25T00:00:00"/>
    <s v="E0240343"/>
    <s v="PD024225"/>
    <s v="HOSPEDAGEM VIRTUALIZADA ON PREMISES GERENCIADA DO SITE PARA SPI"/>
    <n v="27570.86"/>
    <d v="2025-08-01T00:00:00"/>
    <x v="0"/>
    <s v="014/2024"/>
    <s v="021.00001157/2024-35"/>
    <s v="359.00006289/2024-97   ITO"/>
    <s v="2 - FATURADO"/>
    <n v="0"/>
    <x v="0"/>
    <x v="0"/>
    <m/>
  </r>
  <r>
    <x v="1528"/>
    <s v="96.480.850/0001-03"/>
    <s v="NF SERVICOS"/>
    <n v="194875"/>
    <d v="2025-09-25T00:00:00"/>
    <n v="2026509"/>
    <d v="2025-09-25T00:00:00"/>
    <d v="2025-08-01T00:00:00"/>
    <n v="1521.48"/>
    <d v="2025-10-25T00:00:00"/>
    <s v="E0240343"/>
    <s v="PD024225"/>
    <s v="HOSPEDAGEM VIRTUALIZADA ON PREMISES GERENCIADA DO SITE PARA SPI"/>
    <n v="1448.45"/>
    <d v="2025-08-01T00:00:00"/>
    <x v="0"/>
    <s v="014/2024"/>
    <s v="021.00001157/2024-35"/>
    <s v="359.00006289/2024-97   ITO"/>
    <s v="2 - FATURADO"/>
    <n v="0"/>
    <x v="0"/>
    <x v="0"/>
    <m/>
  </r>
  <r>
    <x v="1529"/>
    <s v="96.493.648/0001-16"/>
    <s v="NF SERVICOS DO"/>
    <n v="355671"/>
    <d v="2025-09-10T00:00:00"/>
    <n v="362481"/>
    <d v="2025-09-11T00:00:00"/>
    <m/>
    <n v="276.57"/>
    <d v="2025-10-11T00:00:00"/>
    <s v="E0211064"/>
    <s v="PD211064"/>
    <s v="Serviços de Publicidade Eletrônica"/>
    <n v="263.29000000000002"/>
    <m/>
    <x v="0"/>
    <m/>
    <m/>
    <m/>
    <s v="2 - FATURADO"/>
    <n v="0"/>
    <x v="0"/>
    <x v="1"/>
    <m/>
  </r>
  <r>
    <x v="1529"/>
    <s v="96.493.648/0001-16"/>
    <s v="NF SERVICOS DO"/>
    <n v="356942"/>
    <d v="2025-09-17T00:00:00"/>
    <n v="363755"/>
    <d v="2025-09-18T00:00:00"/>
    <m/>
    <n v="368.76"/>
    <d v="2025-10-18T00:00:00"/>
    <s v="E0211064"/>
    <s v="PD211064"/>
    <s v="Serviços de Publicidade Eletrônica"/>
    <n v="351.06"/>
    <m/>
    <x v="0"/>
    <m/>
    <m/>
    <m/>
    <s v="2 - FATURADO"/>
    <n v="0"/>
    <x v="0"/>
    <x v="1"/>
    <m/>
  </r>
  <r>
    <x v="1529"/>
    <s v="96.493.648/0001-16"/>
    <s v="NF SERVICOS DO"/>
    <n v="359314"/>
    <d v="2025-09-29T00:00:00"/>
    <n v="366129"/>
    <d v="2025-09-30T00:00:00"/>
    <m/>
    <n v="368.76"/>
    <d v="2025-10-30T00:00:00"/>
    <s v="E0211064"/>
    <s v="PD211064"/>
    <s v="Serviços de Publicidade Eletrônica"/>
    <n v="351.06"/>
    <m/>
    <x v="0"/>
    <m/>
    <m/>
    <m/>
    <s v="2 - FATURADO"/>
    <n v="0"/>
    <x v="0"/>
    <x v="1"/>
    <m/>
  </r>
  <r>
    <x v="1530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61"/>
    <x v="3"/>
    <x v="1"/>
    <m/>
  </r>
  <r>
    <x v="1530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06"/>
    <x v="3"/>
    <x v="1"/>
    <m/>
  </r>
  <r>
    <x v="1530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79"/>
    <x v="3"/>
    <x v="1"/>
    <m/>
  </r>
  <r>
    <x v="1530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550"/>
    <x v="3"/>
    <x v="1"/>
    <m/>
  </r>
  <r>
    <x v="1530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489"/>
    <x v="3"/>
    <x v="1"/>
    <m/>
  </r>
  <r>
    <x v="1530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85"/>
    <x v="3"/>
    <x v="1"/>
    <m/>
  </r>
  <r>
    <x v="1530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451"/>
    <x v="3"/>
    <x v="1"/>
    <m/>
  </r>
  <r>
    <x v="1530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16"/>
    <x v="3"/>
    <x v="1"/>
    <m/>
  </r>
  <r>
    <x v="1530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341"/>
    <x v="1"/>
    <x v="1"/>
    <m/>
  </r>
  <r>
    <x v="1531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206"/>
    <x v="1"/>
    <x v="6"/>
    <m/>
  </r>
  <r>
    <x v="1532"/>
    <s v="984.584.006-00"/>
    <s v="ND-OPERADORA CIELO"/>
    <n v="26883"/>
    <d v="2025-09-25T00:00:00"/>
    <m/>
    <m/>
    <m/>
    <n v="124.99"/>
    <d v="2025-09-25T00:00:00"/>
    <m/>
    <m/>
    <s v="Certificado e-CPF A1 em Software (12 meses)"/>
    <n v="124.99"/>
    <m/>
    <x v="0"/>
    <m/>
    <m/>
    <m/>
    <s v="1 - VENDA A VISTA"/>
    <n v="5"/>
    <x v="2"/>
    <x v="5"/>
    <m/>
  </r>
  <r>
    <x v="1533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n v="236"/>
    <x v="1"/>
    <x v="6"/>
    <m/>
  </r>
  <r>
    <x v="1534"/>
    <s v="990.381.708-82"/>
    <s v="ND-BENEF AFASTADOS"/>
    <n v="1053"/>
    <d v="2025-09-03T00:00:00"/>
    <m/>
    <m/>
    <m/>
    <n v="1093.72"/>
    <d v="2025-10-03T00:00:00"/>
    <m/>
    <m/>
    <s v="PLANO DE SAUDE FUNC AFASTADOS"/>
    <n v="1093.72"/>
    <m/>
    <x v="0"/>
    <m/>
    <m/>
    <m/>
    <s v="2 - FATURADO"/>
    <n v="0"/>
    <x v="0"/>
    <x v="7"/>
    <m/>
  </r>
  <r>
    <x v="1535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157"/>
    <x v="4"/>
    <x v="6"/>
    <m/>
  </r>
  <r>
    <x v="1536"/>
    <s v="993.905.905-15"/>
    <s v="ND-AMAZON"/>
    <n v="411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107"/>
    <x v="6"/>
    <x v="6"/>
    <m/>
  </r>
  <r>
    <x v="1537"/>
    <s v="996.476.488-04"/>
    <s v="ND-OPERADORA CIELO"/>
    <n v="26879"/>
    <d v="2025-09-25T00:00:00"/>
    <m/>
    <m/>
    <m/>
    <n v="124.99"/>
    <d v="2025-09-25T00:00:00"/>
    <m/>
    <m/>
    <s v="e-CPF A3 (renovação)"/>
    <n v="124.99"/>
    <m/>
    <x v="0"/>
    <m/>
    <m/>
    <m/>
    <s v="1 - VENDA A VISTA"/>
    <n v="5"/>
    <x v="2"/>
    <x v="5"/>
    <m/>
  </r>
  <r>
    <x v="1493"/>
    <s v="74.118.514/0001-82"/>
    <s v="NF-CARGA INI TITULOS"/>
    <n v="144737"/>
    <d v="2010-09-30T00:00:00"/>
    <n v="144737"/>
    <m/>
    <m/>
    <n v="52477.8"/>
    <d v="2010-10-30T00:00:00"/>
    <s v="E0009306"/>
    <m/>
    <s v="Carga fatura 144737"/>
    <n v="52477.8"/>
    <m/>
    <x v="6"/>
    <m/>
    <m/>
    <m/>
    <s v="1 - VENDA A VISTA"/>
    <n v="5449"/>
    <x v="3"/>
    <x v="0"/>
    <m/>
  </r>
  <r>
    <x v="1493"/>
    <s v="74.118.514/0001-82"/>
    <s v="NF-CARGA INI TITULOS"/>
    <n v="144738"/>
    <d v="2010-09-30T00:00:00"/>
    <n v="144738"/>
    <m/>
    <m/>
    <n v="95391.6"/>
    <d v="2010-10-30T00:00:00"/>
    <s v="E0009306"/>
    <m/>
    <s v="Carga fatura 144738"/>
    <n v="95391.6"/>
    <m/>
    <x v="6"/>
    <m/>
    <m/>
    <m/>
    <s v="1 - VENDA A VISTA"/>
    <n v="5449"/>
    <x v="3"/>
    <x v="0"/>
    <m/>
  </r>
  <r>
    <x v="1493"/>
    <s v="74.118.514/0001-82"/>
    <s v="NF-CARGA INI TITULOS"/>
    <n v="144739"/>
    <d v="2010-09-30T00:00:00"/>
    <n v="144739"/>
    <m/>
    <m/>
    <n v="153249.60000000001"/>
    <d v="2010-10-30T00:00:00"/>
    <s v="E0009306"/>
    <m/>
    <s v="Carga fatura 144739"/>
    <n v="153249.60000000001"/>
    <m/>
    <x v="6"/>
    <m/>
    <m/>
    <m/>
    <s v="1 - VENDA A VISTA"/>
    <n v="5449"/>
    <x v="3"/>
    <x v="0"/>
    <m/>
  </r>
  <r>
    <x v="1493"/>
    <s v="74.118.514/0001-82"/>
    <s v="NF-CARGA INI TITULOS"/>
    <n v="144740"/>
    <d v="2010-09-30T00:00:00"/>
    <n v="144740"/>
    <m/>
    <m/>
    <n v="202040"/>
    <d v="2010-10-30T00:00:00"/>
    <s v="E0009306"/>
    <m/>
    <s v="Carga fatura 144740"/>
    <n v="202040"/>
    <m/>
    <x v="6"/>
    <m/>
    <m/>
    <m/>
    <s v="1 - VENDA A VISTA"/>
    <n v="5449"/>
    <x v="3"/>
    <x v="0"/>
    <m/>
  </r>
  <r>
    <x v="1493"/>
    <s v="74.118.514/0001-82"/>
    <s v="NF-CARGA INI TITULOS"/>
    <n v="144741"/>
    <d v="2010-09-30T00:00:00"/>
    <n v="144741"/>
    <m/>
    <m/>
    <n v="219558.8"/>
    <d v="2010-10-30T00:00:00"/>
    <s v="E0009306"/>
    <m/>
    <s v="Carga fatura 144741"/>
    <n v="219558.8"/>
    <m/>
    <x v="6"/>
    <m/>
    <m/>
    <m/>
    <s v="1 - VENDA A VISTA"/>
    <n v="5449"/>
    <x v="3"/>
    <x v="0"/>
    <m/>
  </r>
  <r>
    <x v="1493"/>
    <s v="74.118.514/0001-82"/>
    <s v="NF-CARGA INI TITULOS"/>
    <n v="144742"/>
    <d v="2010-09-30T00:00:00"/>
    <n v="144742"/>
    <m/>
    <m/>
    <n v="249309.1"/>
    <d v="2010-10-30T00:00:00"/>
    <s v="E0009306"/>
    <m/>
    <s v="Carga fatura 144742"/>
    <n v="249309.1"/>
    <m/>
    <x v="6"/>
    <m/>
    <m/>
    <m/>
    <s v="1 - VENDA A VISTA"/>
    <n v="5449"/>
    <x v="3"/>
    <x v="0"/>
    <m/>
  </r>
  <r>
    <x v="1493"/>
    <s v="74.118.514/0001-82"/>
    <s v="NF-CARGA INI TITULOS"/>
    <n v="144743"/>
    <d v="2010-09-30T00:00:00"/>
    <n v="144743"/>
    <m/>
    <m/>
    <n v="366203"/>
    <d v="2010-10-30T00:00:00"/>
    <s v="E0009306"/>
    <m/>
    <s v="Carga fatura 144743"/>
    <n v="366203"/>
    <m/>
    <x v="6"/>
    <m/>
    <m/>
    <m/>
    <s v="1 - VENDA A VISTA"/>
    <n v="5449"/>
    <x v="3"/>
    <x v="0"/>
    <m/>
  </r>
  <r>
    <x v="1494"/>
    <s v="74.369.109/0001-37"/>
    <s v="ND-OPERADORA CIELO"/>
    <n v="26554"/>
    <d v="2025-08-27T00:00:00"/>
    <m/>
    <m/>
    <m/>
    <n v="187.49"/>
    <d v="2025-08-27T00:00:00"/>
    <m/>
    <m/>
    <s v="Certificado e-CNPJ A1 em Software (12 meses)"/>
    <n v="187.49"/>
    <m/>
    <x v="0"/>
    <m/>
    <m/>
    <m/>
    <s v="1 - VENDA A VISTA"/>
    <n v="34"/>
    <x v="5"/>
    <x v="5"/>
    <m/>
  </r>
  <r>
    <x v="1495"/>
    <s v="742.700.360-87"/>
    <s v="ND-AMAZON"/>
    <n v="405"/>
    <d v="2025-05-08T00:00:00"/>
    <m/>
    <m/>
    <m/>
    <n v="34"/>
    <d v="2025-06-07T00:00:00"/>
    <m/>
    <m/>
    <s v="TRILOGIA DO COPAN: A HISTORIA DO ED COPAN VL. 1 - 1A REIMPRESSAO"/>
    <n v="34"/>
    <m/>
    <x v="0"/>
    <m/>
    <m/>
    <m/>
    <s v="2 - FATURADO"/>
    <n v="115"/>
    <x v="6"/>
    <x v="6"/>
    <m/>
  </r>
  <r>
    <x v="1538"/>
    <s v="756.331.328-15"/>
    <s v="ND-BENEF AFASTADOS"/>
    <n v="1011"/>
    <d v="2025-08-04T00:00:00"/>
    <m/>
    <m/>
    <m/>
    <n v="1228.24"/>
    <d v="2025-09-04T00:00:00"/>
    <m/>
    <m/>
    <s v="PLANO DE SAUDE FUNC AFASTADOS"/>
    <n v="1228.24"/>
    <m/>
    <x v="0"/>
    <m/>
    <m/>
    <m/>
    <s v="31 DIAS"/>
    <n v="26"/>
    <x v="2"/>
    <x v="7"/>
    <m/>
  </r>
  <r>
    <x v="1497"/>
    <s v="762.452.173-34"/>
    <s v="ND-AMAZON"/>
    <n v="77"/>
    <d v="2025-01-07T00:00:00"/>
    <m/>
    <m/>
    <m/>
    <n v="86.7"/>
    <d v="2025-02-06T00:00:00"/>
    <m/>
    <m/>
    <s v="FORMA DA CIDADE DE ORIGEM PORTUGUESA, A"/>
    <n v="86.7"/>
    <m/>
    <x v="0"/>
    <m/>
    <m/>
    <m/>
    <s v="2 - FATURADO"/>
    <n v="236"/>
    <x v="1"/>
    <x v="6"/>
    <m/>
  </r>
  <r>
    <x v="1498"/>
    <s v="762.503.507-72"/>
    <s v="ND-AMAZON"/>
    <n v="46"/>
    <d v="2025-01-07T00:00:00"/>
    <m/>
    <m/>
    <m/>
    <n v="14.9"/>
    <d v="2025-02-06T00:00:00"/>
    <m/>
    <m/>
    <s v="COL. APL. PERFIL: SILVIO DE ABREU"/>
    <n v="14.9"/>
    <m/>
    <x v="0"/>
    <m/>
    <m/>
    <m/>
    <s v="2 - FATURADO"/>
    <n v="236"/>
    <x v="1"/>
    <x v="6"/>
    <m/>
  </r>
  <r>
    <x v="1499"/>
    <s v="764.555.998-53"/>
    <s v="ND-AMAZON"/>
    <n v="315"/>
    <d v="2025-04-17T00:00:00"/>
    <m/>
    <m/>
    <m/>
    <n v="14.9"/>
    <d v="2025-05-17T00:00:00"/>
    <m/>
    <m/>
    <s v="COL. APL. PERFIL: ILKA SOARES"/>
    <n v="14.9"/>
    <m/>
    <x v="0"/>
    <m/>
    <m/>
    <m/>
    <s v="2 - FATURADO"/>
    <n v="136"/>
    <x v="7"/>
    <x v="6"/>
    <m/>
  </r>
  <r>
    <x v="1500"/>
    <s v="773.417.168-00"/>
    <s v="ND-AMAZON"/>
    <n v="87"/>
    <d v="2025-01-07T00:00:00"/>
    <m/>
    <m/>
    <m/>
    <n v="34"/>
    <d v="2025-02-06T00:00:00"/>
    <m/>
    <m/>
    <s v="TRILOGIA DO COPAN: A HISTORIA DO ED COPAN VL. 1 - 1A REIMPRESSAO"/>
    <n v="34"/>
    <m/>
    <x v="0"/>
    <m/>
    <m/>
    <m/>
    <s v="2 - FATURADO"/>
    <n v="236"/>
    <x v="1"/>
    <x v="6"/>
    <m/>
  </r>
  <r>
    <x v="1539"/>
    <s v="783.010.500-63"/>
    <s v="ND-AMAZON"/>
    <n v="210"/>
    <d v="2025-02-06T00:00:00"/>
    <m/>
    <m/>
    <m/>
    <n v="15"/>
    <d v="2025-03-08T00:00:00"/>
    <m/>
    <m/>
    <s v="COL. APL. PERFIL: LOLITA RODRIGUES"/>
    <n v="15"/>
    <m/>
    <x v="0"/>
    <m/>
    <m/>
    <m/>
    <s v="2 - FATURADO"/>
    <n v="206"/>
    <x v="1"/>
    <x v="6"/>
    <m/>
  </r>
  <r>
    <x v="1540"/>
    <s v="798.666.622-68"/>
    <s v="ND-OPERADORA CIELO"/>
    <n v="26459"/>
    <d v="2025-08-19T00:00:00"/>
    <m/>
    <m/>
    <m/>
    <n v="249.98"/>
    <d v="2025-08-19T00:00:00"/>
    <m/>
    <m/>
    <s v="Certificado e-CPF A3 em cartão e leitora - 12 meses"/>
    <n v="249.98"/>
    <m/>
    <x v="0"/>
    <m/>
    <m/>
    <m/>
    <s v="1 - VENDA A VISTA"/>
    <n v="42"/>
    <x v="5"/>
    <x v="5"/>
    <m/>
  </r>
  <r>
    <x v="1541"/>
    <s v="805.348.308-97"/>
    <s v="ND-OPERADORA CIELO"/>
    <n v="26533"/>
    <d v="2025-08-26T00:00:00"/>
    <m/>
    <m/>
    <m/>
    <n v="124.99"/>
    <d v="2025-08-26T00:00:00"/>
    <m/>
    <m/>
    <s v="e-CPF A1 (renovacao) em Software (12 meses) "/>
    <n v="124.99"/>
    <m/>
    <x v="0"/>
    <m/>
    <m/>
    <m/>
    <s v="1 - VENDA A VISTA"/>
    <n v="35"/>
    <x v="5"/>
    <x v="5"/>
    <m/>
  </r>
  <r>
    <x v="1503"/>
    <s v="81.887.838/0006-55"/>
    <s v="NF SERVICOS DO"/>
    <n v="115203"/>
    <d v="2022-07-31T00:00:00"/>
    <n v="119934"/>
    <d v="2022-08-04T00:00:00"/>
    <m/>
    <n v="15"/>
    <d v="2022-09-03T00:00:00"/>
    <m/>
    <m/>
    <s v="Boletim_e-Negócios Públicos Informa"/>
    <n v="15"/>
    <m/>
    <x v="0"/>
    <m/>
    <m/>
    <m/>
    <s v="4 - FATURADO eNEGOCIOS INFORMA"/>
    <n v="1123"/>
    <x v="3"/>
    <x v="1"/>
    <m/>
  </r>
  <r>
    <x v="1503"/>
    <s v="81.887.838/0006-55"/>
    <s v="NF SERVICOS DO"/>
    <n v="123018"/>
    <d v="2022-08-29T00:00:00"/>
    <n v="127811"/>
    <d v="2022-08-29T00:00:00"/>
    <m/>
    <n v="15"/>
    <d v="2022-09-28T00:00:00"/>
    <m/>
    <m/>
    <s v="Boletim_e-Negócios Públicos Informa"/>
    <n v="15"/>
    <m/>
    <x v="0"/>
    <m/>
    <m/>
    <m/>
    <s v="4 - FATURADO eNEGOCIOS INFORMA"/>
    <n v="1098"/>
    <x v="3"/>
    <x v="1"/>
    <m/>
  </r>
  <r>
    <x v="1503"/>
    <s v="81.887.838/0006-55"/>
    <s v="NF SERVICOS DO"/>
    <n v="131968"/>
    <d v="2022-09-27T00:00:00"/>
    <n v="136843"/>
    <d v="2022-09-28T00:00:00"/>
    <m/>
    <n v="15"/>
    <d v="2022-10-28T00:00:00"/>
    <m/>
    <m/>
    <s v="Boletim_e-Negócios Públicos Informa"/>
    <n v="15"/>
    <m/>
    <x v="0"/>
    <m/>
    <m/>
    <m/>
    <s v="4 - FATURADO eNEGOCIOS INFORMA"/>
    <n v="1068"/>
    <x v="3"/>
    <x v="1"/>
    <m/>
  </r>
  <r>
    <x v="1503"/>
    <s v="81.887.838/0006-55"/>
    <s v="NF SERVICOS DO"/>
    <n v="139362"/>
    <d v="2022-10-25T00:00:00"/>
    <n v="144305"/>
    <d v="2022-10-27T00:00:00"/>
    <m/>
    <n v="15"/>
    <d v="2022-11-26T00:00:00"/>
    <m/>
    <m/>
    <s v="Boletim_e-Negócios Públicos Informa"/>
    <n v="15"/>
    <m/>
    <x v="0"/>
    <m/>
    <m/>
    <m/>
    <s v="4 - FATURADO eNEGOCIOS INFORMA"/>
    <n v="1039"/>
    <x v="3"/>
    <x v="1"/>
    <m/>
  </r>
  <r>
    <x v="1503"/>
    <s v="81.887.838/0006-55"/>
    <s v="NF SERVICOS DO"/>
    <n v="149305"/>
    <d v="2022-11-30T00:00:00"/>
    <n v="154330"/>
    <d v="2022-12-01T00:00:00"/>
    <m/>
    <n v="15"/>
    <d v="2022-12-31T00:00:00"/>
    <m/>
    <m/>
    <s v="Boletim_e-Negócios Públicos Informa"/>
    <n v="15"/>
    <m/>
    <x v="0"/>
    <m/>
    <m/>
    <m/>
    <s v="4 - FATURADO eNEGOCIOS INFORMA"/>
    <n v="1004"/>
    <x v="3"/>
    <x v="1"/>
    <m/>
  </r>
  <r>
    <x v="1503"/>
    <s v="81.887.838/0006-55"/>
    <s v="NF SERVICOS DO"/>
    <n v="156569"/>
    <d v="2022-12-29T00:00:00"/>
    <n v="161495"/>
    <d v="2022-12-29T00:00:00"/>
    <m/>
    <n v="15"/>
    <d v="2023-01-28T00:00:00"/>
    <m/>
    <m/>
    <s v="Boletim_e-Negócios Públicos Informa"/>
    <n v="15"/>
    <m/>
    <x v="0"/>
    <m/>
    <m/>
    <m/>
    <s v="4 - FATURADO eNEGOCIOS INFORMA"/>
    <n v="976"/>
    <x v="3"/>
    <x v="1"/>
    <m/>
  </r>
  <r>
    <x v="1503"/>
    <s v="81.887.838/0006-55"/>
    <s v="NF SERVICOS DO"/>
    <n v="162888"/>
    <d v="2023-01-27T00:00:00"/>
    <n v="168055"/>
    <d v="2023-01-27T00:00:00"/>
    <m/>
    <n v="15"/>
    <d v="2023-02-26T00:00:00"/>
    <m/>
    <m/>
    <s v="Boletim_e-Negócios Públicos Informa"/>
    <n v="15"/>
    <m/>
    <x v="0"/>
    <m/>
    <m/>
    <m/>
    <s v="4 - FATURADO eNEGOCIOS INFORMA"/>
    <n v="947"/>
    <x v="3"/>
    <x v="1"/>
    <m/>
  </r>
  <r>
    <x v="1503"/>
    <s v="81.887.838/0006-55"/>
    <s v="NF SERVICOS DO"/>
    <n v="171290"/>
    <d v="2023-02-28T00:00:00"/>
    <n v="176561"/>
    <d v="2023-03-08T00:00:00"/>
    <m/>
    <n v="15"/>
    <d v="2023-04-07T00:00:00"/>
    <m/>
    <m/>
    <s v="Boletim_e-Negócios Públicos Informa"/>
    <n v="15"/>
    <m/>
    <x v="0"/>
    <m/>
    <m/>
    <m/>
    <s v="4 - FATURADO eNEGOCIOS INFORMA"/>
    <n v="907"/>
    <x v="3"/>
    <x v="1"/>
    <m/>
  </r>
  <r>
    <x v="1503"/>
    <s v="81.887.838/0006-55"/>
    <s v="NF SERVICOS DO"/>
    <n v="180795"/>
    <d v="2023-03-31T00:00:00"/>
    <n v="186099"/>
    <d v="2023-04-03T00:00:00"/>
    <m/>
    <n v="15"/>
    <d v="2023-05-03T00:00:00"/>
    <m/>
    <m/>
    <s v="Boletim_e-Negócios Públicos Informa"/>
    <n v="15"/>
    <m/>
    <x v="0"/>
    <m/>
    <m/>
    <m/>
    <s v="4 - FATURADO eNEGOCIOS INFORMA"/>
    <n v="881"/>
    <x v="3"/>
    <x v="1"/>
    <m/>
  </r>
  <r>
    <x v="1503"/>
    <s v="81.887.838/0006-55"/>
    <s v="NF SERVICOS DO"/>
    <n v="187185"/>
    <d v="2023-04-27T00:00:00"/>
    <n v="192555"/>
    <d v="2023-04-27T00:00:00"/>
    <m/>
    <n v="15"/>
    <d v="2023-05-27T00:00:00"/>
    <m/>
    <m/>
    <s v="Boletim_e-Negócios Públicos Informa"/>
    <n v="15"/>
    <m/>
    <x v="0"/>
    <m/>
    <m/>
    <m/>
    <s v="4 - FATURADO eNEGOCIOS INFORMA"/>
    <n v="857"/>
    <x v="3"/>
    <x v="1"/>
    <m/>
  </r>
  <r>
    <x v="1503"/>
    <s v="81.887.838/0006-55"/>
    <s v="NF SERVICOS DO"/>
    <n v="196700"/>
    <d v="2023-06-05T00:00:00"/>
    <n v="202175"/>
    <d v="2023-06-14T00:00:00"/>
    <m/>
    <n v="15"/>
    <d v="2023-07-14T00:00:00"/>
    <m/>
    <m/>
    <s v="Boletim_e-Negócios Públicos Informa"/>
    <n v="15"/>
    <m/>
    <x v="0"/>
    <m/>
    <m/>
    <m/>
    <s v="4 - FATURADO eNEGOCIOS INFORMA"/>
    <n v="809"/>
    <x v="3"/>
    <x v="1"/>
    <m/>
  </r>
  <r>
    <x v="1503"/>
    <s v="81.887.838/0006-55"/>
    <s v="NF SERVICOS DO"/>
    <n v="202701"/>
    <d v="2023-06-27T00:00:00"/>
    <n v="208161"/>
    <d v="2023-06-27T00:00:00"/>
    <m/>
    <n v="15"/>
    <d v="2023-07-27T00:00:00"/>
    <m/>
    <m/>
    <s v="Boletim_e-Negócios Públicos Informa"/>
    <n v="15"/>
    <m/>
    <x v="0"/>
    <m/>
    <m/>
    <m/>
    <s v="4 - FATURADO eNEGOCIOS INFORMA"/>
    <n v="796"/>
    <x v="3"/>
    <x v="1"/>
    <m/>
  </r>
  <r>
    <x v="1503"/>
    <s v="81.887.838/0006-55"/>
    <s v="NF SERVICOS DO"/>
    <n v="211943"/>
    <d v="2023-07-31T00:00:00"/>
    <n v="217481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61"/>
    <x v="3"/>
    <x v="1"/>
    <m/>
  </r>
  <r>
    <x v="1503"/>
    <s v="81.887.838/0006-55"/>
    <s v="NF SERVICOS DO"/>
    <n v="218942"/>
    <d v="2023-08-30T00:00:00"/>
    <n v="224503"/>
    <d v="2023-08-31T00:00:00"/>
    <m/>
    <n v="15"/>
    <d v="2023-09-30T00:00:00"/>
    <m/>
    <m/>
    <s v="Boletim_e-Negócios Públicos Informa"/>
    <n v="15"/>
    <m/>
    <x v="0"/>
    <m/>
    <m/>
    <m/>
    <s v="4 - FATURADO eNEGOCIOS INFORMA"/>
    <n v="731"/>
    <x v="3"/>
    <x v="1"/>
    <m/>
  </r>
  <r>
    <x v="1503"/>
    <s v="81.887.838/0006-55"/>
    <s v="NF SERVICOS DO"/>
    <n v="225159"/>
    <d v="2023-09-30T00:00:00"/>
    <n v="230814"/>
    <d v="2023-10-02T00:00:00"/>
    <m/>
    <n v="15"/>
    <d v="2023-11-01T00:00:00"/>
    <m/>
    <m/>
    <s v="Boletim_e-Negócios Públicos Informa"/>
    <n v="15"/>
    <m/>
    <x v="0"/>
    <m/>
    <m/>
    <m/>
    <s v="4 - FATURADO eNEGOCIOS INFORMA"/>
    <n v="699"/>
    <x v="3"/>
    <x v="1"/>
    <m/>
  </r>
  <r>
    <x v="1503"/>
    <s v="81.887.838/0006-55"/>
    <s v="NF SERVICOS DO"/>
    <n v="231267"/>
    <d v="2023-10-27T00:00:00"/>
    <n v="236979"/>
    <d v="2023-10-30T00:00:00"/>
    <m/>
    <n v="15"/>
    <d v="2023-11-29T00:00:00"/>
    <m/>
    <m/>
    <s v="Boletim_e-Negócios Públicos Informa"/>
    <n v="15"/>
    <m/>
    <x v="0"/>
    <m/>
    <m/>
    <m/>
    <s v="4 - FATURADO eNEGOCIOS INFORMA"/>
    <n v="671"/>
    <x v="3"/>
    <x v="1"/>
    <m/>
  </r>
  <r>
    <x v="1503"/>
    <s v="81.887.838/0006-55"/>
    <s v="NF SERVICOS DO"/>
    <n v="237081"/>
    <d v="2023-11-30T00:00:00"/>
    <n v="242852"/>
    <d v="2023-11-30T00:00:00"/>
    <m/>
    <n v="15"/>
    <d v="2023-12-30T00:00:00"/>
    <m/>
    <m/>
    <s v="Boletim_e-Negócios Públicos Informa"/>
    <n v="15"/>
    <m/>
    <x v="0"/>
    <m/>
    <m/>
    <m/>
    <s v="4 - FATURADO eNEGOCIOS INFORMA"/>
    <n v="640"/>
    <x v="3"/>
    <x v="1"/>
    <m/>
  </r>
  <r>
    <x v="1503"/>
    <s v="81.887.838/0006-55"/>
    <s v="NF SERVICOS DO"/>
    <n v="243790"/>
    <d v="2023-12-31T00:00:00"/>
    <n v="249611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06"/>
    <x v="3"/>
    <x v="1"/>
    <m/>
  </r>
  <r>
    <x v="1503"/>
    <s v="81.887.838/0006-55"/>
    <s v="NF SERVICOS DO"/>
    <n v="247366"/>
    <d v="2024-01-29T00:00:00"/>
    <n v="253233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79"/>
    <x v="3"/>
    <x v="1"/>
    <m/>
  </r>
  <r>
    <x v="1503"/>
    <s v="81.887.838/0006-55"/>
    <s v="NF SERVICOS DO"/>
    <n v="252847"/>
    <d v="2024-02-25T00:00:00"/>
    <n v="258748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550"/>
    <x v="3"/>
    <x v="1"/>
    <m/>
  </r>
  <r>
    <x v="1504"/>
    <s v="822.259.158-49"/>
    <s v="ND-AMAZON"/>
    <n v="402"/>
    <d v="2025-05-07T00:00:00"/>
    <m/>
    <m/>
    <m/>
    <n v="32.51"/>
    <d v="2025-06-06T00:00:00"/>
    <m/>
    <m/>
    <s v="ESCRITOS SOBRE ARTE - 3A EDICAO"/>
    <n v="32.51"/>
    <m/>
    <x v="0"/>
    <m/>
    <m/>
    <m/>
    <s v="2 - FATURADO"/>
    <n v="116"/>
    <x v="6"/>
    <x v="6"/>
    <m/>
  </r>
  <r>
    <x v="1505"/>
    <s v="822.787.680-34"/>
    <s v="ND-AMAZON"/>
    <n v="406"/>
    <d v="2025-05-08T00:00:00"/>
    <m/>
    <m/>
    <m/>
    <n v="43.35"/>
    <d v="2025-06-07T00:00:00"/>
    <m/>
    <m/>
    <s v="HISTORIA DA ESCOLA EM SAO PAULO E NO BRASIL - 2A ED 1A REIMPRESSAO"/>
    <n v="43.35"/>
    <m/>
    <x v="0"/>
    <m/>
    <m/>
    <m/>
    <s v="2 - FATURADO"/>
    <n v="115"/>
    <x v="6"/>
    <x v="6"/>
    <m/>
  </r>
  <r>
    <x v="1506"/>
    <s v="822.984.675-87"/>
    <s v="ND-AMAZON"/>
    <n v="126"/>
    <d v="2025-01-07T00:00:00"/>
    <m/>
    <m/>
    <m/>
    <n v="32.51"/>
    <d v="2025-02-06T00:00:00"/>
    <m/>
    <m/>
    <s v="ESCRITOS SOBRE ARTE - 3A EDICAO"/>
    <n v="32.51"/>
    <m/>
    <x v="0"/>
    <m/>
    <m/>
    <m/>
    <s v="2 - FATURADO"/>
    <n v="236"/>
    <x v="1"/>
    <x v="6"/>
    <m/>
  </r>
  <r>
    <x v="1542"/>
    <s v="829.753.295-04"/>
    <s v="ND-OPERADORA CIELO"/>
    <n v="26494"/>
    <d v="2025-08-22T00:00:00"/>
    <m/>
    <m/>
    <m/>
    <n v="174.99"/>
    <d v="2025-08-22T00:00:00"/>
    <m/>
    <m/>
    <s v="Certificado e-CPF A3 em cartão - 12 meses"/>
    <n v="174.99"/>
    <m/>
    <x v="0"/>
    <m/>
    <m/>
    <m/>
    <s v="1 - VENDA A VISTA"/>
    <n v="39"/>
    <x v="5"/>
    <x v="5"/>
    <m/>
  </r>
  <r>
    <x v="1507"/>
    <s v="830.372.419-34"/>
    <s v="ND-OPERADORA CIELO"/>
    <n v="23633"/>
    <d v="2024-12-13T00:00:00"/>
    <m/>
    <m/>
    <m/>
    <n v="187.49"/>
    <d v="2024-12-13T00:00:00"/>
    <m/>
    <m/>
    <s v="Certificado e-CNPJ A1 em Software (12 meses)"/>
    <n v="179.54"/>
    <m/>
    <x v="0"/>
    <m/>
    <m/>
    <m/>
    <s v="1 - VENDA A VISTA"/>
    <n v="291"/>
    <x v="1"/>
    <x v="5"/>
    <m/>
  </r>
  <r>
    <x v="1508"/>
    <s v="836.745.430-87"/>
    <s v="ND-AMAZON"/>
    <n v="31"/>
    <d v="2025-01-07T00:00:00"/>
    <m/>
    <m/>
    <m/>
    <n v="15"/>
    <d v="2025-02-06T00:00:00"/>
    <m/>
    <m/>
    <s v="COL. APL. ROT.: NAO POR ACASO"/>
    <n v="15"/>
    <m/>
    <x v="0"/>
    <m/>
    <m/>
    <m/>
    <s v="2 - FATURADO"/>
    <n v="236"/>
    <x v="1"/>
    <x v="6"/>
    <m/>
  </r>
  <r>
    <x v="1543"/>
    <s v="842.631.649-20"/>
    <s v="ND-AMAZON"/>
    <n v="217"/>
    <d v="2025-02-06T00:00:00"/>
    <m/>
    <m/>
    <m/>
    <n v="15"/>
    <d v="2025-03-08T00:00:00"/>
    <m/>
    <m/>
    <s v="MEDEIROS E ALBUQUERQUE - COLECAO SERIE ESSENCIAL NO 78"/>
    <n v="15"/>
    <m/>
    <x v="0"/>
    <m/>
    <m/>
    <m/>
    <s v="2 - FATURADO"/>
    <n v="206"/>
    <x v="1"/>
    <x v="6"/>
    <m/>
  </r>
  <r>
    <x v="957"/>
    <s v="851.990.795-49"/>
    <s v="ND-AMAZON"/>
    <n v="134"/>
    <d v="2025-01-07T00:00:00"/>
    <m/>
    <m/>
    <m/>
    <n v="15"/>
    <d v="2025-02-06T00:00:00"/>
    <m/>
    <m/>
    <s v="AFRANIO PEIXOTO - COLECAO SERIE ESSENCIAL NO 75"/>
    <n v="15"/>
    <m/>
    <x v="0"/>
    <m/>
    <m/>
    <m/>
    <s v="2 - FATURADO"/>
    <n v="236"/>
    <x v="1"/>
    <x v="6"/>
    <m/>
  </r>
  <r>
    <x v="1510"/>
    <s v="858.398.085-39"/>
    <s v="ND-AMAZON"/>
    <n v="47"/>
    <d v="2025-01-07T00:00:00"/>
    <m/>
    <m/>
    <m/>
    <n v="12.75"/>
    <d v="2025-02-06T00:00:00"/>
    <m/>
    <m/>
    <s v="SILVIO ROMERO - COLECAO SERIE ESSENCIAL NO 63"/>
    <n v="12.75"/>
    <m/>
    <x v="0"/>
    <m/>
    <m/>
    <m/>
    <s v="2 - FATURADO"/>
    <n v="236"/>
    <x v="1"/>
    <x v="6"/>
    <m/>
  </r>
  <r>
    <x v="1511"/>
    <s v="867.117.098-53"/>
    <s v="ND-AMAZON"/>
    <n v="155"/>
    <d v="2025-01-11T00:00:00"/>
    <m/>
    <m/>
    <m/>
    <n v="110.5"/>
    <d v="2025-02-10T00:00:00"/>
    <m/>
    <m/>
    <s v="ALEXANDRE DE GUSMAO &amp; O TRATADO DE MADRID - TOMO I E II"/>
    <n v="110.5"/>
    <m/>
    <x v="0"/>
    <m/>
    <m/>
    <m/>
    <s v="2 - FATURADO"/>
    <n v="232"/>
    <x v="1"/>
    <x v="6"/>
    <m/>
  </r>
  <r>
    <x v="1512"/>
    <s v="868.132.186-20"/>
    <s v="ND-AMAZON"/>
    <n v="400"/>
    <d v="2025-05-07T00:00:00"/>
    <m/>
    <m/>
    <m/>
    <n v="30.05"/>
    <d v="2025-06-06T00:00:00"/>
    <m/>
    <m/>
    <s v="ATE AGORA"/>
    <n v="30.05"/>
    <m/>
    <x v="0"/>
    <m/>
    <m/>
    <m/>
    <s v="2 - FATURADO"/>
    <n v="116"/>
    <x v="6"/>
    <x v="6"/>
    <m/>
  </r>
  <r>
    <x v="1513"/>
    <s v="87.161.501/0001-38"/>
    <s v="NF-CARGA IMESP"/>
    <s v="089340/01"/>
    <d v="2019-03-26T00:00:00"/>
    <m/>
    <m/>
    <m/>
    <n v="441.3"/>
    <d v="2019-04-03T00:00:00"/>
    <m/>
    <m/>
    <s v="SUBVERSIVOS DAS ARCADAS, OS - INV DEOPS MOD. II"/>
    <n v="441.3"/>
    <m/>
    <x v="6"/>
    <m/>
    <m/>
    <m/>
    <s v="2 - FATURADO"/>
    <n v="2372"/>
    <x v="3"/>
    <x v="1"/>
    <m/>
  </r>
  <r>
    <x v="1513"/>
    <s v="87.161.501/0001-38"/>
    <s v="NF-CARGA IMESP"/>
    <s v="089341/01"/>
    <d v="2019-03-26T00:00:00"/>
    <m/>
    <m/>
    <m/>
    <n v="513"/>
    <d v="2019-04-03T00:00:00"/>
    <m/>
    <m/>
    <s v="YERMA"/>
    <n v="513"/>
    <m/>
    <x v="6"/>
    <m/>
    <m/>
    <m/>
    <s v="2 - FATURADO"/>
    <n v="2372"/>
    <x v="3"/>
    <x v="1"/>
    <m/>
  </r>
  <r>
    <x v="1513"/>
    <s v="87.161.501/0001-38"/>
    <s v="NF-CARGA IMESP"/>
    <s v="089343/01"/>
    <d v="2019-03-26T00:00:00"/>
    <m/>
    <m/>
    <m/>
    <n v="808"/>
    <d v="2019-04-03T00:00:00"/>
    <m/>
    <m/>
    <s v="REVISTAS EM REVISTA - IMPRENSA E PRATICAS CULTURAIS EM TEMPOS DE REPUBLICA, SAO PAULO (1890-1922) (CO-ED)"/>
    <n v="808"/>
    <m/>
    <x v="6"/>
    <m/>
    <m/>
    <m/>
    <s v="2 - FATURADO"/>
    <n v="2372"/>
    <x v="3"/>
    <x v="1"/>
    <m/>
  </r>
  <r>
    <x v="1513"/>
    <s v="87.161.501/0001-38"/>
    <s v="NF-CARGA IMESP"/>
    <s v="089344/01"/>
    <d v="2019-03-26T00:00:00"/>
    <m/>
    <m/>
    <m/>
    <n v="424.1"/>
    <d v="2019-04-03T00:00:00"/>
    <m/>
    <m/>
    <s v="TAO LONGE DE CASA: UMA HISTORIA SEM FIM"/>
    <n v="424.1"/>
    <m/>
    <x v="6"/>
    <m/>
    <m/>
    <m/>
    <s v="2 - FATURADO"/>
    <n v="2372"/>
    <x v="3"/>
    <x v="1"/>
    <m/>
  </r>
  <r>
    <x v="1513"/>
    <s v="87.161.501/0001-38"/>
    <s v="NF-CARGA IMESP"/>
    <s v="089345/01"/>
    <d v="2019-03-26T00:00:00"/>
    <m/>
    <m/>
    <m/>
    <n v="614.29999999999995"/>
    <d v="2019-04-03T00:00:00"/>
    <m/>
    <m/>
    <s v="WASHINGTON LUIS1925-1930"/>
    <n v="614.29999999999995"/>
    <m/>
    <x v="6"/>
    <m/>
    <m/>
    <m/>
    <s v="2 - FATURADO"/>
    <n v="2372"/>
    <x v="3"/>
    <x v="1"/>
    <m/>
  </r>
  <r>
    <x v="1513"/>
    <s v="87.161.501/0001-38"/>
    <s v="NF-CARGA IMESP"/>
    <s v="089346/01"/>
    <d v="2019-03-26T00:00:00"/>
    <m/>
    <m/>
    <m/>
    <n v="969.6"/>
    <d v="2019-04-03T00:00:00"/>
    <m/>
    <m/>
    <s v="UM OLHAR SOBRE O DESIGN BRASILEIRO -  1a EDICAO"/>
    <n v="969.6"/>
    <m/>
    <x v="6"/>
    <m/>
    <m/>
    <m/>
    <s v="2 - FATURADO"/>
    <n v="2372"/>
    <x v="3"/>
    <x v="1"/>
    <m/>
  </r>
  <r>
    <x v="1513"/>
    <s v="87.161.501/0001-38"/>
    <s v="NF-CARGA IMESP"/>
    <s v="089347/01"/>
    <d v="2019-03-26T00:00:00"/>
    <m/>
    <m/>
    <m/>
    <n v="983.8"/>
    <d v="2019-04-03T00:00:00"/>
    <m/>
    <m/>
    <s v="TRES PECAS INEDITAS DE CARLOS LACERDA"/>
    <n v="983.8"/>
    <m/>
    <x v="6"/>
    <m/>
    <m/>
    <m/>
    <s v="2 - FATURADO"/>
    <n v="2372"/>
    <x v="3"/>
    <x v="1"/>
    <m/>
  </r>
  <r>
    <x v="1513"/>
    <s v="87.161.501/0001-38"/>
    <s v="NF-CARGA IMESP"/>
    <s v="089348/01"/>
    <d v="2019-03-26T00:00:00"/>
    <m/>
    <m/>
    <m/>
    <n v="599.45000000000005"/>
    <d v="2019-04-03T00:00:00"/>
    <m/>
    <m/>
    <s v="SAO PAULO METROPOLE"/>
    <n v="599.45000000000005"/>
    <m/>
    <x v="6"/>
    <m/>
    <m/>
    <m/>
    <s v="2 - FATURADO"/>
    <n v="2372"/>
    <x v="3"/>
    <x v="1"/>
    <m/>
  </r>
  <r>
    <x v="1513"/>
    <s v="87.161.501/0001-38"/>
    <s v="NF-CARGA IMESP"/>
    <s v="089355/01"/>
    <d v="2019-03-26T00:00:00"/>
    <m/>
    <m/>
    <m/>
    <n v="502.5"/>
    <d v="2019-04-03T00:00:00"/>
    <m/>
    <m/>
    <s v="UMA PEQUENA BIBLIOTECA PARTICULAR"/>
    <n v="502.5"/>
    <m/>
    <x v="6"/>
    <m/>
    <m/>
    <m/>
    <s v="2 - FATURADO"/>
    <n v="2372"/>
    <x v="3"/>
    <x v="1"/>
    <m/>
  </r>
  <r>
    <x v="1513"/>
    <s v="87.161.501/0001-38"/>
    <s v="NF-CARGA IMESP"/>
    <s v="089361/01"/>
    <d v="2019-03-27T00:00:00"/>
    <m/>
    <m/>
    <m/>
    <n v="593.5"/>
    <d v="2019-04-03T00:00:00"/>
    <m/>
    <m/>
    <s v="TEMAS DE DIREITO URBANISTICO 4"/>
    <n v="593.5"/>
    <m/>
    <x v="6"/>
    <m/>
    <m/>
    <m/>
    <s v="2 - FATURADO"/>
    <n v="2372"/>
    <x v="3"/>
    <x v="1"/>
    <m/>
  </r>
  <r>
    <x v="1513"/>
    <s v="87.161.501/0001-38"/>
    <s v="NF-CARGA IMESP"/>
    <s v="089362/01"/>
    <d v="2019-03-27T00:00:00"/>
    <m/>
    <m/>
    <m/>
    <n v="465"/>
    <d v="2019-04-03T00:00:00"/>
    <m/>
    <m/>
    <s v="TERRA PAULISTA: VIVENCIAS CAIPIRAS - IMPRENSA SOCIAL"/>
    <n v="465"/>
    <m/>
    <x v="6"/>
    <m/>
    <m/>
    <m/>
    <s v="2 - FATURADO"/>
    <n v="2372"/>
    <x v="3"/>
    <x v="1"/>
    <m/>
  </r>
  <r>
    <x v="1513"/>
    <s v="87.161.501/0001-38"/>
    <s v="NF-CARGA IMESP"/>
    <s v="089363/01"/>
    <d v="2019-03-27T00:00:00"/>
    <m/>
    <m/>
    <m/>
    <n v="502.5"/>
    <d v="2019-04-03T00:00:00"/>
    <m/>
    <m/>
    <s v="XENOFANIAS"/>
    <n v="502.5"/>
    <m/>
    <x v="6"/>
    <m/>
    <m/>
    <m/>
    <s v="2 - FATURADO"/>
    <n v="2372"/>
    <x v="3"/>
    <x v="1"/>
    <m/>
  </r>
  <r>
    <x v="1513"/>
    <s v="87.161.501/0001-38"/>
    <s v="NF-CARGA IMESP"/>
    <s v="089365/01"/>
    <d v="2019-03-27T00:00:00"/>
    <m/>
    <m/>
    <m/>
    <n v="573"/>
    <d v="2019-04-03T00:00:00"/>
    <m/>
    <m/>
    <s v="VIDA E MORTE DO BANDEIRANTE - COL. PAULISTICA - VOL 1 - VOL XIII - EDICAO IO"/>
    <n v="573"/>
    <m/>
    <x v="6"/>
    <m/>
    <m/>
    <m/>
    <s v="2 - FATURADO"/>
    <n v="2372"/>
    <x v="3"/>
    <x v="1"/>
    <m/>
  </r>
  <r>
    <x v="1513"/>
    <s v="87.161.501/0001-38"/>
    <s v="NF-CARGA IMESP"/>
    <s v="089366/01"/>
    <d v="2019-03-27T00:00:00"/>
    <m/>
    <m/>
    <m/>
    <n v="660"/>
    <d v="2019-04-03T00:00:00"/>
    <m/>
    <m/>
    <s v="REVISTA DA BIBLIOTECA MARIO DE ANDRADE NO 63 - DOSSIE IMPRESSAO REGIA"/>
    <n v="660"/>
    <m/>
    <x v="6"/>
    <m/>
    <m/>
    <m/>
    <s v="2 - FATURADO"/>
    <n v="2372"/>
    <x v="3"/>
    <x v="1"/>
    <m/>
  </r>
  <r>
    <x v="1513"/>
    <s v="87.161.501/0001-38"/>
    <s v="NF-CARGA IMESP"/>
    <s v="089367/01"/>
    <d v="2019-03-27T00:00:00"/>
    <m/>
    <m/>
    <m/>
    <n v="374"/>
    <d v="2019-04-03T00:00:00"/>
    <m/>
    <m/>
    <s v="UM INVERNO"/>
    <n v="374"/>
    <m/>
    <x v="6"/>
    <m/>
    <m/>
    <m/>
    <s v="2 - FATURADO"/>
    <n v="2372"/>
    <x v="3"/>
    <x v="1"/>
    <m/>
  </r>
  <r>
    <x v="1513"/>
    <s v="87.161.501/0001-38"/>
    <s v="NF-CARGA IMESP"/>
    <s v="089368/01"/>
    <d v="2019-03-27T00:00:00"/>
    <m/>
    <m/>
    <m/>
    <n v="572"/>
    <d v="2019-04-03T00:00:00"/>
    <m/>
    <m/>
    <s v="UM VENTO ME LEVA DE JIRGES RISTUM"/>
    <n v="572"/>
    <m/>
    <x v="6"/>
    <m/>
    <m/>
    <m/>
    <s v="2 - FATURADO"/>
    <n v="2372"/>
    <x v="3"/>
    <x v="1"/>
    <m/>
  </r>
  <r>
    <x v="1513"/>
    <s v="87.161.501/0001-38"/>
    <s v="NF-CARGA IMESP"/>
    <s v="089369/01"/>
    <d v="2019-03-27T00:00:00"/>
    <m/>
    <m/>
    <m/>
    <n v="745.5"/>
    <d v="2019-04-03T00:00:00"/>
    <m/>
    <m/>
    <s v="SONHOS DE GRETE STERN, OS - FOTOMONTAGENS"/>
    <n v="745.5"/>
    <m/>
    <x v="6"/>
    <m/>
    <m/>
    <m/>
    <s v="2 - FATURADO"/>
    <n v="2372"/>
    <x v="3"/>
    <x v="1"/>
    <m/>
  </r>
  <r>
    <x v="1513"/>
    <s v="87.161.501/0001-38"/>
    <s v="NF-CARGA IMESP"/>
    <s v="089370/01"/>
    <d v="2019-03-27T00:00:00"/>
    <m/>
    <m/>
    <m/>
    <n v="732.5"/>
    <d v="2019-04-03T00:00:00"/>
    <m/>
    <m/>
    <s v="SOCIEDADE RURAL BRASILEIRA - 90 ANOS"/>
    <n v="732.5"/>
    <m/>
    <x v="6"/>
    <m/>
    <m/>
    <m/>
    <s v="2 - FATURADO"/>
    <n v="2372"/>
    <x v="3"/>
    <x v="1"/>
    <m/>
  </r>
  <r>
    <x v="1513"/>
    <s v="87.161.501/0001-38"/>
    <s v="NF-CARGA IMESP"/>
    <s v="089371/01"/>
    <d v="2019-03-27T00:00:00"/>
    <m/>
    <m/>
    <m/>
    <n v="532.5"/>
    <d v="2019-04-03T00:00:00"/>
    <m/>
    <m/>
    <s v="VIAS PUBLICAS: TIPO E CONSTRUCAO EM SAO PAULO"/>
    <n v="532.5"/>
    <m/>
    <x v="6"/>
    <m/>
    <m/>
    <m/>
    <s v="2 - FATURADO"/>
    <n v="2372"/>
    <x v="3"/>
    <x v="1"/>
    <m/>
  </r>
  <r>
    <x v="1513"/>
    <s v="87.161.501/0001-38"/>
    <s v="NF-CARGA IMESP"/>
    <s v="089372/01"/>
    <d v="2019-03-27T00:00:00"/>
    <m/>
    <m/>
    <m/>
    <n v="937.5"/>
    <d v="2019-04-03T00:00:00"/>
    <m/>
    <m/>
    <s v="TEMPOS DE FASCISMO - IDEOLOGIA - INTOLERANCIA - IMAGINARIO"/>
    <n v="937.5"/>
    <m/>
    <x v="6"/>
    <m/>
    <m/>
    <m/>
    <s v="2 - FATURADO"/>
    <n v="2372"/>
    <x v="3"/>
    <x v="1"/>
    <m/>
  </r>
  <r>
    <x v="1513"/>
    <s v="87.161.501/0001-38"/>
    <s v="NF-CARGA IMESP"/>
    <s v="089374/01"/>
    <d v="2019-03-27T00:00:00"/>
    <m/>
    <m/>
    <m/>
    <n v="240"/>
    <d v="2019-04-03T00:00:00"/>
    <m/>
    <m/>
    <s v="TEMAS DE DIREITO A EDUCACAO - ESPM"/>
    <n v="240"/>
    <m/>
    <x v="6"/>
    <m/>
    <m/>
    <m/>
    <s v="2 - FATURADO"/>
    <n v="2372"/>
    <x v="3"/>
    <x v="1"/>
    <m/>
  </r>
  <r>
    <x v="1513"/>
    <s v="87.161.501/0001-38"/>
    <s v="NF-CARGA IMESP"/>
    <s v="089375/01"/>
    <d v="2019-03-27T00:00:00"/>
    <m/>
    <m/>
    <m/>
    <n v="785"/>
    <d v="2019-04-03T00:00:00"/>
    <m/>
    <m/>
    <s v="SALA DE ENSAIO - BILINGUE PORTUGUES/INGLES"/>
    <n v="785"/>
    <m/>
    <x v="6"/>
    <m/>
    <m/>
    <m/>
    <s v="2 - FATURADO"/>
    <n v="2372"/>
    <x v="3"/>
    <x v="1"/>
    <m/>
  </r>
  <r>
    <x v="1513"/>
    <s v="87.161.501/0001-38"/>
    <s v="NF-CARGA IMESP"/>
    <s v="089376/01"/>
    <d v="2019-03-27T00:00:00"/>
    <m/>
    <m/>
    <m/>
    <n v="702.5"/>
    <d v="2019-04-03T00:00:00"/>
    <m/>
    <m/>
    <s v="RENINA KATZ - CADERNOS DE DESENHO"/>
    <n v="702.5"/>
    <m/>
    <x v="6"/>
    <m/>
    <m/>
    <m/>
    <s v="2 - FATURADO"/>
    <n v="2372"/>
    <x v="3"/>
    <x v="1"/>
    <m/>
  </r>
  <r>
    <x v="1513"/>
    <s v="87.161.501/0001-38"/>
    <s v="NF-CARGA IMESP"/>
    <s v="089379/01"/>
    <d v="2019-03-27T00:00:00"/>
    <m/>
    <m/>
    <m/>
    <n v="280"/>
    <d v="2019-04-03T00:00:00"/>
    <m/>
    <m/>
    <s v="VICENTE DE CARVALHO - COLECAO SERIE ESSENCIAL NO 64"/>
    <n v="280"/>
    <m/>
    <x v="6"/>
    <m/>
    <m/>
    <m/>
    <s v="2 - FATURADO"/>
    <n v="2372"/>
    <x v="3"/>
    <x v="1"/>
    <m/>
  </r>
  <r>
    <x v="1513"/>
    <s v="87.161.501/0001-38"/>
    <s v="NF-CARGA IMESP"/>
    <s v="089380/01"/>
    <d v="2019-03-27T00:00:00"/>
    <m/>
    <m/>
    <m/>
    <n v="110"/>
    <d v="2019-04-03T00:00:00"/>
    <m/>
    <m/>
    <s v="SALVADOR DE MENDONCA - COLECAO SERIE ESSENCIAL NO 80"/>
    <n v="110"/>
    <m/>
    <x v="6"/>
    <m/>
    <m/>
    <m/>
    <s v="2 - FATURADO"/>
    <n v="2372"/>
    <x v="3"/>
    <x v="1"/>
    <m/>
  </r>
  <r>
    <x v="1514"/>
    <s v="881.301.265-91"/>
    <s v="ND-AMAZON"/>
    <n v="144"/>
    <d v="2025-01-08T00:00:00"/>
    <m/>
    <m/>
    <m/>
    <n v="59.5"/>
    <d v="2025-02-07T00:00:00"/>
    <m/>
    <m/>
    <s v="1948 | 2018 70 ANOS DA DECLARACAO UNIVERSAL DOS DIREITOS HUMANOS"/>
    <n v="59.5"/>
    <m/>
    <x v="0"/>
    <m/>
    <m/>
    <m/>
    <s v="2 - FATURADO"/>
    <n v="235"/>
    <x v="1"/>
    <x v="6"/>
    <m/>
  </r>
  <r>
    <x v="1517"/>
    <s v="892.572.278-04"/>
    <s v="ND-AMAZON"/>
    <n v="193"/>
    <d v="2025-01-31T00:00:00"/>
    <m/>
    <m/>
    <m/>
    <n v="15"/>
    <d v="2025-03-02T00:00:00"/>
    <m/>
    <m/>
    <s v="COL. APL. PERFIL: NICETTE BRUNO E PAULO GOULART"/>
    <n v="15"/>
    <m/>
    <x v="0"/>
    <m/>
    <m/>
    <m/>
    <s v="2 - FATURADO"/>
    <n v="212"/>
    <x v="1"/>
    <x v="6"/>
    <m/>
  </r>
  <r>
    <x v="1519"/>
    <s v="898.597.908-68"/>
    <s v="ND-BENEF AFASTADOS"/>
    <n v="1010"/>
    <d v="2025-08-04T00:00:00"/>
    <m/>
    <m/>
    <m/>
    <n v="441.62"/>
    <d v="2025-09-04T00:00:00"/>
    <m/>
    <m/>
    <s v="PLANO DE SAUDE FUNC AFASTADOS"/>
    <n v="441.62"/>
    <m/>
    <x v="0"/>
    <m/>
    <m/>
    <m/>
    <s v="31 DIAS"/>
    <n v="26"/>
    <x v="2"/>
    <x v="7"/>
    <m/>
  </r>
  <r>
    <x v="1520"/>
    <s v="90.689.738/0001-09"/>
    <s v="NF SERVICOS"/>
    <n v="191054"/>
    <d v="2025-08-07T00:00:00"/>
    <n v="2009929"/>
    <d v="2025-08-07T00:00:00"/>
    <d v="2025-07-01T00:00:00"/>
    <n v="5919.22"/>
    <d v="2025-09-06T00:00:00"/>
    <s v="E0250149"/>
    <s v="PD025128"/>
    <s v="HOSPEDAGEM DE ROTEADOR"/>
    <n v="5919.22"/>
    <d v="2025-07-01T00:00:00"/>
    <x v="0"/>
    <m/>
    <m/>
    <s v="359.00001100/2025-51- ITO"/>
    <s v="2 - FATURADO"/>
    <n v="24"/>
    <x v="2"/>
    <x v="0"/>
    <m/>
  </r>
  <r>
    <x v="1521"/>
    <s v="903.323.779-20"/>
    <s v="ND-AMAZON"/>
    <n v="80"/>
    <d v="2025-01-07T00:00:00"/>
    <m/>
    <m/>
    <m/>
    <n v="110.5"/>
    <d v="2025-02-06T00:00:00"/>
    <m/>
    <m/>
    <s v="ALEXANDRE DE GUSMAO &amp; O TRATADO DE MADRID - TOMO I E II"/>
    <n v="110.5"/>
    <m/>
    <x v="0"/>
    <m/>
    <m/>
    <m/>
    <s v="2 - FATURADO"/>
    <n v="236"/>
    <x v="1"/>
    <x v="6"/>
    <m/>
  </r>
  <r>
    <x v="1522"/>
    <s v="905.128.808-59"/>
    <s v="ND-AMAZON"/>
    <n v="308"/>
    <d v="2025-04-17T00:00:00"/>
    <m/>
    <m/>
    <m/>
    <n v="36.4"/>
    <d v="2025-05-17T00:00:00"/>
    <m/>
    <m/>
    <s v="TEMPOS DE CABO DE PAULO VANZOLINI"/>
    <n v="36.4"/>
    <m/>
    <x v="0"/>
    <m/>
    <m/>
    <m/>
    <s v="2 - FATURADO"/>
    <n v="136"/>
    <x v="7"/>
    <x v="6"/>
    <m/>
  </r>
  <r>
    <x v="1523"/>
    <s v="920.269.748-53"/>
    <s v="ND-OPERADORA CIELO"/>
    <n v="26564"/>
    <d v="2025-08-28T00:00:00"/>
    <m/>
    <m/>
    <m/>
    <n v="187.49"/>
    <d v="2025-08-28T00:00:00"/>
    <m/>
    <m/>
    <s v="Certificado e-CNPJ A1 em Software (12 meses)"/>
    <n v="187.49"/>
    <m/>
    <x v="0"/>
    <m/>
    <m/>
    <m/>
    <s v="1 - VENDA A VISTA"/>
    <n v="33"/>
    <x v="5"/>
    <x v="5"/>
    <m/>
  </r>
  <r>
    <x v="1524"/>
    <s v="923.611.962-04"/>
    <s v="ND-AMAZON"/>
    <n v="283"/>
    <d v="2025-04-17T00:00:00"/>
    <m/>
    <m/>
    <m/>
    <n v="30"/>
    <d v="2025-05-17T00:00:00"/>
    <m/>
    <m/>
    <s v="COL. APL. PERFIL: LOLITA RODRIGUES"/>
    <n v="30"/>
    <m/>
    <x v="0"/>
    <m/>
    <m/>
    <m/>
    <s v="2 - FATURADO"/>
    <n v="136"/>
    <x v="7"/>
    <x v="6"/>
    <m/>
  </r>
  <r>
    <x v="1525"/>
    <s v="928.862.648-49"/>
    <s v="ND-BENEF AFASTADOS"/>
    <n v="1022"/>
    <d v="2025-08-04T00:00:00"/>
    <m/>
    <m/>
    <m/>
    <n v="984.54"/>
    <d v="2025-09-04T00:00:00"/>
    <m/>
    <m/>
    <s v="PLANO DE SAUDE FUNC AFASTADOS"/>
    <n v="984.54"/>
    <m/>
    <x v="0"/>
    <m/>
    <m/>
    <m/>
    <s v="31 DIAS"/>
    <n v="26"/>
    <x v="2"/>
    <x v="7"/>
    <m/>
  </r>
  <r>
    <x v="1544"/>
    <s v="96.183.074/0001-80"/>
    <s v="ND-OPERADORA CIELO"/>
    <n v="26218"/>
    <d v="2025-07-23T00:00:00"/>
    <m/>
    <m/>
    <m/>
    <n v="312.48"/>
    <d v="2025-07-23T00:00:00"/>
    <m/>
    <m/>
    <s v="e-CNPJ A3 em cartão - 36 meses "/>
    <n v="0"/>
    <m/>
    <x v="0"/>
    <m/>
    <m/>
    <m/>
    <s v="1 - VENDA A VISTA"/>
    <n v="69"/>
    <x v="8"/>
    <x v="5"/>
    <m/>
  </r>
  <r>
    <x v="1527"/>
    <s v="96.291.141/0001-80"/>
    <s v="NF SERVICOS E_GOV"/>
    <n v="87471"/>
    <d v="2022-05-12T00:00:00"/>
    <n v="92023"/>
    <d v="2022-05-12T00:00:00"/>
    <m/>
    <n v="287"/>
    <d v="2022-06-11T00:00:00"/>
    <m/>
    <m/>
    <s v="Certificado e-CPF A3 em token - 36 meses Gov"/>
    <n v="287"/>
    <m/>
    <x v="43"/>
    <m/>
    <m/>
    <m/>
    <s v="2 - FATURADO"/>
    <n v="1207"/>
    <x v="3"/>
    <x v="1"/>
    <m/>
  </r>
  <r>
    <x v="1527"/>
    <s v="96.291.141/0001-80"/>
    <s v="NF SERVICOS E_GOV"/>
    <n v="139374"/>
    <d v="2023-08-15T00:00:00"/>
    <n v="1649703"/>
    <d v="2023-08-15T00:00:00"/>
    <m/>
    <n v="167.26"/>
    <d v="2023-09-14T00:00:00"/>
    <m/>
    <m/>
    <s v="Certificado e-CPF A3 (somente certificado) - 36 meses Gov"/>
    <n v="159.22999999999999"/>
    <m/>
    <x v="43"/>
    <m/>
    <m/>
    <m/>
    <s v="2 - FATURADO"/>
    <n v="747"/>
    <x v="3"/>
    <x v="1"/>
    <m/>
  </r>
  <r>
    <x v="1527"/>
    <s v="96.291.141/0001-80"/>
    <s v="NF SERVICOS E_GOV"/>
    <n v="189314"/>
    <d v="2025-07-10T00:00:00"/>
    <n v="1995532"/>
    <d v="2025-07-10T00:00:00"/>
    <m/>
    <n v="109.89"/>
    <d v="2025-08-09T00:00:00"/>
    <m/>
    <m/>
    <s v="Certificado e-CPF A3 (renovação) - 36 meses Gov"/>
    <n v="104.62"/>
    <m/>
    <x v="0"/>
    <m/>
    <m/>
    <m/>
    <s v="2 - FATURADO"/>
    <n v="52"/>
    <x v="5"/>
    <x v="1"/>
    <m/>
  </r>
  <r>
    <x v="1527"/>
    <s v="96.291.141/0005-03"/>
    <s v="NF SERVICOS KIT"/>
    <n v="67307"/>
    <d v="2022-02-28T00:00:00"/>
    <n v="71745"/>
    <d v="2022-03-07T00:00:00"/>
    <m/>
    <n v="587.5"/>
    <d v="2022-04-06T00:00:00"/>
    <m/>
    <m/>
    <s v="Certificado e-CPF A3 em cartão e leitora - 36 meses Gov"/>
    <n v="587.5"/>
    <m/>
    <x v="0"/>
    <m/>
    <m/>
    <m/>
    <s v="2 - FATURADO"/>
    <n v="1273"/>
    <x v="3"/>
    <x v="1"/>
    <m/>
  </r>
  <r>
    <x v="1527"/>
    <s v="96.291.141/0032-86"/>
    <s v="NF SERVICOS E_GOV"/>
    <n v="77540"/>
    <d v="2022-04-12T00:00:00"/>
    <n v="82062"/>
    <d v="2022-04-13T00:00:00"/>
    <m/>
    <n v="150"/>
    <d v="2022-05-12T00:00:00"/>
    <m/>
    <m/>
    <s v="Certificado e-CPF A3 em cartão e leitora - 12 meses Gov"/>
    <n v="150"/>
    <m/>
    <x v="43"/>
    <m/>
    <m/>
    <m/>
    <s v="1 - VENDA A VISTA"/>
    <n v="1237"/>
    <x v="3"/>
    <x v="1"/>
    <m/>
  </r>
  <r>
    <x v="1527"/>
    <s v="96.291.141/0039-52"/>
    <s v="NF SERVICOS E_GOV"/>
    <n v="140821"/>
    <d v="2022-10-31T00:00:00"/>
    <n v="145763"/>
    <d v="2022-10-31T00:00:00"/>
    <m/>
    <n v="227.35"/>
    <d v="2022-11-30T00:00:00"/>
    <m/>
    <m/>
    <s v="Certificado e-CPF A3 em cartão - 36 meses Gov"/>
    <n v="227.35"/>
    <m/>
    <x v="43"/>
    <m/>
    <m/>
    <m/>
    <s v="2 - FATURADO"/>
    <n v="1035"/>
    <x v="3"/>
    <x v="1"/>
    <m/>
  </r>
  <r>
    <x v="1527"/>
    <s v="96.291.141/0044-10"/>
    <s v="NF SERVICOS KIT"/>
    <n v="147041"/>
    <d v="2023-11-27T00:00:00"/>
    <n v="1695750"/>
    <d v="2023-11-27T00:00:00"/>
    <m/>
    <n v="167.26"/>
    <d v="2023-12-27T00:00:00"/>
    <m/>
    <m/>
    <s v="Certificado e-CPF A3 (somente certificado) - 36 meses Gov"/>
    <n v="159.22999999999999"/>
    <m/>
    <x v="43"/>
    <m/>
    <m/>
    <m/>
    <s v="2 - FATURADO"/>
    <n v="643"/>
    <x v="3"/>
    <x v="1"/>
    <m/>
  </r>
  <r>
    <x v="1527"/>
    <s v="96.291.141/0050-68"/>
    <s v="NF SERVICOS E_GOV"/>
    <n v="111098"/>
    <d v="2022-07-19T00:00:00"/>
    <n v="115770"/>
    <d v="2022-07-19T00:00:00"/>
    <m/>
    <n v="277.10000000000002"/>
    <d v="2022-08-18T00:00:00"/>
    <m/>
    <m/>
    <s v="Certificado e-CPF A3 em token - 36 meses Gov"/>
    <n v="277.10000000000002"/>
    <m/>
    <x v="43"/>
    <m/>
    <m/>
    <m/>
    <s v="2 - FATURADO"/>
    <n v="1139"/>
    <x v="3"/>
    <x v="1"/>
    <m/>
  </r>
  <r>
    <x v="1527"/>
    <s v="96.291.141/0050-68"/>
    <s v="NF SERVICOS E_GOV"/>
    <n v="111099"/>
    <d v="2022-07-19T00:00:00"/>
    <n v="115771"/>
    <d v="2022-07-19T00:00:00"/>
    <m/>
    <n v="277.10000000000002"/>
    <d v="2022-08-18T00:00:00"/>
    <m/>
    <m/>
    <s v="Certificado e-CPF A3 em token - 36 meses Gov"/>
    <n v="277.10000000000002"/>
    <m/>
    <x v="43"/>
    <m/>
    <m/>
    <m/>
    <s v="2 - FATURADO"/>
    <n v="1139"/>
    <x v="3"/>
    <x v="1"/>
    <m/>
  </r>
  <r>
    <x v="1527"/>
    <s v="96.291.141/0050-68"/>
    <s v="NF SERVICOS E_GOV"/>
    <n v="111514"/>
    <d v="2022-07-20T00:00:00"/>
    <n v="116211"/>
    <d v="2022-07-20T00:00:00"/>
    <m/>
    <n v="277.10000000000002"/>
    <d v="2022-08-19T00:00:00"/>
    <m/>
    <m/>
    <s v="Certificado e-CPF A3 em token - 36 meses Gov"/>
    <n v="277.10000000000002"/>
    <m/>
    <x v="43"/>
    <m/>
    <m/>
    <m/>
    <s v="2 - FATURADO"/>
    <n v="1138"/>
    <x v="3"/>
    <x v="1"/>
    <m/>
  </r>
  <r>
    <x v="1527"/>
    <s v="96.291.141/0050-68"/>
    <s v="NF SERVICOS E_GOV"/>
    <n v="111928"/>
    <d v="2022-07-21T00:00:00"/>
    <n v="116626"/>
    <d v="2022-07-21T00:00:00"/>
    <m/>
    <n v="167.26"/>
    <d v="2022-08-20T00:00:00"/>
    <m/>
    <m/>
    <s v="Certificado e-CPF A3 (somente certificado) - 36 meses Gov"/>
    <n v="167.26"/>
    <m/>
    <x v="43"/>
    <m/>
    <m/>
    <m/>
    <s v="2 - FATURADO"/>
    <n v="1137"/>
    <x v="3"/>
    <x v="1"/>
    <m/>
  </r>
  <r>
    <x v="1527"/>
    <s v="96.291.141/0050-68"/>
    <s v="NF SERVICOS E_GOV"/>
    <n v="169790"/>
    <d v="2024-10-14T00:00:00"/>
    <n v="1859535"/>
    <d v="2024-10-14T00:00:00"/>
    <m/>
    <n v="277.10000000000002"/>
    <d v="2024-11-13T00:00:00"/>
    <m/>
    <m/>
    <s v="Certificado e-CPF A3 em token - 36 meses Gov"/>
    <n v="263.8"/>
    <m/>
    <x v="0"/>
    <m/>
    <m/>
    <m/>
    <s v="2 - FATURADO"/>
    <n v="321"/>
    <x v="1"/>
    <x v="1"/>
    <m/>
  </r>
  <r>
    <x v="1527"/>
    <s v="96.291.141/0062-00"/>
    <s v="NF SERVICOS E_GOV"/>
    <n v="192304"/>
    <d v="2025-08-19T00:00:00"/>
    <n v="2011179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12"/>
    <x v="2"/>
    <x v="1"/>
    <m/>
  </r>
  <r>
    <x v="1527"/>
    <s v="96.291.141/0062-00"/>
    <s v="NF SERVICOS E_GOV"/>
    <n v="192305"/>
    <d v="2025-08-19T00:00:00"/>
    <n v="2011180"/>
    <d v="2025-08-19T00:00:00"/>
    <m/>
    <n v="167.26"/>
    <d v="2025-09-18T00:00:00"/>
    <m/>
    <m/>
    <s v="Certificado e-CPF A3 (somente certificado) - 36 meses Gov"/>
    <n v="159.22999999999999"/>
    <m/>
    <x v="0"/>
    <m/>
    <m/>
    <m/>
    <s v="2 - FATURADO"/>
    <n v="12"/>
    <x v="2"/>
    <x v="1"/>
    <m/>
  </r>
  <r>
    <x v="1527"/>
    <s v="96.291.141/0073-54"/>
    <s v="NF SERVICOS E_GOV"/>
    <n v="149408"/>
    <d v="2023-12-20T00:00:00"/>
    <n v="1710934"/>
    <d v="2023-12-20T00:00:00"/>
    <m/>
    <n v="73.260000000000005"/>
    <d v="2024-01-19T00:00:00"/>
    <m/>
    <m/>
    <s v="Certificado e-CPF A3 (renovação) - 12 meses Gov"/>
    <n v="69.739999999999995"/>
    <m/>
    <x v="43"/>
    <m/>
    <m/>
    <m/>
    <s v="2 - FATURADO"/>
    <n v="620"/>
    <x v="3"/>
    <x v="1"/>
    <m/>
  </r>
  <r>
    <x v="1527"/>
    <s v="96.291.141/0079-40"/>
    <s v="NF SERVICOS E_GOV"/>
    <n v="174903"/>
    <d v="2023-03-15T00:00:00"/>
    <n v="180196"/>
    <d v="2023-03-15T00:00:00"/>
    <m/>
    <n v="139.38999999999999"/>
    <d v="2023-04-14T00:00:00"/>
    <m/>
    <m/>
    <s v="Certificado e-CPF A3 (somente certificado) - 24 meses Gov"/>
    <n v="139.38999999999999"/>
    <m/>
    <x v="0"/>
    <m/>
    <m/>
    <m/>
    <s v="2 - FATURADO"/>
    <n v="900"/>
    <x v="3"/>
    <x v="1"/>
    <m/>
  </r>
  <r>
    <x v="1527"/>
    <s v="96.291.141/0079-40"/>
    <s v="NF SERVICOS E_GOV"/>
    <n v="165852"/>
    <d v="2024-08-12T00:00:00"/>
    <n v="1829718"/>
    <d v="2024-08-12T00:00:00"/>
    <m/>
    <n v="167.26"/>
    <d v="2024-09-11T00:00:00"/>
    <m/>
    <m/>
    <s v="Certificado e-CPF A3 (somente certificado) - 36 meses Gov"/>
    <n v="159.22999999999999"/>
    <m/>
    <x v="0"/>
    <m/>
    <m/>
    <m/>
    <s v="2 - FATURADO"/>
    <n v="384"/>
    <x v="3"/>
    <x v="1"/>
    <m/>
  </r>
  <r>
    <x v="1527"/>
    <s v="96.291.141/0084-07"/>
    <s v="NF SERVICOS E_GOV"/>
    <n v="152283"/>
    <d v="2022-12-13T00:00:00"/>
    <n v="157355"/>
    <d v="2022-12-13T00:00:00"/>
    <m/>
    <n v="167.26"/>
    <d v="2023-01-12T00:00:00"/>
    <m/>
    <m/>
    <s v="Certificado e-CPF A3 (somente certificado) - 36 meses Gov"/>
    <n v="167.26"/>
    <m/>
    <x v="43"/>
    <m/>
    <m/>
    <m/>
    <s v="2 - FATURADO"/>
    <n v="992"/>
    <x v="3"/>
    <x v="1"/>
    <m/>
  </r>
  <r>
    <x v="1527"/>
    <s v="96.291.141/0084-07"/>
    <s v="NF SERVICOS E_GOV"/>
    <n v="161381"/>
    <d v="2023-01-20T00:00:00"/>
    <n v="166547"/>
    <d v="2023-01-20T00:00:00"/>
    <m/>
    <n v="167.26"/>
    <d v="2023-02-19T00:00:00"/>
    <m/>
    <m/>
    <s v="Certificado e-CPF A3 (somente certificado) - 36 meses Gov"/>
    <n v="167.26"/>
    <m/>
    <x v="43"/>
    <m/>
    <m/>
    <m/>
    <s v="2 - FATURADO"/>
    <n v="954"/>
    <x v="3"/>
    <x v="1"/>
    <m/>
  </r>
  <r>
    <x v="1527"/>
    <s v="96.291.141/0084-07"/>
    <s v="NF SERVICOS E_GOV"/>
    <n v="170399"/>
    <d v="2023-02-27T00:00:00"/>
    <n v="175644"/>
    <d v="2023-02-27T00:00:00"/>
    <m/>
    <n v="277.10000000000002"/>
    <d v="2023-03-29T00:00:00"/>
    <m/>
    <m/>
    <s v="Certificado e-CPF A3 em token - 36 meses Gov"/>
    <n v="277.10000000000002"/>
    <m/>
    <x v="43"/>
    <m/>
    <m/>
    <m/>
    <s v="2 - FATURADO"/>
    <n v="916"/>
    <x v="3"/>
    <x v="1"/>
    <m/>
  </r>
  <r>
    <x v="1527"/>
    <s v="96.291.141/0084-07"/>
    <s v="NF SERVICOS E_GOV"/>
    <n v="174925"/>
    <d v="2023-03-15T00:00:00"/>
    <n v="180218"/>
    <d v="2023-03-15T00:00:00"/>
    <m/>
    <n v="167.26"/>
    <d v="2023-04-14T00:00:00"/>
    <m/>
    <m/>
    <s v="Certificado e-CPF A3 (somente certificado) - 36 meses Gov"/>
    <n v="167.26"/>
    <m/>
    <x v="43"/>
    <m/>
    <m/>
    <m/>
    <s v="2 - FATURADO"/>
    <n v="900"/>
    <x v="3"/>
    <x v="1"/>
    <m/>
  </r>
  <r>
    <x v="1527"/>
    <s v="96.291.141/0084-07"/>
    <s v="NF SERVICOS E_GOV"/>
    <n v="175165"/>
    <d v="2023-03-15T00:00:00"/>
    <n v="180458"/>
    <d v="2023-03-15T00:00:00"/>
    <m/>
    <n v="277.10000000000002"/>
    <d v="2023-04-14T00:00:00"/>
    <m/>
    <m/>
    <s v="Certificado e-CPF A3 em token - 36 meses Gov"/>
    <n v="277.10000000000002"/>
    <m/>
    <x v="43"/>
    <m/>
    <m/>
    <m/>
    <s v="2 - FATURADO"/>
    <n v="900"/>
    <x v="3"/>
    <x v="1"/>
    <m/>
  </r>
  <r>
    <x v="1527"/>
    <s v="96.291.141/0084-07"/>
    <s v="NF SERVICOS E_GOV"/>
    <n v="184472"/>
    <d v="2023-04-17T00:00:00"/>
    <n v="189832"/>
    <d v="2023-04-17T00:00:00"/>
    <m/>
    <n v="167.26"/>
    <d v="2023-05-17T00:00:00"/>
    <m/>
    <m/>
    <s v="Certificado e-CPF A3 (somente certificado) - 36 meses Gov"/>
    <n v="167.26"/>
    <m/>
    <x v="43"/>
    <m/>
    <m/>
    <m/>
    <s v="2 - FATURADO"/>
    <n v="867"/>
    <x v="3"/>
    <x v="1"/>
    <m/>
  </r>
  <r>
    <x v="1527"/>
    <s v="96.291.141/0084-07"/>
    <s v="NF SERVICOS E_GOV"/>
    <n v="184913"/>
    <d v="2023-04-18T00:00:00"/>
    <n v="190277"/>
    <d v="2023-04-18T00:00:00"/>
    <m/>
    <n v="202.73"/>
    <d v="2023-05-18T00:00:00"/>
    <m/>
    <m/>
    <s v="Certificado e-CPF A3 em cartão e leitora - 12 meses Gov"/>
    <n v="202.73"/>
    <m/>
    <x v="43"/>
    <m/>
    <m/>
    <m/>
    <s v="2 - FATURADO"/>
    <n v="866"/>
    <x v="3"/>
    <x v="1"/>
    <m/>
  </r>
  <r>
    <x v="1527"/>
    <s v="96.291.141/0084-07"/>
    <s v="NF SERVICOS E_GOV"/>
    <n v="139225"/>
    <d v="2023-08-15T00:00:00"/>
    <n v="1649554"/>
    <d v="2023-08-15T00:00:00"/>
    <m/>
    <n v="277.10000000000002"/>
    <d v="2023-09-14T00:00:00"/>
    <m/>
    <m/>
    <s v="Certificado e-CPF A3 em token - 36 meses Gov"/>
    <n v="263.8"/>
    <m/>
    <x v="43"/>
    <m/>
    <m/>
    <m/>
    <s v="2 - FATURADO"/>
    <n v="747"/>
    <x v="3"/>
    <x v="1"/>
    <m/>
  </r>
  <r>
    <x v="1527"/>
    <s v="96.291.141/0084-07"/>
    <s v="NF SERVICOS E_GOV"/>
    <n v="143712"/>
    <d v="2023-10-16T00:00:00"/>
    <n v="1679610"/>
    <d v="2023-10-16T00:00:00"/>
    <m/>
    <n v="329.43"/>
    <d v="2023-11-15T00:00:00"/>
    <m/>
    <m/>
    <s v="Certificado e-CPF A3 em cartão e leitora - 36 meses Gov"/>
    <n v="313.62"/>
    <m/>
    <x v="0"/>
    <m/>
    <m/>
    <m/>
    <s v="2 - FATURADO"/>
    <n v="685"/>
    <x v="3"/>
    <x v="1"/>
    <m/>
  </r>
  <r>
    <x v="1527"/>
    <s v="96.291.141/0084-07"/>
    <s v="NF SERVICOS E_GOV"/>
    <n v="143792"/>
    <d v="2023-10-16T00:00:00"/>
    <n v="1679690"/>
    <d v="2023-10-16T00:00:00"/>
    <m/>
    <n v="167.26"/>
    <d v="2023-11-15T00:00:00"/>
    <m/>
    <m/>
    <s v="Certificado e-CPF A3 (somente certificado) - 36 meses Gov"/>
    <n v="159.22999999999999"/>
    <m/>
    <x v="43"/>
    <m/>
    <m/>
    <m/>
    <s v="2 - FATURADO"/>
    <n v="685"/>
    <x v="3"/>
    <x v="1"/>
    <m/>
  </r>
  <r>
    <x v="1527"/>
    <s v="96.291.141/0084-07"/>
    <s v="NF SERVICOS E_GOV"/>
    <n v="144305"/>
    <d v="2023-10-18T00:00:00"/>
    <n v="1680203"/>
    <d v="2023-10-18T00:00:00"/>
    <m/>
    <n v="167.26"/>
    <d v="2023-11-17T00:00:00"/>
    <m/>
    <m/>
    <s v="Certificado e-CPF A3 (somente certificado) - 36 meses Gov"/>
    <n v="159.22999999999999"/>
    <m/>
    <x v="43"/>
    <m/>
    <m/>
    <m/>
    <s v="2 - FATURADO"/>
    <n v="683"/>
    <x v="3"/>
    <x v="1"/>
    <m/>
  </r>
  <r>
    <x v="1527"/>
    <s v="96.291.141/0084-07"/>
    <s v="NF SERVICOS E_GOV"/>
    <n v="144431"/>
    <d v="2023-10-23T00:00:00"/>
    <n v="1680329"/>
    <d v="2023-10-23T00:00:00"/>
    <m/>
    <n v="329.43"/>
    <d v="2023-11-22T00:00:00"/>
    <m/>
    <m/>
    <s v="Certificado e-CPF A3 em cartão e leitora - 36 meses Gov"/>
    <n v="313.62"/>
    <m/>
    <x v="43"/>
    <m/>
    <m/>
    <m/>
    <s v="2 - FATURADO"/>
    <n v="678"/>
    <x v="3"/>
    <x v="1"/>
    <m/>
  </r>
  <r>
    <x v="1527"/>
    <s v="96.291.141/0084-07"/>
    <s v="NF SERVICOS E_GOV"/>
    <n v="144534"/>
    <d v="2023-10-24T00:00:00"/>
    <n v="1680432"/>
    <d v="2023-10-24T00:00:00"/>
    <m/>
    <n v="329.43"/>
    <d v="2023-11-23T00:00:00"/>
    <m/>
    <m/>
    <s v="Certificado e-CPF A3 em cartão e leitora - 36 meses Gov"/>
    <n v="313.62"/>
    <m/>
    <x v="43"/>
    <m/>
    <m/>
    <m/>
    <s v="2 - FATURADO"/>
    <n v="677"/>
    <x v="3"/>
    <x v="1"/>
    <m/>
  </r>
  <r>
    <x v="1527"/>
    <s v="96.291.141/0084-07"/>
    <s v="NF SERVICOS E_GOV"/>
    <n v="144717"/>
    <d v="2023-10-27T00:00:00"/>
    <n v="1680615"/>
    <d v="2023-10-27T00:00:00"/>
    <m/>
    <n v="329.43"/>
    <d v="2023-11-26T00:00:00"/>
    <m/>
    <m/>
    <s v="Certificado e-CPF A3 em cartão e leitora - 36 meses Gov"/>
    <n v="313.62"/>
    <m/>
    <x v="43"/>
    <m/>
    <m/>
    <m/>
    <s v="2 - FATURADO"/>
    <n v="674"/>
    <x v="3"/>
    <x v="1"/>
    <m/>
  </r>
  <r>
    <x v="1527"/>
    <s v="96.291.141/0084-07"/>
    <s v="NF SERVICOS E_GOV"/>
    <n v="144854"/>
    <d v="2023-10-31T00:00:00"/>
    <n v="1680752"/>
    <d v="2023-10-31T00:00:00"/>
    <m/>
    <n v="329.43"/>
    <d v="2023-11-30T00:00:00"/>
    <m/>
    <m/>
    <s v="Certificado e-CPF A3 em cartão e leitora - 36 meses Gov"/>
    <n v="313.62"/>
    <m/>
    <x v="43"/>
    <m/>
    <m/>
    <m/>
    <s v="2 - FATURADO"/>
    <n v="670"/>
    <x v="3"/>
    <x v="1"/>
    <m/>
  </r>
  <r>
    <x v="1527"/>
    <s v="96.291.141/0084-07"/>
    <s v="NF SERVICOS E_GOV"/>
    <n v="146332"/>
    <d v="2023-11-14T00:00:00"/>
    <n v="1695041"/>
    <d v="2023-11-14T00:00:00"/>
    <m/>
    <n v="329.43"/>
    <d v="2023-12-14T00:00:00"/>
    <m/>
    <m/>
    <s v="Certificado e-CPF A3 em cartão e leitora - 36 meses Gov"/>
    <n v="313.62"/>
    <m/>
    <x v="43"/>
    <m/>
    <m/>
    <m/>
    <s v="2 - FATURADO"/>
    <n v="656"/>
    <x v="3"/>
    <x v="1"/>
    <m/>
  </r>
  <r>
    <x v="1527"/>
    <s v="96.291.141/0084-07"/>
    <s v="NF SERVICOS E_GOV"/>
    <n v="146923"/>
    <d v="2023-11-24T00:00:00"/>
    <n v="1695632"/>
    <d v="2023-11-24T00:00:00"/>
    <m/>
    <n v="329.43"/>
    <d v="2023-12-24T00:00:00"/>
    <m/>
    <m/>
    <s v="Certificado e-CPF A3 em cartão e leitora - 36 meses Gov"/>
    <n v="313.62"/>
    <m/>
    <x v="43"/>
    <m/>
    <m/>
    <m/>
    <s v="2 - FATURADO"/>
    <n v="646"/>
    <x v="3"/>
    <x v="1"/>
    <m/>
  </r>
  <r>
    <x v="1527"/>
    <s v="96.291.141/0084-07"/>
    <s v="NF SERVICOS E_GOV"/>
    <n v="147070"/>
    <d v="2023-11-28T00:00:00"/>
    <n v="1695779"/>
    <d v="2023-11-28T00:00:00"/>
    <m/>
    <n v="277.10000000000002"/>
    <d v="2023-12-28T00:00:00"/>
    <m/>
    <m/>
    <s v="Certificado e-CPF A3 em token - 36 meses Gov"/>
    <n v="263.8"/>
    <m/>
    <x v="43"/>
    <m/>
    <m/>
    <m/>
    <s v="2 - FATURADO"/>
    <n v="642"/>
    <x v="3"/>
    <x v="1"/>
    <m/>
  </r>
  <r>
    <x v="1527"/>
    <s v="96.291.141/0084-07"/>
    <s v="NF SERVICOS E_GOV"/>
    <n v="147176"/>
    <d v="2023-11-30T00:00:00"/>
    <n v="1695885"/>
    <d v="2023-11-30T00:00:00"/>
    <m/>
    <n v="167.26"/>
    <d v="2023-12-30T00:00:00"/>
    <m/>
    <m/>
    <s v="Certificado e-CPF A3 (somente certificado) - 36 meses Gov"/>
    <n v="159.22999999999999"/>
    <m/>
    <x v="43"/>
    <m/>
    <m/>
    <m/>
    <s v="2 - FATURADO"/>
    <n v="640"/>
    <x v="3"/>
    <x v="1"/>
    <m/>
  </r>
  <r>
    <x v="1527"/>
    <s v="96.291.141/0084-07"/>
    <s v="NF SERVICOS E_GOV"/>
    <n v="147180"/>
    <d v="2023-11-30T00:00:00"/>
    <n v="1695889"/>
    <d v="2023-11-30T00:00:00"/>
    <m/>
    <n v="167.26"/>
    <d v="2023-12-30T00:00:00"/>
    <m/>
    <m/>
    <s v="Certificado e-CPF A3 (somente certificado) - 36 meses Gov"/>
    <n v="159.22999999999999"/>
    <m/>
    <x v="43"/>
    <m/>
    <m/>
    <m/>
    <s v="2 - FATURADO"/>
    <n v="640"/>
    <x v="3"/>
    <x v="1"/>
    <m/>
  </r>
  <r>
    <x v="1527"/>
    <s v="96.291.141/0084-07"/>
    <s v="NF SERVICOS E_GOV"/>
    <n v="148564"/>
    <d v="2023-12-12T00:00:00"/>
    <n v="1710090"/>
    <d v="2023-12-12T00:00:00"/>
    <m/>
    <n v="167.26"/>
    <d v="2024-01-11T00:00:00"/>
    <m/>
    <m/>
    <s v="Certificado e-CPF A3 (somente certificado) - 36 meses Gov"/>
    <n v="159.22999999999999"/>
    <m/>
    <x v="43"/>
    <m/>
    <m/>
    <m/>
    <s v="2 - FATURADO"/>
    <n v="628"/>
    <x v="3"/>
    <x v="1"/>
    <m/>
  </r>
  <r>
    <x v="1527"/>
    <s v="96.291.141/0084-07"/>
    <s v="NF SERVICOS E_GOV"/>
    <n v="148565"/>
    <d v="2023-12-12T00:00:00"/>
    <n v="1710091"/>
    <d v="2023-12-12T00:00:00"/>
    <m/>
    <n v="167.26"/>
    <d v="2024-01-11T00:00:00"/>
    <m/>
    <m/>
    <s v="Certificado e-CPF A3 (somente certificado) - 36 meses Gov"/>
    <n v="159.22999999999999"/>
    <m/>
    <x v="43"/>
    <m/>
    <m/>
    <m/>
    <s v="2 - FATURADO"/>
    <n v="628"/>
    <x v="3"/>
    <x v="1"/>
    <m/>
  </r>
  <r>
    <x v="1527"/>
    <s v="96.291.141/0084-07"/>
    <s v="NF SERVICOS E_GOV"/>
    <n v="148566"/>
    <d v="2023-12-12T00:00:00"/>
    <n v="1710092"/>
    <d v="2023-12-12T00:00:00"/>
    <m/>
    <n v="167.26"/>
    <d v="2024-01-11T00:00:00"/>
    <m/>
    <m/>
    <s v="Certificado e-CPF A3 (somente certificado) - 36 meses Gov"/>
    <n v="159.22999999999999"/>
    <m/>
    <x v="43"/>
    <m/>
    <m/>
    <m/>
    <s v="2 - FATURADO"/>
    <n v="628"/>
    <x v="3"/>
    <x v="1"/>
    <m/>
  </r>
  <r>
    <x v="1527"/>
    <s v="96.291.141/0084-07"/>
    <s v="NF SERVICOS E_GOV"/>
    <n v="148567"/>
    <d v="2023-12-12T00:00:00"/>
    <n v="1710093"/>
    <d v="2023-12-12T00:00:00"/>
    <m/>
    <n v="277.10000000000002"/>
    <d v="2024-01-11T00:00:00"/>
    <m/>
    <m/>
    <s v="Certificado e-CPF A3 em token - 36 meses Gov"/>
    <n v="263.8"/>
    <m/>
    <x v="43"/>
    <m/>
    <m/>
    <m/>
    <s v="2 - FATURADO"/>
    <n v="628"/>
    <x v="3"/>
    <x v="1"/>
    <m/>
  </r>
  <r>
    <x v="1527"/>
    <s v="96.291.141/0084-07"/>
    <s v="NF SERVICOS E_GOV"/>
    <n v="148598"/>
    <d v="2023-12-12T00:00:00"/>
    <n v="1710124"/>
    <d v="2023-12-12T00:00:00"/>
    <m/>
    <n v="277.10000000000002"/>
    <d v="2024-01-11T00:00:00"/>
    <m/>
    <m/>
    <s v="Certificado e-CPF A3 em token - 36 meses Gov"/>
    <n v="263.8"/>
    <m/>
    <x v="43"/>
    <m/>
    <m/>
    <m/>
    <s v="2 - FATURADO"/>
    <n v="628"/>
    <x v="3"/>
    <x v="1"/>
    <m/>
  </r>
  <r>
    <x v="1527"/>
    <s v="96.291.141/0084-07"/>
    <s v="NF SERVICOS E_GOV"/>
    <n v="148599"/>
    <d v="2023-12-12T00:00:00"/>
    <n v="1710125"/>
    <d v="2023-12-12T00:00:00"/>
    <m/>
    <n v="277.10000000000002"/>
    <d v="2024-01-11T00:00:00"/>
    <m/>
    <m/>
    <s v="Certificado e-CPF A3 em token - 36 meses Gov"/>
    <n v="263.8"/>
    <m/>
    <x v="43"/>
    <m/>
    <m/>
    <m/>
    <s v="2 - FATURADO"/>
    <n v="628"/>
    <x v="3"/>
    <x v="1"/>
    <m/>
  </r>
  <r>
    <x v="1527"/>
    <s v="96.291.141/0084-07"/>
    <s v="NF SERVICOS E_GOV"/>
    <n v="148920"/>
    <d v="2023-12-13T00:00:00"/>
    <n v="1710446"/>
    <d v="2023-12-13T00:00:00"/>
    <m/>
    <n v="277.10000000000002"/>
    <d v="2024-01-12T00:00:00"/>
    <m/>
    <m/>
    <s v="Certificado e-CPF A3 em token - 36 meses Gov"/>
    <n v="263.8"/>
    <m/>
    <x v="43"/>
    <m/>
    <m/>
    <m/>
    <s v="2 - FATURADO"/>
    <n v="627"/>
    <x v="3"/>
    <x v="1"/>
    <m/>
  </r>
  <r>
    <x v="1527"/>
    <s v="96.291.141/0084-07"/>
    <s v="NF SERVICOS E_GOV"/>
    <n v="148921"/>
    <d v="2023-12-13T00:00:00"/>
    <n v="1710447"/>
    <d v="2023-12-13T00:00:00"/>
    <m/>
    <n v="277.10000000000002"/>
    <d v="2024-01-12T00:00:00"/>
    <m/>
    <m/>
    <s v="Certificado e-CPF A3 em token - 36 meses Gov"/>
    <n v="263.8"/>
    <m/>
    <x v="43"/>
    <m/>
    <m/>
    <m/>
    <s v="2 - FATURADO"/>
    <n v="627"/>
    <x v="3"/>
    <x v="1"/>
    <m/>
  </r>
  <r>
    <x v="1527"/>
    <s v="96.291.141/0084-07"/>
    <s v="NF SERVICOS E_GOV"/>
    <n v="149151"/>
    <d v="2023-12-18T00:00:00"/>
    <n v="1710677"/>
    <d v="2023-12-18T00:00:00"/>
    <m/>
    <n v="277.10000000000002"/>
    <d v="2024-01-17T00:00:00"/>
    <m/>
    <m/>
    <s v="Certificado e-CPF A3 em token - 36 meses Gov"/>
    <n v="263.8"/>
    <m/>
    <x v="43"/>
    <m/>
    <m/>
    <m/>
    <s v="2 - FATURADO"/>
    <n v="622"/>
    <x v="3"/>
    <x v="1"/>
    <m/>
  </r>
  <r>
    <x v="1527"/>
    <s v="96.291.141/0084-07"/>
    <s v="NF SERVICOS E_GOV"/>
    <n v="149168"/>
    <d v="2023-12-18T00:00:00"/>
    <n v="1710694"/>
    <d v="2023-12-18T00:00:00"/>
    <m/>
    <n v="167.26"/>
    <d v="2024-01-17T00:00:00"/>
    <m/>
    <m/>
    <s v="Certificado e-CPF A3 (somente certificado) - 36 meses Gov"/>
    <n v="159.22999999999999"/>
    <m/>
    <x v="43"/>
    <m/>
    <m/>
    <m/>
    <s v="2 - FATURADO"/>
    <n v="622"/>
    <x v="3"/>
    <x v="1"/>
    <m/>
  </r>
  <r>
    <x v="1527"/>
    <s v="96.291.141/0084-07"/>
    <s v="NF SERVICOS E_GOV"/>
    <n v="149263"/>
    <d v="2023-12-19T00:00:00"/>
    <n v="1710789"/>
    <d v="2023-12-19T00:00:00"/>
    <m/>
    <n v="167.26"/>
    <d v="2024-01-18T00:00:00"/>
    <m/>
    <m/>
    <s v="Certificado e-CPF A3 (somente certificado) - 36 meses Gov"/>
    <n v="159.22999999999999"/>
    <m/>
    <x v="43"/>
    <m/>
    <m/>
    <m/>
    <s v="2 - FATURADO"/>
    <n v="621"/>
    <x v="3"/>
    <x v="1"/>
    <m/>
  </r>
  <r>
    <x v="1527"/>
    <s v="96.291.141/0084-07"/>
    <s v="NF SERVICOS E_GOV"/>
    <n v="149264"/>
    <d v="2023-12-19T00:00:00"/>
    <n v="1710790"/>
    <d v="2023-12-19T00:00:00"/>
    <m/>
    <n v="277.10000000000002"/>
    <d v="2024-01-18T00:00:00"/>
    <m/>
    <m/>
    <s v="Certificado e-CPF A3 em token - 36 meses Gov"/>
    <n v="263.8"/>
    <m/>
    <x v="43"/>
    <m/>
    <m/>
    <m/>
    <s v="2 - FATURADO"/>
    <n v="621"/>
    <x v="3"/>
    <x v="1"/>
    <m/>
  </r>
  <r>
    <x v="1527"/>
    <s v="96.291.141/0084-07"/>
    <s v="NF SERVICOS E_GOV"/>
    <n v="149265"/>
    <d v="2023-12-19T00:00:00"/>
    <n v="1710791"/>
    <d v="2023-12-19T00:00:00"/>
    <m/>
    <n v="277.10000000000002"/>
    <d v="2024-01-18T00:00:00"/>
    <m/>
    <m/>
    <s v="Certificado e-CPF A3 em token - 36 meses Gov"/>
    <n v="263.8"/>
    <m/>
    <x v="43"/>
    <m/>
    <m/>
    <m/>
    <s v="2 - FATURADO"/>
    <n v="621"/>
    <x v="3"/>
    <x v="1"/>
    <m/>
  </r>
  <r>
    <x v="1527"/>
    <s v="96.291.141/0084-07"/>
    <s v="NF SERVICOS E_GOV"/>
    <n v="149351"/>
    <d v="2023-12-20T00:00:00"/>
    <n v="1710877"/>
    <d v="2023-12-20T00:00:00"/>
    <m/>
    <n v="277.10000000000002"/>
    <d v="2024-01-19T00:00:00"/>
    <m/>
    <m/>
    <s v="Certificado e-CPF A3 em token - 36 meses Gov"/>
    <n v="263.8"/>
    <m/>
    <x v="43"/>
    <m/>
    <m/>
    <m/>
    <s v="2 - FATURADO"/>
    <n v="620"/>
    <x v="3"/>
    <x v="1"/>
    <m/>
  </r>
  <r>
    <x v="1527"/>
    <s v="96.291.141/0084-07"/>
    <s v="NF SERVICOS E_GOV"/>
    <n v="149458"/>
    <d v="2023-12-22T00:00:00"/>
    <n v="1710984"/>
    <d v="2023-12-22T00:00:00"/>
    <m/>
    <n v="167.26"/>
    <d v="2024-01-21T00:00:00"/>
    <m/>
    <m/>
    <s v="Certificado e-CPF A3 (somente certificado) - 36 meses Gov"/>
    <n v="159.22999999999999"/>
    <m/>
    <x v="43"/>
    <m/>
    <m/>
    <m/>
    <s v="2 - FATURADO"/>
    <n v="618"/>
    <x v="3"/>
    <x v="1"/>
    <m/>
  </r>
  <r>
    <x v="1527"/>
    <s v="96.291.141/0084-07"/>
    <s v="NF SERVICOS E_GOV"/>
    <n v="149559"/>
    <d v="2023-12-27T00:00:00"/>
    <n v="1711085"/>
    <d v="2023-12-27T00:00:00"/>
    <m/>
    <n v="277.10000000000002"/>
    <d v="2024-01-26T00:00:00"/>
    <m/>
    <m/>
    <s v="Certificado e-CPF A3 em token - 36 meses Gov"/>
    <n v="263.8"/>
    <m/>
    <x v="43"/>
    <m/>
    <m/>
    <m/>
    <s v="2 - FATURADO"/>
    <n v="613"/>
    <x v="3"/>
    <x v="1"/>
    <m/>
  </r>
  <r>
    <x v="1527"/>
    <s v="96.291.141/0084-07"/>
    <s v="NF SERVICOS E_GOV"/>
    <n v="149665"/>
    <d v="2023-12-28T00:00:00"/>
    <n v="1711191"/>
    <d v="2023-12-28T00:00:00"/>
    <m/>
    <n v="277.10000000000002"/>
    <d v="2024-01-27T00:00:00"/>
    <m/>
    <m/>
    <s v="Certificado e-CPF A3 em token - 36 meses Gov"/>
    <n v="263.8"/>
    <m/>
    <x v="43"/>
    <m/>
    <m/>
    <m/>
    <s v="2 - FATURADO"/>
    <n v="612"/>
    <x v="3"/>
    <x v="1"/>
    <m/>
  </r>
  <r>
    <x v="1527"/>
    <s v="96.291.141/0084-07"/>
    <s v="NF SERVICOS E_GOV"/>
    <n v="151025"/>
    <d v="2024-01-15T00:00:00"/>
    <n v="1725351"/>
    <d v="2024-01-15T00:00:00"/>
    <m/>
    <n v="277.10000000000002"/>
    <d v="2024-02-14T00:00:00"/>
    <m/>
    <m/>
    <s v="Certificado e-CPF A3 em token - 36 meses Gov"/>
    <n v="263.8"/>
    <m/>
    <x v="43"/>
    <m/>
    <m/>
    <m/>
    <s v="2 - FATURADO"/>
    <n v="594"/>
    <x v="3"/>
    <x v="1"/>
    <m/>
  </r>
  <r>
    <x v="1527"/>
    <s v="96.291.141/0084-07"/>
    <s v="NF SERVICOS E_GOV"/>
    <n v="151096"/>
    <d v="2024-01-15T00:00:00"/>
    <n v="1725422"/>
    <d v="2024-01-15T00:00:00"/>
    <m/>
    <n v="277.10000000000002"/>
    <d v="2024-02-14T00:00:00"/>
    <m/>
    <m/>
    <s v="Certificado e-CPF A3 em token - 36 meses Gov"/>
    <n v="263.8"/>
    <m/>
    <x v="43"/>
    <m/>
    <m/>
    <m/>
    <s v="2 - FATURADO"/>
    <n v="594"/>
    <x v="3"/>
    <x v="1"/>
    <m/>
  </r>
  <r>
    <x v="1527"/>
    <s v="96.291.141/0084-07"/>
    <s v="NF SERVICOS E_GOV"/>
    <n v="151131"/>
    <d v="2024-01-15T00:00:00"/>
    <n v="1725457"/>
    <d v="2024-01-15T00:00:00"/>
    <m/>
    <n v="277.10000000000002"/>
    <d v="2024-02-14T00:00:00"/>
    <m/>
    <m/>
    <s v="Certificado e-CPF A3 em token - 36 meses Gov"/>
    <n v="263.8"/>
    <m/>
    <x v="43"/>
    <m/>
    <m/>
    <m/>
    <s v="2 - FATURADO"/>
    <n v="594"/>
    <x v="3"/>
    <x v="1"/>
    <m/>
  </r>
  <r>
    <x v="1527"/>
    <s v="96.291.141/0084-07"/>
    <s v="NF SERVICOS E_GOV"/>
    <n v="151346"/>
    <d v="2024-01-15T00:00:00"/>
    <n v="1725672"/>
    <d v="2024-01-15T00:00:00"/>
    <m/>
    <n v="277.10000000000002"/>
    <d v="2024-02-14T00:00:00"/>
    <m/>
    <m/>
    <s v="Certificado e-CPF A3 em token - 36 meses Gov"/>
    <n v="263.8"/>
    <m/>
    <x v="43"/>
    <m/>
    <m/>
    <m/>
    <s v="2 - FATURADO"/>
    <n v="594"/>
    <x v="3"/>
    <x v="1"/>
    <m/>
  </r>
  <r>
    <x v="1527"/>
    <s v="96.291.141/0084-07"/>
    <s v="NF SERVICOS E_GOV"/>
    <n v="151352"/>
    <d v="2024-01-15T00:00:00"/>
    <n v="1725678"/>
    <d v="2024-01-15T00:00:00"/>
    <m/>
    <n v="277.10000000000002"/>
    <d v="2024-02-14T00:00:00"/>
    <m/>
    <m/>
    <s v="Certificado e-CPF A3 em token - 36 meses Gov"/>
    <n v="263.8"/>
    <m/>
    <x v="43"/>
    <m/>
    <m/>
    <m/>
    <s v="2 - FATURADO"/>
    <n v="594"/>
    <x v="3"/>
    <x v="1"/>
    <m/>
  </r>
  <r>
    <x v="1527"/>
    <s v="96.291.141/0084-07"/>
    <s v="NF SERVICOS E_GOV"/>
    <n v="151786"/>
    <d v="2024-01-23T00:00:00"/>
    <n v="1726112"/>
    <d v="2024-01-23T00:00:00"/>
    <m/>
    <n v="277.10000000000002"/>
    <d v="2024-02-22T00:00:00"/>
    <m/>
    <m/>
    <s v="Certificado e-CPF A3 em token - 36 meses Gov"/>
    <n v="263.8"/>
    <m/>
    <x v="43"/>
    <m/>
    <m/>
    <m/>
    <s v="2 - FATURADO"/>
    <n v="586"/>
    <x v="3"/>
    <x v="1"/>
    <m/>
  </r>
  <r>
    <x v="1527"/>
    <s v="96.291.141/0084-07"/>
    <s v="NF SERVICOS E_GOV"/>
    <n v="152259"/>
    <d v="2024-01-31T00:00:00"/>
    <n v="1726585"/>
    <d v="2024-02-01T00:00:00"/>
    <m/>
    <n v="277.10000000000002"/>
    <d v="2024-03-01T00:00:00"/>
    <m/>
    <m/>
    <s v="Certificado e-CPF A3 em token - 36 meses Gov"/>
    <n v="263.8"/>
    <m/>
    <x v="43"/>
    <m/>
    <m/>
    <m/>
    <s v="2 - FATURADO"/>
    <n v="578"/>
    <x v="3"/>
    <x v="1"/>
    <m/>
  </r>
  <r>
    <x v="1527"/>
    <s v="96.291.141/0084-07"/>
    <s v="NF SERVICOS E_GOV"/>
    <n v="153769"/>
    <d v="2024-02-16T00:00:00"/>
    <n v="1740870"/>
    <d v="2024-02-16T00:00:00"/>
    <m/>
    <n v="329.43"/>
    <d v="2024-03-17T00:00:00"/>
    <m/>
    <m/>
    <s v="Certificado e-CPF A3 em cartão e leitora - 36 meses Gov"/>
    <n v="313.62"/>
    <m/>
    <x v="43"/>
    <m/>
    <m/>
    <m/>
    <s v="2 - FATURADO"/>
    <n v="562"/>
    <x v="3"/>
    <x v="1"/>
    <m/>
  </r>
  <r>
    <x v="1527"/>
    <s v="96.291.141/0084-07"/>
    <s v="NF SERVICOS E_GOV"/>
    <n v="154156"/>
    <d v="2024-02-23T00:00:00"/>
    <n v="1741257"/>
    <d v="2024-02-23T00:00:00"/>
    <m/>
    <n v="167.26"/>
    <d v="2024-03-24T00:00:00"/>
    <m/>
    <m/>
    <s v="Certificado e-CPF A3 (somente certificado) - 36 meses Gov"/>
    <n v="159.22999999999999"/>
    <m/>
    <x v="43"/>
    <m/>
    <m/>
    <m/>
    <s v="2 - FATURADO"/>
    <n v="555"/>
    <x v="3"/>
    <x v="1"/>
    <m/>
  </r>
  <r>
    <x v="1527"/>
    <s v="96.291.141/0084-07"/>
    <s v="NF SERVICOS E_GOV"/>
    <n v="155809"/>
    <d v="2024-03-13T00:00:00"/>
    <n v="1755702"/>
    <d v="2024-03-13T00:00:00"/>
    <m/>
    <n v="329.43"/>
    <d v="2024-04-12T00:00:00"/>
    <m/>
    <m/>
    <s v="Certificado e-CPF A3 em cartão e leitora - 36 meses Gov"/>
    <n v="313.62"/>
    <m/>
    <x v="43"/>
    <m/>
    <m/>
    <m/>
    <s v="2 - FATURADO"/>
    <n v="536"/>
    <x v="3"/>
    <x v="1"/>
    <m/>
  </r>
  <r>
    <x v="1527"/>
    <s v="96.291.141/0084-07"/>
    <s v="NF SERVICOS E_GOV"/>
    <n v="158138"/>
    <d v="2024-04-17T00:00:00"/>
    <n v="1770801"/>
    <d v="2024-04-17T00:00:00"/>
    <m/>
    <n v="167.26"/>
    <d v="2024-05-17T00:00:00"/>
    <m/>
    <m/>
    <s v="Certificado e-CPF A3 (somente certificado) - 36 meses Gov"/>
    <n v="159.22999999999999"/>
    <m/>
    <x v="43"/>
    <m/>
    <m/>
    <m/>
    <s v="2 - FATURADO"/>
    <n v="501"/>
    <x v="3"/>
    <x v="1"/>
    <m/>
  </r>
  <r>
    <x v="1527"/>
    <s v="96.291.141/0084-07"/>
    <s v="NF SERVICOS E_GOV"/>
    <n v="158857"/>
    <d v="2024-04-26T00:00:00"/>
    <n v="1771520"/>
    <d v="2024-04-26T00:00:00"/>
    <m/>
    <n v="329.43"/>
    <d v="2024-05-26T00:00:00"/>
    <m/>
    <m/>
    <s v="Certificado e-CPF A3 em cartão e leitora - 36 meses Gov"/>
    <n v="313.62"/>
    <m/>
    <x v="43"/>
    <m/>
    <m/>
    <m/>
    <s v="2 - FATURADO"/>
    <n v="492"/>
    <x v="3"/>
    <x v="1"/>
    <m/>
  </r>
  <r>
    <x v="1527"/>
    <s v="96.291.141/0084-07"/>
    <s v="NF SERVICOS E_GOV"/>
    <n v="164867"/>
    <d v="2024-07-22T00:00:00"/>
    <n v="1815887"/>
    <d v="2024-07-22T00:00:00"/>
    <m/>
    <n v="329.43"/>
    <d v="2024-08-21T00:00:00"/>
    <m/>
    <m/>
    <s v="Certificado e-CPF A3 em cartão e leitora - 36 meses Gov"/>
    <n v="313.62"/>
    <m/>
    <x v="43"/>
    <m/>
    <m/>
    <m/>
    <s v="2 - FATURADO"/>
    <n v="405"/>
    <x v="3"/>
    <x v="1"/>
    <m/>
  </r>
  <r>
    <x v="1527"/>
    <s v="96.291.141/0084-07"/>
    <s v="NF SERVICOS E_GOV"/>
    <n v="167457"/>
    <d v="2024-09-06T00:00:00"/>
    <n v="1844242"/>
    <d v="2024-09-06T00:00:00"/>
    <m/>
    <n v="124.99"/>
    <d v="2024-10-06T00:00:00"/>
    <m/>
    <m/>
    <s v="e-CPF A1 - 12 meses (Gov)"/>
    <n v="118.99"/>
    <m/>
    <x v="0"/>
    <m/>
    <m/>
    <m/>
    <s v="2 - FATURADO"/>
    <n v="359"/>
    <x v="1"/>
    <x v="1"/>
    <m/>
  </r>
  <r>
    <x v="1527"/>
    <s v="96.291.141/0085-98"/>
    <s v="NF SERVICOS E_GOV"/>
    <n v="140438"/>
    <d v="2022-10-31T00:00:00"/>
    <n v="145380"/>
    <d v="2022-10-31T00:00:00"/>
    <m/>
    <n v="167.26"/>
    <d v="2022-11-30T00:00:00"/>
    <m/>
    <m/>
    <s v="Certificado e-CPF A3 (somente certificado) - 36 meses Gov"/>
    <n v="167.26"/>
    <m/>
    <x v="43"/>
    <m/>
    <m/>
    <m/>
    <s v="2 - FATURADO"/>
    <n v="1035"/>
    <x v="3"/>
    <x v="1"/>
    <m/>
  </r>
  <r>
    <x v="1527"/>
    <s v="96.291.141/0116-29"/>
    <s v="NF SERVICOS E_GOV"/>
    <n v="77517"/>
    <d v="2022-04-12T00:00:00"/>
    <n v="82039"/>
    <d v="2022-04-13T00:00:00"/>
    <m/>
    <n v="93.75"/>
    <d v="2022-05-12T00:00:00"/>
    <m/>
    <m/>
    <s v="Certificado e-CPF A3 (somente certificado) - 24 meses Gov"/>
    <n v="93.75"/>
    <m/>
    <x v="43"/>
    <m/>
    <m/>
    <m/>
    <s v="1 - VENDA A VISTA"/>
    <n v="1237"/>
    <x v="3"/>
    <x v="1"/>
    <m/>
  </r>
  <r>
    <x v="1527"/>
    <s v="96.291.141/0118-90"/>
    <s v="NF SERVICOS E_GOV"/>
    <n v="146904"/>
    <d v="2023-11-24T00:00:00"/>
    <n v="1695613"/>
    <d v="2023-11-24T00:00:00"/>
    <m/>
    <n v="227.35"/>
    <d v="2023-12-24T00:00:00"/>
    <m/>
    <m/>
    <s v="Certificado e-CPF A3 em cartão - 36 meses Gov"/>
    <n v="216.44"/>
    <m/>
    <x v="43"/>
    <m/>
    <m/>
    <m/>
    <s v="2 - FATURADO"/>
    <n v="646"/>
    <x v="3"/>
    <x v="1"/>
    <m/>
  </r>
  <r>
    <x v="1527"/>
    <s v="96.291.141/0131-68"/>
    <s v="NF SERVICOS KIT"/>
    <n v="90698"/>
    <d v="2022-05-16T00:00:00"/>
    <n v="95260"/>
    <d v="2022-05-16T00:00:00"/>
    <m/>
    <n v="112.5"/>
    <d v="2022-06-15T00:00:00"/>
    <m/>
    <m/>
    <s v="Certificado e-CPF A3 (renovação) - 36 meses Gov"/>
    <n v="112.5"/>
    <m/>
    <x v="43"/>
    <m/>
    <m/>
    <m/>
    <s v="2 - FATURADO"/>
    <n v="1203"/>
    <x v="3"/>
    <x v="1"/>
    <m/>
  </r>
  <r>
    <x v="1527"/>
    <s v="96.291.141/0141-30"/>
    <s v="NF SERVICOS E_GOV"/>
    <n v="132058"/>
    <d v="2022-09-28T00:00:00"/>
    <n v="136933"/>
    <d v="2022-09-28T00:00:00"/>
    <m/>
    <n v="227.35"/>
    <d v="2022-10-28T00:00:00"/>
    <m/>
    <m/>
    <s v="Certificado e-CPF A3 em cartão - 36 meses Gov"/>
    <n v="227.35"/>
    <m/>
    <x v="0"/>
    <m/>
    <m/>
    <m/>
    <s v="2 - FATURADO"/>
    <n v="1068"/>
    <x v="3"/>
    <x v="1"/>
    <m/>
  </r>
  <r>
    <x v="1527"/>
    <s v="96.291.141/0144-82"/>
    <s v="NF SERVICOS E_GOV"/>
    <n v="139833"/>
    <d v="2023-08-21T00:00:00"/>
    <n v="1650162"/>
    <d v="2023-08-21T00:00:00"/>
    <m/>
    <n v="167.26"/>
    <d v="2023-09-20T00:00:00"/>
    <m/>
    <m/>
    <s v="Certificado e-CPF A3 (somente certificado) - 36 meses Gov"/>
    <n v="167.26"/>
    <m/>
    <x v="43"/>
    <m/>
    <m/>
    <m/>
    <s v="2 - FATURADO"/>
    <n v="741"/>
    <x v="3"/>
    <x v="1"/>
    <m/>
  </r>
  <r>
    <x v="1527"/>
    <s v="96.291.141/0144-82"/>
    <s v="NF SERVICOS E_GOV"/>
    <n v="191734"/>
    <d v="2025-08-12T00:00:00"/>
    <n v="2010609"/>
    <d v="2025-08-12T00:00:00"/>
    <m/>
    <n v="167.26"/>
    <d v="2025-09-11T00:00:00"/>
    <m/>
    <m/>
    <s v="Certificado e-CPF A3 (somente certificado) - 36 meses Gov"/>
    <n v="159.22999999999999"/>
    <m/>
    <x v="0"/>
    <m/>
    <m/>
    <m/>
    <s v="2 - FATURADO"/>
    <n v="19"/>
    <x v="2"/>
    <x v="1"/>
    <m/>
  </r>
  <r>
    <x v="1527"/>
    <s v="96.291.141/0163-45"/>
    <s v="NF SERVICOS"/>
    <n v="190311"/>
    <d v="2025-07-18T00:00:00"/>
    <n v="1996529"/>
    <d v="2025-07-18T00:00:00"/>
    <d v="2025-06-01T00:00:00"/>
    <n v="8323.69"/>
    <d v="2025-08-17T00:00:00"/>
    <s v="EC220877"/>
    <s v="PD022437"/>
    <s v="BI EM NUVEM"/>
    <n v="7924.15"/>
    <d v="2025-06-01T00:00:00"/>
    <x v="0"/>
    <s v="41/2022"/>
    <s v="SAP-PRC-2022/44908"/>
    <s v="PD-PRC-2022/04432 - ITO"/>
    <s v="2 - FATURADO"/>
    <n v="44"/>
    <x v="5"/>
    <x v="0"/>
    <m/>
  </r>
  <r>
    <x v="1527"/>
    <s v="96.291.141/0163-45"/>
    <s v="NF SERVICOS"/>
    <n v="192076"/>
    <d v="2025-08-14T00:00:00"/>
    <n v="2010951"/>
    <d v="2025-08-14T00:00:00"/>
    <d v="2025-07-01T00:00:00"/>
    <n v="8278.43"/>
    <d v="2025-09-13T00:00:00"/>
    <s v="E0210444"/>
    <s v="PD021339"/>
    <s v="PROGRAMA SP SEM PAPEL"/>
    <n v="7881.07"/>
    <d v="2025-07-01T00:00:00"/>
    <x v="0"/>
    <s v="SAP/CG35/2021"/>
    <s v="006.00002482/2023-78"/>
    <s v="PD-PRC-2022/00039 - 359.00004500/2024-37 APPS"/>
    <s v="2 - FATURADO"/>
    <n v="17"/>
    <x v="2"/>
    <x v="0"/>
    <m/>
  </r>
  <r>
    <x v="1527"/>
    <s v="96.291.141/0163-45"/>
    <s v="NF SERVICOS"/>
    <n v="192103"/>
    <d v="2025-08-15T00:00:00"/>
    <n v="2010978"/>
    <d v="2025-08-15T00:00:00"/>
    <d v="2025-07-01T00:00:00"/>
    <n v="65390.400000000001"/>
    <d v="2025-09-14T00:00:00"/>
    <s v="E0240440"/>
    <s v="PD024302"/>
    <s v="SISTEMA DE GESTÃO DE MATERIAIS  - SAM ESTOQUE  E  PATRIMÕNIO"/>
    <n v="62251.66"/>
    <d v="2025-07-01T00:00:00"/>
    <x v="0"/>
    <d v="2024-06-01T00:00:00"/>
    <s v="006.00288106/2024-41"/>
    <s v="SEI: 359.00005874/2024-70  APPS"/>
    <s v="2 - FATURADO"/>
    <n v="16"/>
    <x v="2"/>
    <x v="0"/>
    <m/>
  </r>
  <r>
    <x v="1527"/>
    <s v="96.291.141/0163-45"/>
    <s v="NF SERVICOS"/>
    <n v="192109"/>
    <d v="2025-08-15T00:00:00"/>
    <n v="2010984"/>
    <d v="2025-08-15T00:00:00"/>
    <d v="2025-07-01T00:00:00"/>
    <n v="10809.98"/>
    <d v="2025-09-14T00:00:00"/>
    <s v="EC220877"/>
    <s v="PD022437"/>
    <s v="BI EM NUVEM"/>
    <n v="10291.1"/>
    <d v="2025-07-01T00:00:00"/>
    <x v="0"/>
    <s v="41/2022"/>
    <s v="SAP-PRC-2022/44908"/>
    <s v="PD-PRC-2022/04432 - ITO"/>
    <s v="2 - FATURADO"/>
    <n v="16"/>
    <x v="2"/>
    <x v="0"/>
    <m/>
  </r>
  <r>
    <x v="1527"/>
    <s v="96.291.141/0163-45"/>
    <s v="NF SERVICOS KIT"/>
    <n v="192112"/>
    <d v="2025-08-15T00:00:00"/>
    <n v="2010987"/>
    <d v="2025-08-15T00:00:00"/>
    <d v="2025-07-01T00:00:00"/>
    <n v="2749.26"/>
    <d v="2025-09-14T00:00:00"/>
    <s v="E0241060"/>
    <s v="PD024483"/>
    <s v="CERTIFICADO DIGITAL - SUB-ROGAÇÃO PDC24483"/>
    <n v="2617.3000000000002"/>
    <d v="2025-07-01T00:00:00"/>
    <x v="0"/>
    <d v="2024-07-01T00:00:00"/>
    <s v="006.00339961/2024-28"/>
    <s v="359.00009468/2024-86-ITO"/>
    <s v="2 - FATURADO"/>
    <n v="16"/>
    <x v="2"/>
    <x v="1"/>
    <m/>
  </r>
  <r>
    <x v="1527"/>
    <s v="96.291.141/0173-17"/>
    <s v="NF SERVICOS E_GOV"/>
    <n v="154211"/>
    <d v="2024-02-27T00:00:00"/>
    <n v="1741312"/>
    <d v="2024-02-27T00:00:00"/>
    <m/>
    <n v="329.43"/>
    <d v="2024-03-28T00:00:00"/>
    <m/>
    <m/>
    <s v="Certificado e-CPF A3 em cartão e leitora - 36 meses Gov"/>
    <n v="313.62"/>
    <m/>
    <x v="43"/>
    <m/>
    <m/>
    <m/>
    <s v="2 - FATURADO"/>
    <n v="551"/>
    <x v="3"/>
    <x v="1"/>
    <m/>
  </r>
  <r>
    <x v="1527"/>
    <s v="96.291.141/0187-12"/>
    <s v="NF SERVICOS"/>
    <n v="192102"/>
    <d v="2025-08-15T00:00:00"/>
    <n v="2010977"/>
    <d v="2025-08-15T00:00:00"/>
    <d v="2025-07-01T00:00:00"/>
    <n v="184170"/>
    <d v="2025-09-14T00:00:00"/>
    <s v="EC230221"/>
    <s v="PD023192"/>
    <s v="OFFICE  BASICO"/>
    <n v="175329.84"/>
    <d v="2025-07-01T00:00:00"/>
    <x v="0"/>
    <s v="SAP/CG nº 011/2023"/>
    <s v="006.00005651/2023-21"/>
    <s v="359.00000350/2023-10 ITO"/>
    <s v="2 - FATURADO"/>
    <n v="16"/>
    <x v="2"/>
    <x v="0"/>
    <m/>
  </r>
  <r>
    <x v="1527"/>
    <s v="96.291.141/0187-12"/>
    <s v="NF SERVICOS"/>
    <n v="192104"/>
    <d v="2025-08-15T00:00:00"/>
    <n v="2010979"/>
    <d v="2025-08-15T00:00:00"/>
    <d v="2025-07-01T00:00:00"/>
    <n v="25845.05"/>
    <d v="2025-09-14T00:00:00"/>
    <s v="EC241012"/>
    <s v="PD024445"/>
    <s v="OFFICE BASICO"/>
    <n v="24604.49"/>
    <d v="2025-07-01T00:00:00"/>
    <x v="0"/>
    <d v="2025-02-01T00:00:00"/>
    <s v="006.00476298/2024-41"/>
    <s v="359.00008639/2024-50 - ITO"/>
    <s v="2 - FATURADO"/>
    <n v="16"/>
    <x v="2"/>
    <x v="0"/>
    <m/>
  </r>
  <r>
    <x v="1527"/>
    <s v="96.291.141/0187-12"/>
    <s v="NF SERVICOS"/>
    <n v="192105"/>
    <d v="2025-08-15T00:00:00"/>
    <n v="2010980"/>
    <d v="2025-08-15T00:00:00"/>
    <d v="2025-07-01T00:00:00"/>
    <n v="528019.38"/>
    <d v="2025-09-14T00:00:00"/>
    <s v="EC241012"/>
    <s v="PD024445"/>
    <s v="OFFICE BASICO"/>
    <n v="502674.45"/>
    <d v="2025-07-01T00:00:00"/>
    <x v="0"/>
    <d v="2025-02-01T00:00:00"/>
    <s v="006.00476298/2024-41"/>
    <s v="359.00008639/2024-50 - ITO"/>
    <s v="2 - FATURADO"/>
    <n v="16"/>
    <x v="2"/>
    <x v="0"/>
    <m/>
  </r>
  <r>
    <x v="1527"/>
    <s v="96.291.141/0187-12"/>
    <s v="NF SERVICOS"/>
    <n v="192108"/>
    <d v="2025-08-15T00:00:00"/>
    <n v="2010983"/>
    <d v="2025-08-15T00:00:00"/>
    <d v="2025-07-01T00:00:00"/>
    <n v="58661"/>
    <d v="2025-09-14T00:00:00"/>
    <s v="EC220878"/>
    <s v="PD022437"/>
    <s v="RECURSOS TÉCNICOS"/>
    <n v="55845.27"/>
    <d v="2025-07-01T00:00:00"/>
    <x v="0"/>
    <s v="41/2022"/>
    <s v="SAP-PRC-2022/44908"/>
    <s v="PD-PRC-2022/04432 - APPS"/>
    <s v="2 - FATURADO"/>
    <n v="16"/>
    <x v="2"/>
    <x v="0"/>
    <m/>
  </r>
  <r>
    <x v="1527"/>
    <s v="96.291.141/0187-12"/>
    <s v="NF SERVICOS"/>
    <n v="192110"/>
    <d v="2025-08-15T00:00:00"/>
    <n v="2010985"/>
    <d v="2025-08-15T00:00:00"/>
    <d v="2025-07-01T00:00:00"/>
    <n v="421059.4"/>
    <d v="2025-09-14T00:00:00"/>
    <s v="EC220891"/>
    <s v="PD022448"/>
    <s v="DESENVOLVIMENTO DE SISTEMAS"/>
    <n v="400848.55"/>
    <d v="2025-07-01T00:00:00"/>
    <x v="0"/>
    <s v="SAP/CG nº 014/20223"/>
    <s v="SEI 006.00020878/2023-05"/>
    <s v="359.00003351/2023-16-APPS"/>
    <s v="2 - FATURADO"/>
    <n v="16"/>
    <x v="2"/>
    <x v="0"/>
    <m/>
  </r>
  <r>
    <x v="1527"/>
    <s v="96.291.141/0187-12"/>
    <s v="NF SERVICOS"/>
    <n v="192163"/>
    <d v="2025-08-15T00:00:00"/>
    <n v="2011038"/>
    <d v="2025-08-15T00:00:00"/>
    <d v="2025-07-01T00:00:00"/>
    <n v="55024.15"/>
    <d v="2025-09-14T00:00:00"/>
    <s v="EC220891"/>
    <s v="PD022448"/>
    <s v="DESENVOLVIMENTO DE SISTEMAS"/>
    <n v="52382.99"/>
    <d v="2025-07-01T00:00:00"/>
    <x v="0"/>
    <s v="SAP/CG nº 014/20223"/>
    <s v="SEI 006.00020878/2023-05"/>
    <s v="359.00003351/2023-16-APPS"/>
    <s v="2 - FATURADO"/>
    <n v="16"/>
    <x v="2"/>
    <x v="0"/>
    <m/>
  </r>
  <r>
    <x v="1528"/>
    <s v="96.480.850/0001-03"/>
    <s v="NF SERVICOS"/>
    <n v="192170"/>
    <d v="2025-08-18T00:00:00"/>
    <n v="2011045"/>
    <d v="2025-08-18T00:00:00"/>
    <d v="2025-07-01T00:00:00"/>
    <n v="4.9400000000000004"/>
    <d v="2025-09-17T00:00:00"/>
    <s v="E0240308"/>
    <s v="PD024190"/>
    <s v="PROGRAMA SP SEM PAPEL"/>
    <n v="4.7"/>
    <d v="2025-07-01T00:00:00"/>
    <x v="0"/>
    <s v="008/2024"/>
    <s v="021.00000776/2024-11"/>
    <s v="359.00005416/2024-31-APPS"/>
    <s v="2 - FATURADO"/>
    <n v="13"/>
    <x v="2"/>
    <x v="0"/>
    <m/>
  </r>
  <r>
    <x v="1528"/>
    <s v="96.480.850/0001-03"/>
    <s v="NF SERVICOS"/>
    <n v="192171"/>
    <d v="2025-08-18T00:00:00"/>
    <n v="2011046"/>
    <d v="2025-08-18T00:00:00"/>
    <d v="2025-07-01T00:00:00"/>
    <n v="656.16"/>
    <d v="2025-09-17T00:00:00"/>
    <s v="E0230405"/>
    <s v="PD023333"/>
    <s v="SAM ESTOQUE E PATRIMONIO"/>
    <n v="624.66"/>
    <d v="2025-07-01T00:00:00"/>
    <x v="0"/>
    <s v="006/2023"/>
    <s v="021.00001615/2023-55"/>
    <s v="359.00006451/2023-96  APPS"/>
    <s v="2 - FATURADO"/>
    <n v="13"/>
    <x v="2"/>
    <x v="0"/>
    <m/>
  </r>
  <r>
    <x v="1528"/>
    <s v="96.480.850/0001-03"/>
    <s v="NF SERVICOS"/>
    <n v="192190"/>
    <d v="2025-08-18T00:00:00"/>
    <n v="2011065"/>
    <d v="2025-08-18T00:00:00"/>
    <d v="2025-07-01T00:00:00"/>
    <n v="11.54"/>
    <d v="2025-09-17T00:00:00"/>
    <s v="E0240308"/>
    <s v="PD024190"/>
    <s v="PROGRAMA SP SEM PAPEL"/>
    <n v="10.99"/>
    <d v="2025-07-01T00:00:00"/>
    <x v="0"/>
    <s v="008/2024"/>
    <s v="021.00000776/2024-11"/>
    <s v="359.00005416/2024-31-APPS"/>
    <s v="2 - FATURADO"/>
    <n v="13"/>
    <x v="2"/>
    <x v="0"/>
    <m/>
  </r>
  <r>
    <x v="1528"/>
    <s v="96.480.850/0001-03"/>
    <s v="NF SERVICOS"/>
    <n v="192191"/>
    <d v="2025-08-18T00:00:00"/>
    <n v="2011066"/>
    <d v="2025-08-18T00:00:00"/>
    <d v="2025-07-01T00:00:00"/>
    <n v="54879.839999999997"/>
    <d v="2025-09-17T00:00:00"/>
    <s v="E0240342"/>
    <s v="PD024225"/>
    <s v="MANUTENÇÃO DO SISTEMA  PARA  SPI"/>
    <n v="52245.61"/>
    <d v="2025-07-01T00:00:00"/>
    <x v="0"/>
    <s v="014/2024"/>
    <s v="021.00001157/2024-35"/>
    <s v="359.00006289/2024-97   APPS"/>
    <s v="2 - FATURADO"/>
    <n v="13"/>
    <x v="2"/>
    <x v="0"/>
    <m/>
  </r>
  <r>
    <x v="1528"/>
    <s v="96.480.850/0001-03"/>
    <s v="NF SERVICOS"/>
    <n v="192192"/>
    <d v="2025-08-18T00:00:00"/>
    <n v="2011067"/>
    <d v="2025-08-18T00:00:00"/>
    <d v="2025-07-01T00:00:00"/>
    <n v="14111.04"/>
    <d v="2025-09-17T00:00:00"/>
    <s v="E0240341"/>
    <s v="PD024225"/>
    <s v="SUSTENTAÇÃO DO SISTEMA PARA SPI"/>
    <n v="13433.71"/>
    <d v="2025-07-01T00:00:00"/>
    <x v="0"/>
    <s v="014/2024"/>
    <s v="021.00001157/2024-35"/>
    <s v="359.00006289/2024-97   ITO"/>
    <s v="2 - FATURADO"/>
    <n v="13"/>
    <x v="2"/>
    <x v="0"/>
    <m/>
  </r>
  <r>
    <x v="1528"/>
    <s v="96.480.850/0001-03"/>
    <s v="NF SERVICOS"/>
    <n v="192197"/>
    <d v="2025-08-18T00:00:00"/>
    <n v="2011072"/>
    <d v="2025-08-18T00:00:00"/>
    <d v="2025-07-01T00:00:00"/>
    <n v="28960.99"/>
    <d v="2025-09-17T00:00:00"/>
    <s v="E0240343"/>
    <s v="PD024225"/>
    <s v="HOSPEDAGEM VIRTUALIZADA ON PREMISES GERENCIADA DO SITE PARA SPI"/>
    <n v="27570.86"/>
    <d v="2025-07-01T00:00:00"/>
    <x v="0"/>
    <s v="014/2024"/>
    <s v="021.00001157/2024-35"/>
    <s v="359.00006289/2024-97   ITO"/>
    <s v="2 - FATURADO"/>
    <n v="13"/>
    <x v="2"/>
    <x v="0"/>
    <m/>
  </r>
  <r>
    <x v="1528"/>
    <s v="96.480.850/0001-03"/>
    <s v="NF SERVICOS"/>
    <n v="192198"/>
    <d v="2025-08-18T00:00:00"/>
    <n v="2011073"/>
    <d v="2025-08-18T00:00:00"/>
    <d v="2025-07-01T00:00:00"/>
    <n v="1521.48"/>
    <d v="2025-09-17T00:00:00"/>
    <s v="E0240343"/>
    <s v="PD024225"/>
    <s v="HOSPEDAGEM VIRTUALIZADA ON PREMISES GERENCIADA DO SITE PARA SPI"/>
    <n v="1448.45"/>
    <d v="2025-07-01T00:00:00"/>
    <x v="0"/>
    <s v="014/2024"/>
    <s v="021.00001157/2024-35"/>
    <s v="359.00006289/2024-97   ITO"/>
    <s v="2 - FATURADO"/>
    <n v="13"/>
    <x v="2"/>
    <x v="0"/>
    <m/>
  </r>
  <r>
    <x v="1528"/>
    <s v="96.480.850/0001-03"/>
    <s v="NF SERVICOS"/>
    <n v="192199"/>
    <d v="2025-08-18T00:00:00"/>
    <n v="2011074"/>
    <d v="2025-08-18T00:00:00"/>
    <d v="2025-07-01T00:00:00"/>
    <n v="20164.2"/>
    <d v="2025-09-17T00:00:00"/>
    <s v="E0240426"/>
    <s v="PD024289"/>
    <s v="OFFICE BASICO - EMAIL COMO SERVIÇO"/>
    <n v="19196.32"/>
    <d v="2025-07-01T00:00:00"/>
    <x v="0"/>
    <s v="012/2024"/>
    <s v="021.00001170/2024-94"/>
    <s v="359.00006933/2024-27  ITO"/>
    <s v="2 - FATURADO"/>
    <n v="13"/>
    <x v="2"/>
    <x v="0"/>
    <m/>
  </r>
  <r>
    <x v="1528"/>
    <s v="96.480.850/0001-03"/>
    <s v="NF SERVICOS"/>
    <n v="192200"/>
    <d v="2025-08-18T00:00:00"/>
    <n v="2011075"/>
    <d v="2025-08-18T00:00:00"/>
    <d v="2025-07-01T00:00:00"/>
    <n v="7593.46"/>
    <d v="2025-09-17T00:00:00"/>
    <s v="E0241013"/>
    <s v="PD024446"/>
    <s v="SHIELD - INFRAESTRUTURA,  HOSPEDAGEM E SEGURANÇA DA INFORMAÇÃO EM  NUVEM PUBLICA"/>
    <n v="7228.97"/>
    <d v="2025-07-01T00:00:00"/>
    <x v="0"/>
    <s v="018/2024"/>
    <s v="021.00002196/2024-50"/>
    <s v="359.00008671/2024-35 ITO"/>
    <s v="2 - FATURADO"/>
    <n v="13"/>
    <x v="2"/>
    <x v="0"/>
    <m/>
  </r>
  <r>
    <x v="1528"/>
    <s v="96.480.850/0001-03"/>
    <s v="NF SERVICOS"/>
    <n v="192201"/>
    <d v="2025-08-18T00:00:00"/>
    <n v="2011076"/>
    <d v="2025-08-18T00:00:00"/>
    <d v="2025-07-01T00:00:00"/>
    <n v="1925.79"/>
    <d v="2025-09-17T00:00:00"/>
    <s v="E0241013"/>
    <s v="PD024446"/>
    <s v="SHIELD - INFRAESTRUTURA,  HOSPEDAGEM E SEGURANÇA DA INFORMAÇÃO EM  NUVEM PUBLICA"/>
    <n v="1833.35"/>
    <d v="2025-07-01T00:00:00"/>
    <x v="0"/>
    <s v="018/2024"/>
    <s v="021.00002196/2024-50"/>
    <s v="359.00008671/2024-35 ITO"/>
    <s v="2 - FATURADO"/>
    <n v="13"/>
    <x v="2"/>
    <x v="0"/>
    <m/>
  </r>
  <r>
    <x v="1528"/>
    <s v="96.480.850/0001-03"/>
    <s v="NF SERVICOS"/>
    <n v="192202"/>
    <d v="2025-08-18T00:00:00"/>
    <n v="2011077"/>
    <d v="2025-08-18T00:00:00"/>
    <d v="2025-07-01T00:00:00"/>
    <n v="50812.24"/>
    <d v="2025-09-17T00:00:00"/>
    <s v="E0241013"/>
    <s v="PD024446"/>
    <s v="SHIELD - INFRAESTRUTURA,  HOSPEDAGEM E SEGURANÇA DA INFORMAÇÃO EM  NUVEM PUBLICA"/>
    <n v="48373.25"/>
    <d v="2025-07-01T00:00:00"/>
    <x v="0"/>
    <s v="018/2024"/>
    <s v="021.00002196/2024-50"/>
    <s v="359.00008671/2024-35 ITO"/>
    <s v="2 - FATURADO"/>
    <n v="13"/>
    <x v="2"/>
    <x v="0"/>
    <m/>
  </r>
  <r>
    <x v="1528"/>
    <s v="96.480.850/0001-03"/>
    <s v="NF SERVICOS"/>
    <n v="192203"/>
    <d v="2025-08-18T00:00:00"/>
    <n v="2011078"/>
    <d v="2025-08-18T00:00:00"/>
    <d v="2025-07-01T00:00:00"/>
    <n v="24452.85"/>
    <d v="2025-09-17T00:00:00"/>
    <s v="E0241013"/>
    <s v="PD024446"/>
    <s v="SHIELD - INFRAESTRUTURA,  HOSPEDAGEM E SEGURANÇA DA INFORMAÇÃO EM  NUVEM PUBLICA"/>
    <n v="23279.11"/>
    <d v="2025-07-01T00:00:00"/>
    <x v="0"/>
    <s v="018/2024"/>
    <s v="021.00002196/2024-50"/>
    <s v="359.00008671/2024-35 ITO"/>
    <s v="2 - FATURADO"/>
    <n v="13"/>
    <x v="2"/>
    <x v="0"/>
    <m/>
  </r>
  <r>
    <x v="1528"/>
    <s v="96.480.850/0001-03"/>
    <s v="NF SERVICOS"/>
    <n v="192204"/>
    <d v="2025-08-18T00:00:00"/>
    <n v="2011079"/>
    <d v="2025-08-18T00:00:00"/>
    <d v="2025-07-01T00:00:00"/>
    <n v="375680.44"/>
    <d v="2025-09-17T00:00:00"/>
    <s v="E0241013"/>
    <s v="PD024446"/>
    <s v="SHIELD - INFRAESTRUTURA,  HOSPEDAGEM E SEGURANÇA DA INFORMAÇÃO EM  NUVEM PUBLICA"/>
    <n v="357647.78"/>
    <d v="2025-07-01T00:00:00"/>
    <x v="0"/>
    <s v="018/2024"/>
    <s v="021.00002196/2024-50"/>
    <s v="359.00008671/2024-35 ITO"/>
    <s v="2 - FATURADO"/>
    <n v="13"/>
    <x v="2"/>
    <x v="0"/>
    <m/>
  </r>
  <r>
    <x v="1528"/>
    <s v="96.480.850/0001-03"/>
    <s v="NFS INSS RET"/>
    <n v="6862"/>
    <d v="2025-08-18T00:00:00"/>
    <n v="356982"/>
    <d v="2025-08-18T00:00:00"/>
    <d v="2025-07-01T00:00:00"/>
    <n v="160740.49"/>
    <d v="2025-09-17T00:00:00"/>
    <s v="E0240008"/>
    <s v="PD024008"/>
    <s v="INFRAESTRUTURA"/>
    <n v="135343.5"/>
    <d v="2025-07-01T00:00:00"/>
    <x v="0"/>
    <d v="2024-10-01T00:00:00"/>
    <s v="021.00001068/2024-99"/>
    <s v="359.00005957/2024-69-APPS/ITO"/>
    <s v="2 - FATURADO"/>
    <n v="13"/>
    <x v="2"/>
    <x v="0"/>
    <m/>
  </r>
  <r>
    <x v="1528"/>
    <s v="96.480.850/0001-03"/>
    <s v="NFS INSS RET"/>
    <n v="6863"/>
    <d v="2025-08-18T00:00:00"/>
    <n v="356983"/>
    <d v="2025-08-18T00:00:00"/>
    <d v="2025-07-01T00:00:00"/>
    <n v="73843.61"/>
    <d v="2025-09-17T00:00:00"/>
    <s v="E0240008"/>
    <s v="PD024008"/>
    <s v="INFRAESTRUTURA"/>
    <n v="62176.32"/>
    <d v="2025-07-01T00:00:00"/>
    <x v="0"/>
    <d v="2024-10-01T00:00:00"/>
    <s v="021.00001068/2024-99"/>
    <s v="359.00005957/2024-69-APPS/ITO"/>
    <s v="2 - FATURADO"/>
    <n v="13"/>
    <x v="2"/>
    <x v="0"/>
    <m/>
  </r>
  <r>
    <x v="1529"/>
    <s v="96.493.648/0001-16"/>
    <s v="NF SERVICOS DO"/>
    <n v="350111"/>
    <d v="2025-08-14T00:00:00"/>
    <n v="356905"/>
    <d v="2025-08-15T00:00:00"/>
    <m/>
    <n v="276.57"/>
    <d v="2025-09-14T00:00:00"/>
    <s v="E0211064"/>
    <s v="PD211064"/>
    <s v="Serviços de Publicidade Eletrônica"/>
    <n v="263.29000000000002"/>
    <m/>
    <x v="0"/>
    <m/>
    <m/>
    <m/>
    <s v="2 - FATURADO"/>
    <n v="16"/>
    <x v="2"/>
    <x v="1"/>
    <m/>
  </r>
  <r>
    <x v="1529"/>
    <s v="96.493.648/0001-16"/>
    <s v="NF SERVICOS DO"/>
    <n v="350536"/>
    <d v="2025-08-18T00:00:00"/>
    <n v="357336"/>
    <d v="2025-08-19T00:00:00"/>
    <m/>
    <n v="368.76"/>
    <d v="2025-09-18T00:00:00"/>
    <s v="E0211064"/>
    <s v="PD211064"/>
    <s v="Serviços de Publicidade Eletrônica"/>
    <n v="351.06"/>
    <m/>
    <x v="0"/>
    <m/>
    <m/>
    <m/>
    <s v="2 - FATURADO"/>
    <n v="12"/>
    <x v="2"/>
    <x v="1"/>
    <m/>
  </r>
  <r>
    <x v="1530"/>
    <s v="972.752.638-15"/>
    <s v="NF SERVICOS DO"/>
    <n v="211920"/>
    <d v="2023-07-31T00:00:00"/>
    <n v="217458"/>
    <d v="2023-08-01T00:00:00"/>
    <m/>
    <n v="15"/>
    <d v="2023-08-31T00:00:00"/>
    <m/>
    <m/>
    <s v="Boletim_e-Negócios Públicos Informa"/>
    <n v="15"/>
    <m/>
    <x v="0"/>
    <m/>
    <m/>
    <m/>
    <s v="4 - FATURADO eNEGOCIOS INFORMA"/>
    <n v="761"/>
    <x v="3"/>
    <x v="1"/>
    <m/>
  </r>
  <r>
    <x v="1530"/>
    <s v="972.752.638-15"/>
    <s v="NF SERVICOS DO"/>
    <n v="243496"/>
    <d v="2023-12-31T00:00:00"/>
    <n v="249317"/>
    <d v="2024-01-03T00:00:00"/>
    <m/>
    <n v="15"/>
    <d v="2024-02-02T00:00:00"/>
    <m/>
    <m/>
    <s v="Boletim_e-Negócios Públicos Informa"/>
    <n v="15"/>
    <m/>
    <x v="0"/>
    <m/>
    <m/>
    <m/>
    <s v="4 - FATURADO eNEGOCIOS INFORMA"/>
    <n v="606"/>
    <x v="3"/>
    <x v="1"/>
    <m/>
  </r>
  <r>
    <x v="1530"/>
    <s v="972.752.638-15"/>
    <s v="NF SERVICOS DO"/>
    <n v="247341"/>
    <d v="2024-01-29T00:00:00"/>
    <n v="253208"/>
    <d v="2024-01-30T00:00:00"/>
    <m/>
    <n v="15"/>
    <d v="2024-02-29T00:00:00"/>
    <m/>
    <m/>
    <s v="Boletim_e-Negócios Públicos Informa"/>
    <n v="15"/>
    <m/>
    <x v="0"/>
    <m/>
    <m/>
    <m/>
    <s v="4 - FATURADO eNEGOCIOS INFORMA"/>
    <n v="579"/>
    <x v="3"/>
    <x v="1"/>
    <m/>
  </r>
  <r>
    <x v="1530"/>
    <s v="972.752.638-15"/>
    <s v="NF SERVICOS DO"/>
    <n v="252935"/>
    <d v="2024-02-25T00:00:00"/>
    <n v="258836"/>
    <d v="2024-02-28T00:00:00"/>
    <m/>
    <n v="15"/>
    <d v="2024-03-29T00:00:00"/>
    <m/>
    <m/>
    <s v="Boletim_e-Negócios Públicos Informa"/>
    <n v="15"/>
    <m/>
    <x v="0"/>
    <m/>
    <m/>
    <m/>
    <s v="4 - FATURADO eNEGOCIOS INFORMA"/>
    <n v="550"/>
    <x v="3"/>
    <x v="1"/>
    <m/>
  </r>
  <r>
    <x v="1530"/>
    <s v="972.752.638-15"/>
    <s v="NF SERVICOS DO"/>
    <n v="263458"/>
    <d v="2024-04-25T00:00:00"/>
    <n v="269500"/>
    <d v="2024-04-29T00:00:00"/>
    <m/>
    <n v="15"/>
    <d v="2024-05-29T00:00:00"/>
    <m/>
    <m/>
    <s v="Boletim_e-Negócios Públicos Informa"/>
    <n v="15"/>
    <m/>
    <x v="0"/>
    <m/>
    <m/>
    <m/>
    <s v="4 - FATURADO eNEGOCIOS INFORMA"/>
    <n v="489"/>
    <x v="3"/>
    <x v="1"/>
    <m/>
  </r>
  <r>
    <x v="1530"/>
    <s v="972.752.638-15"/>
    <s v="NF SERVICOS DO"/>
    <n v="264214"/>
    <d v="2024-04-30T00:00:00"/>
    <n v="270256"/>
    <d v="2024-05-03T00:00:00"/>
    <m/>
    <n v="15"/>
    <d v="2024-06-02T00:00:00"/>
    <m/>
    <m/>
    <s v="Boletim_e-Negócios Públicos Informa"/>
    <n v="15"/>
    <m/>
    <x v="0"/>
    <m/>
    <m/>
    <m/>
    <s v="4 - FATURADO eNEGOCIOS INFORMA"/>
    <n v="485"/>
    <x v="3"/>
    <x v="1"/>
    <m/>
  </r>
  <r>
    <x v="1530"/>
    <s v="972.752.638-15"/>
    <s v="NF SERVICOS DO"/>
    <n v="268893"/>
    <d v="2024-06-06T00:00:00"/>
    <n v="274982"/>
    <d v="2024-06-06T00:00:00"/>
    <m/>
    <n v="15"/>
    <d v="2024-07-06T00:00:00"/>
    <m/>
    <m/>
    <s v="Boletim_e-Negócios Públicos Informa"/>
    <n v="15"/>
    <m/>
    <x v="0"/>
    <m/>
    <m/>
    <m/>
    <s v="4 - FATURADO eNEGOCIOS INFORMA"/>
    <n v="451"/>
    <x v="3"/>
    <x v="1"/>
    <m/>
  </r>
  <r>
    <x v="1530"/>
    <s v="972.752.638-15"/>
    <s v="NF SERVICOS DO"/>
    <n v="275900"/>
    <d v="2024-07-11T00:00:00"/>
    <n v="282062"/>
    <d v="2024-07-11T00:00:00"/>
    <m/>
    <n v="15"/>
    <d v="2024-08-10T00:00:00"/>
    <m/>
    <m/>
    <s v="Boletim_e-Negócios Públicos Informa"/>
    <n v="15"/>
    <m/>
    <x v="0"/>
    <m/>
    <m/>
    <m/>
    <s v="4 - FATURADO eNEGOCIOS INFORMA"/>
    <n v="416"/>
    <x v="3"/>
    <x v="1"/>
    <m/>
  </r>
  <r>
    <x v="1530"/>
    <s v="972.752.638-15"/>
    <s v="NF SERVICOS DO"/>
    <n v="288992"/>
    <d v="2024-09-24T00:00:00"/>
    <n v="295334"/>
    <d v="2024-09-24T00:00:00"/>
    <m/>
    <n v="15"/>
    <d v="2024-10-24T00:00:00"/>
    <m/>
    <m/>
    <s v="Boletim_e-Negócios Públicos Informa"/>
    <n v="15"/>
    <m/>
    <x v="0"/>
    <m/>
    <m/>
    <m/>
    <s v="4 - FATURADO eNEGOCIOS INFORMA"/>
    <n v="341"/>
    <x v="1"/>
    <x v="1"/>
    <m/>
  </r>
  <r>
    <x v="1531"/>
    <s v="975.669.507-20"/>
    <s v="ND-AMAZON"/>
    <n v="216"/>
    <d v="2025-02-06T00:00:00"/>
    <m/>
    <m/>
    <m/>
    <n v="57.8"/>
    <d v="2025-03-08T00:00:00"/>
    <m/>
    <m/>
    <s v="ESCRITOR POR ESCRITOR - MACHADO DE ASSIS SEGUNDO SEUS PARES 1908-1939 - VL. 1"/>
    <n v="57.8"/>
    <m/>
    <x v="0"/>
    <m/>
    <m/>
    <m/>
    <s v="2 - FATURADO"/>
    <n v="206"/>
    <x v="1"/>
    <x v="6"/>
    <m/>
  </r>
  <r>
    <x v="1533"/>
    <s v="986.513.235-49"/>
    <s v="ND-AMAZON"/>
    <n v="18"/>
    <d v="2025-01-07T00:00:00"/>
    <m/>
    <m/>
    <m/>
    <n v="25.5"/>
    <d v="2025-02-06T00:00:00"/>
    <m/>
    <m/>
    <s v="IMPRENSA IMIGRANTE, A: TRAJETORIA DA IMPRENSA DAS COMUNIDADES IMIGRANTES EM SAO PAULO"/>
    <n v="25.5"/>
    <m/>
    <x v="0"/>
    <m/>
    <m/>
    <m/>
    <s v="2 - FATURADO"/>
    <n v="236"/>
    <x v="1"/>
    <x v="6"/>
    <m/>
  </r>
  <r>
    <x v="1545"/>
    <s v="987.011.186-68"/>
    <s v="ND-AMAZON"/>
    <n v="209"/>
    <d v="2025-02-06T00:00:00"/>
    <m/>
    <m/>
    <m/>
    <n v="14.9"/>
    <d v="2025-03-08T00:00:00"/>
    <m/>
    <m/>
    <s v="COL. APL. PERFIL: ILKA SOARES"/>
    <n v="14.9"/>
    <m/>
    <x v="0"/>
    <m/>
    <m/>
    <m/>
    <s v="2 - FATURADO"/>
    <n v="206"/>
    <x v="1"/>
    <x v="6"/>
    <m/>
  </r>
  <r>
    <x v="1546"/>
    <s v="989.621.408-53"/>
    <s v="NF SERVICOS KIT"/>
    <n v="33777"/>
    <d v="2021-11-19T00:00:00"/>
    <n v="38027"/>
    <d v="2021-11-19T00:00:00"/>
    <m/>
    <n v="85"/>
    <d v="2021-11-19T00:00:00"/>
    <m/>
    <m/>
    <s v="Certificado e-CPF A1 em Software (12 meses) para ME/EPP"/>
    <n v="85"/>
    <m/>
    <x v="0"/>
    <m/>
    <m/>
    <m/>
    <s v="1 - VENDA A VISTA"/>
    <n v="1411"/>
    <x v="3"/>
    <x v="1"/>
    <m/>
  </r>
  <r>
    <x v="1534"/>
    <s v="990.381.708-82"/>
    <s v="ND-BENEF AFASTADOS"/>
    <n v="1014"/>
    <d v="2025-08-04T00:00:00"/>
    <m/>
    <m/>
    <m/>
    <n v="1157.21"/>
    <d v="2025-09-04T00:00:00"/>
    <m/>
    <m/>
    <s v="PLANO DE SAUDE FUNC AFASTADOS"/>
    <n v="1157.21"/>
    <m/>
    <x v="0"/>
    <m/>
    <m/>
    <m/>
    <s v="31 DIAS"/>
    <n v="26"/>
    <x v="2"/>
    <x v="7"/>
    <m/>
  </r>
  <r>
    <x v="1535"/>
    <s v="992.354.557-15"/>
    <s v="ND-AMAZON"/>
    <n v="253"/>
    <d v="2025-03-27T00:00:00"/>
    <m/>
    <m/>
    <m/>
    <n v="32.51"/>
    <d v="2025-04-26T00:00:00"/>
    <m/>
    <m/>
    <s v="ESCRITOS SOBRE ARTE - 3A EDICAO"/>
    <n v="32.51"/>
    <m/>
    <x v="0"/>
    <m/>
    <m/>
    <m/>
    <s v="2 - FATURADO"/>
    <n v="157"/>
    <x v="4"/>
    <x v="6"/>
    <m/>
  </r>
  <r>
    <x v="1536"/>
    <s v="993.905.905-15"/>
    <s v="ND-AMAZON"/>
    <n v="411"/>
    <d v="2025-05-16T00:00:00"/>
    <m/>
    <m/>
    <m/>
    <n v="32.51"/>
    <d v="2025-06-15T00:00:00"/>
    <m/>
    <m/>
    <s v="ESCRITOS SOBRE ARTE - 3A EDICAO"/>
    <n v="32.51"/>
    <m/>
    <x v="0"/>
    <m/>
    <m/>
    <m/>
    <s v="2 - FATURADO"/>
    <n v="107"/>
    <x v="6"/>
    <x v="6"/>
    <m/>
  </r>
  <r>
    <x v="1547"/>
    <m/>
    <s v="ND-Médicos"/>
    <m/>
    <m/>
    <m/>
    <m/>
    <m/>
    <m/>
    <d v="2025-08-20T00:00:00"/>
    <m/>
    <m/>
    <m/>
    <n v="125631.97999999998"/>
    <m/>
    <x v="0"/>
    <m/>
    <m/>
    <m/>
    <m/>
    <n v="41"/>
    <x v="5"/>
    <x v="13"/>
    <m/>
  </r>
  <r>
    <x v="1547"/>
    <m/>
    <s v="ND-Médicos"/>
    <m/>
    <m/>
    <m/>
    <m/>
    <m/>
    <m/>
    <d v="2025-08-20T00:00:00"/>
    <m/>
    <m/>
    <m/>
    <n v="152349.55000000005"/>
    <m/>
    <x v="0"/>
    <m/>
    <m/>
    <m/>
    <m/>
    <n v="41"/>
    <x v="5"/>
    <x v="13"/>
    <m/>
  </r>
  <r>
    <x v="1547"/>
    <m/>
    <s v="ND-Médicos"/>
    <m/>
    <m/>
    <m/>
    <m/>
    <m/>
    <m/>
    <d v="2025-09-20T00:00:00"/>
    <m/>
    <m/>
    <m/>
    <n v="1860816.34"/>
    <m/>
    <x v="0"/>
    <m/>
    <m/>
    <m/>
    <m/>
    <n v="10"/>
    <x v="2"/>
    <x v="13"/>
    <m/>
  </r>
  <r>
    <x v="1548"/>
    <m/>
    <m/>
    <m/>
    <m/>
    <m/>
    <m/>
    <m/>
    <m/>
    <m/>
    <m/>
    <m/>
    <m/>
    <m/>
    <m/>
    <x v="0"/>
    <m/>
    <m/>
    <m/>
    <m/>
    <m/>
    <x v="9"/>
    <x v="14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">
  <r>
    <x v="0"/>
    <x v="0"/>
    <n v="43737.66"/>
    <x v="0"/>
    <x v="0"/>
  </r>
  <r>
    <x v="0"/>
    <x v="0"/>
    <n v="8687.85"/>
    <x v="0"/>
    <x v="0"/>
  </r>
  <r>
    <x v="0"/>
    <x v="0"/>
    <n v="246.61"/>
    <x v="1"/>
    <x v="0"/>
  </r>
  <r>
    <x v="0"/>
    <x v="0"/>
    <n v="37.94"/>
    <x v="1"/>
    <x v="0"/>
  </r>
  <r>
    <x v="0"/>
    <x v="0"/>
    <n v="63.95"/>
    <x v="1"/>
    <x v="0"/>
  </r>
  <r>
    <x v="0"/>
    <x v="0"/>
    <n v="111.02"/>
    <x v="1"/>
    <x v="0"/>
  </r>
  <r>
    <x v="0"/>
    <x v="0"/>
    <n v="3186.23"/>
    <x v="1"/>
    <x v="0"/>
  </r>
  <r>
    <x v="0"/>
    <x v="0"/>
    <n v="37748.189999999995"/>
    <x v="2"/>
    <x v="0"/>
  </r>
  <r>
    <x v="0"/>
    <x v="0"/>
    <n v="307.7"/>
    <x v="3"/>
    <x v="0"/>
  </r>
  <r>
    <x v="0"/>
    <x v="0"/>
    <n v="65.02"/>
    <x v="4"/>
    <x v="0"/>
  </r>
  <r>
    <x v="0"/>
    <x v="0"/>
    <n v="21.95"/>
    <x v="5"/>
    <x v="0"/>
  </r>
  <r>
    <x v="0"/>
    <x v="0"/>
    <n v="25.35"/>
    <x v="6"/>
    <x v="0"/>
  </r>
  <r>
    <x v="0"/>
    <x v="0"/>
    <n v="2772.29"/>
    <x v="7"/>
    <x v="0"/>
  </r>
  <r>
    <x v="0"/>
    <x v="0"/>
    <n v="21.99"/>
    <x v="8"/>
    <x v="0"/>
  </r>
  <r>
    <x v="0"/>
    <x v="0"/>
    <n v="37.409999999999997"/>
    <x v="9"/>
    <x v="0"/>
  </r>
  <r>
    <x v="0"/>
    <x v="0"/>
    <n v="259.60000000000002"/>
    <x v="10"/>
    <x v="0"/>
  </r>
  <r>
    <x v="0"/>
    <x v="0"/>
    <n v="334.81"/>
    <x v="11"/>
    <x v="0"/>
  </r>
  <r>
    <x v="0"/>
    <x v="0"/>
    <n v="2.25"/>
    <x v="12"/>
    <x v="0"/>
  </r>
  <r>
    <x v="0"/>
    <x v="0"/>
    <n v="87.7"/>
    <x v="13"/>
    <x v="0"/>
  </r>
  <r>
    <x v="0"/>
    <x v="0"/>
    <n v="69.48"/>
    <x v="14"/>
    <x v="0"/>
  </r>
  <r>
    <x v="0"/>
    <x v="0"/>
    <n v="2.25"/>
    <x v="15"/>
    <x v="0"/>
  </r>
  <r>
    <x v="0"/>
    <x v="0"/>
    <n v="54.14"/>
    <x v="16"/>
    <x v="0"/>
  </r>
  <r>
    <x v="0"/>
    <x v="0"/>
    <n v="268.81"/>
    <x v="17"/>
    <x v="0"/>
  </r>
  <r>
    <x v="0"/>
    <x v="0"/>
    <n v="124.72"/>
    <x v="18"/>
    <x v="0"/>
  </r>
  <r>
    <x v="0"/>
    <x v="0"/>
    <n v="76.709999999999994"/>
    <x v="19"/>
    <x v="0"/>
  </r>
  <r>
    <x v="0"/>
    <x v="0"/>
    <n v="175.65"/>
    <x v="20"/>
    <x v="0"/>
  </r>
  <r>
    <x v="0"/>
    <x v="0"/>
    <n v="161.32"/>
    <x v="21"/>
    <x v="0"/>
  </r>
  <r>
    <x v="0"/>
    <x v="0"/>
    <n v="357.15"/>
    <x v="22"/>
    <x v="0"/>
  </r>
  <r>
    <x v="0"/>
    <x v="0"/>
    <n v="46.06"/>
    <x v="23"/>
    <x v="0"/>
  </r>
  <r>
    <x v="0"/>
    <x v="0"/>
    <n v="288.38"/>
    <x v="24"/>
    <x v="0"/>
  </r>
  <r>
    <x v="0"/>
    <x v="0"/>
    <n v="303.93"/>
    <x v="25"/>
    <x v="0"/>
  </r>
  <r>
    <x v="0"/>
    <x v="0"/>
    <n v="2569.42"/>
    <x v="26"/>
    <x v="0"/>
  </r>
  <r>
    <x v="0"/>
    <x v="0"/>
    <n v="1056.98"/>
    <x v="27"/>
    <x v="0"/>
  </r>
  <r>
    <x v="0"/>
    <x v="0"/>
    <n v="1093.8900000000001"/>
    <x v="28"/>
    <x v="0"/>
  </r>
  <r>
    <x v="0"/>
    <x v="0"/>
    <n v="483.49"/>
    <x v="29"/>
    <x v="0"/>
  </r>
  <r>
    <x v="0"/>
    <x v="0"/>
    <n v="68440.929999999993"/>
    <x v="30"/>
    <x v="0"/>
  </r>
  <r>
    <x v="0"/>
    <x v="0"/>
    <n v="30250.18"/>
    <x v="31"/>
    <x v="0"/>
  </r>
  <r>
    <x v="0"/>
    <x v="0"/>
    <n v="3343.2"/>
    <x v="32"/>
    <x v="0"/>
  </r>
  <r>
    <x v="0"/>
    <x v="0"/>
    <n v="28263.59"/>
    <x v="33"/>
    <x v="0"/>
  </r>
  <r>
    <x v="0"/>
    <x v="0"/>
    <n v="11626.76"/>
    <x v="34"/>
    <x v="0"/>
  </r>
  <r>
    <x v="0"/>
    <x v="0"/>
    <n v="243.56"/>
    <x v="35"/>
    <x v="0"/>
  </r>
  <r>
    <x v="0"/>
    <x v="0"/>
    <n v="244.35"/>
    <x v="36"/>
    <x v="0"/>
  </r>
  <r>
    <x v="0"/>
    <x v="0"/>
    <n v="27.17"/>
    <x v="37"/>
    <x v="0"/>
  </r>
  <r>
    <x v="0"/>
    <x v="0"/>
    <n v="9130.4699999999993"/>
    <x v="37"/>
    <x v="0"/>
  </r>
  <r>
    <x v="0"/>
    <x v="0"/>
    <n v="352.56"/>
    <x v="37"/>
    <x v="0"/>
  </r>
  <r>
    <x v="0"/>
    <x v="0"/>
    <n v="459.21"/>
    <x v="37"/>
    <x v="0"/>
  </r>
  <r>
    <x v="0"/>
    <x v="0"/>
    <n v="5747.84"/>
    <x v="37"/>
    <x v="0"/>
  </r>
  <r>
    <x v="0"/>
    <x v="0"/>
    <n v="1594.26"/>
    <x v="37"/>
    <x v="0"/>
  </r>
  <r>
    <x v="1"/>
    <x v="1"/>
    <n v="1318.41"/>
    <x v="38"/>
    <x v="1"/>
  </r>
  <r>
    <x v="1"/>
    <x v="1"/>
    <n v="210.64"/>
    <x v="39"/>
    <x v="1"/>
  </r>
  <r>
    <x v="0"/>
    <x v="2"/>
    <n v="11338.9"/>
    <x v="40"/>
    <x v="1"/>
  </r>
  <r>
    <x v="0"/>
    <x v="2"/>
    <n v="181.23"/>
    <x v="41"/>
    <x v="1"/>
  </r>
  <r>
    <x v="0"/>
    <x v="2"/>
    <n v="646.59"/>
    <x v="42"/>
    <x v="1"/>
  </r>
  <r>
    <x v="0"/>
    <x v="2"/>
    <n v="17427.02"/>
    <x v="43"/>
    <x v="1"/>
  </r>
  <r>
    <x v="0"/>
    <x v="2"/>
    <n v="18424.099999999999"/>
    <x v="44"/>
    <x v="1"/>
  </r>
  <r>
    <x v="0"/>
    <x v="2"/>
    <n v="10317.31"/>
    <x v="45"/>
    <x v="1"/>
  </r>
  <r>
    <x v="2"/>
    <x v="1"/>
    <n v="895.19"/>
    <x v="46"/>
    <x v="1"/>
  </r>
  <r>
    <x v="2"/>
    <x v="1"/>
    <n v="3220.71"/>
    <x v="47"/>
    <x v="1"/>
  </r>
  <r>
    <x v="2"/>
    <x v="1"/>
    <n v="307.17"/>
    <x v="48"/>
    <x v="1"/>
  </r>
  <r>
    <x v="2"/>
    <x v="1"/>
    <n v="263.29000000000002"/>
    <x v="49"/>
    <x v="1"/>
  </r>
  <r>
    <x v="2"/>
    <x v="1"/>
    <n v="473.93"/>
    <x v="50"/>
    <x v="1"/>
  </r>
  <r>
    <x v="2"/>
    <x v="1"/>
    <n v="263.29000000000002"/>
    <x v="51"/>
    <x v="1"/>
  </r>
  <r>
    <x v="2"/>
    <x v="1"/>
    <n v="245.74"/>
    <x v="52"/>
    <x v="1"/>
  </r>
  <r>
    <x v="2"/>
    <x v="1"/>
    <n v="184.31"/>
    <x v="53"/>
    <x v="1"/>
  </r>
  <r>
    <x v="2"/>
    <x v="1"/>
    <n v="307.17"/>
    <x v="54"/>
    <x v="1"/>
  </r>
  <r>
    <x v="0"/>
    <x v="0"/>
    <n v="6967.75"/>
    <x v="55"/>
    <x v="1"/>
  </r>
  <r>
    <x v="0"/>
    <x v="0"/>
    <n v="551387.52"/>
    <x v="56"/>
    <x v="1"/>
  </r>
  <r>
    <x v="0"/>
    <x v="0"/>
    <n v="96.97"/>
    <x v="57"/>
    <x v="1"/>
  </r>
  <r>
    <x v="0"/>
    <x v="0"/>
    <n v="206.63"/>
    <x v="58"/>
    <x v="1"/>
  </r>
  <r>
    <x v="0"/>
    <x v="0"/>
    <n v="38.869999999999997"/>
    <x v="59"/>
    <x v="1"/>
  </r>
  <r>
    <x v="0"/>
    <x v="0"/>
    <n v="84.2"/>
    <x v="60"/>
    <x v="1"/>
  </r>
  <r>
    <x v="0"/>
    <x v="0"/>
    <n v="40.11"/>
    <x v="61"/>
    <x v="1"/>
  </r>
  <r>
    <x v="0"/>
    <x v="0"/>
    <n v="1483.83"/>
    <x v="62"/>
    <x v="1"/>
  </r>
  <r>
    <x v="0"/>
    <x v="0"/>
    <n v="80.599999999999994"/>
    <x v="63"/>
    <x v="1"/>
  </r>
  <r>
    <x v="0"/>
    <x v="0"/>
    <n v="51.98"/>
    <x v="64"/>
    <x v="1"/>
  </r>
  <r>
    <x v="0"/>
    <x v="0"/>
    <n v="80.709999999999994"/>
    <x v="65"/>
    <x v="1"/>
  </r>
  <r>
    <x v="0"/>
    <x v="0"/>
    <n v="4678.1400000000003"/>
    <x v="66"/>
    <x v="1"/>
  </r>
  <r>
    <x v="0"/>
    <x v="0"/>
    <n v="54.56"/>
    <x v="67"/>
    <x v="1"/>
  </r>
  <r>
    <x v="0"/>
    <x v="0"/>
    <n v="6.41"/>
    <x v="68"/>
    <x v="1"/>
  </r>
  <r>
    <x v="0"/>
    <x v="0"/>
    <n v="130.91999999999999"/>
    <x v="69"/>
    <x v="1"/>
  </r>
  <r>
    <x v="0"/>
    <x v="0"/>
    <n v="169.86"/>
    <x v="70"/>
    <x v="1"/>
  </r>
  <r>
    <x v="0"/>
    <x v="0"/>
    <n v="157.41"/>
    <x v="71"/>
    <x v="1"/>
  </r>
  <r>
    <x v="0"/>
    <x v="0"/>
    <n v="11.26"/>
    <x v="72"/>
    <x v="1"/>
  </r>
  <r>
    <x v="0"/>
    <x v="0"/>
    <n v="31.13"/>
    <x v="73"/>
    <x v="1"/>
  </r>
  <r>
    <x v="0"/>
    <x v="0"/>
    <n v="59.14"/>
    <x v="74"/>
    <x v="1"/>
  </r>
  <r>
    <x v="0"/>
    <x v="0"/>
    <n v="8812.7999999999993"/>
    <x v="75"/>
    <x v="1"/>
  </r>
  <r>
    <x v="0"/>
    <x v="0"/>
    <n v="1871.16"/>
    <x v="76"/>
    <x v="1"/>
  </r>
  <r>
    <x v="0"/>
    <x v="0"/>
    <n v="3391.05"/>
    <x v="77"/>
    <x v="1"/>
  </r>
  <r>
    <x v="0"/>
    <x v="0"/>
    <n v="1498.81"/>
    <x v="78"/>
    <x v="1"/>
  </r>
  <r>
    <x v="0"/>
    <x v="0"/>
    <n v="21.61"/>
    <x v="79"/>
    <x v="1"/>
  </r>
  <r>
    <x v="0"/>
    <x v="0"/>
    <n v="21.7"/>
    <x v="80"/>
    <x v="1"/>
  </r>
  <r>
    <x v="0"/>
    <x v="0"/>
    <n v="21.2"/>
    <x v="81"/>
    <x v="1"/>
  </r>
  <r>
    <x v="0"/>
    <x v="0"/>
    <n v="52.89"/>
    <x v="82"/>
    <x v="1"/>
  </r>
  <r>
    <x v="0"/>
    <x v="0"/>
    <n v="102.63"/>
    <x v="83"/>
    <x v="1"/>
  </r>
  <r>
    <x v="0"/>
    <x v="0"/>
    <n v="27.17"/>
    <x v="84"/>
    <x v="1"/>
  </r>
  <r>
    <x v="0"/>
    <x v="0"/>
    <n v="1594.26"/>
    <x v="84"/>
    <x v="1"/>
  </r>
  <r>
    <x v="0"/>
    <x v="0"/>
    <n v="459.21"/>
    <x v="84"/>
    <x v="1"/>
  </r>
  <r>
    <x v="0"/>
    <x v="0"/>
    <n v="352.56"/>
    <x v="84"/>
    <x v="1"/>
  </r>
  <r>
    <x v="0"/>
    <x v="0"/>
    <n v="18923.89"/>
    <x v="85"/>
    <x v="1"/>
  </r>
  <r>
    <x v="0"/>
    <x v="0"/>
    <n v="18923.89"/>
    <x v="86"/>
    <x v="1"/>
  </r>
  <r>
    <x v="0"/>
    <x v="0"/>
    <n v="3130.8"/>
    <x v="87"/>
    <x v="1"/>
  </r>
  <r>
    <x v="1"/>
    <x v="1"/>
    <n v="193.04"/>
    <x v="88"/>
    <x v="1"/>
  </r>
  <r>
    <x v="0"/>
    <x v="0"/>
    <n v="22704.55"/>
    <x v="89"/>
    <x v="1"/>
  </r>
  <r>
    <x v="0"/>
    <x v="2"/>
    <n v="70847.75"/>
    <x v="90"/>
    <x v="1"/>
  </r>
  <r>
    <x v="0"/>
    <x v="2"/>
    <n v="18181.29"/>
    <x v="91"/>
    <x v="1"/>
  </r>
  <r>
    <x v="0"/>
    <x v="2"/>
    <n v="10943.57"/>
    <x v="92"/>
    <x v="1"/>
  </r>
  <r>
    <x v="2"/>
    <x v="1"/>
    <n v="473.93"/>
    <x v="93"/>
    <x v="1"/>
  </r>
  <r>
    <x v="2"/>
    <x v="1"/>
    <n v="210.64"/>
    <x v="94"/>
    <x v="1"/>
  </r>
  <r>
    <x v="1"/>
    <x v="1"/>
    <m/>
    <x v="95"/>
    <x v="0"/>
  </r>
  <r>
    <x v="0"/>
    <x v="0"/>
    <n v="1318.41"/>
    <x v="38"/>
    <x v="1"/>
  </r>
  <r>
    <x v="0"/>
    <x v="0"/>
    <n v="210.64"/>
    <x v="39"/>
    <x v="1"/>
  </r>
  <r>
    <x v="0"/>
    <x v="2"/>
    <n v="895.19"/>
    <x v="46"/>
    <x v="1"/>
  </r>
  <r>
    <x v="0"/>
    <x v="2"/>
    <n v="3220.71"/>
    <x v="47"/>
    <x v="1"/>
  </r>
  <r>
    <x v="0"/>
    <x v="2"/>
    <n v="307.17"/>
    <x v="48"/>
    <x v="1"/>
  </r>
  <r>
    <x v="0"/>
    <x v="2"/>
    <n v="263.29000000000002"/>
    <x v="49"/>
    <x v="1"/>
  </r>
  <r>
    <x v="0"/>
    <x v="2"/>
    <n v="473.93"/>
    <x v="50"/>
    <x v="1"/>
  </r>
  <r>
    <x v="0"/>
    <x v="2"/>
    <n v="263.29000000000002"/>
    <x v="51"/>
    <x v="1"/>
  </r>
  <r>
    <x v="0"/>
    <x v="2"/>
    <n v="245.74"/>
    <x v="52"/>
    <x v="1"/>
  </r>
  <r>
    <x v="0"/>
    <x v="2"/>
    <n v="184.31"/>
    <x v="53"/>
    <x v="1"/>
  </r>
  <r>
    <x v="0"/>
    <x v="2"/>
    <n v="307.17"/>
    <x v="54"/>
    <x v="1"/>
  </r>
  <r>
    <x v="2"/>
    <x v="1"/>
    <n v="2175.38"/>
    <x v="96"/>
    <x v="1"/>
  </r>
  <r>
    <x v="2"/>
    <x v="0"/>
    <m/>
    <x v="95"/>
    <x v="0"/>
  </r>
  <r>
    <x v="2"/>
    <x v="1"/>
    <n v="11338.9"/>
    <x v="40"/>
    <x v="1"/>
  </r>
  <r>
    <x v="2"/>
    <x v="1"/>
    <n v="181.23"/>
    <x v="41"/>
    <x v="1"/>
  </r>
  <r>
    <x v="2"/>
    <x v="1"/>
    <n v="646.59"/>
    <x v="42"/>
    <x v="1"/>
  </r>
  <r>
    <x v="2"/>
    <x v="1"/>
    <n v="17427.02"/>
    <x v="43"/>
    <x v="1"/>
  </r>
  <r>
    <x v="2"/>
    <x v="1"/>
    <n v="18424.099999999999"/>
    <x v="44"/>
    <x v="1"/>
  </r>
  <r>
    <x v="2"/>
    <x v="1"/>
    <n v="10317.31"/>
    <x v="45"/>
    <x v="1"/>
  </r>
  <r>
    <x v="0"/>
    <x v="2"/>
    <n v="58334.55"/>
    <x v="97"/>
    <x v="0"/>
  </r>
  <r>
    <x v="3"/>
    <x v="3"/>
    <m/>
    <x v="95"/>
    <x v="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49">
  <r>
    <x v="0"/>
    <x v="0"/>
    <s v="SGCP"/>
    <n v="21726.270000000004"/>
    <x v="0"/>
  </r>
  <r>
    <x v="0"/>
    <x v="1"/>
    <s v="SGCP"/>
    <n v="3569.21"/>
    <x v="0"/>
  </r>
  <r>
    <x v="0"/>
    <x v="2"/>
    <s v="SGCP"/>
    <n v="11211.169999999998"/>
    <x v="0"/>
  </r>
  <r>
    <x v="0"/>
    <x v="3"/>
    <s v="SGCP"/>
    <n v="16440.46"/>
    <x v="0"/>
  </r>
  <r>
    <x v="0"/>
    <x v="4"/>
    <s v="SGCP"/>
    <n v="8219.5499999999993"/>
    <x v="0"/>
  </r>
  <r>
    <x v="0"/>
    <x v="5"/>
    <s v="SGCP"/>
    <n v="5849.9500000000007"/>
    <x v="0"/>
  </r>
  <r>
    <x v="0"/>
    <x v="6"/>
    <s v="SGCP"/>
    <n v="10413.68"/>
    <x v="0"/>
  </r>
  <r>
    <x v="0"/>
    <x v="7"/>
    <s v="SGCP"/>
    <n v="22311.45"/>
    <x v="0"/>
  </r>
  <r>
    <x v="0"/>
    <x v="8"/>
    <s v="SGCP"/>
    <n v="5596.6500000000005"/>
    <x v="0"/>
  </r>
  <r>
    <x v="0"/>
    <x v="9"/>
    <s v="SGCP"/>
    <n v="6797.79"/>
    <x v="0"/>
  </r>
  <r>
    <x v="0"/>
    <x v="10"/>
    <s v="SGCP"/>
    <n v="7564.51"/>
    <x v="0"/>
  </r>
  <r>
    <x v="0"/>
    <x v="11"/>
    <s v="SGCP"/>
    <n v="12914.32"/>
    <x v="0"/>
  </r>
  <r>
    <x v="0"/>
    <x v="12"/>
    <s v="SGCP"/>
    <n v="10070.799999999999"/>
    <x v="0"/>
  </r>
  <r>
    <x v="0"/>
    <x v="13"/>
    <s v="SGCP"/>
    <n v="83921.94"/>
    <x v="0"/>
  </r>
  <r>
    <x v="0"/>
    <x v="14"/>
    <s v="SGCP"/>
    <n v="12206.339999999998"/>
    <x v="0"/>
  </r>
  <r>
    <x v="0"/>
    <x v="15"/>
    <s v="SGCP"/>
    <n v="18341.450000000004"/>
    <x v="0"/>
  </r>
  <r>
    <x v="0"/>
    <x v="16"/>
    <s v="SGCP"/>
    <n v="10470.670000000002"/>
    <x v="0"/>
  </r>
  <r>
    <x v="0"/>
    <x v="17"/>
    <s v="SGCP"/>
    <n v="30427.720000000008"/>
    <x v="0"/>
  </r>
  <r>
    <x v="0"/>
    <x v="18"/>
    <s v="SGCP"/>
    <n v="15658.909999999996"/>
    <x v="0"/>
  </r>
  <r>
    <x v="0"/>
    <x v="19"/>
    <s v="SGCP"/>
    <n v="16291.28"/>
    <x v="0"/>
  </r>
  <r>
    <x v="0"/>
    <x v="20"/>
    <s v="SGCP"/>
    <n v="2325.17"/>
    <x v="0"/>
  </r>
  <r>
    <x v="0"/>
    <x v="21"/>
    <s v="SGCP"/>
    <n v="5198.3100000000004"/>
    <x v="0"/>
  </r>
  <r>
    <x v="0"/>
    <x v="22"/>
    <s v="SGCP"/>
    <n v="18769.980000000003"/>
    <x v="0"/>
  </r>
  <r>
    <x v="0"/>
    <x v="23"/>
    <s v="SGCP"/>
    <n v="7604.4299999999985"/>
    <x v="0"/>
  </r>
  <r>
    <x v="0"/>
    <x v="24"/>
    <s v="SGCP"/>
    <n v="11063.07"/>
    <x v="0"/>
  </r>
  <r>
    <x v="0"/>
    <x v="25"/>
    <s v="SGCP"/>
    <n v="62549.31"/>
    <x v="0"/>
  </r>
  <r>
    <x v="0"/>
    <x v="26"/>
    <s v="SGCP"/>
    <n v="14956.389999999998"/>
    <x v="0"/>
  </r>
  <r>
    <x v="0"/>
    <x v="27"/>
    <s v="SGCP"/>
    <n v="9826.65"/>
    <x v="0"/>
  </r>
  <r>
    <x v="0"/>
    <x v="28"/>
    <s v="SGCP"/>
    <n v="22179.15"/>
    <x v="0"/>
  </r>
  <r>
    <x v="0"/>
    <x v="29"/>
    <s v="SGCP"/>
    <n v="115782.07"/>
    <x v="0"/>
  </r>
  <r>
    <x v="0"/>
    <x v="30"/>
    <s v="SGCP"/>
    <n v="10070.799999999999"/>
    <x v="0"/>
  </r>
  <r>
    <x v="0"/>
    <x v="31"/>
    <s v="SGCP"/>
    <n v="11877.619999999999"/>
    <x v="0"/>
  </r>
  <r>
    <x v="0"/>
    <x v="32"/>
    <s v="SGCP"/>
    <n v="12480.940000000004"/>
    <x v="0"/>
  </r>
  <r>
    <x v="0"/>
    <x v="33"/>
    <s v="SGCP"/>
    <n v="30869.390000000007"/>
    <x v="0"/>
  </r>
  <r>
    <x v="0"/>
    <x v="34"/>
    <s v="SGCP"/>
    <n v="85058.239999999991"/>
    <x v="0"/>
  </r>
  <r>
    <x v="0"/>
    <x v="35"/>
    <s v="SGCP"/>
    <n v="14469.370000000003"/>
    <x v="0"/>
  </r>
  <r>
    <x v="0"/>
    <x v="36"/>
    <s v="SGCP"/>
    <n v="5912.35"/>
    <x v="0"/>
  </r>
  <r>
    <x v="0"/>
    <x v="37"/>
    <s v="SGCP"/>
    <n v="15269.570000000003"/>
    <x v="0"/>
  </r>
  <r>
    <x v="0"/>
    <x v="38"/>
    <s v="SGCP"/>
    <n v="13151.28"/>
    <x v="0"/>
  </r>
  <r>
    <x v="0"/>
    <x v="39"/>
    <s v="SGCP"/>
    <n v="21252.350000000002"/>
    <x v="0"/>
  </r>
  <r>
    <x v="0"/>
    <x v="40"/>
    <s v="SGCP"/>
    <n v="14029.1"/>
    <x v="0"/>
  </r>
  <r>
    <x v="0"/>
    <x v="41"/>
    <s v="SGCP"/>
    <n v="57253.420000000006"/>
    <x v="0"/>
  </r>
  <r>
    <x v="0"/>
    <x v="42"/>
    <s v="SGCP"/>
    <n v="6241.9"/>
    <x v="0"/>
  </r>
  <r>
    <x v="0"/>
    <x v="43"/>
    <s v="SGCP"/>
    <n v="3998.7"/>
    <x v="0"/>
  </r>
  <r>
    <x v="0"/>
    <x v="44"/>
    <s v="SGCP"/>
    <n v="8234.3599999999988"/>
    <x v="0"/>
  </r>
  <r>
    <x v="0"/>
    <x v="45"/>
    <s v="SGCP"/>
    <n v="19504.769999999997"/>
    <x v="0"/>
  </r>
  <r>
    <x v="0"/>
    <x v="46"/>
    <s v="SGCP"/>
    <n v="15281.779999999999"/>
    <x v="0"/>
  </r>
  <r>
    <x v="0"/>
    <x v="47"/>
    <s v="SGCP"/>
    <n v="13965.66"/>
    <x v="0"/>
  </r>
  <r>
    <x v="0"/>
    <x v="48"/>
    <s v="SGCP"/>
    <n v="4829.8799999999992"/>
    <x v="0"/>
  </r>
  <r>
    <x v="0"/>
    <x v="49"/>
    <s v="SGCP"/>
    <n v="41208.320000000007"/>
    <x v="0"/>
  </r>
  <r>
    <x v="0"/>
    <x v="50"/>
    <s v="SGCP"/>
    <n v="12218.25"/>
    <x v="0"/>
  </r>
  <r>
    <x v="0"/>
    <x v="51"/>
    <s v="SGCP"/>
    <n v="86821.300000000061"/>
    <x v="0"/>
  </r>
  <r>
    <x v="0"/>
    <x v="52"/>
    <s v="SGCP"/>
    <n v="42052.33"/>
    <x v="0"/>
  </r>
  <r>
    <x v="0"/>
    <x v="53"/>
    <s v="SGCP"/>
    <n v="19867.129999999997"/>
    <x v="0"/>
  </r>
  <r>
    <x v="0"/>
    <x v="54"/>
    <s v="SGCP"/>
    <n v="47882.670000000013"/>
    <x v="0"/>
  </r>
  <r>
    <x v="0"/>
    <x v="55"/>
    <s v="SGCP"/>
    <n v="15209.87"/>
    <x v="0"/>
  </r>
  <r>
    <x v="0"/>
    <x v="56"/>
    <s v="SGCP"/>
    <n v="7242.0899999999992"/>
    <x v="0"/>
  </r>
  <r>
    <x v="0"/>
    <x v="57"/>
    <s v="SGCP"/>
    <n v="26359.08"/>
    <x v="0"/>
  </r>
  <r>
    <x v="0"/>
    <x v="58"/>
    <s v="SGCP"/>
    <n v="33851.86"/>
    <x v="0"/>
  </r>
  <r>
    <x v="0"/>
    <x v="59"/>
    <s v="SGCP"/>
    <n v="13158.5"/>
    <x v="0"/>
  </r>
  <r>
    <x v="0"/>
    <x v="60"/>
    <s v="SGCP"/>
    <n v="89065.429999999978"/>
    <x v="0"/>
  </r>
  <r>
    <x v="0"/>
    <x v="61"/>
    <s v="SGCP"/>
    <n v="6865.9699999999993"/>
    <x v="0"/>
  </r>
  <r>
    <x v="0"/>
    <x v="62"/>
    <s v="SGCP"/>
    <n v="31958.400000000001"/>
    <x v="0"/>
  </r>
  <r>
    <x v="0"/>
    <x v="63"/>
    <s v="SGCP"/>
    <n v="15130.43"/>
    <x v="0"/>
  </r>
  <r>
    <x v="0"/>
    <x v="64"/>
    <s v="SGCP"/>
    <n v="19193.740000000002"/>
    <x v="0"/>
  </r>
  <r>
    <x v="0"/>
    <x v="65"/>
    <s v="SGCP"/>
    <n v="7582.72"/>
    <x v="0"/>
  </r>
  <r>
    <x v="0"/>
    <x v="66"/>
    <s v="SGCP"/>
    <n v="19480.959999999995"/>
    <x v="0"/>
  </r>
  <r>
    <x v="0"/>
    <x v="67"/>
    <s v="SGCP"/>
    <n v="3746.93"/>
    <x v="0"/>
  </r>
  <r>
    <x v="0"/>
    <x v="68"/>
    <s v="SGCP"/>
    <n v="7997.4"/>
    <x v="0"/>
  </r>
  <r>
    <x v="0"/>
    <x v="69"/>
    <s v="SGCP"/>
    <n v="1388.04"/>
    <x v="0"/>
  </r>
  <r>
    <x v="0"/>
    <x v="70"/>
    <s v="SGCP"/>
    <n v="17215.41"/>
    <x v="0"/>
  </r>
  <r>
    <x v="1"/>
    <x v="71"/>
    <s v="Tecnologia Bancária S/A "/>
    <n v="2579.25"/>
    <x v="0"/>
  </r>
  <r>
    <x v="1"/>
    <x v="72"/>
    <s v="Tecnologia Bancária S/A "/>
    <n v="2579.25"/>
    <x v="0"/>
  </r>
  <r>
    <x v="1"/>
    <x v="73"/>
    <s v="Tecnologia Bancária S/A "/>
    <n v="2579.25"/>
    <x v="0"/>
  </r>
  <r>
    <x v="1"/>
    <x v="74"/>
    <s v="Tecnologia Bancária S/A "/>
    <n v="2579.25"/>
    <x v="0"/>
  </r>
  <r>
    <x v="2"/>
    <x v="75"/>
    <s v="MUNICIPIO DE AMERICO BRASILIENSE"/>
    <n v="18389.77"/>
    <x v="1"/>
  </r>
  <r>
    <x v="2"/>
    <x v="75"/>
    <s v="MUNICIPIO DE CORDEIROPOLIS"/>
    <n v="20882.43"/>
    <x v="1"/>
  </r>
  <r>
    <x v="2"/>
    <x v="75"/>
    <s v="MUNICIPIO DE IBATE"/>
    <n v="22923.55"/>
    <x v="1"/>
  </r>
  <r>
    <x v="2"/>
    <x v="75"/>
    <s v="MUNICIPIO DE MIRASSOL"/>
    <n v="21782.82"/>
    <x v="1"/>
  </r>
  <r>
    <x v="2"/>
    <x v="75"/>
    <s v="MUNICIPIO DE ORLANDIA"/>
    <n v="21104.240000000002"/>
    <x v="1"/>
  </r>
  <r>
    <x v="2"/>
    <x v="75"/>
    <s v="MUNICIPIO DE RIO DAS PEDRAS"/>
    <n v="1121.44"/>
    <x v="1"/>
  </r>
  <r>
    <x v="2"/>
    <x v="75"/>
    <s v="MUNICIPIO DE SAO MIGUEL ARCANJO"/>
    <n v="19673"/>
    <x v="1"/>
  </r>
  <r>
    <x v="2"/>
    <x v="75"/>
    <s v="MUNICIPIO DE MARTINOPOLIS"/>
    <n v="21518.51"/>
    <x v="1"/>
  </r>
  <r>
    <x v="2"/>
    <x v="75"/>
    <s v="MUNICIPIO DE NOVO HORIZONTE"/>
    <n v="24749.279999999999"/>
    <x v="1"/>
  </r>
  <r>
    <x v="2"/>
    <x v="75"/>
    <s v="MUNICIPIO DE PROMISSAO"/>
    <n v="24801.98"/>
    <x v="1"/>
  </r>
  <r>
    <x v="2"/>
    <x v="75"/>
    <s v="MUNICIPIO DE TUPI PAULISTA"/>
    <n v="19305.77"/>
    <x v="1"/>
  </r>
  <r>
    <x v="2"/>
    <x v="75"/>
    <s v="PREF. MUN. - BOM JESUS PERDOES"/>
    <n v="18208.37"/>
    <x v="1"/>
  </r>
  <r>
    <x v="2"/>
    <x v="75"/>
    <s v="MUNICIPIO DE CANDIDO MOTA"/>
    <n v="18712.400000000001"/>
    <x v="1"/>
  </r>
  <r>
    <x v="2"/>
    <x v="75"/>
    <s v="MUNICIPIO DE CUNHA"/>
    <n v="15828.86"/>
    <x v="1"/>
  </r>
  <r>
    <x v="2"/>
    <x v="75"/>
    <s v="MUNICIPIO DE ITARARE"/>
    <n v="16021.86"/>
    <x v="1"/>
  </r>
  <r>
    <x v="2"/>
    <x v="75"/>
    <s v="MUNICIPIO DE PARAGUACU PAULISTA"/>
    <n v="17303.47"/>
    <x v="1"/>
  </r>
  <r>
    <x v="2"/>
    <x v="75"/>
    <s v="MUNICIPIO DE PIRAPOZINHO"/>
    <n v="19927.939999999999"/>
    <x v="1"/>
  </r>
  <r>
    <x v="2"/>
    <x v="75"/>
    <s v="MUNICIPIO DE SANTO ANTONIO DE POSSE"/>
    <n v="17747.97"/>
    <x v="1"/>
  </r>
  <r>
    <x v="2"/>
    <x v="75"/>
    <s v="MUNICIPIO DE VALINHOS"/>
    <n v="41918.629999999997"/>
    <x v="1"/>
  </r>
  <r>
    <x v="2"/>
    <x v="75"/>
    <s v="MUNICIPIO DE VARZEA PAULISTA"/>
    <n v="26695.13"/>
    <x v="1"/>
  </r>
  <r>
    <x v="2"/>
    <x v="75"/>
    <s v="MUNICIPIO DE ARACOIABA DA SERRA"/>
    <n v="18470.53"/>
    <x v="1"/>
  </r>
  <r>
    <x v="2"/>
    <x v="75"/>
    <s v="MUNICIPIO DE CABREUVA"/>
    <n v="17393.580000000002"/>
    <x v="1"/>
  </r>
  <r>
    <x v="2"/>
    <x v="75"/>
    <s v="MUNICIPIO DE GARCA"/>
    <n v="19673.77"/>
    <x v="1"/>
  </r>
  <r>
    <x v="2"/>
    <x v="75"/>
    <s v="MUNICIPIO DE ITATINGA"/>
    <n v="24433.23"/>
    <x v="1"/>
  </r>
  <r>
    <x v="2"/>
    <x v="75"/>
    <s v="MUNICIPIO DE LARANJAL PAULISTA"/>
    <n v="18804.59"/>
    <x v="1"/>
  </r>
  <r>
    <x v="2"/>
    <x v="75"/>
    <s v="MUNICIPIO DE NEVES PAULISTA"/>
    <n v="18494.54"/>
    <x v="1"/>
  </r>
  <r>
    <x v="2"/>
    <x v="75"/>
    <s v="MUNICIPIO DE PARANAPANEMA"/>
    <n v="16841.09"/>
    <x v="1"/>
  </r>
  <r>
    <x v="2"/>
    <x v="75"/>
    <s v="MUNICIPIO DE PIQUETE"/>
    <n v="26624.53"/>
    <x v="1"/>
  </r>
  <r>
    <x v="2"/>
    <x v="75"/>
    <s v="MUNICIPIO DE PITANGUEIRAS"/>
    <n v="20347.61"/>
    <x v="1"/>
  </r>
  <r>
    <x v="2"/>
    <x v="75"/>
    <s v="MUNICIPIO DE POTIM"/>
    <n v="17145.78"/>
    <x v="1"/>
  </r>
  <r>
    <x v="2"/>
    <x v="75"/>
    <s v="MUNICIPIO DE TANABI"/>
    <n v="19597.37"/>
    <x v="1"/>
  </r>
  <r>
    <x v="2"/>
    <x v="75"/>
    <s v="MUNICIPIO DE TREMEMBE"/>
    <n v="19409.439999999999"/>
    <x v="1"/>
  </r>
  <r>
    <x v="2"/>
    <x v="75"/>
    <s v="MUNICIPIO DE VARGEM GRANDE DO SUL"/>
    <n v="17036.009999999998"/>
    <x v="1"/>
  </r>
  <r>
    <x v="2"/>
    <x v="75"/>
    <s v="PREFEITURA DO MUNICIPIO DE GUAPIACU"/>
    <n v="16877.05"/>
    <x v="1"/>
  </r>
  <r>
    <x v="2"/>
    <x v="75"/>
    <s v="CONSELHO REGIONAL DE ENGENHARIA E AGRONOMIA DO ES"/>
    <n v="14707.05"/>
    <x v="1"/>
  </r>
  <r>
    <x v="2"/>
    <x v="75"/>
    <s v="MUNICIPIO DA ESTANCIA TURISTICA DE IBITINGA"/>
    <n v="23548.53"/>
    <x v="1"/>
  </r>
  <r>
    <x v="2"/>
    <x v="75"/>
    <s v="MUNICIPIO DE ADAMANTINA"/>
    <n v="17809.87"/>
    <x v="1"/>
  </r>
  <r>
    <x v="2"/>
    <x v="75"/>
    <s v="MUNICIPIO DE ALVARES MACHADO"/>
    <n v="14934.56"/>
    <x v="1"/>
  </r>
  <r>
    <x v="2"/>
    <x v="75"/>
    <s v="MUNICIPIO DE AMPARO"/>
    <n v="22232.07"/>
    <x v="1"/>
  </r>
  <r>
    <x v="2"/>
    <x v="75"/>
    <s v="MUNICIPIO DE APIAI"/>
    <n v="20035.25"/>
    <x v="1"/>
  </r>
  <r>
    <x v="2"/>
    <x v="75"/>
    <s v="MUNICIPIO DE ARTUR NOGUEIRA"/>
    <n v="16830.66"/>
    <x v="1"/>
  </r>
  <r>
    <x v="2"/>
    <x v="75"/>
    <s v="MUNICIPIO DE ARUJA"/>
    <n v="8117.19"/>
    <x v="1"/>
  </r>
  <r>
    <x v="2"/>
    <x v="75"/>
    <s v="MUNICIPIO DE ATIBAIA"/>
    <n v="44620.32"/>
    <x v="1"/>
  </r>
  <r>
    <x v="2"/>
    <x v="75"/>
    <s v="MUNICIPIO DE BASTOS"/>
    <n v="18404.060000000001"/>
    <x v="1"/>
  </r>
  <r>
    <x v="2"/>
    <x v="75"/>
    <s v="MUNICIPIO DE BASTOS"/>
    <n v="1023.38"/>
    <x v="1"/>
  </r>
  <r>
    <x v="2"/>
    <x v="75"/>
    <s v="MUNICIPIO DE CACAPAVA"/>
    <n v="18934.849999999999"/>
    <x v="1"/>
  </r>
  <r>
    <x v="2"/>
    <x v="75"/>
    <s v="MUNICIPIO DE CAMPO LIMPO PAULISTA"/>
    <n v="20510"/>
    <x v="1"/>
  </r>
  <r>
    <x v="2"/>
    <x v="75"/>
    <s v="MUNICIPIO DE CAPAO BONITO"/>
    <n v="21600.22"/>
    <x v="1"/>
  </r>
  <r>
    <x v="2"/>
    <x v="75"/>
    <s v="MUNICIPIO DE CAPELA DO ALTO"/>
    <n v="21257.4"/>
    <x v="1"/>
  </r>
  <r>
    <x v="2"/>
    <x v="75"/>
    <s v="MUNICIPIO DE CERQUILHO   "/>
    <n v="17266.490000000002"/>
    <x v="1"/>
  </r>
  <r>
    <x v="2"/>
    <x v="75"/>
    <s v="MUNICIPIO DE COSMOPOLIS"/>
    <n v="18287.89"/>
    <x v="1"/>
  </r>
  <r>
    <x v="2"/>
    <x v="75"/>
    <s v="MUNICIPIO DE DOIS CORREGOS"/>
    <n v="19995.400000000001"/>
    <x v="1"/>
  </r>
  <r>
    <x v="2"/>
    <x v="75"/>
    <s v="MUNICIPIO DE EMBU DAS ARTES"/>
    <n v="44436.95"/>
    <x v="1"/>
  </r>
  <r>
    <x v="2"/>
    <x v="75"/>
    <s v="MUNICIPIO DE ESPIRITO SANTO DO PINHAL"/>
    <n v="20250.5"/>
    <x v="1"/>
  </r>
  <r>
    <x v="2"/>
    <x v="75"/>
    <s v="MUNICIPIO DE FRANCO DA ROCHA"/>
    <n v="51696.02"/>
    <x v="1"/>
  </r>
  <r>
    <x v="2"/>
    <x v="75"/>
    <s v="MUNICIPIO DE HORTOLANDIA"/>
    <n v="48535"/>
    <x v="1"/>
  </r>
  <r>
    <x v="2"/>
    <x v="75"/>
    <s v="MUNICIPIO DE IBIUNA"/>
    <n v="24493.23"/>
    <x v="1"/>
  </r>
  <r>
    <x v="2"/>
    <x v="75"/>
    <s v="MUNICIPIO DE IRACEMAPOLIS"/>
    <n v="19846.990000000002"/>
    <x v="1"/>
  </r>
  <r>
    <x v="2"/>
    <x v="75"/>
    <s v="MUNICIPIO DE ITANHAEM"/>
    <n v="26361.39"/>
    <x v="1"/>
  </r>
  <r>
    <x v="2"/>
    <x v="75"/>
    <s v="MUNICIPIO DE ITAPECERICA DA SERRA"/>
    <n v="34897.040000000001"/>
    <x v="1"/>
  </r>
  <r>
    <x v="2"/>
    <x v="75"/>
    <s v="MUNICIPIO DE ITAPOLIS"/>
    <n v="19019.16"/>
    <x v="1"/>
  </r>
  <r>
    <x v="2"/>
    <x v="75"/>
    <s v="MUNICIPIO DE ITATIBA"/>
    <n v="32267.16"/>
    <x v="1"/>
  </r>
  <r>
    <x v="2"/>
    <x v="75"/>
    <s v="MUNICIPIO DE ITIRAPINA"/>
    <n v="19432.09"/>
    <x v="1"/>
  </r>
  <r>
    <x v="2"/>
    <x v="75"/>
    <s v="MUNICIPIO DE JABOTICABAL"/>
    <n v="26435.93"/>
    <x v="1"/>
  </r>
  <r>
    <x v="2"/>
    <x v="75"/>
    <s v="MUNICIPIO DE JAGUARIUNA"/>
    <n v="19318.75"/>
    <x v="1"/>
  </r>
  <r>
    <x v="2"/>
    <x v="75"/>
    <s v="MUNICIPIO DE JOSE BONIFACIO"/>
    <n v="20375.740000000002"/>
    <x v="1"/>
  </r>
  <r>
    <x v="2"/>
    <x v="75"/>
    <s v="MUNICIPIO DE LENCOIS PAULISTA"/>
    <n v="37555.39"/>
    <x v="1"/>
  </r>
  <r>
    <x v="2"/>
    <x v="75"/>
    <s v="MUNICIPIO DE LORENA"/>
    <n v="8576.06"/>
    <x v="1"/>
  </r>
  <r>
    <x v="2"/>
    <x v="75"/>
    <s v="MUNICIPIO DE LOUVEIRA"/>
    <n v="17841.91"/>
    <x v="1"/>
  </r>
  <r>
    <x v="2"/>
    <x v="75"/>
    <s v="MUNICIPIO DE MATAO"/>
    <n v="29504.04"/>
    <x v="1"/>
  </r>
  <r>
    <x v="2"/>
    <x v="75"/>
    <s v="MUNICIPIO DE MOGI-MIRIM"/>
    <n v="18943.099999999999"/>
    <x v="1"/>
  </r>
  <r>
    <x v="2"/>
    <x v="75"/>
    <s v="MUNICIPIO DE MONGAGUA"/>
    <n v="20229.919999999998"/>
    <x v="1"/>
  </r>
  <r>
    <x v="2"/>
    <x v="75"/>
    <s v="MUNICIPIO DE MONTE ALTO"/>
    <n v="19070.669999999998"/>
    <x v="1"/>
  </r>
  <r>
    <x v="2"/>
    <x v="75"/>
    <s v="MUNICIPIO DE MONTE APRAZIVEL"/>
    <n v="21421.4"/>
    <x v="1"/>
  </r>
  <r>
    <x v="2"/>
    <x v="75"/>
    <s v="MUNICIPIO DE NAZARE PAULISTA"/>
    <n v="15925.46"/>
    <x v="1"/>
  </r>
  <r>
    <x v="2"/>
    <x v="75"/>
    <s v="MUNICIPIO DE PALMITAL"/>
    <n v="17389.650000000001"/>
    <x v="1"/>
  </r>
  <r>
    <x v="2"/>
    <x v="75"/>
    <s v="MUNICIPIO DE PEDERNEIRAS"/>
    <n v="19037.07"/>
    <x v="1"/>
  </r>
  <r>
    <x v="2"/>
    <x v="75"/>
    <s v="MUNICIPIO DE PEDREIRA"/>
    <n v="20991.43"/>
    <x v="1"/>
  </r>
  <r>
    <x v="2"/>
    <x v="75"/>
    <s v="MUNICIPIO DE PIEDADE"/>
    <n v="22271.9"/>
    <x v="1"/>
  </r>
  <r>
    <x v="2"/>
    <x v="75"/>
    <s v="MUNICIPIO DE PIRASSUNUNGA"/>
    <n v="23495.33"/>
    <x v="1"/>
  </r>
  <r>
    <x v="2"/>
    <x v="75"/>
    <s v="MUNICIPIO DE POA"/>
    <n v="25973.599999999999"/>
    <x v="1"/>
  </r>
  <r>
    <x v="2"/>
    <x v="75"/>
    <s v="MUNICIPIO DE PORTO FELIZ"/>
    <n v="17957.46"/>
    <x v="1"/>
  </r>
  <r>
    <x v="2"/>
    <x v="75"/>
    <s v="MUNICIPIO DE PRESIDENTE VENCESLAU"/>
    <n v="18542.13"/>
    <x v="1"/>
  </r>
  <r>
    <x v="2"/>
    <x v="75"/>
    <s v="MUNICIPIO DE REGENTE FEIJO"/>
    <n v="21239.75"/>
    <x v="1"/>
  </r>
  <r>
    <x v="2"/>
    <x v="75"/>
    <s v="MUNICIPIO DE SANTA CRUZ DAS PALMEIRAS"/>
    <n v="17246.79"/>
    <x v="1"/>
  </r>
  <r>
    <x v="2"/>
    <x v="75"/>
    <s v="MUNICIPIO DE SANTA CRUZ DO RIO PARDO"/>
    <n v="13329.81"/>
    <x v="1"/>
  </r>
  <r>
    <x v="2"/>
    <x v="75"/>
    <s v="MUNICIPIO DE SANTA FE DO SUL"/>
    <n v="18886.580000000002"/>
    <x v="1"/>
  </r>
  <r>
    <x v="2"/>
    <x v="75"/>
    <s v="MUNICIPIO DE SANTA GERTRUDES"/>
    <n v="18673.689999999999"/>
    <x v="1"/>
  </r>
  <r>
    <x v="2"/>
    <x v="75"/>
    <s v="MUNICIPIO DE SANTANA DE PARNAIBA"/>
    <n v="34454.879999999997"/>
    <x v="1"/>
  </r>
  <r>
    <x v="2"/>
    <x v="75"/>
    <s v="MUNICIPIO DE SAO JOAQUIM DA BARRA"/>
    <n v="21491.83"/>
    <x v="1"/>
  </r>
  <r>
    <x v="2"/>
    <x v="75"/>
    <s v="MUNICIPIO DE SAO JOSE DO RIO PARDO"/>
    <n v="13082.06"/>
    <x v="1"/>
  </r>
  <r>
    <x v="2"/>
    <x v="75"/>
    <s v="MUNICIPIO DE SAO MANUEL"/>
    <n v="21403.9"/>
    <x v="1"/>
  </r>
  <r>
    <x v="2"/>
    <x v="75"/>
    <s v="MUNICIPIO DE SAO PEDRO"/>
    <n v="24934.84"/>
    <x v="1"/>
  </r>
  <r>
    <x v="2"/>
    <x v="75"/>
    <s v="MUNICIPIO DE SAO ROQUE"/>
    <n v="23028.5"/>
    <x v="1"/>
  </r>
  <r>
    <x v="2"/>
    <x v="75"/>
    <s v="MUNICIPIO DE SERRA NEGRA"/>
    <n v="27324.83"/>
    <x v="1"/>
  </r>
  <r>
    <x v="2"/>
    <x v="75"/>
    <s v="MUNICIPIO DE TIETE"/>
    <n v="21012.68"/>
    <x v="1"/>
  </r>
  <r>
    <x v="2"/>
    <x v="75"/>
    <s v="MUNICIPIO DE VALINHOS"/>
    <n v="3496.42"/>
    <x v="1"/>
  </r>
  <r>
    <x v="2"/>
    <x v="75"/>
    <s v="MUNICIPIO DE VINHEDO"/>
    <n v="22260.16"/>
    <x v="1"/>
  </r>
  <r>
    <x v="2"/>
    <x v="75"/>
    <s v="MUNICIPIO DE VOTORANTIM"/>
    <n v="32785.18"/>
    <x v="1"/>
  </r>
  <r>
    <x v="2"/>
    <x v="75"/>
    <s v="PREFEITURA MUNICIPAL DA ESTANCIA TURISTICA DE RIBEIRAO PIRES"/>
    <n v="25403.95"/>
    <x v="1"/>
  </r>
  <r>
    <x v="2"/>
    <x v="75"/>
    <s v="MUNICIPIO DE AGUDOS"/>
    <n v="20938.330000000002"/>
    <x v="1"/>
  </r>
  <r>
    <x v="2"/>
    <x v="75"/>
    <s v="MUNICIPIO DE APIAI"/>
    <n v="1264.08"/>
    <x v="1"/>
  </r>
  <r>
    <x v="2"/>
    <x v="75"/>
    <s v="MUNICIPIO DE DESCALVADO"/>
    <n v="18394.830000000002"/>
    <x v="1"/>
  </r>
  <r>
    <x v="2"/>
    <x v="75"/>
    <s v="MUNICIPIO DE TAQUARITUBA"/>
    <n v="20343.689999999999"/>
    <x v="1"/>
  </r>
  <r>
    <x v="2"/>
    <x v="75"/>
    <s v="MUNICIPIO DE CAMPINAS"/>
    <n v="14083.74"/>
    <x v="1"/>
  </r>
  <r>
    <x v="2"/>
    <x v="75"/>
    <s v="MUNICIPIO DE PRADOPOLIS"/>
    <n v="17401.14"/>
    <x v="1"/>
  </r>
  <r>
    <x v="2"/>
    <x v="75"/>
    <s v="MUNICIPIO DE SERRANA"/>
    <n v="17864.41"/>
    <x v="1"/>
  </r>
  <r>
    <x v="2"/>
    <x v="75"/>
    <s v="MUNICIPIO DE BARIRI"/>
    <n v="19286.55"/>
    <x v="1"/>
  </r>
  <r>
    <x v="2"/>
    <x v="75"/>
    <s v="MUNICIPIO DE SANTA GERTRUDES"/>
    <n v="1724.16"/>
    <x v="1"/>
  </r>
  <r>
    <x v="2"/>
    <x v="75"/>
    <s v="MUNICIPIO DE TAQUARITUBA"/>
    <n v="20343.689999999999"/>
    <x v="1"/>
  </r>
  <r>
    <x v="2"/>
    <x v="75"/>
    <s v="MUNICIPIO DE CAJATI"/>
    <n v="21511.93"/>
    <x v="1"/>
  </r>
  <r>
    <x v="2"/>
    <x v="75"/>
    <s v="MUNICIPIO DE CANDIDO MOTA"/>
    <n v="1775.02"/>
    <x v="1"/>
  </r>
  <r>
    <x v="2"/>
    <x v="75"/>
    <s v="MUNICIPIO DE GUARIBA"/>
    <n v="21471.14"/>
    <x v="1"/>
  </r>
  <r>
    <x v="2"/>
    <x v="75"/>
    <s v="MUNICIPIO DE ITARARE"/>
    <n v="16021.86"/>
    <x v="1"/>
  </r>
  <r>
    <x v="2"/>
    <x v="75"/>
    <s v="MUNICIPIO DE LORENA"/>
    <n v="541.09"/>
    <x v="1"/>
  </r>
  <r>
    <x v="2"/>
    <x v="75"/>
    <s v="MUNICIPIO DE MONGAGUA"/>
    <n v="1027.32"/>
    <x v="1"/>
  </r>
  <r>
    <x v="2"/>
    <x v="75"/>
    <s v="MUNICIPIO DE POTIM"/>
    <n v="953.42"/>
    <x v="1"/>
  </r>
  <r>
    <x v="2"/>
    <x v="75"/>
    <s v="MUNICIPIO DE SANTA ROSA DE VITERBO"/>
    <n v="21516.400000000001"/>
    <x v="1"/>
  </r>
  <r>
    <x v="2"/>
    <x v="75"/>
    <s v="MUNICIPIO DE CRAVINHOS"/>
    <n v="19697.61"/>
    <x v="1"/>
  </r>
  <r>
    <x v="2"/>
    <x v="75"/>
    <s v="MUNICIPIO DE BARIRI"/>
    <n v="1072.46"/>
    <x v="1"/>
  </r>
  <r>
    <x v="2"/>
    <x v="75"/>
    <s v="MUNICIPIO DE CAPIVARI"/>
    <n v="22704.55"/>
    <x v="1"/>
  </r>
  <r>
    <x v="2"/>
    <x v="75"/>
    <s v="MUNICIPIO DE JUNQUEIROPOLIS"/>
    <n v="14651.86"/>
    <x v="1"/>
  </r>
  <r>
    <x v="2"/>
    <x v="75"/>
    <s v="MUNICIPIO DE SANTA FE DO SUL"/>
    <n v="1575.32"/>
    <x v="1"/>
  </r>
  <r>
    <x v="2"/>
    <x v="75"/>
    <s v="MUNICIPIO DE TAMBAU"/>
    <n v="15657.77"/>
    <x v="1"/>
  </r>
  <r>
    <x v="2"/>
    <x v="75"/>
    <s v="MUNICIPIO DE BATATAIS"/>
    <n v="19821.71"/>
    <x v="1"/>
  </r>
  <r>
    <x v="2"/>
    <x v="75"/>
    <s v="MUNICIPIO DE CAPAO BONITO"/>
    <n v="1942.97"/>
    <x v="1"/>
  </r>
  <r>
    <x v="2"/>
    <x v="75"/>
    <s v="MUNICIPIO DE JANDIRA"/>
    <n v="31705.21"/>
    <x v="1"/>
  </r>
  <r>
    <x v="2"/>
    <x v="75"/>
    <s v="MUNICIPIO DE JANDIRA"/>
    <n v="31705.21"/>
    <x v="1"/>
  </r>
  <r>
    <x v="2"/>
    <x v="75"/>
    <s v="MUNICIPIO DE PEREIRA BARRETO"/>
    <n v="20916.189999999999"/>
    <x v="1"/>
  </r>
  <r>
    <x v="2"/>
    <x v="75"/>
    <s v="MUNICIPIO DE SANTA ROSA DE VITERBO"/>
    <n v="1196.45"/>
    <x v="1"/>
  </r>
  <r>
    <x v="2"/>
    <x v="75"/>
    <s v="MUNICIPIO DE SAO PEDRO"/>
    <n v="24934.84"/>
    <x v="1"/>
  </r>
  <r>
    <x v="2"/>
    <x v="75"/>
    <s v="MUNICIPIO DE SANTA BARBARA D'OESTE"/>
    <n v="48891.55"/>
    <x v="1"/>
  </r>
  <r>
    <x v="2"/>
    <x v="75"/>
    <s v="MUNICIPIO DE BOITUVA"/>
    <n v="21795.86"/>
    <x v="1"/>
  </r>
  <r>
    <x v="2"/>
    <x v="75"/>
    <s v="MUNICIPIO DE BOITUVA"/>
    <n v="21795.86"/>
    <x v="1"/>
  </r>
  <r>
    <x v="2"/>
    <x v="75"/>
    <s v="MUNICIPIO DE VARZEA PAULISTA"/>
    <n v="26695.13"/>
    <x v="1"/>
  </r>
  <r>
    <x v="2"/>
    <x v="75"/>
    <s v="MUNICIPIO DE IGARAPAVA"/>
    <n v="18307.61"/>
    <x v="1"/>
  </r>
  <r>
    <x v="2"/>
    <x v="75"/>
    <s v="MUNICIPIO DE IGARAPAVA"/>
    <n v="1018.02"/>
    <x v="1"/>
  </r>
  <r>
    <x v="2"/>
    <x v="75"/>
    <s v="MUNICIPIO DE IGUAPE"/>
    <n v="15982.79"/>
    <x v="1"/>
  </r>
  <r>
    <x v="2"/>
    <x v="75"/>
    <s v="MUNICIPIO DE NOVO HORIZONTE"/>
    <n v="24749.279999999999"/>
    <x v="1"/>
  </r>
  <r>
    <x v="2"/>
    <x v="75"/>
    <s v="MUNICIPIO DE AMERICO BRASILIENSE"/>
    <n v="18389.77"/>
    <x v="1"/>
  </r>
  <r>
    <x v="2"/>
    <x v="75"/>
    <s v="MUNICIPIO DE ARTUR NOGUEIRA"/>
    <n v="1498.91"/>
    <x v="1"/>
  </r>
  <r>
    <x v="2"/>
    <x v="75"/>
    <s v="MUNICIPIO DE COSMOPOLIS"/>
    <n v="18287.89"/>
    <x v="1"/>
  </r>
  <r>
    <x v="2"/>
    <x v="75"/>
    <s v="MUNICIPIO DE OSVALDO CRUZ"/>
    <n v="22365"/>
    <x v="1"/>
  </r>
  <r>
    <x v="2"/>
    <x v="75"/>
    <s v="MUNICIPIO DE TABATINGA"/>
    <n v="16361.16"/>
    <x v="1"/>
  </r>
  <r>
    <x v="2"/>
    <x v="75"/>
    <s v="MUNICIPIO DE CUBATAO"/>
    <n v="39300.559999999998"/>
    <x v="1"/>
  </r>
  <r>
    <x v="2"/>
    <x v="75"/>
    <s v="MUNICIPIO DE CUBATAO"/>
    <n v="2599.6"/>
    <x v="1"/>
  </r>
  <r>
    <x v="2"/>
    <x v="75"/>
    <s v="MUNICIPIO DE CUBATAO"/>
    <n v="41202.71"/>
    <x v="1"/>
  </r>
  <r>
    <x v="2"/>
    <x v="75"/>
    <s v="MUNICIPIO DE ITARARE"/>
    <n v="16021.86"/>
    <x v="1"/>
  </r>
  <r>
    <x v="2"/>
    <x v="75"/>
    <s v="MUNICIPIO DE NOVA GRANADA"/>
    <n v="17899.3"/>
    <x v="1"/>
  </r>
  <r>
    <x v="2"/>
    <x v="75"/>
    <s v="MUNICIPIO DE IGUAPE"/>
    <n v="15982.79"/>
    <x v="1"/>
  </r>
  <r>
    <x v="2"/>
    <x v="75"/>
    <s v="MUNICIPIO DE LUCELIA"/>
    <n v="16802.990000000002"/>
    <x v="1"/>
  </r>
  <r>
    <x v="2"/>
    <x v="75"/>
    <s v="MUNICIPIO DE TEODORO SAMPAIO"/>
    <n v="17771.400000000001"/>
    <x v="1"/>
  </r>
  <r>
    <x v="2"/>
    <x v="75"/>
    <s v="MUNICIPIO DE MIGUELOPOLIS"/>
    <n v="15890.75"/>
    <x v="1"/>
  </r>
  <r>
    <x v="2"/>
    <x v="75"/>
    <s v="MUNICIPIO DE TUPI PAULISTA"/>
    <n v="19305.77"/>
    <x v="1"/>
  </r>
  <r>
    <x v="2"/>
    <x v="75"/>
    <s v="MUNICIPIO DE ITUVERAVA"/>
    <n v="21482.47"/>
    <x v="1"/>
  </r>
  <r>
    <x v="2"/>
    <x v="75"/>
    <s v="MUNICIPIO DE MIGUELOPOLIS"/>
    <n v="15890.75"/>
    <x v="1"/>
  </r>
  <r>
    <x v="2"/>
    <x v="75"/>
    <s v="MUNICIPIO DE TAQUARITUBA"/>
    <n v="1929.76"/>
    <x v="1"/>
  </r>
  <r>
    <x v="2"/>
    <x v="75"/>
    <s v="MUNICIPIO DE CONCHAL"/>
    <n v="23018.14"/>
    <x v="1"/>
  </r>
  <r>
    <x v="2"/>
    <x v="75"/>
    <s v="MUNICIPIO DE IBATE"/>
    <n v="22923.55"/>
    <x v="1"/>
  </r>
  <r>
    <x v="2"/>
    <x v="75"/>
    <s v="MUNICIPIO DE ORLANDIA"/>
    <n v="21104.240000000002"/>
    <x v="1"/>
  </r>
  <r>
    <x v="2"/>
    <x v="75"/>
    <s v="MUNICIPIO DE SANTA ISABEL"/>
    <n v="5533.73"/>
    <x v="1"/>
  </r>
  <r>
    <x v="2"/>
    <x v="75"/>
    <s v="MUNICIPIO DE POA"/>
    <n v="25973.599999999999"/>
    <x v="1"/>
  </r>
  <r>
    <x v="2"/>
    <x v="75"/>
    <s v="MUNICIPIO DE DOIS CORREGOS"/>
    <n v="1111.8699999999999"/>
    <x v="1"/>
  </r>
  <r>
    <x v="2"/>
    <x v="75"/>
    <s v="MUNICIPIO DE RIO DAS PEDRAS"/>
    <n v="21189.97"/>
    <x v="1"/>
  </r>
  <r>
    <x v="2"/>
    <x v="75"/>
    <s v="MUNICIPIO DE SANTO ANTONIO DE POSSE"/>
    <n v="1683.54"/>
    <x v="1"/>
  </r>
  <r>
    <x v="2"/>
    <x v="75"/>
    <s v="MUNICIPIO DE BURI"/>
    <n v="20228.419999999998"/>
    <x v="1"/>
  </r>
  <r>
    <x v="2"/>
    <x v="75"/>
    <s v="MUNICIPIO DE GUARARAPES"/>
    <n v="16835.310000000001"/>
    <x v="1"/>
  </r>
  <r>
    <x v="2"/>
    <x v="75"/>
    <s v="MUNICIPIO DE IPERO"/>
    <n v="18574.240000000002"/>
    <x v="1"/>
  </r>
  <r>
    <x v="2"/>
    <x v="75"/>
    <s v="MUNICIPIO DE JARINU"/>
    <n v="22193.08"/>
    <x v="1"/>
  </r>
  <r>
    <x v="2"/>
    <x v="75"/>
    <s v="MUNICIPIO DE BERTIOGA"/>
    <n v="21332.92"/>
    <x v="1"/>
  </r>
  <r>
    <x v="2"/>
    <x v="75"/>
    <s v="MUNICIPIO DE MIRANDOPOLIS"/>
    <n v="21429.46"/>
    <x v="1"/>
  </r>
  <r>
    <x v="2"/>
    <x v="75"/>
    <s v="MUNICIPIO DE JARINU"/>
    <n v="2105.19"/>
    <x v="1"/>
  </r>
  <r>
    <x v="2"/>
    <x v="75"/>
    <s v="MUNICIPIO DE PRESIDENTE EPITACIO"/>
    <n v="18022.14"/>
    <x v="1"/>
  </r>
  <r>
    <x v="2"/>
    <x v="75"/>
    <s v="MUNICIPIO DE SANTA RITA DO PASSA QUATRO"/>
    <n v="19852.21"/>
    <x v="1"/>
  </r>
  <r>
    <x v="2"/>
    <x v="75"/>
    <s v="MUNICIPIO DE NOVA ODESSA"/>
    <n v="22941.85"/>
    <x v="1"/>
  </r>
  <r>
    <x v="2"/>
    <x v="75"/>
    <s v="MUNICIPIO DE SOCORRO"/>
    <n v="20396.57"/>
    <x v="1"/>
  </r>
  <r>
    <x v="2"/>
    <x v="75"/>
    <s v="MUNICIPIO DE PAULINIA"/>
    <n v="24199.439999999999"/>
    <x v="1"/>
  </r>
  <r>
    <x v="2"/>
    <x v="75"/>
    <s v="MUNICIPIO DE MONTE MOR"/>
    <n v="20870.47"/>
    <x v="1"/>
  </r>
  <r>
    <x v="2"/>
    <x v="75"/>
    <s v="MUNICIPIO DE APARECIDA"/>
    <n v="17649.23"/>
    <x v="1"/>
  </r>
  <r>
    <x v="2"/>
    <x v="75"/>
    <s v="MUNICIPIO DE FERRAZ DE VASCONCELOS"/>
    <n v="40103.81"/>
    <x v="1"/>
  </r>
  <r>
    <x v="2"/>
    <x v="75"/>
    <s v="MUNICIPIO DE CRUZEIRO"/>
    <n v="18115.150000000001"/>
    <x v="1"/>
  </r>
  <r>
    <x v="2"/>
    <x v="75"/>
    <s v="MUNICIPIO DE CRUZEIRO"/>
    <n v="17888.8"/>
    <x v="1"/>
  </r>
  <r>
    <x v="2"/>
    <x v="75"/>
    <s v="MUNICIPIO DE SALTO"/>
    <n v="42186.49"/>
    <x v="1"/>
  </r>
  <r>
    <x v="2"/>
    <x v="75"/>
    <s v="MUNICIPIO DE ANGATUBA"/>
    <n v="18923.89"/>
    <x v="1"/>
  </r>
  <r>
    <x v="2"/>
    <x v="75"/>
    <s v="MUNICIPIO DE ANGATUBA"/>
    <n v="18923.89"/>
    <x v="1"/>
  </r>
  <r>
    <x v="2"/>
    <x v="75"/>
    <s v="MUNICIPIO DE CACHOEIRA PAULISTA"/>
    <n v="8839.44"/>
    <x v="1"/>
  </r>
  <r>
    <x v="2"/>
    <x v="75"/>
    <s v="MUNICIPIO DE CACHOEIRA PAULISTA"/>
    <n v="17760.37"/>
    <x v="1"/>
  </r>
  <r>
    <x v="2"/>
    <x v="75"/>
    <s v="MUNICIPIO DE CAJAMAR"/>
    <n v="14162.759999999998"/>
    <x v="1"/>
  </r>
  <r>
    <x v="2"/>
    <x v="75"/>
    <s v="MUNICIPIO DE CAJAMAR"/>
    <n v="21056.84"/>
    <x v="1"/>
  </r>
  <r>
    <x v="2"/>
    <x v="75"/>
    <s v="MUNICIPIO DE CAJAMAR"/>
    <n v="20906.18"/>
    <x v="1"/>
  </r>
  <r>
    <x v="2"/>
    <x v="75"/>
    <s v="MUNICIPIO DE CAJAMAR"/>
    <n v="1499.31"/>
    <x v="1"/>
  </r>
  <r>
    <x v="2"/>
    <x v="75"/>
    <s v="MUNICIPIO DE CAJAMAR"/>
    <n v="21551.77"/>
    <x v="1"/>
  </r>
  <r>
    <x v="2"/>
    <x v="75"/>
    <s v="MUNICIPIO DE CAJAMAR"/>
    <n v="21351.52"/>
    <x v="1"/>
  </r>
  <r>
    <x v="2"/>
    <x v="75"/>
    <s v="MUNICIPIO DE CAJAMAR"/>
    <n v="21155.23"/>
    <x v="1"/>
  </r>
  <r>
    <x v="2"/>
    <x v="75"/>
    <s v="MUNICIPIO DE CAJAMAR"/>
    <n v="20964.93"/>
    <x v="1"/>
  </r>
  <r>
    <x v="2"/>
    <x v="75"/>
    <s v="MUNICIPIO DE CAJAMAR"/>
    <n v="19826.84"/>
    <x v="1"/>
  </r>
  <r>
    <x v="2"/>
    <x v="75"/>
    <s v="MUNICIPIO DE SANTA RITA DO PASSA QUATRO"/>
    <n v="19852.21"/>
    <x v="1"/>
  </r>
  <r>
    <x v="2"/>
    <x v="75"/>
    <s v="MUNICIPIO DE SANTO ANASTACIO"/>
    <n v="16100.54"/>
    <x v="1"/>
  </r>
  <r>
    <x v="2"/>
    <x v="75"/>
    <s v="MUNICIPIO DE SALTO"/>
    <n v="44228.32"/>
    <x v="1"/>
  </r>
  <r>
    <x v="2"/>
    <x v="75"/>
    <s v="MUNICIPIO DE APARECIDA"/>
    <n v="1674.17"/>
    <x v="1"/>
  </r>
  <r>
    <x v="2"/>
    <x v="75"/>
    <s v="MUNICIPIO DE SALTO"/>
    <n v="3130.8"/>
    <x v="1"/>
  </r>
  <r>
    <x v="2"/>
    <x v="75"/>
    <s v="MUNICIPIO DE CAPIVARI"/>
    <n v="22704.55"/>
    <x v="1"/>
  </r>
  <r>
    <x v="3"/>
    <x v="76"/>
    <s v="CIA DE SANEAMENTO BASICO DO ESTADO DE SAO PAULO SABESP"/>
    <n v="1350.86"/>
    <x v="2"/>
  </r>
  <r>
    <x v="3"/>
    <x v="77"/>
    <s v="CIA DE SANEAMENTO BASICO DO ESTADO DE SAO PAULO SABESP"/>
    <n v="1445.63"/>
    <x v="2"/>
  </r>
  <r>
    <x v="3"/>
    <x v="78"/>
    <s v="CIA DE SANEAMENTO BASICO DO ESTADO DE SAO PAULO SABESP"/>
    <n v="1564.62"/>
    <x v="2"/>
  </r>
  <r>
    <x v="3"/>
    <x v="79"/>
    <s v="CIA DE SANEAMENTO BASICO DO ESTADO DE SAO PAULO SABESP"/>
    <n v="1813.31"/>
    <x v="2"/>
  </r>
  <r>
    <x v="3"/>
    <x v="80"/>
    <s v="CIA DE SANEAMENTO BASICO DO ESTADO DE SAO PAULO SABESP"/>
    <n v="1846.34"/>
    <x v="2"/>
  </r>
  <r>
    <x v="3"/>
    <x v="81"/>
    <s v="CIA DE SANEAMENTO BASICO DO ESTADO DE SAO PAULO SABESP"/>
    <n v="1914.65"/>
    <x v="2"/>
  </r>
  <r>
    <x v="3"/>
    <x v="82"/>
    <s v="CIA DE SANEAMENTO BASICO DO ESTADO DE SAO PAULO SABESP"/>
    <n v="2996.6"/>
    <x v="2"/>
  </r>
  <r>
    <x v="3"/>
    <x v="83"/>
    <s v="CIA DE SANEAMENTO BASICO DO ESTADO DE SAO PAULO SABESP"/>
    <n v="3240.91"/>
    <x v="2"/>
  </r>
  <r>
    <x v="3"/>
    <x v="84"/>
    <s v="CIA DE SANEAMENTO BASICO DO ESTADO DE SAO PAULO SABESP"/>
    <n v="3414.66"/>
    <x v="2"/>
  </r>
  <r>
    <x v="3"/>
    <x v="85"/>
    <s v="CIA DE SANEAMENTO BASICO DO ESTADO DE SAO PAULO SABESP"/>
    <n v="3544.41"/>
    <x v="2"/>
  </r>
  <r>
    <x v="3"/>
    <x v="86"/>
    <s v="CIA DE SANEAMENTO BASICO DO ESTADO DE SAO PAULO SABESP"/>
    <n v="3952.39"/>
    <x v="2"/>
  </r>
  <r>
    <x v="3"/>
    <x v="87"/>
    <s v="CIA DE SANEAMENTO BASICO DO ESTADO DE SAO PAULO SABESP"/>
    <n v="4195.82"/>
    <x v="2"/>
  </r>
  <r>
    <x v="3"/>
    <x v="88"/>
    <s v="CIA DE SANEAMENTO BASICO DO ESTADO DE SAO PAULO SABESP"/>
    <n v="4643.2"/>
    <x v="2"/>
  </r>
  <r>
    <x v="3"/>
    <x v="89"/>
    <s v="CIA DE SANEAMENTO BASICO DO ESTADO DE SAO PAULO SABESP"/>
    <n v="5034.32"/>
    <x v="2"/>
  </r>
  <r>
    <x v="3"/>
    <x v="90"/>
    <s v="CIA DE SANEAMENTO BASICO DO ESTADO DE SAO PAULO SABESP"/>
    <n v="5313.63"/>
    <x v="2"/>
  </r>
  <r>
    <x v="3"/>
    <x v="91"/>
    <s v="CIA DE SANEAMENTO BASICO DO ESTADO DE SAO PAULO SABESP"/>
    <n v="5435.51"/>
    <x v="2"/>
  </r>
  <r>
    <x v="3"/>
    <x v="92"/>
    <s v="CIA DE SANEAMENTO BASICO DO ESTADO DE SAO PAULO SABESP"/>
    <n v="5681.83"/>
    <x v="2"/>
  </r>
  <r>
    <x v="3"/>
    <x v="93"/>
    <s v="CIA DE SANEAMENTO BASICO DO ESTADO DE SAO PAULO SABESP"/>
    <n v="5817.12"/>
    <x v="2"/>
  </r>
  <r>
    <x v="3"/>
    <x v="94"/>
    <s v="CIA DE SANEAMENTO BASICO DO ESTADO DE SAO PAULO SABESP"/>
    <n v="5912.66"/>
    <x v="2"/>
  </r>
  <r>
    <x v="3"/>
    <x v="95"/>
    <s v="CIA DE SANEAMENTO BASICO DO ESTADO DE SAO PAULO SABESP"/>
    <n v="6733.96"/>
    <x v="2"/>
  </r>
  <r>
    <x v="3"/>
    <x v="96"/>
    <s v="CIA DE SANEAMENTO BASICO DO ESTADO DE SAO PAULO SABESP"/>
    <n v="7537.01"/>
    <x v="2"/>
  </r>
  <r>
    <x v="3"/>
    <x v="97"/>
    <s v="MUNICIPIO DE CAMPINAS"/>
    <n v="7912.06"/>
    <x v="2"/>
  </r>
  <r>
    <x v="3"/>
    <x v="98"/>
    <s v="CIA DE SANEAMENTO BASICO DO ESTADO DE SAO PAULO SABESP"/>
    <n v="8568.68"/>
    <x v="2"/>
  </r>
  <r>
    <x v="3"/>
    <x v="99"/>
    <s v="CIA DE SANEAMENTO BASICO DO ESTADO DE SAO PAULO SABESP"/>
    <n v="8891.6200000000008"/>
    <x v="2"/>
  </r>
  <r>
    <x v="3"/>
    <x v="100"/>
    <s v="CIA DE SANEAMENTO BASICO DO ESTADO DE SAO PAULO SABESP"/>
    <n v="9001.16"/>
    <x v="2"/>
  </r>
  <r>
    <x v="3"/>
    <x v="101"/>
    <s v="CIA DE SANEAMENTO BASICO DO ESTADO DE SAO PAULO SABESP"/>
    <n v="9251.24"/>
    <x v="2"/>
  </r>
  <r>
    <x v="3"/>
    <x v="102"/>
    <s v="CIA DE SANEAMENTO BASICO DO ESTADO DE SAO PAULO SABESP"/>
    <n v="9861.7099999999991"/>
    <x v="2"/>
  </r>
  <r>
    <x v="3"/>
    <x v="103"/>
    <s v="CIA DE SANEAMENTO BASICO DO ESTADO DE SAO PAULO SABESP"/>
    <n v="10699.83"/>
    <x v="2"/>
  </r>
  <r>
    <x v="3"/>
    <x v="104"/>
    <s v="CIA DE SANEAMENTO BASICO DO ESTADO DE SAO PAULO SABESP"/>
    <n v="11487.77"/>
    <x v="2"/>
  </r>
  <r>
    <x v="3"/>
    <x v="105"/>
    <s v="CIA DE SANEAMENTO BASICO DO ESTADO DE SAO PAULO SABESP"/>
    <n v="12061.39"/>
    <x v="2"/>
  </r>
  <r>
    <x v="3"/>
    <x v="106"/>
    <s v="CIA DE SANEAMENTO BASICO DO ESTADO DE SAO PAULO SABESP"/>
    <n v="12085.57"/>
    <x v="2"/>
  </r>
  <r>
    <x v="3"/>
    <x v="107"/>
    <s v="CIA DE SANEAMENTO BASICO DO ESTADO DE SAO PAULO SABESP"/>
    <n v="12323.14"/>
    <x v="2"/>
  </r>
  <r>
    <x v="3"/>
    <x v="108"/>
    <s v="CIA DE SANEAMENTO BASICO DO ESTADO DE SAO PAULO SABESP"/>
    <n v="12490.62"/>
    <x v="2"/>
  </r>
  <r>
    <x v="3"/>
    <x v="109"/>
    <s v="CIA DE SANEAMENTO BASICO DO ESTADO DE SAO PAULO SABESP"/>
    <n v="13761.92"/>
    <x v="2"/>
  </r>
  <r>
    <x v="3"/>
    <x v="110"/>
    <s v="CIA DE SANEAMENTO BASICO DO ESTADO DE SAO PAULO SABESP"/>
    <n v="13794.39"/>
    <x v="2"/>
  </r>
  <r>
    <x v="3"/>
    <x v="111"/>
    <s v="CIA DE SANEAMENTO BASICO DO ESTADO DE SAO PAULO SABESP"/>
    <n v="14264.56"/>
    <x v="2"/>
  </r>
  <r>
    <x v="3"/>
    <x v="112"/>
    <s v="CIA DE SANEAMENTO BASICO DO ESTADO DE SAO PAULO SABESP"/>
    <n v="14820.95"/>
    <x v="2"/>
  </r>
  <r>
    <x v="3"/>
    <x v="113"/>
    <s v="CIA DE SANEAMENTO BASICO DO ESTADO DE SAO PAULO SABESP"/>
    <n v="18589.900000000001"/>
    <x v="2"/>
  </r>
  <r>
    <x v="3"/>
    <x v="77"/>
    <s v="CIA DE SANEAMENTO BASICO DO ESTADO DE SAO PAULO SABESP"/>
    <n v="29588.78"/>
    <x v="2"/>
  </r>
  <r>
    <x v="3"/>
    <x v="114"/>
    <s v="CONSELHO REGIONAL DE ENFERMAGEM DE SAO PAULO"/>
    <n v="16467.599999999999"/>
    <x v="2"/>
  </r>
  <r>
    <x v="3"/>
    <x v="115"/>
    <s v="CONSELHO REGIONAL DE ENFERMAGEM DE SAO PAULO"/>
    <n v="17339.77"/>
    <x v="2"/>
  </r>
  <r>
    <x v="3"/>
    <x v="83"/>
    <s v="CONSELHO REGIONAL DE ENFERMAGEM DE SAO PAULO"/>
    <n v="15876.92"/>
    <x v="2"/>
  </r>
  <r>
    <x v="3"/>
    <x v="116"/>
    <s v="CONSELHO REGIONAL DE ENFERMAGEM DE SAO PAULO"/>
    <n v="15678.28"/>
    <x v="2"/>
  </r>
  <r>
    <x v="3"/>
    <x v="117"/>
    <s v="CONSELHO REGIONAL DE ENFERMAGEM DE SAO PAULO"/>
    <n v="15309.07"/>
    <x v="2"/>
  </r>
  <r>
    <x v="3"/>
    <x v="118"/>
    <s v="CONSELHO REGIONAL DE ENFERMAGEM DE SAO PAULO"/>
    <n v="19198.95"/>
    <x v="2"/>
  </r>
  <r>
    <x v="3"/>
    <x v="87"/>
    <s v="CONSELHO REGIONAL DE ENFERMAGEM DE SAO PAULO"/>
    <n v="16937.96"/>
    <x v="2"/>
  </r>
  <r>
    <x v="3"/>
    <x v="119"/>
    <s v="CONSELHO REGIONAL DE ENFERMAGEM DE SAO PAULO"/>
    <n v="69193.72"/>
    <x v="2"/>
  </r>
  <r>
    <x v="3"/>
    <x v="120"/>
    <s v="CONSELHO REGIONAL DE ENFERMAGEM DE SAO PAULO"/>
    <n v="49206.07"/>
    <x v="2"/>
  </r>
  <r>
    <x v="3"/>
    <x v="103"/>
    <s v="CONSELHO REGIONAL DE ENFERMAGEM DE SAO PAULO"/>
    <n v="19501.57"/>
    <x v="2"/>
  </r>
  <r>
    <x v="3"/>
    <x v="78"/>
    <s v="CONSELHO REGIONAL DE ENFERMAGEM DE SAO PAULO"/>
    <n v="16607.45"/>
    <x v="2"/>
  </r>
  <r>
    <x v="3"/>
    <x v="110"/>
    <s v="CONSELHO REGIONAL DE ENFERMAGEM DE SAO PAULO"/>
    <n v="26126.77"/>
    <x v="2"/>
  </r>
  <r>
    <x v="3"/>
    <x v="121"/>
    <s v="CONSELHO REGIONAL DE ENFERMAGEM DE SAO PAULO"/>
    <n v="14473.15"/>
    <x v="2"/>
  </r>
  <r>
    <x v="3"/>
    <x v="108"/>
    <s v="CONSELHO REGIONAL DE ENFERMAGEM DE SAO PAULO"/>
    <n v="75039.100000000006"/>
    <x v="2"/>
  </r>
  <r>
    <x v="3"/>
    <x v="122"/>
    <s v="CONSELHO REGIONAL DE ENFERMAGEM DE SAO PAULO"/>
    <n v="29696.85"/>
    <x v="2"/>
  </r>
  <r>
    <x v="3"/>
    <x v="93"/>
    <s v="CONSELHO REGIONAL DE ENFERMAGEM DE SAO PAULO"/>
    <n v="19269.400000000001"/>
    <x v="2"/>
  </r>
  <r>
    <x v="3"/>
    <x v="79"/>
    <s v="CONSELHO REGIONAL DE ENFERMAGEM DE SAO PAULO"/>
    <n v="15878.5"/>
    <x v="2"/>
  </r>
  <r>
    <x v="3"/>
    <x v="113"/>
    <s v="CONSELHO REGIONAL DE ENFERMAGEM DE SAO PAULO"/>
    <n v="133076.5"/>
    <x v="2"/>
  </r>
  <r>
    <x v="3"/>
    <x v="123"/>
    <s v="CONSELHO REGIONAL DE ENFERMAGEM DE SAO PAULO"/>
    <n v="3268.82"/>
    <x v="2"/>
  </r>
  <r>
    <x v="3"/>
    <x v="124"/>
    <s v="CONSELHO REGIONAL DE ENFERMAGEM DE SAO PAULO"/>
    <n v="16313.1"/>
    <x v="2"/>
  </r>
  <r>
    <x v="3"/>
    <x v="125"/>
    <s v="CONSELHO REGIONAL DE ENFERMAGEM DE SAO PAULO"/>
    <n v="22665.31"/>
    <x v="2"/>
  </r>
  <r>
    <x v="3"/>
    <x v="126"/>
    <s v="CONSELHO REGIONAL DE ENFERMAGEM DE SAO PAULO"/>
    <n v="19297.73"/>
    <x v="2"/>
  </r>
  <r>
    <x v="3"/>
    <x v="101"/>
    <s v="CONSELHO REGIONAL DE ENFERMAGEM DE SAO PAULO"/>
    <n v="16359.92"/>
    <x v="2"/>
  </r>
  <r>
    <x v="3"/>
    <x v="102"/>
    <s v="CONSELHO REGIONAL DE ENFERMAGEM DE SAO PAULO"/>
    <n v="103594.62"/>
    <x v="2"/>
  </r>
  <r>
    <x v="3"/>
    <x v="111"/>
    <s v="CONSELHO REGIONAL DE ENFERMAGEM DE SAO PAULO"/>
    <n v="27055.53"/>
    <x v="2"/>
  </r>
  <r>
    <x v="3"/>
    <x v="112"/>
    <s v="CONSELHO REGIONAL DE ENFERMAGEM DE SAO PAULO"/>
    <n v="62984.45"/>
    <x v="2"/>
  </r>
  <r>
    <x v="3"/>
    <x v="81"/>
    <s v="CONSELHO REGIONAL DE ENFERMAGEM DE SAO PAULO"/>
    <n v="29610.52"/>
    <x v="2"/>
  </r>
  <r>
    <x v="3"/>
    <x v="105"/>
    <s v="CONSELHO REGIONAL DE ENFERMAGEM DE SAO PAULO"/>
    <n v="181004.97"/>
    <x v="2"/>
  </r>
  <r>
    <x v="3"/>
    <x v="127"/>
    <s v="CONSELHO REGIONAL DE ENFERMAGEM DE SAO PAULO"/>
    <n v="34864.57"/>
    <x v="2"/>
  </r>
  <r>
    <x v="3"/>
    <x v="76"/>
    <s v="CONSELHO REGIONAL DE ENFERMAGEM DE SAO PAULO"/>
    <n v="10009.9"/>
    <x v="2"/>
  </r>
  <r>
    <x v="3"/>
    <x v="128"/>
    <s v="SECRETARIA DE ESTADO DOS DIREITOS DA PESSOA COM DEFICIENCIA"/>
    <n v="566.91999999999996"/>
    <x v="2"/>
  </r>
  <r>
    <x v="3"/>
    <x v="114"/>
    <s v="SECRETARIA DE ESTADO DOS DIREITOS DA PESSOA COM DEFICIENCIA"/>
    <n v="2317.39"/>
    <x v="2"/>
  </r>
  <r>
    <x v="3"/>
    <x v="115"/>
    <s v="SECRETARIA DE ESTADO DOS DIREITOS DA PESSOA COM DEFICIENCIA"/>
    <n v="2389.5700000000002"/>
    <x v="2"/>
  </r>
  <r>
    <x v="3"/>
    <x v="118"/>
    <s v="SECRETARIA DE ESTADO DOS DIREITOS DA PESSOA COM DEFICIENCIA"/>
    <n v="1244.55"/>
    <x v="2"/>
  </r>
  <r>
    <x v="3"/>
    <x v="97"/>
    <s v="SECRETARIA DE ESTADO DOS DIREITOS DA PESSOA COM DEFICIENCIA"/>
    <n v="2060.62"/>
    <x v="2"/>
  </r>
  <r>
    <x v="3"/>
    <x v="129"/>
    <s v="SECRETARIA DE ESTADO DOS DIREITOS DA PESSOA COM DEFICIENCIA"/>
    <n v="876.39"/>
    <x v="2"/>
  </r>
  <r>
    <x v="3"/>
    <x v="130"/>
    <s v="SECRETARIA DE ESTADO DOS DIREITOS DA PESSOA COM DEFICIENCIA"/>
    <n v="759.23"/>
    <x v="2"/>
  </r>
  <r>
    <x v="3"/>
    <x v="109"/>
    <s v="SECRETARIA DE ESTADO DOS DIREITOS DA PESSOA COM DEFICIENCIA"/>
    <n v="1244.52"/>
    <x v="2"/>
  </r>
  <r>
    <x v="3"/>
    <x v="96"/>
    <s v="SECRETARIA DE ESTADO DOS DIREITOS DA PESSOA COM DEFICIENCIA"/>
    <n v="1351.15"/>
    <x v="2"/>
  </r>
  <r>
    <x v="3"/>
    <x v="99"/>
    <s v="SECRETARIA DE ESTADO DOS DIREITOS DA PESSOA COM DEFICIENCIA"/>
    <n v="1324.41"/>
    <x v="2"/>
  </r>
  <r>
    <x v="3"/>
    <x v="108"/>
    <s v="SECRETARIA DE ESTADO DOS DIREITOS DA PESSOA COM DEFICIENCIA"/>
    <n v="924.16"/>
    <x v="2"/>
  </r>
  <r>
    <x v="3"/>
    <x v="90"/>
    <s v="SECRETARIA DE ESTADO DOS DIREITOS DA PESSOA COM DEFICIENCIA"/>
    <n v="1804.74"/>
    <x v="2"/>
  </r>
  <r>
    <x v="3"/>
    <x v="113"/>
    <s v="SECRETARIA DE ESTADO DOS DIREITOS DA PESSOA COM DEFICIENCIA"/>
    <n v="1944.72"/>
    <x v="2"/>
  </r>
  <r>
    <x v="3"/>
    <x v="131"/>
    <s v="SECRETARIA DE ESTADO DOS DIREITOS DA PESSOA COM DEFICIENCIA"/>
    <n v="1935.34"/>
    <x v="2"/>
  </r>
  <r>
    <x v="3"/>
    <x v="132"/>
    <s v="SECRETARIA DE ESTADO DOS DIREITOS DA PESSOA COM DEFICIENCIA"/>
    <n v="871.11"/>
    <x v="2"/>
  </r>
  <r>
    <x v="3"/>
    <x v="123"/>
    <s v="SECRETARIA DE ESTADO DOS DIREITOS DA PESSOA COM DEFICIENCIA"/>
    <n v="3789.93"/>
    <x v="2"/>
  </r>
  <r>
    <x v="3"/>
    <x v="100"/>
    <s v="SECRETARIA DE ESTADO DOS DIREITOS DA PESSOA COM DEFICIENCIA"/>
    <n v="1042.92"/>
    <x v="2"/>
  </r>
  <r>
    <x v="3"/>
    <x v="125"/>
    <s v="SECRETARIA DE ESTADO DOS DIREITOS DA PESSOA COM DEFICIENCIA"/>
    <n v="2815.15"/>
    <x v="2"/>
  </r>
  <r>
    <x v="3"/>
    <x v="133"/>
    <s v="SECRETARIA DE ESTADO DOS DIREITOS DA PESSOA COM DEFICIENCIA"/>
    <n v="4997.9399999999996"/>
    <x v="2"/>
  </r>
  <r>
    <x v="3"/>
    <x v="102"/>
    <s v="SECRETARIA DE ESTADO DOS DIREITOS DA PESSOA COM DEFICIENCIA"/>
    <n v="1448.59"/>
    <x v="2"/>
  </r>
  <r>
    <x v="3"/>
    <x v="86"/>
    <s v="SECRETARIA DE ESTADO DOS DIREITOS DA PESSOA COM DEFICIENCIA"/>
    <n v="931.59"/>
    <x v="2"/>
  </r>
  <r>
    <x v="3"/>
    <x v="111"/>
    <s v="SECRETARIA DE ESTADO DOS DIREITOS DA PESSOA COM DEFICIENCIA"/>
    <n v="1219.6199999999999"/>
    <x v="2"/>
  </r>
  <r>
    <x v="3"/>
    <x v="112"/>
    <s v="SECRETARIA DE ESTADO DOS DIREITOS DA PESSOA COM DEFICIENCIA"/>
    <n v="1183.27"/>
    <x v="2"/>
  </r>
  <r>
    <x v="3"/>
    <x v="134"/>
    <s v="SECRETARIA DE ESTADO DOS DIREITOS DA PESSOA COM DEFICIENCIA"/>
    <n v="3454.51"/>
    <x v="2"/>
  </r>
  <r>
    <x v="3"/>
    <x v="98"/>
    <s v="SECRETARIA DE ESTADO DOS DIREITOS DA PESSOA COM DEFICIENCIA"/>
    <n v="2475.29"/>
    <x v="2"/>
  </r>
  <r>
    <x v="3"/>
    <x v="95"/>
    <s v="SECRETARIA DE ESTADO DOS DIREITOS DA PESSOA COM DEFICIENCIA"/>
    <n v="1015.2"/>
    <x v="2"/>
  </r>
  <r>
    <x v="3"/>
    <x v="107"/>
    <s v="SECRETARIA DE ESTADO DOS DIREITOS DA PESSOA COM DEFICIENCIA"/>
    <n v="3080.25"/>
    <x v="2"/>
  </r>
  <r>
    <x v="3"/>
    <x v="135"/>
    <s v="BRK AMBIENTAL - MAUA S.A."/>
    <n v="5870.26"/>
    <x v="2"/>
  </r>
  <r>
    <x v="3"/>
    <x v="134"/>
    <s v="MUNICIPIO DE SAO JOSE DO RIO PRETO"/>
    <n v="31477.57"/>
    <x v="2"/>
  </r>
  <r>
    <x v="3"/>
    <x v="113"/>
    <s v="SERVICO DE APOIO AS MICRO E PEQ EMPRESAS DE SAO PAULO"/>
    <n v="5788.27"/>
    <x v="2"/>
  </r>
  <r>
    <x v="3"/>
    <x v="136"/>
    <s v="MUNICIPIO DE JUNDIAI"/>
    <n v="23581.63"/>
    <x v="2"/>
  </r>
  <r>
    <x v="3"/>
    <x v="113"/>
    <s v="COMPANHIA DE DESENVOLVIMENTO HABITACIONAL E URBANO DO ESTADO DE SAO PAULO - CDHU"/>
    <n v="24232.6"/>
    <x v="2"/>
  </r>
  <r>
    <x v="3"/>
    <x v="102"/>
    <s v="COMPANHIA DE DESENVOLVIMENTO HABITACIONAL E URBANO DO ESTADO DE SAO PAULO - CDHU"/>
    <n v="11619.7"/>
    <x v="2"/>
  </r>
  <r>
    <x v="3"/>
    <x v="114"/>
    <s v="CONSELHO REGIONAL DE ENFERMAGEM DE SAO PAULO"/>
    <n v="16332.42"/>
    <x v="2"/>
  </r>
  <r>
    <x v="3"/>
    <x v="115"/>
    <s v="CONSELHO REGIONAL DE ENFERMAGEM DE SAO PAULO"/>
    <n v="17338.25"/>
    <x v="2"/>
  </r>
  <r>
    <x v="3"/>
    <x v="83"/>
    <s v="CONSELHO REGIONAL DE ENFERMAGEM DE SAO PAULO"/>
    <n v="15740.17"/>
    <x v="2"/>
  </r>
  <r>
    <x v="3"/>
    <x v="116"/>
    <s v="CONSELHO REGIONAL DE ENFERMAGEM DE SAO PAULO"/>
    <n v="15182.77"/>
    <x v="2"/>
  </r>
  <r>
    <x v="3"/>
    <x v="117"/>
    <s v="CONSELHO REGIONAL DE ENFERMAGEM DE SAO PAULO"/>
    <n v="15385.55"/>
    <x v="2"/>
  </r>
  <r>
    <x v="3"/>
    <x v="118"/>
    <s v="CONSELHO REGIONAL DE ENFERMAGEM DE SAO PAULO"/>
    <n v="19178.77"/>
    <x v="2"/>
  </r>
  <r>
    <x v="3"/>
    <x v="87"/>
    <s v="CONSELHO REGIONAL DE ENFERMAGEM DE SAO PAULO"/>
    <n v="16890.97"/>
    <x v="2"/>
  </r>
  <r>
    <x v="3"/>
    <x v="119"/>
    <s v="CONSELHO REGIONAL DE ENFERMAGEM DE SAO PAULO"/>
    <n v="68510.83"/>
    <x v="2"/>
  </r>
  <r>
    <x v="3"/>
    <x v="120"/>
    <s v="CONSELHO REGIONAL DE ENFERMAGEM DE SAO PAULO"/>
    <n v="46227.01"/>
    <x v="2"/>
  </r>
  <r>
    <x v="3"/>
    <x v="103"/>
    <s v="CONSELHO REGIONAL DE ENFERMAGEM DE SAO PAULO"/>
    <n v="19278.02"/>
    <x v="2"/>
  </r>
  <r>
    <x v="3"/>
    <x v="78"/>
    <s v="CONSELHO REGIONAL DE ENFERMAGEM DE SAO PAULO"/>
    <n v="16605.060000000001"/>
    <x v="2"/>
  </r>
  <r>
    <x v="3"/>
    <x v="110"/>
    <s v="CONSELHO REGIONAL DE ENFERMAGEM DE SAO PAULO"/>
    <n v="26586.47"/>
    <x v="2"/>
  </r>
  <r>
    <x v="3"/>
    <x v="121"/>
    <s v="CONSELHO REGIONAL DE ENFERMAGEM DE SAO PAULO"/>
    <n v="14406.11"/>
    <x v="2"/>
  </r>
  <r>
    <x v="3"/>
    <x v="108"/>
    <s v="CONSELHO REGIONAL DE ENFERMAGEM DE SAO PAULO"/>
    <n v="75257.45"/>
    <x v="2"/>
  </r>
  <r>
    <x v="3"/>
    <x v="122"/>
    <s v="CONSELHO REGIONAL DE ENFERMAGEM DE SAO PAULO"/>
    <n v="29710.799999999999"/>
    <x v="2"/>
  </r>
  <r>
    <x v="3"/>
    <x v="93"/>
    <s v="CONSELHO REGIONAL DE ENFERMAGEM DE SAO PAULO"/>
    <n v="19141.23"/>
    <x v="2"/>
  </r>
  <r>
    <x v="3"/>
    <x v="79"/>
    <s v="CONSELHO REGIONAL DE ENFERMAGEM DE SAO PAULO"/>
    <n v="15984.55"/>
    <x v="2"/>
  </r>
  <r>
    <x v="3"/>
    <x v="113"/>
    <s v="CONSELHO REGIONAL DE ENFERMAGEM DE SAO PAULO"/>
    <n v="133269.78"/>
    <x v="2"/>
  </r>
  <r>
    <x v="3"/>
    <x v="123"/>
    <s v="CONSELHO REGIONAL DE ENFERMAGEM DE SAO PAULO"/>
    <n v="3265.84"/>
    <x v="2"/>
  </r>
  <r>
    <x v="3"/>
    <x v="124"/>
    <s v="CONSELHO REGIONAL DE ENFERMAGEM DE SAO PAULO"/>
    <n v="16330.8"/>
    <x v="2"/>
  </r>
  <r>
    <x v="3"/>
    <x v="125"/>
    <s v="CONSELHO REGIONAL DE ENFERMAGEM DE SAO PAULO"/>
    <n v="22793.33"/>
    <x v="2"/>
  </r>
  <r>
    <x v="3"/>
    <x v="126"/>
    <s v="CONSELHO REGIONAL DE ENFERMAGEM DE SAO PAULO"/>
    <n v="19330.490000000002"/>
    <x v="2"/>
  </r>
  <r>
    <x v="3"/>
    <x v="101"/>
    <s v="CONSELHO REGIONAL DE ENFERMAGEM DE SAO PAULO"/>
    <n v="16337.26"/>
    <x v="2"/>
  </r>
  <r>
    <x v="3"/>
    <x v="102"/>
    <s v="CONSELHO REGIONAL DE ENFERMAGEM DE SAO PAULO"/>
    <n v="103669.17"/>
    <x v="2"/>
  </r>
  <r>
    <x v="3"/>
    <x v="111"/>
    <s v="CONSELHO REGIONAL DE ENFERMAGEM DE SAO PAULO"/>
    <n v="26851.53"/>
    <x v="2"/>
  </r>
  <r>
    <x v="3"/>
    <x v="112"/>
    <s v="CONSELHO REGIONAL DE ENFERMAGEM DE SAO PAULO"/>
    <n v="63093.54"/>
    <x v="2"/>
  </r>
  <r>
    <x v="3"/>
    <x v="81"/>
    <s v="CONSELHO REGIONAL DE ENFERMAGEM DE SAO PAULO"/>
    <n v="29623.919999999998"/>
    <x v="2"/>
  </r>
  <r>
    <x v="3"/>
    <x v="105"/>
    <s v="CONSELHO REGIONAL DE ENFERMAGEM DE SAO PAULO"/>
    <n v="93517.09"/>
    <x v="2"/>
  </r>
  <r>
    <x v="3"/>
    <x v="127"/>
    <s v="CONSELHO REGIONAL DE ENFERMAGEM DE SAO PAULO"/>
    <n v="34932.32"/>
    <x v="2"/>
  </r>
  <r>
    <x v="3"/>
    <x v="76"/>
    <s v="CONSELHO REGIONAL DE ENFERMAGEM DE SAO PAULO"/>
    <n v="37864.239999999998"/>
    <x v="2"/>
  </r>
  <r>
    <x v="3"/>
    <x v="137"/>
    <s v="CONSELHO REGIONAL DE ENFERMAGEM DE SAO PAULO"/>
    <n v="55364.08"/>
    <x v="2"/>
  </r>
  <r>
    <x v="3"/>
    <x v="136"/>
    <s v="DAE SA - AGUA E ESGOTO"/>
    <n v="7755.28"/>
    <x v="2"/>
  </r>
  <r>
    <x v="3"/>
    <x v="97"/>
    <s v="MUNICIPIO DE CAMPINAS"/>
    <n v="6820.61"/>
    <x v="2"/>
  </r>
  <r>
    <x v="3"/>
    <x v="135"/>
    <s v="MUNICIPIO DE MAUA"/>
    <n v="16867.66"/>
    <x v="2"/>
  </r>
  <r>
    <x v="3"/>
    <x v="138"/>
    <s v="MUNICIPIO DE MOGI-GUACU"/>
    <n v="2375.35"/>
    <x v="2"/>
  </r>
  <r>
    <x v="3"/>
    <x v="133"/>
    <s v="MUNICIPIO DE RIBEIRAO PRETO"/>
    <n v="23500"/>
    <x v="2"/>
  </r>
  <r>
    <x v="3"/>
    <x v="111"/>
    <s v="MUNICIPIO DE SANTOS"/>
    <n v="8186.56"/>
    <x v="2"/>
  </r>
  <r>
    <x v="3"/>
    <x v="118"/>
    <s v="MUNICIPIO DE BAURU"/>
    <n v="70847.75"/>
    <x v="2"/>
  </r>
  <r>
    <x v="3"/>
    <x v="137"/>
    <s v="PREFEITURA MUNICIPAL DE FERNANDOPOLIS"/>
    <n v="6887.73"/>
    <x v="2"/>
  </r>
  <r>
    <x v="3"/>
    <x v="99"/>
    <s v="MUNICIPIO DE GUARUJA"/>
    <n v="18181.29"/>
    <x v="2"/>
  </r>
  <r>
    <x v="3"/>
    <x v="99"/>
    <s v="MUNICIPIO DE GUARUJA"/>
    <n v="18649.89"/>
    <x v="2"/>
  </r>
  <r>
    <x v="3"/>
    <x v="117"/>
    <s v="MUNICIPIO DE BARRETOS"/>
    <n v="18430.23"/>
    <x v="2"/>
  </r>
  <r>
    <x v="3"/>
    <x v="118"/>
    <s v="MUNICIPIO DE BAURU"/>
    <n v="5837.95"/>
    <x v="2"/>
  </r>
  <r>
    <x v="3"/>
    <x v="118"/>
    <s v="MUNICIPIO DE BAURU"/>
    <n v="8454.4699999999993"/>
    <x v="2"/>
  </r>
  <r>
    <x v="3"/>
    <x v="118"/>
    <s v="MUNICIPIO DE BAURU"/>
    <n v="56044.31"/>
    <x v="2"/>
  </r>
  <r>
    <x v="3"/>
    <x v="139"/>
    <s v="MUNICIPIO DE SERTAOZINHO   "/>
    <n v="10943.57"/>
    <x v="2"/>
  </r>
  <r>
    <x v="3"/>
    <x v="118"/>
    <s v="SAO PAULO PREVIDENCIA - SPPREV"/>
    <n v="3601.36"/>
    <x v="2"/>
  </r>
  <r>
    <x v="3"/>
    <x v="97"/>
    <s v="SAO PAULO PREVIDENCIA - SPPREV"/>
    <n v="3958.75"/>
    <x v="2"/>
  </r>
  <r>
    <x v="3"/>
    <x v="86"/>
    <s v="SAO PAULO PREVIDENCIA - SPPREV"/>
    <n v="2125.09"/>
    <x v="2"/>
  </r>
  <r>
    <x v="4"/>
    <x v="137"/>
    <s v="SIAFEM"/>
    <n v="841227.71"/>
    <x v="1"/>
  </r>
  <r>
    <x v="4"/>
    <x v="137"/>
    <s v="SIAFEM"/>
    <n v="701648.18043049925"/>
    <x v="0"/>
  </r>
  <r>
    <x v="4"/>
    <x v="137"/>
    <s v="SIAFEM"/>
    <n v="423934.93956950092"/>
    <x v="2"/>
  </r>
  <r>
    <x v="4"/>
    <x v="137"/>
    <s v="BANCO DO BRASIL"/>
    <n v="2661.01"/>
    <x v="1"/>
  </r>
  <r>
    <x v="4"/>
    <x v="137"/>
    <s v="BANCO DO BRASIL"/>
    <n v="1945.48"/>
    <x v="0"/>
  </r>
  <r>
    <x v="4"/>
    <x v="137"/>
    <s v="BANCO DO BRASIL"/>
    <n v="771.11"/>
    <x v="2"/>
  </r>
  <r>
    <x v="5"/>
    <x v="137"/>
    <s v="SECRETARIA DE GOVERNO DIGITAL - ND 185"/>
    <n v="59209733.770000003"/>
    <x v="1"/>
  </r>
  <r>
    <x v="6"/>
    <x v="137"/>
    <s v="Resgate / Acordo Judicial"/>
    <n v="390368.62"/>
    <x v="1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  <r>
    <x v="7"/>
    <x v="137"/>
    <m/>
    <m/>
    <x v="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"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0"/>
    <d v="2025-09-02T00:00:00"/>
    <x v="0"/>
    <n v="59463733.770000003"/>
    <d v="2025-09-30T00:00:00"/>
    <n v="30000000"/>
    <n v="29463733.770000003"/>
    <d v="2025-10-21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1"/>
    <d v="2025-07-02T00:00:00"/>
    <x v="0"/>
    <n v="58989733.770000003"/>
    <d v="2025-07-31T00:00:00"/>
    <n v="40000000"/>
    <n v="0"/>
    <d v="2025-08-21T00:00:00"/>
    <m/>
    <m/>
    <m/>
    <n v="18989733.770000003"/>
  </r>
  <r>
    <m/>
    <m/>
    <x v="0"/>
    <s v="39.467.292/0017-70"/>
    <m/>
    <s v="SECRETARIAS"/>
    <s v="SECRETARIA DE GOVERNO"/>
    <s v="ND-CONVENIO PPT"/>
    <s v="COBRANCA DE CONVENIO PPT - MANUAL"/>
    <n v="1"/>
    <s v="SEDE (SED)"/>
    <s v="AVISO DE DÉBITO"/>
    <x v="2"/>
    <d v="2025-08-04T00:00:00"/>
    <x v="0"/>
    <n v="59209733.770000003"/>
    <d v="2025-08-29T00:00:00"/>
    <n v="59209733.770000003"/>
    <n v="0"/>
    <d v="2025-09-22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3"/>
    <d v="2025-05-05T00:00:00"/>
    <x v="0"/>
    <n v="58609733.770000003"/>
    <d v="2025-05-30T00:00:00"/>
    <n v="58609733.770000003"/>
    <n v="0"/>
    <d v="2025-06-20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4"/>
    <d v="2025-06-02T00:00:00"/>
    <x v="0"/>
    <n v="58809733.770000003"/>
    <d v="2025-06-30T00:00:00"/>
    <n v="58809733.770000003"/>
    <n v="0"/>
    <d v="2025-07-22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5"/>
    <d v="2025-04-02T00:00:00"/>
    <x v="0"/>
    <n v="58420733.770000003"/>
    <d v="2025-04-30T00:00:00"/>
    <n v="58420733.770000003"/>
    <n v="0"/>
    <d v="2025-05-21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6"/>
    <d v="2025-01-06T00:00:00"/>
    <x v="0"/>
    <n v="57820733.770000003"/>
    <d v="2025-01-31T00:00:00"/>
    <n v="57820733.770000003"/>
    <n v="0"/>
    <d v="2025-02-20T00:00:00"/>
    <m/>
    <m/>
    <m/>
    <n v="0"/>
  </r>
  <r>
    <m/>
    <m/>
    <x v="0"/>
    <s v="39.467.292/0001-02"/>
    <m/>
    <s v="SECRETARIAS"/>
    <s v="SECRETARIA DE GOVERNO"/>
    <s v="ND-CONVENIO PPT"/>
    <s v="COBRANCA DE CONVENIO PPT - MANUAL"/>
    <n v="1"/>
    <s v="SEDE (SED)"/>
    <s v="AVISO DE DÉBITO"/>
    <x v="7"/>
    <d v="2025-02-05T00:00:00"/>
    <x v="0"/>
    <n v="57985733.770000003"/>
    <d v="2025-03-02T00:00:00"/>
    <n v="57985733.770000003"/>
    <n v="0"/>
    <d v="2025-03-19T00:00:00"/>
    <m/>
    <m/>
    <m/>
    <n v="0"/>
  </r>
  <r>
    <m/>
    <m/>
    <x v="0"/>
    <s v="39.467.292/0004-55"/>
    <m/>
    <s v="SECRETARIAS"/>
    <s v="SECRETARIA DE GOVERNO"/>
    <s v="ND-CONVENIO PPT"/>
    <s v="COBRANCA DE CONVENIO PPT - MANUAL"/>
    <n v="1"/>
    <s v="SEDE (SED)"/>
    <s v="AVISO DE DÉBITO"/>
    <x v="8"/>
    <d v="2025-03-07T00:00:00"/>
    <x v="0"/>
    <n v="58233733.770000003"/>
    <d v="2025-04-01T00:00:00"/>
    <n v="58233733.770000003"/>
    <n v="0"/>
    <d v="2025-04-22T00:00:00"/>
    <m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C2B978-FF2D-4A4F-BD91-62676079C5EB}" name="Tabela dinâmica2" cacheId="27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TIPO DE RECEITA/POSTO" colHeaderCaption=" RECURSO FINANCEIRO">
  <location ref="A3:E12" firstHeaderRow="1" firstDataRow="2" firstDataCol="1"/>
  <pivotFields count="5">
    <pivotField axis="axisRow" showAll="0" sortType="ascending">
      <items count="18">
        <item sd="0" x="1"/>
        <item h="1" m="1" x="14"/>
        <item h="1" m="1" x="9"/>
        <item sd="0" m="1" x="12"/>
        <item h="1" m="1" x="11"/>
        <item h="1" m="1" x="13"/>
        <item h="1" m="1" x="8"/>
        <item sd="0" x="2"/>
        <item h="1" m="1" x="15"/>
        <item h="1" m="1" x="10"/>
        <item sd="0" x="3"/>
        <item sd="0" x="4"/>
        <item n="REPASSE SGGD" sd="0" x="5"/>
        <item sd="0" x="6"/>
        <item sd="0" m="1" x="16"/>
        <item sd="0" x="0"/>
        <item h="1" sd="0" x="7"/>
        <item t="default" sd="0"/>
      </items>
    </pivotField>
    <pivotField axis="axisRow" showAll="0">
      <items count="180">
        <item m="1" x="171"/>
        <item x="75"/>
        <item x="71"/>
        <item m="1" x="152"/>
        <item x="73"/>
        <item m="1" x="156"/>
        <item x="1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101"/>
        <item x="87"/>
        <item x="138"/>
        <item m="1" x="147"/>
        <item m="1" x="155"/>
        <item x="100"/>
        <item x="113"/>
        <item x="83"/>
        <item x="78"/>
        <item x="97"/>
        <item m="1" x="141"/>
        <item x="105"/>
        <item x="131"/>
        <item x="135"/>
        <item x="112"/>
        <item x="108"/>
        <item x="110"/>
        <item x="111"/>
        <item x="96"/>
        <item x="125"/>
        <item x="128"/>
        <item x="114"/>
        <item x="115"/>
        <item x="118"/>
        <item m="1" x="164"/>
        <item x="130"/>
        <item x="109"/>
        <item x="99"/>
        <item x="90"/>
        <item x="132"/>
        <item x="123"/>
        <item x="133"/>
        <item x="102"/>
        <item x="86"/>
        <item x="134"/>
        <item x="98"/>
        <item x="95"/>
        <item x="107"/>
        <item x="129"/>
        <item m="1" x="149"/>
        <item m="1" x="168"/>
        <item x="81"/>
        <item x="88"/>
        <item m="1" x="151"/>
        <item x="92"/>
        <item x="80"/>
        <item x="106"/>
        <item m="1" x="144"/>
        <item m="1" x="160"/>
        <item m="1" x="163"/>
        <item m="1" x="158"/>
        <item m="1" x="166"/>
        <item m="1" x="176"/>
        <item m="1" x="154"/>
        <item m="1" x="161"/>
        <item m="1" x="150"/>
        <item m="1" x="177"/>
        <item m="1" x="145"/>
        <item x="79"/>
        <item x="84"/>
        <item x="93"/>
        <item x="91"/>
        <item x="103"/>
        <item x="77"/>
        <item x="82"/>
        <item x="76"/>
        <item m="1" x="140"/>
        <item m="1" x="173"/>
        <item m="1" x="143"/>
        <item x="74"/>
        <item x="89"/>
        <item x="85"/>
        <item x="94"/>
        <item m="1" x="159"/>
        <item m="1" x="162"/>
        <item m="1" x="157"/>
        <item m="1" x="165"/>
        <item m="1" x="170"/>
        <item x="124"/>
        <item x="127"/>
        <item m="1" x="174"/>
        <item x="117"/>
        <item x="139"/>
        <item x="116"/>
        <item x="72"/>
        <item x="121"/>
        <item x="136"/>
        <item m="1" x="169"/>
        <item m="1" x="146"/>
        <item m="1" x="175"/>
        <item m="1" x="142"/>
        <item m="1" x="172"/>
        <item m="1" x="167"/>
        <item m="1" x="153"/>
        <item m="1" x="178"/>
        <item m="1" x="148"/>
        <item x="122"/>
        <item x="126"/>
        <item x="119"/>
        <item x="104"/>
        <item x="120"/>
        <item t="default"/>
      </items>
    </pivotField>
    <pivotField showAll="0"/>
    <pivotField dataField="1" numFmtId="43" showAll="0"/>
    <pivotField axis="axisCol" showAll="0">
      <items count="6">
        <item x="2"/>
        <item x="1"/>
        <item x="0"/>
        <item x="3"/>
        <item m="1" x="4"/>
        <item t="default"/>
      </items>
    </pivotField>
  </pivotFields>
  <rowFields count="2">
    <field x="0"/>
    <field x="1"/>
  </rowFields>
  <rowItems count="8">
    <i>
      <x/>
    </i>
    <i>
      <x v="7"/>
    </i>
    <i>
      <x v="10"/>
    </i>
    <i>
      <x v="11"/>
    </i>
    <i>
      <x v="12"/>
    </i>
    <i>
      <x v="13"/>
    </i>
    <i>
      <x v="15"/>
    </i>
    <i t="grand">
      <x/>
    </i>
  </rowItems>
  <colFields count="1">
    <field x="4"/>
  </colFields>
  <colItems count="4">
    <i>
      <x/>
    </i>
    <i>
      <x v="1"/>
    </i>
    <i>
      <x v="2"/>
    </i>
    <i t="grand">
      <x/>
    </i>
  </colItems>
  <dataFields count="1">
    <dataField name=" VALOR" fld="3" baseField="0" baseItem="0" numFmtId="43"/>
  </dataFields>
  <formats count="1">
    <format dxfId="18">
      <pivotArea dataOnly="0" labelOnly="1" fieldPosition="0">
        <references count="1">
          <reference field="4" count="0"/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1B65E4-A24E-4C46-BE5C-D8AD719EE5C1}" name="Tabela dinâmica1" cacheId="24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STO POUPATEMPO" colHeaderCaption="RECURSO FINANCEIRO">
  <location ref="A3:F256" firstHeaderRow="1" firstDataRow="2" firstDataCol="1"/>
  <pivotFields count="16">
    <pivotField axis="axisRow" showAll="0" sortType="ascending" defaultSubtotal="0">
      <items count="291">
        <item x="3"/>
        <item x="177"/>
        <item x="178"/>
        <item x="179"/>
        <item x="32"/>
        <item x="180"/>
        <item x="4"/>
        <item x="5"/>
        <item x="0"/>
        <item x="6"/>
        <item x="7"/>
        <item x="8"/>
        <item x="181"/>
        <item m="1" x="242"/>
        <item x="9"/>
        <item x="228"/>
        <item x="1"/>
        <item x="88"/>
        <item x="182"/>
        <item x="183"/>
        <item x="184"/>
        <item x="10"/>
        <item x="185"/>
        <item x="11"/>
        <item x="12"/>
        <item x="13"/>
        <item x="14"/>
        <item m="1" x="246"/>
        <item x="15"/>
        <item x="16"/>
        <item x="17"/>
        <item x="229"/>
        <item x="236"/>
        <item x="240"/>
        <item x="215"/>
        <item x="171"/>
        <item m="1" x="243"/>
        <item x="18"/>
        <item x="94"/>
        <item x="95"/>
        <item x="96"/>
        <item x="97"/>
        <item m="1" x="254"/>
        <item x="98"/>
        <item m="1" x="255"/>
        <item m="1" x="256"/>
        <item x="218"/>
        <item x="33"/>
        <item x="186"/>
        <item x="219"/>
        <item x="187"/>
        <item m="1" x="257"/>
        <item m="1" x="279"/>
        <item x="34"/>
        <item x="35"/>
        <item x="36"/>
        <item x="188"/>
        <item x="37"/>
        <item x="99"/>
        <item x="100"/>
        <item x="101"/>
        <item x="102"/>
        <item x="38"/>
        <item x="39"/>
        <item x="103"/>
        <item x="104"/>
        <item m="1" x="272"/>
        <item x="105"/>
        <item x="40"/>
        <item x="189"/>
        <item x="41"/>
        <item m="1" x="273"/>
        <item x="238"/>
        <item x="42"/>
        <item m="1" x="249"/>
        <item m="1" x="287"/>
        <item m="1" x="271"/>
        <item x="190"/>
        <item m="1" x="280"/>
        <item x="106"/>
        <item x="43"/>
        <item m="1" x="250"/>
        <item x="107"/>
        <item x="44"/>
        <item x="220"/>
        <item x="108"/>
        <item x="167"/>
        <item x="45"/>
        <item m="1" x="258"/>
        <item x="46"/>
        <item x="191"/>
        <item x="47"/>
        <item m="1" x="274"/>
        <item x="109"/>
        <item m="1" x="275"/>
        <item x="89"/>
        <item m="1" x="251"/>
        <item x="90"/>
        <item x="110"/>
        <item x="231"/>
        <item x="192"/>
        <item x="111"/>
        <item x="48"/>
        <item x="112"/>
        <item x="49"/>
        <item x="193"/>
        <item x="50"/>
        <item x="113"/>
        <item x="232"/>
        <item m="1" x="247"/>
        <item x="114"/>
        <item x="115"/>
        <item x="116"/>
        <item x="117"/>
        <item x="194"/>
        <item x="51"/>
        <item x="30"/>
        <item x="52"/>
        <item x="53"/>
        <item x="118"/>
        <item x="119"/>
        <item x="120"/>
        <item x="121"/>
        <item m="1" x="259"/>
        <item x="122"/>
        <item m="1" x="281"/>
        <item x="195"/>
        <item x="196"/>
        <item x="237"/>
        <item m="1" x="252"/>
        <item x="123"/>
        <item m="1" x="260"/>
        <item x="197"/>
        <item x="124"/>
        <item x="54"/>
        <item x="125"/>
        <item x="221"/>
        <item m="1" x="261"/>
        <item x="126"/>
        <item x="55"/>
        <item x="56"/>
        <item x="91"/>
        <item x="127"/>
        <item x="128"/>
        <item x="57"/>
        <item x="198"/>
        <item x="129"/>
        <item x="58"/>
        <item x="59"/>
        <item m="1" x="276"/>
        <item x="31"/>
        <item x="130"/>
        <item x="131"/>
        <item x="92"/>
        <item x="132"/>
        <item x="60"/>
        <item m="1" x="262"/>
        <item x="199"/>
        <item x="133"/>
        <item x="200"/>
        <item x="201"/>
        <item x="168"/>
        <item x="172"/>
        <item x="61"/>
        <item m="1" x="282"/>
        <item x="216"/>
        <item x="222"/>
        <item x="134"/>
        <item m="1" x="263"/>
        <item x="135"/>
        <item x="136"/>
        <item x="173"/>
        <item x="137"/>
        <item x="169"/>
        <item m="1" x="264"/>
        <item x="202"/>
        <item x="174"/>
        <item m="1" x="265"/>
        <item x="138"/>
        <item x="139"/>
        <item x="62"/>
        <item x="203"/>
        <item x="140"/>
        <item x="141"/>
        <item x="142"/>
        <item x="143"/>
        <item x="63"/>
        <item x="223"/>
        <item x="224"/>
        <item x="144"/>
        <item x="145"/>
        <item x="146"/>
        <item x="64"/>
        <item x="230"/>
        <item x="204"/>
        <item x="65"/>
        <item x="66"/>
        <item x="67"/>
        <item x="68"/>
        <item x="69"/>
        <item x="147"/>
        <item x="205"/>
        <item m="1" x="288"/>
        <item x="148"/>
        <item x="149"/>
        <item m="1" x="283"/>
        <item x="225"/>
        <item x="70"/>
        <item x="19"/>
        <item x="233"/>
        <item x="175"/>
        <item m="1" x="266"/>
        <item x="150"/>
        <item x="71"/>
        <item x="226"/>
        <item x="72"/>
        <item m="1" x="277"/>
        <item x="151"/>
        <item x="73"/>
        <item x="152"/>
        <item m="1" x="284"/>
        <item m="1" x="248"/>
        <item m="1" x="244"/>
        <item x="74"/>
        <item x="153"/>
        <item x="206"/>
        <item x="154"/>
        <item x="155"/>
        <item x="156"/>
        <item m="1" x="267"/>
        <item x="20"/>
        <item x="75"/>
        <item x="76"/>
        <item x="157"/>
        <item x="158"/>
        <item x="77"/>
        <item x="207"/>
        <item x="159"/>
        <item x="87"/>
        <item x="160"/>
        <item x="227"/>
        <item x="78"/>
        <item x="170"/>
        <item x="161"/>
        <item m="1" x="268"/>
        <item m="1" x="289"/>
        <item x="79"/>
        <item x="93"/>
        <item x="208"/>
        <item x="209"/>
        <item x="162"/>
        <item x="80"/>
        <item x="81"/>
        <item x="82"/>
        <item x="210"/>
        <item x="83"/>
        <item x="211"/>
        <item m="1" x="290"/>
        <item x="84"/>
        <item x="21"/>
        <item m="1" x="269"/>
        <item m="1" x="285"/>
        <item x="85"/>
        <item x="163"/>
        <item x="212"/>
        <item x="164"/>
        <item x="86"/>
        <item x="213"/>
        <item x="165"/>
        <item m="1" x="286"/>
        <item x="166"/>
        <item x="214"/>
        <item m="1" x="253"/>
        <item m="1" x="270"/>
        <item x="22"/>
        <item x="23"/>
        <item x="176"/>
        <item x="239"/>
        <item x="24"/>
        <item x="25"/>
        <item x="234"/>
        <item x="26"/>
        <item x="27"/>
        <item x="28"/>
        <item x="2"/>
        <item m="1" x="278"/>
        <item x="29"/>
        <item x="235"/>
        <item m="1" x="245"/>
        <item x="217"/>
        <item x="241"/>
      </items>
    </pivotField>
    <pivotField showAll="0" defaultSubtotal="0"/>
    <pivotField showAll="0" defaultSubtotal="0">
      <items count="3014">
        <item x="0"/>
        <item m="1" x="2683"/>
        <item m="1" x="2684"/>
        <item m="1" x="2685"/>
        <item m="1" x="2686"/>
        <item x="356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7"/>
        <item m="1" x="2688"/>
        <item m="1" x="2690"/>
        <item m="1" x="2691"/>
        <item m="1" x="2692"/>
        <item m="1" x="2693"/>
        <item m="1" x="2695"/>
        <item m="1" x="2696"/>
        <item m="1" x="2697"/>
        <item m="1" x="2698"/>
        <item m="1" x="2699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89"/>
        <item m="1" x="2694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x="379"/>
        <item m="1" x="2735"/>
        <item x="380"/>
        <item x="381"/>
        <item m="1" x="2736"/>
        <item x="382"/>
        <item m="1" x="2737"/>
        <item x="383"/>
        <item m="1" x="2738"/>
        <item m="1" x="2739"/>
        <item m="1" x="2740"/>
        <item x="385"/>
        <item m="1" x="2741"/>
        <item x="386"/>
        <item m="1" x="2742"/>
        <item m="1" x="2743"/>
        <item x="387"/>
        <item x="388"/>
        <item m="1" x="2744"/>
        <item x="389"/>
        <item x="390"/>
        <item x="392"/>
        <item x="393"/>
        <item x="395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x="2434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x="397"/>
        <item x="399"/>
        <item x="401"/>
        <item x="403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2520"/>
        <item x="2519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4"/>
        <item x="391"/>
        <item x="394"/>
        <item x="396"/>
        <item x="398"/>
        <item x="400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457"/>
        <item x="2458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9"/>
        <item x="2456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1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05"/>
        <item x="2506"/>
        <item x="1542"/>
        <item x="1543"/>
        <item x="2300"/>
        <item x="2301"/>
      </items>
    </pivotField>
    <pivotField showAll="0" defaultSubtotal="0"/>
    <pivotField numFmtId="14" showAll="0" defaultSubtotal="0"/>
    <pivotField dataField="1" numFmtId="43" showAll="0" defaultSubtotal="0"/>
    <pivotField showAll="0" defaultSubtotal="0"/>
    <pivotField showAll="0" defaultSubtotal="0"/>
    <pivotField showAll="0" defaultSubtotal="0"/>
    <pivotField showAll="0" defaultSubtotal="0"/>
    <pivotField subtotalTop="0" showAll="0" defaultSubtotal="0"/>
    <pivotField axis="axisCol" showAll="0" defaultSubtotal="0">
      <items count="4">
        <item x="2"/>
        <item x="0"/>
        <item x="1"/>
        <item x="3"/>
      </items>
    </pivotField>
    <pivotField name="PPT" axis="axisRow" showAll="0" sortType="ascending" defaultSubtotal="0">
      <items count="264">
        <item m="1" x="263"/>
        <item sd="0" x="100"/>
        <item sd="0" x="93"/>
        <item sd="0" x="101"/>
        <item x="254"/>
        <item x="258"/>
        <item x="261"/>
        <item x="257"/>
        <item x="260"/>
        <item x="256"/>
        <item x="255"/>
        <item x="259"/>
        <item sd="0" x="33"/>
        <item sd="0" x="237"/>
        <item sd="0" x="118"/>
        <item sd="0" x="142"/>
        <item sd="0" x="143"/>
        <item sd="0" x="188"/>
        <item sd="0" x="73"/>
        <item sd="0" x="195"/>
        <item sd="0" x="144"/>
        <item sd="0" x="121"/>
        <item sd="0" x="74"/>
        <item sd="0" x="203"/>
        <item sd="0" x="75"/>
        <item sd="0" x="145"/>
        <item sd="0" x="122"/>
        <item sd="0" x="136"/>
        <item sd="0" x="223"/>
        <item sd="0" x="83"/>
        <item n="POUPATEMPO ARAÇATUBA" sd="0" x="162"/>
        <item sd="0" x="177"/>
        <item n="POUPATEMPO ARARAQUARA" sd="0" x="163"/>
        <item sd="0" x="76"/>
        <item sd="0" x="26"/>
        <item sd="0" x="249"/>
        <item sd="0" x="10"/>
        <item sd="0" x="27"/>
        <item sd="0" x="146"/>
        <item sd="0" x="190"/>
        <item sd="0" x="164"/>
        <item sd="0" x="183"/>
        <item sd="0" x="250"/>
        <item sd="0" x="91"/>
        <item sd="0" x="147"/>
        <item sd="0" x="194"/>
        <item sd="0" x="148"/>
        <item sd="0" x="176"/>
        <item sd="0" x="137"/>
        <item sd="0" x="28"/>
        <item sd="0" x="149"/>
        <item sd="0" x="29"/>
        <item sd="0" x="123"/>
        <item sd="0" x="30"/>
        <item sd="0" x="124"/>
        <item sd="0" x="31"/>
        <item sd="0" x="138"/>
        <item sd="0" x="174"/>
        <item sd="0" x="20"/>
        <item sd="0" x="21"/>
        <item sd="0" x="251"/>
        <item sd="0" x="77"/>
        <item sd="0" x="15"/>
        <item sd="0" x="3"/>
        <item sd="0" x="113"/>
        <item sd="0" x="89"/>
        <item sd="0" x="34"/>
        <item sd="0" x="103"/>
        <item sd="0" x="104"/>
        <item sd="0" x="105"/>
        <item sd="0" x="191"/>
        <item sd="0" x="106"/>
        <item sd="0" x="85"/>
        <item sd="0" x="35"/>
        <item sd="0" x="36"/>
        <item sd="0" x="37"/>
        <item sd="0" x="107"/>
        <item sd="0" x="189"/>
        <item n="POUPATEMPO CRUZEIRO" sd="0" x="199"/>
        <item sd="0" x="224"/>
        <item sd="0" x="225"/>
        <item sd="0" x="226"/>
        <item sd="0" x="108"/>
        <item sd="0" x="32"/>
        <item sd="0" x="166"/>
        <item sd="0" x="84"/>
        <item sd="0" x="246"/>
        <item sd="0" x="150"/>
        <item sd="0" x="192"/>
        <item sd="0" x="252"/>
        <item sd="0" x="78"/>
        <item sd="0" x="109"/>
        <item sd="0" x="114"/>
        <item n="POUPATEMPO FRANCA" sd="0" x="110"/>
        <item sd="0" x="4"/>
        <item sd="0" x="5"/>
        <item sd="0" x="7"/>
        <item sd="0" x="90"/>
        <item sd="0" x="247"/>
        <item sd="0" x="175"/>
        <item sd="0" x="125"/>
        <item sd="0" x="94"/>
        <item sd="0" x="186"/>
        <item sd="0" x="95"/>
        <item sd="0" x="22"/>
        <item sd="0" x="79"/>
        <item sd="0" x="248"/>
        <item sd="0" x="112"/>
        <item sd="0" x="24"/>
        <item sd="0" x="178"/>
        <item sd="0" x="86"/>
        <item sd="0" x="126"/>
        <item sd="0" x="38"/>
        <item sd="0" x="196"/>
        <item sd="0" x="39"/>
        <item sd="0" x="193"/>
        <item sd="0" x="172"/>
        <item sd="0" x="151"/>
        <item sd="0" x="92"/>
        <item sd="0" x="80"/>
        <item sd="0" x="218"/>
        <item sd="0" x="96"/>
        <item sd="0" x="11"/>
        <item sd="0" x="139"/>
        <item sd="0" x="40"/>
        <item sd="0" x="219"/>
        <item sd="0" x="41"/>
        <item sd="0" x="220"/>
        <item sd="0" x="115"/>
        <item sd="0" x="211"/>
        <item sd="0" x="152"/>
        <item sd="0" x="42"/>
        <item n="POUPATEMPO JALES" sd="0" x="221"/>
        <item sd="0" x="209"/>
        <item sd="0" x="43"/>
        <item sd="0" x="120"/>
        <item sd="0" x="187"/>
        <item sd="0" x="44"/>
        <item sd="0" x="127"/>
        <item sd="0" x="6"/>
        <item sd="0" x="19"/>
        <item sd="0" x="97"/>
        <item sd="0" x="45"/>
        <item n="POUPATEMPO LINS" sd="0" x="153"/>
        <item sd="0" x="207"/>
        <item sd="0" x="46"/>
        <item sd="0" x="182"/>
        <item sd="0" x="173"/>
        <item sd="0" x="13"/>
        <item sd="0" x="12"/>
        <item sd="0" x="222"/>
        <item sd="0" x="201"/>
        <item n="POUPATEMPO MAUÁ" sd="0" x="116"/>
        <item sd="0" x="128"/>
        <item sd="0" x="129"/>
        <item x="253"/>
        <item sd="0" x="227"/>
        <item sd="0" x="47"/>
        <item sd="0" x="117"/>
        <item sd="0" x="49"/>
        <item sd="0" x="48"/>
        <item sd="0" x="228"/>
        <item sd="0" x="214"/>
        <item sd="0" x="229"/>
        <item sd="0" x="50"/>
        <item sd="0" x="51"/>
        <item sd="0" x="217"/>
        <item sd="0" x="184"/>
        <item sd="0" x="52"/>
        <item sd="0" x="197"/>
        <item sd="0" x="212"/>
        <item sd="0" x="198"/>
        <item sd="0" x="98"/>
        <item sd="0" x="17"/>
        <item sd="0" x="111"/>
        <item sd="0" x="14"/>
        <item sd="0" x="16"/>
        <item sd="0" x="230"/>
        <item sd="0" x="53"/>
        <item sd="0" x="204"/>
        <item sd="0" x="81"/>
        <item sd="0" x="18"/>
        <item sd="0" x="231"/>
        <item sd="0" x="25"/>
        <item sd="0" x="179"/>
        <item sd="0" x="154"/>
        <item sd="0" x="155"/>
        <item sd="0" x="54"/>
        <item sd="0" x="8"/>
        <item sd="0" x="232"/>
        <item sd="0" x="55"/>
        <item sd="0" x="210"/>
        <item sd="0" x="167"/>
        <item sd="0" x="233"/>
        <item sd="0" x="234"/>
        <item sd="0" x="156"/>
        <item sd="0" x="87"/>
        <item sd="0" x="235"/>
        <item sd="0" x="205"/>
        <item n="POUPATEMPO PRESIDENTE PRUDENTE" sd="0" x="119"/>
        <item sd="0" x="206"/>
        <item sd="0" x="208"/>
        <item sd="0" x="236"/>
        <item n="POUPATEMPO REGISTRO" sd="0" x="99"/>
        <item sd="0" x="169"/>
        <item sd="0" x="56"/>
        <item sd="0" x="82"/>
        <item sd="0" x="57"/>
        <item sd="0" x="58"/>
        <item sd="0" x="59"/>
        <item sd="0" x="200"/>
        <item sd="0" x="242"/>
        <item sd="0" x="60"/>
        <item sd="0" x="168"/>
        <item sd="0" x="243"/>
        <item sd="0" x="135"/>
        <item sd="0" x="88"/>
        <item sd="0" x="244"/>
        <item sd="0" x="245"/>
        <item sd="0" x="102"/>
        <item sd="0" x="61"/>
        <item sd="0" x="140"/>
        <item sd="0" x="2"/>
        <item sd="0" x="130"/>
        <item sd="0" x="62"/>
        <item sd="0" x="170"/>
        <item sd="0" x="63"/>
        <item sd="0" x="141"/>
        <item sd="0" x="185"/>
        <item sd="0" x="216"/>
        <item sd="0" x="64"/>
        <item sd="0" x="23"/>
        <item sd="0" x="157"/>
        <item sd="0" x="1"/>
        <item sd="0" x="65"/>
        <item sd="0" x="213"/>
        <item sd="0" x="131"/>
        <item sd="0" x="66"/>
        <item sd="0" x="158"/>
        <item sd="0" x="67"/>
        <item sd="0" x="159"/>
        <item sd="0" x="165"/>
        <item sd="0" x="132"/>
        <item sd="0" x="72"/>
        <item sd="0" x="238"/>
        <item sd="0" x="171"/>
        <item sd="0" x="181"/>
        <item sd="0" x="133"/>
        <item sd="0" x="134"/>
        <item sd="0" x="239"/>
        <item sd="0" x="9"/>
        <item sd="0" x="241"/>
        <item sd="0" x="160"/>
        <item sd="0" x="215"/>
        <item sd="0" x="240"/>
        <item sd="0" x="68"/>
        <item sd="0" x="180"/>
        <item sd="0" x="69"/>
        <item sd="0" x="70"/>
        <item sd="0" x="71"/>
        <item sd="0" x="202"/>
        <item sd="0" x="161"/>
        <item sd="0" x="0"/>
        <item x="262"/>
      </items>
    </pivotField>
    <pivotField axis="axisRow" subtotalTop="0" showAll="0" defaultSubtotal="0">
      <items count="261">
        <item n="POUPATEMPO ARAÇATUBA" sd="0" x="6"/>
        <item n="POUPATEMPO ARARAQUARA" sd="0" x="13"/>
        <item n="POUPATEMPO CRUZEIRO" sd="0" x="127"/>
        <item n="POUPATEMPO FRANCA" sd="0" x="14"/>
        <item n="POUPATEMPO LINS" sd="0" x="49"/>
        <item n="POUPATEMPO MAUÁ" sd="0" x="50"/>
        <item n="POUPATEMPO PRESIDENTE PRUDENTE" sd="0" x="4"/>
        <item n="POUPATEMPO REGISTRO" sd="0" x="55"/>
        <item n="POUPATEMPO JALES" sd="0" x="68"/>
        <item n="POUPATEMPO RIBEIRÃO PRETO" sd="0" x="242"/>
        <item n="POUPATEMPO CAMPINAS SHOPPING" sd="0" x="243"/>
        <item n="POUPATEMPO ITAQUERA" sd="0" x="244"/>
        <item n="POUPATEMPO ITÚ" sd="0" x="245"/>
        <item n="POUPATEMPO SANTO AMARO" sd="0" x="246"/>
        <item n="POUPATEMPO SÃO BERNARDO DO CAMPO" sd="0" x="247"/>
        <item n="POUPATEMPO SÃO JOSÉ DOS CAMPOS" sd="0" x="248"/>
        <item n="POUPATEMPO SÉ" sd="0" x="249"/>
        <item sd="0" x="54"/>
        <item sd="0" x="23"/>
        <item sd="0" x="155"/>
        <item sd="0" x="67"/>
        <item sd="0" x="223"/>
        <item sd="0" x="228"/>
        <item sd="0" x="184"/>
        <item sd="0" x="28"/>
        <item sd="0" x="124"/>
        <item sd="0" x="132"/>
        <item sd="0" x="29"/>
        <item sd="0" x="178"/>
        <item sd="0" x="166"/>
        <item sd="0" x="158"/>
        <item sd="0" x="210"/>
        <item sd="0" x="216"/>
        <item sd="0" x="30"/>
        <item sd="0" x="88"/>
        <item sd="0" x="117"/>
        <item sd="0" x="31"/>
        <item sd="0" x="79"/>
        <item sd="0" x="32"/>
        <item sd="0" x="175"/>
        <item sd="0" x="33"/>
        <item sd="0" x="169"/>
        <item sd="0" x="181"/>
        <item sd="0" x="25"/>
        <item sd="0" x="34"/>
        <item sd="0" x="116"/>
        <item sd="0" x="35"/>
        <item sd="0" x="238"/>
        <item sd="0" x="111"/>
        <item sd="0" x="221"/>
        <item sd="0" x="10"/>
        <item sd="0" x="36"/>
        <item sd="0" x="241"/>
        <item sd="0" x="222"/>
        <item sd="0" x="165"/>
        <item sd="0" x="91"/>
        <item sd="0" x="96"/>
        <item sd="0" x="180"/>
        <item sd="0" x="37"/>
        <item sd="0" x="199"/>
        <item sd="0" x="189"/>
        <item sd="0" x="202"/>
        <item sd="0" x="219"/>
        <item sd="0" x="213"/>
        <item sd="0" x="93"/>
        <item sd="0" x="201"/>
        <item sd="0" x="150"/>
        <item sd="0" x="11"/>
        <item sd="0" x="3"/>
        <item sd="0" x="38"/>
        <item sd="0" x="84"/>
        <item sd="0" x="8"/>
        <item sd="0" x="159"/>
        <item sd="0" x="141"/>
        <item sd="0" x="196"/>
        <item sd="0" x="198"/>
        <item sd="0" x="39"/>
        <item sd="0" x="129"/>
        <item sd="0" x="135"/>
        <item sd="0" x="197"/>
        <item sd="0" x="138"/>
        <item sd="0" x="40"/>
        <item sd="0" x="146"/>
        <item sd="0" x="234"/>
        <item sd="0" x="207"/>
        <item sd="0" x="174"/>
        <item sd="0" x="41"/>
        <item sd="0" x="231"/>
        <item sd="0" x="239"/>
        <item sd="0" x="148"/>
        <item sd="0" x="42"/>
        <item sd="0" x="95"/>
        <item sd="0" x="125"/>
        <item sd="0" x="74"/>
        <item sd="0" x="187"/>
        <item sd="0" x="214"/>
        <item sd="0" x="145"/>
        <item sd="0" x="200"/>
        <item sd="0" x="190"/>
        <item sd="0" x="43"/>
        <item sd="0" x="182"/>
        <item sd="0" x="44"/>
        <item sd="0" x="24"/>
        <item sd="0" x="72"/>
        <item sd="0" x="94"/>
        <item sd="0" x="81"/>
        <item sd="0" x="140"/>
        <item sd="0" x="171"/>
        <item sd="0" x="188"/>
        <item sd="0" x="230"/>
        <item sd="0" x="45"/>
        <item sd="0" x="119"/>
        <item sd="0" x="147"/>
        <item sd="0" x="97"/>
        <item sd="0" x="136"/>
        <item sd="0" x="46"/>
        <item sd="0" x="47"/>
        <item sd="0" x="103"/>
        <item sd="0" x="123"/>
        <item sd="0" x="64"/>
        <item sd="0" x="92"/>
        <item sd="0" x="102"/>
        <item sd="0" x="78"/>
        <item sd="0" x="204"/>
        <item sd="0" x="162"/>
        <item sd="0" x="108"/>
        <item sd="0" x="48"/>
        <item sd="0" x="122"/>
        <item sd="0" x="229"/>
        <item sd="0" x="164"/>
        <item sd="0" x="61"/>
        <item sd="0" x="139"/>
        <item sd="0" x="18"/>
        <item sd="0" x="105"/>
        <item sd="0" x="15"/>
        <item sd="0" x="185"/>
        <item sd="0" x="70"/>
        <item sd="0" x="60"/>
        <item sd="0" x="101"/>
        <item sd="0" x="220"/>
        <item sd="0" x="193"/>
        <item sd="0" x="240"/>
        <item sd="0" x="126"/>
        <item sd="0" x="5"/>
        <item sd="0" x="194"/>
        <item sd="0" x="82"/>
        <item sd="0" x="236"/>
        <item sd="0" x="154"/>
        <item sd="0" x="233"/>
        <item sd="0" x="115"/>
        <item sd="0" x="17"/>
        <item sd="0" x="99"/>
        <item sd="0" x="51"/>
        <item sd="0" x="177"/>
        <item sd="0" x="152"/>
        <item sd="0" x="235"/>
        <item sd="0" x="134"/>
        <item sd="0" x="212"/>
        <item sd="0" x="80"/>
        <item sd="0" x="143"/>
        <item sd="0" x="227"/>
        <item sd="0" x="98"/>
        <item sd="0" x="109"/>
        <item sd="0" x="144"/>
        <item sd="0" x="22"/>
        <item sd="0" x="173"/>
        <item sd="0" x="52"/>
        <item sd="0" x="87"/>
        <item sd="0" x="100"/>
        <item sd="0" x="1"/>
        <item sd="0" x="89"/>
        <item sd="0" x="113"/>
        <item sd="0" x="157"/>
        <item sd="0" x="62"/>
        <item sd="0" x="226"/>
        <item sd="0" x="160"/>
        <item sd="0" x="237"/>
        <item sd="0" x="53"/>
        <item sd="0" x="76"/>
        <item sd="0" x="19"/>
        <item sd="0" x="163"/>
        <item sd="0" x="186"/>
        <item sd="0" x="90"/>
        <item sd="0" x="128"/>
        <item sd="0" x="191"/>
        <item sd="0" x="153"/>
        <item sd="0" x="85"/>
        <item sd="0" x="77"/>
        <item sd="0" x="179"/>
        <item sd="0" x="170"/>
        <item sd="0" x="110"/>
        <item sd="0" x="130"/>
        <item sd="0" x="131"/>
        <item sd="0" x="217"/>
        <item sd="0" x="142"/>
        <item sd="0" x="7"/>
        <item sd="0" x="176"/>
        <item sd="0" x="69"/>
        <item sd="0" x="71"/>
        <item sd="0" x="225"/>
        <item sd="0" x="86"/>
        <item sd="0" x="168"/>
        <item sd="0" x="2"/>
        <item sd="0" x="106"/>
        <item sd="0" x="183"/>
        <item sd="0" x="167"/>
        <item sd="0" x="232"/>
        <item sd="0" x="192"/>
        <item sd="0" x="27"/>
        <item sd="0" x="161"/>
        <item sd="0" x="21"/>
        <item sd="0" x="12"/>
        <item sd="0" x="56"/>
        <item sd="0" x="83"/>
        <item sd="0" x="211"/>
        <item sd="0" x="66"/>
        <item sd="0" x="208"/>
        <item sd="0" x="218"/>
        <item sd="0" x="151"/>
        <item sd="0" x="112"/>
        <item sd="0" x="65"/>
        <item sd="0" x="75"/>
        <item sd="0" x="107"/>
        <item sd="0" x="63"/>
        <item sd="0" x="205"/>
        <item sd="0" x="16"/>
        <item sd="0" x="73"/>
        <item sd="0" x="26"/>
        <item sd="0" x="215"/>
        <item sd="0" x="57"/>
        <item sd="0" x="203"/>
        <item sd="0" x="156"/>
        <item sd="0" x="224"/>
        <item sd="0" x="149"/>
        <item sd="0" x="9"/>
        <item sd="0" x="20"/>
        <item sd="0" x="195"/>
        <item sd="0" x="137"/>
        <item sd="0" x="118"/>
        <item sd="0" x="58"/>
        <item sd="0" x="209"/>
        <item sd="0" x="104"/>
        <item sd="0" x="121"/>
        <item sd="0" x="172"/>
        <item sd="0" x="114"/>
        <item sd="0" x="133"/>
        <item sd="0" x="206"/>
        <item sd="0" x="120"/>
        <item sd="0" x="59"/>
        <item sd="0" x="0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</items>
    </pivotField>
    <pivotField axis="axisRow" subtotalTop="0" showAll="0" defaultSubtotal="0">
      <items count="260">
        <item n="POUPATEMPO ARAÇATUBA" sd="0" x="5"/>
        <item n="POUPATEMPO ARARAQUARA" sd="0" x="12"/>
        <item n="POUPATEMPO CRUZEIRO" sd="0" x="125"/>
        <item n="POUPATEMPO FRANCA" sd="0" x="13"/>
        <item n="POUPATEMPO LINS" sd="0" x="47"/>
        <item n="POUPATEMPO MAUÁ" sd="0" x="48"/>
        <item n="POUPATEMPO PRESIDENTE PRUDENTE" sd="0" x="3"/>
        <item n="POUPATEMPO REGISTRO" sd="0" x="53"/>
        <item n="POUPATEMPO JALES" sd="0" x="66"/>
        <item n="POUPATEMPO RIBEIRÃO PRETO" sd="0" x="240"/>
        <item n="POUPATEMPO CAMPINAS SHOPPING" sd="0" x="241"/>
        <item n="POUPATEMPO ITAQUERA" sd="0" x="242"/>
        <item n="POUPATEMPO ITÚ" sd="0" x="243"/>
        <item n="POUPATEMPO SANTO AMARO" sd="0" x="244"/>
        <item n="POUPATEMPO SÃO BERNARDO DO CAMPO" sd="0" x="245"/>
        <item n="POUPATEMPO SÃO JOSÉ DOS CAMPOS" sd="0" x="246"/>
        <item n="POUPATEMPO SÉ" sd="0" x="247"/>
        <item n="SUPERINTENDÊNCIA DE SERVIÇOS AO CIDADÃO" sd="0" x="248"/>
        <item n="POUPATEMPO PRAIA GRANDE" sd="0" x="52"/>
        <item sd="0" x="153"/>
        <item sd="0" x="65"/>
        <item sd="0" x="221"/>
        <item sd="0" x="226"/>
        <item sd="0" x="182"/>
        <item sd="0" x="26"/>
        <item sd="0" x="122"/>
        <item sd="0" x="130"/>
        <item sd="0" x="27"/>
        <item sd="0" x="176"/>
        <item sd="0" x="164"/>
        <item sd="0" x="156"/>
        <item sd="0" x="208"/>
        <item sd="0" x="214"/>
        <item sd="0" x="28"/>
        <item sd="0" x="86"/>
        <item sd="0" x="115"/>
        <item sd="0" x="29"/>
        <item sd="0" x="77"/>
        <item sd="0" x="30"/>
        <item sd="0" x="173"/>
        <item sd="0" x="31"/>
        <item sd="0" x="167"/>
        <item sd="0" x="179"/>
        <item sd="0" x="23"/>
        <item sd="0" x="32"/>
        <item sd="0" x="114"/>
        <item sd="0" x="33"/>
        <item sd="0" x="236"/>
        <item sd="0" x="109"/>
        <item sd="0" x="219"/>
        <item sd="0" x="9"/>
        <item sd="0" x="34"/>
        <item sd="0" x="239"/>
        <item sd="0" x="220"/>
        <item sd="0" x="163"/>
        <item sd="0" x="89"/>
        <item sd="0" x="94"/>
        <item sd="0" x="178"/>
        <item sd="0" x="35"/>
        <item sd="0" x="197"/>
        <item sd="0" x="187"/>
        <item sd="0" x="200"/>
        <item sd="0" x="217"/>
        <item sd="0" x="211"/>
        <item sd="0" x="91"/>
        <item sd="0" x="199"/>
        <item sd="0" x="148"/>
        <item sd="0" x="10"/>
        <item sd="0" x="2"/>
        <item sd="0" x="36"/>
        <item sd="0" x="82"/>
        <item sd="0" x="7"/>
        <item sd="0" x="157"/>
        <item sd="0" x="139"/>
        <item sd="0" x="194"/>
        <item sd="0" x="196"/>
        <item sd="0" x="37"/>
        <item sd="0" x="127"/>
        <item sd="0" x="133"/>
        <item sd="0" x="195"/>
        <item sd="0" x="136"/>
        <item sd="0" x="38"/>
        <item sd="0" x="144"/>
        <item sd="0" x="232"/>
        <item sd="0" x="205"/>
        <item sd="0" x="172"/>
        <item sd="0" x="39"/>
        <item sd="0" x="229"/>
        <item sd="0" x="237"/>
        <item sd="0" x="146"/>
        <item sd="0" x="40"/>
        <item sd="0" x="93"/>
        <item sd="0" x="123"/>
        <item sd="0" x="72"/>
        <item sd="0" x="185"/>
        <item sd="0" x="212"/>
        <item sd="0" x="143"/>
        <item sd="0" x="198"/>
        <item sd="0" x="188"/>
        <item sd="0" x="41"/>
        <item sd="0" x="180"/>
        <item sd="0" x="42"/>
        <item sd="0" x="22"/>
        <item sd="0" x="70"/>
        <item sd="0" x="92"/>
        <item sd="0" x="79"/>
        <item sd="0" x="138"/>
        <item sd="0" x="169"/>
        <item sd="0" x="186"/>
        <item sd="0" x="228"/>
        <item sd="0" x="43"/>
        <item sd="0" x="117"/>
        <item sd="0" x="145"/>
        <item sd="0" x="95"/>
        <item sd="0" x="134"/>
        <item sd="0" x="44"/>
        <item sd="0" x="45"/>
        <item sd="0" x="101"/>
        <item sd="0" x="121"/>
        <item sd="0" x="62"/>
        <item sd="0" x="90"/>
        <item sd="0" x="100"/>
        <item sd="0" x="76"/>
        <item sd="0" x="202"/>
        <item sd="0" x="160"/>
        <item sd="0" x="106"/>
        <item sd="0" x="46"/>
        <item sd="0" x="120"/>
        <item sd="0" x="227"/>
        <item sd="0" x="162"/>
        <item sd="0" x="59"/>
        <item sd="0" x="137"/>
        <item sd="0" x="17"/>
        <item sd="0" x="103"/>
        <item sd="0" x="14"/>
        <item sd="0" x="183"/>
        <item sd="0" x="68"/>
        <item sd="0" x="58"/>
        <item sd="0" x="99"/>
        <item sd="0" x="218"/>
        <item sd="0" x="191"/>
        <item sd="0" x="238"/>
        <item sd="0" x="124"/>
        <item sd="0" x="4"/>
        <item sd="0" x="192"/>
        <item sd="0" x="80"/>
        <item sd="0" x="234"/>
        <item sd="0" x="152"/>
        <item sd="0" x="231"/>
        <item sd="0" x="113"/>
        <item sd="0" x="16"/>
        <item sd="0" x="97"/>
        <item sd="0" x="49"/>
        <item sd="0" x="175"/>
        <item sd="0" x="150"/>
        <item sd="0" x="233"/>
        <item sd="0" x="132"/>
        <item sd="0" x="210"/>
        <item sd="0" x="78"/>
        <item sd="0" x="141"/>
        <item sd="0" x="225"/>
        <item sd="0" x="96"/>
        <item sd="0" x="107"/>
        <item sd="0" x="142"/>
        <item sd="0" x="21"/>
        <item sd="0" x="171"/>
        <item sd="0" x="50"/>
        <item sd="0" x="85"/>
        <item sd="0" x="98"/>
        <item sd="0" x="0"/>
        <item sd="0" x="87"/>
        <item sd="0" x="111"/>
        <item sd="0" x="155"/>
        <item sd="0" x="60"/>
        <item sd="0" x="224"/>
        <item sd="0" x="158"/>
        <item sd="0" x="235"/>
        <item sd="0" x="51"/>
        <item sd="0" x="74"/>
        <item sd="0" x="18"/>
        <item sd="0" x="161"/>
        <item sd="0" x="184"/>
        <item sd="0" x="88"/>
        <item sd="0" x="126"/>
        <item sd="0" x="189"/>
        <item sd="0" x="151"/>
        <item sd="0" x="83"/>
        <item sd="0" x="75"/>
        <item sd="0" x="177"/>
        <item sd="0" x="168"/>
        <item sd="0" x="108"/>
        <item sd="0" x="128"/>
        <item sd="0" x="129"/>
        <item sd="0" x="215"/>
        <item sd="0" x="140"/>
        <item sd="0" x="6"/>
        <item sd="0" x="174"/>
        <item sd="0" x="67"/>
        <item sd="0" x="69"/>
        <item sd="0" x="223"/>
        <item sd="0" x="84"/>
        <item sd="0" x="166"/>
        <item sd="0" x="1"/>
        <item sd="0" x="104"/>
        <item sd="0" x="181"/>
        <item sd="0" x="165"/>
        <item sd="0" x="230"/>
        <item sd="0" x="190"/>
        <item sd="0" x="25"/>
        <item sd="0" x="159"/>
        <item sd="0" x="20"/>
        <item sd="0" x="11"/>
        <item sd="0" x="54"/>
        <item sd="0" x="81"/>
        <item sd="0" x="209"/>
        <item sd="0" x="64"/>
        <item sd="0" x="206"/>
        <item sd="0" x="216"/>
        <item sd="0" x="149"/>
        <item sd="0" x="110"/>
        <item sd="0" x="63"/>
        <item sd="0" x="73"/>
        <item sd="0" x="105"/>
        <item sd="0" x="61"/>
        <item sd="0" x="203"/>
        <item sd="0" x="15"/>
        <item sd="0" x="71"/>
        <item sd="0" x="24"/>
        <item sd="0" x="213"/>
        <item sd="0" x="55"/>
        <item sd="0" x="201"/>
        <item sd="0" x="154"/>
        <item sd="0" x="222"/>
        <item sd="0" x="147"/>
        <item sd="0" x="8"/>
        <item sd="0" x="19"/>
        <item sd="0" x="193"/>
        <item sd="0" x="135"/>
        <item sd="0" x="116"/>
        <item sd="0" x="56"/>
        <item sd="0" x="207"/>
        <item sd="0" x="102"/>
        <item sd="0" x="119"/>
        <item sd="0" x="170"/>
        <item sd="0" x="112"/>
        <item sd="0" x="131"/>
        <item sd="0" x="204"/>
        <item sd="0" x="118"/>
        <item sd="0" x="57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</items>
    </pivotField>
    <pivotField axis="axisRow" subtotalTop="0" showAll="0" defaultSubtotal="0">
      <items count="252">
        <item n="POUPATEMPO ARAÇATUBA" sd="0" x="5"/>
        <item n="POUPATEMPO ARARAQUARA" sd="0" x="12"/>
        <item n="POUPATEMPO CRUZEIRO" sd="0" x="125"/>
        <item n="POUPATEMPO FRANCA" sd="0" x="13"/>
        <item n="POUPATEMPO LINS" sd="0" x="47"/>
        <item n="POUPATEMPO MAUÁ" sd="0" x="48"/>
        <item n="POUPATEMPO PRESIDENTE PRUDENTE" sd="0" x="3"/>
        <item n="POUPATEMPO REGISTRO" sd="0" x="53"/>
        <item n="POUPATEMPO JALES" sd="0" x="66"/>
        <item n="POUPATEMPO RIBEIRÃO PRETO" sd="0" x="240"/>
        <item n="POUPATEMPO CAMPINAS SHOPPING" sd="0" x="241"/>
        <item n="POUPATEMPO ITAQUERA" sd="0" x="242"/>
        <item n="POUPATEMPO ITÚ" sd="0" x="243"/>
        <item n="POUPATEMPO SANTO AMARO" sd="0" x="244"/>
        <item n="POUPATEMPO SÃO BERNARDO DO CAMPO" sd="0" x="245"/>
        <item n="POUPATEMPO SÃO JOSÉ DOS CAMPOS" sd="0" x="246"/>
        <item n="POUPATEMPO SÉ" sd="0" x="247"/>
        <item n="SUPERINTENDÊNCIA DE SERVIÇOS AO CIDADÃO" sd="0" x="251"/>
        <item n="POUPATEMPO PRAIA GRANDE" sd="0" x="52"/>
        <item sd="0" x="153"/>
        <item sd="0" x="65"/>
        <item sd="0" x="221"/>
        <item sd="0" x="226"/>
        <item sd="0" x="182"/>
        <item sd="0" x="26"/>
        <item sd="0" x="122"/>
        <item sd="0" x="130"/>
        <item sd="0" x="27"/>
        <item sd="0" x="176"/>
        <item sd="0" x="164"/>
        <item sd="0" x="156"/>
        <item sd="0" x="208"/>
        <item sd="0" x="214"/>
        <item sd="0" x="28"/>
        <item sd="0" x="86"/>
        <item sd="0" x="115"/>
        <item sd="0" x="29"/>
        <item sd="0" x="77"/>
        <item sd="0" x="30"/>
        <item sd="0" x="173"/>
        <item sd="0" x="31"/>
        <item sd="0" x="167"/>
        <item sd="0" x="179"/>
        <item sd="0" x="23"/>
        <item sd="0" x="32"/>
        <item sd="0" x="114"/>
        <item sd="0" x="33"/>
        <item sd="0" x="236"/>
        <item sd="0" x="109"/>
        <item sd="0" x="219"/>
        <item sd="0" x="9"/>
        <item sd="0" x="34"/>
        <item sd="0" x="239"/>
        <item sd="0" x="220"/>
        <item sd="0" x="163"/>
        <item sd="0" x="89"/>
        <item sd="0" x="94"/>
        <item sd="0" x="178"/>
        <item sd="0" x="35"/>
        <item sd="0" x="197"/>
        <item sd="0" x="187"/>
        <item sd="0" x="200"/>
        <item sd="0" x="217"/>
        <item sd="0" x="211"/>
        <item sd="0" x="91"/>
        <item sd="0" x="199"/>
        <item sd="0" x="148"/>
        <item sd="0" x="10"/>
        <item sd="0" x="2"/>
        <item sd="0" x="36"/>
        <item sd="0" x="82"/>
        <item sd="0" x="7"/>
        <item sd="0" x="157"/>
        <item sd="0" x="139"/>
        <item sd="0" x="194"/>
        <item sd="0" x="196"/>
        <item sd="0" x="37"/>
        <item sd="0" x="127"/>
        <item sd="0" x="133"/>
        <item sd="0" x="195"/>
        <item sd="0" x="136"/>
        <item sd="0" x="38"/>
        <item sd="0" x="144"/>
        <item sd="0" x="232"/>
        <item sd="0" x="205"/>
        <item sd="0" x="172"/>
        <item sd="0" x="39"/>
        <item sd="0" x="229"/>
        <item sd="0" x="237"/>
        <item sd="0" x="146"/>
        <item sd="0" x="40"/>
        <item sd="0" x="93"/>
        <item sd="0" x="123"/>
        <item sd="0" x="72"/>
        <item sd="0" x="185"/>
        <item sd="0" x="212"/>
        <item sd="0" x="143"/>
        <item sd="0" x="198"/>
        <item sd="0" x="188"/>
        <item sd="0" x="41"/>
        <item sd="0" x="180"/>
        <item sd="0" x="42"/>
        <item sd="0" x="22"/>
        <item sd="0" x="70"/>
        <item sd="0" x="92"/>
        <item sd="0" x="79"/>
        <item sd="0" x="138"/>
        <item sd="0" x="169"/>
        <item sd="0" x="186"/>
        <item sd="0" x="228"/>
        <item sd="0" x="43"/>
        <item sd="0" x="117"/>
        <item sd="0" x="145"/>
        <item sd="0" x="95"/>
        <item sd="0" x="134"/>
        <item sd="0" x="44"/>
        <item sd="0" x="45"/>
        <item sd="0" x="101"/>
        <item sd="0" x="121"/>
        <item sd="0" x="62"/>
        <item sd="0" x="90"/>
        <item sd="0" x="100"/>
        <item sd="0" x="76"/>
        <item sd="0" x="202"/>
        <item sd="0" x="160"/>
        <item sd="0" x="106"/>
        <item sd="0" x="46"/>
        <item sd="0" x="120"/>
        <item sd="0" x="227"/>
        <item sd="0" x="162"/>
        <item sd="0" x="59"/>
        <item sd="0" x="137"/>
        <item sd="0" x="17"/>
        <item sd="0" x="103"/>
        <item sd="0" x="14"/>
        <item sd="0" x="183"/>
        <item sd="0" x="68"/>
        <item sd="0" x="58"/>
        <item sd="0" x="99"/>
        <item sd="0" x="218"/>
        <item sd="0" x="191"/>
        <item sd="0" x="238"/>
        <item sd="0" x="124"/>
        <item sd="0" x="4"/>
        <item sd="0" x="192"/>
        <item sd="0" x="80"/>
        <item sd="0" x="234"/>
        <item sd="0" x="152"/>
        <item sd="0" x="231"/>
        <item sd="0" x="113"/>
        <item sd="0" x="16"/>
        <item sd="0" x="97"/>
        <item sd="0" x="49"/>
        <item sd="0" x="175"/>
        <item sd="0" x="150"/>
        <item sd="0" x="233"/>
        <item sd="0" x="132"/>
        <item sd="0" x="210"/>
        <item sd="0" x="78"/>
        <item sd="0" x="141"/>
        <item sd="0" x="225"/>
        <item sd="0" x="96"/>
        <item sd="0" x="107"/>
        <item sd="0" x="142"/>
        <item sd="0" x="21"/>
        <item sd="0" x="171"/>
        <item sd="0" x="50"/>
        <item sd="0" x="85"/>
        <item sd="0" x="98"/>
        <item sd="0" x="0"/>
        <item sd="0" x="87"/>
        <item sd="0" x="111"/>
        <item sd="0" x="155"/>
        <item sd="0" x="60"/>
        <item sd="0" x="224"/>
        <item sd="0" x="158"/>
        <item sd="0" x="235"/>
        <item sd="0" x="51"/>
        <item sd="0" x="74"/>
        <item sd="0" x="18"/>
        <item sd="0" x="161"/>
        <item sd="0" x="184"/>
        <item sd="0" x="88"/>
        <item sd="0" x="126"/>
        <item sd="0" x="189"/>
        <item sd="0" x="151"/>
        <item sd="0" x="83"/>
        <item sd="0" x="75"/>
        <item sd="0" x="177"/>
        <item sd="0" x="168"/>
        <item sd="0" x="108"/>
        <item sd="0" x="128"/>
        <item sd="0" x="129"/>
        <item sd="0" x="215"/>
        <item sd="0" x="140"/>
        <item sd="0" x="6"/>
        <item sd="0" x="174"/>
        <item sd="0" x="67"/>
        <item sd="0" x="69"/>
        <item sd="0" x="223"/>
        <item sd="0" x="84"/>
        <item sd="0" x="166"/>
        <item sd="0" x="1"/>
        <item sd="0" x="104"/>
        <item sd="0" x="181"/>
        <item sd="0" x="165"/>
        <item sd="0" x="230"/>
        <item sd="0" x="190"/>
        <item sd="0" x="25"/>
        <item sd="0" x="159"/>
        <item sd="0" x="20"/>
        <item sd="0" x="11"/>
        <item sd="0" x="54"/>
        <item sd="0" x="81"/>
        <item sd="0" x="209"/>
        <item sd="0" x="64"/>
        <item sd="0" x="206"/>
        <item sd="0" x="216"/>
        <item sd="0" x="149"/>
        <item sd="0" x="110"/>
        <item sd="0" x="63"/>
        <item sd="0" x="73"/>
        <item sd="0" x="105"/>
        <item sd="0" x="61"/>
        <item sd="0" x="203"/>
        <item sd="0" x="15"/>
        <item sd="0" x="71"/>
        <item sd="0" x="24"/>
        <item sd="0" x="213"/>
        <item sd="0" x="55"/>
        <item sd="0" x="201"/>
        <item sd="0" x="154"/>
        <item sd="0" x="222"/>
        <item sd="0" x="147"/>
        <item sd="0" x="8"/>
        <item sd="0" x="19"/>
        <item sd="0" x="193"/>
        <item sd="0" x="135"/>
        <item sd="0" x="116"/>
        <item sd="0" x="56"/>
        <item sd="0" x="207"/>
        <item sd="0" x="102"/>
        <item sd="0" x="119"/>
        <item sd="0" x="170"/>
        <item sd="0" x="112"/>
        <item sd="0" x="131"/>
        <item sd="0" x="204"/>
        <item sd="0" x="118"/>
        <item sd="0" x="57"/>
        <item sd="0" x="248"/>
        <item sd="0" x="249"/>
        <item sd="0" x="250"/>
      </items>
    </pivotField>
  </pivotFields>
  <rowFields count="5">
    <field x="15"/>
    <field x="14"/>
    <field x="13"/>
    <field x="12"/>
    <field x="0"/>
  </rowFields>
  <rowItems count="2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50"/>
    </i>
    <i>
      <x v="251"/>
    </i>
    <i t="grand">
      <x/>
    </i>
  </rowItems>
  <colFields count="1">
    <field x="11"/>
  </colFields>
  <colItems count="5">
    <i>
      <x/>
    </i>
    <i>
      <x v="1"/>
    </i>
    <i>
      <x v="2"/>
    </i>
    <i>
      <x v="3"/>
    </i>
    <i t="grand">
      <x/>
    </i>
  </colItems>
  <dataFields count="1">
    <dataField name=" VALOR PAGO" fld="5" baseField="0" baseItem="0" numFmtId="166"/>
  </dataFields>
  <formats count="8">
    <format dxfId="17">
      <pivotArea field="2" type="button" dataOnly="0" labelOnly="1" outline="0"/>
    </format>
    <format dxfId="16">
      <pivotArea dataOnly="0" labelOnly="1" grandRow="1" outline="0" fieldPosition="0"/>
    </format>
    <format dxfId="15">
      <pivotArea field="12" type="button" dataOnly="0" labelOnly="1" outline="0" axis="axisRow" fieldPosition="3"/>
    </format>
    <format dxfId="14">
      <pivotArea dataOnly="0" labelOnly="1" grandCol="1" outline="0" fieldPosition="0"/>
    </format>
    <format dxfId="13">
      <pivotArea field="12" type="button" dataOnly="0" labelOnly="1" outline="0" axis="axisRow" fieldPosition="3"/>
    </format>
    <format dxfId="12">
      <pivotArea dataOnly="0" labelOnly="1" grandCol="1" outline="0" fieldPosition="0"/>
    </format>
    <format dxfId="11">
      <pivotArea dataOnly="0" labelOnly="1" fieldPosition="0">
        <references count="1">
          <reference field="11" count="0"/>
        </references>
      </pivotArea>
    </format>
    <format dxfId="10">
      <pivotArea field="11" grandRow="1" outline="0" collapsedLevelsAreSubtotals="1" axis="axisCol" fieldPosition="0">
        <references count="1">
          <reference field="11" count="1" selected="0">
            <x v="2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DD5CA3-AD35-44A2-A03E-B0CF2DCDB35B}" name="Tabela dinâmica4" cacheId="26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8" indent="0" outline="1" outlineData="1" multipleFieldFilters="0" rowHeaderCaption=" " colHeaderCaption="Status/Conta Débito">
  <location ref="A3:K10" firstHeaderRow="1" firstDataRow="3" firstDataCol="1"/>
  <pivotFields count="5">
    <pivotField axis="axisCol" subtotalTop="0" showAll="0">
      <items count="8">
        <item x="2"/>
        <item x="1"/>
        <item m="1" x="4"/>
        <item x="0"/>
        <item x="3"/>
        <item m="1" x="6"/>
        <item m="1" x="5"/>
        <item t="default"/>
      </items>
    </pivotField>
    <pivotField axis="axisRow" subtotalTop="0" showAll="0">
      <items count="9">
        <item sd="0" x="2"/>
        <item sd="0" m="1" x="6"/>
        <item sd="0" x="0"/>
        <item sd="0" x="1"/>
        <item sd="0" x="3"/>
        <item sd="0" m="1" x="7"/>
        <item m="1" x="4"/>
        <item m="1" x="5"/>
        <item t="default"/>
      </items>
    </pivotField>
    <pivotField dataField="1" subtotalTop="0" showAll="0"/>
    <pivotField axis="axisRow" subtotalTop="0" showAll="0">
      <items count="623">
        <item m="1" x="204"/>
        <item m="1" x="481"/>
        <item m="1" x="483"/>
        <item m="1" x="484"/>
        <item m="1" x="613"/>
        <item m="1" x="314"/>
        <item m="1" x="535"/>
        <item m="1" x="291"/>
        <item m="1" x="260"/>
        <item m="1" x="283"/>
        <item m="1" x="537"/>
        <item m="1" x="337"/>
        <item m="1" x="501"/>
        <item m="1" x="301"/>
        <item m="1" x="496"/>
        <item m="1" x="341"/>
        <item m="1" x="249"/>
        <item m="1" x="506"/>
        <item m="1" x="367"/>
        <item m="1" x="527"/>
        <item m="1" x="526"/>
        <item m="1" x="616"/>
        <item m="1" x="347"/>
        <item m="1" x="503"/>
        <item m="1" x="251"/>
        <item m="1" x="244"/>
        <item m="1" x="612"/>
        <item m="1" x="417"/>
        <item m="1" x="558"/>
        <item m="1" x="446"/>
        <item m="1" x="261"/>
        <item m="1" x="266"/>
        <item m="1" x="427"/>
        <item m="1" x="560"/>
        <item m="1" x="208"/>
        <item m="1" x="352"/>
        <item m="1" x="571"/>
        <item m="1" x="576"/>
        <item m="1" x="621"/>
        <item m="1" x="577"/>
        <item m="1" x="412"/>
        <item m="1" x="257"/>
        <item m="1" x="335"/>
        <item m="1" x="519"/>
        <item m="1" x="430"/>
        <item m="1" x="390"/>
        <item m="1" x="539"/>
        <item m="1" x="403"/>
        <item m="1" x="309"/>
        <item m="1" x="437"/>
        <item m="1" x="488"/>
        <item m="1" x="356"/>
        <item m="1" x="278"/>
        <item x="95"/>
        <item m="1" x="306"/>
        <item m="1" x="546"/>
        <item m="1" x="450"/>
        <item m="1" x="315"/>
        <item m="1" x="494"/>
        <item m="1" x="545"/>
        <item m="1" x="241"/>
        <item m="1" x="233"/>
        <item m="1" x="505"/>
        <item m="1" x="485"/>
        <item m="1" x="366"/>
        <item m="1" x="348"/>
        <item m="1" x="582"/>
        <item m="1" x="215"/>
        <item m="1" x="243"/>
        <item m="1" x="292"/>
        <item m="1" x="273"/>
        <item m="1" x="237"/>
        <item m="1" x="569"/>
        <item m="1" x="259"/>
        <item m="1" x="522"/>
        <item m="1" x="299"/>
        <item m="1" x="227"/>
        <item m="1" x="282"/>
        <item m="1" x="328"/>
        <item m="1" x="365"/>
        <item m="1" x="289"/>
        <item m="1" x="308"/>
        <item m="1" x="473"/>
        <item m="1" x="451"/>
        <item m="1" x="245"/>
        <item m="1" x="232"/>
        <item m="1" x="580"/>
        <item m="1" x="416"/>
        <item m="1" x="250"/>
        <item m="1" x="421"/>
        <item m="1" x="449"/>
        <item m="1" x="207"/>
        <item m="1" x="355"/>
        <item m="1" x="594"/>
        <item m="1" x="381"/>
        <item m="1" x="319"/>
        <item m="1" x="534"/>
        <item m="1" x="253"/>
        <item m="1" x="607"/>
        <item m="1" x="574"/>
        <item m="1" x="316"/>
        <item m="1" x="457"/>
        <item m="1" x="431"/>
        <item m="1" x="602"/>
        <item m="1" x="286"/>
        <item m="1" x="298"/>
        <item m="1" x="509"/>
        <item m="1" x="371"/>
        <item m="1" x="615"/>
        <item m="1" x="575"/>
        <item m="1" x="597"/>
        <item m="1" x="295"/>
        <item m="1" x="552"/>
        <item m="1" x="516"/>
        <item m="1" x="500"/>
        <item m="1" x="497"/>
        <item m="1" x="498"/>
        <item m="1" x="565"/>
        <item m="1" x="579"/>
        <item m="1" x="258"/>
        <item m="1" x="445"/>
        <item m="1" x="589"/>
        <item m="1" x="401"/>
        <item m="1" x="400"/>
        <item m="1" x="399"/>
        <item m="1" x="402"/>
        <item m="1" x="553"/>
        <item m="1" x="424"/>
        <item m="1" x="264"/>
        <item m="1" x="331"/>
        <item m="1" x="255"/>
        <item m="1" x="280"/>
        <item m="1" x="513"/>
        <item m="1" x="620"/>
        <item m="1" x="384"/>
        <item m="1" x="561"/>
        <item m="1" x="583"/>
        <item m="1" x="389"/>
        <item m="1" x="239"/>
        <item m="1" x="393"/>
        <item m="1" x="386"/>
        <item m="1" x="325"/>
        <item m="1" x="238"/>
        <item m="1" x="419"/>
        <item m="1" x="518"/>
        <item m="1" x="551"/>
        <item m="1" x="324"/>
        <item m="1" x="528"/>
        <item m="1" x="225"/>
        <item m="1" x="588"/>
        <item m="1" x="246"/>
        <item m="1" x="563"/>
        <item m="1" x="475"/>
        <item m="1" x="376"/>
        <item m="1" x="493"/>
        <item m="1" x="511"/>
        <item m="1" x="531"/>
        <item m="1" x="486"/>
        <item m="1" x="479"/>
        <item m="1" x="514"/>
        <item m="1" x="391"/>
        <item m="1" x="524"/>
        <item m="1" x="541"/>
        <item m="1" x="380"/>
        <item m="1" x="536"/>
        <item m="1" x="338"/>
        <item m="1" x="614"/>
        <item m="1" x="279"/>
        <item m="1" x="271"/>
        <item m="1" x="567"/>
        <item m="1" x="600"/>
        <item m="1" x="303"/>
        <item m="1" x="387"/>
        <item m="1" x="275"/>
        <item m="1" x="568"/>
        <item m="1" x="240"/>
        <item m="1" x="344"/>
        <item m="1" x="596"/>
        <item m="1" x="543"/>
        <item m="1" x="538"/>
        <item m="1" x="413"/>
        <item m="1" x="342"/>
        <item m="1" x="296"/>
        <item m="1" x="375"/>
        <item m="1" x="369"/>
        <item m="1" x="277"/>
        <item m="1" x="229"/>
        <item m="1" x="512"/>
        <item m="1" x="410"/>
        <item m="1" x="566"/>
        <item m="1" x="601"/>
        <item m="1" x="213"/>
        <item m="1" x="351"/>
        <item m="1" x="209"/>
        <item m="1" x="544"/>
        <item m="1" x="394"/>
        <item m="1" x="398"/>
        <item m="1" x="502"/>
        <item m="1" x="584"/>
        <item m="1" x="458"/>
        <item m="1" x="433"/>
        <item m="1" x="317"/>
        <item m="1" x="585"/>
        <item m="1" x="363"/>
        <item m="1" x="382"/>
        <item m="1" x="205"/>
        <item m="1" x="542"/>
        <item m="1" x="525"/>
        <item m="1" x="476"/>
        <item m="1" x="219"/>
        <item m="1" x="456"/>
        <item m="1" x="276"/>
        <item m="1" x="397"/>
        <item m="1" x="440"/>
        <item m="1" x="327"/>
        <item m="1" x="489"/>
        <item m="1" x="441"/>
        <item m="1" x="603"/>
        <item m="1" x="221"/>
        <item m="1" x="598"/>
        <item m="1" x="530"/>
        <item m="1" x="340"/>
        <item m="1" x="311"/>
        <item m="1" x="608"/>
        <item m="1" x="411"/>
        <item m="1" x="343"/>
        <item m="1" x="533"/>
        <item m="1" x="478"/>
        <item m="1" x="550"/>
        <item m="1" x="429"/>
        <item m="1" x="562"/>
        <item m="1" x="617"/>
        <item m="1" x="290"/>
        <item m="1" x="323"/>
        <item m="1" x="480"/>
        <item m="1" x="573"/>
        <item m="1" x="490"/>
        <item m="1" x="523"/>
        <item m="1" x="320"/>
        <item m="1" x="495"/>
        <item m="1" x="470"/>
        <item m="1" x="288"/>
        <item m="1" x="230"/>
        <item m="1" x="447"/>
        <item m="1" x="396"/>
        <item m="1" x="333"/>
        <item m="1" x="443"/>
        <item m="1" x="262"/>
        <item m="1" x="487"/>
        <item m="1" x="595"/>
        <item m="1" x="555"/>
        <item m="1" x="220"/>
        <item m="1" x="224"/>
        <item m="1" x="444"/>
        <item m="1" x="313"/>
        <item m="1" x="304"/>
        <item m="1" x="434"/>
        <item m="1" x="222"/>
        <item m="1" x="217"/>
        <item m="1" x="414"/>
        <item m="1" x="581"/>
        <item m="1" x="267"/>
        <item m="1" x="422"/>
        <item m="1" x="499"/>
        <item m="1" x="214"/>
        <item m="1" x="549"/>
        <item m="1" x="334"/>
        <item m="1" x="210"/>
        <item m="1" x="318"/>
        <item m="1" x="465"/>
        <item m="1" x="609"/>
        <item m="1" x="599"/>
        <item m="1" x="587"/>
        <item m="1" x="395"/>
        <item m="1" x="618"/>
        <item m="1" x="357"/>
        <item m="1" x="368"/>
        <item m="1" x="270"/>
        <item m="1" x="455"/>
        <item m="1" x="425"/>
        <item m="1" x="477"/>
        <item m="1" x="540"/>
        <item m="1" x="247"/>
        <item m="1" x="593"/>
        <item m="1" x="322"/>
        <item m="1" x="436"/>
        <item m="1" x="590"/>
        <item m="1" x="507"/>
        <item m="1" x="388"/>
        <item m="1" x="508"/>
        <item m="1" x="559"/>
        <item m="1" x="572"/>
        <item m="1" x="529"/>
        <item m="1" x="471"/>
        <item m="1" x="459"/>
        <item m="1" x="404"/>
        <item m="1" x="517"/>
        <item m="1" x="216"/>
        <item m="1" x="332"/>
        <item m="1" x="265"/>
        <item m="1" x="226"/>
        <item m="1" x="383"/>
        <item m="1" x="557"/>
        <item m="1" x="321"/>
        <item m="1" x="307"/>
        <item m="1" x="350"/>
        <item m="1" x="407"/>
        <item m="1" x="268"/>
        <item m="1" x="379"/>
        <item m="1" x="223"/>
        <item m="1" x="372"/>
        <item m="1" x="605"/>
        <item m="1" x="248"/>
        <item m="1" x="515"/>
        <item m="1" x="339"/>
        <item m="1" x="468"/>
        <item m="1" x="228"/>
        <item m="1" x="452"/>
        <item m="1" x="453"/>
        <item m="1" x="272"/>
        <item m="1" x="274"/>
        <item m="1" x="358"/>
        <item m="1" x="236"/>
        <item m="1" x="454"/>
        <item m="1" x="591"/>
        <item m="1" x="521"/>
        <item m="1" x="426"/>
        <item m="1" x="206"/>
        <item m="1" x="360"/>
        <item m="1" x="532"/>
        <item m="1" x="305"/>
        <item m="1" x="472"/>
        <item m="1" x="345"/>
        <item m="1" x="231"/>
        <item m="1" x="461"/>
        <item m="1" x="284"/>
        <item m="1" x="297"/>
        <item m="1" x="586"/>
        <item m="1" x="606"/>
        <item m="1" x="254"/>
        <item m="1" x="300"/>
        <item m="1" x="392"/>
        <item m="1" x="385"/>
        <item m="1" x="302"/>
        <item m="1" x="252"/>
        <item m="1" x="310"/>
        <item m="1" x="329"/>
        <item m="1" x="263"/>
        <item m="1" x="548"/>
        <item m="1" x="287"/>
        <item m="1" x="373"/>
        <item m="1" x="578"/>
        <item m="1" x="377"/>
        <item m="1" x="408"/>
        <item m="1" x="438"/>
        <item m="1" x="466"/>
        <item m="1" x="504"/>
        <item m="1" x="349"/>
        <item m="1" x="619"/>
        <item m="1" x="467"/>
        <item m="1" x="362"/>
        <item m="1" x="592"/>
        <item m="1" x="242"/>
        <item m="1" x="491"/>
        <item m="1" x="428"/>
        <item m="1" x="294"/>
        <item m="1" x="285"/>
        <item m="1" x="293"/>
        <item m="1" x="482"/>
        <item m="1" x="361"/>
        <item m="1" x="374"/>
        <item m="1" x="570"/>
        <item m="1" x="520"/>
        <item m="1" x="354"/>
        <item m="1" x="464"/>
        <item m="1" x="211"/>
        <item m="1" x="353"/>
        <item m="1" x="409"/>
        <item m="1" x="460"/>
        <item m="1" x="378"/>
        <item m="1" x="547"/>
        <item m="1" x="474"/>
        <item m="1" x="492"/>
        <item m="1" x="212"/>
        <item m="1" x="418"/>
        <item m="1" x="218"/>
        <item m="1" x="448"/>
        <item m="1" x="432"/>
        <item m="1" x="346"/>
        <item m="1" x="312"/>
        <item m="1" x="564"/>
        <item m="1" x="256"/>
        <item m="1" x="554"/>
        <item m="1" x="269"/>
        <item m="1" x="423"/>
        <item m="1" x="281"/>
        <item m="1" x="439"/>
        <item m="1" x="604"/>
        <item m="1" x="235"/>
        <item m="1" x="359"/>
        <item m="1" x="610"/>
        <item m="1" x="415"/>
        <item m="1" x="442"/>
        <item m="1" x="469"/>
        <item m="1" x="406"/>
        <item m="1" x="462"/>
        <item m="1" x="435"/>
        <item m="1" x="463"/>
        <item m="1" x="330"/>
        <item m="1" x="326"/>
        <item m="1" x="184"/>
        <item m="1" x="510"/>
        <item m="1" x="405"/>
        <item m="1" x="364"/>
        <item m="1" x="611"/>
        <item m="1" x="234"/>
        <item m="1" x="420"/>
        <item m="1" x="556"/>
        <item m="1" x="173"/>
        <item m="1" x="165"/>
        <item m="1" x="166"/>
        <item m="1" x="167"/>
        <item m="1" x="168"/>
        <item m="1" x="169"/>
        <item m="1" x="170"/>
        <item m="1" x="171"/>
        <item m="1" x="172"/>
        <item m="1" x="174"/>
        <item m="1" x="175"/>
        <item m="1" x="176"/>
        <item m="1" x="177"/>
        <item m="1" x="178"/>
        <item m="1" x="179"/>
        <item m="1" x="180"/>
        <item m="1" x="181"/>
        <item m="1" x="182"/>
        <item m="1" x="183"/>
        <item m="1" x="185"/>
        <item m="1" x="186"/>
        <item m="1" x="187"/>
        <item m="1" x="188"/>
        <item m="1" x="116"/>
        <item m="1" x="189"/>
        <item m="1" x="190"/>
        <item m="1" x="191"/>
        <item m="1" x="192"/>
        <item m="1" x="193"/>
        <item m="1" x="194"/>
        <item m="1" x="195"/>
        <item m="1" x="196"/>
        <item m="1" x="197"/>
        <item m="1" x="198"/>
        <item m="1" x="199"/>
        <item m="1" x="200"/>
        <item m="1" x="201"/>
        <item m="1" x="139"/>
        <item m="1" x="202"/>
        <item x="46"/>
        <item m="1" x="336"/>
        <item m="1" x="370"/>
        <item m="1" x="141"/>
        <item m="1" x="142"/>
        <item m="1" x="143"/>
        <item m="1" x="144"/>
        <item m="1" x="145"/>
        <item m="1" x="146"/>
        <item m="1" x="147"/>
        <item m="1" x="148"/>
        <item m="1" x="149"/>
        <item m="1" x="150"/>
        <item m="1" x="151"/>
        <item m="1" x="152"/>
        <item m="1" x="203"/>
        <item m="1" x="153"/>
        <item m="1" x="154"/>
        <item m="1" x="155"/>
        <item m="1" x="156"/>
        <item m="1" x="157"/>
        <item m="1" x="158"/>
        <item m="1" x="159"/>
        <item m="1" x="160"/>
        <item m="1" x="161"/>
        <item m="1" x="162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3"/>
        <item m="1" x="134"/>
        <item m="1" x="135"/>
        <item m="1" x="136"/>
        <item m="1" x="137"/>
        <item m="1" x="138"/>
        <item m="1" x="1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m="1" x="163"/>
        <item m="1" x="164"/>
        <item x="47"/>
        <item x="48"/>
        <item x="49"/>
        <item x="50"/>
        <item x="51"/>
        <item x="52"/>
        <item x="53"/>
        <item x="54"/>
        <item x="43"/>
        <item x="44"/>
        <item x="45"/>
        <item m="1" x="110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84"/>
        <item x="79"/>
        <item x="80"/>
        <item x="81"/>
        <item x="82"/>
        <item x="83"/>
        <item m="1" x="99"/>
        <item m="1" x="100"/>
        <item m="1" x="101"/>
        <item m="1" x="102"/>
        <item m="1" x="113"/>
        <item m="1" x="112"/>
        <item m="1" x="114"/>
        <item m="1" x="115"/>
        <item x="85"/>
        <item x="86"/>
        <item x="87"/>
        <item x="88"/>
        <item m="1" x="111"/>
        <item x="89"/>
        <item x="90"/>
        <item x="91"/>
        <item x="92"/>
        <item x="93"/>
        <item x="94"/>
        <item m="1" x="103"/>
        <item m="1" x="104"/>
        <item m="1" x="105"/>
        <item m="1" x="106"/>
        <item m="1" x="107"/>
        <item m="1" x="108"/>
        <item m="1" x="109"/>
        <item m="1" x="98"/>
        <item x="96"/>
        <item x="97"/>
        <item t="default"/>
      </items>
    </pivotField>
    <pivotField axis="axisCol" subtotalTop="0" showAll="0">
      <items count="4">
        <item x="1"/>
        <item x="0"/>
        <item x="2"/>
        <item t="default"/>
      </items>
    </pivotField>
  </pivotFields>
  <rowFields count="2">
    <field x="1"/>
    <field x="3"/>
  </rowFields>
  <rowItems count="5">
    <i>
      <x/>
    </i>
    <i>
      <x v="2"/>
    </i>
    <i>
      <x v="3"/>
    </i>
    <i>
      <x v="4"/>
    </i>
    <i t="grand">
      <x/>
    </i>
  </rowItems>
  <colFields count="2">
    <field x="4"/>
    <field x="0"/>
  </colFields>
  <colItems count="10">
    <i>
      <x/>
      <x/>
    </i>
    <i r="1">
      <x v="1"/>
    </i>
    <i r="1">
      <x v="3"/>
    </i>
    <i t="default">
      <x/>
    </i>
    <i>
      <x v="1"/>
      <x/>
    </i>
    <i r="1">
      <x v="1"/>
    </i>
    <i r="1">
      <x v="3"/>
    </i>
    <i t="default">
      <x v="1"/>
    </i>
    <i>
      <x v="2"/>
      <x v="4"/>
    </i>
    <i t="default">
      <x v="2"/>
    </i>
  </colItems>
  <dataFields count="1">
    <dataField name=" Conta Crédito" fld="2" baseField="0" baseItem="0" numFmtId="4"/>
  </dataFields>
  <formats count="3">
    <format dxfId="9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8">
      <pivotArea dataOnly="0" labelOnly="1" grandCol="1" outline="0" fieldPosition="0"/>
    </format>
    <format dxfId="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EA6F64-6E06-4AAD-96BC-A852A9E110A5}" name="Tabela dinâmica3" cacheId="25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 CLIENTE" colHeaderCaption="RECURSO FINANCEIRO">
  <location ref="A3:F21" firstHeaderRow="1" firstDataRow="2" firstDataCol="1"/>
  <pivotFields count="24">
    <pivotField axis="axisRow" showAll="0">
      <items count="2822">
        <item sd="0" x="256"/>
        <item sd="0" x="516"/>
        <item sd="0" x="346"/>
        <item sd="0" x="1300"/>
        <item sd="0" m="1" x="1676"/>
        <item sd="0" m="1" x="1563"/>
        <item sd="0" x="411"/>
        <item sd="0" x="138"/>
        <item sd="0" m="1" x="1586"/>
        <item sd="0" x="659"/>
        <item sd="0" m="1" x="1771"/>
        <item sd="0" m="1" x="1779"/>
        <item sd="0" x="1160"/>
        <item sd="0" x="82"/>
        <item sd="0" x="180"/>
        <item sd="0" x="253"/>
        <item sd="0" x="124"/>
        <item sd="0" x="65"/>
        <item sd="0" x="322"/>
        <item sd="0" x="137"/>
        <item sd="0" x="96"/>
        <item sd="0" x="9"/>
        <item sd="0" m="1" x="1718"/>
        <item sd="0" x="618"/>
        <item sd="0" x="220"/>
        <item sd="0" x="288"/>
        <item sd="0" m="1" x="1829"/>
        <item sd="0" x="573"/>
        <item sd="0" x="319"/>
        <item sd="0" x="389"/>
        <item sd="0" x="1427"/>
        <item sd="0" m="1" x="1704"/>
        <item sd="0" x="1378"/>
        <item sd="0" x="1321"/>
        <item sd="0" x="210"/>
        <item sd="0" x="316"/>
        <item sd="0" x="286"/>
        <item sd="0" x="81"/>
        <item sd="0" x="185"/>
        <item sd="0" x="574"/>
        <item sd="0" x="1374"/>
        <item sd="0" x="1387"/>
        <item sd="0" x="394"/>
        <item sd="0" x="1297"/>
        <item sd="0" x="431"/>
        <item sd="0" x="236"/>
        <item sd="0" x="569"/>
        <item sd="0" x="1474"/>
        <item sd="0" m="1" x="1772"/>
        <item sd="0" m="1" x="1914"/>
        <item sd="0" m="1" x="1659"/>
        <item sd="0" x="130"/>
        <item sd="0" m="1" x="1758"/>
        <item sd="0" m="1" x="1826"/>
        <item sd="0" x="547"/>
        <item sd="0" x="402"/>
        <item sd="0" x="529"/>
        <item sd="0" x="63"/>
        <item sd="0" x="79"/>
        <item sd="0" x="152"/>
        <item sd="0" x="158"/>
        <item sd="0" x="1261"/>
        <item sd="0" x="1218"/>
        <item sd="0" x="1438"/>
        <item sd="0" x="41"/>
        <item sd="0" x="1472"/>
        <item sd="0" x="1360"/>
        <item sd="0" x="61"/>
        <item sd="0" x="1357"/>
        <item sd="0" x="1217"/>
        <item sd="0" x="1198"/>
        <item sd="0" x="45"/>
        <item sd="0" x="1388"/>
        <item sd="0" x="42"/>
        <item sd="0" x="576"/>
        <item sd="0" m="1" x="2368"/>
        <item sd="0" x="704"/>
        <item sd="0" x="1392"/>
        <item sd="0" x="0"/>
        <item sd="0" m="1" x="1851"/>
        <item sd="0" m="1" x="1640"/>
        <item sd="0" x="321"/>
        <item sd="0" x="24"/>
        <item sd="0" x="1423"/>
        <item sd="0" x="1369"/>
        <item sd="0" x="78"/>
        <item sd="0" m="1" x="1777"/>
        <item sd="0" x="685"/>
        <item sd="0" x="449"/>
        <item sd="0" x="111"/>
        <item sd="0" x="686"/>
        <item sd="0" x="1409"/>
        <item sd="0" m="1" x="2309"/>
        <item sd="0" m="1" x="1959"/>
        <item sd="0" x="495"/>
        <item sd="0" x="311"/>
        <item sd="0" m="1" x="1737"/>
        <item sd="0" m="1" x="1552"/>
        <item sd="0" x="146"/>
        <item sd="0" x="856"/>
        <item sd="0" x="1298"/>
        <item sd="0" m="1" x="1754"/>
        <item sd="0" x="1148"/>
        <item sd="0" x="724"/>
        <item sd="0" x="1183"/>
        <item sd="0" x="233"/>
        <item sd="0" x="231"/>
        <item sd="0" x="228"/>
        <item sd="0" x="1311"/>
        <item sd="0" x="163"/>
        <item sd="0" x="1485"/>
        <item sd="0" x="1520"/>
        <item sd="0" m="1" x="1743"/>
        <item sd="0" m="1" x="1920"/>
        <item sd="0" m="1" x="1968"/>
        <item sd="0" m="1" x="1966"/>
        <item sd="0" x="481"/>
        <item sd="0" x="347"/>
        <item sd="0" x="468"/>
        <item sd="0" x="706"/>
        <item sd="0" x="1394"/>
        <item sd="0" x="451"/>
        <item sd="0" x="1324"/>
        <item sd="0" x="396"/>
        <item sd="0" x="1253"/>
        <item sd="0" x="1185"/>
        <item sd="0" x="1513"/>
        <item sd="0" x="105"/>
        <item sd="0" x="136"/>
        <item sd="0" x="252"/>
        <item sd="0" m="1" x="1716"/>
        <item sd="0" x="350"/>
        <item sd="0" x="86"/>
        <item sd="0" x="762"/>
        <item sd="0" x="1414"/>
        <item sd="0" x="1228"/>
        <item sd="0" x="95"/>
        <item sd="0" m="1" x="1602"/>
        <item sd="0" x="587"/>
        <item sd="0" x="1269"/>
        <item sd="0" x="196"/>
        <item sd="0" x="615"/>
        <item sd="0" x="1296"/>
        <item sd="0" x="1194"/>
        <item sd="0" x="671"/>
        <item sd="0" x="349"/>
        <item sd="0" x="254"/>
        <item sd="0" m="1" x="1793"/>
        <item sd="0" m="1" x="1787"/>
        <item sd="0" x="428"/>
        <item sd="0" x="114"/>
        <item sd="0" x="602"/>
        <item sd="0" m="1" x="1558"/>
        <item sd="0" x="202"/>
        <item sd="0" x="596"/>
        <item sd="0" x="317"/>
        <item sd="0" x="473"/>
        <item sd="0" x="161"/>
        <item sd="0" m="1" x="1850"/>
        <item sd="0" m="1" x="1842"/>
        <item sd="0" x="1238"/>
        <item sd="0" x="1349"/>
        <item sd="0" x="760"/>
        <item sd="0" x="1430"/>
        <item sd="0" x="1255"/>
        <item sd="0" x="488"/>
        <item sd="0" x="3"/>
        <item sd="0" x="506"/>
        <item sd="0" x="213"/>
        <item sd="0" m="1" x="1751"/>
        <item sd="0" x="1011"/>
        <item sd="0" m="1" x="1724"/>
        <item sd="0" x="403"/>
        <item sd="0" m="1" x="1813"/>
        <item sd="0" m="1" x="1823"/>
        <item sd="0" x="135"/>
        <item sd="0" x="1373"/>
        <item sd="0" x="1451"/>
        <item sd="0" x="414"/>
        <item sd="0" x="178"/>
        <item sd="0" x="1489"/>
        <item sd="0" m="1" x="1794"/>
        <item sd="0" m="1" x="1972"/>
        <item sd="0" m="1" x="1622"/>
        <item sd="0" x="800"/>
        <item sd="0" x="1405"/>
        <item sd="0" x="1214"/>
        <item sd="0" x="1354"/>
        <item sd="0" m="1" x="1941"/>
        <item sd="0" x="1410"/>
        <item sd="0" x="725"/>
        <item sd="0" x="1320"/>
        <item sd="0" x="903"/>
        <item sd="0" x="1260"/>
        <item sd="0" x="688"/>
        <item sd="0" x="1404"/>
        <item sd="0" x="1232"/>
        <item sd="0" x="348"/>
        <item sd="0" x="1341"/>
        <item sd="0" x="1178"/>
        <item sd="0" x="1338"/>
        <item sd="0" x="183"/>
        <item sd="0" x="88"/>
        <item sd="0" x="1400"/>
        <item sd="0" x="11"/>
        <item sd="0" x="995"/>
        <item sd="0" x="1386"/>
        <item sd="0" x="683"/>
        <item sd="0" x="62"/>
        <item sd="0" x="1272"/>
        <item sd="0" x="1243"/>
        <item sd="0" x="370"/>
        <item sd="0" m="1" x="1624"/>
        <item sd="0" x="324"/>
        <item sd="0" x="535"/>
        <item sd="0" x="23"/>
        <item sd="0" m="1" x="1709"/>
        <item sd="0" x="1245"/>
        <item sd="0" m="1" x="1766"/>
        <item sd="0" m="1" x="1657"/>
        <item sd="0" m="1" x="1848"/>
        <item sd="0" x="227"/>
        <item sd="0" x="662"/>
        <item sd="0" x="1307"/>
        <item sd="0" m="1" x="1598"/>
        <item sd="0" m="1" x="1642"/>
        <item sd="0" m="1" x="1689"/>
        <item sd="0" m="1" x="1571"/>
        <item sd="0" m="1" x="1799"/>
        <item sd="0" m="1" x="1841"/>
        <item sd="0" x="85"/>
        <item sd="0" x="181"/>
        <item sd="0" x="339"/>
        <item sd="0" m="1" x="1782"/>
        <item sd="0" x="234"/>
        <item sd="0" m="1" x="1632"/>
        <item sd="0" m="1" x="1849"/>
        <item sd="0" m="1" x="1838"/>
        <item sd="0" x="1384"/>
        <item sd="0" x="439"/>
        <item sd="0" x="1314"/>
        <item sd="0" x="299"/>
        <item sd="0" x="1356"/>
        <item sd="0" x="371"/>
        <item sd="0" x="515"/>
        <item sd="0" x="470"/>
        <item sd="0" x="323"/>
        <item sd="0" x="109"/>
        <item sd="0" m="1" x="1746"/>
        <item sd="0" x="83"/>
        <item sd="0" x="5"/>
        <item sd="0" x="1391"/>
        <item sd="0" x="672"/>
        <item sd="0" x="1407"/>
        <item sd="0" x="1389"/>
        <item sd="0" x="1274"/>
        <item sd="0" x="26"/>
        <item sd="0" x="184"/>
        <item sd="0" x="382"/>
        <item sd="0" m="1" x="1702"/>
        <item sd="0" x="200"/>
        <item sd="0" x="1359"/>
        <item sd="0" x="193"/>
        <item sd="0" m="1" x="1852"/>
        <item sd="0" x="510"/>
        <item sd="0" x="623"/>
        <item sd="0" x="528"/>
        <item sd="0" x="613"/>
        <item sd="0" m="1" x="1803"/>
        <item sd="0" x="696"/>
        <item sd="0" m="1" x="1825"/>
        <item sd="0" x="692"/>
        <item sd="0" x="363"/>
        <item sd="0" m="1" x="1690"/>
        <item sd="0" x="401"/>
        <item sd="0" x="558"/>
        <item sd="0" x="211"/>
        <item sd="0" m="1" x="1786"/>
        <item sd="0" m="1" x="2617"/>
        <item sd="0" m="1" x="1667"/>
        <item sd="0" x="188"/>
        <item sd="0" m="1" x="1824"/>
        <item sd="0" m="1" x="1613"/>
        <item sd="0" m="1" x="1569"/>
        <item sd="0" x="1530"/>
        <item sd="0" m="1" x="1710"/>
        <item sd="0" m="1" x="1726"/>
        <item sd="0" x="117"/>
        <item sd="0" x="464"/>
        <item sd="0" x="1221"/>
        <item sd="0" m="1" x="1720"/>
        <item sd="0" x="557"/>
        <item sd="0" m="1" x="1918"/>
        <item sd="0" x="1546"/>
        <item sd="0" m="1" x="1837"/>
        <item sd="0" m="1" x="1930"/>
        <item sd="0" x="580"/>
        <item sd="0" x="1237"/>
        <item sd="0" m="1" x="1768"/>
        <item sd="0" m="1" x="1579"/>
        <item sd="0" x="1483"/>
        <item sd="0" x="663"/>
        <item sd="0" x="154"/>
        <item sd="0" m="1" x="1817"/>
        <item sd="0" x="335"/>
        <item sd="0" m="1" x="1614"/>
        <item sd="0" x="302"/>
        <item sd="0" x="1525"/>
        <item sd="0" m="1" x="1757"/>
        <item sd="0" x="629"/>
        <item sd="0" x="243"/>
        <item sd="0" m="1" x="1827"/>
        <item sd="0" m="1" x="2010"/>
        <item sd="0" m="1" x="1748"/>
        <item sd="0" x="27"/>
        <item sd="0" x="358"/>
        <item sd="0" x="259"/>
        <item sd="0" x="378"/>
        <item sd="0" x="902"/>
        <item sd="0" m="1" x="1819"/>
        <item sd="0" x="878"/>
        <item sd="0" x="1076"/>
        <item sd="0" x="670"/>
        <item sd="0" x="826"/>
        <item sd="0" x="1023"/>
        <item sd="0" x="779"/>
        <item sd="0" x="1026"/>
        <item sd="0" x="935"/>
        <item sd="0" x="963"/>
        <item sd="0" x="1461"/>
        <item sd="0" x="868"/>
        <item sd="0" x="1351"/>
        <item sd="0" x="735"/>
        <item sd="0" x="950"/>
        <item sd="0" x="680"/>
        <item sd="0" x="707"/>
        <item sd="0" x="1104"/>
        <item sd="0" x="1096"/>
        <item sd="0" x="1147"/>
        <item sd="0" x="1105"/>
        <item sd="0" x="1352"/>
        <item sd="0" x="906"/>
        <item sd="0" x="1089"/>
        <item sd="0" x="879"/>
        <item sd="0" x="1100"/>
        <item sd="0" x="858"/>
        <item sd="0" x="38"/>
        <item sd="0" x="1323"/>
        <item sd="0" x="860"/>
        <item sd="0" x="1099"/>
        <item sd="0" x="828"/>
        <item sd="0" x="850"/>
        <item sd="0" x="1121"/>
        <item sd="0" x="973"/>
        <item sd="0" x="967"/>
        <item sd="0" x="1459"/>
        <item sd="0" x="776"/>
        <item sd="0" x="899"/>
        <item sd="0" x="1045"/>
        <item sd="0" x="907"/>
        <item sd="0" x="869"/>
        <item sd="0" x="961"/>
        <item sd="0" x="923"/>
        <item sd="0" x="754"/>
        <item sd="0" x="1473"/>
        <item sd="0" x="710"/>
        <item sd="0" x="965"/>
        <item sd="0" x="1065"/>
        <item sd="0" x="1154"/>
        <item sd="0" x="731"/>
        <item sd="0" x="1128"/>
        <item sd="0" x="746"/>
        <item sd="0" x="1156"/>
        <item sd="0" x="1302"/>
        <item sd="0" x="1000"/>
        <item sd="0" x="718"/>
        <item sd="0" x="871"/>
        <item sd="0" x="1002"/>
        <item sd="0" x="1118"/>
        <item sd="0" x="880"/>
        <item sd="0" x="1122"/>
        <item sd="0" x="844"/>
        <item sd="0" x="846"/>
        <item sd="0" x="943"/>
        <item sd="0" x="782"/>
        <item sd="0" x="1050"/>
        <item sd="0" x="1046"/>
        <item sd="0" x="1428"/>
        <item sd="0" x="854"/>
        <item sd="0" x="1460"/>
        <item sd="0" x="1268"/>
        <item sd="0" x="948"/>
        <item sd="0" x="918"/>
        <item sd="0" x="1159"/>
        <item sd="0" x="1073"/>
        <item sd="0" x="40"/>
        <item sd="0" x="971"/>
        <item sd="0" x="1333"/>
        <item sd="0" x="1106"/>
        <item sd="0" x="1090"/>
        <item sd="0" x="769"/>
        <item sd="0" x="1035"/>
        <item sd="0" x="788"/>
        <item sd="0" x="931"/>
        <item sd="0" x="812"/>
        <item sd="0" x="1101"/>
        <item sd="0" x="1138"/>
        <item sd="0" x="1134"/>
        <item sd="0" x="928"/>
        <item sd="0" x="752"/>
        <item sd="0" x="867"/>
        <item sd="0" x="1275"/>
        <item sd="0" x="882"/>
        <item sd="0" x="1094"/>
        <item sd="0" x="764"/>
        <item sd="0" x="765"/>
        <item sd="0" x="772"/>
        <item sd="0" x="839"/>
        <item sd="0" x="1048"/>
        <item sd="0" x="855"/>
        <item sd="0" x="873"/>
        <item sd="0" x="972"/>
        <item sd="0" x="1144"/>
        <item sd="0" x="1174"/>
        <item sd="0" x="920"/>
        <item sd="0" x="1062"/>
        <item sd="0" x="1444"/>
        <item sd="0" x="1025"/>
        <item sd="0" x="1304"/>
        <item sd="0" x="912"/>
        <item sd="0" x="787"/>
        <item sd="0" x="964"/>
        <item sd="0" x="723"/>
        <item sd="0" x="1053"/>
        <item sd="0" x="1056"/>
        <item sd="0" x="933"/>
        <item sd="0" x="1457"/>
        <item sd="0" x="808"/>
        <item sd="0" x="1060"/>
        <item sd="0" m="1" x="2224"/>
        <item sd="0" x="1184"/>
        <item sd="0" x="1051"/>
        <item sd="0" x="1052"/>
        <item sd="0" x="711"/>
        <item sd="0" x="732"/>
        <item sd="0" x="910"/>
        <item sd="0" x="738"/>
        <item sd="0" x="981"/>
        <item sd="0" m="1" x="2724"/>
        <item sd="0" x="1193"/>
        <item sd="0" x="1108"/>
        <item sd="0" x="890"/>
        <item sd="0" x="1242"/>
        <item sd="0" x="1078"/>
        <item sd="0" x="809"/>
        <item sd="0" x="975"/>
        <item sd="0" x="1197"/>
        <item sd="0" x="1063"/>
        <item sd="0" x="1146"/>
        <item sd="0" x="1107"/>
        <item sd="0" x="1201"/>
        <item sd="0" x="797"/>
        <item sd="0" x="998"/>
        <item sd="0" x="938"/>
        <item sd="0" x="756"/>
        <item sd="0" m="1" x="1965"/>
        <item sd="0" x="1467"/>
        <item sd="0" x="837"/>
        <item sd="0" x="983"/>
        <item sd="0" x="1132"/>
        <item sd="0" x="925"/>
        <item sd="0" x="1215"/>
        <item sd="0" x="730"/>
        <item sd="0" x="881"/>
        <item sd="0" x="908"/>
        <item sd="0" x="1429"/>
        <item sd="0" x="1037"/>
        <item sd="0" x="773"/>
        <item sd="0" x="1163"/>
        <item sd="0" x="791"/>
        <item sd="0" x="753"/>
        <item sd="0" x="1091"/>
        <item sd="0" x="766"/>
        <item sd="0" x="1109"/>
        <item sd="0" x="952"/>
        <item sd="0" x="1117"/>
        <item sd="0" x="1102"/>
        <item sd="0" x="813"/>
        <item sd="0" x="1067"/>
        <item sd="0" x="1055"/>
        <item sd="0" x="1110"/>
        <item sd="0" x="1115"/>
        <item sd="0" x="1047"/>
        <item sd="0" x="862"/>
        <item sd="0" x="1462"/>
        <item sd="0" x="1225"/>
        <item sd="0" x="1120"/>
        <item sd="0" x="997"/>
        <item sd="0" x="1119"/>
        <item sd="0" x="1070"/>
        <item sd="0" x="1230"/>
        <item sd="0" x="1095"/>
        <item sd="0" x="996"/>
        <item sd="0" x="930"/>
        <item sd="0" x="1123"/>
        <item sd="0" x="945"/>
        <item sd="0" x="1152"/>
        <item sd="0" x="1276"/>
        <item sd="0" x="1235"/>
        <item sd="0" x="1150"/>
        <item sd="0" x="829"/>
        <item sd="0" x="1020"/>
        <item sd="0" x="978"/>
        <item sd="0" x="817"/>
        <item sd="0" x="845"/>
        <item sd="0" x="1043"/>
        <item sd="0" x="701"/>
        <item sd="0" x="946"/>
        <item sd="0" x="865"/>
        <item sd="0" x="1029"/>
        <item sd="0" x="827"/>
        <item sd="0" x="949"/>
        <item sd="0" x="1074"/>
        <item sd="0" x="1057"/>
        <item sd="0" x="1137"/>
        <item sd="0" x="715"/>
        <item sd="0" x="851"/>
        <item sd="0" x="1001"/>
        <item sd="0" x="979"/>
        <item sd="0" x="818"/>
        <item sd="0" x="913"/>
        <item sd="0" x="739"/>
        <item sd="0" x="1176"/>
        <item sd="0" x="1003"/>
        <item sd="0" x="792"/>
        <item sd="0" x="737"/>
        <item sd="0" x="896"/>
        <item sd="0" x="719"/>
        <item sd="0" x="734"/>
        <item sd="0" x="980"/>
        <item sd="0" m="1" x="1910"/>
        <item sd="0" x="1058"/>
        <item sd="0" x="728"/>
        <item sd="0" x="819"/>
        <item sd="0" x="857"/>
        <item sd="0" x="1039"/>
        <item sd="0" x="1445"/>
        <item sd="0" x="891"/>
        <item sd="0" x="716"/>
        <item sd="0" x="795"/>
        <item sd="0" x="1084"/>
        <item sd="0" x="830"/>
        <item sd="0" x="1064"/>
        <item sd="0" x="870"/>
        <item sd="0" x="884"/>
        <item sd="0" x="771"/>
        <item sd="0" x="1068"/>
        <item sd="0" x="1264"/>
        <item sd="0" x="1289"/>
        <item sd="0" x="1283"/>
        <item sd="0" x="953"/>
        <item sd="0" x="1143"/>
        <item sd="0" x="887"/>
        <item sd="0" x="942"/>
        <item sd="0" x="708"/>
        <item sd="0" x="784"/>
        <item sd="0" x="916"/>
        <item sd="0" x="861"/>
        <item sd="0" x="1209"/>
        <item sd="0" x="1377"/>
        <item sd="0" x="1443"/>
        <item sd="0" x="833"/>
        <item sd="0" x="1288"/>
        <item sd="0" x="951"/>
        <item sd="0" x="1442"/>
        <item sd="0" x="835"/>
        <item sd="0" x="1157"/>
        <item sd="0" m="1" x="1868"/>
        <item sd="0" x="834"/>
        <item sd="0" x="1059"/>
        <item sd="0" x="1291"/>
        <item sd="0" x="1294"/>
        <item sd="0" x="36"/>
        <item sd="0" x="814"/>
        <item sd="0" x="741"/>
        <item sd="0" x="789"/>
        <item sd="0" x="747"/>
        <item sd="0" x="1142"/>
        <item sd="0" x="1111"/>
        <item sd="0" x="1098"/>
        <item sd="0" x="914"/>
        <item sd="0" x="1372"/>
        <item sd="0" x="875"/>
        <item sd="0" x="941"/>
        <item sd="0" x="39"/>
        <item sd="0" x="866"/>
        <item sd="0" x="876"/>
        <item sd="0" x="1019"/>
        <item sd="0" x="1431"/>
        <item sd="0" x="1220"/>
        <item sd="0" x="721"/>
        <item sd="0" x="1139"/>
        <item sd="0" x="1069"/>
        <item sd="0" x="712"/>
        <item sd="0" x="1124"/>
        <item sd="0" x="1126"/>
        <item sd="0" x="853"/>
        <item sd="0" x="811"/>
        <item sd="0" x="909"/>
        <item sd="0" x="1175"/>
        <item sd="0" x="859"/>
        <item sd="0" x="985"/>
        <item sd="0" x="886"/>
        <item sd="0" x="1044"/>
        <item sd="0" x="1303"/>
        <item sd="0" x="927"/>
        <item sd="0" x="900"/>
        <item sd="0" x="1161"/>
        <item sd="0" x="1306"/>
        <item sd="0" x="726"/>
        <item sd="0" x="989"/>
        <item sd="0" x="889"/>
        <item sd="0" x="1265"/>
        <item sd="0" x="1127"/>
        <item sd="0" x="885"/>
        <item sd="0" x="1434"/>
        <item sd="0" x="806"/>
        <item sd="0" x="1200"/>
        <item sd="0" x="969"/>
        <item sd="0" x="1309"/>
        <item sd="0" x="1310"/>
        <item sd="0" x="1031"/>
        <item sd="0" x="751"/>
        <item sd="0" x="757"/>
        <item sd="0" x="758"/>
        <item sd="0" x="770"/>
        <item sd="0" x="794"/>
        <item sd="0" x="1202"/>
        <item sd="0" x="1112"/>
        <item sd="0" x="1116"/>
        <item sd="0" x="1463"/>
        <item sd="0" x="1316"/>
        <item sd="0" x="877"/>
        <item sd="0" x="944"/>
        <item sd="0" x="778"/>
        <item sd="0" x="840"/>
        <item sd="0" x="714"/>
        <item sd="0" x="820"/>
        <item sd="0" x="740"/>
        <item sd="0" x="1158"/>
        <item sd="0" x="1066"/>
        <item sd="0" x="1129"/>
        <item sd="0" x="1022"/>
        <item sd="0" x="1149"/>
        <item sd="0" x="821"/>
        <item sd="0" x="33"/>
        <item sd="0" x="1005"/>
        <item sd="0" x="991"/>
        <item sd="0" x="822"/>
        <item sd="0" x="929"/>
        <item sd="0" x="863"/>
        <item sd="0" x="768"/>
        <item sd="0" x="939"/>
        <item sd="0" x="824"/>
        <item sd="0" x="897"/>
        <item sd="0" x="823"/>
        <item sd="0" x="1042"/>
        <item sd="0" x="1299"/>
        <item sd="0" x="1038"/>
        <item sd="0" x="883"/>
        <item sd="0" x="1367"/>
        <item sd="0" x="934"/>
        <item sd="0" x="919"/>
        <item sd="0" x="720"/>
        <item sd="0" x="848"/>
        <item sd="0" x="1061"/>
        <item sd="0" x="1364"/>
        <item sd="0" x="894"/>
        <item sd="0" x="1024"/>
        <item sd="0" x="1370"/>
        <item sd="0" x="852"/>
        <item sd="0" x="937"/>
        <item sd="0" x="1075"/>
        <item sd="0" x="1141"/>
        <item sd="0" x="1361"/>
        <item sd="0" x="1086"/>
        <item sd="0" x="1131"/>
        <item sd="0" x="1113"/>
        <item sd="0" x="1021"/>
        <item sd="0" x="1476"/>
        <item sd="0" x="1034"/>
        <item sd="0" x="936"/>
        <item sd="0" x="898"/>
        <item sd="0" x="968"/>
        <item sd="0" x="1114"/>
        <item sd="0" x="987"/>
        <item sd="0" x="702"/>
        <item sd="0" x="780"/>
        <item sd="0" x="700"/>
        <item sd="0" x="901"/>
        <item sd="0" x="1077"/>
        <item sd="0" x="847"/>
        <item sd="0" x="1028"/>
        <item sd="0" x="1087"/>
        <item sd="0" x="954"/>
        <item sd="0" x="1049"/>
        <item sd="0" x="816"/>
        <item sd="0" x="1487"/>
        <item sd="0" x="1054"/>
        <item sd="0" m="1" x="2235"/>
        <item sd="0" x="836"/>
        <item sd="0" x="32"/>
        <item sd="0" x="1488"/>
        <item sd="0" x="1103"/>
        <item sd="0" x="1432"/>
        <item sd="0" x="1133"/>
        <item sd="0" x="842"/>
        <item sd="0" x="796"/>
        <item sd="0" x="921"/>
        <item sd="0" x="1136"/>
        <item sd="0" x="1464"/>
        <item sd="0" x="1140"/>
        <item sd="0" x="1455"/>
        <item sd="0" x="759"/>
        <item sd="0" x="924"/>
        <item sd="0" x="825"/>
        <item sd="0" x="1036"/>
        <item sd="0" x="990"/>
        <item sd="0" x="807"/>
        <item sd="0" x="838"/>
        <item sd="0" x="1081"/>
        <item sd="0" x="955"/>
        <item sd="0" x="1490"/>
        <item sd="0" x="1456"/>
        <item sd="0" x="992"/>
        <item sd="0" x="1251"/>
        <item sd="0" x="947"/>
        <item sd="0" x="1491"/>
        <item sd="0" x="1030"/>
        <item sd="0" x="1088"/>
        <item sd="0" x="1080"/>
        <item sd="0" x="1440"/>
        <item sd="0" x="1192"/>
        <item sd="0" x="1072"/>
        <item sd="0" x="709"/>
        <item sd="0" m="1" x="1922"/>
        <item sd="0" x="360"/>
        <item sd="0" x="467"/>
        <item sd="0" m="1" x="1792"/>
        <item sd="0" x="127"/>
        <item sd="0" m="1" x="1788"/>
        <item sd="0" x="517"/>
        <item sd="0" m="1" x="1653"/>
        <item sd="0" m="1" x="2396"/>
        <item sd="0" m="1" x="2413"/>
        <item sd="0" x="687"/>
        <item sd="0" x="325"/>
        <item sd="0" x="293"/>
        <item sd="0" m="1" x="1811"/>
        <item sd="0" m="1" x="1904"/>
        <item sd="0" m="1" x="1830"/>
        <item sd="0" x="142"/>
        <item sd="0" m="1" x="1565"/>
        <item sd="0" x="7"/>
        <item sd="0" x="151"/>
        <item sd="0" x="103"/>
        <item sd="0" x="102"/>
        <item sd="0" x="190"/>
        <item sd="0" x="1273"/>
        <item sd="0" x="744"/>
        <item sd="0" x="35"/>
        <item sd="0" x="1371"/>
        <item sd="0" x="926"/>
        <item sd="0" m="1" x="1873"/>
        <item sd="0" x="763"/>
        <item sd="0" x="1040"/>
        <item sd="0" x="1181"/>
        <item sd="0" x="790"/>
        <item sd="0" x="1446"/>
        <item sd="0" x="748"/>
        <item sd="0" x="1092"/>
        <item sd="0" x="988"/>
        <item sd="0" m="1" x="1693"/>
        <item sd="0" x="1482"/>
        <item sd="0" x="1503"/>
        <item sd="0" x="678"/>
        <item sd="0" x="315"/>
        <item sd="0" m="1" x="1678"/>
        <item sd="0" x="571"/>
        <item sd="0" x="25"/>
        <item sd="0" x="248"/>
        <item sd="0" x="1350"/>
        <item sd="0" x="616"/>
        <item sd="0" x="424"/>
        <item sd="0" x="508"/>
        <item sd="0" x="562"/>
        <item sd="0" x="407"/>
        <item sd="0" x="1"/>
        <item sd="0" x="1226"/>
        <item sd="0" m="1" x="1727"/>
        <item sd="0" x="628"/>
        <item sd="0" m="1" x="1767"/>
        <item sd="0" x="120"/>
        <item sd="0" m="1" x="1688"/>
        <item sd="0" x="261"/>
        <item sd="0" x="374"/>
        <item sd="0" m="1" x="1809"/>
        <item sd="0" m="1" x="1705"/>
        <item sd="0" x="22"/>
        <item sd="0" x="169"/>
        <item sd="0" x="1205"/>
        <item sd="0" m="1" x="1669"/>
        <item sd="0" x="1145"/>
        <item sd="0" x="1358"/>
        <item sd="0" m="1" x="1749"/>
        <item sd="0" m="1" x="1562"/>
        <item sd="0" m="1" x="1618"/>
        <item sd="0" x="50"/>
        <item sd="0" m="1" x="1781"/>
        <item sd="0" x="6"/>
        <item sd="0" x="157"/>
        <item sd="0" x="282"/>
        <item sd="0" x="226"/>
        <item sd="0" x="1527"/>
        <item sd="0" x="1013"/>
        <item sd="0" x="1009"/>
        <item sd="0" x="1493"/>
        <item sd="0" x="1017"/>
        <item sd="0" x="1233"/>
        <item sd="0" x="1244"/>
        <item sd="0" x="239"/>
        <item sd="0" x="59"/>
        <item sd="0" x="563"/>
        <item sd="0" x="1256"/>
        <item sd="0" x="1008"/>
        <item sd="0" x="1012"/>
        <item sd="0" x="1014"/>
        <item sd="0" x="208"/>
        <item sd="0" x="1018"/>
        <item sd="0" x="1246"/>
        <item sd="0" x="1475"/>
        <item sd="0" x="1171"/>
        <item sd="0" x="1170"/>
        <item sd="0" x="1006"/>
        <item sd="0" x="238"/>
        <item sd="0" x="1453"/>
        <item sd="0" x="635"/>
        <item sd="0" x="209"/>
        <item sd="0" x="1317"/>
        <item sd="0" x="1528"/>
        <item sd="0" x="205"/>
        <item sd="0" x="1015"/>
        <item sd="0" x="198"/>
        <item sd="0" x="1212"/>
        <item sd="0" x="1016"/>
        <item sd="0" x="1213"/>
        <item sd="0" x="570"/>
        <item sd="0" m="1" x="1641"/>
        <item sd="0" m="1" x="1627"/>
        <item sd="0" x="994"/>
        <item sd="0" x="1481"/>
        <item sd="0" x="1206"/>
        <item sd="0" x="895"/>
        <item sd="0" x="729"/>
        <item sd="0" x="864"/>
        <item sd="0" x="397"/>
        <item sd="0" x="905"/>
        <item sd="0" x="275"/>
        <item sd="0" x="681"/>
        <item sd="0" x="993"/>
        <item sd="0" x="1151"/>
        <item sd="0" x="705"/>
        <item sd="0" x="1010"/>
        <item sd="0" x="1153"/>
        <item sd="0" x="187"/>
        <item sd="0" x="1164"/>
        <item sd="0" x="767"/>
        <item sd="0" x="1315"/>
        <item sd="0" x="1240"/>
        <item sd="0" x="1339"/>
        <item sd="0" m="1" x="2280"/>
        <item sd="0" x="28"/>
        <item sd="0" x="452"/>
        <item sd="0" x="182"/>
        <item sd="0" x="1271"/>
        <item sd="0" x="1486"/>
        <item sd="0" x="260"/>
        <item sd="0" x="1403"/>
        <item sd="0" m="1" x="1556"/>
        <item sd="0" x="199"/>
        <item sd="0" x="133"/>
        <item sd="0" x="785"/>
        <item sd="0" x="430"/>
        <item sd="0" x="280"/>
        <item sd="0" x="674"/>
        <item sd="0" x="1249"/>
        <item sd="0" x="665"/>
        <item sd="0" m="1" x="1620"/>
        <item sd="0" m="1" x="1973"/>
        <item sd="0" m="1" x="1578"/>
        <item sd="0" x="1125"/>
        <item sd="0" x="1477"/>
        <item sd="0" x="585"/>
        <item sd="0" m="1" x="1899"/>
        <item sd="0" x="426"/>
        <item sd="0" m="1" x="1557"/>
        <item sd="0" m="1" x="1802"/>
        <item sd="0" x="104"/>
        <item sd="0" x="799"/>
        <item sd="0" x="1383"/>
        <item sd="0" x="160"/>
        <item sd="0" m="1" x="1646"/>
        <item sd="0" x="1425"/>
        <item sd="0" x="843"/>
        <item sd="0" x="960"/>
        <item sd="0" x="1189"/>
        <item sd="0" x="917"/>
        <item sd="0" x="474"/>
        <item sd="0" x="301"/>
        <item sd="0" x="1397"/>
        <item sd="0" x="590"/>
        <item sd="0" m="1" x="1686"/>
        <item sd="0" m="1" x="1604"/>
        <item sd="0" x="129"/>
        <item sd="0" x="219"/>
        <item sd="0" m="1" x="1682"/>
        <item sd="0" m="1" x="1701"/>
        <item sd="0" x="561"/>
        <item x="37"/>
        <item x="64"/>
        <item x="126"/>
        <item x="162"/>
        <item x="387"/>
        <item x="727"/>
        <item x="733"/>
        <item x="781"/>
        <item x="892"/>
        <item x="962"/>
        <item x="984"/>
        <item m="1" x="1892"/>
        <item m="1" x="1896"/>
        <item x="1234"/>
        <item x="1252"/>
        <item x="1263"/>
        <item x="1290"/>
        <item x="1293"/>
        <item x="1342"/>
        <item x="1385"/>
        <item x="1435"/>
        <item x="1436"/>
        <item x="113"/>
        <item x="206"/>
        <item x="478"/>
        <item x="480"/>
        <item x="541"/>
        <item m="1" x="2687"/>
        <item x="682"/>
        <item x="736"/>
        <item x="775"/>
        <item x="1093"/>
        <item m="1" x="2269"/>
        <item x="1332"/>
        <item x="1336"/>
        <item x="1337"/>
        <item x="1547"/>
        <item x="46"/>
        <item x="52"/>
        <item x="273"/>
        <item x="279"/>
        <item x="290"/>
        <item x="513"/>
        <item x="609"/>
        <item x="805"/>
        <item x="849"/>
        <item x="872"/>
        <item x="893"/>
        <item x="1130"/>
        <item x="1186"/>
        <item x="1219"/>
        <item x="1334"/>
        <item x="1347"/>
        <item x="1348"/>
        <item m="1" x="1937"/>
        <item x="1390"/>
        <item x="1411"/>
        <item x="1441"/>
        <item m="1" x="1963"/>
        <item x="1466"/>
        <item x="1469"/>
        <item x="1507"/>
        <item m="1" x="1550"/>
        <item x="13"/>
        <item x="14"/>
        <item x="15"/>
        <item m="1" x="2355"/>
        <item x="16"/>
        <item x="18"/>
        <item x="19"/>
        <item x="31"/>
        <item x="34"/>
        <item m="1" x="1983"/>
        <item x="47"/>
        <item m="1" x="1985"/>
        <item m="1" x="1987"/>
        <item m="1" x="1988"/>
        <item x="54"/>
        <item x="55"/>
        <item x="57"/>
        <item x="58"/>
        <item x="68"/>
        <item m="1" x="2379"/>
        <item x="70"/>
        <item x="71"/>
        <item m="1" x="1995"/>
        <item x="72"/>
        <item x="73"/>
        <item m="1" x="1996"/>
        <item x="77"/>
        <item m="1" x="1998"/>
        <item x="94"/>
        <item x="97"/>
        <item m="1" x="2008"/>
        <item x="98"/>
        <item x="99"/>
        <item x="116"/>
        <item m="1" x="2014"/>
        <item x="119"/>
        <item x="139"/>
        <item x="140"/>
        <item m="1" x="2023"/>
        <item m="1" x="2421"/>
        <item m="1" x="2024"/>
        <item x="145"/>
        <item m="1" x="2026"/>
        <item x="148"/>
        <item m="1" x="2027"/>
        <item m="1" x="2029"/>
        <item m="1" x="2030"/>
        <item x="168"/>
        <item x="170"/>
        <item x="172"/>
        <item x="179"/>
        <item x="191"/>
        <item x="192"/>
        <item m="1" x="2041"/>
        <item x="218"/>
        <item x="222"/>
        <item x="223"/>
        <item x="240"/>
        <item m="1" x="2052"/>
        <item x="245"/>
        <item x="246"/>
        <item m="1" x="2053"/>
        <item m="1" x="2055"/>
        <item x="267"/>
        <item x="268"/>
        <item x="270"/>
        <item x="272"/>
        <item x="283"/>
        <item x="284"/>
        <item x="287"/>
        <item x="291"/>
        <item x="304"/>
        <item m="1" x="2498"/>
        <item x="328"/>
        <item m="1" x="2074"/>
        <item x="331"/>
        <item x="333"/>
        <item x="337"/>
        <item m="1" x="2076"/>
        <item x="340"/>
        <item x="342"/>
        <item x="343"/>
        <item x="344"/>
        <item m="1" x="2080"/>
        <item x="345"/>
        <item m="1" x="2083"/>
        <item m="1" x="2085"/>
        <item x="355"/>
        <item x="367"/>
        <item m="1" x="2090"/>
        <item x="376"/>
        <item m="1" x="2536"/>
        <item x="386"/>
        <item x="416"/>
        <item x="417"/>
        <item x="419"/>
        <item x="422"/>
        <item x="423"/>
        <item m="1" x="2112"/>
        <item m="1" x="2114"/>
        <item m="1" x="2583"/>
        <item x="458"/>
        <item x="459"/>
        <item x="476"/>
        <item m="1" x="2601"/>
        <item x="493"/>
        <item x="496"/>
        <item m="1" x="2137"/>
        <item m="1" x="2139"/>
        <item x="518"/>
        <item m="1" x="2141"/>
        <item x="527"/>
        <item m="1" x="2143"/>
        <item m="1" x="2148"/>
        <item x="536"/>
        <item x="542"/>
        <item x="543"/>
        <item x="544"/>
        <item x="545"/>
        <item x="551"/>
        <item m="1" x="2154"/>
        <item m="1" x="2642"/>
        <item m="1" x="2160"/>
        <item x="584"/>
        <item m="1" x="2654"/>
        <item x="588"/>
        <item x="592"/>
        <item m="1" x="2172"/>
        <item x="595"/>
        <item m="1" x="2175"/>
        <item x="598"/>
        <item x="603"/>
        <item x="605"/>
        <item m="1" x="2667"/>
        <item m="1" x="2180"/>
        <item x="619"/>
        <item x="620"/>
        <item x="621"/>
        <item m="1" x="2680"/>
        <item x="627"/>
        <item x="640"/>
        <item x="643"/>
        <item x="648"/>
        <item x="649"/>
        <item x="650"/>
        <item x="651"/>
        <item m="1" x="2197"/>
        <item m="1" x="2200"/>
        <item m="1" x="1834"/>
        <item x="660"/>
        <item m="1" x="2213"/>
        <item m="1" x="1858"/>
        <item x="677"/>
        <item m="1" x="2217"/>
        <item x="690"/>
        <item m="1" x="2218"/>
        <item m="1" x="1863"/>
        <item x="699"/>
        <item m="1" x="1870"/>
        <item x="745"/>
        <item x="749"/>
        <item x="793"/>
        <item m="1" x="2225"/>
        <item m="1" x="2227"/>
        <item m="1" x="2228"/>
        <item m="1" x="2229"/>
        <item x="798"/>
        <item m="1" x="2231"/>
        <item x="815"/>
        <item x="831"/>
        <item x="841"/>
        <item m="1" x="1874"/>
        <item m="1" x="2237"/>
        <item m="1" x="1875"/>
        <item x="911"/>
        <item x="977"/>
        <item x="982"/>
        <item x="1082"/>
        <item x="1165"/>
        <item x="1166"/>
        <item x="1167"/>
        <item m="1" x="2743"/>
        <item x="1168"/>
        <item x="1180"/>
        <item x="1187"/>
        <item m="1" x="2260"/>
        <item x="1188"/>
        <item m="1" x="2266"/>
        <item x="1208"/>
        <item m="1" x="1895"/>
        <item x="1211"/>
        <item x="1222"/>
        <item x="1227"/>
        <item m="1" x="2270"/>
        <item m="1" x="1907"/>
        <item m="1" x="2279"/>
        <item x="1284"/>
        <item x="1285"/>
        <item x="1292"/>
        <item m="1" x="2284"/>
        <item x="1301"/>
        <item m="1" x="1924"/>
        <item x="1326"/>
        <item m="1" x="2295"/>
        <item x="1344"/>
        <item x="1355"/>
        <item x="1376"/>
        <item x="1395"/>
        <item x="1399"/>
        <item x="1421"/>
        <item m="1" x="2323"/>
        <item x="1458"/>
        <item x="1470"/>
        <item x="1479"/>
        <item x="1480"/>
        <item m="1" x="2333"/>
        <item m="1" x="2802"/>
        <item m="1" x="2334"/>
        <item x="1492"/>
        <item m="1" x="2339"/>
        <item m="1" x="2340"/>
        <item x="1497"/>
        <item x="1498"/>
        <item m="1" x="2342"/>
        <item x="1500"/>
        <item m="1" x="2343"/>
        <item m="1" x="2344"/>
        <item x="1506"/>
        <item m="1" x="2345"/>
        <item x="1508"/>
        <item x="957"/>
        <item x="1510"/>
        <item x="1511"/>
        <item x="1514"/>
        <item x="1517"/>
        <item x="1521"/>
        <item m="1" x="2814"/>
        <item x="1533"/>
        <item x="296"/>
        <item x="1363"/>
        <item x="1543"/>
        <item x="1539"/>
        <item m="1" x="2798"/>
        <item m="1" x="2025"/>
        <item x="318"/>
        <item m="1" x="2500"/>
        <item m="1" x="2119"/>
        <item m="1" x="1553"/>
        <item m="1" x="1639"/>
        <item x="415"/>
        <item m="1" x="2450"/>
        <item m="1" x="2607"/>
        <item m="1" x="2604"/>
        <item m="1" x="2506"/>
        <item x="263"/>
        <item m="1" x="2423"/>
        <item m="1" x="2634"/>
        <item x="399"/>
        <item x="624"/>
        <item x="1224"/>
        <item x="1545"/>
        <item m="1" x="2445"/>
        <item m="1" x="2145"/>
        <item m="1" x="2809"/>
        <item x="483"/>
        <item x="1531"/>
        <item x="717"/>
        <item x="1162"/>
        <item x="742"/>
        <item x="774"/>
        <item x="1004"/>
        <item m="1" x="2360"/>
        <item m="1" x="2803"/>
        <item x="1548"/>
        <item x="695"/>
        <item m="1" x="2369"/>
        <item m="1" x="2625"/>
        <item x="622"/>
        <item m="1" x="2804"/>
        <item x="1027"/>
        <item x="56"/>
        <item m="1" x="1997"/>
        <item m="1" x="2678"/>
        <item x="1328"/>
        <item m="1" x="2357"/>
        <item x="21"/>
        <item x="30"/>
        <item m="1" x="1982"/>
        <item x="93"/>
        <item m="1" x="2390"/>
        <item m="1" x="2393"/>
        <item m="1" x="2408"/>
        <item m="1" x="2411"/>
        <item m="1" x="1580"/>
        <item m="1" x="2419"/>
        <item m="1" x="2022"/>
        <item m="1" x="2426"/>
        <item m="1" x="2428"/>
        <item m="1" x="2434"/>
        <item m="1" x="2440"/>
        <item x="174"/>
        <item m="1" x="2441"/>
        <item m="1" x="2448"/>
        <item m="1" x="2037"/>
        <item x="197"/>
        <item m="1" x="2453"/>
        <item m="1" x="1612"/>
        <item x="244"/>
        <item m="1" x="1629"/>
        <item m="1" x="2477"/>
        <item x="271"/>
        <item m="1" x="2483"/>
        <item m="1" x="2484"/>
        <item m="1" x="2067"/>
        <item m="1" x="2508"/>
        <item x="338"/>
        <item m="1" x="2513"/>
        <item m="1" x="1656"/>
        <item m="1" x="2525"/>
        <item x="366"/>
        <item m="1" x="2528"/>
        <item m="1" x="2548"/>
        <item m="1" x="2565"/>
        <item x="448"/>
        <item x="465"/>
        <item m="1" x="2603"/>
        <item m="1" x="2619"/>
        <item m="1" x="2629"/>
        <item m="1" x="2631"/>
        <item m="1" x="2644"/>
        <item m="1" x="2655"/>
        <item m="1" x="2656"/>
        <item m="1" x="2662"/>
        <item m="1" x="2670"/>
        <item m="1" x="2673"/>
        <item m="1" x="2203"/>
        <item m="1" x="2711"/>
        <item m="1" x="1856"/>
        <item x="684"/>
        <item x="698"/>
        <item x="755"/>
        <item m="1" x="2727"/>
        <item x="803"/>
        <item x="804"/>
        <item x="915"/>
        <item x="970"/>
        <item x="1032"/>
        <item x="1033"/>
        <item x="1097"/>
        <item m="1" x="2744"/>
        <item m="1" x="2745"/>
        <item x="1172"/>
        <item x="1210"/>
        <item m="1" x="2751"/>
        <item m="1" x="1901"/>
        <item m="1" x="2768"/>
        <item m="1" x="1932"/>
        <item x="1346"/>
        <item m="1" x="2300"/>
        <item m="1" x="2795"/>
        <item m="1" x="2328"/>
        <item x="1468"/>
        <item x="1478"/>
        <item m="1" x="2812"/>
        <item m="1" x="2815"/>
        <item x="1535"/>
        <item m="1" x="2354"/>
        <item m="1" x="2361"/>
        <item m="1" x="2372"/>
        <item m="1" x="1989"/>
        <item m="1" x="2374"/>
        <item m="1" x="2380"/>
        <item m="1" x="2381"/>
        <item m="1" x="2382"/>
        <item m="1" x="2383"/>
        <item m="1" x="2388"/>
        <item x="108"/>
        <item m="1" x="2422"/>
        <item m="1" x="2425"/>
        <item x="149"/>
        <item m="1" x="2427"/>
        <item m="1" x="2429"/>
        <item m="1" x="2432"/>
        <item m="1" x="2433"/>
        <item m="1" x="2438"/>
        <item m="1" x="2034"/>
        <item m="1" x="2442"/>
        <item m="1" x="2446"/>
        <item m="1" x="2449"/>
        <item x="214"/>
        <item m="1" x="2452"/>
        <item m="1" x="2040"/>
        <item m="1" x="2454"/>
        <item m="1" x="2460"/>
        <item m="1" x="2461"/>
        <item m="1" x="2462"/>
        <item m="1" x="2472"/>
        <item m="1" x="2473"/>
        <item m="1" x="2476"/>
        <item m="1" x="2478"/>
        <item m="1" x="2485"/>
        <item m="1" x="2486"/>
        <item m="1" x="2487"/>
        <item m="1" x="2489"/>
        <item m="1" x="2490"/>
        <item m="1" x="2491"/>
        <item m="1" x="2494"/>
        <item m="1" x="2495"/>
        <item m="1" x="2496"/>
        <item m="1" x="1647"/>
        <item m="1" x="2073"/>
        <item m="1" x="2505"/>
        <item m="1" x="2511"/>
        <item m="1" x="2512"/>
        <item m="1" x="2519"/>
        <item m="1" x="2523"/>
        <item m="1" x="2526"/>
        <item m="1" x="2529"/>
        <item x="380"/>
        <item m="1" x="2538"/>
        <item m="1" x="2543"/>
        <item m="1" x="2549"/>
        <item m="1" x="2560"/>
        <item m="1" x="2561"/>
        <item m="1" x="2563"/>
        <item m="1" x="2570"/>
        <item m="1" x="2571"/>
        <item x="438"/>
        <item m="1" x="2578"/>
        <item m="1" x="2581"/>
        <item m="1" x="2599"/>
        <item m="1" x="2614"/>
        <item x="522"/>
        <item m="1" x="2637"/>
        <item x="554"/>
        <item m="1" x="2638"/>
        <item m="1" x="2659"/>
        <item m="1" x="2660"/>
        <item x="601"/>
        <item m="1" x="2665"/>
        <item m="1" x="2668"/>
        <item m="1" x="2671"/>
        <item m="1" x="2674"/>
        <item m="1" x="2686"/>
        <item m="1" x="2688"/>
        <item x="652"/>
        <item m="1" x="2703"/>
        <item m="1" x="2719"/>
        <item x="743"/>
        <item m="1" x="2732"/>
        <item x="1007"/>
        <item x="1071"/>
        <item x="1083"/>
        <item m="1" x="2741"/>
        <item x="1169"/>
        <item m="1" x="2758"/>
        <item m="1" x="2763"/>
        <item m="1" x="2766"/>
        <item x="1319"/>
        <item x="1327"/>
        <item m="1" x="1935"/>
        <item m="1" x="2776"/>
        <item m="1" x="2777"/>
        <item m="1" x="2786"/>
        <item m="1" x="2787"/>
        <item m="1" x="2796"/>
        <item x="1499"/>
        <item m="1" x="2805"/>
        <item m="1" x="2346"/>
        <item m="1" x="2810"/>
        <item x="1522"/>
        <item x="1524"/>
        <item m="1" x="2818"/>
        <item m="1" x="2819"/>
        <item m="1" x="2820"/>
        <item m="1" x="1979"/>
        <item m="1" x="1980"/>
        <item x="67"/>
        <item x="80"/>
        <item x="92"/>
        <item m="1" x="2015"/>
        <item x="118"/>
        <item x="121"/>
        <item x="123"/>
        <item x="143"/>
        <item x="166"/>
        <item x="173"/>
        <item x="195"/>
        <item m="1" x="2451"/>
        <item x="207"/>
        <item x="215"/>
        <item m="1" x="2459"/>
        <item x="217"/>
        <item x="225"/>
        <item m="1" x="2050"/>
        <item x="242"/>
        <item m="1" x="2056"/>
        <item x="285"/>
        <item x="305"/>
        <item x="310"/>
        <item x="314"/>
        <item x="330"/>
        <item m="1" x="2514"/>
        <item x="352"/>
        <item x="364"/>
        <item x="368"/>
        <item m="1" x="2535"/>
        <item m="1" x="2553"/>
        <item m="1" x="2562"/>
        <item m="1" x="2572"/>
        <item x="441"/>
        <item x="456"/>
        <item m="1" x="2121"/>
        <item x="471"/>
        <item m="1" x="2131"/>
        <item x="497"/>
        <item x="519"/>
        <item x="524"/>
        <item x="546"/>
        <item x="586"/>
        <item m="1" x="2169"/>
        <item m="1" x="2176"/>
        <item x="612"/>
        <item x="632"/>
        <item x="657"/>
        <item x="668"/>
        <item x="675"/>
        <item x="679"/>
        <item m="1" x="1869"/>
        <item x="750"/>
        <item x="783"/>
        <item x="932"/>
        <item x="956"/>
        <item x="976"/>
        <item m="1" x="2242"/>
        <item m="1" x="1880"/>
        <item x="1041"/>
        <item x="1207"/>
        <item m="1" x="2754"/>
        <item m="1" x="2276"/>
        <item x="1259"/>
        <item x="1267"/>
        <item x="1280"/>
        <item x="1305"/>
        <item x="1308"/>
        <item m="1" x="1925"/>
        <item x="1322"/>
        <item x="1325"/>
        <item x="1345"/>
        <item x="1382"/>
        <item m="1" x="2794"/>
        <item x="1439"/>
        <item x="1447"/>
        <item x="1450"/>
        <item m="1" x="2326"/>
        <item m="1" x="2332"/>
        <item x="1495"/>
        <item x="1504"/>
        <item x="1505"/>
        <item x="1512"/>
        <item x="1536"/>
        <item m="1" x="2353"/>
        <item m="1" x="2356"/>
        <item m="1" x="2358"/>
        <item m="1" x="2359"/>
        <item m="1" x="2362"/>
        <item m="1" x="2363"/>
        <item m="1" x="2364"/>
        <item m="1" x="2365"/>
        <item m="1" x="2366"/>
        <item m="1" x="2367"/>
        <item m="1" x="2370"/>
        <item m="1" x="2371"/>
        <item x="53"/>
        <item m="1" x="2373"/>
        <item m="1" x="2375"/>
        <item m="1" x="2376"/>
        <item m="1" x="2377"/>
        <item m="1" x="2378"/>
        <item m="1" x="2384"/>
        <item m="1" x="2385"/>
        <item m="1" x="2386"/>
        <item m="1" x="2387"/>
        <item m="1" x="2389"/>
        <item m="1" x="2391"/>
        <item m="1" x="2392"/>
        <item m="1" x="2394"/>
        <item m="1" x="2395"/>
        <item m="1" x="2397"/>
        <item m="1" x="2398"/>
        <item m="1" x="2011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9"/>
        <item m="1" x="2410"/>
        <item m="1" x="2412"/>
        <item m="1" x="2414"/>
        <item m="1" x="2415"/>
        <item m="1" x="2416"/>
        <item m="1" x="2417"/>
        <item m="1" x="2418"/>
        <item m="1" x="2420"/>
        <item m="1" x="2424"/>
        <item m="1" x="2430"/>
        <item m="1" x="2431"/>
        <item m="1" x="2435"/>
        <item m="1" x="2436"/>
        <item m="1" x="2437"/>
        <item m="1" x="2439"/>
        <item m="1" x="2443"/>
        <item m="1" x="1596"/>
        <item m="1" x="2444"/>
        <item m="1" x="2447"/>
        <item m="1" x="2455"/>
        <item m="1" x="2456"/>
        <item x="216"/>
        <item m="1" x="2457"/>
        <item m="1" x="2458"/>
        <item x="221"/>
        <item m="1" x="2463"/>
        <item m="1" x="1611"/>
        <item x="232"/>
        <item m="1" x="2464"/>
        <item m="1" x="2465"/>
        <item m="1" x="2466"/>
        <item m="1" x="2467"/>
        <item m="1" x="2468"/>
        <item x="247"/>
        <item m="1" x="2469"/>
        <item m="1" x="2470"/>
        <item x="255"/>
        <item m="1" x="2471"/>
        <item m="1" x="2474"/>
        <item m="1" x="2475"/>
        <item m="1" x="2479"/>
        <item m="1" x="2480"/>
        <item m="1" x="2481"/>
        <item m="1" x="2482"/>
        <item m="1" x="2059"/>
        <item m="1" x="2488"/>
        <item m="1" x="2492"/>
        <item x="292"/>
        <item m="1" x="2493"/>
        <item m="1" x="2497"/>
        <item m="1" x="2499"/>
        <item m="1" x="2501"/>
        <item m="1" x="2502"/>
        <item m="1" x="2503"/>
        <item m="1" x="2504"/>
        <item m="1" x="2507"/>
        <item m="1" x="2509"/>
        <item m="1" x="2510"/>
        <item m="1" x="2515"/>
        <item m="1" x="1662"/>
        <item m="1" x="2516"/>
        <item m="1" x="2517"/>
        <item m="1" x="2518"/>
        <item m="1" x="2520"/>
        <item m="1" x="2521"/>
        <item m="1" x="2522"/>
        <item m="1" x="2524"/>
        <item m="1" x="2527"/>
        <item m="1" x="2530"/>
        <item m="1" x="2531"/>
        <item m="1" x="2532"/>
        <item m="1" x="2533"/>
        <item m="1" x="2534"/>
        <item m="1" x="2537"/>
        <item m="1" x="2539"/>
        <item m="1" x="2540"/>
        <item m="1" x="2541"/>
        <item m="1" x="2542"/>
        <item m="1" x="2544"/>
        <item m="1" x="2545"/>
        <item m="1" x="2546"/>
        <item m="1" x="2547"/>
        <item m="1" x="2550"/>
        <item m="1" x="2551"/>
        <item m="1" x="2552"/>
        <item m="1" x="2554"/>
        <item m="1" x="2555"/>
        <item m="1" x="2556"/>
        <item m="1" x="2557"/>
        <item m="1" x="2558"/>
        <item m="1" x="2109"/>
        <item m="1" x="2559"/>
        <item m="1" x="2564"/>
        <item m="1" x="2566"/>
        <item x="429"/>
        <item m="1" x="2567"/>
        <item m="1" x="2568"/>
        <item m="1" x="2569"/>
        <item m="1" x="2573"/>
        <item m="1" x="2574"/>
        <item m="1" x="2575"/>
        <item m="1" x="2576"/>
        <item m="1" x="2577"/>
        <item m="1" x="2579"/>
        <item m="1" x="2580"/>
        <item m="1" x="2582"/>
        <item m="1" x="2584"/>
        <item m="1" x="2585"/>
        <item m="1" x="2586"/>
        <item x="462"/>
        <item m="1" x="2587"/>
        <item m="1" x="2588"/>
        <item m="1" x="2589"/>
        <item m="1" x="2590"/>
        <item m="1" x="2591"/>
        <item m="1" x="2592"/>
        <item m="1" x="2593"/>
        <item m="1" x="2594"/>
        <item x="472"/>
        <item m="1" x="2595"/>
        <item m="1" x="2596"/>
        <item m="1" x="2597"/>
        <item m="1" x="2598"/>
        <item m="1" x="2600"/>
        <item m="1" x="2602"/>
        <item m="1" x="2605"/>
        <item m="1" x="2606"/>
        <item m="1" x="2608"/>
        <item m="1" x="2609"/>
        <item m="1" x="2610"/>
        <item m="1" x="2611"/>
        <item m="1" x="2612"/>
        <item m="1" x="2613"/>
        <item m="1" x="2615"/>
        <item m="1" x="2616"/>
        <item m="1" x="2618"/>
        <item x="523"/>
        <item m="1" x="2620"/>
        <item m="1" x="2621"/>
        <item m="1" x="2622"/>
        <item m="1" x="1759"/>
        <item m="1" x="2623"/>
        <item m="1" x="2624"/>
        <item m="1" x="2626"/>
        <item m="1" x="2627"/>
        <item m="1" x="2628"/>
        <item m="1" x="2630"/>
        <item m="1" x="2632"/>
        <item m="1" x="2633"/>
        <item m="1" x="2635"/>
        <item m="1" x="2636"/>
        <item m="1" x="2639"/>
        <item m="1" x="2640"/>
        <item m="1" x="2641"/>
        <item m="1" x="2643"/>
        <item m="1" x="2645"/>
        <item m="1" x="2646"/>
        <item m="1" x="2647"/>
        <item m="1" x="2648"/>
        <item m="1" x="2649"/>
        <item m="1" x="2650"/>
        <item m="1" x="2651"/>
        <item m="1" x="2652"/>
        <item m="1" x="2166"/>
        <item m="1" x="2653"/>
        <item m="1" x="2657"/>
        <item m="1" x="2658"/>
        <item m="1" x="2661"/>
        <item m="1" x="2663"/>
        <item m="1" x="2664"/>
        <item m="1" x="2666"/>
        <item m="1" x="2669"/>
        <item m="1" x="2672"/>
        <item m="1" x="1801"/>
        <item m="1" x="2675"/>
        <item m="1" x="2676"/>
        <item m="1" x="2186"/>
        <item m="1" x="2677"/>
        <item m="1" x="2679"/>
        <item m="1" x="2681"/>
        <item m="1" x="2682"/>
        <item m="1" x="2683"/>
        <item m="1" x="2684"/>
        <item m="1" x="2685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4"/>
        <item m="1" x="2705"/>
        <item m="1" x="2706"/>
        <item m="1" x="2707"/>
        <item m="1" x="2708"/>
        <item m="1" x="2709"/>
        <item m="1" x="2710"/>
        <item x="667"/>
        <item m="1" x="2712"/>
        <item m="1" x="2713"/>
        <item m="1" x="2714"/>
        <item m="1" x="2715"/>
        <item x="689"/>
        <item m="1" x="2716"/>
        <item m="1" x="2717"/>
        <item m="1" x="2718"/>
        <item x="693"/>
        <item m="1" x="2720"/>
        <item m="1" x="2721"/>
        <item m="1" x="2722"/>
        <item m="1" x="2723"/>
        <item m="1" x="2725"/>
        <item m="1" x="2726"/>
        <item m="1" x="2728"/>
        <item m="1" x="2729"/>
        <item m="1" x="2730"/>
        <item x="922"/>
        <item x="940"/>
        <item m="1" x="2731"/>
        <item m="1" x="2733"/>
        <item m="1" x="2734"/>
        <item m="1" x="2735"/>
        <item m="1" x="2736"/>
        <item m="1" x="2737"/>
        <item m="1" x="1882"/>
        <item m="1" x="2738"/>
        <item m="1" x="2739"/>
        <item m="1" x="2740"/>
        <item m="1" x="2742"/>
        <item m="1" x="2253"/>
        <item m="1" x="2746"/>
        <item m="1" x="2747"/>
        <item m="1" x="2748"/>
        <item m="1" x="2264"/>
        <item m="1" x="2749"/>
        <item m="1" x="2750"/>
        <item m="1" x="2752"/>
        <item m="1" x="2753"/>
        <item x="1236"/>
        <item m="1" x="2755"/>
        <item x="1239"/>
        <item m="1" x="2756"/>
        <item x="1241"/>
        <item m="1" x="2757"/>
        <item m="1" x="2759"/>
        <item m="1" x="2760"/>
        <item m="1" x="2761"/>
        <item m="1" x="2762"/>
        <item m="1" x="2764"/>
        <item m="1" x="2765"/>
        <item m="1" x="1919"/>
        <item m="1" x="2767"/>
        <item m="1" x="2769"/>
        <item m="1" x="2770"/>
        <item m="1" x="2771"/>
        <item m="1" x="2772"/>
        <item m="1" x="2773"/>
        <item m="1" x="2774"/>
        <item m="1" x="2775"/>
        <item m="1" x="2778"/>
        <item m="1" x="2303"/>
        <item m="1" x="2779"/>
        <item m="1" x="2780"/>
        <item m="1" x="2781"/>
        <item m="1" x="2782"/>
        <item m="1" x="2783"/>
        <item m="1" x="2784"/>
        <item m="1" x="2785"/>
        <item m="1" x="2788"/>
        <item m="1" x="2789"/>
        <item m="1" x="2790"/>
        <item m="1" x="2791"/>
        <item m="1" x="2792"/>
        <item m="1" x="2793"/>
        <item m="1" x="2797"/>
        <item m="1" x="2799"/>
        <item m="1" x="2800"/>
        <item m="1" x="2801"/>
        <item x="1484"/>
        <item m="1" x="2806"/>
        <item m="1" x="2807"/>
        <item m="1" x="2808"/>
        <item m="1" x="2811"/>
        <item m="1" x="2813"/>
        <item m="1" x="2816"/>
        <item m="1" x="2817"/>
        <item x="1529"/>
        <item x="1537"/>
        <item m="1" x="1974"/>
        <item m="1" x="1975"/>
        <item m="1" x="1976"/>
        <item m="1" x="1977"/>
        <item m="1" x="1978"/>
        <item m="1" x="1555"/>
        <item x="29"/>
        <item m="1" x="1981"/>
        <item x="43"/>
        <item m="1" x="1984"/>
        <item m="1" x="1986"/>
        <item m="1" x="1990"/>
        <item m="1" x="1561"/>
        <item m="1" x="1991"/>
        <item m="1" x="1992"/>
        <item m="1" x="1993"/>
        <item m="1" x="1994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9"/>
        <item m="1" x="1572"/>
        <item m="1" x="2012"/>
        <item m="1" x="2013"/>
        <item m="1" x="2016"/>
        <item m="1" x="2017"/>
        <item m="1" x="2018"/>
        <item m="1" x="1575"/>
        <item m="1" x="2019"/>
        <item m="1" x="2020"/>
        <item m="1" x="1576"/>
        <item m="1" x="1577"/>
        <item m="1" x="2021"/>
        <item m="1" x="2028"/>
        <item m="1" x="1589"/>
        <item m="1" x="2031"/>
        <item m="1" x="2032"/>
        <item m="1" x="2033"/>
        <item m="1" x="2035"/>
        <item m="1" x="1593"/>
        <item m="1" x="1597"/>
        <item m="1" x="2036"/>
        <item m="1" x="2038"/>
        <item m="1" x="2039"/>
        <item m="1" x="2042"/>
        <item m="1" x="2043"/>
        <item m="1" x="2044"/>
        <item m="1" x="2045"/>
        <item m="1" x="2046"/>
        <item m="1" x="2047"/>
        <item m="1" x="2048"/>
        <item m="1" x="2049"/>
        <item m="1" x="2051"/>
        <item m="1" x="2054"/>
        <item x="258"/>
        <item m="1" x="2057"/>
        <item m="1" x="2058"/>
        <item x="278"/>
        <item m="1" x="2060"/>
        <item m="1" x="2061"/>
        <item m="1" x="2062"/>
        <item m="1" x="2063"/>
        <item m="1" x="2064"/>
        <item m="1" x="2065"/>
        <item m="1" x="2066"/>
        <item m="1" x="2068"/>
        <item m="1" x="2069"/>
        <item m="1" x="2070"/>
        <item m="1" x="2071"/>
        <item m="1" x="2072"/>
        <item m="1" x="2075"/>
        <item m="1" x="2077"/>
        <item m="1" x="2078"/>
        <item m="1" x="2079"/>
        <item m="1" x="2081"/>
        <item m="1" x="2082"/>
        <item m="1" x="2084"/>
        <item m="1" x="2086"/>
        <item m="1" x="2087"/>
        <item m="1" x="2088"/>
        <item m="1" x="2089"/>
        <item m="1" x="2091"/>
        <item x="383"/>
        <item m="1" x="2092"/>
        <item m="1" x="2093"/>
        <item m="1" x="2094"/>
        <item m="1" x="2095"/>
        <item m="1" x="2096"/>
        <item m="1" x="1684"/>
        <item m="1" x="2097"/>
        <item m="1" x="2098"/>
        <item m="1" x="1687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1700"/>
        <item m="1" x="1703"/>
        <item m="1" x="2110"/>
        <item m="1" x="2111"/>
        <item m="1" x="2113"/>
        <item m="1" x="1711"/>
        <item m="1" x="2115"/>
        <item x="447"/>
        <item m="1" x="2116"/>
        <item m="1" x="2117"/>
        <item m="1" x="2118"/>
        <item m="1" x="2120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2"/>
        <item m="1" x="2133"/>
        <item m="1" x="2134"/>
        <item m="1" x="2135"/>
        <item m="1" x="2136"/>
        <item x="509"/>
        <item m="1" x="2138"/>
        <item m="1" x="2140"/>
        <item m="1" x="1756"/>
        <item m="1" x="2142"/>
        <item m="1" x="2144"/>
        <item x="531"/>
        <item x="532"/>
        <item m="1" x="2146"/>
        <item m="1" x="2147"/>
        <item m="1" x="2149"/>
        <item m="1" x="2150"/>
        <item m="1" x="2151"/>
        <item m="1" x="2152"/>
        <item m="1" x="2153"/>
        <item m="1" x="2155"/>
        <item m="1" x="2156"/>
        <item m="1" x="2157"/>
        <item m="1" x="2158"/>
        <item m="1" x="2159"/>
        <item m="1" x="2161"/>
        <item m="1" x="2162"/>
        <item m="1" x="2163"/>
        <item m="1" x="2164"/>
        <item m="1" x="2165"/>
        <item m="1" x="2167"/>
        <item m="1" x="1783"/>
        <item m="1" x="2168"/>
        <item m="1" x="2170"/>
        <item m="1" x="2171"/>
        <item m="1" x="2173"/>
        <item m="1" x="2174"/>
        <item m="1" x="2177"/>
        <item m="1" x="2178"/>
        <item m="1" x="2179"/>
        <item m="1" x="2181"/>
        <item m="1" x="2182"/>
        <item m="1" x="2183"/>
        <item m="1" x="2184"/>
        <item m="1" x="2185"/>
        <item m="1" x="2187"/>
        <item m="1" x="2188"/>
        <item m="1" x="2189"/>
        <item x="633"/>
        <item m="1" x="2190"/>
        <item m="1" x="2191"/>
        <item m="1" x="2192"/>
        <item m="1" x="2193"/>
        <item m="1" x="2194"/>
        <item m="1" x="2195"/>
        <item m="1" x="2196"/>
        <item m="1" x="2198"/>
        <item m="1" x="2199"/>
        <item m="1" x="2201"/>
        <item m="1" x="2202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x="676"/>
        <item m="1" x="2214"/>
        <item m="1" x="2215"/>
        <item m="1" x="2216"/>
        <item m="1" x="1862"/>
        <item m="1" x="2219"/>
        <item x="697"/>
        <item m="1" x="2220"/>
        <item x="722"/>
        <item m="1" x="2221"/>
        <item m="1" x="2222"/>
        <item m="1" x="2223"/>
        <item x="786"/>
        <item m="1" x="2226"/>
        <item m="1" x="2230"/>
        <item m="1" x="2232"/>
        <item m="1" x="2233"/>
        <item x="832"/>
        <item m="1" x="2234"/>
        <item x="874"/>
        <item m="1" x="2236"/>
        <item x="904"/>
        <item m="1" x="2238"/>
        <item m="1" x="1876"/>
        <item m="1" x="2239"/>
        <item m="1" x="2240"/>
        <item m="1" x="2241"/>
        <item x="966"/>
        <item m="1" x="1879"/>
        <item m="1" x="2243"/>
        <item m="1" x="2244"/>
        <item m="1" x="2245"/>
        <item m="1" x="2246"/>
        <item x="1079"/>
        <item m="1" x="2247"/>
        <item m="1" x="2248"/>
        <item m="1" x="2249"/>
        <item x="1155"/>
        <item m="1" x="2250"/>
        <item m="1" x="2251"/>
        <item m="1" x="2252"/>
        <item m="1" x="2254"/>
        <item m="1" x="2255"/>
        <item m="1" x="2256"/>
        <item m="1" x="2257"/>
        <item m="1" x="2258"/>
        <item m="1" x="2259"/>
        <item m="1" x="2261"/>
        <item m="1" x="2262"/>
        <item m="1" x="2263"/>
        <item m="1" x="2265"/>
        <item x="1203"/>
        <item x="1204"/>
        <item m="1" x="2267"/>
        <item m="1" x="2268"/>
        <item x="1229"/>
        <item m="1" x="2271"/>
        <item m="1" x="2272"/>
        <item m="1" x="1903"/>
        <item m="1" x="2273"/>
        <item m="1" x="2274"/>
        <item m="1" x="1905"/>
        <item m="1" x="2275"/>
        <item x="1247"/>
        <item x="1248"/>
        <item m="1" x="2277"/>
        <item m="1" x="2278"/>
        <item m="1" x="2281"/>
        <item m="1" x="2282"/>
        <item x="1278"/>
        <item m="1" x="2283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x="1331"/>
        <item m="1" x="2294"/>
        <item m="1" x="2296"/>
        <item m="1" x="2297"/>
        <item m="1" x="2298"/>
        <item x="1365"/>
        <item m="1" x="2299"/>
        <item x="1368"/>
        <item m="1" x="2301"/>
        <item m="1" x="2302"/>
        <item m="1" x="2304"/>
        <item m="1" x="2305"/>
        <item x="1381"/>
        <item m="1" x="2306"/>
        <item m="1" x="2307"/>
        <item m="1" x="2308"/>
        <item x="1396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1947"/>
        <item m="1" x="2320"/>
        <item m="1" x="2321"/>
        <item m="1" x="2322"/>
        <item m="1" x="2324"/>
        <item m="1" x="2325"/>
        <item x="1452"/>
        <item m="1" x="2327"/>
        <item m="1" x="1967"/>
        <item m="1" x="2329"/>
        <item m="1" x="2330"/>
        <item m="1" x="2331"/>
        <item m="1" x="2335"/>
        <item m="1" x="2336"/>
        <item m="1" x="2337"/>
        <item m="1" x="2338"/>
        <item x="1538"/>
        <item m="1" x="2341"/>
        <item m="1" x="2347"/>
        <item m="1" x="2348"/>
        <item x="1519"/>
        <item m="1" x="2349"/>
        <item m="1" x="2350"/>
        <item x="1544"/>
        <item m="1" x="2351"/>
        <item m="1" x="2352"/>
        <item x="4"/>
        <item m="1" x="1549"/>
        <item x="10"/>
        <item m="1" x="1551"/>
        <item x="17"/>
        <item m="1" x="1554"/>
        <item m="1" x="1559"/>
        <item x="48"/>
        <item m="1" x="1560"/>
        <item x="60"/>
        <item m="1" x="1564"/>
        <item m="1" x="1566"/>
        <item m="1" x="1567"/>
        <item m="1" x="1568"/>
        <item m="1" x="1570"/>
        <item m="1" x="1573"/>
        <item x="115"/>
        <item m="1" x="1574"/>
        <item x="132"/>
        <item m="1" x="1581"/>
        <item m="1" x="1582"/>
        <item m="1" x="1583"/>
        <item m="1" x="1584"/>
        <item m="1" x="1585"/>
        <item m="1" x="1587"/>
        <item m="1" x="1588"/>
        <item m="1" x="1590"/>
        <item m="1" x="1591"/>
        <item m="1" x="1592"/>
        <item m="1" x="1594"/>
        <item m="1" x="1595"/>
        <item m="1" x="1599"/>
        <item m="1" x="1600"/>
        <item x="194"/>
        <item m="1" x="1601"/>
        <item x="204"/>
        <item m="1" x="1603"/>
        <item m="1" x="1605"/>
        <item m="1" x="1606"/>
        <item m="1" x="1607"/>
        <item m="1" x="1608"/>
        <item m="1" x="1609"/>
        <item m="1" x="1610"/>
        <item m="1" x="1615"/>
        <item m="1" x="1616"/>
        <item m="1" x="1617"/>
        <item m="1" x="1619"/>
        <item m="1" x="1621"/>
        <item m="1" x="1623"/>
        <item m="1" x="1625"/>
        <item m="1" x="1626"/>
        <item m="1" x="1628"/>
        <item m="1" x="1630"/>
        <item m="1" x="1631"/>
        <item m="1" x="1633"/>
        <item m="1" x="1634"/>
        <item m="1" x="1635"/>
        <item m="1" x="1636"/>
        <item m="1" x="1637"/>
        <item m="1" x="1638"/>
        <item m="1" x="1643"/>
        <item x="294"/>
        <item m="1" x="1644"/>
        <item m="1" x="1645"/>
        <item m="1" x="1648"/>
        <item m="1" x="1649"/>
        <item m="1" x="1650"/>
        <item m="1" x="1651"/>
        <item m="1" x="1652"/>
        <item m="1" x="1654"/>
        <item m="1" x="1655"/>
        <item x="334"/>
        <item m="1" x="1658"/>
        <item m="1" x="1660"/>
        <item m="1" x="1661"/>
        <item m="1" x="1663"/>
        <item m="1" x="1664"/>
        <item m="1" x="1665"/>
        <item m="1" x="1666"/>
        <item m="1" x="1668"/>
        <item m="1" x="1670"/>
        <item m="1" x="1671"/>
        <item m="1" x="1672"/>
        <item m="1" x="1673"/>
        <item m="1" x="1674"/>
        <item m="1" x="1675"/>
        <item m="1" x="1677"/>
        <item m="1" x="1679"/>
        <item m="1" x="1680"/>
        <item x="390"/>
        <item m="1" x="1681"/>
        <item m="1" x="1683"/>
        <item m="1" x="1685"/>
        <item x="406"/>
        <item x="408"/>
        <item m="1" x="1691"/>
        <item m="1" x="1692"/>
        <item m="1" x="1694"/>
        <item m="1" x="1695"/>
        <item m="1" x="1696"/>
        <item m="1" x="1697"/>
        <item m="1" x="1698"/>
        <item m="1" x="1699"/>
        <item x="418"/>
        <item x="421"/>
        <item m="1" x="1706"/>
        <item m="1" x="1707"/>
        <item m="1" x="1708"/>
        <item m="1" x="1712"/>
        <item m="1" x="1713"/>
        <item m="1" x="1714"/>
        <item m="1" x="1715"/>
        <item x="436"/>
        <item m="1" x="1717"/>
        <item m="1" x="1719"/>
        <item m="1" x="1721"/>
        <item m="1" x="1722"/>
        <item m="1" x="1723"/>
        <item m="1" x="1725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8"/>
        <item x="490"/>
        <item m="1" x="1739"/>
        <item m="1" x="1740"/>
        <item m="1" x="1741"/>
        <item m="1" x="1742"/>
        <item m="1" x="1744"/>
        <item m="1" x="1745"/>
        <item m="1" x="1747"/>
        <item m="1" x="1750"/>
        <item x="511"/>
        <item m="1" x="1752"/>
        <item m="1" x="1753"/>
        <item m="1" x="1755"/>
        <item m="1" x="1760"/>
        <item m="1" x="1761"/>
        <item m="1" x="1762"/>
        <item m="1" x="1763"/>
        <item m="1" x="1764"/>
        <item m="1" x="1765"/>
        <item m="1" x="1769"/>
        <item m="1" x="1770"/>
        <item m="1" x="1773"/>
        <item m="1" x="1774"/>
        <item m="1" x="1775"/>
        <item m="1" x="1776"/>
        <item m="1" x="1778"/>
        <item m="1" x="1780"/>
        <item x="579"/>
        <item m="1" x="1784"/>
        <item m="1" x="1785"/>
        <item m="1" x="1789"/>
        <item m="1" x="1790"/>
        <item m="1" x="1791"/>
        <item m="1" x="1795"/>
        <item m="1" x="1796"/>
        <item m="1" x="1797"/>
        <item m="1" x="1798"/>
        <item x="614"/>
        <item m="1" x="1800"/>
        <item m="1" x="1804"/>
        <item m="1" x="1805"/>
        <item m="1" x="1806"/>
        <item m="1" x="1807"/>
        <item m="1" x="1808"/>
        <item m="1" x="1810"/>
        <item m="1" x="1812"/>
        <item m="1" x="1814"/>
        <item m="1" x="1815"/>
        <item m="1" x="1816"/>
        <item m="1" x="1818"/>
        <item m="1" x="1820"/>
        <item m="1" x="1821"/>
        <item x="642"/>
        <item m="1" x="1822"/>
        <item m="1" x="1828"/>
        <item m="1" x="1831"/>
        <item m="1" x="1832"/>
        <item m="1" x="1833"/>
        <item m="1" x="1835"/>
        <item m="1" x="1836"/>
        <item m="1" x="1839"/>
        <item m="1" x="1840"/>
        <item m="1" x="1843"/>
        <item m="1" x="1844"/>
        <item m="1" x="1845"/>
        <item m="1" x="1846"/>
        <item m="1" x="1847"/>
        <item m="1" x="1853"/>
        <item m="1" x="1854"/>
        <item m="1" x="1855"/>
        <item m="1" x="1857"/>
        <item m="1" x="1859"/>
        <item m="1" x="1860"/>
        <item m="1" x="1861"/>
        <item m="1" x="1864"/>
        <item m="1" x="1865"/>
        <item m="1" x="1866"/>
        <item m="1" x="1867"/>
        <item x="713"/>
        <item m="1" x="1871"/>
        <item m="1" x="1872"/>
        <item x="802"/>
        <item x="810"/>
        <item x="888"/>
        <item x="958"/>
        <item m="1" x="1877"/>
        <item m="1" x="1878"/>
        <item x="974"/>
        <item x="986"/>
        <item m="1" x="1881"/>
        <item m="1" x="1883"/>
        <item x="1135"/>
        <item m="1" x="1884"/>
        <item m="1" x="1885"/>
        <item m="1" x="1886"/>
        <item m="1" x="1887"/>
        <item m="1" x="1888"/>
        <item m="1" x="1889"/>
        <item m="1" x="1890"/>
        <item m="1" x="1891"/>
        <item m="1" x="1893"/>
        <item m="1" x="1894"/>
        <item m="1" x="1897"/>
        <item m="1" x="1898"/>
        <item m="1" x="1900"/>
        <item m="1" x="1902"/>
        <item m="1" x="1906"/>
        <item m="1" x="1908"/>
        <item m="1" x="1909"/>
        <item m="1" x="1911"/>
        <item m="1" x="1912"/>
        <item m="1" x="1913"/>
        <item m="1" x="1915"/>
        <item m="1" x="1916"/>
        <item m="1" x="1917"/>
        <item m="1" x="1921"/>
        <item m="1" x="1923"/>
        <item m="1" x="1926"/>
        <item m="1" x="1927"/>
        <item m="1" x="1928"/>
        <item m="1" x="1929"/>
        <item m="1" x="1931"/>
        <item m="1" x="1933"/>
        <item m="1" x="1934"/>
        <item x="1366"/>
        <item m="1" x="1936"/>
        <item x="1375"/>
        <item m="1" x="1938"/>
        <item x="1380"/>
        <item m="1" x="1939"/>
        <item m="1" x="1940"/>
        <item m="1" x="1942"/>
        <item m="1" x="1943"/>
        <item m="1" x="1944"/>
        <item m="1" x="1945"/>
        <item x="1408"/>
        <item m="1" x="1946"/>
        <item m="1" x="1948"/>
        <item m="1" x="1949"/>
        <item m="1" x="1950"/>
        <item m="1" x="1951"/>
        <item m="1" x="1952"/>
        <item m="1" x="1953"/>
        <item m="1" x="1954"/>
        <item x="1412"/>
        <item m="1" x="1955"/>
        <item m="1" x="1956"/>
        <item m="1" x="1957"/>
        <item m="1" x="1958"/>
        <item m="1" x="1960"/>
        <item m="1" x="1961"/>
        <item x="1448"/>
        <item m="1" x="1962"/>
        <item x="1454"/>
        <item m="1" x="1964"/>
        <item x="1465"/>
        <item m="1" x="1969"/>
        <item m="1" x="1970"/>
        <item m="1" x="1971"/>
        <item x="1494"/>
        <item x="1540"/>
        <item x="1541"/>
        <item x="1542"/>
        <item x="1523"/>
        <item x="1534"/>
        <item x="2"/>
        <item x="8"/>
        <item x="12"/>
        <item x="20"/>
        <item x="44"/>
        <item x="49"/>
        <item x="51"/>
        <item x="66"/>
        <item x="69"/>
        <item x="74"/>
        <item x="75"/>
        <item x="76"/>
        <item x="84"/>
        <item x="87"/>
        <item x="89"/>
        <item x="90"/>
        <item x="91"/>
        <item x="100"/>
        <item x="101"/>
        <item x="106"/>
        <item x="107"/>
        <item x="110"/>
        <item x="112"/>
        <item x="122"/>
        <item x="125"/>
        <item x="128"/>
        <item x="131"/>
        <item x="134"/>
        <item x="141"/>
        <item x="144"/>
        <item x="147"/>
        <item x="150"/>
        <item x="153"/>
        <item x="155"/>
        <item x="156"/>
        <item x="159"/>
        <item x="164"/>
        <item x="165"/>
        <item x="167"/>
        <item x="171"/>
        <item x="175"/>
        <item x="176"/>
        <item x="177"/>
        <item x="186"/>
        <item x="189"/>
        <item x="201"/>
        <item x="203"/>
        <item x="212"/>
        <item x="224"/>
        <item x="229"/>
        <item x="230"/>
        <item x="235"/>
        <item x="237"/>
        <item x="241"/>
        <item x="249"/>
        <item x="250"/>
        <item x="251"/>
        <item x="257"/>
        <item x="262"/>
        <item x="264"/>
        <item x="265"/>
        <item x="266"/>
        <item x="269"/>
        <item x="274"/>
        <item x="276"/>
        <item x="277"/>
        <item x="281"/>
        <item x="289"/>
        <item x="295"/>
        <item x="297"/>
        <item x="298"/>
        <item x="300"/>
        <item x="303"/>
        <item x="306"/>
        <item x="307"/>
        <item x="308"/>
        <item x="309"/>
        <item x="312"/>
        <item x="313"/>
        <item x="320"/>
        <item x="326"/>
        <item x="327"/>
        <item x="329"/>
        <item x="332"/>
        <item x="336"/>
        <item x="341"/>
        <item x="351"/>
        <item x="353"/>
        <item x="354"/>
        <item x="356"/>
        <item x="357"/>
        <item x="359"/>
        <item x="361"/>
        <item x="362"/>
        <item x="365"/>
        <item x="369"/>
        <item x="372"/>
        <item x="373"/>
        <item x="375"/>
        <item x="377"/>
        <item x="379"/>
        <item x="381"/>
        <item x="384"/>
        <item x="385"/>
        <item x="388"/>
        <item x="391"/>
        <item x="392"/>
        <item x="393"/>
        <item x="395"/>
        <item x="398"/>
        <item x="400"/>
        <item x="404"/>
        <item x="405"/>
        <item x="409"/>
        <item x="410"/>
        <item x="412"/>
        <item x="413"/>
        <item x="420"/>
        <item x="425"/>
        <item x="427"/>
        <item x="432"/>
        <item x="433"/>
        <item x="434"/>
        <item x="435"/>
        <item x="437"/>
        <item x="440"/>
        <item x="442"/>
        <item x="443"/>
        <item x="444"/>
        <item x="445"/>
        <item x="446"/>
        <item x="450"/>
        <item x="453"/>
        <item x="454"/>
        <item x="455"/>
        <item x="457"/>
        <item x="460"/>
        <item x="461"/>
        <item x="463"/>
        <item x="466"/>
        <item x="469"/>
        <item x="475"/>
        <item x="477"/>
        <item x="479"/>
        <item x="482"/>
        <item x="484"/>
        <item x="485"/>
        <item x="486"/>
        <item x="487"/>
        <item x="489"/>
        <item x="491"/>
        <item x="492"/>
        <item x="494"/>
        <item x="498"/>
        <item x="499"/>
        <item x="500"/>
        <item x="501"/>
        <item x="502"/>
        <item x="503"/>
        <item x="504"/>
        <item x="505"/>
        <item x="507"/>
        <item x="512"/>
        <item x="514"/>
        <item x="520"/>
        <item x="521"/>
        <item x="525"/>
        <item x="526"/>
        <item x="530"/>
        <item x="533"/>
        <item x="534"/>
        <item x="537"/>
        <item x="538"/>
        <item x="539"/>
        <item x="540"/>
        <item x="548"/>
        <item x="549"/>
        <item x="550"/>
        <item x="552"/>
        <item x="553"/>
        <item x="555"/>
        <item x="556"/>
        <item x="559"/>
        <item x="560"/>
        <item x="564"/>
        <item x="565"/>
        <item x="566"/>
        <item x="567"/>
        <item x="568"/>
        <item x="572"/>
        <item x="575"/>
        <item x="577"/>
        <item x="578"/>
        <item x="581"/>
        <item x="582"/>
        <item x="583"/>
        <item x="589"/>
        <item x="591"/>
        <item x="593"/>
        <item x="594"/>
        <item x="597"/>
        <item x="599"/>
        <item x="600"/>
        <item x="604"/>
        <item x="606"/>
        <item x="607"/>
        <item x="608"/>
        <item x="610"/>
        <item x="611"/>
        <item x="617"/>
        <item x="625"/>
        <item x="626"/>
        <item x="630"/>
        <item x="631"/>
        <item x="634"/>
        <item x="636"/>
        <item x="637"/>
        <item x="638"/>
        <item x="639"/>
        <item x="641"/>
        <item x="644"/>
        <item x="645"/>
        <item x="646"/>
        <item x="647"/>
        <item x="653"/>
        <item x="654"/>
        <item x="655"/>
        <item x="656"/>
        <item x="658"/>
        <item x="661"/>
        <item x="664"/>
        <item x="666"/>
        <item x="669"/>
        <item x="673"/>
        <item x="691"/>
        <item x="694"/>
        <item x="703"/>
        <item x="761"/>
        <item x="777"/>
        <item x="801"/>
        <item x="959"/>
        <item x="999"/>
        <item x="1085"/>
        <item x="1173"/>
        <item x="1177"/>
        <item x="1179"/>
        <item x="1182"/>
        <item x="1190"/>
        <item x="1191"/>
        <item x="1195"/>
        <item x="1196"/>
        <item x="1199"/>
        <item x="1216"/>
        <item x="1223"/>
        <item x="1231"/>
        <item x="1250"/>
        <item x="1254"/>
        <item x="1257"/>
        <item x="1258"/>
        <item x="1262"/>
        <item x="1266"/>
        <item x="1270"/>
        <item x="1277"/>
        <item x="1279"/>
        <item x="1281"/>
        <item x="1282"/>
        <item x="1286"/>
        <item x="1287"/>
        <item x="1295"/>
        <item x="1312"/>
        <item x="1313"/>
        <item x="1318"/>
        <item x="1329"/>
        <item x="1330"/>
        <item x="1335"/>
        <item x="1340"/>
        <item x="1343"/>
        <item x="1353"/>
        <item x="1362"/>
        <item x="1379"/>
        <item x="1393"/>
        <item x="1398"/>
        <item x="1401"/>
        <item x="1402"/>
        <item x="1406"/>
        <item x="1413"/>
        <item x="1415"/>
        <item x="1416"/>
        <item x="1417"/>
        <item x="1418"/>
        <item x="1419"/>
        <item x="1420"/>
        <item x="1422"/>
        <item x="1424"/>
        <item x="1426"/>
        <item x="1433"/>
        <item x="1437"/>
        <item x="1449"/>
        <item x="1471"/>
        <item x="1496"/>
        <item x="1501"/>
        <item x="1502"/>
        <item x="1509"/>
        <item x="1515"/>
        <item x="1516"/>
        <item x="1518"/>
        <item x="1526"/>
        <item x="1532"/>
        <item t="default" sd="0"/>
      </items>
    </pivotField>
    <pivotField showAll="0"/>
    <pivotField showAll="0"/>
    <pivotField showAll="0"/>
    <pivotField numFmtId="14"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dataField="1" showAll="0"/>
    <pivotField showAll="0"/>
    <pivotField axis="axisRow" showAll="0">
      <items count="58">
        <item sd="0" x="11"/>
        <item sd="0" m="1" x="51"/>
        <item sd="0" x="14"/>
        <item sd="0" x="34"/>
        <item x="6"/>
        <item sd="0" x="43"/>
        <item sd="0" x="13"/>
        <item sd="0" x="4"/>
        <item sd="0" x="40"/>
        <item sd="0" x="25"/>
        <item n=" " x="0"/>
        <item x="1"/>
        <item x="5"/>
        <item m="1" x="52"/>
        <item m="1" x="53"/>
        <item m="1" x="54"/>
        <item m="1" x="55"/>
        <item m="1" x="56"/>
        <item x="2"/>
        <item x="3"/>
        <item x="7"/>
        <item x="8"/>
        <item x="9"/>
        <item x="10"/>
        <item x="15"/>
        <item x="17"/>
        <item x="18"/>
        <item x="19"/>
        <item x="20"/>
        <item x="21"/>
        <item x="22"/>
        <item x="31"/>
        <item x="33"/>
        <item x="41"/>
        <item m="1" x="48"/>
        <item x="12"/>
        <item m="1" x="49"/>
        <item m="1" x="50"/>
        <item m="1" x="44"/>
        <item x="23"/>
        <item m="1" x="45"/>
        <item x="16"/>
        <item x="26"/>
        <item x="27"/>
        <item x="28"/>
        <item x="29"/>
        <item x="30"/>
        <item x="36"/>
        <item m="1" x="46"/>
        <item x="37"/>
        <item x="39"/>
        <item x="32"/>
        <item m="1" x="47"/>
        <item x="38"/>
        <item x="24"/>
        <item x="35"/>
        <item x="4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3">
        <item sd="0" x="0"/>
        <item sd="0" x="2"/>
        <item sd="0" x="5"/>
        <item sd="0" x="8"/>
        <item sd="0" x="6"/>
        <item sd="0" x="7"/>
        <item sd="0" x="4"/>
        <item sd="0" x="1"/>
        <item sd="0" x="3"/>
        <item sd="0" m="1" x="10"/>
        <item x="9"/>
        <item m="1" x="11"/>
        <item t="default" sd="0"/>
      </items>
    </pivotField>
    <pivotField axis="axisCol" showAll="0" sortType="ascending">
      <items count="17">
        <item h="1" m="1" x="15"/>
        <item n="CONDOMINIO" x="8"/>
        <item n="CONVÊNIO" x="12"/>
        <item n="CONVÊNIO REPASSE" x="11"/>
        <item n="EXPLORAÇÃO COMERCIAL" x="13"/>
        <item h="1" x="6"/>
        <item h="1" x="5"/>
        <item h="1" x="10"/>
        <item h="1" x="2"/>
        <item h="1" x="9"/>
        <item h="1" x="3"/>
        <item h="1" x="7"/>
        <item h="1" x="4"/>
        <item h="1" x="1"/>
        <item h="1" x="0"/>
        <item h="1" x="14"/>
        <item t="default"/>
      </items>
    </pivotField>
    <pivotField showAll="0"/>
  </pivotFields>
  <rowFields count="3">
    <field x="15"/>
    <field x="21"/>
    <field x="0"/>
  </rowFields>
  <rowItems count="17">
    <i>
      <x v="4"/>
    </i>
    <i r="1">
      <x v="4"/>
    </i>
    <i r="1">
      <x v="5"/>
    </i>
    <i r="1">
      <x v="6"/>
    </i>
    <i r="1">
      <x v="7"/>
    </i>
    <i r="1">
      <x v="8"/>
    </i>
    <i>
      <x v="1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22"/>
  </colFields>
  <colItems count="5">
    <i>
      <x v="1"/>
    </i>
    <i>
      <x v="2"/>
    </i>
    <i>
      <x v="3"/>
    </i>
    <i>
      <x v="4"/>
    </i>
    <i t="grand">
      <x/>
    </i>
  </colItems>
  <dataFields count="1">
    <dataField name=" AGING" fld="13" baseField="22" baseItem="0" numFmtId="4"/>
  </dataFields>
  <formats count="6">
    <format dxfId="6">
      <pivotArea dataOnly="0" labelOnly="1" fieldPosition="0">
        <references count="1">
          <reference field="22" count="0"/>
        </references>
      </pivotArea>
    </format>
    <format dxfId="5">
      <pivotArea field="15" type="button" dataOnly="0" labelOnly="1" outline="0" axis="axisRow" fieldPosition="0"/>
    </format>
    <format dxfId="4">
      <pivotArea dataOnly="0" labelOnly="1" fieldPosition="0">
        <references count="1">
          <reference field="22" count="0"/>
        </references>
      </pivotArea>
    </format>
    <format dxfId="3">
      <pivotArea dataOnly="0" labelOnly="1" grandCol="1" outline="0" fieldPosition="0"/>
    </format>
    <format dxfId="2">
      <pivotArea dataOnly="0" labelOnly="1" fieldPosition="0">
        <references count="1">
          <reference field="22" count="0"/>
        </references>
      </pivotArea>
    </format>
    <format dxfId="1">
      <pivotArea dataOnly="0" labelOnly="1" grandCol="1" outline="0" fieldPosition="0"/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1DF322-ECA9-40C3-BA26-DB1D4F470D12}" name="Tabela dinâmica2" cacheId="28" applyNumberFormats="0" applyBorderFormats="0" applyFontFormats="0" applyPatternFormats="0" applyAlignmentFormats="0" applyWidthHeightFormats="1" dataCaption="Valores" updatedVersion="8" minRefreshableVersion="3" itemPrintTitles="1" createdVersion="8" indent="0" outline="1" outlineData="1" multipleFieldFilters="0">
  <location ref="A5:E16" firstHeaderRow="0" firstDataRow="1" firstDataCol="1" rowPageCount="1" colPageCount="1"/>
  <pivotFields count="25">
    <pivotField showAll="0"/>
    <pivotField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">
        <item x="6"/>
        <item x="7"/>
        <item x="8"/>
        <item x="5"/>
        <item x="3"/>
        <item x="4"/>
        <item x="1"/>
        <item x="2"/>
        <item x="0"/>
        <item t="default"/>
      </items>
    </pivotField>
    <pivotField numFmtId="14" showAll="0"/>
    <pivotField axis="axisPage" showAll="0">
      <items count="2">
        <item x="0"/>
        <item t="default"/>
      </items>
    </pivotField>
    <pivotField dataField="1" numFmtId="4" showAll="0"/>
    <pivotField numFmtId="14" showAll="0"/>
    <pivotField dataField="1" showAll="0"/>
    <pivotField showAll="0"/>
    <pivotField showAll="0"/>
    <pivotField showAll="0"/>
    <pivotField showAll="0"/>
    <pivotField showAll="0"/>
    <pivotField dataField="1" showAll="0"/>
    <pivotField dataField="1" dragToRow="0" dragToCol="0" dragToPage="0" showAll="0" defaultSubtotal="0"/>
  </pivotFields>
  <rowFields count="2">
    <field x="2"/>
    <field x="12"/>
  </rowFields>
  <rowItems count="1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4" item="0" hier="-1"/>
  </pageFields>
  <dataFields count="4">
    <dataField name="Faturado" fld="15" baseField="2" baseItem="0" numFmtId="4"/>
    <dataField name="Recebido" fld="17" baseField="2" baseItem="0" numFmtId="4"/>
    <dataField name="Quitado" fld="23" baseField="2" baseItem="0" numFmtId="4"/>
    <dataField name=" Saldo" fld="24" baseField="0" baseItem="0" numFmtId="4"/>
  </dataFields>
  <formats count="1">
    <format dxfId="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9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E4EEE-929C-416A-9B86-14027351FD00}">
  <sheetPr codeName="Planilha1">
    <tabColor rgb="FF7030A0"/>
    <pageSetUpPr fitToPage="1"/>
  </sheetPr>
  <dimension ref="A6:A57"/>
  <sheetViews>
    <sheetView showGridLines="0" tabSelected="1" workbookViewId="0">
      <selection activeCell="A25" sqref="A25"/>
    </sheetView>
  </sheetViews>
  <sheetFormatPr defaultRowHeight="14.5" x14ac:dyDescent="0.35"/>
  <cols>
    <col min="1" max="1" width="186.81640625" bestFit="1" customWidth="1"/>
  </cols>
  <sheetData>
    <row r="6" spans="1:1" ht="31" x14ac:dyDescent="0.7">
      <c r="A6" s="46" t="s">
        <v>1084</v>
      </c>
    </row>
    <row r="33" spans="1:1" s="21" customFormat="1" ht="78" x14ac:dyDescent="1.75">
      <c r="A33" s="20" t="s">
        <v>1052</v>
      </c>
    </row>
    <row r="34" spans="1:1" x14ac:dyDescent="0.35">
      <c r="A34" s="16"/>
    </row>
    <row r="35" spans="1:1" ht="47.5" x14ac:dyDescent="0.35">
      <c r="A35" s="15" t="s">
        <v>1053</v>
      </c>
    </row>
    <row r="36" spans="1:1" x14ac:dyDescent="0.35">
      <c r="A36" s="16"/>
    </row>
    <row r="37" spans="1:1" ht="47.5" x14ac:dyDescent="0.35">
      <c r="A37" s="15" t="s">
        <v>2408</v>
      </c>
    </row>
    <row r="38" spans="1:1" x14ac:dyDescent="0.35">
      <c r="A38" s="16"/>
    </row>
    <row r="39" spans="1:1" x14ac:dyDescent="0.35">
      <c r="A39" s="16"/>
    </row>
    <row r="40" spans="1:1" x14ac:dyDescent="0.35">
      <c r="A40" s="16"/>
    </row>
    <row r="41" spans="1:1" x14ac:dyDescent="0.35">
      <c r="A41" s="16"/>
    </row>
    <row r="42" spans="1:1" x14ac:dyDescent="0.35">
      <c r="A42" s="16"/>
    </row>
    <row r="43" spans="1:1" x14ac:dyDescent="0.35">
      <c r="A43" s="16"/>
    </row>
    <row r="44" spans="1:1" x14ac:dyDescent="0.35">
      <c r="A44" s="16"/>
    </row>
    <row r="45" spans="1:1" x14ac:dyDescent="0.35">
      <c r="A45" s="16"/>
    </row>
    <row r="46" spans="1:1" x14ac:dyDescent="0.35">
      <c r="A46" s="16"/>
    </row>
    <row r="47" spans="1:1" x14ac:dyDescent="0.35">
      <c r="A47" s="16"/>
    </row>
    <row r="48" spans="1:1" x14ac:dyDescent="0.35">
      <c r="A48" s="16"/>
    </row>
    <row r="49" spans="1:1" x14ac:dyDescent="0.35">
      <c r="A49" s="16"/>
    </row>
    <row r="50" spans="1:1" x14ac:dyDescent="0.35">
      <c r="A50" s="16"/>
    </row>
    <row r="51" spans="1:1" x14ac:dyDescent="0.35">
      <c r="A51" s="16"/>
    </row>
    <row r="52" spans="1:1" x14ac:dyDescent="0.35">
      <c r="A52" s="16"/>
    </row>
    <row r="53" spans="1:1" x14ac:dyDescent="0.35">
      <c r="A53" s="16"/>
    </row>
    <row r="54" spans="1:1" x14ac:dyDescent="0.35">
      <c r="A54" s="17"/>
    </row>
    <row r="55" spans="1:1" s="18" customFormat="1" ht="28.5" customHeight="1" x14ac:dyDescent="0.7">
      <c r="A55" s="19" t="s">
        <v>1054</v>
      </c>
    </row>
    <row r="56" spans="1:1" s="18" customFormat="1" ht="28.5" customHeight="1" x14ac:dyDescent="0.7">
      <c r="A56" s="19" t="s">
        <v>1055</v>
      </c>
    </row>
    <row r="57" spans="1:1" s="18" customFormat="1" ht="28.5" customHeight="1" x14ac:dyDescent="0.7">
      <c r="A57" s="19" t="s">
        <v>7277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4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D83-5D62-40D6-B9E5-391271977AEB}">
  <sheetPr codeName="Planilha11">
    <tabColor rgb="FF7030A0"/>
    <pageSetUpPr fitToPage="1"/>
  </sheetPr>
  <dimension ref="A1:B261"/>
  <sheetViews>
    <sheetView showGridLines="0" workbookViewId="0">
      <selection activeCell="P7" sqref="P7"/>
    </sheetView>
  </sheetViews>
  <sheetFormatPr defaultRowHeight="14.5" x14ac:dyDescent="0.35"/>
  <cols>
    <col min="1" max="1" width="59.453125" style="47" customWidth="1"/>
    <col min="2" max="2" width="20.7265625" style="47" bestFit="1" customWidth="1"/>
  </cols>
  <sheetData>
    <row r="1" spans="1:2" ht="26.5" thickBot="1" x14ac:dyDescent="0.65">
      <c r="A1" s="11" t="s">
        <v>1143</v>
      </c>
      <c r="B1" s="6"/>
    </row>
    <row r="2" spans="1:2" x14ac:dyDescent="0.35">
      <c r="A2" s="128" t="s">
        <v>1085</v>
      </c>
      <c r="B2" s="141">
        <v>314085.9977412165</v>
      </c>
    </row>
    <row r="3" spans="1:2" x14ac:dyDescent="0.35">
      <c r="A3" s="129" t="s">
        <v>1086</v>
      </c>
      <c r="B3" s="141">
        <v>277760.11799761798</v>
      </c>
    </row>
    <row r="4" spans="1:2" x14ac:dyDescent="0.35">
      <c r="A4" s="129" t="s">
        <v>1154</v>
      </c>
      <c r="B4" s="141">
        <v>464942.45871754753</v>
      </c>
    </row>
    <row r="5" spans="1:2" x14ac:dyDescent="0.35">
      <c r="A5" s="129" t="s">
        <v>1087</v>
      </c>
      <c r="B5" s="141">
        <v>483484.45362770115</v>
      </c>
    </row>
    <row r="6" spans="1:2" x14ac:dyDescent="0.35">
      <c r="A6" s="129" t="s">
        <v>1088</v>
      </c>
      <c r="B6" s="141">
        <v>212094.93719412739</v>
      </c>
    </row>
    <row r="7" spans="1:2" x14ac:dyDescent="0.35">
      <c r="A7" s="129" t="s">
        <v>1089</v>
      </c>
      <c r="B7" s="141">
        <v>223198.10216641345</v>
      </c>
    </row>
    <row r="8" spans="1:2" x14ac:dyDescent="0.35">
      <c r="A8" s="129" t="s">
        <v>1155</v>
      </c>
      <c r="B8" s="141">
        <v>173407.81390585037</v>
      </c>
    </row>
    <row r="9" spans="1:2" x14ac:dyDescent="0.35">
      <c r="A9" s="129" t="s">
        <v>1090</v>
      </c>
      <c r="B9" s="141">
        <v>292326.37849527644</v>
      </c>
    </row>
    <row r="10" spans="1:2" x14ac:dyDescent="0.35">
      <c r="A10" s="129" t="s">
        <v>1091</v>
      </c>
      <c r="B10" s="141">
        <v>893979.1339891908</v>
      </c>
    </row>
    <row r="11" spans="1:2" x14ac:dyDescent="0.35">
      <c r="A11" s="129" t="s">
        <v>1092</v>
      </c>
      <c r="B11" s="141">
        <v>216865.9457632406</v>
      </c>
    </row>
    <row r="12" spans="1:2" x14ac:dyDescent="0.35">
      <c r="A12" s="129" t="s">
        <v>1093</v>
      </c>
      <c r="B12" s="141">
        <v>288855.76184419682</v>
      </c>
    </row>
    <row r="13" spans="1:2" x14ac:dyDescent="0.35">
      <c r="A13" s="129" t="s">
        <v>1094</v>
      </c>
      <c r="B13" s="141">
        <v>366203.51416401524</v>
      </c>
    </row>
    <row r="14" spans="1:2" x14ac:dyDescent="0.35">
      <c r="A14" s="129" t="s">
        <v>1156</v>
      </c>
      <c r="B14" s="141">
        <v>273303.97083494772</v>
      </c>
    </row>
    <row r="15" spans="1:2" x14ac:dyDescent="0.35">
      <c r="A15" s="129" t="s">
        <v>1095</v>
      </c>
      <c r="B15" s="141">
        <v>183207.53232002154</v>
      </c>
    </row>
    <row r="16" spans="1:2" x14ac:dyDescent="0.35">
      <c r="A16" s="129" t="s">
        <v>1157</v>
      </c>
      <c r="B16" s="141">
        <v>1428971.3215491439</v>
      </c>
    </row>
    <row r="17" spans="1:2" x14ac:dyDescent="0.35">
      <c r="A17" s="129" t="s">
        <v>1096</v>
      </c>
      <c r="B17" s="141">
        <v>470512.23320186598</v>
      </c>
    </row>
    <row r="18" spans="1:2" x14ac:dyDescent="0.35">
      <c r="A18" s="129" t="s">
        <v>1158</v>
      </c>
      <c r="B18" s="141">
        <v>463485.51091521693</v>
      </c>
    </row>
    <row r="19" spans="1:2" x14ac:dyDescent="0.35">
      <c r="A19" s="129" t="s">
        <v>1097</v>
      </c>
      <c r="B19" s="141">
        <v>270546.10202652129</v>
      </c>
    </row>
    <row r="20" spans="1:2" x14ac:dyDescent="0.35">
      <c r="A20" s="129" t="s">
        <v>1159</v>
      </c>
      <c r="B20" s="141">
        <v>2076607.1828277195</v>
      </c>
    </row>
    <row r="21" spans="1:2" x14ac:dyDescent="0.35">
      <c r="A21" s="129" t="s">
        <v>1098</v>
      </c>
      <c r="B21" s="141">
        <v>255675.788458197</v>
      </c>
    </row>
    <row r="22" spans="1:2" x14ac:dyDescent="0.35">
      <c r="A22" s="129" t="s">
        <v>1099</v>
      </c>
      <c r="B22" s="141">
        <v>419064.02705296379</v>
      </c>
    </row>
    <row r="23" spans="1:2" x14ac:dyDescent="0.35">
      <c r="A23" s="129" t="s">
        <v>1142</v>
      </c>
      <c r="B23" s="141">
        <v>173374.38007758494</v>
      </c>
    </row>
    <row r="24" spans="1:2" x14ac:dyDescent="0.35">
      <c r="A24" s="129" t="s">
        <v>1160</v>
      </c>
      <c r="B24" s="141">
        <v>254976.04501035158</v>
      </c>
    </row>
    <row r="25" spans="1:2" x14ac:dyDescent="0.35">
      <c r="A25" s="129" t="s">
        <v>1100</v>
      </c>
      <c r="B25" s="141">
        <v>543533.78466946085</v>
      </c>
    </row>
    <row r="26" spans="1:2" x14ac:dyDescent="0.35">
      <c r="A26" s="129" t="s">
        <v>1161</v>
      </c>
      <c r="B26" s="141">
        <v>253418.28451093158</v>
      </c>
    </row>
    <row r="27" spans="1:2" x14ac:dyDescent="0.35">
      <c r="A27" s="129" t="s">
        <v>1162</v>
      </c>
      <c r="B27" s="141">
        <v>384228.85768824414</v>
      </c>
    </row>
    <row r="28" spans="1:2" x14ac:dyDescent="0.35">
      <c r="A28" s="129" t="s">
        <v>1101</v>
      </c>
      <c r="B28" s="141">
        <v>1397358.7654812483</v>
      </c>
    </row>
    <row r="29" spans="1:2" x14ac:dyDescent="0.35">
      <c r="A29" s="129" t="s">
        <v>1102</v>
      </c>
      <c r="B29" s="141">
        <v>207315.26108807072</v>
      </c>
    </row>
    <row r="30" spans="1:2" x14ac:dyDescent="0.35">
      <c r="A30" s="129" t="s">
        <v>1103</v>
      </c>
      <c r="B30" s="141">
        <v>248278.50924382466</v>
      </c>
    </row>
    <row r="31" spans="1:2" x14ac:dyDescent="0.35">
      <c r="A31" s="129" t="s">
        <v>1104</v>
      </c>
      <c r="B31" s="141">
        <v>250508.50103283362</v>
      </c>
    </row>
    <row r="32" spans="1:2" x14ac:dyDescent="0.35">
      <c r="A32" s="129" t="s">
        <v>1105</v>
      </c>
      <c r="B32" s="141">
        <v>509095.19771920395</v>
      </c>
    </row>
    <row r="33" spans="1:2" x14ac:dyDescent="0.35">
      <c r="A33" s="129" t="s">
        <v>1106</v>
      </c>
      <c r="B33" s="141">
        <v>2683686.8424620959</v>
      </c>
    </row>
    <row r="34" spans="1:2" x14ac:dyDescent="0.35">
      <c r="A34" s="129" t="s">
        <v>1107</v>
      </c>
      <c r="B34" s="141">
        <v>180894.48155901578</v>
      </c>
    </row>
    <row r="35" spans="1:2" x14ac:dyDescent="0.35">
      <c r="A35" s="129" t="s">
        <v>1163</v>
      </c>
      <c r="B35" s="141">
        <v>252410.5901447963</v>
      </c>
    </row>
    <row r="36" spans="1:2" x14ac:dyDescent="0.35">
      <c r="A36" s="129" t="s">
        <v>1164</v>
      </c>
      <c r="B36" s="141">
        <v>221359.44653491338</v>
      </c>
    </row>
    <row r="37" spans="1:2" x14ac:dyDescent="0.35">
      <c r="A37" s="129" t="s">
        <v>1165</v>
      </c>
      <c r="B37" s="141">
        <v>521269.90098274592</v>
      </c>
    </row>
    <row r="38" spans="1:2" x14ac:dyDescent="0.35">
      <c r="A38" s="129" t="s">
        <v>1108</v>
      </c>
      <c r="B38" s="141">
        <v>1437185.8973028306</v>
      </c>
    </row>
    <row r="39" spans="1:2" x14ac:dyDescent="0.35">
      <c r="A39" s="129" t="s">
        <v>1109</v>
      </c>
      <c r="B39" s="141">
        <v>182779.39878174083</v>
      </c>
    </row>
    <row r="40" spans="1:2" x14ac:dyDescent="0.35">
      <c r="A40" s="129" t="s">
        <v>1110</v>
      </c>
      <c r="B40" s="141">
        <v>279226.03475402959</v>
      </c>
    </row>
    <row r="41" spans="1:2" x14ac:dyDescent="0.35">
      <c r="A41" s="129" t="s">
        <v>1166</v>
      </c>
      <c r="B41" s="141">
        <v>567895.34761589312</v>
      </c>
    </row>
    <row r="42" spans="1:2" x14ac:dyDescent="0.35">
      <c r="A42" s="129" t="s">
        <v>1167</v>
      </c>
      <c r="B42" s="141">
        <v>529997.71079330624</v>
      </c>
    </row>
    <row r="43" spans="1:2" x14ac:dyDescent="0.35">
      <c r="A43" s="129" t="s">
        <v>1111</v>
      </c>
      <c r="B43" s="141">
        <v>757536.33513305709</v>
      </c>
    </row>
    <row r="44" spans="1:2" x14ac:dyDescent="0.35">
      <c r="A44" s="129" t="s">
        <v>1168</v>
      </c>
      <c r="B44" s="141">
        <v>197697.68091107241</v>
      </c>
    </row>
    <row r="45" spans="1:2" x14ac:dyDescent="0.35">
      <c r="A45" s="129" t="s">
        <v>1112</v>
      </c>
      <c r="B45" s="141">
        <v>1156574.7281967497</v>
      </c>
    </row>
    <row r="46" spans="1:2" x14ac:dyDescent="0.35">
      <c r="A46" s="129" t="s">
        <v>1113</v>
      </c>
      <c r="B46" s="141">
        <v>283343.36964872346</v>
      </c>
    </row>
    <row r="47" spans="1:2" x14ac:dyDescent="0.35">
      <c r="A47" s="129" t="s">
        <v>1169</v>
      </c>
      <c r="B47" s="141">
        <v>199189.59750238337</v>
      </c>
    </row>
    <row r="48" spans="1:2" x14ac:dyDescent="0.35">
      <c r="A48" s="129" t="s">
        <v>1114</v>
      </c>
      <c r="B48" s="141">
        <v>213651.84948883913</v>
      </c>
    </row>
    <row r="49" spans="1:2" x14ac:dyDescent="0.35">
      <c r="A49" s="129" t="s">
        <v>1115</v>
      </c>
      <c r="B49" s="141">
        <v>512308.574059262</v>
      </c>
    </row>
    <row r="50" spans="1:2" x14ac:dyDescent="0.35">
      <c r="A50" s="129" t="s">
        <v>1116</v>
      </c>
      <c r="B50" s="141">
        <v>378144.62067722669</v>
      </c>
    </row>
    <row r="51" spans="1:2" x14ac:dyDescent="0.35">
      <c r="A51" s="129" t="s">
        <v>1170</v>
      </c>
      <c r="B51" s="141">
        <v>619919.74445287522</v>
      </c>
    </row>
    <row r="52" spans="1:2" x14ac:dyDescent="0.35">
      <c r="A52" s="129" t="s">
        <v>1171</v>
      </c>
      <c r="B52" s="141">
        <v>269188.63119989081</v>
      </c>
    </row>
    <row r="53" spans="1:2" x14ac:dyDescent="0.35">
      <c r="A53" s="129" t="s">
        <v>1172</v>
      </c>
      <c r="B53" s="141">
        <v>811988.01169144677</v>
      </c>
    </row>
    <row r="54" spans="1:2" x14ac:dyDescent="0.35">
      <c r="A54" s="129" t="s">
        <v>1117</v>
      </c>
      <c r="B54" s="141">
        <v>341435.90479978232</v>
      </c>
    </row>
    <row r="55" spans="1:2" x14ac:dyDescent="0.35">
      <c r="A55" s="129" t="s">
        <v>1173</v>
      </c>
      <c r="B55" s="141">
        <v>1723653.7132692765</v>
      </c>
    </row>
    <row r="56" spans="1:2" x14ac:dyDescent="0.35">
      <c r="A56" s="129" t="s">
        <v>1174</v>
      </c>
      <c r="B56" s="141">
        <v>679431.46783931938</v>
      </c>
    </row>
    <row r="57" spans="1:2" x14ac:dyDescent="0.35">
      <c r="A57" s="129" t="s">
        <v>1118</v>
      </c>
      <c r="B57" s="141">
        <v>1222264.8420446594</v>
      </c>
    </row>
    <row r="58" spans="1:2" x14ac:dyDescent="0.35">
      <c r="A58" s="129" t="s">
        <v>1175</v>
      </c>
      <c r="B58" s="141">
        <v>1713331.3804129388</v>
      </c>
    </row>
    <row r="59" spans="1:2" x14ac:dyDescent="0.35">
      <c r="A59" s="129" t="s">
        <v>1176</v>
      </c>
      <c r="B59" s="141">
        <v>347009.49043084588</v>
      </c>
    </row>
    <row r="60" spans="1:2" x14ac:dyDescent="0.35">
      <c r="A60" s="129" t="s">
        <v>1177</v>
      </c>
      <c r="B60" s="141">
        <v>179211.8336165685</v>
      </c>
    </row>
    <row r="61" spans="1:2" x14ac:dyDescent="0.35">
      <c r="A61" s="129" t="s">
        <v>1178</v>
      </c>
      <c r="B61" s="141">
        <v>951332.36482232262</v>
      </c>
    </row>
    <row r="62" spans="1:2" x14ac:dyDescent="0.35">
      <c r="A62" s="129" t="s">
        <v>1179</v>
      </c>
      <c r="B62" s="141">
        <v>940347.02958999772</v>
      </c>
    </row>
    <row r="63" spans="1:2" x14ac:dyDescent="0.35">
      <c r="A63" s="129" t="s">
        <v>1180</v>
      </c>
      <c r="B63" s="141">
        <v>321607.91856223677</v>
      </c>
    </row>
    <row r="64" spans="1:2" x14ac:dyDescent="0.35">
      <c r="A64" s="129" t="s">
        <v>1181</v>
      </c>
      <c r="B64" s="141">
        <v>331832.63735929318</v>
      </c>
    </row>
    <row r="65" spans="1:2" x14ac:dyDescent="0.35">
      <c r="A65" s="129" t="s">
        <v>1182</v>
      </c>
      <c r="B65" s="141">
        <v>219798.75684583207</v>
      </c>
    </row>
    <row r="66" spans="1:2" x14ac:dyDescent="0.35">
      <c r="A66" s="129" t="s">
        <v>1119</v>
      </c>
      <c r="B66" s="141">
        <v>777732.53887954366</v>
      </c>
    </row>
    <row r="67" spans="1:2" x14ac:dyDescent="0.35">
      <c r="A67" s="129" t="s">
        <v>1183</v>
      </c>
      <c r="B67" s="141">
        <v>1868223.6922760718</v>
      </c>
    </row>
    <row r="68" spans="1:2" x14ac:dyDescent="0.35">
      <c r="A68" s="129" t="s">
        <v>1120</v>
      </c>
      <c r="B68" s="141">
        <v>380677.45616193168</v>
      </c>
    </row>
    <row r="69" spans="1:2" x14ac:dyDescent="0.35">
      <c r="A69" s="129" t="s">
        <v>1184</v>
      </c>
      <c r="B69" s="141">
        <v>408877.88826349284</v>
      </c>
    </row>
    <row r="70" spans="1:2" x14ac:dyDescent="0.35">
      <c r="A70" s="129" t="s">
        <v>1185</v>
      </c>
      <c r="B70" s="141">
        <v>479527.10472806281</v>
      </c>
    </row>
    <row r="71" spans="1:2" x14ac:dyDescent="0.35">
      <c r="A71" s="129" t="s">
        <v>1186</v>
      </c>
      <c r="B71" s="141">
        <v>489356.91836058785</v>
      </c>
    </row>
    <row r="72" spans="1:2" x14ac:dyDescent="0.35">
      <c r="A72" s="129" t="s">
        <v>1187</v>
      </c>
      <c r="B72" s="141">
        <v>210928.29041630126</v>
      </c>
    </row>
    <row r="73" spans="1:2" x14ac:dyDescent="0.35">
      <c r="A73" s="129" t="s">
        <v>1121</v>
      </c>
      <c r="B73" s="141">
        <v>231242.9589695429</v>
      </c>
    </row>
    <row r="74" spans="1:2" x14ac:dyDescent="0.35">
      <c r="A74" s="129" t="s">
        <v>1188</v>
      </c>
      <c r="B74" s="130">
        <v>44426.569585036596</v>
      </c>
    </row>
    <row r="75" spans="1:2" x14ac:dyDescent="0.35">
      <c r="A75" s="129" t="s">
        <v>1189</v>
      </c>
      <c r="B75" s="130">
        <v>61900.121180526257</v>
      </c>
    </row>
    <row r="76" spans="1:2" x14ac:dyDescent="0.35">
      <c r="A76" s="129" t="s">
        <v>1190</v>
      </c>
      <c r="B76" s="130">
        <v>6472.0420694210561</v>
      </c>
    </row>
    <row r="77" spans="1:2" x14ac:dyDescent="0.35">
      <c r="A77" s="129" t="s">
        <v>1191</v>
      </c>
      <c r="B77" s="130">
        <v>59206.536925549713</v>
      </c>
    </row>
    <row r="78" spans="1:2" x14ac:dyDescent="0.35">
      <c r="A78" s="129" t="s">
        <v>1192</v>
      </c>
      <c r="B78" s="130">
        <v>37205.574842085363</v>
      </c>
    </row>
    <row r="79" spans="1:2" x14ac:dyDescent="0.35">
      <c r="A79" s="129" t="s">
        <v>1193</v>
      </c>
      <c r="B79" s="130">
        <v>37742.964980703808</v>
      </c>
    </row>
    <row r="80" spans="1:2" x14ac:dyDescent="0.35">
      <c r="A80" s="129" t="s">
        <v>1194</v>
      </c>
      <c r="B80" s="130">
        <v>35179.308542119259</v>
      </c>
    </row>
    <row r="81" spans="1:2" x14ac:dyDescent="0.35">
      <c r="A81" s="129" t="s">
        <v>1195</v>
      </c>
      <c r="B81" s="130">
        <v>28887.194029320213</v>
      </c>
    </row>
    <row r="82" spans="1:2" x14ac:dyDescent="0.35">
      <c r="A82" s="129" t="s">
        <v>1196</v>
      </c>
      <c r="B82" s="130">
        <v>28883.101028020927</v>
      </c>
    </row>
    <row r="83" spans="1:2" x14ac:dyDescent="0.35">
      <c r="A83" s="129" t="s">
        <v>1197</v>
      </c>
      <c r="B83" s="130">
        <v>27195.024382278491</v>
      </c>
    </row>
    <row r="84" spans="1:2" x14ac:dyDescent="0.35">
      <c r="A84" s="129" t="s">
        <v>1198</v>
      </c>
      <c r="B84" s="130">
        <v>32730.112632047123</v>
      </c>
    </row>
    <row r="85" spans="1:2" x14ac:dyDescent="0.35">
      <c r="A85" s="129" t="s">
        <v>1199</v>
      </c>
      <c r="B85" s="130">
        <v>35379.10892926011</v>
      </c>
    </row>
    <row r="86" spans="1:2" x14ac:dyDescent="0.35">
      <c r="A86" s="129" t="s">
        <v>1200</v>
      </c>
      <c r="B86" s="130">
        <v>25848.820776060569</v>
      </c>
    </row>
    <row r="87" spans="1:2" x14ac:dyDescent="0.35">
      <c r="A87" s="129" t="s">
        <v>1201</v>
      </c>
      <c r="B87" s="130">
        <v>32537.183882006138</v>
      </c>
    </row>
    <row r="88" spans="1:2" x14ac:dyDescent="0.35">
      <c r="A88" s="129" t="s">
        <v>1202</v>
      </c>
      <c r="B88" s="130">
        <v>62184.70140719015</v>
      </c>
    </row>
    <row r="89" spans="1:2" x14ac:dyDescent="0.35">
      <c r="A89" s="129" t="s">
        <v>1203</v>
      </c>
      <c r="B89" s="130">
        <v>44423.218494866931</v>
      </c>
    </row>
    <row r="90" spans="1:2" x14ac:dyDescent="0.35">
      <c r="A90" s="129" t="s">
        <v>1204</v>
      </c>
      <c r="B90" s="130">
        <v>50542.915451021661</v>
      </c>
    </row>
    <row r="91" spans="1:2" x14ac:dyDescent="0.35">
      <c r="A91" s="129" t="s">
        <v>1205</v>
      </c>
      <c r="B91" s="130">
        <v>41749.438463680461</v>
      </c>
    </row>
    <row r="92" spans="1:2" x14ac:dyDescent="0.35">
      <c r="A92" s="129" t="s">
        <v>1206</v>
      </c>
      <c r="B92" s="130">
        <v>39549.859615678128</v>
      </c>
    </row>
    <row r="93" spans="1:2" x14ac:dyDescent="0.35">
      <c r="A93" s="129" t="s">
        <v>1207</v>
      </c>
      <c r="B93" s="130">
        <v>36513.329049295899</v>
      </c>
    </row>
    <row r="94" spans="1:2" x14ac:dyDescent="0.35">
      <c r="A94" s="129" t="s">
        <v>1208</v>
      </c>
      <c r="B94" s="130">
        <v>28847.584473687511</v>
      </c>
    </row>
    <row r="95" spans="1:2" x14ac:dyDescent="0.35">
      <c r="A95" s="129" t="s">
        <v>1209</v>
      </c>
      <c r="B95" s="130">
        <v>56723.265644076222</v>
      </c>
    </row>
    <row r="96" spans="1:2" x14ac:dyDescent="0.35">
      <c r="A96" s="129" t="s">
        <v>1210</v>
      </c>
      <c r="B96" s="130">
        <v>29562.904199952998</v>
      </c>
    </row>
    <row r="97" spans="1:2" x14ac:dyDescent="0.35">
      <c r="A97" s="129" t="s">
        <v>1211</v>
      </c>
      <c r="B97" s="130">
        <v>29479.081572757499</v>
      </c>
    </row>
    <row r="98" spans="1:2" x14ac:dyDescent="0.35">
      <c r="A98" s="129" t="s">
        <v>1212</v>
      </c>
      <c r="B98" s="130">
        <v>25817.100015991095</v>
      </c>
    </row>
    <row r="99" spans="1:2" x14ac:dyDescent="0.35">
      <c r="A99" s="129" t="s">
        <v>1213</v>
      </c>
      <c r="B99" s="130">
        <v>39995.174652349422</v>
      </c>
    </row>
    <row r="100" spans="1:2" x14ac:dyDescent="0.35">
      <c r="A100" s="129" t="s">
        <v>1214</v>
      </c>
      <c r="B100" s="130">
        <v>28897.031346236083</v>
      </c>
    </row>
    <row r="101" spans="1:2" x14ac:dyDescent="0.35">
      <c r="A101" s="129" t="s">
        <v>1215</v>
      </c>
      <c r="B101" s="130">
        <v>41899.459280328185</v>
      </c>
    </row>
    <row r="102" spans="1:2" x14ac:dyDescent="0.35">
      <c r="A102" s="129" t="s">
        <v>1216</v>
      </c>
      <c r="B102" s="130">
        <v>28883.101028020927</v>
      </c>
    </row>
    <row r="103" spans="1:2" x14ac:dyDescent="0.35">
      <c r="A103" s="129" t="s">
        <v>1217</v>
      </c>
      <c r="B103" s="130">
        <v>8.1860025985731468</v>
      </c>
    </row>
    <row r="104" spans="1:2" x14ac:dyDescent="0.35">
      <c r="A104" s="129" t="s">
        <v>1218</v>
      </c>
      <c r="B104" s="130">
        <v>25266.132773368208</v>
      </c>
    </row>
    <row r="105" spans="1:2" x14ac:dyDescent="0.35">
      <c r="A105" s="129" t="s">
        <v>1219</v>
      </c>
      <c r="B105" s="130">
        <v>33405.860797827809</v>
      </c>
    </row>
    <row r="106" spans="1:2" x14ac:dyDescent="0.35">
      <c r="A106" s="129" t="s">
        <v>1220</v>
      </c>
      <c r="B106" s="130">
        <v>43993.866687982241</v>
      </c>
    </row>
    <row r="107" spans="1:2" x14ac:dyDescent="0.35">
      <c r="A107" s="129" t="s">
        <v>1221</v>
      </c>
      <c r="B107" s="130">
        <v>197648.06921435799</v>
      </c>
    </row>
    <row r="108" spans="1:2" x14ac:dyDescent="0.35">
      <c r="A108" s="129" t="s">
        <v>1222</v>
      </c>
      <c r="B108" s="130">
        <v>34260.219072540182</v>
      </c>
    </row>
    <row r="109" spans="1:2" x14ac:dyDescent="0.35">
      <c r="A109" s="129" t="s">
        <v>1223</v>
      </c>
      <c r="B109" s="130">
        <v>35353.876605647274</v>
      </c>
    </row>
    <row r="110" spans="1:2" x14ac:dyDescent="0.35">
      <c r="A110" s="129" t="s">
        <v>1224</v>
      </c>
      <c r="B110" s="130">
        <v>29625.809395783763</v>
      </c>
    </row>
    <row r="111" spans="1:2" x14ac:dyDescent="0.35">
      <c r="A111" s="129" t="s">
        <v>1225</v>
      </c>
      <c r="B111" s="130">
        <v>0</v>
      </c>
    </row>
    <row r="112" spans="1:2" x14ac:dyDescent="0.35">
      <c r="A112" s="129" t="s">
        <v>1226</v>
      </c>
      <c r="B112" s="130">
        <v>37230.132849881091</v>
      </c>
    </row>
    <row r="113" spans="1:2" x14ac:dyDescent="0.35">
      <c r="A113" s="129" t="s">
        <v>1227</v>
      </c>
      <c r="B113" s="130">
        <v>32749.282649589237</v>
      </c>
    </row>
    <row r="114" spans="1:2" x14ac:dyDescent="0.35">
      <c r="A114" s="129" t="s">
        <v>1228</v>
      </c>
      <c r="B114" s="130">
        <v>29614.553642210718</v>
      </c>
    </row>
    <row r="115" spans="1:2" x14ac:dyDescent="0.35">
      <c r="A115" s="129" t="s">
        <v>1229</v>
      </c>
      <c r="B115" s="130">
        <v>33380.808807116649</v>
      </c>
    </row>
    <row r="116" spans="1:2" x14ac:dyDescent="0.35">
      <c r="A116" s="129" t="s">
        <v>1230</v>
      </c>
      <c r="B116" s="130">
        <v>70511.248054236159</v>
      </c>
    </row>
    <row r="117" spans="1:2" x14ac:dyDescent="0.35">
      <c r="A117" s="129" t="s">
        <v>1231</v>
      </c>
      <c r="B117" s="130">
        <v>32697.585763552492</v>
      </c>
    </row>
    <row r="118" spans="1:2" x14ac:dyDescent="0.35">
      <c r="A118" s="129" t="s">
        <v>1232</v>
      </c>
      <c r="B118" s="130">
        <v>36270.007612711081</v>
      </c>
    </row>
    <row r="119" spans="1:2" x14ac:dyDescent="0.35">
      <c r="A119" s="129" t="s">
        <v>1233</v>
      </c>
      <c r="B119" s="130">
        <v>59132.904822575598</v>
      </c>
    </row>
    <row r="120" spans="1:2" x14ac:dyDescent="0.35">
      <c r="A120" s="129" t="s">
        <v>1234</v>
      </c>
      <c r="B120" s="130">
        <v>53583.494994321511</v>
      </c>
    </row>
    <row r="121" spans="1:2" x14ac:dyDescent="0.35">
      <c r="A121" s="129" t="s">
        <v>1235</v>
      </c>
      <c r="B121" s="130">
        <v>40031.345655982746</v>
      </c>
    </row>
    <row r="122" spans="1:2" x14ac:dyDescent="0.35">
      <c r="A122" s="129" t="s">
        <v>1236</v>
      </c>
      <c r="B122" s="130">
        <v>43731.642755383094</v>
      </c>
    </row>
    <row r="123" spans="1:2" x14ac:dyDescent="0.35">
      <c r="A123" s="129" t="s">
        <v>1237</v>
      </c>
      <c r="B123" s="130">
        <v>88831.991958237457</v>
      </c>
    </row>
    <row r="124" spans="1:2" x14ac:dyDescent="0.35">
      <c r="A124" s="129" t="s">
        <v>1238</v>
      </c>
      <c r="B124" s="130">
        <v>0</v>
      </c>
    </row>
    <row r="125" spans="1:2" x14ac:dyDescent="0.35">
      <c r="A125" s="129" t="s">
        <v>1239</v>
      </c>
      <c r="B125" s="130">
        <v>29601.251387988039</v>
      </c>
    </row>
    <row r="126" spans="1:2" x14ac:dyDescent="0.35">
      <c r="A126" s="129" t="s">
        <v>1240</v>
      </c>
      <c r="B126" s="130">
        <v>83392.072519675203</v>
      </c>
    </row>
    <row r="127" spans="1:2" x14ac:dyDescent="0.35">
      <c r="A127" s="129" t="s">
        <v>1241</v>
      </c>
      <c r="B127" s="130">
        <v>62733.312919062329</v>
      </c>
    </row>
    <row r="128" spans="1:2" x14ac:dyDescent="0.35">
      <c r="A128" s="129" t="s">
        <v>1242</v>
      </c>
      <c r="B128" s="130">
        <v>90965.916711191428</v>
      </c>
    </row>
    <row r="129" spans="1:2" x14ac:dyDescent="0.35">
      <c r="A129" s="129" t="s">
        <v>1243</v>
      </c>
      <c r="B129" s="130">
        <v>48024.139965578564</v>
      </c>
    </row>
    <row r="130" spans="1:2" x14ac:dyDescent="0.35">
      <c r="A130" s="129" t="s">
        <v>1244</v>
      </c>
      <c r="B130" s="130">
        <v>31671.682793968997</v>
      </c>
    </row>
    <row r="131" spans="1:2" x14ac:dyDescent="0.35">
      <c r="A131" s="129" t="s">
        <v>1245</v>
      </c>
      <c r="B131" s="130">
        <v>37445.324343187152</v>
      </c>
    </row>
    <row r="132" spans="1:2" x14ac:dyDescent="0.35">
      <c r="A132" s="129" t="s">
        <v>1246</v>
      </c>
      <c r="B132" s="130">
        <v>43995.444751535542</v>
      </c>
    </row>
    <row r="133" spans="1:2" x14ac:dyDescent="0.35">
      <c r="A133" s="129" t="s">
        <v>1247</v>
      </c>
      <c r="B133" s="130">
        <v>28883.101028020927</v>
      </c>
    </row>
    <row r="134" spans="1:2" x14ac:dyDescent="0.35">
      <c r="A134" s="129" t="s">
        <v>1248</v>
      </c>
      <c r="B134" s="130">
        <v>36706.539982461145</v>
      </c>
    </row>
    <row r="135" spans="1:2" x14ac:dyDescent="0.35">
      <c r="A135" s="129" t="s">
        <v>1249</v>
      </c>
      <c r="B135" s="130">
        <v>86511.219307905951</v>
      </c>
    </row>
    <row r="136" spans="1:2" x14ac:dyDescent="0.35">
      <c r="A136" s="129" t="s">
        <v>1250</v>
      </c>
      <c r="B136" s="130">
        <v>41182.720870319041</v>
      </c>
    </row>
    <row r="137" spans="1:2" x14ac:dyDescent="0.35">
      <c r="A137" s="129" t="s">
        <v>1251</v>
      </c>
      <c r="B137" s="130">
        <v>46580.100809451054</v>
      </c>
    </row>
    <row r="138" spans="1:2" x14ac:dyDescent="0.35">
      <c r="A138" s="129" t="s">
        <v>1252</v>
      </c>
      <c r="B138" s="130">
        <v>50158.203587485972</v>
      </c>
    </row>
    <row r="139" spans="1:2" x14ac:dyDescent="0.35">
      <c r="A139" s="129" t="s">
        <v>1253</v>
      </c>
      <c r="B139" s="130">
        <v>35585.433409711346</v>
      </c>
    </row>
    <row r="140" spans="1:2" x14ac:dyDescent="0.35">
      <c r="A140" s="129" t="s">
        <v>1254</v>
      </c>
      <c r="B140" s="130">
        <v>28883.101028020927</v>
      </c>
    </row>
    <row r="141" spans="1:2" x14ac:dyDescent="0.35">
      <c r="A141" s="129" t="s">
        <v>1255</v>
      </c>
      <c r="B141" s="130">
        <v>11.255753573038076</v>
      </c>
    </row>
    <row r="142" spans="1:2" x14ac:dyDescent="0.35">
      <c r="A142" s="129" t="s">
        <v>1256</v>
      </c>
      <c r="B142" s="130">
        <v>43643.280140638024</v>
      </c>
    </row>
    <row r="143" spans="1:2" x14ac:dyDescent="0.35">
      <c r="A143" s="129" t="s">
        <v>1257</v>
      </c>
      <c r="B143" s="130">
        <v>25830.402270213777</v>
      </c>
    </row>
    <row r="144" spans="1:2" x14ac:dyDescent="0.35">
      <c r="A144" s="129" t="s">
        <v>1258</v>
      </c>
      <c r="B144" s="130">
        <v>43703.983756465612</v>
      </c>
    </row>
    <row r="145" spans="1:2" x14ac:dyDescent="0.35">
      <c r="A145" s="129" t="s">
        <v>1259</v>
      </c>
      <c r="B145" s="130">
        <v>74355.757001279242</v>
      </c>
    </row>
    <row r="146" spans="1:2" x14ac:dyDescent="0.35">
      <c r="A146" s="129" t="s">
        <v>1260</v>
      </c>
      <c r="B146" s="130">
        <v>39.906762668044081</v>
      </c>
    </row>
    <row r="147" spans="1:2" x14ac:dyDescent="0.35">
      <c r="A147" s="129" t="s">
        <v>1261</v>
      </c>
      <c r="B147" s="130">
        <v>40372.865797620558</v>
      </c>
    </row>
    <row r="148" spans="1:2" x14ac:dyDescent="0.35">
      <c r="A148" s="129" t="s">
        <v>1262</v>
      </c>
      <c r="B148" s="130">
        <v>38543.737176394512</v>
      </c>
    </row>
    <row r="149" spans="1:2" x14ac:dyDescent="0.35">
      <c r="A149" s="129" t="s">
        <v>1263</v>
      </c>
      <c r="B149" s="130">
        <v>25200.903489248889</v>
      </c>
    </row>
    <row r="150" spans="1:2" x14ac:dyDescent="0.35">
      <c r="A150" s="129" t="s">
        <v>1264</v>
      </c>
      <c r="B150" s="130">
        <v>50138.765390083441</v>
      </c>
    </row>
    <row r="151" spans="1:2" x14ac:dyDescent="0.35">
      <c r="A151" s="129" t="s">
        <v>1265</v>
      </c>
      <c r="B151" s="130">
        <v>36474.412092029983</v>
      </c>
    </row>
    <row r="152" spans="1:2" x14ac:dyDescent="0.35">
      <c r="A152" s="129" t="s">
        <v>1266</v>
      </c>
      <c r="B152" s="130">
        <v>26649.131636835486</v>
      </c>
    </row>
    <row r="153" spans="1:2" x14ac:dyDescent="0.35">
      <c r="A153" s="129" t="s">
        <v>1267</v>
      </c>
      <c r="B153" s="130">
        <v>38801.405134133551</v>
      </c>
    </row>
    <row r="154" spans="1:2" x14ac:dyDescent="0.35">
      <c r="A154" s="129" t="s">
        <v>1268</v>
      </c>
      <c r="B154" s="130">
        <v>48384.311028227639</v>
      </c>
    </row>
    <row r="155" spans="1:2" x14ac:dyDescent="0.35">
      <c r="A155" s="129" t="s">
        <v>1269</v>
      </c>
      <c r="B155" s="130">
        <v>33440.807520481139</v>
      </c>
    </row>
    <row r="156" spans="1:2" x14ac:dyDescent="0.35">
      <c r="A156" s="129" t="s">
        <v>1270</v>
      </c>
      <c r="B156" s="130">
        <v>83350.132290266891</v>
      </c>
    </row>
    <row r="157" spans="1:2" x14ac:dyDescent="0.35">
      <c r="A157" s="129" t="s">
        <v>1271</v>
      </c>
      <c r="B157" s="130">
        <v>57609.718859433211</v>
      </c>
    </row>
    <row r="158" spans="1:2" x14ac:dyDescent="0.35">
      <c r="A158" s="129" t="s">
        <v>1272</v>
      </c>
      <c r="B158" s="130">
        <v>20.465006496432864</v>
      </c>
    </row>
    <row r="159" spans="1:2" x14ac:dyDescent="0.35">
      <c r="A159" s="129" t="s">
        <v>1273</v>
      </c>
      <c r="B159" s="130">
        <v>29601.251387988046</v>
      </c>
    </row>
    <row r="160" spans="1:2" x14ac:dyDescent="0.35">
      <c r="A160" s="129" t="s">
        <v>1274</v>
      </c>
      <c r="B160" s="130">
        <v>42692.289093233529</v>
      </c>
    </row>
    <row r="161" spans="1:2" x14ac:dyDescent="0.35">
      <c r="A161" s="129" t="s">
        <v>1275</v>
      </c>
      <c r="B161" s="130">
        <v>37202.505091110899</v>
      </c>
    </row>
    <row r="162" spans="1:2" x14ac:dyDescent="0.35">
      <c r="A162" s="129" t="s">
        <v>1276</v>
      </c>
      <c r="B162" s="130">
        <v>41746.368712705997</v>
      </c>
    </row>
    <row r="163" spans="1:2" x14ac:dyDescent="0.35">
      <c r="A163" s="129" t="s">
        <v>1277</v>
      </c>
      <c r="B163" s="130">
        <v>111772.65356413291</v>
      </c>
    </row>
    <row r="164" spans="1:2" x14ac:dyDescent="0.35">
      <c r="A164" s="129" t="s">
        <v>1278</v>
      </c>
      <c r="B164" s="130">
        <v>33528.868014292217</v>
      </c>
    </row>
    <row r="165" spans="1:2" x14ac:dyDescent="0.35">
      <c r="A165" s="129" t="s">
        <v>1279</v>
      </c>
      <c r="B165" s="130">
        <v>29634.538779589308</v>
      </c>
    </row>
    <row r="166" spans="1:2" x14ac:dyDescent="0.35">
      <c r="A166" s="129" t="s">
        <v>1280</v>
      </c>
      <c r="B166" s="130">
        <v>37210.691093709473</v>
      </c>
    </row>
    <row r="167" spans="1:2" x14ac:dyDescent="0.35">
      <c r="A167" s="129" t="s">
        <v>1281</v>
      </c>
      <c r="B167" s="130">
        <v>5.1162516241082159</v>
      </c>
    </row>
    <row r="168" spans="1:2" x14ac:dyDescent="0.35">
      <c r="A168" s="129" t="s">
        <v>1282</v>
      </c>
      <c r="B168" s="130">
        <v>59001.120233221656</v>
      </c>
    </row>
    <row r="169" spans="1:2" x14ac:dyDescent="0.35">
      <c r="A169" s="129" t="s">
        <v>1283</v>
      </c>
      <c r="B169" s="130">
        <v>6662.8376108287703</v>
      </c>
    </row>
    <row r="170" spans="1:2" x14ac:dyDescent="0.35">
      <c r="A170" s="129" t="s">
        <v>1284</v>
      </c>
      <c r="B170" s="130">
        <v>52800.972632649442</v>
      </c>
    </row>
    <row r="171" spans="1:2" x14ac:dyDescent="0.35">
      <c r="A171" s="129" t="s">
        <v>1285</v>
      </c>
      <c r="B171" s="130">
        <v>50315.560247280082</v>
      </c>
    </row>
    <row r="172" spans="1:2" x14ac:dyDescent="0.35">
      <c r="A172" s="129" t="s">
        <v>1286</v>
      </c>
      <c r="B172" s="130">
        <v>33430.411748724728</v>
      </c>
    </row>
    <row r="173" spans="1:2" x14ac:dyDescent="0.35">
      <c r="A173" s="129" t="s">
        <v>1287</v>
      </c>
      <c r="B173" s="130">
        <v>32581.947435797305</v>
      </c>
    </row>
    <row r="174" spans="1:2" x14ac:dyDescent="0.35">
      <c r="A174" s="129" t="s">
        <v>1288</v>
      </c>
      <c r="B174" s="130">
        <v>35466.232340444243</v>
      </c>
    </row>
    <row r="175" spans="1:2" x14ac:dyDescent="0.35">
      <c r="A175" s="129" t="s">
        <v>1289</v>
      </c>
      <c r="B175" s="130">
        <v>38067.937638219242</v>
      </c>
    </row>
    <row r="176" spans="1:2" x14ac:dyDescent="0.35">
      <c r="A176" s="129" t="s">
        <v>1290</v>
      </c>
      <c r="B176" s="130">
        <v>32023.15446350148</v>
      </c>
    </row>
    <row r="177" spans="1:2" x14ac:dyDescent="0.35">
      <c r="A177" s="129" t="s">
        <v>1291</v>
      </c>
      <c r="B177" s="130">
        <v>33441.131177989584</v>
      </c>
    </row>
    <row r="178" spans="1:2" x14ac:dyDescent="0.35">
      <c r="A178" s="129" t="s">
        <v>1292</v>
      </c>
      <c r="B178" s="130">
        <v>25828.88503697353</v>
      </c>
    </row>
    <row r="179" spans="1:2" x14ac:dyDescent="0.35">
      <c r="A179" s="129" t="s">
        <v>1293</v>
      </c>
      <c r="B179" s="130">
        <v>34943.995291389452</v>
      </c>
    </row>
    <row r="180" spans="1:2" x14ac:dyDescent="0.35">
      <c r="A180" s="129" t="s">
        <v>1294</v>
      </c>
      <c r="B180" s="130">
        <v>33144.75180839996</v>
      </c>
    </row>
    <row r="181" spans="1:2" x14ac:dyDescent="0.35">
      <c r="A181" s="129" t="s">
        <v>1295</v>
      </c>
      <c r="B181" s="130">
        <v>29562.904199952998</v>
      </c>
    </row>
    <row r="182" spans="1:2" x14ac:dyDescent="0.35">
      <c r="A182" s="129" t="s">
        <v>1296</v>
      </c>
      <c r="B182" s="130">
        <v>43828.232640924783</v>
      </c>
    </row>
    <row r="183" spans="1:2" x14ac:dyDescent="0.35">
      <c r="A183" s="129" t="s">
        <v>1297</v>
      </c>
      <c r="B183" s="130">
        <v>41305.417251977808</v>
      </c>
    </row>
    <row r="184" spans="1:2" x14ac:dyDescent="0.35">
      <c r="A184" s="129" t="s">
        <v>1298</v>
      </c>
      <c r="B184" s="130">
        <v>39184.321755476376</v>
      </c>
    </row>
    <row r="185" spans="1:2" x14ac:dyDescent="0.35">
      <c r="A185" s="129" t="s">
        <v>1299</v>
      </c>
      <c r="B185" s="130">
        <v>49790.543187124589</v>
      </c>
    </row>
    <row r="186" spans="1:2" x14ac:dyDescent="0.35">
      <c r="A186" s="129" t="s">
        <v>1300</v>
      </c>
      <c r="B186" s="130">
        <v>40091.361126649528</v>
      </c>
    </row>
    <row r="187" spans="1:2" x14ac:dyDescent="0.35">
      <c r="A187" s="129" t="s">
        <v>1301</v>
      </c>
      <c r="B187" s="130">
        <v>39143.572468824925</v>
      </c>
    </row>
    <row r="188" spans="1:2" x14ac:dyDescent="0.35">
      <c r="A188" s="129" t="s">
        <v>1302</v>
      </c>
      <c r="B188" s="130">
        <v>28844.753839985886</v>
      </c>
    </row>
    <row r="189" spans="1:2" x14ac:dyDescent="0.35">
      <c r="A189" s="129" t="s">
        <v>1303</v>
      </c>
      <c r="B189" s="130">
        <v>40993.577202765904</v>
      </c>
    </row>
    <row r="190" spans="1:2" x14ac:dyDescent="0.35">
      <c r="A190" s="129" t="s">
        <v>1304</v>
      </c>
      <c r="B190" s="130">
        <v>44519.101971668271</v>
      </c>
    </row>
    <row r="191" spans="1:2" x14ac:dyDescent="0.35">
      <c r="A191" s="129" t="s">
        <v>1305</v>
      </c>
      <c r="B191" s="130">
        <v>29887.458637787713</v>
      </c>
    </row>
    <row r="192" spans="1:2" x14ac:dyDescent="0.35">
      <c r="A192" s="129" t="s">
        <v>1306</v>
      </c>
      <c r="B192" s="130">
        <v>34221.192765404965</v>
      </c>
    </row>
    <row r="193" spans="1:2" x14ac:dyDescent="0.35">
      <c r="A193" s="129" t="s">
        <v>1307</v>
      </c>
      <c r="B193" s="130">
        <v>42862.39630587853</v>
      </c>
    </row>
    <row r="194" spans="1:2" x14ac:dyDescent="0.35">
      <c r="A194" s="129" t="s">
        <v>1308</v>
      </c>
      <c r="B194" s="130">
        <v>30537.838204611275</v>
      </c>
    </row>
    <row r="195" spans="1:2" x14ac:dyDescent="0.35">
      <c r="A195" s="129" t="s">
        <v>1309</v>
      </c>
      <c r="B195" s="130">
        <v>48961.890897621226</v>
      </c>
    </row>
    <row r="196" spans="1:2" x14ac:dyDescent="0.35">
      <c r="A196" s="129" t="s">
        <v>1310</v>
      </c>
      <c r="B196" s="130">
        <v>38234.684943188826</v>
      </c>
    </row>
    <row r="197" spans="1:2" x14ac:dyDescent="0.35">
      <c r="A197" s="129" t="s">
        <v>1311</v>
      </c>
      <c r="B197" s="130">
        <v>43527.007554348478</v>
      </c>
    </row>
    <row r="198" spans="1:2" x14ac:dyDescent="0.35">
      <c r="A198" s="129" t="s">
        <v>1312</v>
      </c>
      <c r="B198" s="130">
        <v>33428.36524807509</v>
      </c>
    </row>
    <row r="199" spans="1:2" x14ac:dyDescent="0.35">
      <c r="A199" s="129" t="s">
        <v>1313</v>
      </c>
      <c r="B199" s="130">
        <v>41626.474047486103</v>
      </c>
    </row>
    <row r="200" spans="1:2" x14ac:dyDescent="0.35">
      <c r="A200" s="129" t="s">
        <v>1314</v>
      </c>
      <c r="B200" s="130">
        <v>82793.958791239536</v>
      </c>
    </row>
    <row r="201" spans="1:2" x14ac:dyDescent="0.35">
      <c r="A201" s="129" t="s">
        <v>1315</v>
      </c>
      <c r="B201" s="130">
        <v>39567.360680559381</v>
      </c>
    </row>
    <row r="202" spans="1:2" x14ac:dyDescent="0.35">
      <c r="A202" s="129" t="s">
        <v>1316</v>
      </c>
      <c r="B202" s="130">
        <v>37223.993347932163</v>
      </c>
    </row>
    <row r="203" spans="1:2" x14ac:dyDescent="0.35">
      <c r="A203" s="129" t="s">
        <v>1317</v>
      </c>
      <c r="B203" s="130">
        <v>34945.831592031413</v>
      </c>
    </row>
    <row r="204" spans="1:2" x14ac:dyDescent="0.35">
      <c r="A204" s="129" t="s">
        <v>1318</v>
      </c>
      <c r="B204" s="130">
        <v>30234.983173938148</v>
      </c>
    </row>
    <row r="205" spans="1:2" x14ac:dyDescent="0.35">
      <c r="A205" s="129" t="s">
        <v>1319</v>
      </c>
      <c r="B205" s="130">
        <v>33205.746061746599</v>
      </c>
    </row>
    <row r="206" spans="1:2" x14ac:dyDescent="0.35">
      <c r="A206" s="129" t="s">
        <v>1320</v>
      </c>
      <c r="B206" s="130">
        <v>44040.151537685771</v>
      </c>
    </row>
    <row r="207" spans="1:2" x14ac:dyDescent="0.35">
      <c r="A207" s="129" t="s">
        <v>1321</v>
      </c>
      <c r="B207" s="130">
        <v>44336.639309685233</v>
      </c>
    </row>
    <row r="208" spans="1:2" x14ac:dyDescent="0.35">
      <c r="A208" s="129" t="s">
        <v>1322</v>
      </c>
      <c r="B208" s="130">
        <v>44171.209500653255</v>
      </c>
    </row>
    <row r="209" spans="1:2" x14ac:dyDescent="0.35">
      <c r="A209" s="129" t="s">
        <v>1323</v>
      </c>
      <c r="B209" s="130">
        <v>40086.075687758886</v>
      </c>
    </row>
    <row r="210" spans="1:2" x14ac:dyDescent="0.35">
      <c r="A210" s="129" t="s">
        <v>1324</v>
      </c>
      <c r="B210" s="130">
        <v>29843.098366484341</v>
      </c>
    </row>
    <row r="211" spans="1:2" x14ac:dyDescent="0.35">
      <c r="A211" s="129" t="s">
        <v>1325</v>
      </c>
      <c r="B211" s="130">
        <v>127607.81583581878</v>
      </c>
    </row>
    <row r="212" spans="1:2" x14ac:dyDescent="0.35">
      <c r="A212" s="129" t="s">
        <v>1326</v>
      </c>
      <c r="B212" s="130">
        <v>65281.270717442363</v>
      </c>
    </row>
    <row r="213" spans="1:2" x14ac:dyDescent="0.35">
      <c r="A213" s="129" t="s">
        <v>1327</v>
      </c>
      <c r="B213" s="130">
        <v>29533.46651973901</v>
      </c>
    </row>
    <row r="214" spans="1:2" x14ac:dyDescent="0.35">
      <c r="A214" s="129" t="s">
        <v>1328</v>
      </c>
      <c r="B214" s="130">
        <v>40470.587097176023</v>
      </c>
    </row>
    <row r="215" spans="1:2" x14ac:dyDescent="0.35">
      <c r="A215" s="129" t="s">
        <v>1329</v>
      </c>
      <c r="B215" s="130">
        <v>35487.262335580352</v>
      </c>
    </row>
    <row r="216" spans="1:2" x14ac:dyDescent="0.35">
      <c r="A216" s="129" t="s">
        <v>1330</v>
      </c>
      <c r="B216" s="130">
        <v>73745.976315795066</v>
      </c>
    </row>
    <row r="217" spans="1:2" x14ac:dyDescent="0.35">
      <c r="A217" s="129" t="s">
        <v>1331</v>
      </c>
      <c r="B217" s="130">
        <v>28896.403282243609</v>
      </c>
    </row>
    <row r="218" spans="1:2" x14ac:dyDescent="0.35">
      <c r="A218" s="129" t="s">
        <v>1332</v>
      </c>
      <c r="B218" s="130">
        <v>37533.62027241083</v>
      </c>
    </row>
    <row r="219" spans="1:2" x14ac:dyDescent="0.35">
      <c r="A219" s="129" t="s">
        <v>1333</v>
      </c>
      <c r="B219" s="130">
        <v>41052.295654447604</v>
      </c>
    </row>
    <row r="220" spans="1:2" x14ac:dyDescent="0.35">
      <c r="A220" s="129" t="s">
        <v>1334</v>
      </c>
      <c r="B220" s="130">
        <v>62254.239132579671</v>
      </c>
    </row>
    <row r="221" spans="1:2" x14ac:dyDescent="0.35">
      <c r="A221" s="129" t="s">
        <v>1335</v>
      </c>
      <c r="B221" s="130">
        <v>25825.434213464301</v>
      </c>
    </row>
    <row r="222" spans="1:2" x14ac:dyDescent="0.35">
      <c r="A222" s="129" t="s">
        <v>1336</v>
      </c>
      <c r="B222" s="130">
        <v>0</v>
      </c>
    </row>
    <row r="223" spans="1:2" x14ac:dyDescent="0.35">
      <c r="A223" s="129" t="s">
        <v>1337</v>
      </c>
      <c r="B223" s="130">
        <v>38792.195881210151</v>
      </c>
    </row>
    <row r="224" spans="1:2" x14ac:dyDescent="0.35">
      <c r="A224" s="129" t="s">
        <v>1338</v>
      </c>
      <c r="B224" s="130">
        <v>37173.605056624001</v>
      </c>
    </row>
    <row r="225" spans="1:2" x14ac:dyDescent="0.35">
      <c r="A225" s="129" t="s">
        <v>1339</v>
      </c>
      <c r="B225" s="130">
        <v>43773.363711684869</v>
      </c>
    </row>
    <row r="226" spans="1:2" x14ac:dyDescent="0.35">
      <c r="A226" s="129" t="s">
        <v>1340</v>
      </c>
      <c r="B226" s="130">
        <v>35147.627066086628</v>
      </c>
    </row>
    <row r="227" spans="1:2" x14ac:dyDescent="0.35">
      <c r="A227" s="129" t="s">
        <v>1341</v>
      </c>
      <c r="B227" s="130">
        <v>57731.778295114331</v>
      </c>
    </row>
    <row r="228" spans="1:2" x14ac:dyDescent="0.35">
      <c r="A228" s="129" t="s">
        <v>1342</v>
      </c>
      <c r="B228" s="130">
        <v>0</v>
      </c>
    </row>
    <row r="229" spans="1:2" x14ac:dyDescent="0.35">
      <c r="A229" s="129" t="s">
        <v>1343</v>
      </c>
      <c r="B229" s="130">
        <v>34285.223598207936</v>
      </c>
    </row>
    <row r="230" spans="1:2" x14ac:dyDescent="0.35">
      <c r="A230" s="129" t="s">
        <v>1344</v>
      </c>
      <c r="B230" s="130">
        <v>35579.929028653678</v>
      </c>
    </row>
    <row r="231" spans="1:2" x14ac:dyDescent="0.35">
      <c r="A231" s="129" t="s">
        <v>1345</v>
      </c>
      <c r="B231" s="130">
        <v>29602.260612760459</v>
      </c>
    </row>
    <row r="232" spans="1:2" x14ac:dyDescent="0.35">
      <c r="A232" s="129" t="s">
        <v>1346</v>
      </c>
      <c r="B232" s="130">
        <v>88981.576996669886</v>
      </c>
    </row>
    <row r="233" spans="1:2" x14ac:dyDescent="0.35">
      <c r="A233" s="129" t="s">
        <v>1347</v>
      </c>
      <c r="B233" s="130">
        <v>26739.265963542242</v>
      </c>
    </row>
    <row r="234" spans="1:2" x14ac:dyDescent="0.35">
      <c r="A234" s="129" t="s">
        <v>1348</v>
      </c>
      <c r="B234" s="130">
        <v>25877.697727423736</v>
      </c>
    </row>
    <row r="235" spans="1:2" x14ac:dyDescent="0.35">
      <c r="A235" s="129" t="s">
        <v>1349</v>
      </c>
      <c r="B235" s="130">
        <v>37403.25499605653</v>
      </c>
    </row>
    <row r="236" spans="1:2" x14ac:dyDescent="0.35">
      <c r="A236" s="129" t="s">
        <v>1350</v>
      </c>
      <c r="B236" s="130">
        <v>35565.603524106176</v>
      </c>
    </row>
    <row r="237" spans="1:2" x14ac:dyDescent="0.35">
      <c r="A237" s="129" t="s">
        <v>1351</v>
      </c>
      <c r="B237" s="130">
        <v>29455.733827177442</v>
      </c>
    </row>
    <row r="238" spans="1:2" x14ac:dyDescent="0.35">
      <c r="A238" s="129" t="s">
        <v>1352</v>
      </c>
      <c r="B238" s="130">
        <v>41891.587915221127</v>
      </c>
    </row>
    <row r="239" spans="1:2" x14ac:dyDescent="0.35">
      <c r="A239" s="129" t="s">
        <v>1353</v>
      </c>
      <c r="B239" s="130">
        <v>30626.828917289269</v>
      </c>
    </row>
    <row r="240" spans="1:2" x14ac:dyDescent="0.35">
      <c r="A240" s="129" t="s">
        <v>1354</v>
      </c>
      <c r="B240" s="130">
        <v>32677.280924373834</v>
      </c>
    </row>
    <row r="241" spans="1:2" x14ac:dyDescent="0.35">
      <c r="A241" s="129" t="s">
        <v>1355</v>
      </c>
      <c r="B241" s="130">
        <v>49076.36612161326</v>
      </c>
    </row>
    <row r="242" spans="1:2" x14ac:dyDescent="0.35">
      <c r="A242" s="129" t="s">
        <v>1356</v>
      </c>
      <c r="B242" s="130">
        <v>64923.638926457512</v>
      </c>
    </row>
    <row r="243" spans="1:2" x14ac:dyDescent="0.35">
      <c r="A243" s="129" t="s">
        <v>1357</v>
      </c>
      <c r="B243" s="130">
        <v>41741.252461081895</v>
      </c>
    </row>
    <row r="244" spans="1:2" x14ac:dyDescent="0.35">
      <c r="A244" s="129" t="s">
        <v>1358</v>
      </c>
      <c r="B244" s="130">
        <v>36611.832245005258</v>
      </c>
    </row>
    <row r="245" spans="1:2" x14ac:dyDescent="0.35">
      <c r="A245" s="129" t="s">
        <v>1359</v>
      </c>
      <c r="B245" s="130">
        <v>44749.444656772765</v>
      </c>
    </row>
    <row r="246" spans="1:2" x14ac:dyDescent="0.35">
      <c r="A246" s="129" t="s">
        <v>1360</v>
      </c>
      <c r="B246" s="130">
        <v>33543.088419514694</v>
      </c>
    </row>
    <row r="247" spans="1:2" x14ac:dyDescent="0.35">
      <c r="A247" s="129" t="s">
        <v>1361</v>
      </c>
      <c r="B247" s="130">
        <v>69793.685291729882</v>
      </c>
    </row>
    <row r="248" spans="1:2" x14ac:dyDescent="0.35">
      <c r="A248" s="129" t="s">
        <v>1362</v>
      </c>
      <c r="B248" s="130">
        <v>35371.450971722836</v>
      </c>
    </row>
    <row r="249" spans="1:2" x14ac:dyDescent="0.35">
      <c r="A249" s="129" t="s">
        <v>1363</v>
      </c>
      <c r="B249" s="130">
        <v>26454.436928927626</v>
      </c>
    </row>
    <row r="250" spans="1:2" x14ac:dyDescent="0.35">
      <c r="A250" s="129" t="s">
        <v>1364</v>
      </c>
      <c r="B250" s="130">
        <v>61557.026200178138</v>
      </c>
    </row>
    <row r="251" spans="1:2" x14ac:dyDescent="0.35">
      <c r="A251" s="129" t="s">
        <v>1365</v>
      </c>
      <c r="B251" s="130">
        <v>35312.218094791438</v>
      </c>
    </row>
    <row r="252" spans="1:2" x14ac:dyDescent="0.35">
      <c r="A252" s="129" t="s">
        <v>1366</v>
      </c>
      <c r="B252" s="130">
        <v>113788.18710175155</v>
      </c>
    </row>
    <row r="253" spans="1:2" x14ac:dyDescent="0.35">
      <c r="A253" s="129" t="s">
        <v>1367</v>
      </c>
      <c r="B253" s="130">
        <v>0</v>
      </c>
    </row>
    <row r="254" spans="1:2" x14ac:dyDescent="0.35">
      <c r="A254" s="129" t="s">
        <v>1368</v>
      </c>
      <c r="B254" s="130">
        <v>0</v>
      </c>
    </row>
    <row r="255" spans="1:2" x14ac:dyDescent="0.35">
      <c r="A255" s="129" t="s">
        <v>1369</v>
      </c>
      <c r="B255" s="130">
        <v>2069000</v>
      </c>
    </row>
    <row r="256" spans="1:2" x14ac:dyDescent="0.35">
      <c r="A256" s="129" t="s">
        <v>1122</v>
      </c>
      <c r="B256" s="140">
        <v>3127808.8992786049</v>
      </c>
    </row>
    <row r="257" spans="1:2" x14ac:dyDescent="0.35">
      <c r="A257" s="129" t="s">
        <v>1123</v>
      </c>
      <c r="B257" s="140">
        <v>6563287.1910521379</v>
      </c>
    </row>
    <row r="258" spans="1:2" ht="15" thickBot="1" x14ac:dyDescent="0.4">
      <c r="A258" s="129"/>
      <c r="B258" s="130"/>
    </row>
    <row r="259" spans="1:2" ht="15.5" x14ac:dyDescent="0.35">
      <c r="A259" s="131" t="s">
        <v>1370</v>
      </c>
      <c r="B259" s="132"/>
    </row>
    <row r="260" spans="1:2" ht="16" thickBot="1" x14ac:dyDescent="0.4">
      <c r="A260" s="133" t="s">
        <v>1371</v>
      </c>
      <c r="B260" s="134"/>
    </row>
    <row r="261" spans="1:2" ht="15.5" x14ac:dyDescent="0.35">
      <c r="A261" s="135" t="s">
        <v>1372</v>
      </c>
      <c r="B261" s="136">
        <f>SUM(B2:B260)</f>
        <v>59463733.773095824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firstPageNumber="14" fitToHeight="1000" orientation="portrait" useFirstPageNumber="1" r:id="rId1"/>
  <headerFooter>
    <oddHeader>&amp;R&amp;G</oddHeader>
    <oddFooter>Página &amp;P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53BBA-F906-4D4A-9B68-958BE213237A}">
  <sheetPr codeName="Planilha12"/>
  <dimension ref="A1:E449"/>
  <sheetViews>
    <sheetView showGridLines="0" workbookViewId="0">
      <pane ySplit="1" topLeftCell="A2" activePane="bottomLeft" state="frozen"/>
      <selection activeCell="T25" sqref="T25"/>
      <selection pane="bottomLeft" sqref="A1:XFD1048576"/>
    </sheetView>
  </sheetViews>
  <sheetFormatPr defaultColWidth="8.7265625" defaultRowHeight="14.5" x14ac:dyDescent="0.35"/>
  <cols>
    <col min="1" max="1" width="22.1796875" style="124" bestFit="1" customWidth="1"/>
    <col min="2" max="2" width="38.1796875" style="124" bestFit="1" customWidth="1"/>
    <col min="3" max="3" width="41.26953125" style="124" customWidth="1"/>
    <col min="4" max="4" width="13.81640625" style="125" bestFit="1" customWidth="1"/>
    <col min="5" max="5" width="21.26953125" style="124" bestFit="1" customWidth="1"/>
    <col min="6" max="16384" width="8.7265625" style="124"/>
  </cols>
  <sheetData>
    <row r="1" spans="1:5" s="139" customFormat="1" x14ac:dyDescent="0.35">
      <c r="A1" s="139" t="s">
        <v>748</v>
      </c>
      <c r="B1" s="139" t="s">
        <v>747</v>
      </c>
      <c r="C1" s="139" t="s">
        <v>806</v>
      </c>
      <c r="D1" s="126" t="s">
        <v>805</v>
      </c>
      <c r="E1" s="127" t="s">
        <v>803</v>
      </c>
    </row>
    <row r="2" spans="1:5" x14ac:dyDescent="0.35">
      <c r="A2" s="124" t="s">
        <v>804</v>
      </c>
      <c r="B2" s="124" t="s">
        <v>1396</v>
      </c>
      <c r="C2" s="124" t="s">
        <v>1464</v>
      </c>
      <c r="D2" s="125">
        <v>21726.270000000004</v>
      </c>
      <c r="E2" s="124" t="s">
        <v>800</v>
      </c>
    </row>
    <row r="3" spans="1:5" x14ac:dyDescent="0.35">
      <c r="A3" s="124" t="s">
        <v>804</v>
      </c>
      <c r="B3" s="124" t="s">
        <v>1397</v>
      </c>
      <c r="C3" s="124" t="s">
        <v>1464</v>
      </c>
      <c r="D3" s="125">
        <v>3569.21</v>
      </c>
      <c r="E3" s="124" t="s">
        <v>800</v>
      </c>
    </row>
    <row r="4" spans="1:5" x14ac:dyDescent="0.35">
      <c r="A4" s="124" t="s">
        <v>804</v>
      </c>
      <c r="B4" s="124" t="s">
        <v>1398</v>
      </c>
      <c r="C4" s="124" t="s">
        <v>1464</v>
      </c>
      <c r="D4" s="125">
        <v>11211.169999999998</v>
      </c>
      <c r="E4" s="124" t="s">
        <v>800</v>
      </c>
    </row>
    <row r="5" spans="1:5" x14ac:dyDescent="0.35">
      <c r="A5" s="124" t="s">
        <v>804</v>
      </c>
      <c r="B5" s="124" t="s">
        <v>1399</v>
      </c>
      <c r="C5" s="124" t="s">
        <v>1464</v>
      </c>
      <c r="D5" s="125">
        <v>16440.46</v>
      </c>
      <c r="E5" s="124" t="s">
        <v>800</v>
      </c>
    </row>
    <row r="6" spans="1:5" x14ac:dyDescent="0.35">
      <c r="A6" s="124" t="s">
        <v>804</v>
      </c>
      <c r="B6" s="124" t="s">
        <v>1400</v>
      </c>
      <c r="C6" s="124" t="s">
        <v>1464</v>
      </c>
      <c r="D6" s="125">
        <v>8219.5499999999993</v>
      </c>
      <c r="E6" s="124" t="s">
        <v>800</v>
      </c>
    </row>
    <row r="7" spans="1:5" x14ac:dyDescent="0.35">
      <c r="A7" s="124" t="s">
        <v>804</v>
      </c>
      <c r="B7" s="124" t="s">
        <v>1401</v>
      </c>
      <c r="C7" s="124" t="s">
        <v>1464</v>
      </c>
      <c r="D7" s="125">
        <v>5849.9500000000007</v>
      </c>
      <c r="E7" s="124" t="s">
        <v>800</v>
      </c>
    </row>
    <row r="8" spans="1:5" x14ac:dyDescent="0.35">
      <c r="A8" s="124" t="s">
        <v>804</v>
      </c>
      <c r="B8" s="124" t="s">
        <v>1402</v>
      </c>
      <c r="C8" s="124" t="s">
        <v>1464</v>
      </c>
      <c r="D8" s="125">
        <v>10413.68</v>
      </c>
      <c r="E8" s="124" t="s">
        <v>800</v>
      </c>
    </row>
    <row r="9" spans="1:5" x14ac:dyDescent="0.35">
      <c r="A9" s="124" t="s">
        <v>804</v>
      </c>
      <c r="B9" s="124" t="s">
        <v>1403</v>
      </c>
      <c r="C9" s="124" t="s">
        <v>1464</v>
      </c>
      <c r="D9" s="125">
        <v>22311.45</v>
      </c>
      <c r="E9" s="124" t="s">
        <v>800</v>
      </c>
    </row>
    <row r="10" spans="1:5" x14ac:dyDescent="0.35">
      <c r="A10" s="124" t="s">
        <v>804</v>
      </c>
      <c r="B10" s="124" t="s">
        <v>1404</v>
      </c>
      <c r="C10" s="124" t="s">
        <v>1464</v>
      </c>
      <c r="D10" s="125">
        <v>5596.6500000000005</v>
      </c>
      <c r="E10" s="124" t="s">
        <v>800</v>
      </c>
    </row>
    <row r="11" spans="1:5" x14ac:dyDescent="0.35">
      <c r="A11" s="124" t="s">
        <v>804</v>
      </c>
      <c r="B11" s="124" t="s">
        <v>1405</v>
      </c>
      <c r="C11" s="124" t="s">
        <v>1464</v>
      </c>
      <c r="D11" s="125">
        <v>6797.79</v>
      </c>
      <c r="E11" s="124" t="s">
        <v>800</v>
      </c>
    </row>
    <row r="12" spans="1:5" x14ac:dyDescent="0.35">
      <c r="A12" s="124" t="s">
        <v>804</v>
      </c>
      <c r="B12" s="124" t="s">
        <v>1406</v>
      </c>
      <c r="C12" s="124" t="s">
        <v>1464</v>
      </c>
      <c r="D12" s="125">
        <v>7564.51</v>
      </c>
      <c r="E12" s="124" t="s">
        <v>800</v>
      </c>
    </row>
    <row r="13" spans="1:5" x14ac:dyDescent="0.35">
      <c r="A13" s="124" t="s">
        <v>804</v>
      </c>
      <c r="B13" s="124" t="s">
        <v>1407</v>
      </c>
      <c r="C13" s="124" t="s">
        <v>1464</v>
      </c>
      <c r="D13" s="125">
        <v>12914.32</v>
      </c>
      <c r="E13" s="124" t="s">
        <v>800</v>
      </c>
    </row>
    <row r="14" spans="1:5" x14ac:dyDescent="0.35">
      <c r="A14" s="124" t="s">
        <v>804</v>
      </c>
      <c r="B14" s="124" t="s">
        <v>1408</v>
      </c>
      <c r="C14" s="124" t="s">
        <v>1464</v>
      </c>
      <c r="D14" s="125">
        <v>10070.799999999999</v>
      </c>
      <c r="E14" s="124" t="s">
        <v>800</v>
      </c>
    </row>
    <row r="15" spans="1:5" x14ac:dyDescent="0.35">
      <c r="A15" s="124" t="s">
        <v>804</v>
      </c>
      <c r="B15" s="124" t="s">
        <v>1409</v>
      </c>
      <c r="C15" s="124" t="s">
        <v>1464</v>
      </c>
      <c r="D15" s="125">
        <v>83921.94</v>
      </c>
      <c r="E15" s="124" t="s">
        <v>800</v>
      </c>
    </row>
    <row r="16" spans="1:5" x14ac:dyDescent="0.35">
      <c r="A16" s="124" t="s">
        <v>804</v>
      </c>
      <c r="B16" s="124" t="s">
        <v>1410</v>
      </c>
      <c r="C16" s="124" t="s">
        <v>1464</v>
      </c>
      <c r="D16" s="125">
        <v>12206.339999999998</v>
      </c>
      <c r="E16" s="124" t="s">
        <v>800</v>
      </c>
    </row>
    <row r="17" spans="1:5" x14ac:dyDescent="0.35">
      <c r="A17" s="124" t="s">
        <v>804</v>
      </c>
      <c r="B17" s="124" t="s">
        <v>1411</v>
      </c>
      <c r="C17" s="124" t="s">
        <v>1464</v>
      </c>
      <c r="D17" s="125">
        <v>18341.450000000004</v>
      </c>
      <c r="E17" s="124" t="s">
        <v>800</v>
      </c>
    </row>
    <row r="18" spans="1:5" x14ac:dyDescent="0.35">
      <c r="A18" s="124" t="s">
        <v>804</v>
      </c>
      <c r="B18" s="124" t="s">
        <v>1412</v>
      </c>
      <c r="C18" s="124" t="s">
        <v>1464</v>
      </c>
      <c r="D18" s="125">
        <v>10470.670000000002</v>
      </c>
      <c r="E18" s="124" t="s">
        <v>800</v>
      </c>
    </row>
    <row r="19" spans="1:5" x14ac:dyDescent="0.35">
      <c r="A19" s="124" t="s">
        <v>804</v>
      </c>
      <c r="B19" s="124" t="s">
        <v>1413</v>
      </c>
      <c r="C19" s="124" t="s">
        <v>1464</v>
      </c>
      <c r="D19" s="125">
        <v>30427.720000000008</v>
      </c>
      <c r="E19" s="124" t="s">
        <v>800</v>
      </c>
    </row>
    <row r="20" spans="1:5" x14ac:dyDescent="0.35">
      <c r="A20" s="124" t="s">
        <v>804</v>
      </c>
      <c r="B20" s="124" t="s">
        <v>1414</v>
      </c>
      <c r="C20" s="124" t="s">
        <v>1464</v>
      </c>
      <c r="D20" s="125">
        <v>15658.909999999996</v>
      </c>
      <c r="E20" s="124" t="s">
        <v>800</v>
      </c>
    </row>
    <row r="21" spans="1:5" x14ac:dyDescent="0.35">
      <c r="A21" s="124" t="s">
        <v>804</v>
      </c>
      <c r="B21" s="124" t="s">
        <v>1415</v>
      </c>
      <c r="C21" s="124" t="s">
        <v>1464</v>
      </c>
      <c r="D21" s="125">
        <v>16291.28</v>
      </c>
      <c r="E21" s="124" t="s">
        <v>800</v>
      </c>
    </row>
    <row r="22" spans="1:5" x14ac:dyDescent="0.35">
      <c r="A22" s="124" t="s">
        <v>804</v>
      </c>
      <c r="B22" s="124" t="s">
        <v>1416</v>
      </c>
      <c r="C22" s="124" t="s">
        <v>1464</v>
      </c>
      <c r="D22" s="125">
        <v>2325.17</v>
      </c>
      <c r="E22" s="124" t="s">
        <v>800</v>
      </c>
    </row>
    <row r="23" spans="1:5" x14ac:dyDescent="0.35">
      <c r="A23" s="124" t="s">
        <v>804</v>
      </c>
      <c r="B23" s="124" t="s">
        <v>1417</v>
      </c>
      <c r="C23" s="124" t="s">
        <v>1464</v>
      </c>
      <c r="D23" s="125">
        <v>5198.3100000000004</v>
      </c>
      <c r="E23" s="124" t="s">
        <v>800</v>
      </c>
    </row>
    <row r="24" spans="1:5" x14ac:dyDescent="0.35">
      <c r="A24" s="124" t="s">
        <v>804</v>
      </c>
      <c r="B24" s="124" t="s">
        <v>1418</v>
      </c>
      <c r="C24" s="124" t="s">
        <v>1464</v>
      </c>
      <c r="D24" s="125">
        <v>18769.980000000003</v>
      </c>
      <c r="E24" s="124" t="s">
        <v>800</v>
      </c>
    </row>
    <row r="25" spans="1:5" x14ac:dyDescent="0.35">
      <c r="A25" s="124" t="s">
        <v>804</v>
      </c>
      <c r="B25" s="124" t="s">
        <v>1419</v>
      </c>
      <c r="C25" s="124" t="s">
        <v>1464</v>
      </c>
      <c r="D25" s="125">
        <v>7604.4299999999985</v>
      </c>
      <c r="E25" s="124" t="s">
        <v>800</v>
      </c>
    </row>
    <row r="26" spans="1:5" x14ac:dyDescent="0.35">
      <c r="A26" s="124" t="s">
        <v>804</v>
      </c>
      <c r="B26" s="124" t="s">
        <v>1420</v>
      </c>
      <c r="C26" s="124" t="s">
        <v>1464</v>
      </c>
      <c r="D26" s="125">
        <v>11063.07</v>
      </c>
      <c r="E26" s="124" t="s">
        <v>800</v>
      </c>
    </row>
    <row r="27" spans="1:5" x14ac:dyDescent="0.35">
      <c r="A27" s="124" t="s">
        <v>804</v>
      </c>
      <c r="B27" s="124" t="s">
        <v>1421</v>
      </c>
      <c r="C27" s="124" t="s">
        <v>1464</v>
      </c>
      <c r="D27" s="125">
        <v>62549.31</v>
      </c>
      <c r="E27" s="124" t="s">
        <v>800</v>
      </c>
    </row>
    <row r="28" spans="1:5" x14ac:dyDescent="0.35">
      <c r="A28" s="124" t="s">
        <v>804</v>
      </c>
      <c r="B28" s="124" t="s">
        <v>1422</v>
      </c>
      <c r="C28" s="124" t="s">
        <v>1464</v>
      </c>
      <c r="D28" s="125">
        <v>14956.389999999998</v>
      </c>
      <c r="E28" s="124" t="s">
        <v>800</v>
      </c>
    </row>
    <row r="29" spans="1:5" x14ac:dyDescent="0.35">
      <c r="A29" s="124" t="s">
        <v>804</v>
      </c>
      <c r="B29" s="124" t="s">
        <v>1423</v>
      </c>
      <c r="C29" s="124" t="s">
        <v>1464</v>
      </c>
      <c r="D29" s="125">
        <v>9826.65</v>
      </c>
      <c r="E29" s="124" t="s">
        <v>800</v>
      </c>
    </row>
    <row r="30" spans="1:5" x14ac:dyDescent="0.35">
      <c r="A30" s="124" t="s">
        <v>804</v>
      </c>
      <c r="B30" s="124" t="s">
        <v>1424</v>
      </c>
      <c r="C30" s="124" t="s">
        <v>1464</v>
      </c>
      <c r="D30" s="125">
        <v>22179.15</v>
      </c>
      <c r="E30" s="124" t="s">
        <v>800</v>
      </c>
    </row>
    <row r="31" spans="1:5" x14ac:dyDescent="0.35">
      <c r="A31" s="124" t="s">
        <v>804</v>
      </c>
      <c r="B31" s="124" t="s">
        <v>1425</v>
      </c>
      <c r="C31" s="124" t="s">
        <v>1464</v>
      </c>
      <c r="D31" s="125">
        <v>115782.07</v>
      </c>
      <c r="E31" s="124" t="s">
        <v>800</v>
      </c>
    </row>
    <row r="32" spans="1:5" x14ac:dyDescent="0.35">
      <c r="A32" s="124" t="s">
        <v>804</v>
      </c>
      <c r="B32" s="124" t="s">
        <v>1426</v>
      </c>
      <c r="C32" s="124" t="s">
        <v>1464</v>
      </c>
      <c r="D32" s="125">
        <v>10070.799999999999</v>
      </c>
      <c r="E32" s="124" t="s">
        <v>800</v>
      </c>
    </row>
    <row r="33" spans="1:5" x14ac:dyDescent="0.35">
      <c r="A33" s="124" t="s">
        <v>804</v>
      </c>
      <c r="B33" s="124" t="s">
        <v>1427</v>
      </c>
      <c r="C33" s="124" t="s">
        <v>1464</v>
      </c>
      <c r="D33" s="125">
        <v>11877.619999999999</v>
      </c>
      <c r="E33" s="124" t="s">
        <v>800</v>
      </c>
    </row>
    <row r="34" spans="1:5" x14ac:dyDescent="0.35">
      <c r="A34" s="124" t="s">
        <v>804</v>
      </c>
      <c r="B34" s="124" t="s">
        <v>1428</v>
      </c>
      <c r="C34" s="124" t="s">
        <v>1464</v>
      </c>
      <c r="D34" s="125">
        <v>12480.940000000004</v>
      </c>
      <c r="E34" s="124" t="s">
        <v>800</v>
      </c>
    </row>
    <row r="35" spans="1:5" x14ac:dyDescent="0.35">
      <c r="A35" s="124" t="s">
        <v>804</v>
      </c>
      <c r="B35" s="124" t="s">
        <v>1429</v>
      </c>
      <c r="C35" s="124" t="s">
        <v>1464</v>
      </c>
      <c r="D35" s="125">
        <v>30869.390000000007</v>
      </c>
      <c r="E35" s="124" t="s">
        <v>800</v>
      </c>
    </row>
    <row r="36" spans="1:5" x14ac:dyDescent="0.35">
      <c r="A36" s="124" t="s">
        <v>804</v>
      </c>
      <c r="B36" s="124" t="s">
        <v>1430</v>
      </c>
      <c r="C36" s="124" t="s">
        <v>1464</v>
      </c>
      <c r="D36" s="125">
        <v>85058.239999999991</v>
      </c>
      <c r="E36" s="124" t="s">
        <v>800</v>
      </c>
    </row>
    <row r="37" spans="1:5" x14ac:dyDescent="0.35">
      <c r="A37" s="124" t="s">
        <v>804</v>
      </c>
      <c r="B37" s="124" t="s">
        <v>1431</v>
      </c>
      <c r="C37" s="124" t="s">
        <v>1464</v>
      </c>
      <c r="D37" s="125">
        <v>14469.370000000003</v>
      </c>
      <c r="E37" s="124" t="s">
        <v>800</v>
      </c>
    </row>
    <row r="38" spans="1:5" x14ac:dyDescent="0.35">
      <c r="A38" s="124" t="s">
        <v>804</v>
      </c>
      <c r="B38" s="124" t="s">
        <v>1432</v>
      </c>
      <c r="C38" s="124" t="s">
        <v>1464</v>
      </c>
      <c r="D38" s="125">
        <v>5912.35</v>
      </c>
      <c r="E38" s="124" t="s">
        <v>800</v>
      </c>
    </row>
    <row r="39" spans="1:5" x14ac:dyDescent="0.35">
      <c r="A39" s="124" t="s">
        <v>804</v>
      </c>
      <c r="B39" s="124" t="s">
        <v>1433</v>
      </c>
      <c r="C39" s="124" t="s">
        <v>1464</v>
      </c>
      <c r="D39" s="125">
        <v>15269.570000000003</v>
      </c>
      <c r="E39" s="124" t="s">
        <v>800</v>
      </c>
    </row>
    <row r="40" spans="1:5" x14ac:dyDescent="0.35">
      <c r="A40" s="124" t="s">
        <v>804</v>
      </c>
      <c r="B40" s="124" t="s">
        <v>1434</v>
      </c>
      <c r="C40" s="124" t="s">
        <v>1464</v>
      </c>
      <c r="D40" s="125">
        <v>13151.28</v>
      </c>
      <c r="E40" s="124" t="s">
        <v>800</v>
      </c>
    </row>
    <row r="41" spans="1:5" x14ac:dyDescent="0.35">
      <c r="A41" s="124" t="s">
        <v>804</v>
      </c>
      <c r="B41" s="124" t="s">
        <v>1435</v>
      </c>
      <c r="C41" s="124" t="s">
        <v>1464</v>
      </c>
      <c r="D41" s="125">
        <v>21252.350000000002</v>
      </c>
      <c r="E41" s="124" t="s">
        <v>800</v>
      </c>
    </row>
    <row r="42" spans="1:5" x14ac:dyDescent="0.35">
      <c r="A42" s="124" t="s">
        <v>804</v>
      </c>
      <c r="B42" s="124" t="s">
        <v>1436</v>
      </c>
      <c r="C42" s="124" t="s">
        <v>1464</v>
      </c>
      <c r="D42" s="125">
        <v>14029.1</v>
      </c>
      <c r="E42" s="124" t="s">
        <v>800</v>
      </c>
    </row>
    <row r="43" spans="1:5" x14ac:dyDescent="0.35">
      <c r="A43" s="124" t="s">
        <v>804</v>
      </c>
      <c r="B43" s="124" t="s">
        <v>1437</v>
      </c>
      <c r="C43" s="124" t="s">
        <v>1464</v>
      </c>
      <c r="D43" s="125">
        <v>57253.420000000006</v>
      </c>
      <c r="E43" s="124" t="s">
        <v>800</v>
      </c>
    </row>
    <row r="44" spans="1:5" x14ac:dyDescent="0.35">
      <c r="A44" s="124" t="s">
        <v>804</v>
      </c>
      <c r="B44" s="124" t="s">
        <v>1438</v>
      </c>
      <c r="C44" s="124" t="s">
        <v>1464</v>
      </c>
      <c r="D44" s="125">
        <v>6241.9</v>
      </c>
      <c r="E44" s="124" t="s">
        <v>800</v>
      </c>
    </row>
    <row r="45" spans="1:5" x14ac:dyDescent="0.35">
      <c r="A45" s="124" t="s">
        <v>804</v>
      </c>
      <c r="B45" s="124" t="s">
        <v>1439</v>
      </c>
      <c r="C45" s="124" t="s">
        <v>1464</v>
      </c>
      <c r="D45" s="125">
        <v>3998.7</v>
      </c>
      <c r="E45" s="124" t="s">
        <v>800</v>
      </c>
    </row>
    <row r="46" spans="1:5" x14ac:dyDescent="0.35">
      <c r="A46" s="124" t="s">
        <v>804</v>
      </c>
      <c r="B46" s="124" t="s">
        <v>1395</v>
      </c>
      <c r="C46" s="124" t="s">
        <v>1464</v>
      </c>
      <c r="D46" s="125">
        <v>8234.3599999999988</v>
      </c>
      <c r="E46" s="124" t="s">
        <v>800</v>
      </c>
    </row>
    <row r="47" spans="1:5" x14ac:dyDescent="0.35">
      <c r="A47" s="124" t="s">
        <v>804</v>
      </c>
      <c r="B47" s="124" t="s">
        <v>1440</v>
      </c>
      <c r="C47" s="124" t="s">
        <v>1464</v>
      </c>
      <c r="D47" s="125">
        <v>19504.769999999997</v>
      </c>
      <c r="E47" s="124" t="s">
        <v>800</v>
      </c>
    </row>
    <row r="48" spans="1:5" x14ac:dyDescent="0.35">
      <c r="A48" s="124" t="s">
        <v>804</v>
      </c>
      <c r="B48" s="124" t="s">
        <v>1441</v>
      </c>
      <c r="C48" s="124" t="s">
        <v>1464</v>
      </c>
      <c r="D48" s="125">
        <v>15281.779999999999</v>
      </c>
      <c r="E48" s="124" t="s">
        <v>800</v>
      </c>
    </row>
    <row r="49" spans="1:5" x14ac:dyDescent="0.35">
      <c r="A49" s="124" t="s">
        <v>804</v>
      </c>
      <c r="B49" s="124" t="s">
        <v>1442</v>
      </c>
      <c r="C49" s="124" t="s">
        <v>1464</v>
      </c>
      <c r="D49" s="125">
        <v>13965.66</v>
      </c>
      <c r="E49" s="124" t="s">
        <v>800</v>
      </c>
    </row>
    <row r="50" spans="1:5" x14ac:dyDescent="0.35">
      <c r="A50" s="124" t="s">
        <v>804</v>
      </c>
      <c r="B50" s="124" t="s">
        <v>1443</v>
      </c>
      <c r="C50" s="124" t="s">
        <v>1464</v>
      </c>
      <c r="D50" s="125">
        <v>4829.8799999999992</v>
      </c>
      <c r="E50" s="124" t="s">
        <v>800</v>
      </c>
    </row>
    <row r="51" spans="1:5" x14ac:dyDescent="0.35">
      <c r="A51" s="124" t="s">
        <v>804</v>
      </c>
      <c r="B51" s="124" t="s">
        <v>1444</v>
      </c>
      <c r="C51" s="124" t="s">
        <v>1464</v>
      </c>
      <c r="D51" s="125">
        <v>41208.320000000007</v>
      </c>
      <c r="E51" s="124" t="s">
        <v>800</v>
      </c>
    </row>
    <row r="52" spans="1:5" x14ac:dyDescent="0.35">
      <c r="A52" s="124" t="s">
        <v>804</v>
      </c>
      <c r="B52" s="124" t="s">
        <v>1445</v>
      </c>
      <c r="C52" s="124" t="s">
        <v>1464</v>
      </c>
      <c r="D52" s="125">
        <v>12218.25</v>
      </c>
      <c r="E52" s="124" t="s">
        <v>800</v>
      </c>
    </row>
    <row r="53" spans="1:5" x14ac:dyDescent="0.35">
      <c r="A53" s="124" t="s">
        <v>804</v>
      </c>
      <c r="B53" s="124" t="s">
        <v>1446</v>
      </c>
      <c r="C53" s="124" t="s">
        <v>1464</v>
      </c>
      <c r="D53" s="125">
        <v>86821.300000000061</v>
      </c>
      <c r="E53" s="124" t="s">
        <v>800</v>
      </c>
    </row>
    <row r="54" spans="1:5" x14ac:dyDescent="0.35">
      <c r="A54" s="124" t="s">
        <v>804</v>
      </c>
      <c r="B54" s="124" t="s">
        <v>1447</v>
      </c>
      <c r="C54" s="124" t="s">
        <v>1464</v>
      </c>
      <c r="D54" s="125">
        <v>42052.33</v>
      </c>
      <c r="E54" s="124" t="s">
        <v>800</v>
      </c>
    </row>
    <row r="55" spans="1:5" x14ac:dyDescent="0.35">
      <c r="A55" s="124" t="s">
        <v>804</v>
      </c>
      <c r="B55" s="124" t="s">
        <v>1448</v>
      </c>
      <c r="C55" s="124" t="s">
        <v>1464</v>
      </c>
      <c r="D55" s="125">
        <v>19867.129999999997</v>
      </c>
      <c r="E55" s="124" t="s">
        <v>800</v>
      </c>
    </row>
    <row r="56" spans="1:5" x14ac:dyDescent="0.35">
      <c r="A56" s="124" t="s">
        <v>804</v>
      </c>
      <c r="B56" s="124" t="s">
        <v>1449</v>
      </c>
      <c r="C56" s="124" t="s">
        <v>1464</v>
      </c>
      <c r="D56" s="125">
        <v>47882.670000000013</v>
      </c>
      <c r="E56" s="124" t="s">
        <v>800</v>
      </c>
    </row>
    <row r="57" spans="1:5" x14ac:dyDescent="0.35">
      <c r="A57" s="124" t="s">
        <v>804</v>
      </c>
      <c r="B57" s="124" t="s">
        <v>1450</v>
      </c>
      <c r="C57" s="124" t="s">
        <v>1464</v>
      </c>
      <c r="D57" s="125">
        <v>15209.87</v>
      </c>
      <c r="E57" s="124" t="s">
        <v>800</v>
      </c>
    </row>
    <row r="58" spans="1:5" x14ac:dyDescent="0.35">
      <c r="A58" s="124" t="s">
        <v>804</v>
      </c>
      <c r="B58" s="124" t="s">
        <v>1451</v>
      </c>
      <c r="C58" s="124" t="s">
        <v>1464</v>
      </c>
      <c r="D58" s="125">
        <v>7242.0899999999992</v>
      </c>
      <c r="E58" s="124" t="s">
        <v>800</v>
      </c>
    </row>
    <row r="59" spans="1:5" x14ac:dyDescent="0.35">
      <c r="A59" s="124" t="s">
        <v>804</v>
      </c>
      <c r="B59" s="124" t="s">
        <v>1452</v>
      </c>
      <c r="C59" s="124" t="s">
        <v>1464</v>
      </c>
      <c r="D59" s="125">
        <v>26359.08</v>
      </c>
      <c r="E59" s="124" t="s">
        <v>800</v>
      </c>
    </row>
    <row r="60" spans="1:5" x14ac:dyDescent="0.35">
      <c r="A60" s="124" t="s">
        <v>804</v>
      </c>
      <c r="B60" s="124" t="s">
        <v>1453</v>
      </c>
      <c r="C60" s="124" t="s">
        <v>1464</v>
      </c>
      <c r="D60" s="125">
        <v>33851.86</v>
      </c>
      <c r="E60" s="124" t="s">
        <v>800</v>
      </c>
    </row>
    <row r="61" spans="1:5" x14ac:dyDescent="0.35">
      <c r="A61" s="124" t="s">
        <v>804</v>
      </c>
      <c r="B61" s="124" t="s">
        <v>1454</v>
      </c>
      <c r="C61" s="124" t="s">
        <v>1464</v>
      </c>
      <c r="D61" s="125">
        <v>13158.5</v>
      </c>
      <c r="E61" s="124" t="s">
        <v>800</v>
      </c>
    </row>
    <row r="62" spans="1:5" x14ac:dyDescent="0.35">
      <c r="A62" s="124" t="s">
        <v>804</v>
      </c>
      <c r="B62" s="124" t="s">
        <v>1455</v>
      </c>
      <c r="C62" s="124" t="s">
        <v>1464</v>
      </c>
      <c r="D62" s="125">
        <v>89065.429999999978</v>
      </c>
      <c r="E62" s="124" t="s">
        <v>800</v>
      </c>
    </row>
    <row r="63" spans="1:5" x14ac:dyDescent="0.35">
      <c r="A63" s="124" t="s">
        <v>804</v>
      </c>
      <c r="B63" s="124" t="s">
        <v>1456</v>
      </c>
      <c r="C63" s="124" t="s">
        <v>1464</v>
      </c>
      <c r="D63" s="125">
        <v>6865.9699999999993</v>
      </c>
      <c r="E63" s="124" t="s">
        <v>800</v>
      </c>
    </row>
    <row r="64" spans="1:5" x14ac:dyDescent="0.35">
      <c r="A64" s="124" t="s">
        <v>804</v>
      </c>
      <c r="B64" s="124" t="s">
        <v>1457</v>
      </c>
      <c r="C64" s="124" t="s">
        <v>1464</v>
      </c>
      <c r="D64" s="125">
        <v>31958.400000000001</v>
      </c>
      <c r="E64" s="124" t="s">
        <v>800</v>
      </c>
    </row>
    <row r="65" spans="1:5" x14ac:dyDescent="0.35">
      <c r="A65" s="124" t="s">
        <v>804</v>
      </c>
      <c r="B65" s="124" t="s">
        <v>1458</v>
      </c>
      <c r="C65" s="124" t="s">
        <v>1464</v>
      </c>
      <c r="D65" s="125">
        <v>15130.43</v>
      </c>
      <c r="E65" s="124" t="s">
        <v>800</v>
      </c>
    </row>
    <row r="66" spans="1:5" x14ac:dyDescent="0.35">
      <c r="A66" s="124" t="s">
        <v>804</v>
      </c>
      <c r="B66" s="124" t="s">
        <v>1459</v>
      </c>
      <c r="C66" s="124" t="s">
        <v>1464</v>
      </c>
      <c r="D66" s="125">
        <v>19193.740000000002</v>
      </c>
      <c r="E66" s="124" t="s">
        <v>800</v>
      </c>
    </row>
    <row r="67" spans="1:5" x14ac:dyDescent="0.35">
      <c r="A67" s="124" t="s">
        <v>804</v>
      </c>
      <c r="B67" s="124" t="s">
        <v>1460</v>
      </c>
      <c r="C67" s="124" t="s">
        <v>1464</v>
      </c>
      <c r="D67" s="125">
        <v>7582.72</v>
      </c>
      <c r="E67" s="124" t="s">
        <v>800</v>
      </c>
    </row>
    <row r="68" spans="1:5" x14ac:dyDescent="0.35">
      <c r="A68" s="124" t="s">
        <v>804</v>
      </c>
      <c r="B68" s="124" t="s">
        <v>1461</v>
      </c>
      <c r="C68" s="124" t="s">
        <v>1464</v>
      </c>
      <c r="D68" s="125">
        <v>19480.959999999995</v>
      </c>
      <c r="E68" s="124" t="s">
        <v>800</v>
      </c>
    </row>
    <row r="69" spans="1:5" x14ac:dyDescent="0.35">
      <c r="A69" s="124" t="s">
        <v>804</v>
      </c>
      <c r="B69" s="124" t="s">
        <v>1462</v>
      </c>
      <c r="C69" s="124" t="s">
        <v>1464</v>
      </c>
      <c r="D69" s="125">
        <v>3746.93</v>
      </c>
      <c r="E69" s="124" t="s">
        <v>800</v>
      </c>
    </row>
    <row r="70" spans="1:5" x14ac:dyDescent="0.35">
      <c r="A70" s="124" t="s">
        <v>804</v>
      </c>
      <c r="B70" s="124" t="s">
        <v>1463</v>
      </c>
      <c r="C70" s="124" t="s">
        <v>1464</v>
      </c>
      <c r="D70" s="125">
        <v>7997.4</v>
      </c>
      <c r="E70" s="124" t="s">
        <v>800</v>
      </c>
    </row>
    <row r="71" spans="1:5" x14ac:dyDescent="0.35">
      <c r="A71" s="124" t="s">
        <v>804</v>
      </c>
      <c r="B71" s="124" t="s">
        <v>473</v>
      </c>
      <c r="C71" s="124" t="s">
        <v>1464</v>
      </c>
      <c r="D71" s="125">
        <v>1388.04</v>
      </c>
      <c r="E71" s="124" t="s">
        <v>800</v>
      </c>
    </row>
    <row r="72" spans="1:5" x14ac:dyDescent="0.35">
      <c r="A72" s="124" t="s">
        <v>804</v>
      </c>
      <c r="B72" s="124" t="s">
        <v>19</v>
      </c>
      <c r="C72" s="124" t="s">
        <v>1464</v>
      </c>
      <c r="D72" s="125">
        <v>17215.41</v>
      </c>
      <c r="E72" s="124" t="s">
        <v>800</v>
      </c>
    </row>
    <row r="73" spans="1:5" x14ac:dyDescent="0.35">
      <c r="A73" s="124" t="s">
        <v>807</v>
      </c>
      <c r="B73" s="124" t="s">
        <v>33</v>
      </c>
      <c r="C73" s="124" t="s">
        <v>808</v>
      </c>
      <c r="D73" s="125">
        <v>2579.25</v>
      </c>
      <c r="E73" s="124" t="s">
        <v>800</v>
      </c>
    </row>
    <row r="74" spans="1:5" x14ac:dyDescent="0.35">
      <c r="A74" s="124" t="s">
        <v>807</v>
      </c>
      <c r="B74" s="124" t="s">
        <v>1886</v>
      </c>
      <c r="C74" s="124" t="s">
        <v>808</v>
      </c>
      <c r="D74" s="125">
        <v>2579.25</v>
      </c>
      <c r="E74" s="124" t="s">
        <v>800</v>
      </c>
    </row>
    <row r="75" spans="1:5" x14ac:dyDescent="0.35">
      <c r="A75" s="124" t="s">
        <v>807</v>
      </c>
      <c r="B75" s="124" t="s">
        <v>291</v>
      </c>
      <c r="C75" s="124" t="s">
        <v>808</v>
      </c>
      <c r="D75" s="125">
        <v>2579.25</v>
      </c>
      <c r="E75" s="124" t="s">
        <v>800</v>
      </c>
    </row>
    <row r="76" spans="1:5" x14ac:dyDescent="0.35">
      <c r="A76" s="124" t="s">
        <v>807</v>
      </c>
      <c r="B76" s="124" t="s">
        <v>1373</v>
      </c>
      <c r="C76" s="124" t="s">
        <v>808</v>
      </c>
      <c r="D76" s="125">
        <v>2579.25</v>
      </c>
      <c r="E76" s="124" t="s">
        <v>800</v>
      </c>
    </row>
    <row r="77" spans="1:5" x14ac:dyDescent="0.35">
      <c r="A77" s="124" t="s">
        <v>925</v>
      </c>
      <c r="B77" s="124" t="s">
        <v>925</v>
      </c>
      <c r="C77" s="124" t="s">
        <v>1889</v>
      </c>
      <c r="D77" s="125">
        <v>18389.77</v>
      </c>
      <c r="E77" s="124" t="s">
        <v>749</v>
      </c>
    </row>
    <row r="78" spans="1:5" x14ac:dyDescent="0.35">
      <c r="A78" s="124" t="s">
        <v>925</v>
      </c>
      <c r="B78" s="124" t="s">
        <v>925</v>
      </c>
      <c r="C78" s="124" t="s">
        <v>839</v>
      </c>
      <c r="D78" s="125">
        <v>20882.43</v>
      </c>
      <c r="E78" s="124" t="s">
        <v>749</v>
      </c>
    </row>
    <row r="79" spans="1:5" x14ac:dyDescent="0.35">
      <c r="A79" s="124" t="s">
        <v>925</v>
      </c>
      <c r="B79" s="124" t="s">
        <v>925</v>
      </c>
      <c r="C79" s="124" t="s">
        <v>809</v>
      </c>
      <c r="D79" s="125">
        <v>22923.55</v>
      </c>
      <c r="E79" s="124" t="s">
        <v>749</v>
      </c>
    </row>
    <row r="80" spans="1:5" x14ac:dyDescent="0.35">
      <c r="A80" s="124" t="s">
        <v>925</v>
      </c>
      <c r="B80" s="124" t="s">
        <v>925</v>
      </c>
      <c r="C80" s="124" t="s">
        <v>1714</v>
      </c>
      <c r="D80" s="125">
        <v>21782.82</v>
      </c>
      <c r="E80" s="124" t="s">
        <v>749</v>
      </c>
    </row>
    <row r="81" spans="1:5" x14ac:dyDescent="0.35">
      <c r="A81" s="124" t="s">
        <v>925</v>
      </c>
      <c r="B81" s="124" t="s">
        <v>925</v>
      </c>
      <c r="C81" s="124" t="s">
        <v>2378</v>
      </c>
      <c r="D81" s="125">
        <v>21104.240000000002</v>
      </c>
      <c r="E81" s="124" t="s">
        <v>749</v>
      </c>
    </row>
    <row r="82" spans="1:5" x14ac:dyDescent="0.35">
      <c r="A82" s="124" t="s">
        <v>925</v>
      </c>
      <c r="B82" s="124" t="s">
        <v>925</v>
      </c>
      <c r="C82" s="124" t="s">
        <v>901</v>
      </c>
      <c r="D82" s="125">
        <v>1121.44</v>
      </c>
      <c r="E82" s="124" t="s">
        <v>749</v>
      </c>
    </row>
    <row r="83" spans="1:5" x14ac:dyDescent="0.35">
      <c r="A83" s="124" t="s">
        <v>925</v>
      </c>
      <c r="B83" s="124" t="s">
        <v>925</v>
      </c>
      <c r="C83" s="124" t="s">
        <v>914</v>
      </c>
      <c r="D83" s="125">
        <v>19673</v>
      </c>
      <c r="E83" s="124" t="s">
        <v>749</v>
      </c>
    </row>
    <row r="84" spans="1:5" x14ac:dyDescent="0.35">
      <c r="A84" s="124" t="s">
        <v>925</v>
      </c>
      <c r="B84" s="124" t="s">
        <v>925</v>
      </c>
      <c r="C84" s="124" t="s">
        <v>816</v>
      </c>
      <c r="D84" s="125">
        <v>21518.51</v>
      </c>
      <c r="E84" s="124" t="s">
        <v>749</v>
      </c>
    </row>
    <row r="85" spans="1:5" x14ac:dyDescent="0.35">
      <c r="A85" s="124" t="s">
        <v>925</v>
      </c>
      <c r="B85" s="124" t="s">
        <v>925</v>
      </c>
      <c r="C85" s="124" t="s">
        <v>817</v>
      </c>
      <c r="D85" s="125">
        <v>24749.279999999999</v>
      </c>
      <c r="E85" s="124" t="s">
        <v>749</v>
      </c>
    </row>
    <row r="86" spans="1:5" x14ac:dyDescent="0.35">
      <c r="A86" s="124" t="s">
        <v>925</v>
      </c>
      <c r="B86" s="124" t="s">
        <v>925</v>
      </c>
      <c r="C86" s="124" t="s">
        <v>819</v>
      </c>
      <c r="D86" s="125">
        <v>24801.98</v>
      </c>
      <c r="E86" s="124" t="s">
        <v>749</v>
      </c>
    </row>
    <row r="87" spans="1:5" x14ac:dyDescent="0.35">
      <c r="A87" s="124" t="s">
        <v>925</v>
      </c>
      <c r="B87" s="124" t="s">
        <v>925</v>
      </c>
      <c r="C87" s="124" t="s">
        <v>2383</v>
      </c>
      <c r="D87" s="125">
        <v>19305.77</v>
      </c>
      <c r="E87" s="124" t="s">
        <v>749</v>
      </c>
    </row>
    <row r="88" spans="1:5" x14ac:dyDescent="0.35">
      <c r="A88" s="124" t="s">
        <v>925</v>
      </c>
      <c r="B88" s="124" t="s">
        <v>925</v>
      </c>
      <c r="C88" s="124" t="s">
        <v>884</v>
      </c>
      <c r="D88" s="125">
        <v>18208.37</v>
      </c>
      <c r="E88" s="124" t="s">
        <v>749</v>
      </c>
    </row>
    <row r="89" spans="1:5" x14ac:dyDescent="0.35">
      <c r="A89" s="124" t="s">
        <v>925</v>
      </c>
      <c r="B89" s="124" t="s">
        <v>925</v>
      </c>
      <c r="C89" s="124" t="s">
        <v>835</v>
      </c>
      <c r="D89" s="125">
        <v>18712.400000000001</v>
      </c>
      <c r="E89" s="124" t="s">
        <v>749</v>
      </c>
    </row>
    <row r="90" spans="1:5" x14ac:dyDescent="0.35">
      <c r="A90" s="124" t="s">
        <v>925</v>
      </c>
      <c r="B90" s="124" t="s">
        <v>925</v>
      </c>
      <c r="C90" s="124" t="s">
        <v>815</v>
      </c>
      <c r="D90" s="125">
        <v>15828.86</v>
      </c>
      <c r="E90" s="124" t="s">
        <v>749</v>
      </c>
    </row>
    <row r="91" spans="1:5" x14ac:dyDescent="0.35">
      <c r="A91" s="124" t="s">
        <v>925</v>
      </c>
      <c r="B91" s="124" t="s">
        <v>925</v>
      </c>
      <c r="C91" s="124" t="s">
        <v>847</v>
      </c>
      <c r="D91" s="125">
        <v>16021.86</v>
      </c>
      <c r="E91" s="124" t="s">
        <v>749</v>
      </c>
    </row>
    <row r="92" spans="1:5" x14ac:dyDescent="0.35">
      <c r="A92" s="124" t="s">
        <v>925</v>
      </c>
      <c r="B92" s="124" t="s">
        <v>925</v>
      </c>
      <c r="C92" s="124" t="s">
        <v>818</v>
      </c>
      <c r="D92" s="125">
        <v>17303.47</v>
      </c>
      <c r="E92" s="124" t="s">
        <v>749</v>
      </c>
    </row>
    <row r="93" spans="1:5" x14ac:dyDescent="0.35">
      <c r="A93" s="124" t="s">
        <v>925</v>
      </c>
      <c r="B93" s="124" t="s">
        <v>925</v>
      </c>
      <c r="C93" s="124" t="s">
        <v>865</v>
      </c>
      <c r="D93" s="125">
        <v>19927.939999999999</v>
      </c>
      <c r="E93" s="124" t="s">
        <v>749</v>
      </c>
    </row>
    <row r="94" spans="1:5" x14ac:dyDescent="0.35">
      <c r="A94" s="124" t="s">
        <v>925</v>
      </c>
      <c r="B94" s="124" t="s">
        <v>925</v>
      </c>
      <c r="C94" s="124" t="s">
        <v>873</v>
      </c>
      <c r="D94" s="125">
        <v>17747.97</v>
      </c>
      <c r="E94" s="124" t="s">
        <v>749</v>
      </c>
    </row>
    <row r="95" spans="1:5" x14ac:dyDescent="0.35">
      <c r="A95" s="124" t="s">
        <v>925</v>
      </c>
      <c r="B95" s="124" t="s">
        <v>925</v>
      </c>
      <c r="C95" s="124" t="s">
        <v>987</v>
      </c>
      <c r="D95" s="125">
        <v>41918.629999999997</v>
      </c>
      <c r="E95" s="124" t="s">
        <v>749</v>
      </c>
    </row>
    <row r="96" spans="1:5" x14ac:dyDescent="0.35">
      <c r="A96" s="124" t="s">
        <v>925</v>
      </c>
      <c r="B96" s="124" t="s">
        <v>925</v>
      </c>
      <c r="C96" s="124" t="s">
        <v>882</v>
      </c>
      <c r="D96" s="125">
        <v>26695.13</v>
      </c>
      <c r="E96" s="124" t="s">
        <v>749</v>
      </c>
    </row>
    <row r="97" spans="1:5" x14ac:dyDescent="0.35">
      <c r="A97" s="124" t="s">
        <v>925</v>
      </c>
      <c r="B97" s="124" t="s">
        <v>925</v>
      </c>
      <c r="C97" s="124" t="s">
        <v>826</v>
      </c>
      <c r="D97" s="125">
        <v>18470.53</v>
      </c>
      <c r="E97" s="124" t="s">
        <v>749</v>
      </c>
    </row>
    <row r="98" spans="1:5" x14ac:dyDescent="0.35">
      <c r="A98" s="124" t="s">
        <v>925</v>
      </c>
      <c r="B98" s="124" t="s">
        <v>925</v>
      </c>
      <c r="C98" s="124" t="s">
        <v>996</v>
      </c>
      <c r="D98" s="125">
        <v>17393.580000000002</v>
      </c>
      <c r="E98" s="124" t="s">
        <v>749</v>
      </c>
    </row>
    <row r="99" spans="1:5" x14ac:dyDescent="0.35">
      <c r="A99" s="124" t="s">
        <v>925</v>
      </c>
      <c r="B99" s="124" t="s">
        <v>925</v>
      </c>
      <c r="C99" s="124" t="s">
        <v>843</v>
      </c>
      <c r="D99" s="125">
        <v>19673.77</v>
      </c>
      <c r="E99" s="124" t="s">
        <v>749</v>
      </c>
    </row>
    <row r="100" spans="1:5" x14ac:dyDescent="0.35">
      <c r="A100" s="124" t="s">
        <v>925</v>
      </c>
      <c r="B100" s="124" t="s">
        <v>925</v>
      </c>
      <c r="C100" s="124" t="s">
        <v>994</v>
      </c>
      <c r="D100" s="125">
        <v>24433.23</v>
      </c>
      <c r="E100" s="124" t="s">
        <v>749</v>
      </c>
    </row>
    <row r="101" spans="1:5" x14ac:dyDescent="0.35">
      <c r="A101" s="124" t="s">
        <v>925</v>
      </c>
      <c r="B101" s="124" t="s">
        <v>925</v>
      </c>
      <c r="C101" s="124" t="s">
        <v>853</v>
      </c>
      <c r="D101" s="125">
        <v>18804.59</v>
      </c>
      <c r="E101" s="124" t="s">
        <v>749</v>
      </c>
    </row>
    <row r="102" spans="1:5" x14ac:dyDescent="0.35">
      <c r="A102" s="124" t="s">
        <v>925</v>
      </c>
      <c r="B102" s="124" t="s">
        <v>925</v>
      </c>
      <c r="C102" s="124" t="s">
        <v>1377</v>
      </c>
      <c r="D102" s="125">
        <v>18494.54</v>
      </c>
      <c r="E102" s="124" t="s">
        <v>749</v>
      </c>
    </row>
    <row r="103" spans="1:5" x14ac:dyDescent="0.35">
      <c r="A103" s="124" t="s">
        <v>925</v>
      </c>
      <c r="B103" s="124" t="s">
        <v>925</v>
      </c>
      <c r="C103" s="124" t="s">
        <v>1741</v>
      </c>
      <c r="D103" s="125">
        <v>16841.09</v>
      </c>
      <c r="E103" s="124" t="s">
        <v>749</v>
      </c>
    </row>
    <row r="104" spans="1:5" x14ac:dyDescent="0.35">
      <c r="A104" s="124" t="s">
        <v>925</v>
      </c>
      <c r="B104" s="124" t="s">
        <v>925</v>
      </c>
      <c r="C104" s="124" t="s">
        <v>811</v>
      </c>
      <c r="D104" s="125">
        <v>26624.53</v>
      </c>
      <c r="E104" s="124" t="s">
        <v>749</v>
      </c>
    </row>
    <row r="105" spans="1:5" x14ac:dyDescent="0.35">
      <c r="A105" s="124" t="s">
        <v>925</v>
      </c>
      <c r="B105" s="124" t="s">
        <v>925</v>
      </c>
      <c r="C105" s="124" t="s">
        <v>812</v>
      </c>
      <c r="D105" s="125">
        <v>20347.61</v>
      </c>
      <c r="E105" s="124" t="s">
        <v>749</v>
      </c>
    </row>
    <row r="106" spans="1:5" x14ac:dyDescent="0.35">
      <c r="A106" s="124" t="s">
        <v>925</v>
      </c>
      <c r="B106" s="124" t="s">
        <v>925</v>
      </c>
      <c r="C106" s="124" t="s">
        <v>890</v>
      </c>
      <c r="D106" s="125">
        <v>17145.78</v>
      </c>
      <c r="E106" s="124" t="s">
        <v>749</v>
      </c>
    </row>
    <row r="107" spans="1:5" x14ac:dyDescent="0.35">
      <c r="A107" s="124" t="s">
        <v>925</v>
      </c>
      <c r="B107" s="124" t="s">
        <v>925</v>
      </c>
      <c r="C107" s="124" t="s">
        <v>822</v>
      </c>
      <c r="D107" s="125">
        <v>19597.37</v>
      </c>
      <c r="E107" s="124" t="s">
        <v>749</v>
      </c>
    </row>
    <row r="108" spans="1:5" x14ac:dyDescent="0.35">
      <c r="A108" s="124" t="s">
        <v>925</v>
      </c>
      <c r="B108" s="124" t="s">
        <v>925</v>
      </c>
      <c r="C108" s="124" t="s">
        <v>904</v>
      </c>
      <c r="D108" s="125">
        <v>19409.439999999999</v>
      </c>
      <c r="E108" s="124" t="s">
        <v>749</v>
      </c>
    </row>
    <row r="109" spans="1:5" x14ac:dyDescent="0.35">
      <c r="A109" s="124" t="s">
        <v>925</v>
      </c>
      <c r="B109" s="124" t="s">
        <v>925</v>
      </c>
      <c r="C109" s="124" t="s">
        <v>881</v>
      </c>
      <c r="D109" s="125">
        <v>17036.009999999998</v>
      </c>
      <c r="E109" s="124" t="s">
        <v>749</v>
      </c>
    </row>
    <row r="110" spans="1:5" x14ac:dyDescent="0.35">
      <c r="A110" s="124" t="s">
        <v>925</v>
      </c>
      <c r="B110" s="124" t="s">
        <v>925</v>
      </c>
      <c r="C110" s="124" t="s">
        <v>885</v>
      </c>
      <c r="D110" s="125">
        <v>16877.05</v>
      </c>
      <c r="E110" s="124" t="s">
        <v>749</v>
      </c>
    </row>
    <row r="111" spans="1:5" x14ac:dyDescent="0.35">
      <c r="A111" s="124" t="s">
        <v>925</v>
      </c>
      <c r="B111" s="124" t="s">
        <v>925</v>
      </c>
      <c r="C111" s="124" t="s">
        <v>823</v>
      </c>
      <c r="D111" s="125">
        <v>14707.05</v>
      </c>
      <c r="E111" s="124" t="s">
        <v>749</v>
      </c>
    </row>
    <row r="112" spans="1:5" x14ac:dyDescent="0.35">
      <c r="A112" s="124" t="s">
        <v>925</v>
      </c>
      <c r="B112" s="124" t="s">
        <v>925</v>
      </c>
      <c r="C112" s="124" t="s">
        <v>480</v>
      </c>
      <c r="D112" s="125">
        <v>23548.53</v>
      </c>
      <c r="E112" s="124" t="s">
        <v>749</v>
      </c>
    </row>
    <row r="113" spans="1:5" x14ac:dyDescent="0.35">
      <c r="A113" s="124" t="s">
        <v>925</v>
      </c>
      <c r="B113" s="124" t="s">
        <v>925</v>
      </c>
      <c r="C113" s="124" t="s">
        <v>824</v>
      </c>
      <c r="D113" s="125">
        <v>17809.87</v>
      </c>
      <c r="E113" s="124" t="s">
        <v>749</v>
      </c>
    </row>
    <row r="114" spans="1:5" x14ac:dyDescent="0.35">
      <c r="A114" s="124" t="s">
        <v>925</v>
      </c>
      <c r="B114" s="124" t="s">
        <v>925</v>
      </c>
      <c r="C114" s="124" t="s">
        <v>2272</v>
      </c>
      <c r="D114" s="125">
        <v>14934.56</v>
      </c>
      <c r="E114" s="124" t="s">
        <v>749</v>
      </c>
    </row>
    <row r="115" spans="1:5" x14ac:dyDescent="0.35">
      <c r="A115" s="124" t="s">
        <v>925</v>
      </c>
      <c r="B115" s="124" t="s">
        <v>925</v>
      </c>
      <c r="C115" s="124" t="s">
        <v>825</v>
      </c>
      <c r="D115" s="125">
        <v>22232.07</v>
      </c>
      <c r="E115" s="124" t="s">
        <v>749</v>
      </c>
    </row>
    <row r="116" spans="1:5" x14ac:dyDescent="0.35">
      <c r="A116" s="124" t="s">
        <v>925</v>
      </c>
      <c r="B116" s="124" t="s">
        <v>925</v>
      </c>
      <c r="C116" s="124" t="s">
        <v>995</v>
      </c>
      <c r="D116" s="125">
        <v>20035.25</v>
      </c>
      <c r="E116" s="124" t="s">
        <v>749</v>
      </c>
    </row>
    <row r="117" spans="1:5" x14ac:dyDescent="0.35">
      <c r="A117" s="124" t="s">
        <v>925</v>
      </c>
      <c r="B117" s="124" t="s">
        <v>925</v>
      </c>
      <c r="C117" s="124" t="s">
        <v>827</v>
      </c>
      <c r="D117" s="125">
        <v>16830.66</v>
      </c>
      <c r="E117" s="124" t="s">
        <v>749</v>
      </c>
    </row>
    <row r="118" spans="1:5" x14ac:dyDescent="0.35">
      <c r="A118" s="124" t="s">
        <v>925</v>
      </c>
      <c r="B118" s="124" t="s">
        <v>925</v>
      </c>
      <c r="C118" s="124" t="s">
        <v>828</v>
      </c>
      <c r="D118" s="125">
        <v>8117.19</v>
      </c>
      <c r="E118" s="124" t="s">
        <v>749</v>
      </c>
    </row>
    <row r="119" spans="1:5" x14ac:dyDescent="0.35">
      <c r="A119" s="124" t="s">
        <v>925</v>
      </c>
      <c r="B119" s="124" t="s">
        <v>925</v>
      </c>
      <c r="C119" s="124" t="s">
        <v>829</v>
      </c>
      <c r="D119" s="125">
        <v>44620.32</v>
      </c>
      <c r="E119" s="124" t="s">
        <v>749</v>
      </c>
    </row>
    <row r="120" spans="1:5" x14ac:dyDescent="0.35">
      <c r="A120" s="124" t="s">
        <v>925</v>
      </c>
      <c r="B120" s="124" t="s">
        <v>925</v>
      </c>
      <c r="C120" s="124" t="s">
        <v>830</v>
      </c>
      <c r="D120" s="125">
        <v>18404.060000000001</v>
      </c>
      <c r="E120" s="124" t="s">
        <v>749</v>
      </c>
    </row>
    <row r="121" spans="1:5" x14ac:dyDescent="0.35">
      <c r="A121" s="124" t="s">
        <v>925</v>
      </c>
      <c r="B121" s="124" t="s">
        <v>925</v>
      </c>
      <c r="C121" s="124" t="s">
        <v>830</v>
      </c>
      <c r="D121" s="125">
        <v>1023.38</v>
      </c>
      <c r="E121" s="124" t="s">
        <v>749</v>
      </c>
    </row>
    <row r="122" spans="1:5" x14ac:dyDescent="0.35">
      <c r="A122" s="124" t="s">
        <v>925</v>
      </c>
      <c r="B122" s="124" t="s">
        <v>925</v>
      </c>
      <c r="C122" s="124" t="s">
        <v>833</v>
      </c>
      <c r="D122" s="125">
        <v>18934.849999999999</v>
      </c>
      <c r="E122" s="124" t="s">
        <v>749</v>
      </c>
    </row>
    <row r="123" spans="1:5" x14ac:dyDescent="0.35">
      <c r="A123" s="124" t="s">
        <v>925</v>
      </c>
      <c r="B123" s="124" t="s">
        <v>925</v>
      </c>
      <c r="C123" s="124" t="s">
        <v>810</v>
      </c>
      <c r="D123" s="125">
        <v>20510</v>
      </c>
      <c r="E123" s="124" t="s">
        <v>749</v>
      </c>
    </row>
    <row r="124" spans="1:5" x14ac:dyDescent="0.35">
      <c r="A124" s="124" t="s">
        <v>925</v>
      </c>
      <c r="B124" s="124" t="s">
        <v>925</v>
      </c>
      <c r="C124" s="124" t="s">
        <v>836</v>
      </c>
      <c r="D124" s="125">
        <v>21600.22</v>
      </c>
      <c r="E124" s="124" t="s">
        <v>749</v>
      </c>
    </row>
    <row r="125" spans="1:5" x14ac:dyDescent="0.35">
      <c r="A125" s="124" t="s">
        <v>925</v>
      </c>
      <c r="B125" s="124" t="s">
        <v>925</v>
      </c>
      <c r="C125" s="124" t="s">
        <v>837</v>
      </c>
      <c r="D125" s="125">
        <v>21257.4</v>
      </c>
      <c r="E125" s="124" t="s">
        <v>749</v>
      </c>
    </row>
    <row r="126" spans="1:5" x14ac:dyDescent="0.35">
      <c r="A126" s="124" t="s">
        <v>925</v>
      </c>
      <c r="B126" s="124" t="s">
        <v>925</v>
      </c>
      <c r="C126" s="124" t="s">
        <v>814</v>
      </c>
      <c r="D126" s="125">
        <v>17266.490000000002</v>
      </c>
      <c r="E126" s="124" t="s">
        <v>749</v>
      </c>
    </row>
    <row r="127" spans="1:5" x14ac:dyDescent="0.35">
      <c r="A127" s="124" t="s">
        <v>925</v>
      </c>
      <c r="B127" s="124" t="s">
        <v>925</v>
      </c>
      <c r="C127" s="124" t="s">
        <v>1496</v>
      </c>
      <c r="D127" s="125">
        <v>18287.89</v>
      </c>
      <c r="E127" s="124" t="s">
        <v>749</v>
      </c>
    </row>
    <row r="128" spans="1:5" x14ac:dyDescent="0.35">
      <c r="A128" s="124" t="s">
        <v>925</v>
      </c>
      <c r="B128" s="124" t="s">
        <v>925</v>
      </c>
      <c r="C128" s="124" t="s">
        <v>893</v>
      </c>
      <c r="D128" s="125">
        <v>19995.400000000001</v>
      </c>
      <c r="E128" s="124" t="s">
        <v>749</v>
      </c>
    </row>
    <row r="129" spans="1:5" x14ac:dyDescent="0.35">
      <c r="A129" s="124" t="s">
        <v>925</v>
      </c>
      <c r="B129" s="124" t="s">
        <v>925</v>
      </c>
      <c r="C129" s="124" t="s">
        <v>840</v>
      </c>
      <c r="D129" s="125">
        <v>44436.95</v>
      </c>
      <c r="E129" s="124" t="s">
        <v>749</v>
      </c>
    </row>
    <row r="130" spans="1:5" x14ac:dyDescent="0.35">
      <c r="A130" s="124" t="s">
        <v>925</v>
      </c>
      <c r="B130" s="124" t="s">
        <v>925</v>
      </c>
      <c r="C130" s="124" t="s">
        <v>841</v>
      </c>
      <c r="D130" s="125">
        <v>20250.5</v>
      </c>
      <c r="E130" s="124" t="s">
        <v>749</v>
      </c>
    </row>
    <row r="131" spans="1:5" x14ac:dyDescent="0.35">
      <c r="A131" s="124" t="s">
        <v>925</v>
      </c>
      <c r="B131" s="124" t="s">
        <v>925</v>
      </c>
      <c r="C131" s="124" t="s">
        <v>842</v>
      </c>
      <c r="D131" s="125">
        <v>51696.02</v>
      </c>
      <c r="E131" s="124" t="s">
        <v>749</v>
      </c>
    </row>
    <row r="132" spans="1:5" x14ac:dyDescent="0.35">
      <c r="A132" s="124" t="s">
        <v>925</v>
      </c>
      <c r="B132" s="124" t="s">
        <v>925</v>
      </c>
      <c r="C132" s="124" t="s">
        <v>844</v>
      </c>
      <c r="D132" s="125">
        <v>48535</v>
      </c>
      <c r="E132" s="124" t="s">
        <v>749</v>
      </c>
    </row>
    <row r="133" spans="1:5" x14ac:dyDescent="0.35">
      <c r="A133" s="124" t="s">
        <v>925</v>
      </c>
      <c r="B133" s="124" t="s">
        <v>925</v>
      </c>
      <c r="C133" s="124" t="s">
        <v>894</v>
      </c>
      <c r="D133" s="125">
        <v>24493.23</v>
      </c>
      <c r="E133" s="124" t="s">
        <v>749</v>
      </c>
    </row>
    <row r="134" spans="1:5" x14ac:dyDescent="0.35">
      <c r="A134" s="124" t="s">
        <v>925</v>
      </c>
      <c r="B134" s="124" t="s">
        <v>925</v>
      </c>
      <c r="C134" s="124" t="s">
        <v>508</v>
      </c>
      <c r="D134" s="125">
        <v>19846.990000000002</v>
      </c>
      <c r="E134" s="124" t="s">
        <v>749</v>
      </c>
    </row>
    <row r="135" spans="1:5" x14ac:dyDescent="0.35">
      <c r="A135" s="124" t="s">
        <v>925</v>
      </c>
      <c r="B135" s="124" t="s">
        <v>925</v>
      </c>
      <c r="C135" s="124" t="s">
        <v>916</v>
      </c>
      <c r="D135" s="125">
        <v>26361.39</v>
      </c>
      <c r="E135" s="124" t="s">
        <v>749</v>
      </c>
    </row>
    <row r="136" spans="1:5" x14ac:dyDescent="0.35">
      <c r="A136" s="124" t="s">
        <v>925</v>
      </c>
      <c r="B136" s="124" t="s">
        <v>925</v>
      </c>
      <c r="C136" s="124" t="s">
        <v>846</v>
      </c>
      <c r="D136" s="125">
        <v>34897.040000000001</v>
      </c>
      <c r="E136" s="124" t="s">
        <v>749</v>
      </c>
    </row>
    <row r="137" spans="1:5" x14ac:dyDescent="0.35">
      <c r="A137" s="124" t="s">
        <v>925</v>
      </c>
      <c r="B137" s="124" t="s">
        <v>925</v>
      </c>
      <c r="C137" s="124" t="s">
        <v>506</v>
      </c>
      <c r="D137" s="125">
        <v>19019.16</v>
      </c>
      <c r="E137" s="124" t="s">
        <v>749</v>
      </c>
    </row>
    <row r="138" spans="1:5" x14ac:dyDescent="0.35">
      <c r="A138" s="124" t="s">
        <v>925</v>
      </c>
      <c r="B138" s="124" t="s">
        <v>925</v>
      </c>
      <c r="C138" s="124" t="s">
        <v>848</v>
      </c>
      <c r="D138" s="125">
        <v>32267.16</v>
      </c>
      <c r="E138" s="124" t="s">
        <v>749</v>
      </c>
    </row>
    <row r="139" spans="1:5" x14ac:dyDescent="0.35">
      <c r="A139" s="124" t="s">
        <v>925</v>
      </c>
      <c r="B139" s="124" t="s">
        <v>925</v>
      </c>
      <c r="C139" s="124" t="s">
        <v>849</v>
      </c>
      <c r="D139" s="125">
        <v>19432.09</v>
      </c>
      <c r="E139" s="124" t="s">
        <v>749</v>
      </c>
    </row>
    <row r="140" spans="1:5" x14ac:dyDescent="0.35">
      <c r="A140" s="124" t="s">
        <v>925</v>
      </c>
      <c r="B140" s="124" t="s">
        <v>925</v>
      </c>
      <c r="C140" s="124" t="s">
        <v>850</v>
      </c>
      <c r="D140" s="125">
        <v>26435.93</v>
      </c>
      <c r="E140" s="124" t="s">
        <v>749</v>
      </c>
    </row>
    <row r="141" spans="1:5" x14ac:dyDescent="0.35">
      <c r="A141" s="124" t="s">
        <v>925</v>
      </c>
      <c r="B141" s="124" t="s">
        <v>925</v>
      </c>
      <c r="C141" s="124" t="s">
        <v>851</v>
      </c>
      <c r="D141" s="125">
        <v>19318.75</v>
      </c>
      <c r="E141" s="124" t="s">
        <v>749</v>
      </c>
    </row>
    <row r="142" spans="1:5" x14ac:dyDescent="0.35">
      <c r="A142" s="124" t="s">
        <v>925</v>
      </c>
      <c r="B142" s="124" t="s">
        <v>925</v>
      </c>
      <c r="C142" s="124" t="s">
        <v>852</v>
      </c>
      <c r="D142" s="125">
        <v>20375.740000000002</v>
      </c>
      <c r="E142" s="124" t="s">
        <v>749</v>
      </c>
    </row>
    <row r="143" spans="1:5" x14ac:dyDescent="0.35">
      <c r="A143" s="124" t="s">
        <v>925</v>
      </c>
      <c r="B143" s="124" t="s">
        <v>925</v>
      </c>
      <c r="C143" s="124" t="s">
        <v>854</v>
      </c>
      <c r="D143" s="125">
        <v>37555.39</v>
      </c>
      <c r="E143" s="124" t="s">
        <v>749</v>
      </c>
    </row>
    <row r="144" spans="1:5" x14ac:dyDescent="0.35">
      <c r="A144" s="124" t="s">
        <v>925</v>
      </c>
      <c r="B144" s="124" t="s">
        <v>925</v>
      </c>
      <c r="C144" s="124" t="s">
        <v>997</v>
      </c>
      <c r="D144" s="125">
        <v>8576.06</v>
      </c>
      <c r="E144" s="124" t="s">
        <v>749</v>
      </c>
    </row>
    <row r="145" spans="1:5" x14ac:dyDescent="0.35">
      <c r="A145" s="124" t="s">
        <v>925</v>
      </c>
      <c r="B145" s="124" t="s">
        <v>925</v>
      </c>
      <c r="C145" s="124" t="s">
        <v>988</v>
      </c>
      <c r="D145" s="125">
        <v>17841.91</v>
      </c>
      <c r="E145" s="124" t="s">
        <v>749</v>
      </c>
    </row>
    <row r="146" spans="1:5" x14ac:dyDescent="0.35">
      <c r="A146" s="124" t="s">
        <v>925</v>
      </c>
      <c r="B146" s="124" t="s">
        <v>925</v>
      </c>
      <c r="C146" s="124" t="s">
        <v>985</v>
      </c>
      <c r="D146" s="125">
        <v>29504.04</v>
      </c>
      <c r="E146" s="124" t="s">
        <v>749</v>
      </c>
    </row>
    <row r="147" spans="1:5" x14ac:dyDescent="0.35">
      <c r="A147" s="124" t="s">
        <v>925</v>
      </c>
      <c r="B147" s="124" t="s">
        <v>925</v>
      </c>
      <c r="C147" s="124" t="s">
        <v>857</v>
      </c>
      <c r="D147" s="125">
        <v>18943.099999999999</v>
      </c>
      <c r="E147" s="124" t="s">
        <v>749</v>
      </c>
    </row>
    <row r="148" spans="1:5" x14ac:dyDescent="0.35">
      <c r="A148" s="124" t="s">
        <v>925</v>
      </c>
      <c r="B148" s="124" t="s">
        <v>925</v>
      </c>
      <c r="C148" s="124" t="s">
        <v>858</v>
      </c>
      <c r="D148" s="125">
        <v>20229.919999999998</v>
      </c>
      <c r="E148" s="124" t="s">
        <v>749</v>
      </c>
    </row>
    <row r="149" spans="1:5" x14ac:dyDescent="0.35">
      <c r="A149" s="124" t="s">
        <v>925</v>
      </c>
      <c r="B149" s="124" t="s">
        <v>925</v>
      </c>
      <c r="C149" s="124" t="s">
        <v>859</v>
      </c>
      <c r="D149" s="125">
        <v>19070.669999999998</v>
      </c>
      <c r="E149" s="124" t="s">
        <v>749</v>
      </c>
    </row>
    <row r="150" spans="1:5" x14ac:dyDescent="0.35">
      <c r="A150" s="124" t="s">
        <v>925</v>
      </c>
      <c r="B150" s="124" t="s">
        <v>925</v>
      </c>
      <c r="C150" s="124" t="s">
        <v>860</v>
      </c>
      <c r="D150" s="125">
        <v>21421.4</v>
      </c>
      <c r="E150" s="124" t="s">
        <v>749</v>
      </c>
    </row>
    <row r="151" spans="1:5" x14ac:dyDescent="0.35">
      <c r="A151" s="124" t="s">
        <v>925</v>
      </c>
      <c r="B151" s="124" t="s">
        <v>925</v>
      </c>
      <c r="C151" s="124" t="s">
        <v>861</v>
      </c>
      <c r="D151" s="125">
        <v>15925.46</v>
      </c>
      <c r="E151" s="124" t="s">
        <v>749</v>
      </c>
    </row>
    <row r="152" spans="1:5" x14ac:dyDescent="0.35">
      <c r="A152" s="124" t="s">
        <v>925</v>
      </c>
      <c r="B152" s="124" t="s">
        <v>925</v>
      </c>
      <c r="C152" s="124" t="s">
        <v>507</v>
      </c>
      <c r="D152" s="125">
        <v>17389.650000000001</v>
      </c>
      <c r="E152" s="124" t="s">
        <v>749</v>
      </c>
    </row>
    <row r="153" spans="1:5" x14ac:dyDescent="0.35">
      <c r="A153" s="124" t="s">
        <v>925</v>
      </c>
      <c r="B153" s="124" t="s">
        <v>925</v>
      </c>
      <c r="C153" s="124" t="s">
        <v>862</v>
      </c>
      <c r="D153" s="125">
        <v>19037.07</v>
      </c>
      <c r="E153" s="124" t="s">
        <v>749</v>
      </c>
    </row>
    <row r="154" spans="1:5" x14ac:dyDescent="0.35">
      <c r="A154" s="124" t="s">
        <v>925</v>
      </c>
      <c r="B154" s="124" t="s">
        <v>925</v>
      </c>
      <c r="C154" s="124" t="s">
        <v>863</v>
      </c>
      <c r="D154" s="125">
        <v>20991.43</v>
      </c>
      <c r="E154" s="124" t="s">
        <v>749</v>
      </c>
    </row>
    <row r="155" spans="1:5" x14ac:dyDescent="0.35">
      <c r="A155" s="124" t="s">
        <v>925</v>
      </c>
      <c r="B155" s="124" t="s">
        <v>925</v>
      </c>
      <c r="C155" s="124" t="s">
        <v>864</v>
      </c>
      <c r="D155" s="125">
        <v>22271.9</v>
      </c>
      <c r="E155" s="124" t="s">
        <v>749</v>
      </c>
    </row>
    <row r="156" spans="1:5" x14ac:dyDescent="0.35">
      <c r="A156" s="124" t="s">
        <v>925</v>
      </c>
      <c r="B156" s="124" t="s">
        <v>925</v>
      </c>
      <c r="C156" s="124" t="s">
        <v>900</v>
      </c>
      <c r="D156" s="125">
        <v>23495.33</v>
      </c>
      <c r="E156" s="124" t="s">
        <v>749</v>
      </c>
    </row>
    <row r="157" spans="1:5" x14ac:dyDescent="0.35">
      <c r="A157" s="124" t="s">
        <v>925</v>
      </c>
      <c r="B157" s="124" t="s">
        <v>925</v>
      </c>
      <c r="C157" s="124" t="s">
        <v>909</v>
      </c>
      <c r="D157" s="125">
        <v>25973.599999999999</v>
      </c>
      <c r="E157" s="124" t="s">
        <v>749</v>
      </c>
    </row>
    <row r="158" spans="1:5" x14ac:dyDescent="0.35">
      <c r="A158" s="124" t="s">
        <v>925</v>
      </c>
      <c r="B158" s="124" t="s">
        <v>925</v>
      </c>
      <c r="C158" s="124" t="s">
        <v>913</v>
      </c>
      <c r="D158" s="125">
        <v>17957.46</v>
      </c>
      <c r="E158" s="124" t="s">
        <v>749</v>
      </c>
    </row>
    <row r="159" spans="1:5" x14ac:dyDescent="0.35">
      <c r="A159" s="124" t="s">
        <v>925</v>
      </c>
      <c r="B159" s="124" t="s">
        <v>925</v>
      </c>
      <c r="C159" s="124" t="s">
        <v>866</v>
      </c>
      <c r="D159" s="125">
        <v>18542.13</v>
      </c>
      <c r="E159" s="124" t="s">
        <v>749</v>
      </c>
    </row>
    <row r="160" spans="1:5" x14ac:dyDescent="0.35">
      <c r="A160" s="124" t="s">
        <v>925</v>
      </c>
      <c r="B160" s="124" t="s">
        <v>925</v>
      </c>
      <c r="C160" s="124" t="s">
        <v>886</v>
      </c>
      <c r="D160" s="125">
        <v>21239.75</v>
      </c>
      <c r="E160" s="124" t="s">
        <v>749</v>
      </c>
    </row>
    <row r="161" spans="1:5" x14ac:dyDescent="0.35">
      <c r="A161" s="124" t="s">
        <v>925</v>
      </c>
      <c r="B161" s="124" t="s">
        <v>925</v>
      </c>
      <c r="C161" s="124" t="s">
        <v>867</v>
      </c>
      <c r="D161" s="125">
        <v>17246.79</v>
      </c>
      <c r="E161" s="124" t="s">
        <v>749</v>
      </c>
    </row>
    <row r="162" spans="1:5" x14ac:dyDescent="0.35">
      <c r="A162" s="124" t="s">
        <v>925</v>
      </c>
      <c r="B162" s="124" t="s">
        <v>925</v>
      </c>
      <c r="C162" s="124" t="s">
        <v>868</v>
      </c>
      <c r="D162" s="125">
        <v>13329.81</v>
      </c>
      <c r="E162" s="124" t="s">
        <v>749</v>
      </c>
    </row>
    <row r="163" spans="1:5" x14ac:dyDescent="0.35">
      <c r="A163" s="124" t="s">
        <v>925</v>
      </c>
      <c r="B163" s="124" t="s">
        <v>925</v>
      </c>
      <c r="C163" s="124" t="s">
        <v>869</v>
      </c>
      <c r="D163" s="125">
        <v>18886.580000000002</v>
      </c>
      <c r="E163" s="124" t="s">
        <v>749</v>
      </c>
    </row>
    <row r="164" spans="1:5" x14ac:dyDescent="0.35">
      <c r="A164" s="124" t="s">
        <v>925</v>
      </c>
      <c r="B164" s="124" t="s">
        <v>925</v>
      </c>
      <c r="C164" s="124" t="s">
        <v>870</v>
      </c>
      <c r="D164" s="125">
        <v>18673.689999999999</v>
      </c>
      <c r="E164" s="124" t="s">
        <v>749</v>
      </c>
    </row>
    <row r="165" spans="1:5" x14ac:dyDescent="0.35">
      <c r="A165" s="124" t="s">
        <v>925</v>
      </c>
      <c r="B165" s="124" t="s">
        <v>925</v>
      </c>
      <c r="C165" s="124" t="s">
        <v>821</v>
      </c>
      <c r="D165" s="125">
        <v>34454.879999999997</v>
      </c>
      <c r="E165" s="124" t="s">
        <v>749</v>
      </c>
    </row>
    <row r="166" spans="1:5" x14ac:dyDescent="0.35">
      <c r="A166" s="124" t="s">
        <v>925</v>
      </c>
      <c r="B166" s="124" t="s">
        <v>925</v>
      </c>
      <c r="C166" s="124" t="s">
        <v>874</v>
      </c>
      <c r="D166" s="125">
        <v>21491.83</v>
      </c>
      <c r="E166" s="124" t="s">
        <v>749</v>
      </c>
    </row>
    <row r="167" spans="1:5" x14ac:dyDescent="0.35">
      <c r="A167" s="124" t="s">
        <v>925</v>
      </c>
      <c r="B167" s="124" t="s">
        <v>925</v>
      </c>
      <c r="C167" s="124" t="s">
        <v>875</v>
      </c>
      <c r="D167" s="125">
        <v>13082.06</v>
      </c>
      <c r="E167" s="124" t="s">
        <v>749</v>
      </c>
    </row>
    <row r="168" spans="1:5" x14ac:dyDescent="0.35">
      <c r="A168" s="124" t="s">
        <v>925</v>
      </c>
      <c r="B168" s="124" t="s">
        <v>925</v>
      </c>
      <c r="C168" s="124" t="s">
        <v>876</v>
      </c>
      <c r="D168" s="125">
        <v>21403.9</v>
      </c>
      <c r="E168" s="124" t="s">
        <v>749</v>
      </c>
    </row>
    <row r="169" spans="1:5" x14ac:dyDescent="0.35">
      <c r="A169" s="124" t="s">
        <v>925</v>
      </c>
      <c r="B169" s="124" t="s">
        <v>925</v>
      </c>
      <c r="C169" s="124" t="s">
        <v>989</v>
      </c>
      <c r="D169" s="125">
        <v>24934.84</v>
      </c>
      <c r="E169" s="124" t="s">
        <v>749</v>
      </c>
    </row>
    <row r="170" spans="1:5" x14ac:dyDescent="0.35">
      <c r="A170" s="124" t="s">
        <v>925</v>
      </c>
      <c r="B170" s="124" t="s">
        <v>925</v>
      </c>
      <c r="C170" s="124" t="s">
        <v>899</v>
      </c>
      <c r="D170" s="125">
        <v>23028.5</v>
      </c>
      <c r="E170" s="124" t="s">
        <v>749</v>
      </c>
    </row>
    <row r="171" spans="1:5" x14ac:dyDescent="0.35">
      <c r="A171" s="124" t="s">
        <v>925</v>
      </c>
      <c r="B171" s="124" t="s">
        <v>925</v>
      </c>
      <c r="C171" s="124" t="s">
        <v>877</v>
      </c>
      <c r="D171" s="125">
        <v>27324.83</v>
      </c>
      <c r="E171" s="124" t="s">
        <v>749</v>
      </c>
    </row>
    <row r="172" spans="1:5" x14ac:dyDescent="0.35">
      <c r="A172" s="124" t="s">
        <v>925</v>
      </c>
      <c r="B172" s="124" t="s">
        <v>925</v>
      </c>
      <c r="C172" s="124" t="s">
        <v>1762</v>
      </c>
      <c r="D172" s="125">
        <v>21012.68</v>
      </c>
      <c r="E172" s="124" t="s">
        <v>749</v>
      </c>
    </row>
    <row r="173" spans="1:5" x14ac:dyDescent="0.35">
      <c r="A173" s="124" t="s">
        <v>925</v>
      </c>
      <c r="B173" s="124" t="s">
        <v>925</v>
      </c>
      <c r="C173" s="124" t="s">
        <v>987</v>
      </c>
      <c r="D173" s="125">
        <v>3496.42</v>
      </c>
      <c r="E173" s="124" t="s">
        <v>749</v>
      </c>
    </row>
    <row r="174" spans="1:5" x14ac:dyDescent="0.35">
      <c r="A174" s="124" t="s">
        <v>925</v>
      </c>
      <c r="B174" s="124" t="s">
        <v>925</v>
      </c>
      <c r="C174" s="124" t="s">
        <v>891</v>
      </c>
      <c r="D174" s="125">
        <v>22260.16</v>
      </c>
      <c r="E174" s="124" t="s">
        <v>749</v>
      </c>
    </row>
    <row r="175" spans="1:5" x14ac:dyDescent="0.35">
      <c r="A175" s="124" t="s">
        <v>925</v>
      </c>
      <c r="B175" s="124" t="s">
        <v>925</v>
      </c>
      <c r="C175" s="124" t="s">
        <v>883</v>
      </c>
      <c r="D175" s="125">
        <v>32785.18</v>
      </c>
      <c r="E175" s="124" t="s">
        <v>749</v>
      </c>
    </row>
    <row r="176" spans="1:5" x14ac:dyDescent="0.35">
      <c r="A176" s="124" t="s">
        <v>925</v>
      </c>
      <c r="B176" s="124" t="s">
        <v>925</v>
      </c>
      <c r="C176" s="124" t="s">
        <v>917</v>
      </c>
      <c r="D176" s="125">
        <v>25403.95</v>
      </c>
      <c r="E176" s="124" t="s">
        <v>749</v>
      </c>
    </row>
    <row r="177" spans="1:5" x14ac:dyDescent="0.35">
      <c r="A177" s="124" t="s">
        <v>925</v>
      </c>
      <c r="B177" s="124" t="s">
        <v>925</v>
      </c>
      <c r="C177" s="124" t="s">
        <v>1641</v>
      </c>
      <c r="D177" s="125">
        <v>20938.330000000002</v>
      </c>
      <c r="E177" s="124" t="s">
        <v>749</v>
      </c>
    </row>
    <row r="178" spans="1:5" x14ac:dyDescent="0.35">
      <c r="A178" s="124" t="s">
        <v>925</v>
      </c>
      <c r="B178" s="124" t="s">
        <v>925</v>
      </c>
      <c r="C178" s="124" t="s">
        <v>995</v>
      </c>
      <c r="D178" s="125">
        <v>1264.08</v>
      </c>
      <c r="E178" s="124" t="s">
        <v>749</v>
      </c>
    </row>
    <row r="179" spans="1:5" x14ac:dyDescent="0.35">
      <c r="A179" s="124" t="s">
        <v>925</v>
      </c>
      <c r="B179" s="124" t="s">
        <v>925</v>
      </c>
      <c r="C179" s="124" t="s">
        <v>2277</v>
      </c>
      <c r="D179" s="125">
        <v>18394.830000000002</v>
      </c>
      <c r="E179" s="124" t="s">
        <v>749</v>
      </c>
    </row>
    <row r="180" spans="1:5" x14ac:dyDescent="0.35">
      <c r="A180" s="124" t="s">
        <v>925</v>
      </c>
      <c r="B180" s="124" t="s">
        <v>925</v>
      </c>
      <c r="C180" s="124" t="s">
        <v>485</v>
      </c>
      <c r="D180" s="125">
        <v>20343.689999999999</v>
      </c>
      <c r="E180" s="124" t="s">
        <v>749</v>
      </c>
    </row>
    <row r="181" spans="1:5" x14ac:dyDescent="0.35">
      <c r="A181" s="124" t="s">
        <v>925</v>
      </c>
      <c r="B181" s="124" t="s">
        <v>925</v>
      </c>
      <c r="C181" s="124" t="s">
        <v>834</v>
      </c>
      <c r="D181" s="125">
        <v>14083.74</v>
      </c>
      <c r="E181" s="124" t="s">
        <v>749</v>
      </c>
    </row>
    <row r="182" spans="1:5" x14ac:dyDescent="0.35">
      <c r="A182" s="124" t="s">
        <v>925</v>
      </c>
      <c r="B182" s="124" t="s">
        <v>925</v>
      </c>
      <c r="C182" s="124" t="s">
        <v>896</v>
      </c>
      <c r="D182" s="125">
        <v>17401.14</v>
      </c>
      <c r="E182" s="124" t="s">
        <v>749</v>
      </c>
    </row>
    <row r="183" spans="1:5" x14ac:dyDescent="0.35">
      <c r="A183" s="124" t="s">
        <v>925</v>
      </c>
      <c r="B183" s="124" t="s">
        <v>925</v>
      </c>
      <c r="C183" s="124" t="s">
        <v>981</v>
      </c>
      <c r="D183" s="125">
        <v>17864.41</v>
      </c>
      <c r="E183" s="124" t="s">
        <v>749</v>
      </c>
    </row>
    <row r="184" spans="1:5" x14ac:dyDescent="0.35">
      <c r="A184" s="124" t="s">
        <v>925</v>
      </c>
      <c r="B184" s="124" t="s">
        <v>925</v>
      </c>
      <c r="C184" s="124" t="s">
        <v>481</v>
      </c>
      <c r="D184" s="125">
        <v>19286.55</v>
      </c>
      <c r="E184" s="124" t="s">
        <v>749</v>
      </c>
    </row>
    <row r="185" spans="1:5" x14ac:dyDescent="0.35">
      <c r="A185" s="124" t="s">
        <v>925</v>
      </c>
      <c r="B185" s="124" t="s">
        <v>925</v>
      </c>
      <c r="C185" s="124" t="s">
        <v>870</v>
      </c>
      <c r="D185" s="125">
        <v>1724.16</v>
      </c>
      <c r="E185" s="124" t="s">
        <v>749</v>
      </c>
    </row>
    <row r="186" spans="1:5" x14ac:dyDescent="0.35">
      <c r="A186" s="124" t="s">
        <v>925</v>
      </c>
      <c r="B186" s="124" t="s">
        <v>925</v>
      </c>
      <c r="C186" s="124" t="s">
        <v>485</v>
      </c>
      <c r="D186" s="125">
        <v>20343.689999999999</v>
      </c>
      <c r="E186" s="124" t="s">
        <v>749</v>
      </c>
    </row>
    <row r="187" spans="1:5" x14ac:dyDescent="0.35">
      <c r="A187" s="124" t="s">
        <v>925</v>
      </c>
      <c r="B187" s="124" t="s">
        <v>925</v>
      </c>
      <c r="C187" s="124" t="s">
        <v>887</v>
      </c>
      <c r="D187" s="125">
        <v>21511.93</v>
      </c>
      <c r="E187" s="124" t="s">
        <v>749</v>
      </c>
    </row>
    <row r="188" spans="1:5" x14ac:dyDescent="0.35">
      <c r="A188" s="124" t="s">
        <v>925</v>
      </c>
      <c r="B188" s="124" t="s">
        <v>925</v>
      </c>
      <c r="C188" s="124" t="s">
        <v>835</v>
      </c>
      <c r="D188" s="125">
        <v>1775.02</v>
      </c>
      <c r="E188" s="124" t="s">
        <v>749</v>
      </c>
    </row>
    <row r="189" spans="1:5" x14ac:dyDescent="0.35">
      <c r="A189" s="124" t="s">
        <v>925</v>
      </c>
      <c r="B189" s="124" t="s">
        <v>925</v>
      </c>
      <c r="C189" s="124" t="s">
        <v>911</v>
      </c>
      <c r="D189" s="125">
        <v>21471.14</v>
      </c>
      <c r="E189" s="124" t="s">
        <v>749</v>
      </c>
    </row>
    <row r="190" spans="1:5" x14ac:dyDescent="0.35">
      <c r="A190" s="124" t="s">
        <v>925</v>
      </c>
      <c r="B190" s="124" t="s">
        <v>925</v>
      </c>
      <c r="C190" s="124" t="s">
        <v>847</v>
      </c>
      <c r="D190" s="125">
        <v>16021.86</v>
      </c>
      <c r="E190" s="124" t="s">
        <v>749</v>
      </c>
    </row>
    <row r="191" spans="1:5" x14ac:dyDescent="0.35">
      <c r="A191" s="124" t="s">
        <v>925</v>
      </c>
      <c r="B191" s="124" t="s">
        <v>925</v>
      </c>
      <c r="C191" s="124" t="s">
        <v>997</v>
      </c>
      <c r="D191" s="125">
        <v>541.09</v>
      </c>
      <c r="E191" s="124" t="s">
        <v>749</v>
      </c>
    </row>
    <row r="192" spans="1:5" x14ac:dyDescent="0.35">
      <c r="A192" s="124" t="s">
        <v>925</v>
      </c>
      <c r="B192" s="124" t="s">
        <v>925</v>
      </c>
      <c r="C192" s="124" t="s">
        <v>858</v>
      </c>
      <c r="D192" s="125">
        <v>1027.32</v>
      </c>
      <c r="E192" s="124" t="s">
        <v>749</v>
      </c>
    </row>
    <row r="193" spans="1:5" x14ac:dyDescent="0.35">
      <c r="A193" s="124" t="s">
        <v>925</v>
      </c>
      <c r="B193" s="124" t="s">
        <v>925</v>
      </c>
      <c r="C193" s="124" t="s">
        <v>890</v>
      </c>
      <c r="D193" s="125">
        <v>953.42</v>
      </c>
      <c r="E193" s="124" t="s">
        <v>749</v>
      </c>
    </row>
    <row r="194" spans="1:5" x14ac:dyDescent="0.35">
      <c r="A194" s="124" t="s">
        <v>925</v>
      </c>
      <c r="B194" s="124" t="s">
        <v>925</v>
      </c>
      <c r="C194" s="124" t="s">
        <v>820</v>
      </c>
      <c r="D194" s="125">
        <v>21516.400000000001</v>
      </c>
      <c r="E194" s="124" t="s">
        <v>749</v>
      </c>
    </row>
    <row r="195" spans="1:5" x14ac:dyDescent="0.35">
      <c r="A195" s="124" t="s">
        <v>925</v>
      </c>
      <c r="B195" s="124" t="s">
        <v>925</v>
      </c>
      <c r="C195" s="124" t="s">
        <v>902</v>
      </c>
      <c r="D195" s="125">
        <v>19697.61</v>
      </c>
      <c r="E195" s="124" t="s">
        <v>749</v>
      </c>
    </row>
    <row r="196" spans="1:5" x14ac:dyDescent="0.35">
      <c r="A196" s="124" t="s">
        <v>925</v>
      </c>
      <c r="B196" s="124" t="s">
        <v>925</v>
      </c>
      <c r="C196" s="124" t="s">
        <v>481</v>
      </c>
      <c r="D196" s="125">
        <v>1072.46</v>
      </c>
      <c r="E196" s="124" t="s">
        <v>749</v>
      </c>
    </row>
    <row r="197" spans="1:5" x14ac:dyDescent="0.35">
      <c r="A197" s="124" t="s">
        <v>925</v>
      </c>
      <c r="B197" s="124" t="s">
        <v>925</v>
      </c>
      <c r="C197" s="124" t="s">
        <v>838</v>
      </c>
      <c r="D197" s="125">
        <v>22704.55</v>
      </c>
      <c r="E197" s="124" t="s">
        <v>749</v>
      </c>
    </row>
    <row r="198" spans="1:5" x14ac:dyDescent="0.35">
      <c r="A198" s="124" t="s">
        <v>925</v>
      </c>
      <c r="B198" s="124" t="s">
        <v>925</v>
      </c>
      <c r="C198" s="124" t="s">
        <v>1378</v>
      </c>
      <c r="D198" s="125">
        <v>14651.86</v>
      </c>
      <c r="E198" s="124" t="s">
        <v>749</v>
      </c>
    </row>
    <row r="199" spans="1:5" x14ac:dyDescent="0.35">
      <c r="A199" s="124" t="s">
        <v>925</v>
      </c>
      <c r="B199" s="124" t="s">
        <v>925</v>
      </c>
      <c r="C199" s="124" t="s">
        <v>869</v>
      </c>
      <c r="D199" s="125">
        <v>1575.32</v>
      </c>
      <c r="E199" s="124" t="s">
        <v>749</v>
      </c>
    </row>
    <row r="200" spans="1:5" x14ac:dyDescent="0.35">
      <c r="A200" s="124" t="s">
        <v>925</v>
      </c>
      <c r="B200" s="124" t="s">
        <v>925</v>
      </c>
      <c r="C200" s="124" t="s">
        <v>1374</v>
      </c>
      <c r="D200" s="125">
        <v>15657.77</v>
      </c>
      <c r="E200" s="124" t="s">
        <v>749</v>
      </c>
    </row>
    <row r="201" spans="1:5" x14ac:dyDescent="0.35">
      <c r="A201" s="124" t="s">
        <v>925</v>
      </c>
      <c r="B201" s="124" t="s">
        <v>925</v>
      </c>
      <c r="C201" s="124" t="s">
        <v>831</v>
      </c>
      <c r="D201" s="125">
        <v>19821.71</v>
      </c>
      <c r="E201" s="124" t="s">
        <v>749</v>
      </c>
    </row>
    <row r="202" spans="1:5" x14ac:dyDescent="0.35">
      <c r="A202" s="124" t="s">
        <v>925</v>
      </c>
      <c r="B202" s="124" t="s">
        <v>925</v>
      </c>
      <c r="C202" s="124" t="s">
        <v>836</v>
      </c>
      <c r="D202" s="125">
        <v>1942.97</v>
      </c>
      <c r="E202" s="124" t="s">
        <v>749</v>
      </c>
    </row>
    <row r="203" spans="1:5" x14ac:dyDescent="0.35">
      <c r="A203" s="124" t="s">
        <v>925</v>
      </c>
      <c r="B203" s="124" t="s">
        <v>925</v>
      </c>
      <c r="C203" s="124" t="s">
        <v>889</v>
      </c>
      <c r="D203" s="125">
        <v>31705.21</v>
      </c>
      <c r="E203" s="124" t="s">
        <v>749</v>
      </c>
    </row>
    <row r="204" spans="1:5" x14ac:dyDescent="0.35">
      <c r="A204" s="124" t="s">
        <v>925</v>
      </c>
      <c r="B204" s="124" t="s">
        <v>925</v>
      </c>
      <c r="C204" s="124" t="s">
        <v>889</v>
      </c>
      <c r="D204" s="125">
        <v>31705.21</v>
      </c>
      <c r="E204" s="124" t="s">
        <v>749</v>
      </c>
    </row>
    <row r="205" spans="1:5" x14ac:dyDescent="0.35">
      <c r="A205" s="124" t="s">
        <v>925</v>
      </c>
      <c r="B205" s="124" t="s">
        <v>925</v>
      </c>
      <c r="C205" s="124" t="s">
        <v>912</v>
      </c>
      <c r="D205" s="125">
        <v>20916.189999999999</v>
      </c>
      <c r="E205" s="124" t="s">
        <v>749</v>
      </c>
    </row>
    <row r="206" spans="1:5" x14ac:dyDescent="0.35">
      <c r="A206" s="124" t="s">
        <v>925</v>
      </c>
      <c r="B206" s="124" t="s">
        <v>925</v>
      </c>
      <c r="C206" s="124" t="s">
        <v>820</v>
      </c>
      <c r="D206" s="125">
        <v>1196.45</v>
      </c>
      <c r="E206" s="124" t="s">
        <v>749</v>
      </c>
    </row>
    <row r="207" spans="1:5" x14ac:dyDescent="0.35">
      <c r="A207" s="124" t="s">
        <v>925</v>
      </c>
      <c r="B207" s="124" t="s">
        <v>925</v>
      </c>
      <c r="C207" s="124" t="s">
        <v>989</v>
      </c>
      <c r="D207" s="125">
        <v>24934.84</v>
      </c>
      <c r="E207" s="124" t="s">
        <v>749</v>
      </c>
    </row>
    <row r="208" spans="1:5" x14ac:dyDescent="0.35">
      <c r="A208" s="124" t="s">
        <v>925</v>
      </c>
      <c r="B208" s="124" t="s">
        <v>925</v>
      </c>
      <c r="C208" s="124" t="s">
        <v>898</v>
      </c>
      <c r="D208" s="125">
        <v>48891.55</v>
      </c>
      <c r="E208" s="124" t="s">
        <v>749</v>
      </c>
    </row>
    <row r="209" spans="1:5" x14ac:dyDescent="0.35">
      <c r="A209" s="124" t="s">
        <v>925</v>
      </c>
      <c r="B209" s="124" t="s">
        <v>925</v>
      </c>
      <c r="C209" s="124" t="s">
        <v>1755</v>
      </c>
      <c r="D209" s="125">
        <v>21795.86</v>
      </c>
      <c r="E209" s="124" t="s">
        <v>749</v>
      </c>
    </row>
    <row r="210" spans="1:5" x14ac:dyDescent="0.35">
      <c r="A210" s="124" t="s">
        <v>925</v>
      </c>
      <c r="B210" s="124" t="s">
        <v>925</v>
      </c>
      <c r="C210" s="124" t="s">
        <v>1755</v>
      </c>
      <c r="D210" s="125">
        <v>21795.86</v>
      </c>
      <c r="E210" s="124" t="s">
        <v>749</v>
      </c>
    </row>
    <row r="211" spans="1:5" x14ac:dyDescent="0.35">
      <c r="A211" s="124" t="s">
        <v>925</v>
      </c>
      <c r="B211" s="124" t="s">
        <v>925</v>
      </c>
      <c r="C211" s="124" t="s">
        <v>882</v>
      </c>
      <c r="D211" s="125">
        <v>26695.13</v>
      </c>
      <c r="E211" s="124" t="s">
        <v>749</v>
      </c>
    </row>
    <row r="212" spans="1:5" x14ac:dyDescent="0.35">
      <c r="A212" s="124" t="s">
        <v>925</v>
      </c>
      <c r="B212" s="124" t="s">
        <v>925</v>
      </c>
      <c r="C212" s="124" t="s">
        <v>813</v>
      </c>
      <c r="D212" s="125">
        <v>18307.61</v>
      </c>
      <c r="E212" s="124" t="s">
        <v>749</v>
      </c>
    </row>
    <row r="213" spans="1:5" x14ac:dyDescent="0.35">
      <c r="A213" s="124" t="s">
        <v>925</v>
      </c>
      <c r="B213" s="124" t="s">
        <v>925</v>
      </c>
      <c r="C213" s="124" t="s">
        <v>813</v>
      </c>
      <c r="D213" s="125">
        <v>1018.02</v>
      </c>
      <c r="E213" s="124" t="s">
        <v>749</v>
      </c>
    </row>
    <row r="214" spans="1:5" x14ac:dyDescent="0.35">
      <c r="A214" s="124" t="s">
        <v>925</v>
      </c>
      <c r="B214" s="124" t="s">
        <v>925</v>
      </c>
      <c r="C214" s="124" t="s">
        <v>1588</v>
      </c>
      <c r="D214" s="125">
        <v>15982.79</v>
      </c>
      <c r="E214" s="124" t="s">
        <v>749</v>
      </c>
    </row>
    <row r="215" spans="1:5" x14ac:dyDescent="0.35">
      <c r="A215" s="124" t="s">
        <v>925</v>
      </c>
      <c r="B215" s="124" t="s">
        <v>925</v>
      </c>
      <c r="C215" s="124" t="s">
        <v>817</v>
      </c>
      <c r="D215" s="125">
        <v>24749.279999999999</v>
      </c>
      <c r="E215" s="124" t="s">
        <v>749</v>
      </c>
    </row>
    <row r="216" spans="1:5" x14ac:dyDescent="0.35">
      <c r="A216" s="124" t="s">
        <v>925</v>
      </c>
      <c r="B216" s="124" t="s">
        <v>925</v>
      </c>
      <c r="C216" s="124" t="s">
        <v>1889</v>
      </c>
      <c r="D216" s="125">
        <v>18389.77</v>
      </c>
      <c r="E216" s="124" t="s">
        <v>749</v>
      </c>
    </row>
    <row r="217" spans="1:5" x14ac:dyDescent="0.35">
      <c r="A217" s="124" t="s">
        <v>925</v>
      </c>
      <c r="B217" s="124" t="s">
        <v>925</v>
      </c>
      <c r="C217" s="124" t="s">
        <v>827</v>
      </c>
      <c r="D217" s="125">
        <v>1498.91</v>
      </c>
      <c r="E217" s="124" t="s">
        <v>749</v>
      </c>
    </row>
    <row r="218" spans="1:5" x14ac:dyDescent="0.35">
      <c r="A218" s="124" t="s">
        <v>925</v>
      </c>
      <c r="B218" s="124" t="s">
        <v>925</v>
      </c>
      <c r="C218" s="124" t="s">
        <v>1496</v>
      </c>
      <c r="D218" s="125">
        <v>18287.89</v>
      </c>
      <c r="E218" s="124" t="s">
        <v>749</v>
      </c>
    </row>
    <row r="219" spans="1:5" x14ac:dyDescent="0.35">
      <c r="A219" s="124" t="s">
        <v>925</v>
      </c>
      <c r="B219" s="124" t="s">
        <v>925</v>
      </c>
      <c r="C219" s="124" t="s">
        <v>908</v>
      </c>
      <c r="D219" s="125">
        <v>22365</v>
      </c>
      <c r="E219" s="124" t="s">
        <v>749</v>
      </c>
    </row>
    <row r="220" spans="1:5" x14ac:dyDescent="0.35">
      <c r="A220" s="124" t="s">
        <v>925</v>
      </c>
      <c r="B220" s="124" t="s">
        <v>925</v>
      </c>
      <c r="C220" s="124" t="s">
        <v>907</v>
      </c>
      <c r="D220" s="125">
        <v>16361.16</v>
      </c>
      <c r="E220" s="124" t="s">
        <v>749</v>
      </c>
    </row>
    <row r="221" spans="1:5" x14ac:dyDescent="0.35">
      <c r="A221" s="124" t="s">
        <v>925</v>
      </c>
      <c r="B221" s="124" t="s">
        <v>925</v>
      </c>
      <c r="C221" s="124" t="s">
        <v>892</v>
      </c>
      <c r="D221" s="125">
        <v>39300.559999999998</v>
      </c>
      <c r="E221" s="124" t="s">
        <v>749</v>
      </c>
    </row>
    <row r="222" spans="1:5" x14ac:dyDescent="0.35">
      <c r="A222" s="124" t="s">
        <v>925</v>
      </c>
      <c r="B222" s="124" t="s">
        <v>925</v>
      </c>
      <c r="C222" s="124" t="s">
        <v>892</v>
      </c>
      <c r="D222" s="125">
        <v>2599.6</v>
      </c>
      <c r="E222" s="124" t="s">
        <v>749</v>
      </c>
    </row>
    <row r="223" spans="1:5" x14ac:dyDescent="0.35">
      <c r="A223" s="124" t="s">
        <v>925</v>
      </c>
      <c r="B223" s="124" t="s">
        <v>925</v>
      </c>
      <c r="C223" s="124" t="s">
        <v>892</v>
      </c>
      <c r="D223" s="125">
        <v>41202.71</v>
      </c>
      <c r="E223" s="124" t="s">
        <v>749</v>
      </c>
    </row>
    <row r="224" spans="1:5" x14ac:dyDescent="0.35">
      <c r="A224" s="124" t="s">
        <v>925</v>
      </c>
      <c r="B224" s="124" t="s">
        <v>925</v>
      </c>
      <c r="C224" s="124" t="s">
        <v>847</v>
      </c>
      <c r="D224" s="125">
        <v>16021.86</v>
      </c>
      <c r="E224" s="124" t="s">
        <v>749</v>
      </c>
    </row>
    <row r="225" spans="1:5" x14ac:dyDescent="0.35">
      <c r="A225" s="124" t="s">
        <v>925</v>
      </c>
      <c r="B225" s="124" t="s">
        <v>925</v>
      </c>
      <c r="C225" s="124" t="s">
        <v>2079</v>
      </c>
      <c r="D225" s="125">
        <v>17899.3</v>
      </c>
      <c r="E225" s="124" t="s">
        <v>749</v>
      </c>
    </row>
    <row r="226" spans="1:5" x14ac:dyDescent="0.35">
      <c r="A226" s="124" t="s">
        <v>925</v>
      </c>
      <c r="B226" s="124" t="s">
        <v>925</v>
      </c>
      <c r="C226" s="124" t="s">
        <v>1588</v>
      </c>
      <c r="D226" s="125">
        <v>15982.79</v>
      </c>
      <c r="E226" s="124" t="s">
        <v>749</v>
      </c>
    </row>
    <row r="227" spans="1:5" x14ac:dyDescent="0.35">
      <c r="A227" s="124" t="s">
        <v>925</v>
      </c>
      <c r="B227" s="124" t="s">
        <v>925</v>
      </c>
      <c r="C227" s="124" t="s">
        <v>855</v>
      </c>
      <c r="D227" s="125">
        <v>16802.990000000002</v>
      </c>
      <c r="E227" s="124" t="s">
        <v>749</v>
      </c>
    </row>
    <row r="228" spans="1:5" x14ac:dyDescent="0.35">
      <c r="A228" s="124" t="s">
        <v>925</v>
      </c>
      <c r="B228" s="124" t="s">
        <v>925</v>
      </c>
      <c r="C228" s="124" t="s">
        <v>905</v>
      </c>
      <c r="D228" s="125">
        <v>17771.400000000001</v>
      </c>
      <c r="E228" s="124" t="s">
        <v>749</v>
      </c>
    </row>
    <row r="229" spans="1:5" x14ac:dyDescent="0.35">
      <c r="A229" s="124" t="s">
        <v>925</v>
      </c>
      <c r="B229" s="124" t="s">
        <v>925</v>
      </c>
      <c r="C229" s="124" t="s">
        <v>856</v>
      </c>
      <c r="D229" s="125">
        <v>15890.75</v>
      </c>
      <c r="E229" s="124" t="s">
        <v>749</v>
      </c>
    </row>
    <row r="230" spans="1:5" x14ac:dyDescent="0.35">
      <c r="A230" s="124" t="s">
        <v>925</v>
      </c>
      <c r="B230" s="124" t="s">
        <v>925</v>
      </c>
      <c r="C230" s="124" t="s">
        <v>2383</v>
      </c>
      <c r="D230" s="125">
        <v>19305.77</v>
      </c>
      <c r="E230" s="124" t="s">
        <v>749</v>
      </c>
    </row>
    <row r="231" spans="1:5" x14ac:dyDescent="0.35">
      <c r="A231" s="124" t="s">
        <v>925</v>
      </c>
      <c r="B231" s="124" t="s">
        <v>925</v>
      </c>
      <c r="C231" s="124" t="s">
        <v>888</v>
      </c>
      <c r="D231" s="125">
        <v>21482.47</v>
      </c>
      <c r="E231" s="124" t="s">
        <v>749</v>
      </c>
    </row>
    <row r="232" spans="1:5" x14ac:dyDescent="0.35">
      <c r="A232" s="124" t="s">
        <v>925</v>
      </c>
      <c r="B232" s="124" t="s">
        <v>925</v>
      </c>
      <c r="C232" s="124" t="s">
        <v>856</v>
      </c>
      <c r="D232" s="125">
        <v>15890.75</v>
      </c>
      <c r="E232" s="124" t="s">
        <v>749</v>
      </c>
    </row>
    <row r="233" spans="1:5" x14ac:dyDescent="0.35">
      <c r="A233" s="124" t="s">
        <v>925</v>
      </c>
      <c r="B233" s="124" t="s">
        <v>925</v>
      </c>
      <c r="C233" s="124" t="s">
        <v>485</v>
      </c>
      <c r="D233" s="125">
        <v>1929.76</v>
      </c>
      <c r="E233" s="124" t="s">
        <v>749</v>
      </c>
    </row>
    <row r="234" spans="1:5" x14ac:dyDescent="0.35">
      <c r="A234" s="124" t="s">
        <v>925</v>
      </c>
      <c r="B234" s="124" t="s">
        <v>925</v>
      </c>
      <c r="C234" s="124" t="s">
        <v>1554</v>
      </c>
      <c r="D234" s="125">
        <v>23018.14</v>
      </c>
      <c r="E234" s="124" t="s">
        <v>749</v>
      </c>
    </row>
    <row r="235" spans="1:5" x14ac:dyDescent="0.35">
      <c r="A235" s="124" t="s">
        <v>925</v>
      </c>
      <c r="B235" s="124" t="s">
        <v>925</v>
      </c>
      <c r="C235" s="124" t="s">
        <v>809</v>
      </c>
      <c r="D235" s="125">
        <v>22923.55</v>
      </c>
      <c r="E235" s="124" t="s">
        <v>749</v>
      </c>
    </row>
    <row r="236" spans="1:5" x14ac:dyDescent="0.35">
      <c r="A236" s="124" t="s">
        <v>925</v>
      </c>
      <c r="B236" s="124" t="s">
        <v>925</v>
      </c>
      <c r="C236" s="124" t="s">
        <v>2378</v>
      </c>
      <c r="D236" s="125">
        <v>21104.240000000002</v>
      </c>
      <c r="E236" s="124" t="s">
        <v>749</v>
      </c>
    </row>
    <row r="237" spans="1:5" x14ac:dyDescent="0.35">
      <c r="A237" s="124" t="s">
        <v>925</v>
      </c>
      <c r="B237" s="124" t="s">
        <v>925</v>
      </c>
      <c r="C237" s="124" t="s">
        <v>871</v>
      </c>
      <c r="D237" s="125">
        <v>5533.73</v>
      </c>
      <c r="E237" s="124" t="s">
        <v>749</v>
      </c>
    </row>
    <row r="238" spans="1:5" x14ac:dyDescent="0.35">
      <c r="A238" s="124" t="s">
        <v>925</v>
      </c>
      <c r="B238" s="124" t="s">
        <v>925</v>
      </c>
      <c r="C238" s="124" t="s">
        <v>909</v>
      </c>
      <c r="D238" s="125">
        <v>25973.599999999999</v>
      </c>
      <c r="E238" s="124" t="s">
        <v>749</v>
      </c>
    </row>
    <row r="239" spans="1:5" x14ac:dyDescent="0.35">
      <c r="A239" s="124" t="s">
        <v>925</v>
      </c>
      <c r="B239" s="124" t="s">
        <v>925</v>
      </c>
      <c r="C239" s="124" t="s">
        <v>893</v>
      </c>
      <c r="D239" s="125">
        <v>1111.8699999999999</v>
      </c>
      <c r="E239" s="124" t="s">
        <v>749</v>
      </c>
    </row>
    <row r="240" spans="1:5" x14ac:dyDescent="0.35">
      <c r="A240" s="124" t="s">
        <v>925</v>
      </c>
      <c r="B240" s="124" t="s">
        <v>925</v>
      </c>
      <c r="C240" s="124" t="s">
        <v>901</v>
      </c>
      <c r="D240" s="125">
        <v>21189.97</v>
      </c>
      <c r="E240" s="124" t="s">
        <v>749</v>
      </c>
    </row>
    <row r="241" spans="1:5" x14ac:dyDescent="0.35">
      <c r="A241" s="124" t="s">
        <v>925</v>
      </c>
      <c r="B241" s="124" t="s">
        <v>925</v>
      </c>
      <c r="C241" s="124" t="s">
        <v>873</v>
      </c>
      <c r="D241" s="125">
        <v>1683.54</v>
      </c>
      <c r="E241" s="124" t="s">
        <v>749</v>
      </c>
    </row>
    <row r="242" spans="1:5" x14ac:dyDescent="0.35">
      <c r="A242" s="124" t="s">
        <v>925</v>
      </c>
      <c r="B242" s="124" t="s">
        <v>925</v>
      </c>
      <c r="C242" s="124" t="s">
        <v>906</v>
      </c>
      <c r="D242" s="125">
        <v>20228.419999999998</v>
      </c>
      <c r="E242" s="124" t="s">
        <v>749</v>
      </c>
    </row>
    <row r="243" spans="1:5" x14ac:dyDescent="0.35">
      <c r="A243" s="124" t="s">
        <v>925</v>
      </c>
      <c r="B243" s="124" t="s">
        <v>925</v>
      </c>
      <c r="C243" s="124" t="s">
        <v>915</v>
      </c>
      <c r="D243" s="125">
        <v>16835.310000000001</v>
      </c>
      <c r="E243" s="124" t="s">
        <v>749</v>
      </c>
    </row>
    <row r="244" spans="1:5" x14ac:dyDescent="0.35">
      <c r="A244" s="124" t="s">
        <v>925</v>
      </c>
      <c r="B244" s="124" t="s">
        <v>925</v>
      </c>
      <c r="C244" s="124" t="s">
        <v>845</v>
      </c>
      <c r="D244" s="125">
        <v>18574.240000000002</v>
      </c>
      <c r="E244" s="124" t="s">
        <v>749</v>
      </c>
    </row>
    <row r="245" spans="1:5" x14ac:dyDescent="0.35">
      <c r="A245" s="124" t="s">
        <v>925</v>
      </c>
      <c r="B245" s="124" t="s">
        <v>925</v>
      </c>
      <c r="C245" s="124" t="s">
        <v>910</v>
      </c>
      <c r="D245" s="125">
        <v>22193.08</v>
      </c>
      <c r="E245" s="124" t="s">
        <v>749</v>
      </c>
    </row>
    <row r="246" spans="1:5" x14ac:dyDescent="0.35">
      <c r="A246" s="124" t="s">
        <v>925</v>
      </c>
      <c r="B246" s="124" t="s">
        <v>925</v>
      </c>
      <c r="C246" s="124" t="s">
        <v>832</v>
      </c>
      <c r="D246" s="125">
        <v>21332.92</v>
      </c>
      <c r="E246" s="124" t="s">
        <v>749</v>
      </c>
    </row>
    <row r="247" spans="1:5" x14ac:dyDescent="0.35">
      <c r="A247" s="124" t="s">
        <v>925</v>
      </c>
      <c r="B247" s="124" t="s">
        <v>925</v>
      </c>
      <c r="C247" s="124" t="s">
        <v>918</v>
      </c>
      <c r="D247" s="125">
        <v>21429.46</v>
      </c>
      <c r="E247" s="124" t="s">
        <v>749</v>
      </c>
    </row>
    <row r="248" spans="1:5" x14ac:dyDescent="0.35">
      <c r="A248" s="124" t="s">
        <v>925</v>
      </c>
      <c r="B248" s="124" t="s">
        <v>925</v>
      </c>
      <c r="C248" s="124" t="s">
        <v>910</v>
      </c>
      <c r="D248" s="125">
        <v>2105.19</v>
      </c>
      <c r="E248" s="124" t="s">
        <v>749</v>
      </c>
    </row>
    <row r="249" spans="1:5" x14ac:dyDescent="0.35">
      <c r="A249" s="124" t="s">
        <v>925</v>
      </c>
      <c r="B249" s="124" t="s">
        <v>925</v>
      </c>
      <c r="C249" s="124" t="s">
        <v>999</v>
      </c>
      <c r="D249" s="125">
        <v>18022.14</v>
      </c>
      <c r="E249" s="124" t="s">
        <v>749</v>
      </c>
    </row>
    <row r="250" spans="1:5" x14ac:dyDescent="0.35">
      <c r="A250" s="124" t="s">
        <v>925</v>
      </c>
      <c r="B250" s="124" t="s">
        <v>925</v>
      </c>
      <c r="C250" s="124" t="s">
        <v>897</v>
      </c>
      <c r="D250" s="125">
        <v>19852.21</v>
      </c>
      <c r="E250" s="124" t="s">
        <v>749</v>
      </c>
    </row>
    <row r="251" spans="1:5" x14ac:dyDescent="0.35">
      <c r="A251" s="124" t="s">
        <v>925</v>
      </c>
      <c r="B251" s="124" t="s">
        <v>925</v>
      </c>
      <c r="C251" s="124" t="s">
        <v>895</v>
      </c>
      <c r="D251" s="125">
        <v>22941.85</v>
      </c>
      <c r="E251" s="124" t="s">
        <v>749</v>
      </c>
    </row>
    <row r="252" spans="1:5" x14ac:dyDescent="0.35">
      <c r="A252" s="124" t="s">
        <v>925</v>
      </c>
      <c r="B252" s="124" t="s">
        <v>925</v>
      </c>
      <c r="C252" s="124" t="s">
        <v>878</v>
      </c>
      <c r="D252" s="125">
        <v>20396.57</v>
      </c>
      <c r="E252" s="124" t="s">
        <v>749</v>
      </c>
    </row>
    <row r="253" spans="1:5" x14ac:dyDescent="0.35">
      <c r="A253" s="124" t="s">
        <v>925</v>
      </c>
      <c r="B253" s="124" t="s">
        <v>925</v>
      </c>
      <c r="C253" s="124" t="s">
        <v>920</v>
      </c>
      <c r="D253" s="125">
        <v>24199.439999999999</v>
      </c>
      <c r="E253" s="124" t="s">
        <v>749</v>
      </c>
    </row>
    <row r="254" spans="1:5" x14ac:dyDescent="0.35">
      <c r="A254" s="124" t="s">
        <v>925</v>
      </c>
      <c r="B254" s="124" t="s">
        <v>925</v>
      </c>
      <c r="C254" s="124" t="s">
        <v>924</v>
      </c>
      <c r="D254" s="125">
        <v>20870.47</v>
      </c>
      <c r="E254" s="124" t="s">
        <v>749</v>
      </c>
    </row>
    <row r="255" spans="1:5" x14ac:dyDescent="0.35">
      <c r="A255" s="124" t="s">
        <v>925</v>
      </c>
      <c r="B255" s="124" t="s">
        <v>925</v>
      </c>
      <c r="C255" s="124" t="s">
        <v>923</v>
      </c>
      <c r="D255" s="125">
        <v>17649.23</v>
      </c>
      <c r="E255" s="124" t="s">
        <v>749</v>
      </c>
    </row>
    <row r="256" spans="1:5" x14ac:dyDescent="0.35">
      <c r="A256" s="124" t="s">
        <v>925</v>
      </c>
      <c r="B256" s="124" t="s">
        <v>925</v>
      </c>
      <c r="C256" s="124" t="s">
        <v>919</v>
      </c>
      <c r="D256" s="125">
        <v>40103.81</v>
      </c>
      <c r="E256" s="124" t="s">
        <v>749</v>
      </c>
    </row>
    <row r="257" spans="1:5" x14ac:dyDescent="0.35">
      <c r="A257" s="124" t="s">
        <v>925</v>
      </c>
      <c r="B257" s="124" t="s">
        <v>925</v>
      </c>
      <c r="C257" s="124" t="s">
        <v>1769</v>
      </c>
      <c r="D257" s="125">
        <v>18115.150000000001</v>
      </c>
      <c r="E257" s="124" t="s">
        <v>749</v>
      </c>
    </row>
    <row r="258" spans="1:5" x14ac:dyDescent="0.35">
      <c r="A258" s="124" t="s">
        <v>925</v>
      </c>
      <c r="B258" s="124" t="s">
        <v>925</v>
      </c>
      <c r="C258" s="124" t="s">
        <v>1769</v>
      </c>
      <c r="D258" s="125">
        <v>17888.8</v>
      </c>
      <c r="E258" s="124" t="s">
        <v>749</v>
      </c>
    </row>
    <row r="259" spans="1:5" x14ac:dyDescent="0.35">
      <c r="A259" s="124" t="s">
        <v>925</v>
      </c>
      <c r="B259" s="124" t="s">
        <v>925</v>
      </c>
      <c r="C259" s="124" t="s">
        <v>483</v>
      </c>
      <c r="D259" s="125">
        <v>42186.49</v>
      </c>
      <c r="E259" s="124" t="s">
        <v>749</v>
      </c>
    </row>
    <row r="260" spans="1:5" x14ac:dyDescent="0.35">
      <c r="A260" s="124" t="s">
        <v>925</v>
      </c>
      <c r="B260" s="124" t="s">
        <v>925</v>
      </c>
      <c r="C260" s="124" t="s">
        <v>922</v>
      </c>
      <c r="D260" s="125">
        <v>18923.89</v>
      </c>
      <c r="E260" s="124" t="s">
        <v>749</v>
      </c>
    </row>
    <row r="261" spans="1:5" x14ac:dyDescent="0.35">
      <c r="A261" s="124" t="s">
        <v>925</v>
      </c>
      <c r="B261" s="124" t="s">
        <v>925</v>
      </c>
      <c r="C261" s="124" t="s">
        <v>922</v>
      </c>
      <c r="D261" s="125">
        <v>18923.89</v>
      </c>
      <c r="E261" s="124" t="s">
        <v>749</v>
      </c>
    </row>
    <row r="262" spans="1:5" x14ac:dyDescent="0.35">
      <c r="A262" s="124" t="s">
        <v>925</v>
      </c>
      <c r="B262" s="124" t="s">
        <v>925</v>
      </c>
      <c r="C262" s="124" t="s">
        <v>984</v>
      </c>
      <c r="D262" s="125">
        <v>8839.44</v>
      </c>
      <c r="E262" s="124" t="s">
        <v>749</v>
      </c>
    </row>
    <row r="263" spans="1:5" x14ac:dyDescent="0.35">
      <c r="A263" s="124" t="s">
        <v>925</v>
      </c>
      <c r="B263" s="124" t="s">
        <v>925</v>
      </c>
      <c r="C263" s="124" t="s">
        <v>984</v>
      </c>
      <c r="D263" s="125">
        <v>17760.37</v>
      </c>
      <c r="E263" s="124" t="s">
        <v>749</v>
      </c>
    </row>
    <row r="264" spans="1:5" x14ac:dyDescent="0.35">
      <c r="A264" s="124" t="s">
        <v>925</v>
      </c>
      <c r="B264" s="124" t="s">
        <v>925</v>
      </c>
      <c r="C264" s="124" t="s">
        <v>992</v>
      </c>
      <c r="D264" s="125">
        <v>14162.759999999998</v>
      </c>
      <c r="E264" s="124" t="s">
        <v>749</v>
      </c>
    </row>
    <row r="265" spans="1:5" x14ac:dyDescent="0.35">
      <c r="A265" s="124" t="s">
        <v>925</v>
      </c>
      <c r="B265" s="124" t="s">
        <v>925</v>
      </c>
      <c r="C265" s="124" t="s">
        <v>992</v>
      </c>
      <c r="D265" s="125">
        <v>21056.84</v>
      </c>
      <c r="E265" s="124" t="s">
        <v>749</v>
      </c>
    </row>
    <row r="266" spans="1:5" x14ac:dyDescent="0.35">
      <c r="A266" s="124" t="s">
        <v>925</v>
      </c>
      <c r="B266" s="124" t="s">
        <v>925</v>
      </c>
      <c r="C266" s="124" t="s">
        <v>992</v>
      </c>
      <c r="D266" s="125">
        <v>20906.18</v>
      </c>
      <c r="E266" s="124" t="s">
        <v>749</v>
      </c>
    </row>
    <row r="267" spans="1:5" x14ac:dyDescent="0.35">
      <c r="A267" s="124" t="s">
        <v>925</v>
      </c>
      <c r="B267" s="124" t="s">
        <v>925</v>
      </c>
      <c r="C267" s="124" t="s">
        <v>992</v>
      </c>
      <c r="D267" s="125">
        <v>1499.31</v>
      </c>
      <c r="E267" s="124" t="s">
        <v>749</v>
      </c>
    </row>
    <row r="268" spans="1:5" x14ac:dyDescent="0.35">
      <c r="A268" s="124" t="s">
        <v>925</v>
      </c>
      <c r="B268" s="124" t="s">
        <v>925</v>
      </c>
      <c r="C268" s="124" t="s">
        <v>992</v>
      </c>
      <c r="D268" s="125">
        <v>21551.77</v>
      </c>
      <c r="E268" s="124" t="s">
        <v>749</v>
      </c>
    </row>
    <row r="269" spans="1:5" x14ac:dyDescent="0.35">
      <c r="A269" s="124" t="s">
        <v>925</v>
      </c>
      <c r="B269" s="124" t="s">
        <v>925</v>
      </c>
      <c r="C269" s="124" t="s">
        <v>992</v>
      </c>
      <c r="D269" s="125">
        <v>21351.52</v>
      </c>
      <c r="E269" s="124" t="s">
        <v>749</v>
      </c>
    </row>
    <row r="270" spans="1:5" x14ac:dyDescent="0.35">
      <c r="A270" s="124" t="s">
        <v>925</v>
      </c>
      <c r="B270" s="124" t="s">
        <v>925</v>
      </c>
      <c r="C270" s="124" t="s">
        <v>992</v>
      </c>
      <c r="D270" s="125">
        <v>21155.23</v>
      </c>
      <c r="E270" s="124" t="s">
        <v>749</v>
      </c>
    </row>
    <row r="271" spans="1:5" x14ac:dyDescent="0.35">
      <c r="A271" s="124" t="s">
        <v>925</v>
      </c>
      <c r="B271" s="124" t="s">
        <v>925</v>
      </c>
      <c r="C271" s="124" t="s">
        <v>992</v>
      </c>
      <c r="D271" s="125">
        <v>20964.93</v>
      </c>
      <c r="E271" s="124" t="s">
        <v>749</v>
      </c>
    </row>
    <row r="272" spans="1:5" x14ac:dyDescent="0.35">
      <c r="A272" s="124" t="s">
        <v>925</v>
      </c>
      <c r="B272" s="124" t="s">
        <v>925</v>
      </c>
      <c r="C272" s="124" t="s">
        <v>992</v>
      </c>
      <c r="D272" s="125">
        <v>19826.84</v>
      </c>
      <c r="E272" s="124" t="s">
        <v>749</v>
      </c>
    </row>
    <row r="273" spans="1:5" x14ac:dyDescent="0.35">
      <c r="A273" s="124" t="s">
        <v>925</v>
      </c>
      <c r="B273" s="124" t="s">
        <v>925</v>
      </c>
      <c r="C273" s="124" t="s">
        <v>897</v>
      </c>
      <c r="D273" s="125">
        <v>19852.21</v>
      </c>
      <c r="E273" s="124" t="s">
        <v>749</v>
      </c>
    </row>
    <row r="274" spans="1:5" x14ac:dyDescent="0.35">
      <c r="A274" s="124" t="s">
        <v>925</v>
      </c>
      <c r="B274" s="124" t="s">
        <v>925</v>
      </c>
      <c r="C274" s="124" t="s">
        <v>872</v>
      </c>
      <c r="D274" s="125">
        <v>16100.54</v>
      </c>
      <c r="E274" s="124" t="s">
        <v>749</v>
      </c>
    </row>
    <row r="275" spans="1:5" x14ac:dyDescent="0.35">
      <c r="A275" s="124" t="s">
        <v>925</v>
      </c>
      <c r="B275" s="124" t="s">
        <v>925</v>
      </c>
      <c r="C275" s="124" t="s">
        <v>483</v>
      </c>
      <c r="D275" s="125">
        <v>44228.32</v>
      </c>
      <c r="E275" s="124" t="s">
        <v>749</v>
      </c>
    </row>
    <row r="276" spans="1:5" x14ac:dyDescent="0.35">
      <c r="A276" s="124" t="s">
        <v>925</v>
      </c>
      <c r="B276" s="124" t="s">
        <v>925</v>
      </c>
      <c r="C276" s="124" t="s">
        <v>923</v>
      </c>
      <c r="D276" s="125">
        <v>1674.17</v>
      </c>
      <c r="E276" s="124" t="s">
        <v>749</v>
      </c>
    </row>
    <row r="277" spans="1:5" x14ac:dyDescent="0.35">
      <c r="A277" s="124" t="s">
        <v>925</v>
      </c>
      <c r="B277" s="124" t="s">
        <v>925</v>
      </c>
      <c r="C277" s="124" t="s">
        <v>483</v>
      </c>
      <c r="D277" s="125">
        <v>3130.8</v>
      </c>
      <c r="E277" s="124" t="s">
        <v>749</v>
      </c>
    </row>
    <row r="278" spans="1:5" x14ac:dyDescent="0.35">
      <c r="A278" s="124" t="s">
        <v>925</v>
      </c>
      <c r="B278" s="124" t="s">
        <v>925</v>
      </c>
      <c r="C278" s="124" t="s">
        <v>838</v>
      </c>
      <c r="D278" s="125">
        <v>22704.55</v>
      </c>
      <c r="E278" s="124" t="s">
        <v>749</v>
      </c>
    </row>
    <row r="279" spans="1:5" x14ac:dyDescent="0.35">
      <c r="A279" s="124" t="s">
        <v>935</v>
      </c>
      <c r="B279" s="124" t="s">
        <v>2001</v>
      </c>
      <c r="C279" s="124" t="s">
        <v>927</v>
      </c>
      <c r="D279" s="125">
        <v>1350.86</v>
      </c>
      <c r="E279" s="124" t="s">
        <v>746</v>
      </c>
    </row>
    <row r="280" spans="1:5" x14ac:dyDescent="0.35">
      <c r="A280" s="124" t="s">
        <v>935</v>
      </c>
      <c r="B280" s="124" t="s">
        <v>2287</v>
      </c>
      <c r="C280" s="124" t="s">
        <v>927</v>
      </c>
      <c r="D280" s="125">
        <v>1445.63</v>
      </c>
      <c r="E280" s="124" t="s">
        <v>746</v>
      </c>
    </row>
    <row r="281" spans="1:5" x14ac:dyDescent="0.35">
      <c r="A281" s="124" t="s">
        <v>935</v>
      </c>
      <c r="B281" s="124" t="s">
        <v>2293</v>
      </c>
      <c r="C281" s="124" t="s">
        <v>927</v>
      </c>
      <c r="D281" s="125">
        <v>1564.62</v>
      </c>
      <c r="E281" s="124" t="s">
        <v>746</v>
      </c>
    </row>
    <row r="282" spans="1:5" x14ac:dyDescent="0.35">
      <c r="A282" s="124" t="s">
        <v>935</v>
      </c>
      <c r="B282" s="124" t="s">
        <v>1996</v>
      </c>
      <c r="C282" s="124" t="s">
        <v>927</v>
      </c>
      <c r="D282" s="125">
        <v>1813.31</v>
      </c>
      <c r="E282" s="124" t="s">
        <v>746</v>
      </c>
    </row>
    <row r="283" spans="1:5" x14ac:dyDescent="0.35">
      <c r="A283" s="124" t="s">
        <v>935</v>
      </c>
      <c r="B283" s="124" t="s">
        <v>2303</v>
      </c>
      <c r="C283" s="124" t="s">
        <v>927</v>
      </c>
      <c r="D283" s="125">
        <v>1846.34</v>
      </c>
      <c r="E283" s="124" t="s">
        <v>746</v>
      </c>
    </row>
    <row r="284" spans="1:5" x14ac:dyDescent="0.35">
      <c r="A284" s="124" t="s">
        <v>935</v>
      </c>
      <c r="B284" s="124" t="s">
        <v>2000</v>
      </c>
      <c r="C284" s="124" t="s">
        <v>927</v>
      </c>
      <c r="D284" s="125">
        <v>1914.65</v>
      </c>
      <c r="E284" s="124" t="s">
        <v>746</v>
      </c>
    </row>
    <row r="285" spans="1:5" x14ac:dyDescent="0.35">
      <c r="A285" s="124" t="s">
        <v>935</v>
      </c>
      <c r="B285" s="124" t="s">
        <v>2284</v>
      </c>
      <c r="C285" s="124" t="s">
        <v>927</v>
      </c>
      <c r="D285" s="125">
        <v>2996.6</v>
      </c>
      <c r="E285" s="124" t="s">
        <v>746</v>
      </c>
    </row>
    <row r="286" spans="1:5" x14ac:dyDescent="0.35">
      <c r="A286" s="124" t="s">
        <v>935</v>
      </c>
      <c r="B286" s="124" t="s">
        <v>1991</v>
      </c>
      <c r="C286" s="124" t="s">
        <v>927</v>
      </c>
      <c r="D286" s="125">
        <v>3240.91</v>
      </c>
      <c r="E286" s="124" t="s">
        <v>746</v>
      </c>
    </row>
    <row r="287" spans="1:5" x14ac:dyDescent="0.35">
      <c r="A287" s="124" t="s">
        <v>935</v>
      </c>
      <c r="B287" s="124" t="s">
        <v>2285</v>
      </c>
      <c r="C287" s="124" t="s">
        <v>927</v>
      </c>
      <c r="D287" s="125">
        <v>3414.66</v>
      </c>
      <c r="E287" s="124" t="s">
        <v>746</v>
      </c>
    </row>
    <row r="288" spans="1:5" x14ac:dyDescent="0.35">
      <c r="A288" s="124" t="s">
        <v>935</v>
      </c>
      <c r="B288" s="124" t="s">
        <v>2291</v>
      </c>
      <c r="C288" s="124" t="s">
        <v>927</v>
      </c>
      <c r="D288" s="125">
        <v>3544.41</v>
      </c>
      <c r="E288" s="124" t="s">
        <v>746</v>
      </c>
    </row>
    <row r="289" spans="1:5" x14ac:dyDescent="0.35">
      <c r="A289" s="124" t="s">
        <v>935</v>
      </c>
      <c r="B289" s="124" t="s">
        <v>2006</v>
      </c>
      <c r="C289" s="124" t="s">
        <v>927</v>
      </c>
      <c r="D289" s="125">
        <v>3952.39</v>
      </c>
      <c r="E289" s="124" t="s">
        <v>746</v>
      </c>
    </row>
    <row r="290" spans="1:5" x14ac:dyDescent="0.35">
      <c r="A290" s="124" t="s">
        <v>935</v>
      </c>
      <c r="B290" s="124" t="s">
        <v>2087</v>
      </c>
      <c r="C290" s="124" t="s">
        <v>927</v>
      </c>
      <c r="D290" s="125">
        <v>4195.82</v>
      </c>
      <c r="E290" s="124" t="s">
        <v>746</v>
      </c>
    </row>
    <row r="291" spans="1:5" x14ac:dyDescent="0.35">
      <c r="A291" s="124" t="s">
        <v>935</v>
      </c>
      <c r="B291" s="124" t="s">
        <v>2286</v>
      </c>
      <c r="C291" s="124" t="s">
        <v>927</v>
      </c>
      <c r="D291" s="125">
        <v>4643.2</v>
      </c>
      <c r="E291" s="124" t="s">
        <v>746</v>
      </c>
    </row>
    <row r="292" spans="1:5" x14ac:dyDescent="0.35">
      <c r="A292" s="124" t="s">
        <v>935</v>
      </c>
      <c r="B292" s="124" t="s">
        <v>2304</v>
      </c>
      <c r="C292" s="124" t="s">
        <v>927</v>
      </c>
      <c r="D292" s="125">
        <v>5034.32</v>
      </c>
      <c r="E292" s="124" t="s">
        <v>746</v>
      </c>
    </row>
    <row r="293" spans="1:5" x14ac:dyDescent="0.35">
      <c r="A293" s="124" t="s">
        <v>935</v>
      </c>
      <c r="B293" s="124" t="s">
        <v>2294</v>
      </c>
      <c r="C293" s="124" t="s">
        <v>927</v>
      </c>
      <c r="D293" s="125">
        <v>5313.63</v>
      </c>
      <c r="E293" s="124" t="s">
        <v>746</v>
      </c>
    </row>
    <row r="294" spans="1:5" x14ac:dyDescent="0.35">
      <c r="A294" s="124" t="s">
        <v>935</v>
      </c>
      <c r="B294" s="124" t="s">
        <v>2298</v>
      </c>
      <c r="C294" s="124" t="s">
        <v>927</v>
      </c>
      <c r="D294" s="125">
        <v>5435.51</v>
      </c>
      <c r="E294" s="124" t="s">
        <v>746</v>
      </c>
    </row>
    <row r="295" spans="1:5" x14ac:dyDescent="0.35">
      <c r="A295" s="124" t="s">
        <v>935</v>
      </c>
      <c r="B295" s="124" t="s">
        <v>2300</v>
      </c>
      <c r="C295" s="124" t="s">
        <v>927</v>
      </c>
      <c r="D295" s="125">
        <v>5681.83</v>
      </c>
      <c r="E295" s="124" t="s">
        <v>746</v>
      </c>
    </row>
    <row r="296" spans="1:5" x14ac:dyDescent="0.35">
      <c r="A296" s="124" t="s">
        <v>935</v>
      </c>
      <c r="B296" s="124" t="s">
        <v>2088</v>
      </c>
      <c r="C296" s="124" t="s">
        <v>927</v>
      </c>
      <c r="D296" s="125">
        <v>5817.12</v>
      </c>
      <c r="E296" s="124" t="s">
        <v>746</v>
      </c>
    </row>
    <row r="297" spans="1:5" x14ac:dyDescent="0.35">
      <c r="A297" s="124" t="s">
        <v>935</v>
      </c>
      <c r="B297" s="124" t="s">
        <v>2296</v>
      </c>
      <c r="C297" s="124" t="s">
        <v>927</v>
      </c>
      <c r="D297" s="125">
        <v>5912.66</v>
      </c>
      <c r="E297" s="124" t="s">
        <v>746</v>
      </c>
    </row>
    <row r="298" spans="1:5" x14ac:dyDescent="0.35">
      <c r="A298" s="124" t="s">
        <v>935</v>
      </c>
      <c r="B298" s="124" t="s">
        <v>2301</v>
      </c>
      <c r="C298" s="124" t="s">
        <v>927</v>
      </c>
      <c r="D298" s="125">
        <v>6733.96</v>
      </c>
      <c r="E298" s="124" t="s">
        <v>746</v>
      </c>
    </row>
    <row r="299" spans="1:5" x14ac:dyDescent="0.35">
      <c r="A299" s="124" t="s">
        <v>935</v>
      </c>
      <c r="B299" s="124" t="s">
        <v>2292</v>
      </c>
      <c r="C299" s="124" t="s">
        <v>927</v>
      </c>
      <c r="D299" s="125">
        <v>7537.01</v>
      </c>
      <c r="E299" s="124" t="s">
        <v>746</v>
      </c>
    </row>
    <row r="300" spans="1:5" x14ac:dyDescent="0.35">
      <c r="A300" s="124" t="s">
        <v>935</v>
      </c>
      <c r="B300" s="124" t="s">
        <v>2004</v>
      </c>
      <c r="C300" s="124" t="s">
        <v>834</v>
      </c>
      <c r="D300" s="125">
        <v>7912.06</v>
      </c>
      <c r="E300" s="124" t="s">
        <v>746</v>
      </c>
    </row>
    <row r="301" spans="1:5" x14ac:dyDescent="0.35">
      <c r="A301" s="124" t="s">
        <v>935</v>
      </c>
      <c r="B301" s="124" t="s">
        <v>2297</v>
      </c>
      <c r="C301" s="124" t="s">
        <v>927</v>
      </c>
      <c r="D301" s="125">
        <v>8568.68</v>
      </c>
      <c r="E301" s="124" t="s">
        <v>746</v>
      </c>
    </row>
    <row r="302" spans="1:5" x14ac:dyDescent="0.35">
      <c r="A302" s="124" t="s">
        <v>935</v>
      </c>
      <c r="B302" s="124" t="s">
        <v>2005</v>
      </c>
      <c r="C302" s="124" t="s">
        <v>927</v>
      </c>
      <c r="D302" s="125">
        <v>8891.6200000000008</v>
      </c>
      <c r="E302" s="124" t="s">
        <v>746</v>
      </c>
    </row>
    <row r="303" spans="1:5" x14ac:dyDescent="0.35">
      <c r="A303" s="124" t="s">
        <v>935</v>
      </c>
      <c r="B303" s="124" t="s">
        <v>2295</v>
      </c>
      <c r="C303" s="124" t="s">
        <v>927</v>
      </c>
      <c r="D303" s="125">
        <v>9001.16</v>
      </c>
      <c r="E303" s="124" t="s">
        <v>746</v>
      </c>
    </row>
    <row r="304" spans="1:5" x14ac:dyDescent="0.35">
      <c r="A304" s="124" t="s">
        <v>935</v>
      </c>
      <c r="B304" s="124" t="s">
        <v>1997</v>
      </c>
      <c r="C304" s="124" t="s">
        <v>927</v>
      </c>
      <c r="D304" s="125">
        <v>9251.24</v>
      </c>
      <c r="E304" s="124" t="s">
        <v>746</v>
      </c>
    </row>
    <row r="305" spans="1:5" x14ac:dyDescent="0.35">
      <c r="A305" s="124" t="s">
        <v>935</v>
      </c>
      <c r="B305" s="124" t="s">
        <v>1989</v>
      </c>
      <c r="C305" s="124" t="s">
        <v>927</v>
      </c>
      <c r="D305" s="125">
        <v>9861.7099999999991</v>
      </c>
      <c r="E305" s="124" t="s">
        <v>746</v>
      </c>
    </row>
    <row r="306" spans="1:5" x14ac:dyDescent="0.35">
      <c r="A306" s="124" t="s">
        <v>935</v>
      </c>
      <c r="B306" s="124" t="s">
        <v>1994</v>
      </c>
      <c r="C306" s="124" t="s">
        <v>927</v>
      </c>
      <c r="D306" s="125">
        <v>10699.83</v>
      </c>
      <c r="E306" s="124" t="s">
        <v>746</v>
      </c>
    </row>
    <row r="307" spans="1:5" x14ac:dyDescent="0.35">
      <c r="A307" s="124" t="s">
        <v>935</v>
      </c>
      <c r="B307" s="124" t="s">
        <v>2289</v>
      </c>
      <c r="C307" s="124" t="s">
        <v>927</v>
      </c>
      <c r="D307" s="125">
        <v>11487.77</v>
      </c>
      <c r="E307" s="124" t="s">
        <v>746</v>
      </c>
    </row>
    <row r="308" spans="1:5" x14ac:dyDescent="0.35">
      <c r="A308" s="124" t="s">
        <v>935</v>
      </c>
      <c r="B308" s="124" t="s">
        <v>2299</v>
      </c>
      <c r="C308" s="124" t="s">
        <v>927</v>
      </c>
      <c r="D308" s="125">
        <v>12061.39</v>
      </c>
      <c r="E308" s="124" t="s">
        <v>746</v>
      </c>
    </row>
    <row r="309" spans="1:5" x14ac:dyDescent="0.35">
      <c r="A309" s="124" t="s">
        <v>935</v>
      </c>
      <c r="B309" s="124" t="s">
        <v>2288</v>
      </c>
      <c r="C309" s="124" t="s">
        <v>927</v>
      </c>
      <c r="D309" s="125">
        <v>12085.57</v>
      </c>
      <c r="E309" s="124" t="s">
        <v>746</v>
      </c>
    </row>
    <row r="310" spans="1:5" x14ac:dyDescent="0.35">
      <c r="A310" s="124" t="s">
        <v>935</v>
      </c>
      <c r="B310" s="124" t="s">
        <v>2302</v>
      </c>
      <c r="C310" s="124" t="s">
        <v>927</v>
      </c>
      <c r="D310" s="125">
        <v>12323.14</v>
      </c>
      <c r="E310" s="124" t="s">
        <v>746</v>
      </c>
    </row>
    <row r="311" spans="1:5" x14ac:dyDescent="0.35">
      <c r="A311" s="124" t="s">
        <v>935</v>
      </c>
      <c r="B311" s="124" t="s">
        <v>2086</v>
      </c>
      <c r="C311" s="124" t="s">
        <v>927</v>
      </c>
      <c r="D311" s="125">
        <v>12490.62</v>
      </c>
      <c r="E311" s="124" t="s">
        <v>746</v>
      </c>
    </row>
    <row r="312" spans="1:5" x14ac:dyDescent="0.35">
      <c r="A312" s="124" t="s">
        <v>935</v>
      </c>
      <c r="B312" s="124" t="s">
        <v>2290</v>
      </c>
      <c r="C312" s="124" t="s">
        <v>927</v>
      </c>
      <c r="D312" s="125">
        <v>13761.92</v>
      </c>
      <c r="E312" s="124" t="s">
        <v>746</v>
      </c>
    </row>
    <row r="313" spans="1:5" x14ac:dyDescent="0.35">
      <c r="A313" s="124" t="s">
        <v>935</v>
      </c>
      <c r="B313" s="124" t="s">
        <v>1995</v>
      </c>
      <c r="C313" s="124" t="s">
        <v>927</v>
      </c>
      <c r="D313" s="125">
        <v>13794.39</v>
      </c>
      <c r="E313" s="124" t="s">
        <v>746</v>
      </c>
    </row>
    <row r="314" spans="1:5" x14ac:dyDescent="0.35">
      <c r="A314" s="124" t="s">
        <v>935</v>
      </c>
      <c r="B314" s="124" t="s">
        <v>1998</v>
      </c>
      <c r="C314" s="124" t="s">
        <v>927</v>
      </c>
      <c r="D314" s="125">
        <v>14264.56</v>
      </c>
      <c r="E314" s="124" t="s">
        <v>746</v>
      </c>
    </row>
    <row r="315" spans="1:5" x14ac:dyDescent="0.35">
      <c r="A315" s="124" t="s">
        <v>935</v>
      </c>
      <c r="B315" s="124" t="s">
        <v>1999</v>
      </c>
      <c r="C315" s="124" t="s">
        <v>927</v>
      </c>
      <c r="D315" s="125">
        <v>14820.95</v>
      </c>
      <c r="E315" s="124" t="s">
        <v>746</v>
      </c>
    </row>
    <row r="316" spans="1:5" x14ac:dyDescent="0.35">
      <c r="A316" s="124" t="s">
        <v>935</v>
      </c>
      <c r="B316" s="124" t="s">
        <v>1988</v>
      </c>
      <c r="C316" s="124" t="s">
        <v>927</v>
      </c>
      <c r="D316" s="125">
        <v>18589.900000000001</v>
      </c>
      <c r="E316" s="124" t="s">
        <v>746</v>
      </c>
    </row>
    <row r="317" spans="1:5" x14ac:dyDescent="0.35">
      <c r="A317" s="124" t="s">
        <v>935</v>
      </c>
      <c r="B317" s="124" t="s">
        <v>2287</v>
      </c>
      <c r="C317" s="124" t="s">
        <v>927</v>
      </c>
      <c r="D317" s="125">
        <v>29588.78</v>
      </c>
      <c r="E317" s="124" t="s">
        <v>746</v>
      </c>
    </row>
    <row r="318" spans="1:5" x14ac:dyDescent="0.35">
      <c r="A318" s="124" t="s">
        <v>935</v>
      </c>
      <c r="B318" s="124" t="s">
        <v>2409</v>
      </c>
      <c r="C318" s="124" t="s">
        <v>982</v>
      </c>
      <c r="D318" s="125">
        <v>16467.599999999999</v>
      </c>
      <c r="E318" s="124" t="s">
        <v>746</v>
      </c>
    </row>
    <row r="319" spans="1:5" x14ac:dyDescent="0.35">
      <c r="A319" s="124" t="s">
        <v>935</v>
      </c>
      <c r="B319" s="124" t="s">
        <v>2410</v>
      </c>
      <c r="C319" s="124" t="s">
        <v>982</v>
      </c>
      <c r="D319" s="125">
        <v>17339.77</v>
      </c>
      <c r="E319" s="124" t="s">
        <v>746</v>
      </c>
    </row>
    <row r="320" spans="1:5" x14ac:dyDescent="0.35">
      <c r="A320" s="124" t="s">
        <v>935</v>
      </c>
      <c r="B320" s="124" t="s">
        <v>1991</v>
      </c>
      <c r="C320" s="124" t="s">
        <v>982</v>
      </c>
      <c r="D320" s="125">
        <v>15876.92</v>
      </c>
      <c r="E320" s="124" t="s">
        <v>746</v>
      </c>
    </row>
    <row r="321" spans="1:5" x14ac:dyDescent="0.35">
      <c r="A321" s="124" t="s">
        <v>935</v>
      </c>
      <c r="B321" s="124" t="s">
        <v>2411</v>
      </c>
      <c r="C321" s="124" t="s">
        <v>982</v>
      </c>
      <c r="D321" s="125">
        <v>15678.28</v>
      </c>
      <c r="E321" s="124" t="s">
        <v>746</v>
      </c>
    </row>
    <row r="322" spans="1:5" x14ac:dyDescent="0.35">
      <c r="A322" s="124" t="s">
        <v>935</v>
      </c>
      <c r="B322" s="124" t="s">
        <v>1992</v>
      </c>
      <c r="C322" s="124" t="s">
        <v>982</v>
      </c>
      <c r="D322" s="125">
        <v>15309.07</v>
      </c>
      <c r="E322" s="124" t="s">
        <v>746</v>
      </c>
    </row>
    <row r="323" spans="1:5" x14ac:dyDescent="0.35">
      <c r="A323" s="124" t="s">
        <v>935</v>
      </c>
      <c r="B323" s="124" t="s">
        <v>1993</v>
      </c>
      <c r="C323" s="124" t="s">
        <v>982</v>
      </c>
      <c r="D323" s="125">
        <v>19198.95</v>
      </c>
      <c r="E323" s="124" t="s">
        <v>746</v>
      </c>
    </row>
    <row r="324" spans="1:5" x14ac:dyDescent="0.35">
      <c r="A324" s="124" t="s">
        <v>935</v>
      </c>
      <c r="B324" s="124" t="s">
        <v>2087</v>
      </c>
      <c r="C324" s="124" t="s">
        <v>982</v>
      </c>
      <c r="D324" s="125">
        <v>16937.96</v>
      </c>
      <c r="E324" s="124" t="s">
        <v>746</v>
      </c>
    </row>
    <row r="325" spans="1:5" x14ac:dyDescent="0.35">
      <c r="A325" s="124" t="s">
        <v>935</v>
      </c>
      <c r="B325" s="124" t="s">
        <v>2085</v>
      </c>
      <c r="C325" s="124" t="s">
        <v>982</v>
      </c>
      <c r="D325" s="125">
        <v>69193.72</v>
      </c>
      <c r="E325" s="124" t="s">
        <v>746</v>
      </c>
    </row>
    <row r="326" spans="1:5" x14ac:dyDescent="0.35">
      <c r="A326" s="124" t="s">
        <v>935</v>
      </c>
      <c r="B326" s="124" t="s">
        <v>2412</v>
      </c>
      <c r="C326" s="124" t="s">
        <v>982</v>
      </c>
      <c r="D326" s="125">
        <v>49206.07</v>
      </c>
      <c r="E326" s="124" t="s">
        <v>746</v>
      </c>
    </row>
    <row r="327" spans="1:5" x14ac:dyDescent="0.35">
      <c r="A327" s="124" t="s">
        <v>935</v>
      </c>
      <c r="B327" s="124" t="s">
        <v>1994</v>
      </c>
      <c r="C327" s="124" t="s">
        <v>982</v>
      </c>
      <c r="D327" s="125">
        <v>19501.57</v>
      </c>
      <c r="E327" s="124" t="s">
        <v>746</v>
      </c>
    </row>
    <row r="328" spans="1:5" x14ac:dyDescent="0.35">
      <c r="A328" s="124" t="s">
        <v>935</v>
      </c>
      <c r="B328" s="124" t="s">
        <v>1887</v>
      </c>
      <c r="C328" s="124" t="s">
        <v>982</v>
      </c>
      <c r="D328" s="125">
        <v>16607.45</v>
      </c>
      <c r="E328" s="124" t="s">
        <v>746</v>
      </c>
    </row>
    <row r="329" spans="1:5" x14ac:dyDescent="0.35">
      <c r="A329" s="124" t="s">
        <v>935</v>
      </c>
      <c r="B329" s="124" t="s">
        <v>1995</v>
      </c>
      <c r="C329" s="124" t="s">
        <v>982</v>
      </c>
      <c r="D329" s="125">
        <v>26126.77</v>
      </c>
      <c r="E329" s="124" t="s">
        <v>746</v>
      </c>
    </row>
    <row r="330" spans="1:5" x14ac:dyDescent="0.35">
      <c r="A330" s="124" t="s">
        <v>935</v>
      </c>
      <c r="B330" s="124" t="s">
        <v>2413</v>
      </c>
      <c r="C330" s="124" t="s">
        <v>982</v>
      </c>
      <c r="D330" s="125">
        <v>14473.15</v>
      </c>
      <c r="E330" s="124" t="s">
        <v>746</v>
      </c>
    </row>
    <row r="331" spans="1:5" x14ac:dyDescent="0.35">
      <c r="A331" s="124" t="s">
        <v>935</v>
      </c>
      <c r="B331" s="124" t="s">
        <v>2086</v>
      </c>
      <c r="C331" s="124" t="s">
        <v>982</v>
      </c>
      <c r="D331" s="125">
        <v>75039.100000000006</v>
      </c>
      <c r="E331" s="124" t="s">
        <v>746</v>
      </c>
    </row>
    <row r="332" spans="1:5" x14ac:dyDescent="0.35">
      <c r="A332" s="124" t="s">
        <v>935</v>
      </c>
      <c r="B332" s="124" t="s">
        <v>2414</v>
      </c>
      <c r="C332" s="124" t="s">
        <v>982</v>
      </c>
      <c r="D332" s="125">
        <v>29696.85</v>
      </c>
      <c r="E332" s="124" t="s">
        <v>746</v>
      </c>
    </row>
    <row r="333" spans="1:5" x14ac:dyDescent="0.35">
      <c r="A333" s="124" t="s">
        <v>935</v>
      </c>
      <c r="B333" s="124" t="s">
        <v>2088</v>
      </c>
      <c r="C333" s="124" t="s">
        <v>982</v>
      </c>
      <c r="D333" s="125">
        <v>19269.400000000001</v>
      </c>
      <c r="E333" s="124" t="s">
        <v>746</v>
      </c>
    </row>
    <row r="334" spans="1:5" x14ac:dyDescent="0.35">
      <c r="A334" s="124" t="s">
        <v>935</v>
      </c>
      <c r="B334" s="124" t="s">
        <v>1996</v>
      </c>
      <c r="C334" s="124" t="s">
        <v>982</v>
      </c>
      <c r="D334" s="125">
        <v>15878.5</v>
      </c>
      <c r="E334" s="124" t="s">
        <v>746</v>
      </c>
    </row>
    <row r="335" spans="1:5" x14ac:dyDescent="0.35">
      <c r="A335" s="124" t="s">
        <v>935</v>
      </c>
      <c r="B335" s="124" t="s">
        <v>1988</v>
      </c>
      <c r="C335" s="124" t="s">
        <v>982</v>
      </c>
      <c r="D335" s="125">
        <v>133076.5</v>
      </c>
      <c r="E335" s="124" t="s">
        <v>746</v>
      </c>
    </row>
    <row r="336" spans="1:5" x14ac:dyDescent="0.35">
      <c r="A336" s="124" t="s">
        <v>935</v>
      </c>
      <c r="B336" s="124" t="s">
        <v>2415</v>
      </c>
      <c r="C336" s="124" t="s">
        <v>982</v>
      </c>
      <c r="D336" s="125">
        <v>3268.82</v>
      </c>
      <c r="E336" s="124" t="s">
        <v>746</v>
      </c>
    </row>
    <row r="337" spans="1:5" x14ac:dyDescent="0.35">
      <c r="A337" s="124" t="s">
        <v>935</v>
      </c>
      <c r="B337" s="124" t="s">
        <v>2416</v>
      </c>
      <c r="C337" s="124" t="s">
        <v>982</v>
      </c>
      <c r="D337" s="125">
        <v>16313.1</v>
      </c>
      <c r="E337" s="124" t="s">
        <v>746</v>
      </c>
    </row>
    <row r="338" spans="1:5" x14ac:dyDescent="0.35">
      <c r="A338" s="124" t="s">
        <v>935</v>
      </c>
      <c r="B338" s="124" t="s">
        <v>2417</v>
      </c>
      <c r="C338" s="124" t="s">
        <v>982</v>
      </c>
      <c r="D338" s="125">
        <v>22665.31</v>
      </c>
      <c r="E338" s="124" t="s">
        <v>746</v>
      </c>
    </row>
    <row r="339" spans="1:5" x14ac:dyDescent="0.35">
      <c r="A339" s="124" t="s">
        <v>935</v>
      </c>
      <c r="B339" s="124" t="s">
        <v>2418</v>
      </c>
      <c r="C339" s="124" t="s">
        <v>982</v>
      </c>
      <c r="D339" s="125">
        <v>19297.73</v>
      </c>
      <c r="E339" s="124" t="s">
        <v>746</v>
      </c>
    </row>
    <row r="340" spans="1:5" x14ac:dyDescent="0.35">
      <c r="A340" s="124" t="s">
        <v>935</v>
      </c>
      <c r="B340" s="124" t="s">
        <v>1997</v>
      </c>
      <c r="C340" s="124" t="s">
        <v>982</v>
      </c>
      <c r="D340" s="125">
        <v>16359.92</v>
      </c>
      <c r="E340" s="124" t="s">
        <v>746</v>
      </c>
    </row>
    <row r="341" spans="1:5" x14ac:dyDescent="0.35">
      <c r="A341" s="124" t="s">
        <v>935</v>
      </c>
      <c r="B341" s="124" t="s">
        <v>1989</v>
      </c>
      <c r="C341" s="124" t="s">
        <v>982</v>
      </c>
      <c r="D341" s="125">
        <v>103594.62</v>
      </c>
      <c r="E341" s="124" t="s">
        <v>746</v>
      </c>
    </row>
    <row r="342" spans="1:5" x14ac:dyDescent="0.35">
      <c r="A342" s="124" t="s">
        <v>935</v>
      </c>
      <c r="B342" s="124" t="s">
        <v>1998</v>
      </c>
      <c r="C342" s="124" t="s">
        <v>982</v>
      </c>
      <c r="D342" s="125">
        <v>27055.53</v>
      </c>
      <c r="E342" s="124" t="s">
        <v>746</v>
      </c>
    </row>
    <row r="343" spans="1:5" x14ac:dyDescent="0.35">
      <c r="A343" s="124" t="s">
        <v>935</v>
      </c>
      <c r="B343" s="124" t="s">
        <v>1999</v>
      </c>
      <c r="C343" s="124" t="s">
        <v>982</v>
      </c>
      <c r="D343" s="125">
        <v>62984.45</v>
      </c>
      <c r="E343" s="124" t="s">
        <v>746</v>
      </c>
    </row>
    <row r="344" spans="1:5" x14ac:dyDescent="0.35">
      <c r="A344" s="124" t="s">
        <v>935</v>
      </c>
      <c r="B344" s="124" t="s">
        <v>2000</v>
      </c>
      <c r="C344" s="124" t="s">
        <v>982</v>
      </c>
      <c r="D344" s="125">
        <v>29610.52</v>
      </c>
      <c r="E344" s="124" t="s">
        <v>746</v>
      </c>
    </row>
    <row r="345" spans="1:5" x14ac:dyDescent="0.35">
      <c r="A345" s="124" t="s">
        <v>935</v>
      </c>
      <c r="B345" s="124" t="s">
        <v>2299</v>
      </c>
      <c r="C345" s="124" t="s">
        <v>982</v>
      </c>
      <c r="D345" s="125">
        <v>181004.97</v>
      </c>
      <c r="E345" s="124" t="s">
        <v>746</v>
      </c>
    </row>
    <row r="346" spans="1:5" x14ac:dyDescent="0.35">
      <c r="A346" s="124" t="s">
        <v>935</v>
      </c>
      <c r="B346" s="124" t="s">
        <v>2419</v>
      </c>
      <c r="C346" s="124" t="s">
        <v>982</v>
      </c>
      <c r="D346" s="125">
        <v>34864.57</v>
      </c>
      <c r="E346" s="124" t="s">
        <v>746</v>
      </c>
    </row>
    <row r="347" spans="1:5" x14ac:dyDescent="0.35">
      <c r="A347" s="124" t="s">
        <v>935</v>
      </c>
      <c r="B347" s="124" t="s">
        <v>2001</v>
      </c>
      <c r="C347" s="124" t="s">
        <v>982</v>
      </c>
      <c r="D347" s="125">
        <v>10009.9</v>
      </c>
      <c r="E347" s="124" t="s">
        <v>746</v>
      </c>
    </row>
    <row r="348" spans="1:5" x14ac:dyDescent="0.35">
      <c r="A348" s="124" t="s">
        <v>935</v>
      </c>
      <c r="B348" s="124" t="s">
        <v>2420</v>
      </c>
      <c r="C348" s="124" t="s">
        <v>929</v>
      </c>
      <c r="D348" s="125">
        <v>566.91999999999996</v>
      </c>
      <c r="E348" s="124" t="s">
        <v>746</v>
      </c>
    </row>
    <row r="349" spans="1:5" x14ac:dyDescent="0.35">
      <c r="A349" s="124" t="s">
        <v>935</v>
      </c>
      <c r="B349" s="124" t="s">
        <v>2421</v>
      </c>
      <c r="C349" s="124" t="s">
        <v>929</v>
      </c>
      <c r="D349" s="125">
        <v>2317.39</v>
      </c>
      <c r="E349" s="124" t="s">
        <v>746</v>
      </c>
    </row>
    <row r="350" spans="1:5" x14ac:dyDescent="0.35">
      <c r="A350" s="124" t="s">
        <v>935</v>
      </c>
      <c r="B350" s="124" t="s">
        <v>2422</v>
      </c>
      <c r="C350" s="124" t="s">
        <v>929</v>
      </c>
      <c r="D350" s="125">
        <v>2389.5700000000002</v>
      </c>
      <c r="E350" s="124" t="s">
        <v>746</v>
      </c>
    </row>
    <row r="351" spans="1:5" x14ac:dyDescent="0.35">
      <c r="A351" s="124" t="s">
        <v>935</v>
      </c>
      <c r="B351" s="124" t="s">
        <v>2423</v>
      </c>
      <c r="C351" s="124" t="s">
        <v>929</v>
      </c>
      <c r="D351" s="125">
        <v>1244.55</v>
      </c>
      <c r="E351" s="124" t="s">
        <v>746</v>
      </c>
    </row>
    <row r="352" spans="1:5" x14ac:dyDescent="0.35">
      <c r="A352" s="124" t="s">
        <v>935</v>
      </c>
      <c r="B352" s="124" t="s">
        <v>2424</v>
      </c>
      <c r="C352" s="124" t="s">
        <v>929</v>
      </c>
      <c r="D352" s="125">
        <v>2060.62</v>
      </c>
      <c r="E352" s="124" t="s">
        <v>746</v>
      </c>
    </row>
    <row r="353" spans="1:5" x14ac:dyDescent="0.35">
      <c r="A353" s="124" t="s">
        <v>935</v>
      </c>
      <c r="B353" s="124" t="s">
        <v>2425</v>
      </c>
      <c r="C353" s="124" t="s">
        <v>929</v>
      </c>
      <c r="D353" s="125">
        <v>876.39</v>
      </c>
      <c r="E353" s="124" t="s">
        <v>746</v>
      </c>
    </row>
    <row r="354" spans="1:5" x14ac:dyDescent="0.35">
      <c r="A354" s="124" t="s">
        <v>935</v>
      </c>
      <c r="B354" s="124" t="s">
        <v>1381</v>
      </c>
      <c r="C354" s="124" t="s">
        <v>929</v>
      </c>
      <c r="D354" s="125">
        <v>759.23</v>
      </c>
      <c r="E354" s="124" t="s">
        <v>746</v>
      </c>
    </row>
    <row r="355" spans="1:5" x14ac:dyDescent="0.35">
      <c r="A355" s="124" t="s">
        <v>935</v>
      </c>
      <c r="B355" s="124" t="s">
        <v>1382</v>
      </c>
      <c r="C355" s="124" t="s">
        <v>929</v>
      </c>
      <c r="D355" s="125">
        <v>1244.52</v>
      </c>
      <c r="E355" s="124" t="s">
        <v>746</v>
      </c>
    </row>
    <row r="356" spans="1:5" x14ac:dyDescent="0.35">
      <c r="A356" s="124" t="s">
        <v>935</v>
      </c>
      <c r="B356" s="124" t="s">
        <v>1383</v>
      </c>
      <c r="C356" s="124" t="s">
        <v>929</v>
      </c>
      <c r="D356" s="125">
        <v>1351.15</v>
      </c>
      <c r="E356" s="124" t="s">
        <v>746</v>
      </c>
    </row>
    <row r="357" spans="1:5" x14ac:dyDescent="0.35">
      <c r="A357" s="124" t="s">
        <v>935</v>
      </c>
      <c r="B357" s="124" t="s">
        <v>1384</v>
      </c>
      <c r="C357" s="124" t="s">
        <v>929</v>
      </c>
      <c r="D357" s="125">
        <v>1324.41</v>
      </c>
      <c r="E357" s="124" t="s">
        <v>746</v>
      </c>
    </row>
    <row r="358" spans="1:5" x14ac:dyDescent="0.35">
      <c r="A358" s="124" t="s">
        <v>935</v>
      </c>
      <c r="B358" s="124" t="s">
        <v>1385</v>
      </c>
      <c r="C358" s="124" t="s">
        <v>929</v>
      </c>
      <c r="D358" s="125">
        <v>924.16</v>
      </c>
      <c r="E358" s="124" t="s">
        <v>746</v>
      </c>
    </row>
    <row r="359" spans="1:5" x14ac:dyDescent="0.35">
      <c r="A359" s="124" t="s">
        <v>935</v>
      </c>
      <c r="B359" s="124" t="s">
        <v>1387</v>
      </c>
      <c r="C359" s="124" t="s">
        <v>929</v>
      </c>
      <c r="D359" s="125">
        <v>1804.74</v>
      </c>
      <c r="E359" s="124" t="s">
        <v>746</v>
      </c>
    </row>
    <row r="360" spans="1:5" x14ac:dyDescent="0.35">
      <c r="A360" s="124" t="s">
        <v>935</v>
      </c>
      <c r="B360" s="124" t="s">
        <v>1386</v>
      </c>
      <c r="C360" s="124" t="s">
        <v>929</v>
      </c>
      <c r="D360" s="125">
        <v>1944.72</v>
      </c>
      <c r="E360" s="124" t="s">
        <v>746</v>
      </c>
    </row>
    <row r="361" spans="1:5" x14ac:dyDescent="0.35">
      <c r="A361" s="124" t="s">
        <v>935</v>
      </c>
      <c r="B361" s="124" t="s">
        <v>2426</v>
      </c>
      <c r="C361" s="124" t="s">
        <v>929</v>
      </c>
      <c r="D361" s="125">
        <v>1935.34</v>
      </c>
      <c r="E361" s="124" t="s">
        <v>746</v>
      </c>
    </row>
    <row r="362" spans="1:5" x14ac:dyDescent="0.35">
      <c r="A362" s="124" t="s">
        <v>935</v>
      </c>
      <c r="B362" s="124" t="s">
        <v>2427</v>
      </c>
      <c r="C362" s="124" t="s">
        <v>929</v>
      </c>
      <c r="D362" s="125">
        <v>871.11</v>
      </c>
      <c r="E362" s="124" t="s">
        <v>746</v>
      </c>
    </row>
    <row r="363" spans="1:5" x14ac:dyDescent="0.35">
      <c r="A363" s="124" t="s">
        <v>935</v>
      </c>
      <c r="B363" s="124" t="s">
        <v>2428</v>
      </c>
      <c r="C363" s="124" t="s">
        <v>929</v>
      </c>
      <c r="D363" s="125">
        <v>3789.93</v>
      </c>
      <c r="E363" s="124" t="s">
        <v>746</v>
      </c>
    </row>
    <row r="364" spans="1:5" x14ac:dyDescent="0.35">
      <c r="A364" s="124" t="s">
        <v>935</v>
      </c>
      <c r="B364" s="124" t="s">
        <v>1388</v>
      </c>
      <c r="C364" s="124" t="s">
        <v>929</v>
      </c>
      <c r="D364" s="125">
        <v>1042.92</v>
      </c>
      <c r="E364" s="124" t="s">
        <v>746</v>
      </c>
    </row>
    <row r="365" spans="1:5" x14ac:dyDescent="0.35">
      <c r="A365" s="124" t="s">
        <v>935</v>
      </c>
      <c r="B365" s="124" t="s">
        <v>2429</v>
      </c>
      <c r="C365" s="124" t="s">
        <v>929</v>
      </c>
      <c r="D365" s="125">
        <v>2815.15</v>
      </c>
      <c r="E365" s="124" t="s">
        <v>746</v>
      </c>
    </row>
    <row r="366" spans="1:5" x14ac:dyDescent="0.35">
      <c r="A366" s="124" t="s">
        <v>935</v>
      </c>
      <c r="B366" s="124" t="s">
        <v>2430</v>
      </c>
      <c r="C366" s="124" t="s">
        <v>929</v>
      </c>
      <c r="D366" s="125">
        <v>4997.9399999999996</v>
      </c>
      <c r="E366" s="124" t="s">
        <v>746</v>
      </c>
    </row>
    <row r="367" spans="1:5" x14ac:dyDescent="0.35">
      <c r="A367" s="124" t="s">
        <v>935</v>
      </c>
      <c r="B367" s="124" t="s">
        <v>1389</v>
      </c>
      <c r="C367" s="124" t="s">
        <v>929</v>
      </c>
      <c r="D367" s="125">
        <v>1448.59</v>
      </c>
      <c r="E367" s="124" t="s">
        <v>746</v>
      </c>
    </row>
    <row r="368" spans="1:5" x14ac:dyDescent="0.35">
      <c r="A368" s="124" t="s">
        <v>935</v>
      </c>
      <c r="B368" s="124" t="s">
        <v>1390</v>
      </c>
      <c r="C368" s="124" t="s">
        <v>929</v>
      </c>
      <c r="D368" s="125">
        <v>931.59</v>
      </c>
      <c r="E368" s="124" t="s">
        <v>746</v>
      </c>
    </row>
    <row r="369" spans="1:5" x14ac:dyDescent="0.35">
      <c r="A369" s="124" t="s">
        <v>935</v>
      </c>
      <c r="B369" s="124" t="s">
        <v>1379</v>
      </c>
      <c r="C369" s="124" t="s">
        <v>929</v>
      </c>
      <c r="D369" s="125">
        <v>1219.6199999999999</v>
      </c>
      <c r="E369" s="124" t="s">
        <v>746</v>
      </c>
    </row>
    <row r="370" spans="1:5" x14ac:dyDescent="0.35">
      <c r="A370" s="124" t="s">
        <v>935</v>
      </c>
      <c r="B370" s="124" t="s">
        <v>1391</v>
      </c>
      <c r="C370" s="124" t="s">
        <v>929</v>
      </c>
      <c r="D370" s="125">
        <v>1183.27</v>
      </c>
      <c r="E370" s="124" t="s">
        <v>746</v>
      </c>
    </row>
    <row r="371" spans="1:5" x14ac:dyDescent="0.35">
      <c r="A371" s="124" t="s">
        <v>935</v>
      </c>
      <c r="B371" s="124" t="s">
        <v>2431</v>
      </c>
      <c r="C371" s="124" t="s">
        <v>929</v>
      </c>
      <c r="D371" s="125">
        <v>3454.51</v>
      </c>
      <c r="E371" s="124" t="s">
        <v>746</v>
      </c>
    </row>
    <row r="372" spans="1:5" x14ac:dyDescent="0.35">
      <c r="A372" s="124" t="s">
        <v>935</v>
      </c>
      <c r="B372" s="124" t="s">
        <v>1392</v>
      </c>
      <c r="C372" s="124" t="s">
        <v>929</v>
      </c>
      <c r="D372" s="125">
        <v>2475.29</v>
      </c>
      <c r="E372" s="124" t="s">
        <v>746</v>
      </c>
    </row>
    <row r="373" spans="1:5" x14ac:dyDescent="0.35">
      <c r="A373" s="124" t="s">
        <v>935</v>
      </c>
      <c r="B373" s="124" t="s">
        <v>1393</v>
      </c>
      <c r="C373" s="124" t="s">
        <v>929</v>
      </c>
      <c r="D373" s="125">
        <v>1015.2</v>
      </c>
      <c r="E373" s="124" t="s">
        <v>746</v>
      </c>
    </row>
    <row r="374" spans="1:5" x14ac:dyDescent="0.35">
      <c r="A374" s="124" t="s">
        <v>935</v>
      </c>
      <c r="B374" s="124" t="s">
        <v>1394</v>
      </c>
      <c r="C374" s="124" t="s">
        <v>929</v>
      </c>
      <c r="D374" s="125">
        <v>3080.25</v>
      </c>
      <c r="E374" s="124" t="s">
        <v>746</v>
      </c>
    </row>
    <row r="375" spans="1:5" x14ac:dyDescent="0.35">
      <c r="A375" s="124" t="s">
        <v>935</v>
      </c>
      <c r="B375" s="124" t="s">
        <v>2002</v>
      </c>
      <c r="C375" s="124" t="s">
        <v>1470</v>
      </c>
      <c r="D375" s="125">
        <v>5870.26</v>
      </c>
      <c r="E375" s="124" t="s">
        <v>746</v>
      </c>
    </row>
    <row r="376" spans="1:5" x14ac:dyDescent="0.35">
      <c r="A376" s="124" t="s">
        <v>935</v>
      </c>
      <c r="B376" s="124" t="s">
        <v>2003</v>
      </c>
      <c r="C376" s="124" t="s">
        <v>993</v>
      </c>
      <c r="D376" s="125">
        <v>31477.57</v>
      </c>
      <c r="E376" s="124" t="s">
        <v>746</v>
      </c>
    </row>
    <row r="377" spans="1:5" x14ac:dyDescent="0.35">
      <c r="A377" s="124" t="s">
        <v>935</v>
      </c>
      <c r="B377" s="124" t="s">
        <v>1988</v>
      </c>
      <c r="C377" s="124" t="s">
        <v>1873</v>
      </c>
      <c r="D377" s="125">
        <v>5788.27</v>
      </c>
      <c r="E377" s="124" t="s">
        <v>746</v>
      </c>
    </row>
    <row r="378" spans="1:5" x14ac:dyDescent="0.35">
      <c r="A378" s="124" t="s">
        <v>935</v>
      </c>
      <c r="B378" s="124" t="s">
        <v>1990</v>
      </c>
      <c r="C378" s="124" t="s">
        <v>930</v>
      </c>
      <c r="D378" s="125">
        <v>23581.63</v>
      </c>
      <c r="E378" s="124" t="s">
        <v>746</v>
      </c>
    </row>
    <row r="379" spans="1:5" x14ac:dyDescent="0.35">
      <c r="A379" s="124" t="s">
        <v>935</v>
      </c>
      <c r="B379" s="124" t="s">
        <v>1988</v>
      </c>
      <c r="C379" s="124" t="s">
        <v>933</v>
      </c>
      <c r="D379" s="125">
        <v>24232.6</v>
      </c>
      <c r="E379" s="124" t="s">
        <v>746</v>
      </c>
    </row>
    <row r="380" spans="1:5" x14ac:dyDescent="0.35">
      <c r="A380" s="124" t="s">
        <v>935</v>
      </c>
      <c r="B380" s="124" t="s">
        <v>1989</v>
      </c>
      <c r="C380" s="124" t="s">
        <v>933</v>
      </c>
      <c r="D380" s="125">
        <v>11619.7</v>
      </c>
      <c r="E380" s="124" t="s">
        <v>746</v>
      </c>
    </row>
    <row r="381" spans="1:5" x14ac:dyDescent="0.35">
      <c r="A381" s="124" t="s">
        <v>935</v>
      </c>
      <c r="B381" s="124" t="s">
        <v>2409</v>
      </c>
      <c r="C381" s="124" t="s">
        <v>982</v>
      </c>
      <c r="D381" s="125">
        <v>16332.42</v>
      </c>
      <c r="E381" s="124" t="s">
        <v>746</v>
      </c>
    </row>
    <row r="382" spans="1:5" x14ac:dyDescent="0.35">
      <c r="A382" s="124" t="s">
        <v>935</v>
      </c>
      <c r="B382" s="124" t="s">
        <v>2410</v>
      </c>
      <c r="C382" s="124" t="s">
        <v>982</v>
      </c>
      <c r="D382" s="125">
        <v>17338.25</v>
      </c>
      <c r="E382" s="124" t="s">
        <v>746</v>
      </c>
    </row>
    <row r="383" spans="1:5" x14ac:dyDescent="0.35">
      <c r="A383" s="124" t="s">
        <v>935</v>
      </c>
      <c r="B383" s="124" t="s">
        <v>1991</v>
      </c>
      <c r="C383" s="124" t="s">
        <v>982</v>
      </c>
      <c r="D383" s="125">
        <v>15740.17</v>
      </c>
      <c r="E383" s="124" t="s">
        <v>746</v>
      </c>
    </row>
    <row r="384" spans="1:5" x14ac:dyDescent="0.35">
      <c r="A384" s="124" t="s">
        <v>935</v>
      </c>
      <c r="B384" s="124" t="s">
        <v>2411</v>
      </c>
      <c r="C384" s="124" t="s">
        <v>982</v>
      </c>
      <c r="D384" s="125">
        <v>15182.77</v>
      </c>
      <c r="E384" s="124" t="s">
        <v>746</v>
      </c>
    </row>
    <row r="385" spans="1:5" x14ac:dyDescent="0.35">
      <c r="A385" s="124" t="s">
        <v>935</v>
      </c>
      <c r="B385" s="124" t="s">
        <v>1992</v>
      </c>
      <c r="C385" s="124" t="s">
        <v>982</v>
      </c>
      <c r="D385" s="125">
        <v>15385.55</v>
      </c>
      <c r="E385" s="124" t="s">
        <v>746</v>
      </c>
    </row>
    <row r="386" spans="1:5" x14ac:dyDescent="0.35">
      <c r="A386" s="124" t="s">
        <v>935</v>
      </c>
      <c r="B386" s="124" t="s">
        <v>1993</v>
      </c>
      <c r="C386" s="124" t="s">
        <v>982</v>
      </c>
      <c r="D386" s="125">
        <v>19178.77</v>
      </c>
      <c r="E386" s="124" t="s">
        <v>746</v>
      </c>
    </row>
    <row r="387" spans="1:5" x14ac:dyDescent="0.35">
      <c r="A387" s="124" t="s">
        <v>935</v>
      </c>
      <c r="B387" s="124" t="s">
        <v>2087</v>
      </c>
      <c r="C387" s="124" t="s">
        <v>982</v>
      </c>
      <c r="D387" s="125">
        <v>16890.97</v>
      </c>
      <c r="E387" s="124" t="s">
        <v>746</v>
      </c>
    </row>
    <row r="388" spans="1:5" x14ac:dyDescent="0.35">
      <c r="A388" s="124" t="s">
        <v>935</v>
      </c>
      <c r="B388" s="124" t="s">
        <v>2085</v>
      </c>
      <c r="C388" s="124" t="s">
        <v>982</v>
      </c>
      <c r="D388" s="125">
        <v>68510.83</v>
      </c>
      <c r="E388" s="124" t="s">
        <v>746</v>
      </c>
    </row>
    <row r="389" spans="1:5" x14ac:dyDescent="0.35">
      <c r="A389" s="124" t="s">
        <v>935</v>
      </c>
      <c r="B389" s="124" t="s">
        <v>2412</v>
      </c>
      <c r="C389" s="124" t="s">
        <v>982</v>
      </c>
      <c r="D389" s="125">
        <v>46227.01</v>
      </c>
      <c r="E389" s="124" t="s">
        <v>746</v>
      </c>
    </row>
    <row r="390" spans="1:5" x14ac:dyDescent="0.35">
      <c r="A390" s="124" t="s">
        <v>935</v>
      </c>
      <c r="B390" s="124" t="s">
        <v>1994</v>
      </c>
      <c r="C390" s="124" t="s">
        <v>982</v>
      </c>
      <c r="D390" s="125">
        <v>19278.02</v>
      </c>
      <c r="E390" s="124" t="s">
        <v>746</v>
      </c>
    </row>
    <row r="391" spans="1:5" x14ac:dyDescent="0.35">
      <c r="A391" s="124" t="s">
        <v>935</v>
      </c>
      <c r="B391" s="124" t="s">
        <v>1887</v>
      </c>
      <c r="C391" s="124" t="s">
        <v>982</v>
      </c>
      <c r="D391" s="125">
        <v>16605.060000000001</v>
      </c>
      <c r="E391" s="124" t="s">
        <v>746</v>
      </c>
    </row>
    <row r="392" spans="1:5" x14ac:dyDescent="0.35">
      <c r="A392" s="124" t="s">
        <v>935</v>
      </c>
      <c r="B392" s="124" t="s">
        <v>1995</v>
      </c>
      <c r="C392" s="124" t="s">
        <v>982</v>
      </c>
      <c r="D392" s="125">
        <v>26586.47</v>
      </c>
      <c r="E392" s="124" t="s">
        <v>746</v>
      </c>
    </row>
    <row r="393" spans="1:5" x14ac:dyDescent="0.35">
      <c r="A393" s="124" t="s">
        <v>935</v>
      </c>
      <c r="B393" s="124" t="s">
        <v>2413</v>
      </c>
      <c r="C393" s="124" t="s">
        <v>982</v>
      </c>
      <c r="D393" s="125">
        <v>14406.11</v>
      </c>
      <c r="E393" s="124" t="s">
        <v>746</v>
      </c>
    </row>
    <row r="394" spans="1:5" x14ac:dyDescent="0.35">
      <c r="A394" s="124" t="s">
        <v>935</v>
      </c>
      <c r="B394" s="124" t="s">
        <v>2086</v>
      </c>
      <c r="C394" s="124" t="s">
        <v>982</v>
      </c>
      <c r="D394" s="125">
        <v>75257.45</v>
      </c>
      <c r="E394" s="124" t="s">
        <v>746</v>
      </c>
    </row>
    <row r="395" spans="1:5" x14ac:dyDescent="0.35">
      <c r="A395" s="124" t="s">
        <v>935</v>
      </c>
      <c r="B395" s="124" t="s">
        <v>2414</v>
      </c>
      <c r="C395" s="124" t="s">
        <v>982</v>
      </c>
      <c r="D395" s="125">
        <v>29710.799999999999</v>
      </c>
      <c r="E395" s="124" t="s">
        <v>746</v>
      </c>
    </row>
    <row r="396" spans="1:5" x14ac:dyDescent="0.35">
      <c r="A396" s="124" t="s">
        <v>935</v>
      </c>
      <c r="B396" s="124" t="s">
        <v>2088</v>
      </c>
      <c r="C396" s="124" t="s">
        <v>982</v>
      </c>
      <c r="D396" s="125">
        <v>19141.23</v>
      </c>
      <c r="E396" s="124" t="s">
        <v>746</v>
      </c>
    </row>
    <row r="397" spans="1:5" x14ac:dyDescent="0.35">
      <c r="A397" s="124" t="s">
        <v>935</v>
      </c>
      <c r="B397" s="124" t="s">
        <v>1996</v>
      </c>
      <c r="C397" s="124" t="s">
        <v>982</v>
      </c>
      <c r="D397" s="125">
        <v>15984.55</v>
      </c>
      <c r="E397" s="124" t="s">
        <v>746</v>
      </c>
    </row>
    <row r="398" spans="1:5" x14ac:dyDescent="0.35">
      <c r="A398" s="124" t="s">
        <v>935</v>
      </c>
      <c r="B398" s="124" t="s">
        <v>1988</v>
      </c>
      <c r="C398" s="124" t="s">
        <v>982</v>
      </c>
      <c r="D398" s="125">
        <v>133269.78</v>
      </c>
      <c r="E398" s="124" t="s">
        <v>746</v>
      </c>
    </row>
    <row r="399" spans="1:5" x14ac:dyDescent="0.35">
      <c r="A399" s="124" t="s">
        <v>935</v>
      </c>
      <c r="B399" s="124" t="s">
        <v>2415</v>
      </c>
      <c r="C399" s="124" t="s">
        <v>982</v>
      </c>
      <c r="D399" s="125">
        <v>3265.84</v>
      </c>
      <c r="E399" s="124" t="s">
        <v>746</v>
      </c>
    </row>
    <row r="400" spans="1:5" x14ac:dyDescent="0.35">
      <c r="A400" s="124" t="s">
        <v>935</v>
      </c>
      <c r="B400" s="124" t="s">
        <v>2416</v>
      </c>
      <c r="C400" s="124" t="s">
        <v>982</v>
      </c>
      <c r="D400" s="125">
        <v>16330.8</v>
      </c>
      <c r="E400" s="124" t="s">
        <v>746</v>
      </c>
    </row>
    <row r="401" spans="1:5" x14ac:dyDescent="0.35">
      <c r="A401" s="124" t="s">
        <v>935</v>
      </c>
      <c r="B401" s="124" t="s">
        <v>2417</v>
      </c>
      <c r="C401" s="124" t="s">
        <v>982</v>
      </c>
      <c r="D401" s="125">
        <v>22793.33</v>
      </c>
      <c r="E401" s="124" t="s">
        <v>746</v>
      </c>
    </row>
    <row r="402" spans="1:5" x14ac:dyDescent="0.35">
      <c r="A402" s="124" t="s">
        <v>935</v>
      </c>
      <c r="B402" s="124" t="s">
        <v>2418</v>
      </c>
      <c r="C402" s="124" t="s">
        <v>982</v>
      </c>
      <c r="D402" s="125">
        <v>19330.490000000002</v>
      </c>
      <c r="E402" s="124" t="s">
        <v>746</v>
      </c>
    </row>
    <row r="403" spans="1:5" x14ac:dyDescent="0.35">
      <c r="A403" s="124" t="s">
        <v>935</v>
      </c>
      <c r="B403" s="124" t="s">
        <v>1997</v>
      </c>
      <c r="C403" s="124" t="s">
        <v>982</v>
      </c>
      <c r="D403" s="125">
        <v>16337.26</v>
      </c>
      <c r="E403" s="124" t="s">
        <v>746</v>
      </c>
    </row>
    <row r="404" spans="1:5" x14ac:dyDescent="0.35">
      <c r="A404" s="124" t="s">
        <v>935</v>
      </c>
      <c r="B404" s="124" t="s">
        <v>1989</v>
      </c>
      <c r="C404" s="124" t="s">
        <v>982</v>
      </c>
      <c r="D404" s="125">
        <v>103669.17</v>
      </c>
      <c r="E404" s="124" t="s">
        <v>746</v>
      </c>
    </row>
    <row r="405" spans="1:5" x14ac:dyDescent="0.35">
      <c r="A405" s="124" t="s">
        <v>935</v>
      </c>
      <c r="B405" s="124" t="s">
        <v>1998</v>
      </c>
      <c r="C405" s="124" t="s">
        <v>982</v>
      </c>
      <c r="D405" s="125">
        <v>26851.53</v>
      </c>
      <c r="E405" s="124" t="s">
        <v>746</v>
      </c>
    </row>
    <row r="406" spans="1:5" x14ac:dyDescent="0.35">
      <c r="A406" s="124" t="s">
        <v>935</v>
      </c>
      <c r="B406" s="124" t="s">
        <v>1999</v>
      </c>
      <c r="C406" s="124" t="s">
        <v>982</v>
      </c>
      <c r="D406" s="125">
        <v>63093.54</v>
      </c>
      <c r="E406" s="124" t="s">
        <v>746</v>
      </c>
    </row>
    <row r="407" spans="1:5" x14ac:dyDescent="0.35">
      <c r="A407" s="124" t="s">
        <v>935</v>
      </c>
      <c r="B407" s="124" t="s">
        <v>2000</v>
      </c>
      <c r="C407" s="124" t="s">
        <v>982</v>
      </c>
      <c r="D407" s="125">
        <v>29623.919999999998</v>
      </c>
      <c r="E407" s="124" t="s">
        <v>746</v>
      </c>
    </row>
    <row r="408" spans="1:5" x14ac:dyDescent="0.35">
      <c r="A408" s="124" t="s">
        <v>935</v>
      </c>
      <c r="B408" s="124" t="s">
        <v>2299</v>
      </c>
      <c r="C408" s="124" t="s">
        <v>982</v>
      </c>
      <c r="D408" s="125">
        <v>93517.09</v>
      </c>
      <c r="E408" s="124" t="s">
        <v>746</v>
      </c>
    </row>
    <row r="409" spans="1:5" x14ac:dyDescent="0.35">
      <c r="A409" s="124" t="s">
        <v>935</v>
      </c>
      <c r="B409" s="124" t="s">
        <v>2419</v>
      </c>
      <c r="C409" s="124" t="s">
        <v>982</v>
      </c>
      <c r="D409" s="125">
        <v>34932.32</v>
      </c>
      <c r="E409" s="124" t="s">
        <v>746</v>
      </c>
    </row>
    <row r="410" spans="1:5" x14ac:dyDescent="0.35">
      <c r="A410" s="124" t="s">
        <v>935</v>
      </c>
      <c r="B410" s="124" t="s">
        <v>2001</v>
      </c>
      <c r="C410" s="124" t="s">
        <v>982</v>
      </c>
      <c r="D410" s="125">
        <v>37864.239999999998</v>
      </c>
      <c r="E410" s="124" t="s">
        <v>746</v>
      </c>
    </row>
    <row r="411" spans="1:5" x14ac:dyDescent="0.35">
      <c r="A411" s="124" t="s">
        <v>935</v>
      </c>
      <c r="C411" s="124" t="s">
        <v>982</v>
      </c>
      <c r="D411" s="125">
        <v>55364.08</v>
      </c>
      <c r="E411" s="124" t="s">
        <v>746</v>
      </c>
    </row>
    <row r="412" spans="1:5" x14ac:dyDescent="0.35">
      <c r="A412" s="124" t="s">
        <v>935</v>
      </c>
      <c r="B412" s="124" t="s">
        <v>1990</v>
      </c>
      <c r="C412" s="124" t="s">
        <v>926</v>
      </c>
      <c r="D412" s="125">
        <v>7755.28</v>
      </c>
      <c r="E412" s="124" t="s">
        <v>746</v>
      </c>
    </row>
    <row r="413" spans="1:5" x14ac:dyDescent="0.35">
      <c r="A413" s="124" t="s">
        <v>935</v>
      </c>
      <c r="B413" s="124" t="s">
        <v>2004</v>
      </c>
      <c r="C413" s="124" t="s">
        <v>834</v>
      </c>
      <c r="D413" s="125">
        <v>6820.61</v>
      </c>
      <c r="E413" s="124" t="s">
        <v>746</v>
      </c>
    </row>
    <row r="414" spans="1:5" x14ac:dyDescent="0.35">
      <c r="A414" s="124" t="s">
        <v>935</v>
      </c>
      <c r="B414" s="124" t="s">
        <v>2002</v>
      </c>
      <c r="C414" s="124" t="s">
        <v>931</v>
      </c>
      <c r="D414" s="125">
        <v>16867.66</v>
      </c>
      <c r="E414" s="124" t="s">
        <v>746</v>
      </c>
    </row>
    <row r="415" spans="1:5" x14ac:dyDescent="0.35">
      <c r="A415" s="124" t="s">
        <v>935</v>
      </c>
      <c r="B415" s="124" t="s">
        <v>1380</v>
      </c>
      <c r="C415" s="124" t="s">
        <v>928</v>
      </c>
      <c r="D415" s="125">
        <v>2375.35</v>
      </c>
      <c r="E415" s="124" t="s">
        <v>746</v>
      </c>
    </row>
    <row r="416" spans="1:5" x14ac:dyDescent="0.35">
      <c r="A416" s="124" t="s">
        <v>935</v>
      </c>
      <c r="B416" s="124" t="s">
        <v>2305</v>
      </c>
      <c r="C416" s="124" t="s">
        <v>932</v>
      </c>
      <c r="D416" s="125">
        <v>23500</v>
      </c>
      <c r="E416" s="124" t="s">
        <v>746</v>
      </c>
    </row>
    <row r="417" spans="1:5" x14ac:dyDescent="0.35">
      <c r="A417" s="124" t="s">
        <v>935</v>
      </c>
      <c r="B417" s="124" t="s">
        <v>1998</v>
      </c>
      <c r="C417" s="124" t="s">
        <v>1878</v>
      </c>
      <c r="D417" s="125">
        <v>8186.56</v>
      </c>
      <c r="E417" s="124" t="s">
        <v>746</v>
      </c>
    </row>
    <row r="418" spans="1:5" x14ac:dyDescent="0.35">
      <c r="A418" s="124" t="s">
        <v>935</v>
      </c>
      <c r="B418" s="124" t="s">
        <v>1993</v>
      </c>
      <c r="C418" s="124" t="s">
        <v>482</v>
      </c>
      <c r="D418" s="125">
        <v>70847.75</v>
      </c>
      <c r="E418" s="124" t="s">
        <v>746</v>
      </c>
    </row>
    <row r="419" spans="1:5" x14ac:dyDescent="0.35">
      <c r="A419" s="124" t="s">
        <v>935</v>
      </c>
      <c r="C419" s="124" t="s">
        <v>998</v>
      </c>
      <c r="D419" s="125">
        <v>6887.73</v>
      </c>
      <c r="E419" s="124" t="s">
        <v>746</v>
      </c>
    </row>
    <row r="420" spans="1:5" x14ac:dyDescent="0.35">
      <c r="A420" s="124" t="s">
        <v>935</v>
      </c>
      <c r="B420" s="124" t="s">
        <v>2005</v>
      </c>
      <c r="C420" s="124" t="s">
        <v>1519</v>
      </c>
      <c r="D420" s="125">
        <v>18181.29</v>
      </c>
      <c r="E420" s="124" t="s">
        <v>746</v>
      </c>
    </row>
    <row r="421" spans="1:5" x14ac:dyDescent="0.35">
      <c r="A421" s="124" t="s">
        <v>935</v>
      </c>
      <c r="B421" s="124" t="s">
        <v>2005</v>
      </c>
      <c r="C421" s="124" t="s">
        <v>1519</v>
      </c>
      <c r="D421" s="125">
        <v>18649.89</v>
      </c>
      <c r="E421" s="124" t="s">
        <v>746</v>
      </c>
    </row>
    <row r="422" spans="1:5" x14ac:dyDescent="0.35">
      <c r="A422" s="124" t="s">
        <v>935</v>
      </c>
      <c r="B422" s="124" t="s">
        <v>1992</v>
      </c>
      <c r="C422" s="124" t="s">
        <v>983</v>
      </c>
      <c r="D422" s="125">
        <v>18430.23</v>
      </c>
      <c r="E422" s="124" t="s">
        <v>746</v>
      </c>
    </row>
    <row r="423" spans="1:5" x14ac:dyDescent="0.35">
      <c r="A423" s="124" t="s">
        <v>935</v>
      </c>
      <c r="B423" s="124" t="s">
        <v>1993</v>
      </c>
      <c r="C423" s="124" t="s">
        <v>482</v>
      </c>
      <c r="D423" s="125">
        <v>5837.95</v>
      </c>
      <c r="E423" s="124" t="s">
        <v>746</v>
      </c>
    </row>
    <row r="424" spans="1:5" x14ac:dyDescent="0.35">
      <c r="A424" s="124" t="s">
        <v>935</v>
      </c>
      <c r="B424" s="124" t="s">
        <v>1993</v>
      </c>
      <c r="C424" s="124" t="s">
        <v>482</v>
      </c>
      <c r="D424" s="125">
        <v>8454.4699999999993</v>
      </c>
      <c r="E424" s="124" t="s">
        <v>746</v>
      </c>
    </row>
    <row r="425" spans="1:5" x14ac:dyDescent="0.35">
      <c r="A425" s="124" t="s">
        <v>935</v>
      </c>
      <c r="B425" s="124" t="s">
        <v>1993</v>
      </c>
      <c r="C425" s="124" t="s">
        <v>482</v>
      </c>
      <c r="D425" s="125">
        <v>56044.31</v>
      </c>
      <c r="E425" s="124" t="s">
        <v>746</v>
      </c>
    </row>
    <row r="426" spans="1:5" x14ac:dyDescent="0.35">
      <c r="A426" s="124" t="s">
        <v>935</v>
      </c>
      <c r="B426" s="124" t="s">
        <v>1888</v>
      </c>
      <c r="C426" s="124" t="s">
        <v>986</v>
      </c>
      <c r="D426" s="125">
        <v>10943.57</v>
      </c>
      <c r="E426" s="124" t="s">
        <v>746</v>
      </c>
    </row>
    <row r="427" spans="1:5" x14ac:dyDescent="0.35">
      <c r="A427" s="124" t="s">
        <v>935</v>
      </c>
      <c r="B427" s="124" t="s">
        <v>1993</v>
      </c>
      <c r="C427" s="124" t="s">
        <v>934</v>
      </c>
      <c r="D427" s="125">
        <v>3601.36</v>
      </c>
      <c r="E427" s="124" t="s">
        <v>746</v>
      </c>
    </row>
    <row r="428" spans="1:5" x14ac:dyDescent="0.35">
      <c r="A428" s="124" t="s">
        <v>935</v>
      </c>
      <c r="B428" s="124" t="s">
        <v>2004</v>
      </c>
      <c r="C428" s="124" t="s">
        <v>934</v>
      </c>
      <c r="D428" s="125">
        <v>3958.75</v>
      </c>
      <c r="E428" s="124" t="s">
        <v>746</v>
      </c>
    </row>
    <row r="429" spans="1:5" x14ac:dyDescent="0.35">
      <c r="A429" s="124" t="s">
        <v>935</v>
      </c>
      <c r="B429" s="124" t="s">
        <v>2006</v>
      </c>
      <c r="C429" s="124" t="s">
        <v>934</v>
      </c>
      <c r="D429" s="125">
        <v>2125.09</v>
      </c>
      <c r="E429" s="124" t="s">
        <v>746</v>
      </c>
    </row>
    <row r="430" spans="1:5" x14ac:dyDescent="0.35">
      <c r="A430" s="124" t="s">
        <v>938</v>
      </c>
      <c r="C430" s="124" t="s">
        <v>939</v>
      </c>
      <c r="D430" s="125">
        <v>841227.71</v>
      </c>
      <c r="E430" s="124" t="s">
        <v>749</v>
      </c>
    </row>
    <row r="431" spans="1:5" x14ac:dyDescent="0.35">
      <c r="A431" s="124" t="s">
        <v>938</v>
      </c>
      <c r="C431" s="124" t="s">
        <v>939</v>
      </c>
      <c r="D431" s="125">
        <v>701648.18043049925</v>
      </c>
      <c r="E431" s="124" t="s">
        <v>800</v>
      </c>
    </row>
    <row r="432" spans="1:5" x14ac:dyDescent="0.35">
      <c r="A432" s="124" t="s">
        <v>938</v>
      </c>
      <c r="C432" s="124" t="s">
        <v>939</v>
      </c>
      <c r="D432" s="125">
        <v>423934.93956950092</v>
      </c>
      <c r="E432" s="124" t="s">
        <v>746</v>
      </c>
    </row>
    <row r="433" spans="1:5" x14ac:dyDescent="0.35">
      <c r="A433" s="124" t="s">
        <v>938</v>
      </c>
      <c r="C433" s="124" t="s">
        <v>488</v>
      </c>
      <c r="D433" s="125">
        <v>2661.01</v>
      </c>
      <c r="E433" s="124" t="s">
        <v>749</v>
      </c>
    </row>
    <row r="434" spans="1:5" x14ac:dyDescent="0.35">
      <c r="A434" s="124" t="s">
        <v>938</v>
      </c>
      <c r="C434" s="124" t="s">
        <v>488</v>
      </c>
      <c r="D434" s="125">
        <v>1945.48</v>
      </c>
      <c r="E434" s="124" t="s">
        <v>800</v>
      </c>
    </row>
    <row r="435" spans="1:5" x14ac:dyDescent="0.35">
      <c r="A435" s="124" t="s">
        <v>938</v>
      </c>
      <c r="C435" s="124" t="s">
        <v>488</v>
      </c>
      <c r="D435" s="125">
        <v>771.11</v>
      </c>
      <c r="E435" s="124" t="s">
        <v>746</v>
      </c>
    </row>
    <row r="436" spans="1:5" x14ac:dyDescent="0.35">
      <c r="A436" s="124" t="s">
        <v>942</v>
      </c>
      <c r="C436" s="124" t="s">
        <v>2432</v>
      </c>
      <c r="D436" s="125">
        <v>59209733.770000003</v>
      </c>
      <c r="E436" s="124" t="s">
        <v>749</v>
      </c>
    </row>
    <row r="437" spans="1:5" x14ac:dyDescent="0.35">
      <c r="A437" s="124" t="s">
        <v>1049</v>
      </c>
      <c r="C437" s="124" t="s">
        <v>2007</v>
      </c>
      <c r="D437" s="125">
        <v>390368.62</v>
      </c>
      <c r="E437" s="124" t="s">
        <v>749</v>
      </c>
    </row>
    <row r="442" spans="1:5" x14ac:dyDescent="0.35">
      <c r="C442"/>
    </row>
    <row r="443" spans="1:5" x14ac:dyDescent="0.35">
      <c r="C443"/>
    </row>
    <row r="444" spans="1:5" x14ac:dyDescent="0.35">
      <c r="C444"/>
    </row>
    <row r="445" spans="1:5" x14ac:dyDescent="0.35">
      <c r="C445"/>
    </row>
    <row r="446" spans="1:5" x14ac:dyDescent="0.35">
      <c r="C446"/>
    </row>
    <row r="447" spans="1:5" x14ac:dyDescent="0.35">
      <c r="C447"/>
    </row>
    <row r="448" spans="1:5" x14ac:dyDescent="0.35">
      <c r="C448"/>
    </row>
    <row r="449" spans="3:3" x14ac:dyDescent="0.35">
      <c r="C449"/>
    </row>
  </sheetData>
  <autoFilter ref="A1:E438" xr:uid="{3B053BBA-F906-4D4A-9B68-958BE213237A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38C5A-B4AD-4A8E-B5D9-A5BCCDDEA1ED}">
  <sheetPr codeName="Planilha13">
    <pageSetUpPr fitToPage="1"/>
  </sheetPr>
  <dimension ref="A1:P7676"/>
  <sheetViews>
    <sheetView showGridLines="0" zoomScale="80" zoomScaleNormal="80" workbookViewId="0">
      <pane ySplit="2" topLeftCell="A3" activePane="bottomLeft" state="frozen"/>
      <selection activeCell="T25" sqref="T25"/>
      <selection pane="bottomLeft" activeCell="F4887" sqref="F4887"/>
    </sheetView>
  </sheetViews>
  <sheetFormatPr defaultColWidth="8.7265625" defaultRowHeight="16" x14ac:dyDescent="0.4"/>
  <cols>
    <col min="1" max="1" width="55" style="148" customWidth="1"/>
    <col min="2" max="2" width="12.81640625" style="148" customWidth="1"/>
    <col min="3" max="3" width="33.453125" style="148" customWidth="1"/>
    <col min="4" max="4" width="12.1796875" style="149" customWidth="1"/>
    <col min="5" max="5" width="17.1796875" style="150" bestFit="1" customWidth="1"/>
    <col min="6" max="6" width="17.7265625" style="151" customWidth="1"/>
    <col min="7" max="7" width="15.1796875" style="152" customWidth="1"/>
    <col min="8" max="8" width="26.1796875" style="148" customWidth="1"/>
    <col min="9" max="9" width="31.1796875" style="148" customWidth="1"/>
    <col min="10" max="11" width="9.453125" style="148" customWidth="1"/>
    <col min="12" max="12" width="15.453125" style="153" customWidth="1"/>
    <col min="13" max="13" width="51.453125" style="154" customWidth="1"/>
    <col min="14" max="16384" width="8.7265625" style="148"/>
  </cols>
  <sheetData>
    <row r="1" spans="1:13" x14ac:dyDescent="0.4">
      <c r="M1" s="180"/>
    </row>
    <row r="2" spans="1:13" x14ac:dyDescent="0.4">
      <c r="A2" s="155" t="s">
        <v>741</v>
      </c>
      <c r="B2" s="155" t="s">
        <v>795</v>
      </c>
      <c r="C2" s="155" t="s">
        <v>742</v>
      </c>
      <c r="D2" s="156" t="s">
        <v>796</v>
      </c>
      <c r="E2" s="157" t="s">
        <v>797</v>
      </c>
      <c r="F2" s="158" t="s">
        <v>799</v>
      </c>
      <c r="G2" s="159" t="s">
        <v>743</v>
      </c>
      <c r="H2" s="155" t="s">
        <v>744</v>
      </c>
      <c r="I2" s="155" t="s">
        <v>798</v>
      </c>
      <c r="J2" s="155" t="s">
        <v>745</v>
      </c>
      <c r="K2" s="155" t="s">
        <v>949</v>
      </c>
      <c r="L2" s="160" t="s">
        <v>803</v>
      </c>
      <c r="M2" s="160" t="s">
        <v>747</v>
      </c>
    </row>
    <row r="3" spans="1:13" s="169" customFormat="1" x14ac:dyDescent="0.4">
      <c r="A3" s="161" t="s">
        <v>1894</v>
      </c>
      <c r="B3" s="161"/>
      <c r="C3" s="162" t="s">
        <v>1897</v>
      </c>
      <c r="D3" s="163">
        <v>45930</v>
      </c>
      <c r="E3" s="164">
        <v>45930</v>
      </c>
      <c r="F3" s="165">
        <v>5204</v>
      </c>
      <c r="G3" s="166">
        <v>112120801030</v>
      </c>
      <c r="H3" s="161" t="s">
        <v>1895</v>
      </c>
      <c r="I3" s="161" t="s">
        <v>1898</v>
      </c>
      <c r="J3" s="161" t="s">
        <v>509</v>
      </c>
      <c r="K3" s="167"/>
      <c r="L3" s="168" t="s">
        <v>800</v>
      </c>
      <c r="M3" s="168" t="s">
        <v>53</v>
      </c>
    </row>
    <row r="4" spans="1:13" s="169" customFormat="1" x14ac:dyDescent="0.4">
      <c r="A4" s="161" t="s">
        <v>1896</v>
      </c>
      <c r="B4" s="161"/>
      <c r="C4" s="170" t="s">
        <v>4294</v>
      </c>
      <c r="D4" s="163">
        <v>45930</v>
      </c>
      <c r="E4" s="164">
        <v>45930</v>
      </c>
      <c r="F4" s="171">
        <v>933533.63</v>
      </c>
      <c r="G4" s="166">
        <v>115060000000</v>
      </c>
      <c r="H4" s="161" t="s">
        <v>4294</v>
      </c>
      <c r="I4" s="161" t="s">
        <v>1899</v>
      </c>
      <c r="J4" s="161" t="s">
        <v>509</v>
      </c>
      <c r="K4" s="167"/>
      <c r="L4" s="168" t="s">
        <v>800</v>
      </c>
      <c r="M4" s="168" t="s">
        <v>53</v>
      </c>
    </row>
    <row r="5" spans="1:13" s="169" customFormat="1" x14ac:dyDescent="0.4">
      <c r="A5" s="161" t="s">
        <v>2433</v>
      </c>
      <c r="B5" s="161"/>
      <c r="C5" s="162" t="s">
        <v>2456</v>
      </c>
      <c r="D5" s="163">
        <v>45896</v>
      </c>
      <c r="E5" s="164">
        <v>45901</v>
      </c>
      <c r="F5" s="165">
        <v>583.89</v>
      </c>
      <c r="G5" s="166" t="s">
        <v>4260</v>
      </c>
      <c r="H5" s="161" t="s">
        <v>4262</v>
      </c>
      <c r="I5" s="161" t="s">
        <v>4414</v>
      </c>
      <c r="J5" s="161" t="s">
        <v>2076</v>
      </c>
      <c r="K5" s="167"/>
      <c r="L5" s="168" t="s">
        <v>749</v>
      </c>
      <c r="M5" s="168" t="s">
        <v>1900</v>
      </c>
    </row>
    <row r="6" spans="1:13" s="169" customFormat="1" x14ac:dyDescent="0.4">
      <c r="A6" s="161" t="s">
        <v>2433</v>
      </c>
      <c r="B6" s="161"/>
      <c r="C6" s="162" t="s">
        <v>2457</v>
      </c>
      <c r="D6" s="163">
        <v>45896</v>
      </c>
      <c r="E6" s="164">
        <v>45901</v>
      </c>
      <c r="F6" s="165">
        <v>583.89</v>
      </c>
      <c r="G6" s="166" t="s">
        <v>4260</v>
      </c>
      <c r="H6" s="161" t="s">
        <v>4262</v>
      </c>
      <c r="I6" s="161" t="s">
        <v>4415</v>
      </c>
      <c r="J6" s="161" t="s">
        <v>156</v>
      </c>
      <c r="K6" s="167"/>
      <c r="L6" s="168" t="s">
        <v>749</v>
      </c>
      <c r="M6" s="168" t="s">
        <v>157</v>
      </c>
    </row>
    <row r="7" spans="1:13" s="169" customFormat="1" x14ac:dyDescent="0.4">
      <c r="A7" s="161" t="s">
        <v>2433</v>
      </c>
      <c r="B7" s="161"/>
      <c r="C7" s="162" t="s">
        <v>2458</v>
      </c>
      <c r="D7" s="163">
        <v>45896</v>
      </c>
      <c r="E7" s="164">
        <v>45904</v>
      </c>
      <c r="F7" s="165">
        <v>1157.5899999999999</v>
      </c>
      <c r="G7" s="166" t="s">
        <v>4260</v>
      </c>
      <c r="H7" s="161" t="s">
        <v>4262</v>
      </c>
      <c r="I7" s="161" t="s">
        <v>4414</v>
      </c>
      <c r="J7" s="161" t="s">
        <v>2076</v>
      </c>
      <c r="K7" s="167"/>
      <c r="L7" s="168" t="s">
        <v>749</v>
      </c>
      <c r="M7" s="168" t="s">
        <v>1900</v>
      </c>
    </row>
    <row r="8" spans="1:13" s="169" customFormat="1" x14ac:dyDescent="0.4">
      <c r="A8" s="161" t="s">
        <v>2433</v>
      </c>
      <c r="B8" s="161"/>
      <c r="C8" s="162" t="s">
        <v>2459</v>
      </c>
      <c r="D8" s="163">
        <v>45896</v>
      </c>
      <c r="E8" s="164">
        <v>45904</v>
      </c>
      <c r="F8" s="165">
        <v>1157.5899999999999</v>
      </c>
      <c r="G8" s="166" t="s">
        <v>4260</v>
      </c>
      <c r="H8" s="161" t="s">
        <v>4262</v>
      </c>
      <c r="I8" s="161" t="s">
        <v>4414</v>
      </c>
      <c r="J8" s="161" t="s">
        <v>2076</v>
      </c>
      <c r="K8" s="167"/>
      <c r="L8" s="168" t="s">
        <v>749</v>
      </c>
      <c r="M8" s="168" t="s">
        <v>1900</v>
      </c>
    </row>
    <row r="9" spans="1:13" s="169" customFormat="1" x14ac:dyDescent="0.4">
      <c r="A9" s="161" t="s">
        <v>2018</v>
      </c>
      <c r="B9" s="161" t="s">
        <v>2448</v>
      </c>
      <c r="C9" s="162">
        <v>873</v>
      </c>
      <c r="D9" s="163">
        <v>45870</v>
      </c>
      <c r="E9" s="164">
        <v>45905</v>
      </c>
      <c r="F9" s="165">
        <v>101911.26</v>
      </c>
      <c r="G9" s="166" t="s">
        <v>2258</v>
      </c>
      <c r="H9" s="161" t="s">
        <v>2021</v>
      </c>
      <c r="I9" s="161" t="s">
        <v>4416</v>
      </c>
      <c r="J9" s="161" t="s">
        <v>18</v>
      </c>
      <c r="K9" s="167"/>
      <c r="L9" s="168" t="s">
        <v>749</v>
      </c>
      <c r="M9" s="168" t="s">
        <v>19</v>
      </c>
    </row>
    <row r="10" spans="1:13" s="169" customFormat="1" x14ac:dyDescent="0.4">
      <c r="A10" s="161" t="s">
        <v>2018</v>
      </c>
      <c r="B10" s="161" t="s">
        <v>2448</v>
      </c>
      <c r="C10" s="162">
        <v>874</v>
      </c>
      <c r="D10" s="163">
        <v>45870</v>
      </c>
      <c r="E10" s="164">
        <v>45905</v>
      </c>
      <c r="F10" s="165">
        <v>35341.35</v>
      </c>
      <c r="G10" s="166" t="s">
        <v>2258</v>
      </c>
      <c r="H10" s="161" t="s">
        <v>2021</v>
      </c>
      <c r="I10" s="161" t="s">
        <v>4417</v>
      </c>
      <c r="J10" s="161" t="s">
        <v>50</v>
      </c>
      <c r="K10" s="167"/>
      <c r="L10" s="168" t="s">
        <v>749</v>
      </c>
      <c r="M10" s="168" t="s">
        <v>51</v>
      </c>
    </row>
    <row r="11" spans="1:13" s="169" customFormat="1" x14ac:dyDescent="0.4">
      <c r="A11" s="161" t="s">
        <v>2018</v>
      </c>
      <c r="B11" s="161" t="s">
        <v>2448</v>
      </c>
      <c r="C11" s="162">
        <v>875</v>
      </c>
      <c r="D11" s="163">
        <v>45870</v>
      </c>
      <c r="E11" s="164">
        <v>45905</v>
      </c>
      <c r="F11" s="165">
        <v>46236.92</v>
      </c>
      <c r="G11" s="166" t="s">
        <v>2258</v>
      </c>
      <c r="H11" s="161" t="s">
        <v>2021</v>
      </c>
      <c r="I11" s="161" t="s">
        <v>4418</v>
      </c>
      <c r="J11" s="161" t="s">
        <v>44</v>
      </c>
      <c r="K11" s="167"/>
      <c r="L11" s="168" t="s">
        <v>749</v>
      </c>
      <c r="M11" s="168" t="s">
        <v>45</v>
      </c>
    </row>
    <row r="12" spans="1:13" s="169" customFormat="1" x14ac:dyDescent="0.4">
      <c r="A12" s="161" t="s">
        <v>2018</v>
      </c>
      <c r="B12" s="161" t="s">
        <v>2448</v>
      </c>
      <c r="C12" s="162">
        <v>878</v>
      </c>
      <c r="D12" s="163">
        <v>45870</v>
      </c>
      <c r="E12" s="164">
        <v>45905</v>
      </c>
      <c r="F12" s="165">
        <v>435907.43</v>
      </c>
      <c r="G12" s="166" t="s">
        <v>2258</v>
      </c>
      <c r="H12" s="161" t="s">
        <v>2021</v>
      </c>
      <c r="I12" s="161" t="s">
        <v>4419</v>
      </c>
      <c r="J12" s="161" t="s">
        <v>36</v>
      </c>
      <c r="K12" s="167"/>
      <c r="L12" s="168" t="s">
        <v>749</v>
      </c>
      <c r="M12" s="168" t="s">
        <v>37</v>
      </c>
    </row>
    <row r="13" spans="1:13" s="169" customFormat="1" x14ac:dyDescent="0.4">
      <c r="A13" s="161" t="s">
        <v>2018</v>
      </c>
      <c r="B13" s="161" t="s">
        <v>2239</v>
      </c>
      <c r="C13" s="162">
        <v>4962025</v>
      </c>
      <c r="D13" s="163">
        <v>45861</v>
      </c>
      <c r="E13" s="164">
        <v>45905</v>
      </c>
      <c r="F13" s="165">
        <v>58.25</v>
      </c>
      <c r="G13" s="166" t="s">
        <v>2261</v>
      </c>
      <c r="H13" s="161" t="s">
        <v>2019</v>
      </c>
      <c r="I13" s="161" t="s">
        <v>4420</v>
      </c>
      <c r="J13" s="161" t="s">
        <v>388</v>
      </c>
      <c r="K13" s="167"/>
      <c r="L13" s="168" t="s">
        <v>749</v>
      </c>
      <c r="M13" s="168" t="s">
        <v>389</v>
      </c>
    </row>
    <row r="14" spans="1:13" s="169" customFormat="1" x14ac:dyDescent="0.4">
      <c r="A14" s="161" t="s">
        <v>2018</v>
      </c>
      <c r="B14" s="161" t="s">
        <v>2239</v>
      </c>
      <c r="C14" s="162">
        <v>4972025</v>
      </c>
      <c r="D14" s="163">
        <v>45861</v>
      </c>
      <c r="E14" s="164">
        <v>45905</v>
      </c>
      <c r="F14" s="165">
        <v>58.25</v>
      </c>
      <c r="G14" s="166" t="s">
        <v>2261</v>
      </c>
      <c r="H14" s="161" t="s">
        <v>2019</v>
      </c>
      <c r="I14" s="161" t="s">
        <v>4420</v>
      </c>
      <c r="J14" s="161" t="s">
        <v>388</v>
      </c>
      <c r="K14" s="167"/>
      <c r="L14" s="168" t="s">
        <v>749</v>
      </c>
      <c r="M14" s="168" t="s">
        <v>389</v>
      </c>
    </row>
    <row r="15" spans="1:13" s="169" customFormat="1" x14ac:dyDescent="0.4">
      <c r="A15" s="161" t="s">
        <v>2018</v>
      </c>
      <c r="B15" s="161" t="s">
        <v>2239</v>
      </c>
      <c r="C15" s="162">
        <v>4982025</v>
      </c>
      <c r="D15" s="163">
        <v>45861</v>
      </c>
      <c r="E15" s="164">
        <v>45905</v>
      </c>
      <c r="F15" s="165">
        <v>80.12</v>
      </c>
      <c r="G15" s="166" t="s">
        <v>2261</v>
      </c>
      <c r="H15" s="161" t="s">
        <v>2019</v>
      </c>
      <c r="I15" s="161" t="s">
        <v>4421</v>
      </c>
      <c r="J15" s="161" t="s">
        <v>436</v>
      </c>
      <c r="K15" s="167"/>
      <c r="L15" s="168" t="s">
        <v>749</v>
      </c>
      <c r="M15" s="168" t="s">
        <v>437</v>
      </c>
    </row>
    <row r="16" spans="1:13" s="169" customFormat="1" x14ac:dyDescent="0.4">
      <c r="A16" s="161" t="s">
        <v>2018</v>
      </c>
      <c r="B16" s="161" t="s">
        <v>2239</v>
      </c>
      <c r="C16" s="162">
        <v>4992025</v>
      </c>
      <c r="D16" s="163">
        <v>45861</v>
      </c>
      <c r="E16" s="164">
        <v>45905</v>
      </c>
      <c r="F16" s="165">
        <v>86</v>
      </c>
      <c r="G16" s="166" t="s">
        <v>2261</v>
      </c>
      <c r="H16" s="161" t="s">
        <v>2019</v>
      </c>
      <c r="I16" s="161" t="s">
        <v>4422</v>
      </c>
      <c r="J16" s="161" t="s">
        <v>468</v>
      </c>
      <c r="K16" s="167"/>
      <c r="L16" s="168" t="s">
        <v>749</v>
      </c>
      <c r="M16" s="168" t="s">
        <v>469</v>
      </c>
    </row>
    <row r="17" spans="1:13" s="169" customFormat="1" x14ac:dyDescent="0.4">
      <c r="A17" s="161" t="s">
        <v>2018</v>
      </c>
      <c r="B17" s="161" t="s">
        <v>2239</v>
      </c>
      <c r="C17" s="162">
        <v>5002025</v>
      </c>
      <c r="D17" s="163">
        <v>45861</v>
      </c>
      <c r="E17" s="164">
        <v>45905</v>
      </c>
      <c r="F17" s="165">
        <v>20157.88</v>
      </c>
      <c r="G17" s="166" t="s">
        <v>2261</v>
      </c>
      <c r="H17" s="161" t="s">
        <v>2019</v>
      </c>
      <c r="I17" s="161" t="s">
        <v>4423</v>
      </c>
      <c r="J17" s="161" t="s">
        <v>36</v>
      </c>
      <c r="K17" s="167"/>
      <c r="L17" s="168" t="s">
        <v>749</v>
      </c>
      <c r="M17" s="168" t="s">
        <v>37</v>
      </c>
    </row>
    <row r="18" spans="1:13" s="169" customFormat="1" x14ac:dyDescent="0.4">
      <c r="A18" s="161" t="s">
        <v>2018</v>
      </c>
      <c r="B18" s="161" t="s">
        <v>2239</v>
      </c>
      <c r="C18" s="162">
        <v>5012025</v>
      </c>
      <c r="D18" s="163">
        <v>45861</v>
      </c>
      <c r="E18" s="164">
        <v>45905</v>
      </c>
      <c r="F18" s="165">
        <v>3692.15</v>
      </c>
      <c r="G18" s="166" t="s">
        <v>2260</v>
      </c>
      <c r="H18" s="161" t="s">
        <v>2020</v>
      </c>
      <c r="I18" s="161" t="s">
        <v>4424</v>
      </c>
      <c r="J18" s="161" t="s">
        <v>368</v>
      </c>
      <c r="K18" s="167"/>
      <c r="L18" s="168" t="s">
        <v>749</v>
      </c>
      <c r="M18" s="168" t="s">
        <v>369</v>
      </c>
    </row>
    <row r="19" spans="1:13" s="169" customFormat="1" x14ac:dyDescent="0.4">
      <c r="A19" s="161" t="s">
        <v>2018</v>
      </c>
      <c r="B19" s="161" t="s">
        <v>2239</v>
      </c>
      <c r="C19" s="162">
        <v>5022025</v>
      </c>
      <c r="D19" s="163">
        <v>45861</v>
      </c>
      <c r="E19" s="164">
        <v>45905</v>
      </c>
      <c r="F19" s="165">
        <v>37624.14</v>
      </c>
      <c r="G19" s="166" t="s">
        <v>2260</v>
      </c>
      <c r="H19" s="161" t="s">
        <v>2020</v>
      </c>
      <c r="I19" s="161" t="s">
        <v>4425</v>
      </c>
      <c r="J19" s="161" t="s">
        <v>36</v>
      </c>
      <c r="K19" s="167"/>
      <c r="L19" s="168" t="s">
        <v>749</v>
      </c>
      <c r="M19" s="168" t="s">
        <v>37</v>
      </c>
    </row>
    <row r="20" spans="1:13" s="169" customFormat="1" x14ac:dyDescent="0.4">
      <c r="A20" s="161" t="s">
        <v>2018</v>
      </c>
      <c r="B20" s="161" t="s">
        <v>2239</v>
      </c>
      <c r="C20" s="162">
        <v>5032025</v>
      </c>
      <c r="D20" s="163">
        <v>45861</v>
      </c>
      <c r="E20" s="164">
        <v>45905</v>
      </c>
      <c r="F20" s="165">
        <v>34778.559999999998</v>
      </c>
      <c r="G20" s="166" t="s">
        <v>2260</v>
      </c>
      <c r="H20" s="161" t="s">
        <v>2020</v>
      </c>
      <c r="I20" s="161" t="s">
        <v>4426</v>
      </c>
      <c r="J20" s="161" t="s">
        <v>32</v>
      </c>
      <c r="K20" s="167"/>
      <c r="L20" s="168" t="s">
        <v>749</v>
      </c>
      <c r="M20" s="168" t="s">
        <v>33</v>
      </c>
    </row>
    <row r="21" spans="1:13" s="169" customFormat="1" x14ac:dyDescent="0.4">
      <c r="A21" s="161" t="s">
        <v>2018</v>
      </c>
      <c r="B21" s="161" t="s">
        <v>2239</v>
      </c>
      <c r="C21" s="162">
        <v>5042025</v>
      </c>
      <c r="D21" s="163">
        <v>45861</v>
      </c>
      <c r="E21" s="164">
        <v>45905</v>
      </c>
      <c r="F21" s="165">
        <v>11609.27</v>
      </c>
      <c r="G21" s="166" t="s">
        <v>2260</v>
      </c>
      <c r="H21" s="161" t="s">
        <v>2020</v>
      </c>
      <c r="I21" s="161" t="s">
        <v>4427</v>
      </c>
      <c r="J21" s="161" t="s">
        <v>414</v>
      </c>
      <c r="K21" s="167"/>
      <c r="L21" s="168" t="s">
        <v>749</v>
      </c>
      <c r="M21" s="168" t="s">
        <v>415</v>
      </c>
    </row>
    <row r="22" spans="1:13" s="169" customFormat="1" x14ac:dyDescent="0.4">
      <c r="A22" s="161" t="s">
        <v>2018</v>
      </c>
      <c r="B22" s="161" t="s">
        <v>2239</v>
      </c>
      <c r="C22" s="162">
        <v>5052025</v>
      </c>
      <c r="D22" s="163">
        <v>45861</v>
      </c>
      <c r="E22" s="164">
        <v>45905</v>
      </c>
      <c r="F22" s="165">
        <v>2660.66</v>
      </c>
      <c r="G22" s="166" t="s">
        <v>2261</v>
      </c>
      <c r="H22" s="161" t="s">
        <v>2020</v>
      </c>
      <c r="I22" s="161" t="s">
        <v>4428</v>
      </c>
      <c r="J22" s="161" t="s">
        <v>414</v>
      </c>
      <c r="K22" s="167"/>
      <c r="L22" s="168" t="s">
        <v>749</v>
      </c>
      <c r="M22" s="168" t="s">
        <v>415</v>
      </c>
    </row>
    <row r="23" spans="1:13" s="169" customFormat="1" x14ac:dyDescent="0.4">
      <c r="A23" s="161" t="s">
        <v>2018</v>
      </c>
      <c r="B23" s="161" t="s">
        <v>2239</v>
      </c>
      <c r="C23" s="162">
        <v>5062025</v>
      </c>
      <c r="D23" s="163">
        <v>45861</v>
      </c>
      <c r="E23" s="164">
        <v>45905</v>
      </c>
      <c r="F23" s="165">
        <v>2179.9299999999998</v>
      </c>
      <c r="G23" s="166" t="s">
        <v>2260</v>
      </c>
      <c r="H23" s="161" t="s">
        <v>2020</v>
      </c>
      <c r="I23" s="161" t="s">
        <v>4429</v>
      </c>
      <c r="J23" s="161" t="s">
        <v>40</v>
      </c>
      <c r="K23" s="167"/>
      <c r="L23" s="168" t="s">
        <v>749</v>
      </c>
      <c r="M23" s="168" t="s">
        <v>41</v>
      </c>
    </row>
    <row r="24" spans="1:13" s="169" customFormat="1" x14ac:dyDescent="0.4">
      <c r="A24" s="161" t="s">
        <v>2018</v>
      </c>
      <c r="B24" s="161" t="s">
        <v>2239</v>
      </c>
      <c r="C24" s="162">
        <v>5072025</v>
      </c>
      <c r="D24" s="163">
        <v>45861</v>
      </c>
      <c r="E24" s="164">
        <v>45905</v>
      </c>
      <c r="F24" s="165">
        <v>1493.91</v>
      </c>
      <c r="G24" s="166" t="s">
        <v>2261</v>
      </c>
      <c r="H24" s="161" t="s">
        <v>2019</v>
      </c>
      <c r="I24" s="161" t="s">
        <v>4430</v>
      </c>
      <c r="J24" s="161" t="s">
        <v>40</v>
      </c>
      <c r="K24" s="167"/>
      <c r="L24" s="168" t="s">
        <v>749</v>
      </c>
      <c r="M24" s="168" t="s">
        <v>41</v>
      </c>
    </row>
    <row r="25" spans="1:13" s="169" customFormat="1" x14ac:dyDescent="0.4">
      <c r="A25" s="161" t="s">
        <v>2018</v>
      </c>
      <c r="B25" s="161" t="s">
        <v>2239</v>
      </c>
      <c r="C25" s="162">
        <v>5082025</v>
      </c>
      <c r="D25" s="163">
        <v>45861</v>
      </c>
      <c r="E25" s="164">
        <v>45905</v>
      </c>
      <c r="F25" s="165">
        <v>1450.14</v>
      </c>
      <c r="G25" s="166" t="s">
        <v>2260</v>
      </c>
      <c r="H25" s="161" t="s">
        <v>2020</v>
      </c>
      <c r="I25" s="161" t="s">
        <v>4431</v>
      </c>
      <c r="J25" s="161" t="s">
        <v>424</v>
      </c>
      <c r="K25" s="167"/>
      <c r="L25" s="168" t="s">
        <v>749</v>
      </c>
      <c r="M25" s="168" t="s">
        <v>425</v>
      </c>
    </row>
    <row r="26" spans="1:13" s="169" customFormat="1" x14ac:dyDescent="0.4">
      <c r="A26" s="161" t="s">
        <v>2018</v>
      </c>
      <c r="B26" s="161" t="s">
        <v>2239</v>
      </c>
      <c r="C26" s="162">
        <v>5092025</v>
      </c>
      <c r="D26" s="163">
        <v>45861</v>
      </c>
      <c r="E26" s="164">
        <v>45905</v>
      </c>
      <c r="F26" s="165">
        <v>1395.92</v>
      </c>
      <c r="G26" s="166" t="s">
        <v>2260</v>
      </c>
      <c r="H26" s="161" t="s">
        <v>2020</v>
      </c>
      <c r="I26" s="161" t="s">
        <v>4432</v>
      </c>
      <c r="J26" s="161" t="s">
        <v>388</v>
      </c>
      <c r="K26" s="167"/>
      <c r="L26" s="168" t="s">
        <v>749</v>
      </c>
      <c r="M26" s="168" t="s">
        <v>389</v>
      </c>
    </row>
    <row r="27" spans="1:13" s="169" customFormat="1" x14ac:dyDescent="0.4">
      <c r="A27" s="161" t="s">
        <v>2018</v>
      </c>
      <c r="B27" s="161" t="s">
        <v>2239</v>
      </c>
      <c r="C27" s="162">
        <v>5102025</v>
      </c>
      <c r="D27" s="163">
        <v>45861</v>
      </c>
      <c r="E27" s="164">
        <v>45905</v>
      </c>
      <c r="F27" s="165">
        <v>1240.8499999999999</v>
      </c>
      <c r="G27" s="166" t="s">
        <v>2260</v>
      </c>
      <c r="H27" s="161" t="s">
        <v>2020</v>
      </c>
      <c r="I27" s="161" t="s">
        <v>4433</v>
      </c>
      <c r="J27" s="161" t="s">
        <v>388</v>
      </c>
      <c r="K27" s="167"/>
      <c r="L27" s="168" t="s">
        <v>749</v>
      </c>
      <c r="M27" s="168" t="s">
        <v>389</v>
      </c>
    </row>
    <row r="28" spans="1:13" s="169" customFormat="1" x14ac:dyDescent="0.4">
      <c r="A28" s="161" t="s">
        <v>2018</v>
      </c>
      <c r="B28" s="161" t="s">
        <v>2239</v>
      </c>
      <c r="C28" s="162">
        <v>5112025</v>
      </c>
      <c r="D28" s="163">
        <v>45861</v>
      </c>
      <c r="E28" s="164">
        <v>45905</v>
      </c>
      <c r="F28" s="165">
        <v>124.56</v>
      </c>
      <c r="G28" s="166" t="s">
        <v>2261</v>
      </c>
      <c r="H28" s="161" t="s">
        <v>2019</v>
      </c>
      <c r="I28" s="161" t="s">
        <v>4434</v>
      </c>
      <c r="J28" s="161" t="s">
        <v>380</v>
      </c>
      <c r="K28" s="167"/>
      <c r="L28" s="168" t="s">
        <v>749</v>
      </c>
      <c r="M28" s="168" t="s">
        <v>381</v>
      </c>
    </row>
    <row r="29" spans="1:13" s="169" customFormat="1" x14ac:dyDescent="0.4">
      <c r="A29" s="161" t="s">
        <v>2018</v>
      </c>
      <c r="B29" s="161" t="s">
        <v>2239</v>
      </c>
      <c r="C29" s="162">
        <v>5122025</v>
      </c>
      <c r="D29" s="163">
        <v>45861</v>
      </c>
      <c r="E29" s="164">
        <v>45905</v>
      </c>
      <c r="F29" s="165">
        <v>138.56</v>
      </c>
      <c r="G29" s="166" t="s">
        <v>2261</v>
      </c>
      <c r="H29" s="161" t="s">
        <v>2019</v>
      </c>
      <c r="I29" s="161" t="s">
        <v>4435</v>
      </c>
      <c r="J29" s="161" t="s">
        <v>426</v>
      </c>
      <c r="K29" s="167"/>
      <c r="L29" s="168" t="s">
        <v>749</v>
      </c>
      <c r="M29" s="168" t="s">
        <v>427</v>
      </c>
    </row>
    <row r="30" spans="1:13" s="169" customFormat="1" x14ac:dyDescent="0.4">
      <c r="A30" s="161" t="s">
        <v>2018</v>
      </c>
      <c r="B30" s="161" t="s">
        <v>2239</v>
      </c>
      <c r="C30" s="162">
        <v>5132025</v>
      </c>
      <c r="D30" s="163">
        <v>45861</v>
      </c>
      <c r="E30" s="164">
        <v>45905</v>
      </c>
      <c r="F30" s="165">
        <v>138.59</v>
      </c>
      <c r="G30" s="166" t="s">
        <v>2261</v>
      </c>
      <c r="H30" s="161" t="s">
        <v>2019</v>
      </c>
      <c r="I30" s="161" t="s">
        <v>4436</v>
      </c>
      <c r="J30" s="161" t="s">
        <v>420</v>
      </c>
      <c r="K30" s="167"/>
      <c r="L30" s="168" t="s">
        <v>749</v>
      </c>
      <c r="M30" s="168" t="s">
        <v>421</v>
      </c>
    </row>
    <row r="31" spans="1:13" s="169" customFormat="1" x14ac:dyDescent="0.4">
      <c r="A31" s="161" t="s">
        <v>2018</v>
      </c>
      <c r="B31" s="161" t="s">
        <v>2239</v>
      </c>
      <c r="C31" s="162">
        <v>5142025</v>
      </c>
      <c r="D31" s="163">
        <v>45861</v>
      </c>
      <c r="E31" s="164">
        <v>45905</v>
      </c>
      <c r="F31" s="165">
        <v>228.28</v>
      </c>
      <c r="G31" s="166" t="s">
        <v>2261</v>
      </c>
      <c r="H31" s="161" t="s">
        <v>2019</v>
      </c>
      <c r="I31" s="161" t="s">
        <v>4437</v>
      </c>
      <c r="J31" s="161" t="s">
        <v>430</v>
      </c>
      <c r="K31" s="167"/>
      <c r="L31" s="168" t="s">
        <v>749</v>
      </c>
      <c r="M31" s="168" t="s">
        <v>431</v>
      </c>
    </row>
    <row r="32" spans="1:13" s="169" customFormat="1" x14ac:dyDescent="0.4">
      <c r="A32" s="161" t="s">
        <v>2018</v>
      </c>
      <c r="B32" s="161" t="s">
        <v>2239</v>
      </c>
      <c r="C32" s="162">
        <v>5152025</v>
      </c>
      <c r="D32" s="163">
        <v>45861</v>
      </c>
      <c r="E32" s="164">
        <v>45905</v>
      </c>
      <c r="F32" s="165">
        <v>474.9</v>
      </c>
      <c r="G32" s="166" t="s">
        <v>2261</v>
      </c>
      <c r="H32" s="161" t="s">
        <v>2019</v>
      </c>
      <c r="I32" s="161" t="s">
        <v>4428</v>
      </c>
      <c r="J32" s="161" t="s">
        <v>414</v>
      </c>
      <c r="K32" s="167"/>
      <c r="L32" s="168" t="s">
        <v>749</v>
      </c>
      <c r="M32" s="168" t="s">
        <v>415</v>
      </c>
    </row>
    <row r="33" spans="1:13" s="169" customFormat="1" x14ac:dyDescent="0.4">
      <c r="A33" s="161" t="s">
        <v>2018</v>
      </c>
      <c r="B33" s="161" t="s">
        <v>2239</v>
      </c>
      <c r="C33" s="162">
        <v>5162025</v>
      </c>
      <c r="D33" s="163">
        <v>45861</v>
      </c>
      <c r="E33" s="164">
        <v>45905</v>
      </c>
      <c r="F33" s="165">
        <v>539.58000000000004</v>
      </c>
      <c r="G33" s="166" t="s">
        <v>2261</v>
      </c>
      <c r="H33" s="161" t="s">
        <v>2019</v>
      </c>
      <c r="I33" s="161" t="s">
        <v>4438</v>
      </c>
      <c r="J33" s="161" t="s">
        <v>368</v>
      </c>
      <c r="K33" s="167"/>
      <c r="L33" s="168" t="s">
        <v>749</v>
      </c>
      <c r="M33" s="168" t="s">
        <v>369</v>
      </c>
    </row>
    <row r="34" spans="1:13" s="169" customFormat="1" x14ac:dyDescent="0.4">
      <c r="A34" s="161" t="s">
        <v>2018</v>
      </c>
      <c r="B34" s="161" t="s">
        <v>2239</v>
      </c>
      <c r="C34" s="162">
        <v>5172025</v>
      </c>
      <c r="D34" s="163">
        <v>45861</v>
      </c>
      <c r="E34" s="164">
        <v>45905</v>
      </c>
      <c r="F34" s="165">
        <v>662.62</v>
      </c>
      <c r="G34" s="166" t="s">
        <v>2260</v>
      </c>
      <c r="H34" s="161" t="s">
        <v>2020</v>
      </c>
      <c r="I34" s="161" t="s">
        <v>4439</v>
      </c>
      <c r="J34" s="161" t="s">
        <v>380</v>
      </c>
      <c r="K34" s="167"/>
      <c r="L34" s="168" t="s">
        <v>749</v>
      </c>
      <c r="M34" s="168" t="s">
        <v>381</v>
      </c>
    </row>
    <row r="35" spans="1:13" s="169" customFormat="1" x14ac:dyDescent="0.4">
      <c r="A35" s="161" t="s">
        <v>2018</v>
      </c>
      <c r="B35" s="161" t="s">
        <v>2239</v>
      </c>
      <c r="C35" s="162">
        <v>5182025</v>
      </c>
      <c r="D35" s="163">
        <v>45861</v>
      </c>
      <c r="E35" s="164">
        <v>45905</v>
      </c>
      <c r="F35" s="165">
        <v>725.27</v>
      </c>
      <c r="G35" s="166" t="s">
        <v>2260</v>
      </c>
      <c r="H35" s="161" t="s">
        <v>2020</v>
      </c>
      <c r="I35" s="161" t="s">
        <v>4440</v>
      </c>
      <c r="J35" s="161" t="s">
        <v>406</v>
      </c>
      <c r="K35" s="167"/>
      <c r="L35" s="168" t="s">
        <v>749</v>
      </c>
      <c r="M35" s="168" t="s">
        <v>407</v>
      </c>
    </row>
    <row r="36" spans="1:13" s="169" customFormat="1" x14ac:dyDescent="0.4">
      <c r="A36" s="161" t="s">
        <v>2018</v>
      </c>
      <c r="B36" s="161" t="s">
        <v>2239</v>
      </c>
      <c r="C36" s="162">
        <v>5192025</v>
      </c>
      <c r="D36" s="163">
        <v>45861</v>
      </c>
      <c r="E36" s="164">
        <v>45905</v>
      </c>
      <c r="F36" s="165">
        <v>757.26</v>
      </c>
      <c r="G36" s="166" t="s">
        <v>2260</v>
      </c>
      <c r="H36" s="161" t="s">
        <v>2020</v>
      </c>
      <c r="I36" s="161" t="s">
        <v>4439</v>
      </c>
      <c r="J36" s="161" t="s">
        <v>380</v>
      </c>
      <c r="K36" s="167"/>
      <c r="L36" s="168" t="s">
        <v>749</v>
      </c>
      <c r="M36" s="168" t="s">
        <v>381</v>
      </c>
    </row>
    <row r="37" spans="1:13" s="169" customFormat="1" x14ac:dyDescent="0.4">
      <c r="A37" s="161" t="s">
        <v>2018</v>
      </c>
      <c r="B37" s="161" t="s">
        <v>2239</v>
      </c>
      <c r="C37" s="162">
        <v>5202025</v>
      </c>
      <c r="D37" s="163">
        <v>45861</v>
      </c>
      <c r="E37" s="164">
        <v>45905</v>
      </c>
      <c r="F37" s="165">
        <v>1062.8800000000001</v>
      </c>
      <c r="G37" s="166" t="s">
        <v>2260</v>
      </c>
      <c r="H37" s="161" t="s">
        <v>2020</v>
      </c>
      <c r="I37" s="161" t="s">
        <v>4441</v>
      </c>
      <c r="J37" s="161" t="s">
        <v>436</v>
      </c>
      <c r="K37" s="167"/>
      <c r="L37" s="168" t="s">
        <v>749</v>
      </c>
      <c r="M37" s="168" t="s">
        <v>437</v>
      </c>
    </row>
    <row r="38" spans="1:13" s="169" customFormat="1" x14ac:dyDescent="0.4">
      <c r="A38" s="161" t="s">
        <v>2018</v>
      </c>
      <c r="B38" s="161" t="s">
        <v>2239</v>
      </c>
      <c r="C38" s="162">
        <v>5212025</v>
      </c>
      <c r="D38" s="163">
        <v>45861</v>
      </c>
      <c r="E38" s="164">
        <v>45905</v>
      </c>
      <c r="F38" s="165">
        <v>1132.5</v>
      </c>
      <c r="G38" s="166" t="s">
        <v>2260</v>
      </c>
      <c r="H38" s="161" t="s">
        <v>2020</v>
      </c>
      <c r="I38" s="161" t="s">
        <v>4442</v>
      </c>
      <c r="J38" s="161" t="s">
        <v>468</v>
      </c>
      <c r="K38" s="167"/>
      <c r="L38" s="168" t="s">
        <v>749</v>
      </c>
      <c r="M38" s="168" t="s">
        <v>469</v>
      </c>
    </row>
    <row r="39" spans="1:13" s="169" customFormat="1" x14ac:dyDescent="0.4">
      <c r="A39" s="161" t="s">
        <v>2018</v>
      </c>
      <c r="B39" s="161" t="s">
        <v>2239</v>
      </c>
      <c r="C39" s="162">
        <v>5222025</v>
      </c>
      <c r="D39" s="163">
        <v>45861</v>
      </c>
      <c r="E39" s="164">
        <v>45905</v>
      </c>
      <c r="F39" s="165">
        <v>944.83</v>
      </c>
      <c r="G39" s="166" t="s">
        <v>2260</v>
      </c>
      <c r="H39" s="161" t="s">
        <v>2020</v>
      </c>
      <c r="I39" s="161" t="s">
        <v>4443</v>
      </c>
      <c r="J39" s="161" t="s">
        <v>426</v>
      </c>
      <c r="K39" s="167"/>
      <c r="L39" s="168" t="s">
        <v>749</v>
      </c>
      <c r="M39" s="168" t="s">
        <v>427</v>
      </c>
    </row>
    <row r="40" spans="1:13" s="169" customFormat="1" x14ac:dyDescent="0.4">
      <c r="A40" s="161" t="s">
        <v>2018</v>
      </c>
      <c r="B40" s="161" t="s">
        <v>2239</v>
      </c>
      <c r="C40" s="162">
        <v>5232025</v>
      </c>
      <c r="D40" s="163">
        <v>45861</v>
      </c>
      <c r="E40" s="164">
        <v>45905</v>
      </c>
      <c r="F40" s="165">
        <v>1173.6500000000001</v>
      </c>
      <c r="G40" s="166" t="s">
        <v>2260</v>
      </c>
      <c r="H40" s="161" t="s">
        <v>2020</v>
      </c>
      <c r="I40" s="161" t="s">
        <v>4444</v>
      </c>
      <c r="J40" s="161" t="s">
        <v>420</v>
      </c>
      <c r="K40" s="167"/>
      <c r="L40" s="168" t="s">
        <v>749</v>
      </c>
      <c r="M40" s="168" t="s">
        <v>421</v>
      </c>
    </row>
    <row r="41" spans="1:13" s="169" customFormat="1" x14ac:dyDescent="0.4">
      <c r="A41" s="161" t="s">
        <v>2018</v>
      </c>
      <c r="B41" s="161" t="s">
        <v>2448</v>
      </c>
      <c r="C41" s="162" t="s">
        <v>2460</v>
      </c>
      <c r="D41" s="163">
        <v>45870</v>
      </c>
      <c r="E41" s="164">
        <v>45905</v>
      </c>
      <c r="F41" s="165">
        <v>67423</v>
      </c>
      <c r="G41" s="166" t="s">
        <v>2258</v>
      </c>
      <c r="H41" s="161" t="s">
        <v>2021</v>
      </c>
      <c r="I41" s="161" t="s">
        <v>4445</v>
      </c>
      <c r="J41" s="161" t="s">
        <v>42</v>
      </c>
      <c r="K41" s="167"/>
      <c r="L41" s="168" t="s">
        <v>749</v>
      </c>
      <c r="M41" s="168" t="s">
        <v>43</v>
      </c>
    </row>
    <row r="42" spans="1:13" s="169" customFormat="1" x14ac:dyDescent="0.4">
      <c r="A42" s="161" t="s">
        <v>2018</v>
      </c>
      <c r="B42" s="161" t="s">
        <v>2448</v>
      </c>
      <c r="C42" s="162" t="s">
        <v>2461</v>
      </c>
      <c r="D42" s="163">
        <v>45870</v>
      </c>
      <c r="E42" s="164">
        <v>45905</v>
      </c>
      <c r="F42" s="165">
        <v>23643.34</v>
      </c>
      <c r="G42" s="166" t="s">
        <v>2258</v>
      </c>
      <c r="H42" s="161" t="s">
        <v>2021</v>
      </c>
      <c r="I42" s="161" t="s">
        <v>4446</v>
      </c>
      <c r="J42" s="161" t="s">
        <v>46</v>
      </c>
      <c r="K42" s="167"/>
      <c r="L42" s="168" t="s">
        <v>749</v>
      </c>
      <c r="M42" s="168" t="s">
        <v>47</v>
      </c>
    </row>
    <row r="43" spans="1:13" s="169" customFormat="1" x14ac:dyDescent="0.4">
      <c r="A43" s="161" t="s">
        <v>2018</v>
      </c>
      <c r="B43" s="161" t="s">
        <v>2448</v>
      </c>
      <c r="C43" s="162" t="s">
        <v>2462</v>
      </c>
      <c r="D43" s="163">
        <v>45870</v>
      </c>
      <c r="E43" s="164">
        <v>45905</v>
      </c>
      <c r="F43" s="165">
        <v>412121.82</v>
      </c>
      <c r="G43" s="166" t="s">
        <v>2258</v>
      </c>
      <c r="H43" s="161" t="s">
        <v>2021</v>
      </c>
      <c r="I43" s="161" t="s">
        <v>4447</v>
      </c>
      <c r="J43" s="161" t="s">
        <v>48</v>
      </c>
      <c r="K43" s="167"/>
      <c r="L43" s="168" t="s">
        <v>749</v>
      </c>
      <c r="M43" s="168" t="s">
        <v>49</v>
      </c>
    </row>
    <row r="44" spans="1:13" s="169" customFormat="1" x14ac:dyDescent="0.4">
      <c r="A44" s="161" t="s">
        <v>2018</v>
      </c>
      <c r="B44" s="161" t="s">
        <v>2448</v>
      </c>
      <c r="C44" s="162" t="s">
        <v>2463</v>
      </c>
      <c r="D44" s="163">
        <v>45870</v>
      </c>
      <c r="E44" s="164">
        <v>45905</v>
      </c>
      <c r="F44" s="165">
        <v>771278.24</v>
      </c>
      <c r="G44" s="166" t="s">
        <v>2258</v>
      </c>
      <c r="H44" s="161" t="s">
        <v>2021</v>
      </c>
      <c r="I44" s="161" t="s">
        <v>4448</v>
      </c>
      <c r="J44" s="161" t="s">
        <v>32</v>
      </c>
      <c r="K44" s="167"/>
      <c r="L44" s="168" t="s">
        <v>749</v>
      </c>
      <c r="M44" s="168" t="s">
        <v>33</v>
      </c>
    </row>
    <row r="45" spans="1:13" s="169" customFormat="1" x14ac:dyDescent="0.4">
      <c r="A45" s="161" t="s">
        <v>2018</v>
      </c>
      <c r="B45" s="161" t="s">
        <v>2448</v>
      </c>
      <c r="C45" s="162" t="s">
        <v>2464</v>
      </c>
      <c r="D45" s="163">
        <v>45870</v>
      </c>
      <c r="E45" s="164">
        <v>45905</v>
      </c>
      <c r="F45" s="165">
        <v>28684.43</v>
      </c>
      <c r="G45" s="166" t="s">
        <v>2258</v>
      </c>
      <c r="H45" s="161" t="s">
        <v>2021</v>
      </c>
      <c r="I45" s="161" t="s">
        <v>4449</v>
      </c>
      <c r="J45" s="161" t="s">
        <v>40</v>
      </c>
      <c r="K45" s="167"/>
      <c r="L45" s="168" t="s">
        <v>749</v>
      </c>
      <c r="M45" s="168" t="s">
        <v>41</v>
      </c>
    </row>
    <row r="46" spans="1:13" s="169" customFormat="1" x14ac:dyDescent="0.4">
      <c r="A46" s="161" t="s">
        <v>2018</v>
      </c>
      <c r="B46" s="161" t="s">
        <v>2448</v>
      </c>
      <c r="C46" s="162" t="s">
        <v>2465</v>
      </c>
      <c r="D46" s="163">
        <v>45870</v>
      </c>
      <c r="E46" s="164">
        <v>45905</v>
      </c>
      <c r="F46" s="165">
        <v>27137.57</v>
      </c>
      <c r="G46" s="166" t="s">
        <v>2258</v>
      </c>
      <c r="H46" s="161" t="s">
        <v>2021</v>
      </c>
      <c r="I46" s="161" t="s">
        <v>4450</v>
      </c>
      <c r="J46" s="161" t="s">
        <v>460</v>
      </c>
      <c r="K46" s="167"/>
      <c r="L46" s="168" t="s">
        <v>749</v>
      </c>
      <c r="M46" s="168" t="s">
        <v>461</v>
      </c>
    </row>
    <row r="47" spans="1:13" s="169" customFormat="1" x14ac:dyDescent="0.4">
      <c r="A47" s="161" t="s">
        <v>2018</v>
      </c>
      <c r="B47" s="161" t="s">
        <v>2448</v>
      </c>
      <c r="C47" s="162" t="s">
        <v>2466</v>
      </c>
      <c r="D47" s="163">
        <v>45870</v>
      </c>
      <c r="E47" s="164">
        <v>45905</v>
      </c>
      <c r="F47" s="165">
        <v>22021.13</v>
      </c>
      <c r="G47" s="166" t="s">
        <v>2258</v>
      </c>
      <c r="H47" s="161" t="s">
        <v>2021</v>
      </c>
      <c r="I47" s="161" t="s">
        <v>4451</v>
      </c>
      <c r="J47" s="161" t="s">
        <v>392</v>
      </c>
      <c r="K47" s="167"/>
      <c r="L47" s="168" t="s">
        <v>749</v>
      </c>
      <c r="M47" s="168" t="s">
        <v>393</v>
      </c>
    </row>
    <row r="48" spans="1:13" s="169" customFormat="1" x14ac:dyDescent="0.4">
      <c r="A48" s="161" t="s">
        <v>2018</v>
      </c>
      <c r="B48" s="161" t="s">
        <v>2448</v>
      </c>
      <c r="C48" s="162" t="s">
        <v>2467</v>
      </c>
      <c r="D48" s="163">
        <v>45870</v>
      </c>
      <c r="E48" s="164">
        <v>45905</v>
      </c>
      <c r="F48" s="165">
        <v>20045.990000000002</v>
      </c>
      <c r="G48" s="166" t="s">
        <v>2258</v>
      </c>
      <c r="H48" s="161" t="s">
        <v>2021</v>
      </c>
      <c r="I48" s="161" t="s">
        <v>4452</v>
      </c>
      <c r="J48" s="161" t="s">
        <v>434</v>
      </c>
      <c r="K48" s="167"/>
      <c r="L48" s="168" t="s">
        <v>749</v>
      </c>
      <c r="M48" s="168" t="s">
        <v>435</v>
      </c>
    </row>
    <row r="49" spans="1:13" s="169" customFormat="1" x14ac:dyDescent="0.4">
      <c r="A49" s="161" t="s">
        <v>2434</v>
      </c>
      <c r="B49" s="161" t="s">
        <v>2449</v>
      </c>
      <c r="C49" s="162">
        <v>15193</v>
      </c>
      <c r="D49" s="163">
        <v>45862</v>
      </c>
      <c r="E49" s="164">
        <v>45905</v>
      </c>
      <c r="F49" s="165">
        <v>5192.6899999999996</v>
      </c>
      <c r="G49" s="166" t="s">
        <v>2258</v>
      </c>
      <c r="H49" s="161" t="s">
        <v>2021</v>
      </c>
      <c r="I49" s="161" t="s">
        <v>4453</v>
      </c>
      <c r="J49" s="161" t="s">
        <v>118</v>
      </c>
      <c r="K49" s="167"/>
      <c r="L49" s="168" t="s">
        <v>749</v>
      </c>
      <c r="M49" s="168" t="s">
        <v>119</v>
      </c>
    </row>
    <row r="50" spans="1:13" s="169" customFormat="1" x14ac:dyDescent="0.4">
      <c r="A50" s="161" t="s">
        <v>2434</v>
      </c>
      <c r="B50" s="161" t="s">
        <v>2449</v>
      </c>
      <c r="C50" s="162">
        <v>15194</v>
      </c>
      <c r="D50" s="163">
        <v>45862</v>
      </c>
      <c r="E50" s="164">
        <v>45905</v>
      </c>
      <c r="F50" s="165">
        <v>8504.32</v>
      </c>
      <c r="G50" s="166" t="s">
        <v>2258</v>
      </c>
      <c r="H50" s="161" t="s">
        <v>2021</v>
      </c>
      <c r="I50" s="161" t="s">
        <v>4454</v>
      </c>
      <c r="J50" s="161" t="s">
        <v>66</v>
      </c>
      <c r="K50" s="167"/>
      <c r="L50" s="168" t="s">
        <v>749</v>
      </c>
      <c r="M50" s="168" t="s">
        <v>67</v>
      </c>
    </row>
    <row r="51" spans="1:13" s="169" customFormat="1" x14ac:dyDescent="0.4">
      <c r="A51" s="161" t="s">
        <v>2434</v>
      </c>
      <c r="B51" s="161" t="s">
        <v>2449</v>
      </c>
      <c r="C51" s="162">
        <v>15195</v>
      </c>
      <c r="D51" s="163">
        <v>45862</v>
      </c>
      <c r="E51" s="164">
        <v>45905</v>
      </c>
      <c r="F51" s="165">
        <v>4747.7</v>
      </c>
      <c r="G51" s="166" t="s">
        <v>2258</v>
      </c>
      <c r="H51" s="161" t="s">
        <v>2021</v>
      </c>
      <c r="I51" s="161" t="s">
        <v>4455</v>
      </c>
      <c r="J51" s="161" t="s">
        <v>134</v>
      </c>
      <c r="K51" s="167"/>
      <c r="L51" s="168" t="s">
        <v>749</v>
      </c>
      <c r="M51" s="168" t="s">
        <v>135</v>
      </c>
    </row>
    <row r="52" spans="1:13" s="169" customFormat="1" x14ac:dyDescent="0.4">
      <c r="A52" s="161" t="s">
        <v>2434</v>
      </c>
      <c r="B52" s="161" t="s">
        <v>2449</v>
      </c>
      <c r="C52" s="162">
        <v>15196</v>
      </c>
      <c r="D52" s="163">
        <v>45862</v>
      </c>
      <c r="E52" s="164">
        <v>45905</v>
      </c>
      <c r="F52" s="165">
        <v>20188.95</v>
      </c>
      <c r="G52" s="166" t="s">
        <v>2258</v>
      </c>
      <c r="H52" s="161" t="s">
        <v>2021</v>
      </c>
      <c r="I52" s="161" t="s">
        <v>4456</v>
      </c>
      <c r="J52" s="161" t="s">
        <v>106</v>
      </c>
      <c r="K52" s="167"/>
      <c r="L52" s="168" t="s">
        <v>749</v>
      </c>
      <c r="M52" s="168" t="s">
        <v>107</v>
      </c>
    </row>
    <row r="53" spans="1:13" s="169" customFormat="1" x14ac:dyDescent="0.4">
      <c r="A53" s="161" t="s">
        <v>2434</v>
      </c>
      <c r="B53" s="161" t="s">
        <v>2449</v>
      </c>
      <c r="C53" s="162">
        <v>15197</v>
      </c>
      <c r="D53" s="163">
        <v>45862</v>
      </c>
      <c r="E53" s="164">
        <v>45905</v>
      </c>
      <c r="F53" s="165">
        <v>5034.76</v>
      </c>
      <c r="G53" s="166" t="s">
        <v>2258</v>
      </c>
      <c r="H53" s="161" t="s">
        <v>2021</v>
      </c>
      <c r="I53" s="161" t="s">
        <v>4457</v>
      </c>
      <c r="J53" s="161" t="s">
        <v>784</v>
      </c>
      <c r="K53" s="167"/>
      <c r="L53" s="168" t="s">
        <v>749</v>
      </c>
      <c r="M53" s="168" t="s">
        <v>783</v>
      </c>
    </row>
    <row r="54" spans="1:13" s="169" customFormat="1" x14ac:dyDescent="0.4">
      <c r="A54" s="161" t="s">
        <v>2434</v>
      </c>
      <c r="B54" s="161" t="s">
        <v>2449</v>
      </c>
      <c r="C54" s="162">
        <v>15198</v>
      </c>
      <c r="D54" s="163">
        <v>45862</v>
      </c>
      <c r="E54" s="164">
        <v>45905</v>
      </c>
      <c r="F54" s="165">
        <v>4793.18</v>
      </c>
      <c r="G54" s="166" t="s">
        <v>2258</v>
      </c>
      <c r="H54" s="161" t="s">
        <v>2021</v>
      </c>
      <c r="I54" s="161" t="s">
        <v>4458</v>
      </c>
      <c r="J54" s="161" t="s">
        <v>120</v>
      </c>
      <c r="K54" s="167"/>
      <c r="L54" s="168" t="s">
        <v>749</v>
      </c>
      <c r="M54" s="168" t="s">
        <v>121</v>
      </c>
    </row>
    <row r="55" spans="1:13" s="169" customFormat="1" x14ac:dyDescent="0.4">
      <c r="A55" s="161" t="s">
        <v>2434</v>
      </c>
      <c r="B55" s="161" t="s">
        <v>2449</v>
      </c>
      <c r="C55" s="162">
        <v>15199</v>
      </c>
      <c r="D55" s="163">
        <v>45862</v>
      </c>
      <c r="E55" s="164">
        <v>45905</v>
      </c>
      <c r="F55" s="165">
        <v>3132.64</v>
      </c>
      <c r="G55" s="166" t="s">
        <v>2258</v>
      </c>
      <c r="H55" s="161" t="s">
        <v>2021</v>
      </c>
      <c r="I55" s="161" t="s">
        <v>4459</v>
      </c>
      <c r="J55" s="161" t="s">
        <v>122</v>
      </c>
      <c r="K55" s="167"/>
      <c r="L55" s="168" t="s">
        <v>749</v>
      </c>
      <c r="M55" s="168" t="s">
        <v>123</v>
      </c>
    </row>
    <row r="56" spans="1:13" s="169" customFormat="1" x14ac:dyDescent="0.4">
      <c r="A56" s="161" t="s">
        <v>2434</v>
      </c>
      <c r="B56" s="161" t="s">
        <v>2449</v>
      </c>
      <c r="C56" s="162">
        <v>15200</v>
      </c>
      <c r="D56" s="163">
        <v>45862</v>
      </c>
      <c r="E56" s="164">
        <v>45905</v>
      </c>
      <c r="F56" s="165">
        <v>111912.77</v>
      </c>
      <c r="G56" s="166" t="s">
        <v>2258</v>
      </c>
      <c r="H56" s="161" t="s">
        <v>2021</v>
      </c>
      <c r="I56" s="161" t="s">
        <v>4460</v>
      </c>
      <c r="J56" s="161" t="s">
        <v>34</v>
      </c>
      <c r="K56" s="167"/>
      <c r="L56" s="168" t="s">
        <v>749</v>
      </c>
      <c r="M56" s="168" t="s">
        <v>35</v>
      </c>
    </row>
    <row r="57" spans="1:13" s="169" customFormat="1" x14ac:dyDescent="0.4">
      <c r="A57" s="161" t="s">
        <v>2434</v>
      </c>
      <c r="B57" s="161" t="s">
        <v>2449</v>
      </c>
      <c r="C57" s="162">
        <v>15202</v>
      </c>
      <c r="D57" s="163">
        <v>45862</v>
      </c>
      <c r="E57" s="164">
        <v>45905</v>
      </c>
      <c r="F57" s="165">
        <v>5275.63</v>
      </c>
      <c r="G57" s="166" t="s">
        <v>2258</v>
      </c>
      <c r="H57" s="161" t="s">
        <v>2021</v>
      </c>
      <c r="I57" s="161" t="s">
        <v>4461</v>
      </c>
      <c r="J57" s="161" t="s">
        <v>124</v>
      </c>
      <c r="K57" s="167"/>
      <c r="L57" s="168" t="s">
        <v>749</v>
      </c>
      <c r="M57" s="168" t="s">
        <v>125</v>
      </c>
    </row>
    <row r="58" spans="1:13" s="169" customFormat="1" x14ac:dyDescent="0.4">
      <c r="A58" s="161" t="s">
        <v>2434</v>
      </c>
      <c r="B58" s="161" t="s">
        <v>2449</v>
      </c>
      <c r="C58" s="162">
        <v>15203</v>
      </c>
      <c r="D58" s="163">
        <v>45862</v>
      </c>
      <c r="E58" s="164">
        <v>45905</v>
      </c>
      <c r="F58" s="165">
        <v>4991.99</v>
      </c>
      <c r="G58" s="166" t="s">
        <v>2258</v>
      </c>
      <c r="H58" s="161" t="s">
        <v>2021</v>
      </c>
      <c r="I58" s="161" t="s">
        <v>4462</v>
      </c>
      <c r="J58" s="161" t="s">
        <v>10</v>
      </c>
      <c r="K58" s="167"/>
      <c r="L58" s="168" t="s">
        <v>749</v>
      </c>
      <c r="M58" s="168" t="s">
        <v>11</v>
      </c>
    </row>
    <row r="59" spans="1:13" s="169" customFormat="1" x14ac:dyDescent="0.4">
      <c r="A59" s="161" t="s">
        <v>2434</v>
      </c>
      <c r="B59" s="161" t="s">
        <v>2449</v>
      </c>
      <c r="C59" s="162">
        <v>15204</v>
      </c>
      <c r="D59" s="163">
        <v>45862</v>
      </c>
      <c r="E59" s="164">
        <v>45905</v>
      </c>
      <c r="F59" s="165">
        <v>4731.41</v>
      </c>
      <c r="G59" s="166" t="s">
        <v>2258</v>
      </c>
      <c r="H59" s="161" t="s">
        <v>2021</v>
      </c>
      <c r="I59" s="161" t="s">
        <v>4463</v>
      </c>
      <c r="J59" s="161" t="s">
        <v>68</v>
      </c>
      <c r="K59" s="167"/>
      <c r="L59" s="168" t="s">
        <v>749</v>
      </c>
      <c r="M59" s="168" t="s">
        <v>69</v>
      </c>
    </row>
    <row r="60" spans="1:13" s="169" customFormat="1" x14ac:dyDescent="0.4">
      <c r="A60" s="161" t="s">
        <v>2434</v>
      </c>
      <c r="B60" s="161" t="s">
        <v>2449</v>
      </c>
      <c r="C60" s="162">
        <v>15205</v>
      </c>
      <c r="D60" s="163">
        <v>45862</v>
      </c>
      <c r="E60" s="164">
        <v>45905</v>
      </c>
      <c r="F60" s="165">
        <v>5161.2299999999996</v>
      </c>
      <c r="G60" s="166" t="s">
        <v>2258</v>
      </c>
      <c r="H60" s="161" t="s">
        <v>2021</v>
      </c>
      <c r="I60" s="161" t="s">
        <v>4464</v>
      </c>
      <c r="J60" s="161" t="s">
        <v>142</v>
      </c>
      <c r="K60" s="167"/>
      <c r="L60" s="168" t="s">
        <v>749</v>
      </c>
      <c r="M60" s="168" t="s">
        <v>143</v>
      </c>
    </row>
    <row r="61" spans="1:13" s="169" customFormat="1" x14ac:dyDescent="0.4">
      <c r="A61" s="161" t="s">
        <v>2434</v>
      </c>
      <c r="B61" s="161" t="s">
        <v>2449</v>
      </c>
      <c r="C61" s="162">
        <v>15208</v>
      </c>
      <c r="D61" s="163">
        <v>45863</v>
      </c>
      <c r="E61" s="164">
        <v>45905</v>
      </c>
      <c r="F61" s="165">
        <v>17067.25</v>
      </c>
      <c r="G61" s="166" t="s">
        <v>2258</v>
      </c>
      <c r="H61" s="161" t="s">
        <v>2021</v>
      </c>
      <c r="I61" s="161" t="s">
        <v>4465</v>
      </c>
      <c r="J61" s="161" t="s">
        <v>70</v>
      </c>
      <c r="K61" s="167"/>
      <c r="L61" s="168" t="s">
        <v>749</v>
      </c>
      <c r="M61" s="168" t="s">
        <v>71</v>
      </c>
    </row>
    <row r="62" spans="1:13" s="169" customFormat="1" x14ac:dyDescent="0.4">
      <c r="A62" s="161" t="s">
        <v>2434</v>
      </c>
      <c r="B62" s="161" t="s">
        <v>2449</v>
      </c>
      <c r="C62" s="162">
        <v>15209</v>
      </c>
      <c r="D62" s="163">
        <v>45863</v>
      </c>
      <c r="E62" s="164">
        <v>45905</v>
      </c>
      <c r="F62" s="165">
        <v>4575.2299999999996</v>
      </c>
      <c r="G62" s="166" t="s">
        <v>2258</v>
      </c>
      <c r="H62" s="161" t="s">
        <v>2021</v>
      </c>
      <c r="I62" s="161" t="s">
        <v>4466</v>
      </c>
      <c r="J62" s="161" t="s">
        <v>144</v>
      </c>
      <c r="K62" s="167"/>
      <c r="L62" s="168" t="s">
        <v>749</v>
      </c>
      <c r="M62" s="168" t="s">
        <v>145</v>
      </c>
    </row>
    <row r="63" spans="1:13" s="169" customFormat="1" x14ac:dyDescent="0.4">
      <c r="A63" s="161" t="s">
        <v>2434</v>
      </c>
      <c r="B63" s="161" t="s">
        <v>2449</v>
      </c>
      <c r="C63" s="162">
        <v>15211</v>
      </c>
      <c r="D63" s="163">
        <v>45863</v>
      </c>
      <c r="E63" s="164">
        <v>45905</v>
      </c>
      <c r="F63" s="165">
        <v>7608.63</v>
      </c>
      <c r="G63" s="166" t="s">
        <v>2258</v>
      </c>
      <c r="H63" s="161" t="s">
        <v>2021</v>
      </c>
      <c r="I63" s="161" t="s">
        <v>4467</v>
      </c>
      <c r="J63" s="161" t="s">
        <v>72</v>
      </c>
      <c r="K63" s="167"/>
      <c r="L63" s="168" t="s">
        <v>749</v>
      </c>
      <c r="M63" s="168" t="s">
        <v>73</v>
      </c>
    </row>
    <row r="64" spans="1:13" s="169" customFormat="1" x14ac:dyDescent="0.4">
      <c r="A64" s="161" t="s">
        <v>2434</v>
      </c>
      <c r="B64" s="161" t="s">
        <v>2449</v>
      </c>
      <c r="C64" s="162">
        <v>15212</v>
      </c>
      <c r="D64" s="163">
        <v>45863</v>
      </c>
      <c r="E64" s="164">
        <v>45905</v>
      </c>
      <c r="F64" s="165">
        <v>4127.2299999999996</v>
      </c>
      <c r="G64" s="166" t="s">
        <v>2258</v>
      </c>
      <c r="H64" s="161" t="s">
        <v>2021</v>
      </c>
      <c r="I64" s="161" t="s">
        <v>4468</v>
      </c>
      <c r="J64" s="161" t="s">
        <v>92</v>
      </c>
      <c r="K64" s="167"/>
      <c r="L64" s="168" t="s">
        <v>749</v>
      </c>
      <c r="M64" s="168" t="s">
        <v>93</v>
      </c>
    </row>
    <row r="65" spans="1:13" s="169" customFormat="1" x14ac:dyDescent="0.4">
      <c r="A65" s="161" t="s">
        <v>2434</v>
      </c>
      <c r="B65" s="161" t="s">
        <v>2449</v>
      </c>
      <c r="C65" s="162">
        <v>15213</v>
      </c>
      <c r="D65" s="163">
        <v>45863</v>
      </c>
      <c r="E65" s="164">
        <v>45905</v>
      </c>
      <c r="F65" s="165">
        <v>5227.53</v>
      </c>
      <c r="G65" s="166" t="s">
        <v>2258</v>
      </c>
      <c r="H65" s="161" t="s">
        <v>2021</v>
      </c>
      <c r="I65" s="161" t="s">
        <v>4469</v>
      </c>
      <c r="J65" s="161" t="s">
        <v>74</v>
      </c>
      <c r="K65" s="167"/>
      <c r="L65" s="168" t="s">
        <v>749</v>
      </c>
      <c r="M65" s="168" t="s">
        <v>75</v>
      </c>
    </row>
    <row r="66" spans="1:13" s="169" customFormat="1" x14ac:dyDescent="0.4">
      <c r="A66" s="161" t="s">
        <v>2434</v>
      </c>
      <c r="B66" s="161" t="s">
        <v>2449</v>
      </c>
      <c r="C66" s="162">
        <v>15214</v>
      </c>
      <c r="D66" s="163">
        <v>45863</v>
      </c>
      <c r="E66" s="164">
        <v>45905</v>
      </c>
      <c r="F66" s="165">
        <v>4575.2299999999996</v>
      </c>
      <c r="G66" s="166" t="s">
        <v>2258</v>
      </c>
      <c r="H66" s="161" t="s">
        <v>2021</v>
      </c>
      <c r="I66" s="161" t="s">
        <v>4470</v>
      </c>
      <c r="J66" s="161" t="s">
        <v>148</v>
      </c>
      <c r="K66" s="167"/>
      <c r="L66" s="168" t="s">
        <v>749</v>
      </c>
      <c r="M66" s="168" t="s">
        <v>149</v>
      </c>
    </row>
    <row r="67" spans="1:13" s="169" customFormat="1" x14ac:dyDescent="0.4">
      <c r="A67" s="161" t="s">
        <v>2434</v>
      </c>
      <c r="B67" s="161" t="s">
        <v>2449</v>
      </c>
      <c r="C67" s="162">
        <v>15215</v>
      </c>
      <c r="D67" s="163">
        <v>45863</v>
      </c>
      <c r="E67" s="164">
        <v>45905</v>
      </c>
      <c r="F67" s="165">
        <v>45886.63</v>
      </c>
      <c r="G67" s="166" t="s">
        <v>2258</v>
      </c>
      <c r="H67" s="161" t="s">
        <v>2021</v>
      </c>
      <c r="I67" s="161" t="s">
        <v>4471</v>
      </c>
      <c r="J67" s="161" t="s">
        <v>76</v>
      </c>
      <c r="K67" s="167"/>
      <c r="L67" s="168" t="s">
        <v>749</v>
      </c>
      <c r="M67" s="168" t="s">
        <v>77</v>
      </c>
    </row>
    <row r="68" spans="1:13" s="169" customFormat="1" x14ac:dyDescent="0.4">
      <c r="A68" s="161" t="s">
        <v>2434</v>
      </c>
      <c r="B68" s="161" t="s">
        <v>2449</v>
      </c>
      <c r="C68" s="162">
        <v>15216</v>
      </c>
      <c r="D68" s="163">
        <v>45863</v>
      </c>
      <c r="E68" s="164">
        <v>45905</v>
      </c>
      <c r="F68" s="165">
        <v>15539.25</v>
      </c>
      <c r="G68" s="166" t="s">
        <v>2258</v>
      </c>
      <c r="H68" s="161" t="s">
        <v>2021</v>
      </c>
      <c r="I68" s="161" t="s">
        <v>4472</v>
      </c>
      <c r="J68" s="161" t="s">
        <v>108</v>
      </c>
      <c r="K68" s="167"/>
      <c r="L68" s="168" t="s">
        <v>749</v>
      </c>
      <c r="M68" s="168" t="s">
        <v>109</v>
      </c>
    </row>
    <row r="69" spans="1:13" s="169" customFormat="1" x14ac:dyDescent="0.4">
      <c r="A69" s="161" t="s">
        <v>2434</v>
      </c>
      <c r="B69" s="161" t="s">
        <v>2449</v>
      </c>
      <c r="C69" s="162">
        <v>15217</v>
      </c>
      <c r="D69" s="163">
        <v>45863</v>
      </c>
      <c r="E69" s="164">
        <v>45905</v>
      </c>
      <c r="F69" s="165">
        <v>4835.93</v>
      </c>
      <c r="G69" s="166" t="s">
        <v>2258</v>
      </c>
      <c r="H69" s="161" t="s">
        <v>2021</v>
      </c>
      <c r="I69" s="161" t="s">
        <v>4473</v>
      </c>
      <c r="J69" s="161" t="s">
        <v>130</v>
      </c>
      <c r="K69" s="167"/>
      <c r="L69" s="168" t="s">
        <v>749</v>
      </c>
      <c r="M69" s="168" t="s">
        <v>131</v>
      </c>
    </row>
    <row r="70" spans="1:13" s="169" customFormat="1" x14ac:dyDescent="0.4">
      <c r="A70" s="161" t="s">
        <v>2434</v>
      </c>
      <c r="B70" s="161" t="s">
        <v>2449</v>
      </c>
      <c r="C70" s="162">
        <v>15218</v>
      </c>
      <c r="D70" s="163">
        <v>45863</v>
      </c>
      <c r="E70" s="164">
        <v>45905</v>
      </c>
      <c r="F70" s="165">
        <v>5163.2700000000004</v>
      </c>
      <c r="G70" s="166" t="s">
        <v>2258</v>
      </c>
      <c r="H70" s="161" t="s">
        <v>2021</v>
      </c>
      <c r="I70" s="161" t="s">
        <v>4474</v>
      </c>
      <c r="J70" s="161" t="s">
        <v>62</v>
      </c>
      <c r="K70" s="167"/>
      <c r="L70" s="168" t="s">
        <v>749</v>
      </c>
      <c r="M70" s="168" t="s">
        <v>63</v>
      </c>
    </row>
    <row r="71" spans="1:13" s="169" customFormat="1" x14ac:dyDescent="0.4">
      <c r="A71" s="161" t="s">
        <v>2434</v>
      </c>
      <c r="B71" s="161" t="s">
        <v>2449</v>
      </c>
      <c r="C71" s="162">
        <v>15219</v>
      </c>
      <c r="D71" s="163">
        <v>45863</v>
      </c>
      <c r="E71" s="164">
        <v>45905</v>
      </c>
      <c r="F71" s="165">
        <v>14522.82</v>
      </c>
      <c r="G71" s="166" t="s">
        <v>2258</v>
      </c>
      <c r="H71" s="161" t="s">
        <v>2021</v>
      </c>
      <c r="I71" s="161" t="s">
        <v>4475</v>
      </c>
      <c r="J71" s="161" t="s">
        <v>104</v>
      </c>
      <c r="K71" s="167"/>
      <c r="L71" s="168" t="s">
        <v>749</v>
      </c>
      <c r="M71" s="168" t="s">
        <v>105</v>
      </c>
    </row>
    <row r="72" spans="1:13" s="169" customFormat="1" x14ac:dyDescent="0.4">
      <c r="A72" s="161" t="s">
        <v>2434</v>
      </c>
      <c r="B72" s="161" t="s">
        <v>2449</v>
      </c>
      <c r="C72" s="162">
        <v>15220</v>
      </c>
      <c r="D72" s="163">
        <v>45863</v>
      </c>
      <c r="E72" s="164">
        <v>45905</v>
      </c>
      <c r="F72" s="165">
        <v>5202.09</v>
      </c>
      <c r="G72" s="166" t="s">
        <v>2258</v>
      </c>
      <c r="H72" s="161" t="s">
        <v>2021</v>
      </c>
      <c r="I72" s="161" t="s">
        <v>4476</v>
      </c>
      <c r="J72" s="161" t="s">
        <v>78</v>
      </c>
      <c r="K72" s="167"/>
      <c r="L72" s="168" t="s">
        <v>749</v>
      </c>
      <c r="M72" s="168" t="s">
        <v>79</v>
      </c>
    </row>
    <row r="73" spans="1:13" s="169" customFormat="1" x14ac:dyDescent="0.4">
      <c r="A73" s="161" t="s">
        <v>2434</v>
      </c>
      <c r="B73" s="161" t="s">
        <v>2449</v>
      </c>
      <c r="C73" s="162">
        <v>15221</v>
      </c>
      <c r="D73" s="163">
        <v>45863</v>
      </c>
      <c r="E73" s="164">
        <v>45905</v>
      </c>
      <c r="F73" s="165">
        <v>5704.62</v>
      </c>
      <c r="G73" s="166" t="s">
        <v>2258</v>
      </c>
      <c r="H73" s="161" t="s">
        <v>2021</v>
      </c>
      <c r="I73" s="161" t="s">
        <v>4477</v>
      </c>
      <c r="J73" s="161" t="s">
        <v>136</v>
      </c>
      <c r="K73" s="167"/>
      <c r="L73" s="168" t="s">
        <v>749</v>
      </c>
      <c r="M73" s="168" t="s">
        <v>137</v>
      </c>
    </row>
    <row r="74" spans="1:13" s="169" customFormat="1" x14ac:dyDescent="0.4">
      <c r="A74" s="161" t="s">
        <v>2434</v>
      </c>
      <c r="B74" s="161" t="s">
        <v>2449</v>
      </c>
      <c r="C74" s="162">
        <v>15222</v>
      </c>
      <c r="D74" s="163">
        <v>45863</v>
      </c>
      <c r="E74" s="164">
        <v>45905</v>
      </c>
      <c r="F74" s="165">
        <v>4575.2299999999996</v>
      </c>
      <c r="G74" s="166" t="s">
        <v>2258</v>
      </c>
      <c r="H74" s="161" t="s">
        <v>2021</v>
      </c>
      <c r="I74" s="161" t="s">
        <v>4478</v>
      </c>
      <c r="J74" s="161" t="s">
        <v>138</v>
      </c>
      <c r="K74" s="167"/>
      <c r="L74" s="168" t="s">
        <v>749</v>
      </c>
      <c r="M74" s="168" t="s">
        <v>139</v>
      </c>
    </row>
    <row r="75" spans="1:13" s="169" customFormat="1" x14ac:dyDescent="0.4">
      <c r="A75" s="161" t="s">
        <v>2434</v>
      </c>
      <c r="B75" s="161" t="s">
        <v>2449</v>
      </c>
      <c r="C75" s="162">
        <v>15223</v>
      </c>
      <c r="D75" s="163">
        <v>45863</v>
      </c>
      <c r="E75" s="164">
        <v>45905</v>
      </c>
      <c r="F75" s="165">
        <v>5034.75</v>
      </c>
      <c r="G75" s="166" t="s">
        <v>2258</v>
      </c>
      <c r="H75" s="161" t="s">
        <v>2021</v>
      </c>
      <c r="I75" s="161" t="s">
        <v>4479</v>
      </c>
      <c r="J75" s="161" t="s">
        <v>102</v>
      </c>
      <c r="K75" s="167"/>
      <c r="L75" s="168" t="s">
        <v>749</v>
      </c>
      <c r="M75" s="168" t="s">
        <v>103</v>
      </c>
    </row>
    <row r="76" spans="1:13" s="169" customFormat="1" x14ac:dyDescent="0.4">
      <c r="A76" s="161" t="s">
        <v>2434</v>
      </c>
      <c r="B76" s="161" t="s">
        <v>2449</v>
      </c>
      <c r="C76" s="162">
        <v>15224</v>
      </c>
      <c r="D76" s="163">
        <v>45863</v>
      </c>
      <c r="E76" s="164">
        <v>45905</v>
      </c>
      <c r="F76" s="165">
        <v>7116.92</v>
      </c>
      <c r="G76" s="166" t="s">
        <v>2258</v>
      </c>
      <c r="H76" s="161" t="s">
        <v>2021</v>
      </c>
      <c r="I76" s="161" t="s">
        <v>4480</v>
      </c>
      <c r="J76" s="161" t="s">
        <v>30</v>
      </c>
      <c r="K76" s="167"/>
      <c r="L76" s="168" t="s">
        <v>749</v>
      </c>
      <c r="M76" s="168" t="s">
        <v>31</v>
      </c>
    </row>
    <row r="77" spans="1:13" s="169" customFormat="1" x14ac:dyDescent="0.4">
      <c r="A77" s="161" t="s">
        <v>2434</v>
      </c>
      <c r="B77" s="161" t="s">
        <v>2449</v>
      </c>
      <c r="C77" s="162">
        <v>15226</v>
      </c>
      <c r="D77" s="163">
        <v>45863</v>
      </c>
      <c r="E77" s="164">
        <v>45905</v>
      </c>
      <c r="F77" s="165">
        <v>42424.54</v>
      </c>
      <c r="G77" s="166" t="s">
        <v>2258</v>
      </c>
      <c r="H77" s="161" t="s">
        <v>2021</v>
      </c>
      <c r="I77" s="161" t="s">
        <v>4481</v>
      </c>
      <c r="J77" s="161" t="s">
        <v>80</v>
      </c>
      <c r="K77" s="167"/>
      <c r="L77" s="168" t="s">
        <v>749</v>
      </c>
      <c r="M77" s="168" t="s">
        <v>81</v>
      </c>
    </row>
    <row r="78" spans="1:13" s="169" customFormat="1" x14ac:dyDescent="0.4">
      <c r="A78" s="161" t="s">
        <v>2434</v>
      </c>
      <c r="B78" s="161" t="s">
        <v>2449</v>
      </c>
      <c r="C78" s="162">
        <v>15227</v>
      </c>
      <c r="D78" s="163">
        <v>45863</v>
      </c>
      <c r="E78" s="164">
        <v>45905</v>
      </c>
      <c r="F78" s="165">
        <v>6105.74</v>
      </c>
      <c r="G78" s="166" t="s">
        <v>2258</v>
      </c>
      <c r="H78" s="161" t="s">
        <v>2021</v>
      </c>
      <c r="I78" s="161" t="s">
        <v>4482</v>
      </c>
      <c r="J78" s="161" t="s">
        <v>82</v>
      </c>
      <c r="K78" s="167"/>
      <c r="L78" s="168" t="s">
        <v>749</v>
      </c>
      <c r="M78" s="168" t="s">
        <v>83</v>
      </c>
    </row>
    <row r="79" spans="1:13" s="169" customFormat="1" x14ac:dyDescent="0.4">
      <c r="A79" s="161" t="s">
        <v>2434</v>
      </c>
      <c r="B79" s="161" t="s">
        <v>2449</v>
      </c>
      <c r="C79" s="162">
        <v>15228</v>
      </c>
      <c r="D79" s="163">
        <v>45863</v>
      </c>
      <c r="E79" s="164">
        <v>45905</v>
      </c>
      <c r="F79" s="165">
        <v>22866</v>
      </c>
      <c r="G79" s="166" t="s">
        <v>2258</v>
      </c>
      <c r="H79" s="161" t="s">
        <v>2021</v>
      </c>
      <c r="I79" s="161" t="s">
        <v>4483</v>
      </c>
      <c r="J79" s="161" t="s">
        <v>84</v>
      </c>
      <c r="K79" s="167"/>
      <c r="L79" s="168" t="s">
        <v>749</v>
      </c>
      <c r="M79" s="168" t="s">
        <v>85</v>
      </c>
    </row>
    <row r="80" spans="1:13" s="169" customFormat="1" x14ac:dyDescent="0.4">
      <c r="A80" s="161" t="s">
        <v>2434</v>
      </c>
      <c r="B80" s="161" t="s">
        <v>2449</v>
      </c>
      <c r="C80" s="162">
        <v>15230</v>
      </c>
      <c r="D80" s="163">
        <v>45863</v>
      </c>
      <c r="E80" s="164">
        <v>45905</v>
      </c>
      <c r="F80" s="165">
        <v>9758.59</v>
      </c>
      <c r="G80" s="166" t="s">
        <v>2258</v>
      </c>
      <c r="H80" s="161" t="s">
        <v>2021</v>
      </c>
      <c r="I80" s="161" t="s">
        <v>4484</v>
      </c>
      <c r="J80" s="161" t="s">
        <v>450</v>
      </c>
      <c r="K80" s="167"/>
      <c r="L80" s="168" t="s">
        <v>749</v>
      </c>
      <c r="M80" s="168" t="s">
        <v>451</v>
      </c>
    </row>
    <row r="81" spans="1:13" s="169" customFormat="1" x14ac:dyDescent="0.4">
      <c r="A81" s="161" t="s">
        <v>2434</v>
      </c>
      <c r="B81" s="161" t="s">
        <v>2449</v>
      </c>
      <c r="C81" s="162">
        <v>15231</v>
      </c>
      <c r="D81" s="163">
        <v>45863</v>
      </c>
      <c r="E81" s="164">
        <v>45905</v>
      </c>
      <c r="F81" s="165">
        <v>9008.73</v>
      </c>
      <c r="G81" s="166" t="s">
        <v>2258</v>
      </c>
      <c r="H81" s="161" t="s">
        <v>2021</v>
      </c>
      <c r="I81" s="161" t="s">
        <v>4485</v>
      </c>
      <c r="J81" s="161" t="s">
        <v>112</v>
      </c>
      <c r="K81" s="167"/>
      <c r="L81" s="168" t="s">
        <v>749</v>
      </c>
      <c r="M81" s="168" t="s">
        <v>113</v>
      </c>
    </row>
    <row r="82" spans="1:13" s="169" customFormat="1" x14ac:dyDescent="0.4">
      <c r="A82" s="161" t="s">
        <v>2434</v>
      </c>
      <c r="B82" s="161" t="s">
        <v>2449</v>
      </c>
      <c r="C82" s="162">
        <v>15232</v>
      </c>
      <c r="D82" s="163">
        <v>45863</v>
      </c>
      <c r="E82" s="164">
        <v>45905</v>
      </c>
      <c r="F82" s="165">
        <v>4692.0200000000004</v>
      </c>
      <c r="G82" s="166" t="s">
        <v>2258</v>
      </c>
      <c r="H82" s="161" t="s">
        <v>2021</v>
      </c>
      <c r="I82" s="161" t="s">
        <v>4486</v>
      </c>
      <c r="J82" s="161" t="s">
        <v>150</v>
      </c>
      <c r="K82" s="167"/>
      <c r="L82" s="168" t="s">
        <v>749</v>
      </c>
      <c r="M82" s="168" t="s">
        <v>151</v>
      </c>
    </row>
    <row r="83" spans="1:13" s="169" customFormat="1" x14ac:dyDescent="0.4">
      <c r="A83" s="161" t="s">
        <v>2434</v>
      </c>
      <c r="B83" s="161" t="s">
        <v>2449</v>
      </c>
      <c r="C83" s="162">
        <v>15233</v>
      </c>
      <c r="D83" s="163">
        <v>45863</v>
      </c>
      <c r="E83" s="164">
        <v>45905</v>
      </c>
      <c r="F83" s="165">
        <v>4750.42</v>
      </c>
      <c r="G83" s="166" t="s">
        <v>2258</v>
      </c>
      <c r="H83" s="161" t="s">
        <v>2021</v>
      </c>
      <c r="I83" s="161" t="s">
        <v>4487</v>
      </c>
      <c r="J83" s="161" t="s">
        <v>12</v>
      </c>
      <c r="K83" s="167"/>
      <c r="L83" s="168" t="s">
        <v>749</v>
      </c>
      <c r="M83" s="168" t="s">
        <v>13</v>
      </c>
    </row>
    <row r="84" spans="1:13" s="169" customFormat="1" x14ac:dyDescent="0.4">
      <c r="A84" s="161" t="s">
        <v>2434</v>
      </c>
      <c r="B84" s="161" t="s">
        <v>2449</v>
      </c>
      <c r="C84" s="162">
        <v>15234</v>
      </c>
      <c r="D84" s="163">
        <v>45863</v>
      </c>
      <c r="E84" s="164">
        <v>45905</v>
      </c>
      <c r="F84" s="165">
        <v>4750.43</v>
      </c>
      <c r="G84" s="166" t="s">
        <v>2258</v>
      </c>
      <c r="H84" s="161" t="s">
        <v>2021</v>
      </c>
      <c r="I84" s="161" t="s">
        <v>4488</v>
      </c>
      <c r="J84" s="161" t="s">
        <v>14</v>
      </c>
      <c r="K84" s="167"/>
      <c r="L84" s="168" t="s">
        <v>749</v>
      </c>
      <c r="M84" s="168" t="s">
        <v>15</v>
      </c>
    </row>
    <row r="85" spans="1:13" s="169" customFormat="1" x14ac:dyDescent="0.4">
      <c r="A85" s="161" t="s">
        <v>2434</v>
      </c>
      <c r="B85" s="161" t="s">
        <v>2449</v>
      </c>
      <c r="C85" s="162">
        <v>15235</v>
      </c>
      <c r="D85" s="163">
        <v>45863</v>
      </c>
      <c r="E85" s="164">
        <v>45905</v>
      </c>
      <c r="F85" s="165">
        <v>14565.78</v>
      </c>
      <c r="G85" s="166" t="s">
        <v>2258</v>
      </c>
      <c r="H85" s="161" t="s">
        <v>2021</v>
      </c>
      <c r="I85" s="161" t="s">
        <v>4489</v>
      </c>
      <c r="J85" s="161" t="s">
        <v>100</v>
      </c>
      <c r="K85" s="167"/>
      <c r="L85" s="168" t="s">
        <v>749</v>
      </c>
      <c r="M85" s="168" t="s">
        <v>101</v>
      </c>
    </row>
    <row r="86" spans="1:13" s="169" customFormat="1" x14ac:dyDescent="0.4">
      <c r="A86" s="161" t="s">
        <v>2434</v>
      </c>
      <c r="B86" s="161" t="s">
        <v>2449</v>
      </c>
      <c r="C86" s="162">
        <v>15236</v>
      </c>
      <c r="D86" s="163">
        <v>45863</v>
      </c>
      <c r="E86" s="164">
        <v>45905</v>
      </c>
      <c r="F86" s="165">
        <v>6439.62</v>
      </c>
      <c r="G86" s="166" t="s">
        <v>2258</v>
      </c>
      <c r="H86" s="161" t="s">
        <v>2021</v>
      </c>
      <c r="I86" s="161" t="s">
        <v>4490</v>
      </c>
      <c r="J86" s="161" t="s">
        <v>16</v>
      </c>
      <c r="K86" s="167"/>
      <c r="L86" s="168" t="s">
        <v>749</v>
      </c>
      <c r="M86" s="168" t="s">
        <v>17</v>
      </c>
    </row>
    <row r="87" spans="1:13" s="169" customFormat="1" x14ac:dyDescent="0.4">
      <c r="A87" s="161" t="s">
        <v>2434</v>
      </c>
      <c r="B87" s="161" t="s">
        <v>2449</v>
      </c>
      <c r="C87" s="162">
        <v>15237</v>
      </c>
      <c r="D87" s="163">
        <v>45863</v>
      </c>
      <c r="E87" s="164">
        <v>45905</v>
      </c>
      <c r="F87" s="165">
        <v>5034.75</v>
      </c>
      <c r="G87" s="166" t="s">
        <v>2258</v>
      </c>
      <c r="H87" s="161" t="s">
        <v>2021</v>
      </c>
      <c r="I87" s="161" t="s">
        <v>4491</v>
      </c>
      <c r="J87" s="161" t="s">
        <v>64</v>
      </c>
      <c r="K87" s="167"/>
      <c r="L87" s="168" t="s">
        <v>749</v>
      </c>
      <c r="M87" s="168" t="s">
        <v>65</v>
      </c>
    </row>
    <row r="88" spans="1:13" s="169" customFormat="1" x14ac:dyDescent="0.4">
      <c r="A88" s="161" t="s">
        <v>2434</v>
      </c>
      <c r="B88" s="161" t="s">
        <v>2449</v>
      </c>
      <c r="C88" s="162">
        <v>15238</v>
      </c>
      <c r="D88" s="163">
        <v>45863</v>
      </c>
      <c r="E88" s="164">
        <v>45905</v>
      </c>
      <c r="F88" s="165">
        <v>5055.7</v>
      </c>
      <c r="G88" s="166" t="s">
        <v>2258</v>
      </c>
      <c r="H88" s="161" t="s">
        <v>2021</v>
      </c>
      <c r="I88" s="161" t="s">
        <v>4492</v>
      </c>
      <c r="J88" s="161" t="s">
        <v>86</v>
      </c>
      <c r="K88" s="167"/>
      <c r="L88" s="168" t="s">
        <v>749</v>
      </c>
      <c r="M88" s="168" t="s">
        <v>87</v>
      </c>
    </row>
    <row r="89" spans="1:13" s="169" customFormat="1" x14ac:dyDescent="0.4">
      <c r="A89" s="161" t="s">
        <v>2434</v>
      </c>
      <c r="B89" s="161" t="s">
        <v>2449</v>
      </c>
      <c r="C89" s="162">
        <v>15239</v>
      </c>
      <c r="D89" s="163">
        <v>45863</v>
      </c>
      <c r="E89" s="164">
        <v>45905</v>
      </c>
      <c r="F89" s="165">
        <v>4333.45</v>
      </c>
      <c r="G89" s="166" t="s">
        <v>2258</v>
      </c>
      <c r="H89" s="161" t="s">
        <v>2021</v>
      </c>
      <c r="I89" s="161" t="s">
        <v>4493</v>
      </c>
      <c r="J89" s="161" t="s">
        <v>152</v>
      </c>
      <c r="K89" s="167"/>
      <c r="L89" s="168" t="s">
        <v>749</v>
      </c>
      <c r="M89" s="168" t="s">
        <v>153</v>
      </c>
    </row>
    <row r="90" spans="1:13" s="169" customFormat="1" x14ac:dyDescent="0.4">
      <c r="A90" s="161" t="s">
        <v>2434</v>
      </c>
      <c r="B90" s="161" t="s">
        <v>2449</v>
      </c>
      <c r="C90" s="162">
        <v>15240</v>
      </c>
      <c r="D90" s="163">
        <v>45863</v>
      </c>
      <c r="E90" s="164">
        <v>45905</v>
      </c>
      <c r="F90" s="165">
        <v>12052.73</v>
      </c>
      <c r="G90" s="166" t="s">
        <v>2258</v>
      </c>
      <c r="H90" s="161" t="s">
        <v>2021</v>
      </c>
      <c r="I90" s="161" t="s">
        <v>4494</v>
      </c>
      <c r="J90" s="161" t="s">
        <v>88</v>
      </c>
      <c r="K90" s="167"/>
      <c r="L90" s="168" t="s">
        <v>749</v>
      </c>
      <c r="M90" s="168" t="s">
        <v>89</v>
      </c>
    </row>
    <row r="91" spans="1:13" s="169" customFormat="1" x14ac:dyDescent="0.4">
      <c r="A91" s="161" t="s">
        <v>2434</v>
      </c>
      <c r="B91" s="161" t="s">
        <v>2449</v>
      </c>
      <c r="C91" s="162">
        <v>15242</v>
      </c>
      <c r="D91" s="163">
        <v>45863</v>
      </c>
      <c r="E91" s="164">
        <v>45905</v>
      </c>
      <c r="F91" s="165">
        <v>8410.3799999999992</v>
      </c>
      <c r="G91" s="166" t="s">
        <v>2258</v>
      </c>
      <c r="H91" s="161" t="s">
        <v>2021</v>
      </c>
      <c r="I91" s="161" t="s">
        <v>4495</v>
      </c>
      <c r="J91" s="161" t="s">
        <v>90</v>
      </c>
      <c r="K91" s="167"/>
      <c r="L91" s="168" t="s">
        <v>749</v>
      </c>
      <c r="M91" s="168" t="s">
        <v>91</v>
      </c>
    </row>
    <row r="92" spans="1:13" s="169" customFormat="1" x14ac:dyDescent="0.4">
      <c r="A92" s="161" t="s">
        <v>2434</v>
      </c>
      <c r="B92" s="161" t="s">
        <v>2449</v>
      </c>
      <c r="C92" s="162">
        <v>15243</v>
      </c>
      <c r="D92" s="163">
        <v>45863</v>
      </c>
      <c r="E92" s="164">
        <v>45905</v>
      </c>
      <c r="F92" s="165">
        <v>5451.49</v>
      </c>
      <c r="G92" s="166" t="s">
        <v>2258</v>
      </c>
      <c r="H92" s="161" t="s">
        <v>2021</v>
      </c>
      <c r="I92" s="161" t="s">
        <v>4496</v>
      </c>
      <c r="J92" s="161" t="s">
        <v>116</v>
      </c>
      <c r="K92" s="167"/>
      <c r="L92" s="168" t="s">
        <v>749</v>
      </c>
      <c r="M92" s="168" t="s">
        <v>117</v>
      </c>
    </row>
    <row r="93" spans="1:13" s="169" customFormat="1" x14ac:dyDescent="0.4">
      <c r="A93" s="161" t="s">
        <v>2434</v>
      </c>
      <c r="B93" s="161" t="s">
        <v>2449</v>
      </c>
      <c r="C93" s="162">
        <v>15244</v>
      </c>
      <c r="D93" s="163">
        <v>45863</v>
      </c>
      <c r="E93" s="164">
        <v>45905</v>
      </c>
      <c r="F93" s="165">
        <v>7081.24</v>
      </c>
      <c r="G93" s="166" t="s">
        <v>2258</v>
      </c>
      <c r="H93" s="161" t="s">
        <v>2021</v>
      </c>
      <c r="I93" s="161" t="s">
        <v>4497</v>
      </c>
      <c r="J93" s="161" t="s">
        <v>501</v>
      </c>
      <c r="K93" s="167"/>
      <c r="L93" s="168" t="s">
        <v>749</v>
      </c>
      <c r="M93" s="168" t="s">
        <v>502</v>
      </c>
    </row>
    <row r="94" spans="1:13" s="169" customFormat="1" x14ac:dyDescent="0.4">
      <c r="A94" s="161" t="s">
        <v>2434</v>
      </c>
      <c r="B94" s="161" t="s">
        <v>2449</v>
      </c>
      <c r="C94" s="162">
        <v>15245</v>
      </c>
      <c r="D94" s="163">
        <v>45863</v>
      </c>
      <c r="E94" s="164">
        <v>45905</v>
      </c>
      <c r="F94" s="165">
        <v>7051.26</v>
      </c>
      <c r="G94" s="166" t="s">
        <v>2258</v>
      </c>
      <c r="H94" s="161" t="s">
        <v>2021</v>
      </c>
      <c r="I94" s="161" t="s">
        <v>4498</v>
      </c>
      <c r="J94" s="161" t="s">
        <v>140</v>
      </c>
      <c r="K94" s="167"/>
      <c r="L94" s="168" t="s">
        <v>749</v>
      </c>
      <c r="M94" s="168" t="s">
        <v>141</v>
      </c>
    </row>
    <row r="95" spans="1:13" s="169" customFormat="1" x14ac:dyDescent="0.4">
      <c r="A95" s="161" t="s">
        <v>2434</v>
      </c>
      <c r="B95" s="161" t="s">
        <v>2449</v>
      </c>
      <c r="C95" s="162">
        <v>15304</v>
      </c>
      <c r="D95" s="163">
        <v>45870</v>
      </c>
      <c r="E95" s="164">
        <v>45905</v>
      </c>
      <c r="F95" s="165">
        <v>4262.37</v>
      </c>
      <c r="G95" s="166" t="s">
        <v>2258</v>
      </c>
      <c r="H95" s="161" t="s">
        <v>2021</v>
      </c>
      <c r="I95" s="161" t="s">
        <v>4499</v>
      </c>
      <c r="J95" s="161" t="s">
        <v>146</v>
      </c>
      <c r="K95" s="167"/>
      <c r="L95" s="168" t="s">
        <v>749</v>
      </c>
      <c r="M95" s="168" t="s">
        <v>147</v>
      </c>
    </row>
    <row r="96" spans="1:13" s="169" customFormat="1" x14ac:dyDescent="0.4">
      <c r="A96" s="161" t="s">
        <v>2434</v>
      </c>
      <c r="B96" s="161" t="s">
        <v>2449</v>
      </c>
      <c r="C96" s="162">
        <v>15305.02</v>
      </c>
      <c r="D96" s="163">
        <v>45870</v>
      </c>
      <c r="E96" s="164">
        <v>45905</v>
      </c>
      <c r="F96" s="165">
        <v>8137.61</v>
      </c>
      <c r="G96" s="166" t="s">
        <v>2258</v>
      </c>
      <c r="H96" s="161" t="s">
        <v>2021</v>
      </c>
      <c r="I96" s="161" t="s">
        <v>4500</v>
      </c>
      <c r="J96" s="161" t="s">
        <v>110</v>
      </c>
      <c r="K96" s="167"/>
      <c r="L96" s="168" t="s">
        <v>749</v>
      </c>
      <c r="M96" s="168" t="s">
        <v>111</v>
      </c>
    </row>
    <row r="97" spans="1:13" s="169" customFormat="1" x14ac:dyDescent="0.4">
      <c r="A97" s="161" t="s">
        <v>2434</v>
      </c>
      <c r="B97" s="161" t="s">
        <v>2449</v>
      </c>
      <c r="C97" s="162">
        <v>15306</v>
      </c>
      <c r="D97" s="163">
        <v>45870</v>
      </c>
      <c r="E97" s="164">
        <v>45905</v>
      </c>
      <c r="F97" s="165">
        <v>25565.63</v>
      </c>
      <c r="G97" s="166" t="s">
        <v>2258</v>
      </c>
      <c r="H97" s="161" t="s">
        <v>2021</v>
      </c>
      <c r="I97" s="161" t="s">
        <v>4501</v>
      </c>
      <c r="J97" s="161" t="s">
        <v>98</v>
      </c>
      <c r="K97" s="167"/>
      <c r="L97" s="168" t="s">
        <v>749</v>
      </c>
      <c r="M97" s="168" t="s">
        <v>99</v>
      </c>
    </row>
    <row r="98" spans="1:13" s="169" customFormat="1" x14ac:dyDescent="0.4">
      <c r="A98" s="161" t="s">
        <v>2434</v>
      </c>
      <c r="B98" s="161" t="s">
        <v>2449</v>
      </c>
      <c r="C98" s="162">
        <v>15307</v>
      </c>
      <c r="D98" s="163">
        <v>45870</v>
      </c>
      <c r="E98" s="164">
        <v>45905</v>
      </c>
      <c r="F98" s="165">
        <v>5209.62</v>
      </c>
      <c r="G98" s="166" t="s">
        <v>2258</v>
      </c>
      <c r="H98" s="161" t="s">
        <v>2021</v>
      </c>
      <c r="I98" s="161" t="s">
        <v>4502</v>
      </c>
      <c r="J98" s="161" t="s">
        <v>96</v>
      </c>
      <c r="K98" s="167"/>
      <c r="L98" s="168" t="s">
        <v>749</v>
      </c>
      <c r="M98" s="168" t="s">
        <v>97</v>
      </c>
    </row>
    <row r="99" spans="1:13" s="169" customFormat="1" x14ac:dyDescent="0.4">
      <c r="A99" s="161" t="s">
        <v>2434</v>
      </c>
      <c r="B99" s="161" t="s">
        <v>2449</v>
      </c>
      <c r="C99" s="162">
        <v>15308</v>
      </c>
      <c r="D99" s="163">
        <v>45870</v>
      </c>
      <c r="E99" s="164">
        <v>45905</v>
      </c>
      <c r="F99" s="165">
        <v>16188.74</v>
      </c>
      <c r="G99" s="166" t="s">
        <v>2258</v>
      </c>
      <c r="H99" s="161" t="s">
        <v>2021</v>
      </c>
      <c r="I99" s="161" t="s">
        <v>4503</v>
      </c>
      <c r="J99" s="161" t="s">
        <v>94</v>
      </c>
      <c r="K99" s="167"/>
      <c r="L99" s="168" t="s">
        <v>749</v>
      </c>
      <c r="M99" s="168" t="s">
        <v>95</v>
      </c>
    </row>
    <row r="100" spans="1:13" s="169" customFormat="1" x14ac:dyDescent="0.4">
      <c r="A100" s="161" t="s">
        <v>2434</v>
      </c>
      <c r="B100" s="161" t="s">
        <v>2449</v>
      </c>
      <c r="C100" s="162">
        <v>15316</v>
      </c>
      <c r="D100" s="163">
        <v>45874</v>
      </c>
      <c r="E100" s="164">
        <v>45905</v>
      </c>
      <c r="F100" s="165">
        <v>5318.91</v>
      </c>
      <c r="G100" s="166" t="s">
        <v>2258</v>
      </c>
      <c r="H100" s="161" t="s">
        <v>2021</v>
      </c>
      <c r="I100" s="161" t="s">
        <v>4504</v>
      </c>
      <c r="J100" s="161" t="s">
        <v>154</v>
      </c>
      <c r="K100" s="167"/>
      <c r="L100" s="168" t="s">
        <v>749</v>
      </c>
      <c r="M100" s="168" t="s">
        <v>155</v>
      </c>
    </row>
    <row r="101" spans="1:13" s="169" customFormat="1" x14ac:dyDescent="0.4">
      <c r="A101" s="161" t="s">
        <v>2434</v>
      </c>
      <c r="B101" s="161" t="s">
        <v>2449</v>
      </c>
      <c r="C101" s="162">
        <v>15317</v>
      </c>
      <c r="D101" s="163">
        <v>45874</v>
      </c>
      <c r="E101" s="164">
        <v>45905</v>
      </c>
      <c r="F101" s="165">
        <v>4651.7</v>
      </c>
      <c r="G101" s="166" t="s">
        <v>2258</v>
      </c>
      <c r="H101" s="161" t="s">
        <v>2021</v>
      </c>
      <c r="I101" s="161" t="s">
        <v>4505</v>
      </c>
      <c r="J101" s="161" t="s">
        <v>126</v>
      </c>
      <c r="K101" s="167"/>
      <c r="L101" s="168" t="s">
        <v>749</v>
      </c>
      <c r="M101" s="168" t="s">
        <v>127</v>
      </c>
    </row>
    <row r="102" spans="1:13" s="169" customFormat="1" x14ac:dyDescent="0.4">
      <c r="A102" s="161" t="s">
        <v>2434</v>
      </c>
      <c r="B102" s="161" t="s">
        <v>2449</v>
      </c>
      <c r="C102" s="162">
        <v>15318</v>
      </c>
      <c r="D102" s="163">
        <v>45874</v>
      </c>
      <c r="E102" s="164">
        <v>45905</v>
      </c>
      <c r="F102" s="165">
        <v>11762.41</v>
      </c>
      <c r="G102" s="166" t="s">
        <v>2258</v>
      </c>
      <c r="H102" s="161" t="s">
        <v>2021</v>
      </c>
      <c r="I102" s="161" t="s">
        <v>4506</v>
      </c>
      <c r="J102" s="161" t="s">
        <v>114</v>
      </c>
      <c r="K102" s="167"/>
      <c r="L102" s="168" t="s">
        <v>749</v>
      </c>
      <c r="M102" s="168" t="s">
        <v>115</v>
      </c>
    </row>
    <row r="103" spans="1:13" s="169" customFormat="1" x14ac:dyDescent="0.4">
      <c r="A103" s="161" t="s">
        <v>2434</v>
      </c>
      <c r="B103" s="161" t="s">
        <v>2449</v>
      </c>
      <c r="C103" s="162">
        <v>15319</v>
      </c>
      <c r="D103" s="163">
        <v>45874</v>
      </c>
      <c r="E103" s="164">
        <v>45905</v>
      </c>
      <c r="F103" s="165">
        <v>5910.98</v>
      </c>
      <c r="G103" s="166" t="s">
        <v>2258</v>
      </c>
      <c r="H103" s="161" t="s">
        <v>2021</v>
      </c>
      <c r="I103" s="161" t="s">
        <v>4507</v>
      </c>
      <c r="J103" s="161" t="s">
        <v>60</v>
      </c>
      <c r="K103" s="167"/>
      <c r="L103" s="168" t="s">
        <v>749</v>
      </c>
      <c r="M103" s="168" t="s">
        <v>61</v>
      </c>
    </row>
    <row r="104" spans="1:13" s="169" customFormat="1" x14ac:dyDescent="0.4">
      <c r="A104" s="161" t="s">
        <v>2434</v>
      </c>
      <c r="B104" s="161" t="s">
        <v>2449</v>
      </c>
      <c r="C104" s="162">
        <v>15320</v>
      </c>
      <c r="D104" s="163">
        <v>45874</v>
      </c>
      <c r="E104" s="164">
        <v>45905</v>
      </c>
      <c r="F104" s="165">
        <v>4575.2299999999996</v>
      </c>
      <c r="G104" s="166" t="s">
        <v>2258</v>
      </c>
      <c r="H104" s="161" t="s">
        <v>2021</v>
      </c>
      <c r="I104" s="161" t="s">
        <v>4508</v>
      </c>
      <c r="J104" s="161" t="s">
        <v>132</v>
      </c>
      <c r="K104" s="167"/>
      <c r="L104" s="168" t="s">
        <v>749</v>
      </c>
      <c r="M104" s="168" t="s">
        <v>133</v>
      </c>
    </row>
    <row r="105" spans="1:13" s="169" customFormat="1" x14ac:dyDescent="0.4">
      <c r="A105" s="161" t="s">
        <v>2434</v>
      </c>
      <c r="B105" s="161" t="s">
        <v>2449</v>
      </c>
      <c r="C105" s="162">
        <v>15321</v>
      </c>
      <c r="D105" s="163">
        <v>45874</v>
      </c>
      <c r="E105" s="164">
        <v>45905</v>
      </c>
      <c r="F105" s="165">
        <v>4808.1400000000003</v>
      </c>
      <c r="G105" s="166" t="s">
        <v>2258</v>
      </c>
      <c r="H105" s="161" t="s">
        <v>2021</v>
      </c>
      <c r="I105" s="161" t="s">
        <v>4509</v>
      </c>
      <c r="J105" s="161" t="s">
        <v>128</v>
      </c>
      <c r="K105" s="167"/>
      <c r="L105" s="168" t="s">
        <v>749</v>
      </c>
      <c r="M105" s="168" t="s">
        <v>129</v>
      </c>
    </row>
    <row r="106" spans="1:13" s="169" customFormat="1" x14ac:dyDescent="0.4">
      <c r="A106" s="161" t="s">
        <v>488</v>
      </c>
      <c r="B106" s="161" t="s">
        <v>2240</v>
      </c>
      <c r="C106" s="162">
        <v>61902025</v>
      </c>
      <c r="D106" s="163">
        <v>45870</v>
      </c>
      <c r="E106" s="164">
        <v>45905</v>
      </c>
      <c r="F106" s="165">
        <v>4.2</v>
      </c>
      <c r="G106" s="166" t="s">
        <v>2259</v>
      </c>
      <c r="H106" s="161" t="s">
        <v>2022</v>
      </c>
      <c r="I106" s="161" t="s">
        <v>4510</v>
      </c>
      <c r="J106" s="161" t="s">
        <v>52</v>
      </c>
      <c r="K106" s="167"/>
      <c r="L106" s="168" t="s">
        <v>749</v>
      </c>
      <c r="M106" s="168" t="s">
        <v>53</v>
      </c>
    </row>
    <row r="107" spans="1:13" s="169" customFormat="1" x14ac:dyDescent="0.4">
      <c r="A107" s="161" t="s">
        <v>488</v>
      </c>
      <c r="B107" s="161" t="s">
        <v>2240</v>
      </c>
      <c r="C107" s="162">
        <v>61902025</v>
      </c>
      <c r="D107" s="163">
        <v>45870</v>
      </c>
      <c r="E107" s="164">
        <v>45905</v>
      </c>
      <c r="F107" s="165">
        <v>1.4</v>
      </c>
      <c r="G107" s="166" t="s">
        <v>2259</v>
      </c>
      <c r="H107" s="161" t="s">
        <v>2022</v>
      </c>
      <c r="I107" s="161" t="s">
        <v>4510</v>
      </c>
      <c r="J107" s="161" t="s">
        <v>52</v>
      </c>
      <c r="K107" s="167"/>
      <c r="L107" s="168" t="s">
        <v>749</v>
      </c>
      <c r="M107" s="168" t="s">
        <v>53</v>
      </c>
    </row>
    <row r="108" spans="1:13" s="169" customFormat="1" x14ac:dyDescent="0.4">
      <c r="A108" s="161" t="s">
        <v>488</v>
      </c>
      <c r="B108" s="161" t="s">
        <v>2240</v>
      </c>
      <c r="C108" s="162">
        <v>61902025</v>
      </c>
      <c r="D108" s="163">
        <v>45870</v>
      </c>
      <c r="E108" s="164">
        <v>45905</v>
      </c>
      <c r="F108" s="165">
        <v>2.8</v>
      </c>
      <c r="G108" s="166" t="s">
        <v>2259</v>
      </c>
      <c r="H108" s="161" t="s">
        <v>2022</v>
      </c>
      <c r="I108" s="161" t="s">
        <v>4510</v>
      </c>
      <c r="J108" s="161" t="s">
        <v>52</v>
      </c>
      <c r="K108" s="167"/>
      <c r="L108" s="168" t="s">
        <v>749</v>
      </c>
      <c r="M108" s="168" t="s">
        <v>53</v>
      </c>
    </row>
    <row r="109" spans="1:13" s="169" customFormat="1" x14ac:dyDescent="0.4">
      <c r="A109" s="161" t="s">
        <v>488</v>
      </c>
      <c r="B109" s="161" t="s">
        <v>2240</v>
      </c>
      <c r="C109" s="162">
        <v>61902025</v>
      </c>
      <c r="D109" s="163">
        <v>45870</v>
      </c>
      <c r="E109" s="164">
        <v>45905</v>
      </c>
      <c r="F109" s="165">
        <v>4.2</v>
      </c>
      <c r="G109" s="166" t="s">
        <v>2259</v>
      </c>
      <c r="H109" s="161" t="s">
        <v>2022</v>
      </c>
      <c r="I109" s="161" t="s">
        <v>4510</v>
      </c>
      <c r="J109" s="161" t="s">
        <v>52</v>
      </c>
      <c r="K109" s="167"/>
      <c r="L109" s="168" t="s">
        <v>749</v>
      </c>
      <c r="M109" s="168" t="s">
        <v>53</v>
      </c>
    </row>
    <row r="110" spans="1:13" s="169" customFormat="1" x14ac:dyDescent="0.4">
      <c r="A110" s="161" t="s">
        <v>488</v>
      </c>
      <c r="B110" s="161" t="s">
        <v>2240</v>
      </c>
      <c r="C110" s="162">
        <v>61902025</v>
      </c>
      <c r="D110" s="163">
        <v>45870</v>
      </c>
      <c r="E110" s="164">
        <v>45905</v>
      </c>
      <c r="F110" s="165">
        <v>18.2</v>
      </c>
      <c r="G110" s="166" t="s">
        <v>2259</v>
      </c>
      <c r="H110" s="161" t="s">
        <v>2022</v>
      </c>
      <c r="I110" s="161" t="s">
        <v>4510</v>
      </c>
      <c r="J110" s="161" t="s">
        <v>52</v>
      </c>
      <c r="K110" s="167"/>
      <c r="L110" s="168" t="s">
        <v>749</v>
      </c>
      <c r="M110" s="168" t="s">
        <v>53</v>
      </c>
    </row>
    <row r="111" spans="1:13" s="169" customFormat="1" x14ac:dyDescent="0.4">
      <c r="A111" s="161" t="s">
        <v>488</v>
      </c>
      <c r="B111" s="161" t="s">
        <v>2240</v>
      </c>
      <c r="C111" s="162">
        <v>61902025</v>
      </c>
      <c r="D111" s="163">
        <v>45870</v>
      </c>
      <c r="E111" s="164">
        <v>45905</v>
      </c>
      <c r="F111" s="165">
        <v>1.4</v>
      </c>
      <c r="G111" s="166" t="s">
        <v>2259</v>
      </c>
      <c r="H111" s="161" t="s">
        <v>2022</v>
      </c>
      <c r="I111" s="161" t="s">
        <v>4510</v>
      </c>
      <c r="J111" s="161" t="s">
        <v>52</v>
      </c>
      <c r="K111" s="167"/>
      <c r="L111" s="168" t="s">
        <v>749</v>
      </c>
      <c r="M111" s="168" t="s">
        <v>53</v>
      </c>
    </row>
    <row r="112" spans="1:13" s="169" customFormat="1" x14ac:dyDescent="0.4">
      <c r="A112" s="161" t="s">
        <v>488</v>
      </c>
      <c r="B112" s="161" t="s">
        <v>2240</v>
      </c>
      <c r="C112" s="162">
        <v>61902025</v>
      </c>
      <c r="D112" s="163">
        <v>45870</v>
      </c>
      <c r="E112" s="164">
        <v>45905</v>
      </c>
      <c r="F112" s="165">
        <v>14</v>
      </c>
      <c r="G112" s="166" t="s">
        <v>2259</v>
      </c>
      <c r="H112" s="161" t="s">
        <v>2022</v>
      </c>
      <c r="I112" s="161" t="s">
        <v>4511</v>
      </c>
      <c r="J112" s="161" t="s">
        <v>138</v>
      </c>
      <c r="K112" s="167"/>
      <c r="L112" s="168" t="s">
        <v>749</v>
      </c>
      <c r="M112" s="168" t="s">
        <v>139</v>
      </c>
    </row>
    <row r="113" spans="1:13" s="169" customFormat="1" x14ac:dyDescent="0.4">
      <c r="A113" s="161" t="s">
        <v>488</v>
      </c>
      <c r="B113" s="161" t="s">
        <v>2240</v>
      </c>
      <c r="C113" s="162">
        <v>61902025</v>
      </c>
      <c r="D113" s="163">
        <v>45870</v>
      </c>
      <c r="E113" s="164">
        <v>45905</v>
      </c>
      <c r="F113" s="165">
        <v>14</v>
      </c>
      <c r="G113" s="166" t="s">
        <v>2259</v>
      </c>
      <c r="H113" s="161" t="s">
        <v>2022</v>
      </c>
      <c r="I113" s="161" t="s">
        <v>4510</v>
      </c>
      <c r="J113" s="161" t="s">
        <v>52</v>
      </c>
      <c r="K113" s="167"/>
      <c r="L113" s="168" t="s">
        <v>749</v>
      </c>
      <c r="M113" s="168" t="s">
        <v>53</v>
      </c>
    </row>
    <row r="114" spans="1:13" s="169" customFormat="1" x14ac:dyDescent="0.4">
      <c r="A114" s="161" t="s">
        <v>488</v>
      </c>
      <c r="B114" s="161" t="s">
        <v>2240</v>
      </c>
      <c r="C114" s="162">
        <v>61902025</v>
      </c>
      <c r="D114" s="163">
        <v>45870</v>
      </c>
      <c r="E114" s="164">
        <v>45905</v>
      </c>
      <c r="F114" s="165">
        <v>4.2</v>
      </c>
      <c r="G114" s="166" t="s">
        <v>2259</v>
      </c>
      <c r="H114" s="161" t="s">
        <v>2022</v>
      </c>
      <c r="I114" s="161" t="s">
        <v>4510</v>
      </c>
      <c r="J114" s="161" t="s">
        <v>52</v>
      </c>
      <c r="K114" s="167"/>
      <c r="L114" s="168" t="s">
        <v>749</v>
      </c>
      <c r="M114" s="168" t="s">
        <v>53</v>
      </c>
    </row>
    <row r="115" spans="1:13" s="169" customFormat="1" x14ac:dyDescent="0.4">
      <c r="A115" s="161" t="s">
        <v>488</v>
      </c>
      <c r="B115" s="161" t="s">
        <v>2240</v>
      </c>
      <c r="C115" s="162">
        <v>61902025</v>
      </c>
      <c r="D115" s="163">
        <v>45870</v>
      </c>
      <c r="E115" s="164">
        <v>45905</v>
      </c>
      <c r="F115" s="165">
        <v>1.4</v>
      </c>
      <c r="G115" s="166" t="s">
        <v>2259</v>
      </c>
      <c r="H115" s="161" t="s">
        <v>2022</v>
      </c>
      <c r="I115" s="161" t="s">
        <v>4510</v>
      </c>
      <c r="J115" s="161" t="s">
        <v>52</v>
      </c>
      <c r="K115" s="167"/>
      <c r="L115" s="168" t="s">
        <v>749</v>
      </c>
      <c r="M115" s="168" t="s">
        <v>53</v>
      </c>
    </row>
    <row r="116" spans="1:13" s="169" customFormat="1" x14ac:dyDescent="0.4">
      <c r="A116" s="161" t="s">
        <v>488</v>
      </c>
      <c r="B116" s="161" t="s">
        <v>2240</v>
      </c>
      <c r="C116" s="162">
        <v>61902025</v>
      </c>
      <c r="D116" s="163">
        <v>45870</v>
      </c>
      <c r="E116" s="164">
        <v>45905</v>
      </c>
      <c r="F116" s="165">
        <v>12.6</v>
      </c>
      <c r="G116" s="166" t="s">
        <v>2259</v>
      </c>
      <c r="H116" s="161" t="s">
        <v>2022</v>
      </c>
      <c r="I116" s="161" t="s">
        <v>4510</v>
      </c>
      <c r="J116" s="161" t="s">
        <v>52</v>
      </c>
      <c r="K116" s="167"/>
      <c r="L116" s="168" t="s">
        <v>749</v>
      </c>
      <c r="M116" s="168" t="s">
        <v>53</v>
      </c>
    </row>
    <row r="117" spans="1:13" s="169" customFormat="1" x14ac:dyDescent="0.4">
      <c r="A117" s="161" t="s">
        <v>488</v>
      </c>
      <c r="B117" s="161" t="s">
        <v>2240</v>
      </c>
      <c r="C117" s="162">
        <v>61902025</v>
      </c>
      <c r="D117" s="163">
        <v>45870</v>
      </c>
      <c r="E117" s="164">
        <v>45905</v>
      </c>
      <c r="F117" s="165">
        <v>7</v>
      </c>
      <c r="G117" s="166" t="s">
        <v>2259</v>
      </c>
      <c r="H117" s="161" t="s">
        <v>2022</v>
      </c>
      <c r="I117" s="161" t="s">
        <v>4510</v>
      </c>
      <c r="J117" s="161" t="s">
        <v>52</v>
      </c>
      <c r="K117" s="167"/>
      <c r="L117" s="168" t="s">
        <v>749</v>
      </c>
      <c r="M117" s="168" t="s">
        <v>53</v>
      </c>
    </row>
    <row r="118" spans="1:13" s="169" customFormat="1" x14ac:dyDescent="0.4">
      <c r="A118" s="161" t="s">
        <v>488</v>
      </c>
      <c r="B118" s="161" t="s">
        <v>2240</v>
      </c>
      <c r="C118" s="162">
        <v>61902025</v>
      </c>
      <c r="D118" s="163">
        <v>45870</v>
      </c>
      <c r="E118" s="164">
        <v>45905</v>
      </c>
      <c r="F118" s="165">
        <v>2.8</v>
      </c>
      <c r="G118" s="166" t="s">
        <v>2259</v>
      </c>
      <c r="H118" s="161" t="s">
        <v>2022</v>
      </c>
      <c r="I118" s="161" t="s">
        <v>4510</v>
      </c>
      <c r="J118" s="161" t="s">
        <v>52</v>
      </c>
      <c r="K118" s="167"/>
      <c r="L118" s="168" t="s">
        <v>749</v>
      </c>
      <c r="M118" s="168" t="s">
        <v>53</v>
      </c>
    </row>
    <row r="119" spans="1:13" s="169" customFormat="1" x14ac:dyDescent="0.4">
      <c r="A119" s="161" t="s">
        <v>488</v>
      </c>
      <c r="B119" s="161" t="s">
        <v>2240</v>
      </c>
      <c r="C119" s="162">
        <v>61902025</v>
      </c>
      <c r="D119" s="163">
        <v>45870</v>
      </c>
      <c r="E119" s="164">
        <v>45905</v>
      </c>
      <c r="F119" s="165">
        <v>1.4</v>
      </c>
      <c r="G119" s="166" t="s">
        <v>2259</v>
      </c>
      <c r="H119" s="161" t="s">
        <v>2022</v>
      </c>
      <c r="I119" s="161" t="s">
        <v>4510</v>
      </c>
      <c r="J119" s="161" t="s">
        <v>52</v>
      </c>
      <c r="K119" s="167"/>
      <c r="L119" s="168" t="s">
        <v>749</v>
      </c>
      <c r="M119" s="168" t="s">
        <v>53</v>
      </c>
    </row>
    <row r="120" spans="1:13" s="169" customFormat="1" x14ac:dyDescent="0.4">
      <c r="A120" s="161" t="s">
        <v>488</v>
      </c>
      <c r="B120" s="161" t="s">
        <v>2240</v>
      </c>
      <c r="C120" s="162">
        <v>61902025</v>
      </c>
      <c r="D120" s="163">
        <v>45870</v>
      </c>
      <c r="E120" s="164">
        <v>45905</v>
      </c>
      <c r="F120" s="165">
        <v>2.8</v>
      </c>
      <c r="G120" s="166" t="s">
        <v>2259</v>
      </c>
      <c r="H120" s="161" t="s">
        <v>2022</v>
      </c>
      <c r="I120" s="161" t="s">
        <v>4510</v>
      </c>
      <c r="J120" s="161" t="s">
        <v>52</v>
      </c>
      <c r="K120" s="167"/>
      <c r="L120" s="168" t="s">
        <v>749</v>
      </c>
      <c r="M120" s="168" t="s">
        <v>53</v>
      </c>
    </row>
    <row r="121" spans="1:13" s="169" customFormat="1" x14ac:dyDescent="0.4">
      <c r="A121" s="161" t="s">
        <v>488</v>
      </c>
      <c r="B121" s="161" t="s">
        <v>2240</v>
      </c>
      <c r="C121" s="162">
        <v>61902025</v>
      </c>
      <c r="D121" s="163">
        <v>45870</v>
      </c>
      <c r="E121" s="164">
        <v>45905</v>
      </c>
      <c r="F121" s="165">
        <v>8.4</v>
      </c>
      <c r="G121" s="166" t="s">
        <v>2259</v>
      </c>
      <c r="H121" s="161" t="s">
        <v>2022</v>
      </c>
      <c r="I121" s="161" t="s">
        <v>4510</v>
      </c>
      <c r="J121" s="161" t="s">
        <v>52</v>
      </c>
      <c r="K121" s="167"/>
      <c r="L121" s="168" t="s">
        <v>749</v>
      </c>
      <c r="M121" s="168" t="s">
        <v>53</v>
      </c>
    </row>
    <row r="122" spans="1:13" s="169" customFormat="1" x14ac:dyDescent="0.4">
      <c r="A122" s="161" t="s">
        <v>488</v>
      </c>
      <c r="B122" s="161" t="s">
        <v>2240</v>
      </c>
      <c r="C122" s="162">
        <v>61902025</v>
      </c>
      <c r="D122" s="163">
        <v>45870</v>
      </c>
      <c r="E122" s="164">
        <v>45905</v>
      </c>
      <c r="F122" s="165">
        <v>5.6</v>
      </c>
      <c r="G122" s="166" t="s">
        <v>2259</v>
      </c>
      <c r="H122" s="161" t="s">
        <v>2022</v>
      </c>
      <c r="I122" s="161" t="s">
        <v>4510</v>
      </c>
      <c r="J122" s="161" t="s">
        <v>52</v>
      </c>
      <c r="K122" s="167"/>
      <c r="L122" s="168" t="s">
        <v>749</v>
      </c>
      <c r="M122" s="168" t="s">
        <v>53</v>
      </c>
    </row>
    <row r="123" spans="1:13" s="169" customFormat="1" x14ac:dyDescent="0.4">
      <c r="A123" s="161" t="s">
        <v>488</v>
      </c>
      <c r="B123" s="161" t="s">
        <v>2240</v>
      </c>
      <c r="C123" s="162">
        <v>61902025</v>
      </c>
      <c r="D123" s="163">
        <v>45870</v>
      </c>
      <c r="E123" s="164">
        <v>45905</v>
      </c>
      <c r="F123" s="165">
        <v>14</v>
      </c>
      <c r="G123" s="166" t="s">
        <v>2259</v>
      </c>
      <c r="H123" s="161" t="s">
        <v>2022</v>
      </c>
      <c r="I123" s="161" t="s">
        <v>4510</v>
      </c>
      <c r="J123" s="161" t="s">
        <v>52</v>
      </c>
      <c r="K123" s="167"/>
      <c r="L123" s="168" t="s">
        <v>749</v>
      </c>
      <c r="M123" s="168" t="s">
        <v>53</v>
      </c>
    </row>
    <row r="124" spans="1:13" s="169" customFormat="1" x14ac:dyDescent="0.4">
      <c r="A124" s="161" t="s">
        <v>488</v>
      </c>
      <c r="B124" s="161" t="s">
        <v>2240</v>
      </c>
      <c r="C124" s="162">
        <v>61902025</v>
      </c>
      <c r="D124" s="163">
        <v>45870</v>
      </c>
      <c r="E124" s="164">
        <v>45905</v>
      </c>
      <c r="F124" s="165">
        <v>7</v>
      </c>
      <c r="G124" s="166" t="s">
        <v>2259</v>
      </c>
      <c r="H124" s="161" t="s">
        <v>2022</v>
      </c>
      <c r="I124" s="161" t="s">
        <v>4510</v>
      </c>
      <c r="J124" s="161" t="s">
        <v>52</v>
      </c>
      <c r="K124" s="167"/>
      <c r="L124" s="168" t="s">
        <v>749</v>
      </c>
      <c r="M124" s="168" t="s">
        <v>53</v>
      </c>
    </row>
    <row r="125" spans="1:13" s="169" customFormat="1" x14ac:dyDescent="0.4">
      <c r="A125" s="161" t="s">
        <v>488</v>
      </c>
      <c r="B125" s="161" t="s">
        <v>2240</v>
      </c>
      <c r="C125" s="162">
        <v>61902025</v>
      </c>
      <c r="D125" s="163">
        <v>45870</v>
      </c>
      <c r="E125" s="164">
        <v>45905</v>
      </c>
      <c r="F125" s="165">
        <v>1.4</v>
      </c>
      <c r="G125" s="166" t="s">
        <v>2259</v>
      </c>
      <c r="H125" s="161" t="s">
        <v>2022</v>
      </c>
      <c r="I125" s="161" t="s">
        <v>4510</v>
      </c>
      <c r="J125" s="161" t="s">
        <v>52</v>
      </c>
      <c r="K125" s="167"/>
      <c r="L125" s="168" t="s">
        <v>749</v>
      </c>
      <c r="M125" s="168" t="s">
        <v>53</v>
      </c>
    </row>
    <row r="126" spans="1:13" s="169" customFormat="1" x14ac:dyDescent="0.4">
      <c r="A126" s="161" t="s">
        <v>488</v>
      </c>
      <c r="B126" s="161" t="s">
        <v>2240</v>
      </c>
      <c r="C126" s="162">
        <v>61902025</v>
      </c>
      <c r="D126" s="163">
        <v>45870</v>
      </c>
      <c r="E126" s="164">
        <v>45905</v>
      </c>
      <c r="F126" s="165">
        <v>4.2</v>
      </c>
      <c r="G126" s="166" t="s">
        <v>2259</v>
      </c>
      <c r="H126" s="161" t="s">
        <v>2022</v>
      </c>
      <c r="I126" s="161" t="s">
        <v>4510</v>
      </c>
      <c r="J126" s="161" t="s">
        <v>52</v>
      </c>
      <c r="K126" s="167"/>
      <c r="L126" s="168" t="s">
        <v>749</v>
      </c>
      <c r="M126" s="168" t="s">
        <v>53</v>
      </c>
    </row>
    <row r="127" spans="1:13" s="169" customFormat="1" x14ac:dyDescent="0.4">
      <c r="A127" s="161" t="s">
        <v>488</v>
      </c>
      <c r="B127" s="161" t="s">
        <v>2240</v>
      </c>
      <c r="C127" s="162">
        <v>61902025</v>
      </c>
      <c r="D127" s="163">
        <v>45870</v>
      </c>
      <c r="E127" s="164">
        <v>45905</v>
      </c>
      <c r="F127" s="165">
        <v>5.6</v>
      </c>
      <c r="G127" s="166" t="s">
        <v>2259</v>
      </c>
      <c r="H127" s="161" t="s">
        <v>2022</v>
      </c>
      <c r="I127" s="161" t="s">
        <v>4510</v>
      </c>
      <c r="J127" s="161" t="s">
        <v>52</v>
      </c>
      <c r="K127" s="167"/>
      <c r="L127" s="168" t="s">
        <v>749</v>
      </c>
      <c r="M127" s="168" t="s">
        <v>53</v>
      </c>
    </row>
    <row r="128" spans="1:13" s="169" customFormat="1" x14ac:dyDescent="0.4">
      <c r="A128" s="161" t="s">
        <v>488</v>
      </c>
      <c r="B128" s="161" t="s">
        <v>2240</v>
      </c>
      <c r="C128" s="162">
        <v>61902025</v>
      </c>
      <c r="D128" s="163">
        <v>45870</v>
      </c>
      <c r="E128" s="164">
        <v>45905</v>
      </c>
      <c r="F128" s="165">
        <v>2.8</v>
      </c>
      <c r="G128" s="166" t="s">
        <v>2259</v>
      </c>
      <c r="H128" s="161" t="s">
        <v>2022</v>
      </c>
      <c r="I128" s="161" t="s">
        <v>4510</v>
      </c>
      <c r="J128" s="161" t="s">
        <v>52</v>
      </c>
      <c r="K128" s="167"/>
      <c r="L128" s="168" t="s">
        <v>749</v>
      </c>
      <c r="M128" s="168" t="s">
        <v>53</v>
      </c>
    </row>
    <row r="129" spans="1:13" s="169" customFormat="1" x14ac:dyDescent="0.4">
      <c r="A129" s="161" t="s">
        <v>488</v>
      </c>
      <c r="B129" s="161" t="s">
        <v>2240</v>
      </c>
      <c r="C129" s="162">
        <v>61902025</v>
      </c>
      <c r="D129" s="163">
        <v>45870</v>
      </c>
      <c r="E129" s="164">
        <v>45905</v>
      </c>
      <c r="F129" s="165">
        <v>4.2</v>
      </c>
      <c r="G129" s="166" t="s">
        <v>2259</v>
      </c>
      <c r="H129" s="161" t="s">
        <v>2022</v>
      </c>
      <c r="I129" s="161" t="s">
        <v>4510</v>
      </c>
      <c r="J129" s="161" t="s">
        <v>52</v>
      </c>
      <c r="K129" s="167"/>
      <c r="L129" s="168" t="s">
        <v>749</v>
      </c>
      <c r="M129" s="168" t="s">
        <v>53</v>
      </c>
    </row>
    <row r="130" spans="1:13" s="169" customFormat="1" x14ac:dyDescent="0.4">
      <c r="A130" s="161" t="s">
        <v>488</v>
      </c>
      <c r="B130" s="161" t="s">
        <v>2240</v>
      </c>
      <c r="C130" s="162">
        <v>61902025</v>
      </c>
      <c r="D130" s="163">
        <v>45870</v>
      </c>
      <c r="E130" s="164">
        <v>45905</v>
      </c>
      <c r="F130" s="165">
        <v>2.8</v>
      </c>
      <c r="G130" s="166" t="s">
        <v>2259</v>
      </c>
      <c r="H130" s="161" t="s">
        <v>2022</v>
      </c>
      <c r="I130" s="161" t="s">
        <v>4510</v>
      </c>
      <c r="J130" s="161" t="s">
        <v>52</v>
      </c>
      <c r="K130" s="167"/>
      <c r="L130" s="168" t="s">
        <v>749</v>
      </c>
      <c r="M130" s="168" t="s">
        <v>53</v>
      </c>
    </row>
    <row r="131" spans="1:13" s="169" customFormat="1" x14ac:dyDescent="0.4">
      <c r="A131" s="161" t="s">
        <v>488</v>
      </c>
      <c r="B131" s="161" t="s">
        <v>2240</v>
      </c>
      <c r="C131" s="162">
        <v>61902025</v>
      </c>
      <c r="D131" s="163">
        <v>45870</v>
      </c>
      <c r="E131" s="164">
        <v>45905</v>
      </c>
      <c r="F131" s="165">
        <v>16.8</v>
      </c>
      <c r="G131" s="166" t="s">
        <v>2259</v>
      </c>
      <c r="H131" s="161" t="s">
        <v>2022</v>
      </c>
      <c r="I131" s="161" t="s">
        <v>4510</v>
      </c>
      <c r="J131" s="161" t="s">
        <v>52</v>
      </c>
      <c r="K131" s="167"/>
      <c r="L131" s="168" t="s">
        <v>749</v>
      </c>
      <c r="M131" s="168" t="s">
        <v>53</v>
      </c>
    </row>
    <row r="132" spans="1:13" s="169" customFormat="1" x14ac:dyDescent="0.4">
      <c r="A132" s="161" t="s">
        <v>488</v>
      </c>
      <c r="B132" s="161" t="s">
        <v>2240</v>
      </c>
      <c r="C132" s="162">
        <v>61902025</v>
      </c>
      <c r="D132" s="163">
        <v>45870</v>
      </c>
      <c r="E132" s="164">
        <v>45905</v>
      </c>
      <c r="F132" s="165">
        <v>11.2</v>
      </c>
      <c r="G132" s="166" t="s">
        <v>2259</v>
      </c>
      <c r="H132" s="161" t="s">
        <v>2022</v>
      </c>
      <c r="I132" s="161" t="s">
        <v>4512</v>
      </c>
      <c r="J132" s="161" t="s">
        <v>8</v>
      </c>
      <c r="K132" s="167"/>
      <c r="L132" s="168" t="s">
        <v>749</v>
      </c>
      <c r="M132" s="168" t="s">
        <v>9</v>
      </c>
    </row>
    <row r="133" spans="1:13" s="169" customFormat="1" x14ac:dyDescent="0.4">
      <c r="A133" s="161" t="s">
        <v>488</v>
      </c>
      <c r="B133" s="161" t="s">
        <v>2240</v>
      </c>
      <c r="C133" s="162">
        <v>61902025</v>
      </c>
      <c r="D133" s="163">
        <v>45870</v>
      </c>
      <c r="E133" s="164">
        <v>45905</v>
      </c>
      <c r="F133" s="165">
        <v>16.8</v>
      </c>
      <c r="G133" s="166" t="s">
        <v>2259</v>
      </c>
      <c r="H133" s="161" t="s">
        <v>2022</v>
      </c>
      <c r="I133" s="161" t="s">
        <v>4513</v>
      </c>
      <c r="J133" s="161" t="s">
        <v>166</v>
      </c>
      <c r="K133" s="167"/>
      <c r="L133" s="168" t="s">
        <v>749</v>
      </c>
      <c r="M133" s="168" t="s">
        <v>167</v>
      </c>
    </row>
    <row r="134" spans="1:13" s="169" customFormat="1" x14ac:dyDescent="0.4">
      <c r="A134" s="161" t="s">
        <v>488</v>
      </c>
      <c r="B134" s="161" t="s">
        <v>2240</v>
      </c>
      <c r="C134" s="162">
        <v>61902025</v>
      </c>
      <c r="D134" s="163">
        <v>45870</v>
      </c>
      <c r="E134" s="164">
        <v>45905</v>
      </c>
      <c r="F134" s="165">
        <v>63</v>
      </c>
      <c r="G134" s="166" t="s">
        <v>2259</v>
      </c>
      <c r="H134" s="161" t="s">
        <v>2022</v>
      </c>
      <c r="I134" s="161" t="s">
        <v>4514</v>
      </c>
      <c r="J134" s="161" t="s">
        <v>18</v>
      </c>
      <c r="K134" s="167"/>
      <c r="L134" s="168" t="s">
        <v>749</v>
      </c>
      <c r="M134" s="168" t="s">
        <v>19</v>
      </c>
    </row>
    <row r="135" spans="1:13" s="169" customFormat="1" x14ac:dyDescent="0.4">
      <c r="A135" s="161" t="s">
        <v>488</v>
      </c>
      <c r="B135" s="161" t="s">
        <v>2240</v>
      </c>
      <c r="C135" s="162">
        <v>61902025</v>
      </c>
      <c r="D135" s="163">
        <v>45870</v>
      </c>
      <c r="E135" s="164">
        <v>45905</v>
      </c>
      <c r="F135" s="165">
        <v>35</v>
      </c>
      <c r="G135" s="166" t="s">
        <v>2259</v>
      </c>
      <c r="H135" s="161" t="s">
        <v>2022</v>
      </c>
      <c r="I135" s="161" t="s">
        <v>4515</v>
      </c>
      <c r="J135" s="161" t="s">
        <v>312</v>
      </c>
      <c r="K135" s="167"/>
      <c r="L135" s="168" t="s">
        <v>749</v>
      </c>
      <c r="M135" s="168" t="s">
        <v>313</v>
      </c>
    </row>
    <row r="136" spans="1:13" s="169" customFormat="1" x14ac:dyDescent="0.4">
      <c r="A136" s="161" t="s">
        <v>488</v>
      </c>
      <c r="B136" s="161" t="s">
        <v>2240</v>
      </c>
      <c r="C136" s="162">
        <v>61902025</v>
      </c>
      <c r="D136" s="163">
        <v>45870</v>
      </c>
      <c r="E136" s="164">
        <v>45905</v>
      </c>
      <c r="F136" s="165">
        <v>16.8</v>
      </c>
      <c r="G136" s="166" t="s">
        <v>2259</v>
      </c>
      <c r="H136" s="161" t="s">
        <v>2022</v>
      </c>
      <c r="I136" s="161" t="s">
        <v>4516</v>
      </c>
      <c r="J136" s="161" t="s">
        <v>344</v>
      </c>
      <c r="K136" s="167"/>
      <c r="L136" s="168" t="s">
        <v>749</v>
      </c>
      <c r="M136" s="168" t="s">
        <v>345</v>
      </c>
    </row>
    <row r="137" spans="1:13" s="169" customFormat="1" x14ac:dyDescent="0.4">
      <c r="A137" s="161" t="s">
        <v>488</v>
      </c>
      <c r="B137" s="161" t="s">
        <v>2240</v>
      </c>
      <c r="C137" s="162">
        <v>61902025</v>
      </c>
      <c r="D137" s="163">
        <v>45870</v>
      </c>
      <c r="E137" s="164">
        <v>45905</v>
      </c>
      <c r="F137" s="165">
        <v>42</v>
      </c>
      <c r="G137" s="166" t="s">
        <v>2259</v>
      </c>
      <c r="H137" s="161" t="s">
        <v>2022</v>
      </c>
      <c r="I137" s="161" t="s">
        <v>4517</v>
      </c>
      <c r="J137" s="161" t="s">
        <v>340</v>
      </c>
      <c r="K137" s="167"/>
      <c r="L137" s="168" t="s">
        <v>749</v>
      </c>
      <c r="M137" s="168" t="s">
        <v>341</v>
      </c>
    </row>
    <row r="138" spans="1:13" s="169" customFormat="1" x14ac:dyDescent="0.4">
      <c r="A138" s="161" t="s">
        <v>488</v>
      </c>
      <c r="B138" s="161" t="s">
        <v>2240</v>
      </c>
      <c r="C138" s="162">
        <v>61902025</v>
      </c>
      <c r="D138" s="163">
        <v>45870</v>
      </c>
      <c r="E138" s="164">
        <v>45905</v>
      </c>
      <c r="F138" s="165">
        <v>19.600000000000001</v>
      </c>
      <c r="G138" s="166" t="s">
        <v>2259</v>
      </c>
      <c r="H138" s="161" t="s">
        <v>2022</v>
      </c>
      <c r="I138" s="161" t="s">
        <v>4518</v>
      </c>
      <c r="J138" s="161" t="s">
        <v>14</v>
      </c>
      <c r="K138" s="167"/>
      <c r="L138" s="168" t="s">
        <v>749</v>
      </c>
      <c r="M138" s="168" t="s">
        <v>15</v>
      </c>
    </row>
    <row r="139" spans="1:13" s="169" customFormat="1" x14ac:dyDescent="0.4">
      <c r="A139" s="161" t="s">
        <v>488</v>
      </c>
      <c r="B139" s="161" t="s">
        <v>2240</v>
      </c>
      <c r="C139" s="162">
        <v>61902025</v>
      </c>
      <c r="D139" s="163">
        <v>45870</v>
      </c>
      <c r="E139" s="164">
        <v>45905</v>
      </c>
      <c r="F139" s="165">
        <v>22.4</v>
      </c>
      <c r="G139" s="166" t="s">
        <v>2259</v>
      </c>
      <c r="H139" s="161" t="s">
        <v>2022</v>
      </c>
      <c r="I139" s="161" t="s">
        <v>4519</v>
      </c>
      <c r="J139" s="161" t="s">
        <v>188</v>
      </c>
      <c r="K139" s="167"/>
      <c r="L139" s="168" t="s">
        <v>749</v>
      </c>
      <c r="M139" s="168" t="s">
        <v>189</v>
      </c>
    </row>
    <row r="140" spans="1:13" s="169" customFormat="1" x14ac:dyDescent="0.4">
      <c r="A140" s="161" t="s">
        <v>488</v>
      </c>
      <c r="B140" s="161" t="s">
        <v>2240</v>
      </c>
      <c r="C140" s="162">
        <v>61902025</v>
      </c>
      <c r="D140" s="163">
        <v>45870</v>
      </c>
      <c r="E140" s="164">
        <v>45905</v>
      </c>
      <c r="F140" s="165">
        <v>21</v>
      </c>
      <c r="G140" s="166" t="s">
        <v>2259</v>
      </c>
      <c r="H140" s="161" t="s">
        <v>2022</v>
      </c>
      <c r="I140" s="161" t="s">
        <v>4520</v>
      </c>
      <c r="J140" s="161" t="s">
        <v>6</v>
      </c>
      <c r="K140" s="167"/>
      <c r="L140" s="168" t="s">
        <v>749</v>
      </c>
      <c r="M140" s="168" t="s">
        <v>7</v>
      </c>
    </row>
    <row r="141" spans="1:13" s="169" customFormat="1" x14ac:dyDescent="0.4">
      <c r="A141" s="161" t="s">
        <v>488</v>
      </c>
      <c r="B141" s="161" t="s">
        <v>2240</v>
      </c>
      <c r="C141" s="162">
        <v>61902025</v>
      </c>
      <c r="D141" s="163">
        <v>45870</v>
      </c>
      <c r="E141" s="164">
        <v>45905</v>
      </c>
      <c r="F141" s="165">
        <v>1.4</v>
      </c>
      <c r="G141" s="166" t="s">
        <v>2259</v>
      </c>
      <c r="H141" s="161" t="s">
        <v>2022</v>
      </c>
      <c r="I141" s="161" t="s">
        <v>4521</v>
      </c>
      <c r="J141" s="161" t="s">
        <v>272</v>
      </c>
      <c r="K141" s="167"/>
      <c r="L141" s="168" t="s">
        <v>749</v>
      </c>
      <c r="M141" s="168" t="s">
        <v>273</v>
      </c>
    </row>
    <row r="142" spans="1:13" s="169" customFormat="1" x14ac:dyDescent="0.4">
      <c r="A142" s="161" t="s">
        <v>488</v>
      </c>
      <c r="B142" s="161" t="s">
        <v>2240</v>
      </c>
      <c r="C142" s="162">
        <v>61902025</v>
      </c>
      <c r="D142" s="163">
        <v>45870</v>
      </c>
      <c r="E142" s="164">
        <v>45905</v>
      </c>
      <c r="F142" s="165">
        <v>260.39999999999998</v>
      </c>
      <c r="G142" s="166" t="s">
        <v>2259</v>
      </c>
      <c r="H142" s="161" t="s">
        <v>2022</v>
      </c>
      <c r="I142" s="161" t="s">
        <v>4522</v>
      </c>
      <c r="J142" s="161" t="s">
        <v>376</v>
      </c>
      <c r="K142" s="167"/>
      <c r="L142" s="168" t="s">
        <v>749</v>
      </c>
      <c r="M142" s="168" t="s">
        <v>377</v>
      </c>
    </row>
    <row r="143" spans="1:13" s="169" customFormat="1" x14ac:dyDescent="0.4">
      <c r="A143" s="161" t="s">
        <v>488</v>
      </c>
      <c r="B143" s="161" t="s">
        <v>2240</v>
      </c>
      <c r="C143" s="162">
        <v>61902025</v>
      </c>
      <c r="D143" s="163">
        <v>45870</v>
      </c>
      <c r="E143" s="164">
        <v>45905</v>
      </c>
      <c r="F143" s="165">
        <v>46.2</v>
      </c>
      <c r="G143" s="166" t="s">
        <v>2259</v>
      </c>
      <c r="H143" s="161" t="s">
        <v>2022</v>
      </c>
      <c r="I143" s="161" t="s">
        <v>4523</v>
      </c>
      <c r="J143" s="161" t="s">
        <v>34</v>
      </c>
      <c r="K143" s="167"/>
      <c r="L143" s="168" t="s">
        <v>749</v>
      </c>
      <c r="M143" s="168" t="s">
        <v>35</v>
      </c>
    </row>
    <row r="144" spans="1:13" s="169" customFormat="1" x14ac:dyDescent="0.4">
      <c r="A144" s="161" t="s">
        <v>488</v>
      </c>
      <c r="B144" s="161" t="s">
        <v>2240</v>
      </c>
      <c r="C144" s="162">
        <v>61902025</v>
      </c>
      <c r="D144" s="163">
        <v>45870</v>
      </c>
      <c r="E144" s="164">
        <v>45905</v>
      </c>
      <c r="F144" s="165">
        <v>51.8</v>
      </c>
      <c r="G144" s="166" t="s">
        <v>2259</v>
      </c>
      <c r="H144" s="161" t="s">
        <v>2022</v>
      </c>
      <c r="I144" s="161" t="s">
        <v>4524</v>
      </c>
      <c r="J144" s="161" t="s">
        <v>44</v>
      </c>
      <c r="K144" s="167"/>
      <c r="L144" s="168" t="s">
        <v>749</v>
      </c>
      <c r="M144" s="168" t="s">
        <v>45</v>
      </c>
    </row>
    <row r="145" spans="1:13" s="169" customFormat="1" x14ac:dyDescent="0.4">
      <c r="A145" s="161" t="s">
        <v>488</v>
      </c>
      <c r="B145" s="161" t="s">
        <v>2240</v>
      </c>
      <c r="C145" s="162">
        <v>61902025</v>
      </c>
      <c r="D145" s="163">
        <v>45870</v>
      </c>
      <c r="E145" s="164">
        <v>45905</v>
      </c>
      <c r="F145" s="165">
        <v>498.4</v>
      </c>
      <c r="G145" s="166" t="s">
        <v>2259</v>
      </c>
      <c r="H145" s="161" t="s">
        <v>2022</v>
      </c>
      <c r="I145" s="161" t="s">
        <v>4525</v>
      </c>
      <c r="J145" s="161" t="s">
        <v>156</v>
      </c>
      <c r="K145" s="167"/>
      <c r="L145" s="168" t="s">
        <v>749</v>
      </c>
      <c r="M145" s="168" t="s">
        <v>157</v>
      </c>
    </row>
    <row r="146" spans="1:13" s="169" customFormat="1" x14ac:dyDescent="0.4">
      <c r="A146" s="161" t="s">
        <v>488</v>
      </c>
      <c r="B146" s="161" t="s">
        <v>2240</v>
      </c>
      <c r="C146" s="162">
        <v>61902025</v>
      </c>
      <c r="D146" s="163">
        <v>45870</v>
      </c>
      <c r="E146" s="164">
        <v>45905</v>
      </c>
      <c r="F146" s="165">
        <v>65.8</v>
      </c>
      <c r="G146" s="166" t="s">
        <v>2259</v>
      </c>
      <c r="H146" s="161" t="s">
        <v>2022</v>
      </c>
      <c r="I146" s="161" t="s">
        <v>4526</v>
      </c>
      <c r="J146" s="161" t="s">
        <v>296</v>
      </c>
      <c r="K146" s="167"/>
      <c r="L146" s="168" t="s">
        <v>749</v>
      </c>
      <c r="M146" s="168" t="s">
        <v>297</v>
      </c>
    </row>
    <row r="147" spans="1:13" s="169" customFormat="1" x14ac:dyDescent="0.4">
      <c r="A147" s="161" t="s">
        <v>488</v>
      </c>
      <c r="B147" s="161" t="s">
        <v>2240</v>
      </c>
      <c r="C147" s="162">
        <v>61902025</v>
      </c>
      <c r="D147" s="163">
        <v>45870</v>
      </c>
      <c r="E147" s="164">
        <v>45905</v>
      </c>
      <c r="F147" s="165">
        <v>470.4</v>
      </c>
      <c r="G147" s="166" t="s">
        <v>2259</v>
      </c>
      <c r="H147" s="161" t="s">
        <v>2022</v>
      </c>
      <c r="I147" s="161" t="s">
        <v>4527</v>
      </c>
      <c r="J147" s="161" t="s">
        <v>759</v>
      </c>
      <c r="K147" s="167"/>
      <c r="L147" s="168" t="s">
        <v>749</v>
      </c>
      <c r="M147" s="168" t="s">
        <v>758</v>
      </c>
    </row>
    <row r="148" spans="1:13" s="169" customFormat="1" x14ac:dyDescent="0.4">
      <c r="A148" s="161" t="s">
        <v>488</v>
      </c>
      <c r="B148" s="161" t="s">
        <v>2240</v>
      </c>
      <c r="C148" s="162">
        <v>61902025</v>
      </c>
      <c r="D148" s="163">
        <v>45870</v>
      </c>
      <c r="E148" s="164">
        <v>45905</v>
      </c>
      <c r="F148" s="165">
        <v>156.80000000000001</v>
      </c>
      <c r="G148" s="166" t="s">
        <v>2259</v>
      </c>
      <c r="H148" s="161" t="s">
        <v>2022</v>
      </c>
      <c r="I148" s="161" t="s">
        <v>4528</v>
      </c>
      <c r="J148" s="161" t="s">
        <v>76</v>
      </c>
      <c r="K148" s="167"/>
      <c r="L148" s="168" t="s">
        <v>749</v>
      </c>
      <c r="M148" s="168" t="s">
        <v>77</v>
      </c>
    </row>
    <row r="149" spans="1:13" s="169" customFormat="1" x14ac:dyDescent="0.4">
      <c r="A149" s="161" t="s">
        <v>488</v>
      </c>
      <c r="B149" s="161" t="s">
        <v>2240</v>
      </c>
      <c r="C149" s="162">
        <v>61902025</v>
      </c>
      <c r="D149" s="163">
        <v>45870</v>
      </c>
      <c r="E149" s="164">
        <v>45905</v>
      </c>
      <c r="F149" s="165">
        <v>303.8</v>
      </c>
      <c r="G149" s="166" t="s">
        <v>2259</v>
      </c>
      <c r="H149" s="161" t="s">
        <v>2022</v>
      </c>
      <c r="I149" s="161" t="s">
        <v>4529</v>
      </c>
      <c r="J149" s="161" t="s">
        <v>36</v>
      </c>
      <c r="K149" s="167"/>
      <c r="L149" s="168" t="s">
        <v>749</v>
      </c>
      <c r="M149" s="168" t="s">
        <v>37</v>
      </c>
    </row>
    <row r="150" spans="1:13" s="169" customFormat="1" x14ac:dyDescent="0.4">
      <c r="A150" s="161" t="s">
        <v>488</v>
      </c>
      <c r="B150" s="161" t="s">
        <v>2240</v>
      </c>
      <c r="C150" s="162">
        <v>61902025</v>
      </c>
      <c r="D150" s="163">
        <v>45870</v>
      </c>
      <c r="E150" s="164">
        <v>45905</v>
      </c>
      <c r="F150" s="165">
        <v>12.6</v>
      </c>
      <c r="G150" s="166" t="s">
        <v>2259</v>
      </c>
      <c r="H150" s="161" t="s">
        <v>2022</v>
      </c>
      <c r="I150" s="161" t="s">
        <v>4530</v>
      </c>
      <c r="J150" s="161" t="s">
        <v>318</v>
      </c>
      <c r="K150" s="167"/>
      <c r="L150" s="168" t="s">
        <v>749</v>
      </c>
      <c r="M150" s="168" t="s">
        <v>319</v>
      </c>
    </row>
    <row r="151" spans="1:13" s="169" customFormat="1" x14ac:dyDescent="0.4">
      <c r="A151" s="161" t="s">
        <v>488</v>
      </c>
      <c r="B151" s="161" t="s">
        <v>2240</v>
      </c>
      <c r="C151" s="162">
        <v>61902025</v>
      </c>
      <c r="D151" s="163">
        <v>45870</v>
      </c>
      <c r="E151" s="164">
        <v>45905</v>
      </c>
      <c r="F151" s="165">
        <v>71.400000000000006</v>
      </c>
      <c r="G151" s="166" t="s">
        <v>2259</v>
      </c>
      <c r="H151" s="161" t="s">
        <v>2022</v>
      </c>
      <c r="I151" s="161" t="s">
        <v>4531</v>
      </c>
      <c r="J151" s="161" t="s">
        <v>292</v>
      </c>
      <c r="K151" s="167"/>
      <c r="L151" s="168" t="s">
        <v>749</v>
      </c>
      <c r="M151" s="168" t="s">
        <v>293</v>
      </c>
    </row>
    <row r="152" spans="1:13" s="169" customFormat="1" x14ac:dyDescent="0.4">
      <c r="A152" s="161" t="s">
        <v>488</v>
      </c>
      <c r="B152" s="161" t="s">
        <v>2240</v>
      </c>
      <c r="C152" s="162">
        <v>61902025</v>
      </c>
      <c r="D152" s="163">
        <v>45870</v>
      </c>
      <c r="E152" s="164">
        <v>45905</v>
      </c>
      <c r="F152" s="165">
        <v>121.8</v>
      </c>
      <c r="G152" s="166" t="s">
        <v>2259</v>
      </c>
      <c r="H152" s="161" t="s">
        <v>2022</v>
      </c>
      <c r="I152" s="161" t="s">
        <v>4532</v>
      </c>
      <c r="J152" s="161" t="s">
        <v>70</v>
      </c>
      <c r="K152" s="167"/>
      <c r="L152" s="168" t="s">
        <v>749</v>
      </c>
      <c r="M152" s="168" t="s">
        <v>71</v>
      </c>
    </row>
    <row r="153" spans="1:13" s="169" customFormat="1" x14ac:dyDescent="0.4">
      <c r="A153" s="161" t="s">
        <v>488</v>
      </c>
      <c r="B153" s="161" t="s">
        <v>2240</v>
      </c>
      <c r="C153" s="162">
        <v>61902025</v>
      </c>
      <c r="D153" s="163">
        <v>45870</v>
      </c>
      <c r="E153" s="164">
        <v>45905</v>
      </c>
      <c r="F153" s="165">
        <v>140</v>
      </c>
      <c r="G153" s="166" t="s">
        <v>2259</v>
      </c>
      <c r="H153" s="161" t="s">
        <v>2022</v>
      </c>
      <c r="I153" s="161" t="s">
        <v>4533</v>
      </c>
      <c r="J153" s="161" t="s">
        <v>298</v>
      </c>
      <c r="K153" s="167"/>
      <c r="L153" s="168" t="s">
        <v>749</v>
      </c>
      <c r="M153" s="168" t="s">
        <v>299</v>
      </c>
    </row>
    <row r="154" spans="1:13" s="169" customFormat="1" x14ac:dyDescent="0.4">
      <c r="A154" s="161" t="s">
        <v>488</v>
      </c>
      <c r="B154" s="161" t="s">
        <v>2240</v>
      </c>
      <c r="C154" s="162">
        <v>61902025</v>
      </c>
      <c r="D154" s="163">
        <v>45870</v>
      </c>
      <c r="E154" s="164">
        <v>45905</v>
      </c>
      <c r="F154" s="165">
        <v>43.4</v>
      </c>
      <c r="G154" s="166" t="s">
        <v>2259</v>
      </c>
      <c r="H154" s="161" t="s">
        <v>2022</v>
      </c>
      <c r="I154" s="161" t="s">
        <v>4534</v>
      </c>
      <c r="J154" s="161" t="s">
        <v>408</v>
      </c>
      <c r="K154" s="167"/>
      <c r="L154" s="168" t="s">
        <v>749</v>
      </c>
      <c r="M154" s="168" t="s">
        <v>409</v>
      </c>
    </row>
    <row r="155" spans="1:13" s="169" customFormat="1" x14ac:dyDescent="0.4">
      <c r="A155" s="161" t="s">
        <v>488</v>
      </c>
      <c r="B155" s="161" t="s">
        <v>2240</v>
      </c>
      <c r="C155" s="162">
        <v>61902025</v>
      </c>
      <c r="D155" s="163">
        <v>45870</v>
      </c>
      <c r="E155" s="164">
        <v>45905</v>
      </c>
      <c r="F155" s="165">
        <v>249.2</v>
      </c>
      <c r="G155" s="166" t="s">
        <v>2259</v>
      </c>
      <c r="H155" s="161" t="s">
        <v>2022</v>
      </c>
      <c r="I155" s="161" t="s">
        <v>4535</v>
      </c>
      <c r="J155" s="161" t="s">
        <v>176</v>
      </c>
      <c r="K155" s="167"/>
      <c r="L155" s="168" t="s">
        <v>749</v>
      </c>
      <c r="M155" s="168" t="s">
        <v>177</v>
      </c>
    </row>
    <row r="156" spans="1:13" s="169" customFormat="1" x14ac:dyDescent="0.4">
      <c r="A156" s="161" t="s">
        <v>488</v>
      </c>
      <c r="B156" s="161" t="s">
        <v>2240</v>
      </c>
      <c r="C156" s="162">
        <v>61902025</v>
      </c>
      <c r="D156" s="163">
        <v>45870</v>
      </c>
      <c r="E156" s="164">
        <v>45905</v>
      </c>
      <c r="F156" s="165">
        <v>25.2</v>
      </c>
      <c r="G156" s="166" t="s">
        <v>2259</v>
      </c>
      <c r="H156" s="161" t="s">
        <v>2022</v>
      </c>
      <c r="I156" s="161" t="s">
        <v>4536</v>
      </c>
      <c r="J156" s="161" t="s">
        <v>304</v>
      </c>
      <c r="K156" s="167"/>
      <c r="L156" s="168" t="s">
        <v>749</v>
      </c>
      <c r="M156" s="168" t="s">
        <v>305</v>
      </c>
    </row>
    <row r="157" spans="1:13" s="169" customFormat="1" x14ac:dyDescent="0.4">
      <c r="A157" s="161" t="s">
        <v>488</v>
      </c>
      <c r="B157" s="161" t="s">
        <v>2240</v>
      </c>
      <c r="C157" s="162">
        <v>61902025</v>
      </c>
      <c r="D157" s="163">
        <v>45870</v>
      </c>
      <c r="E157" s="164">
        <v>45905</v>
      </c>
      <c r="F157" s="165">
        <v>201.6</v>
      </c>
      <c r="G157" s="166" t="s">
        <v>2259</v>
      </c>
      <c r="H157" s="161" t="s">
        <v>2022</v>
      </c>
      <c r="I157" s="161" t="s">
        <v>4537</v>
      </c>
      <c r="J157" s="161" t="s">
        <v>752</v>
      </c>
      <c r="K157" s="167"/>
      <c r="L157" s="168" t="s">
        <v>749</v>
      </c>
      <c r="M157" s="168" t="s">
        <v>751</v>
      </c>
    </row>
    <row r="158" spans="1:13" s="169" customFormat="1" x14ac:dyDescent="0.4">
      <c r="A158" s="161" t="s">
        <v>488</v>
      </c>
      <c r="B158" s="161" t="s">
        <v>2240</v>
      </c>
      <c r="C158" s="162">
        <v>61902025</v>
      </c>
      <c r="D158" s="163">
        <v>45870</v>
      </c>
      <c r="E158" s="164">
        <v>45905</v>
      </c>
      <c r="F158" s="165">
        <v>50.4</v>
      </c>
      <c r="G158" s="166" t="s">
        <v>2259</v>
      </c>
      <c r="H158" s="161" t="s">
        <v>2022</v>
      </c>
      <c r="I158" s="161" t="s">
        <v>4538</v>
      </c>
      <c r="J158" s="161" t="s">
        <v>450</v>
      </c>
      <c r="K158" s="167"/>
      <c r="L158" s="168" t="s">
        <v>749</v>
      </c>
      <c r="M158" s="168" t="s">
        <v>451</v>
      </c>
    </row>
    <row r="159" spans="1:13" s="169" customFormat="1" x14ac:dyDescent="0.4">
      <c r="A159" s="161" t="s">
        <v>488</v>
      </c>
      <c r="B159" s="161" t="s">
        <v>2240</v>
      </c>
      <c r="C159" s="162">
        <v>61902025</v>
      </c>
      <c r="D159" s="163">
        <v>45870</v>
      </c>
      <c r="E159" s="164">
        <v>45905</v>
      </c>
      <c r="F159" s="165">
        <v>60.2</v>
      </c>
      <c r="G159" s="166" t="s">
        <v>2259</v>
      </c>
      <c r="H159" s="161" t="s">
        <v>2022</v>
      </c>
      <c r="I159" s="161" t="s">
        <v>4539</v>
      </c>
      <c r="J159" s="161" t="s">
        <v>112</v>
      </c>
      <c r="K159" s="167"/>
      <c r="L159" s="168" t="s">
        <v>749</v>
      </c>
      <c r="M159" s="168" t="s">
        <v>113</v>
      </c>
    </row>
    <row r="160" spans="1:13" s="169" customFormat="1" x14ac:dyDescent="0.4">
      <c r="A160" s="161" t="s">
        <v>488</v>
      </c>
      <c r="B160" s="161" t="s">
        <v>2240</v>
      </c>
      <c r="C160" s="162">
        <v>61902025</v>
      </c>
      <c r="D160" s="163">
        <v>45870</v>
      </c>
      <c r="E160" s="164">
        <v>45905</v>
      </c>
      <c r="F160" s="165">
        <v>387.8</v>
      </c>
      <c r="G160" s="166" t="s">
        <v>2259</v>
      </c>
      <c r="H160" s="161" t="s">
        <v>2022</v>
      </c>
      <c r="I160" s="161" t="s">
        <v>4540</v>
      </c>
      <c r="J160" s="161" t="s">
        <v>757</v>
      </c>
      <c r="K160" s="167"/>
      <c r="L160" s="168" t="s">
        <v>749</v>
      </c>
      <c r="M160" s="168" t="s">
        <v>756</v>
      </c>
    </row>
    <row r="161" spans="1:13" s="169" customFormat="1" x14ac:dyDescent="0.4">
      <c r="A161" s="161" t="s">
        <v>488</v>
      </c>
      <c r="B161" s="161" t="s">
        <v>2240</v>
      </c>
      <c r="C161" s="162">
        <v>61902025</v>
      </c>
      <c r="D161" s="163">
        <v>45870</v>
      </c>
      <c r="E161" s="164">
        <v>45905</v>
      </c>
      <c r="F161" s="165">
        <v>162.4</v>
      </c>
      <c r="G161" s="166" t="s">
        <v>2259</v>
      </c>
      <c r="H161" s="161" t="s">
        <v>2022</v>
      </c>
      <c r="I161" s="161" t="s">
        <v>4541</v>
      </c>
      <c r="J161" s="161" t="s">
        <v>28</v>
      </c>
      <c r="K161" s="167"/>
      <c r="L161" s="168" t="s">
        <v>749</v>
      </c>
      <c r="M161" s="168" t="s">
        <v>29</v>
      </c>
    </row>
    <row r="162" spans="1:13" s="169" customFormat="1" x14ac:dyDescent="0.4">
      <c r="A162" s="161" t="s">
        <v>488</v>
      </c>
      <c r="B162" s="161" t="s">
        <v>2240</v>
      </c>
      <c r="C162" s="162">
        <v>61902025</v>
      </c>
      <c r="D162" s="163">
        <v>45870</v>
      </c>
      <c r="E162" s="164">
        <v>45905</v>
      </c>
      <c r="F162" s="165">
        <v>68.599999999999994</v>
      </c>
      <c r="G162" s="166" t="s">
        <v>2259</v>
      </c>
      <c r="H162" s="161" t="s">
        <v>2022</v>
      </c>
      <c r="I162" s="161" t="s">
        <v>4542</v>
      </c>
      <c r="J162" s="161" t="s">
        <v>106</v>
      </c>
      <c r="K162" s="167"/>
      <c r="L162" s="168" t="s">
        <v>749</v>
      </c>
      <c r="M162" s="168" t="s">
        <v>107</v>
      </c>
    </row>
    <row r="163" spans="1:13" s="169" customFormat="1" x14ac:dyDescent="0.4">
      <c r="A163" s="161" t="s">
        <v>488</v>
      </c>
      <c r="B163" s="161" t="s">
        <v>2240</v>
      </c>
      <c r="C163" s="162">
        <v>61902025</v>
      </c>
      <c r="D163" s="163">
        <v>45870</v>
      </c>
      <c r="E163" s="164">
        <v>45905</v>
      </c>
      <c r="F163" s="165">
        <v>79.8</v>
      </c>
      <c r="G163" s="166" t="s">
        <v>2259</v>
      </c>
      <c r="H163" s="161" t="s">
        <v>2022</v>
      </c>
      <c r="I163" s="161" t="s">
        <v>4543</v>
      </c>
      <c r="J163" s="161" t="s">
        <v>42</v>
      </c>
      <c r="K163" s="167"/>
      <c r="L163" s="168" t="s">
        <v>749</v>
      </c>
      <c r="M163" s="168" t="s">
        <v>43</v>
      </c>
    </row>
    <row r="164" spans="1:13" s="169" customFormat="1" x14ac:dyDescent="0.4">
      <c r="A164" s="161" t="s">
        <v>488</v>
      </c>
      <c r="B164" s="161" t="s">
        <v>2240</v>
      </c>
      <c r="C164" s="162">
        <v>61902025</v>
      </c>
      <c r="D164" s="163">
        <v>45870</v>
      </c>
      <c r="E164" s="164">
        <v>45905</v>
      </c>
      <c r="F164" s="165">
        <v>71.400000000000006</v>
      </c>
      <c r="G164" s="166" t="s">
        <v>2259</v>
      </c>
      <c r="H164" s="161" t="s">
        <v>2022</v>
      </c>
      <c r="I164" s="161" t="s">
        <v>4544</v>
      </c>
      <c r="J164" s="161" t="s">
        <v>294</v>
      </c>
      <c r="K164" s="167"/>
      <c r="L164" s="168" t="s">
        <v>749</v>
      </c>
      <c r="M164" s="168" t="s">
        <v>295</v>
      </c>
    </row>
    <row r="165" spans="1:13" s="169" customFormat="1" x14ac:dyDescent="0.4">
      <c r="A165" s="161" t="s">
        <v>488</v>
      </c>
      <c r="B165" s="161" t="s">
        <v>2240</v>
      </c>
      <c r="C165" s="162">
        <v>61902025</v>
      </c>
      <c r="D165" s="163">
        <v>45870</v>
      </c>
      <c r="E165" s="164">
        <v>45905</v>
      </c>
      <c r="F165" s="165">
        <v>158.19999999999999</v>
      </c>
      <c r="G165" s="166" t="s">
        <v>2259</v>
      </c>
      <c r="H165" s="161" t="s">
        <v>2022</v>
      </c>
      <c r="I165" s="161" t="s">
        <v>4545</v>
      </c>
      <c r="J165" s="161" t="s">
        <v>170</v>
      </c>
      <c r="K165" s="167"/>
      <c r="L165" s="168" t="s">
        <v>749</v>
      </c>
      <c r="M165" s="168" t="s">
        <v>171</v>
      </c>
    </row>
    <row r="166" spans="1:13" s="169" customFormat="1" x14ac:dyDescent="0.4">
      <c r="A166" s="161" t="s">
        <v>488</v>
      </c>
      <c r="B166" s="161" t="s">
        <v>2240</v>
      </c>
      <c r="C166" s="162">
        <v>61902025</v>
      </c>
      <c r="D166" s="163">
        <v>45870</v>
      </c>
      <c r="E166" s="164">
        <v>45905</v>
      </c>
      <c r="F166" s="165">
        <v>116.2</v>
      </c>
      <c r="G166" s="166" t="s">
        <v>2259</v>
      </c>
      <c r="H166" s="161" t="s">
        <v>2022</v>
      </c>
      <c r="I166" s="161" t="s">
        <v>4546</v>
      </c>
      <c r="J166" s="161" t="s">
        <v>226</v>
      </c>
      <c r="K166" s="167"/>
      <c r="L166" s="168" t="s">
        <v>749</v>
      </c>
      <c r="M166" s="168" t="s">
        <v>227</v>
      </c>
    </row>
    <row r="167" spans="1:13" s="169" customFormat="1" x14ac:dyDescent="0.4">
      <c r="A167" s="161" t="s">
        <v>488</v>
      </c>
      <c r="B167" s="161" t="s">
        <v>2240</v>
      </c>
      <c r="C167" s="162">
        <v>61902025</v>
      </c>
      <c r="D167" s="163">
        <v>45870</v>
      </c>
      <c r="E167" s="164">
        <v>45905</v>
      </c>
      <c r="F167" s="165">
        <v>70</v>
      </c>
      <c r="G167" s="166" t="s">
        <v>2259</v>
      </c>
      <c r="H167" s="161" t="s">
        <v>2022</v>
      </c>
      <c r="I167" s="161" t="s">
        <v>4547</v>
      </c>
      <c r="J167" s="161" t="s">
        <v>160</v>
      </c>
      <c r="K167" s="167"/>
      <c r="L167" s="168" t="s">
        <v>749</v>
      </c>
      <c r="M167" s="168" t="s">
        <v>161</v>
      </c>
    </row>
    <row r="168" spans="1:13" s="169" customFormat="1" x14ac:dyDescent="0.4">
      <c r="A168" s="161" t="s">
        <v>488</v>
      </c>
      <c r="B168" s="161" t="s">
        <v>2240</v>
      </c>
      <c r="C168" s="162">
        <v>61902025</v>
      </c>
      <c r="D168" s="163">
        <v>45870</v>
      </c>
      <c r="E168" s="164">
        <v>45905</v>
      </c>
      <c r="F168" s="165">
        <v>170.8</v>
      </c>
      <c r="G168" s="166" t="s">
        <v>2259</v>
      </c>
      <c r="H168" s="161" t="s">
        <v>2022</v>
      </c>
      <c r="I168" s="161" t="s">
        <v>4548</v>
      </c>
      <c r="J168" s="161" t="s">
        <v>174</v>
      </c>
      <c r="K168" s="167"/>
      <c r="L168" s="168" t="s">
        <v>749</v>
      </c>
      <c r="M168" s="168" t="s">
        <v>175</v>
      </c>
    </row>
    <row r="169" spans="1:13" s="169" customFormat="1" x14ac:dyDescent="0.4">
      <c r="A169" s="161" t="s">
        <v>488</v>
      </c>
      <c r="B169" s="161" t="s">
        <v>2240</v>
      </c>
      <c r="C169" s="162">
        <v>61902025</v>
      </c>
      <c r="D169" s="163">
        <v>45870</v>
      </c>
      <c r="E169" s="164">
        <v>45905</v>
      </c>
      <c r="F169" s="165">
        <v>100.8</v>
      </c>
      <c r="G169" s="166" t="s">
        <v>2259</v>
      </c>
      <c r="H169" s="161" t="s">
        <v>2022</v>
      </c>
      <c r="I169" s="161" t="s">
        <v>4549</v>
      </c>
      <c r="J169" s="161" t="s">
        <v>162</v>
      </c>
      <c r="K169" s="167"/>
      <c r="L169" s="168" t="s">
        <v>749</v>
      </c>
      <c r="M169" s="168" t="s">
        <v>163</v>
      </c>
    </row>
    <row r="170" spans="1:13" s="169" customFormat="1" x14ac:dyDescent="0.4">
      <c r="A170" s="161" t="s">
        <v>488</v>
      </c>
      <c r="B170" s="161" t="s">
        <v>2240</v>
      </c>
      <c r="C170" s="162">
        <v>61902025</v>
      </c>
      <c r="D170" s="163">
        <v>45870</v>
      </c>
      <c r="E170" s="164">
        <v>45905</v>
      </c>
      <c r="F170" s="165">
        <v>47.6</v>
      </c>
      <c r="G170" s="166" t="s">
        <v>2259</v>
      </c>
      <c r="H170" s="161" t="s">
        <v>2022</v>
      </c>
      <c r="I170" s="161" t="s">
        <v>4550</v>
      </c>
      <c r="J170" s="161" t="s">
        <v>194</v>
      </c>
      <c r="K170" s="167"/>
      <c r="L170" s="168" t="s">
        <v>749</v>
      </c>
      <c r="M170" s="168" t="s">
        <v>195</v>
      </c>
    </row>
    <row r="171" spans="1:13" s="169" customFormat="1" x14ac:dyDescent="0.4">
      <c r="A171" s="161" t="s">
        <v>488</v>
      </c>
      <c r="B171" s="161" t="s">
        <v>2240</v>
      </c>
      <c r="C171" s="162">
        <v>61902025</v>
      </c>
      <c r="D171" s="163">
        <v>45870</v>
      </c>
      <c r="E171" s="164">
        <v>45905</v>
      </c>
      <c r="F171" s="165">
        <v>170.8</v>
      </c>
      <c r="G171" s="166" t="s">
        <v>2259</v>
      </c>
      <c r="H171" s="161" t="s">
        <v>2022</v>
      </c>
      <c r="I171" s="161" t="s">
        <v>4551</v>
      </c>
      <c r="J171" s="161" t="s">
        <v>196</v>
      </c>
      <c r="K171" s="167"/>
      <c r="L171" s="168" t="s">
        <v>749</v>
      </c>
      <c r="M171" s="168" t="s">
        <v>197</v>
      </c>
    </row>
    <row r="172" spans="1:13" s="169" customFormat="1" x14ac:dyDescent="0.4">
      <c r="A172" s="161" t="s">
        <v>488</v>
      </c>
      <c r="B172" s="161" t="s">
        <v>2240</v>
      </c>
      <c r="C172" s="162">
        <v>61902025</v>
      </c>
      <c r="D172" s="163">
        <v>45870</v>
      </c>
      <c r="E172" s="164">
        <v>45905</v>
      </c>
      <c r="F172" s="165">
        <v>61.6</v>
      </c>
      <c r="G172" s="166" t="s">
        <v>2259</v>
      </c>
      <c r="H172" s="161" t="s">
        <v>2022</v>
      </c>
      <c r="I172" s="161" t="s">
        <v>4552</v>
      </c>
      <c r="J172" s="161" t="s">
        <v>460</v>
      </c>
      <c r="K172" s="167"/>
      <c r="L172" s="168" t="s">
        <v>749</v>
      </c>
      <c r="M172" s="168" t="s">
        <v>461</v>
      </c>
    </row>
    <row r="173" spans="1:13" s="169" customFormat="1" x14ac:dyDescent="0.4">
      <c r="A173" s="161" t="s">
        <v>488</v>
      </c>
      <c r="B173" s="161" t="s">
        <v>2240</v>
      </c>
      <c r="C173" s="162">
        <v>61902025</v>
      </c>
      <c r="D173" s="163">
        <v>45870</v>
      </c>
      <c r="E173" s="164">
        <v>45905</v>
      </c>
      <c r="F173" s="165">
        <v>81.2</v>
      </c>
      <c r="G173" s="166" t="s">
        <v>2259</v>
      </c>
      <c r="H173" s="161" t="s">
        <v>2022</v>
      </c>
      <c r="I173" s="161" t="s">
        <v>4553</v>
      </c>
      <c r="J173" s="161" t="s">
        <v>40</v>
      </c>
      <c r="K173" s="167"/>
      <c r="L173" s="168" t="s">
        <v>749</v>
      </c>
      <c r="M173" s="168" t="s">
        <v>41</v>
      </c>
    </row>
    <row r="174" spans="1:13" s="169" customFormat="1" x14ac:dyDescent="0.4">
      <c r="A174" s="161" t="s">
        <v>488</v>
      </c>
      <c r="B174" s="161" t="s">
        <v>2240</v>
      </c>
      <c r="C174" s="162">
        <v>61902025</v>
      </c>
      <c r="D174" s="163">
        <v>45870</v>
      </c>
      <c r="E174" s="164">
        <v>45905</v>
      </c>
      <c r="F174" s="165">
        <v>105</v>
      </c>
      <c r="G174" s="166" t="s">
        <v>2259</v>
      </c>
      <c r="H174" s="161" t="s">
        <v>2022</v>
      </c>
      <c r="I174" s="161" t="s">
        <v>4554</v>
      </c>
      <c r="J174" s="161" t="s">
        <v>94</v>
      </c>
      <c r="K174" s="167"/>
      <c r="L174" s="168" t="s">
        <v>749</v>
      </c>
      <c r="M174" s="168" t="s">
        <v>95</v>
      </c>
    </row>
    <row r="175" spans="1:13" s="169" customFormat="1" x14ac:dyDescent="0.4">
      <c r="A175" s="161" t="s">
        <v>488</v>
      </c>
      <c r="B175" s="161" t="s">
        <v>2240</v>
      </c>
      <c r="C175" s="162">
        <v>61902025</v>
      </c>
      <c r="D175" s="163">
        <v>45870</v>
      </c>
      <c r="E175" s="164">
        <v>45905</v>
      </c>
      <c r="F175" s="165">
        <v>137.19999999999999</v>
      </c>
      <c r="G175" s="166" t="s">
        <v>2259</v>
      </c>
      <c r="H175" s="161" t="s">
        <v>2022</v>
      </c>
      <c r="I175" s="161" t="s">
        <v>4555</v>
      </c>
      <c r="J175" s="161" t="s">
        <v>104</v>
      </c>
      <c r="K175" s="167"/>
      <c r="L175" s="168" t="s">
        <v>749</v>
      </c>
      <c r="M175" s="168" t="s">
        <v>105</v>
      </c>
    </row>
    <row r="176" spans="1:13" s="169" customFormat="1" x14ac:dyDescent="0.4">
      <c r="A176" s="161" t="s">
        <v>488</v>
      </c>
      <c r="B176" s="161" t="s">
        <v>2240</v>
      </c>
      <c r="C176" s="162">
        <v>61902025</v>
      </c>
      <c r="D176" s="163">
        <v>45870</v>
      </c>
      <c r="E176" s="164">
        <v>45905</v>
      </c>
      <c r="F176" s="165">
        <v>79.8</v>
      </c>
      <c r="G176" s="166" t="s">
        <v>2259</v>
      </c>
      <c r="H176" s="161" t="s">
        <v>2022</v>
      </c>
      <c r="I176" s="161" t="s">
        <v>4556</v>
      </c>
      <c r="J176" s="161" t="s">
        <v>422</v>
      </c>
      <c r="K176" s="167"/>
      <c r="L176" s="168" t="s">
        <v>749</v>
      </c>
      <c r="M176" s="168" t="s">
        <v>423</v>
      </c>
    </row>
    <row r="177" spans="1:13" s="169" customFormat="1" x14ac:dyDescent="0.4">
      <c r="A177" s="161" t="s">
        <v>488</v>
      </c>
      <c r="B177" s="161" t="s">
        <v>2240</v>
      </c>
      <c r="C177" s="162">
        <v>61902025</v>
      </c>
      <c r="D177" s="163">
        <v>45870</v>
      </c>
      <c r="E177" s="164">
        <v>45905</v>
      </c>
      <c r="F177" s="165">
        <v>14</v>
      </c>
      <c r="G177" s="166" t="s">
        <v>2259</v>
      </c>
      <c r="H177" s="161" t="s">
        <v>2022</v>
      </c>
      <c r="I177" s="161" t="s">
        <v>4557</v>
      </c>
      <c r="J177" s="161" t="s">
        <v>256</v>
      </c>
      <c r="K177" s="167"/>
      <c r="L177" s="168" t="s">
        <v>749</v>
      </c>
      <c r="M177" s="168" t="s">
        <v>257</v>
      </c>
    </row>
    <row r="178" spans="1:13" s="169" customFormat="1" x14ac:dyDescent="0.4">
      <c r="A178" s="161" t="s">
        <v>488</v>
      </c>
      <c r="B178" s="161" t="s">
        <v>2240</v>
      </c>
      <c r="C178" s="162">
        <v>61902025</v>
      </c>
      <c r="D178" s="163">
        <v>45870</v>
      </c>
      <c r="E178" s="164">
        <v>45905</v>
      </c>
      <c r="F178" s="165">
        <v>74.2</v>
      </c>
      <c r="G178" s="166" t="s">
        <v>2259</v>
      </c>
      <c r="H178" s="161" t="s">
        <v>2022</v>
      </c>
      <c r="I178" s="161" t="s">
        <v>4558</v>
      </c>
      <c r="J178" s="161" t="s">
        <v>66</v>
      </c>
      <c r="K178" s="167"/>
      <c r="L178" s="168" t="s">
        <v>749</v>
      </c>
      <c r="M178" s="168" t="s">
        <v>67</v>
      </c>
    </row>
    <row r="179" spans="1:13" s="169" customFormat="1" x14ac:dyDescent="0.4">
      <c r="A179" s="161" t="s">
        <v>488</v>
      </c>
      <c r="B179" s="161" t="s">
        <v>2240</v>
      </c>
      <c r="C179" s="162">
        <v>61902025</v>
      </c>
      <c r="D179" s="163">
        <v>45870</v>
      </c>
      <c r="E179" s="164">
        <v>45905</v>
      </c>
      <c r="F179" s="165">
        <v>37.799999999999997</v>
      </c>
      <c r="G179" s="166" t="s">
        <v>2259</v>
      </c>
      <c r="H179" s="161" t="s">
        <v>2022</v>
      </c>
      <c r="I179" s="161" t="s">
        <v>4559</v>
      </c>
      <c r="J179" s="161" t="s">
        <v>284</v>
      </c>
      <c r="K179" s="167"/>
      <c r="L179" s="168" t="s">
        <v>749</v>
      </c>
      <c r="M179" s="168" t="s">
        <v>285</v>
      </c>
    </row>
    <row r="180" spans="1:13" s="169" customFormat="1" x14ac:dyDescent="0.4">
      <c r="A180" s="161" t="s">
        <v>488</v>
      </c>
      <c r="B180" s="161" t="s">
        <v>2240</v>
      </c>
      <c r="C180" s="162">
        <v>61902025</v>
      </c>
      <c r="D180" s="163">
        <v>45870</v>
      </c>
      <c r="E180" s="164">
        <v>45905</v>
      </c>
      <c r="F180" s="165">
        <v>77</v>
      </c>
      <c r="G180" s="166" t="s">
        <v>2259</v>
      </c>
      <c r="H180" s="161" t="s">
        <v>2022</v>
      </c>
      <c r="I180" s="161" t="s">
        <v>4560</v>
      </c>
      <c r="J180" s="161" t="s">
        <v>20</v>
      </c>
      <c r="K180" s="167"/>
      <c r="L180" s="168" t="s">
        <v>749</v>
      </c>
      <c r="M180" s="168" t="s">
        <v>21</v>
      </c>
    </row>
    <row r="181" spans="1:13" s="169" customFormat="1" x14ac:dyDescent="0.4">
      <c r="A181" s="161" t="s">
        <v>488</v>
      </c>
      <c r="B181" s="161" t="s">
        <v>2240</v>
      </c>
      <c r="C181" s="162">
        <v>61902025</v>
      </c>
      <c r="D181" s="163">
        <v>45870</v>
      </c>
      <c r="E181" s="164">
        <v>45905</v>
      </c>
      <c r="F181" s="165">
        <v>51.8</v>
      </c>
      <c r="G181" s="166" t="s">
        <v>2259</v>
      </c>
      <c r="H181" s="161" t="s">
        <v>2022</v>
      </c>
      <c r="I181" s="161" t="s">
        <v>4510</v>
      </c>
      <c r="J181" s="161" t="s">
        <v>52</v>
      </c>
      <c r="K181" s="167"/>
      <c r="L181" s="168" t="s">
        <v>749</v>
      </c>
      <c r="M181" s="168" t="s">
        <v>53</v>
      </c>
    </row>
    <row r="182" spans="1:13" s="169" customFormat="1" x14ac:dyDescent="0.4">
      <c r="A182" s="161" t="s">
        <v>488</v>
      </c>
      <c r="B182" s="161" t="s">
        <v>2240</v>
      </c>
      <c r="C182" s="162">
        <v>61902025</v>
      </c>
      <c r="D182" s="163">
        <v>45870</v>
      </c>
      <c r="E182" s="164">
        <v>45905</v>
      </c>
      <c r="F182" s="165">
        <v>7</v>
      </c>
      <c r="G182" s="166" t="s">
        <v>2259</v>
      </c>
      <c r="H182" s="161" t="s">
        <v>2022</v>
      </c>
      <c r="I182" s="161" t="s">
        <v>4510</v>
      </c>
      <c r="J182" s="161" t="s">
        <v>52</v>
      </c>
      <c r="K182" s="167"/>
      <c r="L182" s="168" t="s">
        <v>749</v>
      </c>
      <c r="M182" s="168" t="s">
        <v>53</v>
      </c>
    </row>
    <row r="183" spans="1:13" s="169" customFormat="1" x14ac:dyDescent="0.4">
      <c r="A183" s="161" t="s">
        <v>488</v>
      </c>
      <c r="B183" s="161" t="s">
        <v>2240</v>
      </c>
      <c r="C183" s="162">
        <v>61902025</v>
      </c>
      <c r="D183" s="163">
        <v>45870</v>
      </c>
      <c r="E183" s="164">
        <v>45905</v>
      </c>
      <c r="F183" s="165">
        <v>35</v>
      </c>
      <c r="G183" s="166" t="s">
        <v>2259</v>
      </c>
      <c r="H183" s="161" t="s">
        <v>2022</v>
      </c>
      <c r="I183" s="161" t="s">
        <v>4531</v>
      </c>
      <c r="J183" s="161" t="s">
        <v>292</v>
      </c>
      <c r="K183" s="167"/>
      <c r="L183" s="168" t="s">
        <v>749</v>
      </c>
      <c r="M183" s="168" t="s">
        <v>293</v>
      </c>
    </row>
    <row r="184" spans="1:13" s="169" customFormat="1" x14ac:dyDescent="0.4">
      <c r="A184" s="161" t="s">
        <v>488</v>
      </c>
      <c r="B184" s="161" t="s">
        <v>2240</v>
      </c>
      <c r="C184" s="162">
        <v>61902025</v>
      </c>
      <c r="D184" s="163">
        <v>45870</v>
      </c>
      <c r="E184" s="164">
        <v>45905</v>
      </c>
      <c r="F184" s="165">
        <v>58.8</v>
      </c>
      <c r="G184" s="166" t="s">
        <v>2259</v>
      </c>
      <c r="H184" s="161" t="s">
        <v>2022</v>
      </c>
      <c r="I184" s="161" t="s">
        <v>4561</v>
      </c>
      <c r="J184" s="161" t="s">
        <v>96</v>
      </c>
      <c r="K184" s="167"/>
      <c r="L184" s="168" t="s">
        <v>749</v>
      </c>
      <c r="M184" s="168" t="s">
        <v>97</v>
      </c>
    </row>
    <row r="185" spans="1:13" s="169" customFormat="1" x14ac:dyDescent="0.4">
      <c r="A185" s="161" t="s">
        <v>488</v>
      </c>
      <c r="B185" s="161" t="s">
        <v>2240</v>
      </c>
      <c r="C185" s="162">
        <v>61902025</v>
      </c>
      <c r="D185" s="163">
        <v>45870</v>
      </c>
      <c r="E185" s="164">
        <v>45905</v>
      </c>
      <c r="F185" s="165">
        <v>75.599999999999994</v>
      </c>
      <c r="G185" s="166" t="s">
        <v>2259</v>
      </c>
      <c r="H185" s="161" t="s">
        <v>2022</v>
      </c>
      <c r="I185" s="161" t="s">
        <v>4562</v>
      </c>
      <c r="J185" s="161" t="s">
        <v>46</v>
      </c>
      <c r="K185" s="167"/>
      <c r="L185" s="168" t="s">
        <v>749</v>
      </c>
      <c r="M185" s="168" t="s">
        <v>47</v>
      </c>
    </row>
    <row r="186" spans="1:13" s="169" customFormat="1" x14ac:dyDescent="0.4">
      <c r="A186" s="161" t="s">
        <v>488</v>
      </c>
      <c r="B186" s="161" t="s">
        <v>2240</v>
      </c>
      <c r="C186" s="162">
        <v>61902025</v>
      </c>
      <c r="D186" s="163">
        <v>45870</v>
      </c>
      <c r="E186" s="164">
        <v>45905</v>
      </c>
      <c r="F186" s="165">
        <v>92.4</v>
      </c>
      <c r="G186" s="166" t="s">
        <v>2259</v>
      </c>
      <c r="H186" s="161" t="s">
        <v>2022</v>
      </c>
      <c r="I186" s="161" t="s">
        <v>4563</v>
      </c>
      <c r="J186" s="161" t="s">
        <v>264</v>
      </c>
      <c r="K186" s="167"/>
      <c r="L186" s="168" t="s">
        <v>749</v>
      </c>
      <c r="M186" s="168" t="s">
        <v>265</v>
      </c>
    </row>
    <row r="187" spans="1:13" s="169" customFormat="1" x14ac:dyDescent="0.4">
      <c r="A187" s="161" t="s">
        <v>488</v>
      </c>
      <c r="B187" s="161" t="s">
        <v>2240</v>
      </c>
      <c r="C187" s="162">
        <v>61902025</v>
      </c>
      <c r="D187" s="163">
        <v>45870</v>
      </c>
      <c r="E187" s="164">
        <v>45905</v>
      </c>
      <c r="F187" s="165">
        <v>193.2</v>
      </c>
      <c r="G187" s="166" t="s">
        <v>2259</v>
      </c>
      <c r="H187" s="161" t="s">
        <v>2022</v>
      </c>
      <c r="I187" s="161" t="s">
        <v>4564</v>
      </c>
      <c r="J187" s="161" t="s">
        <v>414</v>
      </c>
      <c r="K187" s="167"/>
      <c r="L187" s="168" t="s">
        <v>749</v>
      </c>
      <c r="M187" s="168" t="s">
        <v>415</v>
      </c>
    </row>
    <row r="188" spans="1:13" s="169" customFormat="1" x14ac:dyDescent="0.4">
      <c r="A188" s="161" t="s">
        <v>488</v>
      </c>
      <c r="B188" s="161" t="s">
        <v>2240</v>
      </c>
      <c r="C188" s="162">
        <v>61902025</v>
      </c>
      <c r="D188" s="163">
        <v>45870</v>
      </c>
      <c r="E188" s="164">
        <v>45905</v>
      </c>
      <c r="F188" s="165">
        <v>175</v>
      </c>
      <c r="G188" s="166" t="s">
        <v>2259</v>
      </c>
      <c r="H188" s="161" t="s">
        <v>2022</v>
      </c>
      <c r="I188" s="161" t="s">
        <v>4565</v>
      </c>
      <c r="J188" s="161" t="s">
        <v>164</v>
      </c>
      <c r="K188" s="167"/>
      <c r="L188" s="168" t="s">
        <v>749</v>
      </c>
      <c r="M188" s="168" t="s">
        <v>165</v>
      </c>
    </row>
    <row r="189" spans="1:13" s="169" customFormat="1" x14ac:dyDescent="0.4">
      <c r="A189" s="161" t="s">
        <v>488</v>
      </c>
      <c r="B189" s="161" t="s">
        <v>2240</v>
      </c>
      <c r="C189" s="162">
        <v>61902025</v>
      </c>
      <c r="D189" s="163">
        <v>45870</v>
      </c>
      <c r="E189" s="164">
        <v>45905</v>
      </c>
      <c r="F189" s="165">
        <v>119</v>
      </c>
      <c r="G189" s="166" t="s">
        <v>2259</v>
      </c>
      <c r="H189" s="161" t="s">
        <v>2022</v>
      </c>
      <c r="I189" s="161" t="s">
        <v>4566</v>
      </c>
      <c r="J189" s="161" t="s">
        <v>302</v>
      </c>
      <c r="K189" s="167"/>
      <c r="L189" s="168" t="s">
        <v>749</v>
      </c>
      <c r="M189" s="168" t="s">
        <v>303</v>
      </c>
    </row>
    <row r="190" spans="1:13" s="169" customFormat="1" x14ac:dyDescent="0.4">
      <c r="A190" s="161" t="s">
        <v>488</v>
      </c>
      <c r="B190" s="161" t="s">
        <v>2240</v>
      </c>
      <c r="C190" s="162">
        <v>61902025</v>
      </c>
      <c r="D190" s="163">
        <v>45870</v>
      </c>
      <c r="E190" s="164">
        <v>45905</v>
      </c>
      <c r="F190" s="165">
        <v>7</v>
      </c>
      <c r="G190" s="166" t="s">
        <v>2259</v>
      </c>
      <c r="H190" s="161" t="s">
        <v>2022</v>
      </c>
      <c r="I190" s="161" t="s">
        <v>4510</v>
      </c>
      <c r="J190" s="161" t="s">
        <v>52</v>
      </c>
      <c r="K190" s="167"/>
      <c r="L190" s="168" t="s">
        <v>749</v>
      </c>
      <c r="M190" s="168" t="s">
        <v>53</v>
      </c>
    </row>
    <row r="191" spans="1:13" s="169" customFormat="1" x14ac:dyDescent="0.4">
      <c r="A191" s="161" t="s">
        <v>488</v>
      </c>
      <c r="B191" s="161" t="s">
        <v>2240</v>
      </c>
      <c r="C191" s="162">
        <v>61902025</v>
      </c>
      <c r="D191" s="163">
        <v>45870</v>
      </c>
      <c r="E191" s="164">
        <v>45905</v>
      </c>
      <c r="F191" s="165">
        <v>232.4</v>
      </c>
      <c r="G191" s="166" t="s">
        <v>2259</v>
      </c>
      <c r="H191" s="161" t="s">
        <v>2022</v>
      </c>
      <c r="I191" s="161" t="s">
        <v>4567</v>
      </c>
      <c r="J191" s="161" t="s">
        <v>80</v>
      </c>
      <c r="K191" s="167"/>
      <c r="L191" s="168" t="s">
        <v>749</v>
      </c>
      <c r="M191" s="168" t="s">
        <v>81</v>
      </c>
    </row>
    <row r="192" spans="1:13" s="169" customFormat="1" x14ac:dyDescent="0.4">
      <c r="A192" s="161" t="s">
        <v>488</v>
      </c>
      <c r="B192" s="161" t="s">
        <v>2240</v>
      </c>
      <c r="C192" s="162">
        <v>61902025</v>
      </c>
      <c r="D192" s="163">
        <v>45870</v>
      </c>
      <c r="E192" s="164">
        <v>45905</v>
      </c>
      <c r="F192" s="165">
        <v>88.2</v>
      </c>
      <c r="G192" s="166" t="s">
        <v>2259</v>
      </c>
      <c r="H192" s="161" t="s">
        <v>2022</v>
      </c>
      <c r="I192" s="161" t="s">
        <v>4568</v>
      </c>
      <c r="J192" s="161" t="s">
        <v>26</v>
      </c>
      <c r="K192" s="167"/>
      <c r="L192" s="168" t="s">
        <v>749</v>
      </c>
      <c r="M192" s="168" t="s">
        <v>27</v>
      </c>
    </row>
    <row r="193" spans="1:13" s="169" customFormat="1" x14ac:dyDescent="0.4">
      <c r="A193" s="161" t="s">
        <v>488</v>
      </c>
      <c r="B193" s="161" t="s">
        <v>2240</v>
      </c>
      <c r="C193" s="162">
        <v>61902025</v>
      </c>
      <c r="D193" s="163">
        <v>45870</v>
      </c>
      <c r="E193" s="164">
        <v>45905</v>
      </c>
      <c r="F193" s="165">
        <v>79.8</v>
      </c>
      <c r="G193" s="166" t="s">
        <v>2259</v>
      </c>
      <c r="H193" s="161" t="s">
        <v>2022</v>
      </c>
      <c r="I193" s="161" t="s">
        <v>4569</v>
      </c>
      <c r="J193" s="161" t="s">
        <v>442</v>
      </c>
      <c r="K193" s="167"/>
      <c r="L193" s="168" t="s">
        <v>749</v>
      </c>
      <c r="M193" s="168" t="s">
        <v>443</v>
      </c>
    </row>
    <row r="194" spans="1:13" s="169" customFormat="1" x14ac:dyDescent="0.4">
      <c r="A194" s="161" t="s">
        <v>488</v>
      </c>
      <c r="B194" s="161" t="s">
        <v>2240</v>
      </c>
      <c r="C194" s="162">
        <v>61902025</v>
      </c>
      <c r="D194" s="163">
        <v>45870</v>
      </c>
      <c r="E194" s="164">
        <v>45905</v>
      </c>
      <c r="F194" s="165">
        <v>54.6</v>
      </c>
      <c r="G194" s="166" t="s">
        <v>2259</v>
      </c>
      <c r="H194" s="161" t="s">
        <v>2022</v>
      </c>
      <c r="I194" s="161" t="s">
        <v>4570</v>
      </c>
      <c r="J194" s="161" t="s">
        <v>402</v>
      </c>
      <c r="K194" s="167"/>
      <c r="L194" s="168" t="s">
        <v>749</v>
      </c>
      <c r="M194" s="168" t="s">
        <v>403</v>
      </c>
    </row>
    <row r="195" spans="1:13" s="169" customFormat="1" x14ac:dyDescent="0.4">
      <c r="A195" s="161" t="s">
        <v>488</v>
      </c>
      <c r="B195" s="161" t="s">
        <v>2240</v>
      </c>
      <c r="C195" s="162">
        <v>61902025</v>
      </c>
      <c r="D195" s="163">
        <v>45870</v>
      </c>
      <c r="E195" s="164">
        <v>45905</v>
      </c>
      <c r="F195" s="165">
        <v>19.600000000000001</v>
      </c>
      <c r="G195" s="166" t="s">
        <v>2259</v>
      </c>
      <c r="H195" s="161" t="s">
        <v>2022</v>
      </c>
      <c r="I195" s="161" t="s">
        <v>4571</v>
      </c>
      <c r="J195" s="161" t="s">
        <v>360</v>
      </c>
      <c r="K195" s="167"/>
      <c r="L195" s="168" t="s">
        <v>749</v>
      </c>
      <c r="M195" s="168" t="s">
        <v>361</v>
      </c>
    </row>
    <row r="196" spans="1:13" s="169" customFormat="1" x14ac:dyDescent="0.4">
      <c r="A196" s="161" t="s">
        <v>488</v>
      </c>
      <c r="B196" s="161" t="s">
        <v>2240</v>
      </c>
      <c r="C196" s="162">
        <v>61902025</v>
      </c>
      <c r="D196" s="163">
        <v>45870</v>
      </c>
      <c r="E196" s="164">
        <v>45905</v>
      </c>
      <c r="F196" s="165">
        <v>23.8</v>
      </c>
      <c r="G196" s="166" t="s">
        <v>2259</v>
      </c>
      <c r="H196" s="161" t="s">
        <v>2022</v>
      </c>
      <c r="I196" s="161" t="s">
        <v>4572</v>
      </c>
      <c r="J196" s="161" t="s">
        <v>348</v>
      </c>
      <c r="K196" s="167"/>
      <c r="L196" s="168" t="s">
        <v>749</v>
      </c>
      <c r="M196" s="168" t="s">
        <v>349</v>
      </c>
    </row>
    <row r="197" spans="1:13" s="169" customFormat="1" x14ac:dyDescent="0.4">
      <c r="A197" s="161" t="s">
        <v>488</v>
      </c>
      <c r="B197" s="161" t="s">
        <v>2240</v>
      </c>
      <c r="C197" s="162">
        <v>61902025</v>
      </c>
      <c r="D197" s="163">
        <v>45870</v>
      </c>
      <c r="E197" s="164">
        <v>45905</v>
      </c>
      <c r="F197" s="165">
        <v>1.4</v>
      </c>
      <c r="G197" s="166" t="s">
        <v>2259</v>
      </c>
      <c r="H197" s="161" t="s">
        <v>2022</v>
      </c>
      <c r="I197" s="161" t="s">
        <v>4573</v>
      </c>
      <c r="J197" s="161" t="s">
        <v>497</v>
      </c>
      <c r="K197" s="167"/>
      <c r="L197" s="168" t="s">
        <v>749</v>
      </c>
      <c r="M197" s="168" t="s">
        <v>498</v>
      </c>
    </row>
    <row r="198" spans="1:13" s="169" customFormat="1" x14ac:dyDescent="0.4">
      <c r="A198" s="161" t="s">
        <v>488</v>
      </c>
      <c r="B198" s="161" t="s">
        <v>2240</v>
      </c>
      <c r="C198" s="162">
        <v>61902025</v>
      </c>
      <c r="D198" s="163">
        <v>45870</v>
      </c>
      <c r="E198" s="164">
        <v>45905</v>
      </c>
      <c r="F198" s="165">
        <v>22.4</v>
      </c>
      <c r="G198" s="166" t="s">
        <v>2259</v>
      </c>
      <c r="H198" s="161" t="s">
        <v>2022</v>
      </c>
      <c r="I198" s="161" t="s">
        <v>4574</v>
      </c>
      <c r="J198" s="161" t="s">
        <v>280</v>
      </c>
      <c r="K198" s="167"/>
      <c r="L198" s="168" t="s">
        <v>749</v>
      </c>
      <c r="M198" s="168" t="s">
        <v>281</v>
      </c>
    </row>
    <row r="199" spans="1:13" s="169" customFormat="1" x14ac:dyDescent="0.4">
      <c r="A199" s="161" t="s">
        <v>488</v>
      </c>
      <c r="B199" s="161" t="s">
        <v>2240</v>
      </c>
      <c r="C199" s="162">
        <v>61902025</v>
      </c>
      <c r="D199" s="163">
        <v>45870</v>
      </c>
      <c r="E199" s="164">
        <v>45905</v>
      </c>
      <c r="F199" s="165">
        <v>25.2</v>
      </c>
      <c r="G199" s="166" t="s">
        <v>2259</v>
      </c>
      <c r="H199" s="161" t="s">
        <v>2022</v>
      </c>
      <c r="I199" s="161" t="s">
        <v>4575</v>
      </c>
      <c r="J199" s="161" t="s">
        <v>342</v>
      </c>
      <c r="K199" s="167"/>
      <c r="L199" s="168" t="s">
        <v>749</v>
      </c>
      <c r="M199" s="168" t="s">
        <v>343</v>
      </c>
    </row>
    <row r="200" spans="1:13" s="169" customFormat="1" x14ac:dyDescent="0.4">
      <c r="A200" s="161" t="s">
        <v>488</v>
      </c>
      <c r="B200" s="161" t="s">
        <v>2240</v>
      </c>
      <c r="C200" s="162">
        <v>61902025</v>
      </c>
      <c r="D200" s="163">
        <v>45870</v>
      </c>
      <c r="E200" s="164">
        <v>45905</v>
      </c>
      <c r="F200" s="165">
        <v>32.200000000000003</v>
      </c>
      <c r="G200" s="166" t="s">
        <v>2259</v>
      </c>
      <c r="H200" s="161" t="s">
        <v>2022</v>
      </c>
      <c r="I200" s="161" t="s">
        <v>4576</v>
      </c>
      <c r="J200" s="161" t="s">
        <v>489</v>
      </c>
      <c r="K200" s="167"/>
      <c r="L200" s="168" t="s">
        <v>749</v>
      </c>
      <c r="M200" s="168" t="s">
        <v>490</v>
      </c>
    </row>
    <row r="201" spans="1:13" s="169" customFormat="1" x14ac:dyDescent="0.4">
      <c r="A201" s="161" t="s">
        <v>488</v>
      </c>
      <c r="B201" s="161" t="s">
        <v>2240</v>
      </c>
      <c r="C201" s="162">
        <v>61902025</v>
      </c>
      <c r="D201" s="163">
        <v>45870</v>
      </c>
      <c r="E201" s="164">
        <v>45905</v>
      </c>
      <c r="F201" s="165">
        <v>9.8000000000000007</v>
      </c>
      <c r="G201" s="166" t="s">
        <v>2259</v>
      </c>
      <c r="H201" s="161" t="s">
        <v>2022</v>
      </c>
      <c r="I201" s="161" t="s">
        <v>4577</v>
      </c>
      <c r="J201" s="161" t="s">
        <v>404</v>
      </c>
      <c r="K201" s="167"/>
      <c r="L201" s="168" t="s">
        <v>749</v>
      </c>
      <c r="M201" s="168" t="s">
        <v>405</v>
      </c>
    </row>
    <row r="202" spans="1:13" s="169" customFormat="1" x14ac:dyDescent="0.4">
      <c r="A202" s="161" t="s">
        <v>488</v>
      </c>
      <c r="B202" s="161" t="s">
        <v>2240</v>
      </c>
      <c r="C202" s="162">
        <v>61902025</v>
      </c>
      <c r="D202" s="163">
        <v>45870</v>
      </c>
      <c r="E202" s="164">
        <v>45905</v>
      </c>
      <c r="F202" s="165">
        <v>14</v>
      </c>
      <c r="G202" s="166" t="s">
        <v>2259</v>
      </c>
      <c r="H202" s="161" t="s">
        <v>2022</v>
      </c>
      <c r="I202" s="161" t="s">
        <v>4510</v>
      </c>
      <c r="J202" s="161" t="s">
        <v>52</v>
      </c>
      <c r="K202" s="167"/>
      <c r="L202" s="168" t="s">
        <v>749</v>
      </c>
      <c r="M202" s="168" t="s">
        <v>53</v>
      </c>
    </row>
    <row r="203" spans="1:13" s="169" customFormat="1" x14ac:dyDescent="0.4">
      <c r="A203" s="161" t="s">
        <v>488</v>
      </c>
      <c r="B203" s="161" t="s">
        <v>2240</v>
      </c>
      <c r="C203" s="162">
        <v>61902025</v>
      </c>
      <c r="D203" s="163">
        <v>45870</v>
      </c>
      <c r="E203" s="164">
        <v>45905</v>
      </c>
      <c r="F203" s="165">
        <v>8.4</v>
      </c>
      <c r="G203" s="166" t="s">
        <v>2259</v>
      </c>
      <c r="H203" s="161" t="s">
        <v>2022</v>
      </c>
      <c r="I203" s="161" t="s">
        <v>4578</v>
      </c>
      <c r="J203" s="161" t="s">
        <v>240</v>
      </c>
      <c r="K203" s="167"/>
      <c r="L203" s="168" t="s">
        <v>749</v>
      </c>
      <c r="M203" s="168" t="s">
        <v>241</v>
      </c>
    </row>
    <row r="204" spans="1:13" s="169" customFormat="1" x14ac:dyDescent="0.4">
      <c r="A204" s="161" t="s">
        <v>488</v>
      </c>
      <c r="B204" s="161" t="s">
        <v>2240</v>
      </c>
      <c r="C204" s="162">
        <v>61902025</v>
      </c>
      <c r="D204" s="163">
        <v>45870</v>
      </c>
      <c r="E204" s="164">
        <v>45905</v>
      </c>
      <c r="F204" s="165">
        <v>23.8</v>
      </c>
      <c r="G204" s="166" t="s">
        <v>2259</v>
      </c>
      <c r="H204" s="161" t="s">
        <v>2022</v>
      </c>
      <c r="I204" s="161" t="s">
        <v>4579</v>
      </c>
      <c r="J204" s="161" t="s">
        <v>418</v>
      </c>
      <c r="K204" s="167"/>
      <c r="L204" s="168" t="s">
        <v>749</v>
      </c>
      <c r="M204" s="168" t="s">
        <v>419</v>
      </c>
    </row>
    <row r="205" spans="1:13" s="169" customFormat="1" x14ac:dyDescent="0.4">
      <c r="A205" s="161" t="s">
        <v>488</v>
      </c>
      <c r="B205" s="161" t="s">
        <v>2240</v>
      </c>
      <c r="C205" s="162">
        <v>61902025</v>
      </c>
      <c r="D205" s="163">
        <v>45870</v>
      </c>
      <c r="E205" s="164">
        <v>45905</v>
      </c>
      <c r="F205" s="165">
        <v>5.6</v>
      </c>
      <c r="G205" s="166" t="s">
        <v>2259</v>
      </c>
      <c r="H205" s="161" t="s">
        <v>2022</v>
      </c>
      <c r="I205" s="161" t="s">
        <v>4510</v>
      </c>
      <c r="J205" s="161" t="s">
        <v>52</v>
      </c>
      <c r="K205" s="167"/>
      <c r="L205" s="168" t="s">
        <v>749</v>
      </c>
      <c r="M205" s="168" t="s">
        <v>53</v>
      </c>
    </row>
    <row r="206" spans="1:13" s="169" customFormat="1" x14ac:dyDescent="0.4">
      <c r="A206" s="161" t="s">
        <v>488</v>
      </c>
      <c r="B206" s="161" t="s">
        <v>2240</v>
      </c>
      <c r="C206" s="162">
        <v>61902025</v>
      </c>
      <c r="D206" s="163">
        <v>45870</v>
      </c>
      <c r="E206" s="164">
        <v>45905</v>
      </c>
      <c r="F206" s="165">
        <v>9.8000000000000007</v>
      </c>
      <c r="G206" s="166" t="s">
        <v>2259</v>
      </c>
      <c r="H206" s="161" t="s">
        <v>2022</v>
      </c>
      <c r="I206" s="161" t="s">
        <v>4525</v>
      </c>
      <c r="J206" s="161" t="s">
        <v>156</v>
      </c>
      <c r="K206" s="167"/>
      <c r="L206" s="168" t="s">
        <v>749</v>
      </c>
      <c r="M206" s="168" t="s">
        <v>157</v>
      </c>
    </row>
    <row r="207" spans="1:13" s="169" customFormat="1" x14ac:dyDescent="0.4">
      <c r="A207" s="161" t="s">
        <v>488</v>
      </c>
      <c r="B207" s="161" t="s">
        <v>2240</v>
      </c>
      <c r="C207" s="162">
        <v>61902025</v>
      </c>
      <c r="D207" s="163">
        <v>45870</v>
      </c>
      <c r="E207" s="164">
        <v>45905</v>
      </c>
      <c r="F207" s="165">
        <v>14</v>
      </c>
      <c r="G207" s="166" t="s">
        <v>2259</v>
      </c>
      <c r="H207" s="161" t="s">
        <v>2022</v>
      </c>
      <c r="I207" s="161" t="s">
        <v>4580</v>
      </c>
      <c r="J207" s="161" t="s">
        <v>424</v>
      </c>
      <c r="K207" s="167"/>
      <c r="L207" s="168" t="s">
        <v>749</v>
      </c>
      <c r="M207" s="168" t="s">
        <v>425</v>
      </c>
    </row>
    <row r="208" spans="1:13" s="169" customFormat="1" x14ac:dyDescent="0.4">
      <c r="A208" s="161" t="s">
        <v>488</v>
      </c>
      <c r="B208" s="161" t="s">
        <v>2240</v>
      </c>
      <c r="C208" s="162">
        <v>61902025</v>
      </c>
      <c r="D208" s="163">
        <v>45870</v>
      </c>
      <c r="E208" s="164">
        <v>45905</v>
      </c>
      <c r="F208" s="165">
        <v>86.8</v>
      </c>
      <c r="G208" s="166" t="s">
        <v>2259</v>
      </c>
      <c r="H208" s="161" t="s">
        <v>2022</v>
      </c>
      <c r="I208" s="161" t="s">
        <v>4581</v>
      </c>
      <c r="J208" s="161" t="s">
        <v>84</v>
      </c>
      <c r="K208" s="167"/>
      <c r="L208" s="168" t="s">
        <v>749</v>
      </c>
      <c r="M208" s="168" t="s">
        <v>85</v>
      </c>
    </row>
    <row r="209" spans="1:13" s="169" customFormat="1" x14ac:dyDescent="0.4">
      <c r="A209" s="161" t="s">
        <v>488</v>
      </c>
      <c r="B209" s="161" t="s">
        <v>2240</v>
      </c>
      <c r="C209" s="162">
        <v>61902025</v>
      </c>
      <c r="D209" s="163">
        <v>45870</v>
      </c>
      <c r="E209" s="164">
        <v>45905</v>
      </c>
      <c r="F209" s="165">
        <v>128.80000000000001</v>
      </c>
      <c r="G209" s="166" t="s">
        <v>2259</v>
      </c>
      <c r="H209" s="161" t="s">
        <v>2022</v>
      </c>
      <c r="I209" s="161" t="s">
        <v>4582</v>
      </c>
      <c r="J209" s="161" t="s">
        <v>248</v>
      </c>
      <c r="K209" s="167"/>
      <c r="L209" s="168" t="s">
        <v>749</v>
      </c>
      <c r="M209" s="168" t="s">
        <v>249</v>
      </c>
    </row>
    <row r="210" spans="1:13" s="169" customFormat="1" x14ac:dyDescent="0.4">
      <c r="A210" s="161" t="s">
        <v>488</v>
      </c>
      <c r="B210" s="161" t="s">
        <v>2240</v>
      </c>
      <c r="C210" s="162">
        <v>61902025</v>
      </c>
      <c r="D210" s="163">
        <v>45870</v>
      </c>
      <c r="E210" s="164">
        <v>45905</v>
      </c>
      <c r="F210" s="165">
        <v>26.6</v>
      </c>
      <c r="G210" s="166" t="s">
        <v>2259</v>
      </c>
      <c r="H210" s="161" t="s">
        <v>2022</v>
      </c>
      <c r="I210" s="161" t="s">
        <v>4583</v>
      </c>
      <c r="J210" s="161" t="s">
        <v>100</v>
      </c>
      <c r="K210" s="167"/>
      <c r="L210" s="168" t="s">
        <v>749</v>
      </c>
      <c r="M210" s="168" t="s">
        <v>101</v>
      </c>
    </row>
    <row r="211" spans="1:13" s="169" customFormat="1" x14ac:dyDescent="0.4">
      <c r="A211" s="161" t="s">
        <v>488</v>
      </c>
      <c r="B211" s="161" t="s">
        <v>2240</v>
      </c>
      <c r="C211" s="162">
        <v>61902025</v>
      </c>
      <c r="D211" s="163">
        <v>45870</v>
      </c>
      <c r="E211" s="164">
        <v>45905</v>
      </c>
      <c r="F211" s="165">
        <v>106.4</v>
      </c>
      <c r="G211" s="166" t="s">
        <v>2259</v>
      </c>
      <c r="H211" s="161" t="s">
        <v>2022</v>
      </c>
      <c r="I211" s="161" t="s">
        <v>4584</v>
      </c>
      <c r="J211" s="161" t="s">
        <v>0</v>
      </c>
      <c r="K211" s="167"/>
      <c r="L211" s="168" t="s">
        <v>749</v>
      </c>
      <c r="M211" s="168" t="s">
        <v>1</v>
      </c>
    </row>
    <row r="212" spans="1:13" s="169" customFormat="1" x14ac:dyDescent="0.4">
      <c r="A212" s="161" t="s">
        <v>488</v>
      </c>
      <c r="B212" s="161" t="s">
        <v>2240</v>
      </c>
      <c r="C212" s="162">
        <v>61902025</v>
      </c>
      <c r="D212" s="163">
        <v>45870</v>
      </c>
      <c r="E212" s="164">
        <v>45905</v>
      </c>
      <c r="F212" s="165">
        <v>226.8</v>
      </c>
      <c r="G212" s="166" t="s">
        <v>2259</v>
      </c>
      <c r="H212" s="161" t="s">
        <v>2022</v>
      </c>
      <c r="I212" s="161" t="s">
        <v>4585</v>
      </c>
      <c r="J212" s="161" t="s">
        <v>172</v>
      </c>
      <c r="K212" s="167"/>
      <c r="L212" s="168" t="s">
        <v>749</v>
      </c>
      <c r="M212" s="168" t="s">
        <v>173</v>
      </c>
    </row>
    <row r="213" spans="1:13" s="169" customFormat="1" x14ac:dyDescent="0.4">
      <c r="A213" s="161" t="s">
        <v>488</v>
      </c>
      <c r="B213" s="161" t="s">
        <v>2240</v>
      </c>
      <c r="C213" s="162">
        <v>61902025</v>
      </c>
      <c r="D213" s="163">
        <v>45870</v>
      </c>
      <c r="E213" s="164">
        <v>45905</v>
      </c>
      <c r="F213" s="165">
        <v>21</v>
      </c>
      <c r="G213" s="166" t="s">
        <v>2259</v>
      </c>
      <c r="H213" s="161" t="s">
        <v>2022</v>
      </c>
      <c r="I213" s="161" t="s">
        <v>4586</v>
      </c>
      <c r="J213" s="161" t="s">
        <v>464</v>
      </c>
      <c r="K213" s="167"/>
      <c r="L213" s="168" t="s">
        <v>749</v>
      </c>
      <c r="M213" s="168" t="s">
        <v>465</v>
      </c>
    </row>
    <row r="214" spans="1:13" s="169" customFormat="1" x14ac:dyDescent="0.4">
      <c r="A214" s="161" t="s">
        <v>488</v>
      </c>
      <c r="B214" s="161" t="s">
        <v>2240</v>
      </c>
      <c r="C214" s="162">
        <v>61902025</v>
      </c>
      <c r="D214" s="163">
        <v>45870</v>
      </c>
      <c r="E214" s="164">
        <v>45905</v>
      </c>
      <c r="F214" s="165">
        <v>65.8</v>
      </c>
      <c r="G214" s="166" t="s">
        <v>2259</v>
      </c>
      <c r="H214" s="161" t="s">
        <v>2022</v>
      </c>
      <c r="I214" s="161" t="s">
        <v>4587</v>
      </c>
      <c r="J214" s="161" t="s">
        <v>308</v>
      </c>
      <c r="K214" s="167"/>
      <c r="L214" s="168" t="s">
        <v>749</v>
      </c>
      <c r="M214" s="168" t="s">
        <v>309</v>
      </c>
    </row>
    <row r="215" spans="1:13" s="169" customFormat="1" x14ac:dyDescent="0.4">
      <c r="A215" s="161" t="s">
        <v>488</v>
      </c>
      <c r="B215" s="161" t="s">
        <v>2240</v>
      </c>
      <c r="C215" s="162">
        <v>61902025</v>
      </c>
      <c r="D215" s="163">
        <v>45870</v>
      </c>
      <c r="E215" s="164">
        <v>45905</v>
      </c>
      <c r="F215" s="165">
        <v>12.6</v>
      </c>
      <c r="G215" s="166" t="s">
        <v>2259</v>
      </c>
      <c r="H215" s="161" t="s">
        <v>2022</v>
      </c>
      <c r="I215" s="161" t="s">
        <v>4588</v>
      </c>
      <c r="J215" s="161" t="s">
        <v>12</v>
      </c>
      <c r="K215" s="167"/>
      <c r="L215" s="168" t="s">
        <v>749</v>
      </c>
      <c r="M215" s="168" t="s">
        <v>13</v>
      </c>
    </row>
    <row r="216" spans="1:13" s="169" customFormat="1" x14ac:dyDescent="0.4">
      <c r="A216" s="161" t="s">
        <v>488</v>
      </c>
      <c r="B216" s="161" t="s">
        <v>2240</v>
      </c>
      <c r="C216" s="162">
        <v>61902025</v>
      </c>
      <c r="D216" s="163">
        <v>45870</v>
      </c>
      <c r="E216" s="164">
        <v>45905</v>
      </c>
      <c r="F216" s="165">
        <v>15.4</v>
      </c>
      <c r="G216" s="166" t="s">
        <v>2259</v>
      </c>
      <c r="H216" s="161" t="s">
        <v>2022</v>
      </c>
      <c r="I216" s="161" t="s">
        <v>4589</v>
      </c>
      <c r="J216" s="161" t="s">
        <v>246</v>
      </c>
      <c r="K216" s="167"/>
      <c r="L216" s="168" t="s">
        <v>749</v>
      </c>
      <c r="M216" s="168" t="s">
        <v>247</v>
      </c>
    </row>
    <row r="217" spans="1:13" s="169" customFormat="1" x14ac:dyDescent="0.4">
      <c r="A217" s="161" t="s">
        <v>488</v>
      </c>
      <c r="B217" s="161" t="s">
        <v>2240</v>
      </c>
      <c r="C217" s="162">
        <v>61902025</v>
      </c>
      <c r="D217" s="163">
        <v>45870</v>
      </c>
      <c r="E217" s="164">
        <v>45905</v>
      </c>
      <c r="F217" s="165">
        <v>18.2</v>
      </c>
      <c r="G217" s="166" t="s">
        <v>2259</v>
      </c>
      <c r="H217" s="161" t="s">
        <v>2022</v>
      </c>
      <c r="I217" s="161" t="s">
        <v>4590</v>
      </c>
      <c r="J217" s="161" t="s">
        <v>334</v>
      </c>
      <c r="K217" s="167"/>
      <c r="L217" s="168" t="s">
        <v>749</v>
      </c>
      <c r="M217" s="168" t="s">
        <v>335</v>
      </c>
    </row>
    <row r="218" spans="1:13" s="169" customFormat="1" x14ac:dyDescent="0.4">
      <c r="A218" s="161" t="s">
        <v>488</v>
      </c>
      <c r="B218" s="161" t="s">
        <v>2240</v>
      </c>
      <c r="C218" s="162">
        <v>61902025</v>
      </c>
      <c r="D218" s="163">
        <v>45870</v>
      </c>
      <c r="E218" s="164">
        <v>45905</v>
      </c>
      <c r="F218" s="165">
        <v>44.8</v>
      </c>
      <c r="G218" s="166" t="s">
        <v>2259</v>
      </c>
      <c r="H218" s="161" t="s">
        <v>2022</v>
      </c>
      <c r="I218" s="161" t="s">
        <v>4591</v>
      </c>
      <c r="J218" s="161" t="s">
        <v>118</v>
      </c>
      <c r="K218" s="167"/>
      <c r="L218" s="168" t="s">
        <v>749</v>
      </c>
      <c r="M218" s="168" t="s">
        <v>119</v>
      </c>
    </row>
    <row r="219" spans="1:13" s="169" customFormat="1" x14ac:dyDescent="0.4">
      <c r="A219" s="161" t="s">
        <v>488</v>
      </c>
      <c r="B219" s="161" t="s">
        <v>2240</v>
      </c>
      <c r="C219" s="162">
        <v>61902025</v>
      </c>
      <c r="D219" s="163">
        <v>45870</v>
      </c>
      <c r="E219" s="164">
        <v>45905</v>
      </c>
      <c r="F219" s="165">
        <v>28</v>
      </c>
      <c r="G219" s="166" t="s">
        <v>2259</v>
      </c>
      <c r="H219" s="161" t="s">
        <v>2022</v>
      </c>
      <c r="I219" s="161" t="s">
        <v>4510</v>
      </c>
      <c r="J219" s="161" t="s">
        <v>52</v>
      </c>
      <c r="K219" s="167"/>
      <c r="L219" s="168" t="s">
        <v>749</v>
      </c>
      <c r="M219" s="168" t="s">
        <v>53</v>
      </c>
    </row>
    <row r="220" spans="1:13" s="169" customFormat="1" x14ac:dyDescent="0.4">
      <c r="A220" s="161" t="s">
        <v>488</v>
      </c>
      <c r="B220" s="161" t="s">
        <v>2240</v>
      </c>
      <c r="C220" s="162">
        <v>61902025</v>
      </c>
      <c r="D220" s="163">
        <v>45870</v>
      </c>
      <c r="E220" s="164">
        <v>45905</v>
      </c>
      <c r="F220" s="165">
        <v>9.8000000000000007</v>
      </c>
      <c r="G220" s="166" t="s">
        <v>2259</v>
      </c>
      <c r="H220" s="161" t="s">
        <v>2022</v>
      </c>
      <c r="I220" s="161" t="s">
        <v>4510</v>
      </c>
      <c r="J220" s="161" t="s">
        <v>52</v>
      </c>
      <c r="K220" s="167"/>
      <c r="L220" s="168" t="s">
        <v>749</v>
      </c>
      <c r="M220" s="168" t="s">
        <v>53</v>
      </c>
    </row>
    <row r="221" spans="1:13" s="169" customFormat="1" x14ac:dyDescent="0.4">
      <c r="A221" s="161" t="s">
        <v>488</v>
      </c>
      <c r="B221" s="161" t="s">
        <v>2240</v>
      </c>
      <c r="C221" s="162">
        <v>61902025</v>
      </c>
      <c r="D221" s="163">
        <v>45870</v>
      </c>
      <c r="E221" s="164">
        <v>45905</v>
      </c>
      <c r="F221" s="165">
        <v>12.6</v>
      </c>
      <c r="G221" s="166" t="s">
        <v>2259</v>
      </c>
      <c r="H221" s="161" t="s">
        <v>2022</v>
      </c>
      <c r="I221" s="161" t="s">
        <v>4592</v>
      </c>
      <c r="J221" s="161" t="s">
        <v>478</v>
      </c>
      <c r="K221" s="167"/>
      <c r="L221" s="168" t="s">
        <v>749</v>
      </c>
      <c r="M221" s="168" t="s">
        <v>479</v>
      </c>
    </row>
    <row r="222" spans="1:13" s="169" customFormat="1" x14ac:dyDescent="0.4">
      <c r="A222" s="161" t="s">
        <v>488</v>
      </c>
      <c r="B222" s="161" t="s">
        <v>2240</v>
      </c>
      <c r="C222" s="162">
        <v>61902025</v>
      </c>
      <c r="D222" s="163">
        <v>45870</v>
      </c>
      <c r="E222" s="164">
        <v>45905</v>
      </c>
      <c r="F222" s="165">
        <v>22.4</v>
      </c>
      <c r="G222" s="166" t="s">
        <v>2259</v>
      </c>
      <c r="H222" s="161" t="s">
        <v>2022</v>
      </c>
      <c r="I222" s="161" t="s">
        <v>4593</v>
      </c>
      <c r="J222" s="161" t="s">
        <v>322</v>
      </c>
      <c r="K222" s="167"/>
      <c r="L222" s="168" t="s">
        <v>749</v>
      </c>
      <c r="M222" s="168" t="s">
        <v>323</v>
      </c>
    </row>
    <row r="223" spans="1:13" s="169" customFormat="1" x14ac:dyDescent="0.4">
      <c r="A223" s="161" t="s">
        <v>488</v>
      </c>
      <c r="B223" s="161" t="s">
        <v>2240</v>
      </c>
      <c r="C223" s="162">
        <v>61902025</v>
      </c>
      <c r="D223" s="163">
        <v>45870</v>
      </c>
      <c r="E223" s="164">
        <v>45905</v>
      </c>
      <c r="F223" s="165">
        <v>4.2</v>
      </c>
      <c r="G223" s="166" t="s">
        <v>2259</v>
      </c>
      <c r="H223" s="161" t="s">
        <v>2022</v>
      </c>
      <c r="I223" s="161" t="s">
        <v>4510</v>
      </c>
      <c r="J223" s="161" t="s">
        <v>52</v>
      </c>
      <c r="K223" s="167"/>
      <c r="L223" s="168" t="s">
        <v>749</v>
      </c>
      <c r="M223" s="168" t="s">
        <v>53</v>
      </c>
    </row>
    <row r="224" spans="1:13" s="169" customFormat="1" x14ac:dyDescent="0.4">
      <c r="A224" s="161" t="s">
        <v>488</v>
      </c>
      <c r="B224" s="161" t="s">
        <v>2240</v>
      </c>
      <c r="C224" s="162">
        <v>61902025</v>
      </c>
      <c r="D224" s="163">
        <v>45870</v>
      </c>
      <c r="E224" s="164">
        <v>45905</v>
      </c>
      <c r="F224" s="165">
        <v>61.6</v>
      </c>
      <c r="G224" s="166" t="s">
        <v>2259</v>
      </c>
      <c r="H224" s="161" t="s">
        <v>2022</v>
      </c>
      <c r="I224" s="161" t="s">
        <v>4594</v>
      </c>
      <c r="J224" s="161" t="s">
        <v>392</v>
      </c>
      <c r="K224" s="167"/>
      <c r="L224" s="168" t="s">
        <v>749</v>
      </c>
      <c r="M224" s="168" t="s">
        <v>393</v>
      </c>
    </row>
    <row r="225" spans="1:13" s="169" customFormat="1" x14ac:dyDescent="0.4">
      <c r="A225" s="161" t="s">
        <v>488</v>
      </c>
      <c r="B225" s="161" t="s">
        <v>2240</v>
      </c>
      <c r="C225" s="162">
        <v>61902025</v>
      </c>
      <c r="D225" s="163">
        <v>45870</v>
      </c>
      <c r="E225" s="164">
        <v>45905</v>
      </c>
      <c r="F225" s="165">
        <v>39.200000000000003</v>
      </c>
      <c r="G225" s="166" t="s">
        <v>2259</v>
      </c>
      <c r="H225" s="161" t="s">
        <v>2022</v>
      </c>
      <c r="I225" s="161" t="s">
        <v>4595</v>
      </c>
      <c r="J225" s="161" t="s">
        <v>324</v>
      </c>
      <c r="K225" s="167"/>
      <c r="L225" s="168" t="s">
        <v>749</v>
      </c>
      <c r="M225" s="168" t="s">
        <v>325</v>
      </c>
    </row>
    <row r="226" spans="1:13" s="169" customFormat="1" x14ac:dyDescent="0.4">
      <c r="A226" s="161" t="s">
        <v>488</v>
      </c>
      <c r="B226" s="161" t="s">
        <v>2240</v>
      </c>
      <c r="C226" s="162">
        <v>61902025</v>
      </c>
      <c r="D226" s="163">
        <v>45870</v>
      </c>
      <c r="E226" s="164">
        <v>45905</v>
      </c>
      <c r="F226" s="165">
        <v>67.2</v>
      </c>
      <c r="G226" s="166" t="s">
        <v>2259</v>
      </c>
      <c r="H226" s="161" t="s">
        <v>2022</v>
      </c>
      <c r="I226" s="161" t="s">
        <v>4596</v>
      </c>
      <c r="J226" s="161" t="s">
        <v>72</v>
      </c>
      <c r="K226" s="167"/>
      <c r="L226" s="168" t="s">
        <v>749</v>
      </c>
      <c r="M226" s="168" t="s">
        <v>73</v>
      </c>
    </row>
    <row r="227" spans="1:13" s="169" customFormat="1" x14ac:dyDescent="0.4">
      <c r="A227" s="161" t="s">
        <v>488</v>
      </c>
      <c r="B227" s="161" t="s">
        <v>2240</v>
      </c>
      <c r="C227" s="162">
        <v>61902025</v>
      </c>
      <c r="D227" s="163">
        <v>45870</v>
      </c>
      <c r="E227" s="164">
        <v>45905</v>
      </c>
      <c r="F227" s="165">
        <v>23.8</v>
      </c>
      <c r="G227" s="166" t="s">
        <v>2259</v>
      </c>
      <c r="H227" s="161" t="s">
        <v>2022</v>
      </c>
      <c r="I227" s="161" t="s">
        <v>4510</v>
      </c>
      <c r="J227" s="161" t="s">
        <v>52</v>
      </c>
      <c r="K227" s="167"/>
      <c r="L227" s="168" t="s">
        <v>749</v>
      </c>
      <c r="M227" s="168" t="s">
        <v>53</v>
      </c>
    </row>
    <row r="228" spans="1:13" s="169" customFormat="1" x14ac:dyDescent="0.4">
      <c r="A228" s="161" t="s">
        <v>488</v>
      </c>
      <c r="B228" s="161" t="s">
        <v>2240</v>
      </c>
      <c r="C228" s="162">
        <v>61902025</v>
      </c>
      <c r="D228" s="163">
        <v>45870</v>
      </c>
      <c r="E228" s="164">
        <v>45905</v>
      </c>
      <c r="F228" s="165">
        <v>172.2</v>
      </c>
      <c r="G228" s="166" t="s">
        <v>2259</v>
      </c>
      <c r="H228" s="161" t="s">
        <v>2022</v>
      </c>
      <c r="I228" s="161" t="s">
        <v>4597</v>
      </c>
      <c r="J228" s="161" t="s">
        <v>290</v>
      </c>
      <c r="K228" s="167"/>
      <c r="L228" s="168" t="s">
        <v>749</v>
      </c>
      <c r="M228" s="168" t="s">
        <v>291</v>
      </c>
    </row>
    <row r="229" spans="1:13" s="169" customFormat="1" x14ac:dyDescent="0.4">
      <c r="A229" s="161" t="s">
        <v>488</v>
      </c>
      <c r="B229" s="161" t="s">
        <v>2240</v>
      </c>
      <c r="C229" s="162">
        <v>61902025</v>
      </c>
      <c r="D229" s="163">
        <v>45870</v>
      </c>
      <c r="E229" s="164">
        <v>45905</v>
      </c>
      <c r="F229" s="165">
        <v>228.2</v>
      </c>
      <c r="G229" s="166" t="s">
        <v>2259</v>
      </c>
      <c r="H229" s="161" t="s">
        <v>2022</v>
      </c>
      <c r="I229" s="161" t="s">
        <v>4598</v>
      </c>
      <c r="J229" s="161" t="s">
        <v>52</v>
      </c>
      <c r="K229" s="167"/>
      <c r="L229" s="168" t="s">
        <v>749</v>
      </c>
      <c r="M229" s="168" t="s">
        <v>53</v>
      </c>
    </row>
    <row r="230" spans="1:13" s="169" customFormat="1" x14ac:dyDescent="0.4">
      <c r="A230" s="161" t="s">
        <v>488</v>
      </c>
      <c r="B230" s="161" t="s">
        <v>2240</v>
      </c>
      <c r="C230" s="162">
        <v>61902025</v>
      </c>
      <c r="D230" s="163">
        <v>45870</v>
      </c>
      <c r="E230" s="164">
        <v>45905</v>
      </c>
      <c r="F230" s="165">
        <v>86.8</v>
      </c>
      <c r="G230" s="166" t="s">
        <v>2259</v>
      </c>
      <c r="H230" s="161" t="s">
        <v>2022</v>
      </c>
      <c r="I230" s="161" t="s">
        <v>4599</v>
      </c>
      <c r="J230" s="161" t="s">
        <v>212</v>
      </c>
      <c r="K230" s="167"/>
      <c r="L230" s="168" t="s">
        <v>749</v>
      </c>
      <c r="M230" s="168" t="s">
        <v>213</v>
      </c>
    </row>
    <row r="231" spans="1:13" s="169" customFormat="1" x14ac:dyDescent="0.4">
      <c r="A231" s="161" t="s">
        <v>488</v>
      </c>
      <c r="B231" s="161" t="s">
        <v>2240</v>
      </c>
      <c r="C231" s="162">
        <v>61902025</v>
      </c>
      <c r="D231" s="163">
        <v>45870</v>
      </c>
      <c r="E231" s="164">
        <v>45905</v>
      </c>
      <c r="F231" s="165">
        <v>186.2</v>
      </c>
      <c r="G231" s="166" t="s">
        <v>2259</v>
      </c>
      <c r="H231" s="161" t="s">
        <v>2022</v>
      </c>
      <c r="I231" s="161" t="s">
        <v>4600</v>
      </c>
      <c r="J231" s="161" t="s">
        <v>38</v>
      </c>
      <c r="K231" s="167"/>
      <c r="L231" s="168" t="s">
        <v>749</v>
      </c>
      <c r="M231" s="168" t="s">
        <v>39</v>
      </c>
    </row>
    <row r="232" spans="1:13" s="169" customFormat="1" x14ac:dyDescent="0.4">
      <c r="A232" s="161" t="s">
        <v>488</v>
      </c>
      <c r="B232" s="161" t="s">
        <v>2240</v>
      </c>
      <c r="C232" s="162">
        <v>61902025</v>
      </c>
      <c r="D232" s="163">
        <v>45870</v>
      </c>
      <c r="E232" s="164">
        <v>45905</v>
      </c>
      <c r="F232" s="165">
        <v>243.6</v>
      </c>
      <c r="G232" s="166" t="s">
        <v>2259</v>
      </c>
      <c r="H232" s="161" t="s">
        <v>2022</v>
      </c>
      <c r="I232" s="161" t="s">
        <v>4601</v>
      </c>
      <c r="J232" s="161" t="s">
        <v>24</v>
      </c>
      <c r="K232" s="167"/>
      <c r="L232" s="168" t="s">
        <v>749</v>
      </c>
      <c r="M232" s="168" t="s">
        <v>25</v>
      </c>
    </row>
    <row r="233" spans="1:13" s="169" customFormat="1" x14ac:dyDescent="0.4">
      <c r="A233" s="161" t="s">
        <v>488</v>
      </c>
      <c r="B233" s="161" t="s">
        <v>2240</v>
      </c>
      <c r="C233" s="162">
        <v>61902025</v>
      </c>
      <c r="D233" s="163">
        <v>45870</v>
      </c>
      <c r="E233" s="164">
        <v>45905</v>
      </c>
      <c r="F233" s="165">
        <v>19.600000000000001</v>
      </c>
      <c r="G233" s="166" t="s">
        <v>2259</v>
      </c>
      <c r="H233" s="161" t="s">
        <v>2022</v>
      </c>
      <c r="I233" s="161" t="s">
        <v>4602</v>
      </c>
      <c r="J233" s="161" t="s">
        <v>86</v>
      </c>
      <c r="K233" s="167"/>
      <c r="L233" s="168" t="s">
        <v>749</v>
      </c>
      <c r="M233" s="168" t="s">
        <v>87</v>
      </c>
    </row>
    <row r="234" spans="1:13" s="169" customFormat="1" x14ac:dyDescent="0.4">
      <c r="A234" s="161" t="s">
        <v>488</v>
      </c>
      <c r="B234" s="161" t="s">
        <v>2240</v>
      </c>
      <c r="C234" s="162">
        <v>61902025</v>
      </c>
      <c r="D234" s="163">
        <v>45870</v>
      </c>
      <c r="E234" s="164">
        <v>45905</v>
      </c>
      <c r="F234" s="165">
        <v>70</v>
      </c>
      <c r="G234" s="166" t="s">
        <v>2259</v>
      </c>
      <c r="H234" s="161" t="s">
        <v>2022</v>
      </c>
      <c r="I234" s="161" t="s">
        <v>4603</v>
      </c>
      <c r="J234" s="161" t="s">
        <v>88</v>
      </c>
      <c r="K234" s="167"/>
      <c r="L234" s="168" t="s">
        <v>749</v>
      </c>
      <c r="M234" s="168" t="s">
        <v>89</v>
      </c>
    </row>
    <row r="235" spans="1:13" s="169" customFormat="1" x14ac:dyDescent="0.4">
      <c r="A235" s="161" t="s">
        <v>488</v>
      </c>
      <c r="B235" s="161" t="s">
        <v>2240</v>
      </c>
      <c r="C235" s="162">
        <v>61902025</v>
      </c>
      <c r="D235" s="163">
        <v>45870</v>
      </c>
      <c r="E235" s="164">
        <v>45905</v>
      </c>
      <c r="F235" s="165">
        <v>2.8</v>
      </c>
      <c r="G235" s="166" t="s">
        <v>2259</v>
      </c>
      <c r="H235" s="161" t="s">
        <v>2022</v>
      </c>
      <c r="I235" s="161" t="s">
        <v>4510</v>
      </c>
      <c r="J235" s="161" t="s">
        <v>52</v>
      </c>
      <c r="K235" s="167"/>
      <c r="L235" s="168" t="s">
        <v>749</v>
      </c>
      <c r="M235" s="168" t="s">
        <v>53</v>
      </c>
    </row>
    <row r="236" spans="1:13" s="169" customFormat="1" x14ac:dyDescent="0.4">
      <c r="A236" s="161" t="s">
        <v>488</v>
      </c>
      <c r="B236" s="161" t="s">
        <v>2240</v>
      </c>
      <c r="C236" s="162">
        <v>61902025</v>
      </c>
      <c r="D236" s="163">
        <v>45870</v>
      </c>
      <c r="E236" s="164">
        <v>45905</v>
      </c>
      <c r="F236" s="165">
        <v>7</v>
      </c>
      <c r="G236" s="166" t="s">
        <v>2259</v>
      </c>
      <c r="H236" s="161" t="s">
        <v>2022</v>
      </c>
      <c r="I236" s="161" t="s">
        <v>4510</v>
      </c>
      <c r="J236" s="161" t="s">
        <v>52</v>
      </c>
      <c r="K236" s="167"/>
      <c r="L236" s="168" t="s">
        <v>749</v>
      </c>
      <c r="M236" s="168" t="s">
        <v>53</v>
      </c>
    </row>
    <row r="237" spans="1:13" s="169" customFormat="1" x14ac:dyDescent="0.4">
      <c r="A237" s="161" t="s">
        <v>488</v>
      </c>
      <c r="B237" s="161" t="s">
        <v>2240</v>
      </c>
      <c r="C237" s="162">
        <v>61902025</v>
      </c>
      <c r="D237" s="163">
        <v>45870</v>
      </c>
      <c r="E237" s="164">
        <v>45905</v>
      </c>
      <c r="F237" s="165">
        <v>1.4</v>
      </c>
      <c r="G237" s="166" t="s">
        <v>2259</v>
      </c>
      <c r="H237" s="161" t="s">
        <v>2022</v>
      </c>
      <c r="I237" s="161" t="s">
        <v>4510</v>
      </c>
      <c r="J237" s="161" t="s">
        <v>52</v>
      </c>
      <c r="K237" s="167"/>
      <c r="L237" s="168" t="s">
        <v>749</v>
      </c>
      <c r="M237" s="168" t="s">
        <v>53</v>
      </c>
    </row>
    <row r="238" spans="1:13" s="169" customFormat="1" x14ac:dyDescent="0.4">
      <c r="A238" s="161" t="s">
        <v>488</v>
      </c>
      <c r="B238" s="161" t="s">
        <v>2240</v>
      </c>
      <c r="C238" s="162">
        <v>61902025</v>
      </c>
      <c r="D238" s="163">
        <v>45870</v>
      </c>
      <c r="E238" s="164">
        <v>45905</v>
      </c>
      <c r="F238" s="165">
        <v>2.8</v>
      </c>
      <c r="G238" s="166" t="s">
        <v>2259</v>
      </c>
      <c r="H238" s="161" t="s">
        <v>2022</v>
      </c>
      <c r="I238" s="161" t="s">
        <v>4510</v>
      </c>
      <c r="J238" s="161" t="s">
        <v>52</v>
      </c>
      <c r="K238" s="167"/>
      <c r="L238" s="168" t="s">
        <v>749</v>
      </c>
      <c r="M238" s="168" t="s">
        <v>53</v>
      </c>
    </row>
    <row r="239" spans="1:13" s="169" customFormat="1" x14ac:dyDescent="0.4">
      <c r="A239" s="161" t="s">
        <v>488</v>
      </c>
      <c r="B239" s="161" t="s">
        <v>2240</v>
      </c>
      <c r="C239" s="162">
        <v>61902025</v>
      </c>
      <c r="D239" s="163">
        <v>45870</v>
      </c>
      <c r="E239" s="164">
        <v>45905</v>
      </c>
      <c r="F239" s="165">
        <v>4.2</v>
      </c>
      <c r="G239" s="166" t="s">
        <v>2259</v>
      </c>
      <c r="H239" s="161" t="s">
        <v>2022</v>
      </c>
      <c r="I239" s="161" t="s">
        <v>4510</v>
      </c>
      <c r="J239" s="161" t="s">
        <v>52</v>
      </c>
      <c r="K239" s="167"/>
      <c r="L239" s="168" t="s">
        <v>749</v>
      </c>
      <c r="M239" s="168" t="s">
        <v>53</v>
      </c>
    </row>
    <row r="240" spans="1:13" s="169" customFormat="1" x14ac:dyDescent="0.4">
      <c r="A240" s="161" t="s">
        <v>488</v>
      </c>
      <c r="B240" s="161" t="s">
        <v>2240</v>
      </c>
      <c r="C240" s="162">
        <v>61902025</v>
      </c>
      <c r="D240" s="163">
        <v>45870</v>
      </c>
      <c r="E240" s="164">
        <v>45905</v>
      </c>
      <c r="F240" s="165">
        <v>1.4</v>
      </c>
      <c r="G240" s="166" t="s">
        <v>2259</v>
      </c>
      <c r="H240" s="161" t="s">
        <v>2022</v>
      </c>
      <c r="I240" s="161" t="s">
        <v>4510</v>
      </c>
      <c r="J240" s="161" t="s">
        <v>52</v>
      </c>
      <c r="K240" s="167"/>
      <c r="L240" s="168" t="s">
        <v>749</v>
      </c>
      <c r="M240" s="168" t="s">
        <v>53</v>
      </c>
    </row>
    <row r="241" spans="1:13" s="169" customFormat="1" x14ac:dyDescent="0.4">
      <c r="A241" s="161" t="s">
        <v>488</v>
      </c>
      <c r="B241" s="161" t="s">
        <v>2240</v>
      </c>
      <c r="C241" s="162">
        <v>61902025</v>
      </c>
      <c r="D241" s="163">
        <v>45870</v>
      </c>
      <c r="E241" s="164">
        <v>45905</v>
      </c>
      <c r="F241" s="165">
        <v>5.6</v>
      </c>
      <c r="G241" s="166" t="s">
        <v>2259</v>
      </c>
      <c r="H241" s="161" t="s">
        <v>2022</v>
      </c>
      <c r="I241" s="161" t="s">
        <v>4510</v>
      </c>
      <c r="J241" s="161" t="s">
        <v>52</v>
      </c>
      <c r="K241" s="167"/>
      <c r="L241" s="168" t="s">
        <v>749</v>
      </c>
      <c r="M241" s="168" t="s">
        <v>53</v>
      </c>
    </row>
    <row r="242" spans="1:13" s="169" customFormat="1" x14ac:dyDescent="0.4">
      <c r="A242" s="161" t="s">
        <v>488</v>
      </c>
      <c r="B242" s="161" t="s">
        <v>2240</v>
      </c>
      <c r="C242" s="162">
        <v>61902025</v>
      </c>
      <c r="D242" s="163">
        <v>45870</v>
      </c>
      <c r="E242" s="164">
        <v>45905</v>
      </c>
      <c r="F242" s="165">
        <v>8.4</v>
      </c>
      <c r="G242" s="166" t="s">
        <v>2259</v>
      </c>
      <c r="H242" s="161" t="s">
        <v>2022</v>
      </c>
      <c r="I242" s="161" t="s">
        <v>4510</v>
      </c>
      <c r="J242" s="161" t="s">
        <v>52</v>
      </c>
      <c r="K242" s="167"/>
      <c r="L242" s="168" t="s">
        <v>749</v>
      </c>
      <c r="M242" s="168" t="s">
        <v>53</v>
      </c>
    </row>
    <row r="243" spans="1:13" s="169" customFormat="1" x14ac:dyDescent="0.4">
      <c r="A243" s="161" t="s">
        <v>488</v>
      </c>
      <c r="B243" s="161" t="s">
        <v>2240</v>
      </c>
      <c r="C243" s="162">
        <v>61902025</v>
      </c>
      <c r="D243" s="163">
        <v>45870</v>
      </c>
      <c r="E243" s="164">
        <v>45905</v>
      </c>
      <c r="F243" s="165">
        <v>44.8</v>
      </c>
      <c r="G243" s="166" t="s">
        <v>2259</v>
      </c>
      <c r="H243" s="161" t="s">
        <v>2022</v>
      </c>
      <c r="I243" s="161" t="s">
        <v>4604</v>
      </c>
      <c r="J243" s="161" t="s">
        <v>110</v>
      </c>
      <c r="K243" s="167"/>
      <c r="L243" s="168" t="s">
        <v>749</v>
      </c>
      <c r="M243" s="168" t="s">
        <v>111</v>
      </c>
    </row>
    <row r="244" spans="1:13" s="169" customFormat="1" x14ac:dyDescent="0.4">
      <c r="A244" s="161" t="s">
        <v>488</v>
      </c>
      <c r="B244" s="161" t="s">
        <v>2240</v>
      </c>
      <c r="C244" s="162">
        <v>61902025</v>
      </c>
      <c r="D244" s="163">
        <v>45870</v>
      </c>
      <c r="E244" s="164">
        <v>45905</v>
      </c>
      <c r="F244" s="165">
        <v>56</v>
      </c>
      <c r="G244" s="166" t="s">
        <v>2259</v>
      </c>
      <c r="H244" s="161" t="s">
        <v>2022</v>
      </c>
      <c r="I244" s="161" t="s">
        <v>4605</v>
      </c>
      <c r="J244" s="161" t="s">
        <v>182</v>
      </c>
      <c r="K244" s="167"/>
      <c r="L244" s="168" t="s">
        <v>749</v>
      </c>
      <c r="M244" s="168" t="s">
        <v>183</v>
      </c>
    </row>
    <row r="245" spans="1:13" s="169" customFormat="1" x14ac:dyDescent="0.4">
      <c r="A245" s="161" t="s">
        <v>488</v>
      </c>
      <c r="B245" s="161" t="s">
        <v>2240</v>
      </c>
      <c r="C245" s="162">
        <v>61902025</v>
      </c>
      <c r="D245" s="163">
        <v>45870</v>
      </c>
      <c r="E245" s="164">
        <v>45905</v>
      </c>
      <c r="F245" s="165">
        <v>46.2</v>
      </c>
      <c r="G245" s="166" t="s">
        <v>2259</v>
      </c>
      <c r="H245" s="161" t="s">
        <v>2022</v>
      </c>
      <c r="I245" s="161" t="s">
        <v>4606</v>
      </c>
      <c r="J245" s="161" t="s">
        <v>362</v>
      </c>
      <c r="K245" s="167"/>
      <c r="L245" s="168" t="s">
        <v>749</v>
      </c>
      <c r="M245" s="168" t="s">
        <v>363</v>
      </c>
    </row>
    <row r="246" spans="1:13" s="169" customFormat="1" x14ac:dyDescent="0.4">
      <c r="A246" s="161" t="s">
        <v>488</v>
      </c>
      <c r="B246" s="161" t="s">
        <v>2240</v>
      </c>
      <c r="C246" s="162">
        <v>61902025</v>
      </c>
      <c r="D246" s="163">
        <v>45870</v>
      </c>
      <c r="E246" s="164">
        <v>45905</v>
      </c>
      <c r="F246" s="165">
        <v>54.6</v>
      </c>
      <c r="G246" s="166" t="s">
        <v>2259</v>
      </c>
      <c r="H246" s="161" t="s">
        <v>2022</v>
      </c>
      <c r="I246" s="161" t="s">
        <v>4607</v>
      </c>
      <c r="J246" s="161" t="s">
        <v>368</v>
      </c>
      <c r="K246" s="167"/>
      <c r="L246" s="168" t="s">
        <v>749</v>
      </c>
      <c r="M246" s="168" t="s">
        <v>369</v>
      </c>
    </row>
    <row r="247" spans="1:13" s="169" customFormat="1" x14ac:dyDescent="0.4">
      <c r="A247" s="161" t="s">
        <v>488</v>
      </c>
      <c r="B247" s="161" t="s">
        <v>2240</v>
      </c>
      <c r="C247" s="162">
        <v>61902025</v>
      </c>
      <c r="D247" s="163">
        <v>45870</v>
      </c>
      <c r="E247" s="164">
        <v>45905</v>
      </c>
      <c r="F247" s="165">
        <v>42</v>
      </c>
      <c r="G247" s="166" t="s">
        <v>2259</v>
      </c>
      <c r="H247" s="161" t="s">
        <v>2022</v>
      </c>
      <c r="I247" s="161" t="s">
        <v>4608</v>
      </c>
      <c r="J247" s="161" t="s">
        <v>370</v>
      </c>
      <c r="K247" s="167"/>
      <c r="L247" s="168" t="s">
        <v>749</v>
      </c>
      <c r="M247" s="168" t="s">
        <v>371</v>
      </c>
    </row>
    <row r="248" spans="1:13" s="169" customFormat="1" x14ac:dyDescent="0.4">
      <c r="A248" s="161" t="s">
        <v>488</v>
      </c>
      <c r="B248" s="161" t="s">
        <v>2240</v>
      </c>
      <c r="C248" s="162">
        <v>61902025</v>
      </c>
      <c r="D248" s="163">
        <v>45870</v>
      </c>
      <c r="E248" s="164">
        <v>45905</v>
      </c>
      <c r="F248" s="165">
        <v>71.400000000000006</v>
      </c>
      <c r="G248" s="166" t="s">
        <v>2259</v>
      </c>
      <c r="H248" s="161" t="s">
        <v>2022</v>
      </c>
      <c r="I248" s="161" t="s">
        <v>4609</v>
      </c>
      <c r="J248" s="161" t="s">
        <v>224</v>
      </c>
      <c r="K248" s="167"/>
      <c r="L248" s="168" t="s">
        <v>749</v>
      </c>
      <c r="M248" s="168" t="s">
        <v>225</v>
      </c>
    </row>
    <row r="249" spans="1:13" s="169" customFormat="1" x14ac:dyDescent="0.4">
      <c r="A249" s="161" t="s">
        <v>488</v>
      </c>
      <c r="B249" s="161" t="s">
        <v>2240</v>
      </c>
      <c r="C249" s="162">
        <v>61902025</v>
      </c>
      <c r="D249" s="163">
        <v>45870</v>
      </c>
      <c r="E249" s="164">
        <v>45905</v>
      </c>
      <c r="F249" s="165">
        <v>88.2</v>
      </c>
      <c r="G249" s="166" t="s">
        <v>2259</v>
      </c>
      <c r="H249" s="161" t="s">
        <v>2022</v>
      </c>
      <c r="I249" s="161" t="s">
        <v>4610</v>
      </c>
      <c r="J249" s="161" t="s">
        <v>378</v>
      </c>
      <c r="K249" s="167"/>
      <c r="L249" s="168" t="s">
        <v>749</v>
      </c>
      <c r="M249" s="168" t="s">
        <v>379</v>
      </c>
    </row>
    <row r="250" spans="1:13" s="169" customFormat="1" x14ac:dyDescent="0.4">
      <c r="A250" s="161" t="s">
        <v>488</v>
      </c>
      <c r="B250" s="161" t="s">
        <v>2240</v>
      </c>
      <c r="C250" s="162">
        <v>61902025</v>
      </c>
      <c r="D250" s="163">
        <v>45870</v>
      </c>
      <c r="E250" s="164">
        <v>45905</v>
      </c>
      <c r="F250" s="165">
        <v>109.2</v>
      </c>
      <c r="G250" s="166" t="s">
        <v>2259</v>
      </c>
      <c r="H250" s="161" t="s">
        <v>2022</v>
      </c>
      <c r="I250" s="161" t="s">
        <v>4611</v>
      </c>
      <c r="J250" s="161" t="s">
        <v>352</v>
      </c>
      <c r="K250" s="167"/>
      <c r="L250" s="168" t="s">
        <v>749</v>
      </c>
      <c r="M250" s="168" t="s">
        <v>353</v>
      </c>
    </row>
    <row r="251" spans="1:13" s="169" customFormat="1" x14ac:dyDescent="0.4">
      <c r="A251" s="161" t="s">
        <v>488</v>
      </c>
      <c r="B251" s="161" t="s">
        <v>2240</v>
      </c>
      <c r="C251" s="162">
        <v>61902025</v>
      </c>
      <c r="D251" s="163">
        <v>45870</v>
      </c>
      <c r="E251" s="164">
        <v>45905</v>
      </c>
      <c r="F251" s="165">
        <v>49</v>
      </c>
      <c r="G251" s="166" t="s">
        <v>2259</v>
      </c>
      <c r="H251" s="161" t="s">
        <v>2022</v>
      </c>
      <c r="I251" s="161" t="s">
        <v>4612</v>
      </c>
      <c r="J251" s="161" t="s">
        <v>386</v>
      </c>
      <c r="K251" s="167"/>
      <c r="L251" s="168" t="s">
        <v>749</v>
      </c>
      <c r="M251" s="168" t="s">
        <v>387</v>
      </c>
    </row>
    <row r="252" spans="1:13" s="169" customFormat="1" x14ac:dyDescent="0.4">
      <c r="A252" s="161" t="s">
        <v>488</v>
      </c>
      <c r="B252" s="161" t="s">
        <v>2240</v>
      </c>
      <c r="C252" s="162">
        <v>61902025</v>
      </c>
      <c r="D252" s="163">
        <v>45870</v>
      </c>
      <c r="E252" s="164">
        <v>45905</v>
      </c>
      <c r="F252" s="165">
        <v>123.2</v>
      </c>
      <c r="G252" s="166" t="s">
        <v>2259</v>
      </c>
      <c r="H252" s="161" t="s">
        <v>2022</v>
      </c>
      <c r="I252" s="161" t="s">
        <v>4613</v>
      </c>
      <c r="J252" s="161" t="s">
        <v>114</v>
      </c>
      <c r="K252" s="167"/>
      <c r="L252" s="168" t="s">
        <v>749</v>
      </c>
      <c r="M252" s="168" t="s">
        <v>115</v>
      </c>
    </row>
    <row r="253" spans="1:13" s="169" customFormat="1" x14ac:dyDescent="0.4">
      <c r="A253" s="161" t="s">
        <v>488</v>
      </c>
      <c r="B253" s="161" t="s">
        <v>2240</v>
      </c>
      <c r="C253" s="162">
        <v>61902025</v>
      </c>
      <c r="D253" s="163">
        <v>45870</v>
      </c>
      <c r="E253" s="164">
        <v>45905</v>
      </c>
      <c r="F253" s="165">
        <v>28</v>
      </c>
      <c r="G253" s="166" t="s">
        <v>2259</v>
      </c>
      <c r="H253" s="161" t="s">
        <v>2022</v>
      </c>
      <c r="I253" s="161" t="s">
        <v>4614</v>
      </c>
      <c r="J253" s="161" t="s">
        <v>396</v>
      </c>
      <c r="K253" s="167"/>
      <c r="L253" s="168" t="s">
        <v>749</v>
      </c>
      <c r="M253" s="168" t="s">
        <v>397</v>
      </c>
    </row>
    <row r="254" spans="1:13" s="169" customFormat="1" x14ac:dyDescent="0.4">
      <c r="A254" s="161" t="s">
        <v>488</v>
      </c>
      <c r="B254" s="161" t="s">
        <v>2240</v>
      </c>
      <c r="C254" s="162">
        <v>61902025</v>
      </c>
      <c r="D254" s="163">
        <v>45870</v>
      </c>
      <c r="E254" s="164">
        <v>45905</v>
      </c>
      <c r="F254" s="165">
        <v>114.8</v>
      </c>
      <c r="G254" s="166" t="s">
        <v>2259</v>
      </c>
      <c r="H254" s="161" t="s">
        <v>2022</v>
      </c>
      <c r="I254" s="161" t="s">
        <v>4615</v>
      </c>
      <c r="J254" s="161" t="s">
        <v>300</v>
      </c>
      <c r="K254" s="167"/>
      <c r="L254" s="168" t="s">
        <v>749</v>
      </c>
      <c r="M254" s="168" t="s">
        <v>301</v>
      </c>
    </row>
    <row r="255" spans="1:13" s="169" customFormat="1" x14ac:dyDescent="0.4">
      <c r="A255" s="161" t="s">
        <v>488</v>
      </c>
      <c r="B255" s="161" t="s">
        <v>2240</v>
      </c>
      <c r="C255" s="162">
        <v>61902025</v>
      </c>
      <c r="D255" s="163">
        <v>45870</v>
      </c>
      <c r="E255" s="164">
        <v>45905</v>
      </c>
      <c r="F255" s="165">
        <v>107.8</v>
      </c>
      <c r="G255" s="166" t="s">
        <v>2259</v>
      </c>
      <c r="H255" s="161" t="s">
        <v>2022</v>
      </c>
      <c r="I255" s="161" t="s">
        <v>4616</v>
      </c>
      <c r="J255" s="161" t="s">
        <v>108</v>
      </c>
      <c r="K255" s="167"/>
      <c r="L255" s="168" t="s">
        <v>749</v>
      </c>
      <c r="M255" s="168" t="s">
        <v>109</v>
      </c>
    </row>
    <row r="256" spans="1:13" s="169" customFormat="1" x14ac:dyDescent="0.4">
      <c r="A256" s="161" t="s">
        <v>488</v>
      </c>
      <c r="B256" s="161" t="s">
        <v>2240</v>
      </c>
      <c r="C256" s="162">
        <v>61902025</v>
      </c>
      <c r="D256" s="163">
        <v>45870</v>
      </c>
      <c r="E256" s="164">
        <v>45905</v>
      </c>
      <c r="F256" s="165">
        <v>32.200000000000003</v>
      </c>
      <c r="G256" s="166" t="s">
        <v>2259</v>
      </c>
      <c r="H256" s="161" t="s">
        <v>2022</v>
      </c>
      <c r="I256" s="161" t="s">
        <v>4617</v>
      </c>
      <c r="J256" s="161" t="s">
        <v>410</v>
      </c>
      <c r="K256" s="167"/>
      <c r="L256" s="168" t="s">
        <v>749</v>
      </c>
      <c r="M256" s="168" t="s">
        <v>411</v>
      </c>
    </row>
    <row r="257" spans="1:13" s="169" customFormat="1" x14ac:dyDescent="0.4">
      <c r="A257" s="161" t="s">
        <v>488</v>
      </c>
      <c r="B257" s="161" t="s">
        <v>2240</v>
      </c>
      <c r="C257" s="162">
        <v>61902025</v>
      </c>
      <c r="D257" s="163">
        <v>45870</v>
      </c>
      <c r="E257" s="164">
        <v>45905</v>
      </c>
      <c r="F257" s="165">
        <v>96.6</v>
      </c>
      <c r="G257" s="166" t="s">
        <v>2259</v>
      </c>
      <c r="H257" s="161" t="s">
        <v>2022</v>
      </c>
      <c r="I257" s="161" t="s">
        <v>4618</v>
      </c>
      <c r="J257" s="161" t="s">
        <v>430</v>
      </c>
      <c r="K257" s="167"/>
      <c r="L257" s="168" t="s">
        <v>749</v>
      </c>
      <c r="M257" s="168" t="s">
        <v>431</v>
      </c>
    </row>
    <row r="258" spans="1:13" s="169" customFormat="1" x14ac:dyDescent="0.4">
      <c r="A258" s="161" t="s">
        <v>488</v>
      </c>
      <c r="B258" s="161" t="s">
        <v>2240</v>
      </c>
      <c r="C258" s="162">
        <v>61902025</v>
      </c>
      <c r="D258" s="163">
        <v>45870</v>
      </c>
      <c r="E258" s="164">
        <v>45905</v>
      </c>
      <c r="F258" s="165">
        <v>56</v>
      </c>
      <c r="G258" s="166" t="s">
        <v>2259</v>
      </c>
      <c r="H258" s="161" t="s">
        <v>2022</v>
      </c>
      <c r="I258" s="161" t="s">
        <v>4619</v>
      </c>
      <c r="J258" s="161" t="s">
        <v>316</v>
      </c>
      <c r="K258" s="167"/>
      <c r="L258" s="168" t="s">
        <v>749</v>
      </c>
      <c r="M258" s="168" t="s">
        <v>317</v>
      </c>
    </row>
    <row r="259" spans="1:13" s="169" customFormat="1" x14ac:dyDescent="0.4">
      <c r="A259" s="161" t="s">
        <v>488</v>
      </c>
      <c r="B259" s="161" t="s">
        <v>2240</v>
      </c>
      <c r="C259" s="162">
        <v>61902025</v>
      </c>
      <c r="D259" s="163">
        <v>45870</v>
      </c>
      <c r="E259" s="164">
        <v>45905</v>
      </c>
      <c r="F259" s="165">
        <v>9.8000000000000007</v>
      </c>
      <c r="G259" s="166" t="s">
        <v>2259</v>
      </c>
      <c r="H259" s="161" t="s">
        <v>2022</v>
      </c>
      <c r="I259" s="161" t="s">
        <v>4620</v>
      </c>
      <c r="J259" s="161" t="s">
        <v>310</v>
      </c>
      <c r="K259" s="167"/>
      <c r="L259" s="168" t="s">
        <v>749</v>
      </c>
      <c r="M259" s="168" t="s">
        <v>311</v>
      </c>
    </row>
    <row r="260" spans="1:13" s="169" customFormat="1" x14ac:dyDescent="0.4">
      <c r="A260" s="161" t="s">
        <v>488</v>
      </c>
      <c r="B260" s="161" t="s">
        <v>2240</v>
      </c>
      <c r="C260" s="162">
        <v>61902025</v>
      </c>
      <c r="D260" s="163">
        <v>45870</v>
      </c>
      <c r="E260" s="164">
        <v>45905</v>
      </c>
      <c r="F260" s="165">
        <v>43.4</v>
      </c>
      <c r="G260" s="166" t="s">
        <v>2259</v>
      </c>
      <c r="H260" s="161" t="s">
        <v>2022</v>
      </c>
      <c r="I260" s="161" t="s">
        <v>4621</v>
      </c>
      <c r="J260" s="161" t="s">
        <v>254</v>
      </c>
      <c r="K260" s="167"/>
      <c r="L260" s="168" t="s">
        <v>749</v>
      </c>
      <c r="M260" s="168" t="s">
        <v>255</v>
      </c>
    </row>
    <row r="261" spans="1:13" s="169" customFormat="1" x14ac:dyDescent="0.4">
      <c r="A261" s="161" t="s">
        <v>488</v>
      </c>
      <c r="B261" s="161" t="s">
        <v>2240</v>
      </c>
      <c r="C261" s="162">
        <v>61902025</v>
      </c>
      <c r="D261" s="163">
        <v>45870</v>
      </c>
      <c r="E261" s="164">
        <v>45905</v>
      </c>
      <c r="F261" s="165">
        <v>82.6</v>
      </c>
      <c r="G261" s="166" t="s">
        <v>2259</v>
      </c>
      <c r="H261" s="161" t="s">
        <v>2022</v>
      </c>
      <c r="I261" s="161" t="s">
        <v>4622</v>
      </c>
      <c r="J261" s="161" t="s">
        <v>306</v>
      </c>
      <c r="K261" s="167"/>
      <c r="L261" s="168" t="s">
        <v>749</v>
      </c>
      <c r="M261" s="168" t="s">
        <v>307</v>
      </c>
    </row>
    <row r="262" spans="1:13" s="169" customFormat="1" x14ac:dyDescent="0.4">
      <c r="A262" s="161" t="s">
        <v>488</v>
      </c>
      <c r="B262" s="161" t="s">
        <v>2240</v>
      </c>
      <c r="C262" s="162">
        <v>61902025</v>
      </c>
      <c r="D262" s="163">
        <v>45870</v>
      </c>
      <c r="E262" s="164">
        <v>45905</v>
      </c>
      <c r="F262" s="165">
        <v>376.6</v>
      </c>
      <c r="G262" s="166" t="s">
        <v>2259</v>
      </c>
      <c r="H262" s="161" t="s">
        <v>2022</v>
      </c>
      <c r="I262" s="161" t="s">
        <v>4623</v>
      </c>
      <c r="J262" s="161" t="s">
        <v>462</v>
      </c>
      <c r="K262" s="167"/>
      <c r="L262" s="168" t="s">
        <v>749</v>
      </c>
      <c r="M262" s="168" t="s">
        <v>463</v>
      </c>
    </row>
    <row r="263" spans="1:13" s="169" customFormat="1" x14ac:dyDescent="0.4">
      <c r="A263" s="161" t="s">
        <v>488</v>
      </c>
      <c r="B263" s="161" t="s">
        <v>2240</v>
      </c>
      <c r="C263" s="162">
        <v>61902025</v>
      </c>
      <c r="D263" s="163">
        <v>45870</v>
      </c>
      <c r="E263" s="164">
        <v>45905</v>
      </c>
      <c r="F263" s="165">
        <v>89.6</v>
      </c>
      <c r="G263" s="166" t="s">
        <v>2259</v>
      </c>
      <c r="H263" s="161" t="s">
        <v>2022</v>
      </c>
      <c r="I263" s="161" t="s">
        <v>4624</v>
      </c>
      <c r="J263" s="161" t="s">
        <v>158</v>
      </c>
      <c r="K263" s="167"/>
      <c r="L263" s="168" t="s">
        <v>749</v>
      </c>
      <c r="M263" s="168" t="s">
        <v>159</v>
      </c>
    </row>
    <row r="264" spans="1:13" s="169" customFormat="1" x14ac:dyDescent="0.4">
      <c r="A264" s="161" t="s">
        <v>488</v>
      </c>
      <c r="B264" s="161" t="s">
        <v>2240</v>
      </c>
      <c r="C264" s="162">
        <v>61902025</v>
      </c>
      <c r="D264" s="163">
        <v>45870</v>
      </c>
      <c r="E264" s="164">
        <v>45905</v>
      </c>
      <c r="F264" s="165">
        <v>1.4</v>
      </c>
      <c r="G264" s="166" t="s">
        <v>2259</v>
      </c>
      <c r="H264" s="161" t="s">
        <v>2022</v>
      </c>
      <c r="I264" s="161" t="s">
        <v>4625</v>
      </c>
      <c r="J264" s="161" t="s">
        <v>470</v>
      </c>
      <c r="K264" s="167"/>
      <c r="L264" s="168" t="s">
        <v>749</v>
      </c>
      <c r="M264" s="168" t="s">
        <v>471</v>
      </c>
    </row>
    <row r="265" spans="1:13" s="169" customFormat="1" x14ac:dyDescent="0.4">
      <c r="A265" s="161" t="s">
        <v>488</v>
      </c>
      <c r="B265" s="161" t="s">
        <v>2240</v>
      </c>
      <c r="C265" s="162">
        <v>61902025</v>
      </c>
      <c r="D265" s="163">
        <v>45870</v>
      </c>
      <c r="E265" s="164">
        <v>45905</v>
      </c>
      <c r="F265" s="165">
        <v>23.8</v>
      </c>
      <c r="G265" s="166" t="s">
        <v>2259</v>
      </c>
      <c r="H265" s="161" t="s">
        <v>2022</v>
      </c>
      <c r="I265" s="161" t="s">
        <v>4626</v>
      </c>
      <c r="J265" s="161" t="s">
        <v>216</v>
      </c>
      <c r="K265" s="167"/>
      <c r="L265" s="168" t="s">
        <v>749</v>
      </c>
      <c r="M265" s="168" t="s">
        <v>217</v>
      </c>
    </row>
    <row r="266" spans="1:13" s="169" customFormat="1" x14ac:dyDescent="0.4">
      <c r="A266" s="161" t="s">
        <v>488</v>
      </c>
      <c r="B266" s="161" t="s">
        <v>2240</v>
      </c>
      <c r="C266" s="162">
        <v>61902025</v>
      </c>
      <c r="D266" s="163">
        <v>45870</v>
      </c>
      <c r="E266" s="164">
        <v>45905</v>
      </c>
      <c r="F266" s="165">
        <v>120.4</v>
      </c>
      <c r="G266" s="166" t="s">
        <v>2259</v>
      </c>
      <c r="H266" s="161" t="s">
        <v>2022</v>
      </c>
      <c r="I266" s="161" t="s">
        <v>4627</v>
      </c>
      <c r="J266" s="161" t="s">
        <v>98</v>
      </c>
      <c r="K266" s="167"/>
      <c r="L266" s="168" t="s">
        <v>749</v>
      </c>
      <c r="M266" s="168" t="s">
        <v>99</v>
      </c>
    </row>
    <row r="267" spans="1:13" s="169" customFormat="1" x14ac:dyDescent="0.4">
      <c r="A267" s="161" t="s">
        <v>488</v>
      </c>
      <c r="B267" s="161" t="s">
        <v>2240</v>
      </c>
      <c r="C267" s="162">
        <v>61902025</v>
      </c>
      <c r="D267" s="163">
        <v>45870</v>
      </c>
      <c r="E267" s="164">
        <v>45905</v>
      </c>
      <c r="F267" s="165">
        <v>95.2</v>
      </c>
      <c r="G267" s="166" t="s">
        <v>2259</v>
      </c>
      <c r="H267" s="161" t="s">
        <v>2022</v>
      </c>
      <c r="I267" s="161" t="s">
        <v>4628</v>
      </c>
      <c r="J267" s="161" t="s">
        <v>364</v>
      </c>
      <c r="K267" s="167"/>
      <c r="L267" s="168" t="s">
        <v>749</v>
      </c>
      <c r="M267" s="168" t="s">
        <v>365</v>
      </c>
    </row>
    <row r="268" spans="1:13" s="169" customFormat="1" x14ac:dyDescent="0.4">
      <c r="A268" s="161" t="s">
        <v>488</v>
      </c>
      <c r="B268" s="161" t="s">
        <v>2240</v>
      </c>
      <c r="C268" s="162">
        <v>61902025</v>
      </c>
      <c r="D268" s="163">
        <v>45870</v>
      </c>
      <c r="E268" s="164">
        <v>45905</v>
      </c>
      <c r="F268" s="165">
        <v>79.8</v>
      </c>
      <c r="G268" s="166" t="s">
        <v>2259</v>
      </c>
      <c r="H268" s="161" t="s">
        <v>2022</v>
      </c>
      <c r="I268" s="161" t="s">
        <v>4629</v>
      </c>
      <c r="J268" s="161" t="s">
        <v>192</v>
      </c>
      <c r="K268" s="167"/>
      <c r="L268" s="168" t="s">
        <v>749</v>
      </c>
      <c r="M268" s="168" t="s">
        <v>193</v>
      </c>
    </row>
    <row r="269" spans="1:13" s="169" customFormat="1" x14ac:dyDescent="0.4">
      <c r="A269" s="161" t="s">
        <v>488</v>
      </c>
      <c r="B269" s="161" t="s">
        <v>2240</v>
      </c>
      <c r="C269" s="162">
        <v>61902025</v>
      </c>
      <c r="D269" s="163">
        <v>45870</v>
      </c>
      <c r="E269" s="164">
        <v>45905</v>
      </c>
      <c r="F269" s="165">
        <v>42</v>
      </c>
      <c r="G269" s="166" t="s">
        <v>2259</v>
      </c>
      <c r="H269" s="161" t="s">
        <v>2022</v>
      </c>
      <c r="I269" s="161" t="s">
        <v>4630</v>
      </c>
      <c r="J269" s="161" t="s">
        <v>222</v>
      </c>
      <c r="K269" s="167"/>
      <c r="L269" s="168" t="s">
        <v>749</v>
      </c>
      <c r="M269" s="168" t="s">
        <v>223</v>
      </c>
    </row>
    <row r="270" spans="1:13" s="169" customFormat="1" x14ac:dyDescent="0.4">
      <c r="A270" s="161" t="s">
        <v>488</v>
      </c>
      <c r="B270" s="161" t="s">
        <v>2240</v>
      </c>
      <c r="C270" s="162">
        <v>61902025</v>
      </c>
      <c r="D270" s="163">
        <v>45870</v>
      </c>
      <c r="E270" s="164">
        <v>45905</v>
      </c>
      <c r="F270" s="165">
        <v>4.2</v>
      </c>
      <c r="G270" s="166" t="s">
        <v>2259</v>
      </c>
      <c r="H270" s="161" t="s">
        <v>2022</v>
      </c>
      <c r="I270" s="161" t="s">
        <v>4510</v>
      </c>
      <c r="J270" s="161" t="s">
        <v>52</v>
      </c>
      <c r="K270" s="167"/>
      <c r="L270" s="168" t="s">
        <v>749</v>
      </c>
      <c r="M270" s="168" t="s">
        <v>53</v>
      </c>
    </row>
    <row r="271" spans="1:13" s="169" customFormat="1" x14ac:dyDescent="0.4">
      <c r="A271" s="161" t="s">
        <v>488</v>
      </c>
      <c r="B271" s="161" t="s">
        <v>2240</v>
      </c>
      <c r="C271" s="162">
        <v>61902025</v>
      </c>
      <c r="D271" s="163">
        <v>45870</v>
      </c>
      <c r="E271" s="164">
        <v>45905</v>
      </c>
      <c r="F271" s="165">
        <v>2.8</v>
      </c>
      <c r="G271" s="166" t="s">
        <v>2259</v>
      </c>
      <c r="H271" s="161" t="s">
        <v>2022</v>
      </c>
      <c r="I271" s="161" t="s">
        <v>4510</v>
      </c>
      <c r="J271" s="161" t="s">
        <v>52</v>
      </c>
      <c r="K271" s="167"/>
      <c r="L271" s="168" t="s">
        <v>749</v>
      </c>
      <c r="M271" s="168" t="s">
        <v>53</v>
      </c>
    </row>
    <row r="272" spans="1:13" s="169" customFormat="1" x14ac:dyDescent="0.4">
      <c r="A272" s="161" t="s">
        <v>488</v>
      </c>
      <c r="B272" s="161" t="s">
        <v>2240</v>
      </c>
      <c r="C272" s="162">
        <v>61902025</v>
      </c>
      <c r="D272" s="163">
        <v>45870</v>
      </c>
      <c r="E272" s="164">
        <v>45905</v>
      </c>
      <c r="F272" s="165">
        <v>2.8</v>
      </c>
      <c r="G272" s="166" t="s">
        <v>2259</v>
      </c>
      <c r="H272" s="161" t="s">
        <v>2022</v>
      </c>
      <c r="I272" s="161" t="s">
        <v>4510</v>
      </c>
      <c r="J272" s="161" t="s">
        <v>52</v>
      </c>
      <c r="K272" s="167"/>
      <c r="L272" s="168" t="s">
        <v>749</v>
      </c>
      <c r="M272" s="168" t="s">
        <v>53</v>
      </c>
    </row>
    <row r="273" spans="1:13" s="169" customFormat="1" x14ac:dyDescent="0.4">
      <c r="A273" s="161" t="s">
        <v>488</v>
      </c>
      <c r="B273" s="161" t="s">
        <v>2240</v>
      </c>
      <c r="C273" s="162">
        <v>61902025</v>
      </c>
      <c r="D273" s="163">
        <v>45870</v>
      </c>
      <c r="E273" s="164">
        <v>45905</v>
      </c>
      <c r="F273" s="165">
        <v>2.8</v>
      </c>
      <c r="G273" s="166" t="s">
        <v>2259</v>
      </c>
      <c r="H273" s="161" t="s">
        <v>2022</v>
      </c>
      <c r="I273" s="161" t="s">
        <v>4510</v>
      </c>
      <c r="J273" s="161" t="s">
        <v>52</v>
      </c>
      <c r="K273" s="167"/>
      <c r="L273" s="168" t="s">
        <v>749</v>
      </c>
      <c r="M273" s="168" t="s">
        <v>53</v>
      </c>
    </row>
    <row r="274" spans="1:13" s="169" customFormat="1" x14ac:dyDescent="0.4">
      <c r="A274" s="161" t="s">
        <v>488</v>
      </c>
      <c r="B274" s="161" t="s">
        <v>2240</v>
      </c>
      <c r="C274" s="162">
        <v>61902025</v>
      </c>
      <c r="D274" s="163">
        <v>45870</v>
      </c>
      <c r="E274" s="164">
        <v>45905</v>
      </c>
      <c r="F274" s="165">
        <v>8.4</v>
      </c>
      <c r="G274" s="166" t="s">
        <v>2259</v>
      </c>
      <c r="H274" s="161" t="s">
        <v>2022</v>
      </c>
      <c r="I274" s="161" t="s">
        <v>4510</v>
      </c>
      <c r="J274" s="161" t="s">
        <v>52</v>
      </c>
      <c r="K274" s="167"/>
      <c r="L274" s="168" t="s">
        <v>749</v>
      </c>
      <c r="M274" s="168" t="s">
        <v>53</v>
      </c>
    </row>
    <row r="275" spans="1:13" s="169" customFormat="1" x14ac:dyDescent="0.4">
      <c r="A275" s="161" t="s">
        <v>488</v>
      </c>
      <c r="B275" s="161" t="s">
        <v>2240</v>
      </c>
      <c r="C275" s="162">
        <v>61902025</v>
      </c>
      <c r="D275" s="163">
        <v>45870</v>
      </c>
      <c r="E275" s="164">
        <v>45905</v>
      </c>
      <c r="F275" s="165">
        <v>1.4</v>
      </c>
      <c r="G275" s="166" t="s">
        <v>2259</v>
      </c>
      <c r="H275" s="161" t="s">
        <v>2022</v>
      </c>
      <c r="I275" s="161" t="s">
        <v>4510</v>
      </c>
      <c r="J275" s="161" t="s">
        <v>52</v>
      </c>
      <c r="K275" s="167"/>
      <c r="L275" s="168" t="s">
        <v>749</v>
      </c>
      <c r="M275" s="168" t="s">
        <v>53</v>
      </c>
    </row>
    <row r="276" spans="1:13" s="169" customFormat="1" x14ac:dyDescent="0.4">
      <c r="A276" s="161" t="s">
        <v>488</v>
      </c>
      <c r="B276" s="161" t="s">
        <v>2240</v>
      </c>
      <c r="C276" s="162">
        <v>61902025</v>
      </c>
      <c r="D276" s="163">
        <v>45870</v>
      </c>
      <c r="E276" s="164">
        <v>45905</v>
      </c>
      <c r="F276" s="165">
        <v>1.4</v>
      </c>
      <c r="G276" s="166" t="s">
        <v>2259</v>
      </c>
      <c r="H276" s="161" t="s">
        <v>2022</v>
      </c>
      <c r="I276" s="161" t="s">
        <v>4510</v>
      </c>
      <c r="J276" s="161" t="s">
        <v>52</v>
      </c>
      <c r="K276" s="167"/>
      <c r="L276" s="168" t="s">
        <v>749</v>
      </c>
      <c r="M276" s="168" t="s">
        <v>53</v>
      </c>
    </row>
    <row r="277" spans="1:13" s="169" customFormat="1" x14ac:dyDescent="0.4">
      <c r="A277" s="161" t="s">
        <v>488</v>
      </c>
      <c r="B277" s="161" t="s">
        <v>2240</v>
      </c>
      <c r="C277" s="162">
        <v>61902025</v>
      </c>
      <c r="D277" s="163">
        <v>45870</v>
      </c>
      <c r="E277" s="164">
        <v>45905</v>
      </c>
      <c r="F277" s="165">
        <v>1.4</v>
      </c>
      <c r="G277" s="166" t="s">
        <v>2259</v>
      </c>
      <c r="H277" s="161" t="s">
        <v>2022</v>
      </c>
      <c r="I277" s="161" t="s">
        <v>4510</v>
      </c>
      <c r="J277" s="161" t="s">
        <v>52</v>
      </c>
      <c r="K277" s="167"/>
      <c r="L277" s="168" t="s">
        <v>749</v>
      </c>
      <c r="M277" s="168" t="s">
        <v>53</v>
      </c>
    </row>
    <row r="278" spans="1:13" s="169" customFormat="1" x14ac:dyDescent="0.4">
      <c r="A278" s="161" t="s">
        <v>488</v>
      </c>
      <c r="B278" s="161" t="s">
        <v>2240</v>
      </c>
      <c r="C278" s="162">
        <v>61902025</v>
      </c>
      <c r="D278" s="163">
        <v>45870</v>
      </c>
      <c r="E278" s="164">
        <v>45905</v>
      </c>
      <c r="F278" s="165">
        <v>5.6</v>
      </c>
      <c r="G278" s="166" t="s">
        <v>2259</v>
      </c>
      <c r="H278" s="161" t="s">
        <v>2022</v>
      </c>
      <c r="I278" s="161" t="s">
        <v>4510</v>
      </c>
      <c r="J278" s="161" t="s">
        <v>52</v>
      </c>
      <c r="K278" s="167"/>
      <c r="L278" s="168" t="s">
        <v>749</v>
      </c>
      <c r="M278" s="168" t="s">
        <v>53</v>
      </c>
    </row>
    <row r="279" spans="1:13" s="169" customFormat="1" x14ac:dyDescent="0.4">
      <c r="A279" s="161" t="s">
        <v>488</v>
      </c>
      <c r="B279" s="161" t="s">
        <v>2240</v>
      </c>
      <c r="C279" s="162">
        <v>61902025</v>
      </c>
      <c r="D279" s="163">
        <v>45870</v>
      </c>
      <c r="E279" s="164">
        <v>45905</v>
      </c>
      <c r="F279" s="165">
        <v>2.8</v>
      </c>
      <c r="G279" s="166" t="s">
        <v>2259</v>
      </c>
      <c r="H279" s="161" t="s">
        <v>2022</v>
      </c>
      <c r="I279" s="161" t="s">
        <v>4510</v>
      </c>
      <c r="J279" s="161" t="s">
        <v>52</v>
      </c>
      <c r="K279" s="167"/>
      <c r="L279" s="168" t="s">
        <v>749</v>
      </c>
      <c r="M279" s="168" t="s">
        <v>53</v>
      </c>
    </row>
    <row r="280" spans="1:13" s="169" customFormat="1" x14ac:dyDescent="0.4">
      <c r="A280" s="161" t="s">
        <v>488</v>
      </c>
      <c r="B280" s="161" t="s">
        <v>2240</v>
      </c>
      <c r="C280" s="162">
        <v>61902025</v>
      </c>
      <c r="D280" s="163">
        <v>45870</v>
      </c>
      <c r="E280" s="164">
        <v>45905</v>
      </c>
      <c r="F280" s="165">
        <v>1.4</v>
      </c>
      <c r="G280" s="166" t="s">
        <v>2259</v>
      </c>
      <c r="H280" s="161" t="s">
        <v>2022</v>
      </c>
      <c r="I280" s="161" t="s">
        <v>4510</v>
      </c>
      <c r="J280" s="161" t="s">
        <v>52</v>
      </c>
      <c r="K280" s="167"/>
      <c r="L280" s="168" t="s">
        <v>749</v>
      </c>
      <c r="M280" s="168" t="s">
        <v>53</v>
      </c>
    </row>
    <row r="281" spans="1:13" s="169" customFormat="1" x14ac:dyDescent="0.4">
      <c r="A281" s="161" t="s">
        <v>488</v>
      </c>
      <c r="B281" s="161" t="s">
        <v>2240</v>
      </c>
      <c r="C281" s="162">
        <v>61902025</v>
      </c>
      <c r="D281" s="163">
        <v>45870</v>
      </c>
      <c r="E281" s="164">
        <v>45905</v>
      </c>
      <c r="F281" s="165">
        <v>1.4</v>
      </c>
      <c r="G281" s="166" t="s">
        <v>2259</v>
      </c>
      <c r="H281" s="161" t="s">
        <v>2022</v>
      </c>
      <c r="I281" s="161" t="s">
        <v>4510</v>
      </c>
      <c r="J281" s="161" t="s">
        <v>52</v>
      </c>
      <c r="K281" s="167"/>
      <c r="L281" s="168" t="s">
        <v>749</v>
      </c>
      <c r="M281" s="168" t="s">
        <v>53</v>
      </c>
    </row>
    <row r="282" spans="1:13" s="169" customFormat="1" x14ac:dyDescent="0.4">
      <c r="A282" s="161" t="s">
        <v>488</v>
      </c>
      <c r="B282" s="161" t="s">
        <v>2240</v>
      </c>
      <c r="C282" s="162">
        <v>61902025</v>
      </c>
      <c r="D282" s="163">
        <v>45870</v>
      </c>
      <c r="E282" s="164">
        <v>45905</v>
      </c>
      <c r="F282" s="165">
        <v>2.8</v>
      </c>
      <c r="G282" s="166" t="s">
        <v>2259</v>
      </c>
      <c r="H282" s="161" t="s">
        <v>2022</v>
      </c>
      <c r="I282" s="161" t="s">
        <v>4510</v>
      </c>
      <c r="J282" s="161" t="s">
        <v>52</v>
      </c>
      <c r="K282" s="167"/>
      <c r="L282" s="168" t="s">
        <v>749</v>
      </c>
      <c r="M282" s="168" t="s">
        <v>53</v>
      </c>
    </row>
    <row r="283" spans="1:13" s="169" customFormat="1" x14ac:dyDescent="0.4">
      <c r="A283" s="161" t="s">
        <v>488</v>
      </c>
      <c r="B283" s="161" t="s">
        <v>2240</v>
      </c>
      <c r="C283" s="162">
        <v>61902025</v>
      </c>
      <c r="D283" s="163">
        <v>45870</v>
      </c>
      <c r="E283" s="164">
        <v>45905</v>
      </c>
      <c r="F283" s="165">
        <v>1.4</v>
      </c>
      <c r="G283" s="166" t="s">
        <v>2259</v>
      </c>
      <c r="H283" s="161" t="s">
        <v>2022</v>
      </c>
      <c r="I283" s="161" t="s">
        <v>4510</v>
      </c>
      <c r="J283" s="161" t="s">
        <v>52</v>
      </c>
      <c r="K283" s="167"/>
      <c r="L283" s="168" t="s">
        <v>749</v>
      </c>
      <c r="M283" s="168" t="s">
        <v>53</v>
      </c>
    </row>
    <row r="284" spans="1:13" s="169" customFormat="1" x14ac:dyDescent="0.4">
      <c r="A284" s="161" t="s">
        <v>488</v>
      </c>
      <c r="B284" s="161" t="s">
        <v>2240</v>
      </c>
      <c r="C284" s="162">
        <v>61902025</v>
      </c>
      <c r="D284" s="163">
        <v>45870</v>
      </c>
      <c r="E284" s="164">
        <v>45905</v>
      </c>
      <c r="F284" s="165">
        <v>15.4</v>
      </c>
      <c r="G284" s="166" t="s">
        <v>2259</v>
      </c>
      <c r="H284" s="161" t="s">
        <v>2022</v>
      </c>
      <c r="I284" s="161" t="s">
        <v>4510</v>
      </c>
      <c r="J284" s="161" t="s">
        <v>52</v>
      </c>
      <c r="K284" s="167"/>
      <c r="L284" s="168" t="s">
        <v>749</v>
      </c>
      <c r="M284" s="168" t="s">
        <v>53</v>
      </c>
    </row>
    <row r="285" spans="1:13" s="169" customFormat="1" x14ac:dyDescent="0.4">
      <c r="A285" s="161" t="s">
        <v>488</v>
      </c>
      <c r="B285" s="161" t="s">
        <v>2240</v>
      </c>
      <c r="C285" s="162">
        <v>61902025</v>
      </c>
      <c r="D285" s="163">
        <v>45870</v>
      </c>
      <c r="E285" s="164">
        <v>45905</v>
      </c>
      <c r="F285" s="165">
        <v>2.8</v>
      </c>
      <c r="G285" s="166" t="s">
        <v>2259</v>
      </c>
      <c r="H285" s="161" t="s">
        <v>2022</v>
      </c>
      <c r="I285" s="161" t="s">
        <v>4510</v>
      </c>
      <c r="J285" s="161" t="s">
        <v>52</v>
      </c>
      <c r="K285" s="167"/>
      <c r="L285" s="168" t="s">
        <v>749</v>
      </c>
      <c r="M285" s="168" t="s">
        <v>53</v>
      </c>
    </row>
    <row r="286" spans="1:13" s="169" customFormat="1" x14ac:dyDescent="0.4">
      <c r="A286" s="161" t="s">
        <v>488</v>
      </c>
      <c r="B286" s="161" t="s">
        <v>2240</v>
      </c>
      <c r="C286" s="162">
        <v>61902025</v>
      </c>
      <c r="D286" s="163">
        <v>45870</v>
      </c>
      <c r="E286" s="164">
        <v>45905</v>
      </c>
      <c r="F286" s="165">
        <v>9.8000000000000007</v>
      </c>
      <c r="G286" s="166" t="s">
        <v>2259</v>
      </c>
      <c r="H286" s="161" t="s">
        <v>2022</v>
      </c>
      <c r="I286" s="161" t="s">
        <v>4510</v>
      </c>
      <c r="J286" s="161" t="s">
        <v>52</v>
      </c>
      <c r="K286" s="167"/>
      <c r="L286" s="168" t="s">
        <v>749</v>
      </c>
      <c r="M286" s="168" t="s">
        <v>53</v>
      </c>
    </row>
    <row r="287" spans="1:13" s="169" customFormat="1" x14ac:dyDescent="0.4">
      <c r="A287" s="161" t="s">
        <v>488</v>
      </c>
      <c r="B287" s="161" t="s">
        <v>2240</v>
      </c>
      <c r="C287" s="162">
        <v>61902025</v>
      </c>
      <c r="D287" s="163">
        <v>45870</v>
      </c>
      <c r="E287" s="164">
        <v>45905</v>
      </c>
      <c r="F287" s="165">
        <v>7</v>
      </c>
      <c r="G287" s="166" t="s">
        <v>2259</v>
      </c>
      <c r="H287" s="161" t="s">
        <v>2022</v>
      </c>
      <c r="I287" s="161" t="s">
        <v>4510</v>
      </c>
      <c r="J287" s="161" t="s">
        <v>52</v>
      </c>
      <c r="K287" s="167"/>
      <c r="L287" s="168" t="s">
        <v>749</v>
      </c>
      <c r="M287" s="168" t="s">
        <v>53</v>
      </c>
    </row>
    <row r="288" spans="1:13" s="169" customFormat="1" x14ac:dyDescent="0.4">
      <c r="A288" s="161" t="s">
        <v>488</v>
      </c>
      <c r="B288" s="161" t="s">
        <v>2240</v>
      </c>
      <c r="C288" s="162">
        <v>61902025</v>
      </c>
      <c r="D288" s="163">
        <v>45870</v>
      </c>
      <c r="E288" s="164">
        <v>45905</v>
      </c>
      <c r="F288" s="165">
        <v>5.6</v>
      </c>
      <c r="G288" s="166" t="s">
        <v>2259</v>
      </c>
      <c r="H288" s="161" t="s">
        <v>2022</v>
      </c>
      <c r="I288" s="161" t="s">
        <v>4510</v>
      </c>
      <c r="J288" s="161" t="s">
        <v>52</v>
      </c>
      <c r="K288" s="167"/>
      <c r="L288" s="168" t="s">
        <v>749</v>
      </c>
      <c r="M288" s="168" t="s">
        <v>53</v>
      </c>
    </row>
    <row r="289" spans="1:13" s="169" customFormat="1" x14ac:dyDescent="0.4">
      <c r="A289" s="161" t="s">
        <v>488</v>
      </c>
      <c r="B289" s="161" t="s">
        <v>2240</v>
      </c>
      <c r="C289" s="162">
        <v>61902025</v>
      </c>
      <c r="D289" s="163">
        <v>45870</v>
      </c>
      <c r="E289" s="164">
        <v>45905</v>
      </c>
      <c r="F289" s="165">
        <v>11.2</v>
      </c>
      <c r="G289" s="166" t="s">
        <v>2259</v>
      </c>
      <c r="H289" s="161" t="s">
        <v>2022</v>
      </c>
      <c r="I289" s="161" t="s">
        <v>4631</v>
      </c>
      <c r="J289" s="161" t="s">
        <v>92</v>
      </c>
      <c r="K289" s="167"/>
      <c r="L289" s="168" t="s">
        <v>749</v>
      </c>
      <c r="M289" s="168" t="s">
        <v>93</v>
      </c>
    </row>
    <row r="290" spans="1:13" s="169" customFormat="1" x14ac:dyDescent="0.4">
      <c r="A290" s="161" t="s">
        <v>488</v>
      </c>
      <c r="B290" s="161" t="s">
        <v>2240</v>
      </c>
      <c r="C290" s="162">
        <v>61902025</v>
      </c>
      <c r="D290" s="163">
        <v>45870</v>
      </c>
      <c r="E290" s="164">
        <v>45905</v>
      </c>
      <c r="F290" s="165">
        <v>1.4</v>
      </c>
      <c r="G290" s="166" t="s">
        <v>2259</v>
      </c>
      <c r="H290" s="161" t="s">
        <v>2022</v>
      </c>
      <c r="I290" s="161" t="s">
        <v>4510</v>
      </c>
      <c r="J290" s="161" t="s">
        <v>52</v>
      </c>
      <c r="K290" s="167"/>
      <c r="L290" s="168" t="s">
        <v>749</v>
      </c>
      <c r="M290" s="168" t="s">
        <v>53</v>
      </c>
    </row>
    <row r="291" spans="1:13" s="169" customFormat="1" x14ac:dyDescent="0.4">
      <c r="A291" s="161" t="s">
        <v>488</v>
      </c>
      <c r="B291" s="161" t="s">
        <v>2240</v>
      </c>
      <c r="C291" s="162">
        <v>61902025</v>
      </c>
      <c r="D291" s="163">
        <v>45870</v>
      </c>
      <c r="E291" s="164">
        <v>45905</v>
      </c>
      <c r="F291" s="165">
        <v>11.2</v>
      </c>
      <c r="G291" s="166" t="s">
        <v>2259</v>
      </c>
      <c r="H291" s="161" t="s">
        <v>2022</v>
      </c>
      <c r="I291" s="161" t="s">
        <v>4510</v>
      </c>
      <c r="J291" s="161" t="s">
        <v>52</v>
      </c>
      <c r="K291" s="167"/>
      <c r="L291" s="168" t="s">
        <v>749</v>
      </c>
      <c r="M291" s="168" t="s">
        <v>53</v>
      </c>
    </row>
    <row r="292" spans="1:13" s="169" customFormat="1" x14ac:dyDescent="0.4">
      <c r="A292" s="161" t="s">
        <v>488</v>
      </c>
      <c r="B292" s="161" t="s">
        <v>2240</v>
      </c>
      <c r="C292" s="162">
        <v>61902025</v>
      </c>
      <c r="D292" s="163">
        <v>45870</v>
      </c>
      <c r="E292" s="164">
        <v>45905</v>
      </c>
      <c r="F292" s="165">
        <v>11.2</v>
      </c>
      <c r="G292" s="166" t="s">
        <v>2259</v>
      </c>
      <c r="H292" s="161" t="s">
        <v>2022</v>
      </c>
      <c r="I292" s="161" t="s">
        <v>4510</v>
      </c>
      <c r="J292" s="161" t="s">
        <v>52</v>
      </c>
      <c r="K292" s="167"/>
      <c r="L292" s="168" t="s">
        <v>749</v>
      </c>
      <c r="M292" s="168" t="s">
        <v>53</v>
      </c>
    </row>
    <row r="293" spans="1:13" s="169" customFormat="1" x14ac:dyDescent="0.4">
      <c r="A293" s="161" t="s">
        <v>488</v>
      </c>
      <c r="B293" s="161" t="s">
        <v>2240</v>
      </c>
      <c r="C293" s="162">
        <v>61902025</v>
      </c>
      <c r="D293" s="163">
        <v>45870</v>
      </c>
      <c r="E293" s="164">
        <v>45905</v>
      </c>
      <c r="F293" s="165">
        <v>4.2</v>
      </c>
      <c r="G293" s="166" t="s">
        <v>2259</v>
      </c>
      <c r="H293" s="161" t="s">
        <v>2022</v>
      </c>
      <c r="I293" s="161" t="s">
        <v>4510</v>
      </c>
      <c r="J293" s="161" t="s">
        <v>52</v>
      </c>
      <c r="K293" s="167"/>
      <c r="L293" s="168" t="s">
        <v>749</v>
      </c>
      <c r="M293" s="168" t="s">
        <v>53</v>
      </c>
    </row>
    <row r="294" spans="1:13" s="169" customFormat="1" x14ac:dyDescent="0.4">
      <c r="A294" s="161" t="s">
        <v>488</v>
      </c>
      <c r="B294" s="161" t="s">
        <v>2240</v>
      </c>
      <c r="C294" s="162">
        <v>61902025</v>
      </c>
      <c r="D294" s="163">
        <v>45870</v>
      </c>
      <c r="E294" s="164">
        <v>45905</v>
      </c>
      <c r="F294" s="165">
        <v>5.6</v>
      </c>
      <c r="G294" s="166" t="s">
        <v>2259</v>
      </c>
      <c r="H294" s="161" t="s">
        <v>2022</v>
      </c>
      <c r="I294" s="161" t="s">
        <v>4510</v>
      </c>
      <c r="J294" s="161" t="s">
        <v>52</v>
      </c>
      <c r="K294" s="167"/>
      <c r="L294" s="168" t="s">
        <v>749</v>
      </c>
      <c r="M294" s="168" t="s">
        <v>53</v>
      </c>
    </row>
    <row r="295" spans="1:13" s="169" customFormat="1" x14ac:dyDescent="0.4">
      <c r="A295" s="161" t="s">
        <v>488</v>
      </c>
      <c r="B295" s="161" t="s">
        <v>2240</v>
      </c>
      <c r="C295" s="162">
        <v>61902025</v>
      </c>
      <c r="D295" s="163">
        <v>45870</v>
      </c>
      <c r="E295" s="164">
        <v>45905</v>
      </c>
      <c r="F295" s="165">
        <v>1.4</v>
      </c>
      <c r="G295" s="166" t="s">
        <v>2259</v>
      </c>
      <c r="H295" s="161" t="s">
        <v>2022</v>
      </c>
      <c r="I295" s="161" t="s">
        <v>4510</v>
      </c>
      <c r="J295" s="161" t="s">
        <v>52</v>
      </c>
      <c r="K295" s="167"/>
      <c r="L295" s="168" t="s">
        <v>749</v>
      </c>
      <c r="M295" s="168" t="s">
        <v>53</v>
      </c>
    </row>
    <row r="296" spans="1:13" s="169" customFormat="1" x14ac:dyDescent="0.4">
      <c r="A296" s="161" t="s">
        <v>488</v>
      </c>
      <c r="B296" s="161" t="s">
        <v>2240</v>
      </c>
      <c r="C296" s="162">
        <v>61902025</v>
      </c>
      <c r="D296" s="163">
        <v>45870</v>
      </c>
      <c r="E296" s="164">
        <v>45905</v>
      </c>
      <c r="F296" s="165">
        <v>1.4</v>
      </c>
      <c r="G296" s="166" t="s">
        <v>2259</v>
      </c>
      <c r="H296" s="161" t="s">
        <v>2022</v>
      </c>
      <c r="I296" s="161" t="s">
        <v>4510</v>
      </c>
      <c r="J296" s="161" t="s">
        <v>52</v>
      </c>
      <c r="K296" s="167"/>
      <c r="L296" s="168" t="s">
        <v>749</v>
      </c>
      <c r="M296" s="168" t="s">
        <v>53</v>
      </c>
    </row>
    <row r="297" spans="1:13" s="169" customFormat="1" x14ac:dyDescent="0.4">
      <c r="A297" s="161" t="s">
        <v>488</v>
      </c>
      <c r="B297" s="161" t="s">
        <v>2240</v>
      </c>
      <c r="C297" s="162">
        <v>61902025</v>
      </c>
      <c r="D297" s="163">
        <v>45870</v>
      </c>
      <c r="E297" s="164">
        <v>45905</v>
      </c>
      <c r="F297" s="165">
        <v>2.8</v>
      </c>
      <c r="G297" s="166" t="s">
        <v>2259</v>
      </c>
      <c r="H297" s="161" t="s">
        <v>2022</v>
      </c>
      <c r="I297" s="161" t="s">
        <v>4510</v>
      </c>
      <c r="J297" s="161" t="s">
        <v>52</v>
      </c>
      <c r="K297" s="167"/>
      <c r="L297" s="168" t="s">
        <v>749</v>
      </c>
      <c r="M297" s="168" t="s">
        <v>53</v>
      </c>
    </row>
    <row r="298" spans="1:13" s="169" customFormat="1" x14ac:dyDescent="0.4">
      <c r="A298" s="161" t="s">
        <v>488</v>
      </c>
      <c r="B298" s="161" t="s">
        <v>2240</v>
      </c>
      <c r="C298" s="162">
        <v>61902025</v>
      </c>
      <c r="D298" s="163">
        <v>45870</v>
      </c>
      <c r="E298" s="164">
        <v>45905</v>
      </c>
      <c r="F298" s="165">
        <v>19.600000000000001</v>
      </c>
      <c r="G298" s="166" t="s">
        <v>2259</v>
      </c>
      <c r="H298" s="161" t="s">
        <v>2022</v>
      </c>
      <c r="I298" s="161" t="s">
        <v>4510</v>
      </c>
      <c r="J298" s="161" t="s">
        <v>52</v>
      </c>
      <c r="K298" s="167"/>
      <c r="L298" s="168" t="s">
        <v>749</v>
      </c>
      <c r="M298" s="168" t="s">
        <v>53</v>
      </c>
    </row>
    <row r="299" spans="1:13" s="169" customFormat="1" x14ac:dyDescent="0.4">
      <c r="A299" s="161" t="s">
        <v>488</v>
      </c>
      <c r="B299" s="161" t="s">
        <v>2240</v>
      </c>
      <c r="C299" s="162">
        <v>61902025</v>
      </c>
      <c r="D299" s="163">
        <v>45870</v>
      </c>
      <c r="E299" s="164">
        <v>45905</v>
      </c>
      <c r="F299" s="165">
        <v>2.8</v>
      </c>
      <c r="G299" s="166" t="s">
        <v>2259</v>
      </c>
      <c r="H299" s="161" t="s">
        <v>2022</v>
      </c>
      <c r="I299" s="161" t="s">
        <v>4510</v>
      </c>
      <c r="J299" s="161" t="s">
        <v>52</v>
      </c>
      <c r="K299" s="167"/>
      <c r="L299" s="168" t="s">
        <v>749</v>
      </c>
      <c r="M299" s="168" t="s">
        <v>53</v>
      </c>
    </row>
    <row r="300" spans="1:13" s="169" customFormat="1" x14ac:dyDescent="0.4">
      <c r="A300" s="161" t="s">
        <v>488</v>
      </c>
      <c r="B300" s="161" t="s">
        <v>2240</v>
      </c>
      <c r="C300" s="162">
        <v>61902025</v>
      </c>
      <c r="D300" s="163">
        <v>45870</v>
      </c>
      <c r="E300" s="164">
        <v>45905</v>
      </c>
      <c r="F300" s="165">
        <v>4.2</v>
      </c>
      <c r="G300" s="166" t="s">
        <v>2259</v>
      </c>
      <c r="H300" s="161" t="s">
        <v>2022</v>
      </c>
      <c r="I300" s="161" t="s">
        <v>4510</v>
      </c>
      <c r="J300" s="161" t="s">
        <v>52</v>
      </c>
      <c r="K300" s="167"/>
      <c r="L300" s="168" t="s">
        <v>749</v>
      </c>
      <c r="M300" s="168" t="s">
        <v>53</v>
      </c>
    </row>
    <row r="301" spans="1:13" s="169" customFormat="1" x14ac:dyDescent="0.4">
      <c r="A301" s="161" t="s">
        <v>488</v>
      </c>
      <c r="B301" s="161" t="s">
        <v>2240</v>
      </c>
      <c r="C301" s="162">
        <v>61902025</v>
      </c>
      <c r="D301" s="163">
        <v>45870</v>
      </c>
      <c r="E301" s="164">
        <v>45905</v>
      </c>
      <c r="F301" s="165">
        <v>8.4</v>
      </c>
      <c r="G301" s="166" t="s">
        <v>2259</v>
      </c>
      <c r="H301" s="161" t="s">
        <v>2022</v>
      </c>
      <c r="I301" s="161" t="s">
        <v>4510</v>
      </c>
      <c r="J301" s="161" t="s">
        <v>52</v>
      </c>
      <c r="K301" s="167"/>
      <c r="L301" s="168" t="s">
        <v>749</v>
      </c>
      <c r="M301" s="168" t="s">
        <v>53</v>
      </c>
    </row>
    <row r="302" spans="1:13" s="169" customFormat="1" x14ac:dyDescent="0.4">
      <c r="A302" s="161" t="s">
        <v>488</v>
      </c>
      <c r="B302" s="161" t="s">
        <v>2240</v>
      </c>
      <c r="C302" s="162">
        <v>61902025</v>
      </c>
      <c r="D302" s="163">
        <v>45870</v>
      </c>
      <c r="E302" s="164">
        <v>45905</v>
      </c>
      <c r="F302" s="165">
        <v>8.4</v>
      </c>
      <c r="G302" s="166" t="s">
        <v>2259</v>
      </c>
      <c r="H302" s="161" t="s">
        <v>2022</v>
      </c>
      <c r="I302" s="161" t="s">
        <v>4510</v>
      </c>
      <c r="J302" s="161" t="s">
        <v>52</v>
      </c>
      <c r="K302" s="167"/>
      <c r="L302" s="168" t="s">
        <v>749</v>
      </c>
      <c r="M302" s="168" t="s">
        <v>53</v>
      </c>
    </row>
    <row r="303" spans="1:13" s="169" customFormat="1" x14ac:dyDescent="0.4">
      <c r="A303" s="161" t="s">
        <v>488</v>
      </c>
      <c r="B303" s="161" t="s">
        <v>2240</v>
      </c>
      <c r="C303" s="162">
        <v>61902025</v>
      </c>
      <c r="D303" s="163">
        <v>45870</v>
      </c>
      <c r="E303" s="164">
        <v>45905</v>
      </c>
      <c r="F303" s="165">
        <v>12.6</v>
      </c>
      <c r="G303" s="166" t="s">
        <v>2259</v>
      </c>
      <c r="H303" s="161" t="s">
        <v>2022</v>
      </c>
      <c r="I303" s="161" t="s">
        <v>4510</v>
      </c>
      <c r="J303" s="161" t="s">
        <v>52</v>
      </c>
      <c r="K303" s="167"/>
      <c r="L303" s="168" t="s">
        <v>749</v>
      </c>
      <c r="M303" s="168" t="s">
        <v>53</v>
      </c>
    </row>
    <row r="304" spans="1:13" s="169" customFormat="1" x14ac:dyDescent="0.4">
      <c r="A304" s="161" t="s">
        <v>488</v>
      </c>
      <c r="B304" s="161" t="s">
        <v>2240</v>
      </c>
      <c r="C304" s="162">
        <v>61902025</v>
      </c>
      <c r="D304" s="163">
        <v>45870</v>
      </c>
      <c r="E304" s="164">
        <v>45905</v>
      </c>
      <c r="F304" s="165">
        <v>23.8</v>
      </c>
      <c r="G304" s="166" t="s">
        <v>2259</v>
      </c>
      <c r="H304" s="161" t="s">
        <v>2022</v>
      </c>
      <c r="I304" s="161" t="s">
        <v>4510</v>
      </c>
      <c r="J304" s="161" t="s">
        <v>52</v>
      </c>
      <c r="K304" s="167"/>
      <c r="L304" s="168" t="s">
        <v>749</v>
      </c>
      <c r="M304" s="168" t="s">
        <v>53</v>
      </c>
    </row>
    <row r="305" spans="1:13" s="169" customFormat="1" x14ac:dyDescent="0.4">
      <c r="A305" s="161" t="s">
        <v>488</v>
      </c>
      <c r="B305" s="161" t="s">
        <v>2240</v>
      </c>
      <c r="C305" s="162">
        <v>61902025</v>
      </c>
      <c r="D305" s="163">
        <v>45870</v>
      </c>
      <c r="E305" s="164">
        <v>45905</v>
      </c>
      <c r="F305" s="165">
        <v>1.4</v>
      </c>
      <c r="G305" s="166" t="s">
        <v>2259</v>
      </c>
      <c r="H305" s="161" t="s">
        <v>2022</v>
      </c>
      <c r="I305" s="161" t="s">
        <v>4510</v>
      </c>
      <c r="J305" s="161" t="s">
        <v>52</v>
      </c>
      <c r="K305" s="167"/>
      <c r="L305" s="168" t="s">
        <v>749</v>
      </c>
      <c r="M305" s="168" t="s">
        <v>53</v>
      </c>
    </row>
    <row r="306" spans="1:13" s="169" customFormat="1" x14ac:dyDescent="0.4">
      <c r="A306" s="161" t="s">
        <v>488</v>
      </c>
      <c r="B306" s="161" t="s">
        <v>2240</v>
      </c>
      <c r="C306" s="162">
        <v>61902025</v>
      </c>
      <c r="D306" s="163">
        <v>45870</v>
      </c>
      <c r="E306" s="164">
        <v>45905</v>
      </c>
      <c r="F306" s="165">
        <v>2.8</v>
      </c>
      <c r="G306" s="166" t="s">
        <v>2259</v>
      </c>
      <c r="H306" s="161" t="s">
        <v>2022</v>
      </c>
      <c r="I306" s="161" t="s">
        <v>4510</v>
      </c>
      <c r="J306" s="161" t="s">
        <v>52</v>
      </c>
      <c r="K306" s="167"/>
      <c r="L306" s="168" t="s">
        <v>749</v>
      </c>
      <c r="M306" s="168" t="s">
        <v>53</v>
      </c>
    </row>
    <row r="307" spans="1:13" s="169" customFormat="1" x14ac:dyDescent="0.4">
      <c r="A307" s="161" t="s">
        <v>488</v>
      </c>
      <c r="B307" s="161" t="s">
        <v>2240</v>
      </c>
      <c r="C307" s="162">
        <v>61902025</v>
      </c>
      <c r="D307" s="163">
        <v>45870</v>
      </c>
      <c r="E307" s="164">
        <v>45905</v>
      </c>
      <c r="F307" s="165">
        <v>2.8</v>
      </c>
      <c r="G307" s="166" t="s">
        <v>2259</v>
      </c>
      <c r="H307" s="161" t="s">
        <v>2022</v>
      </c>
      <c r="I307" s="161" t="s">
        <v>4510</v>
      </c>
      <c r="J307" s="161" t="s">
        <v>52</v>
      </c>
      <c r="K307" s="167"/>
      <c r="L307" s="168" t="s">
        <v>749</v>
      </c>
      <c r="M307" s="168" t="s">
        <v>53</v>
      </c>
    </row>
    <row r="308" spans="1:13" s="169" customFormat="1" x14ac:dyDescent="0.4">
      <c r="A308" s="161" t="s">
        <v>488</v>
      </c>
      <c r="B308" s="161" t="s">
        <v>2240</v>
      </c>
      <c r="C308" s="162">
        <v>61902025</v>
      </c>
      <c r="D308" s="163">
        <v>45870</v>
      </c>
      <c r="E308" s="164">
        <v>45905</v>
      </c>
      <c r="F308" s="165">
        <v>12.6</v>
      </c>
      <c r="G308" s="166" t="s">
        <v>2259</v>
      </c>
      <c r="H308" s="161" t="s">
        <v>2022</v>
      </c>
      <c r="I308" s="161" t="s">
        <v>4510</v>
      </c>
      <c r="J308" s="161" t="s">
        <v>52</v>
      </c>
      <c r="K308" s="167"/>
      <c r="L308" s="168" t="s">
        <v>749</v>
      </c>
      <c r="M308" s="168" t="s">
        <v>53</v>
      </c>
    </row>
    <row r="309" spans="1:13" s="169" customFormat="1" x14ac:dyDescent="0.4">
      <c r="A309" s="161" t="s">
        <v>488</v>
      </c>
      <c r="B309" s="161" t="s">
        <v>2240</v>
      </c>
      <c r="C309" s="162">
        <v>61902025</v>
      </c>
      <c r="D309" s="163">
        <v>45870</v>
      </c>
      <c r="E309" s="164">
        <v>45905</v>
      </c>
      <c r="F309" s="165">
        <v>9.8000000000000007</v>
      </c>
      <c r="G309" s="166" t="s">
        <v>2259</v>
      </c>
      <c r="H309" s="161" t="s">
        <v>2022</v>
      </c>
      <c r="I309" s="161" t="s">
        <v>4510</v>
      </c>
      <c r="J309" s="161" t="s">
        <v>52</v>
      </c>
      <c r="K309" s="167"/>
      <c r="L309" s="168" t="s">
        <v>749</v>
      </c>
      <c r="M309" s="168" t="s">
        <v>53</v>
      </c>
    </row>
    <row r="310" spans="1:13" s="169" customFormat="1" x14ac:dyDescent="0.4">
      <c r="A310" s="161" t="s">
        <v>488</v>
      </c>
      <c r="B310" s="161" t="s">
        <v>2240</v>
      </c>
      <c r="C310" s="162">
        <v>61902025</v>
      </c>
      <c r="D310" s="163">
        <v>45870</v>
      </c>
      <c r="E310" s="164">
        <v>45905</v>
      </c>
      <c r="F310" s="165">
        <v>1.4</v>
      </c>
      <c r="G310" s="166" t="s">
        <v>2259</v>
      </c>
      <c r="H310" s="161" t="s">
        <v>2022</v>
      </c>
      <c r="I310" s="161" t="s">
        <v>4510</v>
      </c>
      <c r="J310" s="161" t="s">
        <v>52</v>
      </c>
      <c r="K310" s="167"/>
      <c r="L310" s="168" t="s">
        <v>749</v>
      </c>
      <c r="M310" s="168" t="s">
        <v>53</v>
      </c>
    </row>
    <row r="311" spans="1:13" s="169" customFormat="1" x14ac:dyDescent="0.4">
      <c r="A311" s="161" t="s">
        <v>488</v>
      </c>
      <c r="B311" s="161" t="s">
        <v>2240</v>
      </c>
      <c r="C311" s="162">
        <v>61902025</v>
      </c>
      <c r="D311" s="163">
        <v>45870</v>
      </c>
      <c r="E311" s="164">
        <v>45905</v>
      </c>
      <c r="F311" s="165">
        <v>12.6</v>
      </c>
      <c r="G311" s="166" t="s">
        <v>2259</v>
      </c>
      <c r="H311" s="161" t="s">
        <v>2022</v>
      </c>
      <c r="I311" s="161" t="s">
        <v>4510</v>
      </c>
      <c r="J311" s="161" t="s">
        <v>52</v>
      </c>
      <c r="K311" s="167"/>
      <c r="L311" s="168" t="s">
        <v>749</v>
      </c>
      <c r="M311" s="168" t="s">
        <v>53</v>
      </c>
    </row>
    <row r="312" spans="1:13" s="169" customFormat="1" x14ac:dyDescent="0.4">
      <c r="A312" s="161" t="s">
        <v>488</v>
      </c>
      <c r="B312" s="161" t="s">
        <v>2240</v>
      </c>
      <c r="C312" s="162">
        <v>61902025</v>
      </c>
      <c r="D312" s="163">
        <v>45870</v>
      </c>
      <c r="E312" s="164">
        <v>45905</v>
      </c>
      <c r="F312" s="165">
        <v>14</v>
      </c>
      <c r="G312" s="166" t="s">
        <v>2259</v>
      </c>
      <c r="H312" s="161" t="s">
        <v>2022</v>
      </c>
      <c r="I312" s="161" t="s">
        <v>4510</v>
      </c>
      <c r="J312" s="161" t="s">
        <v>52</v>
      </c>
      <c r="K312" s="167"/>
      <c r="L312" s="168" t="s">
        <v>749</v>
      </c>
      <c r="M312" s="168" t="s">
        <v>53</v>
      </c>
    </row>
    <row r="313" spans="1:13" s="169" customFormat="1" x14ac:dyDescent="0.4">
      <c r="A313" s="161" t="s">
        <v>488</v>
      </c>
      <c r="B313" s="161" t="s">
        <v>2240</v>
      </c>
      <c r="C313" s="162">
        <v>61902025</v>
      </c>
      <c r="D313" s="163">
        <v>45870</v>
      </c>
      <c r="E313" s="164">
        <v>45905</v>
      </c>
      <c r="F313" s="165">
        <v>30.8</v>
      </c>
      <c r="G313" s="166" t="s">
        <v>2259</v>
      </c>
      <c r="H313" s="161" t="s">
        <v>2022</v>
      </c>
      <c r="I313" s="161" t="s">
        <v>4510</v>
      </c>
      <c r="J313" s="161" t="s">
        <v>52</v>
      </c>
      <c r="K313" s="167"/>
      <c r="L313" s="168" t="s">
        <v>749</v>
      </c>
      <c r="M313" s="168" t="s">
        <v>53</v>
      </c>
    </row>
    <row r="314" spans="1:13" s="169" customFormat="1" x14ac:dyDescent="0.4">
      <c r="A314" s="161" t="s">
        <v>488</v>
      </c>
      <c r="B314" s="161" t="s">
        <v>2240</v>
      </c>
      <c r="C314" s="162">
        <v>61902025</v>
      </c>
      <c r="D314" s="163">
        <v>45870</v>
      </c>
      <c r="E314" s="164">
        <v>45905</v>
      </c>
      <c r="F314" s="165">
        <v>4.2</v>
      </c>
      <c r="G314" s="166" t="s">
        <v>2259</v>
      </c>
      <c r="H314" s="161" t="s">
        <v>2022</v>
      </c>
      <c r="I314" s="161" t="s">
        <v>4510</v>
      </c>
      <c r="J314" s="161" t="s">
        <v>52</v>
      </c>
      <c r="K314" s="167"/>
      <c r="L314" s="168" t="s">
        <v>749</v>
      </c>
      <c r="M314" s="168" t="s">
        <v>53</v>
      </c>
    </row>
    <row r="315" spans="1:13" s="169" customFormat="1" x14ac:dyDescent="0.4">
      <c r="A315" s="161" t="s">
        <v>488</v>
      </c>
      <c r="B315" s="161" t="s">
        <v>2240</v>
      </c>
      <c r="C315" s="162">
        <v>61902025</v>
      </c>
      <c r="D315" s="163">
        <v>45870</v>
      </c>
      <c r="E315" s="164">
        <v>45905</v>
      </c>
      <c r="F315" s="165">
        <v>1.4</v>
      </c>
      <c r="G315" s="166" t="s">
        <v>2259</v>
      </c>
      <c r="H315" s="161" t="s">
        <v>2022</v>
      </c>
      <c r="I315" s="161" t="s">
        <v>4510</v>
      </c>
      <c r="J315" s="161" t="s">
        <v>52</v>
      </c>
      <c r="K315" s="167"/>
      <c r="L315" s="168" t="s">
        <v>749</v>
      </c>
      <c r="M315" s="168" t="s">
        <v>53</v>
      </c>
    </row>
    <row r="316" spans="1:13" s="169" customFormat="1" x14ac:dyDescent="0.4">
      <c r="A316" s="161" t="s">
        <v>488</v>
      </c>
      <c r="B316" s="161" t="s">
        <v>2240</v>
      </c>
      <c r="C316" s="162">
        <v>61902025</v>
      </c>
      <c r="D316" s="163">
        <v>45870</v>
      </c>
      <c r="E316" s="164">
        <v>45905</v>
      </c>
      <c r="F316" s="165">
        <v>1.4</v>
      </c>
      <c r="G316" s="166" t="s">
        <v>2259</v>
      </c>
      <c r="H316" s="161" t="s">
        <v>2022</v>
      </c>
      <c r="I316" s="161" t="s">
        <v>4510</v>
      </c>
      <c r="J316" s="161" t="s">
        <v>52</v>
      </c>
      <c r="K316" s="167"/>
      <c r="L316" s="168" t="s">
        <v>749</v>
      </c>
      <c r="M316" s="168" t="s">
        <v>53</v>
      </c>
    </row>
    <row r="317" spans="1:13" s="169" customFormat="1" x14ac:dyDescent="0.4">
      <c r="A317" s="161" t="s">
        <v>488</v>
      </c>
      <c r="B317" s="161" t="s">
        <v>2240</v>
      </c>
      <c r="C317" s="162">
        <v>61902025</v>
      </c>
      <c r="D317" s="163">
        <v>45870</v>
      </c>
      <c r="E317" s="164">
        <v>45905</v>
      </c>
      <c r="F317" s="165">
        <v>15.4</v>
      </c>
      <c r="G317" s="166" t="s">
        <v>2259</v>
      </c>
      <c r="H317" s="161" t="s">
        <v>2022</v>
      </c>
      <c r="I317" s="161" t="s">
        <v>4510</v>
      </c>
      <c r="J317" s="161" t="s">
        <v>52</v>
      </c>
      <c r="K317" s="167"/>
      <c r="L317" s="168" t="s">
        <v>749</v>
      </c>
      <c r="M317" s="168" t="s">
        <v>53</v>
      </c>
    </row>
    <row r="318" spans="1:13" s="169" customFormat="1" x14ac:dyDescent="0.4">
      <c r="A318" s="161" t="s">
        <v>488</v>
      </c>
      <c r="B318" s="161" t="s">
        <v>2240</v>
      </c>
      <c r="C318" s="162">
        <v>61902025</v>
      </c>
      <c r="D318" s="163">
        <v>45870</v>
      </c>
      <c r="E318" s="164">
        <v>45905</v>
      </c>
      <c r="F318" s="165">
        <v>4.2</v>
      </c>
      <c r="G318" s="166" t="s">
        <v>2259</v>
      </c>
      <c r="H318" s="161" t="s">
        <v>2022</v>
      </c>
      <c r="I318" s="161" t="s">
        <v>4510</v>
      </c>
      <c r="J318" s="161" t="s">
        <v>52</v>
      </c>
      <c r="K318" s="167"/>
      <c r="L318" s="168" t="s">
        <v>749</v>
      </c>
      <c r="M318" s="168" t="s">
        <v>53</v>
      </c>
    </row>
    <row r="319" spans="1:13" s="169" customFormat="1" x14ac:dyDescent="0.4">
      <c r="A319" s="161" t="s">
        <v>488</v>
      </c>
      <c r="B319" s="161" t="s">
        <v>2240</v>
      </c>
      <c r="C319" s="162">
        <v>61902025</v>
      </c>
      <c r="D319" s="163">
        <v>45870</v>
      </c>
      <c r="E319" s="164">
        <v>45905</v>
      </c>
      <c r="F319" s="165">
        <v>4.2</v>
      </c>
      <c r="G319" s="166" t="s">
        <v>2259</v>
      </c>
      <c r="H319" s="161" t="s">
        <v>2022</v>
      </c>
      <c r="I319" s="161" t="s">
        <v>4510</v>
      </c>
      <c r="J319" s="161" t="s">
        <v>52</v>
      </c>
      <c r="K319" s="167"/>
      <c r="L319" s="168" t="s">
        <v>749</v>
      </c>
      <c r="M319" s="168" t="s">
        <v>53</v>
      </c>
    </row>
    <row r="320" spans="1:13" s="169" customFormat="1" x14ac:dyDescent="0.4">
      <c r="A320" s="161" t="s">
        <v>488</v>
      </c>
      <c r="B320" s="161" t="s">
        <v>2240</v>
      </c>
      <c r="C320" s="162">
        <v>61902025</v>
      </c>
      <c r="D320" s="163">
        <v>45870</v>
      </c>
      <c r="E320" s="164">
        <v>45905</v>
      </c>
      <c r="F320" s="165">
        <v>5.6</v>
      </c>
      <c r="G320" s="166" t="s">
        <v>2259</v>
      </c>
      <c r="H320" s="161" t="s">
        <v>2022</v>
      </c>
      <c r="I320" s="161" t="s">
        <v>4510</v>
      </c>
      <c r="J320" s="161" t="s">
        <v>52</v>
      </c>
      <c r="K320" s="167"/>
      <c r="L320" s="168" t="s">
        <v>749</v>
      </c>
      <c r="M320" s="168" t="s">
        <v>53</v>
      </c>
    </row>
    <row r="321" spans="1:13" s="169" customFormat="1" x14ac:dyDescent="0.4">
      <c r="A321" s="161" t="s">
        <v>488</v>
      </c>
      <c r="B321" s="161" t="s">
        <v>2240</v>
      </c>
      <c r="C321" s="162">
        <v>61902025</v>
      </c>
      <c r="D321" s="163">
        <v>45870</v>
      </c>
      <c r="E321" s="164">
        <v>45905</v>
      </c>
      <c r="F321" s="165">
        <v>4.2</v>
      </c>
      <c r="G321" s="166" t="s">
        <v>2259</v>
      </c>
      <c r="H321" s="161" t="s">
        <v>2022</v>
      </c>
      <c r="I321" s="161" t="s">
        <v>4510</v>
      </c>
      <c r="J321" s="161" t="s">
        <v>52</v>
      </c>
      <c r="K321" s="167"/>
      <c r="L321" s="168" t="s">
        <v>749</v>
      </c>
      <c r="M321" s="168" t="s">
        <v>53</v>
      </c>
    </row>
    <row r="322" spans="1:13" s="169" customFormat="1" x14ac:dyDescent="0.4">
      <c r="A322" s="161" t="s">
        <v>488</v>
      </c>
      <c r="B322" s="161" t="s">
        <v>2240</v>
      </c>
      <c r="C322" s="162">
        <v>61902025</v>
      </c>
      <c r="D322" s="163">
        <v>45870</v>
      </c>
      <c r="E322" s="164">
        <v>45905</v>
      </c>
      <c r="F322" s="165">
        <v>1.4</v>
      </c>
      <c r="G322" s="166" t="s">
        <v>2259</v>
      </c>
      <c r="H322" s="161" t="s">
        <v>2022</v>
      </c>
      <c r="I322" s="161" t="s">
        <v>4510</v>
      </c>
      <c r="J322" s="161" t="s">
        <v>52</v>
      </c>
      <c r="K322" s="167"/>
      <c r="L322" s="168" t="s">
        <v>749</v>
      </c>
      <c r="M322" s="168" t="s">
        <v>53</v>
      </c>
    </row>
    <row r="323" spans="1:13" s="169" customFormat="1" x14ac:dyDescent="0.4">
      <c r="A323" s="161" t="s">
        <v>488</v>
      </c>
      <c r="B323" s="161" t="s">
        <v>2240</v>
      </c>
      <c r="C323" s="162">
        <v>61902025</v>
      </c>
      <c r="D323" s="163">
        <v>45870</v>
      </c>
      <c r="E323" s="164">
        <v>45905</v>
      </c>
      <c r="F323" s="165">
        <v>19.600000000000001</v>
      </c>
      <c r="G323" s="166" t="s">
        <v>2259</v>
      </c>
      <c r="H323" s="161" t="s">
        <v>2022</v>
      </c>
      <c r="I323" s="161" t="s">
        <v>4510</v>
      </c>
      <c r="J323" s="161" t="s">
        <v>52</v>
      </c>
      <c r="K323" s="167"/>
      <c r="L323" s="168" t="s">
        <v>749</v>
      </c>
      <c r="M323" s="168" t="s">
        <v>53</v>
      </c>
    </row>
    <row r="324" spans="1:13" s="169" customFormat="1" x14ac:dyDescent="0.4">
      <c r="A324" s="161" t="s">
        <v>488</v>
      </c>
      <c r="B324" s="161" t="s">
        <v>2240</v>
      </c>
      <c r="C324" s="162">
        <v>61902025</v>
      </c>
      <c r="D324" s="163">
        <v>45870</v>
      </c>
      <c r="E324" s="164">
        <v>45905</v>
      </c>
      <c r="F324" s="165">
        <v>18.2</v>
      </c>
      <c r="G324" s="166" t="s">
        <v>2259</v>
      </c>
      <c r="H324" s="161" t="s">
        <v>2022</v>
      </c>
      <c r="I324" s="161" t="s">
        <v>4510</v>
      </c>
      <c r="J324" s="161" t="s">
        <v>52</v>
      </c>
      <c r="K324" s="167"/>
      <c r="L324" s="168" t="s">
        <v>749</v>
      </c>
      <c r="M324" s="168" t="s">
        <v>53</v>
      </c>
    </row>
    <row r="325" spans="1:13" s="169" customFormat="1" x14ac:dyDescent="0.4">
      <c r="A325" s="161" t="s">
        <v>488</v>
      </c>
      <c r="B325" s="161" t="s">
        <v>2240</v>
      </c>
      <c r="C325" s="162">
        <v>61902025</v>
      </c>
      <c r="D325" s="163">
        <v>45870</v>
      </c>
      <c r="E325" s="164">
        <v>45905</v>
      </c>
      <c r="F325" s="165">
        <v>7</v>
      </c>
      <c r="G325" s="166" t="s">
        <v>2259</v>
      </c>
      <c r="H325" s="161" t="s">
        <v>2022</v>
      </c>
      <c r="I325" s="161" t="s">
        <v>4632</v>
      </c>
      <c r="J325" s="161" t="s">
        <v>274</v>
      </c>
      <c r="K325" s="167"/>
      <c r="L325" s="168" t="s">
        <v>749</v>
      </c>
      <c r="M325" s="168" t="s">
        <v>275</v>
      </c>
    </row>
    <row r="326" spans="1:13" s="169" customFormat="1" x14ac:dyDescent="0.4">
      <c r="A326" s="161" t="s">
        <v>488</v>
      </c>
      <c r="B326" s="161" t="s">
        <v>2240</v>
      </c>
      <c r="C326" s="162">
        <v>61902025</v>
      </c>
      <c r="D326" s="163">
        <v>45870</v>
      </c>
      <c r="E326" s="164">
        <v>45905</v>
      </c>
      <c r="F326" s="165">
        <v>5.6</v>
      </c>
      <c r="G326" s="166" t="s">
        <v>2259</v>
      </c>
      <c r="H326" s="161" t="s">
        <v>2022</v>
      </c>
      <c r="I326" s="161" t="s">
        <v>4510</v>
      </c>
      <c r="J326" s="161" t="s">
        <v>52</v>
      </c>
      <c r="K326" s="167"/>
      <c r="L326" s="168" t="s">
        <v>749</v>
      </c>
      <c r="M326" s="168" t="s">
        <v>53</v>
      </c>
    </row>
    <row r="327" spans="1:13" s="169" customFormat="1" x14ac:dyDescent="0.4">
      <c r="A327" s="161" t="s">
        <v>488</v>
      </c>
      <c r="B327" s="161" t="s">
        <v>2240</v>
      </c>
      <c r="C327" s="162">
        <v>61902025</v>
      </c>
      <c r="D327" s="163">
        <v>45870</v>
      </c>
      <c r="E327" s="164">
        <v>45905</v>
      </c>
      <c r="F327" s="165">
        <v>39.200000000000003</v>
      </c>
      <c r="G327" s="166" t="s">
        <v>2259</v>
      </c>
      <c r="H327" s="161" t="s">
        <v>2022</v>
      </c>
      <c r="I327" s="161" t="s">
        <v>4633</v>
      </c>
      <c r="J327" s="161" t="s">
        <v>184</v>
      </c>
      <c r="K327" s="167"/>
      <c r="L327" s="168" t="s">
        <v>749</v>
      </c>
      <c r="M327" s="168" t="s">
        <v>185</v>
      </c>
    </row>
    <row r="328" spans="1:13" s="169" customFormat="1" x14ac:dyDescent="0.4">
      <c r="A328" s="161" t="s">
        <v>488</v>
      </c>
      <c r="B328" s="161" t="s">
        <v>2240</v>
      </c>
      <c r="C328" s="162">
        <v>61902025</v>
      </c>
      <c r="D328" s="163">
        <v>45870</v>
      </c>
      <c r="E328" s="164">
        <v>45905</v>
      </c>
      <c r="F328" s="165">
        <v>15.4</v>
      </c>
      <c r="G328" s="166" t="s">
        <v>2259</v>
      </c>
      <c r="H328" s="161" t="s">
        <v>2022</v>
      </c>
      <c r="I328" s="161" t="s">
        <v>4523</v>
      </c>
      <c r="J328" s="161" t="s">
        <v>34</v>
      </c>
      <c r="K328" s="167"/>
      <c r="L328" s="168" t="s">
        <v>749</v>
      </c>
      <c r="M328" s="168" t="s">
        <v>35</v>
      </c>
    </row>
    <row r="329" spans="1:13" s="169" customFormat="1" x14ac:dyDescent="0.4">
      <c r="A329" s="161" t="s">
        <v>488</v>
      </c>
      <c r="B329" s="161" t="s">
        <v>2240</v>
      </c>
      <c r="C329" s="162">
        <v>61902025</v>
      </c>
      <c r="D329" s="163">
        <v>45870</v>
      </c>
      <c r="E329" s="164">
        <v>45905</v>
      </c>
      <c r="F329" s="165">
        <v>5.6</v>
      </c>
      <c r="G329" s="166" t="s">
        <v>2259</v>
      </c>
      <c r="H329" s="161" t="s">
        <v>2022</v>
      </c>
      <c r="I329" s="161" t="s">
        <v>4510</v>
      </c>
      <c r="J329" s="161" t="s">
        <v>52</v>
      </c>
      <c r="K329" s="167"/>
      <c r="L329" s="168" t="s">
        <v>749</v>
      </c>
      <c r="M329" s="168" t="s">
        <v>53</v>
      </c>
    </row>
    <row r="330" spans="1:13" s="169" customFormat="1" x14ac:dyDescent="0.4">
      <c r="A330" s="161" t="s">
        <v>488</v>
      </c>
      <c r="B330" s="161" t="s">
        <v>2240</v>
      </c>
      <c r="C330" s="162">
        <v>61902025</v>
      </c>
      <c r="D330" s="163">
        <v>45870</v>
      </c>
      <c r="E330" s="164">
        <v>45905</v>
      </c>
      <c r="F330" s="165">
        <v>12.6</v>
      </c>
      <c r="G330" s="166" t="s">
        <v>2259</v>
      </c>
      <c r="H330" s="161" t="s">
        <v>2022</v>
      </c>
      <c r="I330" s="161" t="s">
        <v>4510</v>
      </c>
      <c r="J330" s="161" t="s">
        <v>52</v>
      </c>
      <c r="K330" s="167"/>
      <c r="L330" s="168" t="s">
        <v>749</v>
      </c>
      <c r="M330" s="168" t="s">
        <v>53</v>
      </c>
    </row>
    <row r="331" spans="1:13" s="169" customFormat="1" x14ac:dyDescent="0.4">
      <c r="A331" s="161" t="s">
        <v>488</v>
      </c>
      <c r="B331" s="161" t="s">
        <v>2240</v>
      </c>
      <c r="C331" s="162">
        <v>61902025</v>
      </c>
      <c r="D331" s="163">
        <v>45870</v>
      </c>
      <c r="E331" s="164">
        <v>45905</v>
      </c>
      <c r="F331" s="165">
        <v>7</v>
      </c>
      <c r="G331" s="166" t="s">
        <v>2259</v>
      </c>
      <c r="H331" s="161" t="s">
        <v>2022</v>
      </c>
      <c r="I331" s="161" t="s">
        <v>4510</v>
      </c>
      <c r="J331" s="161" t="s">
        <v>52</v>
      </c>
      <c r="K331" s="167"/>
      <c r="L331" s="168" t="s">
        <v>749</v>
      </c>
      <c r="M331" s="168" t="s">
        <v>53</v>
      </c>
    </row>
    <row r="332" spans="1:13" s="169" customFormat="1" x14ac:dyDescent="0.4">
      <c r="A332" s="161" t="s">
        <v>488</v>
      </c>
      <c r="B332" s="161" t="s">
        <v>2240</v>
      </c>
      <c r="C332" s="162">
        <v>61902025</v>
      </c>
      <c r="D332" s="163">
        <v>45870</v>
      </c>
      <c r="E332" s="164">
        <v>45905</v>
      </c>
      <c r="F332" s="165">
        <v>12.6</v>
      </c>
      <c r="G332" s="166" t="s">
        <v>2259</v>
      </c>
      <c r="H332" s="161" t="s">
        <v>2022</v>
      </c>
      <c r="I332" s="161" t="s">
        <v>4510</v>
      </c>
      <c r="J332" s="161" t="s">
        <v>52</v>
      </c>
      <c r="K332" s="167"/>
      <c r="L332" s="168" t="s">
        <v>749</v>
      </c>
      <c r="M332" s="168" t="s">
        <v>53</v>
      </c>
    </row>
    <row r="333" spans="1:13" s="169" customFormat="1" x14ac:dyDescent="0.4">
      <c r="A333" s="161" t="s">
        <v>488</v>
      </c>
      <c r="B333" s="161" t="s">
        <v>2240</v>
      </c>
      <c r="C333" s="162">
        <v>61902025</v>
      </c>
      <c r="D333" s="163">
        <v>45870</v>
      </c>
      <c r="E333" s="164">
        <v>45905</v>
      </c>
      <c r="F333" s="165">
        <v>4.2</v>
      </c>
      <c r="G333" s="166" t="s">
        <v>2259</v>
      </c>
      <c r="H333" s="161" t="s">
        <v>2022</v>
      </c>
      <c r="I333" s="161" t="s">
        <v>4510</v>
      </c>
      <c r="J333" s="161" t="s">
        <v>52</v>
      </c>
      <c r="K333" s="167"/>
      <c r="L333" s="168" t="s">
        <v>749</v>
      </c>
      <c r="M333" s="168" t="s">
        <v>53</v>
      </c>
    </row>
    <row r="334" spans="1:13" s="169" customFormat="1" x14ac:dyDescent="0.4">
      <c r="A334" s="161" t="s">
        <v>488</v>
      </c>
      <c r="B334" s="161" t="s">
        <v>2240</v>
      </c>
      <c r="C334" s="162">
        <v>61902025</v>
      </c>
      <c r="D334" s="163">
        <v>45870</v>
      </c>
      <c r="E334" s="164">
        <v>45905</v>
      </c>
      <c r="F334" s="165">
        <v>5.6</v>
      </c>
      <c r="G334" s="166" t="s">
        <v>2259</v>
      </c>
      <c r="H334" s="161" t="s">
        <v>2022</v>
      </c>
      <c r="I334" s="161" t="s">
        <v>4510</v>
      </c>
      <c r="J334" s="161" t="s">
        <v>52</v>
      </c>
      <c r="K334" s="167"/>
      <c r="L334" s="168" t="s">
        <v>749</v>
      </c>
      <c r="M334" s="168" t="s">
        <v>53</v>
      </c>
    </row>
    <row r="335" spans="1:13" s="169" customFormat="1" x14ac:dyDescent="0.4">
      <c r="A335" s="161" t="s">
        <v>488</v>
      </c>
      <c r="B335" s="161" t="s">
        <v>2240</v>
      </c>
      <c r="C335" s="162">
        <v>61902025</v>
      </c>
      <c r="D335" s="163">
        <v>45870</v>
      </c>
      <c r="E335" s="164">
        <v>45905</v>
      </c>
      <c r="F335" s="165">
        <v>4.2</v>
      </c>
      <c r="G335" s="166" t="s">
        <v>2259</v>
      </c>
      <c r="H335" s="161" t="s">
        <v>2022</v>
      </c>
      <c r="I335" s="161" t="s">
        <v>4510</v>
      </c>
      <c r="J335" s="161" t="s">
        <v>52</v>
      </c>
      <c r="K335" s="167"/>
      <c r="L335" s="168" t="s">
        <v>749</v>
      </c>
      <c r="M335" s="168" t="s">
        <v>53</v>
      </c>
    </row>
    <row r="336" spans="1:13" s="169" customFormat="1" x14ac:dyDescent="0.4">
      <c r="A336" s="161" t="s">
        <v>488</v>
      </c>
      <c r="B336" s="161" t="s">
        <v>2240</v>
      </c>
      <c r="C336" s="162">
        <v>61902025</v>
      </c>
      <c r="D336" s="163">
        <v>45870</v>
      </c>
      <c r="E336" s="164">
        <v>45905</v>
      </c>
      <c r="F336" s="165">
        <v>32.200000000000003</v>
      </c>
      <c r="G336" s="166" t="s">
        <v>2259</v>
      </c>
      <c r="H336" s="161" t="s">
        <v>2022</v>
      </c>
      <c r="I336" s="161" t="s">
        <v>4634</v>
      </c>
      <c r="J336" s="161" t="s">
        <v>499</v>
      </c>
      <c r="K336" s="167"/>
      <c r="L336" s="168" t="s">
        <v>749</v>
      </c>
      <c r="M336" s="168" t="s">
        <v>500</v>
      </c>
    </row>
    <row r="337" spans="1:13" s="169" customFormat="1" x14ac:dyDescent="0.4">
      <c r="A337" s="161" t="s">
        <v>488</v>
      </c>
      <c r="B337" s="161" t="s">
        <v>2240</v>
      </c>
      <c r="C337" s="162">
        <v>61902025</v>
      </c>
      <c r="D337" s="163">
        <v>45870</v>
      </c>
      <c r="E337" s="164">
        <v>45905</v>
      </c>
      <c r="F337" s="165">
        <v>47.6</v>
      </c>
      <c r="G337" s="166" t="s">
        <v>2259</v>
      </c>
      <c r="H337" s="161" t="s">
        <v>2022</v>
      </c>
      <c r="I337" s="161" t="s">
        <v>4635</v>
      </c>
      <c r="J337" s="161" t="s">
        <v>328</v>
      </c>
      <c r="K337" s="167"/>
      <c r="L337" s="168" t="s">
        <v>749</v>
      </c>
      <c r="M337" s="168" t="s">
        <v>329</v>
      </c>
    </row>
    <row r="338" spans="1:13" s="169" customFormat="1" x14ac:dyDescent="0.4">
      <c r="A338" s="161" t="s">
        <v>488</v>
      </c>
      <c r="B338" s="161" t="s">
        <v>2240</v>
      </c>
      <c r="C338" s="162">
        <v>61902025</v>
      </c>
      <c r="D338" s="163">
        <v>45870</v>
      </c>
      <c r="E338" s="164">
        <v>45905</v>
      </c>
      <c r="F338" s="165">
        <v>1.4</v>
      </c>
      <c r="G338" s="166" t="s">
        <v>2259</v>
      </c>
      <c r="H338" s="161" t="s">
        <v>2022</v>
      </c>
      <c r="I338" s="161" t="s">
        <v>4510</v>
      </c>
      <c r="J338" s="161" t="s">
        <v>52</v>
      </c>
      <c r="K338" s="167"/>
      <c r="L338" s="168" t="s">
        <v>749</v>
      </c>
      <c r="M338" s="168" t="s">
        <v>53</v>
      </c>
    </row>
    <row r="339" spans="1:13" s="169" customFormat="1" x14ac:dyDescent="0.4">
      <c r="A339" s="161" t="s">
        <v>488</v>
      </c>
      <c r="B339" s="161" t="s">
        <v>2240</v>
      </c>
      <c r="C339" s="162">
        <v>61902025</v>
      </c>
      <c r="D339" s="163">
        <v>45870</v>
      </c>
      <c r="E339" s="164">
        <v>45905</v>
      </c>
      <c r="F339" s="165">
        <v>58.8</v>
      </c>
      <c r="G339" s="166" t="s">
        <v>2259</v>
      </c>
      <c r="H339" s="161" t="s">
        <v>2022</v>
      </c>
      <c r="I339" s="161" t="s">
        <v>4636</v>
      </c>
      <c r="J339" s="161" t="s">
        <v>501</v>
      </c>
      <c r="K339" s="167"/>
      <c r="L339" s="168" t="s">
        <v>749</v>
      </c>
      <c r="M339" s="168" t="s">
        <v>502</v>
      </c>
    </row>
    <row r="340" spans="1:13" s="169" customFormat="1" x14ac:dyDescent="0.4">
      <c r="A340" s="161" t="s">
        <v>488</v>
      </c>
      <c r="B340" s="161" t="s">
        <v>2240</v>
      </c>
      <c r="C340" s="162">
        <v>61902025</v>
      </c>
      <c r="D340" s="163">
        <v>45870</v>
      </c>
      <c r="E340" s="164">
        <v>45905</v>
      </c>
      <c r="F340" s="165">
        <v>26.6</v>
      </c>
      <c r="G340" s="166" t="s">
        <v>2259</v>
      </c>
      <c r="H340" s="161" t="s">
        <v>2022</v>
      </c>
      <c r="I340" s="161" t="s">
        <v>4637</v>
      </c>
      <c r="J340" s="161" t="s">
        <v>22</v>
      </c>
      <c r="K340" s="167"/>
      <c r="L340" s="168" t="s">
        <v>749</v>
      </c>
      <c r="M340" s="168" t="s">
        <v>23</v>
      </c>
    </row>
    <row r="341" spans="1:13" s="169" customFormat="1" x14ac:dyDescent="0.4">
      <c r="A341" s="161" t="s">
        <v>488</v>
      </c>
      <c r="B341" s="161" t="s">
        <v>2240</v>
      </c>
      <c r="C341" s="162">
        <v>61902025</v>
      </c>
      <c r="D341" s="163">
        <v>45870</v>
      </c>
      <c r="E341" s="164">
        <v>45905</v>
      </c>
      <c r="F341" s="165">
        <v>29.4</v>
      </c>
      <c r="G341" s="166" t="s">
        <v>2259</v>
      </c>
      <c r="H341" s="161" t="s">
        <v>2022</v>
      </c>
      <c r="I341" s="161" t="s">
        <v>4638</v>
      </c>
      <c r="J341" s="161" t="s">
        <v>270</v>
      </c>
      <c r="K341" s="167"/>
      <c r="L341" s="168" t="s">
        <v>749</v>
      </c>
      <c r="M341" s="168" t="s">
        <v>271</v>
      </c>
    </row>
    <row r="342" spans="1:13" s="169" customFormat="1" x14ac:dyDescent="0.4">
      <c r="A342" s="161" t="s">
        <v>488</v>
      </c>
      <c r="B342" s="161" t="s">
        <v>2240</v>
      </c>
      <c r="C342" s="162">
        <v>61902025</v>
      </c>
      <c r="D342" s="163">
        <v>45870</v>
      </c>
      <c r="E342" s="164">
        <v>45905</v>
      </c>
      <c r="F342" s="165">
        <v>1.4</v>
      </c>
      <c r="G342" s="166" t="s">
        <v>2259</v>
      </c>
      <c r="H342" s="161" t="s">
        <v>2022</v>
      </c>
      <c r="I342" s="161" t="s">
        <v>4639</v>
      </c>
      <c r="J342" s="161" t="s">
        <v>16</v>
      </c>
      <c r="K342" s="167"/>
      <c r="L342" s="168" t="s">
        <v>749</v>
      </c>
      <c r="M342" s="168" t="s">
        <v>17</v>
      </c>
    </row>
    <row r="343" spans="1:13" s="169" customFormat="1" x14ac:dyDescent="0.4">
      <c r="A343" s="161" t="s">
        <v>488</v>
      </c>
      <c r="B343" s="161" t="s">
        <v>2240</v>
      </c>
      <c r="C343" s="162">
        <v>61902025</v>
      </c>
      <c r="D343" s="163">
        <v>45870</v>
      </c>
      <c r="E343" s="164">
        <v>45905</v>
      </c>
      <c r="F343" s="165">
        <v>40.6</v>
      </c>
      <c r="G343" s="166" t="s">
        <v>2259</v>
      </c>
      <c r="H343" s="161" t="s">
        <v>2022</v>
      </c>
      <c r="I343" s="161" t="s">
        <v>4640</v>
      </c>
      <c r="J343" s="161" t="s">
        <v>262</v>
      </c>
      <c r="K343" s="167"/>
      <c r="L343" s="168" t="s">
        <v>749</v>
      </c>
      <c r="M343" s="168" t="s">
        <v>263</v>
      </c>
    </row>
    <row r="344" spans="1:13" s="169" customFormat="1" x14ac:dyDescent="0.4">
      <c r="A344" s="161" t="s">
        <v>488</v>
      </c>
      <c r="B344" s="161" t="s">
        <v>2240</v>
      </c>
      <c r="C344" s="162">
        <v>61902025</v>
      </c>
      <c r="D344" s="163">
        <v>45870</v>
      </c>
      <c r="E344" s="164">
        <v>45905</v>
      </c>
      <c r="F344" s="165">
        <v>49</v>
      </c>
      <c r="G344" s="166" t="s">
        <v>2259</v>
      </c>
      <c r="H344" s="161" t="s">
        <v>2022</v>
      </c>
      <c r="I344" s="161" t="s">
        <v>4641</v>
      </c>
      <c r="J344" s="161" t="s">
        <v>140</v>
      </c>
      <c r="K344" s="167"/>
      <c r="L344" s="168" t="s">
        <v>749</v>
      </c>
      <c r="M344" s="168" t="s">
        <v>141</v>
      </c>
    </row>
    <row r="345" spans="1:13" s="169" customFormat="1" x14ac:dyDescent="0.4">
      <c r="A345" s="161" t="s">
        <v>488</v>
      </c>
      <c r="B345" s="161" t="s">
        <v>2240</v>
      </c>
      <c r="C345" s="162">
        <v>61902025</v>
      </c>
      <c r="D345" s="163">
        <v>45870</v>
      </c>
      <c r="E345" s="164">
        <v>45905</v>
      </c>
      <c r="F345" s="165">
        <v>103.6</v>
      </c>
      <c r="G345" s="166" t="s">
        <v>2259</v>
      </c>
      <c r="H345" s="161" t="s">
        <v>2022</v>
      </c>
      <c r="I345" s="161" t="s">
        <v>4642</v>
      </c>
      <c r="J345" s="161" t="s">
        <v>180</v>
      </c>
      <c r="K345" s="167"/>
      <c r="L345" s="168" t="s">
        <v>749</v>
      </c>
      <c r="M345" s="168" t="s">
        <v>181</v>
      </c>
    </row>
    <row r="346" spans="1:13" s="169" customFormat="1" x14ac:dyDescent="0.4">
      <c r="A346" s="161" t="s">
        <v>488</v>
      </c>
      <c r="B346" s="161" t="s">
        <v>2240</v>
      </c>
      <c r="C346" s="162">
        <v>61902025</v>
      </c>
      <c r="D346" s="163">
        <v>45870</v>
      </c>
      <c r="E346" s="164">
        <v>45905</v>
      </c>
      <c r="F346" s="165">
        <v>40.6</v>
      </c>
      <c r="G346" s="166" t="s">
        <v>2259</v>
      </c>
      <c r="H346" s="161" t="s">
        <v>2022</v>
      </c>
      <c r="I346" s="161" t="s">
        <v>4510</v>
      </c>
      <c r="J346" s="161" t="s">
        <v>52</v>
      </c>
      <c r="K346" s="167"/>
      <c r="L346" s="168" t="s">
        <v>749</v>
      </c>
      <c r="M346" s="168" t="s">
        <v>53</v>
      </c>
    </row>
    <row r="347" spans="1:13" s="169" customFormat="1" x14ac:dyDescent="0.4">
      <c r="A347" s="161" t="s">
        <v>488</v>
      </c>
      <c r="B347" s="161" t="s">
        <v>2240</v>
      </c>
      <c r="C347" s="162">
        <v>61902025</v>
      </c>
      <c r="D347" s="163">
        <v>45870</v>
      </c>
      <c r="E347" s="164">
        <v>45905</v>
      </c>
      <c r="F347" s="165">
        <v>26.6</v>
      </c>
      <c r="G347" s="166" t="s">
        <v>2259</v>
      </c>
      <c r="H347" s="161" t="s">
        <v>2022</v>
      </c>
      <c r="I347" s="161" t="s">
        <v>4643</v>
      </c>
      <c r="J347" s="161" t="s">
        <v>102</v>
      </c>
      <c r="K347" s="167"/>
      <c r="L347" s="168" t="s">
        <v>749</v>
      </c>
      <c r="M347" s="168" t="s">
        <v>103</v>
      </c>
    </row>
    <row r="348" spans="1:13" s="169" customFormat="1" x14ac:dyDescent="0.4">
      <c r="A348" s="161" t="s">
        <v>488</v>
      </c>
      <c r="B348" s="161" t="s">
        <v>2240</v>
      </c>
      <c r="C348" s="162">
        <v>61902025</v>
      </c>
      <c r="D348" s="163">
        <v>45870</v>
      </c>
      <c r="E348" s="164">
        <v>45905</v>
      </c>
      <c r="F348" s="165">
        <v>77</v>
      </c>
      <c r="G348" s="166" t="s">
        <v>2259</v>
      </c>
      <c r="H348" s="161" t="s">
        <v>2022</v>
      </c>
      <c r="I348" s="161" t="s">
        <v>4644</v>
      </c>
      <c r="J348" s="161" t="s">
        <v>434</v>
      </c>
      <c r="K348" s="167"/>
      <c r="L348" s="168" t="s">
        <v>749</v>
      </c>
      <c r="M348" s="168" t="s">
        <v>435</v>
      </c>
    </row>
    <row r="349" spans="1:13" s="169" customFormat="1" x14ac:dyDescent="0.4">
      <c r="A349" s="161" t="s">
        <v>488</v>
      </c>
      <c r="B349" s="161" t="s">
        <v>2240</v>
      </c>
      <c r="C349" s="162">
        <v>61902025</v>
      </c>
      <c r="D349" s="163">
        <v>45870</v>
      </c>
      <c r="E349" s="164">
        <v>45905</v>
      </c>
      <c r="F349" s="165">
        <v>7</v>
      </c>
      <c r="G349" s="166" t="s">
        <v>2259</v>
      </c>
      <c r="H349" s="161" t="s">
        <v>2022</v>
      </c>
      <c r="I349" s="161" t="s">
        <v>4645</v>
      </c>
      <c r="J349" s="161" t="s">
        <v>493</v>
      </c>
      <c r="K349" s="167"/>
      <c r="L349" s="168" t="s">
        <v>749</v>
      </c>
      <c r="M349" s="168" t="s">
        <v>494</v>
      </c>
    </row>
    <row r="350" spans="1:13" s="169" customFormat="1" x14ac:dyDescent="0.4">
      <c r="A350" s="161" t="s">
        <v>488</v>
      </c>
      <c r="B350" s="161" t="s">
        <v>2240</v>
      </c>
      <c r="C350" s="162">
        <v>61902025</v>
      </c>
      <c r="D350" s="163">
        <v>45870</v>
      </c>
      <c r="E350" s="164">
        <v>45905</v>
      </c>
      <c r="F350" s="165">
        <v>15.4</v>
      </c>
      <c r="G350" s="166" t="s">
        <v>2259</v>
      </c>
      <c r="H350" s="161" t="s">
        <v>2022</v>
      </c>
      <c r="I350" s="161" t="s">
        <v>4646</v>
      </c>
      <c r="J350" s="161" t="s">
        <v>338</v>
      </c>
      <c r="K350" s="167"/>
      <c r="L350" s="168" t="s">
        <v>749</v>
      </c>
      <c r="M350" s="168" t="s">
        <v>339</v>
      </c>
    </row>
    <row r="351" spans="1:13" s="169" customFormat="1" x14ac:dyDescent="0.4">
      <c r="A351" s="161" t="s">
        <v>488</v>
      </c>
      <c r="B351" s="161" t="s">
        <v>2240</v>
      </c>
      <c r="C351" s="162">
        <v>61902025</v>
      </c>
      <c r="D351" s="163">
        <v>45870</v>
      </c>
      <c r="E351" s="164">
        <v>45905</v>
      </c>
      <c r="F351" s="165">
        <v>30.8</v>
      </c>
      <c r="G351" s="166" t="s">
        <v>2259</v>
      </c>
      <c r="H351" s="161" t="s">
        <v>2022</v>
      </c>
      <c r="I351" s="161" t="s">
        <v>4647</v>
      </c>
      <c r="J351" s="161" t="s">
        <v>128</v>
      </c>
      <c r="K351" s="167"/>
      <c r="L351" s="168" t="s">
        <v>749</v>
      </c>
      <c r="M351" s="168" t="s">
        <v>129</v>
      </c>
    </row>
    <row r="352" spans="1:13" s="169" customFormat="1" x14ac:dyDescent="0.4">
      <c r="A352" s="161" t="s">
        <v>488</v>
      </c>
      <c r="B352" s="161" t="s">
        <v>2240</v>
      </c>
      <c r="C352" s="162">
        <v>61902025</v>
      </c>
      <c r="D352" s="163">
        <v>45870</v>
      </c>
      <c r="E352" s="164">
        <v>45905</v>
      </c>
      <c r="F352" s="165">
        <v>33.6</v>
      </c>
      <c r="G352" s="166" t="s">
        <v>2259</v>
      </c>
      <c r="H352" s="161" t="s">
        <v>2022</v>
      </c>
      <c r="I352" s="161" t="s">
        <v>4648</v>
      </c>
      <c r="J352" s="161" t="s">
        <v>150</v>
      </c>
      <c r="K352" s="167"/>
      <c r="L352" s="168" t="s">
        <v>749</v>
      </c>
      <c r="M352" s="168" t="s">
        <v>151</v>
      </c>
    </row>
    <row r="353" spans="1:13" s="169" customFormat="1" x14ac:dyDescent="0.4">
      <c r="A353" s="161" t="s">
        <v>488</v>
      </c>
      <c r="B353" s="161" t="s">
        <v>2240</v>
      </c>
      <c r="C353" s="162">
        <v>61902025</v>
      </c>
      <c r="D353" s="163">
        <v>45870</v>
      </c>
      <c r="E353" s="164">
        <v>45905</v>
      </c>
      <c r="F353" s="165">
        <v>14</v>
      </c>
      <c r="G353" s="166" t="s">
        <v>2259</v>
      </c>
      <c r="H353" s="161" t="s">
        <v>2022</v>
      </c>
      <c r="I353" s="161" t="s">
        <v>4649</v>
      </c>
      <c r="J353" s="161" t="s">
        <v>390</v>
      </c>
      <c r="K353" s="167"/>
      <c r="L353" s="168" t="s">
        <v>749</v>
      </c>
      <c r="M353" s="168" t="s">
        <v>391</v>
      </c>
    </row>
    <row r="354" spans="1:13" s="169" customFormat="1" x14ac:dyDescent="0.4">
      <c r="A354" s="161" t="s">
        <v>488</v>
      </c>
      <c r="B354" s="161" t="s">
        <v>2240</v>
      </c>
      <c r="C354" s="162">
        <v>61902025</v>
      </c>
      <c r="D354" s="163">
        <v>45870</v>
      </c>
      <c r="E354" s="164">
        <v>45905</v>
      </c>
      <c r="F354" s="165">
        <v>49</v>
      </c>
      <c r="G354" s="166" t="s">
        <v>2259</v>
      </c>
      <c r="H354" s="161" t="s">
        <v>2022</v>
      </c>
      <c r="I354" s="161" t="s">
        <v>4650</v>
      </c>
      <c r="J354" s="161" t="s">
        <v>420</v>
      </c>
      <c r="K354" s="167"/>
      <c r="L354" s="168" t="s">
        <v>749</v>
      </c>
      <c r="M354" s="168" t="s">
        <v>421</v>
      </c>
    </row>
    <row r="355" spans="1:13" s="169" customFormat="1" x14ac:dyDescent="0.4">
      <c r="A355" s="161" t="s">
        <v>488</v>
      </c>
      <c r="B355" s="161" t="s">
        <v>2240</v>
      </c>
      <c r="C355" s="162">
        <v>61902025</v>
      </c>
      <c r="D355" s="163">
        <v>45870</v>
      </c>
      <c r="E355" s="164">
        <v>45905</v>
      </c>
      <c r="F355" s="165">
        <v>1.4</v>
      </c>
      <c r="G355" s="166" t="s">
        <v>2259</v>
      </c>
      <c r="H355" s="161" t="s">
        <v>2022</v>
      </c>
      <c r="I355" s="161" t="s">
        <v>4510</v>
      </c>
      <c r="J355" s="161" t="s">
        <v>52</v>
      </c>
      <c r="K355" s="167"/>
      <c r="L355" s="168" t="s">
        <v>749</v>
      </c>
      <c r="M355" s="168" t="s">
        <v>53</v>
      </c>
    </row>
    <row r="356" spans="1:13" s="169" customFormat="1" x14ac:dyDescent="0.4">
      <c r="A356" s="161" t="s">
        <v>488</v>
      </c>
      <c r="B356" s="161" t="s">
        <v>2240</v>
      </c>
      <c r="C356" s="162">
        <v>61902025</v>
      </c>
      <c r="D356" s="163">
        <v>45870</v>
      </c>
      <c r="E356" s="164">
        <v>45905</v>
      </c>
      <c r="F356" s="165">
        <v>30.8</v>
      </c>
      <c r="G356" s="166" t="s">
        <v>2259</v>
      </c>
      <c r="H356" s="161" t="s">
        <v>2022</v>
      </c>
      <c r="I356" s="161" t="s">
        <v>4510</v>
      </c>
      <c r="J356" s="161" t="s">
        <v>52</v>
      </c>
      <c r="K356" s="167"/>
      <c r="L356" s="168" t="s">
        <v>749</v>
      </c>
      <c r="M356" s="168" t="s">
        <v>53</v>
      </c>
    </row>
    <row r="357" spans="1:13" s="169" customFormat="1" x14ac:dyDescent="0.4">
      <c r="A357" s="161" t="s">
        <v>488</v>
      </c>
      <c r="B357" s="161" t="s">
        <v>2240</v>
      </c>
      <c r="C357" s="162">
        <v>61902025</v>
      </c>
      <c r="D357" s="163">
        <v>45870</v>
      </c>
      <c r="E357" s="164">
        <v>45905</v>
      </c>
      <c r="F357" s="165">
        <v>19.600000000000001</v>
      </c>
      <c r="G357" s="166" t="s">
        <v>2259</v>
      </c>
      <c r="H357" s="161" t="s">
        <v>2022</v>
      </c>
      <c r="I357" s="161" t="s">
        <v>4651</v>
      </c>
      <c r="J357" s="161" t="s">
        <v>278</v>
      </c>
      <c r="K357" s="167"/>
      <c r="L357" s="168" t="s">
        <v>749</v>
      </c>
      <c r="M357" s="168" t="s">
        <v>279</v>
      </c>
    </row>
    <row r="358" spans="1:13" s="169" customFormat="1" x14ac:dyDescent="0.4">
      <c r="A358" s="161" t="s">
        <v>488</v>
      </c>
      <c r="B358" s="161" t="s">
        <v>2240</v>
      </c>
      <c r="C358" s="162">
        <v>61902025</v>
      </c>
      <c r="D358" s="163">
        <v>45870</v>
      </c>
      <c r="E358" s="164">
        <v>45905</v>
      </c>
      <c r="F358" s="165">
        <v>22.4</v>
      </c>
      <c r="G358" s="166" t="s">
        <v>2259</v>
      </c>
      <c r="H358" s="161" t="s">
        <v>2022</v>
      </c>
      <c r="I358" s="161" t="s">
        <v>4652</v>
      </c>
      <c r="J358" s="161" t="s">
        <v>366</v>
      </c>
      <c r="K358" s="167"/>
      <c r="L358" s="168" t="s">
        <v>749</v>
      </c>
      <c r="M358" s="168" t="s">
        <v>367</v>
      </c>
    </row>
    <row r="359" spans="1:13" s="169" customFormat="1" x14ac:dyDescent="0.4">
      <c r="A359" s="161" t="s">
        <v>488</v>
      </c>
      <c r="B359" s="161" t="s">
        <v>2240</v>
      </c>
      <c r="C359" s="162">
        <v>61902025</v>
      </c>
      <c r="D359" s="163">
        <v>45870</v>
      </c>
      <c r="E359" s="164">
        <v>45905</v>
      </c>
      <c r="F359" s="165">
        <v>12.6</v>
      </c>
      <c r="G359" s="166" t="s">
        <v>2259</v>
      </c>
      <c r="H359" s="161" t="s">
        <v>2022</v>
      </c>
      <c r="I359" s="161" t="s">
        <v>4653</v>
      </c>
      <c r="J359" s="161" t="s">
        <v>266</v>
      </c>
      <c r="K359" s="167"/>
      <c r="L359" s="168" t="s">
        <v>749</v>
      </c>
      <c r="M359" s="168" t="s">
        <v>267</v>
      </c>
    </row>
    <row r="360" spans="1:13" s="169" customFormat="1" x14ac:dyDescent="0.4">
      <c r="A360" s="161" t="s">
        <v>488</v>
      </c>
      <c r="B360" s="161" t="s">
        <v>2240</v>
      </c>
      <c r="C360" s="162">
        <v>61902025</v>
      </c>
      <c r="D360" s="163">
        <v>45870</v>
      </c>
      <c r="E360" s="164">
        <v>45905</v>
      </c>
      <c r="F360" s="165">
        <v>36.4</v>
      </c>
      <c r="G360" s="166" t="s">
        <v>2259</v>
      </c>
      <c r="H360" s="161" t="s">
        <v>2022</v>
      </c>
      <c r="I360" s="161" t="s">
        <v>4654</v>
      </c>
      <c r="J360" s="161" t="s">
        <v>491</v>
      </c>
      <c r="K360" s="167"/>
      <c r="L360" s="168" t="s">
        <v>749</v>
      </c>
      <c r="M360" s="168" t="s">
        <v>492</v>
      </c>
    </row>
    <row r="361" spans="1:13" s="169" customFormat="1" x14ac:dyDescent="0.4">
      <c r="A361" s="161" t="s">
        <v>488</v>
      </c>
      <c r="B361" s="161" t="s">
        <v>2240</v>
      </c>
      <c r="C361" s="162">
        <v>61902025</v>
      </c>
      <c r="D361" s="163">
        <v>45870</v>
      </c>
      <c r="E361" s="164">
        <v>45905</v>
      </c>
      <c r="F361" s="165">
        <v>11.2</v>
      </c>
      <c r="G361" s="166" t="s">
        <v>2259</v>
      </c>
      <c r="H361" s="161" t="s">
        <v>2022</v>
      </c>
      <c r="I361" s="161" t="s">
        <v>4510</v>
      </c>
      <c r="J361" s="161" t="s">
        <v>52</v>
      </c>
      <c r="K361" s="167"/>
      <c r="L361" s="168" t="s">
        <v>749</v>
      </c>
      <c r="M361" s="168" t="s">
        <v>53</v>
      </c>
    </row>
    <row r="362" spans="1:13" s="169" customFormat="1" x14ac:dyDescent="0.4">
      <c r="A362" s="161" t="s">
        <v>488</v>
      </c>
      <c r="B362" s="161" t="s">
        <v>2240</v>
      </c>
      <c r="C362" s="162">
        <v>61902025</v>
      </c>
      <c r="D362" s="163">
        <v>45870</v>
      </c>
      <c r="E362" s="164">
        <v>45905</v>
      </c>
      <c r="F362" s="165">
        <v>68.599999999999994</v>
      </c>
      <c r="G362" s="166" t="s">
        <v>2259</v>
      </c>
      <c r="H362" s="161" t="s">
        <v>2022</v>
      </c>
      <c r="I362" s="161" t="s">
        <v>4655</v>
      </c>
      <c r="J362" s="161" t="s">
        <v>148</v>
      </c>
      <c r="K362" s="167"/>
      <c r="L362" s="168" t="s">
        <v>749</v>
      </c>
      <c r="M362" s="168" t="s">
        <v>149</v>
      </c>
    </row>
    <row r="363" spans="1:13" s="169" customFormat="1" x14ac:dyDescent="0.4">
      <c r="A363" s="161" t="s">
        <v>488</v>
      </c>
      <c r="B363" s="161" t="s">
        <v>2240</v>
      </c>
      <c r="C363" s="162">
        <v>61902025</v>
      </c>
      <c r="D363" s="163">
        <v>45870</v>
      </c>
      <c r="E363" s="164">
        <v>45905</v>
      </c>
      <c r="F363" s="165">
        <v>46.2</v>
      </c>
      <c r="G363" s="166" t="s">
        <v>2259</v>
      </c>
      <c r="H363" s="161" t="s">
        <v>2022</v>
      </c>
      <c r="I363" s="161" t="s">
        <v>4656</v>
      </c>
      <c r="J363" s="161" t="s">
        <v>10</v>
      </c>
      <c r="K363" s="167"/>
      <c r="L363" s="168" t="s">
        <v>749</v>
      </c>
      <c r="M363" s="168" t="s">
        <v>11</v>
      </c>
    </row>
    <row r="364" spans="1:13" s="169" customFormat="1" x14ac:dyDescent="0.4">
      <c r="A364" s="161" t="s">
        <v>488</v>
      </c>
      <c r="B364" s="161" t="s">
        <v>2240</v>
      </c>
      <c r="C364" s="162">
        <v>61902025</v>
      </c>
      <c r="D364" s="163">
        <v>45870</v>
      </c>
      <c r="E364" s="164">
        <v>45905</v>
      </c>
      <c r="F364" s="165">
        <v>25.2</v>
      </c>
      <c r="G364" s="166" t="s">
        <v>2259</v>
      </c>
      <c r="H364" s="161" t="s">
        <v>2022</v>
      </c>
      <c r="I364" s="161" t="s">
        <v>4657</v>
      </c>
      <c r="J364" s="161" t="s">
        <v>474</v>
      </c>
      <c r="K364" s="167"/>
      <c r="L364" s="168" t="s">
        <v>749</v>
      </c>
      <c r="M364" s="168" t="s">
        <v>475</v>
      </c>
    </row>
    <row r="365" spans="1:13" s="169" customFormat="1" x14ac:dyDescent="0.4">
      <c r="A365" s="161" t="s">
        <v>488</v>
      </c>
      <c r="B365" s="161" t="s">
        <v>2240</v>
      </c>
      <c r="C365" s="162">
        <v>61902025</v>
      </c>
      <c r="D365" s="163">
        <v>45870</v>
      </c>
      <c r="E365" s="164">
        <v>45905</v>
      </c>
      <c r="F365" s="165">
        <v>11.2</v>
      </c>
      <c r="G365" s="166" t="s">
        <v>2259</v>
      </c>
      <c r="H365" s="161" t="s">
        <v>2022</v>
      </c>
      <c r="I365" s="161" t="s">
        <v>4510</v>
      </c>
      <c r="J365" s="161" t="s">
        <v>52</v>
      </c>
      <c r="K365" s="167"/>
      <c r="L365" s="168" t="s">
        <v>749</v>
      </c>
      <c r="M365" s="168" t="s">
        <v>53</v>
      </c>
    </row>
    <row r="366" spans="1:13" s="169" customFormat="1" x14ac:dyDescent="0.4">
      <c r="A366" s="161" t="s">
        <v>488</v>
      </c>
      <c r="B366" s="161" t="s">
        <v>2240</v>
      </c>
      <c r="C366" s="162">
        <v>61902025</v>
      </c>
      <c r="D366" s="163">
        <v>45870</v>
      </c>
      <c r="E366" s="164">
        <v>45905</v>
      </c>
      <c r="F366" s="165">
        <v>12.6</v>
      </c>
      <c r="G366" s="166" t="s">
        <v>2259</v>
      </c>
      <c r="H366" s="161" t="s">
        <v>2022</v>
      </c>
      <c r="I366" s="161" t="s">
        <v>4510</v>
      </c>
      <c r="J366" s="161" t="s">
        <v>52</v>
      </c>
      <c r="K366" s="167"/>
      <c r="L366" s="168" t="s">
        <v>749</v>
      </c>
      <c r="M366" s="168" t="s">
        <v>53</v>
      </c>
    </row>
    <row r="367" spans="1:13" s="169" customFormat="1" x14ac:dyDescent="0.4">
      <c r="A367" s="161" t="s">
        <v>488</v>
      </c>
      <c r="B367" s="161" t="s">
        <v>2240</v>
      </c>
      <c r="C367" s="162">
        <v>61902025</v>
      </c>
      <c r="D367" s="163">
        <v>45870</v>
      </c>
      <c r="E367" s="164">
        <v>45905</v>
      </c>
      <c r="F367" s="165">
        <v>14</v>
      </c>
      <c r="G367" s="166" t="s">
        <v>2259</v>
      </c>
      <c r="H367" s="161" t="s">
        <v>2022</v>
      </c>
      <c r="I367" s="161" t="s">
        <v>4510</v>
      </c>
      <c r="J367" s="161" t="s">
        <v>52</v>
      </c>
      <c r="K367" s="167"/>
      <c r="L367" s="168" t="s">
        <v>749</v>
      </c>
      <c r="M367" s="168" t="s">
        <v>53</v>
      </c>
    </row>
    <row r="368" spans="1:13" s="169" customFormat="1" x14ac:dyDescent="0.4">
      <c r="A368" s="161" t="s">
        <v>488</v>
      </c>
      <c r="B368" s="161" t="s">
        <v>2240</v>
      </c>
      <c r="C368" s="162">
        <v>61902025</v>
      </c>
      <c r="D368" s="163">
        <v>45870</v>
      </c>
      <c r="E368" s="164">
        <v>45905</v>
      </c>
      <c r="F368" s="165">
        <v>29.4</v>
      </c>
      <c r="G368" s="166" t="s">
        <v>2259</v>
      </c>
      <c r="H368" s="161" t="s">
        <v>2022</v>
      </c>
      <c r="I368" s="161" t="s">
        <v>4658</v>
      </c>
      <c r="J368" s="161" t="s">
        <v>436</v>
      </c>
      <c r="K368" s="167"/>
      <c r="L368" s="168" t="s">
        <v>749</v>
      </c>
      <c r="M368" s="168" t="s">
        <v>437</v>
      </c>
    </row>
    <row r="369" spans="1:13" s="169" customFormat="1" x14ac:dyDescent="0.4">
      <c r="A369" s="161" t="s">
        <v>488</v>
      </c>
      <c r="B369" s="161" t="s">
        <v>2240</v>
      </c>
      <c r="C369" s="162">
        <v>61902025</v>
      </c>
      <c r="D369" s="163">
        <v>45870</v>
      </c>
      <c r="E369" s="164">
        <v>45905</v>
      </c>
      <c r="F369" s="165">
        <v>16.8</v>
      </c>
      <c r="G369" s="166" t="s">
        <v>2259</v>
      </c>
      <c r="H369" s="161" t="s">
        <v>2022</v>
      </c>
      <c r="I369" s="161" t="s">
        <v>4510</v>
      </c>
      <c r="J369" s="161" t="s">
        <v>52</v>
      </c>
      <c r="K369" s="167"/>
      <c r="L369" s="168" t="s">
        <v>749</v>
      </c>
      <c r="M369" s="168" t="s">
        <v>53</v>
      </c>
    </row>
    <row r="370" spans="1:13" s="169" customFormat="1" x14ac:dyDescent="0.4">
      <c r="A370" s="161" t="s">
        <v>488</v>
      </c>
      <c r="B370" s="161" t="s">
        <v>2240</v>
      </c>
      <c r="C370" s="162">
        <v>61902025</v>
      </c>
      <c r="D370" s="163">
        <v>45870</v>
      </c>
      <c r="E370" s="164">
        <v>45905</v>
      </c>
      <c r="F370" s="165">
        <v>32.200000000000003</v>
      </c>
      <c r="G370" s="166" t="s">
        <v>2259</v>
      </c>
      <c r="H370" s="161" t="s">
        <v>2022</v>
      </c>
      <c r="I370" s="161" t="s">
        <v>4659</v>
      </c>
      <c r="J370" s="161" t="s">
        <v>286</v>
      </c>
      <c r="K370" s="167"/>
      <c r="L370" s="168" t="s">
        <v>749</v>
      </c>
      <c r="M370" s="168" t="s">
        <v>287</v>
      </c>
    </row>
    <row r="371" spans="1:13" s="169" customFormat="1" x14ac:dyDescent="0.4">
      <c r="A371" s="161" t="s">
        <v>488</v>
      </c>
      <c r="B371" s="161" t="s">
        <v>2240</v>
      </c>
      <c r="C371" s="162">
        <v>61902025</v>
      </c>
      <c r="D371" s="163">
        <v>45870</v>
      </c>
      <c r="E371" s="164">
        <v>45905</v>
      </c>
      <c r="F371" s="165">
        <v>8.4</v>
      </c>
      <c r="G371" s="166" t="s">
        <v>2259</v>
      </c>
      <c r="H371" s="161" t="s">
        <v>2022</v>
      </c>
      <c r="I371" s="161" t="s">
        <v>4660</v>
      </c>
      <c r="J371" s="161" t="s">
        <v>146</v>
      </c>
      <c r="K371" s="167"/>
      <c r="L371" s="168" t="s">
        <v>749</v>
      </c>
      <c r="M371" s="168" t="s">
        <v>147</v>
      </c>
    </row>
    <row r="372" spans="1:13" s="169" customFormat="1" x14ac:dyDescent="0.4">
      <c r="A372" s="161" t="s">
        <v>488</v>
      </c>
      <c r="B372" s="161" t="s">
        <v>2240</v>
      </c>
      <c r="C372" s="162">
        <v>61902025</v>
      </c>
      <c r="D372" s="163">
        <v>45870</v>
      </c>
      <c r="E372" s="164">
        <v>45905</v>
      </c>
      <c r="F372" s="165">
        <v>18.2</v>
      </c>
      <c r="G372" s="166" t="s">
        <v>2259</v>
      </c>
      <c r="H372" s="161" t="s">
        <v>2022</v>
      </c>
      <c r="I372" s="161" t="s">
        <v>4661</v>
      </c>
      <c r="J372" s="161" t="s">
        <v>144</v>
      </c>
      <c r="K372" s="167"/>
      <c r="L372" s="168" t="s">
        <v>749</v>
      </c>
      <c r="M372" s="168" t="s">
        <v>145</v>
      </c>
    </row>
    <row r="373" spans="1:13" s="169" customFormat="1" x14ac:dyDescent="0.4">
      <c r="A373" s="161" t="s">
        <v>488</v>
      </c>
      <c r="B373" s="161" t="s">
        <v>2240</v>
      </c>
      <c r="C373" s="162">
        <v>61902025</v>
      </c>
      <c r="D373" s="163">
        <v>45870</v>
      </c>
      <c r="E373" s="164">
        <v>45905</v>
      </c>
      <c r="F373" s="165">
        <v>2.8</v>
      </c>
      <c r="G373" s="166" t="s">
        <v>2259</v>
      </c>
      <c r="H373" s="161" t="s">
        <v>2022</v>
      </c>
      <c r="I373" s="161" t="s">
        <v>4510</v>
      </c>
      <c r="J373" s="161" t="s">
        <v>52</v>
      </c>
      <c r="K373" s="167"/>
      <c r="L373" s="168" t="s">
        <v>749</v>
      </c>
      <c r="M373" s="168" t="s">
        <v>53</v>
      </c>
    </row>
    <row r="374" spans="1:13" s="169" customFormat="1" x14ac:dyDescent="0.4">
      <c r="A374" s="161" t="s">
        <v>488</v>
      </c>
      <c r="B374" s="161" t="s">
        <v>2240</v>
      </c>
      <c r="C374" s="162">
        <v>61902025</v>
      </c>
      <c r="D374" s="163">
        <v>45870</v>
      </c>
      <c r="E374" s="164">
        <v>45905</v>
      </c>
      <c r="F374" s="165">
        <v>12.6</v>
      </c>
      <c r="G374" s="166" t="s">
        <v>2259</v>
      </c>
      <c r="H374" s="161" t="s">
        <v>2022</v>
      </c>
      <c r="I374" s="161" t="s">
        <v>4510</v>
      </c>
      <c r="J374" s="161" t="s">
        <v>52</v>
      </c>
      <c r="K374" s="167"/>
      <c r="L374" s="168" t="s">
        <v>749</v>
      </c>
      <c r="M374" s="168" t="s">
        <v>53</v>
      </c>
    </row>
    <row r="375" spans="1:13" s="169" customFormat="1" x14ac:dyDescent="0.4">
      <c r="A375" s="161" t="s">
        <v>488</v>
      </c>
      <c r="B375" s="161" t="s">
        <v>2240</v>
      </c>
      <c r="C375" s="162">
        <v>61902025</v>
      </c>
      <c r="D375" s="163">
        <v>45870</v>
      </c>
      <c r="E375" s="164">
        <v>45905</v>
      </c>
      <c r="F375" s="165">
        <v>2.8</v>
      </c>
      <c r="G375" s="166" t="s">
        <v>2259</v>
      </c>
      <c r="H375" s="161" t="s">
        <v>2022</v>
      </c>
      <c r="I375" s="161" t="s">
        <v>4662</v>
      </c>
      <c r="J375" s="161" t="s">
        <v>412</v>
      </c>
      <c r="K375" s="167"/>
      <c r="L375" s="168" t="s">
        <v>749</v>
      </c>
      <c r="M375" s="168" t="s">
        <v>413</v>
      </c>
    </row>
    <row r="376" spans="1:13" s="169" customFormat="1" x14ac:dyDescent="0.4">
      <c r="A376" s="161" t="s">
        <v>488</v>
      </c>
      <c r="B376" s="161" t="s">
        <v>2240</v>
      </c>
      <c r="C376" s="162">
        <v>61902025</v>
      </c>
      <c r="D376" s="163">
        <v>45870</v>
      </c>
      <c r="E376" s="164">
        <v>45905</v>
      </c>
      <c r="F376" s="165">
        <v>5.6</v>
      </c>
      <c r="G376" s="166" t="s">
        <v>2259</v>
      </c>
      <c r="H376" s="161" t="s">
        <v>2022</v>
      </c>
      <c r="I376" s="161" t="s">
        <v>4510</v>
      </c>
      <c r="J376" s="161" t="s">
        <v>52</v>
      </c>
      <c r="K376" s="167"/>
      <c r="L376" s="168" t="s">
        <v>749</v>
      </c>
      <c r="M376" s="168" t="s">
        <v>53</v>
      </c>
    </row>
    <row r="377" spans="1:13" s="169" customFormat="1" x14ac:dyDescent="0.4">
      <c r="A377" s="161" t="s">
        <v>488</v>
      </c>
      <c r="B377" s="161" t="s">
        <v>2240</v>
      </c>
      <c r="C377" s="162">
        <v>61902025</v>
      </c>
      <c r="D377" s="163">
        <v>45870</v>
      </c>
      <c r="E377" s="164">
        <v>45905</v>
      </c>
      <c r="F377" s="165">
        <v>16.8</v>
      </c>
      <c r="G377" s="166" t="s">
        <v>2259</v>
      </c>
      <c r="H377" s="161" t="s">
        <v>2022</v>
      </c>
      <c r="I377" s="161" t="s">
        <v>4663</v>
      </c>
      <c r="J377" s="161" t="s">
        <v>374</v>
      </c>
      <c r="K377" s="167"/>
      <c r="L377" s="168" t="s">
        <v>749</v>
      </c>
      <c r="M377" s="168" t="s">
        <v>375</v>
      </c>
    </row>
    <row r="378" spans="1:13" s="169" customFormat="1" x14ac:dyDescent="0.4">
      <c r="A378" s="161" t="s">
        <v>488</v>
      </c>
      <c r="B378" s="161" t="s">
        <v>2240</v>
      </c>
      <c r="C378" s="162">
        <v>61902025</v>
      </c>
      <c r="D378" s="163">
        <v>45870</v>
      </c>
      <c r="E378" s="164">
        <v>45905</v>
      </c>
      <c r="F378" s="165">
        <v>25.2</v>
      </c>
      <c r="G378" s="166" t="s">
        <v>2259</v>
      </c>
      <c r="H378" s="161" t="s">
        <v>2022</v>
      </c>
      <c r="I378" s="161" t="s">
        <v>4664</v>
      </c>
      <c r="J378" s="161" t="s">
        <v>242</v>
      </c>
      <c r="K378" s="167"/>
      <c r="L378" s="168" t="s">
        <v>749</v>
      </c>
      <c r="M378" s="168" t="s">
        <v>243</v>
      </c>
    </row>
    <row r="379" spans="1:13" s="169" customFormat="1" x14ac:dyDescent="0.4">
      <c r="A379" s="161" t="s">
        <v>488</v>
      </c>
      <c r="B379" s="161" t="s">
        <v>2240</v>
      </c>
      <c r="C379" s="162">
        <v>61902025</v>
      </c>
      <c r="D379" s="163">
        <v>45870</v>
      </c>
      <c r="E379" s="164">
        <v>45905</v>
      </c>
      <c r="F379" s="165">
        <v>46.2</v>
      </c>
      <c r="G379" s="166" t="s">
        <v>2259</v>
      </c>
      <c r="H379" s="161" t="s">
        <v>2022</v>
      </c>
      <c r="I379" s="161" t="s">
        <v>4665</v>
      </c>
      <c r="J379" s="161" t="s">
        <v>126</v>
      </c>
      <c r="K379" s="167"/>
      <c r="L379" s="168" t="s">
        <v>749</v>
      </c>
      <c r="M379" s="168" t="s">
        <v>127</v>
      </c>
    </row>
    <row r="380" spans="1:13" s="169" customFormat="1" x14ac:dyDescent="0.4">
      <c r="A380" s="161" t="s">
        <v>488</v>
      </c>
      <c r="B380" s="161" t="s">
        <v>2240</v>
      </c>
      <c r="C380" s="162">
        <v>61902025</v>
      </c>
      <c r="D380" s="163">
        <v>45870</v>
      </c>
      <c r="E380" s="164">
        <v>45905</v>
      </c>
      <c r="F380" s="165">
        <v>37.799999999999997</v>
      </c>
      <c r="G380" s="166" t="s">
        <v>2259</v>
      </c>
      <c r="H380" s="161" t="s">
        <v>2022</v>
      </c>
      <c r="I380" s="161" t="s">
        <v>4666</v>
      </c>
      <c r="J380" s="161" t="s">
        <v>130</v>
      </c>
      <c r="K380" s="167"/>
      <c r="L380" s="168" t="s">
        <v>749</v>
      </c>
      <c r="M380" s="168" t="s">
        <v>131</v>
      </c>
    </row>
    <row r="381" spans="1:13" s="169" customFormat="1" x14ac:dyDescent="0.4">
      <c r="A381" s="161" t="s">
        <v>488</v>
      </c>
      <c r="B381" s="161" t="s">
        <v>2240</v>
      </c>
      <c r="C381" s="162">
        <v>61902025</v>
      </c>
      <c r="D381" s="163">
        <v>45870</v>
      </c>
      <c r="E381" s="164">
        <v>45905</v>
      </c>
      <c r="F381" s="165">
        <v>32.200000000000003</v>
      </c>
      <c r="G381" s="166" t="s">
        <v>2259</v>
      </c>
      <c r="H381" s="161" t="s">
        <v>2022</v>
      </c>
      <c r="I381" s="161" t="s">
        <v>4667</v>
      </c>
      <c r="J381" s="161" t="s">
        <v>388</v>
      </c>
      <c r="K381" s="167"/>
      <c r="L381" s="168" t="s">
        <v>749</v>
      </c>
      <c r="M381" s="168" t="s">
        <v>389</v>
      </c>
    </row>
    <row r="382" spans="1:13" s="169" customFormat="1" x14ac:dyDescent="0.4">
      <c r="A382" s="161" t="s">
        <v>488</v>
      </c>
      <c r="B382" s="161" t="s">
        <v>2240</v>
      </c>
      <c r="C382" s="162">
        <v>61902025</v>
      </c>
      <c r="D382" s="163">
        <v>45870</v>
      </c>
      <c r="E382" s="164">
        <v>45905</v>
      </c>
      <c r="F382" s="165">
        <v>50.4</v>
      </c>
      <c r="G382" s="166" t="s">
        <v>2259</v>
      </c>
      <c r="H382" s="161" t="s">
        <v>2022</v>
      </c>
      <c r="I382" s="161" t="s">
        <v>4510</v>
      </c>
      <c r="J382" s="161" t="s">
        <v>52</v>
      </c>
      <c r="K382" s="167"/>
      <c r="L382" s="168" t="s">
        <v>749</v>
      </c>
      <c r="M382" s="168" t="s">
        <v>53</v>
      </c>
    </row>
    <row r="383" spans="1:13" s="169" customFormat="1" x14ac:dyDescent="0.4">
      <c r="A383" s="161" t="s">
        <v>488</v>
      </c>
      <c r="B383" s="161" t="s">
        <v>2240</v>
      </c>
      <c r="C383" s="162">
        <v>61902025</v>
      </c>
      <c r="D383" s="163">
        <v>45870</v>
      </c>
      <c r="E383" s="164">
        <v>45905</v>
      </c>
      <c r="F383" s="165">
        <v>4.2</v>
      </c>
      <c r="G383" s="166" t="s">
        <v>2259</v>
      </c>
      <c r="H383" s="161" t="s">
        <v>2022</v>
      </c>
      <c r="I383" s="161" t="s">
        <v>4563</v>
      </c>
      <c r="J383" s="161" t="s">
        <v>264</v>
      </c>
      <c r="K383" s="167"/>
      <c r="L383" s="168" t="s">
        <v>749</v>
      </c>
      <c r="M383" s="168" t="s">
        <v>265</v>
      </c>
    </row>
    <row r="384" spans="1:13" s="169" customFormat="1" x14ac:dyDescent="0.4">
      <c r="A384" s="161" t="s">
        <v>488</v>
      </c>
      <c r="B384" s="161" t="s">
        <v>2240</v>
      </c>
      <c r="C384" s="162">
        <v>61902025</v>
      </c>
      <c r="D384" s="163">
        <v>45870</v>
      </c>
      <c r="E384" s="164">
        <v>45905</v>
      </c>
      <c r="F384" s="165">
        <v>1.4</v>
      </c>
      <c r="G384" s="166" t="s">
        <v>2259</v>
      </c>
      <c r="H384" s="161" t="s">
        <v>2022</v>
      </c>
      <c r="I384" s="161" t="s">
        <v>4668</v>
      </c>
      <c r="J384" s="161" t="s">
        <v>468</v>
      </c>
      <c r="K384" s="167"/>
      <c r="L384" s="168" t="s">
        <v>749</v>
      </c>
      <c r="M384" s="168" t="s">
        <v>469</v>
      </c>
    </row>
    <row r="385" spans="1:13" s="169" customFormat="1" x14ac:dyDescent="0.4">
      <c r="A385" s="161" t="s">
        <v>488</v>
      </c>
      <c r="B385" s="161" t="s">
        <v>2240</v>
      </c>
      <c r="C385" s="162">
        <v>61902025</v>
      </c>
      <c r="D385" s="163">
        <v>45870</v>
      </c>
      <c r="E385" s="164">
        <v>45905</v>
      </c>
      <c r="F385" s="165">
        <v>28</v>
      </c>
      <c r="G385" s="166" t="s">
        <v>2259</v>
      </c>
      <c r="H385" s="161" t="s">
        <v>2022</v>
      </c>
      <c r="I385" s="161" t="s">
        <v>4669</v>
      </c>
      <c r="J385" s="161" t="s">
        <v>456</v>
      </c>
      <c r="K385" s="167"/>
      <c r="L385" s="168" t="s">
        <v>749</v>
      </c>
      <c r="M385" s="168" t="s">
        <v>457</v>
      </c>
    </row>
    <row r="386" spans="1:13" s="169" customFormat="1" x14ac:dyDescent="0.4">
      <c r="A386" s="161" t="s">
        <v>488</v>
      </c>
      <c r="B386" s="161" t="s">
        <v>2240</v>
      </c>
      <c r="C386" s="162">
        <v>61902025</v>
      </c>
      <c r="D386" s="163">
        <v>45870</v>
      </c>
      <c r="E386" s="164">
        <v>45905</v>
      </c>
      <c r="F386" s="165">
        <v>23.8</v>
      </c>
      <c r="G386" s="166" t="s">
        <v>2259</v>
      </c>
      <c r="H386" s="161" t="s">
        <v>2022</v>
      </c>
      <c r="I386" s="161" t="s">
        <v>4510</v>
      </c>
      <c r="J386" s="161" t="s">
        <v>52</v>
      </c>
      <c r="K386" s="167"/>
      <c r="L386" s="168" t="s">
        <v>749</v>
      </c>
      <c r="M386" s="168" t="s">
        <v>53</v>
      </c>
    </row>
    <row r="387" spans="1:13" s="169" customFormat="1" x14ac:dyDescent="0.4">
      <c r="A387" s="161" t="s">
        <v>488</v>
      </c>
      <c r="B387" s="161" t="s">
        <v>2240</v>
      </c>
      <c r="C387" s="162">
        <v>61902025</v>
      </c>
      <c r="D387" s="163">
        <v>45870</v>
      </c>
      <c r="E387" s="164">
        <v>45905</v>
      </c>
      <c r="F387" s="165">
        <v>21</v>
      </c>
      <c r="G387" s="166" t="s">
        <v>2259</v>
      </c>
      <c r="H387" s="161" t="s">
        <v>2022</v>
      </c>
      <c r="I387" s="161" t="s">
        <v>4670</v>
      </c>
      <c r="J387" s="161" t="s">
        <v>232</v>
      </c>
      <c r="K387" s="167"/>
      <c r="L387" s="168" t="s">
        <v>749</v>
      </c>
      <c r="M387" s="168" t="s">
        <v>233</v>
      </c>
    </row>
    <row r="388" spans="1:13" s="169" customFormat="1" x14ac:dyDescent="0.4">
      <c r="A388" s="161" t="s">
        <v>488</v>
      </c>
      <c r="B388" s="161" t="s">
        <v>2240</v>
      </c>
      <c r="C388" s="162">
        <v>61902025</v>
      </c>
      <c r="D388" s="163">
        <v>45870</v>
      </c>
      <c r="E388" s="164">
        <v>45905</v>
      </c>
      <c r="F388" s="165">
        <v>26.6</v>
      </c>
      <c r="G388" s="166" t="s">
        <v>2259</v>
      </c>
      <c r="H388" s="161" t="s">
        <v>2022</v>
      </c>
      <c r="I388" s="161" t="s">
        <v>4671</v>
      </c>
      <c r="J388" s="161" t="s">
        <v>238</v>
      </c>
      <c r="K388" s="167"/>
      <c r="L388" s="168" t="s">
        <v>749</v>
      </c>
      <c r="M388" s="168" t="s">
        <v>239</v>
      </c>
    </row>
    <row r="389" spans="1:13" s="169" customFormat="1" x14ac:dyDescent="0.4">
      <c r="A389" s="161" t="s">
        <v>488</v>
      </c>
      <c r="B389" s="161" t="s">
        <v>2240</v>
      </c>
      <c r="C389" s="162">
        <v>61902025</v>
      </c>
      <c r="D389" s="163">
        <v>45870</v>
      </c>
      <c r="E389" s="164">
        <v>45905</v>
      </c>
      <c r="F389" s="165">
        <v>23.8</v>
      </c>
      <c r="G389" s="166" t="s">
        <v>2259</v>
      </c>
      <c r="H389" s="161" t="s">
        <v>2022</v>
      </c>
      <c r="I389" s="161" t="s">
        <v>4672</v>
      </c>
      <c r="J389" s="161" t="s">
        <v>356</v>
      </c>
      <c r="K389" s="167"/>
      <c r="L389" s="168" t="s">
        <v>749</v>
      </c>
      <c r="M389" s="168" t="s">
        <v>357</v>
      </c>
    </row>
    <row r="390" spans="1:13" s="169" customFormat="1" x14ac:dyDescent="0.4">
      <c r="A390" s="161" t="s">
        <v>488</v>
      </c>
      <c r="B390" s="161" t="s">
        <v>2240</v>
      </c>
      <c r="C390" s="162">
        <v>61902025</v>
      </c>
      <c r="D390" s="163">
        <v>45870</v>
      </c>
      <c r="E390" s="164">
        <v>45905</v>
      </c>
      <c r="F390" s="165">
        <v>1.4</v>
      </c>
      <c r="G390" s="166" t="s">
        <v>2259</v>
      </c>
      <c r="H390" s="161" t="s">
        <v>2022</v>
      </c>
      <c r="I390" s="161" t="s">
        <v>4673</v>
      </c>
      <c r="J390" s="161" t="s">
        <v>228</v>
      </c>
      <c r="K390" s="167"/>
      <c r="L390" s="168" t="s">
        <v>749</v>
      </c>
      <c r="M390" s="168" t="s">
        <v>229</v>
      </c>
    </row>
    <row r="391" spans="1:13" s="169" customFormat="1" x14ac:dyDescent="0.4">
      <c r="A391" s="161" t="s">
        <v>488</v>
      </c>
      <c r="B391" s="161" t="s">
        <v>2240</v>
      </c>
      <c r="C391" s="162">
        <v>61902025</v>
      </c>
      <c r="D391" s="163">
        <v>45870</v>
      </c>
      <c r="E391" s="164">
        <v>45905</v>
      </c>
      <c r="F391" s="165">
        <v>14</v>
      </c>
      <c r="G391" s="166" t="s">
        <v>2259</v>
      </c>
      <c r="H391" s="161" t="s">
        <v>2022</v>
      </c>
      <c r="I391" s="161" t="s">
        <v>4674</v>
      </c>
      <c r="J391" s="161" t="s">
        <v>64</v>
      </c>
      <c r="K391" s="167"/>
      <c r="L391" s="168" t="s">
        <v>749</v>
      </c>
      <c r="M391" s="168" t="s">
        <v>65</v>
      </c>
    </row>
    <row r="392" spans="1:13" s="169" customFormat="1" x14ac:dyDescent="0.4">
      <c r="A392" s="161" t="s">
        <v>488</v>
      </c>
      <c r="B392" s="161" t="s">
        <v>2240</v>
      </c>
      <c r="C392" s="162">
        <v>61902025</v>
      </c>
      <c r="D392" s="163">
        <v>45870</v>
      </c>
      <c r="E392" s="164">
        <v>45905</v>
      </c>
      <c r="F392" s="165">
        <v>40.6</v>
      </c>
      <c r="G392" s="166" t="s">
        <v>2259</v>
      </c>
      <c r="H392" s="161" t="s">
        <v>2022</v>
      </c>
      <c r="I392" s="161" t="s">
        <v>4675</v>
      </c>
      <c r="J392" s="161" t="s">
        <v>372</v>
      </c>
      <c r="K392" s="167"/>
      <c r="L392" s="168" t="s">
        <v>749</v>
      </c>
      <c r="M392" s="168" t="s">
        <v>373</v>
      </c>
    </row>
    <row r="393" spans="1:13" s="169" customFormat="1" x14ac:dyDescent="0.4">
      <c r="A393" s="161" t="s">
        <v>488</v>
      </c>
      <c r="B393" s="161" t="s">
        <v>2240</v>
      </c>
      <c r="C393" s="162">
        <v>61902025</v>
      </c>
      <c r="D393" s="163">
        <v>45870</v>
      </c>
      <c r="E393" s="164">
        <v>45905</v>
      </c>
      <c r="F393" s="165">
        <v>56</v>
      </c>
      <c r="G393" s="166" t="s">
        <v>2259</v>
      </c>
      <c r="H393" s="161" t="s">
        <v>2022</v>
      </c>
      <c r="I393" s="161" t="s">
        <v>4676</v>
      </c>
      <c r="J393" s="161" t="s">
        <v>382</v>
      </c>
      <c r="K393" s="167"/>
      <c r="L393" s="168" t="s">
        <v>749</v>
      </c>
      <c r="M393" s="168" t="s">
        <v>383</v>
      </c>
    </row>
    <row r="394" spans="1:13" s="169" customFormat="1" x14ac:dyDescent="0.4">
      <c r="A394" s="161" t="s">
        <v>488</v>
      </c>
      <c r="B394" s="161" t="s">
        <v>2240</v>
      </c>
      <c r="C394" s="162">
        <v>61902025</v>
      </c>
      <c r="D394" s="163">
        <v>45870</v>
      </c>
      <c r="E394" s="164">
        <v>45905</v>
      </c>
      <c r="F394" s="165">
        <v>128.80000000000001</v>
      </c>
      <c r="G394" s="166" t="s">
        <v>2259</v>
      </c>
      <c r="H394" s="161" t="s">
        <v>2022</v>
      </c>
      <c r="I394" s="161" t="s">
        <v>4677</v>
      </c>
      <c r="J394" s="161" t="s">
        <v>178</v>
      </c>
      <c r="K394" s="167"/>
      <c r="L394" s="168" t="s">
        <v>749</v>
      </c>
      <c r="M394" s="168" t="s">
        <v>179</v>
      </c>
    </row>
    <row r="395" spans="1:13" s="169" customFormat="1" x14ac:dyDescent="0.4">
      <c r="A395" s="161" t="s">
        <v>488</v>
      </c>
      <c r="B395" s="161" t="s">
        <v>2240</v>
      </c>
      <c r="C395" s="162">
        <v>61902025</v>
      </c>
      <c r="D395" s="163">
        <v>45870</v>
      </c>
      <c r="E395" s="164">
        <v>45905</v>
      </c>
      <c r="F395" s="165">
        <v>77</v>
      </c>
      <c r="G395" s="166" t="s">
        <v>2259</v>
      </c>
      <c r="H395" s="161" t="s">
        <v>2022</v>
      </c>
      <c r="I395" s="161" t="s">
        <v>4678</v>
      </c>
      <c r="J395" s="161" t="s">
        <v>50</v>
      </c>
      <c r="K395" s="167"/>
      <c r="L395" s="168" t="s">
        <v>749</v>
      </c>
      <c r="M395" s="168" t="s">
        <v>51</v>
      </c>
    </row>
    <row r="396" spans="1:13" s="169" customFormat="1" x14ac:dyDescent="0.4">
      <c r="A396" s="161" t="s">
        <v>488</v>
      </c>
      <c r="B396" s="161" t="s">
        <v>2240</v>
      </c>
      <c r="C396" s="162">
        <v>61902025</v>
      </c>
      <c r="D396" s="163">
        <v>45870</v>
      </c>
      <c r="E396" s="164">
        <v>45905</v>
      </c>
      <c r="F396" s="165">
        <v>81.2</v>
      </c>
      <c r="G396" s="166" t="s">
        <v>2259</v>
      </c>
      <c r="H396" s="161" t="s">
        <v>2022</v>
      </c>
      <c r="I396" s="161" t="s">
        <v>4679</v>
      </c>
      <c r="J396" s="161" t="s">
        <v>346</v>
      </c>
      <c r="K396" s="167"/>
      <c r="L396" s="168" t="s">
        <v>749</v>
      </c>
      <c r="M396" s="168" t="s">
        <v>347</v>
      </c>
    </row>
    <row r="397" spans="1:13" s="169" customFormat="1" x14ac:dyDescent="0.4">
      <c r="A397" s="161" t="s">
        <v>488</v>
      </c>
      <c r="B397" s="161" t="s">
        <v>2240</v>
      </c>
      <c r="C397" s="162">
        <v>61902025</v>
      </c>
      <c r="D397" s="163">
        <v>45870</v>
      </c>
      <c r="E397" s="164">
        <v>45905</v>
      </c>
      <c r="F397" s="165">
        <v>50.4</v>
      </c>
      <c r="G397" s="166" t="s">
        <v>2259</v>
      </c>
      <c r="H397" s="161" t="s">
        <v>2022</v>
      </c>
      <c r="I397" s="161" t="s">
        <v>4680</v>
      </c>
      <c r="J397" s="161" t="s">
        <v>276</v>
      </c>
      <c r="K397" s="167"/>
      <c r="L397" s="168" t="s">
        <v>749</v>
      </c>
      <c r="M397" s="168" t="s">
        <v>277</v>
      </c>
    </row>
    <row r="398" spans="1:13" s="169" customFormat="1" x14ac:dyDescent="0.4">
      <c r="A398" s="161" t="s">
        <v>488</v>
      </c>
      <c r="B398" s="161" t="s">
        <v>2240</v>
      </c>
      <c r="C398" s="162">
        <v>61902025</v>
      </c>
      <c r="D398" s="163">
        <v>45870</v>
      </c>
      <c r="E398" s="164">
        <v>45905</v>
      </c>
      <c r="F398" s="165">
        <v>35</v>
      </c>
      <c r="G398" s="166" t="s">
        <v>2259</v>
      </c>
      <c r="H398" s="161" t="s">
        <v>2022</v>
      </c>
      <c r="I398" s="161" t="s">
        <v>4681</v>
      </c>
      <c r="J398" s="161" t="s">
        <v>120</v>
      </c>
      <c r="K398" s="167"/>
      <c r="L398" s="168" t="s">
        <v>749</v>
      </c>
      <c r="M398" s="168" t="s">
        <v>121</v>
      </c>
    </row>
    <row r="399" spans="1:13" s="169" customFormat="1" x14ac:dyDescent="0.4">
      <c r="A399" s="161" t="s">
        <v>488</v>
      </c>
      <c r="B399" s="161" t="s">
        <v>2240</v>
      </c>
      <c r="C399" s="162">
        <v>61902025</v>
      </c>
      <c r="D399" s="163">
        <v>45870</v>
      </c>
      <c r="E399" s="164">
        <v>45905</v>
      </c>
      <c r="F399" s="165">
        <v>47.6</v>
      </c>
      <c r="G399" s="166" t="s">
        <v>2259</v>
      </c>
      <c r="H399" s="161" t="s">
        <v>2022</v>
      </c>
      <c r="I399" s="161" t="s">
        <v>4682</v>
      </c>
      <c r="J399" s="161" t="s">
        <v>136</v>
      </c>
      <c r="K399" s="167"/>
      <c r="L399" s="168" t="s">
        <v>749</v>
      </c>
      <c r="M399" s="168" t="s">
        <v>137</v>
      </c>
    </row>
    <row r="400" spans="1:13" s="169" customFormat="1" x14ac:dyDescent="0.4">
      <c r="A400" s="161" t="s">
        <v>488</v>
      </c>
      <c r="B400" s="161" t="s">
        <v>2240</v>
      </c>
      <c r="C400" s="162">
        <v>61902025</v>
      </c>
      <c r="D400" s="163">
        <v>45870</v>
      </c>
      <c r="E400" s="164">
        <v>45905</v>
      </c>
      <c r="F400" s="165">
        <v>50.4</v>
      </c>
      <c r="G400" s="166" t="s">
        <v>2259</v>
      </c>
      <c r="H400" s="161" t="s">
        <v>2022</v>
      </c>
      <c r="I400" s="161" t="s">
        <v>4683</v>
      </c>
      <c r="J400" s="161" t="s">
        <v>30</v>
      </c>
      <c r="K400" s="167"/>
      <c r="L400" s="168" t="s">
        <v>749</v>
      </c>
      <c r="M400" s="168" t="s">
        <v>31</v>
      </c>
    </row>
    <row r="401" spans="1:13" s="169" customFormat="1" x14ac:dyDescent="0.4">
      <c r="A401" s="161" t="s">
        <v>488</v>
      </c>
      <c r="B401" s="161" t="s">
        <v>2240</v>
      </c>
      <c r="C401" s="162">
        <v>61902025</v>
      </c>
      <c r="D401" s="163">
        <v>45870</v>
      </c>
      <c r="E401" s="164">
        <v>45905</v>
      </c>
      <c r="F401" s="165">
        <v>61.6</v>
      </c>
      <c r="G401" s="166" t="s">
        <v>2259</v>
      </c>
      <c r="H401" s="161" t="s">
        <v>2022</v>
      </c>
      <c r="I401" s="161" t="s">
        <v>4510</v>
      </c>
      <c r="J401" s="161" t="s">
        <v>52</v>
      </c>
      <c r="K401" s="167"/>
      <c r="L401" s="168" t="s">
        <v>749</v>
      </c>
      <c r="M401" s="168" t="s">
        <v>53</v>
      </c>
    </row>
    <row r="402" spans="1:13" s="169" customFormat="1" x14ac:dyDescent="0.4">
      <c r="A402" s="161" t="s">
        <v>488</v>
      </c>
      <c r="B402" s="161" t="s">
        <v>2240</v>
      </c>
      <c r="C402" s="162">
        <v>61902025</v>
      </c>
      <c r="D402" s="163">
        <v>45870</v>
      </c>
      <c r="E402" s="164">
        <v>45905</v>
      </c>
      <c r="F402" s="165">
        <v>25.2</v>
      </c>
      <c r="G402" s="166" t="s">
        <v>2259</v>
      </c>
      <c r="H402" s="161" t="s">
        <v>2022</v>
      </c>
      <c r="I402" s="161" t="s">
        <v>4684</v>
      </c>
      <c r="J402" s="161" t="s">
        <v>358</v>
      </c>
      <c r="K402" s="167"/>
      <c r="L402" s="168" t="s">
        <v>749</v>
      </c>
      <c r="M402" s="168" t="s">
        <v>359</v>
      </c>
    </row>
    <row r="403" spans="1:13" s="169" customFormat="1" x14ac:dyDescent="0.4">
      <c r="A403" s="161" t="s">
        <v>488</v>
      </c>
      <c r="B403" s="161" t="s">
        <v>2240</v>
      </c>
      <c r="C403" s="162">
        <v>61902025</v>
      </c>
      <c r="D403" s="163">
        <v>45870</v>
      </c>
      <c r="E403" s="164">
        <v>45905</v>
      </c>
      <c r="F403" s="165">
        <v>32.200000000000003</v>
      </c>
      <c r="G403" s="166" t="s">
        <v>2259</v>
      </c>
      <c r="H403" s="161" t="s">
        <v>2022</v>
      </c>
      <c r="I403" s="161" t="s">
        <v>4510</v>
      </c>
      <c r="J403" s="161" t="s">
        <v>52</v>
      </c>
      <c r="K403" s="167"/>
      <c r="L403" s="168" t="s">
        <v>749</v>
      </c>
      <c r="M403" s="168" t="s">
        <v>53</v>
      </c>
    </row>
    <row r="404" spans="1:13" s="169" customFormat="1" x14ac:dyDescent="0.4">
      <c r="A404" s="161" t="s">
        <v>488</v>
      </c>
      <c r="B404" s="161" t="s">
        <v>2240</v>
      </c>
      <c r="C404" s="162">
        <v>61902025</v>
      </c>
      <c r="D404" s="163">
        <v>45870</v>
      </c>
      <c r="E404" s="164">
        <v>45905</v>
      </c>
      <c r="F404" s="165">
        <v>4.2</v>
      </c>
      <c r="G404" s="166" t="s">
        <v>2259</v>
      </c>
      <c r="H404" s="161" t="s">
        <v>2022</v>
      </c>
      <c r="I404" s="161" t="s">
        <v>4685</v>
      </c>
      <c r="J404" s="161" t="s">
        <v>394</v>
      </c>
      <c r="K404" s="167"/>
      <c r="L404" s="168" t="s">
        <v>749</v>
      </c>
      <c r="M404" s="168" t="s">
        <v>395</v>
      </c>
    </row>
    <row r="405" spans="1:13" s="169" customFormat="1" x14ac:dyDescent="0.4">
      <c r="A405" s="161" t="s">
        <v>488</v>
      </c>
      <c r="B405" s="161" t="s">
        <v>2240</v>
      </c>
      <c r="C405" s="162">
        <v>61902025</v>
      </c>
      <c r="D405" s="163">
        <v>45870</v>
      </c>
      <c r="E405" s="164">
        <v>45905</v>
      </c>
      <c r="F405" s="165">
        <v>5.6</v>
      </c>
      <c r="G405" s="166" t="s">
        <v>2259</v>
      </c>
      <c r="H405" s="161" t="s">
        <v>2022</v>
      </c>
      <c r="I405" s="161" t="s">
        <v>4686</v>
      </c>
      <c r="J405" s="161" t="s">
        <v>190</v>
      </c>
      <c r="K405" s="167"/>
      <c r="L405" s="168" t="s">
        <v>749</v>
      </c>
      <c r="M405" s="168" t="s">
        <v>191</v>
      </c>
    </row>
    <row r="406" spans="1:13" s="169" customFormat="1" x14ac:dyDescent="0.4">
      <c r="A406" s="161" t="s">
        <v>488</v>
      </c>
      <c r="B406" s="161" t="s">
        <v>2240</v>
      </c>
      <c r="C406" s="162">
        <v>61902025</v>
      </c>
      <c r="D406" s="163">
        <v>45870</v>
      </c>
      <c r="E406" s="164">
        <v>45905</v>
      </c>
      <c r="F406" s="165">
        <v>5.6</v>
      </c>
      <c r="G406" s="166" t="s">
        <v>2259</v>
      </c>
      <c r="H406" s="161" t="s">
        <v>2022</v>
      </c>
      <c r="I406" s="161" t="s">
        <v>4687</v>
      </c>
      <c r="J406" s="161" t="s">
        <v>244</v>
      </c>
      <c r="K406" s="167"/>
      <c r="L406" s="168" t="s">
        <v>749</v>
      </c>
      <c r="M406" s="168" t="s">
        <v>245</v>
      </c>
    </row>
    <row r="407" spans="1:13" s="169" customFormat="1" x14ac:dyDescent="0.4">
      <c r="A407" s="161" t="s">
        <v>488</v>
      </c>
      <c r="B407" s="161" t="s">
        <v>2240</v>
      </c>
      <c r="C407" s="162">
        <v>61902025</v>
      </c>
      <c r="D407" s="163">
        <v>45870</v>
      </c>
      <c r="E407" s="164">
        <v>45905</v>
      </c>
      <c r="F407" s="165">
        <v>60.2</v>
      </c>
      <c r="G407" s="166" t="s">
        <v>2259</v>
      </c>
      <c r="H407" s="161" t="s">
        <v>2022</v>
      </c>
      <c r="I407" s="161" t="s">
        <v>4688</v>
      </c>
      <c r="J407" s="161" t="s">
        <v>55</v>
      </c>
      <c r="K407" s="167"/>
      <c r="L407" s="168" t="s">
        <v>749</v>
      </c>
      <c r="M407" s="168" t="s">
        <v>56</v>
      </c>
    </row>
    <row r="408" spans="1:13" s="169" customFormat="1" x14ac:dyDescent="0.4">
      <c r="A408" s="161" t="s">
        <v>488</v>
      </c>
      <c r="B408" s="161" t="s">
        <v>2240</v>
      </c>
      <c r="C408" s="162">
        <v>61902025</v>
      </c>
      <c r="D408" s="163">
        <v>45870</v>
      </c>
      <c r="E408" s="164">
        <v>45905</v>
      </c>
      <c r="F408" s="165">
        <v>5.6</v>
      </c>
      <c r="G408" s="166" t="s">
        <v>2259</v>
      </c>
      <c r="H408" s="161" t="s">
        <v>2022</v>
      </c>
      <c r="I408" s="161" t="s">
        <v>4689</v>
      </c>
      <c r="J408" s="161" t="s">
        <v>452</v>
      </c>
      <c r="K408" s="167"/>
      <c r="L408" s="168" t="s">
        <v>749</v>
      </c>
      <c r="M408" s="168" t="s">
        <v>453</v>
      </c>
    </row>
    <row r="409" spans="1:13" s="169" customFormat="1" x14ac:dyDescent="0.4">
      <c r="A409" s="161" t="s">
        <v>488</v>
      </c>
      <c r="B409" s="161" t="s">
        <v>2240</v>
      </c>
      <c r="C409" s="162">
        <v>61902025</v>
      </c>
      <c r="D409" s="163">
        <v>45870</v>
      </c>
      <c r="E409" s="164">
        <v>45905</v>
      </c>
      <c r="F409" s="165">
        <v>61.6</v>
      </c>
      <c r="G409" s="166" t="s">
        <v>2259</v>
      </c>
      <c r="H409" s="161" t="s">
        <v>2022</v>
      </c>
      <c r="I409" s="161" t="s">
        <v>4690</v>
      </c>
      <c r="J409" s="161" t="s">
        <v>116</v>
      </c>
      <c r="K409" s="167"/>
      <c r="L409" s="168" t="s">
        <v>749</v>
      </c>
      <c r="M409" s="168" t="s">
        <v>117</v>
      </c>
    </row>
    <row r="410" spans="1:13" s="169" customFormat="1" x14ac:dyDescent="0.4">
      <c r="A410" s="161" t="s">
        <v>488</v>
      </c>
      <c r="B410" s="161" t="s">
        <v>2240</v>
      </c>
      <c r="C410" s="162">
        <v>61902025</v>
      </c>
      <c r="D410" s="163">
        <v>45870</v>
      </c>
      <c r="E410" s="164">
        <v>45905</v>
      </c>
      <c r="F410" s="165">
        <v>32.200000000000003</v>
      </c>
      <c r="G410" s="166" t="s">
        <v>2259</v>
      </c>
      <c r="H410" s="161" t="s">
        <v>2022</v>
      </c>
      <c r="I410" s="161" t="s">
        <v>4691</v>
      </c>
      <c r="J410" s="161" t="s">
        <v>124</v>
      </c>
      <c r="K410" s="167"/>
      <c r="L410" s="168" t="s">
        <v>749</v>
      </c>
      <c r="M410" s="168" t="s">
        <v>125</v>
      </c>
    </row>
    <row r="411" spans="1:13" s="169" customFormat="1" x14ac:dyDescent="0.4">
      <c r="A411" s="161" t="s">
        <v>488</v>
      </c>
      <c r="B411" s="161" t="s">
        <v>2240</v>
      </c>
      <c r="C411" s="162">
        <v>61902025</v>
      </c>
      <c r="D411" s="163">
        <v>45870</v>
      </c>
      <c r="E411" s="164">
        <v>45905</v>
      </c>
      <c r="F411" s="165">
        <v>32.200000000000003</v>
      </c>
      <c r="G411" s="166" t="s">
        <v>2259</v>
      </c>
      <c r="H411" s="161" t="s">
        <v>2022</v>
      </c>
      <c r="I411" s="161" t="s">
        <v>4692</v>
      </c>
      <c r="J411" s="161" t="s">
        <v>60</v>
      </c>
      <c r="K411" s="167"/>
      <c r="L411" s="168" t="s">
        <v>749</v>
      </c>
      <c r="M411" s="168" t="s">
        <v>61</v>
      </c>
    </row>
    <row r="412" spans="1:13" s="169" customFormat="1" x14ac:dyDescent="0.4">
      <c r="A412" s="161" t="s">
        <v>488</v>
      </c>
      <c r="B412" s="161" t="s">
        <v>2240</v>
      </c>
      <c r="C412" s="162">
        <v>61902025</v>
      </c>
      <c r="D412" s="163">
        <v>45870</v>
      </c>
      <c r="E412" s="164">
        <v>45905</v>
      </c>
      <c r="F412" s="165">
        <v>22.4</v>
      </c>
      <c r="G412" s="166" t="s">
        <v>2259</v>
      </c>
      <c r="H412" s="161" t="s">
        <v>2022</v>
      </c>
      <c r="I412" s="161" t="s">
        <v>4510</v>
      </c>
      <c r="J412" s="161" t="s">
        <v>52</v>
      </c>
      <c r="K412" s="167"/>
      <c r="L412" s="168" t="s">
        <v>749</v>
      </c>
      <c r="M412" s="168" t="s">
        <v>53</v>
      </c>
    </row>
    <row r="413" spans="1:13" s="169" customFormat="1" x14ac:dyDescent="0.4">
      <c r="A413" s="161" t="s">
        <v>488</v>
      </c>
      <c r="B413" s="161" t="s">
        <v>2240</v>
      </c>
      <c r="C413" s="162">
        <v>61902025</v>
      </c>
      <c r="D413" s="163">
        <v>45870</v>
      </c>
      <c r="E413" s="164">
        <v>45905</v>
      </c>
      <c r="F413" s="165">
        <v>40.6</v>
      </c>
      <c r="G413" s="166" t="s">
        <v>2259</v>
      </c>
      <c r="H413" s="161" t="s">
        <v>2022</v>
      </c>
      <c r="I413" s="161" t="s">
        <v>4693</v>
      </c>
      <c r="J413" s="161" t="s">
        <v>200</v>
      </c>
      <c r="K413" s="167"/>
      <c r="L413" s="168" t="s">
        <v>749</v>
      </c>
      <c r="M413" s="168" t="s">
        <v>201</v>
      </c>
    </row>
    <row r="414" spans="1:13" s="169" customFormat="1" x14ac:dyDescent="0.4">
      <c r="A414" s="161" t="s">
        <v>488</v>
      </c>
      <c r="B414" s="161" t="s">
        <v>2240</v>
      </c>
      <c r="C414" s="162">
        <v>61902025</v>
      </c>
      <c r="D414" s="163">
        <v>45870</v>
      </c>
      <c r="E414" s="164">
        <v>45905</v>
      </c>
      <c r="F414" s="165">
        <v>58.8</v>
      </c>
      <c r="G414" s="166" t="s">
        <v>2259</v>
      </c>
      <c r="H414" s="161" t="s">
        <v>2022</v>
      </c>
      <c r="I414" s="161" t="s">
        <v>4694</v>
      </c>
      <c r="J414" s="161" t="s">
        <v>62</v>
      </c>
      <c r="K414" s="167"/>
      <c r="L414" s="168" t="s">
        <v>749</v>
      </c>
      <c r="M414" s="168" t="s">
        <v>63</v>
      </c>
    </row>
    <row r="415" spans="1:13" s="169" customFormat="1" x14ac:dyDescent="0.4">
      <c r="A415" s="161" t="s">
        <v>488</v>
      </c>
      <c r="B415" s="161" t="s">
        <v>2240</v>
      </c>
      <c r="C415" s="162">
        <v>61902025</v>
      </c>
      <c r="D415" s="163">
        <v>45870</v>
      </c>
      <c r="E415" s="164">
        <v>45905</v>
      </c>
      <c r="F415" s="165">
        <v>40.6</v>
      </c>
      <c r="G415" s="166" t="s">
        <v>2259</v>
      </c>
      <c r="H415" s="161" t="s">
        <v>2022</v>
      </c>
      <c r="I415" s="161" t="s">
        <v>4695</v>
      </c>
      <c r="J415" s="161" t="s">
        <v>476</v>
      </c>
      <c r="K415" s="167"/>
      <c r="L415" s="168" t="s">
        <v>749</v>
      </c>
      <c r="M415" s="168" t="s">
        <v>477</v>
      </c>
    </row>
    <row r="416" spans="1:13" s="169" customFormat="1" x14ac:dyDescent="0.4">
      <c r="A416" s="161" t="s">
        <v>488</v>
      </c>
      <c r="B416" s="161" t="s">
        <v>2240</v>
      </c>
      <c r="C416" s="162">
        <v>61902025</v>
      </c>
      <c r="D416" s="163">
        <v>45870</v>
      </c>
      <c r="E416" s="164">
        <v>45905</v>
      </c>
      <c r="F416" s="165">
        <v>18.2</v>
      </c>
      <c r="G416" s="166" t="s">
        <v>2259</v>
      </c>
      <c r="H416" s="161" t="s">
        <v>2022</v>
      </c>
      <c r="I416" s="161" t="s">
        <v>4696</v>
      </c>
      <c r="J416" s="161" t="s">
        <v>220</v>
      </c>
      <c r="K416" s="167"/>
      <c r="L416" s="168" t="s">
        <v>749</v>
      </c>
      <c r="M416" s="168" t="s">
        <v>221</v>
      </c>
    </row>
    <row r="417" spans="1:13" s="169" customFormat="1" x14ac:dyDescent="0.4">
      <c r="A417" s="161" t="s">
        <v>488</v>
      </c>
      <c r="B417" s="161" t="s">
        <v>2240</v>
      </c>
      <c r="C417" s="162">
        <v>61902025</v>
      </c>
      <c r="D417" s="163">
        <v>45870</v>
      </c>
      <c r="E417" s="164">
        <v>45905</v>
      </c>
      <c r="F417" s="165">
        <v>29.4</v>
      </c>
      <c r="G417" s="166" t="s">
        <v>2259</v>
      </c>
      <c r="H417" s="161" t="s">
        <v>2022</v>
      </c>
      <c r="I417" s="161" t="s">
        <v>4697</v>
      </c>
      <c r="J417" s="161" t="s">
        <v>426</v>
      </c>
      <c r="K417" s="167"/>
      <c r="L417" s="168" t="s">
        <v>749</v>
      </c>
      <c r="M417" s="168" t="s">
        <v>427</v>
      </c>
    </row>
    <row r="418" spans="1:13" s="169" customFormat="1" x14ac:dyDescent="0.4">
      <c r="A418" s="161" t="s">
        <v>488</v>
      </c>
      <c r="B418" s="161" t="s">
        <v>2240</v>
      </c>
      <c r="C418" s="162">
        <v>61902025</v>
      </c>
      <c r="D418" s="163">
        <v>45870</v>
      </c>
      <c r="E418" s="164">
        <v>45905</v>
      </c>
      <c r="F418" s="165">
        <v>19.600000000000001</v>
      </c>
      <c r="G418" s="166" t="s">
        <v>2259</v>
      </c>
      <c r="H418" s="161" t="s">
        <v>2022</v>
      </c>
      <c r="I418" s="161" t="s">
        <v>4698</v>
      </c>
      <c r="J418" s="161" t="s">
        <v>428</v>
      </c>
      <c r="K418" s="167"/>
      <c r="L418" s="168" t="s">
        <v>749</v>
      </c>
      <c r="M418" s="168" t="s">
        <v>429</v>
      </c>
    </row>
    <row r="419" spans="1:13" s="169" customFormat="1" x14ac:dyDescent="0.4">
      <c r="A419" s="161" t="s">
        <v>488</v>
      </c>
      <c r="B419" s="161" t="s">
        <v>2240</v>
      </c>
      <c r="C419" s="162">
        <v>61902025</v>
      </c>
      <c r="D419" s="163">
        <v>45870</v>
      </c>
      <c r="E419" s="164">
        <v>45905</v>
      </c>
      <c r="F419" s="165">
        <v>25.2</v>
      </c>
      <c r="G419" s="166" t="s">
        <v>2259</v>
      </c>
      <c r="H419" s="161" t="s">
        <v>2022</v>
      </c>
      <c r="I419" s="161" t="s">
        <v>4699</v>
      </c>
      <c r="J419" s="161" t="s">
        <v>440</v>
      </c>
      <c r="K419" s="167"/>
      <c r="L419" s="168" t="s">
        <v>749</v>
      </c>
      <c r="M419" s="168" t="s">
        <v>441</v>
      </c>
    </row>
    <row r="420" spans="1:13" s="169" customFormat="1" x14ac:dyDescent="0.4">
      <c r="A420" s="161" t="s">
        <v>488</v>
      </c>
      <c r="B420" s="161" t="s">
        <v>2240</v>
      </c>
      <c r="C420" s="162">
        <v>61902025</v>
      </c>
      <c r="D420" s="163">
        <v>45870</v>
      </c>
      <c r="E420" s="164">
        <v>45905</v>
      </c>
      <c r="F420" s="165">
        <v>7</v>
      </c>
      <c r="G420" s="166" t="s">
        <v>2259</v>
      </c>
      <c r="H420" s="161" t="s">
        <v>2022</v>
      </c>
      <c r="I420" s="161" t="s">
        <v>4700</v>
      </c>
      <c r="J420" s="161" t="s">
        <v>444</v>
      </c>
      <c r="K420" s="167"/>
      <c r="L420" s="168" t="s">
        <v>749</v>
      </c>
      <c r="M420" s="168" t="s">
        <v>445</v>
      </c>
    </row>
    <row r="421" spans="1:13" s="169" customFormat="1" x14ac:dyDescent="0.4">
      <c r="A421" s="161" t="s">
        <v>488</v>
      </c>
      <c r="B421" s="161" t="s">
        <v>2240</v>
      </c>
      <c r="C421" s="162">
        <v>61902025</v>
      </c>
      <c r="D421" s="163">
        <v>45870</v>
      </c>
      <c r="E421" s="164">
        <v>45905</v>
      </c>
      <c r="F421" s="165">
        <v>29.4</v>
      </c>
      <c r="G421" s="166" t="s">
        <v>2259</v>
      </c>
      <c r="H421" s="161" t="s">
        <v>2022</v>
      </c>
      <c r="I421" s="161" t="s">
        <v>4701</v>
      </c>
      <c r="J421" s="161" t="s">
        <v>326</v>
      </c>
      <c r="K421" s="167"/>
      <c r="L421" s="168" t="s">
        <v>749</v>
      </c>
      <c r="M421" s="168" t="s">
        <v>327</v>
      </c>
    </row>
    <row r="422" spans="1:13" s="169" customFormat="1" x14ac:dyDescent="0.4">
      <c r="A422" s="161" t="s">
        <v>488</v>
      </c>
      <c r="B422" s="161" t="s">
        <v>2240</v>
      </c>
      <c r="C422" s="162">
        <v>61902025</v>
      </c>
      <c r="D422" s="163">
        <v>45870</v>
      </c>
      <c r="E422" s="164">
        <v>45905</v>
      </c>
      <c r="F422" s="165">
        <v>33.6</v>
      </c>
      <c r="G422" s="166" t="s">
        <v>2259</v>
      </c>
      <c r="H422" s="161" t="s">
        <v>2022</v>
      </c>
      <c r="I422" s="161" t="s">
        <v>4702</v>
      </c>
      <c r="J422" s="161" t="s">
        <v>446</v>
      </c>
      <c r="K422" s="167"/>
      <c r="L422" s="168" t="s">
        <v>749</v>
      </c>
      <c r="M422" s="168" t="s">
        <v>447</v>
      </c>
    </row>
    <row r="423" spans="1:13" s="169" customFormat="1" x14ac:dyDescent="0.4">
      <c r="A423" s="161" t="s">
        <v>488</v>
      </c>
      <c r="B423" s="161" t="s">
        <v>2240</v>
      </c>
      <c r="C423" s="162">
        <v>61902025</v>
      </c>
      <c r="D423" s="163">
        <v>45870</v>
      </c>
      <c r="E423" s="164">
        <v>45905</v>
      </c>
      <c r="F423" s="165">
        <v>81.2</v>
      </c>
      <c r="G423" s="166" t="s">
        <v>2259</v>
      </c>
      <c r="H423" s="161" t="s">
        <v>2022</v>
      </c>
      <c r="I423" s="161" t="s">
        <v>4703</v>
      </c>
      <c r="J423" s="161" t="s">
        <v>74</v>
      </c>
      <c r="K423" s="167"/>
      <c r="L423" s="168" t="s">
        <v>749</v>
      </c>
      <c r="M423" s="168" t="s">
        <v>75</v>
      </c>
    </row>
    <row r="424" spans="1:13" s="169" customFormat="1" x14ac:dyDescent="0.4">
      <c r="A424" s="161" t="s">
        <v>488</v>
      </c>
      <c r="B424" s="161" t="s">
        <v>2240</v>
      </c>
      <c r="C424" s="162">
        <v>61902025</v>
      </c>
      <c r="D424" s="163">
        <v>45870</v>
      </c>
      <c r="E424" s="164">
        <v>45905</v>
      </c>
      <c r="F424" s="165">
        <v>109.2</v>
      </c>
      <c r="G424" s="166" t="s">
        <v>2259</v>
      </c>
      <c r="H424" s="161" t="s">
        <v>2022</v>
      </c>
      <c r="I424" s="161" t="s">
        <v>4704</v>
      </c>
      <c r="J424" s="161" t="s">
        <v>186</v>
      </c>
      <c r="K424" s="167"/>
      <c r="L424" s="168" t="s">
        <v>749</v>
      </c>
      <c r="M424" s="168" t="s">
        <v>187</v>
      </c>
    </row>
    <row r="425" spans="1:13" s="169" customFormat="1" x14ac:dyDescent="0.4">
      <c r="A425" s="161" t="s">
        <v>488</v>
      </c>
      <c r="B425" s="161" t="s">
        <v>2240</v>
      </c>
      <c r="C425" s="162">
        <v>61902025</v>
      </c>
      <c r="D425" s="163">
        <v>45870</v>
      </c>
      <c r="E425" s="164">
        <v>45905</v>
      </c>
      <c r="F425" s="165">
        <v>4.2</v>
      </c>
      <c r="G425" s="166" t="s">
        <v>2259</v>
      </c>
      <c r="H425" s="161" t="s">
        <v>2022</v>
      </c>
      <c r="I425" s="161" t="s">
        <v>4510</v>
      </c>
      <c r="J425" s="161" t="s">
        <v>52</v>
      </c>
      <c r="K425" s="167"/>
      <c r="L425" s="168" t="s">
        <v>749</v>
      </c>
      <c r="M425" s="168" t="s">
        <v>53</v>
      </c>
    </row>
    <row r="426" spans="1:13" s="169" customFormat="1" x14ac:dyDescent="0.4">
      <c r="A426" s="161" t="s">
        <v>488</v>
      </c>
      <c r="B426" s="161" t="s">
        <v>2240</v>
      </c>
      <c r="C426" s="162">
        <v>61902025</v>
      </c>
      <c r="D426" s="163">
        <v>45870</v>
      </c>
      <c r="E426" s="164">
        <v>45905</v>
      </c>
      <c r="F426" s="165">
        <v>8.4</v>
      </c>
      <c r="G426" s="166" t="s">
        <v>2259</v>
      </c>
      <c r="H426" s="161" t="s">
        <v>2022</v>
      </c>
      <c r="I426" s="161" t="s">
        <v>4705</v>
      </c>
      <c r="J426" s="161" t="s">
        <v>206</v>
      </c>
      <c r="K426" s="167"/>
      <c r="L426" s="168" t="s">
        <v>749</v>
      </c>
      <c r="M426" s="168" t="s">
        <v>207</v>
      </c>
    </row>
    <row r="427" spans="1:13" s="169" customFormat="1" x14ac:dyDescent="0.4">
      <c r="A427" s="161" t="s">
        <v>488</v>
      </c>
      <c r="B427" s="161" t="s">
        <v>2240</v>
      </c>
      <c r="C427" s="162">
        <v>61902025</v>
      </c>
      <c r="D427" s="163">
        <v>45870</v>
      </c>
      <c r="E427" s="164">
        <v>45905</v>
      </c>
      <c r="F427" s="165">
        <v>49</v>
      </c>
      <c r="G427" s="166" t="s">
        <v>2259</v>
      </c>
      <c r="H427" s="161" t="s">
        <v>2022</v>
      </c>
      <c r="I427" s="161" t="s">
        <v>4706</v>
      </c>
      <c r="J427" s="161" t="s">
        <v>236</v>
      </c>
      <c r="K427" s="167"/>
      <c r="L427" s="168" t="s">
        <v>749</v>
      </c>
      <c r="M427" s="168" t="s">
        <v>237</v>
      </c>
    </row>
    <row r="428" spans="1:13" s="169" customFormat="1" x14ac:dyDescent="0.4">
      <c r="A428" s="161" t="s">
        <v>488</v>
      </c>
      <c r="B428" s="161" t="s">
        <v>2240</v>
      </c>
      <c r="C428" s="162">
        <v>61902025</v>
      </c>
      <c r="D428" s="163">
        <v>45870</v>
      </c>
      <c r="E428" s="164">
        <v>45905</v>
      </c>
      <c r="F428" s="165">
        <v>64.400000000000006</v>
      </c>
      <c r="G428" s="166" t="s">
        <v>2259</v>
      </c>
      <c r="H428" s="161" t="s">
        <v>2022</v>
      </c>
      <c r="I428" s="161" t="s">
        <v>4707</v>
      </c>
      <c r="J428" s="161" t="s">
        <v>258</v>
      </c>
      <c r="K428" s="167"/>
      <c r="L428" s="168" t="s">
        <v>749</v>
      </c>
      <c r="M428" s="168" t="s">
        <v>259</v>
      </c>
    </row>
    <row r="429" spans="1:13" s="169" customFormat="1" x14ac:dyDescent="0.4">
      <c r="A429" s="161" t="s">
        <v>488</v>
      </c>
      <c r="B429" s="161" t="s">
        <v>2240</v>
      </c>
      <c r="C429" s="162">
        <v>61902025</v>
      </c>
      <c r="D429" s="163">
        <v>45870</v>
      </c>
      <c r="E429" s="164">
        <v>45905</v>
      </c>
      <c r="F429" s="165">
        <v>49</v>
      </c>
      <c r="G429" s="166" t="s">
        <v>2259</v>
      </c>
      <c r="H429" s="161" t="s">
        <v>2022</v>
      </c>
      <c r="I429" s="161" t="s">
        <v>4708</v>
      </c>
      <c r="J429" s="161" t="s">
        <v>82</v>
      </c>
      <c r="K429" s="167"/>
      <c r="L429" s="168" t="s">
        <v>749</v>
      </c>
      <c r="M429" s="168" t="s">
        <v>83</v>
      </c>
    </row>
    <row r="430" spans="1:13" s="169" customFormat="1" x14ac:dyDescent="0.4">
      <c r="A430" s="161" t="s">
        <v>488</v>
      </c>
      <c r="B430" s="161" t="s">
        <v>2240</v>
      </c>
      <c r="C430" s="162">
        <v>61902025</v>
      </c>
      <c r="D430" s="163">
        <v>45870</v>
      </c>
      <c r="E430" s="164">
        <v>45905</v>
      </c>
      <c r="F430" s="165">
        <v>12.6</v>
      </c>
      <c r="G430" s="166" t="s">
        <v>2259</v>
      </c>
      <c r="H430" s="161" t="s">
        <v>2022</v>
      </c>
      <c r="I430" s="161" t="s">
        <v>4510</v>
      </c>
      <c r="J430" s="161" t="s">
        <v>52</v>
      </c>
      <c r="K430" s="167"/>
      <c r="L430" s="168" t="s">
        <v>749</v>
      </c>
      <c r="M430" s="168" t="s">
        <v>53</v>
      </c>
    </row>
    <row r="431" spans="1:13" s="169" customFormat="1" x14ac:dyDescent="0.4">
      <c r="A431" s="161" t="s">
        <v>488</v>
      </c>
      <c r="B431" s="161" t="s">
        <v>2240</v>
      </c>
      <c r="C431" s="162">
        <v>61902025</v>
      </c>
      <c r="D431" s="163">
        <v>45870</v>
      </c>
      <c r="E431" s="164">
        <v>45905</v>
      </c>
      <c r="F431" s="165">
        <v>28</v>
      </c>
      <c r="G431" s="166" t="s">
        <v>2259</v>
      </c>
      <c r="H431" s="161" t="s">
        <v>2022</v>
      </c>
      <c r="I431" s="161" t="s">
        <v>4709</v>
      </c>
      <c r="J431" s="161" t="s">
        <v>90</v>
      </c>
      <c r="K431" s="167"/>
      <c r="L431" s="168" t="s">
        <v>749</v>
      </c>
      <c r="M431" s="168" t="s">
        <v>91</v>
      </c>
    </row>
    <row r="432" spans="1:13" s="169" customFormat="1" x14ac:dyDescent="0.4">
      <c r="A432" s="161" t="s">
        <v>488</v>
      </c>
      <c r="B432" s="161" t="s">
        <v>2240</v>
      </c>
      <c r="C432" s="162">
        <v>61902025</v>
      </c>
      <c r="D432" s="163">
        <v>45870</v>
      </c>
      <c r="E432" s="164">
        <v>45905</v>
      </c>
      <c r="F432" s="165">
        <v>16.8</v>
      </c>
      <c r="G432" s="166" t="s">
        <v>2259</v>
      </c>
      <c r="H432" s="161" t="s">
        <v>2022</v>
      </c>
      <c r="I432" s="161" t="s">
        <v>4710</v>
      </c>
      <c r="J432" s="161" t="s">
        <v>260</v>
      </c>
      <c r="K432" s="167"/>
      <c r="L432" s="168" t="s">
        <v>749</v>
      </c>
      <c r="M432" s="168" t="s">
        <v>261</v>
      </c>
    </row>
    <row r="433" spans="1:13" s="169" customFormat="1" x14ac:dyDescent="0.4">
      <c r="A433" s="161" t="s">
        <v>488</v>
      </c>
      <c r="B433" s="161" t="s">
        <v>2240</v>
      </c>
      <c r="C433" s="162">
        <v>61902025</v>
      </c>
      <c r="D433" s="163">
        <v>45870</v>
      </c>
      <c r="E433" s="164">
        <v>45905</v>
      </c>
      <c r="F433" s="165">
        <v>40.6</v>
      </c>
      <c r="G433" s="166" t="s">
        <v>2259</v>
      </c>
      <c r="H433" s="161" t="s">
        <v>2022</v>
      </c>
      <c r="I433" s="161" t="s">
        <v>4711</v>
      </c>
      <c r="J433" s="161" t="s">
        <v>78</v>
      </c>
      <c r="K433" s="167"/>
      <c r="L433" s="168" t="s">
        <v>749</v>
      </c>
      <c r="M433" s="168" t="s">
        <v>79</v>
      </c>
    </row>
    <row r="434" spans="1:13" s="169" customFormat="1" x14ac:dyDescent="0.4">
      <c r="A434" s="161" t="s">
        <v>488</v>
      </c>
      <c r="B434" s="161" t="s">
        <v>2240</v>
      </c>
      <c r="C434" s="162">
        <v>61902025</v>
      </c>
      <c r="D434" s="163">
        <v>45870</v>
      </c>
      <c r="E434" s="164">
        <v>45905</v>
      </c>
      <c r="F434" s="165">
        <v>19.600000000000001</v>
      </c>
      <c r="G434" s="166" t="s">
        <v>2259</v>
      </c>
      <c r="H434" s="161" t="s">
        <v>2022</v>
      </c>
      <c r="I434" s="161" t="s">
        <v>4712</v>
      </c>
      <c r="J434" s="161" t="s">
        <v>202</v>
      </c>
      <c r="K434" s="167"/>
      <c r="L434" s="168" t="s">
        <v>749</v>
      </c>
      <c r="M434" s="168" t="s">
        <v>203</v>
      </c>
    </row>
    <row r="435" spans="1:13" s="169" customFormat="1" x14ac:dyDescent="0.4">
      <c r="A435" s="161" t="s">
        <v>488</v>
      </c>
      <c r="B435" s="161" t="s">
        <v>2240</v>
      </c>
      <c r="C435" s="162">
        <v>61902025</v>
      </c>
      <c r="D435" s="163">
        <v>45870</v>
      </c>
      <c r="E435" s="164">
        <v>45905</v>
      </c>
      <c r="F435" s="165">
        <v>11.2</v>
      </c>
      <c r="G435" s="166" t="s">
        <v>2259</v>
      </c>
      <c r="H435" s="161" t="s">
        <v>2022</v>
      </c>
      <c r="I435" s="161" t="s">
        <v>4713</v>
      </c>
      <c r="J435" s="161" t="s">
        <v>472</v>
      </c>
      <c r="K435" s="167"/>
      <c r="L435" s="168" t="s">
        <v>749</v>
      </c>
      <c r="M435" s="168" t="s">
        <v>473</v>
      </c>
    </row>
    <row r="436" spans="1:13" s="169" customFormat="1" x14ac:dyDescent="0.4">
      <c r="A436" s="161" t="s">
        <v>488</v>
      </c>
      <c r="B436" s="161" t="s">
        <v>2240</v>
      </c>
      <c r="C436" s="162">
        <v>61902025</v>
      </c>
      <c r="D436" s="163">
        <v>45870</v>
      </c>
      <c r="E436" s="164">
        <v>45905</v>
      </c>
      <c r="F436" s="165">
        <v>4.2</v>
      </c>
      <c r="G436" s="166" t="s">
        <v>2259</v>
      </c>
      <c r="H436" s="161" t="s">
        <v>2022</v>
      </c>
      <c r="I436" s="161" t="s">
        <v>4510</v>
      </c>
      <c r="J436" s="161" t="s">
        <v>52</v>
      </c>
      <c r="K436" s="167"/>
      <c r="L436" s="168" t="s">
        <v>749</v>
      </c>
      <c r="M436" s="168" t="s">
        <v>53</v>
      </c>
    </row>
    <row r="437" spans="1:13" s="169" customFormat="1" x14ac:dyDescent="0.4">
      <c r="A437" s="161" t="s">
        <v>488</v>
      </c>
      <c r="B437" s="161" t="s">
        <v>2240</v>
      </c>
      <c r="C437" s="162">
        <v>61902025</v>
      </c>
      <c r="D437" s="163">
        <v>45870</v>
      </c>
      <c r="E437" s="164">
        <v>45905</v>
      </c>
      <c r="F437" s="165">
        <v>16.8</v>
      </c>
      <c r="G437" s="166" t="s">
        <v>2259</v>
      </c>
      <c r="H437" s="161" t="s">
        <v>2022</v>
      </c>
      <c r="I437" s="161" t="s">
        <v>4510</v>
      </c>
      <c r="J437" s="161" t="s">
        <v>52</v>
      </c>
      <c r="K437" s="167"/>
      <c r="L437" s="168" t="s">
        <v>749</v>
      </c>
      <c r="M437" s="168" t="s">
        <v>53</v>
      </c>
    </row>
    <row r="438" spans="1:13" s="169" customFormat="1" x14ac:dyDescent="0.4">
      <c r="A438" s="161" t="s">
        <v>488</v>
      </c>
      <c r="B438" s="161" t="s">
        <v>2241</v>
      </c>
      <c r="C438" s="162">
        <v>61912025</v>
      </c>
      <c r="D438" s="163">
        <v>45870</v>
      </c>
      <c r="E438" s="164">
        <v>45905</v>
      </c>
      <c r="F438" s="165">
        <v>797.7</v>
      </c>
      <c r="G438" s="166" t="s">
        <v>2259</v>
      </c>
      <c r="H438" s="161" t="s">
        <v>2022</v>
      </c>
      <c r="I438" s="161" t="s">
        <v>4714</v>
      </c>
      <c r="J438" s="161" t="s">
        <v>16</v>
      </c>
      <c r="K438" s="167"/>
      <c r="L438" s="168" t="s">
        <v>749</v>
      </c>
      <c r="M438" s="168" t="s">
        <v>17</v>
      </c>
    </row>
    <row r="439" spans="1:13" s="169" customFormat="1" x14ac:dyDescent="0.4">
      <c r="A439" s="161" t="s">
        <v>488</v>
      </c>
      <c r="B439" s="161" t="s">
        <v>2241</v>
      </c>
      <c r="C439" s="162">
        <v>61912025</v>
      </c>
      <c r="D439" s="163">
        <v>45870</v>
      </c>
      <c r="E439" s="164">
        <v>45905</v>
      </c>
      <c r="F439" s="165">
        <v>797.7</v>
      </c>
      <c r="G439" s="166" t="s">
        <v>2259</v>
      </c>
      <c r="H439" s="161" t="s">
        <v>2022</v>
      </c>
      <c r="I439" s="161" t="s">
        <v>4715</v>
      </c>
      <c r="J439" s="161" t="s">
        <v>212</v>
      </c>
      <c r="K439" s="167"/>
      <c r="L439" s="168" t="s">
        <v>749</v>
      </c>
      <c r="M439" s="168" t="s">
        <v>213</v>
      </c>
    </row>
    <row r="440" spans="1:13" s="169" customFormat="1" x14ac:dyDescent="0.4">
      <c r="A440" s="161" t="s">
        <v>488</v>
      </c>
      <c r="B440" s="161" t="s">
        <v>2241</v>
      </c>
      <c r="C440" s="162">
        <v>61912025</v>
      </c>
      <c r="D440" s="163">
        <v>45870</v>
      </c>
      <c r="E440" s="164">
        <v>45905</v>
      </c>
      <c r="F440" s="165">
        <v>1595.4</v>
      </c>
      <c r="G440" s="166" t="s">
        <v>2259</v>
      </c>
      <c r="H440" s="161" t="s">
        <v>2022</v>
      </c>
      <c r="I440" s="161" t="s">
        <v>4716</v>
      </c>
      <c r="J440" s="161" t="s">
        <v>38</v>
      </c>
      <c r="K440" s="167"/>
      <c r="L440" s="168" t="s">
        <v>749</v>
      </c>
      <c r="M440" s="168" t="s">
        <v>39</v>
      </c>
    </row>
    <row r="441" spans="1:13" s="169" customFormat="1" x14ac:dyDescent="0.4">
      <c r="A441" s="161" t="s">
        <v>488</v>
      </c>
      <c r="B441" s="161" t="s">
        <v>2241</v>
      </c>
      <c r="C441" s="162">
        <v>61912025</v>
      </c>
      <c r="D441" s="163">
        <v>45870</v>
      </c>
      <c r="E441" s="164">
        <v>45905</v>
      </c>
      <c r="F441" s="165">
        <v>797.7</v>
      </c>
      <c r="G441" s="166" t="s">
        <v>2259</v>
      </c>
      <c r="H441" s="161" t="s">
        <v>2022</v>
      </c>
      <c r="I441" s="161" t="s">
        <v>4717</v>
      </c>
      <c r="J441" s="161" t="s">
        <v>456</v>
      </c>
      <c r="K441" s="167"/>
      <c r="L441" s="168" t="s">
        <v>749</v>
      </c>
      <c r="M441" s="168" t="s">
        <v>457</v>
      </c>
    </row>
    <row r="442" spans="1:13" s="169" customFormat="1" x14ac:dyDescent="0.4">
      <c r="A442" s="161" t="s">
        <v>488</v>
      </c>
      <c r="B442" s="161" t="s">
        <v>2241</v>
      </c>
      <c r="C442" s="162">
        <v>61912025</v>
      </c>
      <c r="D442" s="163">
        <v>45870</v>
      </c>
      <c r="E442" s="164">
        <v>45905</v>
      </c>
      <c r="F442" s="165">
        <v>797.7</v>
      </c>
      <c r="G442" s="166" t="s">
        <v>2259</v>
      </c>
      <c r="H442" s="161" t="s">
        <v>2022</v>
      </c>
      <c r="I442" s="161" t="s">
        <v>4718</v>
      </c>
      <c r="J442" s="161" t="s">
        <v>306</v>
      </c>
      <c r="K442" s="167"/>
      <c r="L442" s="168" t="s">
        <v>749</v>
      </c>
      <c r="M442" s="168" t="s">
        <v>307</v>
      </c>
    </row>
    <row r="443" spans="1:13" s="169" customFormat="1" x14ac:dyDescent="0.4">
      <c r="A443" s="161" t="s">
        <v>488</v>
      </c>
      <c r="B443" s="161" t="s">
        <v>2241</v>
      </c>
      <c r="C443" s="162">
        <v>61912025</v>
      </c>
      <c r="D443" s="163">
        <v>45870</v>
      </c>
      <c r="E443" s="164">
        <v>45905</v>
      </c>
      <c r="F443" s="165">
        <v>797.7</v>
      </c>
      <c r="G443" s="166" t="s">
        <v>2259</v>
      </c>
      <c r="H443" s="161" t="s">
        <v>2022</v>
      </c>
      <c r="I443" s="161" t="s">
        <v>4719</v>
      </c>
      <c r="J443" s="161" t="s">
        <v>458</v>
      </c>
      <c r="K443" s="167"/>
      <c r="L443" s="168" t="s">
        <v>749</v>
      </c>
      <c r="M443" s="168" t="s">
        <v>459</v>
      </c>
    </row>
    <row r="444" spans="1:13" s="169" customFormat="1" x14ac:dyDescent="0.4">
      <c r="A444" s="161" t="s">
        <v>488</v>
      </c>
      <c r="B444" s="161" t="s">
        <v>2241</v>
      </c>
      <c r="C444" s="162">
        <v>61912025</v>
      </c>
      <c r="D444" s="163">
        <v>45870</v>
      </c>
      <c r="E444" s="164">
        <v>45905</v>
      </c>
      <c r="F444" s="165">
        <v>797.7</v>
      </c>
      <c r="G444" s="166" t="s">
        <v>2259</v>
      </c>
      <c r="H444" s="161" t="s">
        <v>2022</v>
      </c>
      <c r="I444" s="161" t="s">
        <v>4720</v>
      </c>
      <c r="J444" s="161" t="s">
        <v>64</v>
      </c>
      <c r="K444" s="167"/>
      <c r="L444" s="168" t="s">
        <v>749</v>
      </c>
      <c r="M444" s="168" t="s">
        <v>65</v>
      </c>
    </row>
    <row r="445" spans="1:13" s="169" customFormat="1" x14ac:dyDescent="0.4">
      <c r="A445" s="161" t="s">
        <v>488</v>
      </c>
      <c r="B445" s="161" t="s">
        <v>2241</v>
      </c>
      <c r="C445" s="162">
        <v>61912025</v>
      </c>
      <c r="D445" s="163">
        <v>45870</v>
      </c>
      <c r="E445" s="164">
        <v>45905</v>
      </c>
      <c r="F445" s="165">
        <v>797.7</v>
      </c>
      <c r="G445" s="166" t="s">
        <v>2259</v>
      </c>
      <c r="H445" s="161" t="s">
        <v>2022</v>
      </c>
      <c r="I445" s="161" t="s">
        <v>4721</v>
      </c>
      <c r="J445" s="161" t="s">
        <v>460</v>
      </c>
      <c r="K445" s="167"/>
      <c r="L445" s="168" t="s">
        <v>749</v>
      </c>
      <c r="M445" s="168" t="s">
        <v>461</v>
      </c>
    </row>
    <row r="446" spans="1:13" s="169" customFormat="1" x14ac:dyDescent="0.4">
      <c r="A446" s="161" t="s">
        <v>488</v>
      </c>
      <c r="B446" s="161" t="s">
        <v>2241</v>
      </c>
      <c r="C446" s="162">
        <v>61912025</v>
      </c>
      <c r="D446" s="163">
        <v>45870</v>
      </c>
      <c r="E446" s="164">
        <v>45905</v>
      </c>
      <c r="F446" s="165">
        <v>1595.4</v>
      </c>
      <c r="G446" s="166" t="s">
        <v>2259</v>
      </c>
      <c r="H446" s="161" t="s">
        <v>2022</v>
      </c>
      <c r="I446" s="161" t="s">
        <v>4722</v>
      </c>
      <c r="J446" s="161" t="s">
        <v>24</v>
      </c>
      <c r="K446" s="167"/>
      <c r="L446" s="168" t="s">
        <v>749</v>
      </c>
      <c r="M446" s="168" t="s">
        <v>25</v>
      </c>
    </row>
    <row r="447" spans="1:13" s="169" customFormat="1" x14ac:dyDescent="0.4">
      <c r="A447" s="161" t="s">
        <v>488</v>
      </c>
      <c r="B447" s="161" t="s">
        <v>2241</v>
      </c>
      <c r="C447" s="162">
        <v>61912025</v>
      </c>
      <c r="D447" s="163">
        <v>45870</v>
      </c>
      <c r="E447" s="164">
        <v>45905</v>
      </c>
      <c r="F447" s="165">
        <v>797.7</v>
      </c>
      <c r="G447" s="166" t="s">
        <v>2259</v>
      </c>
      <c r="H447" s="161" t="s">
        <v>2022</v>
      </c>
      <c r="I447" s="161" t="s">
        <v>4723</v>
      </c>
      <c r="J447" s="161" t="s">
        <v>86</v>
      </c>
      <c r="K447" s="167"/>
      <c r="L447" s="168" t="s">
        <v>749</v>
      </c>
      <c r="M447" s="168" t="s">
        <v>87</v>
      </c>
    </row>
    <row r="448" spans="1:13" s="169" customFormat="1" x14ac:dyDescent="0.4">
      <c r="A448" s="161" t="s">
        <v>488</v>
      </c>
      <c r="B448" s="161" t="s">
        <v>2241</v>
      </c>
      <c r="C448" s="162">
        <v>61912025</v>
      </c>
      <c r="D448" s="163">
        <v>45870</v>
      </c>
      <c r="E448" s="164">
        <v>45905</v>
      </c>
      <c r="F448" s="165">
        <v>797.7</v>
      </c>
      <c r="G448" s="166" t="s">
        <v>2259</v>
      </c>
      <c r="H448" s="161" t="s">
        <v>2022</v>
      </c>
      <c r="I448" s="161" t="s">
        <v>4724</v>
      </c>
      <c r="J448" s="161" t="s">
        <v>260</v>
      </c>
      <c r="K448" s="167"/>
      <c r="L448" s="168" t="s">
        <v>749</v>
      </c>
      <c r="M448" s="168" t="s">
        <v>261</v>
      </c>
    </row>
    <row r="449" spans="1:13" s="169" customFormat="1" x14ac:dyDescent="0.4">
      <c r="A449" s="161" t="s">
        <v>488</v>
      </c>
      <c r="B449" s="161" t="s">
        <v>2241</v>
      </c>
      <c r="C449" s="162">
        <v>61912025</v>
      </c>
      <c r="D449" s="163">
        <v>45870</v>
      </c>
      <c r="E449" s="164">
        <v>45905</v>
      </c>
      <c r="F449" s="165">
        <v>797.7</v>
      </c>
      <c r="G449" s="166" t="s">
        <v>2259</v>
      </c>
      <c r="H449" s="161" t="s">
        <v>2022</v>
      </c>
      <c r="I449" s="161" t="s">
        <v>4725</v>
      </c>
      <c r="J449" s="161" t="s">
        <v>0</v>
      </c>
      <c r="K449" s="167"/>
      <c r="L449" s="168" t="s">
        <v>749</v>
      </c>
      <c r="M449" s="168" t="s">
        <v>1</v>
      </c>
    </row>
    <row r="450" spans="1:13" s="169" customFormat="1" x14ac:dyDescent="0.4">
      <c r="A450" s="161" t="s">
        <v>488</v>
      </c>
      <c r="B450" s="161" t="s">
        <v>2241</v>
      </c>
      <c r="C450" s="162">
        <v>61912025</v>
      </c>
      <c r="D450" s="163">
        <v>45870</v>
      </c>
      <c r="E450" s="164">
        <v>45905</v>
      </c>
      <c r="F450" s="165">
        <v>797.7</v>
      </c>
      <c r="G450" s="166" t="s">
        <v>2259</v>
      </c>
      <c r="H450" s="161" t="s">
        <v>2022</v>
      </c>
      <c r="I450" s="161" t="s">
        <v>4726</v>
      </c>
      <c r="J450" s="161" t="s">
        <v>152</v>
      </c>
      <c r="K450" s="167"/>
      <c r="L450" s="168" t="s">
        <v>749</v>
      </c>
      <c r="M450" s="168" t="s">
        <v>153</v>
      </c>
    </row>
    <row r="451" spans="1:13" s="169" customFormat="1" x14ac:dyDescent="0.4">
      <c r="A451" s="161" t="s">
        <v>488</v>
      </c>
      <c r="B451" s="161" t="s">
        <v>2241</v>
      </c>
      <c r="C451" s="162">
        <v>61912025</v>
      </c>
      <c r="D451" s="163">
        <v>45870</v>
      </c>
      <c r="E451" s="164">
        <v>45905</v>
      </c>
      <c r="F451" s="165">
        <v>1595.4</v>
      </c>
      <c r="G451" s="166" t="s">
        <v>2259</v>
      </c>
      <c r="H451" s="161" t="s">
        <v>2022</v>
      </c>
      <c r="I451" s="161" t="s">
        <v>4727</v>
      </c>
      <c r="J451" s="161" t="s">
        <v>462</v>
      </c>
      <c r="K451" s="167"/>
      <c r="L451" s="168" t="s">
        <v>749</v>
      </c>
      <c r="M451" s="168" t="s">
        <v>463</v>
      </c>
    </row>
    <row r="452" spans="1:13" s="169" customFormat="1" x14ac:dyDescent="0.4">
      <c r="A452" s="161" t="s">
        <v>488</v>
      </c>
      <c r="B452" s="161" t="s">
        <v>2241</v>
      </c>
      <c r="C452" s="162">
        <v>61912025</v>
      </c>
      <c r="D452" s="163">
        <v>45870</v>
      </c>
      <c r="E452" s="164">
        <v>45905</v>
      </c>
      <c r="F452" s="165">
        <v>797.7</v>
      </c>
      <c r="G452" s="166" t="s">
        <v>2259</v>
      </c>
      <c r="H452" s="161" t="s">
        <v>2022</v>
      </c>
      <c r="I452" s="161" t="s">
        <v>4728</v>
      </c>
      <c r="J452" s="161" t="s">
        <v>88</v>
      </c>
      <c r="K452" s="167"/>
      <c r="L452" s="168" t="s">
        <v>749</v>
      </c>
      <c r="M452" s="168" t="s">
        <v>89</v>
      </c>
    </row>
    <row r="453" spans="1:13" s="169" customFormat="1" x14ac:dyDescent="0.4">
      <c r="A453" s="161" t="s">
        <v>488</v>
      </c>
      <c r="B453" s="161" t="s">
        <v>2241</v>
      </c>
      <c r="C453" s="162">
        <v>61912025</v>
      </c>
      <c r="D453" s="163">
        <v>45870</v>
      </c>
      <c r="E453" s="164">
        <v>45905</v>
      </c>
      <c r="F453" s="165">
        <v>797.7</v>
      </c>
      <c r="G453" s="166" t="s">
        <v>2259</v>
      </c>
      <c r="H453" s="161" t="s">
        <v>2022</v>
      </c>
      <c r="I453" s="161" t="s">
        <v>4729</v>
      </c>
      <c r="J453" s="161" t="s">
        <v>204</v>
      </c>
      <c r="K453" s="167"/>
      <c r="L453" s="168" t="s">
        <v>749</v>
      </c>
      <c r="M453" s="168" t="s">
        <v>205</v>
      </c>
    </row>
    <row r="454" spans="1:13" s="169" customFormat="1" x14ac:dyDescent="0.4">
      <c r="A454" s="161" t="s">
        <v>488</v>
      </c>
      <c r="B454" s="161" t="s">
        <v>2241</v>
      </c>
      <c r="C454" s="162">
        <v>61912025</v>
      </c>
      <c r="D454" s="163">
        <v>45870</v>
      </c>
      <c r="E454" s="164">
        <v>45905</v>
      </c>
      <c r="F454" s="165">
        <v>797.7</v>
      </c>
      <c r="G454" s="166" t="s">
        <v>2259</v>
      </c>
      <c r="H454" s="161" t="s">
        <v>2022</v>
      </c>
      <c r="I454" s="161" t="s">
        <v>4730</v>
      </c>
      <c r="J454" s="161" t="s">
        <v>242</v>
      </c>
      <c r="K454" s="167"/>
      <c r="L454" s="168" t="s">
        <v>749</v>
      </c>
      <c r="M454" s="168" t="s">
        <v>243</v>
      </c>
    </row>
    <row r="455" spans="1:13" s="169" customFormat="1" x14ac:dyDescent="0.4">
      <c r="A455" s="161" t="s">
        <v>488</v>
      </c>
      <c r="B455" s="161" t="s">
        <v>2241</v>
      </c>
      <c r="C455" s="162">
        <v>61912025</v>
      </c>
      <c r="D455" s="163">
        <v>45870</v>
      </c>
      <c r="E455" s="164">
        <v>45905</v>
      </c>
      <c r="F455" s="165">
        <v>797.7</v>
      </c>
      <c r="G455" s="166" t="s">
        <v>2259</v>
      </c>
      <c r="H455" s="161" t="s">
        <v>2022</v>
      </c>
      <c r="I455" s="161" t="s">
        <v>4731</v>
      </c>
      <c r="J455" s="161" t="s">
        <v>102</v>
      </c>
      <c r="K455" s="167"/>
      <c r="L455" s="168" t="s">
        <v>749</v>
      </c>
      <c r="M455" s="168" t="s">
        <v>103</v>
      </c>
    </row>
    <row r="456" spans="1:13" s="169" customFormat="1" x14ac:dyDescent="0.4">
      <c r="A456" s="161" t="s">
        <v>488</v>
      </c>
      <c r="B456" s="161" t="s">
        <v>2241</v>
      </c>
      <c r="C456" s="162">
        <v>61912025</v>
      </c>
      <c r="D456" s="163">
        <v>45870</v>
      </c>
      <c r="E456" s="164">
        <v>45905</v>
      </c>
      <c r="F456" s="165">
        <v>797.7</v>
      </c>
      <c r="G456" s="166" t="s">
        <v>2259</v>
      </c>
      <c r="H456" s="161" t="s">
        <v>2022</v>
      </c>
      <c r="I456" s="161" t="s">
        <v>4732</v>
      </c>
      <c r="J456" s="161" t="s">
        <v>190</v>
      </c>
      <c r="K456" s="167"/>
      <c r="L456" s="168" t="s">
        <v>749</v>
      </c>
      <c r="M456" s="168" t="s">
        <v>191</v>
      </c>
    </row>
    <row r="457" spans="1:13" s="169" customFormat="1" x14ac:dyDescent="0.4">
      <c r="A457" s="161" t="s">
        <v>488</v>
      </c>
      <c r="B457" s="161" t="s">
        <v>2241</v>
      </c>
      <c r="C457" s="162">
        <v>61912025</v>
      </c>
      <c r="D457" s="163">
        <v>45870</v>
      </c>
      <c r="E457" s="164">
        <v>45905</v>
      </c>
      <c r="F457" s="165">
        <v>797.7</v>
      </c>
      <c r="G457" s="166" t="s">
        <v>2259</v>
      </c>
      <c r="H457" s="161" t="s">
        <v>2022</v>
      </c>
      <c r="I457" s="161" t="s">
        <v>4733</v>
      </c>
      <c r="J457" s="161" t="s">
        <v>258</v>
      </c>
      <c r="K457" s="167"/>
      <c r="L457" s="168" t="s">
        <v>749</v>
      </c>
      <c r="M457" s="168" t="s">
        <v>259</v>
      </c>
    </row>
    <row r="458" spans="1:13" s="169" customFormat="1" x14ac:dyDescent="0.4">
      <c r="A458" s="161" t="s">
        <v>488</v>
      </c>
      <c r="B458" s="161" t="s">
        <v>2241</v>
      </c>
      <c r="C458" s="162">
        <v>61912025</v>
      </c>
      <c r="D458" s="163">
        <v>45870</v>
      </c>
      <c r="E458" s="164">
        <v>45905</v>
      </c>
      <c r="F458" s="165">
        <v>797.7</v>
      </c>
      <c r="G458" s="166" t="s">
        <v>2259</v>
      </c>
      <c r="H458" s="161" t="s">
        <v>2022</v>
      </c>
      <c r="I458" s="161" t="s">
        <v>4734</v>
      </c>
      <c r="J458" s="161" t="s">
        <v>244</v>
      </c>
      <c r="K458" s="167"/>
      <c r="L458" s="168" t="s">
        <v>749</v>
      </c>
      <c r="M458" s="168" t="s">
        <v>245</v>
      </c>
    </row>
    <row r="459" spans="1:13" s="169" customFormat="1" x14ac:dyDescent="0.4">
      <c r="A459" s="161" t="s">
        <v>488</v>
      </c>
      <c r="B459" s="161" t="s">
        <v>2241</v>
      </c>
      <c r="C459" s="162">
        <v>61912025</v>
      </c>
      <c r="D459" s="163">
        <v>45870</v>
      </c>
      <c r="E459" s="164">
        <v>45905</v>
      </c>
      <c r="F459" s="165">
        <v>1595.4</v>
      </c>
      <c r="G459" s="166" t="s">
        <v>2259</v>
      </c>
      <c r="H459" s="161" t="s">
        <v>2022</v>
      </c>
      <c r="I459" s="161" t="s">
        <v>4735</v>
      </c>
      <c r="J459" s="161" t="s">
        <v>176</v>
      </c>
      <c r="K459" s="167"/>
      <c r="L459" s="168" t="s">
        <v>749</v>
      </c>
      <c r="M459" s="168" t="s">
        <v>177</v>
      </c>
    </row>
    <row r="460" spans="1:13" s="169" customFormat="1" x14ac:dyDescent="0.4">
      <c r="A460" s="161" t="s">
        <v>488</v>
      </c>
      <c r="B460" s="161" t="s">
        <v>2241</v>
      </c>
      <c r="C460" s="162">
        <v>61912025</v>
      </c>
      <c r="D460" s="163">
        <v>45870</v>
      </c>
      <c r="E460" s="164">
        <v>45905</v>
      </c>
      <c r="F460" s="165">
        <v>797.7</v>
      </c>
      <c r="G460" s="166" t="s">
        <v>2259</v>
      </c>
      <c r="H460" s="161" t="s">
        <v>2022</v>
      </c>
      <c r="I460" s="161" t="s">
        <v>4736</v>
      </c>
      <c r="J460" s="161" t="s">
        <v>420</v>
      </c>
      <c r="K460" s="167"/>
      <c r="L460" s="168" t="s">
        <v>749</v>
      </c>
      <c r="M460" s="168" t="s">
        <v>421</v>
      </c>
    </row>
    <row r="461" spans="1:13" s="169" customFormat="1" x14ac:dyDescent="0.4">
      <c r="A461" s="161" t="s">
        <v>488</v>
      </c>
      <c r="B461" s="161" t="s">
        <v>2241</v>
      </c>
      <c r="C461" s="162">
        <v>61912025</v>
      </c>
      <c r="D461" s="163">
        <v>45870</v>
      </c>
      <c r="E461" s="164">
        <v>45905</v>
      </c>
      <c r="F461" s="165">
        <v>797.7</v>
      </c>
      <c r="G461" s="166" t="s">
        <v>2259</v>
      </c>
      <c r="H461" s="161" t="s">
        <v>2022</v>
      </c>
      <c r="I461" s="161" t="s">
        <v>4737</v>
      </c>
      <c r="J461" s="161" t="s">
        <v>422</v>
      </c>
      <c r="K461" s="167"/>
      <c r="L461" s="168" t="s">
        <v>749</v>
      </c>
      <c r="M461" s="168" t="s">
        <v>423</v>
      </c>
    </row>
    <row r="462" spans="1:13" s="169" customFormat="1" x14ac:dyDescent="0.4">
      <c r="A462" s="161" t="s">
        <v>488</v>
      </c>
      <c r="B462" s="161" t="s">
        <v>2241</v>
      </c>
      <c r="C462" s="162">
        <v>61912025</v>
      </c>
      <c r="D462" s="163">
        <v>45870</v>
      </c>
      <c r="E462" s="164">
        <v>45905</v>
      </c>
      <c r="F462" s="165">
        <v>797.7</v>
      </c>
      <c r="G462" s="166" t="s">
        <v>2259</v>
      </c>
      <c r="H462" s="161" t="s">
        <v>2022</v>
      </c>
      <c r="I462" s="161" t="s">
        <v>4738</v>
      </c>
      <c r="J462" s="161" t="s">
        <v>424</v>
      </c>
      <c r="K462" s="167"/>
      <c r="L462" s="168" t="s">
        <v>749</v>
      </c>
      <c r="M462" s="168" t="s">
        <v>425</v>
      </c>
    </row>
    <row r="463" spans="1:13" s="169" customFormat="1" x14ac:dyDescent="0.4">
      <c r="A463" s="161" t="s">
        <v>488</v>
      </c>
      <c r="B463" s="161" t="s">
        <v>2241</v>
      </c>
      <c r="C463" s="162">
        <v>61912025</v>
      </c>
      <c r="D463" s="163">
        <v>45870</v>
      </c>
      <c r="E463" s="164">
        <v>45905</v>
      </c>
      <c r="F463" s="165">
        <v>797.7</v>
      </c>
      <c r="G463" s="166" t="s">
        <v>2259</v>
      </c>
      <c r="H463" s="161" t="s">
        <v>2022</v>
      </c>
      <c r="I463" s="161" t="s">
        <v>4739</v>
      </c>
      <c r="J463" s="161" t="s">
        <v>426</v>
      </c>
      <c r="K463" s="167"/>
      <c r="L463" s="168" t="s">
        <v>749</v>
      </c>
      <c r="M463" s="168" t="s">
        <v>427</v>
      </c>
    </row>
    <row r="464" spans="1:13" s="169" customFormat="1" x14ac:dyDescent="0.4">
      <c r="A464" s="161" t="s">
        <v>488</v>
      </c>
      <c r="B464" s="161" t="s">
        <v>2241</v>
      </c>
      <c r="C464" s="162">
        <v>61912025</v>
      </c>
      <c r="D464" s="163">
        <v>45870</v>
      </c>
      <c r="E464" s="164">
        <v>45905</v>
      </c>
      <c r="F464" s="165">
        <v>797.7</v>
      </c>
      <c r="G464" s="166" t="s">
        <v>2259</v>
      </c>
      <c r="H464" s="161" t="s">
        <v>2022</v>
      </c>
      <c r="I464" s="161" t="s">
        <v>4740</v>
      </c>
      <c r="J464" s="161" t="s">
        <v>60</v>
      </c>
      <c r="K464" s="167"/>
      <c r="L464" s="168" t="s">
        <v>749</v>
      </c>
      <c r="M464" s="168" t="s">
        <v>61</v>
      </c>
    </row>
    <row r="465" spans="1:13" s="169" customFormat="1" x14ac:dyDescent="0.4">
      <c r="A465" s="161" t="s">
        <v>488</v>
      </c>
      <c r="B465" s="161" t="s">
        <v>2241</v>
      </c>
      <c r="C465" s="162">
        <v>61912025</v>
      </c>
      <c r="D465" s="163">
        <v>45870</v>
      </c>
      <c r="E465" s="164">
        <v>45905</v>
      </c>
      <c r="F465" s="165">
        <v>797.7</v>
      </c>
      <c r="G465" s="166" t="s">
        <v>2259</v>
      </c>
      <c r="H465" s="161" t="s">
        <v>2022</v>
      </c>
      <c r="I465" s="161" t="s">
        <v>4741</v>
      </c>
      <c r="J465" s="161" t="s">
        <v>218</v>
      </c>
      <c r="K465" s="167"/>
      <c r="L465" s="168" t="s">
        <v>749</v>
      </c>
      <c r="M465" s="168" t="s">
        <v>219</v>
      </c>
    </row>
    <row r="466" spans="1:13" s="169" customFormat="1" x14ac:dyDescent="0.4">
      <c r="A466" s="161" t="s">
        <v>488</v>
      </c>
      <c r="B466" s="161" t="s">
        <v>2241</v>
      </c>
      <c r="C466" s="162">
        <v>61912025</v>
      </c>
      <c r="D466" s="163">
        <v>45870</v>
      </c>
      <c r="E466" s="164">
        <v>45905</v>
      </c>
      <c r="F466" s="165">
        <v>797.7</v>
      </c>
      <c r="G466" s="166" t="s">
        <v>2259</v>
      </c>
      <c r="H466" s="161" t="s">
        <v>2022</v>
      </c>
      <c r="I466" s="161" t="s">
        <v>4742</v>
      </c>
      <c r="J466" s="161" t="s">
        <v>32</v>
      </c>
      <c r="K466" s="167"/>
      <c r="L466" s="168" t="s">
        <v>749</v>
      </c>
      <c r="M466" s="168" t="s">
        <v>33</v>
      </c>
    </row>
    <row r="467" spans="1:13" s="169" customFormat="1" x14ac:dyDescent="0.4">
      <c r="A467" s="161" t="s">
        <v>488</v>
      </c>
      <c r="B467" s="161" t="s">
        <v>2241</v>
      </c>
      <c r="C467" s="162">
        <v>61912025</v>
      </c>
      <c r="D467" s="163">
        <v>45870</v>
      </c>
      <c r="E467" s="164">
        <v>45905</v>
      </c>
      <c r="F467" s="165">
        <v>797.7</v>
      </c>
      <c r="G467" s="166" t="s">
        <v>2259</v>
      </c>
      <c r="H467" s="161" t="s">
        <v>2022</v>
      </c>
      <c r="I467" s="161" t="s">
        <v>4743</v>
      </c>
      <c r="J467" s="161" t="s">
        <v>324</v>
      </c>
      <c r="K467" s="167"/>
      <c r="L467" s="168" t="s">
        <v>749</v>
      </c>
      <c r="M467" s="168" t="s">
        <v>325</v>
      </c>
    </row>
    <row r="468" spans="1:13" s="169" customFormat="1" x14ac:dyDescent="0.4">
      <c r="A468" s="161" t="s">
        <v>488</v>
      </c>
      <c r="B468" s="161" t="s">
        <v>2241</v>
      </c>
      <c r="C468" s="162">
        <v>61912025</v>
      </c>
      <c r="D468" s="163">
        <v>45870</v>
      </c>
      <c r="E468" s="164">
        <v>45905</v>
      </c>
      <c r="F468" s="165">
        <v>797.7</v>
      </c>
      <c r="G468" s="166" t="s">
        <v>2259</v>
      </c>
      <c r="H468" s="161" t="s">
        <v>2022</v>
      </c>
      <c r="I468" s="161" t="s">
        <v>4744</v>
      </c>
      <c r="J468" s="161" t="s">
        <v>72</v>
      </c>
      <c r="K468" s="167"/>
      <c r="L468" s="168" t="s">
        <v>749</v>
      </c>
      <c r="M468" s="168" t="s">
        <v>73</v>
      </c>
    </row>
    <row r="469" spans="1:13" s="169" customFormat="1" x14ac:dyDescent="0.4">
      <c r="A469" s="161" t="s">
        <v>488</v>
      </c>
      <c r="B469" s="161" t="s">
        <v>2241</v>
      </c>
      <c r="C469" s="162">
        <v>61912025</v>
      </c>
      <c r="D469" s="163">
        <v>45870</v>
      </c>
      <c r="E469" s="164">
        <v>45905</v>
      </c>
      <c r="F469" s="165">
        <v>797.7</v>
      </c>
      <c r="G469" s="166" t="s">
        <v>2259</v>
      </c>
      <c r="H469" s="161" t="s">
        <v>2022</v>
      </c>
      <c r="I469" s="161" t="s">
        <v>4745</v>
      </c>
      <c r="J469" s="161" t="s">
        <v>398</v>
      </c>
      <c r="K469" s="167"/>
      <c r="L469" s="168" t="s">
        <v>749</v>
      </c>
      <c r="M469" s="168" t="s">
        <v>399</v>
      </c>
    </row>
    <row r="470" spans="1:13" s="169" customFormat="1" x14ac:dyDescent="0.4">
      <c r="A470" s="161" t="s">
        <v>488</v>
      </c>
      <c r="B470" s="161" t="s">
        <v>2241</v>
      </c>
      <c r="C470" s="162">
        <v>61912025</v>
      </c>
      <c r="D470" s="163">
        <v>45870</v>
      </c>
      <c r="E470" s="164">
        <v>45905</v>
      </c>
      <c r="F470" s="165">
        <v>797.7</v>
      </c>
      <c r="G470" s="166" t="s">
        <v>2259</v>
      </c>
      <c r="H470" s="161" t="s">
        <v>2022</v>
      </c>
      <c r="I470" s="161" t="s">
        <v>4746</v>
      </c>
      <c r="J470" s="161" t="s">
        <v>92</v>
      </c>
      <c r="K470" s="167"/>
      <c r="L470" s="168" t="s">
        <v>749</v>
      </c>
      <c r="M470" s="168" t="s">
        <v>93</v>
      </c>
    </row>
    <row r="471" spans="1:13" s="169" customFormat="1" x14ac:dyDescent="0.4">
      <c r="A471" s="161" t="s">
        <v>488</v>
      </c>
      <c r="B471" s="161" t="s">
        <v>2241</v>
      </c>
      <c r="C471" s="162">
        <v>61912025</v>
      </c>
      <c r="D471" s="163">
        <v>45870</v>
      </c>
      <c r="E471" s="164">
        <v>45905</v>
      </c>
      <c r="F471" s="165">
        <v>797.7</v>
      </c>
      <c r="G471" s="166" t="s">
        <v>2259</v>
      </c>
      <c r="H471" s="161" t="s">
        <v>2022</v>
      </c>
      <c r="I471" s="161" t="s">
        <v>4747</v>
      </c>
      <c r="J471" s="161" t="s">
        <v>400</v>
      </c>
      <c r="K471" s="167"/>
      <c r="L471" s="168" t="s">
        <v>749</v>
      </c>
      <c r="M471" s="168" t="s">
        <v>401</v>
      </c>
    </row>
    <row r="472" spans="1:13" s="169" customFormat="1" x14ac:dyDescent="0.4">
      <c r="A472" s="161" t="s">
        <v>488</v>
      </c>
      <c r="B472" s="161" t="s">
        <v>2241</v>
      </c>
      <c r="C472" s="162">
        <v>61912025</v>
      </c>
      <c r="D472" s="163">
        <v>45870</v>
      </c>
      <c r="E472" s="164">
        <v>45905</v>
      </c>
      <c r="F472" s="165">
        <v>797.7</v>
      </c>
      <c r="G472" s="166" t="s">
        <v>2259</v>
      </c>
      <c r="H472" s="161" t="s">
        <v>2022</v>
      </c>
      <c r="I472" s="161" t="s">
        <v>4748</v>
      </c>
      <c r="J472" s="161" t="s">
        <v>264</v>
      </c>
      <c r="K472" s="167"/>
      <c r="L472" s="168" t="s">
        <v>749</v>
      </c>
      <c r="M472" s="168" t="s">
        <v>265</v>
      </c>
    </row>
    <row r="473" spans="1:13" s="169" customFormat="1" x14ac:dyDescent="0.4">
      <c r="A473" s="161" t="s">
        <v>488</v>
      </c>
      <c r="B473" s="161" t="s">
        <v>2241</v>
      </c>
      <c r="C473" s="162">
        <v>61912025</v>
      </c>
      <c r="D473" s="163">
        <v>45870</v>
      </c>
      <c r="E473" s="164">
        <v>45905</v>
      </c>
      <c r="F473" s="165">
        <v>797.7</v>
      </c>
      <c r="G473" s="166" t="s">
        <v>2259</v>
      </c>
      <c r="H473" s="161" t="s">
        <v>2022</v>
      </c>
      <c r="I473" s="161" t="s">
        <v>4749</v>
      </c>
      <c r="J473" s="161" t="s">
        <v>236</v>
      </c>
      <c r="K473" s="167"/>
      <c r="L473" s="168" t="s">
        <v>749</v>
      </c>
      <c r="M473" s="168" t="s">
        <v>237</v>
      </c>
    </row>
    <row r="474" spans="1:13" s="169" customFormat="1" x14ac:dyDescent="0.4">
      <c r="A474" s="161" t="s">
        <v>488</v>
      </c>
      <c r="B474" s="161" t="s">
        <v>2241</v>
      </c>
      <c r="C474" s="162">
        <v>61912025</v>
      </c>
      <c r="D474" s="163">
        <v>45870</v>
      </c>
      <c r="E474" s="164">
        <v>45905</v>
      </c>
      <c r="F474" s="165">
        <v>797.7</v>
      </c>
      <c r="G474" s="166" t="s">
        <v>2259</v>
      </c>
      <c r="H474" s="161" t="s">
        <v>2022</v>
      </c>
      <c r="I474" s="161" t="s">
        <v>4750</v>
      </c>
      <c r="J474" s="161" t="s">
        <v>300</v>
      </c>
      <c r="K474" s="167"/>
      <c r="L474" s="168" t="s">
        <v>749</v>
      </c>
      <c r="M474" s="168" t="s">
        <v>301</v>
      </c>
    </row>
    <row r="475" spans="1:13" s="169" customFormat="1" x14ac:dyDescent="0.4">
      <c r="A475" s="161" t="s">
        <v>488</v>
      </c>
      <c r="B475" s="161" t="s">
        <v>2241</v>
      </c>
      <c r="C475" s="162">
        <v>61912025</v>
      </c>
      <c r="D475" s="163">
        <v>45870</v>
      </c>
      <c r="E475" s="164">
        <v>45905</v>
      </c>
      <c r="F475" s="165">
        <v>797.7</v>
      </c>
      <c r="G475" s="166" t="s">
        <v>2259</v>
      </c>
      <c r="H475" s="161" t="s">
        <v>2022</v>
      </c>
      <c r="I475" s="161" t="s">
        <v>4751</v>
      </c>
      <c r="J475" s="161" t="s">
        <v>74</v>
      </c>
      <c r="K475" s="167"/>
      <c r="L475" s="168" t="s">
        <v>749</v>
      </c>
      <c r="M475" s="168" t="s">
        <v>75</v>
      </c>
    </row>
    <row r="476" spans="1:13" s="169" customFormat="1" x14ac:dyDescent="0.4">
      <c r="A476" s="161" t="s">
        <v>488</v>
      </c>
      <c r="B476" s="161" t="s">
        <v>2241</v>
      </c>
      <c r="C476" s="162">
        <v>61912025</v>
      </c>
      <c r="D476" s="163">
        <v>45870</v>
      </c>
      <c r="E476" s="164">
        <v>45905</v>
      </c>
      <c r="F476" s="165">
        <v>797.7</v>
      </c>
      <c r="G476" s="166" t="s">
        <v>2259</v>
      </c>
      <c r="H476" s="161" t="s">
        <v>2022</v>
      </c>
      <c r="I476" s="161" t="s">
        <v>4752</v>
      </c>
      <c r="J476" s="161" t="s">
        <v>252</v>
      </c>
      <c r="K476" s="167"/>
      <c r="L476" s="168" t="s">
        <v>749</v>
      </c>
      <c r="M476" s="168" t="s">
        <v>253</v>
      </c>
    </row>
    <row r="477" spans="1:13" s="169" customFormat="1" x14ac:dyDescent="0.4">
      <c r="A477" s="161" t="s">
        <v>488</v>
      </c>
      <c r="B477" s="161" t="s">
        <v>2241</v>
      </c>
      <c r="C477" s="162">
        <v>61912025</v>
      </c>
      <c r="D477" s="163">
        <v>45870</v>
      </c>
      <c r="E477" s="164">
        <v>45905</v>
      </c>
      <c r="F477" s="165">
        <v>797.7</v>
      </c>
      <c r="G477" s="166" t="s">
        <v>2259</v>
      </c>
      <c r="H477" s="161" t="s">
        <v>2022</v>
      </c>
      <c r="I477" s="161" t="s">
        <v>4753</v>
      </c>
      <c r="J477" s="161" t="s">
        <v>186</v>
      </c>
      <c r="K477" s="167"/>
      <c r="L477" s="168" t="s">
        <v>749</v>
      </c>
      <c r="M477" s="168" t="s">
        <v>187</v>
      </c>
    </row>
    <row r="478" spans="1:13" s="169" customFormat="1" x14ac:dyDescent="0.4">
      <c r="A478" s="161" t="s">
        <v>488</v>
      </c>
      <c r="B478" s="161" t="s">
        <v>2241</v>
      </c>
      <c r="C478" s="162">
        <v>61912025</v>
      </c>
      <c r="D478" s="163">
        <v>45870</v>
      </c>
      <c r="E478" s="164">
        <v>45905</v>
      </c>
      <c r="F478" s="165">
        <v>797.7</v>
      </c>
      <c r="G478" s="166" t="s">
        <v>2259</v>
      </c>
      <c r="H478" s="161" t="s">
        <v>2022</v>
      </c>
      <c r="I478" s="161" t="s">
        <v>4754</v>
      </c>
      <c r="J478" s="161" t="s">
        <v>148</v>
      </c>
      <c r="K478" s="167"/>
      <c r="L478" s="168" t="s">
        <v>749</v>
      </c>
      <c r="M478" s="168" t="s">
        <v>149</v>
      </c>
    </row>
    <row r="479" spans="1:13" s="169" customFormat="1" x14ac:dyDescent="0.4">
      <c r="A479" s="161" t="s">
        <v>488</v>
      </c>
      <c r="B479" s="161" t="s">
        <v>2241</v>
      </c>
      <c r="C479" s="162">
        <v>61912025</v>
      </c>
      <c r="D479" s="163">
        <v>45870</v>
      </c>
      <c r="E479" s="164">
        <v>45905</v>
      </c>
      <c r="F479" s="165">
        <v>797.7</v>
      </c>
      <c r="G479" s="166" t="s">
        <v>2259</v>
      </c>
      <c r="H479" s="161" t="s">
        <v>2022</v>
      </c>
      <c r="I479" s="161" t="s">
        <v>4755</v>
      </c>
      <c r="J479" s="161" t="s">
        <v>402</v>
      </c>
      <c r="K479" s="167"/>
      <c r="L479" s="168" t="s">
        <v>749</v>
      </c>
      <c r="M479" s="168" t="s">
        <v>403</v>
      </c>
    </row>
    <row r="480" spans="1:13" s="169" customFormat="1" x14ac:dyDescent="0.4">
      <c r="A480" s="161" t="s">
        <v>488</v>
      </c>
      <c r="B480" s="161" t="s">
        <v>2241</v>
      </c>
      <c r="C480" s="162">
        <v>61912025</v>
      </c>
      <c r="D480" s="163">
        <v>45870</v>
      </c>
      <c r="E480" s="164">
        <v>45905</v>
      </c>
      <c r="F480" s="165">
        <v>797.7</v>
      </c>
      <c r="G480" s="166" t="s">
        <v>2259</v>
      </c>
      <c r="H480" s="161" t="s">
        <v>2022</v>
      </c>
      <c r="I480" s="161" t="s">
        <v>4756</v>
      </c>
      <c r="J480" s="161" t="s">
        <v>238</v>
      </c>
      <c r="K480" s="167"/>
      <c r="L480" s="168" t="s">
        <v>749</v>
      </c>
      <c r="M480" s="168" t="s">
        <v>239</v>
      </c>
    </row>
    <row r="481" spans="1:13" s="169" customFormat="1" x14ac:dyDescent="0.4">
      <c r="A481" s="161" t="s">
        <v>488</v>
      </c>
      <c r="B481" s="161" t="s">
        <v>2241</v>
      </c>
      <c r="C481" s="162">
        <v>61912025</v>
      </c>
      <c r="D481" s="163">
        <v>45870</v>
      </c>
      <c r="E481" s="164">
        <v>45905</v>
      </c>
      <c r="F481" s="165">
        <v>1595.4</v>
      </c>
      <c r="G481" s="166" t="s">
        <v>2259</v>
      </c>
      <c r="H481" s="161" t="s">
        <v>2022</v>
      </c>
      <c r="I481" s="161" t="s">
        <v>4757</v>
      </c>
      <c r="J481" s="161" t="s">
        <v>76</v>
      </c>
      <c r="K481" s="167"/>
      <c r="L481" s="168" t="s">
        <v>749</v>
      </c>
      <c r="M481" s="168" t="s">
        <v>77</v>
      </c>
    </row>
    <row r="482" spans="1:13" s="169" customFormat="1" x14ac:dyDescent="0.4">
      <c r="A482" s="161" t="s">
        <v>488</v>
      </c>
      <c r="B482" s="161" t="s">
        <v>2241</v>
      </c>
      <c r="C482" s="162">
        <v>61912025</v>
      </c>
      <c r="D482" s="163">
        <v>45870</v>
      </c>
      <c r="E482" s="164">
        <v>45905</v>
      </c>
      <c r="F482" s="165">
        <v>797.7</v>
      </c>
      <c r="G482" s="166" t="s">
        <v>2259</v>
      </c>
      <c r="H482" s="161" t="s">
        <v>2022</v>
      </c>
      <c r="I482" s="161" t="s">
        <v>4758</v>
      </c>
      <c r="J482" s="161" t="s">
        <v>404</v>
      </c>
      <c r="K482" s="167"/>
      <c r="L482" s="168" t="s">
        <v>749</v>
      </c>
      <c r="M482" s="168" t="s">
        <v>405</v>
      </c>
    </row>
    <row r="483" spans="1:13" s="169" customFormat="1" x14ac:dyDescent="0.4">
      <c r="A483" s="161" t="s">
        <v>488</v>
      </c>
      <c r="B483" s="161" t="s">
        <v>2241</v>
      </c>
      <c r="C483" s="162">
        <v>61912025</v>
      </c>
      <c r="D483" s="163">
        <v>45870</v>
      </c>
      <c r="E483" s="164">
        <v>45905</v>
      </c>
      <c r="F483" s="165">
        <v>797.7</v>
      </c>
      <c r="G483" s="166" t="s">
        <v>2259</v>
      </c>
      <c r="H483" s="161" t="s">
        <v>2022</v>
      </c>
      <c r="I483" s="161" t="s">
        <v>4759</v>
      </c>
      <c r="J483" s="161" t="s">
        <v>36</v>
      </c>
      <c r="K483" s="167"/>
      <c r="L483" s="168" t="s">
        <v>749</v>
      </c>
      <c r="M483" s="168" t="s">
        <v>37</v>
      </c>
    </row>
    <row r="484" spans="1:13" s="169" customFormat="1" x14ac:dyDescent="0.4">
      <c r="A484" s="161" t="s">
        <v>488</v>
      </c>
      <c r="B484" s="161" t="s">
        <v>2241</v>
      </c>
      <c r="C484" s="162">
        <v>61912025</v>
      </c>
      <c r="D484" s="163">
        <v>45870</v>
      </c>
      <c r="E484" s="164">
        <v>45905</v>
      </c>
      <c r="F484" s="165">
        <v>797.7</v>
      </c>
      <c r="G484" s="166" t="s">
        <v>2259</v>
      </c>
      <c r="H484" s="161" t="s">
        <v>2022</v>
      </c>
      <c r="I484" s="161" t="s">
        <v>4760</v>
      </c>
      <c r="J484" s="161" t="s">
        <v>406</v>
      </c>
      <c r="K484" s="167"/>
      <c r="L484" s="168" t="s">
        <v>749</v>
      </c>
      <c r="M484" s="168" t="s">
        <v>407</v>
      </c>
    </row>
    <row r="485" spans="1:13" s="169" customFormat="1" x14ac:dyDescent="0.4">
      <c r="A485" s="161" t="s">
        <v>488</v>
      </c>
      <c r="B485" s="161" t="s">
        <v>2241</v>
      </c>
      <c r="C485" s="162">
        <v>61912025</v>
      </c>
      <c r="D485" s="163">
        <v>45870</v>
      </c>
      <c r="E485" s="164">
        <v>45905</v>
      </c>
      <c r="F485" s="165">
        <v>797.7</v>
      </c>
      <c r="G485" s="166" t="s">
        <v>2259</v>
      </c>
      <c r="H485" s="161" t="s">
        <v>2022</v>
      </c>
      <c r="I485" s="161" t="s">
        <v>4761</v>
      </c>
      <c r="J485" s="161" t="s">
        <v>408</v>
      </c>
      <c r="K485" s="167"/>
      <c r="L485" s="168" t="s">
        <v>749</v>
      </c>
      <c r="M485" s="168" t="s">
        <v>409</v>
      </c>
    </row>
    <row r="486" spans="1:13" s="169" customFormat="1" x14ac:dyDescent="0.4">
      <c r="A486" s="161" t="s">
        <v>488</v>
      </c>
      <c r="B486" s="161" t="s">
        <v>2241</v>
      </c>
      <c r="C486" s="162">
        <v>61912025</v>
      </c>
      <c r="D486" s="163">
        <v>45870</v>
      </c>
      <c r="E486" s="164">
        <v>45905</v>
      </c>
      <c r="F486" s="165">
        <v>797.7</v>
      </c>
      <c r="G486" s="166" t="s">
        <v>2259</v>
      </c>
      <c r="H486" s="161" t="s">
        <v>2022</v>
      </c>
      <c r="I486" s="161" t="s">
        <v>4762</v>
      </c>
      <c r="J486" s="161" t="s">
        <v>108</v>
      </c>
      <c r="K486" s="167"/>
      <c r="L486" s="168" t="s">
        <v>749</v>
      </c>
      <c r="M486" s="168" t="s">
        <v>109</v>
      </c>
    </row>
    <row r="487" spans="1:13" s="169" customFormat="1" x14ac:dyDescent="0.4">
      <c r="A487" s="161" t="s">
        <v>488</v>
      </c>
      <c r="B487" s="161" t="s">
        <v>2241</v>
      </c>
      <c r="C487" s="162">
        <v>61912025</v>
      </c>
      <c r="D487" s="163">
        <v>45870</v>
      </c>
      <c r="E487" s="164">
        <v>45905</v>
      </c>
      <c r="F487" s="165">
        <v>797.7</v>
      </c>
      <c r="G487" s="166" t="s">
        <v>2259</v>
      </c>
      <c r="H487" s="161" t="s">
        <v>2022</v>
      </c>
      <c r="I487" s="161" t="s">
        <v>4763</v>
      </c>
      <c r="J487" s="161" t="s">
        <v>410</v>
      </c>
      <c r="K487" s="167"/>
      <c r="L487" s="168" t="s">
        <v>749</v>
      </c>
      <c r="M487" s="168" t="s">
        <v>411</v>
      </c>
    </row>
    <row r="488" spans="1:13" s="169" customFormat="1" x14ac:dyDescent="0.4">
      <c r="A488" s="161" t="s">
        <v>488</v>
      </c>
      <c r="B488" s="161" t="s">
        <v>2241</v>
      </c>
      <c r="C488" s="162">
        <v>61912025</v>
      </c>
      <c r="D488" s="163">
        <v>45870</v>
      </c>
      <c r="E488" s="164">
        <v>45905</v>
      </c>
      <c r="F488" s="165">
        <v>797.7</v>
      </c>
      <c r="G488" s="166" t="s">
        <v>2259</v>
      </c>
      <c r="H488" s="161" t="s">
        <v>2022</v>
      </c>
      <c r="I488" s="161" t="s">
        <v>4764</v>
      </c>
      <c r="J488" s="161" t="s">
        <v>326</v>
      </c>
      <c r="K488" s="167"/>
      <c r="L488" s="168" t="s">
        <v>749</v>
      </c>
      <c r="M488" s="168" t="s">
        <v>327</v>
      </c>
    </row>
    <row r="489" spans="1:13" s="169" customFormat="1" x14ac:dyDescent="0.4">
      <c r="A489" s="161" t="s">
        <v>488</v>
      </c>
      <c r="B489" s="161" t="s">
        <v>2241</v>
      </c>
      <c r="C489" s="162">
        <v>61912025</v>
      </c>
      <c r="D489" s="163">
        <v>45870</v>
      </c>
      <c r="E489" s="164">
        <v>45905</v>
      </c>
      <c r="F489" s="165">
        <v>797.7</v>
      </c>
      <c r="G489" s="166" t="s">
        <v>2259</v>
      </c>
      <c r="H489" s="161" t="s">
        <v>2022</v>
      </c>
      <c r="I489" s="161" t="s">
        <v>4765</v>
      </c>
      <c r="J489" s="161" t="s">
        <v>130</v>
      </c>
      <c r="K489" s="167"/>
      <c r="L489" s="168" t="s">
        <v>749</v>
      </c>
      <c r="M489" s="168" t="s">
        <v>131</v>
      </c>
    </row>
    <row r="490" spans="1:13" s="169" customFormat="1" x14ac:dyDescent="0.4">
      <c r="A490" s="161" t="s">
        <v>488</v>
      </c>
      <c r="B490" s="161" t="s">
        <v>2241</v>
      </c>
      <c r="C490" s="162">
        <v>61912025</v>
      </c>
      <c r="D490" s="163">
        <v>45870</v>
      </c>
      <c r="E490" s="164">
        <v>45905</v>
      </c>
      <c r="F490" s="165">
        <v>797.7</v>
      </c>
      <c r="G490" s="166" t="s">
        <v>2259</v>
      </c>
      <c r="H490" s="161" t="s">
        <v>2022</v>
      </c>
      <c r="I490" s="161" t="s">
        <v>4766</v>
      </c>
      <c r="J490" s="161" t="s">
        <v>412</v>
      </c>
      <c r="K490" s="167"/>
      <c r="L490" s="168" t="s">
        <v>749</v>
      </c>
      <c r="M490" s="168" t="s">
        <v>413</v>
      </c>
    </row>
    <row r="491" spans="1:13" s="169" customFormat="1" x14ac:dyDescent="0.4">
      <c r="A491" s="161" t="s">
        <v>488</v>
      </c>
      <c r="B491" s="161" t="s">
        <v>2241</v>
      </c>
      <c r="C491" s="162">
        <v>61912025</v>
      </c>
      <c r="D491" s="163">
        <v>45870</v>
      </c>
      <c r="E491" s="164">
        <v>45905</v>
      </c>
      <c r="F491" s="165">
        <v>797.7</v>
      </c>
      <c r="G491" s="166" t="s">
        <v>2259</v>
      </c>
      <c r="H491" s="161" t="s">
        <v>2022</v>
      </c>
      <c r="I491" s="161" t="s">
        <v>4767</v>
      </c>
      <c r="J491" s="161" t="s">
        <v>40</v>
      </c>
      <c r="K491" s="167"/>
      <c r="L491" s="168" t="s">
        <v>749</v>
      </c>
      <c r="M491" s="168" t="s">
        <v>41</v>
      </c>
    </row>
    <row r="492" spans="1:13" s="169" customFormat="1" x14ac:dyDescent="0.4">
      <c r="A492" s="161" t="s">
        <v>488</v>
      </c>
      <c r="B492" s="161" t="s">
        <v>2241</v>
      </c>
      <c r="C492" s="162">
        <v>61912025</v>
      </c>
      <c r="D492" s="163">
        <v>45870</v>
      </c>
      <c r="E492" s="164">
        <v>45905</v>
      </c>
      <c r="F492" s="165">
        <v>797.7</v>
      </c>
      <c r="G492" s="166" t="s">
        <v>2259</v>
      </c>
      <c r="H492" s="161" t="s">
        <v>2022</v>
      </c>
      <c r="I492" s="161" t="s">
        <v>4768</v>
      </c>
      <c r="J492" s="161" t="s">
        <v>414</v>
      </c>
      <c r="K492" s="167"/>
      <c r="L492" s="168" t="s">
        <v>749</v>
      </c>
      <c r="M492" s="168" t="s">
        <v>415</v>
      </c>
    </row>
    <row r="493" spans="1:13" s="169" customFormat="1" x14ac:dyDescent="0.4">
      <c r="A493" s="161" t="s">
        <v>488</v>
      </c>
      <c r="B493" s="161" t="s">
        <v>2241</v>
      </c>
      <c r="C493" s="162">
        <v>61912025</v>
      </c>
      <c r="D493" s="163">
        <v>45870</v>
      </c>
      <c r="E493" s="164">
        <v>45905</v>
      </c>
      <c r="F493" s="165">
        <v>797.7</v>
      </c>
      <c r="G493" s="166" t="s">
        <v>2259</v>
      </c>
      <c r="H493" s="161" t="s">
        <v>2022</v>
      </c>
      <c r="I493" s="161" t="s">
        <v>4769</v>
      </c>
      <c r="J493" s="161" t="s">
        <v>416</v>
      </c>
      <c r="K493" s="167"/>
      <c r="L493" s="168" t="s">
        <v>749</v>
      </c>
      <c r="M493" s="168" t="s">
        <v>417</v>
      </c>
    </row>
    <row r="494" spans="1:13" s="169" customFormat="1" x14ac:dyDescent="0.4">
      <c r="A494" s="161" t="s">
        <v>488</v>
      </c>
      <c r="B494" s="161" t="s">
        <v>2241</v>
      </c>
      <c r="C494" s="162">
        <v>61912025</v>
      </c>
      <c r="D494" s="163">
        <v>45870</v>
      </c>
      <c r="E494" s="164">
        <v>45905</v>
      </c>
      <c r="F494" s="165">
        <v>797.7</v>
      </c>
      <c r="G494" s="166" t="s">
        <v>2259</v>
      </c>
      <c r="H494" s="161" t="s">
        <v>2022</v>
      </c>
      <c r="I494" s="161" t="s">
        <v>4770</v>
      </c>
      <c r="J494" s="161" t="s">
        <v>200</v>
      </c>
      <c r="K494" s="167"/>
      <c r="L494" s="168" t="s">
        <v>749</v>
      </c>
      <c r="M494" s="168" t="s">
        <v>201</v>
      </c>
    </row>
    <row r="495" spans="1:13" s="169" customFormat="1" x14ac:dyDescent="0.4">
      <c r="A495" s="161" t="s">
        <v>488</v>
      </c>
      <c r="B495" s="161" t="s">
        <v>2241</v>
      </c>
      <c r="C495" s="162">
        <v>61912025</v>
      </c>
      <c r="D495" s="163">
        <v>45870</v>
      </c>
      <c r="E495" s="164">
        <v>45905</v>
      </c>
      <c r="F495" s="165">
        <v>797.7</v>
      </c>
      <c r="G495" s="166" t="s">
        <v>2259</v>
      </c>
      <c r="H495" s="161" t="s">
        <v>2022</v>
      </c>
      <c r="I495" s="161" t="s">
        <v>4771</v>
      </c>
      <c r="J495" s="161" t="s">
        <v>164</v>
      </c>
      <c r="K495" s="167"/>
      <c r="L495" s="168" t="s">
        <v>749</v>
      </c>
      <c r="M495" s="168" t="s">
        <v>165</v>
      </c>
    </row>
    <row r="496" spans="1:13" s="169" customFormat="1" x14ac:dyDescent="0.4">
      <c r="A496" s="161" t="s">
        <v>488</v>
      </c>
      <c r="B496" s="161" t="s">
        <v>2241</v>
      </c>
      <c r="C496" s="162">
        <v>61912025</v>
      </c>
      <c r="D496" s="163">
        <v>45870</v>
      </c>
      <c r="E496" s="164">
        <v>45905</v>
      </c>
      <c r="F496" s="165">
        <v>797.7</v>
      </c>
      <c r="G496" s="166" t="s">
        <v>2259</v>
      </c>
      <c r="H496" s="161" t="s">
        <v>2022</v>
      </c>
      <c r="I496" s="161" t="s">
        <v>4772</v>
      </c>
      <c r="J496" s="161" t="s">
        <v>240</v>
      </c>
      <c r="K496" s="167"/>
      <c r="L496" s="168" t="s">
        <v>749</v>
      </c>
      <c r="M496" s="168" t="s">
        <v>241</v>
      </c>
    </row>
    <row r="497" spans="1:13" s="169" customFormat="1" x14ac:dyDescent="0.4">
      <c r="A497" s="161" t="s">
        <v>488</v>
      </c>
      <c r="B497" s="161" t="s">
        <v>2241</v>
      </c>
      <c r="C497" s="162">
        <v>61912025</v>
      </c>
      <c r="D497" s="163">
        <v>45870</v>
      </c>
      <c r="E497" s="164">
        <v>45905</v>
      </c>
      <c r="F497" s="165">
        <v>797.7</v>
      </c>
      <c r="G497" s="166" t="s">
        <v>2259</v>
      </c>
      <c r="H497" s="161" t="s">
        <v>2022</v>
      </c>
      <c r="I497" s="161" t="s">
        <v>4773</v>
      </c>
      <c r="J497" s="161" t="s">
        <v>356</v>
      </c>
      <c r="K497" s="167"/>
      <c r="L497" s="168" t="s">
        <v>749</v>
      </c>
      <c r="M497" s="168" t="s">
        <v>357</v>
      </c>
    </row>
    <row r="498" spans="1:13" s="169" customFormat="1" x14ac:dyDescent="0.4">
      <c r="A498" s="161" t="s">
        <v>488</v>
      </c>
      <c r="B498" s="161" t="s">
        <v>2241</v>
      </c>
      <c r="C498" s="162">
        <v>61912025</v>
      </c>
      <c r="D498" s="163">
        <v>45870</v>
      </c>
      <c r="E498" s="164">
        <v>45905</v>
      </c>
      <c r="F498" s="165">
        <v>797.7</v>
      </c>
      <c r="G498" s="166" t="s">
        <v>2259</v>
      </c>
      <c r="H498" s="161" t="s">
        <v>2022</v>
      </c>
      <c r="I498" s="161" t="s">
        <v>4774</v>
      </c>
      <c r="J498" s="161" t="s">
        <v>110</v>
      </c>
      <c r="K498" s="167"/>
      <c r="L498" s="168" t="s">
        <v>749</v>
      </c>
      <c r="M498" s="168" t="s">
        <v>111</v>
      </c>
    </row>
    <row r="499" spans="1:13" s="169" customFormat="1" x14ac:dyDescent="0.4">
      <c r="A499" s="161" t="s">
        <v>488</v>
      </c>
      <c r="B499" s="161" t="s">
        <v>2241</v>
      </c>
      <c r="C499" s="162">
        <v>61912025</v>
      </c>
      <c r="D499" s="163">
        <v>45870</v>
      </c>
      <c r="E499" s="164">
        <v>45905</v>
      </c>
      <c r="F499" s="165">
        <v>797.7</v>
      </c>
      <c r="G499" s="166" t="s">
        <v>2259</v>
      </c>
      <c r="H499" s="161" t="s">
        <v>2022</v>
      </c>
      <c r="I499" s="161" t="s">
        <v>4775</v>
      </c>
      <c r="J499" s="161" t="s">
        <v>360</v>
      </c>
      <c r="K499" s="167"/>
      <c r="L499" s="168" t="s">
        <v>749</v>
      </c>
      <c r="M499" s="168" t="s">
        <v>361</v>
      </c>
    </row>
    <row r="500" spans="1:13" s="169" customFormat="1" x14ac:dyDescent="0.4">
      <c r="A500" s="161" t="s">
        <v>488</v>
      </c>
      <c r="B500" s="161" t="s">
        <v>2241</v>
      </c>
      <c r="C500" s="162">
        <v>61912025</v>
      </c>
      <c r="D500" s="163">
        <v>45870</v>
      </c>
      <c r="E500" s="164">
        <v>45905</v>
      </c>
      <c r="F500" s="165">
        <v>797.7</v>
      </c>
      <c r="G500" s="166" t="s">
        <v>2259</v>
      </c>
      <c r="H500" s="161" t="s">
        <v>2022</v>
      </c>
      <c r="I500" s="161" t="s">
        <v>4776</v>
      </c>
      <c r="J500" s="161" t="s">
        <v>98</v>
      </c>
      <c r="K500" s="167"/>
      <c r="L500" s="168" t="s">
        <v>749</v>
      </c>
      <c r="M500" s="168" t="s">
        <v>99</v>
      </c>
    </row>
    <row r="501" spans="1:13" s="169" customFormat="1" x14ac:dyDescent="0.4">
      <c r="A501" s="161" t="s">
        <v>488</v>
      </c>
      <c r="B501" s="161" t="s">
        <v>2241</v>
      </c>
      <c r="C501" s="162">
        <v>61912025</v>
      </c>
      <c r="D501" s="163">
        <v>45870</v>
      </c>
      <c r="E501" s="164">
        <v>45905</v>
      </c>
      <c r="F501" s="165">
        <v>797.7</v>
      </c>
      <c r="G501" s="166" t="s">
        <v>2259</v>
      </c>
      <c r="H501" s="161" t="s">
        <v>2022</v>
      </c>
      <c r="I501" s="161" t="s">
        <v>4777</v>
      </c>
      <c r="J501" s="161" t="s">
        <v>220</v>
      </c>
      <c r="K501" s="167"/>
      <c r="L501" s="168" t="s">
        <v>749</v>
      </c>
      <c r="M501" s="168" t="s">
        <v>221</v>
      </c>
    </row>
    <row r="502" spans="1:13" s="169" customFormat="1" x14ac:dyDescent="0.4">
      <c r="A502" s="161" t="s">
        <v>488</v>
      </c>
      <c r="B502" s="161" t="s">
        <v>2241</v>
      </c>
      <c r="C502" s="162">
        <v>61912025</v>
      </c>
      <c r="D502" s="163">
        <v>45870</v>
      </c>
      <c r="E502" s="164">
        <v>45905</v>
      </c>
      <c r="F502" s="165">
        <v>797.7</v>
      </c>
      <c r="G502" s="166" t="s">
        <v>2259</v>
      </c>
      <c r="H502" s="161" t="s">
        <v>2022</v>
      </c>
      <c r="I502" s="161" t="s">
        <v>4778</v>
      </c>
      <c r="J502" s="161" t="s">
        <v>96</v>
      </c>
      <c r="K502" s="167"/>
      <c r="L502" s="168" t="s">
        <v>749</v>
      </c>
      <c r="M502" s="168" t="s">
        <v>97</v>
      </c>
    </row>
    <row r="503" spans="1:13" s="169" customFormat="1" x14ac:dyDescent="0.4">
      <c r="A503" s="161" t="s">
        <v>488</v>
      </c>
      <c r="B503" s="161" t="s">
        <v>2241</v>
      </c>
      <c r="C503" s="162">
        <v>61912025</v>
      </c>
      <c r="D503" s="163">
        <v>45870</v>
      </c>
      <c r="E503" s="164">
        <v>45905</v>
      </c>
      <c r="F503" s="165">
        <v>797.7</v>
      </c>
      <c r="G503" s="166" t="s">
        <v>2259</v>
      </c>
      <c r="H503" s="161" t="s">
        <v>2022</v>
      </c>
      <c r="I503" s="161" t="s">
        <v>4779</v>
      </c>
      <c r="J503" s="161" t="s">
        <v>362</v>
      </c>
      <c r="K503" s="167"/>
      <c r="L503" s="168" t="s">
        <v>749</v>
      </c>
      <c r="M503" s="168" t="s">
        <v>363</v>
      </c>
    </row>
    <row r="504" spans="1:13" s="169" customFormat="1" x14ac:dyDescent="0.4">
      <c r="A504" s="161" t="s">
        <v>488</v>
      </c>
      <c r="B504" s="161" t="s">
        <v>2241</v>
      </c>
      <c r="C504" s="162">
        <v>61912025</v>
      </c>
      <c r="D504" s="163">
        <v>45870</v>
      </c>
      <c r="E504" s="164">
        <v>45905</v>
      </c>
      <c r="F504" s="165">
        <v>797.7</v>
      </c>
      <c r="G504" s="166" t="s">
        <v>2259</v>
      </c>
      <c r="H504" s="161" t="s">
        <v>2022</v>
      </c>
      <c r="I504" s="161" t="s">
        <v>4780</v>
      </c>
      <c r="J504" s="161" t="s">
        <v>348</v>
      </c>
      <c r="K504" s="167"/>
      <c r="L504" s="168" t="s">
        <v>749</v>
      </c>
      <c r="M504" s="168" t="s">
        <v>349</v>
      </c>
    </row>
    <row r="505" spans="1:13" s="169" customFormat="1" x14ac:dyDescent="0.4">
      <c r="A505" s="161" t="s">
        <v>488</v>
      </c>
      <c r="B505" s="161" t="s">
        <v>2241</v>
      </c>
      <c r="C505" s="162">
        <v>61912025</v>
      </c>
      <c r="D505" s="163">
        <v>45870</v>
      </c>
      <c r="E505" s="164">
        <v>45905</v>
      </c>
      <c r="F505" s="165">
        <v>797.7</v>
      </c>
      <c r="G505" s="166" t="s">
        <v>2259</v>
      </c>
      <c r="H505" s="161" t="s">
        <v>2022</v>
      </c>
      <c r="I505" s="161" t="s">
        <v>4781</v>
      </c>
      <c r="J505" s="161" t="s">
        <v>334</v>
      </c>
      <c r="K505" s="167"/>
      <c r="L505" s="168" t="s">
        <v>749</v>
      </c>
      <c r="M505" s="168" t="s">
        <v>335</v>
      </c>
    </row>
    <row r="506" spans="1:13" s="169" customFormat="1" x14ac:dyDescent="0.4">
      <c r="A506" s="161" t="s">
        <v>488</v>
      </c>
      <c r="B506" s="161" t="s">
        <v>2241</v>
      </c>
      <c r="C506" s="162">
        <v>61912025</v>
      </c>
      <c r="D506" s="163">
        <v>45870</v>
      </c>
      <c r="E506" s="164">
        <v>45905</v>
      </c>
      <c r="F506" s="165">
        <v>797.7</v>
      </c>
      <c r="G506" s="166" t="s">
        <v>2259</v>
      </c>
      <c r="H506" s="161" t="s">
        <v>2022</v>
      </c>
      <c r="I506" s="161" t="s">
        <v>4782</v>
      </c>
      <c r="J506" s="161" t="s">
        <v>332</v>
      </c>
      <c r="K506" s="167"/>
      <c r="L506" s="168" t="s">
        <v>749</v>
      </c>
      <c r="M506" s="168" t="s">
        <v>333</v>
      </c>
    </row>
    <row r="507" spans="1:13" s="169" customFormat="1" x14ac:dyDescent="0.4">
      <c r="A507" s="161" t="s">
        <v>488</v>
      </c>
      <c r="B507" s="161" t="s">
        <v>2241</v>
      </c>
      <c r="C507" s="162">
        <v>61912025</v>
      </c>
      <c r="D507" s="163">
        <v>45870</v>
      </c>
      <c r="E507" s="164">
        <v>45905</v>
      </c>
      <c r="F507" s="165">
        <v>797.7</v>
      </c>
      <c r="G507" s="166" t="s">
        <v>2259</v>
      </c>
      <c r="H507" s="161" t="s">
        <v>2022</v>
      </c>
      <c r="I507" s="161" t="s">
        <v>4783</v>
      </c>
      <c r="J507" s="161" t="s">
        <v>154</v>
      </c>
      <c r="K507" s="167"/>
      <c r="L507" s="168" t="s">
        <v>749</v>
      </c>
      <c r="M507" s="168" t="s">
        <v>155</v>
      </c>
    </row>
    <row r="508" spans="1:13" s="169" customFormat="1" x14ac:dyDescent="0.4">
      <c r="A508" s="161" t="s">
        <v>488</v>
      </c>
      <c r="B508" s="161" t="s">
        <v>2241</v>
      </c>
      <c r="C508" s="162">
        <v>61912025</v>
      </c>
      <c r="D508" s="163">
        <v>45870</v>
      </c>
      <c r="E508" s="164">
        <v>45905</v>
      </c>
      <c r="F508" s="165">
        <v>797.7</v>
      </c>
      <c r="G508" s="166" t="s">
        <v>2259</v>
      </c>
      <c r="H508" s="161" t="s">
        <v>2022</v>
      </c>
      <c r="I508" s="161" t="s">
        <v>4784</v>
      </c>
      <c r="J508" s="161" t="s">
        <v>380</v>
      </c>
      <c r="K508" s="167"/>
      <c r="L508" s="168" t="s">
        <v>749</v>
      </c>
      <c r="M508" s="168" t="s">
        <v>381</v>
      </c>
    </row>
    <row r="509" spans="1:13" s="169" customFormat="1" x14ac:dyDescent="0.4">
      <c r="A509" s="161" t="s">
        <v>488</v>
      </c>
      <c r="B509" s="161" t="s">
        <v>2241</v>
      </c>
      <c r="C509" s="162">
        <v>61912025</v>
      </c>
      <c r="D509" s="163">
        <v>45870</v>
      </c>
      <c r="E509" s="164">
        <v>45905</v>
      </c>
      <c r="F509" s="165">
        <v>797.7</v>
      </c>
      <c r="G509" s="166" t="s">
        <v>2259</v>
      </c>
      <c r="H509" s="161" t="s">
        <v>2022</v>
      </c>
      <c r="I509" s="161" t="s">
        <v>4785</v>
      </c>
      <c r="J509" s="161" t="s">
        <v>18</v>
      </c>
      <c r="K509" s="167"/>
      <c r="L509" s="168" t="s">
        <v>749</v>
      </c>
      <c r="M509" s="168" t="s">
        <v>19</v>
      </c>
    </row>
    <row r="510" spans="1:13" s="169" customFormat="1" x14ac:dyDescent="0.4">
      <c r="A510" s="161" t="s">
        <v>488</v>
      </c>
      <c r="B510" s="161" t="s">
        <v>2241</v>
      </c>
      <c r="C510" s="162">
        <v>61912025</v>
      </c>
      <c r="D510" s="163">
        <v>45870</v>
      </c>
      <c r="E510" s="164">
        <v>45905</v>
      </c>
      <c r="F510" s="165">
        <v>797.7</v>
      </c>
      <c r="G510" s="166" t="s">
        <v>2259</v>
      </c>
      <c r="H510" s="161" t="s">
        <v>2022</v>
      </c>
      <c r="I510" s="161" t="s">
        <v>4786</v>
      </c>
      <c r="J510" s="161" t="s">
        <v>284</v>
      </c>
      <c r="K510" s="167"/>
      <c r="L510" s="168" t="s">
        <v>749</v>
      </c>
      <c r="M510" s="168" t="s">
        <v>285</v>
      </c>
    </row>
    <row r="511" spans="1:13" s="169" customFormat="1" x14ac:dyDescent="0.4">
      <c r="A511" s="161" t="s">
        <v>488</v>
      </c>
      <c r="B511" s="161" t="s">
        <v>2241</v>
      </c>
      <c r="C511" s="162">
        <v>61912025</v>
      </c>
      <c r="D511" s="163">
        <v>45870</v>
      </c>
      <c r="E511" s="164">
        <v>45905</v>
      </c>
      <c r="F511" s="165">
        <v>797.7</v>
      </c>
      <c r="G511" s="166" t="s">
        <v>2259</v>
      </c>
      <c r="H511" s="161" t="s">
        <v>2022</v>
      </c>
      <c r="I511" s="161" t="s">
        <v>4787</v>
      </c>
      <c r="J511" s="161" t="s">
        <v>6</v>
      </c>
      <c r="K511" s="167"/>
      <c r="L511" s="168" t="s">
        <v>749</v>
      </c>
      <c r="M511" s="168" t="s">
        <v>7</v>
      </c>
    </row>
    <row r="512" spans="1:13" s="169" customFormat="1" x14ac:dyDescent="0.4">
      <c r="A512" s="161" t="s">
        <v>488</v>
      </c>
      <c r="B512" s="161" t="s">
        <v>2241</v>
      </c>
      <c r="C512" s="162">
        <v>61912025</v>
      </c>
      <c r="D512" s="163">
        <v>45870</v>
      </c>
      <c r="E512" s="164">
        <v>45905</v>
      </c>
      <c r="F512" s="165">
        <v>797.7</v>
      </c>
      <c r="G512" s="166" t="s">
        <v>2259</v>
      </c>
      <c r="H512" s="161" t="s">
        <v>2022</v>
      </c>
      <c r="I512" s="161" t="s">
        <v>4788</v>
      </c>
      <c r="J512" s="161" t="s">
        <v>124</v>
      </c>
      <c r="K512" s="167"/>
      <c r="L512" s="168" t="s">
        <v>749</v>
      </c>
      <c r="M512" s="168" t="s">
        <v>125</v>
      </c>
    </row>
    <row r="513" spans="1:13" s="169" customFormat="1" x14ac:dyDescent="0.4">
      <c r="A513" s="161" t="s">
        <v>488</v>
      </c>
      <c r="B513" s="161" t="s">
        <v>2241</v>
      </c>
      <c r="C513" s="162">
        <v>61912025</v>
      </c>
      <c r="D513" s="163">
        <v>45870</v>
      </c>
      <c r="E513" s="164">
        <v>45905</v>
      </c>
      <c r="F513" s="165">
        <v>797.7</v>
      </c>
      <c r="G513" s="166" t="s">
        <v>2259</v>
      </c>
      <c r="H513" s="161" t="s">
        <v>2022</v>
      </c>
      <c r="I513" s="161" t="s">
        <v>4789</v>
      </c>
      <c r="J513" s="161" t="s">
        <v>294</v>
      </c>
      <c r="K513" s="167"/>
      <c r="L513" s="168" t="s">
        <v>749</v>
      </c>
      <c r="M513" s="168" t="s">
        <v>295</v>
      </c>
    </row>
    <row r="514" spans="1:13" s="169" customFormat="1" x14ac:dyDescent="0.4">
      <c r="A514" s="161" t="s">
        <v>488</v>
      </c>
      <c r="B514" s="161" t="s">
        <v>2241</v>
      </c>
      <c r="C514" s="162">
        <v>61912025</v>
      </c>
      <c r="D514" s="163">
        <v>45870</v>
      </c>
      <c r="E514" s="164">
        <v>45905</v>
      </c>
      <c r="F514" s="165">
        <v>797.7</v>
      </c>
      <c r="G514" s="166" t="s">
        <v>2259</v>
      </c>
      <c r="H514" s="161" t="s">
        <v>2022</v>
      </c>
      <c r="I514" s="161" t="s">
        <v>4790</v>
      </c>
      <c r="J514" s="161" t="s">
        <v>170</v>
      </c>
      <c r="K514" s="167"/>
      <c r="L514" s="168" t="s">
        <v>749</v>
      </c>
      <c r="M514" s="168" t="s">
        <v>171</v>
      </c>
    </row>
    <row r="515" spans="1:13" s="169" customFormat="1" x14ac:dyDescent="0.4">
      <c r="A515" s="161" t="s">
        <v>488</v>
      </c>
      <c r="B515" s="161" t="s">
        <v>2241</v>
      </c>
      <c r="C515" s="162">
        <v>61912025</v>
      </c>
      <c r="D515" s="163">
        <v>45870</v>
      </c>
      <c r="E515" s="164">
        <v>45905</v>
      </c>
      <c r="F515" s="165">
        <v>797.7</v>
      </c>
      <c r="G515" s="166" t="s">
        <v>2259</v>
      </c>
      <c r="H515" s="161" t="s">
        <v>2022</v>
      </c>
      <c r="I515" s="161" t="s">
        <v>4791</v>
      </c>
      <c r="J515" s="161" t="s">
        <v>52</v>
      </c>
      <c r="K515" s="167"/>
      <c r="L515" s="168" t="s">
        <v>749</v>
      </c>
      <c r="M515" s="168" t="s">
        <v>53</v>
      </c>
    </row>
    <row r="516" spans="1:13" s="169" customFormat="1" x14ac:dyDescent="0.4">
      <c r="A516" s="161" t="s">
        <v>488</v>
      </c>
      <c r="B516" s="161" t="s">
        <v>2241</v>
      </c>
      <c r="C516" s="162">
        <v>61912025</v>
      </c>
      <c r="D516" s="163">
        <v>45870</v>
      </c>
      <c r="E516" s="164">
        <v>45905</v>
      </c>
      <c r="F516" s="165">
        <v>797.7</v>
      </c>
      <c r="G516" s="166" t="s">
        <v>2259</v>
      </c>
      <c r="H516" s="161" t="s">
        <v>2022</v>
      </c>
      <c r="I516" s="161" t="s">
        <v>4792</v>
      </c>
      <c r="J516" s="161" t="s">
        <v>226</v>
      </c>
      <c r="K516" s="167"/>
      <c r="L516" s="168" t="s">
        <v>749</v>
      </c>
      <c r="M516" s="168" t="s">
        <v>227</v>
      </c>
    </row>
    <row r="517" spans="1:13" s="169" customFormat="1" x14ac:dyDescent="0.4">
      <c r="A517" s="161" t="s">
        <v>488</v>
      </c>
      <c r="B517" s="161" t="s">
        <v>2241</v>
      </c>
      <c r="C517" s="162">
        <v>61912025</v>
      </c>
      <c r="D517" s="163">
        <v>45870</v>
      </c>
      <c r="E517" s="164">
        <v>45905</v>
      </c>
      <c r="F517" s="165">
        <v>797.7</v>
      </c>
      <c r="G517" s="166" t="s">
        <v>2259</v>
      </c>
      <c r="H517" s="161" t="s">
        <v>2022</v>
      </c>
      <c r="I517" s="161" t="s">
        <v>4793</v>
      </c>
      <c r="J517" s="161" t="s">
        <v>382</v>
      </c>
      <c r="K517" s="167"/>
      <c r="L517" s="168" t="s">
        <v>749</v>
      </c>
      <c r="M517" s="168" t="s">
        <v>383</v>
      </c>
    </row>
    <row r="518" spans="1:13" s="169" customFormat="1" x14ac:dyDescent="0.4">
      <c r="A518" s="161" t="s">
        <v>488</v>
      </c>
      <c r="B518" s="161" t="s">
        <v>2241</v>
      </c>
      <c r="C518" s="162">
        <v>61912025</v>
      </c>
      <c r="D518" s="163">
        <v>45870</v>
      </c>
      <c r="E518" s="164">
        <v>45905</v>
      </c>
      <c r="F518" s="165">
        <v>797.7</v>
      </c>
      <c r="G518" s="166" t="s">
        <v>2259</v>
      </c>
      <c r="H518" s="161" t="s">
        <v>2022</v>
      </c>
      <c r="I518" s="161" t="s">
        <v>4794</v>
      </c>
      <c r="J518" s="161" t="s">
        <v>392</v>
      </c>
      <c r="K518" s="167"/>
      <c r="L518" s="168" t="s">
        <v>749</v>
      </c>
      <c r="M518" s="168" t="s">
        <v>393</v>
      </c>
    </row>
    <row r="519" spans="1:13" s="169" customFormat="1" x14ac:dyDescent="0.4">
      <c r="A519" s="161" t="s">
        <v>488</v>
      </c>
      <c r="B519" s="161" t="s">
        <v>2241</v>
      </c>
      <c r="C519" s="162">
        <v>61912025</v>
      </c>
      <c r="D519" s="163">
        <v>45870</v>
      </c>
      <c r="E519" s="164">
        <v>45905</v>
      </c>
      <c r="F519" s="165">
        <v>797.7</v>
      </c>
      <c r="G519" s="166" t="s">
        <v>2259</v>
      </c>
      <c r="H519" s="161" t="s">
        <v>2022</v>
      </c>
      <c r="I519" s="161" t="s">
        <v>4795</v>
      </c>
      <c r="J519" s="161" t="s">
        <v>266</v>
      </c>
      <c r="K519" s="167"/>
      <c r="L519" s="168" t="s">
        <v>749</v>
      </c>
      <c r="M519" s="168" t="s">
        <v>267</v>
      </c>
    </row>
    <row r="520" spans="1:13" s="169" customFormat="1" x14ac:dyDescent="0.4">
      <c r="A520" s="161" t="s">
        <v>488</v>
      </c>
      <c r="B520" s="161" t="s">
        <v>2241</v>
      </c>
      <c r="C520" s="162">
        <v>61912025</v>
      </c>
      <c r="D520" s="163">
        <v>45870</v>
      </c>
      <c r="E520" s="164">
        <v>45905</v>
      </c>
      <c r="F520" s="165">
        <v>797.7</v>
      </c>
      <c r="G520" s="166" t="s">
        <v>2259</v>
      </c>
      <c r="H520" s="161" t="s">
        <v>2022</v>
      </c>
      <c r="I520" s="161" t="s">
        <v>4796</v>
      </c>
      <c r="J520" s="161" t="s">
        <v>344</v>
      </c>
      <c r="K520" s="167"/>
      <c r="L520" s="168" t="s">
        <v>749</v>
      </c>
      <c r="M520" s="168" t="s">
        <v>345</v>
      </c>
    </row>
    <row r="521" spans="1:13" s="169" customFormat="1" x14ac:dyDescent="0.4">
      <c r="A521" s="161" t="s">
        <v>488</v>
      </c>
      <c r="B521" s="161" t="s">
        <v>2241</v>
      </c>
      <c r="C521" s="162">
        <v>61912025</v>
      </c>
      <c r="D521" s="163">
        <v>45870</v>
      </c>
      <c r="E521" s="164">
        <v>45905</v>
      </c>
      <c r="F521" s="165">
        <v>797.7</v>
      </c>
      <c r="G521" s="166" t="s">
        <v>2259</v>
      </c>
      <c r="H521" s="161" t="s">
        <v>2022</v>
      </c>
      <c r="I521" s="161" t="s">
        <v>4797</v>
      </c>
      <c r="J521" s="161" t="s">
        <v>70</v>
      </c>
      <c r="K521" s="167"/>
      <c r="L521" s="168" t="s">
        <v>749</v>
      </c>
      <c r="M521" s="168" t="s">
        <v>71</v>
      </c>
    </row>
    <row r="522" spans="1:13" s="169" customFormat="1" x14ac:dyDescent="0.4">
      <c r="A522" s="161" t="s">
        <v>488</v>
      </c>
      <c r="B522" s="161" t="s">
        <v>2241</v>
      </c>
      <c r="C522" s="162">
        <v>61912025</v>
      </c>
      <c r="D522" s="163">
        <v>45870</v>
      </c>
      <c r="E522" s="164">
        <v>45905</v>
      </c>
      <c r="F522" s="165">
        <v>797.7</v>
      </c>
      <c r="G522" s="166" t="s">
        <v>2259</v>
      </c>
      <c r="H522" s="161" t="s">
        <v>2022</v>
      </c>
      <c r="I522" s="161" t="s">
        <v>4798</v>
      </c>
      <c r="J522" s="161" t="s">
        <v>394</v>
      </c>
      <c r="K522" s="167"/>
      <c r="L522" s="168" t="s">
        <v>749</v>
      </c>
      <c r="M522" s="168" t="s">
        <v>395</v>
      </c>
    </row>
    <row r="523" spans="1:13" s="169" customFormat="1" x14ac:dyDescent="0.4">
      <c r="A523" s="161" t="s">
        <v>488</v>
      </c>
      <c r="B523" s="161" t="s">
        <v>2241</v>
      </c>
      <c r="C523" s="162">
        <v>61912025</v>
      </c>
      <c r="D523" s="163">
        <v>45870</v>
      </c>
      <c r="E523" s="164">
        <v>45905</v>
      </c>
      <c r="F523" s="165">
        <v>797.7</v>
      </c>
      <c r="G523" s="166" t="s">
        <v>2259</v>
      </c>
      <c r="H523" s="161" t="s">
        <v>2022</v>
      </c>
      <c r="I523" s="161" t="s">
        <v>4799</v>
      </c>
      <c r="J523" s="161" t="s">
        <v>144</v>
      </c>
      <c r="K523" s="167"/>
      <c r="L523" s="168" t="s">
        <v>749</v>
      </c>
      <c r="M523" s="168" t="s">
        <v>145</v>
      </c>
    </row>
    <row r="524" spans="1:13" s="169" customFormat="1" x14ac:dyDescent="0.4">
      <c r="A524" s="161" t="s">
        <v>488</v>
      </c>
      <c r="B524" s="161" t="s">
        <v>2241</v>
      </c>
      <c r="C524" s="162">
        <v>61912025</v>
      </c>
      <c r="D524" s="163">
        <v>45870</v>
      </c>
      <c r="E524" s="164">
        <v>45905</v>
      </c>
      <c r="F524" s="165">
        <v>797.7</v>
      </c>
      <c r="G524" s="166" t="s">
        <v>2259</v>
      </c>
      <c r="H524" s="161" t="s">
        <v>2022</v>
      </c>
      <c r="I524" s="161" t="s">
        <v>4800</v>
      </c>
      <c r="J524" s="161" t="s">
        <v>346</v>
      </c>
      <c r="K524" s="167"/>
      <c r="L524" s="168" t="s">
        <v>749</v>
      </c>
      <c r="M524" s="168" t="s">
        <v>347</v>
      </c>
    </row>
    <row r="525" spans="1:13" s="169" customFormat="1" x14ac:dyDescent="0.4">
      <c r="A525" s="161" t="s">
        <v>488</v>
      </c>
      <c r="B525" s="161" t="s">
        <v>2241</v>
      </c>
      <c r="C525" s="162">
        <v>61912025</v>
      </c>
      <c r="D525" s="163">
        <v>45870</v>
      </c>
      <c r="E525" s="164">
        <v>45905</v>
      </c>
      <c r="F525" s="165">
        <v>797.7</v>
      </c>
      <c r="G525" s="166" t="s">
        <v>2259</v>
      </c>
      <c r="H525" s="161" t="s">
        <v>2022</v>
      </c>
      <c r="I525" s="161" t="s">
        <v>4801</v>
      </c>
      <c r="J525" s="161" t="s">
        <v>180</v>
      </c>
      <c r="K525" s="167"/>
      <c r="L525" s="168" t="s">
        <v>749</v>
      </c>
      <c r="M525" s="168" t="s">
        <v>181</v>
      </c>
    </row>
    <row r="526" spans="1:13" s="169" customFormat="1" x14ac:dyDescent="0.4">
      <c r="A526" s="161" t="s">
        <v>488</v>
      </c>
      <c r="B526" s="161" t="s">
        <v>2241</v>
      </c>
      <c r="C526" s="162">
        <v>61912025</v>
      </c>
      <c r="D526" s="163">
        <v>45870</v>
      </c>
      <c r="E526" s="164">
        <v>45905</v>
      </c>
      <c r="F526" s="165">
        <v>797.7</v>
      </c>
      <c r="G526" s="166" t="s">
        <v>2259</v>
      </c>
      <c r="H526" s="161" t="s">
        <v>2022</v>
      </c>
      <c r="I526" s="161" t="s">
        <v>4802</v>
      </c>
      <c r="J526" s="161" t="s">
        <v>396</v>
      </c>
      <c r="K526" s="167"/>
      <c r="L526" s="168" t="s">
        <v>749</v>
      </c>
      <c r="M526" s="168" t="s">
        <v>397</v>
      </c>
    </row>
    <row r="527" spans="1:13" s="169" customFormat="1" x14ac:dyDescent="0.4">
      <c r="A527" s="161" t="s">
        <v>488</v>
      </c>
      <c r="B527" s="161" t="s">
        <v>2241</v>
      </c>
      <c r="C527" s="162">
        <v>61912025</v>
      </c>
      <c r="D527" s="163">
        <v>45870</v>
      </c>
      <c r="E527" s="164">
        <v>45905</v>
      </c>
      <c r="F527" s="165">
        <v>797.7</v>
      </c>
      <c r="G527" s="166" t="s">
        <v>2259</v>
      </c>
      <c r="H527" s="161" t="s">
        <v>2022</v>
      </c>
      <c r="I527" s="161" t="s">
        <v>4803</v>
      </c>
      <c r="J527" s="161" t="s">
        <v>296</v>
      </c>
      <c r="K527" s="167"/>
      <c r="L527" s="168" t="s">
        <v>749</v>
      </c>
      <c r="M527" s="168" t="s">
        <v>297</v>
      </c>
    </row>
    <row r="528" spans="1:13" s="169" customFormat="1" x14ac:dyDescent="0.4">
      <c r="A528" s="161" t="s">
        <v>488</v>
      </c>
      <c r="B528" s="161" t="s">
        <v>2241</v>
      </c>
      <c r="C528" s="162">
        <v>61912025</v>
      </c>
      <c r="D528" s="163">
        <v>45870</v>
      </c>
      <c r="E528" s="164">
        <v>45905</v>
      </c>
      <c r="F528" s="165">
        <v>797.7</v>
      </c>
      <c r="G528" s="166" t="s">
        <v>2259</v>
      </c>
      <c r="H528" s="161" t="s">
        <v>2022</v>
      </c>
      <c r="I528" s="161" t="s">
        <v>4804</v>
      </c>
      <c r="J528" s="161" t="s">
        <v>298</v>
      </c>
      <c r="K528" s="167"/>
      <c r="L528" s="168" t="s">
        <v>749</v>
      </c>
      <c r="M528" s="168" t="s">
        <v>299</v>
      </c>
    </row>
    <row r="529" spans="1:13" s="169" customFormat="1" x14ac:dyDescent="0.4">
      <c r="A529" s="161" t="s">
        <v>488</v>
      </c>
      <c r="B529" s="161" t="s">
        <v>2241</v>
      </c>
      <c r="C529" s="162">
        <v>61912025</v>
      </c>
      <c r="D529" s="163">
        <v>45870</v>
      </c>
      <c r="E529" s="164">
        <v>45905</v>
      </c>
      <c r="F529" s="165">
        <v>797.7</v>
      </c>
      <c r="G529" s="166" t="s">
        <v>2259</v>
      </c>
      <c r="H529" s="161" t="s">
        <v>2022</v>
      </c>
      <c r="I529" s="161" t="s">
        <v>4805</v>
      </c>
      <c r="J529" s="161" t="s">
        <v>160</v>
      </c>
      <c r="K529" s="167"/>
      <c r="L529" s="168" t="s">
        <v>749</v>
      </c>
      <c r="M529" s="168" t="s">
        <v>161</v>
      </c>
    </row>
    <row r="530" spans="1:13" s="169" customFormat="1" x14ac:dyDescent="0.4">
      <c r="A530" s="161" t="s">
        <v>488</v>
      </c>
      <c r="B530" s="161" t="s">
        <v>2241</v>
      </c>
      <c r="C530" s="162">
        <v>61912025</v>
      </c>
      <c r="D530" s="163">
        <v>45870</v>
      </c>
      <c r="E530" s="164">
        <v>45905</v>
      </c>
      <c r="F530" s="165">
        <v>797.7</v>
      </c>
      <c r="G530" s="166" t="s">
        <v>2259</v>
      </c>
      <c r="H530" s="161" t="s">
        <v>2022</v>
      </c>
      <c r="I530" s="161" t="s">
        <v>4806</v>
      </c>
      <c r="J530" s="161" t="s">
        <v>312</v>
      </c>
      <c r="K530" s="167"/>
      <c r="L530" s="168" t="s">
        <v>749</v>
      </c>
      <c r="M530" s="168" t="s">
        <v>313</v>
      </c>
    </row>
    <row r="531" spans="1:13" s="169" customFormat="1" x14ac:dyDescent="0.4">
      <c r="A531" s="161" t="s">
        <v>488</v>
      </c>
      <c r="B531" s="161" t="s">
        <v>2241</v>
      </c>
      <c r="C531" s="162">
        <v>61912025</v>
      </c>
      <c r="D531" s="163">
        <v>45870</v>
      </c>
      <c r="E531" s="164">
        <v>45905</v>
      </c>
      <c r="F531" s="165">
        <v>797.7</v>
      </c>
      <c r="G531" s="166" t="s">
        <v>2259</v>
      </c>
      <c r="H531" s="161" t="s">
        <v>2022</v>
      </c>
      <c r="I531" s="161" t="s">
        <v>4807</v>
      </c>
      <c r="J531" s="161" t="s">
        <v>10</v>
      </c>
      <c r="K531" s="167"/>
      <c r="L531" s="168" t="s">
        <v>749</v>
      </c>
      <c r="M531" s="168" t="s">
        <v>11</v>
      </c>
    </row>
    <row r="532" spans="1:13" s="169" customFormat="1" x14ac:dyDescent="0.4">
      <c r="A532" s="161" t="s">
        <v>488</v>
      </c>
      <c r="B532" s="161" t="s">
        <v>2241</v>
      </c>
      <c r="C532" s="162">
        <v>61912025</v>
      </c>
      <c r="D532" s="163">
        <v>45870</v>
      </c>
      <c r="E532" s="164">
        <v>45905</v>
      </c>
      <c r="F532" s="165">
        <v>797.7</v>
      </c>
      <c r="G532" s="166" t="s">
        <v>2259</v>
      </c>
      <c r="H532" s="161" t="s">
        <v>2022</v>
      </c>
      <c r="I532" s="161" t="s">
        <v>4808</v>
      </c>
      <c r="J532" s="161" t="s">
        <v>68</v>
      </c>
      <c r="K532" s="167"/>
      <c r="L532" s="168" t="s">
        <v>749</v>
      </c>
      <c r="M532" s="168" t="s">
        <v>69</v>
      </c>
    </row>
    <row r="533" spans="1:13" s="169" customFormat="1" x14ac:dyDescent="0.4">
      <c r="A533" s="161" t="s">
        <v>488</v>
      </c>
      <c r="B533" s="161" t="s">
        <v>2241</v>
      </c>
      <c r="C533" s="162">
        <v>61912025</v>
      </c>
      <c r="D533" s="163">
        <v>45870</v>
      </c>
      <c r="E533" s="164">
        <v>45905</v>
      </c>
      <c r="F533" s="165">
        <v>797.7</v>
      </c>
      <c r="G533" s="166" t="s">
        <v>2259</v>
      </c>
      <c r="H533" s="161" t="s">
        <v>2022</v>
      </c>
      <c r="I533" s="161" t="s">
        <v>4809</v>
      </c>
      <c r="J533" s="161" t="s">
        <v>142</v>
      </c>
      <c r="K533" s="167"/>
      <c r="L533" s="168" t="s">
        <v>749</v>
      </c>
      <c r="M533" s="168" t="s">
        <v>143</v>
      </c>
    </row>
    <row r="534" spans="1:13" s="169" customFormat="1" x14ac:dyDescent="0.4">
      <c r="A534" s="161" t="s">
        <v>488</v>
      </c>
      <c r="B534" s="161" t="s">
        <v>2241</v>
      </c>
      <c r="C534" s="162">
        <v>61912025</v>
      </c>
      <c r="D534" s="163">
        <v>45870</v>
      </c>
      <c r="E534" s="164">
        <v>45905</v>
      </c>
      <c r="F534" s="165">
        <v>797.7</v>
      </c>
      <c r="G534" s="166" t="s">
        <v>2259</v>
      </c>
      <c r="H534" s="161" t="s">
        <v>2022</v>
      </c>
      <c r="I534" s="161" t="s">
        <v>4810</v>
      </c>
      <c r="J534" s="161" t="s">
        <v>174</v>
      </c>
      <c r="K534" s="167"/>
      <c r="L534" s="168" t="s">
        <v>749</v>
      </c>
      <c r="M534" s="168" t="s">
        <v>175</v>
      </c>
    </row>
    <row r="535" spans="1:13" s="169" customFormat="1" x14ac:dyDescent="0.4">
      <c r="A535" s="161" t="s">
        <v>488</v>
      </c>
      <c r="B535" s="161" t="s">
        <v>2241</v>
      </c>
      <c r="C535" s="162">
        <v>61912025</v>
      </c>
      <c r="D535" s="163">
        <v>45870</v>
      </c>
      <c r="E535" s="164">
        <v>45905</v>
      </c>
      <c r="F535" s="165">
        <v>797.7</v>
      </c>
      <c r="G535" s="166" t="s">
        <v>2259</v>
      </c>
      <c r="H535" s="161" t="s">
        <v>2022</v>
      </c>
      <c r="I535" s="161" t="s">
        <v>4811</v>
      </c>
      <c r="J535" s="161" t="s">
        <v>228</v>
      </c>
      <c r="K535" s="167"/>
      <c r="L535" s="168" t="s">
        <v>749</v>
      </c>
      <c r="M535" s="168" t="s">
        <v>229</v>
      </c>
    </row>
    <row r="536" spans="1:13" s="169" customFormat="1" x14ac:dyDescent="0.4">
      <c r="A536" s="161" t="s">
        <v>488</v>
      </c>
      <c r="B536" s="161" t="s">
        <v>2241</v>
      </c>
      <c r="C536" s="162">
        <v>61912025</v>
      </c>
      <c r="D536" s="163">
        <v>45870</v>
      </c>
      <c r="E536" s="164">
        <v>45905</v>
      </c>
      <c r="F536" s="165">
        <v>797.7</v>
      </c>
      <c r="G536" s="166" t="s">
        <v>2259</v>
      </c>
      <c r="H536" s="161" t="s">
        <v>2022</v>
      </c>
      <c r="I536" s="161" t="s">
        <v>4812</v>
      </c>
      <c r="J536" s="161" t="s">
        <v>55</v>
      </c>
      <c r="K536" s="167"/>
      <c r="L536" s="168" t="s">
        <v>749</v>
      </c>
      <c r="M536" s="168" t="s">
        <v>56</v>
      </c>
    </row>
    <row r="537" spans="1:13" s="169" customFormat="1" x14ac:dyDescent="0.4">
      <c r="A537" s="161" t="s">
        <v>488</v>
      </c>
      <c r="B537" s="161" t="s">
        <v>2241</v>
      </c>
      <c r="C537" s="162">
        <v>61912025</v>
      </c>
      <c r="D537" s="163">
        <v>45870</v>
      </c>
      <c r="E537" s="164">
        <v>45905</v>
      </c>
      <c r="F537" s="165">
        <v>797.7</v>
      </c>
      <c r="G537" s="166" t="s">
        <v>2259</v>
      </c>
      <c r="H537" s="161" t="s">
        <v>2022</v>
      </c>
      <c r="I537" s="161" t="s">
        <v>4813</v>
      </c>
      <c r="J537" s="161" t="s">
        <v>314</v>
      </c>
      <c r="K537" s="167"/>
      <c r="L537" s="168" t="s">
        <v>749</v>
      </c>
      <c r="M537" s="168" t="s">
        <v>315</v>
      </c>
    </row>
    <row r="538" spans="1:13" s="169" customFormat="1" x14ac:dyDescent="0.4">
      <c r="A538" s="161" t="s">
        <v>488</v>
      </c>
      <c r="B538" s="161" t="s">
        <v>2241</v>
      </c>
      <c r="C538" s="162">
        <v>61912025</v>
      </c>
      <c r="D538" s="163">
        <v>45870</v>
      </c>
      <c r="E538" s="164">
        <v>45905</v>
      </c>
      <c r="F538" s="165">
        <v>797.7</v>
      </c>
      <c r="G538" s="166" t="s">
        <v>2259</v>
      </c>
      <c r="H538" s="161" t="s">
        <v>2022</v>
      </c>
      <c r="I538" s="161" t="s">
        <v>4814</v>
      </c>
      <c r="J538" s="161" t="s">
        <v>336</v>
      </c>
      <c r="K538" s="167"/>
      <c r="L538" s="168" t="s">
        <v>749</v>
      </c>
      <c r="M538" s="168" t="s">
        <v>337</v>
      </c>
    </row>
    <row r="539" spans="1:13" s="169" customFormat="1" x14ac:dyDescent="0.4">
      <c r="A539" s="161" t="s">
        <v>488</v>
      </c>
      <c r="B539" s="161" t="s">
        <v>2241</v>
      </c>
      <c r="C539" s="162">
        <v>61912025</v>
      </c>
      <c r="D539" s="163">
        <v>45870</v>
      </c>
      <c r="E539" s="164">
        <v>45905</v>
      </c>
      <c r="F539" s="165">
        <v>797.7</v>
      </c>
      <c r="G539" s="166" t="s">
        <v>2259</v>
      </c>
      <c r="H539" s="161" t="s">
        <v>2022</v>
      </c>
      <c r="I539" s="161" t="s">
        <v>4815</v>
      </c>
      <c r="J539" s="161" t="s">
        <v>230</v>
      </c>
      <c r="K539" s="167"/>
      <c r="L539" s="168" t="s">
        <v>749</v>
      </c>
      <c r="M539" s="168" t="s">
        <v>231</v>
      </c>
    </row>
    <row r="540" spans="1:13" s="169" customFormat="1" x14ac:dyDescent="0.4">
      <c r="A540" s="161" t="s">
        <v>488</v>
      </c>
      <c r="B540" s="161" t="s">
        <v>2241</v>
      </c>
      <c r="C540" s="162">
        <v>61912025</v>
      </c>
      <c r="D540" s="163">
        <v>45870</v>
      </c>
      <c r="E540" s="164">
        <v>45905</v>
      </c>
      <c r="F540" s="165">
        <v>797.7</v>
      </c>
      <c r="G540" s="166" t="s">
        <v>2259</v>
      </c>
      <c r="H540" s="161" t="s">
        <v>2022</v>
      </c>
      <c r="I540" s="161" t="s">
        <v>4816</v>
      </c>
      <c r="J540" s="161" t="s">
        <v>418</v>
      </c>
      <c r="K540" s="167"/>
      <c r="L540" s="168" t="s">
        <v>749</v>
      </c>
      <c r="M540" s="168" t="s">
        <v>419</v>
      </c>
    </row>
    <row r="541" spans="1:13" s="169" customFormat="1" x14ac:dyDescent="0.4">
      <c r="A541" s="161" t="s">
        <v>488</v>
      </c>
      <c r="B541" s="161" t="s">
        <v>2241</v>
      </c>
      <c r="C541" s="162">
        <v>61912025</v>
      </c>
      <c r="D541" s="163">
        <v>45870</v>
      </c>
      <c r="E541" s="164">
        <v>45905</v>
      </c>
      <c r="F541" s="165">
        <v>797.7</v>
      </c>
      <c r="G541" s="166" t="s">
        <v>2259</v>
      </c>
      <c r="H541" s="161" t="s">
        <v>2022</v>
      </c>
      <c r="I541" s="161" t="s">
        <v>4817</v>
      </c>
      <c r="J541" s="161" t="s">
        <v>2</v>
      </c>
      <c r="K541" s="167"/>
      <c r="L541" s="168" t="s">
        <v>749</v>
      </c>
      <c r="M541" s="168" t="s">
        <v>3</v>
      </c>
    </row>
    <row r="542" spans="1:13" s="169" customFormat="1" x14ac:dyDescent="0.4">
      <c r="A542" s="161" t="s">
        <v>488</v>
      </c>
      <c r="B542" s="161" t="s">
        <v>2241</v>
      </c>
      <c r="C542" s="162">
        <v>61912025</v>
      </c>
      <c r="D542" s="163">
        <v>45870</v>
      </c>
      <c r="E542" s="164">
        <v>45905</v>
      </c>
      <c r="F542" s="165">
        <v>797.7</v>
      </c>
      <c r="G542" s="166" t="s">
        <v>2259</v>
      </c>
      <c r="H542" s="161" t="s">
        <v>2022</v>
      </c>
      <c r="I542" s="161" t="s">
        <v>4818</v>
      </c>
      <c r="J542" s="161" t="s">
        <v>62</v>
      </c>
      <c r="K542" s="167"/>
      <c r="L542" s="168" t="s">
        <v>749</v>
      </c>
      <c r="M542" s="168" t="s">
        <v>63</v>
      </c>
    </row>
    <row r="543" spans="1:13" s="169" customFormat="1" x14ac:dyDescent="0.4">
      <c r="A543" s="161" t="s">
        <v>488</v>
      </c>
      <c r="B543" s="161" t="s">
        <v>2241</v>
      </c>
      <c r="C543" s="162">
        <v>61912025</v>
      </c>
      <c r="D543" s="163">
        <v>45870</v>
      </c>
      <c r="E543" s="164">
        <v>45905</v>
      </c>
      <c r="F543" s="165">
        <v>797.7</v>
      </c>
      <c r="G543" s="166" t="s">
        <v>2259</v>
      </c>
      <c r="H543" s="161" t="s">
        <v>2022</v>
      </c>
      <c r="I543" s="161" t="s">
        <v>4819</v>
      </c>
      <c r="J543" s="161" t="s">
        <v>302</v>
      </c>
      <c r="K543" s="167"/>
      <c r="L543" s="168" t="s">
        <v>749</v>
      </c>
      <c r="M543" s="168" t="s">
        <v>303</v>
      </c>
    </row>
    <row r="544" spans="1:13" s="169" customFormat="1" x14ac:dyDescent="0.4">
      <c r="A544" s="161" t="s">
        <v>488</v>
      </c>
      <c r="B544" s="161" t="s">
        <v>2241</v>
      </c>
      <c r="C544" s="162">
        <v>61912025</v>
      </c>
      <c r="D544" s="163">
        <v>45870</v>
      </c>
      <c r="E544" s="164">
        <v>45905</v>
      </c>
      <c r="F544" s="165">
        <v>797.7</v>
      </c>
      <c r="G544" s="166" t="s">
        <v>2259</v>
      </c>
      <c r="H544" s="161" t="s">
        <v>2022</v>
      </c>
      <c r="I544" s="161" t="s">
        <v>4820</v>
      </c>
      <c r="J544" s="161" t="s">
        <v>104</v>
      </c>
      <c r="K544" s="167"/>
      <c r="L544" s="168" t="s">
        <v>749</v>
      </c>
      <c r="M544" s="168" t="s">
        <v>105</v>
      </c>
    </row>
    <row r="545" spans="1:13" s="169" customFormat="1" x14ac:dyDescent="0.4">
      <c r="A545" s="161" t="s">
        <v>488</v>
      </c>
      <c r="B545" s="161" t="s">
        <v>2241</v>
      </c>
      <c r="C545" s="162">
        <v>61912025</v>
      </c>
      <c r="D545" s="163">
        <v>45870</v>
      </c>
      <c r="E545" s="164">
        <v>45905</v>
      </c>
      <c r="F545" s="165">
        <v>797.7</v>
      </c>
      <c r="G545" s="166" t="s">
        <v>2259</v>
      </c>
      <c r="H545" s="161" t="s">
        <v>2022</v>
      </c>
      <c r="I545" s="161" t="s">
        <v>4821</v>
      </c>
      <c r="J545" s="161" t="s">
        <v>78</v>
      </c>
      <c r="K545" s="167"/>
      <c r="L545" s="168" t="s">
        <v>749</v>
      </c>
      <c r="M545" s="168" t="s">
        <v>79</v>
      </c>
    </row>
    <row r="546" spans="1:13" s="169" customFormat="1" x14ac:dyDescent="0.4">
      <c r="A546" s="161" t="s">
        <v>488</v>
      </c>
      <c r="B546" s="161" t="s">
        <v>2241</v>
      </c>
      <c r="C546" s="162">
        <v>61912025</v>
      </c>
      <c r="D546" s="163">
        <v>45870</v>
      </c>
      <c r="E546" s="164">
        <v>45905</v>
      </c>
      <c r="F546" s="165">
        <v>797.7</v>
      </c>
      <c r="G546" s="166" t="s">
        <v>2259</v>
      </c>
      <c r="H546" s="161" t="s">
        <v>2022</v>
      </c>
      <c r="I546" s="161" t="s">
        <v>4822</v>
      </c>
      <c r="J546" s="161" t="s">
        <v>503</v>
      </c>
      <c r="K546" s="167"/>
      <c r="L546" s="168" t="s">
        <v>749</v>
      </c>
      <c r="M546" s="168" t="s">
        <v>504</v>
      </c>
    </row>
    <row r="547" spans="1:13" s="169" customFormat="1" x14ac:dyDescent="0.4">
      <c r="A547" s="161" t="s">
        <v>488</v>
      </c>
      <c r="B547" s="161" t="s">
        <v>2241</v>
      </c>
      <c r="C547" s="162">
        <v>61912025</v>
      </c>
      <c r="D547" s="163">
        <v>45870</v>
      </c>
      <c r="E547" s="164">
        <v>45905</v>
      </c>
      <c r="F547" s="165">
        <v>797.7</v>
      </c>
      <c r="G547" s="166" t="s">
        <v>2259</v>
      </c>
      <c r="H547" s="161" t="s">
        <v>2022</v>
      </c>
      <c r="I547" s="161" t="s">
        <v>4823</v>
      </c>
      <c r="J547" s="161" t="s">
        <v>202</v>
      </c>
      <c r="K547" s="167"/>
      <c r="L547" s="168" t="s">
        <v>749</v>
      </c>
      <c r="M547" s="168" t="s">
        <v>203</v>
      </c>
    </row>
    <row r="548" spans="1:13" s="169" customFormat="1" x14ac:dyDescent="0.4">
      <c r="A548" s="161" t="s">
        <v>488</v>
      </c>
      <c r="B548" s="161" t="s">
        <v>2241</v>
      </c>
      <c r="C548" s="162">
        <v>61912025</v>
      </c>
      <c r="D548" s="163">
        <v>45870</v>
      </c>
      <c r="E548" s="164">
        <v>45905</v>
      </c>
      <c r="F548" s="165">
        <v>797.7</v>
      </c>
      <c r="G548" s="166" t="s">
        <v>2259</v>
      </c>
      <c r="H548" s="161" t="s">
        <v>2022</v>
      </c>
      <c r="I548" s="161" t="s">
        <v>4824</v>
      </c>
      <c r="J548" s="161" t="s">
        <v>4</v>
      </c>
      <c r="K548" s="167"/>
      <c r="L548" s="168" t="s">
        <v>749</v>
      </c>
      <c r="M548" s="168" t="s">
        <v>5</v>
      </c>
    </row>
    <row r="549" spans="1:13" s="169" customFormat="1" x14ac:dyDescent="0.4">
      <c r="A549" s="161" t="s">
        <v>488</v>
      </c>
      <c r="B549" s="161" t="s">
        <v>2241</v>
      </c>
      <c r="C549" s="162">
        <v>61912025</v>
      </c>
      <c r="D549" s="163">
        <v>45870</v>
      </c>
      <c r="E549" s="164">
        <v>45905</v>
      </c>
      <c r="F549" s="165">
        <v>797.7</v>
      </c>
      <c r="G549" s="166" t="s">
        <v>2259</v>
      </c>
      <c r="H549" s="161" t="s">
        <v>2022</v>
      </c>
      <c r="I549" s="161" t="s">
        <v>4825</v>
      </c>
      <c r="J549" s="161" t="s">
        <v>136</v>
      </c>
      <c r="K549" s="167"/>
      <c r="L549" s="168" t="s">
        <v>749</v>
      </c>
      <c r="M549" s="168" t="s">
        <v>137</v>
      </c>
    </row>
    <row r="550" spans="1:13" s="169" customFormat="1" x14ac:dyDescent="0.4">
      <c r="A550" s="161" t="s">
        <v>488</v>
      </c>
      <c r="B550" s="161" t="s">
        <v>2241</v>
      </c>
      <c r="C550" s="162">
        <v>61912025</v>
      </c>
      <c r="D550" s="163">
        <v>45870</v>
      </c>
      <c r="E550" s="164">
        <v>45905</v>
      </c>
      <c r="F550" s="165">
        <v>797.7</v>
      </c>
      <c r="G550" s="166" t="s">
        <v>2259</v>
      </c>
      <c r="H550" s="161" t="s">
        <v>2022</v>
      </c>
      <c r="I550" s="161" t="s">
        <v>4826</v>
      </c>
      <c r="J550" s="161" t="s">
        <v>138</v>
      </c>
      <c r="K550" s="167"/>
      <c r="L550" s="168" t="s">
        <v>749</v>
      </c>
      <c r="M550" s="168" t="s">
        <v>139</v>
      </c>
    </row>
    <row r="551" spans="1:13" s="169" customFormat="1" x14ac:dyDescent="0.4">
      <c r="A551" s="161" t="s">
        <v>488</v>
      </c>
      <c r="B551" s="161" t="s">
        <v>2241</v>
      </c>
      <c r="C551" s="162">
        <v>61912025</v>
      </c>
      <c r="D551" s="163">
        <v>45870</v>
      </c>
      <c r="E551" s="164">
        <v>45905</v>
      </c>
      <c r="F551" s="165">
        <v>797.7</v>
      </c>
      <c r="G551" s="166" t="s">
        <v>2259</v>
      </c>
      <c r="H551" s="161" t="s">
        <v>2022</v>
      </c>
      <c r="I551" s="161" t="s">
        <v>4827</v>
      </c>
      <c r="J551" s="161" t="s">
        <v>350</v>
      </c>
      <c r="K551" s="167"/>
      <c r="L551" s="168" t="s">
        <v>749</v>
      </c>
      <c r="M551" s="168" t="s">
        <v>351</v>
      </c>
    </row>
    <row r="552" spans="1:13" s="169" customFormat="1" x14ac:dyDescent="0.4">
      <c r="A552" s="161" t="s">
        <v>488</v>
      </c>
      <c r="B552" s="161" t="s">
        <v>2241</v>
      </c>
      <c r="C552" s="162">
        <v>61912025</v>
      </c>
      <c r="D552" s="163">
        <v>45870</v>
      </c>
      <c r="E552" s="164">
        <v>45905</v>
      </c>
      <c r="F552" s="165">
        <v>797.7</v>
      </c>
      <c r="G552" s="166" t="s">
        <v>2259</v>
      </c>
      <c r="H552" s="161" t="s">
        <v>2022</v>
      </c>
      <c r="I552" s="161" t="s">
        <v>4828</v>
      </c>
      <c r="J552" s="161" t="s">
        <v>30</v>
      </c>
      <c r="K552" s="167"/>
      <c r="L552" s="168" t="s">
        <v>749</v>
      </c>
      <c r="M552" s="168" t="s">
        <v>31</v>
      </c>
    </row>
    <row r="553" spans="1:13" s="169" customFormat="1" x14ac:dyDescent="0.4">
      <c r="A553" s="161" t="s">
        <v>488</v>
      </c>
      <c r="B553" s="161" t="s">
        <v>2241</v>
      </c>
      <c r="C553" s="162">
        <v>61912025</v>
      </c>
      <c r="D553" s="163">
        <v>45870</v>
      </c>
      <c r="E553" s="164">
        <v>45905</v>
      </c>
      <c r="F553" s="165">
        <v>797.7</v>
      </c>
      <c r="G553" s="166" t="s">
        <v>2259</v>
      </c>
      <c r="H553" s="161" t="s">
        <v>2022</v>
      </c>
      <c r="I553" s="161" t="s">
        <v>4829</v>
      </c>
      <c r="J553" s="161" t="s">
        <v>428</v>
      </c>
      <c r="K553" s="167"/>
      <c r="L553" s="168" t="s">
        <v>749</v>
      </c>
      <c r="M553" s="168" t="s">
        <v>429</v>
      </c>
    </row>
    <row r="554" spans="1:13" s="169" customFormat="1" x14ac:dyDescent="0.4">
      <c r="A554" s="161" t="s">
        <v>488</v>
      </c>
      <c r="B554" s="161" t="s">
        <v>2241</v>
      </c>
      <c r="C554" s="162">
        <v>61912025</v>
      </c>
      <c r="D554" s="163">
        <v>45870</v>
      </c>
      <c r="E554" s="164">
        <v>45905</v>
      </c>
      <c r="F554" s="165">
        <v>797.7</v>
      </c>
      <c r="G554" s="166" t="s">
        <v>2259</v>
      </c>
      <c r="H554" s="161" t="s">
        <v>2022</v>
      </c>
      <c r="I554" s="161" t="s">
        <v>4830</v>
      </c>
      <c r="J554" s="161" t="s">
        <v>132</v>
      </c>
      <c r="K554" s="167"/>
      <c r="L554" s="168" t="s">
        <v>749</v>
      </c>
      <c r="M554" s="168" t="s">
        <v>133</v>
      </c>
    </row>
    <row r="555" spans="1:13" s="169" customFormat="1" x14ac:dyDescent="0.4">
      <c r="A555" s="161" t="s">
        <v>488</v>
      </c>
      <c r="B555" s="161" t="s">
        <v>2241</v>
      </c>
      <c r="C555" s="162">
        <v>61912025</v>
      </c>
      <c r="D555" s="163">
        <v>45870</v>
      </c>
      <c r="E555" s="164">
        <v>45905</v>
      </c>
      <c r="F555" s="165">
        <v>797.7</v>
      </c>
      <c r="G555" s="166" t="s">
        <v>2259</v>
      </c>
      <c r="H555" s="161" t="s">
        <v>2022</v>
      </c>
      <c r="I555" s="161" t="s">
        <v>4831</v>
      </c>
      <c r="J555" s="161" t="s">
        <v>430</v>
      </c>
      <c r="K555" s="167"/>
      <c r="L555" s="168" t="s">
        <v>749</v>
      </c>
      <c r="M555" s="168" t="s">
        <v>431</v>
      </c>
    </row>
    <row r="556" spans="1:13" s="169" customFormat="1" x14ac:dyDescent="0.4">
      <c r="A556" s="161" t="s">
        <v>488</v>
      </c>
      <c r="B556" s="161" t="s">
        <v>2241</v>
      </c>
      <c r="C556" s="162">
        <v>61912025</v>
      </c>
      <c r="D556" s="163">
        <v>45870</v>
      </c>
      <c r="E556" s="164">
        <v>45905</v>
      </c>
      <c r="F556" s="165">
        <v>797.7</v>
      </c>
      <c r="G556" s="166" t="s">
        <v>2259</v>
      </c>
      <c r="H556" s="161" t="s">
        <v>2022</v>
      </c>
      <c r="I556" s="161" t="s">
        <v>4832</v>
      </c>
      <c r="J556" s="161" t="s">
        <v>432</v>
      </c>
      <c r="K556" s="167"/>
      <c r="L556" s="168" t="s">
        <v>749</v>
      </c>
      <c r="M556" s="168" t="s">
        <v>433</v>
      </c>
    </row>
    <row r="557" spans="1:13" s="169" customFormat="1" x14ac:dyDescent="0.4">
      <c r="A557" s="161" t="s">
        <v>488</v>
      </c>
      <c r="B557" s="161" t="s">
        <v>2241</v>
      </c>
      <c r="C557" s="162">
        <v>61912025</v>
      </c>
      <c r="D557" s="163">
        <v>45870</v>
      </c>
      <c r="E557" s="164">
        <v>45905</v>
      </c>
      <c r="F557" s="165">
        <v>797.7</v>
      </c>
      <c r="G557" s="166" t="s">
        <v>2259</v>
      </c>
      <c r="H557" s="161" t="s">
        <v>2022</v>
      </c>
      <c r="I557" s="161" t="s">
        <v>4833</v>
      </c>
      <c r="J557" s="161" t="s">
        <v>434</v>
      </c>
      <c r="K557" s="167"/>
      <c r="L557" s="168" t="s">
        <v>749</v>
      </c>
      <c r="M557" s="168" t="s">
        <v>435</v>
      </c>
    </row>
    <row r="558" spans="1:13" s="169" customFormat="1" x14ac:dyDescent="0.4">
      <c r="A558" s="161" t="s">
        <v>488</v>
      </c>
      <c r="B558" s="161" t="s">
        <v>2241</v>
      </c>
      <c r="C558" s="162">
        <v>61912025</v>
      </c>
      <c r="D558" s="163">
        <v>45870</v>
      </c>
      <c r="E558" s="164">
        <v>45905</v>
      </c>
      <c r="F558" s="165">
        <v>797.7</v>
      </c>
      <c r="G558" s="166" t="s">
        <v>2259</v>
      </c>
      <c r="H558" s="161" t="s">
        <v>2022</v>
      </c>
      <c r="I558" s="161" t="s">
        <v>4834</v>
      </c>
      <c r="J558" s="161" t="s">
        <v>316</v>
      </c>
      <c r="K558" s="167"/>
      <c r="L558" s="168" t="s">
        <v>749</v>
      </c>
      <c r="M558" s="168" t="s">
        <v>317</v>
      </c>
    </row>
    <row r="559" spans="1:13" s="169" customFormat="1" x14ac:dyDescent="0.4">
      <c r="A559" s="161" t="s">
        <v>488</v>
      </c>
      <c r="B559" s="161" t="s">
        <v>2241</v>
      </c>
      <c r="C559" s="162">
        <v>61912025</v>
      </c>
      <c r="D559" s="163">
        <v>45870</v>
      </c>
      <c r="E559" s="164">
        <v>45905</v>
      </c>
      <c r="F559" s="165">
        <v>797.7</v>
      </c>
      <c r="G559" s="166" t="s">
        <v>2259</v>
      </c>
      <c r="H559" s="161" t="s">
        <v>2022</v>
      </c>
      <c r="I559" s="161" t="s">
        <v>4835</v>
      </c>
      <c r="J559" s="161" t="s">
        <v>310</v>
      </c>
      <c r="K559" s="167"/>
      <c r="L559" s="168" t="s">
        <v>749</v>
      </c>
      <c r="M559" s="168" t="s">
        <v>311</v>
      </c>
    </row>
    <row r="560" spans="1:13" s="169" customFormat="1" x14ac:dyDescent="0.4">
      <c r="A560" s="161" t="s">
        <v>488</v>
      </c>
      <c r="B560" s="161" t="s">
        <v>2241</v>
      </c>
      <c r="C560" s="162">
        <v>61912025</v>
      </c>
      <c r="D560" s="163">
        <v>45870</v>
      </c>
      <c r="E560" s="164">
        <v>45905</v>
      </c>
      <c r="F560" s="165">
        <v>1595.4</v>
      </c>
      <c r="G560" s="166" t="s">
        <v>2259</v>
      </c>
      <c r="H560" s="161" t="s">
        <v>2022</v>
      </c>
      <c r="I560" s="161" t="s">
        <v>4836</v>
      </c>
      <c r="J560" s="161" t="s">
        <v>80</v>
      </c>
      <c r="K560" s="167"/>
      <c r="L560" s="168" t="s">
        <v>749</v>
      </c>
      <c r="M560" s="168" t="s">
        <v>81</v>
      </c>
    </row>
    <row r="561" spans="1:13" s="169" customFormat="1" x14ac:dyDescent="0.4">
      <c r="A561" s="161" t="s">
        <v>488</v>
      </c>
      <c r="B561" s="161" t="s">
        <v>2241</v>
      </c>
      <c r="C561" s="162">
        <v>61912025</v>
      </c>
      <c r="D561" s="163">
        <v>45870</v>
      </c>
      <c r="E561" s="164">
        <v>45905</v>
      </c>
      <c r="F561" s="165">
        <v>797.7</v>
      </c>
      <c r="G561" s="166" t="s">
        <v>2259</v>
      </c>
      <c r="H561" s="161" t="s">
        <v>2022</v>
      </c>
      <c r="I561" s="161" t="s">
        <v>4837</v>
      </c>
      <c r="J561" s="161" t="s">
        <v>436</v>
      </c>
      <c r="K561" s="167"/>
      <c r="L561" s="168" t="s">
        <v>749</v>
      </c>
      <c r="M561" s="168" t="s">
        <v>437</v>
      </c>
    </row>
    <row r="562" spans="1:13" s="169" customFormat="1" x14ac:dyDescent="0.4">
      <c r="A562" s="161" t="s">
        <v>488</v>
      </c>
      <c r="B562" s="161" t="s">
        <v>2241</v>
      </c>
      <c r="C562" s="162">
        <v>61912025</v>
      </c>
      <c r="D562" s="163">
        <v>45870</v>
      </c>
      <c r="E562" s="164">
        <v>45905</v>
      </c>
      <c r="F562" s="165">
        <v>797.7</v>
      </c>
      <c r="G562" s="166" t="s">
        <v>2259</v>
      </c>
      <c r="H562" s="161" t="s">
        <v>2022</v>
      </c>
      <c r="I562" s="161" t="s">
        <v>4838</v>
      </c>
      <c r="J562" s="161" t="s">
        <v>499</v>
      </c>
      <c r="K562" s="167"/>
      <c r="L562" s="168" t="s">
        <v>749</v>
      </c>
      <c r="M562" s="168" t="s">
        <v>500</v>
      </c>
    </row>
    <row r="563" spans="1:13" s="169" customFormat="1" x14ac:dyDescent="0.4">
      <c r="A563" s="161" t="s">
        <v>488</v>
      </c>
      <c r="B563" s="161" t="s">
        <v>2241</v>
      </c>
      <c r="C563" s="162">
        <v>61912025</v>
      </c>
      <c r="D563" s="163">
        <v>45870</v>
      </c>
      <c r="E563" s="164">
        <v>45905</v>
      </c>
      <c r="F563" s="165">
        <v>797.7</v>
      </c>
      <c r="G563" s="166" t="s">
        <v>2259</v>
      </c>
      <c r="H563" s="161" t="s">
        <v>2022</v>
      </c>
      <c r="I563" s="161" t="s">
        <v>4839</v>
      </c>
      <c r="J563" s="161" t="s">
        <v>438</v>
      </c>
      <c r="K563" s="167"/>
      <c r="L563" s="168" t="s">
        <v>749</v>
      </c>
      <c r="M563" s="168" t="s">
        <v>439</v>
      </c>
    </row>
    <row r="564" spans="1:13" s="169" customFormat="1" x14ac:dyDescent="0.4">
      <c r="A564" s="161" t="s">
        <v>488</v>
      </c>
      <c r="B564" s="161" t="s">
        <v>2241</v>
      </c>
      <c r="C564" s="162">
        <v>61912025</v>
      </c>
      <c r="D564" s="163">
        <v>45870</v>
      </c>
      <c r="E564" s="164">
        <v>45905</v>
      </c>
      <c r="F564" s="165">
        <v>797.7</v>
      </c>
      <c r="G564" s="166" t="s">
        <v>2259</v>
      </c>
      <c r="H564" s="161" t="s">
        <v>2022</v>
      </c>
      <c r="I564" s="161" t="s">
        <v>4840</v>
      </c>
      <c r="J564" s="161" t="s">
        <v>82</v>
      </c>
      <c r="K564" s="167"/>
      <c r="L564" s="168" t="s">
        <v>749</v>
      </c>
      <c r="M564" s="168" t="s">
        <v>83</v>
      </c>
    </row>
    <row r="565" spans="1:13" s="169" customFormat="1" x14ac:dyDescent="0.4">
      <c r="A565" s="161" t="s">
        <v>488</v>
      </c>
      <c r="B565" s="161" t="s">
        <v>2241</v>
      </c>
      <c r="C565" s="162">
        <v>61912025</v>
      </c>
      <c r="D565" s="163">
        <v>45870</v>
      </c>
      <c r="E565" s="164">
        <v>45905</v>
      </c>
      <c r="F565" s="165">
        <v>797.7</v>
      </c>
      <c r="G565" s="166" t="s">
        <v>2259</v>
      </c>
      <c r="H565" s="161" t="s">
        <v>2022</v>
      </c>
      <c r="I565" s="161" t="s">
        <v>4841</v>
      </c>
      <c r="J565" s="161" t="s">
        <v>206</v>
      </c>
      <c r="K565" s="167"/>
      <c r="L565" s="168" t="s">
        <v>749</v>
      </c>
      <c r="M565" s="168" t="s">
        <v>207</v>
      </c>
    </row>
    <row r="566" spans="1:13" s="169" customFormat="1" x14ac:dyDescent="0.4">
      <c r="A566" s="161" t="s">
        <v>488</v>
      </c>
      <c r="B566" s="161" t="s">
        <v>2241</v>
      </c>
      <c r="C566" s="162">
        <v>61912025</v>
      </c>
      <c r="D566" s="163">
        <v>45870</v>
      </c>
      <c r="E566" s="164">
        <v>45905</v>
      </c>
      <c r="F566" s="165">
        <v>797.7</v>
      </c>
      <c r="G566" s="166" t="s">
        <v>2259</v>
      </c>
      <c r="H566" s="161" t="s">
        <v>2022</v>
      </c>
      <c r="I566" s="161" t="s">
        <v>4842</v>
      </c>
      <c r="J566" s="161" t="s">
        <v>208</v>
      </c>
      <c r="K566" s="167"/>
      <c r="L566" s="168" t="s">
        <v>749</v>
      </c>
      <c r="M566" s="168" t="s">
        <v>209</v>
      </c>
    </row>
    <row r="567" spans="1:13" s="169" customFormat="1" x14ac:dyDescent="0.4">
      <c r="A567" s="161" t="s">
        <v>488</v>
      </c>
      <c r="B567" s="161" t="s">
        <v>2241</v>
      </c>
      <c r="C567" s="162">
        <v>61912025</v>
      </c>
      <c r="D567" s="163">
        <v>45870</v>
      </c>
      <c r="E567" s="164">
        <v>45905</v>
      </c>
      <c r="F567" s="165">
        <v>797.7</v>
      </c>
      <c r="G567" s="166" t="s">
        <v>2259</v>
      </c>
      <c r="H567" s="161" t="s">
        <v>2022</v>
      </c>
      <c r="I567" s="161" t="s">
        <v>4843</v>
      </c>
      <c r="J567" s="161" t="s">
        <v>354</v>
      </c>
      <c r="K567" s="167"/>
      <c r="L567" s="168" t="s">
        <v>749</v>
      </c>
      <c r="M567" s="168" t="s">
        <v>355</v>
      </c>
    </row>
    <row r="568" spans="1:13" s="169" customFormat="1" x14ac:dyDescent="0.4">
      <c r="A568" s="161" t="s">
        <v>488</v>
      </c>
      <c r="B568" s="161" t="s">
        <v>2241</v>
      </c>
      <c r="C568" s="162">
        <v>61912025</v>
      </c>
      <c r="D568" s="163">
        <v>45870</v>
      </c>
      <c r="E568" s="164">
        <v>45905</v>
      </c>
      <c r="F568" s="165">
        <v>797.7</v>
      </c>
      <c r="G568" s="166" t="s">
        <v>2259</v>
      </c>
      <c r="H568" s="161" t="s">
        <v>2022</v>
      </c>
      <c r="I568" s="161" t="s">
        <v>4844</v>
      </c>
      <c r="J568" s="161" t="s">
        <v>254</v>
      </c>
      <c r="K568" s="167"/>
      <c r="L568" s="168" t="s">
        <v>749</v>
      </c>
      <c r="M568" s="168" t="s">
        <v>255</v>
      </c>
    </row>
    <row r="569" spans="1:13" s="169" customFormat="1" x14ac:dyDescent="0.4">
      <c r="A569" s="161" t="s">
        <v>488</v>
      </c>
      <c r="B569" s="161" t="s">
        <v>2241</v>
      </c>
      <c r="C569" s="162">
        <v>61912025</v>
      </c>
      <c r="D569" s="163">
        <v>45870</v>
      </c>
      <c r="E569" s="164">
        <v>45905</v>
      </c>
      <c r="F569" s="165">
        <v>797.7</v>
      </c>
      <c r="G569" s="166" t="s">
        <v>2259</v>
      </c>
      <c r="H569" s="161" t="s">
        <v>2022</v>
      </c>
      <c r="I569" s="161" t="s">
        <v>4845</v>
      </c>
      <c r="J569" s="161" t="s">
        <v>340</v>
      </c>
      <c r="K569" s="167"/>
      <c r="L569" s="168" t="s">
        <v>749</v>
      </c>
      <c r="M569" s="168" t="s">
        <v>341</v>
      </c>
    </row>
    <row r="570" spans="1:13" s="169" customFormat="1" x14ac:dyDescent="0.4">
      <c r="A570" s="161" t="s">
        <v>488</v>
      </c>
      <c r="B570" s="161" t="s">
        <v>2241</v>
      </c>
      <c r="C570" s="162">
        <v>61912025</v>
      </c>
      <c r="D570" s="163">
        <v>45870</v>
      </c>
      <c r="E570" s="164">
        <v>45905</v>
      </c>
      <c r="F570" s="165">
        <v>797.7</v>
      </c>
      <c r="G570" s="166" t="s">
        <v>2259</v>
      </c>
      <c r="H570" s="161" t="s">
        <v>2022</v>
      </c>
      <c r="I570" s="161" t="s">
        <v>4846</v>
      </c>
      <c r="J570" s="161" t="s">
        <v>210</v>
      </c>
      <c r="K570" s="167"/>
      <c r="L570" s="168" t="s">
        <v>749</v>
      </c>
      <c r="M570" s="168" t="s">
        <v>211</v>
      </c>
    </row>
    <row r="571" spans="1:13" s="169" customFormat="1" x14ac:dyDescent="0.4">
      <c r="A571" s="161" t="s">
        <v>488</v>
      </c>
      <c r="B571" s="161" t="s">
        <v>2241</v>
      </c>
      <c r="C571" s="162">
        <v>61912025</v>
      </c>
      <c r="D571" s="163">
        <v>45870</v>
      </c>
      <c r="E571" s="164">
        <v>45905</v>
      </c>
      <c r="F571" s="165">
        <v>797.7</v>
      </c>
      <c r="G571" s="166" t="s">
        <v>2259</v>
      </c>
      <c r="H571" s="161" t="s">
        <v>2022</v>
      </c>
      <c r="I571" s="161" t="s">
        <v>4847</v>
      </c>
      <c r="J571" s="161" t="s">
        <v>26</v>
      </c>
      <c r="K571" s="167"/>
      <c r="L571" s="168" t="s">
        <v>749</v>
      </c>
      <c r="M571" s="168" t="s">
        <v>27</v>
      </c>
    </row>
    <row r="572" spans="1:13" s="169" customFormat="1" x14ac:dyDescent="0.4">
      <c r="A572" s="161" t="s">
        <v>488</v>
      </c>
      <c r="B572" s="161" t="s">
        <v>2241</v>
      </c>
      <c r="C572" s="162">
        <v>61912025</v>
      </c>
      <c r="D572" s="163">
        <v>45870</v>
      </c>
      <c r="E572" s="164">
        <v>45905</v>
      </c>
      <c r="F572" s="165">
        <v>797.7</v>
      </c>
      <c r="G572" s="166" t="s">
        <v>2259</v>
      </c>
      <c r="H572" s="161" t="s">
        <v>2022</v>
      </c>
      <c r="I572" s="161" t="s">
        <v>4848</v>
      </c>
      <c r="J572" s="161" t="s">
        <v>440</v>
      </c>
      <c r="K572" s="167"/>
      <c r="L572" s="168" t="s">
        <v>749</v>
      </c>
      <c r="M572" s="168" t="s">
        <v>441</v>
      </c>
    </row>
    <row r="573" spans="1:13" s="169" customFormat="1" x14ac:dyDescent="0.4">
      <c r="A573" s="161" t="s">
        <v>488</v>
      </c>
      <c r="B573" s="161" t="s">
        <v>2241</v>
      </c>
      <c r="C573" s="162">
        <v>61912025</v>
      </c>
      <c r="D573" s="163">
        <v>45870</v>
      </c>
      <c r="E573" s="164">
        <v>45905</v>
      </c>
      <c r="F573" s="165">
        <v>797.7</v>
      </c>
      <c r="G573" s="166" t="s">
        <v>2259</v>
      </c>
      <c r="H573" s="161" t="s">
        <v>2022</v>
      </c>
      <c r="I573" s="161" t="s">
        <v>4849</v>
      </c>
      <c r="J573" s="161" t="s">
        <v>448</v>
      </c>
      <c r="K573" s="167"/>
      <c r="L573" s="168" t="s">
        <v>749</v>
      </c>
      <c r="M573" s="168" t="s">
        <v>449</v>
      </c>
    </row>
    <row r="574" spans="1:13" s="169" customFormat="1" x14ac:dyDescent="0.4">
      <c r="A574" s="161" t="s">
        <v>488</v>
      </c>
      <c r="B574" s="161" t="s">
        <v>2241</v>
      </c>
      <c r="C574" s="162">
        <v>61912025</v>
      </c>
      <c r="D574" s="163">
        <v>45870</v>
      </c>
      <c r="E574" s="164">
        <v>45905</v>
      </c>
      <c r="F574" s="165">
        <v>797.7</v>
      </c>
      <c r="G574" s="166" t="s">
        <v>2259</v>
      </c>
      <c r="H574" s="161" t="s">
        <v>2022</v>
      </c>
      <c r="I574" s="161" t="s">
        <v>4850</v>
      </c>
      <c r="J574" s="161" t="s">
        <v>442</v>
      </c>
      <c r="K574" s="167"/>
      <c r="L574" s="168" t="s">
        <v>749</v>
      </c>
      <c r="M574" s="168" t="s">
        <v>443</v>
      </c>
    </row>
    <row r="575" spans="1:13" s="169" customFormat="1" x14ac:dyDescent="0.4">
      <c r="A575" s="161" t="s">
        <v>488</v>
      </c>
      <c r="B575" s="161" t="s">
        <v>2241</v>
      </c>
      <c r="C575" s="162">
        <v>61912025</v>
      </c>
      <c r="D575" s="163">
        <v>45870</v>
      </c>
      <c r="E575" s="164">
        <v>45905</v>
      </c>
      <c r="F575" s="165">
        <v>797.7</v>
      </c>
      <c r="G575" s="166" t="s">
        <v>2259</v>
      </c>
      <c r="H575" s="161" t="s">
        <v>2022</v>
      </c>
      <c r="I575" s="161" t="s">
        <v>4851</v>
      </c>
      <c r="J575" s="161" t="s">
        <v>444</v>
      </c>
      <c r="K575" s="167"/>
      <c r="L575" s="168" t="s">
        <v>749</v>
      </c>
      <c r="M575" s="168" t="s">
        <v>445</v>
      </c>
    </row>
    <row r="576" spans="1:13" s="169" customFormat="1" x14ac:dyDescent="0.4">
      <c r="A576" s="161" t="s">
        <v>488</v>
      </c>
      <c r="B576" s="161" t="s">
        <v>2241</v>
      </c>
      <c r="C576" s="162">
        <v>61912025</v>
      </c>
      <c r="D576" s="163">
        <v>45870</v>
      </c>
      <c r="E576" s="164">
        <v>45905</v>
      </c>
      <c r="F576" s="165">
        <v>797.7</v>
      </c>
      <c r="G576" s="166" t="s">
        <v>2259</v>
      </c>
      <c r="H576" s="161" t="s">
        <v>2022</v>
      </c>
      <c r="I576" s="161" t="s">
        <v>4852</v>
      </c>
      <c r="J576" s="161" t="s">
        <v>446</v>
      </c>
      <c r="K576" s="167"/>
      <c r="L576" s="168" t="s">
        <v>749</v>
      </c>
      <c r="M576" s="168" t="s">
        <v>447</v>
      </c>
    </row>
    <row r="577" spans="1:13" s="169" customFormat="1" x14ac:dyDescent="0.4">
      <c r="A577" s="161" t="s">
        <v>488</v>
      </c>
      <c r="B577" s="161" t="s">
        <v>2241</v>
      </c>
      <c r="C577" s="162">
        <v>61912025</v>
      </c>
      <c r="D577" s="163">
        <v>45870</v>
      </c>
      <c r="E577" s="164">
        <v>45905</v>
      </c>
      <c r="F577" s="165">
        <v>797.7</v>
      </c>
      <c r="G577" s="166" t="s">
        <v>2259</v>
      </c>
      <c r="H577" s="161" t="s">
        <v>2022</v>
      </c>
      <c r="I577" s="161" t="s">
        <v>4853</v>
      </c>
      <c r="J577" s="161" t="s">
        <v>304</v>
      </c>
      <c r="K577" s="167"/>
      <c r="L577" s="168" t="s">
        <v>749</v>
      </c>
      <c r="M577" s="168" t="s">
        <v>305</v>
      </c>
    </row>
    <row r="578" spans="1:13" s="169" customFormat="1" x14ac:dyDescent="0.4">
      <c r="A578" s="161" t="s">
        <v>488</v>
      </c>
      <c r="B578" s="161" t="s">
        <v>2241</v>
      </c>
      <c r="C578" s="162">
        <v>61912025</v>
      </c>
      <c r="D578" s="163">
        <v>45870</v>
      </c>
      <c r="E578" s="164">
        <v>45905</v>
      </c>
      <c r="F578" s="165">
        <v>797.7</v>
      </c>
      <c r="G578" s="166" t="s">
        <v>2259</v>
      </c>
      <c r="H578" s="161" t="s">
        <v>2022</v>
      </c>
      <c r="I578" s="161" t="s">
        <v>4854</v>
      </c>
      <c r="J578" s="161" t="s">
        <v>22</v>
      </c>
      <c r="K578" s="167"/>
      <c r="L578" s="168" t="s">
        <v>749</v>
      </c>
      <c r="M578" s="168" t="s">
        <v>23</v>
      </c>
    </row>
    <row r="579" spans="1:13" s="169" customFormat="1" x14ac:dyDescent="0.4">
      <c r="A579" s="161" t="s">
        <v>488</v>
      </c>
      <c r="B579" s="161" t="s">
        <v>2241</v>
      </c>
      <c r="C579" s="162">
        <v>61912025</v>
      </c>
      <c r="D579" s="163">
        <v>45870</v>
      </c>
      <c r="E579" s="164">
        <v>45905</v>
      </c>
      <c r="F579" s="165">
        <v>1595.4</v>
      </c>
      <c r="G579" s="166" t="s">
        <v>2259</v>
      </c>
      <c r="H579" s="161" t="s">
        <v>2022</v>
      </c>
      <c r="I579" s="161" t="s">
        <v>4855</v>
      </c>
      <c r="J579" s="161" t="s">
        <v>58</v>
      </c>
      <c r="K579" s="167"/>
      <c r="L579" s="168" t="s">
        <v>749</v>
      </c>
      <c r="M579" s="168" t="s">
        <v>59</v>
      </c>
    </row>
    <row r="580" spans="1:13" s="169" customFormat="1" x14ac:dyDescent="0.4">
      <c r="A580" s="161" t="s">
        <v>488</v>
      </c>
      <c r="B580" s="161" t="s">
        <v>2241</v>
      </c>
      <c r="C580" s="162">
        <v>61912025</v>
      </c>
      <c r="D580" s="163">
        <v>45870</v>
      </c>
      <c r="E580" s="164">
        <v>45905</v>
      </c>
      <c r="F580" s="165">
        <v>797.7</v>
      </c>
      <c r="G580" s="166" t="s">
        <v>2259</v>
      </c>
      <c r="H580" s="161" t="s">
        <v>2022</v>
      </c>
      <c r="I580" s="161" t="s">
        <v>4856</v>
      </c>
      <c r="J580" s="161" t="s">
        <v>84</v>
      </c>
      <c r="K580" s="167"/>
      <c r="L580" s="168" t="s">
        <v>749</v>
      </c>
      <c r="M580" s="168" t="s">
        <v>85</v>
      </c>
    </row>
    <row r="581" spans="1:13" s="169" customFormat="1" x14ac:dyDescent="0.4">
      <c r="A581" s="161" t="s">
        <v>488</v>
      </c>
      <c r="B581" s="161" t="s">
        <v>2241</v>
      </c>
      <c r="C581" s="162">
        <v>61912025</v>
      </c>
      <c r="D581" s="163">
        <v>45870</v>
      </c>
      <c r="E581" s="164">
        <v>45905</v>
      </c>
      <c r="F581" s="165">
        <v>797.7</v>
      </c>
      <c r="G581" s="166" t="s">
        <v>2259</v>
      </c>
      <c r="H581" s="161" t="s">
        <v>2022</v>
      </c>
      <c r="I581" s="161" t="s">
        <v>4857</v>
      </c>
      <c r="J581" s="161" t="s">
        <v>128</v>
      </c>
      <c r="K581" s="167"/>
      <c r="L581" s="168" t="s">
        <v>749</v>
      </c>
      <c r="M581" s="168" t="s">
        <v>129</v>
      </c>
    </row>
    <row r="582" spans="1:13" s="169" customFormat="1" x14ac:dyDescent="0.4">
      <c r="A582" s="161" t="s">
        <v>488</v>
      </c>
      <c r="B582" s="161" t="s">
        <v>2241</v>
      </c>
      <c r="C582" s="162">
        <v>61912025</v>
      </c>
      <c r="D582" s="163">
        <v>45870</v>
      </c>
      <c r="E582" s="164">
        <v>45905</v>
      </c>
      <c r="F582" s="165">
        <v>797.7</v>
      </c>
      <c r="G582" s="166" t="s">
        <v>2259</v>
      </c>
      <c r="H582" s="161" t="s">
        <v>2022</v>
      </c>
      <c r="I582" s="161" t="s">
        <v>4858</v>
      </c>
      <c r="J582" s="161" t="s">
        <v>450</v>
      </c>
      <c r="K582" s="167"/>
      <c r="L582" s="168" t="s">
        <v>749</v>
      </c>
      <c r="M582" s="168" t="s">
        <v>451</v>
      </c>
    </row>
    <row r="583" spans="1:13" s="169" customFormat="1" x14ac:dyDescent="0.4">
      <c r="A583" s="161" t="s">
        <v>488</v>
      </c>
      <c r="B583" s="161" t="s">
        <v>2241</v>
      </c>
      <c r="C583" s="162">
        <v>61912025</v>
      </c>
      <c r="D583" s="163">
        <v>45870</v>
      </c>
      <c r="E583" s="164">
        <v>45905</v>
      </c>
      <c r="F583" s="165">
        <v>797.7</v>
      </c>
      <c r="G583" s="166" t="s">
        <v>2259</v>
      </c>
      <c r="H583" s="161" t="s">
        <v>2022</v>
      </c>
      <c r="I583" s="161" t="s">
        <v>4859</v>
      </c>
      <c r="J583" s="161" t="s">
        <v>112</v>
      </c>
      <c r="K583" s="167"/>
      <c r="L583" s="168" t="s">
        <v>749</v>
      </c>
      <c r="M583" s="168" t="s">
        <v>113</v>
      </c>
    </row>
    <row r="584" spans="1:13" s="169" customFormat="1" x14ac:dyDescent="0.4">
      <c r="A584" s="161" t="s">
        <v>488</v>
      </c>
      <c r="B584" s="161" t="s">
        <v>2241</v>
      </c>
      <c r="C584" s="162">
        <v>61912025</v>
      </c>
      <c r="D584" s="163">
        <v>45870</v>
      </c>
      <c r="E584" s="164">
        <v>45905</v>
      </c>
      <c r="F584" s="165">
        <v>797.7</v>
      </c>
      <c r="G584" s="166" t="s">
        <v>2259</v>
      </c>
      <c r="H584" s="161" t="s">
        <v>2022</v>
      </c>
      <c r="I584" s="161" t="s">
        <v>4860</v>
      </c>
      <c r="J584" s="161" t="s">
        <v>146</v>
      </c>
      <c r="K584" s="167"/>
      <c r="L584" s="168" t="s">
        <v>749</v>
      </c>
      <c r="M584" s="168" t="s">
        <v>147</v>
      </c>
    </row>
    <row r="585" spans="1:13" s="169" customFormat="1" x14ac:dyDescent="0.4">
      <c r="A585" s="161" t="s">
        <v>488</v>
      </c>
      <c r="B585" s="161" t="s">
        <v>2241</v>
      </c>
      <c r="C585" s="162">
        <v>61912025</v>
      </c>
      <c r="D585" s="163">
        <v>45870</v>
      </c>
      <c r="E585" s="164">
        <v>45905</v>
      </c>
      <c r="F585" s="165">
        <v>797.7</v>
      </c>
      <c r="G585" s="166" t="s">
        <v>2259</v>
      </c>
      <c r="H585" s="161" t="s">
        <v>2022</v>
      </c>
      <c r="I585" s="161" t="s">
        <v>4861</v>
      </c>
      <c r="J585" s="161" t="s">
        <v>158</v>
      </c>
      <c r="K585" s="167"/>
      <c r="L585" s="168" t="s">
        <v>749</v>
      </c>
      <c r="M585" s="168" t="s">
        <v>159</v>
      </c>
    </row>
    <row r="586" spans="1:13" s="169" customFormat="1" x14ac:dyDescent="0.4">
      <c r="A586" s="161" t="s">
        <v>488</v>
      </c>
      <c r="B586" s="161" t="s">
        <v>2241</v>
      </c>
      <c r="C586" s="162">
        <v>61912025</v>
      </c>
      <c r="D586" s="163">
        <v>45870</v>
      </c>
      <c r="E586" s="164">
        <v>45905</v>
      </c>
      <c r="F586" s="165">
        <v>797.7</v>
      </c>
      <c r="G586" s="166" t="s">
        <v>2259</v>
      </c>
      <c r="H586" s="161" t="s">
        <v>2022</v>
      </c>
      <c r="I586" s="161" t="s">
        <v>4862</v>
      </c>
      <c r="J586" s="161" t="s">
        <v>274</v>
      </c>
      <c r="K586" s="167"/>
      <c r="L586" s="168" t="s">
        <v>749</v>
      </c>
      <c r="M586" s="168" t="s">
        <v>275</v>
      </c>
    </row>
    <row r="587" spans="1:13" s="169" customFormat="1" x14ac:dyDescent="0.4">
      <c r="A587" s="161" t="s">
        <v>488</v>
      </c>
      <c r="B587" s="161" t="s">
        <v>2241</v>
      </c>
      <c r="C587" s="162">
        <v>61912025</v>
      </c>
      <c r="D587" s="163">
        <v>45870</v>
      </c>
      <c r="E587" s="164">
        <v>45905</v>
      </c>
      <c r="F587" s="165">
        <v>797.7</v>
      </c>
      <c r="G587" s="166" t="s">
        <v>2259</v>
      </c>
      <c r="H587" s="161" t="s">
        <v>2022</v>
      </c>
      <c r="I587" s="161" t="s">
        <v>4863</v>
      </c>
      <c r="J587" s="161" t="s">
        <v>172</v>
      </c>
      <c r="K587" s="167"/>
      <c r="L587" s="168" t="s">
        <v>749</v>
      </c>
      <c r="M587" s="168" t="s">
        <v>173</v>
      </c>
    </row>
    <row r="588" spans="1:13" s="169" customFormat="1" x14ac:dyDescent="0.4">
      <c r="A588" s="161" t="s">
        <v>488</v>
      </c>
      <c r="B588" s="161" t="s">
        <v>2241</v>
      </c>
      <c r="C588" s="162">
        <v>61912025</v>
      </c>
      <c r="D588" s="163">
        <v>45870</v>
      </c>
      <c r="E588" s="164">
        <v>45905</v>
      </c>
      <c r="F588" s="165">
        <v>797.7</v>
      </c>
      <c r="G588" s="166" t="s">
        <v>2259</v>
      </c>
      <c r="H588" s="161" t="s">
        <v>2022</v>
      </c>
      <c r="I588" s="161" t="s">
        <v>4864</v>
      </c>
      <c r="J588" s="161" t="s">
        <v>250</v>
      </c>
      <c r="K588" s="167"/>
      <c r="L588" s="168" t="s">
        <v>749</v>
      </c>
      <c r="M588" s="168" t="s">
        <v>251</v>
      </c>
    </row>
    <row r="589" spans="1:13" s="169" customFormat="1" x14ac:dyDescent="0.4">
      <c r="A589" s="161" t="s">
        <v>488</v>
      </c>
      <c r="B589" s="161" t="s">
        <v>2241</v>
      </c>
      <c r="C589" s="162">
        <v>61912025</v>
      </c>
      <c r="D589" s="163">
        <v>45870</v>
      </c>
      <c r="E589" s="164">
        <v>45905</v>
      </c>
      <c r="F589" s="165">
        <v>797.7</v>
      </c>
      <c r="G589" s="166" t="s">
        <v>2259</v>
      </c>
      <c r="H589" s="161" t="s">
        <v>2022</v>
      </c>
      <c r="I589" s="161" t="s">
        <v>4865</v>
      </c>
      <c r="J589" s="161" t="s">
        <v>464</v>
      </c>
      <c r="K589" s="167"/>
      <c r="L589" s="168" t="s">
        <v>749</v>
      </c>
      <c r="M589" s="168" t="s">
        <v>465</v>
      </c>
    </row>
    <row r="590" spans="1:13" s="169" customFormat="1" x14ac:dyDescent="0.4">
      <c r="A590" s="161" t="s">
        <v>488</v>
      </c>
      <c r="B590" s="161" t="s">
        <v>2241</v>
      </c>
      <c r="C590" s="162">
        <v>61912025</v>
      </c>
      <c r="D590" s="163">
        <v>45870</v>
      </c>
      <c r="E590" s="164">
        <v>45905</v>
      </c>
      <c r="F590" s="165">
        <v>797.7</v>
      </c>
      <c r="G590" s="166" t="s">
        <v>2259</v>
      </c>
      <c r="H590" s="161" t="s">
        <v>2022</v>
      </c>
      <c r="I590" s="161" t="s">
        <v>4866</v>
      </c>
      <c r="J590" s="161" t="s">
        <v>286</v>
      </c>
      <c r="K590" s="167"/>
      <c r="L590" s="168" t="s">
        <v>749</v>
      </c>
      <c r="M590" s="168" t="s">
        <v>287</v>
      </c>
    </row>
    <row r="591" spans="1:13" s="169" customFormat="1" x14ac:dyDescent="0.4">
      <c r="A591" s="161" t="s">
        <v>488</v>
      </c>
      <c r="B591" s="161" t="s">
        <v>2241</v>
      </c>
      <c r="C591" s="162">
        <v>61912025</v>
      </c>
      <c r="D591" s="163">
        <v>45870</v>
      </c>
      <c r="E591" s="164">
        <v>45905</v>
      </c>
      <c r="F591" s="165">
        <v>797.7</v>
      </c>
      <c r="G591" s="166" t="s">
        <v>2259</v>
      </c>
      <c r="H591" s="161" t="s">
        <v>2022</v>
      </c>
      <c r="I591" s="161" t="s">
        <v>4865</v>
      </c>
      <c r="J591" s="161" t="s">
        <v>464</v>
      </c>
      <c r="K591" s="167"/>
      <c r="L591" s="168" t="s">
        <v>749</v>
      </c>
      <c r="M591" s="168" t="s">
        <v>465</v>
      </c>
    </row>
    <row r="592" spans="1:13" s="169" customFormat="1" x14ac:dyDescent="0.4">
      <c r="A592" s="161" t="s">
        <v>488</v>
      </c>
      <c r="B592" s="161" t="s">
        <v>2241</v>
      </c>
      <c r="C592" s="162">
        <v>61912025</v>
      </c>
      <c r="D592" s="163">
        <v>45870</v>
      </c>
      <c r="E592" s="164">
        <v>45905</v>
      </c>
      <c r="F592" s="165">
        <v>797.7</v>
      </c>
      <c r="G592" s="166" t="s">
        <v>2259</v>
      </c>
      <c r="H592" s="161" t="s">
        <v>2022</v>
      </c>
      <c r="I592" s="161" t="s">
        <v>4867</v>
      </c>
      <c r="J592" s="161" t="s">
        <v>308</v>
      </c>
      <c r="K592" s="167"/>
      <c r="L592" s="168" t="s">
        <v>749</v>
      </c>
      <c r="M592" s="168" t="s">
        <v>309</v>
      </c>
    </row>
    <row r="593" spans="1:13" s="169" customFormat="1" x14ac:dyDescent="0.4">
      <c r="A593" s="161" t="s">
        <v>488</v>
      </c>
      <c r="B593" s="161" t="s">
        <v>2241</v>
      </c>
      <c r="C593" s="162">
        <v>61912025</v>
      </c>
      <c r="D593" s="163">
        <v>45870</v>
      </c>
      <c r="E593" s="164">
        <v>45905</v>
      </c>
      <c r="F593" s="165">
        <v>797.7</v>
      </c>
      <c r="G593" s="166" t="s">
        <v>2259</v>
      </c>
      <c r="H593" s="161" t="s">
        <v>2022</v>
      </c>
      <c r="I593" s="161" t="s">
        <v>4868</v>
      </c>
      <c r="J593" s="161" t="s">
        <v>466</v>
      </c>
      <c r="K593" s="167"/>
      <c r="L593" s="168" t="s">
        <v>749</v>
      </c>
      <c r="M593" s="168" t="s">
        <v>467</v>
      </c>
    </row>
    <row r="594" spans="1:13" s="169" customFormat="1" x14ac:dyDescent="0.4">
      <c r="A594" s="161" t="s">
        <v>488</v>
      </c>
      <c r="B594" s="161" t="s">
        <v>2241</v>
      </c>
      <c r="C594" s="162">
        <v>61912025</v>
      </c>
      <c r="D594" s="163">
        <v>45870</v>
      </c>
      <c r="E594" s="164">
        <v>45905</v>
      </c>
      <c r="F594" s="165">
        <v>797.7</v>
      </c>
      <c r="G594" s="166" t="s">
        <v>2259</v>
      </c>
      <c r="H594" s="161" t="s">
        <v>2022</v>
      </c>
      <c r="I594" s="161" t="s">
        <v>4869</v>
      </c>
      <c r="J594" s="161" t="s">
        <v>468</v>
      </c>
      <c r="K594" s="167"/>
      <c r="L594" s="168" t="s">
        <v>749</v>
      </c>
      <c r="M594" s="168" t="s">
        <v>469</v>
      </c>
    </row>
    <row r="595" spans="1:13" s="169" customFormat="1" x14ac:dyDescent="0.4">
      <c r="A595" s="161" t="s">
        <v>488</v>
      </c>
      <c r="B595" s="161" t="s">
        <v>2241</v>
      </c>
      <c r="C595" s="162">
        <v>61912025</v>
      </c>
      <c r="D595" s="163">
        <v>45870</v>
      </c>
      <c r="E595" s="164">
        <v>45905</v>
      </c>
      <c r="F595" s="165">
        <v>797.7</v>
      </c>
      <c r="G595" s="166" t="s">
        <v>2259</v>
      </c>
      <c r="H595" s="161" t="s">
        <v>2022</v>
      </c>
      <c r="I595" s="161" t="s">
        <v>4870</v>
      </c>
      <c r="J595" s="161" t="s">
        <v>288</v>
      </c>
      <c r="K595" s="167"/>
      <c r="L595" s="168" t="s">
        <v>749</v>
      </c>
      <c r="M595" s="168" t="s">
        <v>289</v>
      </c>
    </row>
    <row r="596" spans="1:13" s="169" customFormat="1" x14ac:dyDescent="0.4">
      <c r="A596" s="161" t="s">
        <v>488</v>
      </c>
      <c r="B596" s="161" t="s">
        <v>2241</v>
      </c>
      <c r="C596" s="162">
        <v>61912025</v>
      </c>
      <c r="D596" s="163">
        <v>45870</v>
      </c>
      <c r="E596" s="164">
        <v>45905</v>
      </c>
      <c r="F596" s="165">
        <v>797.7</v>
      </c>
      <c r="G596" s="166" t="s">
        <v>2259</v>
      </c>
      <c r="H596" s="161" t="s">
        <v>2022</v>
      </c>
      <c r="I596" s="161" t="s">
        <v>4871</v>
      </c>
      <c r="J596" s="161" t="s">
        <v>330</v>
      </c>
      <c r="K596" s="167"/>
      <c r="L596" s="168" t="s">
        <v>749</v>
      </c>
      <c r="M596" s="168" t="s">
        <v>331</v>
      </c>
    </row>
    <row r="597" spans="1:13" s="169" customFormat="1" x14ac:dyDescent="0.4">
      <c r="A597" s="161" t="s">
        <v>488</v>
      </c>
      <c r="B597" s="161" t="s">
        <v>2241</v>
      </c>
      <c r="C597" s="162">
        <v>61912025</v>
      </c>
      <c r="D597" s="163">
        <v>45870</v>
      </c>
      <c r="E597" s="164">
        <v>45905</v>
      </c>
      <c r="F597" s="165">
        <v>797.7</v>
      </c>
      <c r="G597" s="166" t="s">
        <v>2259</v>
      </c>
      <c r="H597" s="161" t="s">
        <v>2022</v>
      </c>
      <c r="I597" s="161" t="s">
        <v>4872</v>
      </c>
      <c r="J597" s="161" t="s">
        <v>470</v>
      </c>
      <c r="K597" s="167"/>
      <c r="L597" s="168" t="s">
        <v>749</v>
      </c>
      <c r="M597" s="168" t="s">
        <v>471</v>
      </c>
    </row>
    <row r="598" spans="1:13" s="169" customFormat="1" x14ac:dyDescent="0.4">
      <c r="A598" s="161" t="s">
        <v>488</v>
      </c>
      <c r="B598" s="161" t="s">
        <v>2241</v>
      </c>
      <c r="C598" s="162">
        <v>61912025</v>
      </c>
      <c r="D598" s="163">
        <v>45870</v>
      </c>
      <c r="E598" s="164">
        <v>45905</v>
      </c>
      <c r="F598" s="165">
        <v>797.7</v>
      </c>
      <c r="G598" s="166" t="s">
        <v>2259</v>
      </c>
      <c r="H598" s="161" t="s">
        <v>2022</v>
      </c>
      <c r="I598" s="161" t="s">
        <v>4873</v>
      </c>
      <c r="J598" s="161" t="s">
        <v>472</v>
      </c>
      <c r="K598" s="167"/>
      <c r="L598" s="168" t="s">
        <v>749</v>
      </c>
      <c r="M598" s="168" t="s">
        <v>473</v>
      </c>
    </row>
    <row r="599" spans="1:13" s="169" customFormat="1" x14ac:dyDescent="0.4">
      <c r="A599" s="161" t="s">
        <v>488</v>
      </c>
      <c r="B599" s="161" t="s">
        <v>2241</v>
      </c>
      <c r="C599" s="162">
        <v>61912025</v>
      </c>
      <c r="D599" s="163">
        <v>45870</v>
      </c>
      <c r="E599" s="164">
        <v>45905</v>
      </c>
      <c r="F599" s="165">
        <v>797.7</v>
      </c>
      <c r="G599" s="166" t="s">
        <v>2259</v>
      </c>
      <c r="H599" s="161" t="s">
        <v>2022</v>
      </c>
      <c r="I599" s="161" t="s">
        <v>4874</v>
      </c>
      <c r="J599" s="161" t="s">
        <v>90</v>
      </c>
      <c r="K599" s="167"/>
      <c r="L599" s="168" t="s">
        <v>749</v>
      </c>
      <c r="M599" s="168" t="s">
        <v>91</v>
      </c>
    </row>
    <row r="600" spans="1:13" s="169" customFormat="1" x14ac:dyDescent="0.4">
      <c r="A600" s="161" t="s">
        <v>488</v>
      </c>
      <c r="B600" s="161" t="s">
        <v>2241</v>
      </c>
      <c r="C600" s="162">
        <v>61912025</v>
      </c>
      <c r="D600" s="163">
        <v>45870</v>
      </c>
      <c r="E600" s="164">
        <v>45905</v>
      </c>
      <c r="F600" s="165">
        <v>797.7</v>
      </c>
      <c r="G600" s="166" t="s">
        <v>2259</v>
      </c>
      <c r="H600" s="161" t="s">
        <v>2022</v>
      </c>
      <c r="I600" s="161" t="s">
        <v>4875</v>
      </c>
      <c r="J600" s="161" t="s">
        <v>474</v>
      </c>
      <c r="K600" s="167"/>
      <c r="L600" s="168" t="s">
        <v>749</v>
      </c>
      <c r="M600" s="168" t="s">
        <v>475</v>
      </c>
    </row>
    <row r="601" spans="1:13" s="169" customFormat="1" x14ac:dyDescent="0.4">
      <c r="A601" s="161" t="s">
        <v>488</v>
      </c>
      <c r="B601" s="161" t="s">
        <v>2241</v>
      </c>
      <c r="C601" s="162">
        <v>61912025</v>
      </c>
      <c r="D601" s="163">
        <v>45870</v>
      </c>
      <c r="E601" s="164">
        <v>45905</v>
      </c>
      <c r="F601" s="165">
        <v>797.7</v>
      </c>
      <c r="G601" s="166" t="s">
        <v>2259</v>
      </c>
      <c r="H601" s="161" t="s">
        <v>2022</v>
      </c>
      <c r="I601" s="161" t="s">
        <v>4876</v>
      </c>
      <c r="J601" s="161" t="s">
        <v>116</v>
      </c>
      <c r="K601" s="167"/>
      <c r="L601" s="168" t="s">
        <v>749</v>
      </c>
      <c r="M601" s="168" t="s">
        <v>117</v>
      </c>
    </row>
    <row r="602" spans="1:13" s="169" customFormat="1" x14ac:dyDescent="0.4">
      <c r="A602" s="161" t="s">
        <v>488</v>
      </c>
      <c r="B602" s="161" t="s">
        <v>2241</v>
      </c>
      <c r="C602" s="162">
        <v>61912025</v>
      </c>
      <c r="D602" s="163">
        <v>45870</v>
      </c>
      <c r="E602" s="164">
        <v>45905</v>
      </c>
      <c r="F602" s="165">
        <v>797.7</v>
      </c>
      <c r="G602" s="166" t="s">
        <v>2259</v>
      </c>
      <c r="H602" s="161" t="s">
        <v>2022</v>
      </c>
      <c r="I602" s="161" t="s">
        <v>4877</v>
      </c>
      <c r="J602" s="161" t="s">
        <v>501</v>
      </c>
      <c r="K602" s="167"/>
      <c r="L602" s="168" t="s">
        <v>749</v>
      </c>
      <c r="M602" s="168" t="s">
        <v>502</v>
      </c>
    </row>
    <row r="603" spans="1:13" s="169" customFormat="1" x14ac:dyDescent="0.4">
      <c r="A603" s="161" t="s">
        <v>488</v>
      </c>
      <c r="B603" s="161" t="s">
        <v>2241</v>
      </c>
      <c r="C603" s="162">
        <v>61912025</v>
      </c>
      <c r="D603" s="163">
        <v>45870</v>
      </c>
      <c r="E603" s="164">
        <v>45905</v>
      </c>
      <c r="F603" s="165">
        <v>797.7</v>
      </c>
      <c r="G603" s="166" t="s">
        <v>2259</v>
      </c>
      <c r="H603" s="161" t="s">
        <v>2022</v>
      </c>
      <c r="I603" s="161" t="s">
        <v>4878</v>
      </c>
      <c r="J603" s="161" t="s">
        <v>140</v>
      </c>
      <c r="K603" s="167"/>
      <c r="L603" s="168" t="s">
        <v>749</v>
      </c>
      <c r="M603" s="168" t="s">
        <v>141</v>
      </c>
    </row>
    <row r="604" spans="1:13" s="169" customFormat="1" x14ac:dyDescent="0.4">
      <c r="A604" s="161" t="s">
        <v>488</v>
      </c>
      <c r="B604" s="161" t="s">
        <v>2241</v>
      </c>
      <c r="C604" s="162">
        <v>61912025</v>
      </c>
      <c r="D604" s="163">
        <v>45870</v>
      </c>
      <c r="E604" s="164">
        <v>45905</v>
      </c>
      <c r="F604" s="165">
        <v>797.7</v>
      </c>
      <c r="G604" s="166" t="s">
        <v>2259</v>
      </c>
      <c r="H604" s="161" t="s">
        <v>2022</v>
      </c>
      <c r="I604" s="161" t="s">
        <v>4879</v>
      </c>
      <c r="J604" s="161" t="s">
        <v>476</v>
      </c>
      <c r="K604" s="167"/>
      <c r="L604" s="168" t="s">
        <v>749</v>
      </c>
      <c r="M604" s="168" t="s">
        <v>477</v>
      </c>
    </row>
    <row r="605" spans="1:13" s="169" customFormat="1" x14ac:dyDescent="0.4">
      <c r="A605" s="161" t="s">
        <v>488</v>
      </c>
      <c r="B605" s="161" t="s">
        <v>2241</v>
      </c>
      <c r="C605" s="162">
        <v>61912025</v>
      </c>
      <c r="D605" s="163">
        <v>45870</v>
      </c>
      <c r="E605" s="164">
        <v>45905</v>
      </c>
      <c r="F605" s="165">
        <v>797.7</v>
      </c>
      <c r="G605" s="166" t="s">
        <v>2259</v>
      </c>
      <c r="H605" s="161" t="s">
        <v>2022</v>
      </c>
      <c r="I605" s="161" t="s">
        <v>4880</v>
      </c>
      <c r="J605" s="161" t="s">
        <v>216</v>
      </c>
      <c r="K605" s="167"/>
      <c r="L605" s="168" t="s">
        <v>749</v>
      </c>
      <c r="M605" s="168" t="s">
        <v>217</v>
      </c>
    </row>
    <row r="606" spans="1:13" s="169" customFormat="1" x14ac:dyDescent="0.4">
      <c r="A606" s="161" t="s">
        <v>488</v>
      </c>
      <c r="B606" s="161" t="s">
        <v>2241</v>
      </c>
      <c r="C606" s="162">
        <v>61912025</v>
      </c>
      <c r="D606" s="163">
        <v>45870</v>
      </c>
      <c r="E606" s="164">
        <v>45905</v>
      </c>
      <c r="F606" s="165">
        <v>797.7</v>
      </c>
      <c r="G606" s="166" t="s">
        <v>2259</v>
      </c>
      <c r="H606" s="161" t="s">
        <v>2022</v>
      </c>
      <c r="I606" s="161" t="s">
        <v>4881</v>
      </c>
      <c r="J606" s="161" t="s">
        <v>358</v>
      </c>
      <c r="K606" s="167"/>
      <c r="L606" s="168" t="s">
        <v>749</v>
      </c>
      <c r="M606" s="168" t="s">
        <v>359</v>
      </c>
    </row>
    <row r="607" spans="1:13" s="169" customFormat="1" x14ac:dyDescent="0.4">
      <c r="A607" s="161" t="s">
        <v>488</v>
      </c>
      <c r="B607" s="161" t="s">
        <v>2241</v>
      </c>
      <c r="C607" s="162">
        <v>61912025</v>
      </c>
      <c r="D607" s="163">
        <v>45870</v>
      </c>
      <c r="E607" s="164">
        <v>45905</v>
      </c>
      <c r="F607" s="165">
        <v>797.7</v>
      </c>
      <c r="G607" s="166" t="s">
        <v>2259</v>
      </c>
      <c r="H607" s="161" t="s">
        <v>2022</v>
      </c>
      <c r="I607" s="161" t="s">
        <v>4882</v>
      </c>
      <c r="J607" s="161" t="s">
        <v>12</v>
      </c>
      <c r="K607" s="167"/>
      <c r="L607" s="168" t="s">
        <v>749</v>
      </c>
      <c r="M607" s="168" t="s">
        <v>13</v>
      </c>
    </row>
    <row r="608" spans="1:13" s="169" customFormat="1" x14ac:dyDescent="0.4">
      <c r="A608" s="161" t="s">
        <v>488</v>
      </c>
      <c r="B608" s="161" t="s">
        <v>2241</v>
      </c>
      <c r="C608" s="162">
        <v>61912025</v>
      </c>
      <c r="D608" s="163">
        <v>45870</v>
      </c>
      <c r="E608" s="164">
        <v>45905</v>
      </c>
      <c r="F608" s="165">
        <v>797.7</v>
      </c>
      <c r="G608" s="166" t="s">
        <v>2259</v>
      </c>
      <c r="H608" s="161" t="s">
        <v>2022</v>
      </c>
      <c r="I608" s="161" t="s">
        <v>4859</v>
      </c>
      <c r="J608" s="161" t="s">
        <v>112</v>
      </c>
      <c r="K608" s="167"/>
      <c r="L608" s="168" t="s">
        <v>749</v>
      </c>
      <c r="M608" s="168" t="s">
        <v>113</v>
      </c>
    </row>
    <row r="609" spans="1:13" s="169" customFormat="1" x14ac:dyDescent="0.4">
      <c r="A609" s="161" t="s">
        <v>488</v>
      </c>
      <c r="B609" s="161" t="s">
        <v>2241</v>
      </c>
      <c r="C609" s="162">
        <v>61912025</v>
      </c>
      <c r="D609" s="163">
        <v>45870</v>
      </c>
      <c r="E609" s="164">
        <v>45905</v>
      </c>
      <c r="F609" s="165">
        <v>797.7</v>
      </c>
      <c r="G609" s="166" t="s">
        <v>2259</v>
      </c>
      <c r="H609" s="161" t="s">
        <v>2022</v>
      </c>
      <c r="I609" s="161" t="s">
        <v>4883</v>
      </c>
      <c r="J609" s="161" t="s">
        <v>452</v>
      </c>
      <c r="K609" s="167"/>
      <c r="L609" s="168" t="s">
        <v>749</v>
      </c>
      <c r="M609" s="168" t="s">
        <v>453</v>
      </c>
    </row>
    <row r="610" spans="1:13" s="169" customFormat="1" x14ac:dyDescent="0.4">
      <c r="A610" s="161" t="s">
        <v>488</v>
      </c>
      <c r="B610" s="161" t="s">
        <v>2241</v>
      </c>
      <c r="C610" s="162">
        <v>61912025</v>
      </c>
      <c r="D610" s="163">
        <v>45870</v>
      </c>
      <c r="E610" s="164">
        <v>45905</v>
      </c>
      <c r="F610" s="165">
        <v>797.7</v>
      </c>
      <c r="G610" s="166" t="s">
        <v>2259</v>
      </c>
      <c r="H610" s="161" t="s">
        <v>2022</v>
      </c>
      <c r="I610" s="161" t="s">
        <v>4884</v>
      </c>
      <c r="J610" s="161" t="s">
        <v>486</v>
      </c>
      <c r="K610" s="167"/>
      <c r="L610" s="168" t="s">
        <v>749</v>
      </c>
      <c r="M610" s="168" t="s">
        <v>487</v>
      </c>
    </row>
    <row r="611" spans="1:13" s="169" customFormat="1" x14ac:dyDescent="0.4">
      <c r="A611" s="161" t="s">
        <v>488</v>
      </c>
      <c r="B611" s="161" t="s">
        <v>2241</v>
      </c>
      <c r="C611" s="162">
        <v>61912025</v>
      </c>
      <c r="D611" s="163">
        <v>45870</v>
      </c>
      <c r="E611" s="164">
        <v>45905</v>
      </c>
      <c r="F611" s="165">
        <v>797.7</v>
      </c>
      <c r="G611" s="166" t="s">
        <v>2259</v>
      </c>
      <c r="H611" s="161" t="s">
        <v>2022</v>
      </c>
      <c r="I611" s="161" t="s">
        <v>4885</v>
      </c>
      <c r="J611" s="161" t="s">
        <v>328</v>
      </c>
      <c r="K611" s="167"/>
      <c r="L611" s="168" t="s">
        <v>749</v>
      </c>
      <c r="M611" s="168" t="s">
        <v>329</v>
      </c>
    </row>
    <row r="612" spans="1:13" s="169" customFormat="1" x14ac:dyDescent="0.4">
      <c r="A612" s="161" t="s">
        <v>488</v>
      </c>
      <c r="B612" s="161" t="s">
        <v>2241</v>
      </c>
      <c r="C612" s="162">
        <v>61912025</v>
      </c>
      <c r="D612" s="163">
        <v>45870</v>
      </c>
      <c r="E612" s="164">
        <v>45905</v>
      </c>
      <c r="F612" s="165">
        <v>797.7</v>
      </c>
      <c r="G612" s="166" t="s">
        <v>2259</v>
      </c>
      <c r="H612" s="161" t="s">
        <v>2022</v>
      </c>
      <c r="I612" s="161" t="s">
        <v>4886</v>
      </c>
      <c r="J612" s="161" t="s">
        <v>214</v>
      </c>
      <c r="K612" s="167"/>
      <c r="L612" s="168" t="s">
        <v>749</v>
      </c>
      <c r="M612" s="168" t="s">
        <v>215</v>
      </c>
    </row>
    <row r="613" spans="1:13" s="169" customFormat="1" x14ac:dyDescent="0.4">
      <c r="A613" s="161" t="s">
        <v>488</v>
      </c>
      <c r="B613" s="161" t="s">
        <v>2241</v>
      </c>
      <c r="C613" s="162">
        <v>61912025</v>
      </c>
      <c r="D613" s="163">
        <v>45870</v>
      </c>
      <c r="E613" s="164">
        <v>45905</v>
      </c>
      <c r="F613" s="165">
        <v>797.7</v>
      </c>
      <c r="G613" s="166" t="s">
        <v>2259</v>
      </c>
      <c r="H613" s="161" t="s">
        <v>2022</v>
      </c>
      <c r="I613" s="161" t="s">
        <v>4887</v>
      </c>
      <c r="J613" s="161" t="s">
        <v>246</v>
      </c>
      <c r="K613" s="167"/>
      <c r="L613" s="168" t="s">
        <v>749</v>
      </c>
      <c r="M613" s="168" t="s">
        <v>247</v>
      </c>
    </row>
    <row r="614" spans="1:13" s="169" customFormat="1" x14ac:dyDescent="0.4">
      <c r="A614" s="161" t="s">
        <v>488</v>
      </c>
      <c r="B614" s="161" t="s">
        <v>2241</v>
      </c>
      <c r="C614" s="162">
        <v>61912025</v>
      </c>
      <c r="D614" s="163">
        <v>45870</v>
      </c>
      <c r="E614" s="164">
        <v>45905</v>
      </c>
      <c r="F614" s="165">
        <v>797.7</v>
      </c>
      <c r="G614" s="166" t="s">
        <v>2259</v>
      </c>
      <c r="H614" s="161" t="s">
        <v>2022</v>
      </c>
      <c r="I614" s="161" t="s">
        <v>4888</v>
      </c>
      <c r="J614" s="161" t="s">
        <v>188</v>
      </c>
      <c r="K614" s="167"/>
      <c r="L614" s="168" t="s">
        <v>749</v>
      </c>
      <c r="M614" s="168" t="s">
        <v>189</v>
      </c>
    </row>
    <row r="615" spans="1:13" s="169" customFormat="1" x14ac:dyDescent="0.4">
      <c r="A615" s="161" t="s">
        <v>488</v>
      </c>
      <c r="B615" s="161" t="s">
        <v>2241</v>
      </c>
      <c r="C615" s="162">
        <v>61912025</v>
      </c>
      <c r="D615" s="163">
        <v>45870</v>
      </c>
      <c r="E615" s="164">
        <v>45905</v>
      </c>
      <c r="F615" s="165">
        <v>797.7</v>
      </c>
      <c r="G615" s="166" t="s">
        <v>2259</v>
      </c>
      <c r="H615" s="161" t="s">
        <v>2022</v>
      </c>
      <c r="I615" s="161" t="s">
        <v>4791</v>
      </c>
      <c r="J615" s="161" t="s">
        <v>52</v>
      </c>
      <c r="K615" s="167"/>
      <c r="L615" s="168" t="s">
        <v>749</v>
      </c>
      <c r="M615" s="168" t="s">
        <v>53</v>
      </c>
    </row>
    <row r="616" spans="1:13" s="169" customFormat="1" x14ac:dyDescent="0.4">
      <c r="A616" s="161" t="s">
        <v>488</v>
      </c>
      <c r="B616" s="161" t="s">
        <v>2241</v>
      </c>
      <c r="C616" s="162">
        <v>61912025</v>
      </c>
      <c r="D616" s="163">
        <v>45870</v>
      </c>
      <c r="E616" s="164">
        <v>45905</v>
      </c>
      <c r="F616" s="165">
        <v>1595.4</v>
      </c>
      <c r="G616" s="166" t="s">
        <v>2259</v>
      </c>
      <c r="H616" s="161" t="s">
        <v>2022</v>
      </c>
      <c r="I616" s="161" t="s">
        <v>4889</v>
      </c>
      <c r="J616" s="161" t="s">
        <v>168</v>
      </c>
      <c r="K616" s="167"/>
      <c r="L616" s="168" t="s">
        <v>749</v>
      </c>
      <c r="M616" s="168" t="s">
        <v>169</v>
      </c>
    </row>
    <row r="617" spans="1:13" s="169" customFormat="1" x14ac:dyDescent="0.4">
      <c r="A617" s="161" t="s">
        <v>488</v>
      </c>
      <c r="B617" s="161" t="s">
        <v>2241</v>
      </c>
      <c r="C617" s="162">
        <v>61912025</v>
      </c>
      <c r="D617" s="163">
        <v>45870</v>
      </c>
      <c r="E617" s="164">
        <v>45905</v>
      </c>
      <c r="F617" s="165">
        <v>797.7</v>
      </c>
      <c r="G617" s="166" t="s">
        <v>2259</v>
      </c>
      <c r="H617" s="161" t="s">
        <v>2022</v>
      </c>
      <c r="I617" s="161" t="s">
        <v>4890</v>
      </c>
      <c r="J617" s="161" t="s">
        <v>454</v>
      </c>
      <c r="K617" s="167"/>
      <c r="L617" s="168" t="s">
        <v>749</v>
      </c>
      <c r="M617" s="168" t="s">
        <v>455</v>
      </c>
    </row>
    <row r="618" spans="1:13" s="169" customFormat="1" x14ac:dyDescent="0.4">
      <c r="A618" s="161" t="s">
        <v>488</v>
      </c>
      <c r="B618" s="161" t="s">
        <v>2241</v>
      </c>
      <c r="C618" s="162">
        <v>61912025</v>
      </c>
      <c r="D618" s="163">
        <v>45870</v>
      </c>
      <c r="E618" s="164">
        <v>45905</v>
      </c>
      <c r="F618" s="165">
        <v>1595.4</v>
      </c>
      <c r="G618" s="166" t="s">
        <v>2259</v>
      </c>
      <c r="H618" s="161" t="s">
        <v>2022</v>
      </c>
      <c r="I618" s="161" t="s">
        <v>4891</v>
      </c>
      <c r="J618" s="161" t="s">
        <v>156</v>
      </c>
      <c r="K618" s="167"/>
      <c r="L618" s="168" t="s">
        <v>749</v>
      </c>
      <c r="M618" s="168" t="s">
        <v>157</v>
      </c>
    </row>
    <row r="619" spans="1:13" s="169" customFormat="1" x14ac:dyDescent="0.4">
      <c r="A619" s="161" t="s">
        <v>488</v>
      </c>
      <c r="B619" s="161" t="s">
        <v>2241</v>
      </c>
      <c r="C619" s="162">
        <v>61912025</v>
      </c>
      <c r="D619" s="163">
        <v>45870</v>
      </c>
      <c r="E619" s="164">
        <v>45905</v>
      </c>
      <c r="F619" s="165">
        <v>1595.4</v>
      </c>
      <c r="G619" s="166" t="s">
        <v>2259</v>
      </c>
      <c r="H619" s="161" t="s">
        <v>2022</v>
      </c>
      <c r="I619" s="161" t="s">
        <v>4892</v>
      </c>
      <c r="J619" s="161" t="s">
        <v>28</v>
      </c>
      <c r="K619" s="167"/>
      <c r="L619" s="168" t="s">
        <v>749</v>
      </c>
      <c r="M619" s="168" t="s">
        <v>29</v>
      </c>
    </row>
    <row r="620" spans="1:13" s="169" customFormat="1" x14ac:dyDescent="0.4">
      <c r="A620" s="161" t="s">
        <v>488</v>
      </c>
      <c r="B620" s="161" t="s">
        <v>2241</v>
      </c>
      <c r="C620" s="162">
        <v>61912025</v>
      </c>
      <c r="D620" s="163">
        <v>45870</v>
      </c>
      <c r="E620" s="164">
        <v>45905</v>
      </c>
      <c r="F620" s="165">
        <v>797.7</v>
      </c>
      <c r="G620" s="166" t="s">
        <v>2259</v>
      </c>
      <c r="H620" s="161" t="s">
        <v>2022</v>
      </c>
      <c r="I620" s="161" t="s">
        <v>4893</v>
      </c>
      <c r="J620" s="161" t="s">
        <v>14</v>
      </c>
      <c r="K620" s="167"/>
      <c r="L620" s="168" t="s">
        <v>749</v>
      </c>
      <c r="M620" s="168" t="s">
        <v>15</v>
      </c>
    </row>
    <row r="621" spans="1:13" s="169" customFormat="1" x14ac:dyDescent="0.4">
      <c r="A621" s="161" t="s">
        <v>488</v>
      </c>
      <c r="B621" s="161" t="s">
        <v>2241</v>
      </c>
      <c r="C621" s="162">
        <v>61912025</v>
      </c>
      <c r="D621" s="163">
        <v>45870</v>
      </c>
      <c r="E621" s="164">
        <v>45905</v>
      </c>
      <c r="F621" s="165">
        <v>797.7</v>
      </c>
      <c r="G621" s="166" t="s">
        <v>2259</v>
      </c>
      <c r="H621" s="161" t="s">
        <v>2022</v>
      </c>
      <c r="I621" s="161" t="s">
        <v>4894</v>
      </c>
      <c r="J621" s="161" t="s">
        <v>290</v>
      </c>
      <c r="K621" s="167"/>
      <c r="L621" s="168" t="s">
        <v>749</v>
      </c>
      <c r="M621" s="168" t="s">
        <v>291</v>
      </c>
    </row>
    <row r="622" spans="1:13" s="169" customFormat="1" x14ac:dyDescent="0.4">
      <c r="A622" s="161" t="s">
        <v>488</v>
      </c>
      <c r="B622" s="161" t="s">
        <v>2241</v>
      </c>
      <c r="C622" s="162">
        <v>61912025</v>
      </c>
      <c r="D622" s="163">
        <v>45870</v>
      </c>
      <c r="E622" s="164">
        <v>45905</v>
      </c>
      <c r="F622" s="165">
        <v>797.7</v>
      </c>
      <c r="G622" s="166" t="s">
        <v>2259</v>
      </c>
      <c r="H622" s="161" t="s">
        <v>2022</v>
      </c>
      <c r="I622" s="161" t="s">
        <v>4895</v>
      </c>
      <c r="J622" s="161" t="s">
        <v>248</v>
      </c>
      <c r="K622" s="167"/>
      <c r="L622" s="168" t="s">
        <v>749</v>
      </c>
      <c r="M622" s="168" t="s">
        <v>249</v>
      </c>
    </row>
    <row r="623" spans="1:13" s="169" customFormat="1" x14ac:dyDescent="0.4">
      <c r="A623" s="161" t="s">
        <v>488</v>
      </c>
      <c r="B623" s="161" t="s">
        <v>2241</v>
      </c>
      <c r="C623" s="162">
        <v>61912025</v>
      </c>
      <c r="D623" s="163">
        <v>45870</v>
      </c>
      <c r="E623" s="164">
        <v>45905</v>
      </c>
      <c r="F623" s="165">
        <v>797.7</v>
      </c>
      <c r="G623" s="166" t="s">
        <v>2259</v>
      </c>
      <c r="H623" s="161" t="s">
        <v>2022</v>
      </c>
      <c r="I623" s="161" t="s">
        <v>4896</v>
      </c>
      <c r="J623" s="161" t="s">
        <v>100</v>
      </c>
      <c r="K623" s="167"/>
      <c r="L623" s="168" t="s">
        <v>749</v>
      </c>
      <c r="M623" s="168" t="s">
        <v>101</v>
      </c>
    </row>
    <row r="624" spans="1:13" s="169" customFormat="1" x14ac:dyDescent="0.4">
      <c r="A624" s="161" t="s">
        <v>488</v>
      </c>
      <c r="B624" s="161" t="s">
        <v>2241</v>
      </c>
      <c r="C624" s="162">
        <v>61912025</v>
      </c>
      <c r="D624" s="163">
        <v>45870</v>
      </c>
      <c r="E624" s="164">
        <v>45905</v>
      </c>
      <c r="F624" s="165">
        <v>797.7</v>
      </c>
      <c r="G624" s="166" t="s">
        <v>2259</v>
      </c>
      <c r="H624" s="161" t="s">
        <v>2022</v>
      </c>
      <c r="I624" s="161" t="s">
        <v>4897</v>
      </c>
      <c r="J624" s="161" t="s">
        <v>270</v>
      </c>
      <c r="K624" s="167"/>
      <c r="L624" s="168" t="s">
        <v>749</v>
      </c>
      <c r="M624" s="168" t="s">
        <v>271</v>
      </c>
    </row>
    <row r="625" spans="1:13" s="169" customFormat="1" x14ac:dyDescent="0.4">
      <c r="A625" s="161" t="s">
        <v>488</v>
      </c>
      <c r="B625" s="161" t="s">
        <v>2241</v>
      </c>
      <c r="C625" s="162">
        <v>61912025</v>
      </c>
      <c r="D625" s="163">
        <v>45870</v>
      </c>
      <c r="E625" s="164">
        <v>45905</v>
      </c>
      <c r="F625" s="165">
        <v>797.7</v>
      </c>
      <c r="G625" s="166" t="s">
        <v>2259</v>
      </c>
      <c r="H625" s="161" t="s">
        <v>2022</v>
      </c>
      <c r="I625" s="161" t="s">
        <v>4898</v>
      </c>
      <c r="J625" s="161" t="s">
        <v>162</v>
      </c>
      <c r="K625" s="167"/>
      <c r="L625" s="168" t="s">
        <v>749</v>
      </c>
      <c r="M625" s="168" t="s">
        <v>163</v>
      </c>
    </row>
    <row r="626" spans="1:13" s="169" customFormat="1" x14ac:dyDescent="0.4">
      <c r="A626" s="161" t="s">
        <v>488</v>
      </c>
      <c r="B626" s="161" t="s">
        <v>2241</v>
      </c>
      <c r="C626" s="162">
        <v>61912025</v>
      </c>
      <c r="D626" s="163">
        <v>45870</v>
      </c>
      <c r="E626" s="164">
        <v>45905</v>
      </c>
      <c r="F626" s="165">
        <v>797.7</v>
      </c>
      <c r="G626" s="166" t="s">
        <v>2259</v>
      </c>
      <c r="H626" s="161" t="s">
        <v>2022</v>
      </c>
      <c r="I626" s="161" t="s">
        <v>4899</v>
      </c>
      <c r="J626" s="161" t="s">
        <v>384</v>
      </c>
      <c r="K626" s="167"/>
      <c r="L626" s="168" t="s">
        <v>749</v>
      </c>
      <c r="M626" s="168" t="s">
        <v>385</v>
      </c>
    </row>
    <row r="627" spans="1:13" s="169" customFormat="1" x14ac:dyDescent="0.4">
      <c r="A627" s="161" t="s">
        <v>488</v>
      </c>
      <c r="B627" s="161" t="s">
        <v>2241</v>
      </c>
      <c r="C627" s="162">
        <v>61912025</v>
      </c>
      <c r="D627" s="163">
        <v>45870</v>
      </c>
      <c r="E627" s="164">
        <v>45905</v>
      </c>
      <c r="F627" s="165">
        <v>797.7</v>
      </c>
      <c r="G627" s="166" t="s">
        <v>2259</v>
      </c>
      <c r="H627" s="161" t="s">
        <v>2022</v>
      </c>
      <c r="I627" s="161" t="s">
        <v>4900</v>
      </c>
      <c r="J627" s="161" t="s">
        <v>386</v>
      </c>
      <c r="K627" s="167"/>
      <c r="L627" s="168" t="s">
        <v>749</v>
      </c>
      <c r="M627" s="168" t="s">
        <v>387</v>
      </c>
    </row>
    <row r="628" spans="1:13" s="169" customFormat="1" x14ac:dyDescent="0.4">
      <c r="A628" s="161" t="s">
        <v>488</v>
      </c>
      <c r="B628" s="161" t="s">
        <v>2241</v>
      </c>
      <c r="C628" s="162">
        <v>61912025</v>
      </c>
      <c r="D628" s="163">
        <v>45870</v>
      </c>
      <c r="E628" s="164">
        <v>45905</v>
      </c>
      <c r="F628" s="165">
        <v>797.7</v>
      </c>
      <c r="G628" s="166" t="s">
        <v>2259</v>
      </c>
      <c r="H628" s="161" t="s">
        <v>2022</v>
      </c>
      <c r="I628" s="161" t="s">
        <v>4901</v>
      </c>
      <c r="J628" s="161" t="s">
        <v>178</v>
      </c>
      <c r="K628" s="167"/>
      <c r="L628" s="168" t="s">
        <v>749</v>
      </c>
      <c r="M628" s="168" t="s">
        <v>179</v>
      </c>
    </row>
    <row r="629" spans="1:13" s="169" customFormat="1" x14ac:dyDescent="0.4">
      <c r="A629" s="161" t="s">
        <v>488</v>
      </c>
      <c r="B629" s="161" t="s">
        <v>2241</v>
      </c>
      <c r="C629" s="162">
        <v>61912025</v>
      </c>
      <c r="D629" s="163">
        <v>45870</v>
      </c>
      <c r="E629" s="164">
        <v>45905</v>
      </c>
      <c r="F629" s="165">
        <v>797.7</v>
      </c>
      <c r="G629" s="166" t="s">
        <v>2259</v>
      </c>
      <c r="H629" s="161" t="s">
        <v>2022</v>
      </c>
      <c r="I629" s="161" t="s">
        <v>4902</v>
      </c>
      <c r="J629" s="161" t="s">
        <v>126</v>
      </c>
      <c r="K629" s="167"/>
      <c r="L629" s="168" t="s">
        <v>749</v>
      </c>
      <c r="M629" s="168" t="s">
        <v>127</v>
      </c>
    </row>
    <row r="630" spans="1:13" s="169" customFormat="1" x14ac:dyDescent="0.4">
      <c r="A630" s="161" t="s">
        <v>488</v>
      </c>
      <c r="B630" s="161" t="s">
        <v>2241</v>
      </c>
      <c r="C630" s="162">
        <v>61912025</v>
      </c>
      <c r="D630" s="163">
        <v>45870</v>
      </c>
      <c r="E630" s="164">
        <v>45905</v>
      </c>
      <c r="F630" s="165">
        <v>797.7</v>
      </c>
      <c r="G630" s="166" t="s">
        <v>2259</v>
      </c>
      <c r="H630" s="161" t="s">
        <v>2022</v>
      </c>
      <c r="I630" s="161" t="s">
        <v>4903</v>
      </c>
      <c r="J630" s="161" t="s">
        <v>194</v>
      </c>
      <c r="K630" s="167"/>
      <c r="L630" s="168" t="s">
        <v>749</v>
      </c>
      <c r="M630" s="168" t="s">
        <v>195</v>
      </c>
    </row>
    <row r="631" spans="1:13" s="169" customFormat="1" x14ac:dyDescent="0.4">
      <c r="A631" s="161" t="s">
        <v>488</v>
      </c>
      <c r="B631" s="161" t="s">
        <v>2241</v>
      </c>
      <c r="C631" s="162">
        <v>61912025</v>
      </c>
      <c r="D631" s="163">
        <v>45870</v>
      </c>
      <c r="E631" s="164">
        <v>45905</v>
      </c>
      <c r="F631" s="165">
        <v>797.7</v>
      </c>
      <c r="G631" s="166" t="s">
        <v>2259</v>
      </c>
      <c r="H631" s="161" t="s">
        <v>2022</v>
      </c>
      <c r="I631" s="161" t="s">
        <v>4904</v>
      </c>
      <c r="J631" s="161" t="s">
        <v>20</v>
      </c>
      <c r="K631" s="167"/>
      <c r="L631" s="168" t="s">
        <v>749</v>
      </c>
      <c r="M631" s="168" t="s">
        <v>21</v>
      </c>
    </row>
    <row r="632" spans="1:13" s="169" customFormat="1" x14ac:dyDescent="0.4">
      <c r="A632" s="161" t="s">
        <v>488</v>
      </c>
      <c r="B632" s="161" t="s">
        <v>2241</v>
      </c>
      <c r="C632" s="162">
        <v>61912025</v>
      </c>
      <c r="D632" s="163">
        <v>45870</v>
      </c>
      <c r="E632" s="164">
        <v>45905</v>
      </c>
      <c r="F632" s="165">
        <v>797.7</v>
      </c>
      <c r="G632" s="166" t="s">
        <v>2259</v>
      </c>
      <c r="H632" s="161" t="s">
        <v>2022</v>
      </c>
      <c r="I632" s="161" t="s">
        <v>4905</v>
      </c>
      <c r="J632" s="161" t="s">
        <v>196</v>
      </c>
      <c r="K632" s="167"/>
      <c r="L632" s="168" t="s">
        <v>749</v>
      </c>
      <c r="M632" s="168" t="s">
        <v>197</v>
      </c>
    </row>
    <row r="633" spans="1:13" s="169" customFormat="1" x14ac:dyDescent="0.4">
      <c r="A633" s="161" t="s">
        <v>488</v>
      </c>
      <c r="B633" s="161" t="s">
        <v>2241</v>
      </c>
      <c r="C633" s="162">
        <v>61912025</v>
      </c>
      <c r="D633" s="163">
        <v>45870</v>
      </c>
      <c r="E633" s="164">
        <v>45905</v>
      </c>
      <c r="F633" s="165">
        <v>797.7</v>
      </c>
      <c r="G633" s="166" t="s">
        <v>2259</v>
      </c>
      <c r="H633" s="161" t="s">
        <v>2022</v>
      </c>
      <c r="I633" s="161" t="s">
        <v>4906</v>
      </c>
      <c r="J633" s="161" t="s">
        <v>50</v>
      </c>
      <c r="K633" s="167"/>
      <c r="L633" s="168" t="s">
        <v>749</v>
      </c>
      <c r="M633" s="168" t="s">
        <v>51</v>
      </c>
    </row>
    <row r="634" spans="1:13" s="169" customFormat="1" x14ac:dyDescent="0.4">
      <c r="A634" s="161" t="s">
        <v>488</v>
      </c>
      <c r="B634" s="161" t="s">
        <v>2241</v>
      </c>
      <c r="C634" s="162">
        <v>61912025</v>
      </c>
      <c r="D634" s="163">
        <v>45870</v>
      </c>
      <c r="E634" s="164">
        <v>45905</v>
      </c>
      <c r="F634" s="165">
        <v>797.7</v>
      </c>
      <c r="G634" s="166" t="s">
        <v>2259</v>
      </c>
      <c r="H634" s="161" t="s">
        <v>2022</v>
      </c>
      <c r="I634" s="161" t="s">
        <v>4907</v>
      </c>
      <c r="J634" s="161" t="s">
        <v>44</v>
      </c>
      <c r="K634" s="167"/>
      <c r="L634" s="168" t="s">
        <v>749</v>
      </c>
      <c r="M634" s="168" t="s">
        <v>45</v>
      </c>
    </row>
    <row r="635" spans="1:13" s="169" customFormat="1" x14ac:dyDescent="0.4">
      <c r="A635" s="161" t="s">
        <v>488</v>
      </c>
      <c r="B635" s="161" t="s">
        <v>2241</v>
      </c>
      <c r="C635" s="162">
        <v>61912025</v>
      </c>
      <c r="D635" s="163">
        <v>45870</v>
      </c>
      <c r="E635" s="164">
        <v>45905</v>
      </c>
      <c r="F635" s="165">
        <v>797.7</v>
      </c>
      <c r="G635" s="166" t="s">
        <v>2259</v>
      </c>
      <c r="H635" s="161" t="s">
        <v>2022</v>
      </c>
      <c r="I635" s="161" t="s">
        <v>4908</v>
      </c>
      <c r="J635" s="161" t="s">
        <v>388</v>
      </c>
      <c r="K635" s="167"/>
      <c r="L635" s="168" t="s">
        <v>749</v>
      </c>
      <c r="M635" s="168" t="s">
        <v>389</v>
      </c>
    </row>
    <row r="636" spans="1:13" s="169" customFormat="1" x14ac:dyDescent="0.4">
      <c r="A636" s="161" t="s">
        <v>488</v>
      </c>
      <c r="B636" s="161" t="s">
        <v>2241</v>
      </c>
      <c r="C636" s="162">
        <v>61912025</v>
      </c>
      <c r="D636" s="163">
        <v>45870</v>
      </c>
      <c r="E636" s="164">
        <v>45905</v>
      </c>
      <c r="F636" s="165">
        <v>797.7</v>
      </c>
      <c r="G636" s="166" t="s">
        <v>2259</v>
      </c>
      <c r="H636" s="161" t="s">
        <v>2022</v>
      </c>
      <c r="I636" s="161" t="s">
        <v>4909</v>
      </c>
      <c r="J636" s="161" t="s">
        <v>272</v>
      </c>
      <c r="K636" s="167"/>
      <c r="L636" s="168" t="s">
        <v>749</v>
      </c>
      <c r="M636" s="168" t="s">
        <v>273</v>
      </c>
    </row>
    <row r="637" spans="1:13" s="169" customFormat="1" x14ac:dyDescent="0.4">
      <c r="A637" s="161" t="s">
        <v>488</v>
      </c>
      <c r="B637" s="161" t="s">
        <v>2241</v>
      </c>
      <c r="C637" s="162">
        <v>61912025</v>
      </c>
      <c r="D637" s="163">
        <v>45870</v>
      </c>
      <c r="E637" s="164">
        <v>45905</v>
      </c>
      <c r="F637" s="165">
        <v>797.7</v>
      </c>
      <c r="G637" s="166" t="s">
        <v>2259</v>
      </c>
      <c r="H637" s="161" t="s">
        <v>2022</v>
      </c>
      <c r="I637" s="161" t="s">
        <v>4910</v>
      </c>
      <c r="J637" s="161" t="s">
        <v>198</v>
      </c>
      <c r="K637" s="167"/>
      <c r="L637" s="168" t="s">
        <v>749</v>
      </c>
      <c r="M637" s="168" t="s">
        <v>199</v>
      </c>
    </row>
    <row r="638" spans="1:13" s="169" customFormat="1" x14ac:dyDescent="0.4">
      <c r="A638" s="161" t="s">
        <v>488</v>
      </c>
      <c r="B638" s="161" t="s">
        <v>2241</v>
      </c>
      <c r="C638" s="162">
        <v>61912025</v>
      </c>
      <c r="D638" s="163">
        <v>45870</v>
      </c>
      <c r="E638" s="164">
        <v>45905</v>
      </c>
      <c r="F638" s="165">
        <v>797.7</v>
      </c>
      <c r="G638" s="166" t="s">
        <v>2259</v>
      </c>
      <c r="H638" s="161" t="s">
        <v>2022</v>
      </c>
      <c r="I638" s="161" t="s">
        <v>4911</v>
      </c>
      <c r="J638" s="161" t="s">
        <v>342</v>
      </c>
      <c r="K638" s="167"/>
      <c r="L638" s="168" t="s">
        <v>749</v>
      </c>
      <c r="M638" s="168" t="s">
        <v>343</v>
      </c>
    </row>
    <row r="639" spans="1:13" s="169" customFormat="1" x14ac:dyDescent="0.4">
      <c r="A639" s="161" t="s">
        <v>488</v>
      </c>
      <c r="B639" s="161" t="s">
        <v>2241</v>
      </c>
      <c r="C639" s="162">
        <v>61912025</v>
      </c>
      <c r="D639" s="163">
        <v>45870</v>
      </c>
      <c r="E639" s="164">
        <v>45905</v>
      </c>
      <c r="F639" s="165">
        <v>797.7</v>
      </c>
      <c r="G639" s="166" t="s">
        <v>2259</v>
      </c>
      <c r="H639" s="161" t="s">
        <v>2022</v>
      </c>
      <c r="I639" s="161" t="s">
        <v>4912</v>
      </c>
      <c r="J639" s="161" t="s">
        <v>390</v>
      </c>
      <c r="K639" s="167"/>
      <c r="L639" s="168" t="s">
        <v>749</v>
      </c>
      <c r="M639" s="168" t="s">
        <v>391</v>
      </c>
    </row>
    <row r="640" spans="1:13" s="169" customFormat="1" x14ac:dyDescent="0.4">
      <c r="A640" s="161" t="s">
        <v>488</v>
      </c>
      <c r="B640" s="161" t="s">
        <v>2241</v>
      </c>
      <c r="C640" s="162">
        <v>61912025</v>
      </c>
      <c r="D640" s="163">
        <v>45870</v>
      </c>
      <c r="E640" s="164">
        <v>45905</v>
      </c>
      <c r="F640" s="165">
        <v>797.7</v>
      </c>
      <c r="G640" s="166" t="s">
        <v>2259</v>
      </c>
      <c r="H640" s="161" t="s">
        <v>2022</v>
      </c>
      <c r="I640" s="161" t="s">
        <v>4913</v>
      </c>
      <c r="J640" s="161" t="s">
        <v>318</v>
      </c>
      <c r="K640" s="167"/>
      <c r="L640" s="168" t="s">
        <v>749</v>
      </c>
      <c r="M640" s="168" t="s">
        <v>319</v>
      </c>
    </row>
    <row r="641" spans="1:13" s="169" customFormat="1" x14ac:dyDescent="0.4">
      <c r="A641" s="161" t="s">
        <v>488</v>
      </c>
      <c r="B641" s="161" t="s">
        <v>2241</v>
      </c>
      <c r="C641" s="162">
        <v>61912025</v>
      </c>
      <c r="D641" s="163">
        <v>45870</v>
      </c>
      <c r="E641" s="164">
        <v>45905</v>
      </c>
      <c r="F641" s="165">
        <v>797.7</v>
      </c>
      <c r="G641" s="166" t="s">
        <v>2259</v>
      </c>
      <c r="H641" s="161" t="s">
        <v>2022</v>
      </c>
      <c r="I641" s="161" t="s">
        <v>4914</v>
      </c>
      <c r="J641" s="161" t="s">
        <v>232</v>
      </c>
      <c r="K641" s="167"/>
      <c r="L641" s="168" t="s">
        <v>749</v>
      </c>
      <c r="M641" s="168" t="s">
        <v>233</v>
      </c>
    </row>
    <row r="642" spans="1:13" s="169" customFormat="1" x14ac:dyDescent="0.4">
      <c r="A642" s="161" t="s">
        <v>488</v>
      </c>
      <c r="B642" s="161" t="s">
        <v>2241</v>
      </c>
      <c r="C642" s="162">
        <v>61912025</v>
      </c>
      <c r="D642" s="163">
        <v>45870</v>
      </c>
      <c r="E642" s="164">
        <v>45905</v>
      </c>
      <c r="F642" s="165">
        <v>797.7</v>
      </c>
      <c r="G642" s="166" t="s">
        <v>2259</v>
      </c>
      <c r="H642" s="161" t="s">
        <v>2022</v>
      </c>
      <c r="I642" s="161" t="s">
        <v>4915</v>
      </c>
      <c r="J642" s="161" t="s">
        <v>292</v>
      </c>
      <c r="K642" s="167"/>
      <c r="L642" s="168" t="s">
        <v>749</v>
      </c>
      <c r="M642" s="168" t="s">
        <v>293</v>
      </c>
    </row>
    <row r="643" spans="1:13" s="169" customFormat="1" x14ac:dyDescent="0.4">
      <c r="A643" s="161" t="s">
        <v>488</v>
      </c>
      <c r="B643" s="161" t="s">
        <v>2241</v>
      </c>
      <c r="C643" s="162">
        <v>61912025</v>
      </c>
      <c r="D643" s="163">
        <v>45870</v>
      </c>
      <c r="E643" s="164">
        <v>45905</v>
      </c>
      <c r="F643" s="165">
        <v>797.7</v>
      </c>
      <c r="G643" s="166" t="s">
        <v>2259</v>
      </c>
      <c r="H643" s="161" t="s">
        <v>2022</v>
      </c>
      <c r="I643" s="161" t="s">
        <v>4916</v>
      </c>
      <c r="J643" s="161" t="s">
        <v>48</v>
      </c>
      <c r="K643" s="167"/>
      <c r="L643" s="168" t="s">
        <v>749</v>
      </c>
      <c r="M643" s="168" t="s">
        <v>49</v>
      </c>
    </row>
    <row r="644" spans="1:13" s="169" customFormat="1" x14ac:dyDescent="0.4">
      <c r="A644" s="161" t="s">
        <v>488</v>
      </c>
      <c r="B644" s="161" t="s">
        <v>2241</v>
      </c>
      <c r="C644" s="162">
        <v>61912025</v>
      </c>
      <c r="D644" s="163">
        <v>45870</v>
      </c>
      <c r="E644" s="164">
        <v>45905</v>
      </c>
      <c r="F644" s="165">
        <v>797.7</v>
      </c>
      <c r="G644" s="166" t="s">
        <v>2259</v>
      </c>
      <c r="H644" s="161" t="s">
        <v>2022</v>
      </c>
      <c r="I644" s="161" t="s">
        <v>4917</v>
      </c>
      <c r="J644" s="161" t="s">
        <v>114</v>
      </c>
      <c r="K644" s="167"/>
      <c r="L644" s="168" t="s">
        <v>749</v>
      </c>
      <c r="M644" s="168" t="s">
        <v>115</v>
      </c>
    </row>
    <row r="645" spans="1:13" s="169" customFormat="1" x14ac:dyDescent="0.4">
      <c r="A645" s="161" t="s">
        <v>488</v>
      </c>
      <c r="B645" s="161" t="s">
        <v>2241</v>
      </c>
      <c r="C645" s="162">
        <v>61912025</v>
      </c>
      <c r="D645" s="163">
        <v>45870</v>
      </c>
      <c r="E645" s="164">
        <v>45905</v>
      </c>
      <c r="F645" s="165">
        <v>797.7</v>
      </c>
      <c r="G645" s="166" t="s">
        <v>2259</v>
      </c>
      <c r="H645" s="161" t="s">
        <v>2022</v>
      </c>
      <c r="I645" s="161" t="s">
        <v>4918</v>
      </c>
      <c r="J645" s="161" t="s">
        <v>234</v>
      </c>
      <c r="K645" s="167"/>
      <c r="L645" s="168" t="s">
        <v>749</v>
      </c>
      <c r="M645" s="168" t="s">
        <v>235</v>
      </c>
    </row>
    <row r="646" spans="1:13" s="169" customFormat="1" x14ac:dyDescent="0.4">
      <c r="A646" s="161" t="s">
        <v>488</v>
      </c>
      <c r="B646" s="161" t="s">
        <v>2241</v>
      </c>
      <c r="C646" s="162">
        <v>61912025</v>
      </c>
      <c r="D646" s="163">
        <v>45870</v>
      </c>
      <c r="E646" s="164">
        <v>45905</v>
      </c>
      <c r="F646" s="165">
        <v>797.7</v>
      </c>
      <c r="G646" s="166" t="s">
        <v>2259</v>
      </c>
      <c r="H646" s="161" t="s">
        <v>2022</v>
      </c>
      <c r="I646" s="161" t="s">
        <v>4919</v>
      </c>
      <c r="J646" s="161" t="s">
        <v>256</v>
      </c>
      <c r="K646" s="167"/>
      <c r="L646" s="168" t="s">
        <v>749</v>
      </c>
      <c r="M646" s="168" t="s">
        <v>257</v>
      </c>
    </row>
    <row r="647" spans="1:13" s="169" customFormat="1" x14ac:dyDescent="0.4">
      <c r="A647" s="161" t="s">
        <v>488</v>
      </c>
      <c r="B647" s="161" t="s">
        <v>2241</v>
      </c>
      <c r="C647" s="162">
        <v>61912025</v>
      </c>
      <c r="D647" s="163">
        <v>45870</v>
      </c>
      <c r="E647" s="164">
        <v>45905</v>
      </c>
      <c r="F647" s="165">
        <v>797.7</v>
      </c>
      <c r="G647" s="166" t="s">
        <v>2259</v>
      </c>
      <c r="H647" s="161" t="s">
        <v>2022</v>
      </c>
      <c r="I647" s="161" t="s">
        <v>4920</v>
      </c>
      <c r="J647" s="161" t="s">
        <v>8</v>
      </c>
      <c r="K647" s="167"/>
      <c r="L647" s="168" t="s">
        <v>749</v>
      </c>
      <c r="M647" s="168" t="s">
        <v>9</v>
      </c>
    </row>
    <row r="648" spans="1:13" s="169" customFormat="1" x14ac:dyDescent="0.4">
      <c r="A648" s="161" t="s">
        <v>488</v>
      </c>
      <c r="B648" s="161" t="s">
        <v>2241</v>
      </c>
      <c r="C648" s="162">
        <v>61912025</v>
      </c>
      <c r="D648" s="163">
        <v>45870</v>
      </c>
      <c r="E648" s="164">
        <v>45905</v>
      </c>
      <c r="F648" s="165">
        <v>797.7</v>
      </c>
      <c r="G648" s="166" t="s">
        <v>2259</v>
      </c>
      <c r="H648" s="161" t="s">
        <v>2022</v>
      </c>
      <c r="I648" s="161" t="s">
        <v>4921</v>
      </c>
      <c r="J648" s="161" t="s">
        <v>364</v>
      </c>
      <c r="K648" s="167"/>
      <c r="L648" s="168" t="s">
        <v>749</v>
      </c>
      <c r="M648" s="168" t="s">
        <v>365</v>
      </c>
    </row>
    <row r="649" spans="1:13" s="169" customFormat="1" x14ac:dyDescent="0.4">
      <c r="A649" s="161" t="s">
        <v>488</v>
      </c>
      <c r="B649" s="161" t="s">
        <v>2241</v>
      </c>
      <c r="C649" s="162">
        <v>61912025</v>
      </c>
      <c r="D649" s="163">
        <v>45870</v>
      </c>
      <c r="E649" s="164">
        <v>45905</v>
      </c>
      <c r="F649" s="165">
        <v>797.7</v>
      </c>
      <c r="G649" s="166" t="s">
        <v>2259</v>
      </c>
      <c r="H649" s="161" t="s">
        <v>2022</v>
      </c>
      <c r="I649" s="161" t="s">
        <v>4922</v>
      </c>
      <c r="J649" s="161" t="s">
        <v>366</v>
      </c>
      <c r="K649" s="167"/>
      <c r="L649" s="168" t="s">
        <v>749</v>
      </c>
      <c r="M649" s="168" t="s">
        <v>367</v>
      </c>
    </row>
    <row r="650" spans="1:13" s="169" customFormat="1" x14ac:dyDescent="0.4">
      <c r="A650" s="161" t="s">
        <v>488</v>
      </c>
      <c r="B650" s="161" t="s">
        <v>2241</v>
      </c>
      <c r="C650" s="162">
        <v>61912025</v>
      </c>
      <c r="D650" s="163">
        <v>45870</v>
      </c>
      <c r="E650" s="164">
        <v>45905</v>
      </c>
      <c r="F650" s="165">
        <v>797.7</v>
      </c>
      <c r="G650" s="166" t="s">
        <v>2259</v>
      </c>
      <c r="H650" s="161" t="s">
        <v>2022</v>
      </c>
      <c r="I650" s="161" t="s">
        <v>4923</v>
      </c>
      <c r="J650" s="161" t="s">
        <v>192</v>
      </c>
      <c r="K650" s="167"/>
      <c r="L650" s="168" t="s">
        <v>749</v>
      </c>
      <c r="M650" s="168" t="s">
        <v>193</v>
      </c>
    </row>
    <row r="651" spans="1:13" s="169" customFormat="1" x14ac:dyDescent="0.4">
      <c r="A651" s="161" t="s">
        <v>488</v>
      </c>
      <c r="B651" s="161" t="s">
        <v>2241</v>
      </c>
      <c r="C651" s="162">
        <v>61912025</v>
      </c>
      <c r="D651" s="163">
        <v>45870</v>
      </c>
      <c r="E651" s="164">
        <v>45905</v>
      </c>
      <c r="F651" s="165">
        <v>797.7</v>
      </c>
      <c r="G651" s="166" t="s">
        <v>2259</v>
      </c>
      <c r="H651" s="161" t="s">
        <v>2022</v>
      </c>
      <c r="I651" s="161" t="s">
        <v>4924</v>
      </c>
      <c r="J651" s="161" t="s">
        <v>94</v>
      </c>
      <c r="K651" s="167"/>
      <c r="L651" s="168" t="s">
        <v>749</v>
      </c>
      <c r="M651" s="168" t="s">
        <v>95</v>
      </c>
    </row>
    <row r="652" spans="1:13" s="169" customFormat="1" x14ac:dyDescent="0.4">
      <c r="A652" s="161" t="s">
        <v>488</v>
      </c>
      <c r="B652" s="161" t="s">
        <v>2241</v>
      </c>
      <c r="C652" s="162">
        <v>61912025</v>
      </c>
      <c r="D652" s="163">
        <v>45870</v>
      </c>
      <c r="E652" s="164">
        <v>45905</v>
      </c>
      <c r="F652" s="165">
        <v>797.7</v>
      </c>
      <c r="G652" s="166" t="s">
        <v>2259</v>
      </c>
      <c r="H652" s="161" t="s">
        <v>2022</v>
      </c>
      <c r="I652" s="161" t="s">
        <v>4925</v>
      </c>
      <c r="J652" s="161" t="s">
        <v>118</v>
      </c>
      <c r="K652" s="167"/>
      <c r="L652" s="168" t="s">
        <v>749</v>
      </c>
      <c r="M652" s="168" t="s">
        <v>119</v>
      </c>
    </row>
    <row r="653" spans="1:13" s="169" customFormat="1" x14ac:dyDescent="0.4">
      <c r="A653" s="161" t="s">
        <v>488</v>
      </c>
      <c r="B653" s="161" t="s">
        <v>2241</v>
      </c>
      <c r="C653" s="162">
        <v>61912025</v>
      </c>
      <c r="D653" s="163">
        <v>45870</v>
      </c>
      <c r="E653" s="164">
        <v>45905</v>
      </c>
      <c r="F653" s="165">
        <v>797.7</v>
      </c>
      <c r="G653" s="166" t="s">
        <v>2259</v>
      </c>
      <c r="H653" s="161" t="s">
        <v>2022</v>
      </c>
      <c r="I653" s="161" t="s">
        <v>4926</v>
      </c>
      <c r="J653" s="161" t="s">
        <v>320</v>
      </c>
      <c r="K653" s="167"/>
      <c r="L653" s="168" t="s">
        <v>749</v>
      </c>
      <c r="M653" s="168" t="s">
        <v>321</v>
      </c>
    </row>
    <row r="654" spans="1:13" s="169" customFormat="1" x14ac:dyDescent="0.4">
      <c r="A654" s="161" t="s">
        <v>488</v>
      </c>
      <c r="B654" s="161" t="s">
        <v>2241</v>
      </c>
      <c r="C654" s="162">
        <v>61912025</v>
      </c>
      <c r="D654" s="163">
        <v>45870</v>
      </c>
      <c r="E654" s="164">
        <v>45905</v>
      </c>
      <c r="F654" s="165">
        <v>797.7</v>
      </c>
      <c r="G654" s="166" t="s">
        <v>2259</v>
      </c>
      <c r="H654" s="161" t="s">
        <v>2022</v>
      </c>
      <c r="I654" s="161" t="s">
        <v>4927</v>
      </c>
      <c r="J654" s="161" t="s">
        <v>182</v>
      </c>
      <c r="K654" s="167"/>
      <c r="L654" s="168" t="s">
        <v>749</v>
      </c>
      <c r="M654" s="168" t="s">
        <v>183</v>
      </c>
    </row>
    <row r="655" spans="1:13" s="169" customFormat="1" x14ac:dyDescent="0.4">
      <c r="A655" s="161" t="s">
        <v>488</v>
      </c>
      <c r="B655" s="161" t="s">
        <v>2241</v>
      </c>
      <c r="C655" s="162">
        <v>61912025</v>
      </c>
      <c r="D655" s="163">
        <v>45870</v>
      </c>
      <c r="E655" s="164">
        <v>45905</v>
      </c>
      <c r="F655" s="165">
        <v>797.7</v>
      </c>
      <c r="G655" s="166" t="s">
        <v>2259</v>
      </c>
      <c r="H655" s="161" t="s">
        <v>2022</v>
      </c>
      <c r="I655" s="161" t="s">
        <v>4928</v>
      </c>
      <c r="J655" s="161" t="s">
        <v>368</v>
      </c>
      <c r="K655" s="167"/>
      <c r="L655" s="168" t="s">
        <v>749</v>
      </c>
      <c r="M655" s="168" t="s">
        <v>369</v>
      </c>
    </row>
    <row r="656" spans="1:13" s="169" customFormat="1" x14ac:dyDescent="0.4">
      <c r="A656" s="161" t="s">
        <v>488</v>
      </c>
      <c r="B656" s="161" t="s">
        <v>2241</v>
      </c>
      <c r="C656" s="162">
        <v>61912025</v>
      </c>
      <c r="D656" s="163">
        <v>45870</v>
      </c>
      <c r="E656" s="164">
        <v>45905</v>
      </c>
      <c r="F656" s="165">
        <v>797.7</v>
      </c>
      <c r="G656" s="166" t="s">
        <v>2259</v>
      </c>
      <c r="H656" s="161" t="s">
        <v>2022</v>
      </c>
      <c r="I656" s="161" t="s">
        <v>4929</v>
      </c>
      <c r="J656" s="161" t="s">
        <v>66</v>
      </c>
      <c r="K656" s="167"/>
      <c r="L656" s="168" t="s">
        <v>749</v>
      </c>
      <c r="M656" s="168" t="s">
        <v>67</v>
      </c>
    </row>
    <row r="657" spans="1:13" s="169" customFormat="1" x14ac:dyDescent="0.4">
      <c r="A657" s="161" t="s">
        <v>488</v>
      </c>
      <c r="B657" s="161" t="s">
        <v>2241</v>
      </c>
      <c r="C657" s="162">
        <v>61912025</v>
      </c>
      <c r="D657" s="163">
        <v>45870</v>
      </c>
      <c r="E657" s="164">
        <v>45905</v>
      </c>
      <c r="F657" s="165">
        <v>797.7</v>
      </c>
      <c r="G657" s="166" t="s">
        <v>2259</v>
      </c>
      <c r="H657" s="161" t="s">
        <v>2022</v>
      </c>
      <c r="I657" s="161" t="s">
        <v>4930</v>
      </c>
      <c r="J657" s="161" t="s">
        <v>370</v>
      </c>
      <c r="K657" s="167"/>
      <c r="L657" s="168" t="s">
        <v>749</v>
      </c>
      <c r="M657" s="168" t="s">
        <v>371</v>
      </c>
    </row>
    <row r="658" spans="1:13" s="169" customFormat="1" x14ac:dyDescent="0.4">
      <c r="A658" s="161" t="s">
        <v>488</v>
      </c>
      <c r="B658" s="161" t="s">
        <v>2241</v>
      </c>
      <c r="C658" s="162">
        <v>61912025</v>
      </c>
      <c r="D658" s="163">
        <v>45870</v>
      </c>
      <c r="E658" s="164">
        <v>45905</v>
      </c>
      <c r="F658" s="165">
        <v>797.7</v>
      </c>
      <c r="G658" s="166" t="s">
        <v>2259</v>
      </c>
      <c r="H658" s="161" t="s">
        <v>2022</v>
      </c>
      <c r="I658" s="161" t="s">
        <v>4931</v>
      </c>
      <c r="J658" s="161" t="s">
        <v>372</v>
      </c>
      <c r="K658" s="167"/>
      <c r="L658" s="168" t="s">
        <v>749</v>
      </c>
      <c r="M658" s="168" t="s">
        <v>373</v>
      </c>
    </row>
    <row r="659" spans="1:13" s="169" customFormat="1" x14ac:dyDescent="0.4">
      <c r="A659" s="161" t="s">
        <v>488</v>
      </c>
      <c r="B659" s="161" t="s">
        <v>2241</v>
      </c>
      <c r="C659" s="162">
        <v>61912025</v>
      </c>
      <c r="D659" s="163">
        <v>45870</v>
      </c>
      <c r="E659" s="164">
        <v>45905</v>
      </c>
      <c r="F659" s="165">
        <v>797.7</v>
      </c>
      <c r="G659" s="166" t="s">
        <v>2259</v>
      </c>
      <c r="H659" s="161" t="s">
        <v>2022</v>
      </c>
      <c r="I659" s="161" t="s">
        <v>4932</v>
      </c>
      <c r="J659" s="161" t="s">
        <v>222</v>
      </c>
      <c r="K659" s="167"/>
      <c r="L659" s="168" t="s">
        <v>749</v>
      </c>
      <c r="M659" s="168" t="s">
        <v>223</v>
      </c>
    </row>
    <row r="660" spans="1:13" s="169" customFormat="1" x14ac:dyDescent="0.4">
      <c r="A660" s="161" t="s">
        <v>488</v>
      </c>
      <c r="B660" s="161" t="s">
        <v>2241</v>
      </c>
      <c r="C660" s="162">
        <v>61912025</v>
      </c>
      <c r="D660" s="163">
        <v>45870</v>
      </c>
      <c r="E660" s="164">
        <v>45905</v>
      </c>
      <c r="F660" s="165">
        <v>797.7</v>
      </c>
      <c r="G660" s="166" t="s">
        <v>2259</v>
      </c>
      <c r="H660" s="161" t="s">
        <v>2022</v>
      </c>
      <c r="I660" s="161" t="s">
        <v>4933</v>
      </c>
      <c r="J660" s="161" t="s">
        <v>374</v>
      </c>
      <c r="K660" s="167"/>
      <c r="L660" s="168" t="s">
        <v>749</v>
      </c>
      <c r="M660" s="168" t="s">
        <v>375</v>
      </c>
    </row>
    <row r="661" spans="1:13" s="169" customFormat="1" x14ac:dyDescent="0.4">
      <c r="A661" s="161" t="s">
        <v>488</v>
      </c>
      <c r="B661" s="161" t="s">
        <v>2241</v>
      </c>
      <c r="C661" s="162">
        <v>61912025</v>
      </c>
      <c r="D661" s="163">
        <v>45870</v>
      </c>
      <c r="E661" s="164">
        <v>45905</v>
      </c>
      <c r="F661" s="165">
        <v>797.7</v>
      </c>
      <c r="G661" s="166" t="s">
        <v>2259</v>
      </c>
      <c r="H661" s="161" t="s">
        <v>2022</v>
      </c>
      <c r="I661" s="161" t="s">
        <v>4934</v>
      </c>
      <c r="J661" s="161" t="s">
        <v>268</v>
      </c>
      <c r="K661" s="167"/>
      <c r="L661" s="168" t="s">
        <v>749</v>
      </c>
      <c r="M661" s="168" t="s">
        <v>269</v>
      </c>
    </row>
    <row r="662" spans="1:13" s="169" customFormat="1" x14ac:dyDescent="0.4">
      <c r="A662" s="161" t="s">
        <v>488</v>
      </c>
      <c r="B662" s="161" t="s">
        <v>2241</v>
      </c>
      <c r="C662" s="162">
        <v>61912025</v>
      </c>
      <c r="D662" s="163">
        <v>45870</v>
      </c>
      <c r="E662" s="164">
        <v>45905</v>
      </c>
      <c r="F662" s="165">
        <v>797.7</v>
      </c>
      <c r="G662" s="166" t="s">
        <v>2259</v>
      </c>
      <c r="H662" s="161" t="s">
        <v>2022</v>
      </c>
      <c r="I662" s="161" t="s">
        <v>4935</v>
      </c>
      <c r="J662" s="161" t="s">
        <v>376</v>
      </c>
      <c r="K662" s="167"/>
      <c r="L662" s="168" t="s">
        <v>749</v>
      </c>
      <c r="M662" s="168" t="s">
        <v>377</v>
      </c>
    </row>
    <row r="663" spans="1:13" s="169" customFormat="1" x14ac:dyDescent="0.4">
      <c r="A663" s="161" t="s">
        <v>488</v>
      </c>
      <c r="B663" s="161" t="s">
        <v>2241</v>
      </c>
      <c r="C663" s="162">
        <v>61912025</v>
      </c>
      <c r="D663" s="163">
        <v>45870</v>
      </c>
      <c r="E663" s="164">
        <v>45905</v>
      </c>
      <c r="F663" s="165">
        <v>797.7</v>
      </c>
      <c r="G663" s="166" t="s">
        <v>2259</v>
      </c>
      <c r="H663" s="161" t="s">
        <v>2022</v>
      </c>
      <c r="I663" s="161" t="s">
        <v>4936</v>
      </c>
      <c r="J663" s="161" t="s">
        <v>224</v>
      </c>
      <c r="K663" s="167"/>
      <c r="L663" s="168" t="s">
        <v>749</v>
      </c>
      <c r="M663" s="168" t="s">
        <v>225</v>
      </c>
    </row>
    <row r="664" spans="1:13" s="169" customFormat="1" x14ac:dyDescent="0.4">
      <c r="A664" s="161" t="s">
        <v>488</v>
      </c>
      <c r="B664" s="161" t="s">
        <v>2241</v>
      </c>
      <c r="C664" s="162">
        <v>61912025</v>
      </c>
      <c r="D664" s="163">
        <v>45870</v>
      </c>
      <c r="E664" s="164">
        <v>45905</v>
      </c>
      <c r="F664" s="165">
        <v>797.7</v>
      </c>
      <c r="G664" s="166" t="s">
        <v>2259</v>
      </c>
      <c r="H664" s="161" t="s">
        <v>2022</v>
      </c>
      <c r="I664" s="161" t="s">
        <v>4937</v>
      </c>
      <c r="J664" s="161" t="s">
        <v>276</v>
      </c>
      <c r="K664" s="167"/>
      <c r="L664" s="168" t="s">
        <v>749</v>
      </c>
      <c r="M664" s="168" t="s">
        <v>277</v>
      </c>
    </row>
    <row r="665" spans="1:13" s="169" customFormat="1" x14ac:dyDescent="0.4">
      <c r="A665" s="161" t="s">
        <v>488</v>
      </c>
      <c r="B665" s="161" t="s">
        <v>2241</v>
      </c>
      <c r="C665" s="162">
        <v>61912025</v>
      </c>
      <c r="D665" s="163">
        <v>45870</v>
      </c>
      <c r="E665" s="164">
        <v>45905</v>
      </c>
      <c r="F665" s="165">
        <v>797.7</v>
      </c>
      <c r="G665" s="166" t="s">
        <v>2259</v>
      </c>
      <c r="H665" s="161" t="s">
        <v>2022</v>
      </c>
      <c r="I665" s="161" t="s">
        <v>4938</v>
      </c>
      <c r="J665" s="161" t="s">
        <v>378</v>
      </c>
      <c r="K665" s="167"/>
      <c r="L665" s="168" t="s">
        <v>749</v>
      </c>
      <c r="M665" s="168" t="s">
        <v>379</v>
      </c>
    </row>
    <row r="666" spans="1:13" s="169" customFormat="1" x14ac:dyDescent="0.4">
      <c r="A666" s="161" t="s">
        <v>488</v>
      </c>
      <c r="B666" s="161" t="s">
        <v>2241</v>
      </c>
      <c r="C666" s="162">
        <v>61912025</v>
      </c>
      <c r="D666" s="163">
        <v>45870</v>
      </c>
      <c r="E666" s="164">
        <v>45905</v>
      </c>
      <c r="F666" s="165">
        <v>797.7</v>
      </c>
      <c r="G666" s="166" t="s">
        <v>2259</v>
      </c>
      <c r="H666" s="161" t="s">
        <v>2022</v>
      </c>
      <c r="I666" s="161" t="s">
        <v>4939</v>
      </c>
      <c r="J666" s="161" t="s">
        <v>278</v>
      </c>
      <c r="K666" s="167"/>
      <c r="L666" s="168" t="s">
        <v>749</v>
      </c>
      <c r="M666" s="168" t="s">
        <v>279</v>
      </c>
    </row>
    <row r="667" spans="1:13" s="169" customFormat="1" x14ac:dyDescent="0.4">
      <c r="A667" s="161" t="s">
        <v>488</v>
      </c>
      <c r="B667" s="161" t="s">
        <v>2241</v>
      </c>
      <c r="C667" s="162">
        <v>61912025</v>
      </c>
      <c r="D667" s="163">
        <v>45870</v>
      </c>
      <c r="E667" s="164">
        <v>45905</v>
      </c>
      <c r="F667" s="165">
        <v>797.7</v>
      </c>
      <c r="G667" s="166" t="s">
        <v>2259</v>
      </c>
      <c r="H667" s="161" t="s">
        <v>2022</v>
      </c>
      <c r="I667" s="161" t="s">
        <v>4940</v>
      </c>
      <c r="J667" s="161" t="s">
        <v>478</v>
      </c>
      <c r="K667" s="167"/>
      <c r="L667" s="168" t="s">
        <v>749</v>
      </c>
      <c r="M667" s="168" t="s">
        <v>479</v>
      </c>
    </row>
    <row r="668" spans="1:13" s="169" customFormat="1" x14ac:dyDescent="0.4">
      <c r="A668" s="161" t="s">
        <v>488</v>
      </c>
      <c r="B668" s="161" t="s">
        <v>2241</v>
      </c>
      <c r="C668" s="162">
        <v>61912025</v>
      </c>
      <c r="D668" s="163">
        <v>45870</v>
      </c>
      <c r="E668" s="164">
        <v>45905</v>
      </c>
      <c r="F668" s="165">
        <v>797.7</v>
      </c>
      <c r="G668" s="166" t="s">
        <v>2259</v>
      </c>
      <c r="H668" s="161" t="s">
        <v>2022</v>
      </c>
      <c r="I668" s="161" t="s">
        <v>4941</v>
      </c>
      <c r="J668" s="161" t="s">
        <v>134</v>
      </c>
      <c r="K668" s="167"/>
      <c r="L668" s="168" t="s">
        <v>749</v>
      </c>
      <c r="M668" s="168" t="s">
        <v>135</v>
      </c>
    </row>
    <row r="669" spans="1:13" s="169" customFormat="1" x14ac:dyDescent="0.4">
      <c r="A669" s="161" t="s">
        <v>488</v>
      </c>
      <c r="B669" s="161" t="s">
        <v>2241</v>
      </c>
      <c r="C669" s="162">
        <v>61912025</v>
      </c>
      <c r="D669" s="163">
        <v>45870</v>
      </c>
      <c r="E669" s="164">
        <v>45905</v>
      </c>
      <c r="F669" s="165">
        <v>797.7</v>
      </c>
      <c r="G669" s="166" t="s">
        <v>2259</v>
      </c>
      <c r="H669" s="161" t="s">
        <v>2022</v>
      </c>
      <c r="I669" s="161" t="s">
        <v>4942</v>
      </c>
      <c r="J669" s="161" t="s">
        <v>352</v>
      </c>
      <c r="K669" s="167"/>
      <c r="L669" s="168" t="s">
        <v>749</v>
      </c>
      <c r="M669" s="168" t="s">
        <v>353</v>
      </c>
    </row>
    <row r="670" spans="1:13" s="169" customFormat="1" x14ac:dyDescent="0.4">
      <c r="A670" s="161" t="s">
        <v>488</v>
      </c>
      <c r="B670" s="161" t="s">
        <v>2241</v>
      </c>
      <c r="C670" s="162">
        <v>61912025</v>
      </c>
      <c r="D670" s="163">
        <v>45870</v>
      </c>
      <c r="E670" s="164">
        <v>45905</v>
      </c>
      <c r="F670" s="165">
        <v>797.7</v>
      </c>
      <c r="G670" s="166" t="s">
        <v>2259</v>
      </c>
      <c r="H670" s="161" t="s">
        <v>2022</v>
      </c>
      <c r="I670" s="161" t="s">
        <v>4943</v>
      </c>
      <c r="J670" s="161" t="s">
        <v>106</v>
      </c>
      <c r="K670" s="167"/>
      <c r="L670" s="168" t="s">
        <v>749</v>
      </c>
      <c r="M670" s="168" t="s">
        <v>107</v>
      </c>
    </row>
    <row r="671" spans="1:13" s="169" customFormat="1" x14ac:dyDescent="0.4">
      <c r="A671" s="161" t="s">
        <v>488</v>
      </c>
      <c r="B671" s="161" t="s">
        <v>2241</v>
      </c>
      <c r="C671" s="162">
        <v>61912025</v>
      </c>
      <c r="D671" s="163">
        <v>45870</v>
      </c>
      <c r="E671" s="164">
        <v>45905</v>
      </c>
      <c r="F671" s="165">
        <v>797.7</v>
      </c>
      <c r="G671" s="166" t="s">
        <v>2259</v>
      </c>
      <c r="H671" s="161" t="s">
        <v>2022</v>
      </c>
      <c r="I671" s="161" t="s">
        <v>4944</v>
      </c>
      <c r="J671" s="161" t="s">
        <v>784</v>
      </c>
      <c r="K671" s="167"/>
      <c r="L671" s="168" t="s">
        <v>749</v>
      </c>
      <c r="M671" s="168" t="s">
        <v>783</v>
      </c>
    </row>
    <row r="672" spans="1:13" s="169" customFormat="1" x14ac:dyDescent="0.4">
      <c r="A672" s="161" t="s">
        <v>488</v>
      </c>
      <c r="B672" s="161" t="s">
        <v>2241</v>
      </c>
      <c r="C672" s="162">
        <v>61912025</v>
      </c>
      <c r="D672" s="163">
        <v>45870</v>
      </c>
      <c r="E672" s="164">
        <v>45905</v>
      </c>
      <c r="F672" s="165">
        <v>797.7</v>
      </c>
      <c r="G672" s="166" t="s">
        <v>2259</v>
      </c>
      <c r="H672" s="161" t="s">
        <v>2022</v>
      </c>
      <c r="I672" s="161" t="s">
        <v>4945</v>
      </c>
      <c r="J672" s="161" t="s">
        <v>280</v>
      </c>
      <c r="K672" s="167"/>
      <c r="L672" s="168" t="s">
        <v>749</v>
      </c>
      <c r="M672" s="168" t="s">
        <v>281</v>
      </c>
    </row>
    <row r="673" spans="1:13" s="169" customFormat="1" x14ac:dyDescent="0.4">
      <c r="A673" s="161" t="s">
        <v>488</v>
      </c>
      <c r="B673" s="161" t="s">
        <v>2241</v>
      </c>
      <c r="C673" s="162">
        <v>61912025</v>
      </c>
      <c r="D673" s="163">
        <v>45870</v>
      </c>
      <c r="E673" s="164">
        <v>45905</v>
      </c>
      <c r="F673" s="165">
        <v>797.7</v>
      </c>
      <c r="G673" s="166" t="s">
        <v>2259</v>
      </c>
      <c r="H673" s="161" t="s">
        <v>2022</v>
      </c>
      <c r="I673" s="161" t="s">
        <v>4946</v>
      </c>
      <c r="J673" s="161" t="s">
        <v>120</v>
      </c>
      <c r="K673" s="167"/>
      <c r="L673" s="168" t="s">
        <v>749</v>
      </c>
      <c r="M673" s="168" t="s">
        <v>121</v>
      </c>
    </row>
    <row r="674" spans="1:13" s="169" customFormat="1" x14ac:dyDescent="0.4">
      <c r="A674" s="161" t="s">
        <v>488</v>
      </c>
      <c r="B674" s="161" t="s">
        <v>2241</v>
      </c>
      <c r="C674" s="162">
        <v>61912025</v>
      </c>
      <c r="D674" s="163">
        <v>45870</v>
      </c>
      <c r="E674" s="164">
        <v>45905</v>
      </c>
      <c r="F674" s="165">
        <v>797.7</v>
      </c>
      <c r="G674" s="166" t="s">
        <v>2259</v>
      </c>
      <c r="H674" s="161" t="s">
        <v>2022</v>
      </c>
      <c r="I674" s="161" t="s">
        <v>4947</v>
      </c>
      <c r="J674" s="161" t="s">
        <v>322</v>
      </c>
      <c r="K674" s="167"/>
      <c r="L674" s="168" t="s">
        <v>749</v>
      </c>
      <c r="M674" s="168" t="s">
        <v>323</v>
      </c>
    </row>
    <row r="675" spans="1:13" s="169" customFormat="1" x14ac:dyDescent="0.4">
      <c r="A675" s="161" t="s">
        <v>488</v>
      </c>
      <c r="B675" s="161" t="s">
        <v>2241</v>
      </c>
      <c r="C675" s="162">
        <v>61912025</v>
      </c>
      <c r="D675" s="163">
        <v>45870</v>
      </c>
      <c r="E675" s="164">
        <v>45905</v>
      </c>
      <c r="F675" s="165">
        <v>797.7</v>
      </c>
      <c r="G675" s="166" t="s">
        <v>2259</v>
      </c>
      <c r="H675" s="161" t="s">
        <v>2022</v>
      </c>
      <c r="I675" s="161" t="s">
        <v>4948</v>
      </c>
      <c r="J675" s="161" t="s">
        <v>338</v>
      </c>
      <c r="K675" s="167"/>
      <c r="L675" s="168" t="s">
        <v>749</v>
      </c>
      <c r="M675" s="168" t="s">
        <v>339</v>
      </c>
    </row>
    <row r="676" spans="1:13" s="169" customFormat="1" x14ac:dyDescent="0.4">
      <c r="A676" s="161" t="s">
        <v>488</v>
      </c>
      <c r="B676" s="161" t="s">
        <v>2241</v>
      </c>
      <c r="C676" s="162">
        <v>61912025</v>
      </c>
      <c r="D676" s="163">
        <v>45870</v>
      </c>
      <c r="E676" s="164">
        <v>45905</v>
      </c>
      <c r="F676" s="165">
        <v>797.7</v>
      </c>
      <c r="G676" s="166" t="s">
        <v>2259</v>
      </c>
      <c r="H676" s="161" t="s">
        <v>2022</v>
      </c>
      <c r="I676" s="161" t="s">
        <v>4949</v>
      </c>
      <c r="J676" s="161" t="s">
        <v>42</v>
      </c>
      <c r="K676" s="167"/>
      <c r="L676" s="168" t="s">
        <v>749</v>
      </c>
      <c r="M676" s="168" t="s">
        <v>43</v>
      </c>
    </row>
    <row r="677" spans="1:13" s="169" customFormat="1" x14ac:dyDescent="0.4">
      <c r="A677" s="161" t="s">
        <v>488</v>
      </c>
      <c r="B677" s="161" t="s">
        <v>2241</v>
      </c>
      <c r="C677" s="162">
        <v>61912025</v>
      </c>
      <c r="D677" s="163">
        <v>45870</v>
      </c>
      <c r="E677" s="164">
        <v>45905</v>
      </c>
      <c r="F677" s="165">
        <v>797.7</v>
      </c>
      <c r="G677" s="166" t="s">
        <v>2259</v>
      </c>
      <c r="H677" s="161" t="s">
        <v>2022</v>
      </c>
      <c r="I677" s="161" t="s">
        <v>4950</v>
      </c>
      <c r="J677" s="161" t="s">
        <v>46</v>
      </c>
      <c r="K677" s="167"/>
      <c r="L677" s="168" t="s">
        <v>749</v>
      </c>
      <c r="M677" s="168" t="s">
        <v>47</v>
      </c>
    </row>
    <row r="678" spans="1:13" s="169" customFormat="1" x14ac:dyDescent="0.4">
      <c r="A678" s="161" t="s">
        <v>488</v>
      </c>
      <c r="B678" s="161" t="s">
        <v>2241</v>
      </c>
      <c r="C678" s="162">
        <v>61912025</v>
      </c>
      <c r="D678" s="163">
        <v>45870</v>
      </c>
      <c r="E678" s="164">
        <v>45905</v>
      </c>
      <c r="F678" s="165">
        <v>797.7</v>
      </c>
      <c r="G678" s="166" t="s">
        <v>2259</v>
      </c>
      <c r="H678" s="161" t="s">
        <v>2022</v>
      </c>
      <c r="I678" s="161" t="s">
        <v>4951</v>
      </c>
      <c r="J678" s="161" t="s">
        <v>282</v>
      </c>
      <c r="K678" s="167"/>
      <c r="L678" s="168" t="s">
        <v>749</v>
      </c>
      <c r="M678" s="168" t="s">
        <v>283</v>
      </c>
    </row>
    <row r="679" spans="1:13" s="169" customFormat="1" x14ac:dyDescent="0.4">
      <c r="A679" s="161" t="s">
        <v>488</v>
      </c>
      <c r="B679" s="161" t="s">
        <v>2241</v>
      </c>
      <c r="C679" s="162">
        <v>61912025</v>
      </c>
      <c r="D679" s="163">
        <v>45870</v>
      </c>
      <c r="E679" s="164">
        <v>45905</v>
      </c>
      <c r="F679" s="165">
        <v>1595.4</v>
      </c>
      <c r="G679" s="166" t="s">
        <v>2259</v>
      </c>
      <c r="H679" s="161" t="s">
        <v>2022</v>
      </c>
      <c r="I679" s="161" t="s">
        <v>4952</v>
      </c>
      <c r="J679" s="161" t="s">
        <v>34</v>
      </c>
      <c r="K679" s="167"/>
      <c r="L679" s="168" t="s">
        <v>749</v>
      </c>
      <c r="M679" s="168" t="s">
        <v>35</v>
      </c>
    </row>
    <row r="680" spans="1:13" s="169" customFormat="1" x14ac:dyDescent="0.4">
      <c r="A680" s="161" t="s">
        <v>488</v>
      </c>
      <c r="B680" s="161"/>
      <c r="C680" s="162" t="s">
        <v>2468</v>
      </c>
      <c r="D680" s="163">
        <v>45870</v>
      </c>
      <c r="E680" s="164">
        <v>45905</v>
      </c>
      <c r="F680" s="165">
        <v>-7.55</v>
      </c>
      <c r="G680" s="166" t="s">
        <v>2259</v>
      </c>
      <c r="H680" s="161" t="s">
        <v>2022</v>
      </c>
      <c r="I680" s="161" t="s">
        <v>4953</v>
      </c>
      <c r="J680" s="161" t="s">
        <v>784</v>
      </c>
      <c r="K680" s="167"/>
      <c r="L680" s="168" t="s">
        <v>749</v>
      </c>
      <c r="M680" s="168" t="s">
        <v>783</v>
      </c>
    </row>
    <row r="681" spans="1:13" s="169" customFormat="1" x14ac:dyDescent="0.4">
      <c r="A681" s="161" t="s">
        <v>488</v>
      </c>
      <c r="B681" s="161"/>
      <c r="C681" s="162" t="s">
        <v>2468</v>
      </c>
      <c r="D681" s="163">
        <v>45870</v>
      </c>
      <c r="E681" s="164">
        <v>45905</v>
      </c>
      <c r="F681" s="165">
        <v>-7.55</v>
      </c>
      <c r="G681" s="166" t="s">
        <v>2259</v>
      </c>
      <c r="H681" s="161" t="s">
        <v>2022</v>
      </c>
      <c r="I681" s="161" t="s">
        <v>4954</v>
      </c>
      <c r="J681" s="161" t="s">
        <v>280</v>
      </c>
      <c r="K681" s="167"/>
      <c r="L681" s="168" t="s">
        <v>749</v>
      </c>
      <c r="M681" s="168" t="s">
        <v>281</v>
      </c>
    </row>
    <row r="682" spans="1:13" s="169" customFormat="1" x14ac:dyDescent="0.4">
      <c r="A682" s="161" t="s">
        <v>488</v>
      </c>
      <c r="B682" s="161"/>
      <c r="C682" s="162" t="s">
        <v>2468</v>
      </c>
      <c r="D682" s="163">
        <v>45870</v>
      </c>
      <c r="E682" s="164">
        <v>45905</v>
      </c>
      <c r="F682" s="165">
        <v>-7.55</v>
      </c>
      <c r="G682" s="166" t="s">
        <v>2259</v>
      </c>
      <c r="H682" s="161" t="s">
        <v>2022</v>
      </c>
      <c r="I682" s="161" t="s">
        <v>4955</v>
      </c>
      <c r="J682" s="161" t="s">
        <v>120</v>
      </c>
      <c r="K682" s="167"/>
      <c r="L682" s="168" t="s">
        <v>749</v>
      </c>
      <c r="M682" s="168" t="s">
        <v>121</v>
      </c>
    </row>
    <row r="683" spans="1:13" s="169" customFormat="1" x14ac:dyDescent="0.4">
      <c r="A683" s="161" t="s">
        <v>488</v>
      </c>
      <c r="B683" s="161"/>
      <c r="C683" s="162" t="s">
        <v>2468</v>
      </c>
      <c r="D683" s="163">
        <v>45870</v>
      </c>
      <c r="E683" s="164">
        <v>45905</v>
      </c>
      <c r="F683" s="165">
        <v>-7.55</v>
      </c>
      <c r="G683" s="166" t="s">
        <v>2259</v>
      </c>
      <c r="H683" s="161" t="s">
        <v>2022</v>
      </c>
      <c r="I683" s="161" t="s">
        <v>4956</v>
      </c>
      <c r="J683" s="161" t="s">
        <v>322</v>
      </c>
      <c r="K683" s="167"/>
      <c r="L683" s="168" t="s">
        <v>749</v>
      </c>
      <c r="M683" s="168" t="s">
        <v>323</v>
      </c>
    </row>
    <row r="684" spans="1:13" s="169" customFormat="1" x14ac:dyDescent="0.4">
      <c r="A684" s="161" t="s">
        <v>488</v>
      </c>
      <c r="B684" s="161"/>
      <c r="C684" s="162" t="s">
        <v>2468</v>
      </c>
      <c r="D684" s="163">
        <v>45870</v>
      </c>
      <c r="E684" s="164">
        <v>45905</v>
      </c>
      <c r="F684" s="165">
        <v>-7.55</v>
      </c>
      <c r="G684" s="166" t="s">
        <v>2259</v>
      </c>
      <c r="H684" s="161" t="s">
        <v>2022</v>
      </c>
      <c r="I684" s="161" t="s">
        <v>4957</v>
      </c>
      <c r="J684" s="161" t="s">
        <v>338</v>
      </c>
      <c r="K684" s="167"/>
      <c r="L684" s="168" t="s">
        <v>749</v>
      </c>
      <c r="M684" s="168" t="s">
        <v>339</v>
      </c>
    </row>
    <row r="685" spans="1:13" s="169" customFormat="1" x14ac:dyDescent="0.4">
      <c r="A685" s="161" t="s">
        <v>488</v>
      </c>
      <c r="B685" s="161"/>
      <c r="C685" s="162" t="s">
        <v>2468</v>
      </c>
      <c r="D685" s="163">
        <v>45870</v>
      </c>
      <c r="E685" s="164">
        <v>45905</v>
      </c>
      <c r="F685" s="165">
        <v>-7.55</v>
      </c>
      <c r="G685" s="166" t="s">
        <v>2259</v>
      </c>
      <c r="H685" s="161" t="s">
        <v>2022</v>
      </c>
      <c r="I685" s="161" t="s">
        <v>4958</v>
      </c>
      <c r="J685" s="161" t="s">
        <v>454</v>
      </c>
      <c r="K685" s="167"/>
      <c r="L685" s="168" t="s">
        <v>749</v>
      </c>
      <c r="M685" s="168" t="s">
        <v>455</v>
      </c>
    </row>
    <row r="686" spans="1:13" s="169" customFormat="1" x14ac:dyDescent="0.4">
      <c r="A686" s="161" t="s">
        <v>488</v>
      </c>
      <c r="B686" s="161"/>
      <c r="C686" s="162" t="s">
        <v>2468</v>
      </c>
      <c r="D686" s="163">
        <v>45870</v>
      </c>
      <c r="E686" s="164">
        <v>45905</v>
      </c>
      <c r="F686" s="165">
        <v>-15.11</v>
      </c>
      <c r="G686" s="166" t="s">
        <v>2259</v>
      </c>
      <c r="H686" s="161" t="s">
        <v>2022</v>
      </c>
      <c r="I686" s="161" t="s">
        <v>4959</v>
      </c>
      <c r="J686" s="161" t="s">
        <v>28</v>
      </c>
      <c r="K686" s="167"/>
      <c r="L686" s="168" t="s">
        <v>749</v>
      </c>
      <c r="M686" s="168" t="s">
        <v>29</v>
      </c>
    </row>
    <row r="687" spans="1:13" s="169" customFormat="1" x14ac:dyDescent="0.4">
      <c r="A687" s="161" t="s">
        <v>488</v>
      </c>
      <c r="B687" s="161"/>
      <c r="C687" s="162" t="s">
        <v>2468</v>
      </c>
      <c r="D687" s="163">
        <v>45870</v>
      </c>
      <c r="E687" s="164">
        <v>45905</v>
      </c>
      <c r="F687" s="165">
        <v>-7.55</v>
      </c>
      <c r="G687" s="166" t="s">
        <v>2259</v>
      </c>
      <c r="H687" s="161" t="s">
        <v>2022</v>
      </c>
      <c r="I687" s="161" t="s">
        <v>4960</v>
      </c>
      <c r="J687" s="161" t="s">
        <v>14</v>
      </c>
      <c r="K687" s="167"/>
      <c r="L687" s="168" t="s">
        <v>749</v>
      </c>
      <c r="M687" s="168" t="s">
        <v>15</v>
      </c>
    </row>
    <row r="688" spans="1:13" s="169" customFormat="1" x14ac:dyDescent="0.4">
      <c r="A688" s="161" t="s">
        <v>488</v>
      </c>
      <c r="B688" s="161"/>
      <c r="C688" s="162" t="s">
        <v>2468</v>
      </c>
      <c r="D688" s="163">
        <v>45870</v>
      </c>
      <c r="E688" s="164">
        <v>45905</v>
      </c>
      <c r="F688" s="165">
        <v>-7.55</v>
      </c>
      <c r="G688" s="166" t="s">
        <v>2259</v>
      </c>
      <c r="H688" s="161" t="s">
        <v>2022</v>
      </c>
      <c r="I688" s="161" t="s">
        <v>4961</v>
      </c>
      <c r="J688" s="161" t="s">
        <v>290</v>
      </c>
      <c r="K688" s="167"/>
      <c r="L688" s="168" t="s">
        <v>749</v>
      </c>
      <c r="M688" s="168" t="s">
        <v>291</v>
      </c>
    </row>
    <row r="689" spans="1:13" s="169" customFormat="1" x14ac:dyDescent="0.4">
      <c r="A689" s="161" t="s">
        <v>488</v>
      </c>
      <c r="B689" s="161"/>
      <c r="C689" s="162" t="s">
        <v>2468</v>
      </c>
      <c r="D689" s="163">
        <v>45870</v>
      </c>
      <c r="E689" s="164">
        <v>45905</v>
      </c>
      <c r="F689" s="165">
        <v>-15.11</v>
      </c>
      <c r="G689" s="166" t="s">
        <v>2259</v>
      </c>
      <c r="H689" s="161" t="s">
        <v>2022</v>
      </c>
      <c r="I689" s="161" t="s">
        <v>4962</v>
      </c>
      <c r="J689" s="161" t="s">
        <v>156</v>
      </c>
      <c r="K689" s="167"/>
      <c r="L689" s="168" t="s">
        <v>749</v>
      </c>
      <c r="M689" s="168" t="s">
        <v>157</v>
      </c>
    </row>
    <row r="690" spans="1:13" s="169" customFormat="1" x14ac:dyDescent="0.4">
      <c r="A690" s="161" t="s">
        <v>488</v>
      </c>
      <c r="B690" s="161"/>
      <c r="C690" s="162" t="s">
        <v>2468</v>
      </c>
      <c r="D690" s="163">
        <v>45870</v>
      </c>
      <c r="E690" s="164">
        <v>45905</v>
      </c>
      <c r="F690" s="165">
        <v>-7.55</v>
      </c>
      <c r="G690" s="166" t="s">
        <v>2259</v>
      </c>
      <c r="H690" s="161" t="s">
        <v>2022</v>
      </c>
      <c r="I690" s="161" t="s">
        <v>4963</v>
      </c>
      <c r="J690" s="161" t="s">
        <v>248</v>
      </c>
      <c r="K690" s="167"/>
      <c r="L690" s="168" t="s">
        <v>749</v>
      </c>
      <c r="M690" s="168" t="s">
        <v>249</v>
      </c>
    </row>
    <row r="691" spans="1:13" s="169" customFormat="1" x14ac:dyDescent="0.4">
      <c r="A691" s="161" t="s">
        <v>488</v>
      </c>
      <c r="B691" s="161"/>
      <c r="C691" s="162" t="s">
        <v>2468</v>
      </c>
      <c r="D691" s="163">
        <v>45870</v>
      </c>
      <c r="E691" s="164">
        <v>45905</v>
      </c>
      <c r="F691" s="165">
        <v>-7.55</v>
      </c>
      <c r="G691" s="166" t="s">
        <v>2259</v>
      </c>
      <c r="H691" s="161" t="s">
        <v>2022</v>
      </c>
      <c r="I691" s="161" t="s">
        <v>4964</v>
      </c>
      <c r="J691" s="161" t="s">
        <v>100</v>
      </c>
      <c r="K691" s="167"/>
      <c r="L691" s="168" t="s">
        <v>749</v>
      </c>
      <c r="M691" s="168" t="s">
        <v>101</v>
      </c>
    </row>
    <row r="692" spans="1:13" s="169" customFormat="1" x14ac:dyDescent="0.4">
      <c r="A692" s="161" t="s">
        <v>488</v>
      </c>
      <c r="B692" s="161"/>
      <c r="C692" s="162" t="s">
        <v>2468</v>
      </c>
      <c r="D692" s="163">
        <v>45870</v>
      </c>
      <c r="E692" s="164">
        <v>45905</v>
      </c>
      <c r="F692" s="165">
        <v>-7.55</v>
      </c>
      <c r="G692" s="166" t="s">
        <v>2259</v>
      </c>
      <c r="H692" s="161" t="s">
        <v>2022</v>
      </c>
      <c r="I692" s="161" t="s">
        <v>4965</v>
      </c>
      <c r="J692" s="161" t="s">
        <v>270</v>
      </c>
      <c r="K692" s="167"/>
      <c r="L692" s="168" t="s">
        <v>749</v>
      </c>
      <c r="M692" s="168" t="s">
        <v>271</v>
      </c>
    </row>
    <row r="693" spans="1:13" s="169" customFormat="1" x14ac:dyDescent="0.4">
      <c r="A693" s="161" t="s">
        <v>488</v>
      </c>
      <c r="B693" s="161"/>
      <c r="C693" s="162" t="s">
        <v>2468</v>
      </c>
      <c r="D693" s="163">
        <v>45870</v>
      </c>
      <c r="E693" s="164">
        <v>45905</v>
      </c>
      <c r="F693" s="165">
        <v>-7.55</v>
      </c>
      <c r="G693" s="166" t="s">
        <v>2259</v>
      </c>
      <c r="H693" s="161" t="s">
        <v>2022</v>
      </c>
      <c r="I693" s="161" t="s">
        <v>4966</v>
      </c>
      <c r="J693" s="161" t="s">
        <v>200</v>
      </c>
      <c r="K693" s="167"/>
      <c r="L693" s="168" t="s">
        <v>749</v>
      </c>
      <c r="M693" s="168" t="s">
        <v>201</v>
      </c>
    </row>
    <row r="694" spans="1:13" s="169" customFormat="1" x14ac:dyDescent="0.4">
      <c r="A694" s="161" t="s">
        <v>488</v>
      </c>
      <c r="B694" s="161"/>
      <c r="C694" s="162" t="s">
        <v>2468</v>
      </c>
      <c r="D694" s="163">
        <v>45870</v>
      </c>
      <c r="E694" s="164">
        <v>45905</v>
      </c>
      <c r="F694" s="165">
        <v>-7.55</v>
      </c>
      <c r="G694" s="166" t="s">
        <v>2259</v>
      </c>
      <c r="H694" s="161" t="s">
        <v>2022</v>
      </c>
      <c r="I694" s="161" t="s">
        <v>4967</v>
      </c>
      <c r="J694" s="161" t="s">
        <v>164</v>
      </c>
      <c r="K694" s="167"/>
      <c r="L694" s="168" t="s">
        <v>749</v>
      </c>
      <c r="M694" s="168" t="s">
        <v>165</v>
      </c>
    </row>
    <row r="695" spans="1:13" s="169" customFormat="1" x14ac:dyDescent="0.4">
      <c r="A695" s="161" t="s">
        <v>488</v>
      </c>
      <c r="B695" s="161"/>
      <c r="C695" s="162" t="s">
        <v>2468</v>
      </c>
      <c r="D695" s="163">
        <v>45870</v>
      </c>
      <c r="E695" s="164">
        <v>45905</v>
      </c>
      <c r="F695" s="165">
        <v>-7.55</v>
      </c>
      <c r="G695" s="166" t="s">
        <v>2259</v>
      </c>
      <c r="H695" s="161" t="s">
        <v>2022</v>
      </c>
      <c r="I695" s="161" t="s">
        <v>4968</v>
      </c>
      <c r="J695" s="161" t="s">
        <v>240</v>
      </c>
      <c r="K695" s="167"/>
      <c r="L695" s="168" t="s">
        <v>749</v>
      </c>
      <c r="M695" s="168" t="s">
        <v>241</v>
      </c>
    </row>
    <row r="696" spans="1:13" s="169" customFormat="1" x14ac:dyDescent="0.4">
      <c r="A696" s="161" t="s">
        <v>488</v>
      </c>
      <c r="B696" s="161"/>
      <c r="C696" s="162" t="s">
        <v>2468</v>
      </c>
      <c r="D696" s="163">
        <v>45870</v>
      </c>
      <c r="E696" s="164">
        <v>45905</v>
      </c>
      <c r="F696" s="165">
        <v>-7.55</v>
      </c>
      <c r="G696" s="166" t="s">
        <v>2259</v>
      </c>
      <c r="H696" s="161" t="s">
        <v>2022</v>
      </c>
      <c r="I696" s="161" t="s">
        <v>4969</v>
      </c>
      <c r="J696" s="161" t="s">
        <v>356</v>
      </c>
      <c r="K696" s="167"/>
      <c r="L696" s="168" t="s">
        <v>749</v>
      </c>
      <c r="M696" s="168" t="s">
        <v>357</v>
      </c>
    </row>
    <row r="697" spans="1:13" s="169" customFormat="1" x14ac:dyDescent="0.4">
      <c r="A697" s="161" t="s">
        <v>488</v>
      </c>
      <c r="B697" s="161"/>
      <c r="C697" s="162" t="s">
        <v>2468</v>
      </c>
      <c r="D697" s="163">
        <v>45870</v>
      </c>
      <c r="E697" s="164">
        <v>45905</v>
      </c>
      <c r="F697" s="165">
        <v>-7.55</v>
      </c>
      <c r="G697" s="166" t="s">
        <v>2259</v>
      </c>
      <c r="H697" s="161" t="s">
        <v>2022</v>
      </c>
      <c r="I697" s="161" t="s">
        <v>4970</v>
      </c>
      <c r="J697" s="161" t="s">
        <v>110</v>
      </c>
      <c r="K697" s="167"/>
      <c r="L697" s="168" t="s">
        <v>749</v>
      </c>
      <c r="M697" s="168" t="s">
        <v>111</v>
      </c>
    </row>
    <row r="698" spans="1:13" s="169" customFormat="1" x14ac:dyDescent="0.4">
      <c r="A698" s="161" t="s">
        <v>488</v>
      </c>
      <c r="B698" s="161"/>
      <c r="C698" s="162" t="s">
        <v>2468</v>
      </c>
      <c r="D698" s="163">
        <v>45870</v>
      </c>
      <c r="E698" s="164">
        <v>45905</v>
      </c>
      <c r="F698" s="165">
        <v>-7.55</v>
      </c>
      <c r="G698" s="166" t="s">
        <v>2259</v>
      </c>
      <c r="H698" s="161" t="s">
        <v>2022</v>
      </c>
      <c r="I698" s="161" t="s">
        <v>4971</v>
      </c>
      <c r="J698" s="161" t="s">
        <v>360</v>
      </c>
      <c r="K698" s="167"/>
      <c r="L698" s="168" t="s">
        <v>749</v>
      </c>
      <c r="M698" s="168" t="s">
        <v>361</v>
      </c>
    </row>
    <row r="699" spans="1:13" s="169" customFormat="1" x14ac:dyDescent="0.4">
      <c r="A699" s="161" t="s">
        <v>488</v>
      </c>
      <c r="B699" s="161"/>
      <c r="C699" s="162" t="s">
        <v>2468</v>
      </c>
      <c r="D699" s="163">
        <v>45870</v>
      </c>
      <c r="E699" s="164">
        <v>45905</v>
      </c>
      <c r="F699" s="165">
        <v>-7.55</v>
      </c>
      <c r="G699" s="166" t="s">
        <v>2259</v>
      </c>
      <c r="H699" s="161" t="s">
        <v>2022</v>
      </c>
      <c r="I699" s="161" t="s">
        <v>4972</v>
      </c>
      <c r="J699" s="161" t="s">
        <v>98</v>
      </c>
      <c r="K699" s="167"/>
      <c r="L699" s="168" t="s">
        <v>749</v>
      </c>
      <c r="M699" s="168" t="s">
        <v>99</v>
      </c>
    </row>
    <row r="700" spans="1:13" s="169" customFormat="1" x14ac:dyDescent="0.4">
      <c r="A700" s="161" t="s">
        <v>488</v>
      </c>
      <c r="B700" s="161"/>
      <c r="C700" s="162" t="s">
        <v>2468</v>
      </c>
      <c r="D700" s="163">
        <v>45870</v>
      </c>
      <c r="E700" s="164">
        <v>45905</v>
      </c>
      <c r="F700" s="165">
        <v>-7.55</v>
      </c>
      <c r="G700" s="166" t="s">
        <v>2259</v>
      </c>
      <c r="H700" s="161" t="s">
        <v>2022</v>
      </c>
      <c r="I700" s="161" t="s">
        <v>4973</v>
      </c>
      <c r="J700" s="161" t="s">
        <v>220</v>
      </c>
      <c r="K700" s="167"/>
      <c r="L700" s="168" t="s">
        <v>749</v>
      </c>
      <c r="M700" s="168" t="s">
        <v>221</v>
      </c>
    </row>
    <row r="701" spans="1:13" s="169" customFormat="1" x14ac:dyDescent="0.4">
      <c r="A701" s="161" t="s">
        <v>488</v>
      </c>
      <c r="B701" s="161"/>
      <c r="C701" s="162" t="s">
        <v>2468</v>
      </c>
      <c r="D701" s="163">
        <v>45870</v>
      </c>
      <c r="E701" s="164">
        <v>45905</v>
      </c>
      <c r="F701" s="165">
        <v>-7.55</v>
      </c>
      <c r="G701" s="166" t="s">
        <v>2259</v>
      </c>
      <c r="H701" s="161" t="s">
        <v>2022</v>
      </c>
      <c r="I701" s="161" t="s">
        <v>4974</v>
      </c>
      <c r="J701" s="161" t="s">
        <v>96</v>
      </c>
      <c r="K701" s="167"/>
      <c r="L701" s="168" t="s">
        <v>749</v>
      </c>
      <c r="M701" s="168" t="s">
        <v>97</v>
      </c>
    </row>
    <row r="702" spans="1:13" s="169" customFormat="1" x14ac:dyDescent="0.4">
      <c r="A702" s="161" t="s">
        <v>488</v>
      </c>
      <c r="B702" s="161"/>
      <c r="C702" s="162" t="s">
        <v>2468</v>
      </c>
      <c r="D702" s="163">
        <v>45870</v>
      </c>
      <c r="E702" s="164">
        <v>45905</v>
      </c>
      <c r="F702" s="165">
        <v>-7.55</v>
      </c>
      <c r="G702" s="166" t="s">
        <v>2259</v>
      </c>
      <c r="H702" s="161" t="s">
        <v>2022</v>
      </c>
      <c r="I702" s="161" t="s">
        <v>4975</v>
      </c>
      <c r="J702" s="161" t="s">
        <v>456</v>
      </c>
      <c r="K702" s="167"/>
      <c r="L702" s="168" t="s">
        <v>749</v>
      </c>
      <c r="M702" s="168" t="s">
        <v>457</v>
      </c>
    </row>
    <row r="703" spans="1:13" s="169" customFormat="1" x14ac:dyDescent="0.4">
      <c r="A703" s="161" t="s">
        <v>488</v>
      </c>
      <c r="B703" s="161"/>
      <c r="C703" s="162" t="s">
        <v>2468</v>
      </c>
      <c r="D703" s="163">
        <v>45870</v>
      </c>
      <c r="E703" s="164">
        <v>45905</v>
      </c>
      <c r="F703" s="165">
        <v>-7.55</v>
      </c>
      <c r="G703" s="166" t="s">
        <v>2259</v>
      </c>
      <c r="H703" s="161" t="s">
        <v>2022</v>
      </c>
      <c r="I703" s="161" t="s">
        <v>4976</v>
      </c>
      <c r="J703" s="161" t="s">
        <v>16</v>
      </c>
      <c r="K703" s="167"/>
      <c r="L703" s="168" t="s">
        <v>749</v>
      </c>
      <c r="M703" s="168" t="s">
        <v>17</v>
      </c>
    </row>
    <row r="704" spans="1:13" s="169" customFormat="1" x14ac:dyDescent="0.4">
      <c r="A704" s="161" t="s">
        <v>488</v>
      </c>
      <c r="B704" s="161"/>
      <c r="C704" s="162" t="s">
        <v>2468</v>
      </c>
      <c r="D704" s="163">
        <v>45870</v>
      </c>
      <c r="E704" s="164">
        <v>45905</v>
      </c>
      <c r="F704" s="165">
        <v>-7.55</v>
      </c>
      <c r="G704" s="166" t="s">
        <v>2259</v>
      </c>
      <c r="H704" s="161" t="s">
        <v>2022</v>
      </c>
      <c r="I704" s="161" t="s">
        <v>4977</v>
      </c>
      <c r="J704" s="161" t="s">
        <v>212</v>
      </c>
      <c r="K704" s="167"/>
      <c r="L704" s="168" t="s">
        <v>749</v>
      </c>
      <c r="M704" s="168" t="s">
        <v>213</v>
      </c>
    </row>
    <row r="705" spans="1:13" s="169" customFormat="1" x14ac:dyDescent="0.4">
      <c r="A705" s="161" t="s">
        <v>488</v>
      </c>
      <c r="B705" s="161"/>
      <c r="C705" s="162" t="s">
        <v>2468</v>
      </c>
      <c r="D705" s="163">
        <v>45870</v>
      </c>
      <c r="E705" s="164">
        <v>45905</v>
      </c>
      <c r="F705" s="165">
        <v>-15.11</v>
      </c>
      <c r="G705" s="166" t="s">
        <v>2259</v>
      </c>
      <c r="H705" s="161" t="s">
        <v>2022</v>
      </c>
      <c r="I705" s="161" t="s">
        <v>4978</v>
      </c>
      <c r="J705" s="161" t="s">
        <v>38</v>
      </c>
      <c r="K705" s="167"/>
      <c r="L705" s="168" t="s">
        <v>749</v>
      </c>
      <c r="M705" s="168" t="s">
        <v>39</v>
      </c>
    </row>
    <row r="706" spans="1:13" s="169" customFormat="1" x14ac:dyDescent="0.4">
      <c r="A706" s="161" t="s">
        <v>488</v>
      </c>
      <c r="B706" s="161"/>
      <c r="C706" s="162" t="s">
        <v>2468</v>
      </c>
      <c r="D706" s="163">
        <v>45870</v>
      </c>
      <c r="E706" s="164">
        <v>45905</v>
      </c>
      <c r="F706" s="165">
        <v>-7.55</v>
      </c>
      <c r="G706" s="166" t="s">
        <v>2259</v>
      </c>
      <c r="H706" s="161" t="s">
        <v>2022</v>
      </c>
      <c r="I706" s="161" t="s">
        <v>4979</v>
      </c>
      <c r="J706" s="161" t="s">
        <v>458</v>
      </c>
      <c r="K706" s="167"/>
      <c r="L706" s="168" t="s">
        <v>749</v>
      </c>
      <c r="M706" s="168" t="s">
        <v>459</v>
      </c>
    </row>
    <row r="707" spans="1:13" s="169" customFormat="1" x14ac:dyDescent="0.4">
      <c r="A707" s="161" t="s">
        <v>488</v>
      </c>
      <c r="B707" s="161"/>
      <c r="C707" s="162" t="s">
        <v>2468</v>
      </c>
      <c r="D707" s="163">
        <v>45870</v>
      </c>
      <c r="E707" s="164">
        <v>45905</v>
      </c>
      <c r="F707" s="165">
        <v>-7.55</v>
      </c>
      <c r="G707" s="166" t="s">
        <v>2259</v>
      </c>
      <c r="H707" s="161" t="s">
        <v>2022</v>
      </c>
      <c r="I707" s="161" t="s">
        <v>4980</v>
      </c>
      <c r="J707" s="161" t="s">
        <v>64</v>
      </c>
      <c r="K707" s="167"/>
      <c r="L707" s="168" t="s">
        <v>749</v>
      </c>
      <c r="M707" s="168" t="s">
        <v>65</v>
      </c>
    </row>
    <row r="708" spans="1:13" s="169" customFormat="1" x14ac:dyDescent="0.4">
      <c r="A708" s="161" t="s">
        <v>488</v>
      </c>
      <c r="B708" s="161"/>
      <c r="C708" s="162" t="s">
        <v>2468</v>
      </c>
      <c r="D708" s="163">
        <v>45870</v>
      </c>
      <c r="E708" s="164">
        <v>45905</v>
      </c>
      <c r="F708" s="165">
        <v>-7.55</v>
      </c>
      <c r="G708" s="166" t="s">
        <v>2259</v>
      </c>
      <c r="H708" s="161" t="s">
        <v>2022</v>
      </c>
      <c r="I708" s="161" t="s">
        <v>4981</v>
      </c>
      <c r="J708" s="161" t="s">
        <v>460</v>
      </c>
      <c r="K708" s="167"/>
      <c r="L708" s="168" t="s">
        <v>749</v>
      </c>
      <c r="M708" s="168" t="s">
        <v>461</v>
      </c>
    </row>
    <row r="709" spans="1:13" s="169" customFormat="1" x14ac:dyDescent="0.4">
      <c r="A709" s="161" t="s">
        <v>488</v>
      </c>
      <c r="B709" s="161"/>
      <c r="C709" s="162" t="s">
        <v>2468</v>
      </c>
      <c r="D709" s="163">
        <v>45870</v>
      </c>
      <c r="E709" s="164">
        <v>45905</v>
      </c>
      <c r="F709" s="165">
        <v>-7.55</v>
      </c>
      <c r="G709" s="166" t="s">
        <v>2259</v>
      </c>
      <c r="H709" s="161" t="s">
        <v>2022</v>
      </c>
      <c r="I709" s="161" t="s">
        <v>4982</v>
      </c>
      <c r="J709" s="161" t="s">
        <v>306</v>
      </c>
      <c r="K709" s="167"/>
      <c r="L709" s="168" t="s">
        <v>749</v>
      </c>
      <c r="M709" s="168" t="s">
        <v>307</v>
      </c>
    </row>
    <row r="710" spans="1:13" s="169" customFormat="1" x14ac:dyDescent="0.4">
      <c r="A710" s="161" t="s">
        <v>488</v>
      </c>
      <c r="B710" s="161"/>
      <c r="C710" s="162" t="s">
        <v>2468</v>
      </c>
      <c r="D710" s="163">
        <v>45870</v>
      </c>
      <c r="E710" s="164">
        <v>45905</v>
      </c>
      <c r="F710" s="165">
        <v>-15.11</v>
      </c>
      <c r="G710" s="166" t="s">
        <v>2259</v>
      </c>
      <c r="H710" s="161" t="s">
        <v>2022</v>
      </c>
      <c r="I710" s="161" t="s">
        <v>4983</v>
      </c>
      <c r="J710" s="161" t="s">
        <v>24</v>
      </c>
      <c r="K710" s="167"/>
      <c r="L710" s="168" t="s">
        <v>749</v>
      </c>
      <c r="M710" s="168" t="s">
        <v>25</v>
      </c>
    </row>
    <row r="711" spans="1:13" s="169" customFormat="1" x14ac:dyDescent="0.4">
      <c r="A711" s="161" t="s">
        <v>488</v>
      </c>
      <c r="B711" s="161"/>
      <c r="C711" s="162" t="s">
        <v>2468</v>
      </c>
      <c r="D711" s="163">
        <v>45870</v>
      </c>
      <c r="E711" s="164">
        <v>45905</v>
      </c>
      <c r="F711" s="165">
        <v>-7.55</v>
      </c>
      <c r="G711" s="166" t="s">
        <v>2259</v>
      </c>
      <c r="H711" s="161" t="s">
        <v>2022</v>
      </c>
      <c r="I711" s="161" t="s">
        <v>4984</v>
      </c>
      <c r="J711" s="161" t="s">
        <v>86</v>
      </c>
      <c r="K711" s="167"/>
      <c r="L711" s="168" t="s">
        <v>749</v>
      </c>
      <c r="M711" s="168" t="s">
        <v>87</v>
      </c>
    </row>
    <row r="712" spans="1:13" s="169" customFormat="1" x14ac:dyDescent="0.4">
      <c r="A712" s="161" t="s">
        <v>488</v>
      </c>
      <c r="B712" s="161"/>
      <c r="C712" s="162" t="s">
        <v>2468</v>
      </c>
      <c r="D712" s="163">
        <v>45870</v>
      </c>
      <c r="E712" s="164">
        <v>45905</v>
      </c>
      <c r="F712" s="165">
        <v>-7.55</v>
      </c>
      <c r="G712" s="166" t="s">
        <v>2259</v>
      </c>
      <c r="H712" s="161" t="s">
        <v>2022</v>
      </c>
      <c r="I712" s="161" t="s">
        <v>4985</v>
      </c>
      <c r="J712" s="161" t="s">
        <v>260</v>
      </c>
      <c r="K712" s="167"/>
      <c r="L712" s="168" t="s">
        <v>749</v>
      </c>
      <c r="M712" s="168" t="s">
        <v>261</v>
      </c>
    </row>
    <row r="713" spans="1:13" s="169" customFormat="1" x14ac:dyDescent="0.4">
      <c r="A713" s="161" t="s">
        <v>488</v>
      </c>
      <c r="B713" s="161"/>
      <c r="C713" s="162" t="s">
        <v>2468</v>
      </c>
      <c r="D713" s="163">
        <v>45870</v>
      </c>
      <c r="E713" s="164">
        <v>45905</v>
      </c>
      <c r="F713" s="165">
        <v>-7.55</v>
      </c>
      <c r="G713" s="166" t="s">
        <v>2259</v>
      </c>
      <c r="H713" s="161" t="s">
        <v>2022</v>
      </c>
      <c r="I713" s="161" t="s">
        <v>4986</v>
      </c>
      <c r="J713" s="161" t="s">
        <v>88</v>
      </c>
      <c r="K713" s="167"/>
      <c r="L713" s="168" t="s">
        <v>749</v>
      </c>
      <c r="M713" s="168" t="s">
        <v>89</v>
      </c>
    </row>
    <row r="714" spans="1:13" s="169" customFormat="1" x14ac:dyDescent="0.4">
      <c r="A714" s="161" t="s">
        <v>488</v>
      </c>
      <c r="B714" s="161"/>
      <c r="C714" s="162" t="s">
        <v>2468</v>
      </c>
      <c r="D714" s="163">
        <v>45870</v>
      </c>
      <c r="E714" s="164">
        <v>45905</v>
      </c>
      <c r="F714" s="165">
        <v>-7.55</v>
      </c>
      <c r="G714" s="166" t="s">
        <v>2259</v>
      </c>
      <c r="H714" s="161" t="s">
        <v>2022</v>
      </c>
      <c r="I714" s="161" t="s">
        <v>4987</v>
      </c>
      <c r="J714" s="161" t="s">
        <v>0</v>
      </c>
      <c r="K714" s="167"/>
      <c r="L714" s="168" t="s">
        <v>749</v>
      </c>
      <c r="M714" s="168" t="s">
        <v>1</v>
      </c>
    </row>
    <row r="715" spans="1:13" s="169" customFormat="1" x14ac:dyDescent="0.4">
      <c r="A715" s="161" t="s">
        <v>488</v>
      </c>
      <c r="B715" s="161"/>
      <c r="C715" s="162" t="s">
        <v>2468</v>
      </c>
      <c r="D715" s="163">
        <v>45870</v>
      </c>
      <c r="E715" s="164">
        <v>45905</v>
      </c>
      <c r="F715" s="165">
        <v>-7.55</v>
      </c>
      <c r="G715" s="166" t="s">
        <v>2259</v>
      </c>
      <c r="H715" s="161" t="s">
        <v>2022</v>
      </c>
      <c r="I715" s="161" t="s">
        <v>4988</v>
      </c>
      <c r="J715" s="161" t="s">
        <v>152</v>
      </c>
      <c r="K715" s="167"/>
      <c r="L715" s="168" t="s">
        <v>749</v>
      </c>
      <c r="M715" s="168" t="s">
        <v>153</v>
      </c>
    </row>
    <row r="716" spans="1:13" s="169" customFormat="1" x14ac:dyDescent="0.4">
      <c r="A716" s="161" t="s">
        <v>488</v>
      </c>
      <c r="B716" s="161"/>
      <c r="C716" s="162" t="s">
        <v>2468</v>
      </c>
      <c r="D716" s="163">
        <v>45870</v>
      </c>
      <c r="E716" s="164">
        <v>45905</v>
      </c>
      <c r="F716" s="165">
        <v>-15.11</v>
      </c>
      <c r="G716" s="166" t="s">
        <v>2259</v>
      </c>
      <c r="H716" s="161" t="s">
        <v>2022</v>
      </c>
      <c r="I716" s="161" t="s">
        <v>4989</v>
      </c>
      <c r="J716" s="161" t="s">
        <v>462</v>
      </c>
      <c r="K716" s="167"/>
      <c r="L716" s="168" t="s">
        <v>749</v>
      </c>
      <c r="M716" s="168" t="s">
        <v>463</v>
      </c>
    </row>
    <row r="717" spans="1:13" s="169" customFormat="1" x14ac:dyDescent="0.4">
      <c r="A717" s="161" t="s">
        <v>488</v>
      </c>
      <c r="B717" s="161"/>
      <c r="C717" s="162" t="s">
        <v>2468</v>
      </c>
      <c r="D717" s="163">
        <v>45870</v>
      </c>
      <c r="E717" s="164">
        <v>45905</v>
      </c>
      <c r="F717" s="165">
        <v>-7.55</v>
      </c>
      <c r="G717" s="166" t="s">
        <v>2259</v>
      </c>
      <c r="H717" s="161" t="s">
        <v>2022</v>
      </c>
      <c r="I717" s="161" t="s">
        <v>4990</v>
      </c>
      <c r="J717" s="161" t="s">
        <v>204</v>
      </c>
      <c r="K717" s="167"/>
      <c r="L717" s="168" t="s">
        <v>749</v>
      </c>
      <c r="M717" s="168" t="s">
        <v>205</v>
      </c>
    </row>
    <row r="718" spans="1:13" s="169" customFormat="1" x14ac:dyDescent="0.4">
      <c r="A718" s="161" t="s">
        <v>488</v>
      </c>
      <c r="B718" s="161"/>
      <c r="C718" s="162" t="s">
        <v>2468</v>
      </c>
      <c r="D718" s="163">
        <v>45870</v>
      </c>
      <c r="E718" s="164">
        <v>45905</v>
      </c>
      <c r="F718" s="165">
        <v>-7.55</v>
      </c>
      <c r="G718" s="166" t="s">
        <v>2259</v>
      </c>
      <c r="H718" s="161" t="s">
        <v>2022</v>
      </c>
      <c r="I718" s="161" t="s">
        <v>4991</v>
      </c>
      <c r="J718" s="161" t="s">
        <v>242</v>
      </c>
      <c r="K718" s="167"/>
      <c r="L718" s="168" t="s">
        <v>749</v>
      </c>
      <c r="M718" s="168" t="s">
        <v>243</v>
      </c>
    </row>
    <row r="719" spans="1:13" s="169" customFormat="1" x14ac:dyDescent="0.4">
      <c r="A719" s="161" t="s">
        <v>488</v>
      </c>
      <c r="B719" s="161"/>
      <c r="C719" s="162" t="s">
        <v>2468</v>
      </c>
      <c r="D719" s="163">
        <v>45870</v>
      </c>
      <c r="E719" s="164">
        <v>45905</v>
      </c>
      <c r="F719" s="165">
        <v>-7.55</v>
      </c>
      <c r="G719" s="166" t="s">
        <v>2259</v>
      </c>
      <c r="H719" s="161" t="s">
        <v>2022</v>
      </c>
      <c r="I719" s="161" t="s">
        <v>4992</v>
      </c>
      <c r="J719" s="161" t="s">
        <v>102</v>
      </c>
      <c r="K719" s="167"/>
      <c r="L719" s="168" t="s">
        <v>749</v>
      </c>
      <c r="M719" s="168" t="s">
        <v>103</v>
      </c>
    </row>
    <row r="720" spans="1:13" s="169" customFormat="1" x14ac:dyDescent="0.4">
      <c r="A720" s="161" t="s">
        <v>488</v>
      </c>
      <c r="B720" s="161"/>
      <c r="C720" s="162" t="s">
        <v>2468</v>
      </c>
      <c r="D720" s="163">
        <v>45870</v>
      </c>
      <c r="E720" s="164">
        <v>45905</v>
      </c>
      <c r="F720" s="165">
        <v>-7.55</v>
      </c>
      <c r="G720" s="166" t="s">
        <v>2259</v>
      </c>
      <c r="H720" s="161" t="s">
        <v>2022</v>
      </c>
      <c r="I720" s="161" t="s">
        <v>4993</v>
      </c>
      <c r="J720" s="161" t="s">
        <v>190</v>
      </c>
      <c r="K720" s="167"/>
      <c r="L720" s="168" t="s">
        <v>749</v>
      </c>
      <c r="M720" s="168" t="s">
        <v>191</v>
      </c>
    </row>
    <row r="721" spans="1:13" s="169" customFormat="1" x14ac:dyDescent="0.4">
      <c r="A721" s="161" t="s">
        <v>488</v>
      </c>
      <c r="B721" s="161"/>
      <c r="C721" s="162" t="s">
        <v>2468</v>
      </c>
      <c r="D721" s="163">
        <v>45870</v>
      </c>
      <c r="E721" s="164">
        <v>45905</v>
      </c>
      <c r="F721" s="165">
        <v>-7.55</v>
      </c>
      <c r="G721" s="166" t="s">
        <v>2259</v>
      </c>
      <c r="H721" s="161" t="s">
        <v>2022</v>
      </c>
      <c r="I721" s="161" t="s">
        <v>4994</v>
      </c>
      <c r="J721" s="161" t="s">
        <v>258</v>
      </c>
      <c r="K721" s="167"/>
      <c r="L721" s="168" t="s">
        <v>749</v>
      </c>
      <c r="M721" s="168" t="s">
        <v>259</v>
      </c>
    </row>
    <row r="722" spans="1:13" s="169" customFormat="1" x14ac:dyDescent="0.4">
      <c r="A722" s="161" t="s">
        <v>488</v>
      </c>
      <c r="B722" s="161"/>
      <c r="C722" s="162" t="s">
        <v>2468</v>
      </c>
      <c r="D722" s="163">
        <v>45870</v>
      </c>
      <c r="E722" s="164">
        <v>45905</v>
      </c>
      <c r="F722" s="165">
        <v>-7.55</v>
      </c>
      <c r="G722" s="166" t="s">
        <v>2259</v>
      </c>
      <c r="H722" s="161" t="s">
        <v>2022</v>
      </c>
      <c r="I722" s="161" t="s">
        <v>4995</v>
      </c>
      <c r="J722" s="161" t="s">
        <v>244</v>
      </c>
      <c r="K722" s="167"/>
      <c r="L722" s="168" t="s">
        <v>749</v>
      </c>
      <c r="M722" s="168" t="s">
        <v>245</v>
      </c>
    </row>
    <row r="723" spans="1:13" s="169" customFormat="1" x14ac:dyDescent="0.4">
      <c r="A723" s="161" t="s">
        <v>488</v>
      </c>
      <c r="B723" s="161"/>
      <c r="C723" s="162" t="s">
        <v>2468</v>
      </c>
      <c r="D723" s="163">
        <v>45870</v>
      </c>
      <c r="E723" s="164">
        <v>45905</v>
      </c>
      <c r="F723" s="165">
        <v>-15.11</v>
      </c>
      <c r="G723" s="166" t="s">
        <v>2259</v>
      </c>
      <c r="H723" s="161" t="s">
        <v>2022</v>
      </c>
      <c r="I723" s="161" t="s">
        <v>4996</v>
      </c>
      <c r="J723" s="161" t="s">
        <v>176</v>
      </c>
      <c r="K723" s="167"/>
      <c r="L723" s="168" t="s">
        <v>749</v>
      </c>
      <c r="M723" s="168" t="s">
        <v>177</v>
      </c>
    </row>
    <row r="724" spans="1:13" s="169" customFormat="1" x14ac:dyDescent="0.4">
      <c r="A724" s="161" t="s">
        <v>488</v>
      </c>
      <c r="B724" s="161"/>
      <c r="C724" s="162" t="s">
        <v>2468</v>
      </c>
      <c r="D724" s="163">
        <v>45870</v>
      </c>
      <c r="E724" s="164">
        <v>45905</v>
      </c>
      <c r="F724" s="165">
        <v>-7.55</v>
      </c>
      <c r="G724" s="166" t="s">
        <v>2259</v>
      </c>
      <c r="H724" s="161" t="s">
        <v>2022</v>
      </c>
      <c r="I724" s="161" t="s">
        <v>4997</v>
      </c>
      <c r="J724" s="161" t="s">
        <v>426</v>
      </c>
      <c r="K724" s="167"/>
      <c r="L724" s="168" t="s">
        <v>749</v>
      </c>
      <c r="M724" s="168" t="s">
        <v>427</v>
      </c>
    </row>
    <row r="725" spans="1:13" s="169" customFormat="1" x14ac:dyDescent="0.4">
      <c r="A725" s="161" t="s">
        <v>488</v>
      </c>
      <c r="B725" s="161"/>
      <c r="C725" s="162" t="s">
        <v>2468</v>
      </c>
      <c r="D725" s="163">
        <v>45870</v>
      </c>
      <c r="E725" s="164">
        <v>45905</v>
      </c>
      <c r="F725" s="165">
        <v>-7.55</v>
      </c>
      <c r="G725" s="166" t="s">
        <v>2259</v>
      </c>
      <c r="H725" s="161" t="s">
        <v>2022</v>
      </c>
      <c r="I725" s="161" t="s">
        <v>4998</v>
      </c>
      <c r="J725" s="161" t="s">
        <v>420</v>
      </c>
      <c r="K725" s="167"/>
      <c r="L725" s="168" t="s">
        <v>749</v>
      </c>
      <c r="M725" s="168" t="s">
        <v>421</v>
      </c>
    </row>
    <row r="726" spans="1:13" s="169" customFormat="1" x14ac:dyDescent="0.4">
      <c r="A726" s="161" t="s">
        <v>488</v>
      </c>
      <c r="B726" s="161"/>
      <c r="C726" s="162" t="s">
        <v>2468</v>
      </c>
      <c r="D726" s="163">
        <v>45870</v>
      </c>
      <c r="E726" s="164">
        <v>45905</v>
      </c>
      <c r="F726" s="165">
        <v>-7.55</v>
      </c>
      <c r="G726" s="166" t="s">
        <v>2259</v>
      </c>
      <c r="H726" s="161" t="s">
        <v>2022</v>
      </c>
      <c r="I726" s="161" t="s">
        <v>4999</v>
      </c>
      <c r="J726" s="161" t="s">
        <v>422</v>
      </c>
      <c r="K726" s="167"/>
      <c r="L726" s="168" t="s">
        <v>749</v>
      </c>
      <c r="M726" s="168" t="s">
        <v>423</v>
      </c>
    </row>
    <row r="727" spans="1:13" s="169" customFormat="1" x14ac:dyDescent="0.4">
      <c r="A727" s="161" t="s">
        <v>488</v>
      </c>
      <c r="B727" s="161"/>
      <c r="C727" s="162" t="s">
        <v>2468</v>
      </c>
      <c r="D727" s="163">
        <v>45870</v>
      </c>
      <c r="E727" s="164">
        <v>45905</v>
      </c>
      <c r="F727" s="165">
        <v>-7.55</v>
      </c>
      <c r="G727" s="166" t="s">
        <v>2259</v>
      </c>
      <c r="H727" s="161" t="s">
        <v>2022</v>
      </c>
      <c r="I727" s="161" t="s">
        <v>5000</v>
      </c>
      <c r="J727" s="161" t="s">
        <v>424</v>
      </c>
      <c r="K727" s="167"/>
      <c r="L727" s="168" t="s">
        <v>749</v>
      </c>
      <c r="M727" s="168" t="s">
        <v>425</v>
      </c>
    </row>
    <row r="728" spans="1:13" s="169" customFormat="1" x14ac:dyDescent="0.4">
      <c r="A728" s="161" t="s">
        <v>488</v>
      </c>
      <c r="B728" s="161"/>
      <c r="C728" s="162" t="s">
        <v>2468</v>
      </c>
      <c r="D728" s="163">
        <v>45870</v>
      </c>
      <c r="E728" s="164">
        <v>45905</v>
      </c>
      <c r="F728" s="165">
        <v>-7.55</v>
      </c>
      <c r="G728" s="166" t="s">
        <v>2259</v>
      </c>
      <c r="H728" s="161" t="s">
        <v>2022</v>
      </c>
      <c r="I728" s="161" t="s">
        <v>5001</v>
      </c>
      <c r="J728" s="161" t="s">
        <v>60</v>
      </c>
      <c r="K728" s="167"/>
      <c r="L728" s="168" t="s">
        <v>749</v>
      </c>
      <c r="M728" s="168" t="s">
        <v>61</v>
      </c>
    </row>
    <row r="729" spans="1:13" s="169" customFormat="1" x14ac:dyDescent="0.4">
      <c r="A729" s="161" t="s">
        <v>488</v>
      </c>
      <c r="B729" s="161"/>
      <c r="C729" s="162" t="s">
        <v>2468</v>
      </c>
      <c r="D729" s="163">
        <v>45870</v>
      </c>
      <c r="E729" s="164">
        <v>45905</v>
      </c>
      <c r="F729" s="165">
        <v>-7.55</v>
      </c>
      <c r="G729" s="166" t="s">
        <v>2259</v>
      </c>
      <c r="H729" s="161" t="s">
        <v>2022</v>
      </c>
      <c r="I729" s="161" t="s">
        <v>5002</v>
      </c>
      <c r="J729" s="161" t="s">
        <v>218</v>
      </c>
      <c r="K729" s="167"/>
      <c r="L729" s="168" t="s">
        <v>749</v>
      </c>
      <c r="M729" s="168" t="s">
        <v>219</v>
      </c>
    </row>
    <row r="730" spans="1:13" s="169" customFormat="1" x14ac:dyDescent="0.4">
      <c r="A730" s="161" t="s">
        <v>488</v>
      </c>
      <c r="B730" s="161"/>
      <c r="C730" s="162" t="s">
        <v>2468</v>
      </c>
      <c r="D730" s="163">
        <v>45870</v>
      </c>
      <c r="E730" s="164">
        <v>45905</v>
      </c>
      <c r="F730" s="165">
        <v>-7.55</v>
      </c>
      <c r="G730" s="166" t="s">
        <v>2259</v>
      </c>
      <c r="H730" s="161" t="s">
        <v>2022</v>
      </c>
      <c r="I730" s="161" t="s">
        <v>5003</v>
      </c>
      <c r="J730" s="161" t="s">
        <v>32</v>
      </c>
      <c r="K730" s="167"/>
      <c r="L730" s="168" t="s">
        <v>749</v>
      </c>
      <c r="M730" s="168" t="s">
        <v>33</v>
      </c>
    </row>
    <row r="731" spans="1:13" s="169" customFormat="1" x14ac:dyDescent="0.4">
      <c r="A731" s="161" t="s">
        <v>488</v>
      </c>
      <c r="B731" s="161"/>
      <c r="C731" s="162" t="s">
        <v>2468</v>
      </c>
      <c r="D731" s="163">
        <v>45870</v>
      </c>
      <c r="E731" s="164">
        <v>45905</v>
      </c>
      <c r="F731" s="165">
        <v>-7.55</v>
      </c>
      <c r="G731" s="166" t="s">
        <v>2259</v>
      </c>
      <c r="H731" s="161" t="s">
        <v>2022</v>
      </c>
      <c r="I731" s="161" t="s">
        <v>5004</v>
      </c>
      <c r="J731" s="161" t="s">
        <v>324</v>
      </c>
      <c r="K731" s="167"/>
      <c r="L731" s="168" t="s">
        <v>749</v>
      </c>
      <c r="M731" s="168" t="s">
        <v>325</v>
      </c>
    </row>
    <row r="732" spans="1:13" s="169" customFormat="1" x14ac:dyDescent="0.4">
      <c r="A732" s="161" t="s">
        <v>488</v>
      </c>
      <c r="B732" s="161"/>
      <c r="C732" s="162" t="s">
        <v>2468</v>
      </c>
      <c r="D732" s="163">
        <v>45870</v>
      </c>
      <c r="E732" s="164">
        <v>45905</v>
      </c>
      <c r="F732" s="165">
        <v>-7.55</v>
      </c>
      <c r="G732" s="166" t="s">
        <v>2259</v>
      </c>
      <c r="H732" s="161" t="s">
        <v>2022</v>
      </c>
      <c r="I732" s="161" t="s">
        <v>5005</v>
      </c>
      <c r="J732" s="161" t="s">
        <v>72</v>
      </c>
      <c r="K732" s="167"/>
      <c r="L732" s="168" t="s">
        <v>749</v>
      </c>
      <c r="M732" s="168" t="s">
        <v>73</v>
      </c>
    </row>
    <row r="733" spans="1:13" s="169" customFormat="1" x14ac:dyDescent="0.4">
      <c r="A733" s="161" t="s">
        <v>488</v>
      </c>
      <c r="B733" s="161"/>
      <c r="C733" s="162" t="s">
        <v>2468</v>
      </c>
      <c r="D733" s="163">
        <v>45870</v>
      </c>
      <c r="E733" s="164">
        <v>45905</v>
      </c>
      <c r="F733" s="165">
        <v>-7.55</v>
      </c>
      <c r="G733" s="166" t="s">
        <v>2259</v>
      </c>
      <c r="H733" s="161" t="s">
        <v>2022</v>
      </c>
      <c r="I733" s="161" t="s">
        <v>5006</v>
      </c>
      <c r="J733" s="161" t="s">
        <v>398</v>
      </c>
      <c r="K733" s="167"/>
      <c r="L733" s="168" t="s">
        <v>749</v>
      </c>
      <c r="M733" s="168" t="s">
        <v>399</v>
      </c>
    </row>
    <row r="734" spans="1:13" s="169" customFormat="1" x14ac:dyDescent="0.4">
      <c r="A734" s="161" t="s">
        <v>488</v>
      </c>
      <c r="B734" s="161"/>
      <c r="C734" s="162" t="s">
        <v>2468</v>
      </c>
      <c r="D734" s="163">
        <v>45870</v>
      </c>
      <c r="E734" s="164">
        <v>45905</v>
      </c>
      <c r="F734" s="165">
        <v>-7.55</v>
      </c>
      <c r="G734" s="166" t="s">
        <v>2259</v>
      </c>
      <c r="H734" s="161" t="s">
        <v>2022</v>
      </c>
      <c r="I734" s="161" t="s">
        <v>5007</v>
      </c>
      <c r="J734" s="161" t="s">
        <v>92</v>
      </c>
      <c r="K734" s="167"/>
      <c r="L734" s="168" t="s">
        <v>749</v>
      </c>
      <c r="M734" s="168" t="s">
        <v>93</v>
      </c>
    </row>
    <row r="735" spans="1:13" s="169" customFormat="1" x14ac:dyDescent="0.4">
      <c r="A735" s="161" t="s">
        <v>488</v>
      </c>
      <c r="B735" s="161"/>
      <c r="C735" s="162" t="s">
        <v>2468</v>
      </c>
      <c r="D735" s="163">
        <v>45870</v>
      </c>
      <c r="E735" s="164">
        <v>45905</v>
      </c>
      <c r="F735" s="165">
        <v>-7.55</v>
      </c>
      <c r="G735" s="166" t="s">
        <v>2259</v>
      </c>
      <c r="H735" s="161" t="s">
        <v>2022</v>
      </c>
      <c r="I735" s="161" t="s">
        <v>5008</v>
      </c>
      <c r="J735" s="161" t="s">
        <v>300</v>
      </c>
      <c r="K735" s="167"/>
      <c r="L735" s="168" t="s">
        <v>749</v>
      </c>
      <c r="M735" s="168" t="s">
        <v>301</v>
      </c>
    </row>
    <row r="736" spans="1:13" s="169" customFormat="1" x14ac:dyDescent="0.4">
      <c r="A736" s="161" t="s">
        <v>488</v>
      </c>
      <c r="B736" s="161"/>
      <c r="C736" s="162" t="s">
        <v>2468</v>
      </c>
      <c r="D736" s="163">
        <v>45870</v>
      </c>
      <c r="E736" s="164">
        <v>45905</v>
      </c>
      <c r="F736" s="165">
        <v>-7.55</v>
      </c>
      <c r="G736" s="166" t="s">
        <v>2259</v>
      </c>
      <c r="H736" s="161" t="s">
        <v>2022</v>
      </c>
      <c r="I736" s="161" t="s">
        <v>5009</v>
      </c>
      <c r="J736" s="161" t="s">
        <v>400</v>
      </c>
      <c r="K736" s="167"/>
      <c r="L736" s="168" t="s">
        <v>749</v>
      </c>
      <c r="M736" s="168" t="s">
        <v>401</v>
      </c>
    </row>
    <row r="737" spans="1:13" s="169" customFormat="1" x14ac:dyDescent="0.4">
      <c r="A737" s="161" t="s">
        <v>488</v>
      </c>
      <c r="B737" s="161"/>
      <c r="C737" s="162" t="s">
        <v>2468</v>
      </c>
      <c r="D737" s="163">
        <v>45870</v>
      </c>
      <c r="E737" s="164">
        <v>45905</v>
      </c>
      <c r="F737" s="165">
        <v>-7.55</v>
      </c>
      <c r="G737" s="166" t="s">
        <v>2259</v>
      </c>
      <c r="H737" s="161" t="s">
        <v>2022</v>
      </c>
      <c r="I737" s="161" t="s">
        <v>5010</v>
      </c>
      <c r="J737" s="161" t="s">
        <v>264</v>
      </c>
      <c r="K737" s="167"/>
      <c r="L737" s="168" t="s">
        <v>749</v>
      </c>
      <c r="M737" s="168" t="s">
        <v>265</v>
      </c>
    </row>
    <row r="738" spans="1:13" s="169" customFormat="1" x14ac:dyDescent="0.4">
      <c r="A738" s="161" t="s">
        <v>488</v>
      </c>
      <c r="B738" s="161"/>
      <c r="C738" s="162" t="s">
        <v>2468</v>
      </c>
      <c r="D738" s="163">
        <v>45870</v>
      </c>
      <c r="E738" s="164">
        <v>45905</v>
      </c>
      <c r="F738" s="165">
        <v>-7.55</v>
      </c>
      <c r="G738" s="166" t="s">
        <v>2259</v>
      </c>
      <c r="H738" s="161" t="s">
        <v>2022</v>
      </c>
      <c r="I738" s="161" t="s">
        <v>5011</v>
      </c>
      <c r="J738" s="161" t="s">
        <v>236</v>
      </c>
      <c r="K738" s="167"/>
      <c r="L738" s="168" t="s">
        <v>749</v>
      </c>
      <c r="M738" s="168" t="s">
        <v>237</v>
      </c>
    </row>
    <row r="739" spans="1:13" s="169" customFormat="1" x14ac:dyDescent="0.4">
      <c r="A739" s="161" t="s">
        <v>488</v>
      </c>
      <c r="B739" s="161"/>
      <c r="C739" s="162" t="s">
        <v>2468</v>
      </c>
      <c r="D739" s="163">
        <v>45870</v>
      </c>
      <c r="E739" s="164">
        <v>45905</v>
      </c>
      <c r="F739" s="165">
        <v>-7.55</v>
      </c>
      <c r="G739" s="166" t="s">
        <v>2259</v>
      </c>
      <c r="H739" s="161" t="s">
        <v>2022</v>
      </c>
      <c r="I739" s="161" t="s">
        <v>5012</v>
      </c>
      <c r="J739" s="161" t="s">
        <v>74</v>
      </c>
      <c r="K739" s="167"/>
      <c r="L739" s="168" t="s">
        <v>749</v>
      </c>
      <c r="M739" s="168" t="s">
        <v>75</v>
      </c>
    </row>
    <row r="740" spans="1:13" s="169" customFormat="1" x14ac:dyDescent="0.4">
      <c r="A740" s="161" t="s">
        <v>488</v>
      </c>
      <c r="B740" s="161"/>
      <c r="C740" s="162" t="s">
        <v>2468</v>
      </c>
      <c r="D740" s="163">
        <v>45870</v>
      </c>
      <c r="E740" s="164">
        <v>45905</v>
      </c>
      <c r="F740" s="165">
        <v>-7.55</v>
      </c>
      <c r="G740" s="166" t="s">
        <v>2259</v>
      </c>
      <c r="H740" s="161" t="s">
        <v>2022</v>
      </c>
      <c r="I740" s="161" t="s">
        <v>5013</v>
      </c>
      <c r="J740" s="161" t="s">
        <v>252</v>
      </c>
      <c r="K740" s="167"/>
      <c r="L740" s="168" t="s">
        <v>749</v>
      </c>
      <c r="M740" s="168" t="s">
        <v>253</v>
      </c>
    </row>
    <row r="741" spans="1:13" s="169" customFormat="1" x14ac:dyDescent="0.4">
      <c r="A741" s="161" t="s">
        <v>488</v>
      </c>
      <c r="B741" s="161"/>
      <c r="C741" s="162" t="s">
        <v>2468</v>
      </c>
      <c r="D741" s="163">
        <v>45870</v>
      </c>
      <c r="E741" s="164">
        <v>45905</v>
      </c>
      <c r="F741" s="165">
        <v>-7.55</v>
      </c>
      <c r="G741" s="166" t="s">
        <v>2259</v>
      </c>
      <c r="H741" s="161" t="s">
        <v>2022</v>
      </c>
      <c r="I741" s="161" t="s">
        <v>5014</v>
      </c>
      <c r="J741" s="161" t="s">
        <v>186</v>
      </c>
      <c r="K741" s="167"/>
      <c r="L741" s="168" t="s">
        <v>749</v>
      </c>
      <c r="M741" s="168" t="s">
        <v>187</v>
      </c>
    </row>
    <row r="742" spans="1:13" s="169" customFormat="1" x14ac:dyDescent="0.4">
      <c r="A742" s="161" t="s">
        <v>488</v>
      </c>
      <c r="B742" s="161"/>
      <c r="C742" s="162" t="s">
        <v>2468</v>
      </c>
      <c r="D742" s="163">
        <v>45870</v>
      </c>
      <c r="E742" s="164">
        <v>45905</v>
      </c>
      <c r="F742" s="165">
        <v>-15.11</v>
      </c>
      <c r="G742" s="166" t="s">
        <v>2259</v>
      </c>
      <c r="H742" s="161" t="s">
        <v>2022</v>
      </c>
      <c r="I742" s="161" t="s">
        <v>5015</v>
      </c>
      <c r="J742" s="161" t="s">
        <v>76</v>
      </c>
      <c r="K742" s="167"/>
      <c r="L742" s="168" t="s">
        <v>749</v>
      </c>
      <c r="M742" s="168" t="s">
        <v>77</v>
      </c>
    </row>
    <row r="743" spans="1:13" s="169" customFormat="1" x14ac:dyDescent="0.4">
      <c r="A743" s="161" t="s">
        <v>488</v>
      </c>
      <c r="B743" s="161"/>
      <c r="C743" s="162" t="s">
        <v>2468</v>
      </c>
      <c r="D743" s="163">
        <v>45870</v>
      </c>
      <c r="E743" s="164">
        <v>45905</v>
      </c>
      <c r="F743" s="165">
        <v>-7.55</v>
      </c>
      <c r="G743" s="166" t="s">
        <v>2259</v>
      </c>
      <c r="H743" s="161" t="s">
        <v>2022</v>
      </c>
      <c r="I743" s="161" t="s">
        <v>5016</v>
      </c>
      <c r="J743" s="161" t="s">
        <v>148</v>
      </c>
      <c r="K743" s="167"/>
      <c r="L743" s="168" t="s">
        <v>749</v>
      </c>
      <c r="M743" s="168" t="s">
        <v>149</v>
      </c>
    </row>
    <row r="744" spans="1:13" s="169" customFormat="1" x14ac:dyDescent="0.4">
      <c r="A744" s="161" t="s">
        <v>488</v>
      </c>
      <c r="B744" s="161"/>
      <c r="C744" s="162" t="s">
        <v>2468</v>
      </c>
      <c r="D744" s="163">
        <v>45870</v>
      </c>
      <c r="E744" s="164">
        <v>45905</v>
      </c>
      <c r="F744" s="165">
        <v>-7.55</v>
      </c>
      <c r="G744" s="166" t="s">
        <v>2259</v>
      </c>
      <c r="H744" s="161" t="s">
        <v>2022</v>
      </c>
      <c r="I744" s="161" t="s">
        <v>5017</v>
      </c>
      <c r="J744" s="161" t="s">
        <v>402</v>
      </c>
      <c r="K744" s="167"/>
      <c r="L744" s="168" t="s">
        <v>749</v>
      </c>
      <c r="M744" s="168" t="s">
        <v>403</v>
      </c>
    </row>
    <row r="745" spans="1:13" s="169" customFormat="1" x14ac:dyDescent="0.4">
      <c r="A745" s="161" t="s">
        <v>488</v>
      </c>
      <c r="B745" s="161"/>
      <c r="C745" s="162" t="s">
        <v>2468</v>
      </c>
      <c r="D745" s="163">
        <v>45870</v>
      </c>
      <c r="E745" s="164">
        <v>45905</v>
      </c>
      <c r="F745" s="165">
        <v>-7.55</v>
      </c>
      <c r="G745" s="166" t="s">
        <v>2259</v>
      </c>
      <c r="H745" s="161" t="s">
        <v>2022</v>
      </c>
      <c r="I745" s="161" t="s">
        <v>5018</v>
      </c>
      <c r="J745" s="161" t="s">
        <v>238</v>
      </c>
      <c r="K745" s="167"/>
      <c r="L745" s="168" t="s">
        <v>749</v>
      </c>
      <c r="M745" s="168" t="s">
        <v>239</v>
      </c>
    </row>
    <row r="746" spans="1:13" s="169" customFormat="1" x14ac:dyDescent="0.4">
      <c r="A746" s="161" t="s">
        <v>488</v>
      </c>
      <c r="B746" s="161"/>
      <c r="C746" s="162" t="s">
        <v>2468</v>
      </c>
      <c r="D746" s="163">
        <v>45870</v>
      </c>
      <c r="E746" s="164">
        <v>45905</v>
      </c>
      <c r="F746" s="165">
        <v>-7.55</v>
      </c>
      <c r="G746" s="166" t="s">
        <v>2259</v>
      </c>
      <c r="H746" s="161" t="s">
        <v>2022</v>
      </c>
      <c r="I746" s="161" t="s">
        <v>5019</v>
      </c>
      <c r="J746" s="161" t="s">
        <v>404</v>
      </c>
      <c r="K746" s="167"/>
      <c r="L746" s="168" t="s">
        <v>749</v>
      </c>
      <c r="M746" s="168" t="s">
        <v>405</v>
      </c>
    </row>
    <row r="747" spans="1:13" s="169" customFormat="1" x14ac:dyDescent="0.4">
      <c r="A747" s="161" t="s">
        <v>488</v>
      </c>
      <c r="B747" s="161"/>
      <c r="C747" s="162" t="s">
        <v>2468</v>
      </c>
      <c r="D747" s="163">
        <v>45870</v>
      </c>
      <c r="E747" s="164">
        <v>45905</v>
      </c>
      <c r="F747" s="165">
        <v>-7.55</v>
      </c>
      <c r="G747" s="166" t="s">
        <v>2259</v>
      </c>
      <c r="H747" s="161" t="s">
        <v>2022</v>
      </c>
      <c r="I747" s="161" t="s">
        <v>5020</v>
      </c>
      <c r="J747" s="161" t="s">
        <v>36</v>
      </c>
      <c r="K747" s="167"/>
      <c r="L747" s="168" t="s">
        <v>749</v>
      </c>
      <c r="M747" s="168" t="s">
        <v>37</v>
      </c>
    </row>
    <row r="748" spans="1:13" s="169" customFormat="1" x14ac:dyDescent="0.4">
      <c r="A748" s="161" t="s">
        <v>488</v>
      </c>
      <c r="B748" s="161"/>
      <c r="C748" s="162" t="s">
        <v>2468</v>
      </c>
      <c r="D748" s="163">
        <v>45870</v>
      </c>
      <c r="E748" s="164">
        <v>45905</v>
      </c>
      <c r="F748" s="165">
        <v>-7.55</v>
      </c>
      <c r="G748" s="166" t="s">
        <v>2259</v>
      </c>
      <c r="H748" s="161" t="s">
        <v>2022</v>
      </c>
      <c r="I748" s="161" t="s">
        <v>5021</v>
      </c>
      <c r="J748" s="161" t="s">
        <v>406</v>
      </c>
      <c r="K748" s="167"/>
      <c r="L748" s="168" t="s">
        <v>749</v>
      </c>
      <c r="M748" s="168" t="s">
        <v>407</v>
      </c>
    </row>
    <row r="749" spans="1:13" s="169" customFormat="1" x14ac:dyDescent="0.4">
      <c r="A749" s="161" t="s">
        <v>488</v>
      </c>
      <c r="B749" s="161"/>
      <c r="C749" s="162" t="s">
        <v>2468</v>
      </c>
      <c r="D749" s="163">
        <v>45870</v>
      </c>
      <c r="E749" s="164">
        <v>45905</v>
      </c>
      <c r="F749" s="165">
        <v>-7.55</v>
      </c>
      <c r="G749" s="166" t="s">
        <v>2259</v>
      </c>
      <c r="H749" s="161" t="s">
        <v>2022</v>
      </c>
      <c r="I749" s="161" t="s">
        <v>5022</v>
      </c>
      <c r="J749" s="161" t="s">
        <v>408</v>
      </c>
      <c r="K749" s="167"/>
      <c r="L749" s="168" t="s">
        <v>749</v>
      </c>
      <c r="M749" s="168" t="s">
        <v>409</v>
      </c>
    </row>
    <row r="750" spans="1:13" s="169" customFormat="1" x14ac:dyDescent="0.4">
      <c r="A750" s="161" t="s">
        <v>488</v>
      </c>
      <c r="B750" s="161"/>
      <c r="C750" s="162" t="s">
        <v>2468</v>
      </c>
      <c r="D750" s="163">
        <v>45870</v>
      </c>
      <c r="E750" s="164">
        <v>45905</v>
      </c>
      <c r="F750" s="165">
        <v>-7.55</v>
      </c>
      <c r="G750" s="166" t="s">
        <v>2259</v>
      </c>
      <c r="H750" s="161" t="s">
        <v>2022</v>
      </c>
      <c r="I750" s="161" t="s">
        <v>5023</v>
      </c>
      <c r="J750" s="161" t="s">
        <v>410</v>
      </c>
      <c r="K750" s="167"/>
      <c r="L750" s="168" t="s">
        <v>749</v>
      </c>
      <c r="M750" s="168" t="s">
        <v>411</v>
      </c>
    </row>
    <row r="751" spans="1:13" s="169" customFormat="1" x14ac:dyDescent="0.4">
      <c r="A751" s="161" t="s">
        <v>488</v>
      </c>
      <c r="B751" s="161"/>
      <c r="C751" s="162" t="s">
        <v>2468</v>
      </c>
      <c r="D751" s="163">
        <v>45870</v>
      </c>
      <c r="E751" s="164">
        <v>45905</v>
      </c>
      <c r="F751" s="165">
        <v>-7.55</v>
      </c>
      <c r="G751" s="166" t="s">
        <v>2259</v>
      </c>
      <c r="H751" s="161" t="s">
        <v>2022</v>
      </c>
      <c r="I751" s="161" t="s">
        <v>5024</v>
      </c>
      <c r="J751" s="161" t="s">
        <v>326</v>
      </c>
      <c r="K751" s="167"/>
      <c r="L751" s="168" t="s">
        <v>749</v>
      </c>
      <c r="M751" s="168" t="s">
        <v>327</v>
      </c>
    </row>
    <row r="752" spans="1:13" s="169" customFormat="1" x14ac:dyDescent="0.4">
      <c r="A752" s="161" t="s">
        <v>488</v>
      </c>
      <c r="B752" s="161"/>
      <c r="C752" s="162" t="s">
        <v>2468</v>
      </c>
      <c r="D752" s="163">
        <v>45870</v>
      </c>
      <c r="E752" s="164">
        <v>45905</v>
      </c>
      <c r="F752" s="165">
        <v>-7.55</v>
      </c>
      <c r="G752" s="166" t="s">
        <v>2259</v>
      </c>
      <c r="H752" s="161" t="s">
        <v>2022</v>
      </c>
      <c r="I752" s="161" t="s">
        <v>5025</v>
      </c>
      <c r="J752" s="161" t="s">
        <v>130</v>
      </c>
      <c r="K752" s="167"/>
      <c r="L752" s="168" t="s">
        <v>749</v>
      </c>
      <c r="M752" s="168" t="s">
        <v>131</v>
      </c>
    </row>
    <row r="753" spans="1:13" s="169" customFormat="1" x14ac:dyDescent="0.4">
      <c r="A753" s="161" t="s">
        <v>488</v>
      </c>
      <c r="B753" s="161"/>
      <c r="C753" s="162" t="s">
        <v>2468</v>
      </c>
      <c r="D753" s="163">
        <v>45870</v>
      </c>
      <c r="E753" s="164">
        <v>45905</v>
      </c>
      <c r="F753" s="165">
        <v>-7.55</v>
      </c>
      <c r="G753" s="166" t="s">
        <v>2259</v>
      </c>
      <c r="H753" s="161" t="s">
        <v>2022</v>
      </c>
      <c r="I753" s="161" t="s">
        <v>5026</v>
      </c>
      <c r="J753" s="161" t="s">
        <v>412</v>
      </c>
      <c r="K753" s="167"/>
      <c r="L753" s="168" t="s">
        <v>749</v>
      </c>
      <c r="M753" s="168" t="s">
        <v>413</v>
      </c>
    </row>
    <row r="754" spans="1:13" s="169" customFormat="1" x14ac:dyDescent="0.4">
      <c r="A754" s="161" t="s">
        <v>488</v>
      </c>
      <c r="B754" s="161"/>
      <c r="C754" s="162" t="s">
        <v>2468</v>
      </c>
      <c r="D754" s="163">
        <v>45870</v>
      </c>
      <c r="E754" s="164">
        <v>45905</v>
      </c>
      <c r="F754" s="165">
        <v>-7.55</v>
      </c>
      <c r="G754" s="166" t="s">
        <v>2259</v>
      </c>
      <c r="H754" s="161" t="s">
        <v>2022</v>
      </c>
      <c r="I754" s="161" t="s">
        <v>5027</v>
      </c>
      <c r="J754" s="161" t="s">
        <v>40</v>
      </c>
      <c r="K754" s="167"/>
      <c r="L754" s="168" t="s">
        <v>749</v>
      </c>
      <c r="M754" s="168" t="s">
        <v>41</v>
      </c>
    </row>
    <row r="755" spans="1:13" s="169" customFormat="1" x14ac:dyDescent="0.4">
      <c r="A755" s="161" t="s">
        <v>488</v>
      </c>
      <c r="B755" s="161"/>
      <c r="C755" s="162" t="s">
        <v>2468</v>
      </c>
      <c r="D755" s="163">
        <v>45870</v>
      </c>
      <c r="E755" s="164">
        <v>45905</v>
      </c>
      <c r="F755" s="165">
        <v>-7.55</v>
      </c>
      <c r="G755" s="166" t="s">
        <v>2259</v>
      </c>
      <c r="H755" s="161" t="s">
        <v>2022</v>
      </c>
      <c r="I755" s="161" t="s">
        <v>5028</v>
      </c>
      <c r="J755" s="161" t="s">
        <v>414</v>
      </c>
      <c r="K755" s="167"/>
      <c r="L755" s="168" t="s">
        <v>749</v>
      </c>
      <c r="M755" s="168" t="s">
        <v>415</v>
      </c>
    </row>
    <row r="756" spans="1:13" s="169" customFormat="1" x14ac:dyDescent="0.4">
      <c r="A756" s="161" t="s">
        <v>488</v>
      </c>
      <c r="B756" s="161"/>
      <c r="C756" s="162" t="s">
        <v>2468</v>
      </c>
      <c r="D756" s="163">
        <v>45870</v>
      </c>
      <c r="E756" s="164">
        <v>45905</v>
      </c>
      <c r="F756" s="165">
        <v>-7.55</v>
      </c>
      <c r="G756" s="166" t="s">
        <v>2259</v>
      </c>
      <c r="H756" s="161" t="s">
        <v>2022</v>
      </c>
      <c r="I756" s="161" t="s">
        <v>5029</v>
      </c>
      <c r="J756" s="161" t="s">
        <v>416</v>
      </c>
      <c r="K756" s="167"/>
      <c r="L756" s="168" t="s">
        <v>749</v>
      </c>
      <c r="M756" s="168" t="s">
        <v>417</v>
      </c>
    </row>
    <row r="757" spans="1:13" s="169" customFormat="1" x14ac:dyDescent="0.4">
      <c r="A757" s="161" t="s">
        <v>488</v>
      </c>
      <c r="B757" s="161"/>
      <c r="C757" s="162" t="s">
        <v>2468</v>
      </c>
      <c r="D757" s="163">
        <v>45870</v>
      </c>
      <c r="E757" s="164">
        <v>45905</v>
      </c>
      <c r="F757" s="165">
        <v>-7.55</v>
      </c>
      <c r="G757" s="166" t="s">
        <v>2259</v>
      </c>
      <c r="H757" s="161" t="s">
        <v>2022</v>
      </c>
      <c r="I757" s="161" t="s">
        <v>5030</v>
      </c>
      <c r="J757" s="161" t="s">
        <v>302</v>
      </c>
      <c r="K757" s="167"/>
      <c r="L757" s="168" t="s">
        <v>749</v>
      </c>
      <c r="M757" s="168" t="s">
        <v>303</v>
      </c>
    </row>
    <row r="758" spans="1:13" s="169" customFormat="1" x14ac:dyDescent="0.4">
      <c r="A758" s="161" t="s">
        <v>488</v>
      </c>
      <c r="B758" s="161"/>
      <c r="C758" s="162" t="s">
        <v>2468</v>
      </c>
      <c r="D758" s="163">
        <v>45870</v>
      </c>
      <c r="E758" s="164">
        <v>45905</v>
      </c>
      <c r="F758" s="165">
        <v>-7.55</v>
      </c>
      <c r="G758" s="166" t="s">
        <v>2259</v>
      </c>
      <c r="H758" s="161" t="s">
        <v>2022</v>
      </c>
      <c r="I758" s="161" t="s">
        <v>5031</v>
      </c>
      <c r="J758" s="161" t="s">
        <v>418</v>
      </c>
      <c r="K758" s="167"/>
      <c r="L758" s="168" t="s">
        <v>749</v>
      </c>
      <c r="M758" s="168" t="s">
        <v>419</v>
      </c>
    </row>
    <row r="759" spans="1:13" s="169" customFormat="1" x14ac:dyDescent="0.4">
      <c r="A759" s="161" t="s">
        <v>488</v>
      </c>
      <c r="B759" s="161"/>
      <c r="C759" s="162" t="s">
        <v>2468</v>
      </c>
      <c r="D759" s="163">
        <v>45870</v>
      </c>
      <c r="E759" s="164">
        <v>45905</v>
      </c>
      <c r="F759" s="165">
        <v>-7.55</v>
      </c>
      <c r="G759" s="166" t="s">
        <v>2259</v>
      </c>
      <c r="H759" s="161" t="s">
        <v>2022</v>
      </c>
      <c r="I759" s="161" t="s">
        <v>5032</v>
      </c>
      <c r="J759" s="161" t="s">
        <v>2</v>
      </c>
      <c r="K759" s="167"/>
      <c r="L759" s="168" t="s">
        <v>749</v>
      </c>
      <c r="M759" s="168" t="s">
        <v>3</v>
      </c>
    </row>
    <row r="760" spans="1:13" s="169" customFormat="1" x14ac:dyDescent="0.4">
      <c r="A760" s="161" t="s">
        <v>488</v>
      </c>
      <c r="B760" s="161"/>
      <c r="C760" s="162" t="s">
        <v>2468</v>
      </c>
      <c r="D760" s="163">
        <v>45870</v>
      </c>
      <c r="E760" s="164">
        <v>45905</v>
      </c>
      <c r="F760" s="165">
        <v>-7.55</v>
      </c>
      <c r="G760" s="166" t="s">
        <v>2259</v>
      </c>
      <c r="H760" s="161" t="s">
        <v>2022</v>
      </c>
      <c r="I760" s="161" t="s">
        <v>5033</v>
      </c>
      <c r="J760" s="161" t="s">
        <v>62</v>
      </c>
      <c r="K760" s="167"/>
      <c r="L760" s="168" t="s">
        <v>749</v>
      </c>
      <c r="M760" s="168" t="s">
        <v>63</v>
      </c>
    </row>
    <row r="761" spans="1:13" s="169" customFormat="1" x14ac:dyDescent="0.4">
      <c r="A761" s="161" t="s">
        <v>488</v>
      </c>
      <c r="B761" s="161"/>
      <c r="C761" s="162" t="s">
        <v>2468</v>
      </c>
      <c r="D761" s="163">
        <v>45870</v>
      </c>
      <c r="E761" s="164">
        <v>45905</v>
      </c>
      <c r="F761" s="165">
        <v>-7.55</v>
      </c>
      <c r="G761" s="166" t="s">
        <v>2259</v>
      </c>
      <c r="H761" s="161" t="s">
        <v>2022</v>
      </c>
      <c r="I761" s="161" t="s">
        <v>5034</v>
      </c>
      <c r="J761" s="161" t="s">
        <v>104</v>
      </c>
      <c r="K761" s="167"/>
      <c r="L761" s="168" t="s">
        <v>749</v>
      </c>
      <c r="M761" s="168" t="s">
        <v>105</v>
      </c>
    </row>
    <row r="762" spans="1:13" s="169" customFormat="1" x14ac:dyDescent="0.4">
      <c r="A762" s="161" t="s">
        <v>488</v>
      </c>
      <c r="B762" s="161"/>
      <c r="C762" s="162" t="s">
        <v>2468</v>
      </c>
      <c r="D762" s="163">
        <v>45870</v>
      </c>
      <c r="E762" s="164">
        <v>45905</v>
      </c>
      <c r="F762" s="165">
        <v>-7.55</v>
      </c>
      <c r="G762" s="166" t="s">
        <v>2259</v>
      </c>
      <c r="H762" s="161" t="s">
        <v>2022</v>
      </c>
      <c r="I762" s="161" t="s">
        <v>5035</v>
      </c>
      <c r="J762" s="161" t="s">
        <v>78</v>
      </c>
      <c r="K762" s="167"/>
      <c r="L762" s="168" t="s">
        <v>749</v>
      </c>
      <c r="M762" s="168" t="s">
        <v>79</v>
      </c>
    </row>
    <row r="763" spans="1:13" s="169" customFormat="1" x14ac:dyDescent="0.4">
      <c r="A763" s="161" t="s">
        <v>488</v>
      </c>
      <c r="B763" s="161"/>
      <c r="C763" s="162" t="s">
        <v>2468</v>
      </c>
      <c r="D763" s="163">
        <v>45870</v>
      </c>
      <c r="E763" s="164">
        <v>45905</v>
      </c>
      <c r="F763" s="165">
        <v>-7.55</v>
      </c>
      <c r="G763" s="166" t="s">
        <v>2259</v>
      </c>
      <c r="H763" s="161" t="s">
        <v>2022</v>
      </c>
      <c r="I763" s="161" t="s">
        <v>5036</v>
      </c>
      <c r="J763" s="161" t="s">
        <v>503</v>
      </c>
      <c r="K763" s="167"/>
      <c r="L763" s="168" t="s">
        <v>749</v>
      </c>
      <c r="M763" s="168" t="s">
        <v>504</v>
      </c>
    </row>
    <row r="764" spans="1:13" s="169" customFormat="1" x14ac:dyDescent="0.4">
      <c r="A764" s="161" t="s">
        <v>488</v>
      </c>
      <c r="B764" s="161"/>
      <c r="C764" s="162" t="s">
        <v>2468</v>
      </c>
      <c r="D764" s="163">
        <v>45870</v>
      </c>
      <c r="E764" s="164">
        <v>45905</v>
      </c>
      <c r="F764" s="165">
        <v>-7.55</v>
      </c>
      <c r="G764" s="166" t="s">
        <v>2259</v>
      </c>
      <c r="H764" s="161" t="s">
        <v>2022</v>
      </c>
      <c r="I764" s="161" t="s">
        <v>5037</v>
      </c>
      <c r="J764" s="161" t="s">
        <v>202</v>
      </c>
      <c r="K764" s="167"/>
      <c r="L764" s="168" t="s">
        <v>749</v>
      </c>
      <c r="M764" s="168" t="s">
        <v>203</v>
      </c>
    </row>
    <row r="765" spans="1:13" s="169" customFormat="1" x14ac:dyDescent="0.4">
      <c r="A765" s="161" t="s">
        <v>488</v>
      </c>
      <c r="B765" s="161"/>
      <c r="C765" s="162" t="s">
        <v>2468</v>
      </c>
      <c r="D765" s="163">
        <v>45870</v>
      </c>
      <c r="E765" s="164">
        <v>45905</v>
      </c>
      <c r="F765" s="165">
        <v>-7.55</v>
      </c>
      <c r="G765" s="166" t="s">
        <v>2259</v>
      </c>
      <c r="H765" s="161" t="s">
        <v>2022</v>
      </c>
      <c r="I765" s="161" t="s">
        <v>5038</v>
      </c>
      <c r="J765" s="161" t="s">
        <v>4</v>
      </c>
      <c r="K765" s="167"/>
      <c r="L765" s="168" t="s">
        <v>749</v>
      </c>
      <c r="M765" s="168" t="s">
        <v>5</v>
      </c>
    </row>
    <row r="766" spans="1:13" s="169" customFormat="1" x14ac:dyDescent="0.4">
      <c r="A766" s="161" t="s">
        <v>488</v>
      </c>
      <c r="B766" s="161"/>
      <c r="C766" s="162" t="s">
        <v>2468</v>
      </c>
      <c r="D766" s="163">
        <v>45870</v>
      </c>
      <c r="E766" s="164">
        <v>45905</v>
      </c>
      <c r="F766" s="165">
        <v>-7.55</v>
      </c>
      <c r="G766" s="166" t="s">
        <v>2259</v>
      </c>
      <c r="H766" s="161" t="s">
        <v>2022</v>
      </c>
      <c r="I766" s="161" t="s">
        <v>5039</v>
      </c>
      <c r="J766" s="161" t="s">
        <v>136</v>
      </c>
      <c r="K766" s="167"/>
      <c r="L766" s="168" t="s">
        <v>749</v>
      </c>
      <c r="M766" s="168" t="s">
        <v>137</v>
      </c>
    </row>
    <row r="767" spans="1:13" s="169" customFormat="1" x14ac:dyDescent="0.4">
      <c r="A767" s="161" t="s">
        <v>488</v>
      </c>
      <c r="B767" s="161"/>
      <c r="C767" s="162" t="s">
        <v>2468</v>
      </c>
      <c r="D767" s="163">
        <v>45870</v>
      </c>
      <c r="E767" s="164">
        <v>45905</v>
      </c>
      <c r="F767" s="165">
        <v>-7.55</v>
      </c>
      <c r="G767" s="166" t="s">
        <v>2259</v>
      </c>
      <c r="H767" s="161" t="s">
        <v>2022</v>
      </c>
      <c r="I767" s="161" t="s">
        <v>5040</v>
      </c>
      <c r="J767" s="161" t="s">
        <v>138</v>
      </c>
      <c r="K767" s="167"/>
      <c r="L767" s="168" t="s">
        <v>749</v>
      </c>
      <c r="M767" s="168" t="s">
        <v>139</v>
      </c>
    </row>
    <row r="768" spans="1:13" s="169" customFormat="1" x14ac:dyDescent="0.4">
      <c r="A768" s="161" t="s">
        <v>488</v>
      </c>
      <c r="B768" s="161"/>
      <c r="C768" s="162" t="s">
        <v>2468</v>
      </c>
      <c r="D768" s="163">
        <v>45870</v>
      </c>
      <c r="E768" s="164">
        <v>45905</v>
      </c>
      <c r="F768" s="165">
        <v>-7.55</v>
      </c>
      <c r="G768" s="166" t="s">
        <v>2259</v>
      </c>
      <c r="H768" s="161" t="s">
        <v>2022</v>
      </c>
      <c r="I768" s="161" t="s">
        <v>5041</v>
      </c>
      <c r="J768" s="161" t="s">
        <v>132</v>
      </c>
      <c r="K768" s="167"/>
      <c r="L768" s="168" t="s">
        <v>749</v>
      </c>
      <c r="M768" s="168" t="s">
        <v>133</v>
      </c>
    </row>
    <row r="769" spans="1:13" s="169" customFormat="1" x14ac:dyDescent="0.4">
      <c r="A769" s="161" t="s">
        <v>488</v>
      </c>
      <c r="B769" s="161"/>
      <c r="C769" s="162" t="s">
        <v>2468</v>
      </c>
      <c r="D769" s="163">
        <v>45870</v>
      </c>
      <c r="E769" s="164">
        <v>45905</v>
      </c>
      <c r="F769" s="165">
        <v>-7.55</v>
      </c>
      <c r="G769" s="166" t="s">
        <v>2259</v>
      </c>
      <c r="H769" s="161" t="s">
        <v>2022</v>
      </c>
      <c r="I769" s="161" t="s">
        <v>5042</v>
      </c>
      <c r="J769" s="161" t="s">
        <v>108</v>
      </c>
      <c r="K769" s="167"/>
      <c r="L769" s="168" t="s">
        <v>749</v>
      </c>
      <c r="M769" s="168" t="s">
        <v>109</v>
      </c>
    </row>
    <row r="770" spans="1:13" s="169" customFormat="1" x14ac:dyDescent="0.4">
      <c r="A770" s="161" t="s">
        <v>488</v>
      </c>
      <c r="B770" s="161"/>
      <c r="C770" s="162" t="s">
        <v>2468</v>
      </c>
      <c r="D770" s="163">
        <v>45870</v>
      </c>
      <c r="E770" s="164">
        <v>45905</v>
      </c>
      <c r="F770" s="165">
        <v>-7.55</v>
      </c>
      <c r="G770" s="166" t="s">
        <v>2259</v>
      </c>
      <c r="H770" s="161" t="s">
        <v>2022</v>
      </c>
      <c r="I770" s="161" t="s">
        <v>5043</v>
      </c>
      <c r="J770" s="161" t="s">
        <v>350</v>
      </c>
      <c r="K770" s="167"/>
      <c r="L770" s="168" t="s">
        <v>749</v>
      </c>
      <c r="M770" s="168" t="s">
        <v>351</v>
      </c>
    </row>
    <row r="771" spans="1:13" s="169" customFormat="1" x14ac:dyDescent="0.4">
      <c r="A771" s="161" t="s">
        <v>488</v>
      </c>
      <c r="B771" s="161"/>
      <c r="C771" s="162" t="s">
        <v>2468</v>
      </c>
      <c r="D771" s="163">
        <v>45870</v>
      </c>
      <c r="E771" s="164">
        <v>45905</v>
      </c>
      <c r="F771" s="165">
        <v>-7.55</v>
      </c>
      <c r="G771" s="166" t="s">
        <v>2259</v>
      </c>
      <c r="H771" s="161" t="s">
        <v>2022</v>
      </c>
      <c r="I771" s="161" t="s">
        <v>5044</v>
      </c>
      <c r="J771" s="161" t="s">
        <v>30</v>
      </c>
      <c r="K771" s="167"/>
      <c r="L771" s="168" t="s">
        <v>749</v>
      </c>
      <c r="M771" s="168" t="s">
        <v>31</v>
      </c>
    </row>
    <row r="772" spans="1:13" s="169" customFormat="1" x14ac:dyDescent="0.4">
      <c r="A772" s="161" t="s">
        <v>488</v>
      </c>
      <c r="B772" s="161"/>
      <c r="C772" s="162" t="s">
        <v>2468</v>
      </c>
      <c r="D772" s="163">
        <v>45870</v>
      </c>
      <c r="E772" s="164">
        <v>45905</v>
      </c>
      <c r="F772" s="165">
        <v>-7.55</v>
      </c>
      <c r="G772" s="166" t="s">
        <v>2259</v>
      </c>
      <c r="H772" s="161" t="s">
        <v>2022</v>
      </c>
      <c r="I772" s="161" t="s">
        <v>5045</v>
      </c>
      <c r="J772" s="161" t="s">
        <v>428</v>
      </c>
      <c r="K772" s="167"/>
      <c r="L772" s="168" t="s">
        <v>749</v>
      </c>
      <c r="M772" s="168" t="s">
        <v>429</v>
      </c>
    </row>
    <row r="773" spans="1:13" s="169" customFormat="1" x14ac:dyDescent="0.4">
      <c r="A773" s="161" t="s">
        <v>488</v>
      </c>
      <c r="B773" s="161"/>
      <c r="C773" s="162" t="s">
        <v>2468</v>
      </c>
      <c r="D773" s="163">
        <v>45870</v>
      </c>
      <c r="E773" s="164">
        <v>45905</v>
      </c>
      <c r="F773" s="165">
        <v>-7.55</v>
      </c>
      <c r="G773" s="166" t="s">
        <v>2259</v>
      </c>
      <c r="H773" s="161" t="s">
        <v>2022</v>
      </c>
      <c r="I773" s="161" t="s">
        <v>5046</v>
      </c>
      <c r="J773" s="161" t="s">
        <v>430</v>
      </c>
      <c r="K773" s="167"/>
      <c r="L773" s="168" t="s">
        <v>749</v>
      </c>
      <c r="M773" s="168" t="s">
        <v>431</v>
      </c>
    </row>
    <row r="774" spans="1:13" s="169" customFormat="1" x14ac:dyDescent="0.4">
      <c r="A774" s="161" t="s">
        <v>488</v>
      </c>
      <c r="B774" s="161"/>
      <c r="C774" s="162" t="s">
        <v>2468</v>
      </c>
      <c r="D774" s="163">
        <v>45870</v>
      </c>
      <c r="E774" s="164">
        <v>45905</v>
      </c>
      <c r="F774" s="165">
        <v>-7.55</v>
      </c>
      <c r="G774" s="166" t="s">
        <v>2259</v>
      </c>
      <c r="H774" s="161" t="s">
        <v>2022</v>
      </c>
      <c r="I774" s="161" t="s">
        <v>5047</v>
      </c>
      <c r="J774" s="161" t="s">
        <v>432</v>
      </c>
      <c r="K774" s="167"/>
      <c r="L774" s="168" t="s">
        <v>749</v>
      </c>
      <c r="M774" s="168" t="s">
        <v>433</v>
      </c>
    </row>
    <row r="775" spans="1:13" s="169" customFormat="1" x14ac:dyDescent="0.4">
      <c r="A775" s="161" t="s">
        <v>488</v>
      </c>
      <c r="B775" s="161"/>
      <c r="C775" s="162" t="s">
        <v>2468</v>
      </c>
      <c r="D775" s="163">
        <v>45870</v>
      </c>
      <c r="E775" s="164">
        <v>45905</v>
      </c>
      <c r="F775" s="165">
        <v>-15.11</v>
      </c>
      <c r="G775" s="166" t="s">
        <v>2259</v>
      </c>
      <c r="H775" s="161" t="s">
        <v>2022</v>
      </c>
      <c r="I775" s="161" t="s">
        <v>5048</v>
      </c>
      <c r="J775" s="161" t="s">
        <v>80</v>
      </c>
      <c r="K775" s="167"/>
      <c r="L775" s="168" t="s">
        <v>749</v>
      </c>
      <c r="M775" s="168" t="s">
        <v>81</v>
      </c>
    </row>
    <row r="776" spans="1:13" s="169" customFormat="1" x14ac:dyDescent="0.4">
      <c r="A776" s="161" t="s">
        <v>488</v>
      </c>
      <c r="B776" s="161"/>
      <c r="C776" s="162" t="s">
        <v>2468</v>
      </c>
      <c r="D776" s="163">
        <v>45870</v>
      </c>
      <c r="E776" s="164">
        <v>45905</v>
      </c>
      <c r="F776" s="165">
        <v>-7.55</v>
      </c>
      <c r="G776" s="166" t="s">
        <v>2259</v>
      </c>
      <c r="H776" s="161" t="s">
        <v>2022</v>
      </c>
      <c r="I776" s="161" t="s">
        <v>5049</v>
      </c>
      <c r="J776" s="161" t="s">
        <v>434</v>
      </c>
      <c r="K776" s="167"/>
      <c r="L776" s="168" t="s">
        <v>749</v>
      </c>
      <c r="M776" s="168" t="s">
        <v>435</v>
      </c>
    </row>
    <row r="777" spans="1:13" s="169" customFormat="1" x14ac:dyDescent="0.4">
      <c r="A777" s="161" t="s">
        <v>488</v>
      </c>
      <c r="B777" s="161"/>
      <c r="C777" s="162" t="s">
        <v>2468</v>
      </c>
      <c r="D777" s="163">
        <v>45870</v>
      </c>
      <c r="E777" s="164">
        <v>45905</v>
      </c>
      <c r="F777" s="165">
        <v>-7.55</v>
      </c>
      <c r="G777" s="166" t="s">
        <v>2259</v>
      </c>
      <c r="H777" s="161" t="s">
        <v>2022</v>
      </c>
      <c r="I777" s="161" t="s">
        <v>5050</v>
      </c>
      <c r="J777" s="161" t="s">
        <v>316</v>
      </c>
      <c r="K777" s="167"/>
      <c r="L777" s="168" t="s">
        <v>749</v>
      </c>
      <c r="M777" s="168" t="s">
        <v>317</v>
      </c>
    </row>
    <row r="778" spans="1:13" s="169" customFormat="1" x14ac:dyDescent="0.4">
      <c r="A778" s="161" t="s">
        <v>488</v>
      </c>
      <c r="B778" s="161"/>
      <c r="C778" s="162" t="s">
        <v>2468</v>
      </c>
      <c r="D778" s="163">
        <v>45870</v>
      </c>
      <c r="E778" s="164">
        <v>45905</v>
      </c>
      <c r="F778" s="165">
        <v>-7.55</v>
      </c>
      <c r="G778" s="166" t="s">
        <v>2259</v>
      </c>
      <c r="H778" s="161" t="s">
        <v>2022</v>
      </c>
      <c r="I778" s="161" t="s">
        <v>5051</v>
      </c>
      <c r="J778" s="161" t="s">
        <v>310</v>
      </c>
      <c r="K778" s="167"/>
      <c r="L778" s="168" t="s">
        <v>749</v>
      </c>
      <c r="M778" s="168" t="s">
        <v>311</v>
      </c>
    </row>
    <row r="779" spans="1:13" s="169" customFormat="1" x14ac:dyDescent="0.4">
      <c r="A779" s="161" t="s">
        <v>488</v>
      </c>
      <c r="B779" s="161"/>
      <c r="C779" s="162" t="s">
        <v>2468</v>
      </c>
      <c r="D779" s="163">
        <v>45870</v>
      </c>
      <c r="E779" s="164">
        <v>45905</v>
      </c>
      <c r="F779" s="165">
        <v>-7.55</v>
      </c>
      <c r="G779" s="166" t="s">
        <v>2259</v>
      </c>
      <c r="H779" s="161" t="s">
        <v>2022</v>
      </c>
      <c r="I779" s="161" t="s">
        <v>5052</v>
      </c>
      <c r="J779" s="161" t="s">
        <v>436</v>
      </c>
      <c r="K779" s="167"/>
      <c r="L779" s="168" t="s">
        <v>749</v>
      </c>
      <c r="M779" s="168" t="s">
        <v>437</v>
      </c>
    </row>
    <row r="780" spans="1:13" s="169" customFormat="1" x14ac:dyDescent="0.4">
      <c r="A780" s="161" t="s">
        <v>488</v>
      </c>
      <c r="B780" s="161"/>
      <c r="C780" s="162" t="s">
        <v>2468</v>
      </c>
      <c r="D780" s="163">
        <v>45870</v>
      </c>
      <c r="E780" s="164">
        <v>45905</v>
      </c>
      <c r="F780" s="165">
        <v>-7.55</v>
      </c>
      <c r="G780" s="166" t="s">
        <v>2259</v>
      </c>
      <c r="H780" s="161" t="s">
        <v>2022</v>
      </c>
      <c r="I780" s="161" t="s">
        <v>5053</v>
      </c>
      <c r="J780" s="161" t="s">
        <v>438</v>
      </c>
      <c r="K780" s="167"/>
      <c r="L780" s="168" t="s">
        <v>749</v>
      </c>
      <c r="M780" s="168" t="s">
        <v>439</v>
      </c>
    </row>
    <row r="781" spans="1:13" s="169" customFormat="1" x14ac:dyDescent="0.4">
      <c r="A781" s="161" t="s">
        <v>488</v>
      </c>
      <c r="B781" s="161"/>
      <c r="C781" s="162" t="s">
        <v>2468</v>
      </c>
      <c r="D781" s="163">
        <v>45870</v>
      </c>
      <c r="E781" s="164">
        <v>45905</v>
      </c>
      <c r="F781" s="165">
        <v>-7.55</v>
      </c>
      <c r="G781" s="166" t="s">
        <v>2259</v>
      </c>
      <c r="H781" s="161" t="s">
        <v>2022</v>
      </c>
      <c r="I781" s="161" t="s">
        <v>5054</v>
      </c>
      <c r="J781" s="161" t="s">
        <v>82</v>
      </c>
      <c r="K781" s="167"/>
      <c r="L781" s="168" t="s">
        <v>749</v>
      </c>
      <c r="M781" s="168" t="s">
        <v>83</v>
      </c>
    </row>
    <row r="782" spans="1:13" s="169" customFormat="1" x14ac:dyDescent="0.4">
      <c r="A782" s="161" t="s">
        <v>488</v>
      </c>
      <c r="B782" s="161"/>
      <c r="C782" s="162" t="s">
        <v>2468</v>
      </c>
      <c r="D782" s="163">
        <v>45870</v>
      </c>
      <c r="E782" s="164">
        <v>45905</v>
      </c>
      <c r="F782" s="165">
        <v>-7.55</v>
      </c>
      <c r="G782" s="166" t="s">
        <v>2259</v>
      </c>
      <c r="H782" s="161" t="s">
        <v>2022</v>
      </c>
      <c r="I782" s="161" t="s">
        <v>5055</v>
      </c>
      <c r="J782" s="161" t="s">
        <v>499</v>
      </c>
      <c r="K782" s="167"/>
      <c r="L782" s="168" t="s">
        <v>749</v>
      </c>
      <c r="M782" s="168" t="s">
        <v>500</v>
      </c>
    </row>
    <row r="783" spans="1:13" s="169" customFormat="1" x14ac:dyDescent="0.4">
      <c r="A783" s="161" t="s">
        <v>488</v>
      </c>
      <c r="B783" s="161"/>
      <c r="C783" s="162" t="s">
        <v>2468</v>
      </c>
      <c r="D783" s="163">
        <v>45870</v>
      </c>
      <c r="E783" s="164">
        <v>45905</v>
      </c>
      <c r="F783" s="165">
        <v>-7.55</v>
      </c>
      <c r="G783" s="166" t="s">
        <v>2259</v>
      </c>
      <c r="H783" s="161" t="s">
        <v>2022</v>
      </c>
      <c r="I783" s="161" t="s">
        <v>5056</v>
      </c>
      <c r="J783" s="161" t="s">
        <v>208</v>
      </c>
      <c r="K783" s="167"/>
      <c r="L783" s="168" t="s">
        <v>749</v>
      </c>
      <c r="M783" s="168" t="s">
        <v>209</v>
      </c>
    </row>
    <row r="784" spans="1:13" s="169" customFormat="1" x14ac:dyDescent="0.4">
      <c r="A784" s="161" t="s">
        <v>488</v>
      </c>
      <c r="B784" s="161"/>
      <c r="C784" s="162" t="s">
        <v>2468</v>
      </c>
      <c r="D784" s="163">
        <v>45870</v>
      </c>
      <c r="E784" s="164">
        <v>45905</v>
      </c>
      <c r="F784" s="165">
        <v>-7.55</v>
      </c>
      <c r="G784" s="166" t="s">
        <v>2259</v>
      </c>
      <c r="H784" s="161" t="s">
        <v>2022</v>
      </c>
      <c r="I784" s="161" t="s">
        <v>5057</v>
      </c>
      <c r="J784" s="161" t="s">
        <v>354</v>
      </c>
      <c r="K784" s="167"/>
      <c r="L784" s="168" t="s">
        <v>749</v>
      </c>
      <c r="M784" s="168" t="s">
        <v>355</v>
      </c>
    </row>
    <row r="785" spans="1:13" s="169" customFormat="1" x14ac:dyDescent="0.4">
      <c r="A785" s="161" t="s">
        <v>488</v>
      </c>
      <c r="B785" s="161"/>
      <c r="C785" s="162" t="s">
        <v>2468</v>
      </c>
      <c r="D785" s="163">
        <v>45870</v>
      </c>
      <c r="E785" s="164">
        <v>45905</v>
      </c>
      <c r="F785" s="165">
        <v>-7.55</v>
      </c>
      <c r="G785" s="166" t="s">
        <v>2259</v>
      </c>
      <c r="H785" s="161" t="s">
        <v>2022</v>
      </c>
      <c r="I785" s="161" t="s">
        <v>5058</v>
      </c>
      <c r="J785" s="161" t="s">
        <v>254</v>
      </c>
      <c r="K785" s="167"/>
      <c r="L785" s="168" t="s">
        <v>749</v>
      </c>
      <c r="M785" s="168" t="s">
        <v>255</v>
      </c>
    </row>
    <row r="786" spans="1:13" s="169" customFormat="1" x14ac:dyDescent="0.4">
      <c r="A786" s="161" t="s">
        <v>488</v>
      </c>
      <c r="B786" s="161"/>
      <c r="C786" s="162" t="s">
        <v>2468</v>
      </c>
      <c r="D786" s="163">
        <v>45870</v>
      </c>
      <c r="E786" s="164">
        <v>45905</v>
      </c>
      <c r="F786" s="165">
        <v>-7.55</v>
      </c>
      <c r="G786" s="166" t="s">
        <v>2259</v>
      </c>
      <c r="H786" s="161" t="s">
        <v>2022</v>
      </c>
      <c r="I786" s="161" t="s">
        <v>5059</v>
      </c>
      <c r="J786" s="161" t="s">
        <v>340</v>
      </c>
      <c r="K786" s="167"/>
      <c r="L786" s="168" t="s">
        <v>749</v>
      </c>
      <c r="M786" s="168" t="s">
        <v>341</v>
      </c>
    </row>
    <row r="787" spans="1:13" s="169" customFormat="1" x14ac:dyDescent="0.4">
      <c r="A787" s="161" t="s">
        <v>488</v>
      </c>
      <c r="B787" s="161"/>
      <c r="C787" s="162" t="s">
        <v>2468</v>
      </c>
      <c r="D787" s="163">
        <v>45870</v>
      </c>
      <c r="E787" s="164">
        <v>45905</v>
      </c>
      <c r="F787" s="165">
        <v>-7.55</v>
      </c>
      <c r="G787" s="166" t="s">
        <v>2259</v>
      </c>
      <c r="H787" s="161" t="s">
        <v>2022</v>
      </c>
      <c r="I787" s="161" t="s">
        <v>5060</v>
      </c>
      <c r="J787" s="161" t="s">
        <v>210</v>
      </c>
      <c r="K787" s="167"/>
      <c r="L787" s="168" t="s">
        <v>749</v>
      </c>
      <c r="M787" s="168" t="s">
        <v>211</v>
      </c>
    </row>
    <row r="788" spans="1:13" s="169" customFormat="1" x14ac:dyDescent="0.4">
      <c r="A788" s="161" t="s">
        <v>488</v>
      </c>
      <c r="B788" s="161"/>
      <c r="C788" s="162" t="s">
        <v>2468</v>
      </c>
      <c r="D788" s="163">
        <v>45870</v>
      </c>
      <c r="E788" s="164">
        <v>45905</v>
      </c>
      <c r="F788" s="165">
        <v>-7.55</v>
      </c>
      <c r="G788" s="166" t="s">
        <v>2259</v>
      </c>
      <c r="H788" s="161" t="s">
        <v>2022</v>
      </c>
      <c r="I788" s="161" t="s">
        <v>5061</v>
      </c>
      <c r="J788" s="161" t="s">
        <v>26</v>
      </c>
      <c r="K788" s="167"/>
      <c r="L788" s="168" t="s">
        <v>749</v>
      </c>
      <c r="M788" s="168" t="s">
        <v>27</v>
      </c>
    </row>
    <row r="789" spans="1:13" s="169" customFormat="1" x14ac:dyDescent="0.4">
      <c r="A789" s="161" t="s">
        <v>488</v>
      </c>
      <c r="B789" s="161"/>
      <c r="C789" s="162" t="s">
        <v>2468</v>
      </c>
      <c r="D789" s="163">
        <v>45870</v>
      </c>
      <c r="E789" s="164">
        <v>45905</v>
      </c>
      <c r="F789" s="165">
        <v>-7.55</v>
      </c>
      <c r="G789" s="166" t="s">
        <v>2259</v>
      </c>
      <c r="H789" s="161" t="s">
        <v>2022</v>
      </c>
      <c r="I789" s="161" t="s">
        <v>5062</v>
      </c>
      <c r="J789" s="161" t="s">
        <v>440</v>
      </c>
      <c r="K789" s="167"/>
      <c r="L789" s="168" t="s">
        <v>749</v>
      </c>
      <c r="M789" s="168" t="s">
        <v>441</v>
      </c>
    </row>
    <row r="790" spans="1:13" s="169" customFormat="1" x14ac:dyDescent="0.4">
      <c r="A790" s="161" t="s">
        <v>488</v>
      </c>
      <c r="B790" s="161"/>
      <c r="C790" s="162" t="s">
        <v>2468</v>
      </c>
      <c r="D790" s="163">
        <v>45870</v>
      </c>
      <c r="E790" s="164">
        <v>45905</v>
      </c>
      <c r="F790" s="165">
        <v>-7.55</v>
      </c>
      <c r="G790" s="166" t="s">
        <v>2259</v>
      </c>
      <c r="H790" s="161" t="s">
        <v>2022</v>
      </c>
      <c r="I790" s="161" t="s">
        <v>5063</v>
      </c>
      <c r="J790" s="161" t="s">
        <v>442</v>
      </c>
      <c r="K790" s="167"/>
      <c r="L790" s="168" t="s">
        <v>749</v>
      </c>
      <c r="M790" s="168" t="s">
        <v>443</v>
      </c>
    </row>
    <row r="791" spans="1:13" s="169" customFormat="1" x14ac:dyDescent="0.4">
      <c r="A791" s="161" t="s">
        <v>488</v>
      </c>
      <c r="B791" s="161"/>
      <c r="C791" s="162" t="s">
        <v>2468</v>
      </c>
      <c r="D791" s="163">
        <v>45870</v>
      </c>
      <c r="E791" s="164">
        <v>45905</v>
      </c>
      <c r="F791" s="165">
        <v>-7.55</v>
      </c>
      <c r="G791" s="166" t="s">
        <v>2259</v>
      </c>
      <c r="H791" s="161" t="s">
        <v>2022</v>
      </c>
      <c r="I791" s="161" t="s">
        <v>5064</v>
      </c>
      <c r="J791" s="161" t="s">
        <v>444</v>
      </c>
      <c r="K791" s="167"/>
      <c r="L791" s="168" t="s">
        <v>749</v>
      </c>
      <c r="M791" s="168" t="s">
        <v>445</v>
      </c>
    </row>
    <row r="792" spans="1:13" s="169" customFormat="1" x14ac:dyDescent="0.4">
      <c r="A792" s="161" t="s">
        <v>488</v>
      </c>
      <c r="B792" s="161"/>
      <c r="C792" s="162" t="s">
        <v>2468</v>
      </c>
      <c r="D792" s="163">
        <v>45870</v>
      </c>
      <c r="E792" s="164">
        <v>45905</v>
      </c>
      <c r="F792" s="165">
        <v>-7.55</v>
      </c>
      <c r="G792" s="166" t="s">
        <v>2259</v>
      </c>
      <c r="H792" s="161" t="s">
        <v>2022</v>
      </c>
      <c r="I792" s="161" t="s">
        <v>5065</v>
      </c>
      <c r="J792" s="161" t="s">
        <v>446</v>
      </c>
      <c r="K792" s="167"/>
      <c r="L792" s="168" t="s">
        <v>749</v>
      </c>
      <c r="M792" s="168" t="s">
        <v>447</v>
      </c>
    </row>
    <row r="793" spans="1:13" s="169" customFormat="1" x14ac:dyDescent="0.4">
      <c r="A793" s="161" t="s">
        <v>488</v>
      </c>
      <c r="B793" s="161"/>
      <c r="C793" s="162" t="s">
        <v>2468</v>
      </c>
      <c r="D793" s="163">
        <v>45870</v>
      </c>
      <c r="E793" s="164">
        <v>45905</v>
      </c>
      <c r="F793" s="165">
        <v>-7.55</v>
      </c>
      <c r="G793" s="166" t="s">
        <v>2259</v>
      </c>
      <c r="H793" s="161" t="s">
        <v>2022</v>
      </c>
      <c r="I793" s="161" t="s">
        <v>5066</v>
      </c>
      <c r="J793" s="161" t="s">
        <v>448</v>
      </c>
      <c r="K793" s="167"/>
      <c r="L793" s="168" t="s">
        <v>749</v>
      </c>
      <c r="M793" s="168" t="s">
        <v>449</v>
      </c>
    </row>
    <row r="794" spans="1:13" s="169" customFormat="1" x14ac:dyDescent="0.4">
      <c r="A794" s="161" t="s">
        <v>488</v>
      </c>
      <c r="B794" s="161"/>
      <c r="C794" s="162" t="s">
        <v>2468</v>
      </c>
      <c r="D794" s="163">
        <v>45870</v>
      </c>
      <c r="E794" s="164">
        <v>45905</v>
      </c>
      <c r="F794" s="165">
        <v>-7.55</v>
      </c>
      <c r="G794" s="166" t="s">
        <v>2259</v>
      </c>
      <c r="H794" s="161" t="s">
        <v>2022</v>
      </c>
      <c r="I794" s="161" t="s">
        <v>5067</v>
      </c>
      <c r="J794" s="161" t="s">
        <v>304</v>
      </c>
      <c r="K794" s="167"/>
      <c r="L794" s="168" t="s">
        <v>749</v>
      </c>
      <c r="M794" s="168" t="s">
        <v>305</v>
      </c>
    </row>
    <row r="795" spans="1:13" s="169" customFormat="1" x14ac:dyDescent="0.4">
      <c r="A795" s="161" t="s">
        <v>488</v>
      </c>
      <c r="B795" s="161"/>
      <c r="C795" s="162" t="s">
        <v>2468</v>
      </c>
      <c r="D795" s="163">
        <v>45870</v>
      </c>
      <c r="E795" s="164">
        <v>45905</v>
      </c>
      <c r="F795" s="165">
        <v>-7.55</v>
      </c>
      <c r="G795" s="166" t="s">
        <v>2259</v>
      </c>
      <c r="H795" s="161" t="s">
        <v>2022</v>
      </c>
      <c r="I795" s="161" t="s">
        <v>5068</v>
      </c>
      <c r="J795" s="161" t="s">
        <v>22</v>
      </c>
      <c r="K795" s="167"/>
      <c r="L795" s="168" t="s">
        <v>749</v>
      </c>
      <c r="M795" s="168" t="s">
        <v>23</v>
      </c>
    </row>
    <row r="796" spans="1:13" s="169" customFormat="1" x14ac:dyDescent="0.4">
      <c r="A796" s="161" t="s">
        <v>488</v>
      </c>
      <c r="B796" s="161"/>
      <c r="C796" s="162" t="s">
        <v>2468</v>
      </c>
      <c r="D796" s="163">
        <v>45870</v>
      </c>
      <c r="E796" s="164">
        <v>45905</v>
      </c>
      <c r="F796" s="165">
        <v>-15.11</v>
      </c>
      <c r="G796" s="166" t="s">
        <v>2259</v>
      </c>
      <c r="H796" s="161" t="s">
        <v>2022</v>
      </c>
      <c r="I796" s="161" t="s">
        <v>5069</v>
      </c>
      <c r="J796" s="161" t="s">
        <v>58</v>
      </c>
      <c r="K796" s="167"/>
      <c r="L796" s="168" t="s">
        <v>749</v>
      </c>
      <c r="M796" s="168" t="s">
        <v>59</v>
      </c>
    </row>
    <row r="797" spans="1:13" s="169" customFormat="1" x14ac:dyDescent="0.4">
      <c r="A797" s="161" t="s">
        <v>488</v>
      </c>
      <c r="B797" s="161"/>
      <c r="C797" s="162" t="s">
        <v>2468</v>
      </c>
      <c r="D797" s="163">
        <v>45870</v>
      </c>
      <c r="E797" s="164">
        <v>45905</v>
      </c>
      <c r="F797" s="165">
        <v>-7.55</v>
      </c>
      <c r="G797" s="166" t="s">
        <v>2259</v>
      </c>
      <c r="H797" s="161" t="s">
        <v>2022</v>
      </c>
      <c r="I797" s="161" t="s">
        <v>5070</v>
      </c>
      <c r="J797" s="161" t="s">
        <v>84</v>
      </c>
      <c r="K797" s="167"/>
      <c r="L797" s="168" t="s">
        <v>749</v>
      </c>
      <c r="M797" s="168" t="s">
        <v>85</v>
      </c>
    </row>
    <row r="798" spans="1:13" s="169" customFormat="1" x14ac:dyDescent="0.4">
      <c r="A798" s="161" t="s">
        <v>488</v>
      </c>
      <c r="B798" s="161"/>
      <c r="C798" s="162" t="s">
        <v>2468</v>
      </c>
      <c r="D798" s="163">
        <v>45870</v>
      </c>
      <c r="E798" s="164">
        <v>45905</v>
      </c>
      <c r="F798" s="165">
        <v>-7.55</v>
      </c>
      <c r="G798" s="166" t="s">
        <v>2259</v>
      </c>
      <c r="H798" s="161" t="s">
        <v>2022</v>
      </c>
      <c r="I798" s="161" t="s">
        <v>5071</v>
      </c>
      <c r="J798" s="161" t="s">
        <v>128</v>
      </c>
      <c r="K798" s="167"/>
      <c r="L798" s="168" t="s">
        <v>749</v>
      </c>
      <c r="M798" s="168" t="s">
        <v>129</v>
      </c>
    </row>
    <row r="799" spans="1:13" s="169" customFormat="1" x14ac:dyDescent="0.4">
      <c r="A799" s="161" t="s">
        <v>488</v>
      </c>
      <c r="B799" s="161"/>
      <c r="C799" s="162" t="s">
        <v>2468</v>
      </c>
      <c r="D799" s="163">
        <v>45870</v>
      </c>
      <c r="E799" s="164">
        <v>45905</v>
      </c>
      <c r="F799" s="165">
        <v>-7.55</v>
      </c>
      <c r="G799" s="166" t="s">
        <v>2259</v>
      </c>
      <c r="H799" s="161" t="s">
        <v>2022</v>
      </c>
      <c r="I799" s="161" t="s">
        <v>5072</v>
      </c>
      <c r="J799" s="161" t="s">
        <v>450</v>
      </c>
      <c r="K799" s="167"/>
      <c r="L799" s="168" t="s">
        <v>749</v>
      </c>
      <c r="M799" s="168" t="s">
        <v>451</v>
      </c>
    </row>
    <row r="800" spans="1:13" s="169" customFormat="1" x14ac:dyDescent="0.4">
      <c r="A800" s="161" t="s">
        <v>488</v>
      </c>
      <c r="B800" s="161"/>
      <c r="C800" s="162" t="s">
        <v>2468</v>
      </c>
      <c r="D800" s="163">
        <v>45870</v>
      </c>
      <c r="E800" s="164">
        <v>45905</v>
      </c>
      <c r="F800" s="165">
        <v>-7.55</v>
      </c>
      <c r="G800" s="166" t="s">
        <v>2259</v>
      </c>
      <c r="H800" s="161" t="s">
        <v>2022</v>
      </c>
      <c r="I800" s="161" t="s">
        <v>5073</v>
      </c>
      <c r="J800" s="161" t="s">
        <v>112</v>
      </c>
      <c r="K800" s="167"/>
      <c r="L800" s="168" t="s">
        <v>749</v>
      </c>
      <c r="M800" s="168" t="s">
        <v>113</v>
      </c>
    </row>
    <row r="801" spans="1:13" s="169" customFormat="1" x14ac:dyDescent="0.4">
      <c r="A801" s="161" t="s">
        <v>488</v>
      </c>
      <c r="B801" s="161"/>
      <c r="C801" s="162" t="s">
        <v>2468</v>
      </c>
      <c r="D801" s="163">
        <v>45870</v>
      </c>
      <c r="E801" s="164">
        <v>45905</v>
      </c>
      <c r="F801" s="165">
        <v>-7.55</v>
      </c>
      <c r="G801" s="166" t="s">
        <v>2259</v>
      </c>
      <c r="H801" s="161" t="s">
        <v>2022</v>
      </c>
      <c r="I801" s="161" t="s">
        <v>5074</v>
      </c>
      <c r="J801" s="161" t="s">
        <v>158</v>
      </c>
      <c r="K801" s="167"/>
      <c r="L801" s="168" t="s">
        <v>749</v>
      </c>
      <c r="M801" s="168" t="s">
        <v>159</v>
      </c>
    </row>
    <row r="802" spans="1:13" s="169" customFormat="1" x14ac:dyDescent="0.4">
      <c r="A802" s="161" t="s">
        <v>488</v>
      </c>
      <c r="B802" s="161"/>
      <c r="C802" s="162" t="s">
        <v>2468</v>
      </c>
      <c r="D802" s="163">
        <v>45870</v>
      </c>
      <c r="E802" s="164">
        <v>45905</v>
      </c>
      <c r="F802" s="165">
        <v>-7.55</v>
      </c>
      <c r="G802" s="166" t="s">
        <v>2259</v>
      </c>
      <c r="H802" s="161" t="s">
        <v>2022</v>
      </c>
      <c r="I802" s="161" t="s">
        <v>5075</v>
      </c>
      <c r="J802" s="161" t="s">
        <v>274</v>
      </c>
      <c r="K802" s="167"/>
      <c r="L802" s="168" t="s">
        <v>749</v>
      </c>
      <c r="M802" s="168" t="s">
        <v>275</v>
      </c>
    </row>
    <row r="803" spans="1:13" s="169" customFormat="1" x14ac:dyDescent="0.4">
      <c r="A803" s="161" t="s">
        <v>488</v>
      </c>
      <c r="B803" s="161"/>
      <c r="C803" s="162" t="s">
        <v>2468</v>
      </c>
      <c r="D803" s="163">
        <v>45870</v>
      </c>
      <c r="E803" s="164">
        <v>45905</v>
      </c>
      <c r="F803" s="165">
        <v>-7.55</v>
      </c>
      <c r="G803" s="166" t="s">
        <v>2259</v>
      </c>
      <c r="H803" s="161" t="s">
        <v>2022</v>
      </c>
      <c r="I803" s="161" t="s">
        <v>5076</v>
      </c>
      <c r="J803" s="161" t="s">
        <v>206</v>
      </c>
      <c r="K803" s="167"/>
      <c r="L803" s="168" t="s">
        <v>749</v>
      </c>
      <c r="M803" s="168" t="s">
        <v>207</v>
      </c>
    </row>
    <row r="804" spans="1:13" s="169" customFormat="1" x14ac:dyDescent="0.4">
      <c r="A804" s="161" t="s">
        <v>488</v>
      </c>
      <c r="B804" s="161"/>
      <c r="C804" s="162" t="s">
        <v>2468</v>
      </c>
      <c r="D804" s="163">
        <v>45870</v>
      </c>
      <c r="E804" s="164">
        <v>45905</v>
      </c>
      <c r="F804" s="165">
        <v>-7.55</v>
      </c>
      <c r="G804" s="166" t="s">
        <v>2259</v>
      </c>
      <c r="H804" s="161" t="s">
        <v>2022</v>
      </c>
      <c r="I804" s="161" t="s">
        <v>5077</v>
      </c>
      <c r="J804" s="161" t="s">
        <v>172</v>
      </c>
      <c r="K804" s="167"/>
      <c r="L804" s="168" t="s">
        <v>749</v>
      </c>
      <c r="M804" s="168" t="s">
        <v>173</v>
      </c>
    </row>
    <row r="805" spans="1:13" s="169" customFormat="1" x14ac:dyDescent="0.4">
      <c r="A805" s="161" t="s">
        <v>488</v>
      </c>
      <c r="B805" s="161"/>
      <c r="C805" s="162" t="s">
        <v>2468</v>
      </c>
      <c r="D805" s="163">
        <v>45870</v>
      </c>
      <c r="E805" s="164">
        <v>45905</v>
      </c>
      <c r="F805" s="165">
        <v>-7.55</v>
      </c>
      <c r="G805" s="166" t="s">
        <v>2259</v>
      </c>
      <c r="H805" s="161" t="s">
        <v>2022</v>
      </c>
      <c r="I805" s="161" t="s">
        <v>5078</v>
      </c>
      <c r="J805" s="161" t="s">
        <v>146</v>
      </c>
      <c r="K805" s="167"/>
      <c r="L805" s="168" t="s">
        <v>749</v>
      </c>
      <c r="M805" s="168" t="s">
        <v>147</v>
      </c>
    </row>
    <row r="806" spans="1:13" s="169" customFormat="1" x14ac:dyDescent="0.4">
      <c r="A806" s="161" t="s">
        <v>488</v>
      </c>
      <c r="B806" s="161"/>
      <c r="C806" s="162" t="s">
        <v>2468</v>
      </c>
      <c r="D806" s="163">
        <v>45870</v>
      </c>
      <c r="E806" s="164">
        <v>45905</v>
      </c>
      <c r="F806" s="165">
        <v>-7.55</v>
      </c>
      <c r="G806" s="166" t="s">
        <v>2259</v>
      </c>
      <c r="H806" s="161" t="s">
        <v>2022</v>
      </c>
      <c r="I806" s="161" t="s">
        <v>5079</v>
      </c>
      <c r="J806" s="161" t="s">
        <v>250</v>
      </c>
      <c r="K806" s="167"/>
      <c r="L806" s="168" t="s">
        <v>749</v>
      </c>
      <c r="M806" s="168" t="s">
        <v>251</v>
      </c>
    </row>
    <row r="807" spans="1:13" s="169" customFormat="1" x14ac:dyDescent="0.4">
      <c r="A807" s="161" t="s">
        <v>488</v>
      </c>
      <c r="B807" s="161"/>
      <c r="C807" s="162" t="s">
        <v>2468</v>
      </c>
      <c r="D807" s="163">
        <v>45870</v>
      </c>
      <c r="E807" s="164">
        <v>45905</v>
      </c>
      <c r="F807" s="165">
        <v>-7.55</v>
      </c>
      <c r="G807" s="166" t="s">
        <v>2259</v>
      </c>
      <c r="H807" s="161" t="s">
        <v>2022</v>
      </c>
      <c r="I807" s="161" t="s">
        <v>5080</v>
      </c>
      <c r="J807" s="161" t="s">
        <v>464</v>
      </c>
      <c r="K807" s="167"/>
      <c r="L807" s="168" t="s">
        <v>749</v>
      </c>
      <c r="M807" s="168" t="s">
        <v>465</v>
      </c>
    </row>
    <row r="808" spans="1:13" s="169" customFormat="1" x14ac:dyDescent="0.4">
      <c r="A808" s="161" t="s">
        <v>488</v>
      </c>
      <c r="B808" s="161"/>
      <c r="C808" s="162" t="s">
        <v>2468</v>
      </c>
      <c r="D808" s="163">
        <v>45870</v>
      </c>
      <c r="E808" s="164">
        <v>45905</v>
      </c>
      <c r="F808" s="165">
        <v>-7.55</v>
      </c>
      <c r="G808" s="166" t="s">
        <v>2259</v>
      </c>
      <c r="H808" s="161" t="s">
        <v>2022</v>
      </c>
      <c r="I808" s="161" t="s">
        <v>5081</v>
      </c>
      <c r="J808" s="161" t="s">
        <v>286</v>
      </c>
      <c r="K808" s="167"/>
      <c r="L808" s="168" t="s">
        <v>749</v>
      </c>
      <c r="M808" s="168" t="s">
        <v>287</v>
      </c>
    </row>
    <row r="809" spans="1:13" s="169" customFormat="1" x14ac:dyDescent="0.4">
      <c r="A809" s="161" t="s">
        <v>488</v>
      </c>
      <c r="B809" s="161"/>
      <c r="C809" s="162" t="s">
        <v>2468</v>
      </c>
      <c r="D809" s="163">
        <v>45870</v>
      </c>
      <c r="E809" s="164">
        <v>45905</v>
      </c>
      <c r="F809" s="165">
        <v>-7.55</v>
      </c>
      <c r="G809" s="166" t="s">
        <v>2259</v>
      </c>
      <c r="H809" s="161" t="s">
        <v>2022</v>
      </c>
      <c r="I809" s="161" t="s">
        <v>5080</v>
      </c>
      <c r="J809" s="161" t="s">
        <v>464</v>
      </c>
      <c r="K809" s="167"/>
      <c r="L809" s="168" t="s">
        <v>749</v>
      </c>
      <c r="M809" s="168" t="s">
        <v>465</v>
      </c>
    </row>
    <row r="810" spans="1:13" s="169" customFormat="1" x14ac:dyDescent="0.4">
      <c r="A810" s="161" t="s">
        <v>488</v>
      </c>
      <c r="B810" s="161"/>
      <c r="C810" s="162" t="s">
        <v>2468</v>
      </c>
      <c r="D810" s="163">
        <v>45870</v>
      </c>
      <c r="E810" s="164">
        <v>45905</v>
      </c>
      <c r="F810" s="165">
        <v>-7.55</v>
      </c>
      <c r="G810" s="166" t="s">
        <v>2259</v>
      </c>
      <c r="H810" s="161" t="s">
        <v>2022</v>
      </c>
      <c r="I810" s="161" t="s">
        <v>5082</v>
      </c>
      <c r="J810" s="161" t="s">
        <v>308</v>
      </c>
      <c r="K810" s="167"/>
      <c r="L810" s="168" t="s">
        <v>749</v>
      </c>
      <c r="M810" s="168" t="s">
        <v>309</v>
      </c>
    </row>
    <row r="811" spans="1:13" s="169" customFormat="1" x14ac:dyDescent="0.4">
      <c r="A811" s="161" t="s">
        <v>488</v>
      </c>
      <c r="B811" s="161"/>
      <c r="C811" s="162" t="s">
        <v>2468</v>
      </c>
      <c r="D811" s="163">
        <v>45870</v>
      </c>
      <c r="E811" s="164">
        <v>45905</v>
      </c>
      <c r="F811" s="165">
        <v>-7.55</v>
      </c>
      <c r="G811" s="166" t="s">
        <v>2259</v>
      </c>
      <c r="H811" s="161" t="s">
        <v>2022</v>
      </c>
      <c r="I811" s="161" t="s">
        <v>5083</v>
      </c>
      <c r="J811" s="161" t="s">
        <v>466</v>
      </c>
      <c r="K811" s="167"/>
      <c r="L811" s="168" t="s">
        <v>749</v>
      </c>
      <c r="M811" s="168" t="s">
        <v>467</v>
      </c>
    </row>
    <row r="812" spans="1:13" s="169" customFormat="1" x14ac:dyDescent="0.4">
      <c r="A812" s="161" t="s">
        <v>488</v>
      </c>
      <c r="B812" s="161"/>
      <c r="C812" s="162" t="s">
        <v>2468</v>
      </c>
      <c r="D812" s="163">
        <v>45870</v>
      </c>
      <c r="E812" s="164">
        <v>45905</v>
      </c>
      <c r="F812" s="165">
        <v>-7.55</v>
      </c>
      <c r="G812" s="166" t="s">
        <v>2259</v>
      </c>
      <c r="H812" s="161" t="s">
        <v>2022</v>
      </c>
      <c r="I812" s="161" t="s">
        <v>5084</v>
      </c>
      <c r="J812" s="161" t="s">
        <v>468</v>
      </c>
      <c r="K812" s="167"/>
      <c r="L812" s="168" t="s">
        <v>749</v>
      </c>
      <c r="M812" s="168" t="s">
        <v>469</v>
      </c>
    </row>
    <row r="813" spans="1:13" s="169" customFormat="1" x14ac:dyDescent="0.4">
      <c r="A813" s="161" t="s">
        <v>488</v>
      </c>
      <c r="B813" s="161"/>
      <c r="C813" s="162" t="s">
        <v>2468</v>
      </c>
      <c r="D813" s="163">
        <v>45870</v>
      </c>
      <c r="E813" s="164">
        <v>45905</v>
      </c>
      <c r="F813" s="165">
        <v>-7.55</v>
      </c>
      <c r="G813" s="166" t="s">
        <v>2259</v>
      </c>
      <c r="H813" s="161" t="s">
        <v>2022</v>
      </c>
      <c r="I813" s="161" t="s">
        <v>5085</v>
      </c>
      <c r="J813" s="161" t="s">
        <v>330</v>
      </c>
      <c r="K813" s="167"/>
      <c r="L813" s="168" t="s">
        <v>749</v>
      </c>
      <c r="M813" s="168" t="s">
        <v>331</v>
      </c>
    </row>
    <row r="814" spans="1:13" s="169" customFormat="1" x14ac:dyDescent="0.4">
      <c r="A814" s="161" t="s">
        <v>488</v>
      </c>
      <c r="B814" s="161"/>
      <c r="C814" s="162" t="s">
        <v>2468</v>
      </c>
      <c r="D814" s="163">
        <v>45870</v>
      </c>
      <c r="E814" s="164">
        <v>45905</v>
      </c>
      <c r="F814" s="165">
        <v>-7.55</v>
      </c>
      <c r="G814" s="166" t="s">
        <v>2259</v>
      </c>
      <c r="H814" s="161" t="s">
        <v>2022</v>
      </c>
      <c r="I814" s="161" t="s">
        <v>5086</v>
      </c>
      <c r="J814" s="161" t="s">
        <v>470</v>
      </c>
      <c r="K814" s="167"/>
      <c r="L814" s="168" t="s">
        <v>749</v>
      </c>
      <c r="M814" s="168" t="s">
        <v>471</v>
      </c>
    </row>
    <row r="815" spans="1:13" s="169" customFormat="1" x14ac:dyDescent="0.4">
      <c r="A815" s="161" t="s">
        <v>488</v>
      </c>
      <c r="B815" s="161"/>
      <c r="C815" s="162" t="s">
        <v>2468</v>
      </c>
      <c r="D815" s="163">
        <v>45870</v>
      </c>
      <c r="E815" s="164">
        <v>45905</v>
      </c>
      <c r="F815" s="165">
        <v>-7.55</v>
      </c>
      <c r="G815" s="166" t="s">
        <v>2259</v>
      </c>
      <c r="H815" s="161" t="s">
        <v>2022</v>
      </c>
      <c r="I815" s="161" t="s">
        <v>5087</v>
      </c>
      <c r="J815" s="161" t="s">
        <v>472</v>
      </c>
      <c r="K815" s="167"/>
      <c r="L815" s="168" t="s">
        <v>749</v>
      </c>
      <c r="M815" s="168" t="s">
        <v>473</v>
      </c>
    </row>
    <row r="816" spans="1:13" s="169" customFormat="1" x14ac:dyDescent="0.4">
      <c r="A816" s="161" t="s">
        <v>488</v>
      </c>
      <c r="B816" s="161"/>
      <c r="C816" s="162" t="s">
        <v>2468</v>
      </c>
      <c r="D816" s="163">
        <v>45870</v>
      </c>
      <c r="E816" s="164">
        <v>45905</v>
      </c>
      <c r="F816" s="165">
        <v>-7.55</v>
      </c>
      <c r="G816" s="166" t="s">
        <v>2259</v>
      </c>
      <c r="H816" s="161" t="s">
        <v>2022</v>
      </c>
      <c r="I816" s="161" t="s">
        <v>5088</v>
      </c>
      <c r="J816" s="161" t="s">
        <v>288</v>
      </c>
      <c r="K816" s="167"/>
      <c r="L816" s="168" t="s">
        <v>749</v>
      </c>
      <c r="M816" s="168" t="s">
        <v>289</v>
      </c>
    </row>
    <row r="817" spans="1:13" s="169" customFormat="1" x14ac:dyDescent="0.4">
      <c r="A817" s="161" t="s">
        <v>488</v>
      </c>
      <c r="B817" s="161"/>
      <c r="C817" s="162" t="s">
        <v>2468</v>
      </c>
      <c r="D817" s="163">
        <v>45870</v>
      </c>
      <c r="E817" s="164">
        <v>45905</v>
      </c>
      <c r="F817" s="165">
        <v>-7.55</v>
      </c>
      <c r="G817" s="166" t="s">
        <v>2259</v>
      </c>
      <c r="H817" s="161" t="s">
        <v>2022</v>
      </c>
      <c r="I817" s="161" t="s">
        <v>5089</v>
      </c>
      <c r="J817" s="161" t="s">
        <v>90</v>
      </c>
      <c r="K817" s="167"/>
      <c r="L817" s="168" t="s">
        <v>749</v>
      </c>
      <c r="M817" s="168" t="s">
        <v>91</v>
      </c>
    </row>
    <row r="818" spans="1:13" s="169" customFormat="1" x14ac:dyDescent="0.4">
      <c r="A818" s="161" t="s">
        <v>488</v>
      </c>
      <c r="B818" s="161"/>
      <c r="C818" s="162" t="s">
        <v>2468</v>
      </c>
      <c r="D818" s="163">
        <v>45870</v>
      </c>
      <c r="E818" s="164">
        <v>45905</v>
      </c>
      <c r="F818" s="165">
        <v>-7.55</v>
      </c>
      <c r="G818" s="166" t="s">
        <v>2259</v>
      </c>
      <c r="H818" s="161" t="s">
        <v>2022</v>
      </c>
      <c r="I818" s="161" t="s">
        <v>5090</v>
      </c>
      <c r="J818" s="161" t="s">
        <v>474</v>
      </c>
      <c r="K818" s="167"/>
      <c r="L818" s="168" t="s">
        <v>749</v>
      </c>
      <c r="M818" s="168" t="s">
        <v>475</v>
      </c>
    </row>
    <row r="819" spans="1:13" s="169" customFormat="1" x14ac:dyDescent="0.4">
      <c r="A819" s="161" t="s">
        <v>488</v>
      </c>
      <c r="B819" s="161"/>
      <c r="C819" s="162" t="s">
        <v>2468</v>
      </c>
      <c r="D819" s="163">
        <v>45870</v>
      </c>
      <c r="E819" s="164">
        <v>45905</v>
      </c>
      <c r="F819" s="165">
        <v>-7.55</v>
      </c>
      <c r="G819" s="166" t="s">
        <v>2259</v>
      </c>
      <c r="H819" s="161" t="s">
        <v>2022</v>
      </c>
      <c r="I819" s="161" t="s">
        <v>5091</v>
      </c>
      <c r="J819" s="161" t="s">
        <v>116</v>
      </c>
      <c r="K819" s="167"/>
      <c r="L819" s="168" t="s">
        <v>749</v>
      </c>
      <c r="M819" s="168" t="s">
        <v>117</v>
      </c>
    </row>
    <row r="820" spans="1:13" s="169" customFormat="1" x14ac:dyDescent="0.4">
      <c r="A820" s="161" t="s">
        <v>488</v>
      </c>
      <c r="B820" s="161"/>
      <c r="C820" s="162" t="s">
        <v>2468</v>
      </c>
      <c r="D820" s="163">
        <v>45870</v>
      </c>
      <c r="E820" s="164">
        <v>45905</v>
      </c>
      <c r="F820" s="165">
        <v>-7.55</v>
      </c>
      <c r="G820" s="166" t="s">
        <v>2259</v>
      </c>
      <c r="H820" s="161" t="s">
        <v>2022</v>
      </c>
      <c r="I820" s="161" t="s">
        <v>5092</v>
      </c>
      <c r="J820" s="161" t="s">
        <v>501</v>
      </c>
      <c r="K820" s="167"/>
      <c r="L820" s="168" t="s">
        <v>749</v>
      </c>
      <c r="M820" s="168" t="s">
        <v>502</v>
      </c>
    </row>
    <row r="821" spans="1:13" s="169" customFormat="1" x14ac:dyDescent="0.4">
      <c r="A821" s="161" t="s">
        <v>488</v>
      </c>
      <c r="B821" s="161"/>
      <c r="C821" s="162" t="s">
        <v>2468</v>
      </c>
      <c r="D821" s="163">
        <v>45870</v>
      </c>
      <c r="E821" s="164">
        <v>45905</v>
      </c>
      <c r="F821" s="165">
        <v>-7.55</v>
      </c>
      <c r="G821" s="166" t="s">
        <v>2259</v>
      </c>
      <c r="H821" s="161" t="s">
        <v>2022</v>
      </c>
      <c r="I821" s="161" t="s">
        <v>5093</v>
      </c>
      <c r="J821" s="161" t="s">
        <v>140</v>
      </c>
      <c r="K821" s="167"/>
      <c r="L821" s="168" t="s">
        <v>749</v>
      </c>
      <c r="M821" s="168" t="s">
        <v>141</v>
      </c>
    </row>
    <row r="822" spans="1:13" s="169" customFormat="1" x14ac:dyDescent="0.4">
      <c r="A822" s="161" t="s">
        <v>488</v>
      </c>
      <c r="B822" s="161"/>
      <c r="C822" s="162" t="s">
        <v>2468</v>
      </c>
      <c r="D822" s="163">
        <v>45870</v>
      </c>
      <c r="E822" s="164">
        <v>45905</v>
      </c>
      <c r="F822" s="165">
        <v>-7.55</v>
      </c>
      <c r="G822" s="166" t="s">
        <v>2259</v>
      </c>
      <c r="H822" s="161" t="s">
        <v>2022</v>
      </c>
      <c r="I822" s="161" t="s">
        <v>5094</v>
      </c>
      <c r="J822" s="161" t="s">
        <v>476</v>
      </c>
      <c r="K822" s="167"/>
      <c r="L822" s="168" t="s">
        <v>749</v>
      </c>
      <c r="M822" s="168" t="s">
        <v>477</v>
      </c>
    </row>
    <row r="823" spans="1:13" s="169" customFormat="1" x14ac:dyDescent="0.4">
      <c r="A823" s="161" t="s">
        <v>488</v>
      </c>
      <c r="B823" s="161"/>
      <c r="C823" s="162" t="s">
        <v>2468</v>
      </c>
      <c r="D823" s="163">
        <v>45870</v>
      </c>
      <c r="E823" s="164">
        <v>45905</v>
      </c>
      <c r="F823" s="165">
        <v>-7.55</v>
      </c>
      <c r="G823" s="166" t="s">
        <v>2259</v>
      </c>
      <c r="H823" s="161" t="s">
        <v>2022</v>
      </c>
      <c r="I823" s="161" t="s">
        <v>5095</v>
      </c>
      <c r="J823" s="161" t="s">
        <v>216</v>
      </c>
      <c r="K823" s="167"/>
      <c r="L823" s="168" t="s">
        <v>749</v>
      </c>
      <c r="M823" s="168" t="s">
        <v>217</v>
      </c>
    </row>
    <row r="824" spans="1:13" s="169" customFormat="1" x14ac:dyDescent="0.4">
      <c r="A824" s="161" t="s">
        <v>488</v>
      </c>
      <c r="B824" s="161"/>
      <c r="C824" s="162" t="s">
        <v>2468</v>
      </c>
      <c r="D824" s="163">
        <v>45870</v>
      </c>
      <c r="E824" s="164">
        <v>45905</v>
      </c>
      <c r="F824" s="165">
        <v>-7.55</v>
      </c>
      <c r="G824" s="166" t="s">
        <v>2259</v>
      </c>
      <c r="H824" s="161" t="s">
        <v>2022</v>
      </c>
      <c r="I824" s="161" t="s">
        <v>5096</v>
      </c>
      <c r="J824" s="161" t="s">
        <v>358</v>
      </c>
      <c r="K824" s="167"/>
      <c r="L824" s="168" t="s">
        <v>749</v>
      </c>
      <c r="M824" s="168" t="s">
        <v>359</v>
      </c>
    </row>
    <row r="825" spans="1:13" s="169" customFormat="1" x14ac:dyDescent="0.4">
      <c r="A825" s="161" t="s">
        <v>488</v>
      </c>
      <c r="B825" s="161"/>
      <c r="C825" s="162" t="s">
        <v>2468</v>
      </c>
      <c r="D825" s="163">
        <v>45870</v>
      </c>
      <c r="E825" s="164">
        <v>45905</v>
      </c>
      <c r="F825" s="165">
        <v>-7.55</v>
      </c>
      <c r="G825" s="166" t="s">
        <v>2259</v>
      </c>
      <c r="H825" s="161" t="s">
        <v>2022</v>
      </c>
      <c r="I825" s="161" t="s">
        <v>5073</v>
      </c>
      <c r="J825" s="161" t="s">
        <v>112</v>
      </c>
      <c r="K825" s="167"/>
      <c r="L825" s="168" t="s">
        <v>749</v>
      </c>
      <c r="M825" s="168" t="s">
        <v>113</v>
      </c>
    </row>
    <row r="826" spans="1:13" s="169" customFormat="1" x14ac:dyDescent="0.4">
      <c r="A826" s="161" t="s">
        <v>488</v>
      </c>
      <c r="B826" s="161"/>
      <c r="C826" s="162" t="s">
        <v>2468</v>
      </c>
      <c r="D826" s="163">
        <v>45870</v>
      </c>
      <c r="E826" s="164">
        <v>45905</v>
      </c>
      <c r="F826" s="165">
        <v>-7.55</v>
      </c>
      <c r="G826" s="166" t="s">
        <v>2259</v>
      </c>
      <c r="H826" s="161" t="s">
        <v>2022</v>
      </c>
      <c r="I826" s="161" t="s">
        <v>5097</v>
      </c>
      <c r="J826" s="161" t="s">
        <v>452</v>
      </c>
      <c r="K826" s="167"/>
      <c r="L826" s="168" t="s">
        <v>749</v>
      </c>
      <c r="M826" s="168" t="s">
        <v>453</v>
      </c>
    </row>
    <row r="827" spans="1:13" s="169" customFormat="1" x14ac:dyDescent="0.4">
      <c r="A827" s="161" t="s">
        <v>488</v>
      </c>
      <c r="B827" s="161"/>
      <c r="C827" s="162" t="s">
        <v>2468</v>
      </c>
      <c r="D827" s="163">
        <v>45870</v>
      </c>
      <c r="E827" s="164">
        <v>45905</v>
      </c>
      <c r="F827" s="165">
        <v>-7.55</v>
      </c>
      <c r="G827" s="166" t="s">
        <v>2259</v>
      </c>
      <c r="H827" s="161" t="s">
        <v>2022</v>
      </c>
      <c r="I827" s="161" t="s">
        <v>5098</v>
      </c>
      <c r="J827" s="161" t="s">
        <v>486</v>
      </c>
      <c r="K827" s="167"/>
      <c r="L827" s="168" t="s">
        <v>749</v>
      </c>
      <c r="M827" s="168" t="s">
        <v>487</v>
      </c>
    </row>
    <row r="828" spans="1:13" s="169" customFormat="1" x14ac:dyDescent="0.4">
      <c r="A828" s="161" t="s">
        <v>488</v>
      </c>
      <c r="B828" s="161"/>
      <c r="C828" s="162" t="s">
        <v>2468</v>
      </c>
      <c r="D828" s="163">
        <v>45870</v>
      </c>
      <c r="E828" s="164">
        <v>45905</v>
      </c>
      <c r="F828" s="165">
        <v>-7.55</v>
      </c>
      <c r="G828" s="166" t="s">
        <v>2259</v>
      </c>
      <c r="H828" s="161" t="s">
        <v>2022</v>
      </c>
      <c r="I828" s="161" t="s">
        <v>5099</v>
      </c>
      <c r="J828" s="161" t="s">
        <v>12</v>
      </c>
      <c r="K828" s="167"/>
      <c r="L828" s="168" t="s">
        <v>749</v>
      </c>
      <c r="M828" s="168" t="s">
        <v>13</v>
      </c>
    </row>
    <row r="829" spans="1:13" s="169" customFormat="1" x14ac:dyDescent="0.4">
      <c r="A829" s="161" t="s">
        <v>488</v>
      </c>
      <c r="B829" s="161"/>
      <c r="C829" s="162" t="s">
        <v>2468</v>
      </c>
      <c r="D829" s="163">
        <v>45870</v>
      </c>
      <c r="E829" s="164">
        <v>45905</v>
      </c>
      <c r="F829" s="165">
        <v>-7.55</v>
      </c>
      <c r="G829" s="166" t="s">
        <v>2259</v>
      </c>
      <c r="H829" s="161" t="s">
        <v>2022</v>
      </c>
      <c r="I829" s="161" t="s">
        <v>5100</v>
      </c>
      <c r="J829" s="161" t="s">
        <v>328</v>
      </c>
      <c r="K829" s="167"/>
      <c r="L829" s="168" t="s">
        <v>749</v>
      </c>
      <c r="M829" s="168" t="s">
        <v>329</v>
      </c>
    </row>
    <row r="830" spans="1:13" s="169" customFormat="1" x14ac:dyDescent="0.4">
      <c r="A830" s="161" t="s">
        <v>488</v>
      </c>
      <c r="B830" s="161"/>
      <c r="C830" s="162" t="s">
        <v>2468</v>
      </c>
      <c r="D830" s="163">
        <v>45870</v>
      </c>
      <c r="E830" s="164">
        <v>45905</v>
      </c>
      <c r="F830" s="165">
        <v>-7.55</v>
      </c>
      <c r="G830" s="166" t="s">
        <v>2259</v>
      </c>
      <c r="H830" s="161" t="s">
        <v>2022</v>
      </c>
      <c r="I830" s="161" t="s">
        <v>5101</v>
      </c>
      <c r="J830" s="161" t="s">
        <v>214</v>
      </c>
      <c r="K830" s="167"/>
      <c r="L830" s="168" t="s">
        <v>749</v>
      </c>
      <c r="M830" s="168" t="s">
        <v>215</v>
      </c>
    </row>
    <row r="831" spans="1:13" s="169" customFormat="1" x14ac:dyDescent="0.4">
      <c r="A831" s="161" t="s">
        <v>488</v>
      </c>
      <c r="B831" s="161"/>
      <c r="C831" s="162" t="s">
        <v>2468</v>
      </c>
      <c r="D831" s="163">
        <v>45870</v>
      </c>
      <c r="E831" s="164">
        <v>45905</v>
      </c>
      <c r="F831" s="165">
        <v>-7.55</v>
      </c>
      <c r="G831" s="166" t="s">
        <v>2259</v>
      </c>
      <c r="H831" s="161" t="s">
        <v>2022</v>
      </c>
      <c r="I831" s="161" t="s">
        <v>5102</v>
      </c>
      <c r="J831" s="161" t="s">
        <v>246</v>
      </c>
      <c r="K831" s="167"/>
      <c r="L831" s="168" t="s">
        <v>749</v>
      </c>
      <c r="M831" s="168" t="s">
        <v>247</v>
      </c>
    </row>
    <row r="832" spans="1:13" s="169" customFormat="1" x14ac:dyDescent="0.4">
      <c r="A832" s="161" t="s">
        <v>488</v>
      </c>
      <c r="B832" s="161"/>
      <c r="C832" s="162" t="s">
        <v>2468</v>
      </c>
      <c r="D832" s="163">
        <v>45870</v>
      </c>
      <c r="E832" s="164">
        <v>45905</v>
      </c>
      <c r="F832" s="165">
        <v>-7.55</v>
      </c>
      <c r="G832" s="166" t="s">
        <v>2259</v>
      </c>
      <c r="H832" s="161" t="s">
        <v>2022</v>
      </c>
      <c r="I832" s="161" t="s">
        <v>5103</v>
      </c>
      <c r="J832" s="161" t="s">
        <v>188</v>
      </c>
      <c r="K832" s="167"/>
      <c r="L832" s="168" t="s">
        <v>749</v>
      </c>
      <c r="M832" s="168" t="s">
        <v>189</v>
      </c>
    </row>
    <row r="833" spans="1:13" s="169" customFormat="1" x14ac:dyDescent="0.4">
      <c r="A833" s="161" t="s">
        <v>488</v>
      </c>
      <c r="B833" s="161"/>
      <c r="C833" s="162" t="s">
        <v>2468</v>
      </c>
      <c r="D833" s="163">
        <v>45870</v>
      </c>
      <c r="E833" s="164">
        <v>45905</v>
      </c>
      <c r="F833" s="165">
        <v>-7.55</v>
      </c>
      <c r="G833" s="166" t="s">
        <v>2259</v>
      </c>
      <c r="H833" s="161" t="s">
        <v>2022</v>
      </c>
      <c r="I833" s="161" t="s">
        <v>5104</v>
      </c>
      <c r="J833" s="161" t="s">
        <v>52</v>
      </c>
      <c r="K833" s="167"/>
      <c r="L833" s="168" t="s">
        <v>749</v>
      </c>
      <c r="M833" s="168" t="s">
        <v>53</v>
      </c>
    </row>
    <row r="834" spans="1:13" s="169" customFormat="1" x14ac:dyDescent="0.4">
      <c r="A834" s="161" t="s">
        <v>488</v>
      </c>
      <c r="B834" s="161"/>
      <c r="C834" s="162" t="s">
        <v>2468</v>
      </c>
      <c r="D834" s="163">
        <v>45870</v>
      </c>
      <c r="E834" s="164">
        <v>45905</v>
      </c>
      <c r="F834" s="165">
        <v>-15.11</v>
      </c>
      <c r="G834" s="166" t="s">
        <v>2259</v>
      </c>
      <c r="H834" s="161" t="s">
        <v>2022</v>
      </c>
      <c r="I834" s="161" t="s">
        <v>5105</v>
      </c>
      <c r="J834" s="161" t="s">
        <v>168</v>
      </c>
      <c r="K834" s="167"/>
      <c r="L834" s="168" t="s">
        <v>749</v>
      </c>
      <c r="M834" s="168" t="s">
        <v>169</v>
      </c>
    </row>
    <row r="835" spans="1:13" s="169" customFormat="1" x14ac:dyDescent="0.4">
      <c r="A835" s="161" t="s">
        <v>488</v>
      </c>
      <c r="B835" s="161"/>
      <c r="C835" s="162" t="s">
        <v>2468</v>
      </c>
      <c r="D835" s="163">
        <v>45870</v>
      </c>
      <c r="E835" s="164">
        <v>45905</v>
      </c>
      <c r="F835" s="165">
        <v>-7.55</v>
      </c>
      <c r="G835" s="166" t="s">
        <v>2259</v>
      </c>
      <c r="H835" s="161" t="s">
        <v>2022</v>
      </c>
      <c r="I835" s="161" t="s">
        <v>5106</v>
      </c>
      <c r="J835" s="161" t="s">
        <v>42</v>
      </c>
      <c r="K835" s="167"/>
      <c r="L835" s="168" t="s">
        <v>749</v>
      </c>
      <c r="M835" s="168" t="s">
        <v>43</v>
      </c>
    </row>
    <row r="836" spans="1:13" s="169" customFormat="1" x14ac:dyDescent="0.4">
      <c r="A836" s="161" t="s">
        <v>488</v>
      </c>
      <c r="B836" s="161"/>
      <c r="C836" s="162" t="s">
        <v>2468</v>
      </c>
      <c r="D836" s="163">
        <v>45870</v>
      </c>
      <c r="E836" s="164">
        <v>45905</v>
      </c>
      <c r="F836" s="165">
        <v>-7.55</v>
      </c>
      <c r="G836" s="166" t="s">
        <v>2259</v>
      </c>
      <c r="H836" s="161" t="s">
        <v>2022</v>
      </c>
      <c r="I836" s="161" t="s">
        <v>5107</v>
      </c>
      <c r="J836" s="161" t="s">
        <v>46</v>
      </c>
      <c r="K836" s="167"/>
      <c r="L836" s="168" t="s">
        <v>749</v>
      </c>
      <c r="M836" s="168" t="s">
        <v>47</v>
      </c>
    </row>
    <row r="837" spans="1:13" s="169" customFormat="1" x14ac:dyDescent="0.4">
      <c r="A837" s="161" t="s">
        <v>488</v>
      </c>
      <c r="B837" s="161"/>
      <c r="C837" s="162" t="s">
        <v>2468</v>
      </c>
      <c r="D837" s="163">
        <v>45870</v>
      </c>
      <c r="E837" s="164">
        <v>45905</v>
      </c>
      <c r="F837" s="165">
        <v>-7.55</v>
      </c>
      <c r="G837" s="166" t="s">
        <v>2259</v>
      </c>
      <c r="H837" s="161" t="s">
        <v>2022</v>
      </c>
      <c r="I837" s="161" t="s">
        <v>5108</v>
      </c>
      <c r="J837" s="161" t="s">
        <v>282</v>
      </c>
      <c r="K837" s="167"/>
      <c r="L837" s="168" t="s">
        <v>749</v>
      </c>
      <c r="M837" s="168" t="s">
        <v>283</v>
      </c>
    </row>
    <row r="838" spans="1:13" s="169" customFormat="1" x14ac:dyDescent="0.4">
      <c r="A838" s="161" t="s">
        <v>488</v>
      </c>
      <c r="B838" s="161"/>
      <c r="C838" s="162" t="s">
        <v>2468</v>
      </c>
      <c r="D838" s="163">
        <v>45870</v>
      </c>
      <c r="E838" s="164">
        <v>45905</v>
      </c>
      <c r="F838" s="165">
        <v>-15.97</v>
      </c>
      <c r="G838" s="166" t="s">
        <v>2259</v>
      </c>
      <c r="H838" s="161" t="s">
        <v>2022</v>
      </c>
      <c r="I838" s="161" t="s">
        <v>5109</v>
      </c>
      <c r="J838" s="161" t="s">
        <v>34</v>
      </c>
      <c r="K838" s="167"/>
      <c r="L838" s="168" t="s">
        <v>749</v>
      </c>
      <c r="M838" s="168" t="s">
        <v>35</v>
      </c>
    </row>
    <row r="839" spans="1:13" s="169" customFormat="1" x14ac:dyDescent="0.4">
      <c r="A839" s="161" t="s">
        <v>488</v>
      </c>
      <c r="B839" s="161"/>
      <c r="C839" s="162" t="s">
        <v>2468</v>
      </c>
      <c r="D839" s="163">
        <v>45870</v>
      </c>
      <c r="E839" s="164">
        <v>45905</v>
      </c>
      <c r="F839" s="165">
        <v>-7.55</v>
      </c>
      <c r="G839" s="166" t="s">
        <v>2259</v>
      </c>
      <c r="H839" s="161" t="s">
        <v>2022</v>
      </c>
      <c r="I839" s="161" t="s">
        <v>5110</v>
      </c>
      <c r="J839" s="161" t="s">
        <v>362</v>
      </c>
      <c r="K839" s="167"/>
      <c r="L839" s="168" t="s">
        <v>749</v>
      </c>
      <c r="M839" s="168" t="s">
        <v>363</v>
      </c>
    </row>
    <row r="840" spans="1:13" s="169" customFormat="1" x14ac:dyDescent="0.4">
      <c r="A840" s="161" t="s">
        <v>488</v>
      </c>
      <c r="B840" s="161"/>
      <c r="C840" s="162" t="s">
        <v>2468</v>
      </c>
      <c r="D840" s="163">
        <v>45870</v>
      </c>
      <c r="E840" s="164">
        <v>45905</v>
      </c>
      <c r="F840" s="165">
        <v>-7.55</v>
      </c>
      <c r="G840" s="166" t="s">
        <v>2259</v>
      </c>
      <c r="H840" s="161" t="s">
        <v>2022</v>
      </c>
      <c r="I840" s="161" t="s">
        <v>5111</v>
      </c>
      <c r="J840" s="161" t="s">
        <v>348</v>
      </c>
      <c r="K840" s="167"/>
      <c r="L840" s="168" t="s">
        <v>749</v>
      </c>
      <c r="M840" s="168" t="s">
        <v>349</v>
      </c>
    </row>
    <row r="841" spans="1:13" s="169" customFormat="1" x14ac:dyDescent="0.4">
      <c r="A841" s="161" t="s">
        <v>488</v>
      </c>
      <c r="B841" s="161"/>
      <c r="C841" s="162" t="s">
        <v>2468</v>
      </c>
      <c r="D841" s="163">
        <v>45870</v>
      </c>
      <c r="E841" s="164">
        <v>45905</v>
      </c>
      <c r="F841" s="165">
        <v>-7.55</v>
      </c>
      <c r="G841" s="166" t="s">
        <v>2259</v>
      </c>
      <c r="H841" s="161" t="s">
        <v>2022</v>
      </c>
      <c r="I841" s="161" t="s">
        <v>5112</v>
      </c>
      <c r="J841" s="161" t="s">
        <v>334</v>
      </c>
      <c r="K841" s="167"/>
      <c r="L841" s="168" t="s">
        <v>749</v>
      </c>
      <c r="M841" s="168" t="s">
        <v>335</v>
      </c>
    </row>
    <row r="842" spans="1:13" s="169" customFormat="1" x14ac:dyDescent="0.4">
      <c r="A842" s="161" t="s">
        <v>488</v>
      </c>
      <c r="B842" s="161"/>
      <c r="C842" s="162" t="s">
        <v>2468</v>
      </c>
      <c r="D842" s="163">
        <v>45870</v>
      </c>
      <c r="E842" s="164">
        <v>45905</v>
      </c>
      <c r="F842" s="165">
        <v>-7.55</v>
      </c>
      <c r="G842" s="166" t="s">
        <v>2259</v>
      </c>
      <c r="H842" s="161" t="s">
        <v>2022</v>
      </c>
      <c r="I842" s="161" t="s">
        <v>5113</v>
      </c>
      <c r="J842" s="161" t="s">
        <v>332</v>
      </c>
      <c r="K842" s="167"/>
      <c r="L842" s="168" t="s">
        <v>749</v>
      </c>
      <c r="M842" s="168" t="s">
        <v>333</v>
      </c>
    </row>
    <row r="843" spans="1:13" s="169" customFormat="1" x14ac:dyDescent="0.4">
      <c r="A843" s="161" t="s">
        <v>488</v>
      </c>
      <c r="B843" s="161"/>
      <c r="C843" s="162" t="s">
        <v>2468</v>
      </c>
      <c r="D843" s="163">
        <v>45870</v>
      </c>
      <c r="E843" s="164">
        <v>45905</v>
      </c>
      <c r="F843" s="165">
        <v>-7.55</v>
      </c>
      <c r="G843" s="166" t="s">
        <v>2259</v>
      </c>
      <c r="H843" s="161" t="s">
        <v>2022</v>
      </c>
      <c r="I843" s="161" t="s">
        <v>5114</v>
      </c>
      <c r="J843" s="161" t="s">
        <v>154</v>
      </c>
      <c r="K843" s="167"/>
      <c r="L843" s="168" t="s">
        <v>749</v>
      </c>
      <c r="M843" s="168" t="s">
        <v>155</v>
      </c>
    </row>
    <row r="844" spans="1:13" s="169" customFormat="1" x14ac:dyDescent="0.4">
      <c r="A844" s="161" t="s">
        <v>488</v>
      </c>
      <c r="B844" s="161"/>
      <c r="C844" s="162" t="s">
        <v>2468</v>
      </c>
      <c r="D844" s="163">
        <v>45870</v>
      </c>
      <c r="E844" s="164">
        <v>45905</v>
      </c>
      <c r="F844" s="165">
        <v>-7.55</v>
      </c>
      <c r="G844" s="166" t="s">
        <v>2259</v>
      </c>
      <c r="H844" s="161" t="s">
        <v>2022</v>
      </c>
      <c r="I844" s="161" t="s">
        <v>5115</v>
      </c>
      <c r="J844" s="161" t="s">
        <v>380</v>
      </c>
      <c r="K844" s="167"/>
      <c r="L844" s="168" t="s">
        <v>749</v>
      </c>
      <c r="M844" s="168" t="s">
        <v>381</v>
      </c>
    </row>
    <row r="845" spans="1:13" s="169" customFormat="1" x14ac:dyDescent="0.4">
      <c r="A845" s="161" t="s">
        <v>488</v>
      </c>
      <c r="B845" s="161"/>
      <c r="C845" s="162" t="s">
        <v>2468</v>
      </c>
      <c r="D845" s="163">
        <v>45870</v>
      </c>
      <c r="E845" s="164">
        <v>45905</v>
      </c>
      <c r="F845" s="165">
        <v>-7.55</v>
      </c>
      <c r="G845" s="166" t="s">
        <v>2259</v>
      </c>
      <c r="H845" s="161" t="s">
        <v>2022</v>
      </c>
      <c r="I845" s="161" t="s">
        <v>5116</v>
      </c>
      <c r="J845" s="161" t="s">
        <v>18</v>
      </c>
      <c r="K845" s="167"/>
      <c r="L845" s="168" t="s">
        <v>749</v>
      </c>
      <c r="M845" s="168" t="s">
        <v>19</v>
      </c>
    </row>
    <row r="846" spans="1:13" s="169" customFormat="1" x14ac:dyDescent="0.4">
      <c r="A846" s="161" t="s">
        <v>488</v>
      </c>
      <c r="B846" s="161"/>
      <c r="C846" s="162" t="s">
        <v>2468</v>
      </c>
      <c r="D846" s="163">
        <v>45870</v>
      </c>
      <c r="E846" s="164">
        <v>45905</v>
      </c>
      <c r="F846" s="165">
        <v>-7.55</v>
      </c>
      <c r="G846" s="166" t="s">
        <v>2259</v>
      </c>
      <c r="H846" s="161" t="s">
        <v>2022</v>
      </c>
      <c r="I846" s="161" t="s">
        <v>5117</v>
      </c>
      <c r="J846" s="161" t="s">
        <v>284</v>
      </c>
      <c r="K846" s="167"/>
      <c r="L846" s="168" t="s">
        <v>749</v>
      </c>
      <c r="M846" s="168" t="s">
        <v>285</v>
      </c>
    </row>
    <row r="847" spans="1:13" s="169" customFormat="1" x14ac:dyDescent="0.4">
      <c r="A847" s="161" t="s">
        <v>488</v>
      </c>
      <c r="B847" s="161"/>
      <c r="C847" s="162" t="s">
        <v>2468</v>
      </c>
      <c r="D847" s="163">
        <v>45870</v>
      </c>
      <c r="E847" s="164">
        <v>45905</v>
      </c>
      <c r="F847" s="165">
        <v>-7.55</v>
      </c>
      <c r="G847" s="166" t="s">
        <v>2259</v>
      </c>
      <c r="H847" s="161" t="s">
        <v>2022</v>
      </c>
      <c r="I847" s="161" t="s">
        <v>5118</v>
      </c>
      <c r="J847" s="161" t="s">
        <v>6</v>
      </c>
      <c r="K847" s="167"/>
      <c r="L847" s="168" t="s">
        <v>749</v>
      </c>
      <c r="M847" s="168" t="s">
        <v>7</v>
      </c>
    </row>
    <row r="848" spans="1:13" s="169" customFormat="1" x14ac:dyDescent="0.4">
      <c r="A848" s="161" t="s">
        <v>488</v>
      </c>
      <c r="B848" s="161"/>
      <c r="C848" s="162" t="s">
        <v>2468</v>
      </c>
      <c r="D848" s="163">
        <v>45870</v>
      </c>
      <c r="E848" s="164">
        <v>45905</v>
      </c>
      <c r="F848" s="165">
        <v>-7.55</v>
      </c>
      <c r="G848" s="166" t="s">
        <v>2259</v>
      </c>
      <c r="H848" s="161" t="s">
        <v>2022</v>
      </c>
      <c r="I848" s="161" t="s">
        <v>5119</v>
      </c>
      <c r="J848" s="161" t="s">
        <v>124</v>
      </c>
      <c r="K848" s="167"/>
      <c r="L848" s="168" t="s">
        <v>749</v>
      </c>
      <c r="M848" s="168" t="s">
        <v>125</v>
      </c>
    </row>
    <row r="849" spans="1:13" s="169" customFormat="1" x14ac:dyDescent="0.4">
      <c r="A849" s="161" t="s">
        <v>488</v>
      </c>
      <c r="B849" s="161"/>
      <c r="C849" s="162" t="s">
        <v>2468</v>
      </c>
      <c r="D849" s="163">
        <v>45870</v>
      </c>
      <c r="E849" s="164">
        <v>45905</v>
      </c>
      <c r="F849" s="165">
        <v>-7.55</v>
      </c>
      <c r="G849" s="166" t="s">
        <v>2259</v>
      </c>
      <c r="H849" s="161" t="s">
        <v>2022</v>
      </c>
      <c r="I849" s="161" t="s">
        <v>5120</v>
      </c>
      <c r="J849" s="161" t="s">
        <v>294</v>
      </c>
      <c r="K849" s="167"/>
      <c r="L849" s="168" t="s">
        <v>749</v>
      </c>
      <c r="M849" s="168" t="s">
        <v>295</v>
      </c>
    </row>
    <row r="850" spans="1:13" s="169" customFormat="1" x14ac:dyDescent="0.4">
      <c r="A850" s="161" t="s">
        <v>488</v>
      </c>
      <c r="B850" s="161"/>
      <c r="C850" s="162" t="s">
        <v>2468</v>
      </c>
      <c r="D850" s="163">
        <v>45870</v>
      </c>
      <c r="E850" s="164">
        <v>45905</v>
      </c>
      <c r="F850" s="165">
        <v>-7.55</v>
      </c>
      <c r="G850" s="166" t="s">
        <v>2259</v>
      </c>
      <c r="H850" s="161" t="s">
        <v>2022</v>
      </c>
      <c r="I850" s="161" t="s">
        <v>5121</v>
      </c>
      <c r="J850" s="161" t="s">
        <v>170</v>
      </c>
      <c r="K850" s="167"/>
      <c r="L850" s="168" t="s">
        <v>749</v>
      </c>
      <c r="M850" s="168" t="s">
        <v>171</v>
      </c>
    </row>
    <row r="851" spans="1:13" s="169" customFormat="1" x14ac:dyDescent="0.4">
      <c r="A851" s="161" t="s">
        <v>488</v>
      </c>
      <c r="B851" s="161"/>
      <c r="C851" s="162" t="s">
        <v>2468</v>
      </c>
      <c r="D851" s="163">
        <v>45870</v>
      </c>
      <c r="E851" s="164">
        <v>45905</v>
      </c>
      <c r="F851" s="165">
        <v>-7.55</v>
      </c>
      <c r="G851" s="166" t="s">
        <v>2259</v>
      </c>
      <c r="H851" s="161" t="s">
        <v>2022</v>
      </c>
      <c r="I851" s="161" t="s">
        <v>5104</v>
      </c>
      <c r="J851" s="161" t="s">
        <v>52</v>
      </c>
      <c r="K851" s="167"/>
      <c r="L851" s="168" t="s">
        <v>749</v>
      </c>
      <c r="M851" s="168" t="s">
        <v>53</v>
      </c>
    </row>
    <row r="852" spans="1:13" s="169" customFormat="1" x14ac:dyDescent="0.4">
      <c r="A852" s="161" t="s">
        <v>488</v>
      </c>
      <c r="B852" s="161"/>
      <c r="C852" s="162" t="s">
        <v>2468</v>
      </c>
      <c r="D852" s="163">
        <v>45870</v>
      </c>
      <c r="E852" s="164">
        <v>45905</v>
      </c>
      <c r="F852" s="165">
        <v>-7.55</v>
      </c>
      <c r="G852" s="166" t="s">
        <v>2259</v>
      </c>
      <c r="H852" s="161" t="s">
        <v>2022</v>
      </c>
      <c r="I852" s="161" t="s">
        <v>5122</v>
      </c>
      <c r="J852" s="161" t="s">
        <v>226</v>
      </c>
      <c r="K852" s="167"/>
      <c r="L852" s="168" t="s">
        <v>749</v>
      </c>
      <c r="M852" s="168" t="s">
        <v>227</v>
      </c>
    </row>
    <row r="853" spans="1:13" s="169" customFormat="1" x14ac:dyDescent="0.4">
      <c r="A853" s="161" t="s">
        <v>488</v>
      </c>
      <c r="B853" s="161"/>
      <c r="C853" s="162" t="s">
        <v>2468</v>
      </c>
      <c r="D853" s="163">
        <v>45870</v>
      </c>
      <c r="E853" s="164">
        <v>45905</v>
      </c>
      <c r="F853" s="165">
        <v>-7.55</v>
      </c>
      <c r="G853" s="166" t="s">
        <v>2259</v>
      </c>
      <c r="H853" s="161" t="s">
        <v>2022</v>
      </c>
      <c r="I853" s="161" t="s">
        <v>5123</v>
      </c>
      <c r="J853" s="161" t="s">
        <v>382</v>
      </c>
      <c r="K853" s="167"/>
      <c r="L853" s="168" t="s">
        <v>749</v>
      </c>
      <c r="M853" s="168" t="s">
        <v>383</v>
      </c>
    </row>
    <row r="854" spans="1:13" s="169" customFormat="1" x14ac:dyDescent="0.4">
      <c r="A854" s="161" t="s">
        <v>488</v>
      </c>
      <c r="B854" s="161"/>
      <c r="C854" s="162" t="s">
        <v>2468</v>
      </c>
      <c r="D854" s="163">
        <v>45870</v>
      </c>
      <c r="E854" s="164">
        <v>45905</v>
      </c>
      <c r="F854" s="165">
        <v>-7.55</v>
      </c>
      <c r="G854" s="166" t="s">
        <v>2259</v>
      </c>
      <c r="H854" s="161" t="s">
        <v>2022</v>
      </c>
      <c r="I854" s="161" t="s">
        <v>5124</v>
      </c>
      <c r="J854" s="161" t="s">
        <v>392</v>
      </c>
      <c r="K854" s="167"/>
      <c r="L854" s="168" t="s">
        <v>749</v>
      </c>
      <c r="M854" s="168" t="s">
        <v>393</v>
      </c>
    </row>
    <row r="855" spans="1:13" s="169" customFormat="1" x14ac:dyDescent="0.4">
      <c r="A855" s="161" t="s">
        <v>488</v>
      </c>
      <c r="B855" s="161"/>
      <c r="C855" s="162" t="s">
        <v>2468</v>
      </c>
      <c r="D855" s="163">
        <v>45870</v>
      </c>
      <c r="E855" s="164">
        <v>45905</v>
      </c>
      <c r="F855" s="165">
        <v>-7.55</v>
      </c>
      <c r="G855" s="166" t="s">
        <v>2259</v>
      </c>
      <c r="H855" s="161" t="s">
        <v>2022</v>
      </c>
      <c r="I855" s="161" t="s">
        <v>5125</v>
      </c>
      <c r="J855" s="161" t="s">
        <v>266</v>
      </c>
      <c r="K855" s="167"/>
      <c r="L855" s="168" t="s">
        <v>749</v>
      </c>
      <c r="M855" s="168" t="s">
        <v>267</v>
      </c>
    </row>
    <row r="856" spans="1:13" s="169" customFormat="1" x14ac:dyDescent="0.4">
      <c r="A856" s="161" t="s">
        <v>488</v>
      </c>
      <c r="B856" s="161"/>
      <c r="C856" s="162" t="s">
        <v>2468</v>
      </c>
      <c r="D856" s="163">
        <v>45870</v>
      </c>
      <c r="E856" s="164">
        <v>45905</v>
      </c>
      <c r="F856" s="165">
        <v>-7.55</v>
      </c>
      <c r="G856" s="166" t="s">
        <v>2259</v>
      </c>
      <c r="H856" s="161" t="s">
        <v>2022</v>
      </c>
      <c r="I856" s="161" t="s">
        <v>5126</v>
      </c>
      <c r="J856" s="161" t="s">
        <v>344</v>
      </c>
      <c r="K856" s="167"/>
      <c r="L856" s="168" t="s">
        <v>749</v>
      </c>
      <c r="M856" s="168" t="s">
        <v>345</v>
      </c>
    </row>
    <row r="857" spans="1:13" s="169" customFormat="1" x14ac:dyDescent="0.4">
      <c r="A857" s="161" t="s">
        <v>488</v>
      </c>
      <c r="B857" s="161"/>
      <c r="C857" s="162" t="s">
        <v>2468</v>
      </c>
      <c r="D857" s="163">
        <v>45870</v>
      </c>
      <c r="E857" s="164">
        <v>45905</v>
      </c>
      <c r="F857" s="165">
        <v>-7.55</v>
      </c>
      <c r="G857" s="166" t="s">
        <v>2259</v>
      </c>
      <c r="H857" s="161" t="s">
        <v>2022</v>
      </c>
      <c r="I857" s="161" t="s">
        <v>5127</v>
      </c>
      <c r="J857" s="161" t="s">
        <v>70</v>
      </c>
      <c r="K857" s="167"/>
      <c r="L857" s="168" t="s">
        <v>749</v>
      </c>
      <c r="M857" s="168" t="s">
        <v>71</v>
      </c>
    </row>
    <row r="858" spans="1:13" s="169" customFormat="1" x14ac:dyDescent="0.4">
      <c r="A858" s="161" t="s">
        <v>488</v>
      </c>
      <c r="B858" s="161"/>
      <c r="C858" s="162" t="s">
        <v>2468</v>
      </c>
      <c r="D858" s="163">
        <v>45870</v>
      </c>
      <c r="E858" s="164">
        <v>45905</v>
      </c>
      <c r="F858" s="165">
        <v>-7.55</v>
      </c>
      <c r="G858" s="166" t="s">
        <v>2259</v>
      </c>
      <c r="H858" s="161" t="s">
        <v>2022</v>
      </c>
      <c r="I858" s="161" t="s">
        <v>5128</v>
      </c>
      <c r="J858" s="161" t="s">
        <v>394</v>
      </c>
      <c r="K858" s="167"/>
      <c r="L858" s="168" t="s">
        <v>749</v>
      </c>
      <c r="M858" s="168" t="s">
        <v>395</v>
      </c>
    </row>
    <row r="859" spans="1:13" s="169" customFormat="1" x14ac:dyDescent="0.4">
      <c r="A859" s="161" t="s">
        <v>488</v>
      </c>
      <c r="B859" s="161"/>
      <c r="C859" s="162" t="s">
        <v>2468</v>
      </c>
      <c r="D859" s="163">
        <v>45870</v>
      </c>
      <c r="E859" s="164">
        <v>45905</v>
      </c>
      <c r="F859" s="165">
        <v>-7.55</v>
      </c>
      <c r="G859" s="166" t="s">
        <v>2259</v>
      </c>
      <c r="H859" s="161" t="s">
        <v>2022</v>
      </c>
      <c r="I859" s="161" t="s">
        <v>5129</v>
      </c>
      <c r="J859" s="161" t="s">
        <v>144</v>
      </c>
      <c r="K859" s="167"/>
      <c r="L859" s="168" t="s">
        <v>749</v>
      </c>
      <c r="M859" s="168" t="s">
        <v>145</v>
      </c>
    </row>
    <row r="860" spans="1:13" s="169" customFormat="1" x14ac:dyDescent="0.4">
      <c r="A860" s="161" t="s">
        <v>488</v>
      </c>
      <c r="B860" s="161"/>
      <c r="C860" s="162" t="s">
        <v>2468</v>
      </c>
      <c r="D860" s="163">
        <v>45870</v>
      </c>
      <c r="E860" s="164">
        <v>45905</v>
      </c>
      <c r="F860" s="165">
        <v>-7.55</v>
      </c>
      <c r="G860" s="166" t="s">
        <v>2259</v>
      </c>
      <c r="H860" s="161" t="s">
        <v>2022</v>
      </c>
      <c r="I860" s="161" t="s">
        <v>5130</v>
      </c>
      <c r="J860" s="161" t="s">
        <v>346</v>
      </c>
      <c r="K860" s="167"/>
      <c r="L860" s="168" t="s">
        <v>749</v>
      </c>
      <c r="M860" s="168" t="s">
        <v>347</v>
      </c>
    </row>
    <row r="861" spans="1:13" s="169" customFormat="1" x14ac:dyDescent="0.4">
      <c r="A861" s="161" t="s">
        <v>488</v>
      </c>
      <c r="B861" s="161"/>
      <c r="C861" s="162" t="s">
        <v>2468</v>
      </c>
      <c r="D861" s="163">
        <v>45870</v>
      </c>
      <c r="E861" s="164">
        <v>45905</v>
      </c>
      <c r="F861" s="165">
        <v>-7.55</v>
      </c>
      <c r="G861" s="166" t="s">
        <v>2259</v>
      </c>
      <c r="H861" s="161" t="s">
        <v>2022</v>
      </c>
      <c r="I861" s="161" t="s">
        <v>5131</v>
      </c>
      <c r="J861" s="161" t="s">
        <v>180</v>
      </c>
      <c r="K861" s="167"/>
      <c r="L861" s="168" t="s">
        <v>749</v>
      </c>
      <c r="M861" s="168" t="s">
        <v>181</v>
      </c>
    </row>
    <row r="862" spans="1:13" s="169" customFormat="1" x14ac:dyDescent="0.4">
      <c r="A862" s="161" t="s">
        <v>488</v>
      </c>
      <c r="B862" s="161"/>
      <c r="C862" s="162" t="s">
        <v>2468</v>
      </c>
      <c r="D862" s="163">
        <v>45870</v>
      </c>
      <c r="E862" s="164">
        <v>45905</v>
      </c>
      <c r="F862" s="165">
        <v>-7.55</v>
      </c>
      <c r="G862" s="166" t="s">
        <v>2259</v>
      </c>
      <c r="H862" s="161" t="s">
        <v>2022</v>
      </c>
      <c r="I862" s="161" t="s">
        <v>5132</v>
      </c>
      <c r="J862" s="161" t="s">
        <v>396</v>
      </c>
      <c r="K862" s="167"/>
      <c r="L862" s="168" t="s">
        <v>749</v>
      </c>
      <c r="M862" s="168" t="s">
        <v>397</v>
      </c>
    </row>
    <row r="863" spans="1:13" s="169" customFormat="1" x14ac:dyDescent="0.4">
      <c r="A863" s="161" t="s">
        <v>488</v>
      </c>
      <c r="B863" s="161"/>
      <c r="C863" s="162" t="s">
        <v>2468</v>
      </c>
      <c r="D863" s="163">
        <v>45870</v>
      </c>
      <c r="E863" s="164">
        <v>45905</v>
      </c>
      <c r="F863" s="165">
        <v>-7.55</v>
      </c>
      <c r="G863" s="166" t="s">
        <v>2259</v>
      </c>
      <c r="H863" s="161" t="s">
        <v>2022</v>
      </c>
      <c r="I863" s="161" t="s">
        <v>5133</v>
      </c>
      <c r="J863" s="161" t="s">
        <v>296</v>
      </c>
      <c r="K863" s="167"/>
      <c r="L863" s="168" t="s">
        <v>749</v>
      </c>
      <c r="M863" s="168" t="s">
        <v>297</v>
      </c>
    </row>
    <row r="864" spans="1:13" s="169" customFormat="1" x14ac:dyDescent="0.4">
      <c r="A864" s="161" t="s">
        <v>488</v>
      </c>
      <c r="B864" s="161"/>
      <c r="C864" s="162" t="s">
        <v>2468</v>
      </c>
      <c r="D864" s="163">
        <v>45870</v>
      </c>
      <c r="E864" s="164">
        <v>45905</v>
      </c>
      <c r="F864" s="165">
        <v>-7.55</v>
      </c>
      <c r="G864" s="166" t="s">
        <v>2259</v>
      </c>
      <c r="H864" s="161" t="s">
        <v>2022</v>
      </c>
      <c r="I864" s="161" t="s">
        <v>5134</v>
      </c>
      <c r="J864" s="161" t="s">
        <v>298</v>
      </c>
      <c r="K864" s="167"/>
      <c r="L864" s="168" t="s">
        <v>749</v>
      </c>
      <c r="M864" s="168" t="s">
        <v>299</v>
      </c>
    </row>
    <row r="865" spans="1:13" s="169" customFormat="1" x14ac:dyDescent="0.4">
      <c r="A865" s="161" t="s">
        <v>488</v>
      </c>
      <c r="B865" s="161"/>
      <c r="C865" s="162" t="s">
        <v>2468</v>
      </c>
      <c r="D865" s="163">
        <v>45870</v>
      </c>
      <c r="E865" s="164">
        <v>45905</v>
      </c>
      <c r="F865" s="165">
        <v>-7.55</v>
      </c>
      <c r="G865" s="166" t="s">
        <v>2259</v>
      </c>
      <c r="H865" s="161" t="s">
        <v>2022</v>
      </c>
      <c r="I865" s="161" t="s">
        <v>5135</v>
      </c>
      <c r="J865" s="161" t="s">
        <v>160</v>
      </c>
      <c r="K865" s="167"/>
      <c r="L865" s="168" t="s">
        <v>749</v>
      </c>
      <c r="M865" s="168" t="s">
        <v>161</v>
      </c>
    </row>
    <row r="866" spans="1:13" s="169" customFormat="1" x14ac:dyDescent="0.4">
      <c r="A866" s="161" t="s">
        <v>488</v>
      </c>
      <c r="B866" s="161"/>
      <c r="C866" s="162" t="s">
        <v>2468</v>
      </c>
      <c r="D866" s="163">
        <v>45870</v>
      </c>
      <c r="E866" s="164">
        <v>45905</v>
      </c>
      <c r="F866" s="165">
        <v>-7.55</v>
      </c>
      <c r="G866" s="166" t="s">
        <v>2259</v>
      </c>
      <c r="H866" s="161" t="s">
        <v>2022</v>
      </c>
      <c r="I866" s="161" t="s">
        <v>5136</v>
      </c>
      <c r="J866" s="161" t="s">
        <v>312</v>
      </c>
      <c r="K866" s="167"/>
      <c r="L866" s="168" t="s">
        <v>749</v>
      </c>
      <c r="M866" s="168" t="s">
        <v>313</v>
      </c>
    </row>
    <row r="867" spans="1:13" s="169" customFormat="1" x14ac:dyDescent="0.4">
      <c r="A867" s="161" t="s">
        <v>488</v>
      </c>
      <c r="B867" s="161"/>
      <c r="C867" s="162" t="s">
        <v>2468</v>
      </c>
      <c r="D867" s="163">
        <v>45870</v>
      </c>
      <c r="E867" s="164">
        <v>45905</v>
      </c>
      <c r="F867" s="165">
        <v>-7.55</v>
      </c>
      <c r="G867" s="166" t="s">
        <v>2259</v>
      </c>
      <c r="H867" s="161" t="s">
        <v>2022</v>
      </c>
      <c r="I867" s="161" t="s">
        <v>5137</v>
      </c>
      <c r="J867" s="161" t="s">
        <v>10</v>
      </c>
      <c r="K867" s="167"/>
      <c r="L867" s="168" t="s">
        <v>749</v>
      </c>
      <c r="M867" s="168" t="s">
        <v>11</v>
      </c>
    </row>
    <row r="868" spans="1:13" s="169" customFormat="1" x14ac:dyDescent="0.4">
      <c r="A868" s="161" t="s">
        <v>488</v>
      </c>
      <c r="B868" s="161"/>
      <c r="C868" s="162" t="s">
        <v>2468</v>
      </c>
      <c r="D868" s="163">
        <v>45870</v>
      </c>
      <c r="E868" s="164">
        <v>45905</v>
      </c>
      <c r="F868" s="165">
        <v>-7.55</v>
      </c>
      <c r="G868" s="166" t="s">
        <v>2259</v>
      </c>
      <c r="H868" s="161" t="s">
        <v>2022</v>
      </c>
      <c r="I868" s="161" t="s">
        <v>5138</v>
      </c>
      <c r="J868" s="161" t="s">
        <v>68</v>
      </c>
      <c r="K868" s="167"/>
      <c r="L868" s="168" t="s">
        <v>749</v>
      </c>
      <c r="M868" s="168" t="s">
        <v>69</v>
      </c>
    </row>
    <row r="869" spans="1:13" s="169" customFormat="1" x14ac:dyDescent="0.4">
      <c r="A869" s="161" t="s">
        <v>488</v>
      </c>
      <c r="B869" s="161"/>
      <c r="C869" s="162" t="s">
        <v>2468</v>
      </c>
      <c r="D869" s="163">
        <v>45870</v>
      </c>
      <c r="E869" s="164">
        <v>45905</v>
      </c>
      <c r="F869" s="165">
        <v>-7.55</v>
      </c>
      <c r="G869" s="166" t="s">
        <v>2259</v>
      </c>
      <c r="H869" s="161" t="s">
        <v>2022</v>
      </c>
      <c r="I869" s="161" t="s">
        <v>5139</v>
      </c>
      <c r="J869" s="161" t="s">
        <v>142</v>
      </c>
      <c r="K869" s="167"/>
      <c r="L869" s="168" t="s">
        <v>749</v>
      </c>
      <c r="M869" s="168" t="s">
        <v>143</v>
      </c>
    </row>
    <row r="870" spans="1:13" s="169" customFormat="1" x14ac:dyDescent="0.4">
      <c r="A870" s="161" t="s">
        <v>488</v>
      </c>
      <c r="B870" s="161"/>
      <c r="C870" s="162" t="s">
        <v>2468</v>
      </c>
      <c r="D870" s="163">
        <v>45870</v>
      </c>
      <c r="E870" s="164">
        <v>45905</v>
      </c>
      <c r="F870" s="165">
        <v>-7.55</v>
      </c>
      <c r="G870" s="166" t="s">
        <v>2259</v>
      </c>
      <c r="H870" s="161" t="s">
        <v>2022</v>
      </c>
      <c r="I870" s="161" t="s">
        <v>5140</v>
      </c>
      <c r="J870" s="161" t="s">
        <v>174</v>
      </c>
      <c r="K870" s="167"/>
      <c r="L870" s="168" t="s">
        <v>749</v>
      </c>
      <c r="M870" s="168" t="s">
        <v>175</v>
      </c>
    </row>
    <row r="871" spans="1:13" s="169" customFormat="1" x14ac:dyDescent="0.4">
      <c r="A871" s="161" t="s">
        <v>488</v>
      </c>
      <c r="B871" s="161"/>
      <c r="C871" s="162" t="s">
        <v>2468</v>
      </c>
      <c r="D871" s="163">
        <v>45870</v>
      </c>
      <c r="E871" s="164">
        <v>45905</v>
      </c>
      <c r="F871" s="165">
        <v>-7.55</v>
      </c>
      <c r="G871" s="166" t="s">
        <v>2259</v>
      </c>
      <c r="H871" s="161" t="s">
        <v>2022</v>
      </c>
      <c r="I871" s="161" t="s">
        <v>5141</v>
      </c>
      <c r="J871" s="161" t="s">
        <v>228</v>
      </c>
      <c r="K871" s="167"/>
      <c r="L871" s="168" t="s">
        <v>749</v>
      </c>
      <c r="M871" s="168" t="s">
        <v>229</v>
      </c>
    </row>
    <row r="872" spans="1:13" s="169" customFormat="1" x14ac:dyDescent="0.4">
      <c r="A872" s="161" t="s">
        <v>488</v>
      </c>
      <c r="B872" s="161"/>
      <c r="C872" s="162" t="s">
        <v>2468</v>
      </c>
      <c r="D872" s="163">
        <v>45870</v>
      </c>
      <c r="E872" s="164">
        <v>45905</v>
      </c>
      <c r="F872" s="165">
        <v>-7.55</v>
      </c>
      <c r="G872" s="166" t="s">
        <v>2259</v>
      </c>
      <c r="H872" s="161" t="s">
        <v>2022</v>
      </c>
      <c r="I872" s="161" t="s">
        <v>5142</v>
      </c>
      <c r="J872" s="161" t="s">
        <v>55</v>
      </c>
      <c r="K872" s="167"/>
      <c r="L872" s="168" t="s">
        <v>749</v>
      </c>
      <c r="M872" s="168" t="s">
        <v>56</v>
      </c>
    </row>
    <row r="873" spans="1:13" s="169" customFormat="1" x14ac:dyDescent="0.4">
      <c r="A873" s="161" t="s">
        <v>488</v>
      </c>
      <c r="B873" s="161"/>
      <c r="C873" s="162" t="s">
        <v>2468</v>
      </c>
      <c r="D873" s="163">
        <v>45870</v>
      </c>
      <c r="E873" s="164">
        <v>45905</v>
      </c>
      <c r="F873" s="165">
        <v>-7.55</v>
      </c>
      <c r="G873" s="166" t="s">
        <v>2259</v>
      </c>
      <c r="H873" s="161" t="s">
        <v>2022</v>
      </c>
      <c r="I873" s="161" t="s">
        <v>5143</v>
      </c>
      <c r="J873" s="161" t="s">
        <v>314</v>
      </c>
      <c r="K873" s="167"/>
      <c r="L873" s="168" t="s">
        <v>749</v>
      </c>
      <c r="M873" s="168" t="s">
        <v>315</v>
      </c>
    </row>
    <row r="874" spans="1:13" s="169" customFormat="1" x14ac:dyDescent="0.4">
      <c r="A874" s="161" t="s">
        <v>488</v>
      </c>
      <c r="B874" s="161"/>
      <c r="C874" s="162" t="s">
        <v>2468</v>
      </c>
      <c r="D874" s="163">
        <v>45870</v>
      </c>
      <c r="E874" s="164">
        <v>45905</v>
      </c>
      <c r="F874" s="165">
        <v>-7.55</v>
      </c>
      <c r="G874" s="166" t="s">
        <v>2259</v>
      </c>
      <c r="H874" s="161" t="s">
        <v>2022</v>
      </c>
      <c r="I874" s="161" t="s">
        <v>5144</v>
      </c>
      <c r="J874" s="161" t="s">
        <v>336</v>
      </c>
      <c r="K874" s="167"/>
      <c r="L874" s="168" t="s">
        <v>749</v>
      </c>
      <c r="M874" s="168" t="s">
        <v>337</v>
      </c>
    </row>
    <row r="875" spans="1:13" s="169" customFormat="1" x14ac:dyDescent="0.4">
      <c r="A875" s="161" t="s">
        <v>488</v>
      </c>
      <c r="B875" s="161"/>
      <c r="C875" s="162" t="s">
        <v>2468</v>
      </c>
      <c r="D875" s="163">
        <v>45870</v>
      </c>
      <c r="E875" s="164">
        <v>45905</v>
      </c>
      <c r="F875" s="165">
        <v>-7.55</v>
      </c>
      <c r="G875" s="166" t="s">
        <v>2259</v>
      </c>
      <c r="H875" s="161" t="s">
        <v>2022</v>
      </c>
      <c r="I875" s="161" t="s">
        <v>5145</v>
      </c>
      <c r="J875" s="161" t="s">
        <v>230</v>
      </c>
      <c r="K875" s="167"/>
      <c r="L875" s="168" t="s">
        <v>749</v>
      </c>
      <c r="M875" s="168" t="s">
        <v>231</v>
      </c>
    </row>
    <row r="876" spans="1:13" s="169" customFormat="1" x14ac:dyDescent="0.4">
      <c r="A876" s="161" t="s">
        <v>488</v>
      </c>
      <c r="B876" s="161"/>
      <c r="C876" s="162" t="s">
        <v>2468</v>
      </c>
      <c r="D876" s="163">
        <v>45870</v>
      </c>
      <c r="E876" s="164">
        <v>45905</v>
      </c>
      <c r="F876" s="165">
        <v>-7.55</v>
      </c>
      <c r="G876" s="166" t="s">
        <v>2259</v>
      </c>
      <c r="H876" s="161" t="s">
        <v>2022</v>
      </c>
      <c r="I876" s="161" t="s">
        <v>5146</v>
      </c>
      <c r="J876" s="161" t="s">
        <v>162</v>
      </c>
      <c r="K876" s="167"/>
      <c r="L876" s="168" t="s">
        <v>749</v>
      </c>
      <c r="M876" s="168" t="s">
        <v>163</v>
      </c>
    </row>
    <row r="877" spans="1:13" s="169" customFormat="1" x14ac:dyDescent="0.4">
      <c r="A877" s="161" t="s">
        <v>488</v>
      </c>
      <c r="B877" s="161"/>
      <c r="C877" s="162" t="s">
        <v>2468</v>
      </c>
      <c r="D877" s="163">
        <v>45870</v>
      </c>
      <c r="E877" s="164">
        <v>45905</v>
      </c>
      <c r="F877" s="165">
        <v>-7.55</v>
      </c>
      <c r="G877" s="166" t="s">
        <v>2259</v>
      </c>
      <c r="H877" s="161" t="s">
        <v>2022</v>
      </c>
      <c r="I877" s="161" t="s">
        <v>5147</v>
      </c>
      <c r="J877" s="161" t="s">
        <v>384</v>
      </c>
      <c r="K877" s="167"/>
      <c r="L877" s="168" t="s">
        <v>749</v>
      </c>
      <c r="M877" s="168" t="s">
        <v>385</v>
      </c>
    </row>
    <row r="878" spans="1:13" s="169" customFormat="1" x14ac:dyDescent="0.4">
      <c r="A878" s="161" t="s">
        <v>488</v>
      </c>
      <c r="B878" s="161"/>
      <c r="C878" s="162" t="s">
        <v>2468</v>
      </c>
      <c r="D878" s="163">
        <v>45870</v>
      </c>
      <c r="E878" s="164">
        <v>45905</v>
      </c>
      <c r="F878" s="165">
        <v>-7.55</v>
      </c>
      <c r="G878" s="166" t="s">
        <v>2259</v>
      </c>
      <c r="H878" s="161" t="s">
        <v>2022</v>
      </c>
      <c r="I878" s="161" t="s">
        <v>5148</v>
      </c>
      <c r="J878" s="161" t="s">
        <v>386</v>
      </c>
      <c r="K878" s="167"/>
      <c r="L878" s="168" t="s">
        <v>749</v>
      </c>
      <c r="M878" s="168" t="s">
        <v>387</v>
      </c>
    </row>
    <row r="879" spans="1:13" s="169" customFormat="1" x14ac:dyDescent="0.4">
      <c r="A879" s="161" t="s">
        <v>488</v>
      </c>
      <c r="B879" s="161"/>
      <c r="C879" s="162" t="s">
        <v>2468</v>
      </c>
      <c r="D879" s="163">
        <v>45870</v>
      </c>
      <c r="E879" s="164">
        <v>45905</v>
      </c>
      <c r="F879" s="165">
        <v>-7.55</v>
      </c>
      <c r="G879" s="166" t="s">
        <v>2259</v>
      </c>
      <c r="H879" s="161" t="s">
        <v>2022</v>
      </c>
      <c r="I879" s="161" t="s">
        <v>5149</v>
      </c>
      <c r="J879" s="161" t="s">
        <v>178</v>
      </c>
      <c r="K879" s="167"/>
      <c r="L879" s="168" t="s">
        <v>749</v>
      </c>
      <c r="M879" s="168" t="s">
        <v>179</v>
      </c>
    </row>
    <row r="880" spans="1:13" s="169" customFormat="1" x14ac:dyDescent="0.4">
      <c r="A880" s="161" t="s">
        <v>488</v>
      </c>
      <c r="B880" s="161"/>
      <c r="C880" s="162" t="s">
        <v>2468</v>
      </c>
      <c r="D880" s="163">
        <v>45870</v>
      </c>
      <c r="E880" s="164">
        <v>45905</v>
      </c>
      <c r="F880" s="165">
        <v>-7.55</v>
      </c>
      <c r="G880" s="166" t="s">
        <v>2259</v>
      </c>
      <c r="H880" s="161" t="s">
        <v>2022</v>
      </c>
      <c r="I880" s="161" t="s">
        <v>5150</v>
      </c>
      <c r="J880" s="161" t="s">
        <v>126</v>
      </c>
      <c r="K880" s="167"/>
      <c r="L880" s="168" t="s">
        <v>749</v>
      </c>
      <c r="M880" s="168" t="s">
        <v>127</v>
      </c>
    </row>
    <row r="881" spans="1:13" s="169" customFormat="1" x14ac:dyDescent="0.4">
      <c r="A881" s="161" t="s">
        <v>488</v>
      </c>
      <c r="B881" s="161"/>
      <c r="C881" s="162" t="s">
        <v>2468</v>
      </c>
      <c r="D881" s="163">
        <v>45870</v>
      </c>
      <c r="E881" s="164">
        <v>45905</v>
      </c>
      <c r="F881" s="165">
        <v>-7.55</v>
      </c>
      <c r="G881" s="166" t="s">
        <v>2259</v>
      </c>
      <c r="H881" s="161" t="s">
        <v>2022</v>
      </c>
      <c r="I881" s="161" t="s">
        <v>5151</v>
      </c>
      <c r="J881" s="161" t="s">
        <v>194</v>
      </c>
      <c r="K881" s="167"/>
      <c r="L881" s="168" t="s">
        <v>749</v>
      </c>
      <c r="M881" s="168" t="s">
        <v>195</v>
      </c>
    </row>
    <row r="882" spans="1:13" s="169" customFormat="1" x14ac:dyDescent="0.4">
      <c r="A882" s="161" t="s">
        <v>488</v>
      </c>
      <c r="B882" s="161"/>
      <c r="C882" s="162" t="s">
        <v>2468</v>
      </c>
      <c r="D882" s="163">
        <v>45870</v>
      </c>
      <c r="E882" s="164">
        <v>45905</v>
      </c>
      <c r="F882" s="165">
        <v>-7.55</v>
      </c>
      <c r="G882" s="166" t="s">
        <v>2259</v>
      </c>
      <c r="H882" s="161" t="s">
        <v>2022</v>
      </c>
      <c r="I882" s="161" t="s">
        <v>5152</v>
      </c>
      <c r="J882" s="161" t="s">
        <v>20</v>
      </c>
      <c r="K882" s="167"/>
      <c r="L882" s="168" t="s">
        <v>749</v>
      </c>
      <c r="M882" s="168" t="s">
        <v>417</v>
      </c>
    </row>
    <row r="883" spans="1:13" s="169" customFormat="1" x14ac:dyDescent="0.4">
      <c r="A883" s="161" t="s">
        <v>488</v>
      </c>
      <c r="B883" s="161"/>
      <c r="C883" s="162" t="s">
        <v>2468</v>
      </c>
      <c r="D883" s="163">
        <v>45870</v>
      </c>
      <c r="E883" s="164">
        <v>45905</v>
      </c>
      <c r="F883" s="165">
        <v>-7.55</v>
      </c>
      <c r="G883" s="166" t="s">
        <v>2259</v>
      </c>
      <c r="H883" s="161" t="s">
        <v>2022</v>
      </c>
      <c r="I883" s="161" t="s">
        <v>5153</v>
      </c>
      <c r="J883" s="161" t="s">
        <v>196</v>
      </c>
      <c r="K883" s="167"/>
      <c r="L883" s="168" t="s">
        <v>749</v>
      </c>
      <c r="M883" s="168" t="s">
        <v>413</v>
      </c>
    </row>
    <row r="884" spans="1:13" s="169" customFormat="1" x14ac:dyDescent="0.4">
      <c r="A884" s="161" t="s">
        <v>488</v>
      </c>
      <c r="B884" s="161"/>
      <c r="C884" s="162" t="s">
        <v>2468</v>
      </c>
      <c r="D884" s="163">
        <v>45870</v>
      </c>
      <c r="E884" s="164">
        <v>45905</v>
      </c>
      <c r="F884" s="165">
        <v>-7.55</v>
      </c>
      <c r="G884" s="166" t="s">
        <v>2259</v>
      </c>
      <c r="H884" s="161" t="s">
        <v>2022</v>
      </c>
      <c r="I884" s="161" t="s">
        <v>5154</v>
      </c>
      <c r="J884" s="161" t="s">
        <v>50</v>
      </c>
      <c r="K884" s="167"/>
      <c r="L884" s="168" t="s">
        <v>749</v>
      </c>
      <c r="M884" s="168" t="s">
        <v>51</v>
      </c>
    </row>
    <row r="885" spans="1:13" s="169" customFormat="1" x14ac:dyDescent="0.4">
      <c r="A885" s="161" t="s">
        <v>488</v>
      </c>
      <c r="B885" s="161"/>
      <c r="C885" s="162" t="s">
        <v>2468</v>
      </c>
      <c r="D885" s="163">
        <v>45870</v>
      </c>
      <c r="E885" s="164">
        <v>45905</v>
      </c>
      <c r="F885" s="165">
        <v>-7.55</v>
      </c>
      <c r="G885" s="166" t="s">
        <v>2259</v>
      </c>
      <c r="H885" s="161" t="s">
        <v>2022</v>
      </c>
      <c r="I885" s="161" t="s">
        <v>5155</v>
      </c>
      <c r="J885" s="161" t="s">
        <v>44</v>
      </c>
      <c r="K885" s="167"/>
      <c r="L885" s="168" t="s">
        <v>749</v>
      </c>
      <c r="M885" s="168" t="s">
        <v>45</v>
      </c>
    </row>
    <row r="886" spans="1:13" s="169" customFormat="1" x14ac:dyDescent="0.4">
      <c r="A886" s="161" t="s">
        <v>488</v>
      </c>
      <c r="B886" s="161"/>
      <c r="C886" s="162" t="s">
        <v>2468</v>
      </c>
      <c r="D886" s="163">
        <v>45870</v>
      </c>
      <c r="E886" s="164">
        <v>45905</v>
      </c>
      <c r="F886" s="165">
        <v>-7.55</v>
      </c>
      <c r="G886" s="166" t="s">
        <v>2259</v>
      </c>
      <c r="H886" s="161" t="s">
        <v>2022</v>
      </c>
      <c r="I886" s="161" t="s">
        <v>5156</v>
      </c>
      <c r="J886" s="161" t="s">
        <v>388</v>
      </c>
      <c r="K886" s="167"/>
      <c r="L886" s="168" t="s">
        <v>749</v>
      </c>
      <c r="M886" s="168" t="s">
        <v>389</v>
      </c>
    </row>
    <row r="887" spans="1:13" s="169" customFormat="1" x14ac:dyDescent="0.4">
      <c r="A887" s="161" t="s">
        <v>488</v>
      </c>
      <c r="B887" s="161"/>
      <c r="C887" s="162" t="s">
        <v>2468</v>
      </c>
      <c r="D887" s="163">
        <v>45870</v>
      </c>
      <c r="E887" s="164">
        <v>45905</v>
      </c>
      <c r="F887" s="165">
        <v>-7.55</v>
      </c>
      <c r="G887" s="166" t="s">
        <v>2259</v>
      </c>
      <c r="H887" s="161" t="s">
        <v>2022</v>
      </c>
      <c r="I887" s="161" t="s">
        <v>5157</v>
      </c>
      <c r="J887" s="161" t="s">
        <v>272</v>
      </c>
      <c r="K887" s="167"/>
      <c r="L887" s="168" t="s">
        <v>749</v>
      </c>
      <c r="M887" s="168" t="s">
        <v>273</v>
      </c>
    </row>
    <row r="888" spans="1:13" s="169" customFormat="1" x14ac:dyDescent="0.4">
      <c r="A888" s="161" t="s">
        <v>488</v>
      </c>
      <c r="B888" s="161"/>
      <c r="C888" s="162" t="s">
        <v>2468</v>
      </c>
      <c r="D888" s="163">
        <v>45870</v>
      </c>
      <c r="E888" s="164">
        <v>45905</v>
      </c>
      <c r="F888" s="165">
        <v>-7.55</v>
      </c>
      <c r="G888" s="166" t="s">
        <v>2259</v>
      </c>
      <c r="H888" s="161" t="s">
        <v>2022</v>
      </c>
      <c r="I888" s="161" t="s">
        <v>5158</v>
      </c>
      <c r="J888" s="161" t="s">
        <v>198</v>
      </c>
      <c r="K888" s="167"/>
      <c r="L888" s="168" t="s">
        <v>749</v>
      </c>
      <c r="M888" s="168" t="s">
        <v>199</v>
      </c>
    </row>
    <row r="889" spans="1:13" s="169" customFormat="1" x14ac:dyDescent="0.4">
      <c r="A889" s="161" t="s">
        <v>488</v>
      </c>
      <c r="B889" s="161"/>
      <c r="C889" s="162" t="s">
        <v>2468</v>
      </c>
      <c r="D889" s="163">
        <v>45870</v>
      </c>
      <c r="E889" s="164">
        <v>45905</v>
      </c>
      <c r="F889" s="165">
        <v>-7.55</v>
      </c>
      <c r="G889" s="166" t="s">
        <v>2259</v>
      </c>
      <c r="H889" s="161" t="s">
        <v>2022</v>
      </c>
      <c r="I889" s="161" t="s">
        <v>5159</v>
      </c>
      <c r="J889" s="161" t="s">
        <v>342</v>
      </c>
      <c r="K889" s="167"/>
      <c r="L889" s="168" t="s">
        <v>749</v>
      </c>
      <c r="M889" s="168" t="s">
        <v>343</v>
      </c>
    </row>
    <row r="890" spans="1:13" s="169" customFormat="1" x14ac:dyDescent="0.4">
      <c r="A890" s="161" t="s">
        <v>488</v>
      </c>
      <c r="B890" s="161"/>
      <c r="C890" s="162" t="s">
        <v>2468</v>
      </c>
      <c r="D890" s="163">
        <v>45870</v>
      </c>
      <c r="E890" s="164">
        <v>45905</v>
      </c>
      <c r="F890" s="165">
        <v>-7.55</v>
      </c>
      <c r="G890" s="166" t="s">
        <v>2259</v>
      </c>
      <c r="H890" s="161" t="s">
        <v>2022</v>
      </c>
      <c r="I890" s="161" t="s">
        <v>5160</v>
      </c>
      <c r="J890" s="161" t="s">
        <v>390</v>
      </c>
      <c r="K890" s="167"/>
      <c r="L890" s="168" t="s">
        <v>749</v>
      </c>
      <c r="M890" s="168" t="s">
        <v>391</v>
      </c>
    </row>
    <row r="891" spans="1:13" s="169" customFormat="1" x14ac:dyDescent="0.4">
      <c r="A891" s="161" t="s">
        <v>488</v>
      </c>
      <c r="B891" s="161"/>
      <c r="C891" s="162" t="s">
        <v>2468</v>
      </c>
      <c r="D891" s="163">
        <v>45870</v>
      </c>
      <c r="E891" s="164">
        <v>45905</v>
      </c>
      <c r="F891" s="165">
        <v>-7.55</v>
      </c>
      <c r="G891" s="166" t="s">
        <v>2259</v>
      </c>
      <c r="H891" s="161" t="s">
        <v>2022</v>
      </c>
      <c r="I891" s="161" t="s">
        <v>5161</v>
      </c>
      <c r="J891" s="161" t="s">
        <v>318</v>
      </c>
      <c r="K891" s="167"/>
      <c r="L891" s="168" t="s">
        <v>749</v>
      </c>
      <c r="M891" s="168" t="s">
        <v>319</v>
      </c>
    </row>
    <row r="892" spans="1:13" s="169" customFormat="1" x14ac:dyDescent="0.4">
      <c r="A892" s="161" t="s">
        <v>488</v>
      </c>
      <c r="B892" s="161"/>
      <c r="C892" s="162" t="s">
        <v>2468</v>
      </c>
      <c r="D892" s="163">
        <v>45870</v>
      </c>
      <c r="E892" s="164">
        <v>45905</v>
      </c>
      <c r="F892" s="165">
        <v>-7.55</v>
      </c>
      <c r="G892" s="166" t="s">
        <v>2259</v>
      </c>
      <c r="H892" s="161" t="s">
        <v>2022</v>
      </c>
      <c r="I892" s="161" t="s">
        <v>5162</v>
      </c>
      <c r="J892" s="161" t="s">
        <v>232</v>
      </c>
      <c r="K892" s="167"/>
      <c r="L892" s="168" t="s">
        <v>749</v>
      </c>
      <c r="M892" s="168" t="s">
        <v>233</v>
      </c>
    </row>
    <row r="893" spans="1:13" s="169" customFormat="1" x14ac:dyDescent="0.4">
      <c r="A893" s="161" t="s">
        <v>488</v>
      </c>
      <c r="B893" s="161"/>
      <c r="C893" s="162" t="s">
        <v>2468</v>
      </c>
      <c r="D893" s="163">
        <v>45870</v>
      </c>
      <c r="E893" s="164">
        <v>45905</v>
      </c>
      <c r="F893" s="165">
        <v>-7.55</v>
      </c>
      <c r="G893" s="166" t="s">
        <v>2259</v>
      </c>
      <c r="H893" s="161" t="s">
        <v>2022</v>
      </c>
      <c r="I893" s="161" t="s">
        <v>5163</v>
      </c>
      <c r="J893" s="161" t="s">
        <v>292</v>
      </c>
      <c r="K893" s="167"/>
      <c r="L893" s="168" t="s">
        <v>749</v>
      </c>
      <c r="M893" s="168" t="s">
        <v>293</v>
      </c>
    </row>
    <row r="894" spans="1:13" s="169" customFormat="1" x14ac:dyDescent="0.4">
      <c r="A894" s="161" t="s">
        <v>488</v>
      </c>
      <c r="B894" s="161"/>
      <c r="C894" s="162" t="s">
        <v>2468</v>
      </c>
      <c r="D894" s="163">
        <v>45870</v>
      </c>
      <c r="E894" s="164">
        <v>45905</v>
      </c>
      <c r="F894" s="165">
        <v>-7.55</v>
      </c>
      <c r="G894" s="166" t="s">
        <v>2259</v>
      </c>
      <c r="H894" s="161" t="s">
        <v>2022</v>
      </c>
      <c r="I894" s="161" t="s">
        <v>5164</v>
      </c>
      <c r="J894" s="161" t="s">
        <v>48</v>
      </c>
      <c r="K894" s="167"/>
      <c r="L894" s="168" t="s">
        <v>749</v>
      </c>
      <c r="M894" s="168" t="s">
        <v>1900</v>
      </c>
    </row>
    <row r="895" spans="1:13" s="169" customFormat="1" x14ac:dyDescent="0.4">
      <c r="A895" s="161" t="s">
        <v>488</v>
      </c>
      <c r="B895" s="161"/>
      <c r="C895" s="162" t="s">
        <v>2468</v>
      </c>
      <c r="D895" s="163">
        <v>45870</v>
      </c>
      <c r="E895" s="164">
        <v>45905</v>
      </c>
      <c r="F895" s="165">
        <v>-7.55</v>
      </c>
      <c r="G895" s="166" t="s">
        <v>2259</v>
      </c>
      <c r="H895" s="161" t="s">
        <v>2022</v>
      </c>
      <c r="I895" s="161" t="s">
        <v>5165</v>
      </c>
      <c r="J895" s="161" t="s">
        <v>114</v>
      </c>
      <c r="K895" s="167"/>
      <c r="L895" s="168" t="s">
        <v>749</v>
      </c>
      <c r="M895" s="168" t="s">
        <v>115</v>
      </c>
    </row>
    <row r="896" spans="1:13" s="169" customFormat="1" x14ac:dyDescent="0.4">
      <c r="A896" s="161" t="s">
        <v>488</v>
      </c>
      <c r="B896" s="161"/>
      <c r="C896" s="162" t="s">
        <v>2468</v>
      </c>
      <c r="D896" s="163">
        <v>45870</v>
      </c>
      <c r="E896" s="164">
        <v>45905</v>
      </c>
      <c r="F896" s="165">
        <v>-7.55</v>
      </c>
      <c r="G896" s="166" t="s">
        <v>2259</v>
      </c>
      <c r="H896" s="161" t="s">
        <v>2022</v>
      </c>
      <c r="I896" s="161" t="s">
        <v>5166</v>
      </c>
      <c r="J896" s="161" t="s">
        <v>234</v>
      </c>
      <c r="K896" s="167"/>
      <c r="L896" s="168" t="s">
        <v>749</v>
      </c>
      <c r="M896" s="168" t="s">
        <v>235</v>
      </c>
    </row>
    <row r="897" spans="1:13" s="169" customFormat="1" x14ac:dyDescent="0.4">
      <c r="A897" s="161" t="s">
        <v>488</v>
      </c>
      <c r="B897" s="161"/>
      <c r="C897" s="162" t="s">
        <v>2468</v>
      </c>
      <c r="D897" s="163">
        <v>45870</v>
      </c>
      <c r="E897" s="164">
        <v>45905</v>
      </c>
      <c r="F897" s="165">
        <v>-7.55</v>
      </c>
      <c r="G897" s="166" t="s">
        <v>2259</v>
      </c>
      <c r="H897" s="161" t="s">
        <v>2022</v>
      </c>
      <c r="I897" s="161" t="s">
        <v>5167</v>
      </c>
      <c r="J897" s="161" t="s">
        <v>256</v>
      </c>
      <c r="K897" s="167"/>
      <c r="L897" s="168" t="s">
        <v>749</v>
      </c>
      <c r="M897" s="168" t="s">
        <v>257</v>
      </c>
    </row>
    <row r="898" spans="1:13" s="169" customFormat="1" x14ac:dyDescent="0.4">
      <c r="A898" s="161" t="s">
        <v>488</v>
      </c>
      <c r="B898" s="161"/>
      <c r="C898" s="162" t="s">
        <v>2468</v>
      </c>
      <c r="D898" s="163">
        <v>45870</v>
      </c>
      <c r="E898" s="164">
        <v>45905</v>
      </c>
      <c r="F898" s="165">
        <v>-7.55</v>
      </c>
      <c r="G898" s="166" t="s">
        <v>2259</v>
      </c>
      <c r="H898" s="161" t="s">
        <v>2022</v>
      </c>
      <c r="I898" s="161" t="s">
        <v>5168</v>
      </c>
      <c r="J898" s="161" t="s">
        <v>8</v>
      </c>
      <c r="K898" s="167"/>
      <c r="L898" s="168" t="s">
        <v>749</v>
      </c>
      <c r="M898" s="168" t="s">
        <v>9</v>
      </c>
    </row>
    <row r="899" spans="1:13" s="169" customFormat="1" x14ac:dyDescent="0.4">
      <c r="A899" s="161" t="s">
        <v>488</v>
      </c>
      <c r="B899" s="161"/>
      <c r="C899" s="162" t="s">
        <v>2468</v>
      </c>
      <c r="D899" s="163">
        <v>45870</v>
      </c>
      <c r="E899" s="164">
        <v>45905</v>
      </c>
      <c r="F899" s="165">
        <v>-7.55</v>
      </c>
      <c r="G899" s="166" t="s">
        <v>2259</v>
      </c>
      <c r="H899" s="161" t="s">
        <v>2022</v>
      </c>
      <c r="I899" s="161" t="s">
        <v>5169</v>
      </c>
      <c r="J899" s="161" t="s">
        <v>364</v>
      </c>
      <c r="K899" s="167"/>
      <c r="L899" s="168" t="s">
        <v>749</v>
      </c>
      <c r="M899" s="168" t="s">
        <v>365</v>
      </c>
    </row>
    <row r="900" spans="1:13" s="169" customFormat="1" x14ac:dyDescent="0.4">
      <c r="A900" s="161" t="s">
        <v>488</v>
      </c>
      <c r="B900" s="161"/>
      <c r="C900" s="162" t="s">
        <v>2468</v>
      </c>
      <c r="D900" s="163">
        <v>45870</v>
      </c>
      <c r="E900" s="164">
        <v>45905</v>
      </c>
      <c r="F900" s="165">
        <v>-7.55</v>
      </c>
      <c r="G900" s="166" t="s">
        <v>2259</v>
      </c>
      <c r="H900" s="161" t="s">
        <v>2022</v>
      </c>
      <c r="I900" s="161" t="s">
        <v>5170</v>
      </c>
      <c r="J900" s="161" t="s">
        <v>366</v>
      </c>
      <c r="K900" s="167"/>
      <c r="L900" s="168" t="s">
        <v>749</v>
      </c>
      <c r="M900" s="168" t="s">
        <v>367</v>
      </c>
    </row>
    <row r="901" spans="1:13" s="169" customFormat="1" x14ac:dyDescent="0.4">
      <c r="A901" s="161" t="s">
        <v>488</v>
      </c>
      <c r="B901" s="161"/>
      <c r="C901" s="162" t="s">
        <v>2468</v>
      </c>
      <c r="D901" s="163">
        <v>45870</v>
      </c>
      <c r="E901" s="164">
        <v>45905</v>
      </c>
      <c r="F901" s="165">
        <v>-7.55</v>
      </c>
      <c r="G901" s="166" t="s">
        <v>2259</v>
      </c>
      <c r="H901" s="161" t="s">
        <v>2022</v>
      </c>
      <c r="I901" s="161" t="s">
        <v>5171</v>
      </c>
      <c r="J901" s="161" t="s">
        <v>192</v>
      </c>
      <c r="K901" s="167"/>
      <c r="L901" s="168" t="s">
        <v>749</v>
      </c>
      <c r="M901" s="168" t="s">
        <v>193</v>
      </c>
    </row>
    <row r="902" spans="1:13" s="169" customFormat="1" x14ac:dyDescent="0.4">
      <c r="A902" s="161" t="s">
        <v>488</v>
      </c>
      <c r="B902" s="161"/>
      <c r="C902" s="162" t="s">
        <v>2468</v>
      </c>
      <c r="D902" s="163">
        <v>45870</v>
      </c>
      <c r="E902" s="164">
        <v>45905</v>
      </c>
      <c r="F902" s="165">
        <v>-7.55</v>
      </c>
      <c r="G902" s="166" t="s">
        <v>2259</v>
      </c>
      <c r="H902" s="161" t="s">
        <v>2022</v>
      </c>
      <c r="I902" s="161" t="s">
        <v>5172</v>
      </c>
      <c r="J902" s="161" t="s">
        <v>94</v>
      </c>
      <c r="K902" s="167"/>
      <c r="L902" s="168" t="s">
        <v>749</v>
      </c>
      <c r="M902" s="168" t="s">
        <v>95</v>
      </c>
    </row>
    <row r="903" spans="1:13" s="169" customFormat="1" x14ac:dyDescent="0.4">
      <c r="A903" s="161" t="s">
        <v>488</v>
      </c>
      <c r="B903" s="161"/>
      <c r="C903" s="162" t="s">
        <v>2468</v>
      </c>
      <c r="D903" s="163">
        <v>45870</v>
      </c>
      <c r="E903" s="164">
        <v>45905</v>
      </c>
      <c r="F903" s="165">
        <v>-7.55</v>
      </c>
      <c r="G903" s="166" t="s">
        <v>2259</v>
      </c>
      <c r="H903" s="161" t="s">
        <v>2022</v>
      </c>
      <c r="I903" s="161" t="s">
        <v>5173</v>
      </c>
      <c r="J903" s="161" t="s">
        <v>118</v>
      </c>
      <c r="K903" s="167"/>
      <c r="L903" s="168" t="s">
        <v>749</v>
      </c>
      <c r="M903" s="168" t="s">
        <v>119</v>
      </c>
    </row>
    <row r="904" spans="1:13" s="169" customFormat="1" x14ac:dyDescent="0.4">
      <c r="A904" s="161" t="s">
        <v>488</v>
      </c>
      <c r="B904" s="161"/>
      <c r="C904" s="162" t="s">
        <v>2468</v>
      </c>
      <c r="D904" s="163">
        <v>45870</v>
      </c>
      <c r="E904" s="164">
        <v>45905</v>
      </c>
      <c r="F904" s="165">
        <v>-7.55</v>
      </c>
      <c r="G904" s="166" t="s">
        <v>2259</v>
      </c>
      <c r="H904" s="161" t="s">
        <v>2022</v>
      </c>
      <c r="I904" s="161" t="s">
        <v>5174</v>
      </c>
      <c r="J904" s="161" t="s">
        <v>320</v>
      </c>
      <c r="K904" s="167"/>
      <c r="L904" s="168" t="s">
        <v>749</v>
      </c>
      <c r="M904" s="168" t="s">
        <v>321</v>
      </c>
    </row>
    <row r="905" spans="1:13" s="169" customFormat="1" x14ac:dyDescent="0.4">
      <c r="A905" s="161" t="s">
        <v>488</v>
      </c>
      <c r="B905" s="161"/>
      <c r="C905" s="162" t="s">
        <v>2468</v>
      </c>
      <c r="D905" s="163">
        <v>45870</v>
      </c>
      <c r="E905" s="164">
        <v>45905</v>
      </c>
      <c r="F905" s="165">
        <v>-7.55</v>
      </c>
      <c r="G905" s="166" t="s">
        <v>2259</v>
      </c>
      <c r="H905" s="161" t="s">
        <v>2022</v>
      </c>
      <c r="I905" s="161" t="s">
        <v>5175</v>
      </c>
      <c r="J905" s="161" t="s">
        <v>182</v>
      </c>
      <c r="K905" s="167"/>
      <c r="L905" s="168" t="s">
        <v>749</v>
      </c>
      <c r="M905" s="168" t="s">
        <v>183</v>
      </c>
    </row>
    <row r="906" spans="1:13" s="169" customFormat="1" x14ac:dyDescent="0.4">
      <c r="A906" s="161" t="s">
        <v>488</v>
      </c>
      <c r="B906" s="161"/>
      <c r="C906" s="162" t="s">
        <v>2468</v>
      </c>
      <c r="D906" s="163">
        <v>45870</v>
      </c>
      <c r="E906" s="164">
        <v>45905</v>
      </c>
      <c r="F906" s="165">
        <v>-7.55</v>
      </c>
      <c r="G906" s="166" t="s">
        <v>2259</v>
      </c>
      <c r="H906" s="161" t="s">
        <v>2022</v>
      </c>
      <c r="I906" s="161" t="s">
        <v>5176</v>
      </c>
      <c r="J906" s="161" t="s">
        <v>368</v>
      </c>
      <c r="K906" s="167"/>
      <c r="L906" s="168" t="s">
        <v>749</v>
      </c>
      <c r="M906" s="168" t="s">
        <v>369</v>
      </c>
    </row>
    <row r="907" spans="1:13" s="169" customFormat="1" x14ac:dyDescent="0.4">
      <c r="A907" s="161" t="s">
        <v>488</v>
      </c>
      <c r="B907" s="161"/>
      <c r="C907" s="162" t="s">
        <v>2468</v>
      </c>
      <c r="D907" s="163">
        <v>45870</v>
      </c>
      <c r="E907" s="164">
        <v>45905</v>
      </c>
      <c r="F907" s="165">
        <v>-7.55</v>
      </c>
      <c r="G907" s="166" t="s">
        <v>2259</v>
      </c>
      <c r="H907" s="161" t="s">
        <v>2022</v>
      </c>
      <c r="I907" s="161" t="s">
        <v>5177</v>
      </c>
      <c r="J907" s="161" t="s">
        <v>66</v>
      </c>
      <c r="K907" s="167"/>
      <c r="L907" s="168" t="s">
        <v>749</v>
      </c>
      <c r="M907" s="168" t="s">
        <v>67</v>
      </c>
    </row>
    <row r="908" spans="1:13" s="169" customFormat="1" x14ac:dyDescent="0.4">
      <c r="A908" s="161" t="s">
        <v>488</v>
      </c>
      <c r="B908" s="161"/>
      <c r="C908" s="162" t="s">
        <v>2468</v>
      </c>
      <c r="D908" s="163">
        <v>45870</v>
      </c>
      <c r="E908" s="164">
        <v>45905</v>
      </c>
      <c r="F908" s="165">
        <v>-7.55</v>
      </c>
      <c r="G908" s="166" t="s">
        <v>2259</v>
      </c>
      <c r="H908" s="161" t="s">
        <v>2022</v>
      </c>
      <c r="I908" s="161" t="s">
        <v>5178</v>
      </c>
      <c r="J908" s="161" t="s">
        <v>370</v>
      </c>
      <c r="K908" s="167"/>
      <c r="L908" s="168" t="s">
        <v>749</v>
      </c>
      <c r="M908" s="168" t="s">
        <v>371</v>
      </c>
    </row>
    <row r="909" spans="1:13" s="169" customFormat="1" x14ac:dyDescent="0.4">
      <c r="A909" s="161" t="s">
        <v>488</v>
      </c>
      <c r="B909" s="161"/>
      <c r="C909" s="162" t="s">
        <v>2468</v>
      </c>
      <c r="D909" s="163">
        <v>45870</v>
      </c>
      <c r="E909" s="164">
        <v>45905</v>
      </c>
      <c r="F909" s="165">
        <v>-7.55</v>
      </c>
      <c r="G909" s="166" t="s">
        <v>2259</v>
      </c>
      <c r="H909" s="161" t="s">
        <v>2022</v>
      </c>
      <c r="I909" s="161" t="s">
        <v>5179</v>
      </c>
      <c r="J909" s="161" t="s">
        <v>372</v>
      </c>
      <c r="K909" s="167"/>
      <c r="L909" s="168" t="s">
        <v>749</v>
      </c>
      <c r="M909" s="168" t="s">
        <v>373</v>
      </c>
    </row>
    <row r="910" spans="1:13" s="169" customFormat="1" x14ac:dyDescent="0.4">
      <c r="A910" s="161" t="s">
        <v>488</v>
      </c>
      <c r="B910" s="161"/>
      <c r="C910" s="162" t="s">
        <v>2468</v>
      </c>
      <c r="D910" s="163">
        <v>45870</v>
      </c>
      <c r="E910" s="164">
        <v>45905</v>
      </c>
      <c r="F910" s="165">
        <v>-7.55</v>
      </c>
      <c r="G910" s="166" t="s">
        <v>2259</v>
      </c>
      <c r="H910" s="161" t="s">
        <v>2022</v>
      </c>
      <c r="I910" s="161" t="s">
        <v>5180</v>
      </c>
      <c r="J910" s="161" t="s">
        <v>222</v>
      </c>
      <c r="K910" s="167"/>
      <c r="L910" s="168" t="s">
        <v>749</v>
      </c>
      <c r="M910" s="168" t="s">
        <v>223</v>
      </c>
    </row>
    <row r="911" spans="1:13" s="169" customFormat="1" x14ac:dyDescent="0.4">
      <c r="A911" s="161" t="s">
        <v>488</v>
      </c>
      <c r="B911" s="161"/>
      <c r="C911" s="162" t="s">
        <v>2468</v>
      </c>
      <c r="D911" s="163">
        <v>45870</v>
      </c>
      <c r="E911" s="164">
        <v>45905</v>
      </c>
      <c r="F911" s="165">
        <v>-7.55</v>
      </c>
      <c r="G911" s="166" t="s">
        <v>2259</v>
      </c>
      <c r="H911" s="161" t="s">
        <v>2022</v>
      </c>
      <c r="I911" s="161" t="s">
        <v>5181</v>
      </c>
      <c r="J911" s="161" t="s">
        <v>374</v>
      </c>
      <c r="K911" s="167"/>
      <c r="L911" s="168" t="s">
        <v>749</v>
      </c>
      <c r="M911" s="168" t="s">
        <v>375</v>
      </c>
    </row>
    <row r="912" spans="1:13" s="169" customFormat="1" x14ac:dyDescent="0.4">
      <c r="A912" s="161" t="s">
        <v>488</v>
      </c>
      <c r="B912" s="161"/>
      <c r="C912" s="162" t="s">
        <v>2468</v>
      </c>
      <c r="D912" s="163">
        <v>45870</v>
      </c>
      <c r="E912" s="164">
        <v>45905</v>
      </c>
      <c r="F912" s="165">
        <v>-7.55</v>
      </c>
      <c r="G912" s="166" t="s">
        <v>2259</v>
      </c>
      <c r="H912" s="161" t="s">
        <v>2022</v>
      </c>
      <c r="I912" s="161" t="s">
        <v>5182</v>
      </c>
      <c r="J912" s="161" t="s">
        <v>268</v>
      </c>
      <c r="K912" s="167"/>
      <c r="L912" s="168" t="s">
        <v>749</v>
      </c>
      <c r="M912" s="168" t="s">
        <v>269</v>
      </c>
    </row>
    <row r="913" spans="1:13" s="169" customFormat="1" x14ac:dyDescent="0.4">
      <c r="A913" s="161" t="s">
        <v>488</v>
      </c>
      <c r="B913" s="161"/>
      <c r="C913" s="162" t="s">
        <v>2468</v>
      </c>
      <c r="D913" s="163">
        <v>45870</v>
      </c>
      <c r="E913" s="164">
        <v>45905</v>
      </c>
      <c r="F913" s="165">
        <v>-7.55</v>
      </c>
      <c r="G913" s="166" t="s">
        <v>2259</v>
      </c>
      <c r="H913" s="161" t="s">
        <v>2022</v>
      </c>
      <c r="I913" s="161" t="s">
        <v>5183</v>
      </c>
      <c r="J913" s="161" t="s">
        <v>376</v>
      </c>
      <c r="K913" s="167"/>
      <c r="L913" s="168" t="s">
        <v>749</v>
      </c>
      <c r="M913" s="168" t="s">
        <v>377</v>
      </c>
    </row>
    <row r="914" spans="1:13" s="169" customFormat="1" x14ac:dyDescent="0.4">
      <c r="A914" s="161" t="s">
        <v>488</v>
      </c>
      <c r="B914" s="161"/>
      <c r="C914" s="162" t="s">
        <v>2468</v>
      </c>
      <c r="D914" s="163">
        <v>45870</v>
      </c>
      <c r="E914" s="164">
        <v>45905</v>
      </c>
      <c r="F914" s="165">
        <v>-7.55</v>
      </c>
      <c r="G914" s="166" t="s">
        <v>2259</v>
      </c>
      <c r="H914" s="161" t="s">
        <v>2022</v>
      </c>
      <c r="I914" s="161" t="s">
        <v>5184</v>
      </c>
      <c r="J914" s="161" t="s">
        <v>224</v>
      </c>
      <c r="K914" s="167"/>
      <c r="L914" s="168" t="s">
        <v>749</v>
      </c>
      <c r="M914" s="168" t="s">
        <v>225</v>
      </c>
    </row>
    <row r="915" spans="1:13" s="169" customFormat="1" x14ac:dyDescent="0.4">
      <c r="A915" s="161" t="s">
        <v>488</v>
      </c>
      <c r="B915" s="161"/>
      <c r="C915" s="162" t="s">
        <v>2468</v>
      </c>
      <c r="D915" s="163">
        <v>45870</v>
      </c>
      <c r="E915" s="164">
        <v>45905</v>
      </c>
      <c r="F915" s="165">
        <v>-7.55</v>
      </c>
      <c r="G915" s="166" t="s">
        <v>2259</v>
      </c>
      <c r="H915" s="161" t="s">
        <v>2022</v>
      </c>
      <c r="I915" s="161" t="s">
        <v>5185</v>
      </c>
      <c r="J915" s="161" t="s">
        <v>276</v>
      </c>
      <c r="K915" s="167"/>
      <c r="L915" s="168" t="s">
        <v>749</v>
      </c>
      <c r="M915" s="168" t="s">
        <v>277</v>
      </c>
    </row>
    <row r="916" spans="1:13" s="169" customFormat="1" x14ac:dyDescent="0.4">
      <c r="A916" s="161" t="s">
        <v>488</v>
      </c>
      <c r="B916" s="161"/>
      <c r="C916" s="162" t="s">
        <v>2468</v>
      </c>
      <c r="D916" s="163">
        <v>45870</v>
      </c>
      <c r="E916" s="164">
        <v>45905</v>
      </c>
      <c r="F916" s="165">
        <v>-7.55</v>
      </c>
      <c r="G916" s="166" t="s">
        <v>2259</v>
      </c>
      <c r="H916" s="161" t="s">
        <v>2022</v>
      </c>
      <c r="I916" s="161" t="s">
        <v>5186</v>
      </c>
      <c r="J916" s="161" t="s">
        <v>378</v>
      </c>
      <c r="K916" s="167"/>
      <c r="L916" s="168" t="s">
        <v>749</v>
      </c>
      <c r="M916" s="168" t="s">
        <v>379</v>
      </c>
    </row>
    <row r="917" spans="1:13" s="169" customFormat="1" x14ac:dyDescent="0.4">
      <c r="A917" s="161" t="s">
        <v>488</v>
      </c>
      <c r="B917" s="161"/>
      <c r="C917" s="162" t="s">
        <v>2468</v>
      </c>
      <c r="D917" s="163">
        <v>45870</v>
      </c>
      <c r="E917" s="164">
        <v>45905</v>
      </c>
      <c r="F917" s="165">
        <v>-7.55</v>
      </c>
      <c r="G917" s="166" t="s">
        <v>2259</v>
      </c>
      <c r="H917" s="161" t="s">
        <v>2022</v>
      </c>
      <c r="I917" s="161" t="s">
        <v>5187</v>
      </c>
      <c r="J917" s="161" t="s">
        <v>278</v>
      </c>
      <c r="K917" s="167"/>
      <c r="L917" s="168" t="s">
        <v>749</v>
      </c>
      <c r="M917" s="168" t="s">
        <v>279</v>
      </c>
    </row>
    <row r="918" spans="1:13" s="169" customFormat="1" x14ac:dyDescent="0.4">
      <c r="A918" s="161" t="s">
        <v>488</v>
      </c>
      <c r="B918" s="161"/>
      <c r="C918" s="162" t="s">
        <v>2468</v>
      </c>
      <c r="D918" s="163">
        <v>45870</v>
      </c>
      <c r="E918" s="164">
        <v>45905</v>
      </c>
      <c r="F918" s="165">
        <v>-7.55</v>
      </c>
      <c r="G918" s="166" t="s">
        <v>2259</v>
      </c>
      <c r="H918" s="161" t="s">
        <v>2022</v>
      </c>
      <c r="I918" s="161" t="s">
        <v>5188</v>
      </c>
      <c r="J918" s="161" t="s">
        <v>478</v>
      </c>
      <c r="K918" s="167"/>
      <c r="L918" s="168" t="s">
        <v>749</v>
      </c>
      <c r="M918" s="168" t="s">
        <v>479</v>
      </c>
    </row>
    <row r="919" spans="1:13" s="169" customFormat="1" x14ac:dyDescent="0.4">
      <c r="A919" s="161" t="s">
        <v>488</v>
      </c>
      <c r="B919" s="161"/>
      <c r="C919" s="162" t="s">
        <v>2468</v>
      </c>
      <c r="D919" s="163">
        <v>45870</v>
      </c>
      <c r="E919" s="164">
        <v>45905</v>
      </c>
      <c r="F919" s="165">
        <v>-7.55</v>
      </c>
      <c r="G919" s="166" t="s">
        <v>2259</v>
      </c>
      <c r="H919" s="161" t="s">
        <v>2022</v>
      </c>
      <c r="I919" s="161" t="s">
        <v>5189</v>
      </c>
      <c r="J919" s="161" t="s">
        <v>134</v>
      </c>
      <c r="K919" s="167"/>
      <c r="L919" s="168" t="s">
        <v>749</v>
      </c>
      <c r="M919" s="168" t="s">
        <v>135</v>
      </c>
    </row>
    <row r="920" spans="1:13" s="169" customFormat="1" x14ac:dyDescent="0.4">
      <c r="A920" s="161" t="s">
        <v>488</v>
      </c>
      <c r="B920" s="161"/>
      <c r="C920" s="162" t="s">
        <v>2468</v>
      </c>
      <c r="D920" s="163">
        <v>45870</v>
      </c>
      <c r="E920" s="164">
        <v>45905</v>
      </c>
      <c r="F920" s="165">
        <v>-7.55</v>
      </c>
      <c r="G920" s="166" t="s">
        <v>2259</v>
      </c>
      <c r="H920" s="161" t="s">
        <v>2022</v>
      </c>
      <c r="I920" s="161" t="s">
        <v>5190</v>
      </c>
      <c r="J920" s="161" t="s">
        <v>352</v>
      </c>
      <c r="K920" s="167"/>
      <c r="L920" s="168" t="s">
        <v>749</v>
      </c>
      <c r="M920" s="168" t="s">
        <v>353</v>
      </c>
    </row>
    <row r="921" spans="1:13" s="169" customFormat="1" x14ac:dyDescent="0.4">
      <c r="A921" s="161" t="s">
        <v>488</v>
      </c>
      <c r="B921" s="161"/>
      <c r="C921" s="162" t="s">
        <v>2468</v>
      </c>
      <c r="D921" s="163">
        <v>45870</v>
      </c>
      <c r="E921" s="164">
        <v>45905</v>
      </c>
      <c r="F921" s="165">
        <v>-7.55</v>
      </c>
      <c r="G921" s="166" t="s">
        <v>2259</v>
      </c>
      <c r="H921" s="161" t="s">
        <v>2022</v>
      </c>
      <c r="I921" s="161" t="s">
        <v>5191</v>
      </c>
      <c r="J921" s="161" t="s">
        <v>106</v>
      </c>
      <c r="K921" s="167"/>
      <c r="L921" s="168" t="s">
        <v>749</v>
      </c>
      <c r="M921" s="168" t="s">
        <v>107</v>
      </c>
    </row>
    <row r="922" spans="1:13" s="169" customFormat="1" x14ac:dyDescent="0.4">
      <c r="A922" s="161" t="s">
        <v>2435</v>
      </c>
      <c r="B922" s="161" t="s">
        <v>2449</v>
      </c>
      <c r="C922" s="162">
        <v>17747</v>
      </c>
      <c r="D922" s="163">
        <v>45863</v>
      </c>
      <c r="E922" s="164">
        <v>45905</v>
      </c>
      <c r="F922" s="165">
        <v>17754.8</v>
      </c>
      <c r="G922" s="166" t="s">
        <v>2258</v>
      </c>
      <c r="H922" s="161" t="s">
        <v>2021</v>
      </c>
      <c r="I922" s="161" t="s">
        <v>4500</v>
      </c>
      <c r="J922" s="161" t="s">
        <v>110</v>
      </c>
      <c r="K922" s="167"/>
      <c r="L922" s="168" t="s">
        <v>749</v>
      </c>
      <c r="M922" s="168" t="s">
        <v>111</v>
      </c>
    </row>
    <row r="923" spans="1:13" s="169" customFormat="1" x14ac:dyDescent="0.4">
      <c r="A923" s="161" t="s">
        <v>2435</v>
      </c>
      <c r="B923" s="161" t="s">
        <v>2449</v>
      </c>
      <c r="C923" s="162">
        <v>17748</v>
      </c>
      <c r="D923" s="163">
        <v>45863</v>
      </c>
      <c r="E923" s="164">
        <v>45905</v>
      </c>
      <c r="F923" s="165">
        <v>55779.54</v>
      </c>
      <c r="G923" s="166" t="s">
        <v>2258</v>
      </c>
      <c r="H923" s="161" t="s">
        <v>2021</v>
      </c>
      <c r="I923" s="161" t="s">
        <v>4501</v>
      </c>
      <c r="J923" s="161" t="s">
        <v>98</v>
      </c>
      <c r="K923" s="167"/>
      <c r="L923" s="168" t="s">
        <v>749</v>
      </c>
      <c r="M923" s="168" t="s">
        <v>99</v>
      </c>
    </row>
    <row r="924" spans="1:13" s="169" customFormat="1" x14ac:dyDescent="0.4">
      <c r="A924" s="161" t="s">
        <v>2435</v>
      </c>
      <c r="B924" s="161" t="s">
        <v>2449</v>
      </c>
      <c r="C924" s="162">
        <v>17749</v>
      </c>
      <c r="D924" s="163">
        <v>45863</v>
      </c>
      <c r="E924" s="164">
        <v>45905</v>
      </c>
      <c r="F924" s="165">
        <v>11366.47</v>
      </c>
      <c r="G924" s="166" t="s">
        <v>2258</v>
      </c>
      <c r="H924" s="161" t="s">
        <v>2021</v>
      </c>
      <c r="I924" s="161" t="s">
        <v>4502</v>
      </c>
      <c r="J924" s="161" t="s">
        <v>96</v>
      </c>
      <c r="K924" s="167"/>
      <c r="L924" s="168" t="s">
        <v>749</v>
      </c>
      <c r="M924" s="168" t="s">
        <v>97</v>
      </c>
    </row>
    <row r="925" spans="1:13" s="169" customFormat="1" x14ac:dyDescent="0.4">
      <c r="A925" s="161" t="s">
        <v>2435</v>
      </c>
      <c r="B925" s="161" t="s">
        <v>2449</v>
      </c>
      <c r="C925" s="162">
        <v>17750</v>
      </c>
      <c r="D925" s="163">
        <v>45863</v>
      </c>
      <c r="E925" s="164">
        <v>45905</v>
      </c>
      <c r="F925" s="165">
        <v>35320.879999999997</v>
      </c>
      <c r="G925" s="166" t="s">
        <v>2258</v>
      </c>
      <c r="H925" s="161" t="s">
        <v>2021</v>
      </c>
      <c r="I925" s="161" t="s">
        <v>4503</v>
      </c>
      <c r="J925" s="161" t="s">
        <v>94</v>
      </c>
      <c r="K925" s="167"/>
      <c r="L925" s="168" t="s">
        <v>749</v>
      </c>
      <c r="M925" s="168" t="s">
        <v>95</v>
      </c>
    </row>
    <row r="926" spans="1:13" s="169" customFormat="1" x14ac:dyDescent="0.4">
      <c r="A926" s="161" t="s">
        <v>2435</v>
      </c>
      <c r="B926" s="161" t="s">
        <v>2449</v>
      </c>
      <c r="C926" s="162">
        <v>17751</v>
      </c>
      <c r="D926" s="163">
        <v>45863</v>
      </c>
      <c r="E926" s="164">
        <v>45905</v>
      </c>
      <c r="F926" s="165">
        <v>11329.52</v>
      </c>
      <c r="G926" s="166" t="s">
        <v>2258</v>
      </c>
      <c r="H926" s="161" t="s">
        <v>2021</v>
      </c>
      <c r="I926" s="161" t="s">
        <v>4453</v>
      </c>
      <c r="J926" s="161" t="s">
        <v>118</v>
      </c>
      <c r="K926" s="167"/>
      <c r="L926" s="168" t="s">
        <v>749</v>
      </c>
      <c r="M926" s="168" t="s">
        <v>119</v>
      </c>
    </row>
    <row r="927" spans="1:13" s="169" customFormat="1" x14ac:dyDescent="0.4">
      <c r="A927" s="161" t="s">
        <v>2435</v>
      </c>
      <c r="B927" s="161" t="s">
        <v>2449</v>
      </c>
      <c r="C927" s="162">
        <v>17752</v>
      </c>
      <c r="D927" s="163">
        <v>45863</v>
      </c>
      <c r="E927" s="164">
        <v>45905</v>
      </c>
      <c r="F927" s="165">
        <v>18554.88</v>
      </c>
      <c r="G927" s="166" t="s">
        <v>2258</v>
      </c>
      <c r="H927" s="161" t="s">
        <v>2021</v>
      </c>
      <c r="I927" s="161" t="s">
        <v>4454</v>
      </c>
      <c r="J927" s="161" t="s">
        <v>66</v>
      </c>
      <c r="K927" s="167"/>
      <c r="L927" s="168" t="s">
        <v>749</v>
      </c>
      <c r="M927" s="168" t="s">
        <v>67</v>
      </c>
    </row>
    <row r="928" spans="1:13" s="169" customFormat="1" x14ac:dyDescent="0.4">
      <c r="A928" s="161" t="s">
        <v>2435</v>
      </c>
      <c r="B928" s="161" t="s">
        <v>2449</v>
      </c>
      <c r="C928" s="162">
        <v>17753</v>
      </c>
      <c r="D928" s="163">
        <v>45863</v>
      </c>
      <c r="E928" s="164">
        <v>45905</v>
      </c>
      <c r="F928" s="165">
        <v>10358.629999999999</v>
      </c>
      <c r="G928" s="166" t="s">
        <v>2258</v>
      </c>
      <c r="H928" s="161" t="s">
        <v>2021</v>
      </c>
      <c r="I928" s="161" t="s">
        <v>4455</v>
      </c>
      <c r="J928" s="161" t="s">
        <v>134</v>
      </c>
      <c r="K928" s="167"/>
      <c r="L928" s="168" t="s">
        <v>749</v>
      </c>
      <c r="M928" s="168" t="s">
        <v>135</v>
      </c>
    </row>
    <row r="929" spans="1:13" s="169" customFormat="1" x14ac:dyDescent="0.4">
      <c r="A929" s="161" t="s">
        <v>2435</v>
      </c>
      <c r="B929" s="161" t="s">
        <v>2449</v>
      </c>
      <c r="C929" s="162">
        <v>17754</v>
      </c>
      <c r="D929" s="163">
        <v>45863</v>
      </c>
      <c r="E929" s="164">
        <v>45905</v>
      </c>
      <c r="F929" s="165">
        <v>44048.61</v>
      </c>
      <c r="G929" s="166" t="s">
        <v>2258</v>
      </c>
      <c r="H929" s="161" t="s">
        <v>2021</v>
      </c>
      <c r="I929" s="161" t="s">
        <v>4456</v>
      </c>
      <c r="J929" s="161" t="s">
        <v>106</v>
      </c>
      <c r="K929" s="167"/>
      <c r="L929" s="168" t="s">
        <v>749</v>
      </c>
      <c r="M929" s="168" t="s">
        <v>107</v>
      </c>
    </row>
    <row r="930" spans="1:13" s="169" customFormat="1" x14ac:dyDescent="0.4">
      <c r="A930" s="161" t="s">
        <v>2435</v>
      </c>
      <c r="B930" s="161" t="s">
        <v>2449</v>
      </c>
      <c r="C930" s="162">
        <v>17755</v>
      </c>
      <c r="D930" s="163">
        <v>45863</v>
      </c>
      <c r="E930" s="164">
        <v>45905</v>
      </c>
      <c r="F930" s="165">
        <v>10984.92</v>
      </c>
      <c r="G930" s="166" t="s">
        <v>2258</v>
      </c>
      <c r="H930" s="161" t="s">
        <v>2021</v>
      </c>
      <c r="I930" s="161" t="s">
        <v>4457</v>
      </c>
      <c r="J930" s="161" t="s">
        <v>784</v>
      </c>
      <c r="K930" s="167"/>
      <c r="L930" s="168" t="s">
        <v>749</v>
      </c>
      <c r="M930" s="168" t="s">
        <v>783</v>
      </c>
    </row>
    <row r="931" spans="1:13" s="169" customFormat="1" x14ac:dyDescent="0.4">
      <c r="A931" s="161" t="s">
        <v>2435</v>
      </c>
      <c r="B931" s="161" t="s">
        <v>2449</v>
      </c>
      <c r="C931" s="162">
        <v>17756</v>
      </c>
      <c r="D931" s="163">
        <v>45863</v>
      </c>
      <c r="E931" s="164">
        <v>45905</v>
      </c>
      <c r="F931" s="165">
        <v>10457.84</v>
      </c>
      <c r="G931" s="166" t="s">
        <v>2258</v>
      </c>
      <c r="H931" s="161" t="s">
        <v>2021</v>
      </c>
      <c r="I931" s="161" t="s">
        <v>4458</v>
      </c>
      <c r="J931" s="161" t="s">
        <v>120</v>
      </c>
      <c r="K931" s="167"/>
      <c r="L931" s="168" t="s">
        <v>749</v>
      </c>
      <c r="M931" s="168" t="s">
        <v>121</v>
      </c>
    </row>
    <row r="932" spans="1:13" s="169" customFormat="1" x14ac:dyDescent="0.4">
      <c r="A932" s="161" t="s">
        <v>2435</v>
      </c>
      <c r="B932" s="161" t="s">
        <v>2449</v>
      </c>
      <c r="C932" s="162">
        <v>17757</v>
      </c>
      <c r="D932" s="163">
        <v>45863</v>
      </c>
      <c r="E932" s="164">
        <v>45905</v>
      </c>
      <c r="F932" s="165">
        <v>244173.32</v>
      </c>
      <c r="G932" s="166" t="s">
        <v>2258</v>
      </c>
      <c r="H932" s="161" t="s">
        <v>2021</v>
      </c>
      <c r="I932" s="161" t="s">
        <v>4460</v>
      </c>
      <c r="J932" s="161" t="s">
        <v>34</v>
      </c>
      <c r="K932" s="167"/>
      <c r="L932" s="168" t="s">
        <v>749</v>
      </c>
      <c r="M932" s="168" t="s">
        <v>35</v>
      </c>
    </row>
    <row r="933" spans="1:13" s="169" customFormat="1" x14ac:dyDescent="0.4">
      <c r="A933" s="161" t="s">
        <v>2435</v>
      </c>
      <c r="B933" s="161" t="s">
        <v>2449</v>
      </c>
      <c r="C933" s="162">
        <v>17758</v>
      </c>
      <c r="D933" s="163">
        <v>45863</v>
      </c>
      <c r="E933" s="164">
        <v>45905</v>
      </c>
      <c r="F933" s="165">
        <v>6834.85</v>
      </c>
      <c r="G933" s="166" t="s">
        <v>2258</v>
      </c>
      <c r="H933" s="161" t="s">
        <v>2021</v>
      </c>
      <c r="I933" s="161" t="s">
        <v>4459</v>
      </c>
      <c r="J933" s="161" t="s">
        <v>122</v>
      </c>
      <c r="K933" s="167"/>
      <c r="L933" s="168" t="s">
        <v>749</v>
      </c>
      <c r="M933" s="168" t="s">
        <v>123</v>
      </c>
    </row>
    <row r="934" spans="1:13" s="169" customFormat="1" x14ac:dyDescent="0.4">
      <c r="A934" s="161" t="s">
        <v>2435</v>
      </c>
      <c r="B934" s="161" t="s">
        <v>2449</v>
      </c>
      <c r="C934" s="162">
        <v>17759</v>
      </c>
      <c r="D934" s="163">
        <v>45863</v>
      </c>
      <c r="E934" s="164">
        <v>45905</v>
      </c>
      <c r="F934" s="165">
        <v>11604.89</v>
      </c>
      <c r="G934" s="166" t="s">
        <v>2258</v>
      </c>
      <c r="H934" s="161" t="s">
        <v>2021</v>
      </c>
      <c r="I934" s="161" t="s">
        <v>4504</v>
      </c>
      <c r="J934" s="161" t="s">
        <v>154</v>
      </c>
      <c r="K934" s="167"/>
      <c r="L934" s="168" t="s">
        <v>749</v>
      </c>
      <c r="M934" s="168" t="s">
        <v>155</v>
      </c>
    </row>
    <row r="935" spans="1:13" s="169" customFormat="1" x14ac:dyDescent="0.4">
      <c r="A935" s="161" t="s">
        <v>2435</v>
      </c>
      <c r="B935" s="161" t="s">
        <v>2449</v>
      </c>
      <c r="C935" s="162">
        <v>17760</v>
      </c>
      <c r="D935" s="163">
        <v>45863</v>
      </c>
      <c r="E935" s="164">
        <v>45905</v>
      </c>
      <c r="F935" s="165">
        <v>11510.47</v>
      </c>
      <c r="G935" s="166" t="s">
        <v>2258</v>
      </c>
      <c r="H935" s="161" t="s">
        <v>2021</v>
      </c>
      <c r="I935" s="161" t="s">
        <v>4461</v>
      </c>
      <c r="J935" s="161" t="s">
        <v>124</v>
      </c>
      <c r="K935" s="167"/>
      <c r="L935" s="168" t="s">
        <v>749</v>
      </c>
      <c r="M935" s="168" t="s">
        <v>125</v>
      </c>
    </row>
    <row r="936" spans="1:13" s="169" customFormat="1" x14ac:dyDescent="0.4">
      <c r="A936" s="161" t="s">
        <v>2435</v>
      </c>
      <c r="B936" s="161" t="s">
        <v>2449</v>
      </c>
      <c r="C936" s="162">
        <v>17761</v>
      </c>
      <c r="D936" s="163">
        <v>45863</v>
      </c>
      <c r="E936" s="164">
        <v>45905</v>
      </c>
      <c r="F936" s="165">
        <v>10891.6</v>
      </c>
      <c r="G936" s="166" t="s">
        <v>2258</v>
      </c>
      <c r="H936" s="161" t="s">
        <v>2021</v>
      </c>
      <c r="I936" s="161" t="s">
        <v>4462</v>
      </c>
      <c r="J936" s="161" t="s">
        <v>10</v>
      </c>
      <c r="K936" s="167"/>
      <c r="L936" s="168" t="s">
        <v>749</v>
      </c>
      <c r="M936" s="168" t="s">
        <v>11</v>
      </c>
    </row>
    <row r="937" spans="1:13" s="169" customFormat="1" x14ac:dyDescent="0.4">
      <c r="A937" s="161" t="s">
        <v>2435</v>
      </c>
      <c r="B937" s="161" t="s">
        <v>2449</v>
      </c>
      <c r="C937" s="162">
        <v>17762</v>
      </c>
      <c r="D937" s="163">
        <v>45863</v>
      </c>
      <c r="E937" s="164">
        <v>45905</v>
      </c>
      <c r="F937" s="165">
        <v>10323.030000000001</v>
      </c>
      <c r="G937" s="166" t="s">
        <v>2258</v>
      </c>
      <c r="H937" s="161" t="s">
        <v>2021</v>
      </c>
      <c r="I937" s="161" t="s">
        <v>4463</v>
      </c>
      <c r="J937" s="161" t="s">
        <v>68</v>
      </c>
      <c r="K937" s="167"/>
      <c r="L937" s="168" t="s">
        <v>749</v>
      </c>
      <c r="M937" s="168" t="s">
        <v>69</v>
      </c>
    </row>
    <row r="938" spans="1:13" s="169" customFormat="1" x14ac:dyDescent="0.4">
      <c r="A938" s="161" t="s">
        <v>2435</v>
      </c>
      <c r="B938" s="161" t="s">
        <v>2449</v>
      </c>
      <c r="C938" s="162">
        <v>17763</v>
      </c>
      <c r="D938" s="163">
        <v>45863</v>
      </c>
      <c r="E938" s="164">
        <v>45905</v>
      </c>
      <c r="F938" s="165">
        <v>11260.84</v>
      </c>
      <c r="G938" s="166" t="s">
        <v>2258</v>
      </c>
      <c r="H938" s="161" t="s">
        <v>2021</v>
      </c>
      <c r="I938" s="161" t="s">
        <v>4464</v>
      </c>
      <c r="J938" s="161" t="s">
        <v>142</v>
      </c>
      <c r="K938" s="167"/>
      <c r="L938" s="168" t="s">
        <v>749</v>
      </c>
      <c r="M938" s="168" t="s">
        <v>143</v>
      </c>
    </row>
    <row r="939" spans="1:13" s="169" customFormat="1" x14ac:dyDescent="0.4">
      <c r="A939" s="161" t="s">
        <v>2435</v>
      </c>
      <c r="B939" s="161" t="s">
        <v>2449</v>
      </c>
      <c r="C939" s="162">
        <v>17764</v>
      </c>
      <c r="D939" s="163">
        <v>45863</v>
      </c>
      <c r="E939" s="164">
        <v>45905</v>
      </c>
      <c r="F939" s="165">
        <v>10149.15</v>
      </c>
      <c r="G939" s="166" t="s">
        <v>2258</v>
      </c>
      <c r="H939" s="161" t="s">
        <v>2021</v>
      </c>
      <c r="I939" s="161" t="s">
        <v>4505</v>
      </c>
      <c r="J939" s="161" t="s">
        <v>126</v>
      </c>
      <c r="K939" s="167"/>
      <c r="L939" s="168" t="s">
        <v>749</v>
      </c>
      <c r="M939" s="168" t="s">
        <v>127</v>
      </c>
    </row>
    <row r="940" spans="1:13" s="169" customFormat="1" x14ac:dyDescent="0.4">
      <c r="A940" s="161" t="s">
        <v>2435</v>
      </c>
      <c r="B940" s="161" t="s">
        <v>2449</v>
      </c>
      <c r="C940" s="162">
        <v>17765</v>
      </c>
      <c r="D940" s="163">
        <v>45863</v>
      </c>
      <c r="E940" s="164">
        <v>45905</v>
      </c>
      <c r="F940" s="165">
        <v>25663.43</v>
      </c>
      <c r="G940" s="166" t="s">
        <v>2258</v>
      </c>
      <c r="H940" s="161" t="s">
        <v>2021</v>
      </c>
      <c r="I940" s="161" t="s">
        <v>4506</v>
      </c>
      <c r="J940" s="161" t="s">
        <v>114</v>
      </c>
      <c r="K940" s="167"/>
      <c r="L940" s="168" t="s">
        <v>749</v>
      </c>
      <c r="M940" s="168" t="s">
        <v>115</v>
      </c>
    </row>
    <row r="941" spans="1:13" s="169" customFormat="1" x14ac:dyDescent="0.4">
      <c r="A941" s="161" t="s">
        <v>2435</v>
      </c>
      <c r="B941" s="161" t="s">
        <v>2449</v>
      </c>
      <c r="C941" s="162">
        <v>17766</v>
      </c>
      <c r="D941" s="163">
        <v>45863</v>
      </c>
      <c r="E941" s="164">
        <v>45905</v>
      </c>
      <c r="F941" s="165">
        <v>37237.64</v>
      </c>
      <c r="G941" s="166" t="s">
        <v>2258</v>
      </c>
      <c r="H941" s="161" t="s">
        <v>2021</v>
      </c>
      <c r="I941" s="161" t="s">
        <v>4465</v>
      </c>
      <c r="J941" s="161" t="s">
        <v>70</v>
      </c>
      <c r="K941" s="167"/>
      <c r="L941" s="168" t="s">
        <v>749</v>
      </c>
      <c r="M941" s="168" t="s">
        <v>71</v>
      </c>
    </row>
    <row r="942" spans="1:13" s="169" customFormat="1" x14ac:dyDescent="0.4">
      <c r="A942" s="161" t="s">
        <v>2435</v>
      </c>
      <c r="B942" s="161" t="s">
        <v>2449</v>
      </c>
      <c r="C942" s="162">
        <v>17767.009999999998</v>
      </c>
      <c r="D942" s="163">
        <v>45863</v>
      </c>
      <c r="E942" s="164">
        <v>45905</v>
      </c>
      <c r="F942" s="165">
        <v>9982.35</v>
      </c>
      <c r="G942" s="166" t="s">
        <v>2258</v>
      </c>
      <c r="H942" s="161" t="s">
        <v>2021</v>
      </c>
      <c r="I942" s="161" t="s">
        <v>4466</v>
      </c>
      <c r="J942" s="161" t="s">
        <v>144</v>
      </c>
      <c r="K942" s="167"/>
      <c r="L942" s="168" t="s">
        <v>749</v>
      </c>
      <c r="M942" s="168" t="s">
        <v>145</v>
      </c>
    </row>
    <row r="943" spans="1:13" s="169" customFormat="1" x14ac:dyDescent="0.4">
      <c r="A943" s="161" t="s">
        <v>2435</v>
      </c>
      <c r="B943" s="161" t="s">
        <v>2449</v>
      </c>
      <c r="C943" s="162">
        <v>17769.009999999998</v>
      </c>
      <c r="D943" s="163">
        <v>45863</v>
      </c>
      <c r="E943" s="164">
        <v>45905</v>
      </c>
      <c r="F943" s="165">
        <v>16600.650000000001</v>
      </c>
      <c r="G943" s="166" t="s">
        <v>2258</v>
      </c>
      <c r="H943" s="161" t="s">
        <v>2021</v>
      </c>
      <c r="I943" s="161" t="s">
        <v>4467</v>
      </c>
      <c r="J943" s="161" t="s">
        <v>72</v>
      </c>
      <c r="K943" s="167"/>
      <c r="L943" s="168" t="s">
        <v>749</v>
      </c>
      <c r="M943" s="168" t="s">
        <v>73</v>
      </c>
    </row>
    <row r="944" spans="1:13" s="169" customFormat="1" x14ac:dyDescent="0.4">
      <c r="A944" s="161" t="s">
        <v>2435</v>
      </c>
      <c r="B944" s="161" t="s">
        <v>2449</v>
      </c>
      <c r="C944" s="162">
        <v>17770</v>
      </c>
      <c r="D944" s="163">
        <v>45863</v>
      </c>
      <c r="E944" s="164">
        <v>45905</v>
      </c>
      <c r="F944" s="165">
        <v>9004.8700000000008</v>
      </c>
      <c r="G944" s="166" t="s">
        <v>2258</v>
      </c>
      <c r="H944" s="161" t="s">
        <v>2021</v>
      </c>
      <c r="I944" s="161" t="s">
        <v>4468</v>
      </c>
      <c r="J944" s="161" t="s">
        <v>92</v>
      </c>
      <c r="K944" s="167"/>
      <c r="L944" s="168" t="s">
        <v>749</v>
      </c>
      <c r="M944" s="168" t="s">
        <v>93</v>
      </c>
    </row>
    <row r="945" spans="1:13" s="169" customFormat="1" x14ac:dyDescent="0.4">
      <c r="A945" s="161" t="s">
        <v>2435</v>
      </c>
      <c r="B945" s="161" t="s">
        <v>2449</v>
      </c>
      <c r="C945" s="162">
        <v>17771</v>
      </c>
      <c r="D945" s="163">
        <v>45863</v>
      </c>
      <c r="E945" s="164">
        <v>45905</v>
      </c>
      <c r="F945" s="165">
        <v>11405.52</v>
      </c>
      <c r="G945" s="166" t="s">
        <v>2258</v>
      </c>
      <c r="H945" s="161" t="s">
        <v>2021</v>
      </c>
      <c r="I945" s="161" t="s">
        <v>4469</v>
      </c>
      <c r="J945" s="161" t="s">
        <v>74</v>
      </c>
      <c r="K945" s="167"/>
      <c r="L945" s="168" t="s">
        <v>749</v>
      </c>
      <c r="M945" s="168" t="s">
        <v>75</v>
      </c>
    </row>
    <row r="946" spans="1:13" s="169" customFormat="1" x14ac:dyDescent="0.4">
      <c r="A946" s="161" t="s">
        <v>2435</v>
      </c>
      <c r="B946" s="161" t="s">
        <v>2449</v>
      </c>
      <c r="C946" s="162">
        <v>17772</v>
      </c>
      <c r="D946" s="163">
        <v>45863</v>
      </c>
      <c r="E946" s="164">
        <v>45905</v>
      </c>
      <c r="F946" s="165">
        <v>9982.35</v>
      </c>
      <c r="G946" s="166" t="s">
        <v>2258</v>
      </c>
      <c r="H946" s="161" t="s">
        <v>2021</v>
      </c>
      <c r="I946" s="161" t="s">
        <v>4470</v>
      </c>
      <c r="J946" s="161" t="s">
        <v>148</v>
      </c>
      <c r="K946" s="167"/>
      <c r="L946" s="168" t="s">
        <v>749</v>
      </c>
      <c r="M946" s="168" t="s">
        <v>149</v>
      </c>
    </row>
    <row r="947" spans="1:13" s="169" customFormat="1" x14ac:dyDescent="0.4">
      <c r="A947" s="161" t="s">
        <v>2435</v>
      </c>
      <c r="B947" s="161" t="s">
        <v>2449</v>
      </c>
      <c r="C947" s="162">
        <v>17773</v>
      </c>
      <c r="D947" s="163">
        <v>45863</v>
      </c>
      <c r="E947" s="164">
        <v>45905</v>
      </c>
      <c r="F947" s="165">
        <v>100116.28</v>
      </c>
      <c r="G947" s="166" t="s">
        <v>2258</v>
      </c>
      <c r="H947" s="161" t="s">
        <v>2021</v>
      </c>
      <c r="I947" s="161" t="s">
        <v>4471</v>
      </c>
      <c r="J947" s="161" t="s">
        <v>76</v>
      </c>
      <c r="K947" s="167"/>
      <c r="L947" s="168" t="s">
        <v>749</v>
      </c>
      <c r="M947" s="168" t="s">
        <v>77</v>
      </c>
    </row>
    <row r="948" spans="1:13" s="169" customFormat="1" x14ac:dyDescent="0.4">
      <c r="A948" s="161" t="s">
        <v>2435</v>
      </c>
      <c r="B948" s="161" t="s">
        <v>2449</v>
      </c>
      <c r="C948" s="162">
        <v>17774</v>
      </c>
      <c r="D948" s="163">
        <v>45863</v>
      </c>
      <c r="E948" s="164">
        <v>45905</v>
      </c>
      <c r="F948" s="165">
        <v>33903.82</v>
      </c>
      <c r="G948" s="166" t="s">
        <v>2258</v>
      </c>
      <c r="H948" s="161" t="s">
        <v>2021</v>
      </c>
      <c r="I948" s="161" t="s">
        <v>4472</v>
      </c>
      <c r="J948" s="161" t="s">
        <v>108</v>
      </c>
      <c r="K948" s="167"/>
      <c r="L948" s="168" t="s">
        <v>749</v>
      </c>
      <c r="M948" s="168" t="s">
        <v>109</v>
      </c>
    </row>
    <row r="949" spans="1:13" s="169" customFormat="1" x14ac:dyDescent="0.4">
      <c r="A949" s="161" t="s">
        <v>2435</v>
      </c>
      <c r="B949" s="161" t="s">
        <v>2449</v>
      </c>
      <c r="C949" s="162">
        <v>17775</v>
      </c>
      <c r="D949" s="163">
        <v>45863</v>
      </c>
      <c r="E949" s="164">
        <v>45905</v>
      </c>
      <c r="F949" s="165">
        <v>10551.13</v>
      </c>
      <c r="G949" s="166" t="s">
        <v>2258</v>
      </c>
      <c r="H949" s="161" t="s">
        <v>2021</v>
      </c>
      <c r="I949" s="161" t="s">
        <v>4473</v>
      </c>
      <c r="J949" s="161" t="s">
        <v>130</v>
      </c>
      <c r="K949" s="167"/>
      <c r="L949" s="168" t="s">
        <v>749</v>
      </c>
      <c r="M949" s="168" t="s">
        <v>131</v>
      </c>
    </row>
    <row r="950" spans="1:13" s="169" customFormat="1" x14ac:dyDescent="0.4">
      <c r="A950" s="161" t="s">
        <v>2435</v>
      </c>
      <c r="B950" s="161" t="s">
        <v>2449</v>
      </c>
      <c r="C950" s="162">
        <v>17776</v>
      </c>
      <c r="D950" s="163">
        <v>45863</v>
      </c>
      <c r="E950" s="164">
        <v>45905</v>
      </c>
      <c r="F950" s="165">
        <v>11265.33</v>
      </c>
      <c r="G950" s="166" t="s">
        <v>2258</v>
      </c>
      <c r="H950" s="161" t="s">
        <v>2021</v>
      </c>
      <c r="I950" s="161" t="s">
        <v>4474</v>
      </c>
      <c r="J950" s="161" t="s">
        <v>62</v>
      </c>
      <c r="K950" s="167"/>
      <c r="L950" s="168" t="s">
        <v>749</v>
      </c>
      <c r="M950" s="168" t="s">
        <v>63</v>
      </c>
    </row>
    <row r="951" spans="1:13" s="169" customFormat="1" x14ac:dyDescent="0.4">
      <c r="A951" s="161" t="s">
        <v>2435</v>
      </c>
      <c r="B951" s="161" t="s">
        <v>2449</v>
      </c>
      <c r="C951" s="162">
        <v>17777</v>
      </c>
      <c r="D951" s="163">
        <v>45863</v>
      </c>
      <c r="E951" s="164">
        <v>45905</v>
      </c>
      <c r="F951" s="165">
        <v>31686.13</v>
      </c>
      <c r="G951" s="166" t="s">
        <v>2258</v>
      </c>
      <c r="H951" s="161" t="s">
        <v>2021</v>
      </c>
      <c r="I951" s="161" t="s">
        <v>4475</v>
      </c>
      <c r="J951" s="161" t="s">
        <v>104</v>
      </c>
      <c r="K951" s="167"/>
      <c r="L951" s="168" t="s">
        <v>749</v>
      </c>
      <c r="M951" s="168" t="s">
        <v>105</v>
      </c>
    </row>
    <row r="952" spans="1:13" s="169" customFormat="1" x14ac:dyDescent="0.4">
      <c r="A952" s="161" t="s">
        <v>2435</v>
      </c>
      <c r="B952" s="161" t="s">
        <v>2449</v>
      </c>
      <c r="C952" s="162">
        <v>17778.009999999998</v>
      </c>
      <c r="D952" s="163">
        <v>45863</v>
      </c>
      <c r="E952" s="164">
        <v>45905</v>
      </c>
      <c r="F952" s="165">
        <v>11350</v>
      </c>
      <c r="G952" s="166" t="s">
        <v>2258</v>
      </c>
      <c r="H952" s="161" t="s">
        <v>2021</v>
      </c>
      <c r="I952" s="161" t="s">
        <v>4476</v>
      </c>
      <c r="J952" s="161" t="s">
        <v>78</v>
      </c>
      <c r="K952" s="167"/>
      <c r="L952" s="168" t="s">
        <v>749</v>
      </c>
      <c r="M952" s="168" t="s">
        <v>79</v>
      </c>
    </row>
    <row r="953" spans="1:13" s="169" customFormat="1" x14ac:dyDescent="0.4">
      <c r="A953" s="161" t="s">
        <v>2435</v>
      </c>
      <c r="B953" s="161" t="s">
        <v>2449</v>
      </c>
      <c r="C953" s="162">
        <v>17779</v>
      </c>
      <c r="D953" s="163">
        <v>45863</v>
      </c>
      <c r="E953" s="164">
        <v>45905</v>
      </c>
      <c r="F953" s="165">
        <v>12446.44</v>
      </c>
      <c r="G953" s="166" t="s">
        <v>2258</v>
      </c>
      <c r="H953" s="161" t="s">
        <v>2021</v>
      </c>
      <c r="I953" s="161" t="s">
        <v>4477</v>
      </c>
      <c r="J953" s="161" t="s">
        <v>136</v>
      </c>
      <c r="K953" s="167"/>
      <c r="L953" s="168" t="s">
        <v>749</v>
      </c>
      <c r="M953" s="168" t="s">
        <v>137</v>
      </c>
    </row>
    <row r="954" spans="1:13" s="169" customFormat="1" x14ac:dyDescent="0.4">
      <c r="A954" s="161" t="s">
        <v>2435</v>
      </c>
      <c r="B954" s="161" t="s">
        <v>2449</v>
      </c>
      <c r="C954" s="162">
        <v>17780</v>
      </c>
      <c r="D954" s="163">
        <v>45863</v>
      </c>
      <c r="E954" s="164">
        <v>45905</v>
      </c>
      <c r="F954" s="165">
        <v>9982.34</v>
      </c>
      <c r="G954" s="166" t="s">
        <v>2258</v>
      </c>
      <c r="H954" s="161" t="s">
        <v>2021</v>
      </c>
      <c r="I954" s="161" t="s">
        <v>4478</v>
      </c>
      <c r="J954" s="161" t="s">
        <v>138</v>
      </c>
      <c r="K954" s="167"/>
      <c r="L954" s="168" t="s">
        <v>749</v>
      </c>
      <c r="M954" s="168" t="s">
        <v>139</v>
      </c>
    </row>
    <row r="955" spans="1:13" s="169" customFormat="1" x14ac:dyDescent="0.4">
      <c r="A955" s="161" t="s">
        <v>2435</v>
      </c>
      <c r="B955" s="161" t="s">
        <v>2449</v>
      </c>
      <c r="C955" s="162">
        <v>17781</v>
      </c>
      <c r="D955" s="163">
        <v>45863</v>
      </c>
      <c r="E955" s="164">
        <v>45905</v>
      </c>
      <c r="F955" s="165">
        <v>10984.92</v>
      </c>
      <c r="G955" s="166" t="s">
        <v>2258</v>
      </c>
      <c r="H955" s="161" t="s">
        <v>2021</v>
      </c>
      <c r="I955" s="161" t="s">
        <v>4479</v>
      </c>
      <c r="J955" s="161" t="s">
        <v>102</v>
      </c>
      <c r="K955" s="167"/>
      <c r="L955" s="168" t="s">
        <v>749</v>
      </c>
      <c r="M955" s="168" t="s">
        <v>103</v>
      </c>
    </row>
    <row r="956" spans="1:13" s="169" customFormat="1" x14ac:dyDescent="0.4">
      <c r="A956" s="161" t="s">
        <v>2435</v>
      </c>
      <c r="B956" s="161" t="s">
        <v>2449</v>
      </c>
      <c r="C956" s="162">
        <v>17782</v>
      </c>
      <c r="D956" s="163">
        <v>45863</v>
      </c>
      <c r="E956" s="164">
        <v>45905</v>
      </c>
      <c r="F956" s="165">
        <v>15527.83</v>
      </c>
      <c r="G956" s="166" t="s">
        <v>2258</v>
      </c>
      <c r="H956" s="161" t="s">
        <v>2021</v>
      </c>
      <c r="I956" s="161" t="s">
        <v>4480</v>
      </c>
      <c r="J956" s="161" t="s">
        <v>30</v>
      </c>
      <c r="K956" s="167"/>
      <c r="L956" s="168" t="s">
        <v>749</v>
      </c>
      <c r="M956" s="168" t="s">
        <v>31</v>
      </c>
    </row>
    <row r="957" spans="1:13" s="169" customFormat="1" x14ac:dyDescent="0.4">
      <c r="A957" s="161" t="s">
        <v>2435</v>
      </c>
      <c r="B957" s="161" t="s">
        <v>2449</v>
      </c>
      <c r="C957" s="162">
        <v>17783</v>
      </c>
      <c r="D957" s="163">
        <v>45863</v>
      </c>
      <c r="E957" s="164">
        <v>45905</v>
      </c>
      <c r="F957" s="165">
        <v>9982.35</v>
      </c>
      <c r="G957" s="166" t="s">
        <v>2258</v>
      </c>
      <c r="H957" s="161" t="s">
        <v>2021</v>
      </c>
      <c r="I957" s="161" t="s">
        <v>4508</v>
      </c>
      <c r="J957" s="161" t="s">
        <v>132</v>
      </c>
      <c r="K957" s="167"/>
      <c r="L957" s="168" t="s">
        <v>749</v>
      </c>
      <c r="M957" s="168" t="s">
        <v>133</v>
      </c>
    </row>
    <row r="958" spans="1:13" s="169" customFormat="1" x14ac:dyDescent="0.4">
      <c r="A958" s="161" t="s">
        <v>2435</v>
      </c>
      <c r="B958" s="161" t="s">
        <v>2449</v>
      </c>
      <c r="C958" s="162">
        <v>17784</v>
      </c>
      <c r="D958" s="163">
        <v>45863</v>
      </c>
      <c r="E958" s="164">
        <v>45905</v>
      </c>
      <c r="F958" s="165">
        <v>92562.62</v>
      </c>
      <c r="G958" s="166" t="s">
        <v>2258</v>
      </c>
      <c r="H958" s="161" t="s">
        <v>2021</v>
      </c>
      <c r="I958" s="161" t="s">
        <v>4481</v>
      </c>
      <c r="J958" s="161" t="s">
        <v>80</v>
      </c>
      <c r="K958" s="167"/>
      <c r="L958" s="168" t="s">
        <v>749</v>
      </c>
      <c r="M958" s="168" t="s">
        <v>81</v>
      </c>
    </row>
    <row r="959" spans="1:13" s="169" customFormat="1" x14ac:dyDescent="0.4">
      <c r="A959" s="161" t="s">
        <v>2435</v>
      </c>
      <c r="B959" s="161" t="s">
        <v>2449</v>
      </c>
      <c r="C959" s="162">
        <v>17785</v>
      </c>
      <c r="D959" s="163">
        <v>45863</v>
      </c>
      <c r="E959" s="164">
        <v>45905</v>
      </c>
      <c r="F959" s="165">
        <v>13321.62</v>
      </c>
      <c r="G959" s="166" t="s">
        <v>2258</v>
      </c>
      <c r="H959" s="161" t="s">
        <v>2021</v>
      </c>
      <c r="I959" s="161" t="s">
        <v>4482</v>
      </c>
      <c r="J959" s="161" t="s">
        <v>82</v>
      </c>
      <c r="K959" s="167"/>
      <c r="L959" s="168" t="s">
        <v>749</v>
      </c>
      <c r="M959" s="168" t="s">
        <v>83</v>
      </c>
    </row>
    <row r="960" spans="1:13" s="169" customFormat="1" x14ac:dyDescent="0.4">
      <c r="A960" s="161" t="s">
        <v>2435</v>
      </c>
      <c r="B960" s="161" t="s">
        <v>2449</v>
      </c>
      <c r="C960" s="162">
        <v>17786</v>
      </c>
      <c r="D960" s="163">
        <v>45863</v>
      </c>
      <c r="E960" s="164">
        <v>45905</v>
      </c>
      <c r="F960" s="165">
        <v>49889.45</v>
      </c>
      <c r="G960" s="166" t="s">
        <v>2258</v>
      </c>
      <c r="H960" s="161" t="s">
        <v>2021</v>
      </c>
      <c r="I960" s="161" t="s">
        <v>4483</v>
      </c>
      <c r="J960" s="161" t="s">
        <v>84</v>
      </c>
      <c r="K960" s="167"/>
      <c r="L960" s="168" t="s">
        <v>749</v>
      </c>
      <c r="M960" s="168" t="s">
        <v>85</v>
      </c>
    </row>
    <row r="961" spans="1:13" s="169" customFormat="1" x14ac:dyDescent="0.4">
      <c r="A961" s="161" t="s">
        <v>2435</v>
      </c>
      <c r="B961" s="161" t="s">
        <v>2449</v>
      </c>
      <c r="C961" s="162">
        <v>17787</v>
      </c>
      <c r="D961" s="163">
        <v>45863</v>
      </c>
      <c r="E961" s="164">
        <v>45905</v>
      </c>
      <c r="F961" s="165">
        <v>10490.49</v>
      </c>
      <c r="G961" s="166" t="s">
        <v>2258</v>
      </c>
      <c r="H961" s="161" t="s">
        <v>2021</v>
      </c>
      <c r="I961" s="161" t="s">
        <v>4509</v>
      </c>
      <c r="J961" s="161" t="s">
        <v>128</v>
      </c>
      <c r="K961" s="167"/>
      <c r="L961" s="168" t="s">
        <v>749</v>
      </c>
      <c r="M961" s="168" t="s">
        <v>129</v>
      </c>
    </row>
    <row r="962" spans="1:13" s="169" customFormat="1" x14ac:dyDescent="0.4">
      <c r="A962" s="161" t="s">
        <v>2435</v>
      </c>
      <c r="B962" s="161" t="s">
        <v>2449</v>
      </c>
      <c r="C962" s="162">
        <v>17788</v>
      </c>
      <c r="D962" s="163">
        <v>45863</v>
      </c>
      <c r="E962" s="164">
        <v>45905</v>
      </c>
      <c r="F962" s="165">
        <v>21291.48</v>
      </c>
      <c r="G962" s="166" t="s">
        <v>2258</v>
      </c>
      <c r="H962" s="161" t="s">
        <v>2021</v>
      </c>
      <c r="I962" s="161" t="s">
        <v>4484</v>
      </c>
      <c r="J962" s="161" t="s">
        <v>450</v>
      </c>
      <c r="K962" s="167"/>
      <c r="L962" s="168" t="s">
        <v>749</v>
      </c>
      <c r="M962" s="168" t="s">
        <v>451</v>
      </c>
    </row>
    <row r="963" spans="1:13" s="169" customFormat="1" x14ac:dyDescent="0.4">
      <c r="A963" s="161" t="s">
        <v>2435</v>
      </c>
      <c r="B963" s="161" t="s">
        <v>2449</v>
      </c>
      <c r="C963" s="162">
        <v>17789</v>
      </c>
      <c r="D963" s="163">
        <v>45863</v>
      </c>
      <c r="E963" s="164">
        <v>45905</v>
      </c>
      <c r="F963" s="165">
        <v>19655.39</v>
      </c>
      <c r="G963" s="166" t="s">
        <v>2258</v>
      </c>
      <c r="H963" s="161" t="s">
        <v>2021</v>
      </c>
      <c r="I963" s="161" t="s">
        <v>4485</v>
      </c>
      <c r="J963" s="161" t="s">
        <v>112</v>
      </c>
      <c r="K963" s="167"/>
      <c r="L963" s="168" t="s">
        <v>749</v>
      </c>
      <c r="M963" s="168" t="s">
        <v>113</v>
      </c>
    </row>
    <row r="964" spans="1:13" s="169" customFormat="1" x14ac:dyDescent="0.4">
      <c r="A964" s="161" t="s">
        <v>2435</v>
      </c>
      <c r="B964" s="161" t="s">
        <v>2449</v>
      </c>
      <c r="C964" s="162">
        <v>17790</v>
      </c>
      <c r="D964" s="163">
        <v>45863</v>
      </c>
      <c r="E964" s="164">
        <v>45905</v>
      </c>
      <c r="F964" s="165">
        <v>10237.17</v>
      </c>
      <c r="G964" s="166" t="s">
        <v>2258</v>
      </c>
      <c r="H964" s="161" t="s">
        <v>2021</v>
      </c>
      <c r="I964" s="161" t="s">
        <v>4486</v>
      </c>
      <c r="J964" s="161" t="s">
        <v>150</v>
      </c>
      <c r="K964" s="167"/>
      <c r="L964" s="168" t="s">
        <v>749</v>
      </c>
      <c r="M964" s="168" t="s">
        <v>151</v>
      </c>
    </row>
    <row r="965" spans="1:13" s="169" customFormat="1" x14ac:dyDescent="0.4">
      <c r="A965" s="161" t="s">
        <v>2435</v>
      </c>
      <c r="B965" s="161" t="s">
        <v>2449</v>
      </c>
      <c r="C965" s="162">
        <v>17791</v>
      </c>
      <c r="D965" s="163">
        <v>45863</v>
      </c>
      <c r="E965" s="164">
        <v>45905</v>
      </c>
      <c r="F965" s="165">
        <v>10364.57</v>
      </c>
      <c r="G965" s="166" t="s">
        <v>2258</v>
      </c>
      <c r="H965" s="161" t="s">
        <v>2021</v>
      </c>
      <c r="I965" s="161" t="s">
        <v>4487</v>
      </c>
      <c r="J965" s="161" t="s">
        <v>12</v>
      </c>
      <c r="K965" s="167"/>
      <c r="L965" s="168" t="s">
        <v>749</v>
      </c>
      <c r="M965" s="168" t="s">
        <v>13</v>
      </c>
    </row>
    <row r="966" spans="1:13" s="169" customFormat="1" x14ac:dyDescent="0.4">
      <c r="A966" s="161" t="s">
        <v>2435</v>
      </c>
      <c r="B966" s="161" t="s">
        <v>2449</v>
      </c>
      <c r="C966" s="162">
        <v>17792</v>
      </c>
      <c r="D966" s="163">
        <v>45863</v>
      </c>
      <c r="E966" s="164">
        <v>45905</v>
      </c>
      <c r="F966" s="165">
        <v>10364.58</v>
      </c>
      <c r="G966" s="166" t="s">
        <v>2258</v>
      </c>
      <c r="H966" s="161" t="s">
        <v>2021</v>
      </c>
      <c r="I966" s="161" t="s">
        <v>4488</v>
      </c>
      <c r="J966" s="161" t="s">
        <v>14</v>
      </c>
      <c r="K966" s="167"/>
      <c r="L966" s="168" t="s">
        <v>749</v>
      </c>
      <c r="M966" s="168" t="s">
        <v>15</v>
      </c>
    </row>
    <row r="967" spans="1:13" s="169" customFormat="1" x14ac:dyDescent="0.4">
      <c r="A967" s="161" t="s">
        <v>2435</v>
      </c>
      <c r="B967" s="161" t="s">
        <v>2449</v>
      </c>
      <c r="C967" s="162">
        <v>17793</v>
      </c>
      <c r="D967" s="163">
        <v>45863</v>
      </c>
      <c r="E967" s="164">
        <v>45905</v>
      </c>
      <c r="F967" s="165">
        <v>31779.89</v>
      </c>
      <c r="G967" s="166" t="s">
        <v>2258</v>
      </c>
      <c r="H967" s="161" t="s">
        <v>2021</v>
      </c>
      <c r="I967" s="161" t="s">
        <v>4489</v>
      </c>
      <c r="J967" s="161" t="s">
        <v>100</v>
      </c>
      <c r="K967" s="167"/>
      <c r="L967" s="168" t="s">
        <v>749</v>
      </c>
      <c r="M967" s="168" t="s">
        <v>101</v>
      </c>
    </row>
    <row r="968" spans="1:13" s="169" customFormat="1" x14ac:dyDescent="0.4">
      <c r="A968" s="161" t="s">
        <v>2435</v>
      </c>
      <c r="B968" s="161" t="s">
        <v>2449</v>
      </c>
      <c r="C968" s="162">
        <v>17794</v>
      </c>
      <c r="D968" s="163">
        <v>45863</v>
      </c>
      <c r="E968" s="164">
        <v>45905</v>
      </c>
      <c r="F968" s="165">
        <v>14050.07</v>
      </c>
      <c r="G968" s="166" t="s">
        <v>2258</v>
      </c>
      <c r="H968" s="161" t="s">
        <v>2021</v>
      </c>
      <c r="I968" s="161" t="s">
        <v>4490</v>
      </c>
      <c r="J968" s="161" t="s">
        <v>16</v>
      </c>
      <c r="K968" s="167"/>
      <c r="L968" s="168" t="s">
        <v>749</v>
      </c>
      <c r="M968" s="168" t="s">
        <v>17</v>
      </c>
    </row>
    <row r="969" spans="1:13" s="169" customFormat="1" x14ac:dyDescent="0.4">
      <c r="A969" s="161" t="s">
        <v>2435</v>
      </c>
      <c r="B969" s="161" t="s">
        <v>2449</v>
      </c>
      <c r="C969" s="162">
        <v>17795</v>
      </c>
      <c r="D969" s="163">
        <v>45863</v>
      </c>
      <c r="E969" s="164">
        <v>45905</v>
      </c>
      <c r="F969" s="165">
        <v>10984.92</v>
      </c>
      <c r="G969" s="166" t="s">
        <v>2258</v>
      </c>
      <c r="H969" s="161" t="s">
        <v>2021</v>
      </c>
      <c r="I969" s="161" t="s">
        <v>4491</v>
      </c>
      <c r="J969" s="161" t="s">
        <v>64</v>
      </c>
      <c r="K969" s="167"/>
      <c r="L969" s="168" t="s">
        <v>749</v>
      </c>
      <c r="M969" s="168" t="s">
        <v>65</v>
      </c>
    </row>
    <row r="970" spans="1:13" s="169" customFormat="1" x14ac:dyDescent="0.4">
      <c r="A970" s="161" t="s">
        <v>2435</v>
      </c>
      <c r="B970" s="161" t="s">
        <v>2449</v>
      </c>
      <c r="C970" s="162">
        <v>17796</v>
      </c>
      <c r="D970" s="163">
        <v>45863</v>
      </c>
      <c r="E970" s="164">
        <v>45905</v>
      </c>
      <c r="F970" s="165">
        <v>11030.61</v>
      </c>
      <c r="G970" s="166" t="s">
        <v>2258</v>
      </c>
      <c r="H970" s="161" t="s">
        <v>2021</v>
      </c>
      <c r="I970" s="161" t="s">
        <v>4492</v>
      </c>
      <c r="J970" s="161" t="s">
        <v>86</v>
      </c>
      <c r="K970" s="167"/>
      <c r="L970" s="168" t="s">
        <v>749</v>
      </c>
      <c r="M970" s="168" t="s">
        <v>87</v>
      </c>
    </row>
    <row r="971" spans="1:13" s="169" customFormat="1" x14ac:dyDescent="0.4">
      <c r="A971" s="161" t="s">
        <v>2435</v>
      </c>
      <c r="B971" s="161" t="s">
        <v>2449</v>
      </c>
      <c r="C971" s="162">
        <v>17797</v>
      </c>
      <c r="D971" s="163">
        <v>45863</v>
      </c>
      <c r="E971" s="164">
        <v>45905</v>
      </c>
      <c r="F971" s="165">
        <v>9454.7999999999993</v>
      </c>
      <c r="G971" s="166" t="s">
        <v>2258</v>
      </c>
      <c r="H971" s="161" t="s">
        <v>2021</v>
      </c>
      <c r="I971" s="161" t="s">
        <v>4493</v>
      </c>
      <c r="J971" s="161" t="s">
        <v>152</v>
      </c>
      <c r="K971" s="167"/>
      <c r="L971" s="168" t="s">
        <v>749</v>
      </c>
      <c r="M971" s="168" t="s">
        <v>153</v>
      </c>
    </row>
    <row r="972" spans="1:13" s="169" customFormat="1" x14ac:dyDescent="0.4">
      <c r="A972" s="161" t="s">
        <v>2435</v>
      </c>
      <c r="B972" s="161" t="s">
        <v>2449</v>
      </c>
      <c r="C972" s="162">
        <v>17798</v>
      </c>
      <c r="D972" s="163">
        <v>45863</v>
      </c>
      <c r="E972" s="164">
        <v>45905</v>
      </c>
      <c r="F972" s="165">
        <v>26296.87</v>
      </c>
      <c r="G972" s="166" t="s">
        <v>2258</v>
      </c>
      <c r="H972" s="161" t="s">
        <v>2021</v>
      </c>
      <c r="I972" s="161" t="s">
        <v>4494</v>
      </c>
      <c r="J972" s="161" t="s">
        <v>88</v>
      </c>
      <c r="K972" s="167"/>
      <c r="L972" s="168" t="s">
        <v>749</v>
      </c>
      <c r="M972" s="168" t="s">
        <v>89</v>
      </c>
    </row>
    <row r="973" spans="1:13" s="169" customFormat="1" x14ac:dyDescent="0.4">
      <c r="A973" s="161" t="s">
        <v>2435</v>
      </c>
      <c r="B973" s="161" t="s">
        <v>2449</v>
      </c>
      <c r="C973" s="162">
        <v>17799</v>
      </c>
      <c r="D973" s="163">
        <v>45863</v>
      </c>
      <c r="E973" s="164">
        <v>45905</v>
      </c>
      <c r="F973" s="165">
        <v>9299.7199999999993</v>
      </c>
      <c r="G973" s="166" t="s">
        <v>2258</v>
      </c>
      <c r="H973" s="161" t="s">
        <v>2021</v>
      </c>
      <c r="I973" s="161" t="s">
        <v>4499</v>
      </c>
      <c r="J973" s="161" t="s">
        <v>146</v>
      </c>
      <c r="K973" s="167"/>
      <c r="L973" s="168" t="s">
        <v>749</v>
      </c>
      <c r="M973" s="168" t="s">
        <v>147</v>
      </c>
    </row>
    <row r="974" spans="1:13" s="169" customFormat="1" x14ac:dyDescent="0.4">
      <c r="A974" s="161" t="s">
        <v>2435</v>
      </c>
      <c r="B974" s="161" t="s">
        <v>2449</v>
      </c>
      <c r="C974" s="162">
        <v>17800</v>
      </c>
      <c r="D974" s="163">
        <v>45863</v>
      </c>
      <c r="E974" s="164">
        <v>45905</v>
      </c>
      <c r="F974" s="165">
        <v>18349.93</v>
      </c>
      <c r="G974" s="166" t="s">
        <v>2258</v>
      </c>
      <c r="H974" s="161" t="s">
        <v>2021</v>
      </c>
      <c r="I974" s="161" t="s">
        <v>4495</v>
      </c>
      <c r="J974" s="161" t="s">
        <v>90</v>
      </c>
      <c r="K974" s="167"/>
      <c r="L974" s="168" t="s">
        <v>749</v>
      </c>
      <c r="M974" s="168" t="s">
        <v>91</v>
      </c>
    </row>
    <row r="975" spans="1:13" s="169" customFormat="1" x14ac:dyDescent="0.4">
      <c r="A975" s="161" t="s">
        <v>2435</v>
      </c>
      <c r="B975" s="161" t="s">
        <v>2449</v>
      </c>
      <c r="C975" s="162">
        <v>17801</v>
      </c>
      <c r="D975" s="163">
        <v>45863</v>
      </c>
      <c r="E975" s="164">
        <v>45905</v>
      </c>
      <c r="F975" s="165">
        <v>11894.15</v>
      </c>
      <c r="G975" s="166" t="s">
        <v>2258</v>
      </c>
      <c r="H975" s="161" t="s">
        <v>2021</v>
      </c>
      <c r="I975" s="161" t="s">
        <v>4496</v>
      </c>
      <c r="J975" s="161" t="s">
        <v>116</v>
      </c>
      <c r="K975" s="167"/>
      <c r="L975" s="168" t="s">
        <v>749</v>
      </c>
      <c r="M975" s="168" t="s">
        <v>117</v>
      </c>
    </row>
    <row r="976" spans="1:13" s="169" customFormat="1" x14ac:dyDescent="0.4">
      <c r="A976" s="161" t="s">
        <v>2435</v>
      </c>
      <c r="B976" s="161" t="s">
        <v>2449</v>
      </c>
      <c r="C976" s="162">
        <v>17802</v>
      </c>
      <c r="D976" s="163">
        <v>45863</v>
      </c>
      <c r="E976" s="164">
        <v>45905</v>
      </c>
      <c r="F976" s="165">
        <v>15449.99</v>
      </c>
      <c r="G976" s="166" t="s">
        <v>2258</v>
      </c>
      <c r="H976" s="161" t="s">
        <v>2021</v>
      </c>
      <c r="I976" s="161" t="s">
        <v>4497</v>
      </c>
      <c r="J976" s="161" t="s">
        <v>501</v>
      </c>
      <c r="K976" s="167"/>
      <c r="L976" s="168" t="s">
        <v>749</v>
      </c>
      <c r="M976" s="168" t="s">
        <v>502</v>
      </c>
    </row>
    <row r="977" spans="1:13" s="169" customFormat="1" x14ac:dyDescent="0.4">
      <c r="A977" s="161" t="s">
        <v>2435</v>
      </c>
      <c r="B977" s="161" t="s">
        <v>2449</v>
      </c>
      <c r="C977" s="162">
        <v>17803</v>
      </c>
      <c r="D977" s="163">
        <v>45863</v>
      </c>
      <c r="E977" s="164">
        <v>45905</v>
      </c>
      <c r="F977" s="165">
        <v>15384.59</v>
      </c>
      <c r="G977" s="166" t="s">
        <v>2258</v>
      </c>
      <c r="H977" s="161" t="s">
        <v>2021</v>
      </c>
      <c r="I977" s="161" t="s">
        <v>4498</v>
      </c>
      <c r="J977" s="161" t="s">
        <v>140</v>
      </c>
      <c r="K977" s="167"/>
      <c r="L977" s="168" t="s">
        <v>749</v>
      </c>
      <c r="M977" s="168" t="s">
        <v>141</v>
      </c>
    </row>
    <row r="978" spans="1:13" s="169" customFormat="1" x14ac:dyDescent="0.4">
      <c r="A978" s="161" t="s">
        <v>2435</v>
      </c>
      <c r="B978" s="161" t="s">
        <v>2449</v>
      </c>
      <c r="C978" s="162">
        <v>17834</v>
      </c>
      <c r="D978" s="163">
        <v>45870</v>
      </c>
      <c r="E978" s="164">
        <v>45905</v>
      </c>
      <c r="F978" s="165">
        <v>12896.69</v>
      </c>
      <c r="G978" s="166" t="s">
        <v>2258</v>
      </c>
      <c r="H978" s="161" t="s">
        <v>2021</v>
      </c>
      <c r="I978" s="161" t="s">
        <v>4507</v>
      </c>
      <c r="J978" s="161" t="s">
        <v>60</v>
      </c>
      <c r="K978" s="167"/>
      <c r="L978" s="168" t="s">
        <v>749</v>
      </c>
      <c r="M978" s="168" t="s">
        <v>61</v>
      </c>
    </row>
    <row r="979" spans="1:13" s="169" customFormat="1" x14ac:dyDescent="0.4">
      <c r="A979" s="161" t="s">
        <v>2023</v>
      </c>
      <c r="B979" s="161"/>
      <c r="C979" s="162" t="s">
        <v>2469</v>
      </c>
      <c r="D979" s="163">
        <v>45474</v>
      </c>
      <c r="E979" s="164">
        <v>45905</v>
      </c>
      <c r="F979" s="165">
        <v>1558.08</v>
      </c>
      <c r="G979" s="166" t="s">
        <v>2258</v>
      </c>
      <c r="H979" s="161" t="s">
        <v>2021</v>
      </c>
      <c r="I979" s="161" t="s">
        <v>5701</v>
      </c>
      <c r="J979" s="161" t="s">
        <v>160</v>
      </c>
      <c r="K979" s="167"/>
      <c r="L979" s="168" t="s">
        <v>749</v>
      </c>
      <c r="M979" s="168" t="s">
        <v>161</v>
      </c>
    </row>
    <row r="980" spans="1:13" s="169" customFormat="1" x14ac:dyDescent="0.4">
      <c r="A980" s="161" t="s">
        <v>2023</v>
      </c>
      <c r="B980" s="161"/>
      <c r="C980" s="162" t="s">
        <v>2470</v>
      </c>
      <c r="D980" s="163">
        <v>45474</v>
      </c>
      <c r="E980" s="164">
        <v>45905</v>
      </c>
      <c r="F980" s="165">
        <v>6929.26</v>
      </c>
      <c r="G980" s="166" t="s">
        <v>2258</v>
      </c>
      <c r="H980" s="161" t="s">
        <v>2021</v>
      </c>
      <c r="I980" s="161" t="s">
        <v>5708</v>
      </c>
      <c r="J980" s="161" t="s">
        <v>156</v>
      </c>
      <c r="K980" s="167"/>
      <c r="L980" s="168" t="s">
        <v>749</v>
      </c>
      <c r="M980" s="168" t="s">
        <v>157</v>
      </c>
    </row>
    <row r="981" spans="1:13" s="169" customFormat="1" x14ac:dyDescent="0.4">
      <c r="A981" s="161" t="s">
        <v>2023</v>
      </c>
      <c r="B981" s="161"/>
      <c r="C981" s="162" t="s">
        <v>2471</v>
      </c>
      <c r="D981" s="163">
        <v>45568</v>
      </c>
      <c r="E981" s="164">
        <v>45905</v>
      </c>
      <c r="F981" s="165">
        <v>35229.620000000003</v>
      </c>
      <c r="G981" s="166" t="s">
        <v>2258</v>
      </c>
      <c r="H981" s="161" t="s">
        <v>2021</v>
      </c>
      <c r="I981" s="161" t="s">
        <v>5701</v>
      </c>
      <c r="J981" s="161" t="s">
        <v>160</v>
      </c>
      <c r="K981" s="167"/>
      <c r="L981" s="168" t="s">
        <v>749</v>
      </c>
      <c r="M981" s="168" t="s">
        <v>161</v>
      </c>
    </row>
    <row r="982" spans="1:13" s="169" customFormat="1" x14ac:dyDescent="0.4">
      <c r="A982" s="161" t="s">
        <v>2023</v>
      </c>
      <c r="B982" s="161"/>
      <c r="C982" s="162" t="s">
        <v>2472</v>
      </c>
      <c r="D982" s="163">
        <v>45568</v>
      </c>
      <c r="E982" s="164">
        <v>45905</v>
      </c>
      <c r="F982" s="165">
        <v>10537.94</v>
      </c>
      <c r="G982" s="166" t="s">
        <v>2258</v>
      </c>
      <c r="H982" s="161" t="s">
        <v>2021</v>
      </c>
      <c r="I982" s="161" t="s">
        <v>5702</v>
      </c>
      <c r="J982" s="161" t="s">
        <v>162</v>
      </c>
      <c r="K982" s="167"/>
      <c r="L982" s="168" t="s">
        <v>749</v>
      </c>
      <c r="M982" s="168" t="s">
        <v>163</v>
      </c>
    </row>
    <row r="983" spans="1:13" s="169" customFormat="1" x14ac:dyDescent="0.4">
      <c r="A983" s="161" t="s">
        <v>2023</v>
      </c>
      <c r="B983" s="161"/>
      <c r="C983" s="162" t="s">
        <v>2473</v>
      </c>
      <c r="D983" s="163">
        <v>45568</v>
      </c>
      <c r="E983" s="164">
        <v>45905</v>
      </c>
      <c r="F983" s="165">
        <v>2241.1</v>
      </c>
      <c r="G983" s="166" t="s">
        <v>2258</v>
      </c>
      <c r="H983" s="161" t="s">
        <v>2021</v>
      </c>
      <c r="I983" s="161" t="s">
        <v>5703</v>
      </c>
      <c r="J983" s="161" t="s">
        <v>20</v>
      </c>
      <c r="K983" s="167"/>
      <c r="L983" s="168" t="s">
        <v>749</v>
      </c>
      <c r="M983" s="168" t="s">
        <v>21</v>
      </c>
    </row>
    <row r="984" spans="1:13" s="169" customFormat="1" x14ac:dyDescent="0.4">
      <c r="A984" s="161" t="s">
        <v>2023</v>
      </c>
      <c r="B984" s="161"/>
      <c r="C984" s="162" t="s">
        <v>2474</v>
      </c>
      <c r="D984" s="163">
        <v>45568</v>
      </c>
      <c r="E984" s="164">
        <v>45905</v>
      </c>
      <c r="F984" s="165">
        <v>6397.78</v>
      </c>
      <c r="G984" s="166" t="s">
        <v>2258</v>
      </c>
      <c r="H984" s="161" t="s">
        <v>2021</v>
      </c>
      <c r="I984" s="161" t="s">
        <v>5704</v>
      </c>
      <c r="J984" s="161" t="s">
        <v>164</v>
      </c>
      <c r="K984" s="167"/>
      <c r="L984" s="168" t="s">
        <v>749</v>
      </c>
      <c r="M984" s="168" t="s">
        <v>165</v>
      </c>
    </row>
    <row r="985" spans="1:13" s="169" customFormat="1" x14ac:dyDescent="0.4">
      <c r="A985" s="161" t="s">
        <v>2023</v>
      </c>
      <c r="B985" s="161"/>
      <c r="C985" s="162" t="s">
        <v>2475</v>
      </c>
      <c r="D985" s="163">
        <v>45568</v>
      </c>
      <c r="E985" s="164">
        <v>45905</v>
      </c>
      <c r="F985" s="165">
        <v>10622.82</v>
      </c>
      <c r="G985" s="166" t="s">
        <v>2258</v>
      </c>
      <c r="H985" s="161" t="s">
        <v>2021</v>
      </c>
      <c r="I985" s="161" t="s">
        <v>5707</v>
      </c>
      <c r="J985" s="161" t="s">
        <v>28</v>
      </c>
      <c r="K985" s="167"/>
      <c r="L985" s="168" t="s">
        <v>749</v>
      </c>
      <c r="M985" s="168" t="s">
        <v>29</v>
      </c>
    </row>
    <row r="986" spans="1:13" s="169" customFormat="1" x14ac:dyDescent="0.4">
      <c r="A986" s="161" t="s">
        <v>2023</v>
      </c>
      <c r="B986" s="161"/>
      <c r="C986" s="162" t="s">
        <v>2476</v>
      </c>
      <c r="D986" s="163">
        <v>45568</v>
      </c>
      <c r="E986" s="164">
        <v>45905</v>
      </c>
      <c r="F986" s="165">
        <v>53023.12</v>
      </c>
      <c r="G986" s="166" t="s">
        <v>2258</v>
      </c>
      <c r="H986" s="161" t="s">
        <v>2021</v>
      </c>
      <c r="I986" s="161" t="s">
        <v>5708</v>
      </c>
      <c r="J986" s="161" t="s">
        <v>156</v>
      </c>
      <c r="K986" s="167"/>
      <c r="L986" s="168" t="s">
        <v>749</v>
      </c>
      <c r="M986" s="168" t="s">
        <v>157</v>
      </c>
    </row>
    <row r="987" spans="1:13" s="169" customFormat="1" x14ac:dyDescent="0.4">
      <c r="A987" s="161" t="s">
        <v>2023</v>
      </c>
      <c r="B987" s="161"/>
      <c r="C987" s="162" t="s">
        <v>2477</v>
      </c>
      <c r="D987" s="163">
        <v>45568</v>
      </c>
      <c r="E987" s="164">
        <v>45905</v>
      </c>
      <c r="F987" s="165">
        <v>13332.66</v>
      </c>
      <c r="G987" s="166" t="s">
        <v>2258</v>
      </c>
      <c r="H987" s="161" t="s">
        <v>2021</v>
      </c>
      <c r="I987" s="161" t="s">
        <v>5710</v>
      </c>
      <c r="J987" s="161" t="s">
        <v>158</v>
      </c>
      <c r="K987" s="167"/>
      <c r="L987" s="168" t="s">
        <v>749</v>
      </c>
      <c r="M987" s="168" t="s">
        <v>159</v>
      </c>
    </row>
    <row r="988" spans="1:13" s="169" customFormat="1" x14ac:dyDescent="0.4">
      <c r="A988" s="161" t="s">
        <v>2023</v>
      </c>
      <c r="B988" s="161"/>
      <c r="C988" s="162" t="s">
        <v>2478</v>
      </c>
      <c r="D988" s="163">
        <v>45601</v>
      </c>
      <c r="E988" s="164">
        <v>45905</v>
      </c>
      <c r="F988" s="165">
        <v>1807.52</v>
      </c>
      <c r="G988" s="166" t="s">
        <v>2258</v>
      </c>
      <c r="H988" s="161" t="s">
        <v>2021</v>
      </c>
      <c r="I988" s="161" t="s">
        <v>5701</v>
      </c>
      <c r="J988" s="161" t="s">
        <v>160</v>
      </c>
      <c r="K988" s="167"/>
      <c r="L988" s="168" t="s">
        <v>749</v>
      </c>
      <c r="M988" s="168" t="s">
        <v>161</v>
      </c>
    </row>
    <row r="989" spans="1:13" s="169" customFormat="1" x14ac:dyDescent="0.4">
      <c r="A989" s="161" t="s">
        <v>2023</v>
      </c>
      <c r="B989" s="161"/>
      <c r="C989" s="162" t="s">
        <v>2479</v>
      </c>
      <c r="D989" s="163">
        <v>45601</v>
      </c>
      <c r="E989" s="164">
        <v>45905</v>
      </c>
      <c r="F989" s="165">
        <v>21137.77</v>
      </c>
      <c r="G989" s="166" t="s">
        <v>2258</v>
      </c>
      <c r="H989" s="161" t="s">
        <v>2021</v>
      </c>
      <c r="I989" s="161" t="s">
        <v>5701</v>
      </c>
      <c r="J989" s="161" t="s">
        <v>160</v>
      </c>
      <c r="K989" s="167"/>
      <c r="L989" s="168" t="s">
        <v>749</v>
      </c>
      <c r="M989" s="168" t="s">
        <v>161</v>
      </c>
    </row>
    <row r="990" spans="1:13" s="169" customFormat="1" x14ac:dyDescent="0.4">
      <c r="A990" s="161" t="s">
        <v>2023</v>
      </c>
      <c r="B990" s="161"/>
      <c r="C990" s="162" t="s">
        <v>2480</v>
      </c>
      <c r="D990" s="163">
        <v>45601</v>
      </c>
      <c r="E990" s="164">
        <v>45905</v>
      </c>
      <c r="F990" s="165">
        <v>8430.35</v>
      </c>
      <c r="G990" s="166" t="s">
        <v>2258</v>
      </c>
      <c r="H990" s="161" t="s">
        <v>2021</v>
      </c>
      <c r="I990" s="161" t="s">
        <v>5702</v>
      </c>
      <c r="J990" s="161" t="s">
        <v>162</v>
      </c>
      <c r="K990" s="167"/>
      <c r="L990" s="168" t="s">
        <v>749</v>
      </c>
      <c r="M990" s="168" t="s">
        <v>163</v>
      </c>
    </row>
    <row r="991" spans="1:13" s="169" customFormat="1" x14ac:dyDescent="0.4">
      <c r="A991" s="161" t="s">
        <v>2023</v>
      </c>
      <c r="B991" s="161"/>
      <c r="C991" s="162" t="s">
        <v>2481</v>
      </c>
      <c r="D991" s="163">
        <v>45601</v>
      </c>
      <c r="E991" s="164">
        <v>45905</v>
      </c>
      <c r="F991" s="165">
        <v>1994.91</v>
      </c>
      <c r="G991" s="166" t="s">
        <v>2258</v>
      </c>
      <c r="H991" s="161" t="s">
        <v>2021</v>
      </c>
      <c r="I991" s="161" t="s">
        <v>4358</v>
      </c>
      <c r="J991" s="161" t="s">
        <v>404</v>
      </c>
      <c r="K991" s="167"/>
      <c r="L991" s="168" t="s">
        <v>749</v>
      </c>
      <c r="M991" s="168" t="s">
        <v>405</v>
      </c>
    </row>
    <row r="992" spans="1:13" s="169" customFormat="1" x14ac:dyDescent="0.4">
      <c r="A992" s="161" t="s">
        <v>2023</v>
      </c>
      <c r="B992" s="161"/>
      <c r="C992" s="162" t="s">
        <v>2482</v>
      </c>
      <c r="D992" s="163">
        <v>45608</v>
      </c>
      <c r="E992" s="164">
        <v>45905</v>
      </c>
      <c r="F992" s="165">
        <v>2181.11</v>
      </c>
      <c r="G992" s="166" t="s">
        <v>2258</v>
      </c>
      <c r="H992" s="161" t="s">
        <v>2021</v>
      </c>
      <c r="I992" s="161" t="s">
        <v>5705</v>
      </c>
      <c r="J992" s="161" t="s">
        <v>499</v>
      </c>
      <c r="K992" s="167"/>
      <c r="L992" s="168" t="s">
        <v>749</v>
      </c>
      <c r="M992" s="168" t="s">
        <v>500</v>
      </c>
    </row>
    <row r="993" spans="1:13" s="169" customFormat="1" x14ac:dyDescent="0.4">
      <c r="A993" s="161" t="s">
        <v>2023</v>
      </c>
      <c r="B993" s="161"/>
      <c r="C993" s="162" t="s">
        <v>2483</v>
      </c>
      <c r="D993" s="163">
        <v>45601</v>
      </c>
      <c r="E993" s="164">
        <v>45905</v>
      </c>
      <c r="F993" s="165">
        <v>6543.34</v>
      </c>
      <c r="G993" s="166" t="s">
        <v>2258</v>
      </c>
      <c r="H993" s="161" t="s">
        <v>2021</v>
      </c>
      <c r="I993" s="161" t="s">
        <v>5706</v>
      </c>
      <c r="J993" s="161" t="s">
        <v>22</v>
      </c>
      <c r="K993" s="167"/>
      <c r="L993" s="168" t="s">
        <v>749</v>
      </c>
      <c r="M993" s="168" t="s">
        <v>23</v>
      </c>
    </row>
    <row r="994" spans="1:13" s="169" customFormat="1" x14ac:dyDescent="0.4">
      <c r="A994" s="161" t="s">
        <v>2023</v>
      </c>
      <c r="B994" s="161"/>
      <c r="C994" s="162" t="s">
        <v>2484</v>
      </c>
      <c r="D994" s="163">
        <v>45601</v>
      </c>
      <c r="E994" s="164">
        <v>45905</v>
      </c>
      <c r="F994" s="165">
        <v>14871.96</v>
      </c>
      <c r="G994" s="166" t="s">
        <v>2258</v>
      </c>
      <c r="H994" s="161" t="s">
        <v>2021</v>
      </c>
      <c r="I994" s="161" t="s">
        <v>5707</v>
      </c>
      <c r="J994" s="161" t="s">
        <v>28</v>
      </c>
      <c r="K994" s="167"/>
      <c r="L994" s="168" t="s">
        <v>749</v>
      </c>
      <c r="M994" s="168" t="s">
        <v>29</v>
      </c>
    </row>
    <row r="995" spans="1:13" s="169" customFormat="1" x14ac:dyDescent="0.4">
      <c r="A995" s="161" t="s">
        <v>2023</v>
      </c>
      <c r="B995" s="161"/>
      <c r="C995" s="162" t="s">
        <v>2485</v>
      </c>
      <c r="D995" s="163">
        <v>45601</v>
      </c>
      <c r="E995" s="164">
        <v>45905</v>
      </c>
      <c r="F995" s="165">
        <v>4514.08</v>
      </c>
      <c r="G995" s="166" t="s">
        <v>2258</v>
      </c>
      <c r="H995" s="161" t="s">
        <v>2021</v>
      </c>
      <c r="I995" s="161" t="s">
        <v>5708</v>
      </c>
      <c r="J995" s="161" t="s">
        <v>156</v>
      </c>
      <c r="K995" s="167"/>
      <c r="L995" s="168" t="s">
        <v>749</v>
      </c>
      <c r="M995" s="168" t="s">
        <v>157</v>
      </c>
    </row>
    <row r="996" spans="1:13" s="169" customFormat="1" x14ac:dyDescent="0.4">
      <c r="A996" s="161" t="s">
        <v>2023</v>
      </c>
      <c r="B996" s="161"/>
      <c r="C996" s="162" t="s">
        <v>2486</v>
      </c>
      <c r="D996" s="163">
        <v>45601</v>
      </c>
      <c r="E996" s="164">
        <v>45905</v>
      </c>
      <c r="F996" s="165">
        <v>16569.73</v>
      </c>
      <c r="G996" s="166" t="s">
        <v>2258</v>
      </c>
      <c r="H996" s="161" t="s">
        <v>2021</v>
      </c>
      <c r="I996" s="161" t="s">
        <v>5708</v>
      </c>
      <c r="J996" s="161" t="s">
        <v>156</v>
      </c>
      <c r="K996" s="167"/>
      <c r="L996" s="168" t="s">
        <v>749</v>
      </c>
      <c r="M996" s="168" t="s">
        <v>157</v>
      </c>
    </row>
    <row r="997" spans="1:13" s="169" customFormat="1" x14ac:dyDescent="0.4">
      <c r="A997" s="161" t="s">
        <v>2023</v>
      </c>
      <c r="B997" s="161"/>
      <c r="C997" s="162" t="s">
        <v>2487</v>
      </c>
      <c r="D997" s="163">
        <v>45601</v>
      </c>
      <c r="E997" s="164">
        <v>45905</v>
      </c>
      <c r="F997" s="165">
        <v>36453.4</v>
      </c>
      <c r="G997" s="166" t="s">
        <v>2258</v>
      </c>
      <c r="H997" s="161" t="s">
        <v>2021</v>
      </c>
      <c r="I997" s="161" t="s">
        <v>4342</v>
      </c>
      <c r="J997" s="161" t="s">
        <v>24</v>
      </c>
      <c r="K997" s="167"/>
      <c r="L997" s="168" t="s">
        <v>749</v>
      </c>
      <c r="M997" s="168" t="s">
        <v>25</v>
      </c>
    </row>
    <row r="998" spans="1:13" s="169" customFormat="1" x14ac:dyDescent="0.4">
      <c r="A998" s="161" t="s">
        <v>2023</v>
      </c>
      <c r="B998" s="161"/>
      <c r="C998" s="162" t="s">
        <v>2488</v>
      </c>
      <c r="D998" s="163">
        <v>45631</v>
      </c>
      <c r="E998" s="164">
        <v>45905</v>
      </c>
      <c r="F998" s="165">
        <v>5984.74</v>
      </c>
      <c r="G998" s="166" t="s">
        <v>2258</v>
      </c>
      <c r="H998" s="161" t="s">
        <v>2021</v>
      </c>
      <c r="I998" s="161" t="s">
        <v>4360</v>
      </c>
      <c r="J998" s="161" t="s">
        <v>356</v>
      </c>
      <c r="K998" s="167"/>
      <c r="L998" s="168" t="s">
        <v>749</v>
      </c>
      <c r="M998" s="168" t="s">
        <v>357</v>
      </c>
    </row>
    <row r="999" spans="1:13" s="169" customFormat="1" x14ac:dyDescent="0.4">
      <c r="A999" s="161" t="s">
        <v>2023</v>
      </c>
      <c r="B999" s="161"/>
      <c r="C999" s="162" t="s">
        <v>2489</v>
      </c>
      <c r="D999" s="163">
        <v>45631</v>
      </c>
      <c r="E999" s="164">
        <v>45905</v>
      </c>
      <c r="F999" s="165">
        <v>65696.240000000005</v>
      </c>
      <c r="G999" s="166" t="s">
        <v>2258</v>
      </c>
      <c r="H999" s="161" t="s">
        <v>2021</v>
      </c>
      <c r="I999" s="161" t="s">
        <v>5701</v>
      </c>
      <c r="J999" s="161" t="s">
        <v>160</v>
      </c>
      <c r="K999" s="167"/>
      <c r="L999" s="168" t="s">
        <v>749</v>
      </c>
      <c r="M999" s="168" t="s">
        <v>161</v>
      </c>
    </row>
    <row r="1000" spans="1:13" s="169" customFormat="1" x14ac:dyDescent="0.4">
      <c r="A1000" s="161" t="s">
        <v>2023</v>
      </c>
      <c r="B1000" s="161"/>
      <c r="C1000" s="162" t="s">
        <v>2490</v>
      </c>
      <c r="D1000" s="163">
        <v>45631</v>
      </c>
      <c r="E1000" s="164">
        <v>45905</v>
      </c>
      <c r="F1000" s="165">
        <v>12414.45</v>
      </c>
      <c r="G1000" s="166" t="s">
        <v>2258</v>
      </c>
      <c r="H1000" s="161" t="s">
        <v>2021</v>
      </c>
      <c r="I1000" s="161" t="s">
        <v>5702</v>
      </c>
      <c r="J1000" s="161" t="s">
        <v>162</v>
      </c>
      <c r="K1000" s="167"/>
      <c r="L1000" s="168" t="s">
        <v>749</v>
      </c>
      <c r="M1000" s="168" t="s">
        <v>163</v>
      </c>
    </row>
    <row r="1001" spans="1:13" s="169" customFormat="1" x14ac:dyDescent="0.4">
      <c r="A1001" s="161" t="s">
        <v>2023</v>
      </c>
      <c r="B1001" s="161"/>
      <c r="C1001" s="162" t="s">
        <v>2491</v>
      </c>
      <c r="D1001" s="163">
        <v>45631</v>
      </c>
      <c r="E1001" s="164">
        <v>45905</v>
      </c>
      <c r="F1001" s="165">
        <v>1985.96</v>
      </c>
      <c r="G1001" s="166" t="s">
        <v>2258</v>
      </c>
      <c r="H1001" s="161" t="s">
        <v>2021</v>
      </c>
      <c r="I1001" s="161" t="s">
        <v>4347</v>
      </c>
      <c r="J1001" s="161" t="s">
        <v>386</v>
      </c>
      <c r="K1001" s="167"/>
      <c r="L1001" s="168" t="s">
        <v>749</v>
      </c>
      <c r="M1001" s="168" t="s">
        <v>387</v>
      </c>
    </row>
    <row r="1002" spans="1:13" s="169" customFormat="1" x14ac:dyDescent="0.4">
      <c r="A1002" s="161" t="s">
        <v>2023</v>
      </c>
      <c r="B1002" s="161"/>
      <c r="C1002" s="162" t="s">
        <v>2492</v>
      </c>
      <c r="D1002" s="163">
        <v>45631</v>
      </c>
      <c r="E1002" s="164">
        <v>45905</v>
      </c>
      <c r="F1002" s="165">
        <v>11205.47</v>
      </c>
      <c r="G1002" s="166" t="s">
        <v>2258</v>
      </c>
      <c r="H1002" s="161" t="s">
        <v>2021</v>
      </c>
      <c r="I1002" s="161" t="s">
        <v>5703</v>
      </c>
      <c r="J1002" s="161" t="s">
        <v>20</v>
      </c>
      <c r="K1002" s="167"/>
      <c r="L1002" s="168" t="s">
        <v>749</v>
      </c>
      <c r="M1002" s="168" t="s">
        <v>21</v>
      </c>
    </row>
    <row r="1003" spans="1:13" s="169" customFormat="1" x14ac:dyDescent="0.4">
      <c r="A1003" s="161" t="s">
        <v>2023</v>
      </c>
      <c r="B1003" s="161"/>
      <c r="C1003" s="162" t="s">
        <v>2493</v>
      </c>
      <c r="D1003" s="163">
        <v>45631</v>
      </c>
      <c r="E1003" s="164">
        <v>45905</v>
      </c>
      <c r="F1003" s="165">
        <v>1994.91</v>
      </c>
      <c r="G1003" s="166" t="s">
        <v>2258</v>
      </c>
      <c r="H1003" s="161" t="s">
        <v>2021</v>
      </c>
      <c r="I1003" s="161" t="s">
        <v>4358</v>
      </c>
      <c r="J1003" s="161" t="s">
        <v>404</v>
      </c>
      <c r="K1003" s="167"/>
      <c r="L1003" s="168" t="s">
        <v>749</v>
      </c>
      <c r="M1003" s="168" t="s">
        <v>405</v>
      </c>
    </row>
    <row r="1004" spans="1:13" s="169" customFormat="1" x14ac:dyDescent="0.4">
      <c r="A1004" s="161" t="s">
        <v>2023</v>
      </c>
      <c r="B1004" s="161"/>
      <c r="C1004" s="162" t="s">
        <v>2494</v>
      </c>
      <c r="D1004" s="163">
        <v>45631</v>
      </c>
      <c r="E1004" s="164">
        <v>45905</v>
      </c>
      <c r="F1004" s="165">
        <v>3989.83</v>
      </c>
      <c r="G1004" s="166" t="s">
        <v>2258</v>
      </c>
      <c r="H1004" s="161" t="s">
        <v>2021</v>
      </c>
      <c r="I1004" s="161" t="s">
        <v>4344</v>
      </c>
      <c r="J1004" s="161" t="s">
        <v>412</v>
      </c>
      <c r="K1004" s="167"/>
      <c r="L1004" s="168" t="s">
        <v>749</v>
      </c>
      <c r="M1004" s="168" t="s">
        <v>413</v>
      </c>
    </row>
    <row r="1005" spans="1:13" s="169" customFormat="1" x14ac:dyDescent="0.4">
      <c r="A1005" s="161" t="s">
        <v>2023</v>
      </c>
      <c r="B1005" s="161"/>
      <c r="C1005" s="162" t="s">
        <v>2495</v>
      </c>
      <c r="D1005" s="163">
        <v>45631</v>
      </c>
      <c r="E1005" s="164">
        <v>45905</v>
      </c>
      <c r="F1005" s="165">
        <v>24446.639999999999</v>
      </c>
      <c r="G1005" s="166" t="s">
        <v>2258</v>
      </c>
      <c r="H1005" s="161" t="s">
        <v>2021</v>
      </c>
      <c r="I1005" s="161" t="s">
        <v>5704</v>
      </c>
      <c r="J1005" s="161" t="s">
        <v>164</v>
      </c>
      <c r="K1005" s="167"/>
      <c r="L1005" s="168" t="s">
        <v>749</v>
      </c>
      <c r="M1005" s="168" t="s">
        <v>165</v>
      </c>
    </row>
    <row r="1006" spans="1:13" s="169" customFormat="1" x14ac:dyDescent="0.4">
      <c r="A1006" s="161" t="s">
        <v>2023</v>
      </c>
      <c r="B1006" s="161"/>
      <c r="C1006" s="162" t="s">
        <v>2496</v>
      </c>
      <c r="D1006" s="163">
        <v>45631</v>
      </c>
      <c r="E1006" s="164">
        <v>45905</v>
      </c>
      <c r="F1006" s="165">
        <v>1994.91</v>
      </c>
      <c r="G1006" s="166" t="s">
        <v>2258</v>
      </c>
      <c r="H1006" s="161" t="s">
        <v>2021</v>
      </c>
      <c r="I1006" s="161" t="s">
        <v>4348</v>
      </c>
      <c r="J1006" s="161" t="s">
        <v>438</v>
      </c>
      <c r="K1006" s="167"/>
      <c r="L1006" s="168" t="s">
        <v>749</v>
      </c>
      <c r="M1006" s="168" t="s">
        <v>439</v>
      </c>
    </row>
    <row r="1007" spans="1:13" s="169" customFormat="1" x14ac:dyDescent="0.4">
      <c r="A1007" s="161" t="s">
        <v>2023</v>
      </c>
      <c r="B1007" s="161"/>
      <c r="C1007" s="162" t="s">
        <v>2497</v>
      </c>
      <c r="D1007" s="163">
        <v>45631</v>
      </c>
      <c r="E1007" s="164">
        <v>45905</v>
      </c>
      <c r="F1007" s="165">
        <v>6543.34</v>
      </c>
      <c r="G1007" s="166" t="s">
        <v>2258</v>
      </c>
      <c r="H1007" s="161" t="s">
        <v>2021</v>
      </c>
      <c r="I1007" s="161" t="s">
        <v>5705</v>
      </c>
      <c r="J1007" s="161" t="s">
        <v>499</v>
      </c>
      <c r="K1007" s="167"/>
      <c r="L1007" s="168" t="s">
        <v>749</v>
      </c>
      <c r="M1007" s="168" t="s">
        <v>500</v>
      </c>
    </row>
    <row r="1008" spans="1:13" s="169" customFormat="1" x14ac:dyDescent="0.4">
      <c r="A1008" s="161" t="s">
        <v>2023</v>
      </c>
      <c r="B1008" s="161"/>
      <c r="C1008" s="162" t="s">
        <v>2498</v>
      </c>
      <c r="D1008" s="163">
        <v>45631</v>
      </c>
      <c r="E1008" s="164">
        <v>45905</v>
      </c>
      <c r="F1008" s="165">
        <v>4072.02</v>
      </c>
      <c r="G1008" s="166" t="s">
        <v>2258</v>
      </c>
      <c r="H1008" s="161" t="s">
        <v>2021</v>
      </c>
      <c r="I1008" s="161" t="s">
        <v>4343</v>
      </c>
      <c r="J1008" s="161" t="s">
        <v>442</v>
      </c>
      <c r="K1008" s="167"/>
      <c r="L1008" s="168" t="s">
        <v>749</v>
      </c>
      <c r="M1008" s="168" t="s">
        <v>443</v>
      </c>
    </row>
    <row r="1009" spans="1:13" s="169" customFormat="1" x14ac:dyDescent="0.4">
      <c r="A1009" s="161" t="s">
        <v>2023</v>
      </c>
      <c r="B1009" s="161"/>
      <c r="C1009" s="162" t="s">
        <v>2499</v>
      </c>
      <c r="D1009" s="163">
        <v>45631</v>
      </c>
      <c r="E1009" s="164">
        <v>45905</v>
      </c>
      <c r="F1009" s="165">
        <v>3989.83</v>
      </c>
      <c r="G1009" s="166" t="s">
        <v>2258</v>
      </c>
      <c r="H1009" s="161" t="s">
        <v>2021</v>
      </c>
      <c r="I1009" s="161" t="s">
        <v>4362</v>
      </c>
      <c r="J1009" s="161" t="s">
        <v>444</v>
      </c>
      <c r="K1009" s="167"/>
      <c r="L1009" s="168" t="s">
        <v>749</v>
      </c>
      <c r="M1009" s="168" t="s">
        <v>445</v>
      </c>
    </row>
    <row r="1010" spans="1:13" s="169" customFormat="1" x14ac:dyDescent="0.4">
      <c r="A1010" s="161" t="s">
        <v>2023</v>
      </c>
      <c r="B1010" s="161"/>
      <c r="C1010" s="162" t="s">
        <v>2500</v>
      </c>
      <c r="D1010" s="163">
        <v>45631</v>
      </c>
      <c r="E1010" s="164">
        <v>45905</v>
      </c>
      <c r="F1010" s="165">
        <v>1530.84</v>
      </c>
      <c r="G1010" s="166" t="s">
        <v>2258</v>
      </c>
      <c r="H1010" s="161" t="s">
        <v>2021</v>
      </c>
      <c r="I1010" s="161" t="s">
        <v>5706</v>
      </c>
      <c r="J1010" s="161" t="s">
        <v>22</v>
      </c>
      <c r="K1010" s="167"/>
      <c r="L1010" s="168" t="s">
        <v>749</v>
      </c>
      <c r="M1010" s="168" t="s">
        <v>23</v>
      </c>
    </row>
    <row r="1011" spans="1:13" s="169" customFormat="1" x14ac:dyDescent="0.4">
      <c r="A1011" s="161" t="s">
        <v>2023</v>
      </c>
      <c r="B1011" s="161"/>
      <c r="C1011" s="162" t="s">
        <v>2501</v>
      </c>
      <c r="D1011" s="163">
        <v>45631</v>
      </c>
      <c r="E1011" s="164">
        <v>45905</v>
      </c>
      <c r="F1011" s="165">
        <v>3989.83</v>
      </c>
      <c r="G1011" s="166" t="s">
        <v>2258</v>
      </c>
      <c r="H1011" s="161" t="s">
        <v>2021</v>
      </c>
      <c r="I1011" s="161" t="s">
        <v>5707</v>
      </c>
      <c r="J1011" s="161" t="s">
        <v>28</v>
      </c>
      <c r="K1011" s="167"/>
      <c r="L1011" s="168" t="s">
        <v>749</v>
      </c>
      <c r="M1011" s="168" t="s">
        <v>29</v>
      </c>
    </row>
    <row r="1012" spans="1:13" s="169" customFormat="1" x14ac:dyDescent="0.4">
      <c r="A1012" s="161" t="s">
        <v>2023</v>
      </c>
      <c r="B1012" s="161"/>
      <c r="C1012" s="162" t="s">
        <v>2502</v>
      </c>
      <c r="D1012" s="163">
        <v>45631</v>
      </c>
      <c r="E1012" s="164">
        <v>45905</v>
      </c>
      <c r="F1012" s="165">
        <v>11884.2</v>
      </c>
      <c r="G1012" s="166" t="s">
        <v>2258</v>
      </c>
      <c r="H1012" s="161" t="s">
        <v>2021</v>
      </c>
      <c r="I1012" s="161" t="s">
        <v>5707</v>
      </c>
      <c r="J1012" s="161" t="s">
        <v>28</v>
      </c>
      <c r="K1012" s="167"/>
      <c r="L1012" s="168" t="s">
        <v>749</v>
      </c>
      <c r="M1012" s="168" t="s">
        <v>29</v>
      </c>
    </row>
    <row r="1013" spans="1:13" s="169" customFormat="1" x14ac:dyDescent="0.4">
      <c r="A1013" s="161" t="s">
        <v>2023</v>
      </c>
      <c r="B1013" s="161"/>
      <c r="C1013" s="162" t="s">
        <v>2503</v>
      </c>
      <c r="D1013" s="163">
        <v>45631</v>
      </c>
      <c r="E1013" s="164">
        <v>45905</v>
      </c>
      <c r="F1013" s="165">
        <v>23370.240000000002</v>
      </c>
      <c r="G1013" s="166" t="s">
        <v>2258</v>
      </c>
      <c r="H1013" s="161" t="s">
        <v>2021</v>
      </c>
      <c r="I1013" s="161" t="s">
        <v>5707</v>
      </c>
      <c r="J1013" s="161" t="s">
        <v>28</v>
      </c>
      <c r="K1013" s="167"/>
      <c r="L1013" s="168" t="s">
        <v>749</v>
      </c>
      <c r="M1013" s="168" t="s">
        <v>29</v>
      </c>
    </row>
    <row r="1014" spans="1:13" s="169" customFormat="1" x14ac:dyDescent="0.4">
      <c r="A1014" s="161" t="s">
        <v>2023</v>
      </c>
      <c r="B1014" s="161"/>
      <c r="C1014" s="162" t="s">
        <v>2504</v>
      </c>
      <c r="D1014" s="163">
        <v>45631</v>
      </c>
      <c r="E1014" s="164">
        <v>45905</v>
      </c>
      <c r="F1014" s="165">
        <v>28541.3</v>
      </c>
      <c r="G1014" s="166" t="s">
        <v>2258</v>
      </c>
      <c r="H1014" s="161" t="s">
        <v>2021</v>
      </c>
      <c r="I1014" s="161" t="s">
        <v>5708</v>
      </c>
      <c r="J1014" s="161" t="s">
        <v>156</v>
      </c>
      <c r="K1014" s="167"/>
      <c r="L1014" s="168" t="s">
        <v>749</v>
      </c>
      <c r="M1014" s="168" t="s">
        <v>157</v>
      </c>
    </row>
    <row r="1015" spans="1:13" s="169" customFormat="1" x14ac:dyDescent="0.4">
      <c r="A1015" s="161" t="s">
        <v>2023</v>
      </c>
      <c r="B1015" s="161"/>
      <c r="C1015" s="162" t="s">
        <v>2505</v>
      </c>
      <c r="D1015" s="163">
        <v>45631</v>
      </c>
      <c r="E1015" s="164">
        <v>45905</v>
      </c>
      <c r="F1015" s="165">
        <v>59651.040000000001</v>
      </c>
      <c r="G1015" s="166" t="s">
        <v>2258</v>
      </c>
      <c r="H1015" s="161" t="s">
        <v>2021</v>
      </c>
      <c r="I1015" s="161" t="s">
        <v>5708</v>
      </c>
      <c r="J1015" s="161" t="s">
        <v>156</v>
      </c>
      <c r="K1015" s="167"/>
      <c r="L1015" s="168" t="s">
        <v>749</v>
      </c>
      <c r="M1015" s="168" t="s">
        <v>157</v>
      </c>
    </row>
    <row r="1016" spans="1:13" s="169" customFormat="1" x14ac:dyDescent="0.4">
      <c r="A1016" s="161" t="s">
        <v>2023</v>
      </c>
      <c r="B1016" s="161"/>
      <c r="C1016" s="162" t="s">
        <v>2506</v>
      </c>
      <c r="D1016" s="163">
        <v>45631</v>
      </c>
      <c r="E1016" s="164">
        <v>45905</v>
      </c>
      <c r="F1016" s="165">
        <v>8888.43</v>
      </c>
      <c r="G1016" s="166" t="s">
        <v>2258</v>
      </c>
      <c r="H1016" s="161" t="s">
        <v>2021</v>
      </c>
      <c r="I1016" s="161" t="s">
        <v>5710</v>
      </c>
      <c r="J1016" s="161" t="s">
        <v>158</v>
      </c>
      <c r="K1016" s="167"/>
      <c r="L1016" s="168" t="s">
        <v>749</v>
      </c>
      <c r="M1016" s="168" t="s">
        <v>159</v>
      </c>
    </row>
    <row r="1017" spans="1:13" s="169" customFormat="1" x14ac:dyDescent="0.4">
      <c r="A1017" s="161" t="s">
        <v>2023</v>
      </c>
      <c r="B1017" s="161"/>
      <c r="C1017" s="162" t="s">
        <v>2507</v>
      </c>
      <c r="D1017" s="163">
        <v>45631</v>
      </c>
      <c r="E1017" s="164">
        <v>45905</v>
      </c>
      <c r="F1017" s="165">
        <v>3975.33</v>
      </c>
      <c r="G1017" s="166" t="s">
        <v>2258</v>
      </c>
      <c r="H1017" s="161" t="s">
        <v>2021</v>
      </c>
      <c r="I1017" s="161" t="s">
        <v>4354</v>
      </c>
      <c r="J1017" s="161" t="s">
        <v>470</v>
      </c>
      <c r="K1017" s="167"/>
      <c r="L1017" s="168" t="s">
        <v>749</v>
      </c>
      <c r="M1017" s="168" t="s">
        <v>471</v>
      </c>
    </row>
    <row r="1018" spans="1:13" s="169" customFormat="1" x14ac:dyDescent="0.4">
      <c r="A1018" s="161" t="s">
        <v>2023</v>
      </c>
      <c r="B1018" s="161"/>
      <c r="C1018" s="162" t="s">
        <v>2508</v>
      </c>
      <c r="D1018" s="163">
        <v>45631</v>
      </c>
      <c r="E1018" s="164">
        <v>45905</v>
      </c>
      <c r="F1018" s="165">
        <v>1994.91</v>
      </c>
      <c r="G1018" s="166" t="s">
        <v>2258</v>
      </c>
      <c r="H1018" s="161" t="s">
        <v>2021</v>
      </c>
      <c r="I1018" s="161" t="s">
        <v>4363</v>
      </c>
      <c r="J1018" s="161" t="s">
        <v>472</v>
      </c>
      <c r="K1018" s="167"/>
      <c r="L1018" s="168" t="s">
        <v>749</v>
      </c>
      <c r="M1018" s="168" t="s">
        <v>473</v>
      </c>
    </row>
    <row r="1019" spans="1:13" s="169" customFormat="1" x14ac:dyDescent="0.4">
      <c r="A1019" s="161" t="s">
        <v>2023</v>
      </c>
      <c r="B1019" s="161"/>
      <c r="C1019" s="162" t="s">
        <v>2509</v>
      </c>
      <c r="D1019" s="163">
        <v>45631</v>
      </c>
      <c r="E1019" s="164">
        <v>45905</v>
      </c>
      <c r="F1019" s="165">
        <v>1994.91</v>
      </c>
      <c r="G1019" s="166" t="s">
        <v>2258</v>
      </c>
      <c r="H1019" s="161" t="s">
        <v>2021</v>
      </c>
      <c r="I1019" s="161" t="s">
        <v>4350</v>
      </c>
      <c r="J1019" s="161" t="s">
        <v>448</v>
      </c>
      <c r="K1019" s="167"/>
      <c r="L1019" s="168" t="s">
        <v>749</v>
      </c>
      <c r="M1019" s="168" t="s">
        <v>449</v>
      </c>
    </row>
    <row r="1020" spans="1:13" s="169" customFormat="1" x14ac:dyDescent="0.4">
      <c r="A1020" s="161" t="s">
        <v>2023</v>
      </c>
      <c r="B1020" s="161"/>
      <c r="C1020" s="162" t="s">
        <v>2510</v>
      </c>
      <c r="D1020" s="163">
        <v>45631</v>
      </c>
      <c r="E1020" s="164">
        <v>45905</v>
      </c>
      <c r="F1020" s="165">
        <v>3313.95</v>
      </c>
      <c r="G1020" s="166" t="s">
        <v>2258</v>
      </c>
      <c r="H1020" s="161" t="s">
        <v>2021</v>
      </c>
      <c r="I1020" s="161" t="s">
        <v>4342</v>
      </c>
      <c r="J1020" s="161" t="s">
        <v>24</v>
      </c>
      <c r="K1020" s="167"/>
      <c r="L1020" s="168" t="s">
        <v>749</v>
      </c>
      <c r="M1020" s="168" t="s">
        <v>25</v>
      </c>
    </row>
    <row r="1021" spans="1:13" s="169" customFormat="1" x14ac:dyDescent="0.4">
      <c r="A1021" s="161" t="s">
        <v>2023</v>
      </c>
      <c r="B1021" s="161"/>
      <c r="C1021" s="162" t="s">
        <v>2511</v>
      </c>
      <c r="D1021" s="163">
        <v>45631</v>
      </c>
      <c r="E1021" s="164">
        <v>45905</v>
      </c>
      <c r="F1021" s="165">
        <v>39767.360000000001</v>
      </c>
      <c r="G1021" s="166" t="s">
        <v>2258</v>
      </c>
      <c r="H1021" s="161" t="s">
        <v>2021</v>
      </c>
      <c r="I1021" s="161" t="s">
        <v>4342</v>
      </c>
      <c r="J1021" s="161" t="s">
        <v>24</v>
      </c>
      <c r="K1021" s="167"/>
      <c r="L1021" s="168" t="s">
        <v>749</v>
      </c>
      <c r="M1021" s="168" t="s">
        <v>25</v>
      </c>
    </row>
    <row r="1022" spans="1:13" s="169" customFormat="1" x14ac:dyDescent="0.4">
      <c r="A1022" s="161" t="s">
        <v>2023</v>
      </c>
      <c r="B1022" s="161"/>
      <c r="C1022" s="162" t="s">
        <v>2512</v>
      </c>
      <c r="D1022" s="163">
        <v>45642</v>
      </c>
      <c r="E1022" s="164">
        <v>45905</v>
      </c>
      <c r="F1022" s="165">
        <v>1994.91</v>
      </c>
      <c r="G1022" s="166" t="s">
        <v>2258</v>
      </c>
      <c r="H1022" s="161" t="s">
        <v>2021</v>
      </c>
      <c r="I1022" s="161" t="s">
        <v>4355</v>
      </c>
      <c r="J1022" s="161" t="s">
        <v>360</v>
      </c>
      <c r="K1022" s="167"/>
      <c r="L1022" s="168" t="s">
        <v>749</v>
      </c>
      <c r="M1022" s="168" t="s">
        <v>361</v>
      </c>
    </row>
    <row r="1023" spans="1:13" s="169" customFormat="1" x14ac:dyDescent="0.4">
      <c r="A1023" s="161" t="s">
        <v>2023</v>
      </c>
      <c r="B1023" s="161"/>
      <c r="C1023" s="162" t="s">
        <v>2513</v>
      </c>
      <c r="D1023" s="163">
        <v>45660</v>
      </c>
      <c r="E1023" s="164">
        <v>45905</v>
      </c>
      <c r="F1023" s="165">
        <v>1994.92</v>
      </c>
      <c r="G1023" s="166" t="s">
        <v>2258</v>
      </c>
      <c r="H1023" s="161" t="s">
        <v>2021</v>
      </c>
      <c r="I1023" s="161" t="s">
        <v>4360</v>
      </c>
      <c r="J1023" s="161" t="s">
        <v>356</v>
      </c>
      <c r="K1023" s="167"/>
      <c r="L1023" s="168" t="s">
        <v>749</v>
      </c>
      <c r="M1023" s="168" t="s">
        <v>357</v>
      </c>
    </row>
    <row r="1024" spans="1:13" s="169" customFormat="1" x14ac:dyDescent="0.4">
      <c r="A1024" s="161" t="s">
        <v>2023</v>
      </c>
      <c r="B1024" s="161"/>
      <c r="C1024" s="162" t="s">
        <v>2514</v>
      </c>
      <c r="D1024" s="163">
        <v>45660</v>
      </c>
      <c r="E1024" s="164">
        <v>45905</v>
      </c>
      <c r="F1024" s="165">
        <v>21137.77</v>
      </c>
      <c r="G1024" s="166" t="s">
        <v>2258</v>
      </c>
      <c r="H1024" s="161" t="s">
        <v>2021</v>
      </c>
      <c r="I1024" s="161" t="s">
        <v>5701</v>
      </c>
      <c r="J1024" s="161" t="s">
        <v>160</v>
      </c>
      <c r="K1024" s="167"/>
      <c r="L1024" s="168" t="s">
        <v>749</v>
      </c>
      <c r="M1024" s="168" t="s">
        <v>161</v>
      </c>
    </row>
    <row r="1025" spans="1:13" s="169" customFormat="1" x14ac:dyDescent="0.4">
      <c r="A1025" s="161" t="s">
        <v>2023</v>
      </c>
      <c r="B1025" s="161"/>
      <c r="C1025" s="162" t="s">
        <v>2515</v>
      </c>
      <c r="D1025" s="163">
        <v>45660</v>
      </c>
      <c r="E1025" s="164">
        <v>45905</v>
      </c>
      <c r="F1025" s="165">
        <v>64363.96</v>
      </c>
      <c r="G1025" s="166" t="s">
        <v>2258</v>
      </c>
      <c r="H1025" s="161" t="s">
        <v>2021</v>
      </c>
      <c r="I1025" s="161" t="s">
        <v>5701</v>
      </c>
      <c r="J1025" s="161" t="s">
        <v>160</v>
      </c>
      <c r="K1025" s="167"/>
      <c r="L1025" s="168" t="s">
        <v>749</v>
      </c>
      <c r="M1025" s="168" t="s">
        <v>161</v>
      </c>
    </row>
    <row r="1026" spans="1:13" s="169" customFormat="1" x14ac:dyDescent="0.4">
      <c r="A1026" s="161" t="s">
        <v>2023</v>
      </c>
      <c r="B1026" s="161"/>
      <c r="C1026" s="162" t="s">
        <v>2516</v>
      </c>
      <c r="D1026" s="163">
        <v>45660</v>
      </c>
      <c r="E1026" s="164">
        <v>45905</v>
      </c>
      <c r="F1026" s="165">
        <v>10537.94</v>
      </c>
      <c r="G1026" s="166" t="s">
        <v>2258</v>
      </c>
      <c r="H1026" s="161" t="s">
        <v>2021</v>
      </c>
      <c r="I1026" s="161" t="s">
        <v>5702</v>
      </c>
      <c r="J1026" s="161" t="s">
        <v>162</v>
      </c>
      <c r="K1026" s="167"/>
      <c r="L1026" s="168" t="s">
        <v>749</v>
      </c>
      <c r="M1026" s="168" t="s">
        <v>163</v>
      </c>
    </row>
    <row r="1027" spans="1:13" s="169" customFormat="1" x14ac:dyDescent="0.4">
      <c r="A1027" s="161" t="s">
        <v>2023</v>
      </c>
      <c r="B1027" s="161"/>
      <c r="C1027" s="162" t="s">
        <v>2517</v>
      </c>
      <c r="D1027" s="163">
        <v>45660</v>
      </c>
      <c r="E1027" s="164">
        <v>45905</v>
      </c>
      <c r="F1027" s="165">
        <v>20523.29</v>
      </c>
      <c r="G1027" s="166" t="s">
        <v>2258</v>
      </c>
      <c r="H1027" s="161" t="s">
        <v>2021</v>
      </c>
      <c r="I1027" s="161" t="s">
        <v>5702</v>
      </c>
      <c r="J1027" s="161" t="s">
        <v>162</v>
      </c>
      <c r="K1027" s="167"/>
      <c r="L1027" s="168" t="s">
        <v>749</v>
      </c>
      <c r="M1027" s="168" t="s">
        <v>163</v>
      </c>
    </row>
    <row r="1028" spans="1:13" s="169" customFormat="1" x14ac:dyDescent="0.4">
      <c r="A1028" s="161" t="s">
        <v>2023</v>
      </c>
      <c r="B1028" s="161"/>
      <c r="C1028" s="162" t="s">
        <v>2518</v>
      </c>
      <c r="D1028" s="163">
        <v>45660</v>
      </c>
      <c r="E1028" s="164">
        <v>45905</v>
      </c>
      <c r="F1028" s="165">
        <v>1985.96</v>
      </c>
      <c r="G1028" s="166" t="s">
        <v>2258</v>
      </c>
      <c r="H1028" s="161" t="s">
        <v>2021</v>
      </c>
      <c r="I1028" s="161" t="s">
        <v>4347</v>
      </c>
      <c r="J1028" s="161" t="s">
        <v>386</v>
      </c>
      <c r="K1028" s="167"/>
      <c r="L1028" s="168" t="s">
        <v>749</v>
      </c>
      <c r="M1028" s="168" t="s">
        <v>387</v>
      </c>
    </row>
    <row r="1029" spans="1:13" s="169" customFormat="1" x14ac:dyDescent="0.4">
      <c r="A1029" s="161" t="s">
        <v>2023</v>
      </c>
      <c r="B1029" s="161"/>
      <c r="C1029" s="162" t="s">
        <v>2519</v>
      </c>
      <c r="D1029" s="163">
        <v>45660</v>
      </c>
      <c r="E1029" s="164">
        <v>45905</v>
      </c>
      <c r="F1029" s="165">
        <v>1994.92</v>
      </c>
      <c r="G1029" s="166" t="s">
        <v>2258</v>
      </c>
      <c r="H1029" s="161" t="s">
        <v>2021</v>
      </c>
      <c r="I1029" s="161" t="s">
        <v>4358</v>
      </c>
      <c r="J1029" s="161" t="s">
        <v>404</v>
      </c>
      <c r="K1029" s="167"/>
      <c r="L1029" s="168" t="s">
        <v>749</v>
      </c>
      <c r="M1029" s="168" t="s">
        <v>405</v>
      </c>
    </row>
    <row r="1030" spans="1:13" s="169" customFormat="1" x14ac:dyDescent="0.4">
      <c r="A1030" s="161" t="s">
        <v>2023</v>
      </c>
      <c r="B1030" s="161"/>
      <c r="C1030" s="162" t="s">
        <v>2520</v>
      </c>
      <c r="D1030" s="163">
        <v>45660</v>
      </c>
      <c r="E1030" s="164">
        <v>45905</v>
      </c>
      <c r="F1030" s="165">
        <v>1994.91</v>
      </c>
      <c r="G1030" s="166" t="s">
        <v>2258</v>
      </c>
      <c r="H1030" s="161" t="s">
        <v>2021</v>
      </c>
      <c r="I1030" s="161" t="s">
        <v>4364</v>
      </c>
      <c r="J1030" s="161" t="s">
        <v>416</v>
      </c>
      <c r="K1030" s="167"/>
      <c r="L1030" s="168" t="s">
        <v>749</v>
      </c>
      <c r="M1030" s="168" t="s">
        <v>417</v>
      </c>
    </row>
    <row r="1031" spans="1:13" s="169" customFormat="1" x14ac:dyDescent="0.4">
      <c r="A1031" s="161" t="s">
        <v>2023</v>
      </c>
      <c r="B1031" s="161"/>
      <c r="C1031" s="162" t="s">
        <v>2521</v>
      </c>
      <c r="D1031" s="163">
        <v>45660</v>
      </c>
      <c r="E1031" s="164">
        <v>45905</v>
      </c>
      <c r="F1031" s="165">
        <v>26929.65</v>
      </c>
      <c r="G1031" s="166" t="s">
        <v>2258</v>
      </c>
      <c r="H1031" s="161" t="s">
        <v>2021</v>
      </c>
      <c r="I1031" s="161" t="s">
        <v>5704</v>
      </c>
      <c r="J1031" s="161" t="s">
        <v>164</v>
      </c>
      <c r="K1031" s="167"/>
      <c r="L1031" s="168" t="s">
        <v>749</v>
      </c>
      <c r="M1031" s="168" t="s">
        <v>165</v>
      </c>
    </row>
    <row r="1032" spans="1:13" s="169" customFormat="1" x14ac:dyDescent="0.4">
      <c r="A1032" s="161" t="s">
        <v>2023</v>
      </c>
      <c r="B1032" s="161"/>
      <c r="C1032" s="162" t="s">
        <v>2522</v>
      </c>
      <c r="D1032" s="163">
        <v>45660</v>
      </c>
      <c r="E1032" s="164">
        <v>45905</v>
      </c>
      <c r="F1032" s="165">
        <v>1994.92</v>
      </c>
      <c r="G1032" s="166" t="s">
        <v>2258</v>
      </c>
      <c r="H1032" s="161" t="s">
        <v>2021</v>
      </c>
      <c r="I1032" s="161" t="s">
        <v>4357</v>
      </c>
      <c r="J1032" s="161" t="s">
        <v>440</v>
      </c>
      <c r="K1032" s="167"/>
      <c r="L1032" s="168" t="s">
        <v>749</v>
      </c>
      <c r="M1032" s="168" t="s">
        <v>441</v>
      </c>
    </row>
    <row r="1033" spans="1:13" s="169" customFormat="1" x14ac:dyDescent="0.4">
      <c r="A1033" s="161" t="s">
        <v>2023</v>
      </c>
      <c r="B1033" s="161"/>
      <c r="C1033" s="162" t="s">
        <v>2523</v>
      </c>
      <c r="D1033" s="163">
        <v>45660</v>
      </c>
      <c r="E1033" s="164">
        <v>45905</v>
      </c>
      <c r="F1033" s="165">
        <v>3989.83</v>
      </c>
      <c r="G1033" s="166" t="s">
        <v>2258</v>
      </c>
      <c r="H1033" s="161" t="s">
        <v>2021</v>
      </c>
      <c r="I1033" s="161" t="s">
        <v>4362</v>
      </c>
      <c r="J1033" s="161" t="s">
        <v>444</v>
      </c>
      <c r="K1033" s="167"/>
      <c r="L1033" s="168" t="s">
        <v>749</v>
      </c>
      <c r="M1033" s="168" t="s">
        <v>445</v>
      </c>
    </row>
    <row r="1034" spans="1:13" s="169" customFormat="1" x14ac:dyDescent="0.4">
      <c r="A1034" s="161" t="s">
        <v>2023</v>
      </c>
      <c r="B1034" s="161"/>
      <c r="C1034" s="162" t="s">
        <v>2524</v>
      </c>
      <c r="D1034" s="163">
        <v>45660</v>
      </c>
      <c r="E1034" s="164">
        <v>45905</v>
      </c>
      <c r="F1034" s="165">
        <v>4249.13</v>
      </c>
      <c r="G1034" s="166" t="s">
        <v>2258</v>
      </c>
      <c r="H1034" s="161" t="s">
        <v>2021</v>
      </c>
      <c r="I1034" s="161" t="s">
        <v>5707</v>
      </c>
      <c r="J1034" s="161" t="s">
        <v>28</v>
      </c>
      <c r="K1034" s="167"/>
      <c r="L1034" s="168" t="s">
        <v>749</v>
      </c>
      <c r="M1034" s="168" t="s">
        <v>29</v>
      </c>
    </row>
    <row r="1035" spans="1:13" s="169" customFormat="1" x14ac:dyDescent="0.4">
      <c r="A1035" s="161" t="s">
        <v>2023</v>
      </c>
      <c r="B1035" s="161"/>
      <c r="C1035" s="162" t="s">
        <v>2525</v>
      </c>
      <c r="D1035" s="163">
        <v>45660</v>
      </c>
      <c r="E1035" s="164">
        <v>45905</v>
      </c>
      <c r="F1035" s="165">
        <v>14871.96</v>
      </c>
      <c r="G1035" s="166" t="s">
        <v>2258</v>
      </c>
      <c r="H1035" s="161" t="s">
        <v>2021</v>
      </c>
      <c r="I1035" s="161" t="s">
        <v>5707</v>
      </c>
      <c r="J1035" s="161" t="s">
        <v>28</v>
      </c>
      <c r="K1035" s="167"/>
      <c r="L1035" s="168" t="s">
        <v>749</v>
      </c>
      <c r="M1035" s="168" t="s">
        <v>29</v>
      </c>
    </row>
    <row r="1036" spans="1:13" s="169" customFormat="1" x14ac:dyDescent="0.4">
      <c r="A1036" s="161" t="s">
        <v>2023</v>
      </c>
      <c r="B1036" s="161"/>
      <c r="C1036" s="162" t="s">
        <v>2526</v>
      </c>
      <c r="D1036" s="163">
        <v>45660</v>
      </c>
      <c r="E1036" s="164">
        <v>45905</v>
      </c>
      <c r="F1036" s="165">
        <v>9941.84</v>
      </c>
      <c r="G1036" s="166" t="s">
        <v>2258</v>
      </c>
      <c r="H1036" s="161" t="s">
        <v>2021</v>
      </c>
      <c r="I1036" s="161" t="s">
        <v>5708</v>
      </c>
      <c r="J1036" s="161" t="s">
        <v>156</v>
      </c>
      <c r="K1036" s="167"/>
      <c r="L1036" s="168" t="s">
        <v>749</v>
      </c>
      <c r="M1036" s="168" t="s">
        <v>157</v>
      </c>
    </row>
    <row r="1037" spans="1:13" s="169" customFormat="1" x14ac:dyDescent="0.4">
      <c r="A1037" s="161" t="s">
        <v>2023</v>
      </c>
      <c r="B1037" s="161"/>
      <c r="C1037" s="162" t="s">
        <v>2527</v>
      </c>
      <c r="D1037" s="163">
        <v>45660</v>
      </c>
      <c r="E1037" s="164">
        <v>45905</v>
      </c>
      <c r="F1037" s="165">
        <v>122983.85</v>
      </c>
      <c r="G1037" s="166" t="s">
        <v>2258</v>
      </c>
      <c r="H1037" s="161" t="s">
        <v>2021</v>
      </c>
      <c r="I1037" s="161" t="s">
        <v>5708</v>
      </c>
      <c r="J1037" s="161" t="s">
        <v>156</v>
      </c>
      <c r="K1037" s="167"/>
      <c r="L1037" s="168" t="s">
        <v>749</v>
      </c>
      <c r="M1037" s="168" t="s">
        <v>157</v>
      </c>
    </row>
    <row r="1038" spans="1:13" s="169" customFormat="1" x14ac:dyDescent="0.4">
      <c r="A1038" s="161" t="s">
        <v>2023</v>
      </c>
      <c r="B1038" s="161"/>
      <c r="C1038" s="162" t="s">
        <v>2528</v>
      </c>
      <c r="D1038" s="163">
        <v>45660</v>
      </c>
      <c r="E1038" s="164">
        <v>45905</v>
      </c>
      <c r="F1038" s="165">
        <v>6666.33</v>
      </c>
      <c r="G1038" s="166" t="s">
        <v>2258</v>
      </c>
      <c r="H1038" s="161" t="s">
        <v>2021</v>
      </c>
      <c r="I1038" s="161" t="s">
        <v>5710</v>
      </c>
      <c r="J1038" s="161" t="s">
        <v>158</v>
      </c>
      <c r="K1038" s="167"/>
      <c r="L1038" s="168" t="s">
        <v>749</v>
      </c>
      <c r="M1038" s="168" t="s">
        <v>159</v>
      </c>
    </row>
    <row r="1039" spans="1:13" s="169" customFormat="1" x14ac:dyDescent="0.4">
      <c r="A1039" s="161" t="s">
        <v>2023</v>
      </c>
      <c r="B1039" s="161"/>
      <c r="C1039" s="162" t="s">
        <v>2529</v>
      </c>
      <c r="D1039" s="163">
        <v>45660</v>
      </c>
      <c r="E1039" s="164">
        <v>45905</v>
      </c>
      <c r="F1039" s="165">
        <v>1994.92</v>
      </c>
      <c r="G1039" s="166" t="s">
        <v>2258</v>
      </c>
      <c r="H1039" s="161" t="s">
        <v>2021</v>
      </c>
      <c r="I1039" s="161" t="s">
        <v>4365</v>
      </c>
      <c r="J1039" s="161" t="s">
        <v>466</v>
      </c>
      <c r="K1039" s="167"/>
      <c r="L1039" s="168" t="s">
        <v>749</v>
      </c>
      <c r="M1039" s="168" t="s">
        <v>467</v>
      </c>
    </row>
    <row r="1040" spans="1:13" s="169" customFormat="1" x14ac:dyDescent="0.4">
      <c r="A1040" s="161" t="s">
        <v>2023</v>
      </c>
      <c r="B1040" s="161"/>
      <c r="C1040" s="162" t="s">
        <v>2530</v>
      </c>
      <c r="D1040" s="163">
        <v>45660</v>
      </c>
      <c r="E1040" s="164">
        <v>45905</v>
      </c>
      <c r="F1040" s="165">
        <v>1987.67</v>
      </c>
      <c r="G1040" s="166" t="s">
        <v>2258</v>
      </c>
      <c r="H1040" s="161" t="s">
        <v>2021</v>
      </c>
      <c r="I1040" s="161" t="s">
        <v>4354</v>
      </c>
      <c r="J1040" s="161" t="s">
        <v>470</v>
      </c>
      <c r="K1040" s="167"/>
      <c r="L1040" s="168" t="s">
        <v>749</v>
      </c>
      <c r="M1040" s="168" t="s">
        <v>471</v>
      </c>
    </row>
    <row r="1041" spans="1:13" s="169" customFormat="1" x14ac:dyDescent="0.4">
      <c r="A1041" s="161" t="s">
        <v>2023</v>
      </c>
      <c r="B1041" s="161"/>
      <c r="C1041" s="162" t="s">
        <v>2531</v>
      </c>
      <c r="D1041" s="163">
        <v>45660</v>
      </c>
      <c r="E1041" s="164">
        <v>45905</v>
      </c>
      <c r="F1041" s="165">
        <v>1987.66</v>
      </c>
      <c r="G1041" s="166" t="s">
        <v>2258</v>
      </c>
      <c r="H1041" s="161" t="s">
        <v>2021</v>
      </c>
      <c r="I1041" s="161" t="s">
        <v>4354</v>
      </c>
      <c r="J1041" s="161" t="s">
        <v>470</v>
      </c>
      <c r="K1041" s="167"/>
      <c r="L1041" s="168" t="s">
        <v>749</v>
      </c>
      <c r="M1041" s="168" t="s">
        <v>471</v>
      </c>
    </row>
    <row r="1042" spans="1:13" s="169" customFormat="1" x14ac:dyDescent="0.4">
      <c r="A1042" s="161" t="s">
        <v>2023</v>
      </c>
      <c r="B1042" s="161"/>
      <c r="C1042" s="162" t="s">
        <v>2532</v>
      </c>
      <c r="D1042" s="163">
        <v>45660</v>
      </c>
      <c r="E1042" s="164">
        <v>45905</v>
      </c>
      <c r="F1042" s="165">
        <v>1994.92</v>
      </c>
      <c r="G1042" s="166" t="s">
        <v>2258</v>
      </c>
      <c r="H1042" s="161" t="s">
        <v>2021</v>
      </c>
      <c r="I1042" s="161" t="s">
        <v>4363</v>
      </c>
      <c r="J1042" s="161" t="s">
        <v>472</v>
      </c>
      <c r="K1042" s="167"/>
      <c r="L1042" s="168" t="s">
        <v>749</v>
      </c>
      <c r="M1042" s="168" t="s">
        <v>473</v>
      </c>
    </row>
    <row r="1043" spans="1:13" s="169" customFormat="1" x14ac:dyDescent="0.4">
      <c r="A1043" s="161" t="s">
        <v>2023</v>
      </c>
      <c r="B1043" s="161"/>
      <c r="C1043" s="162" t="s">
        <v>2533</v>
      </c>
      <c r="D1043" s="163">
        <v>45660</v>
      </c>
      <c r="E1043" s="164">
        <v>45905</v>
      </c>
      <c r="F1043" s="165">
        <v>2036.01</v>
      </c>
      <c r="G1043" s="166" t="s">
        <v>2258</v>
      </c>
      <c r="H1043" s="161" t="s">
        <v>2021</v>
      </c>
      <c r="I1043" s="161" t="s">
        <v>4343</v>
      </c>
      <c r="J1043" s="161" t="s">
        <v>442</v>
      </c>
      <c r="K1043" s="167"/>
      <c r="L1043" s="168" t="s">
        <v>749</v>
      </c>
      <c r="M1043" s="168" t="s">
        <v>443</v>
      </c>
    </row>
    <row r="1044" spans="1:13" s="169" customFormat="1" x14ac:dyDescent="0.4">
      <c r="A1044" s="161" t="s">
        <v>2023</v>
      </c>
      <c r="B1044" s="161"/>
      <c r="C1044" s="162" t="s">
        <v>2534</v>
      </c>
      <c r="D1044" s="163">
        <v>45660</v>
      </c>
      <c r="E1044" s="164">
        <v>45905</v>
      </c>
      <c r="F1044" s="165">
        <v>6723.29</v>
      </c>
      <c r="G1044" s="166" t="s">
        <v>2258</v>
      </c>
      <c r="H1044" s="161" t="s">
        <v>2021</v>
      </c>
      <c r="I1044" s="161" t="s">
        <v>5703</v>
      </c>
      <c r="J1044" s="161" t="s">
        <v>20</v>
      </c>
      <c r="K1044" s="167"/>
      <c r="L1044" s="168" t="s">
        <v>749</v>
      </c>
      <c r="M1044" s="168" t="s">
        <v>21</v>
      </c>
    </row>
    <row r="1045" spans="1:13" s="169" customFormat="1" x14ac:dyDescent="0.4">
      <c r="A1045" s="161" t="s">
        <v>2023</v>
      </c>
      <c r="B1045" s="161"/>
      <c r="C1045" s="162" t="s">
        <v>2535</v>
      </c>
      <c r="D1045" s="163">
        <v>45660</v>
      </c>
      <c r="E1045" s="164">
        <v>45905</v>
      </c>
      <c r="F1045" s="165">
        <v>52665.53</v>
      </c>
      <c r="G1045" s="166" t="s">
        <v>2258</v>
      </c>
      <c r="H1045" s="161" t="s">
        <v>2021</v>
      </c>
      <c r="I1045" s="161" t="s">
        <v>4342</v>
      </c>
      <c r="J1045" s="161" t="s">
        <v>24</v>
      </c>
      <c r="K1045" s="167"/>
      <c r="L1045" s="168" t="s">
        <v>749</v>
      </c>
      <c r="M1045" s="168" t="s">
        <v>25</v>
      </c>
    </row>
    <row r="1046" spans="1:13" s="169" customFormat="1" x14ac:dyDescent="0.4">
      <c r="A1046" s="161" t="s">
        <v>2023</v>
      </c>
      <c r="B1046" s="161"/>
      <c r="C1046" s="162" t="s">
        <v>2536</v>
      </c>
      <c r="D1046" s="163">
        <v>45693</v>
      </c>
      <c r="E1046" s="164">
        <v>45905</v>
      </c>
      <c r="F1046" s="165">
        <v>2055.62</v>
      </c>
      <c r="G1046" s="166" t="s">
        <v>2258</v>
      </c>
      <c r="H1046" s="161" t="s">
        <v>2021</v>
      </c>
      <c r="I1046" s="161" t="s">
        <v>4344</v>
      </c>
      <c r="J1046" s="161" t="s">
        <v>412</v>
      </c>
      <c r="K1046" s="167"/>
      <c r="L1046" s="168" t="s">
        <v>749</v>
      </c>
      <c r="M1046" s="168" t="s">
        <v>413</v>
      </c>
    </row>
    <row r="1047" spans="1:13" s="169" customFormat="1" x14ac:dyDescent="0.4">
      <c r="A1047" s="161" t="s">
        <v>2023</v>
      </c>
      <c r="B1047" s="161"/>
      <c r="C1047" s="162" t="s">
        <v>2537</v>
      </c>
      <c r="D1047" s="163">
        <v>45693</v>
      </c>
      <c r="E1047" s="164">
        <v>45905</v>
      </c>
      <c r="F1047" s="165">
        <v>1994.91</v>
      </c>
      <c r="G1047" s="166" t="s">
        <v>2258</v>
      </c>
      <c r="H1047" s="161" t="s">
        <v>2021</v>
      </c>
      <c r="I1047" s="161" t="s">
        <v>4345</v>
      </c>
      <c r="J1047" s="161" t="s">
        <v>374</v>
      </c>
      <c r="K1047" s="167"/>
      <c r="L1047" s="168" t="s">
        <v>749</v>
      </c>
      <c r="M1047" s="168" t="s">
        <v>375</v>
      </c>
    </row>
    <row r="1048" spans="1:13" s="169" customFormat="1" x14ac:dyDescent="0.4">
      <c r="A1048" s="161" t="s">
        <v>2023</v>
      </c>
      <c r="B1048" s="161"/>
      <c r="C1048" s="162" t="s">
        <v>2538</v>
      </c>
      <c r="D1048" s="163">
        <v>45693</v>
      </c>
      <c r="E1048" s="164">
        <v>45905</v>
      </c>
      <c r="F1048" s="165">
        <v>8430.35</v>
      </c>
      <c r="G1048" s="166" t="s">
        <v>2258</v>
      </c>
      <c r="H1048" s="161" t="s">
        <v>2021</v>
      </c>
      <c r="I1048" s="161" t="s">
        <v>5702</v>
      </c>
      <c r="J1048" s="161" t="s">
        <v>162</v>
      </c>
      <c r="K1048" s="167"/>
      <c r="L1048" s="168" t="s">
        <v>749</v>
      </c>
      <c r="M1048" s="168" t="s">
        <v>163</v>
      </c>
    </row>
    <row r="1049" spans="1:13" s="169" customFormat="1" x14ac:dyDescent="0.4">
      <c r="A1049" s="161" t="s">
        <v>2023</v>
      </c>
      <c r="B1049" s="161"/>
      <c r="C1049" s="162" t="s">
        <v>2539</v>
      </c>
      <c r="D1049" s="163">
        <v>45693</v>
      </c>
      <c r="E1049" s="164">
        <v>45905</v>
      </c>
      <c r="F1049" s="165">
        <v>4032.35</v>
      </c>
      <c r="G1049" s="166" t="s">
        <v>2258</v>
      </c>
      <c r="H1049" s="161" t="s">
        <v>2021</v>
      </c>
      <c r="I1049" s="161" t="s">
        <v>4347</v>
      </c>
      <c r="J1049" s="161" t="s">
        <v>386</v>
      </c>
      <c r="K1049" s="167"/>
      <c r="L1049" s="168" t="s">
        <v>749</v>
      </c>
      <c r="M1049" s="168" t="s">
        <v>387</v>
      </c>
    </row>
    <row r="1050" spans="1:13" s="169" customFormat="1" x14ac:dyDescent="0.4">
      <c r="A1050" s="161" t="s">
        <v>2023</v>
      </c>
      <c r="B1050" s="161"/>
      <c r="C1050" s="162" t="s">
        <v>2540</v>
      </c>
      <c r="D1050" s="163">
        <v>45693</v>
      </c>
      <c r="E1050" s="164">
        <v>45905</v>
      </c>
      <c r="F1050" s="165">
        <v>1994.91</v>
      </c>
      <c r="G1050" s="166" t="s">
        <v>2258</v>
      </c>
      <c r="H1050" s="161" t="s">
        <v>2021</v>
      </c>
      <c r="I1050" s="161" t="s">
        <v>4348</v>
      </c>
      <c r="J1050" s="161" t="s">
        <v>438</v>
      </c>
      <c r="K1050" s="167"/>
      <c r="L1050" s="168" t="s">
        <v>749</v>
      </c>
      <c r="M1050" s="168" t="s">
        <v>439</v>
      </c>
    </row>
    <row r="1051" spans="1:13" s="169" customFormat="1" x14ac:dyDescent="0.4">
      <c r="A1051" s="161" t="s">
        <v>2023</v>
      </c>
      <c r="B1051" s="161"/>
      <c r="C1051" s="162" t="s">
        <v>2541</v>
      </c>
      <c r="D1051" s="163">
        <v>45693</v>
      </c>
      <c r="E1051" s="164">
        <v>45905</v>
      </c>
      <c r="F1051" s="165">
        <v>4362.2299999999996</v>
      </c>
      <c r="G1051" s="166" t="s">
        <v>2258</v>
      </c>
      <c r="H1051" s="161" t="s">
        <v>2021</v>
      </c>
      <c r="I1051" s="161" t="s">
        <v>5705</v>
      </c>
      <c r="J1051" s="161" t="s">
        <v>499</v>
      </c>
      <c r="K1051" s="167"/>
      <c r="L1051" s="168" t="s">
        <v>749</v>
      </c>
      <c r="M1051" s="168" t="s">
        <v>500</v>
      </c>
    </row>
    <row r="1052" spans="1:13" s="169" customFormat="1" x14ac:dyDescent="0.4">
      <c r="A1052" s="161" t="s">
        <v>2023</v>
      </c>
      <c r="B1052" s="161"/>
      <c r="C1052" s="162" t="s">
        <v>2542</v>
      </c>
      <c r="D1052" s="163">
        <v>45693</v>
      </c>
      <c r="E1052" s="164">
        <v>45905</v>
      </c>
      <c r="F1052" s="165">
        <v>8170.55</v>
      </c>
      <c r="G1052" s="166" t="s">
        <v>2258</v>
      </c>
      <c r="H1052" s="161" t="s">
        <v>2021</v>
      </c>
      <c r="I1052" s="161" t="s">
        <v>4343</v>
      </c>
      <c r="J1052" s="161" t="s">
        <v>442</v>
      </c>
      <c r="K1052" s="167"/>
      <c r="L1052" s="168" t="s">
        <v>749</v>
      </c>
      <c r="M1052" s="168" t="s">
        <v>443</v>
      </c>
    </row>
    <row r="1053" spans="1:13" s="169" customFormat="1" x14ac:dyDescent="0.4">
      <c r="A1053" s="161" t="s">
        <v>2023</v>
      </c>
      <c r="B1053" s="161"/>
      <c r="C1053" s="162" t="s">
        <v>2543</v>
      </c>
      <c r="D1053" s="163">
        <v>45693</v>
      </c>
      <c r="E1053" s="164">
        <v>45905</v>
      </c>
      <c r="F1053" s="165">
        <v>1994.91</v>
      </c>
      <c r="G1053" s="166" t="s">
        <v>2258</v>
      </c>
      <c r="H1053" s="161" t="s">
        <v>2021</v>
      </c>
      <c r="I1053" s="161" t="s">
        <v>4350</v>
      </c>
      <c r="J1053" s="161" t="s">
        <v>448</v>
      </c>
      <c r="K1053" s="167"/>
      <c r="L1053" s="168" t="s">
        <v>749</v>
      </c>
      <c r="M1053" s="168" t="s">
        <v>449</v>
      </c>
    </row>
    <row r="1054" spans="1:13" s="169" customFormat="1" x14ac:dyDescent="0.4">
      <c r="A1054" s="161" t="s">
        <v>2023</v>
      </c>
      <c r="B1054" s="161"/>
      <c r="C1054" s="162" t="s">
        <v>2544</v>
      </c>
      <c r="D1054" s="163">
        <v>45693</v>
      </c>
      <c r="E1054" s="164">
        <v>45905</v>
      </c>
      <c r="F1054" s="165">
        <v>2181.11</v>
      </c>
      <c r="G1054" s="166" t="s">
        <v>2258</v>
      </c>
      <c r="H1054" s="161" t="s">
        <v>2021</v>
      </c>
      <c r="I1054" s="161" t="s">
        <v>5706</v>
      </c>
      <c r="J1054" s="161" t="s">
        <v>22</v>
      </c>
      <c r="K1054" s="167"/>
      <c r="L1054" s="168" t="s">
        <v>749</v>
      </c>
      <c r="M1054" s="168" t="s">
        <v>23</v>
      </c>
    </row>
    <row r="1055" spans="1:13" s="169" customFormat="1" x14ac:dyDescent="0.4">
      <c r="A1055" s="161" t="s">
        <v>2023</v>
      </c>
      <c r="B1055" s="161"/>
      <c r="C1055" s="162" t="s">
        <v>2545</v>
      </c>
      <c r="D1055" s="163">
        <v>45693</v>
      </c>
      <c r="E1055" s="164">
        <v>45905</v>
      </c>
      <c r="F1055" s="165">
        <v>4249.13</v>
      </c>
      <c r="G1055" s="166" t="s">
        <v>2258</v>
      </c>
      <c r="H1055" s="161" t="s">
        <v>2021</v>
      </c>
      <c r="I1055" s="161" t="s">
        <v>5707</v>
      </c>
      <c r="J1055" s="161" t="s">
        <v>28</v>
      </c>
      <c r="K1055" s="167"/>
      <c r="L1055" s="168" t="s">
        <v>749</v>
      </c>
      <c r="M1055" s="168" t="s">
        <v>29</v>
      </c>
    </row>
    <row r="1056" spans="1:13" s="169" customFormat="1" x14ac:dyDescent="0.4">
      <c r="A1056" s="161" t="s">
        <v>2023</v>
      </c>
      <c r="B1056" s="161"/>
      <c r="C1056" s="162" t="s">
        <v>2546</v>
      </c>
      <c r="D1056" s="163">
        <v>45693</v>
      </c>
      <c r="E1056" s="164">
        <v>45905</v>
      </c>
      <c r="F1056" s="165">
        <v>10622.84</v>
      </c>
      <c r="G1056" s="166" t="s">
        <v>2258</v>
      </c>
      <c r="H1056" s="161" t="s">
        <v>2021</v>
      </c>
      <c r="I1056" s="161" t="s">
        <v>5707</v>
      </c>
      <c r="J1056" s="161" t="s">
        <v>28</v>
      </c>
      <c r="K1056" s="167"/>
      <c r="L1056" s="168" t="s">
        <v>749</v>
      </c>
      <c r="M1056" s="168" t="s">
        <v>29</v>
      </c>
    </row>
    <row r="1057" spans="1:13" s="169" customFormat="1" x14ac:dyDescent="0.4">
      <c r="A1057" s="161" t="s">
        <v>2023</v>
      </c>
      <c r="B1057" s="161"/>
      <c r="C1057" s="162" t="s">
        <v>2547</v>
      </c>
      <c r="D1057" s="163">
        <v>45693</v>
      </c>
      <c r="E1057" s="164">
        <v>45905</v>
      </c>
      <c r="F1057" s="165">
        <v>1176.28</v>
      </c>
      <c r="G1057" s="166" t="s">
        <v>2258</v>
      </c>
      <c r="H1057" s="161" t="s">
        <v>2021</v>
      </c>
      <c r="I1057" s="161" t="s">
        <v>5708</v>
      </c>
      <c r="J1057" s="161" t="s">
        <v>156</v>
      </c>
      <c r="K1057" s="167"/>
      <c r="L1057" s="168" t="s">
        <v>749</v>
      </c>
      <c r="M1057" s="168" t="s">
        <v>157</v>
      </c>
    </row>
    <row r="1058" spans="1:13" s="169" customFormat="1" x14ac:dyDescent="0.4">
      <c r="A1058" s="161" t="s">
        <v>2023</v>
      </c>
      <c r="B1058" s="161"/>
      <c r="C1058" s="162" t="s">
        <v>2548</v>
      </c>
      <c r="D1058" s="163">
        <v>45693</v>
      </c>
      <c r="E1058" s="164">
        <v>45905</v>
      </c>
      <c r="F1058" s="165">
        <v>76300.45</v>
      </c>
      <c r="G1058" s="166" t="s">
        <v>2258</v>
      </c>
      <c r="H1058" s="161" t="s">
        <v>2021</v>
      </c>
      <c r="I1058" s="161" t="s">
        <v>5708</v>
      </c>
      <c r="J1058" s="161" t="s">
        <v>156</v>
      </c>
      <c r="K1058" s="167"/>
      <c r="L1058" s="168" t="s">
        <v>749</v>
      </c>
      <c r="M1058" s="168" t="s">
        <v>157</v>
      </c>
    </row>
    <row r="1059" spans="1:13" s="169" customFormat="1" x14ac:dyDescent="0.4">
      <c r="A1059" s="161" t="s">
        <v>2023</v>
      </c>
      <c r="B1059" s="161"/>
      <c r="C1059" s="162" t="s">
        <v>2549</v>
      </c>
      <c r="D1059" s="163">
        <v>45693</v>
      </c>
      <c r="E1059" s="164">
        <v>45905</v>
      </c>
      <c r="F1059" s="165">
        <v>9941.85</v>
      </c>
      <c r="G1059" s="166" t="s">
        <v>2258</v>
      </c>
      <c r="H1059" s="161" t="s">
        <v>2021</v>
      </c>
      <c r="I1059" s="161" t="s">
        <v>4342</v>
      </c>
      <c r="J1059" s="161" t="s">
        <v>24</v>
      </c>
      <c r="K1059" s="167"/>
      <c r="L1059" s="168" t="s">
        <v>749</v>
      </c>
      <c r="M1059" s="168" t="s">
        <v>25</v>
      </c>
    </row>
    <row r="1060" spans="1:13" s="169" customFormat="1" x14ac:dyDescent="0.4">
      <c r="A1060" s="161" t="s">
        <v>2023</v>
      </c>
      <c r="B1060" s="161"/>
      <c r="C1060" s="162" t="s">
        <v>2550</v>
      </c>
      <c r="D1060" s="163">
        <v>45693</v>
      </c>
      <c r="E1060" s="164">
        <v>45905</v>
      </c>
      <c r="F1060" s="165">
        <v>43081.31</v>
      </c>
      <c r="G1060" s="166" t="s">
        <v>2258</v>
      </c>
      <c r="H1060" s="161" t="s">
        <v>2021</v>
      </c>
      <c r="I1060" s="161" t="s">
        <v>4342</v>
      </c>
      <c r="J1060" s="161" t="s">
        <v>24</v>
      </c>
      <c r="K1060" s="167"/>
      <c r="L1060" s="168" t="s">
        <v>749</v>
      </c>
      <c r="M1060" s="168" t="s">
        <v>25</v>
      </c>
    </row>
    <row r="1061" spans="1:13" s="169" customFormat="1" x14ac:dyDescent="0.4">
      <c r="A1061" s="161" t="s">
        <v>2023</v>
      </c>
      <c r="B1061" s="161"/>
      <c r="C1061" s="162" t="s">
        <v>2551</v>
      </c>
      <c r="D1061" s="163">
        <v>45693</v>
      </c>
      <c r="E1061" s="164">
        <v>45905</v>
      </c>
      <c r="F1061" s="165">
        <v>2222.11</v>
      </c>
      <c r="G1061" s="166" t="s">
        <v>2258</v>
      </c>
      <c r="H1061" s="161" t="s">
        <v>2021</v>
      </c>
      <c r="I1061" s="161" t="s">
        <v>5710</v>
      </c>
      <c r="J1061" s="161" t="s">
        <v>158</v>
      </c>
      <c r="K1061" s="167"/>
      <c r="L1061" s="168" t="s">
        <v>749</v>
      </c>
      <c r="M1061" s="168" t="s">
        <v>159</v>
      </c>
    </row>
    <row r="1062" spans="1:13" s="169" customFormat="1" x14ac:dyDescent="0.4">
      <c r="A1062" s="161" t="s">
        <v>2023</v>
      </c>
      <c r="B1062" s="161"/>
      <c r="C1062" s="162" t="s">
        <v>2552</v>
      </c>
      <c r="D1062" s="163">
        <v>45693</v>
      </c>
      <c r="E1062" s="164">
        <v>45905</v>
      </c>
      <c r="F1062" s="165">
        <v>6666.32</v>
      </c>
      <c r="G1062" s="166" t="s">
        <v>2258</v>
      </c>
      <c r="H1062" s="161" t="s">
        <v>2021</v>
      </c>
      <c r="I1062" s="161" t="s">
        <v>5710</v>
      </c>
      <c r="J1062" s="161" t="s">
        <v>158</v>
      </c>
      <c r="K1062" s="167"/>
      <c r="L1062" s="168" t="s">
        <v>749</v>
      </c>
      <c r="M1062" s="168" t="s">
        <v>159</v>
      </c>
    </row>
    <row r="1063" spans="1:13" s="169" customFormat="1" x14ac:dyDescent="0.4">
      <c r="A1063" s="161" t="s">
        <v>2023</v>
      </c>
      <c r="B1063" s="161"/>
      <c r="C1063" s="162" t="s">
        <v>2553</v>
      </c>
      <c r="D1063" s="163">
        <v>45693</v>
      </c>
      <c r="E1063" s="164">
        <v>45905</v>
      </c>
      <c r="F1063" s="165">
        <v>1987.66</v>
      </c>
      <c r="G1063" s="166" t="s">
        <v>2258</v>
      </c>
      <c r="H1063" s="161" t="s">
        <v>2021</v>
      </c>
      <c r="I1063" s="161" t="s">
        <v>4354</v>
      </c>
      <c r="J1063" s="161" t="s">
        <v>470</v>
      </c>
      <c r="K1063" s="167"/>
      <c r="L1063" s="168" t="s">
        <v>749</v>
      </c>
      <c r="M1063" s="168" t="s">
        <v>471</v>
      </c>
    </row>
    <row r="1064" spans="1:13" s="169" customFormat="1" x14ac:dyDescent="0.4">
      <c r="A1064" s="161" t="s">
        <v>2023</v>
      </c>
      <c r="B1064" s="161"/>
      <c r="C1064" s="162" t="s">
        <v>2554</v>
      </c>
      <c r="D1064" s="163">
        <v>45693</v>
      </c>
      <c r="E1064" s="164">
        <v>45905</v>
      </c>
      <c r="F1064" s="165">
        <v>1994.91</v>
      </c>
      <c r="G1064" s="166" t="s">
        <v>2258</v>
      </c>
      <c r="H1064" s="161" t="s">
        <v>2021</v>
      </c>
      <c r="I1064" s="161" t="s">
        <v>4355</v>
      </c>
      <c r="J1064" s="161" t="s">
        <v>360</v>
      </c>
      <c r="K1064" s="167"/>
      <c r="L1064" s="168" t="s">
        <v>749</v>
      </c>
      <c r="M1064" s="168" t="s">
        <v>361</v>
      </c>
    </row>
    <row r="1065" spans="1:13" s="169" customFormat="1" x14ac:dyDescent="0.4">
      <c r="A1065" s="161" t="s">
        <v>2023</v>
      </c>
      <c r="B1065" s="161"/>
      <c r="C1065" s="162" t="s">
        <v>2555</v>
      </c>
      <c r="D1065" s="163">
        <v>45693</v>
      </c>
      <c r="E1065" s="164">
        <v>45905</v>
      </c>
      <c r="F1065" s="165">
        <v>5701.88</v>
      </c>
      <c r="G1065" s="166" t="s">
        <v>2258</v>
      </c>
      <c r="H1065" s="161" t="s">
        <v>2021</v>
      </c>
      <c r="I1065" s="161" t="s">
        <v>5701</v>
      </c>
      <c r="J1065" s="161" t="s">
        <v>160</v>
      </c>
      <c r="K1065" s="167"/>
      <c r="L1065" s="168" t="s">
        <v>749</v>
      </c>
      <c r="M1065" s="168" t="s">
        <v>161</v>
      </c>
    </row>
    <row r="1066" spans="1:13" s="169" customFormat="1" x14ac:dyDescent="0.4">
      <c r="A1066" s="161" t="s">
        <v>2023</v>
      </c>
      <c r="B1066" s="161"/>
      <c r="C1066" s="162" t="s">
        <v>2556</v>
      </c>
      <c r="D1066" s="163">
        <v>45693</v>
      </c>
      <c r="E1066" s="164">
        <v>45905</v>
      </c>
      <c r="F1066" s="165">
        <v>53991.79</v>
      </c>
      <c r="G1066" s="166" t="s">
        <v>2258</v>
      </c>
      <c r="H1066" s="161" t="s">
        <v>2021</v>
      </c>
      <c r="I1066" s="161" t="s">
        <v>5701</v>
      </c>
      <c r="J1066" s="161" t="s">
        <v>160</v>
      </c>
      <c r="K1066" s="167"/>
      <c r="L1066" s="168" t="s">
        <v>749</v>
      </c>
      <c r="M1066" s="168" t="s">
        <v>161</v>
      </c>
    </row>
    <row r="1067" spans="1:13" s="169" customFormat="1" x14ac:dyDescent="0.4">
      <c r="A1067" s="161" t="s">
        <v>2023</v>
      </c>
      <c r="B1067" s="161"/>
      <c r="C1067" s="162" t="s">
        <v>2557</v>
      </c>
      <c r="D1067" s="163">
        <v>45693</v>
      </c>
      <c r="E1067" s="164">
        <v>45905</v>
      </c>
      <c r="F1067" s="165">
        <v>1994.91</v>
      </c>
      <c r="G1067" s="166" t="s">
        <v>2258</v>
      </c>
      <c r="H1067" s="161" t="s">
        <v>2021</v>
      </c>
      <c r="I1067" s="161" t="s">
        <v>4357</v>
      </c>
      <c r="J1067" s="161" t="s">
        <v>440</v>
      </c>
      <c r="K1067" s="167"/>
      <c r="L1067" s="168" t="s">
        <v>749</v>
      </c>
      <c r="M1067" s="168" t="s">
        <v>441</v>
      </c>
    </row>
    <row r="1068" spans="1:13" s="169" customFormat="1" x14ac:dyDescent="0.4">
      <c r="A1068" s="161" t="s">
        <v>2023</v>
      </c>
      <c r="B1068" s="161"/>
      <c r="C1068" s="162" t="s">
        <v>2558</v>
      </c>
      <c r="D1068" s="163">
        <v>45693</v>
      </c>
      <c r="E1068" s="164">
        <v>45905</v>
      </c>
      <c r="F1068" s="165">
        <v>11300.65</v>
      </c>
      <c r="G1068" s="166" t="s">
        <v>2258</v>
      </c>
      <c r="H1068" s="161" t="s">
        <v>2021</v>
      </c>
      <c r="I1068" s="161" t="s">
        <v>5704</v>
      </c>
      <c r="J1068" s="161" t="s">
        <v>164</v>
      </c>
      <c r="K1068" s="167"/>
      <c r="L1068" s="168" t="s">
        <v>749</v>
      </c>
      <c r="M1068" s="168" t="s">
        <v>165</v>
      </c>
    </row>
    <row r="1069" spans="1:13" s="169" customFormat="1" x14ac:dyDescent="0.4">
      <c r="A1069" s="161" t="s">
        <v>2023</v>
      </c>
      <c r="B1069" s="161"/>
      <c r="C1069" s="162" t="s">
        <v>2559</v>
      </c>
      <c r="D1069" s="163">
        <v>45693</v>
      </c>
      <c r="E1069" s="164">
        <v>45905</v>
      </c>
      <c r="F1069" s="165">
        <v>19130.07</v>
      </c>
      <c r="G1069" s="166" t="s">
        <v>2258</v>
      </c>
      <c r="H1069" s="161" t="s">
        <v>2021</v>
      </c>
      <c r="I1069" s="161" t="s">
        <v>5704</v>
      </c>
      <c r="J1069" s="161" t="s">
        <v>164</v>
      </c>
      <c r="K1069" s="167"/>
      <c r="L1069" s="168" t="s">
        <v>749</v>
      </c>
      <c r="M1069" s="168" t="s">
        <v>165</v>
      </c>
    </row>
    <row r="1070" spans="1:13" s="169" customFormat="1" x14ac:dyDescent="0.4">
      <c r="A1070" s="161" t="s">
        <v>2023</v>
      </c>
      <c r="B1070" s="161"/>
      <c r="C1070" s="162" t="s">
        <v>2560</v>
      </c>
      <c r="D1070" s="163">
        <v>45721</v>
      </c>
      <c r="E1070" s="164">
        <v>45905</v>
      </c>
      <c r="F1070" s="165">
        <v>18762.16</v>
      </c>
      <c r="G1070" s="166" t="s">
        <v>2258</v>
      </c>
      <c r="H1070" s="161" t="s">
        <v>2021</v>
      </c>
      <c r="I1070" s="161" t="s">
        <v>7269</v>
      </c>
      <c r="J1070" s="161" t="s">
        <v>52</v>
      </c>
      <c r="K1070" s="167"/>
      <c r="L1070" s="168" t="s">
        <v>749</v>
      </c>
      <c r="M1070" s="168" t="s">
        <v>53</v>
      </c>
    </row>
    <row r="1071" spans="1:13" s="169" customFormat="1" x14ac:dyDescent="0.4">
      <c r="A1071" s="161" t="s">
        <v>2023</v>
      </c>
      <c r="B1071" s="161"/>
      <c r="C1071" s="162" t="s">
        <v>2561</v>
      </c>
      <c r="D1071" s="163">
        <v>45660</v>
      </c>
      <c r="E1071" s="164">
        <v>45905</v>
      </c>
      <c r="F1071" s="165">
        <v>13783.66</v>
      </c>
      <c r="G1071" s="166" t="s">
        <v>2258</v>
      </c>
      <c r="H1071" s="161" t="s">
        <v>2021</v>
      </c>
      <c r="I1071" s="161" t="s">
        <v>5704</v>
      </c>
      <c r="J1071" s="161" t="s">
        <v>164</v>
      </c>
      <c r="K1071" s="167"/>
      <c r="L1071" s="168" t="s">
        <v>749</v>
      </c>
      <c r="M1071" s="168" t="s">
        <v>165</v>
      </c>
    </row>
    <row r="1072" spans="1:13" s="169" customFormat="1" x14ac:dyDescent="0.4">
      <c r="A1072" s="161" t="s">
        <v>2023</v>
      </c>
      <c r="B1072" s="161"/>
      <c r="C1072" s="162" t="s">
        <v>2562</v>
      </c>
      <c r="D1072" s="163">
        <v>45693</v>
      </c>
      <c r="E1072" s="164">
        <v>45905</v>
      </c>
      <c r="F1072" s="165">
        <v>22712.02</v>
      </c>
      <c r="G1072" s="166" t="s">
        <v>2258</v>
      </c>
      <c r="H1072" s="161" t="s">
        <v>2021</v>
      </c>
      <c r="I1072" s="161" t="s">
        <v>5708</v>
      </c>
      <c r="J1072" s="161" t="s">
        <v>156</v>
      </c>
      <c r="K1072" s="167"/>
      <c r="L1072" s="168" t="s">
        <v>749</v>
      </c>
      <c r="M1072" s="168" t="s">
        <v>157</v>
      </c>
    </row>
    <row r="1073" spans="1:13" s="169" customFormat="1" x14ac:dyDescent="0.4">
      <c r="A1073" s="161" t="s">
        <v>2023</v>
      </c>
      <c r="B1073" s="161"/>
      <c r="C1073" s="162" t="s">
        <v>2563</v>
      </c>
      <c r="D1073" s="163">
        <v>45721</v>
      </c>
      <c r="E1073" s="164">
        <v>45905</v>
      </c>
      <c r="F1073" s="165">
        <v>27722.639999999999</v>
      </c>
      <c r="G1073" s="166" t="s">
        <v>2258</v>
      </c>
      <c r="H1073" s="161" t="s">
        <v>2021</v>
      </c>
      <c r="I1073" s="161" t="s">
        <v>5708</v>
      </c>
      <c r="J1073" s="161" t="s">
        <v>156</v>
      </c>
      <c r="K1073" s="167"/>
      <c r="L1073" s="168" t="s">
        <v>749</v>
      </c>
      <c r="M1073" s="168" t="s">
        <v>157</v>
      </c>
    </row>
    <row r="1074" spans="1:13" s="169" customFormat="1" x14ac:dyDescent="0.4">
      <c r="A1074" s="161" t="s">
        <v>2023</v>
      </c>
      <c r="B1074" s="161"/>
      <c r="C1074" s="162" t="s">
        <v>2564</v>
      </c>
      <c r="D1074" s="163">
        <v>45721</v>
      </c>
      <c r="E1074" s="164">
        <v>45905</v>
      </c>
      <c r="F1074" s="165">
        <v>23037.78</v>
      </c>
      <c r="G1074" s="166" t="s">
        <v>2258</v>
      </c>
      <c r="H1074" s="161" t="s">
        <v>2021</v>
      </c>
      <c r="I1074" s="161" t="s">
        <v>4342</v>
      </c>
      <c r="J1074" s="161" t="s">
        <v>24</v>
      </c>
      <c r="K1074" s="167"/>
      <c r="L1074" s="168" t="s">
        <v>749</v>
      </c>
      <c r="M1074" s="168" t="s">
        <v>25</v>
      </c>
    </row>
    <row r="1075" spans="1:13" s="169" customFormat="1" x14ac:dyDescent="0.4">
      <c r="A1075" s="161" t="s">
        <v>2023</v>
      </c>
      <c r="B1075" s="161"/>
      <c r="C1075" s="162" t="s">
        <v>2565</v>
      </c>
      <c r="D1075" s="163">
        <v>45721</v>
      </c>
      <c r="E1075" s="164">
        <v>45905</v>
      </c>
      <c r="F1075" s="165">
        <v>4072.02</v>
      </c>
      <c r="G1075" s="166" t="s">
        <v>2258</v>
      </c>
      <c r="H1075" s="161" t="s">
        <v>2021</v>
      </c>
      <c r="I1075" s="161" t="s">
        <v>4343</v>
      </c>
      <c r="J1075" s="161" t="s">
        <v>442</v>
      </c>
      <c r="K1075" s="167"/>
      <c r="L1075" s="168" t="s">
        <v>749</v>
      </c>
      <c r="M1075" s="168" t="s">
        <v>443</v>
      </c>
    </row>
    <row r="1076" spans="1:13" s="169" customFormat="1" x14ac:dyDescent="0.4">
      <c r="A1076" s="161" t="s">
        <v>2023</v>
      </c>
      <c r="B1076" s="161"/>
      <c r="C1076" s="162" t="s">
        <v>2566</v>
      </c>
      <c r="D1076" s="163">
        <v>45748</v>
      </c>
      <c r="E1076" s="164">
        <v>45905</v>
      </c>
      <c r="F1076" s="165">
        <v>18762.16</v>
      </c>
      <c r="G1076" s="166" t="s">
        <v>2258</v>
      </c>
      <c r="H1076" s="161" t="s">
        <v>2021</v>
      </c>
      <c r="I1076" s="161" t="s">
        <v>5701</v>
      </c>
      <c r="J1076" s="161" t="s">
        <v>160</v>
      </c>
      <c r="K1076" s="167"/>
      <c r="L1076" s="168" t="s">
        <v>749</v>
      </c>
      <c r="M1076" s="168" t="s">
        <v>161</v>
      </c>
    </row>
    <row r="1077" spans="1:13" s="169" customFormat="1" x14ac:dyDescent="0.4">
      <c r="A1077" s="161" t="s">
        <v>2023</v>
      </c>
      <c r="B1077" s="161"/>
      <c r="C1077" s="162" t="s">
        <v>2567</v>
      </c>
      <c r="D1077" s="163">
        <v>45748</v>
      </c>
      <c r="E1077" s="164">
        <v>45905</v>
      </c>
      <c r="F1077" s="165">
        <v>2241.09</v>
      </c>
      <c r="G1077" s="166" t="s">
        <v>2258</v>
      </c>
      <c r="H1077" s="161" t="s">
        <v>2021</v>
      </c>
      <c r="I1077" s="161" t="s">
        <v>5703</v>
      </c>
      <c r="J1077" s="161" t="s">
        <v>20</v>
      </c>
      <c r="K1077" s="167"/>
      <c r="L1077" s="168" t="s">
        <v>749</v>
      </c>
      <c r="M1077" s="168" t="s">
        <v>21</v>
      </c>
    </row>
    <row r="1078" spans="1:13" s="169" customFormat="1" x14ac:dyDescent="0.4">
      <c r="A1078" s="161" t="s">
        <v>2023</v>
      </c>
      <c r="B1078" s="161"/>
      <c r="C1078" s="162" t="s">
        <v>2568</v>
      </c>
      <c r="D1078" s="163">
        <v>45748</v>
      </c>
      <c r="E1078" s="164">
        <v>45905</v>
      </c>
      <c r="F1078" s="165">
        <v>7982.94</v>
      </c>
      <c r="G1078" s="166" t="s">
        <v>2258</v>
      </c>
      <c r="H1078" s="161" t="s">
        <v>2021</v>
      </c>
      <c r="I1078" s="161" t="s">
        <v>5704</v>
      </c>
      <c r="J1078" s="161" t="s">
        <v>164</v>
      </c>
      <c r="K1078" s="167"/>
      <c r="L1078" s="168" t="s">
        <v>749</v>
      </c>
      <c r="M1078" s="168" t="s">
        <v>165</v>
      </c>
    </row>
    <row r="1079" spans="1:13" s="169" customFormat="1" x14ac:dyDescent="0.4">
      <c r="A1079" s="161" t="s">
        <v>2023</v>
      </c>
      <c r="B1079" s="161"/>
      <c r="C1079" s="162" t="s">
        <v>2569</v>
      </c>
      <c r="D1079" s="163">
        <v>45748</v>
      </c>
      <c r="E1079" s="164">
        <v>45905</v>
      </c>
      <c r="F1079" s="165">
        <v>2181.11</v>
      </c>
      <c r="G1079" s="166" t="s">
        <v>2258</v>
      </c>
      <c r="H1079" s="161" t="s">
        <v>2021</v>
      </c>
      <c r="I1079" s="161" t="s">
        <v>5705</v>
      </c>
      <c r="J1079" s="161" t="s">
        <v>499</v>
      </c>
      <c r="K1079" s="167"/>
      <c r="L1079" s="168" t="s">
        <v>749</v>
      </c>
      <c r="M1079" s="168" t="s">
        <v>500</v>
      </c>
    </row>
    <row r="1080" spans="1:13" s="169" customFormat="1" x14ac:dyDescent="0.4">
      <c r="A1080" s="161" t="s">
        <v>2023</v>
      </c>
      <c r="B1080" s="161"/>
      <c r="C1080" s="162" t="s">
        <v>2570</v>
      </c>
      <c r="D1080" s="163">
        <v>45748</v>
      </c>
      <c r="E1080" s="164">
        <v>45905</v>
      </c>
      <c r="F1080" s="165">
        <v>16133.33</v>
      </c>
      <c r="G1080" s="166" t="s">
        <v>2258</v>
      </c>
      <c r="H1080" s="161" t="s">
        <v>2021</v>
      </c>
      <c r="I1080" s="161" t="s">
        <v>5707</v>
      </c>
      <c r="J1080" s="161" t="s">
        <v>28</v>
      </c>
      <c r="K1080" s="167"/>
      <c r="L1080" s="168" t="s">
        <v>749</v>
      </c>
      <c r="M1080" s="168" t="s">
        <v>29</v>
      </c>
    </row>
    <row r="1081" spans="1:13" s="169" customFormat="1" x14ac:dyDescent="0.4">
      <c r="A1081" s="161" t="s">
        <v>2023</v>
      </c>
      <c r="B1081" s="161"/>
      <c r="C1081" s="162" t="s">
        <v>2571</v>
      </c>
      <c r="D1081" s="163">
        <v>45748</v>
      </c>
      <c r="E1081" s="164">
        <v>45905</v>
      </c>
      <c r="F1081" s="165">
        <v>64785.64</v>
      </c>
      <c r="G1081" s="166" t="s">
        <v>2258</v>
      </c>
      <c r="H1081" s="161" t="s">
        <v>2021</v>
      </c>
      <c r="I1081" s="161" t="s">
        <v>5708</v>
      </c>
      <c r="J1081" s="161" t="s">
        <v>156</v>
      </c>
      <c r="K1081" s="167"/>
      <c r="L1081" s="168" t="s">
        <v>749</v>
      </c>
      <c r="M1081" s="168" t="s">
        <v>157</v>
      </c>
    </row>
    <row r="1082" spans="1:13" s="169" customFormat="1" x14ac:dyDescent="0.4">
      <c r="A1082" s="161" t="s">
        <v>2023</v>
      </c>
      <c r="B1082" s="161"/>
      <c r="C1082" s="162" t="s">
        <v>2572</v>
      </c>
      <c r="D1082" s="163">
        <v>45748</v>
      </c>
      <c r="E1082" s="164">
        <v>45905</v>
      </c>
      <c r="F1082" s="165">
        <v>13247.06</v>
      </c>
      <c r="G1082" s="166" t="s">
        <v>2258</v>
      </c>
      <c r="H1082" s="161" t="s">
        <v>2021</v>
      </c>
      <c r="I1082" s="161" t="s">
        <v>4342</v>
      </c>
      <c r="J1082" s="161" t="s">
        <v>24</v>
      </c>
      <c r="K1082" s="167"/>
      <c r="L1082" s="168" t="s">
        <v>749</v>
      </c>
      <c r="M1082" s="168" t="s">
        <v>25</v>
      </c>
    </row>
    <row r="1083" spans="1:13" s="169" customFormat="1" x14ac:dyDescent="0.4">
      <c r="A1083" s="161" t="s">
        <v>2023</v>
      </c>
      <c r="B1083" s="161"/>
      <c r="C1083" s="162" t="s">
        <v>2573</v>
      </c>
      <c r="D1083" s="163">
        <v>45748</v>
      </c>
      <c r="E1083" s="164">
        <v>45905</v>
      </c>
      <c r="F1083" s="165">
        <v>8844.9599999999991</v>
      </c>
      <c r="G1083" s="166" t="s">
        <v>2258</v>
      </c>
      <c r="H1083" s="161" t="s">
        <v>2021</v>
      </c>
      <c r="I1083" s="161" t="s">
        <v>5710</v>
      </c>
      <c r="J1083" s="161" t="s">
        <v>158</v>
      </c>
      <c r="K1083" s="167"/>
      <c r="L1083" s="168" t="s">
        <v>749</v>
      </c>
      <c r="M1083" s="168" t="s">
        <v>159</v>
      </c>
    </row>
    <row r="1084" spans="1:13" s="169" customFormat="1" x14ac:dyDescent="0.4">
      <c r="A1084" s="161" t="s">
        <v>2023</v>
      </c>
      <c r="B1084" s="161"/>
      <c r="C1084" s="162" t="s">
        <v>2574</v>
      </c>
      <c r="D1084" s="163">
        <v>45748</v>
      </c>
      <c r="E1084" s="164">
        <v>45905</v>
      </c>
      <c r="F1084" s="165">
        <v>5623.33</v>
      </c>
      <c r="G1084" s="166" t="s">
        <v>2258</v>
      </c>
      <c r="H1084" s="161" t="s">
        <v>2021</v>
      </c>
      <c r="I1084" s="161" t="s">
        <v>4343</v>
      </c>
      <c r="J1084" s="161" t="s">
        <v>442</v>
      </c>
      <c r="K1084" s="167"/>
      <c r="L1084" s="168" t="s">
        <v>749</v>
      </c>
      <c r="M1084" s="168" t="s">
        <v>443</v>
      </c>
    </row>
    <row r="1085" spans="1:13" s="169" customFormat="1" x14ac:dyDescent="0.4">
      <c r="A1085" s="161" t="s">
        <v>2023</v>
      </c>
      <c r="B1085" s="161"/>
      <c r="C1085" s="162" t="s">
        <v>2575</v>
      </c>
      <c r="D1085" s="163">
        <v>45748</v>
      </c>
      <c r="E1085" s="164">
        <v>45905</v>
      </c>
      <c r="F1085" s="165">
        <v>1994.91</v>
      </c>
      <c r="G1085" s="166" t="s">
        <v>2258</v>
      </c>
      <c r="H1085" s="161" t="s">
        <v>2021</v>
      </c>
      <c r="I1085" s="161" t="s">
        <v>4363</v>
      </c>
      <c r="J1085" s="161" t="s">
        <v>472</v>
      </c>
      <c r="K1085" s="167"/>
      <c r="L1085" s="168" t="s">
        <v>749</v>
      </c>
      <c r="M1085" s="168" t="s">
        <v>473</v>
      </c>
    </row>
    <row r="1086" spans="1:13" s="169" customFormat="1" x14ac:dyDescent="0.4">
      <c r="A1086" s="161" t="s">
        <v>2023</v>
      </c>
      <c r="B1086" s="161"/>
      <c r="C1086" s="162" t="s">
        <v>2576</v>
      </c>
      <c r="D1086" s="163">
        <v>45779</v>
      </c>
      <c r="E1086" s="164">
        <v>45905</v>
      </c>
      <c r="F1086" s="165">
        <v>2107.59</v>
      </c>
      <c r="G1086" s="166" t="s">
        <v>2258</v>
      </c>
      <c r="H1086" s="161" t="s">
        <v>2021</v>
      </c>
      <c r="I1086" s="161" t="s">
        <v>5702</v>
      </c>
      <c r="J1086" s="161" t="s">
        <v>162</v>
      </c>
      <c r="K1086" s="167"/>
      <c r="L1086" s="168" t="s">
        <v>749</v>
      </c>
      <c r="M1086" s="168" t="s">
        <v>163</v>
      </c>
    </row>
    <row r="1087" spans="1:13" s="169" customFormat="1" x14ac:dyDescent="0.4">
      <c r="A1087" s="161" t="s">
        <v>2023</v>
      </c>
      <c r="B1087" s="161"/>
      <c r="C1087" s="162" t="s">
        <v>2577</v>
      </c>
      <c r="D1087" s="163">
        <v>45779</v>
      </c>
      <c r="E1087" s="164">
        <v>45905</v>
      </c>
      <c r="F1087" s="165">
        <v>6322.76</v>
      </c>
      <c r="G1087" s="166" t="s">
        <v>2258</v>
      </c>
      <c r="H1087" s="161" t="s">
        <v>2021</v>
      </c>
      <c r="I1087" s="161" t="s">
        <v>5702</v>
      </c>
      <c r="J1087" s="161" t="s">
        <v>162</v>
      </c>
      <c r="K1087" s="167"/>
      <c r="L1087" s="168" t="s">
        <v>749</v>
      </c>
      <c r="M1087" s="168" t="s">
        <v>163</v>
      </c>
    </row>
    <row r="1088" spans="1:13" s="169" customFormat="1" x14ac:dyDescent="0.4">
      <c r="A1088" s="161" t="s">
        <v>2023</v>
      </c>
      <c r="B1088" s="161"/>
      <c r="C1088" s="162" t="s">
        <v>2578</v>
      </c>
      <c r="D1088" s="163">
        <v>45779</v>
      </c>
      <c r="E1088" s="164">
        <v>45905</v>
      </c>
      <c r="F1088" s="165">
        <v>10568.89</v>
      </c>
      <c r="G1088" s="166" t="s">
        <v>2258</v>
      </c>
      <c r="H1088" s="161" t="s">
        <v>2021</v>
      </c>
      <c r="I1088" s="161" t="s">
        <v>5701</v>
      </c>
      <c r="J1088" s="161" t="s">
        <v>160</v>
      </c>
      <c r="K1088" s="167"/>
      <c r="L1088" s="168" t="s">
        <v>749</v>
      </c>
      <c r="M1088" s="168" t="s">
        <v>161</v>
      </c>
    </row>
    <row r="1089" spans="1:13" s="169" customFormat="1" x14ac:dyDescent="0.4">
      <c r="A1089" s="161" t="s">
        <v>2023</v>
      </c>
      <c r="B1089" s="161"/>
      <c r="C1089" s="162" t="s">
        <v>2579</v>
      </c>
      <c r="D1089" s="163">
        <v>45779</v>
      </c>
      <c r="E1089" s="164">
        <v>45905</v>
      </c>
      <c r="F1089" s="165">
        <v>21137.78</v>
      </c>
      <c r="G1089" s="166" t="s">
        <v>2258</v>
      </c>
      <c r="H1089" s="161" t="s">
        <v>2021</v>
      </c>
      <c r="I1089" s="161" t="s">
        <v>5701</v>
      </c>
      <c r="J1089" s="161" t="s">
        <v>160</v>
      </c>
      <c r="K1089" s="167"/>
      <c r="L1089" s="168" t="s">
        <v>749</v>
      </c>
      <c r="M1089" s="168" t="s">
        <v>161</v>
      </c>
    </row>
    <row r="1090" spans="1:13" s="169" customFormat="1" x14ac:dyDescent="0.4">
      <c r="A1090" s="161" t="s">
        <v>2023</v>
      </c>
      <c r="B1090" s="161"/>
      <c r="C1090" s="162" t="s">
        <v>2580</v>
      </c>
      <c r="D1090" s="163">
        <v>45779</v>
      </c>
      <c r="E1090" s="164">
        <v>45905</v>
      </c>
      <c r="F1090" s="165">
        <v>39767.360000000001</v>
      </c>
      <c r="G1090" s="166" t="s">
        <v>2258</v>
      </c>
      <c r="H1090" s="161" t="s">
        <v>2021</v>
      </c>
      <c r="I1090" s="161" t="s">
        <v>5708</v>
      </c>
      <c r="J1090" s="161" t="s">
        <v>156</v>
      </c>
      <c r="K1090" s="167"/>
      <c r="L1090" s="168" t="s">
        <v>749</v>
      </c>
      <c r="M1090" s="168" t="s">
        <v>157</v>
      </c>
    </row>
    <row r="1091" spans="1:13" s="169" customFormat="1" x14ac:dyDescent="0.4">
      <c r="A1091" s="161" t="s">
        <v>2023</v>
      </c>
      <c r="B1091" s="161"/>
      <c r="C1091" s="162" t="s">
        <v>2581</v>
      </c>
      <c r="D1091" s="163">
        <v>45779</v>
      </c>
      <c r="E1091" s="164">
        <v>45905</v>
      </c>
      <c r="F1091" s="165">
        <v>8498.27</v>
      </c>
      <c r="G1091" s="166" t="s">
        <v>2258</v>
      </c>
      <c r="H1091" s="161" t="s">
        <v>2021</v>
      </c>
      <c r="I1091" s="161" t="s">
        <v>5707</v>
      </c>
      <c r="J1091" s="161" t="s">
        <v>28</v>
      </c>
      <c r="K1091" s="167"/>
      <c r="L1091" s="168" t="s">
        <v>749</v>
      </c>
      <c r="M1091" s="168" t="s">
        <v>29</v>
      </c>
    </row>
    <row r="1092" spans="1:13" s="169" customFormat="1" x14ac:dyDescent="0.4">
      <c r="A1092" s="161" t="s">
        <v>2023</v>
      </c>
      <c r="B1092" s="161"/>
      <c r="C1092" s="162" t="s">
        <v>2582</v>
      </c>
      <c r="D1092" s="163">
        <v>45779</v>
      </c>
      <c r="E1092" s="164">
        <v>45905</v>
      </c>
      <c r="F1092" s="165">
        <v>1994.91</v>
      </c>
      <c r="G1092" s="166" t="s">
        <v>2258</v>
      </c>
      <c r="H1092" s="161" t="s">
        <v>2021</v>
      </c>
      <c r="I1092" s="161" t="s">
        <v>4358</v>
      </c>
      <c r="J1092" s="161" t="s">
        <v>404</v>
      </c>
      <c r="K1092" s="167"/>
      <c r="L1092" s="168" t="s">
        <v>749</v>
      </c>
      <c r="M1092" s="168" t="s">
        <v>405</v>
      </c>
    </row>
    <row r="1093" spans="1:13" s="169" customFormat="1" x14ac:dyDescent="0.4">
      <c r="A1093" s="161" t="s">
        <v>2023</v>
      </c>
      <c r="B1093" s="161"/>
      <c r="C1093" s="162" t="s">
        <v>2583</v>
      </c>
      <c r="D1093" s="163">
        <v>45779</v>
      </c>
      <c r="E1093" s="164">
        <v>45905</v>
      </c>
      <c r="F1093" s="165">
        <v>3971.92</v>
      </c>
      <c r="G1093" s="166" t="s">
        <v>2258</v>
      </c>
      <c r="H1093" s="161" t="s">
        <v>2021</v>
      </c>
      <c r="I1093" s="161" t="s">
        <v>4347</v>
      </c>
      <c r="J1093" s="161" t="s">
        <v>386</v>
      </c>
      <c r="K1093" s="167"/>
      <c r="L1093" s="168" t="s">
        <v>749</v>
      </c>
      <c r="M1093" s="168" t="s">
        <v>387</v>
      </c>
    </row>
    <row r="1094" spans="1:13" s="169" customFormat="1" x14ac:dyDescent="0.4">
      <c r="A1094" s="161" t="s">
        <v>2023</v>
      </c>
      <c r="B1094" s="161"/>
      <c r="C1094" s="162" t="s">
        <v>2584</v>
      </c>
      <c r="D1094" s="163">
        <v>45779</v>
      </c>
      <c r="E1094" s="164">
        <v>45905</v>
      </c>
      <c r="F1094" s="165">
        <v>1994.91</v>
      </c>
      <c r="G1094" s="166" t="s">
        <v>2258</v>
      </c>
      <c r="H1094" s="161" t="s">
        <v>2021</v>
      </c>
      <c r="I1094" s="161" t="s">
        <v>4344</v>
      </c>
      <c r="J1094" s="161" t="s">
        <v>412</v>
      </c>
      <c r="K1094" s="167"/>
      <c r="L1094" s="168" t="s">
        <v>749</v>
      </c>
      <c r="M1094" s="168" t="s">
        <v>413</v>
      </c>
    </row>
    <row r="1095" spans="1:13" s="169" customFormat="1" x14ac:dyDescent="0.4">
      <c r="A1095" s="161" t="s">
        <v>2023</v>
      </c>
      <c r="B1095" s="161"/>
      <c r="C1095" s="162" t="s">
        <v>2585</v>
      </c>
      <c r="D1095" s="163">
        <v>45779</v>
      </c>
      <c r="E1095" s="164">
        <v>45905</v>
      </c>
      <c r="F1095" s="165">
        <v>6108.03</v>
      </c>
      <c r="G1095" s="166" t="s">
        <v>2258</v>
      </c>
      <c r="H1095" s="161" t="s">
        <v>2021</v>
      </c>
      <c r="I1095" s="161" t="s">
        <v>4343</v>
      </c>
      <c r="J1095" s="161" t="s">
        <v>442</v>
      </c>
      <c r="K1095" s="167"/>
      <c r="L1095" s="168" t="s">
        <v>749</v>
      </c>
      <c r="M1095" s="168" t="s">
        <v>443</v>
      </c>
    </row>
    <row r="1096" spans="1:13" s="169" customFormat="1" x14ac:dyDescent="0.4">
      <c r="A1096" s="161" t="s">
        <v>2023</v>
      </c>
      <c r="B1096" s="161"/>
      <c r="C1096" s="162" t="s">
        <v>2586</v>
      </c>
      <c r="D1096" s="163">
        <v>45779</v>
      </c>
      <c r="E1096" s="164">
        <v>45905</v>
      </c>
      <c r="F1096" s="165">
        <v>1987.66</v>
      </c>
      <c r="G1096" s="166" t="s">
        <v>2258</v>
      </c>
      <c r="H1096" s="161" t="s">
        <v>2021</v>
      </c>
      <c r="I1096" s="161" t="s">
        <v>4354</v>
      </c>
      <c r="J1096" s="161" t="s">
        <v>470</v>
      </c>
      <c r="K1096" s="167"/>
      <c r="L1096" s="168" t="s">
        <v>749</v>
      </c>
      <c r="M1096" s="168" t="s">
        <v>471</v>
      </c>
    </row>
    <row r="1097" spans="1:13" s="169" customFormat="1" x14ac:dyDescent="0.4">
      <c r="A1097" s="161" t="s">
        <v>2023</v>
      </c>
      <c r="B1097" s="161"/>
      <c r="C1097" s="162" t="s">
        <v>2587</v>
      </c>
      <c r="D1097" s="163">
        <v>45779</v>
      </c>
      <c r="E1097" s="164">
        <v>45905</v>
      </c>
      <c r="F1097" s="165">
        <v>1994.91</v>
      </c>
      <c r="G1097" s="166" t="s">
        <v>2258</v>
      </c>
      <c r="H1097" s="161" t="s">
        <v>2021</v>
      </c>
      <c r="I1097" s="161" t="s">
        <v>4360</v>
      </c>
      <c r="J1097" s="161" t="s">
        <v>356</v>
      </c>
      <c r="K1097" s="167"/>
      <c r="L1097" s="168" t="s">
        <v>749</v>
      </c>
      <c r="M1097" s="168" t="s">
        <v>357</v>
      </c>
    </row>
    <row r="1098" spans="1:13" s="169" customFormat="1" x14ac:dyDescent="0.4">
      <c r="A1098" s="161" t="s">
        <v>2023</v>
      </c>
      <c r="B1098" s="161"/>
      <c r="C1098" s="162" t="s">
        <v>2588</v>
      </c>
      <c r="D1098" s="163">
        <v>45779</v>
      </c>
      <c r="E1098" s="164">
        <v>45905</v>
      </c>
      <c r="F1098" s="165">
        <v>59651.040000000001</v>
      </c>
      <c r="G1098" s="166" t="s">
        <v>2258</v>
      </c>
      <c r="H1098" s="161" t="s">
        <v>2021</v>
      </c>
      <c r="I1098" s="161" t="s">
        <v>4342</v>
      </c>
      <c r="J1098" s="161" t="s">
        <v>24</v>
      </c>
      <c r="K1098" s="167"/>
      <c r="L1098" s="168" t="s">
        <v>749</v>
      </c>
      <c r="M1098" s="168" t="s">
        <v>25</v>
      </c>
    </row>
    <row r="1099" spans="1:13" s="169" customFormat="1" x14ac:dyDescent="0.4">
      <c r="A1099" s="161" t="s">
        <v>2023</v>
      </c>
      <c r="B1099" s="161"/>
      <c r="C1099" s="162" t="s">
        <v>2589</v>
      </c>
      <c r="D1099" s="163">
        <v>45779</v>
      </c>
      <c r="E1099" s="164">
        <v>45905</v>
      </c>
      <c r="F1099" s="165">
        <v>6397.78</v>
      </c>
      <c r="G1099" s="166" t="s">
        <v>2258</v>
      </c>
      <c r="H1099" s="161" t="s">
        <v>2021</v>
      </c>
      <c r="I1099" s="161" t="s">
        <v>5704</v>
      </c>
      <c r="J1099" s="161" t="s">
        <v>164</v>
      </c>
      <c r="K1099" s="167"/>
      <c r="L1099" s="168" t="s">
        <v>749</v>
      </c>
      <c r="M1099" s="168" t="s">
        <v>165</v>
      </c>
    </row>
    <row r="1100" spans="1:13" s="169" customFormat="1" x14ac:dyDescent="0.4">
      <c r="A1100" s="161" t="s">
        <v>2436</v>
      </c>
      <c r="B1100" s="161" t="s">
        <v>2450</v>
      </c>
      <c r="C1100" s="162">
        <v>4401</v>
      </c>
      <c r="D1100" s="163">
        <v>45870</v>
      </c>
      <c r="E1100" s="164">
        <v>45905</v>
      </c>
      <c r="F1100" s="165">
        <v>11253.71</v>
      </c>
      <c r="G1100" s="166" t="s">
        <v>2258</v>
      </c>
      <c r="H1100" s="161" t="s">
        <v>2021</v>
      </c>
      <c r="I1100" s="161" t="s">
        <v>5192</v>
      </c>
      <c r="J1100" s="161" t="s">
        <v>220</v>
      </c>
      <c r="K1100" s="167"/>
      <c r="L1100" s="168" t="s">
        <v>749</v>
      </c>
      <c r="M1100" s="168" t="s">
        <v>221</v>
      </c>
    </row>
    <row r="1101" spans="1:13" s="169" customFormat="1" x14ac:dyDescent="0.4">
      <c r="A1101" s="161" t="s">
        <v>2436</v>
      </c>
      <c r="B1101" s="161" t="s">
        <v>2450</v>
      </c>
      <c r="C1101" s="162">
        <v>4402</v>
      </c>
      <c r="D1101" s="163">
        <v>45870</v>
      </c>
      <c r="E1101" s="164">
        <v>45905</v>
      </c>
      <c r="F1101" s="165">
        <v>65110.62</v>
      </c>
      <c r="G1101" s="166" t="s">
        <v>2258</v>
      </c>
      <c r="H1101" s="161" t="s">
        <v>2021</v>
      </c>
      <c r="I1101" s="161" t="s">
        <v>5193</v>
      </c>
      <c r="J1101" s="161" t="s">
        <v>364</v>
      </c>
      <c r="K1101" s="167"/>
      <c r="L1101" s="168" t="s">
        <v>749</v>
      </c>
      <c r="M1101" s="168" t="s">
        <v>365</v>
      </c>
    </row>
    <row r="1102" spans="1:13" s="169" customFormat="1" x14ac:dyDescent="0.4">
      <c r="A1102" s="161" t="s">
        <v>2436</v>
      </c>
      <c r="B1102" s="161" t="s">
        <v>2450</v>
      </c>
      <c r="C1102" s="162">
        <v>4403</v>
      </c>
      <c r="D1102" s="163">
        <v>45870</v>
      </c>
      <c r="E1102" s="164">
        <v>45905</v>
      </c>
      <c r="F1102" s="165">
        <v>83708.570000000007</v>
      </c>
      <c r="G1102" s="166" t="s">
        <v>2258</v>
      </c>
      <c r="H1102" s="161" t="s">
        <v>2021</v>
      </c>
      <c r="I1102" s="161" t="s">
        <v>5194</v>
      </c>
      <c r="J1102" s="161" t="s">
        <v>192</v>
      </c>
      <c r="K1102" s="167"/>
      <c r="L1102" s="168" t="s">
        <v>749</v>
      </c>
      <c r="M1102" s="168" t="s">
        <v>193</v>
      </c>
    </row>
    <row r="1103" spans="1:13" s="169" customFormat="1" x14ac:dyDescent="0.4">
      <c r="A1103" s="161" t="s">
        <v>2436</v>
      </c>
      <c r="B1103" s="161" t="s">
        <v>2450</v>
      </c>
      <c r="C1103" s="162">
        <v>4404</v>
      </c>
      <c r="D1103" s="163">
        <v>45870</v>
      </c>
      <c r="E1103" s="164">
        <v>45905</v>
      </c>
      <c r="F1103" s="165">
        <v>49879.89</v>
      </c>
      <c r="G1103" s="166" t="s">
        <v>2258</v>
      </c>
      <c r="H1103" s="161" t="s">
        <v>2021</v>
      </c>
      <c r="I1103" s="161" t="s">
        <v>5195</v>
      </c>
      <c r="J1103" s="161" t="s">
        <v>222</v>
      </c>
      <c r="K1103" s="167"/>
      <c r="L1103" s="168" t="s">
        <v>749</v>
      </c>
      <c r="M1103" s="168" t="s">
        <v>223</v>
      </c>
    </row>
    <row r="1104" spans="1:13" s="169" customFormat="1" x14ac:dyDescent="0.4">
      <c r="A1104" s="161" t="s">
        <v>2436</v>
      </c>
      <c r="B1104" s="161" t="s">
        <v>2450</v>
      </c>
      <c r="C1104" s="162">
        <v>4405</v>
      </c>
      <c r="D1104" s="163">
        <v>45870</v>
      </c>
      <c r="E1104" s="164">
        <v>45905</v>
      </c>
      <c r="F1104" s="165">
        <v>12432.73</v>
      </c>
      <c r="G1104" s="166" t="s">
        <v>2258</v>
      </c>
      <c r="H1104" s="161" t="s">
        <v>2021</v>
      </c>
      <c r="I1104" s="161" t="s">
        <v>5196</v>
      </c>
      <c r="J1104" s="161" t="s">
        <v>268</v>
      </c>
      <c r="K1104" s="167"/>
      <c r="L1104" s="168" t="s">
        <v>749</v>
      </c>
      <c r="M1104" s="168" t="s">
        <v>269</v>
      </c>
    </row>
    <row r="1105" spans="1:13" s="169" customFormat="1" x14ac:dyDescent="0.4">
      <c r="A1105" s="161" t="s">
        <v>2436</v>
      </c>
      <c r="B1105" s="161" t="s">
        <v>2450</v>
      </c>
      <c r="C1105" s="162">
        <v>4406</v>
      </c>
      <c r="D1105" s="163">
        <v>45870</v>
      </c>
      <c r="E1105" s="164">
        <v>45905</v>
      </c>
      <c r="F1105" s="165">
        <v>40217.75</v>
      </c>
      <c r="G1105" s="166" t="s">
        <v>2258</v>
      </c>
      <c r="H1105" s="161" t="s">
        <v>2021</v>
      </c>
      <c r="I1105" s="161" t="s">
        <v>5197</v>
      </c>
      <c r="J1105" s="161" t="s">
        <v>224</v>
      </c>
      <c r="K1105" s="167"/>
      <c r="L1105" s="168" t="s">
        <v>749</v>
      </c>
      <c r="M1105" s="168" t="s">
        <v>225</v>
      </c>
    </row>
    <row r="1106" spans="1:13" s="169" customFormat="1" x14ac:dyDescent="0.4">
      <c r="A1106" s="161" t="s">
        <v>2436</v>
      </c>
      <c r="B1106" s="161" t="s">
        <v>2450</v>
      </c>
      <c r="C1106" s="162">
        <v>4407</v>
      </c>
      <c r="D1106" s="163">
        <v>45870</v>
      </c>
      <c r="E1106" s="164">
        <v>45905</v>
      </c>
      <c r="F1106" s="165">
        <v>45052.65</v>
      </c>
      <c r="G1106" s="166" t="s">
        <v>2258</v>
      </c>
      <c r="H1106" s="161" t="s">
        <v>2021</v>
      </c>
      <c r="I1106" s="161" t="s">
        <v>5198</v>
      </c>
      <c r="J1106" s="161" t="s">
        <v>226</v>
      </c>
      <c r="K1106" s="167"/>
      <c r="L1106" s="168" t="s">
        <v>749</v>
      </c>
      <c r="M1106" s="168" t="s">
        <v>227</v>
      </c>
    </row>
    <row r="1107" spans="1:13" s="169" customFormat="1" x14ac:dyDescent="0.4">
      <c r="A1107" s="161" t="s">
        <v>2436</v>
      </c>
      <c r="B1107" s="161" t="s">
        <v>2450</v>
      </c>
      <c r="C1107" s="162">
        <v>4408</v>
      </c>
      <c r="D1107" s="163">
        <v>45870</v>
      </c>
      <c r="E1107" s="164">
        <v>45905</v>
      </c>
      <c r="F1107" s="165">
        <v>11109.08</v>
      </c>
      <c r="G1107" s="166" t="s">
        <v>2258</v>
      </c>
      <c r="H1107" s="161" t="s">
        <v>2021</v>
      </c>
      <c r="I1107" s="161" t="s">
        <v>5199</v>
      </c>
      <c r="J1107" s="161" t="s">
        <v>228</v>
      </c>
      <c r="K1107" s="167"/>
      <c r="L1107" s="168" t="s">
        <v>749</v>
      </c>
      <c r="M1107" s="168" t="s">
        <v>229</v>
      </c>
    </row>
    <row r="1108" spans="1:13" s="169" customFormat="1" x14ac:dyDescent="0.4">
      <c r="A1108" s="161" t="s">
        <v>2436</v>
      </c>
      <c r="B1108" s="161" t="s">
        <v>2450</v>
      </c>
      <c r="C1108" s="162">
        <v>4409</v>
      </c>
      <c r="D1108" s="163">
        <v>45870</v>
      </c>
      <c r="E1108" s="164">
        <v>45905</v>
      </c>
      <c r="F1108" s="165">
        <v>11328.86</v>
      </c>
      <c r="G1108" s="166" t="s">
        <v>2258</v>
      </c>
      <c r="H1108" s="161" t="s">
        <v>2021</v>
      </c>
      <c r="I1108" s="161" t="s">
        <v>5200</v>
      </c>
      <c r="J1108" s="161" t="s">
        <v>230</v>
      </c>
      <c r="K1108" s="167"/>
      <c r="L1108" s="168" t="s">
        <v>749</v>
      </c>
      <c r="M1108" s="168" t="s">
        <v>231</v>
      </c>
    </row>
    <row r="1109" spans="1:13" s="169" customFormat="1" x14ac:dyDescent="0.4">
      <c r="A1109" s="161" t="s">
        <v>2436</v>
      </c>
      <c r="B1109" s="161" t="s">
        <v>2450</v>
      </c>
      <c r="C1109" s="162">
        <v>4410</v>
      </c>
      <c r="D1109" s="163">
        <v>45870</v>
      </c>
      <c r="E1109" s="164">
        <v>45905</v>
      </c>
      <c r="F1109" s="165">
        <v>48602.48</v>
      </c>
      <c r="G1109" s="166" t="s">
        <v>2258</v>
      </c>
      <c r="H1109" s="161" t="s">
        <v>2021</v>
      </c>
      <c r="I1109" s="161" t="s">
        <v>5201</v>
      </c>
      <c r="J1109" s="161" t="s">
        <v>194</v>
      </c>
      <c r="K1109" s="167"/>
      <c r="L1109" s="168" t="s">
        <v>749</v>
      </c>
      <c r="M1109" s="168" t="s">
        <v>195</v>
      </c>
    </row>
    <row r="1110" spans="1:13" s="169" customFormat="1" x14ac:dyDescent="0.4">
      <c r="A1110" s="161" t="s">
        <v>2436</v>
      </c>
      <c r="B1110" s="161" t="s">
        <v>2450</v>
      </c>
      <c r="C1110" s="162">
        <v>4411</v>
      </c>
      <c r="D1110" s="163">
        <v>45870</v>
      </c>
      <c r="E1110" s="164">
        <v>45905</v>
      </c>
      <c r="F1110" s="165">
        <v>93455.61</v>
      </c>
      <c r="G1110" s="166" t="s">
        <v>2258</v>
      </c>
      <c r="H1110" s="161" t="s">
        <v>2021</v>
      </c>
      <c r="I1110" s="161" t="s">
        <v>5202</v>
      </c>
      <c r="J1110" s="161" t="s">
        <v>196</v>
      </c>
      <c r="K1110" s="167"/>
      <c r="L1110" s="168" t="s">
        <v>749</v>
      </c>
      <c r="M1110" s="168" t="s">
        <v>197</v>
      </c>
    </row>
    <row r="1111" spans="1:13" s="169" customFormat="1" x14ac:dyDescent="0.4">
      <c r="A1111" s="161" t="s">
        <v>2436</v>
      </c>
      <c r="B1111" s="161" t="s">
        <v>2450</v>
      </c>
      <c r="C1111" s="162">
        <v>4412</v>
      </c>
      <c r="D1111" s="163">
        <v>45870</v>
      </c>
      <c r="E1111" s="164">
        <v>45905</v>
      </c>
      <c r="F1111" s="165">
        <v>11191.95</v>
      </c>
      <c r="G1111" s="166" t="s">
        <v>2258</v>
      </c>
      <c r="H1111" s="161" t="s">
        <v>2021</v>
      </c>
      <c r="I1111" s="161" t="s">
        <v>5203</v>
      </c>
      <c r="J1111" s="161" t="s">
        <v>272</v>
      </c>
      <c r="K1111" s="167"/>
      <c r="L1111" s="168" t="s">
        <v>749</v>
      </c>
      <c r="M1111" s="168" t="s">
        <v>273</v>
      </c>
    </row>
    <row r="1112" spans="1:13" s="169" customFormat="1" x14ac:dyDescent="0.4">
      <c r="A1112" s="161" t="s">
        <v>2436</v>
      </c>
      <c r="B1112" s="161" t="s">
        <v>2450</v>
      </c>
      <c r="C1112" s="162">
        <v>4413</v>
      </c>
      <c r="D1112" s="163">
        <v>45870</v>
      </c>
      <c r="E1112" s="164">
        <v>45905</v>
      </c>
      <c r="F1112" s="165">
        <v>10887.11</v>
      </c>
      <c r="G1112" s="166" t="s">
        <v>2258</v>
      </c>
      <c r="H1112" s="161" t="s">
        <v>2021</v>
      </c>
      <c r="I1112" s="161" t="s">
        <v>5204</v>
      </c>
      <c r="J1112" s="161" t="s">
        <v>198</v>
      </c>
      <c r="K1112" s="167"/>
      <c r="L1112" s="168" t="s">
        <v>749</v>
      </c>
      <c r="M1112" s="168" t="s">
        <v>199</v>
      </c>
    </row>
    <row r="1113" spans="1:13" s="169" customFormat="1" x14ac:dyDescent="0.4">
      <c r="A1113" s="161" t="s">
        <v>2436</v>
      </c>
      <c r="B1113" s="161" t="s">
        <v>2450</v>
      </c>
      <c r="C1113" s="162">
        <v>4414</v>
      </c>
      <c r="D1113" s="163">
        <v>45870</v>
      </c>
      <c r="E1113" s="164">
        <v>45905</v>
      </c>
      <c r="F1113" s="165">
        <v>11191.94</v>
      </c>
      <c r="G1113" s="166" t="s">
        <v>2258</v>
      </c>
      <c r="H1113" s="161" t="s">
        <v>2021</v>
      </c>
      <c r="I1113" s="161" t="s">
        <v>5205</v>
      </c>
      <c r="J1113" s="161" t="s">
        <v>232</v>
      </c>
      <c r="K1113" s="167"/>
      <c r="L1113" s="168" t="s">
        <v>749</v>
      </c>
      <c r="M1113" s="168" t="s">
        <v>233</v>
      </c>
    </row>
    <row r="1114" spans="1:13" s="169" customFormat="1" x14ac:dyDescent="0.4">
      <c r="A1114" s="161" t="s">
        <v>2436</v>
      </c>
      <c r="B1114" s="161" t="s">
        <v>2450</v>
      </c>
      <c r="C1114" s="162">
        <v>4415</v>
      </c>
      <c r="D1114" s="163">
        <v>45870</v>
      </c>
      <c r="E1114" s="164">
        <v>45905</v>
      </c>
      <c r="F1114" s="165">
        <v>12437.68</v>
      </c>
      <c r="G1114" s="166" t="s">
        <v>2258</v>
      </c>
      <c r="H1114" s="161" t="s">
        <v>2021</v>
      </c>
      <c r="I1114" s="161" t="s">
        <v>5206</v>
      </c>
      <c r="J1114" s="161" t="s">
        <v>234</v>
      </c>
      <c r="K1114" s="167"/>
      <c r="L1114" s="168" t="s">
        <v>749</v>
      </c>
      <c r="M1114" s="168" t="s">
        <v>235</v>
      </c>
    </row>
    <row r="1115" spans="1:13" s="169" customFormat="1" x14ac:dyDescent="0.4">
      <c r="A1115" s="161" t="s">
        <v>2436</v>
      </c>
      <c r="B1115" s="161" t="s">
        <v>2450</v>
      </c>
      <c r="C1115" s="162">
        <v>4416</v>
      </c>
      <c r="D1115" s="163">
        <v>45870</v>
      </c>
      <c r="E1115" s="164">
        <v>45905</v>
      </c>
      <c r="F1115" s="165">
        <v>13378.75</v>
      </c>
      <c r="G1115" s="166" t="s">
        <v>2258</v>
      </c>
      <c r="H1115" s="161" t="s">
        <v>2021</v>
      </c>
      <c r="I1115" s="161" t="s">
        <v>5207</v>
      </c>
      <c r="J1115" s="161" t="s">
        <v>256</v>
      </c>
      <c r="K1115" s="167"/>
      <c r="L1115" s="168" t="s">
        <v>749</v>
      </c>
      <c r="M1115" s="168" t="s">
        <v>257</v>
      </c>
    </row>
    <row r="1116" spans="1:13" s="169" customFormat="1" x14ac:dyDescent="0.4">
      <c r="A1116" s="161" t="s">
        <v>2436</v>
      </c>
      <c r="B1116" s="161" t="s">
        <v>2450</v>
      </c>
      <c r="C1116" s="162">
        <v>4417</v>
      </c>
      <c r="D1116" s="163">
        <v>45870</v>
      </c>
      <c r="E1116" s="164">
        <v>45905</v>
      </c>
      <c r="F1116" s="165">
        <v>11257.79</v>
      </c>
      <c r="G1116" s="166" t="s">
        <v>2258</v>
      </c>
      <c r="H1116" s="161" t="s">
        <v>2021</v>
      </c>
      <c r="I1116" s="161" t="s">
        <v>5208</v>
      </c>
      <c r="J1116" s="161" t="s">
        <v>266</v>
      </c>
      <c r="K1116" s="167"/>
      <c r="L1116" s="168" t="s">
        <v>749</v>
      </c>
      <c r="M1116" s="168" t="s">
        <v>267</v>
      </c>
    </row>
    <row r="1117" spans="1:13" s="169" customFormat="1" x14ac:dyDescent="0.4">
      <c r="A1117" s="161" t="s">
        <v>2436</v>
      </c>
      <c r="B1117" s="161" t="s">
        <v>2450</v>
      </c>
      <c r="C1117" s="162">
        <v>4418</v>
      </c>
      <c r="D1117" s="163">
        <v>45870</v>
      </c>
      <c r="E1117" s="164">
        <v>45905</v>
      </c>
      <c r="F1117" s="165">
        <v>10523.61</v>
      </c>
      <c r="G1117" s="166" t="s">
        <v>2258</v>
      </c>
      <c r="H1117" s="161" t="s">
        <v>2021</v>
      </c>
      <c r="I1117" s="161" t="s">
        <v>5209</v>
      </c>
      <c r="J1117" s="161" t="s">
        <v>218</v>
      </c>
      <c r="K1117" s="167"/>
      <c r="L1117" s="168" t="s">
        <v>749</v>
      </c>
      <c r="M1117" s="168" t="s">
        <v>219</v>
      </c>
    </row>
    <row r="1118" spans="1:13" s="169" customFormat="1" x14ac:dyDescent="0.4">
      <c r="A1118" s="161" t="s">
        <v>2436</v>
      </c>
      <c r="B1118" s="161" t="s">
        <v>2450</v>
      </c>
      <c r="C1118" s="162">
        <v>4419</v>
      </c>
      <c r="D1118" s="163">
        <v>45870</v>
      </c>
      <c r="E1118" s="164">
        <v>45905</v>
      </c>
      <c r="F1118" s="165">
        <v>12437.68</v>
      </c>
      <c r="G1118" s="166" t="s">
        <v>2258</v>
      </c>
      <c r="H1118" s="161" t="s">
        <v>2021</v>
      </c>
      <c r="I1118" s="161" t="s">
        <v>5210</v>
      </c>
      <c r="J1118" s="161" t="s">
        <v>264</v>
      </c>
      <c r="K1118" s="167"/>
      <c r="L1118" s="168" t="s">
        <v>749</v>
      </c>
      <c r="M1118" s="168" t="s">
        <v>265</v>
      </c>
    </row>
    <row r="1119" spans="1:13" s="169" customFormat="1" x14ac:dyDescent="0.4">
      <c r="A1119" s="161" t="s">
        <v>2436</v>
      </c>
      <c r="B1119" s="161" t="s">
        <v>2450</v>
      </c>
      <c r="C1119" s="162">
        <v>4420</v>
      </c>
      <c r="D1119" s="163">
        <v>45870</v>
      </c>
      <c r="E1119" s="164">
        <v>45905</v>
      </c>
      <c r="F1119" s="165">
        <v>13378.75</v>
      </c>
      <c r="G1119" s="166" t="s">
        <v>2258</v>
      </c>
      <c r="H1119" s="161" t="s">
        <v>2021</v>
      </c>
      <c r="I1119" s="161" t="s">
        <v>5211</v>
      </c>
      <c r="J1119" s="161" t="s">
        <v>236</v>
      </c>
      <c r="K1119" s="167"/>
      <c r="L1119" s="168" t="s">
        <v>749</v>
      </c>
      <c r="M1119" s="168" t="s">
        <v>237</v>
      </c>
    </row>
    <row r="1120" spans="1:13" s="169" customFormat="1" x14ac:dyDescent="0.4">
      <c r="A1120" s="161" t="s">
        <v>2436</v>
      </c>
      <c r="B1120" s="161" t="s">
        <v>2450</v>
      </c>
      <c r="C1120" s="162">
        <v>4421</v>
      </c>
      <c r="D1120" s="163">
        <v>45870</v>
      </c>
      <c r="E1120" s="164">
        <v>45905</v>
      </c>
      <c r="F1120" s="165">
        <v>25139.72</v>
      </c>
      <c r="G1120" s="166" t="s">
        <v>2258</v>
      </c>
      <c r="H1120" s="161" t="s">
        <v>2021</v>
      </c>
      <c r="I1120" s="161" t="s">
        <v>5212</v>
      </c>
      <c r="J1120" s="161" t="s">
        <v>252</v>
      </c>
      <c r="K1120" s="167"/>
      <c r="L1120" s="168" t="s">
        <v>749</v>
      </c>
      <c r="M1120" s="168" t="s">
        <v>253</v>
      </c>
    </row>
    <row r="1121" spans="1:13" s="169" customFormat="1" x14ac:dyDescent="0.4">
      <c r="A1121" s="161" t="s">
        <v>2436</v>
      </c>
      <c r="B1121" s="161" t="s">
        <v>2450</v>
      </c>
      <c r="C1121" s="162">
        <v>4422</v>
      </c>
      <c r="D1121" s="163">
        <v>45870</v>
      </c>
      <c r="E1121" s="164">
        <v>45905</v>
      </c>
      <c r="F1121" s="165">
        <v>12244.06</v>
      </c>
      <c r="G1121" s="166" t="s">
        <v>2258</v>
      </c>
      <c r="H1121" s="161" t="s">
        <v>2021</v>
      </c>
      <c r="I1121" s="161" t="s">
        <v>5213</v>
      </c>
      <c r="J1121" s="161" t="s">
        <v>238</v>
      </c>
      <c r="K1121" s="167"/>
      <c r="L1121" s="168" t="s">
        <v>749</v>
      </c>
      <c r="M1121" s="168" t="s">
        <v>239</v>
      </c>
    </row>
    <row r="1122" spans="1:13" s="169" customFormat="1" x14ac:dyDescent="0.4">
      <c r="A1122" s="161" t="s">
        <v>2436</v>
      </c>
      <c r="B1122" s="161" t="s">
        <v>2450</v>
      </c>
      <c r="C1122" s="162">
        <v>4423</v>
      </c>
      <c r="D1122" s="163">
        <v>45870</v>
      </c>
      <c r="E1122" s="164">
        <v>45905</v>
      </c>
      <c r="F1122" s="165">
        <v>35576.400000000001</v>
      </c>
      <c r="G1122" s="166" t="s">
        <v>2258</v>
      </c>
      <c r="H1122" s="161" t="s">
        <v>2021</v>
      </c>
      <c r="I1122" s="161" t="s">
        <v>5214</v>
      </c>
      <c r="J1122" s="161" t="s">
        <v>410</v>
      </c>
      <c r="K1122" s="167"/>
      <c r="L1122" s="168" t="s">
        <v>749</v>
      </c>
      <c r="M1122" s="168" t="s">
        <v>411</v>
      </c>
    </row>
    <row r="1123" spans="1:13" s="169" customFormat="1" x14ac:dyDescent="0.4">
      <c r="A1123" s="161" t="s">
        <v>2436</v>
      </c>
      <c r="B1123" s="161" t="s">
        <v>2450</v>
      </c>
      <c r="C1123" s="162">
        <v>4424</v>
      </c>
      <c r="D1123" s="163">
        <v>45870</v>
      </c>
      <c r="E1123" s="164">
        <v>45905</v>
      </c>
      <c r="F1123" s="165">
        <v>14812.6</v>
      </c>
      <c r="G1123" s="166" t="s">
        <v>2258</v>
      </c>
      <c r="H1123" s="161" t="s">
        <v>2021</v>
      </c>
      <c r="I1123" s="161" t="s">
        <v>5215</v>
      </c>
      <c r="J1123" s="161" t="s">
        <v>200</v>
      </c>
      <c r="K1123" s="167"/>
      <c r="L1123" s="168" t="s">
        <v>749</v>
      </c>
      <c r="M1123" s="168" t="s">
        <v>201</v>
      </c>
    </row>
    <row r="1124" spans="1:13" s="169" customFormat="1" x14ac:dyDescent="0.4">
      <c r="A1124" s="161" t="s">
        <v>2436</v>
      </c>
      <c r="B1124" s="161" t="s">
        <v>2450</v>
      </c>
      <c r="C1124" s="162">
        <v>4425</v>
      </c>
      <c r="D1124" s="163">
        <v>45870</v>
      </c>
      <c r="E1124" s="164">
        <v>45905</v>
      </c>
      <c r="F1124" s="165">
        <v>11191.95</v>
      </c>
      <c r="G1124" s="166" t="s">
        <v>2258</v>
      </c>
      <c r="H1124" s="161" t="s">
        <v>2021</v>
      </c>
      <c r="I1124" s="161" t="s">
        <v>5216</v>
      </c>
      <c r="J1124" s="161" t="s">
        <v>240</v>
      </c>
      <c r="K1124" s="167"/>
      <c r="L1124" s="168" t="s">
        <v>749</v>
      </c>
      <c r="M1124" s="168" t="s">
        <v>241</v>
      </c>
    </row>
    <row r="1125" spans="1:13" s="169" customFormat="1" x14ac:dyDescent="0.4">
      <c r="A1125" s="161" t="s">
        <v>2436</v>
      </c>
      <c r="B1125" s="161" t="s">
        <v>2450</v>
      </c>
      <c r="C1125" s="162">
        <v>4426</v>
      </c>
      <c r="D1125" s="163">
        <v>45870</v>
      </c>
      <c r="E1125" s="164">
        <v>45905</v>
      </c>
      <c r="F1125" s="165">
        <v>12282.23</v>
      </c>
      <c r="G1125" s="166" t="s">
        <v>2258</v>
      </c>
      <c r="H1125" s="161" t="s">
        <v>2021</v>
      </c>
      <c r="I1125" s="161" t="s">
        <v>5217</v>
      </c>
      <c r="J1125" s="161" t="s">
        <v>2</v>
      </c>
      <c r="K1125" s="167"/>
      <c r="L1125" s="168" t="s">
        <v>749</v>
      </c>
      <c r="M1125" s="168" t="s">
        <v>3</v>
      </c>
    </row>
    <row r="1126" spans="1:13" s="169" customFormat="1" x14ac:dyDescent="0.4">
      <c r="A1126" s="161" t="s">
        <v>2436</v>
      </c>
      <c r="B1126" s="161" t="s">
        <v>2450</v>
      </c>
      <c r="C1126" s="162">
        <v>4427</v>
      </c>
      <c r="D1126" s="163">
        <v>45870</v>
      </c>
      <c r="E1126" s="164">
        <v>45905</v>
      </c>
      <c r="F1126" s="165">
        <v>11153.76</v>
      </c>
      <c r="G1126" s="166" t="s">
        <v>2258</v>
      </c>
      <c r="H1126" s="161" t="s">
        <v>2021</v>
      </c>
      <c r="I1126" s="161" t="s">
        <v>5218</v>
      </c>
      <c r="J1126" s="161" t="s">
        <v>202</v>
      </c>
      <c r="K1126" s="167"/>
      <c r="L1126" s="168" t="s">
        <v>749</v>
      </c>
      <c r="M1126" s="168" t="s">
        <v>203</v>
      </c>
    </row>
    <row r="1127" spans="1:13" s="169" customFormat="1" x14ac:dyDescent="0.4">
      <c r="A1127" s="161" t="s">
        <v>2436</v>
      </c>
      <c r="B1127" s="161" t="s">
        <v>2450</v>
      </c>
      <c r="C1127" s="162">
        <v>4428</v>
      </c>
      <c r="D1127" s="163">
        <v>45870</v>
      </c>
      <c r="E1127" s="164">
        <v>45905</v>
      </c>
      <c r="F1127" s="165">
        <v>12590.47</v>
      </c>
      <c r="G1127" s="166" t="s">
        <v>2258</v>
      </c>
      <c r="H1127" s="161" t="s">
        <v>2021</v>
      </c>
      <c r="I1127" s="161" t="s">
        <v>5219</v>
      </c>
      <c r="J1127" s="161" t="s">
        <v>204</v>
      </c>
      <c r="K1127" s="167"/>
      <c r="L1127" s="168" t="s">
        <v>749</v>
      </c>
      <c r="M1127" s="168" t="s">
        <v>205</v>
      </c>
    </row>
    <row r="1128" spans="1:13" s="169" customFormat="1" x14ac:dyDescent="0.4">
      <c r="A1128" s="161" t="s">
        <v>2436</v>
      </c>
      <c r="B1128" s="161" t="s">
        <v>2450</v>
      </c>
      <c r="C1128" s="162">
        <v>4429.0200000000004</v>
      </c>
      <c r="D1128" s="163">
        <v>45870</v>
      </c>
      <c r="E1128" s="164">
        <v>45905</v>
      </c>
      <c r="F1128" s="165">
        <v>11327.51</v>
      </c>
      <c r="G1128" s="166" t="s">
        <v>2258</v>
      </c>
      <c r="H1128" s="161" t="s">
        <v>2021</v>
      </c>
      <c r="I1128" s="161" t="s">
        <v>5220</v>
      </c>
      <c r="J1128" s="161" t="s">
        <v>242</v>
      </c>
      <c r="K1128" s="167"/>
      <c r="L1128" s="168" t="s">
        <v>749</v>
      </c>
      <c r="M1128" s="168" t="s">
        <v>243</v>
      </c>
    </row>
    <row r="1129" spans="1:13" s="169" customFormat="1" x14ac:dyDescent="0.4">
      <c r="A1129" s="161" t="s">
        <v>2436</v>
      </c>
      <c r="B1129" s="161" t="s">
        <v>2450</v>
      </c>
      <c r="C1129" s="162">
        <v>4430</v>
      </c>
      <c r="D1129" s="163">
        <v>45870</v>
      </c>
      <c r="E1129" s="164">
        <v>45905</v>
      </c>
      <c r="F1129" s="165">
        <v>12590.46</v>
      </c>
      <c r="G1129" s="166" t="s">
        <v>2258</v>
      </c>
      <c r="H1129" s="161" t="s">
        <v>2021</v>
      </c>
      <c r="I1129" s="161" t="s">
        <v>5221</v>
      </c>
      <c r="J1129" s="161" t="s">
        <v>190</v>
      </c>
      <c r="K1129" s="167"/>
      <c r="L1129" s="168" t="s">
        <v>749</v>
      </c>
      <c r="M1129" s="168" t="s">
        <v>191</v>
      </c>
    </row>
    <row r="1130" spans="1:13" s="169" customFormat="1" x14ac:dyDescent="0.4">
      <c r="A1130" s="161" t="s">
        <v>2436</v>
      </c>
      <c r="B1130" s="161" t="s">
        <v>2450</v>
      </c>
      <c r="C1130" s="162">
        <v>4431</v>
      </c>
      <c r="D1130" s="163">
        <v>45870</v>
      </c>
      <c r="E1130" s="164">
        <v>45905</v>
      </c>
      <c r="F1130" s="165">
        <v>11056.37</v>
      </c>
      <c r="G1130" s="166" t="s">
        <v>2258</v>
      </c>
      <c r="H1130" s="161" t="s">
        <v>2021</v>
      </c>
      <c r="I1130" s="161" t="s">
        <v>5222</v>
      </c>
      <c r="J1130" s="161" t="s">
        <v>258</v>
      </c>
      <c r="K1130" s="167"/>
      <c r="L1130" s="168" t="s">
        <v>749</v>
      </c>
      <c r="M1130" s="168" t="s">
        <v>259</v>
      </c>
    </row>
    <row r="1131" spans="1:13" s="169" customFormat="1" x14ac:dyDescent="0.4">
      <c r="A1131" s="161" t="s">
        <v>2436</v>
      </c>
      <c r="B1131" s="161" t="s">
        <v>2450</v>
      </c>
      <c r="C1131" s="162">
        <v>4432</v>
      </c>
      <c r="D1131" s="163">
        <v>45870</v>
      </c>
      <c r="E1131" s="164">
        <v>45905</v>
      </c>
      <c r="F1131" s="165">
        <v>11327.52</v>
      </c>
      <c r="G1131" s="166" t="s">
        <v>2258</v>
      </c>
      <c r="H1131" s="161" t="s">
        <v>2021</v>
      </c>
      <c r="I1131" s="161" t="s">
        <v>5223</v>
      </c>
      <c r="J1131" s="161" t="s">
        <v>244</v>
      </c>
      <c r="K1131" s="167"/>
      <c r="L1131" s="168" t="s">
        <v>749</v>
      </c>
      <c r="M1131" s="168" t="s">
        <v>245</v>
      </c>
    </row>
    <row r="1132" spans="1:13" s="169" customFormat="1" x14ac:dyDescent="0.4">
      <c r="A1132" s="161" t="s">
        <v>2436</v>
      </c>
      <c r="B1132" s="161" t="s">
        <v>2450</v>
      </c>
      <c r="C1132" s="162">
        <v>4433</v>
      </c>
      <c r="D1132" s="163">
        <v>45870</v>
      </c>
      <c r="E1132" s="164">
        <v>45905</v>
      </c>
      <c r="F1132" s="165">
        <v>10920.81</v>
      </c>
      <c r="G1132" s="166" t="s">
        <v>2258</v>
      </c>
      <c r="H1132" s="161" t="s">
        <v>2021</v>
      </c>
      <c r="I1132" s="161" t="s">
        <v>5224</v>
      </c>
      <c r="J1132" s="161" t="s">
        <v>206</v>
      </c>
      <c r="K1132" s="167"/>
      <c r="L1132" s="168" t="s">
        <v>749</v>
      </c>
      <c r="M1132" s="168" t="s">
        <v>207</v>
      </c>
    </row>
    <row r="1133" spans="1:13" s="169" customFormat="1" x14ac:dyDescent="0.4">
      <c r="A1133" s="161" t="s">
        <v>2436</v>
      </c>
      <c r="B1133" s="161" t="s">
        <v>2450</v>
      </c>
      <c r="C1133" s="162">
        <v>4434</v>
      </c>
      <c r="D1133" s="163">
        <v>45870</v>
      </c>
      <c r="E1133" s="164">
        <v>45905</v>
      </c>
      <c r="F1133" s="165">
        <v>11056.37</v>
      </c>
      <c r="G1133" s="166" t="s">
        <v>2258</v>
      </c>
      <c r="H1133" s="161" t="s">
        <v>2021</v>
      </c>
      <c r="I1133" s="161" t="s">
        <v>5225</v>
      </c>
      <c r="J1133" s="161" t="s">
        <v>208</v>
      </c>
      <c r="K1133" s="167"/>
      <c r="L1133" s="168" t="s">
        <v>749</v>
      </c>
      <c r="M1133" s="168" t="s">
        <v>209</v>
      </c>
    </row>
    <row r="1134" spans="1:13" s="169" customFormat="1" x14ac:dyDescent="0.4">
      <c r="A1134" s="161" t="s">
        <v>2436</v>
      </c>
      <c r="B1134" s="161" t="s">
        <v>2450</v>
      </c>
      <c r="C1134" s="162">
        <v>4435</v>
      </c>
      <c r="D1134" s="163">
        <v>45870</v>
      </c>
      <c r="E1134" s="164">
        <v>45905</v>
      </c>
      <c r="F1134" s="165">
        <v>12590.46</v>
      </c>
      <c r="G1134" s="166" t="s">
        <v>2258</v>
      </c>
      <c r="H1134" s="161" t="s">
        <v>2021</v>
      </c>
      <c r="I1134" s="161" t="s">
        <v>5226</v>
      </c>
      <c r="J1134" s="161" t="s">
        <v>254</v>
      </c>
      <c r="K1134" s="167"/>
      <c r="L1134" s="168" t="s">
        <v>749</v>
      </c>
      <c r="M1134" s="168" t="s">
        <v>255</v>
      </c>
    </row>
    <row r="1135" spans="1:13" s="169" customFormat="1" x14ac:dyDescent="0.4">
      <c r="A1135" s="161" t="s">
        <v>2436</v>
      </c>
      <c r="B1135" s="161" t="s">
        <v>2450</v>
      </c>
      <c r="C1135" s="162">
        <v>4436</v>
      </c>
      <c r="D1135" s="163">
        <v>45870</v>
      </c>
      <c r="E1135" s="164">
        <v>45905</v>
      </c>
      <c r="F1135" s="165">
        <v>11191.95</v>
      </c>
      <c r="G1135" s="166" t="s">
        <v>2258</v>
      </c>
      <c r="H1135" s="161" t="s">
        <v>2021</v>
      </c>
      <c r="I1135" s="161" t="s">
        <v>5227</v>
      </c>
      <c r="J1135" s="161" t="s">
        <v>210</v>
      </c>
      <c r="K1135" s="167"/>
      <c r="L1135" s="168" t="s">
        <v>749</v>
      </c>
      <c r="M1135" s="168" t="s">
        <v>211</v>
      </c>
    </row>
    <row r="1136" spans="1:13" s="169" customFormat="1" x14ac:dyDescent="0.4">
      <c r="A1136" s="161" t="s">
        <v>2436</v>
      </c>
      <c r="B1136" s="161" t="s">
        <v>2450</v>
      </c>
      <c r="C1136" s="162">
        <v>4437</v>
      </c>
      <c r="D1136" s="163">
        <v>45870</v>
      </c>
      <c r="E1136" s="164">
        <v>45905</v>
      </c>
      <c r="F1136" s="165">
        <v>141543.85</v>
      </c>
      <c r="G1136" s="166" t="s">
        <v>2258</v>
      </c>
      <c r="H1136" s="161" t="s">
        <v>2021</v>
      </c>
      <c r="I1136" s="161" t="s">
        <v>5228</v>
      </c>
      <c r="J1136" s="161" t="s">
        <v>58</v>
      </c>
      <c r="K1136" s="167"/>
      <c r="L1136" s="168" t="s">
        <v>749</v>
      </c>
      <c r="M1136" s="168" t="s">
        <v>59</v>
      </c>
    </row>
    <row r="1137" spans="1:13" s="169" customFormat="1" x14ac:dyDescent="0.4">
      <c r="A1137" s="161" t="s">
        <v>2436</v>
      </c>
      <c r="B1137" s="161" t="s">
        <v>2450</v>
      </c>
      <c r="C1137" s="162">
        <v>4438</v>
      </c>
      <c r="D1137" s="163">
        <v>45870</v>
      </c>
      <c r="E1137" s="164">
        <v>45905</v>
      </c>
      <c r="F1137" s="165">
        <v>10920.8</v>
      </c>
      <c r="G1137" s="166" t="s">
        <v>2258</v>
      </c>
      <c r="H1137" s="161" t="s">
        <v>2021</v>
      </c>
      <c r="I1137" s="161" t="s">
        <v>5229</v>
      </c>
      <c r="J1137" s="161" t="s">
        <v>486</v>
      </c>
      <c r="K1137" s="167"/>
      <c r="L1137" s="168" t="s">
        <v>749</v>
      </c>
      <c r="M1137" s="168" t="s">
        <v>487</v>
      </c>
    </row>
    <row r="1138" spans="1:13" s="169" customFormat="1" x14ac:dyDescent="0.4">
      <c r="A1138" s="161" t="s">
        <v>2436</v>
      </c>
      <c r="B1138" s="161" t="s">
        <v>2450</v>
      </c>
      <c r="C1138" s="162">
        <v>4439</v>
      </c>
      <c r="D1138" s="163">
        <v>45870</v>
      </c>
      <c r="E1138" s="164">
        <v>45905</v>
      </c>
      <c r="F1138" s="165">
        <v>11327.52</v>
      </c>
      <c r="G1138" s="166" t="s">
        <v>2258</v>
      </c>
      <c r="H1138" s="161" t="s">
        <v>2021</v>
      </c>
      <c r="I1138" s="161" t="s">
        <v>5230</v>
      </c>
      <c r="J1138" s="161" t="s">
        <v>214</v>
      </c>
      <c r="K1138" s="167"/>
      <c r="L1138" s="168" t="s">
        <v>749</v>
      </c>
      <c r="M1138" s="168" t="s">
        <v>215</v>
      </c>
    </row>
    <row r="1139" spans="1:13" s="169" customFormat="1" x14ac:dyDescent="0.4">
      <c r="A1139" s="161" t="s">
        <v>2436</v>
      </c>
      <c r="B1139" s="161" t="s">
        <v>2450</v>
      </c>
      <c r="C1139" s="162">
        <v>4440</v>
      </c>
      <c r="D1139" s="163">
        <v>45870</v>
      </c>
      <c r="E1139" s="164">
        <v>45905</v>
      </c>
      <c r="F1139" s="165">
        <v>11191.95</v>
      </c>
      <c r="G1139" s="166" t="s">
        <v>2258</v>
      </c>
      <c r="H1139" s="161" t="s">
        <v>2021</v>
      </c>
      <c r="I1139" s="161" t="s">
        <v>5231</v>
      </c>
      <c r="J1139" s="161" t="s">
        <v>246</v>
      </c>
      <c r="K1139" s="167"/>
      <c r="L1139" s="168" t="s">
        <v>749</v>
      </c>
      <c r="M1139" s="168" t="s">
        <v>247</v>
      </c>
    </row>
    <row r="1140" spans="1:13" s="169" customFormat="1" x14ac:dyDescent="0.4">
      <c r="A1140" s="161" t="s">
        <v>2436</v>
      </c>
      <c r="B1140" s="161" t="s">
        <v>2450</v>
      </c>
      <c r="C1140" s="162">
        <v>4441</v>
      </c>
      <c r="D1140" s="163">
        <v>45870</v>
      </c>
      <c r="E1140" s="164">
        <v>45905</v>
      </c>
      <c r="F1140" s="165">
        <v>62473.86</v>
      </c>
      <c r="G1140" s="166" t="s">
        <v>2258</v>
      </c>
      <c r="H1140" s="161" t="s">
        <v>2021</v>
      </c>
      <c r="I1140" s="161" t="s">
        <v>5232</v>
      </c>
      <c r="J1140" s="161" t="s">
        <v>248</v>
      </c>
      <c r="K1140" s="167"/>
      <c r="L1140" s="168" t="s">
        <v>749</v>
      </c>
      <c r="M1140" s="168" t="s">
        <v>249</v>
      </c>
    </row>
    <row r="1141" spans="1:13" s="169" customFormat="1" x14ac:dyDescent="0.4">
      <c r="A1141" s="161" t="s">
        <v>2436</v>
      </c>
      <c r="B1141" s="161" t="s">
        <v>2450</v>
      </c>
      <c r="C1141" s="162">
        <v>4442</v>
      </c>
      <c r="D1141" s="163">
        <v>45870</v>
      </c>
      <c r="E1141" s="164">
        <v>45905</v>
      </c>
      <c r="F1141" s="165">
        <v>12792.12</v>
      </c>
      <c r="G1141" s="166" t="s">
        <v>2258</v>
      </c>
      <c r="H1141" s="161" t="s">
        <v>2021</v>
      </c>
      <c r="I1141" s="161" t="s">
        <v>5233</v>
      </c>
      <c r="J1141" s="161" t="s">
        <v>270</v>
      </c>
      <c r="K1141" s="167"/>
      <c r="L1141" s="168" t="s">
        <v>749</v>
      </c>
      <c r="M1141" s="168" t="s">
        <v>271</v>
      </c>
    </row>
    <row r="1142" spans="1:13" s="169" customFormat="1" x14ac:dyDescent="0.4">
      <c r="A1142" s="161" t="s">
        <v>2436</v>
      </c>
      <c r="B1142" s="161" t="s">
        <v>2450</v>
      </c>
      <c r="C1142" s="162">
        <v>4443</v>
      </c>
      <c r="D1142" s="163">
        <v>45870</v>
      </c>
      <c r="E1142" s="164">
        <v>45905</v>
      </c>
      <c r="F1142" s="165">
        <v>165319.25</v>
      </c>
      <c r="G1142" s="166" t="s">
        <v>2258</v>
      </c>
      <c r="H1142" s="161" t="s">
        <v>2021</v>
      </c>
      <c r="I1142" s="161" t="s">
        <v>5234</v>
      </c>
      <c r="J1142" s="161" t="s">
        <v>212</v>
      </c>
      <c r="K1142" s="167"/>
      <c r="L1142" s="168" t="s">
        <v>749</v>
      </c>
      <c r="M1142" s="168" t="s">
        <v>213</v>
      </c>
    </row>
    <row r="1143" spans="1:13" s="169" customFormat="1" x14ac:dyDescent="0.4">
      <c r="A1143" s="161" t="s">
        <v>2436</v>
      </c>
      <c r="B1143" s="161" t="s">
        <v>2450</v>
      </c>
      <c r="C1143" s="162">
        <v>4444</v>
      </c>
      <c r="D1143" s="163">
        <v>45870</v>
      </c>
      <c r="E1143" s="164">
        <v>45905</v>
      </c>
      <c r="F1143" s="165">
        <v>12510.76</v>
      </c>
      <c r="G1143" s="166" t="s">
        <v>2258</v>
      </c>
      <c r="H1143" s="161" t="s">
        <v>2021</v>
      </c>
      <c r="I1143" s="161" t="s">
        <v>5235</v>
      </c>
      <c r="J1143" s="161" t="s">
        <v>260</v>
      </c>
      <c r="K1143" s="167"/>
      <c r="L1143" s="168" t="s">
        <v>749</v>
      </c>
      <c r="M1143" s="168" t="s">
        <v>261</v>
      </c>
    </row>
    <row r="1144" spans="1:13" s="169" customFormat="1" x14ac:dyDescent="0.4">
      <c r="A1144" s="161" t="s">
        <v>2436</v>
      </c>
      <c r="B1144" s="161" t="s">
        <v>2450</v>
      </c>
      <c r="C1144" s="162">
        <v>4445</v>
      </c>
      <c r="D1144" s="163">
        <v>45870</v>
      </c>
      <c r="E1144" s="164">
        <v>45905</v>
      </c>
      <c r="F1144" s="165">
        <v>42160.58</v>
      </c>
      <c r="G1144" s="166" t="s">
        <v>2258</v>
      </c>
      <c r="H1144" s="161" t="s">
        <v>2021</v>
      </c>
      <c r="I1144" s="161" t="s">
        <v>5236</v>
      </c>
      <c r="J1144" s="161" t="s">
        <v>0</v>
      </c>
      <c r="K1144" s="167"/>
      <c r="L1144" s="168" t="s">
        <v>749</v>
      </c>
      <c r="M1144" s="168" t="s">
        <v>1</v>
      </c>
    </row>
    <row r="1145" spans="1:13" s="169" customFormat="1" x14ac:dyDescent="0.4">
      <c r="A1145" s="161" t="s">
        <v>2436</v>
      </c>
      <c r="B1145" s="161" t="s">
        <v>2450</v>
      </c>
      <c r="C1145" s="162">
        <v>4446</v>
      </c>
      <c r="D1145" s="163">
        <v>45870</v>
      </c>
      <c r="E1145" s="164">
        <v>45905</v>
      </c>
      <c r="F1145" s="165">
        <v>11524.91</v>
      </c>
      <c r="G1145" s="166" t="s">
        <v>2258</v>
      </c>
      <c r="H1145" s="161" t="s">
        <v>2021</v>
      </c>
      <c r="I1145" s="161" t="s">
        <v>5237</v>
      </c>
      <c r="J1145" s="161" t="s">
        <v>274</v>
      </c>
      <c r="K1145" s="167"/>
      <c r="L1145" s="168" t="s">
        <v>749</v>
      </c>
      <c r="M1145" s="168" t="s">
        <v>275</v>
      </c>
    </row>
    <row r="1146" spans="1:13" s="169" customFormat="1" x14ac:dyDescent="0.4">
      <c r="A1146" s="161" t="s">
        <v>2436</v>
      </c>
      <c r="B1146" s="161" t="s">
        <v>2450</v>
      </c>
      <c r="C1146" s="162">
        <v>4447</v>
      </c>
      <c r="D1146" s="163">
        <v>45870</v>
      </c>
      <c r="E1146" s="164">
        <v>45905</v>
      </c>
      <c r="F1146" s="165">
        <v>11385.6</v>
      </c>
      <c r="G1146" s="166" t="s">
        <v>2258</v>
      </c>
      <c r="H1146" s="161" t="s">
        <v>2021</v>
      </c>
      <c r="I1146" s="161" t="s">
        <v>5238</v>
      </c>
      <c r="J1146" s="161" t="s">
        <v>250</v>
      </c>
      <c r="K1146" s="167"/>
      <c r="L1146" s="168" t="s">
        <v>749</v>
      </c>
      <c r="M1146" s="168" t="s">
        <v>251</v>
      </c>
    </row>
    <row r="1147" spans="1:13" s="169" customFormat="1" x14ac:dyDescent="0.4">
      <c r="A1147" s="161" t="s">
        <v>2436</v>
      </c>
      <c r="B1147" s="161" t="s">
        <v>2450</v>
      </c>
      <c r="C1147" s="162">
        <v>4448</v>
      </c>
      <c r="D1147" s="163">
        <v>45870</v>
      </c>
      <c r="E1147" s="164">
        <v>45905</v>
      </c>
      <c r="F1147" s="165">
        <v>11664.22</v>
      </c>
      <c r="G1147" s="166" t="s">
        <v>2258</v>
      </c>
      <c r="H1147" s="161" t="s">
        <v>2021</v>
      </c>
      <c r="I1147" s="161" t="s">
        <v>5239</v>
      </c>
      <c r="J1147" s="161" t="s">
        <v>262</v>
      </c>
      <c r="K1147" s="167"/>
      <c r="L1147" s="168" t="s">
        <v>749</v>
      </c>
      <c r="M1147" s="168" t="s">
        <v>263</v>
      </c>
    </row>
    <row r="1148" spans="1:13" s="169" customFormat="1" x14ac:dyDescent="0.4">
      <c r="A1148" s="161" t="s">
        <v>2436</v>
      </c>
      <c r="B1148" s="161" t="s">
        <v>2450</v>
      </c>
      <c r="C1148" s="162">
        <v>4449</v>
      </c>
      <c r="D1148" s="163">
        <v>45870</v>
      </c>
      <c r="E1148" s="164">
        <v>45905</v>
      </c>
      <c r="F1148" s="165">
        <v>42402.34</v>
      </c>
      <c r="G1148" s="166" t="s">
        <v>2258</v>
      </c>
      <c r="H1148" s="161" t="s">
        <v>2021</v>
      </c>
      <c r="I1148" s="161" t="s">
        <v>5240</v>
      </c>
      <c r="J1148" s="161" t="s">
        <v>216</v>
      </c>
      <c r="K1148" s="167"/>
      <c r="L1148" s="168" t="s">
        <v>749</v>
      </c>
      <c r="M1148" s="168" t="s">
        <v>217</v>
      </c>
    </row>
    <row r="1149" spans="1:13" s="169" customFormat="1" x14ac:dyDescent="0.4">
      <c r="A1149" s="161" t="s">
        <v>2436</v>
      </c>
      <c r="B1149" s="161" t="s">
        <v>2450</v>
      </c>
      <c r="C1149" s="162">
        <v>4450</v>
      </c>
      <c r="D1149" s="163">
        <v>45870</v>
      </c>
      <c r="E1149" s="164">
        <v>45905</v>
      </c>
      <c r="F1149" s="165">
        <v>11191.94</v>
      </c>
      <c r="G1149" s="166" t="s">
        <v>2258</v>
      </c>
      <c r="H1149" s="161" t="s">
        <v>2021</v>
      </c>
      <c r="I1149" s="161" t="s">
        <v>5241</v>
      </c>
      <c r="J1149" s="161" t="s">
        <v>4</v>
      </c>
      <c r="K1149" s="167"/>
      <c r="L1149" s="168" t="s">
        <v>749</v>
      </c>
      <c r="M1149" s="168" t="s">
        <v>5</v>
      </c>
    </row>
    <row r="1150" spans="1:13" s="169" customFormat="1" x14ac:dyDescent="0.4">
      <c r="A1150" s="161" t="s">
        <v>2437</v>
      </c>
      <c r="B1150" s="161" t="s">
        <v>2451</v>
      </c>
      <c r="C1150" s="162">
        <v>453</v>
      </c>
      <c r="D1150" s="163">
        <v>45863</v>
      </c>
      <c r="E1150" s="164">
        <v>45905</v>
      </c>
      <c r="F1150" s="165">
        <v>19577.79</v>
      </c>
      <c r="G1150" s="166" t="s">
        <v>2258</v>
      </c>
      <c r="H1150" s="161" t="s">
        <v>2021</v>
      </c>
      <c r="I1150" s="161" t="s">
        <v>5242</v>
      </c>
      <c r="J1150" s="161" t="s">
        <v>348</v>
      </c>
      <c r="K1150" s="167"/>
      <c r="L1150" s="168" t="s">
        <v>749</v>
      </c>
      <c r="M1150" s="168" t="s">
        <v>349</v>
      </c>
    </row>
    <row r="1151" spans="1:13" s="169" customFormat="1" x14ac:dyDescent="0.4">
      <c r="A1151" s="161" t="s">
        <v>2437</v>
      </c>
      <c r="B1151" s="161" t="s">
        <v>2451</v>
      </c>
      <c r="C1151" s="162">
        <v>454</v>
      </c>
      <c r="D1151" s="163">
        <v>45863</v>
      </c>
      <c r="E1151" s="164">
        <v>45905</v>
      </c>
      <c r="F1151" s="165">
        <v>17894.310000000001</v>
      </c>
      <c r="G1151" s="166" t="s">
        <v>2258</v>
      </c>
      <c r="H1151" s="161" t="s">
        <v>2021</v>
      </c>
      <c r="I1151" s="161" t="s">
        <v>5243</v>
      </c>
      <c r="J1151" s="161" t="s">
        <v>334</v>
      </c>
      <c r="K1151" s="167"/>
      <c r="L1151" s="168" t="s">
        <v>749</v>
      </c>
      <c r="M1151" s="168" t="s">
        <v>335</v>
      </c>
    </row>
    <row r="1152" spans="1:13" s="169" customFormat="1" x14ac:dyDescent="0.4">
      <c r="A1152" s="161" t="s">
        <v>2437</v>
      </c>
      <c r="B1152" s="161" t="s">
        <v>2451</v>
      </c>
      <c r="C1152" s="162">
        <v>455</v>
      </c>
      <c r="D1152" s="163">
        <v>45863</v>
      </c>
      <c r="E1152" s="164">
        <v>45905</v>
      </c>
      <c r="F1152" s="165">
        <v>17152.43</v>
      </c>
      <c r="G1152" s="166" t="s">
        <v>2258</v>
      </c>
      <c r="H1152" s="161" t="s">
        <v>2021</v>
      </c>
      <c r="I1152" s="161" t="s">
        <v>5244</v>
      </c>
      <c r="J1152" s="161" t="s">
        <v>332</v>
      </c>
      <c r="K1152" s="167"/>
      <c r="L1152" s="168" t="s">
        <v>749</v>
      </c>
      <c r="M1152" s="168" t="s">
        <v>333</v>
      </c>
    </row>
    <row r="1153" spans="1:13" s="169" customFormat="1" x14ac:dyDescent="0.4">
      <c r="A1153" s="161" t="s">
        <v>2437</v>
      </c>
      <c r="B1153" s="161" t="s">
        <v>2451</v>
      </c>
      <c r="C1153" s="162">
        <v>460</v>
      </c>
      <c r="D1153" s="163">
        <v>45863</v>
      </c>
      <c r="E1153" s="164">
        <v>45905</v>
      </c>
      <c r="F1153" s="165">
        <v>28126.74</v>
      </c>
      <c r="G1153" s="166" t="s">
        <v>2258</v>
      </c>
      <c r="H1153" s="161" t="s">
        <v>2021</v>
      </c>
      <c r="I1153" s="161" t="s">
        <v>5245</v>
      </c>
      <c r="J1153" s="161" t="s">
        <v>322</v>
      </c>
      <c r="K1153" s="167"/>
      <c r="L1153" s="168" t="s">
        <v>749</v>
      </c>
      <c r="M1153" s="168" t="s">
        <v>323</v>
      </c>
    </row>
    <row r="1154" spans="1:13" s="169" customFormat="1" x14ac:dyDescent="0.4">
      <c r="A1154" s="161" t="s">
        <v>2437</v>
      </c>
      <c r="B1154" s="161" t="s">
        <v>2451</v>
      </c>
      <c r="C1154" s="162">
        <v>461</v>
      </c>
      <c r="D1154" s="163">
        <v>45863</v>
      </c>
      <c r="E1154" s="164">
        <v>45905</v>
      </c>
      <c r="F1154" s="165">
        <v>18081.91</v>
      </c>
      <c r="G1154" s="166" t="s">
        <v>2258</v>
      </c>
      <c r="H1154" s="161" t="s">
        <v>2021</v>
      </c>
      <c r="I1154" s="161" t="s">
        <v>5246</v>
      </c>
      <c r="J1154" s="161" t="s">
        <v>338</v>
      </c>
      <c r="K1154" s="167"/>
      <c r="L1154" s="168" t="s">
        <v>749</v>
      </c>
      <c r="M1154" s="168" t="s">
        <v>339</v>
      </c>
    </row>
    <row r="1155" spans="1:13" s="169" customFormat="1" x14ac:dyDescent="0.4">
      <c r="A1155" s="161" t="s">
        <v>2437</v>
      </c>
      <c r="B1155" s="161" t="s">
        <v>2451</v>
      </c>
      <c r="C1155" s="162">
        <v>462</v>
      </c>
      <c r="D1155" s="163">
        <v>45863</v>
      </c>
      <c r="E1155" s="164">
        <v>45905</v>
      </c>
      <c r="F1155" s="165">
        <v>18152.47</v>
      </c>
      <c r="G1155" s="166" t="s">
        <v>2258</v>
      </c>
      <c r="H1155" s="161" t="s">
        <v>2021</v>
      </c>
      <c r="I1155" s="161" t="s">
        <v>5247</v>
      </c>
      <c r="J1155" s="161" t="s">
        <v>282</v>
      </c>
      <c r="K1155" s="167"/>
      <c r="L1155" s="168" t="s">
        <v>749</v>
      </c>
      <c r="M1155" s="168" t="s">
        <v>283</v>
      </c>
    </row>
    <row r="1156" spans="1:13" s="169" customFormat="1" x14ac:dyDescent="0.4">
      <c r="A1156" s="161" t="s">
        <v>2437</v>
      </c>
      <c r="B1156" s="161" t="s">
        <v>2451</v>
      </c>
      <c r="C1156" s="162">
        <v>463</v>
      </c>
      <c r="D1156" s="163">
        <v>45863</v>
      </c>
      <c r="E1156" s="164">
        <v>45905</v>
      </c>
      <c r="F1156" s="165">
        <v>19824.759999999998</v>
      </c>
      <c r="G1156" s="166" t="s">
        <v>2258</v>
      </c>
      <c r="H1156" s="161" t="s">
        <v>2021</v>
      </c>
      <c r="I1156" s="161" t="s">
        <v>5248</v>
      </c>
      <c r="J1156" s="161" t="s">
        <v>284</v>
      </c>
      <c r="K1156" s="167"/>
      <c r="L1156" s="168" t="s">
        <v>749</v>
      </c>
      <c r="M1156" s="168" t="s">
        <v>285</v>
      </c>
    </row>
    <row r="1157" spans="1:13" s="169" customFormat="1" x14ac:dyDescent="0.4">
      <c r="A1157" s="161" t="s">
        <v>2437</v>
      </c>
      <c r="B1157" s="161" t="s">
        <v>2451</v>
      </c>
      <c r="C1157" s="162">
        <v>464</v>
      </c>
      <c r="D1157" s="163">
        <v>45863</v>
      </c>
      <c r="E1157" s="164">
        <v>45905</v>
      </c>
      <c r="F1157" s="165">
        <v>111579.69</v>
      </c>
      <c r="G1157" s="166" t="s">
        <v>2258</v>
      </c>
      <c r="H1157" s="161" t="s">
        <v>2021</v>
      </c>
      <c r="I1157" s="161" t="s">
        <v>5249</v>
      </c>
      <c r="J1157" s="161" t="s">
        <v>294</v>
      </c>
      <c r="K1157" s="167"/>
      <c r="L1157" s="168" t="s">
        <v>749</v>
      </c>
      <c r="M1157" s="168" t="s">
        <v>295</v>
      </c>
    </row>
    <row r="1158" spans="1:13" s="169" customFormat="1" x14ac:dyDescent="0.4">
      <c r="A1158" s="161" t="s">
        <v>2437</v>
      </c>
      <c r="B1158" s="161" t="s">
        <v>2451</v>
      </c>
      <c r="C1158" s="162">
        <v>465</v>
      </c>
      <c r="D1158" s="163">
        <v>45863</v>
      </c>
      <c r="E1158" s="164">
        <v>45905</v>
      </c>
      <c r="F1158" s="165">
        <v>79263.100000000006</v>
      </c>
      <c r="G1158" s="166" t="s">
        <v>2258</v>
      </c>
      <c r="H1158" s="161" t="s">
        <v>2021</v>
      </c>
      <c r="I1158" s="161" t="s">
        <v>5250</v>
      </c>
      <c r="J1158" s="161" t="s">
        <v>312</v>
      </c>
      <c r="K1158" s="167"/>
      <c r="L1158" s="168" t="s">
        <v>749</v>
      </c>
      <c r="M1158" s="168" t="s">
        <v>313</v>
      </c>
    </row>
    <row r="1159" spans="1:13" s="169" customFormat="1" x14ac:dyDescent="0.4">
      <c r="A1159" s="161" t="s">
        <v>2437</v>
      </c>
      <c r="B1159" s="161" t="s">
        <v>2451</v>
      </c>
      <c r="C1159" s="162">
        <v>466</v>
      </c>
      <c r="D1159" s="163">
        <v>45863</v>
      </c>
      <c r="E1159" s="164">
        <v>45905</v>
      </c>
      <c r="F1159" s="165">
        <v>23283.7</v>
      </c>
      <c r="G1159" s="166" t="s">
        <v>2258</v>
      </c>
      <c r="H1159" s="161" t="s">
        <v>2021</v>
      </c>
      <c r="I1159" s="161" t="s">
        <v>5251</v>
      </c>
      <c r="J1159" s="161" t="s">
        <v>55</v>
      </c>
      <c r="K1159" s="167"/>
      <c r="L1159" s="168" t="s">
        <v>749</v>
      </c>
      <c r="M1159" s="168" t="s">
        <v>56</v>
      </c>
    </row>
    <row r="1160" spans="1:13" s="169" customFormat="1" x14ac:dyDescent="0.4">
      <c r="A1160" s="161" t="s">
        <v>2437</v>
      </c>
      <c r="B1160" s="161" t="s">
        <v>2451</v>
      </c>
      <c r="C1160" s="162">
        <v>469</v>
      </c>
      <c r="D1160" s="163">
        <v>45863</v>
      </c>
      <c r="E1160" s="164">
        <v>45905</v>
      </c>
      <c r="F1160" s="165">
        <v>18616.419999999998</v>
      </c>
      <c r="G1160" s="166" t="s">
        <v>2258</v>
      </c>
      <c r="H1160" s="161" t="s">
        <v>2021</v>
      </c>
      <c r="I1160" s="161" t="s">
        <v>5252</v>
      </c>
      <c r="J1160" s="161" t="s">
        <v>342</v>
      </c>
      <c r="K1160" s="167"/>
      <c r="L1160" s="168" t="s">
        <v>749</v>
      </c>
      <c r="M1160" s="168" t="s">
        <v>343</v>
      </c>
    </row>
    <row r="1161" spans="1:13" s="169" customFormat="1" x14ac:dyDescent="0.4">
      <c r="A1161" s="161" t="s">
        <v>2437</v>
      </c>
      <c r="B1161" s="161" t="s">
        <v>2451</v>
      </c>
      <c r="C1161" s="162">
        <v>472</v>
      </c>
      <c r="D1161" s="163">
        <v>45863</v>
      </c>
      <c r="E1161" s="164">
        <v>45905</v>
      </c>
      <c r="F1161" s="165">
        <v>22121.7</v>
      </c>
      <c r="G1161" s="166" t="s">
        <v>2258</v>
      </c>
      <c r="H1161" s="161" t="s">
        <v>2021</v>
      </c>
      <c r="I1161" s="161" t="s">
        <v>5253</v>
      </c>
      <c r="J1161" s="161" t="s">
        <v>344</v>
      </c>
      <c r="K1161" s="167"/>
      <c r="L1161" s="168" t="s">
        <v>749</v>
      </c>
      <c r="M1161" s="168" t="s">
        <v>345</v>
      </c>
    </row>
    <row r="1162" spans="1:13" s="169" customFormat="1" x14ac:dyDescent="0.4">
      <c r="A1162" s="161" t="s">
        <v>2437</v>
      </c>
      <c r="B1162" s="161" t="s">
        <v>2451</v>
      </c>
      <c r="C1162" s="162">
        <v>473</v>
      </c>
      <c r="D1162" s="163">
        <v>45863</v>
      </c>
      <c r="E1162" s="164">
        <v>45905</v>
      </c>
      <c r="F1162" s="165">
        <v>31650.62</v>
      </c>
      <c r="G1162" s="166" t="s">
        <v>2258</v>
      </c>
      <c r="H1162" s="161" t="s">
        <v>2021</v>
      </c>
      <c r="I1162" s="161" t="s">
        <v>5254</v>
      </c>
      <c r="J1162" s="161" t="s">
        <v>346</v>
      </c>
      <c r="K1162" s="167"/>
      <c r="L1162" s="168" t="s">
        <v>749</v>
      </c>
      <c r="M1162" s="168" t="s">
        <v>347</v>
      </c>
    </row>
    <row r="1163" spans="1:13" s="169" customFormat="1" x14ac:dyDescent="0.4">
      <c r="A1163" s="161" t="s">
        <v>2437</v>
      </c>
      <c r="B1163" s="161" t="s">
        <v>2451</v>
      </c>
      <c r="C1163" s="162">
        <v>474</v>
      </c>
      <c r="D1163" s="163">
        <v>45863</v>
      </c>
      <c r="E1163" s="164">
        <v>45905</v>
      </c>
      <c r="F1163" s="165">
        <v>54475.839999999997</v>
      </c>
      <c r="G1163" s="166" t="s">
        <v>2258</v>
      </c>
      <c r="H1163" s="161" t="s">
        <v>2021</v>
      </c>
      <c r="I1163" s="161" t="s">
        <v>5255</v>
      </c>
      <c r="J1163" s="161" t="s">
        <v>296</v>
      </c>
      <c r="K1163" s="167"/>
      <c r="L1163" s="168" t="s">
        <v>749</v>
      </c>
      <c r="M1163" s="168" t="s">
        <v>297</v>
      </c>
    </row>
    <row r="1164" spans="1:13" s="169" customFormat="1" x14ac:dyDescent="0.4">
      <c r="A1164" s="161" t="s">
        <v>2437</v>
      </c>
      <c r="B1164" s="161" t="s">
        <v>2451</v>
      </c>
      <c r="C1164" s="162">
        <v>475</v>
      </c>
      <c r="D1164" s="163">
        <v>45863</v>
      </c>
      <c r="E1164" s="164">
        <v>45905</v>
      </c>
      <c r="F1164" s="165">
        <v>132262.07999999999</v>
      </c>
      <c r="G1164" s="166" t="s">
        <v>2258</v>
      </c>
      <c r="H1164" s="161" t="s">
        <v>2021</v>
      </c>
      <c r="I1164" s="161" t="s">
        <v>5256</v>
      </c>
      <c r="J1164" s="161" t="s">
        <v>298</v>
      </c>
      <c r="K1164" s="167"/>
      <c r="L1164" s="168" t="s">
        <v>749</v>
      </c>
      <c r="M1164" s="168" t="s">
        <v>299</v>
      </c>
    </row>
    <row r="1165" spans="1:13" s="169" customFormat="1" x14ac:dyDescent="0.4">
      <c r="A1165" s="161" t="s">
        <v>2437</v>
      </c>
      <c r="B1165" s="161" t="s">
        <v>2451</v>
      </c>
      <c r="C1165" s="162">
        <v>476</v>
      </c>
      <c r="D1165" s="163">
        <v>45863</v>
      </c>
      <c r="E1165" s="164">
        <v>45905</v>
      </c>
      <c r="F1165" s="165">
        <v>21549.69</v>
      </c>
      <c r="G1165" s="166" t="s">
        <v>2258</v>
      </c>
      <c r="H1165" s="161" t="s">
        <v>2021</v>
      </c>
      <c r="I1165" s="161" t="s">
        <v>5257</v>
      </c>
      <c r="J1165" s="161" t="s">
        <v>324</v>
      </c>
      <c r="K1165" s="167"/>
      <c r="L1165" s="168" t="s">
        <v>749</v>
      </c>
      <c r="M1165" s="168" t="s">
        <v>325</v>
      </c>
    </row>
    <row r="1166" spans="1:13" s="169" customFormat="1" x14ac:dyDescent="0.4">
      <c r="A1166" s="161" t="s">
        <v>2437</v>
      </c>
      <c r="B1166" s="161" t="s">
        <v>2451</v>
      </c>
      <c r="C1166" s="162">
        <v>477</v>
      </c>
      <c r="D1166" s="163">
        <v>45863</v>
      </c>
      <c r="E1166" s="164">
        <v>45905</v>
      </c>
      <c r="F1166" s="165">
        <v>68430.240000000005</v>
      </c>
      <c r="G1166" s="166" t="s">
        <v>2258</v>
      </c>
      <c r="H1166" s="161" t="s">
        <v>2021</v>
      </c>
      <c r="I1166" s="161" t="s">
        <v>5258</v>
      </c>
      <c r="J1166" s="161" t="s">
        <v>300</v>
      </c>
      <c r="K1166" s="167"/>
      <c r="L1166" s="168" t="s">
        <v>749</v>
      </c>
      <c r="M1166" s="168" t="s">
        <v>301</v>
      </c>
    </row>
    <row r="1167" spans="1:13" s="169" customFormat="1" x14ac:dyDescent="0.4">
      <c r="A1167" s="161" t="s">
        <v>2437</v>
      </c>
      <c r="B1167" s="161" t="s">
        <v>2451</v>
      </c>
      <c r="C1167" s="162">
        <v>482</v>
      </c>
      <c r="D1167" s="163">
        <v>45863</v>
      </c>
      <c r="E1167" s="164">
        <v>45905</v>
      </c>
      <c r="F1167" s="165">
        <v>47614.86</v>
      </c>
      <c r="G1167" s="166" t="s">
        <v>2258</v>
      </c>
      <c r="H1167" s="161" t="s">
        <v>2021</v>
      </c>
      <c r="I1167" s="161" t="s">
        <v>5259</v>
      </c>
      <c r="J1167" s="161" t="s">
        <v>316</v>
      </c>
      <c r="K1167" s="167"/>
      <c r="L1167" s="168" t="s">
        <v>749</v>
      </c>
      <c r="M1167" s="168" t="s">
        <v>317</v>
      </c>
    </row>
    <row r="1168" spans="1:13" s="169" customFormat="1" x14ac:dyDescent="0.4">
      <c r="A1168" s="161" t="s">
        <v>2437</v>
      </c>
      <c r="B1168" s="161" t="s">
        <v>2451</v>
      </c>
      <c r="C1168" s="162">
        <v>483</v>
      </c>
      <c r="D1168" s="163">
        <v>45863</v>
      </c>
      <c r="E1168" s="164">
        <v>45905</v>
      </c>
      <c r="F1168" s="165">
        <v>18236.12</v>
      </c>
      <c r="G1168" s="166" t="s">
        <v>2258</v>
      </c>
      <c r="H1168" s="161" t="s">
        <v>2021</v>
      </c>
      <c r="I1168" s="161" t="s">
        <v>5260</v>
      </c>
      <c r="J1168" s="161" t="s">
        <v>310</v>
      </c>
      <c r="K1168" s="167"/>
      <c r="L1168" s="168" t="s">
        <v>749</v>
      </c>
      <c r="M1168" s="168" t="s">
        <v>311</v>
      </c>
    </row>
    <row r="1169" spans="1:13" s="169" customFormat="1" x14ac:dyDescent="0.4">
      <c r="A1169" s="161" t="s">
        <v>2437</v>
      </c>
      <c r="B1169" s="161" t="s">
        <v>2451</v>
      </c>
      <c r="C1169" s="162">
        <v>484</v>
      </c>
      <c r="D1169" s="163">
        <v>45863</v>
      </c>
      <c r="E1169" s="164">
        <v>45905</v>
      </c>
      <c r="F1169" s="165">
        <v>18197.75</v>
      </c>
      <c r="G1169" s="166" t="s">
        <v>2258</v>
      </c>
      <c r="H1169" s="161" t="s">
        <v>2021</v>
      </c>
      <c r="I1169" s="161" t="s">
        <v>5261</v>
      </c>
      <c r="J1169" s="161" t="s">
        <v>340</v>
      </c>
      <c r="K1169" s="167"/>
      <c r="L1169" s="168" t="s">
        <v>749</v>
      </c>
      <c r="M1169" s="168" t="s">
        <v>341</v>
      </c>
    </row>
    <row r="1170" spans="1:13" s="169" customFormat="1" x14ac:dyDescent="0.4">
      <c r="A1170" s="161" t="s">
        <v>2437</v>
      </c>
      <c r="B1170" s="161" t="s">
        <v>2451</v>
      </c>
      <c r="C1170" s="162">
        <v>485</v>
      </c>
      <c r="D1170" s="163">
        <v>45863</v>
      </c>
      <c r="E1170" s="164">
        <v>45905</v>
      </c>
      <c r="F1170" s="165">
        <v>111311.85</v>
      </c>
      <c r="G1170" s="166" t="s">
        <v>2258</v>
      </c>
      <c r="H1170" s="161" t="s">
        <v>2021</v>
      </c>
      <c r="I1170" s="161" t="s">
        <v>5262</v>
      </c>
      <c r="J1170" s="161" t="s">
        <v>26</v>
      </c>
      <c r="K1170" s="167"/>
      <c r="L1170" s="168" t="s">
        <v>749</v>
      </c>
      <c r="M1170" s="168" t="s">
        <v>27</v>
      </c>
    </row>
    <row r="1171" spans="1:13" s="169" customFormat="1" x14ac:dyDescent="0.4">
      <c r="A1171" s="161" t="s">
        <v>2437</v>
      </c>
      <c r="B1171" s="161" t="s">
        <v>2451</v>
      </c>
      <c r="C1171" s="162">
        <v>490</v>
      </c>
      <c r="D1171" s="163">
        <v>45863</v>
      </c>
      <c r="E1171" s="164">
        <v>45905</v>
      </c>
      <c r="F1171" s="165">
        <v>78560.58</v>
      </c>
      <c r="G1171" s="166" t="s">
        <v>2258</v>
      </c>
      <c r="H1171" s="161" t="s">
        <v>2021</v>
      </c>
      <c r="I1171" s="161" t="s">
        <v>5263</v>
      </c>
      <c r="J1171" s="161" t="s">
        <v>306</v>
      </c>
      <c r="K1171" s="167"/>
      <c r="L1171" s="168" t="s">
        <v>749</v>
      </c>
      <c r="M1171" s="168" t="s">
        <v>307</v>
      </c>
    </row>
    <row r="1172" spans="1:13" s="169" customFormat="1" x14ac:dyDescent="0.4">
      <c r="A1172" s="161" t="s">
        <v>2437</v>
      </c>
      <c r="B1172" s="161" t="s">
        <v>2451</v>
      </c>
      <c r="C1172" s="162">
        <v>491</v>
      </c>
      <c r="D1172" s="163">
        <v>45863</v>
      </c>
      <c r="E1172" s="164">
        <v>45905</v>
      </c>
      <c r="F1172" s="165">
        <v>194993.47</v>
      </c>
      <c r="G1172" s="166" t="s">
        <v>2258</v>
      </c>
      <c r="H1172" s="161" t="s">
        <v>2021</v>
      </c>
      <c r="I1172" s="161" t="s">
        <v>5264</v>
      </c>
      <c r="J1172" s="161" t="s">
        <v>462</v>
      </c>
      <c r="K1172" s="167"/>
      <c r="L1172" s="168" t="s">
        <v>749</v>
      </c>
      <c r="M1172" s="168" t="s">
        <v>463</v>
      </c>
    </row>
    <row r="1173" spans="1:13" s="169" customFormat="1" x14ac:dyDescent="0.4">
      <c r="A1173" s="161" t="s">
        <v>2437</v>
      </c>
      <c r="B1173" s="161" t="s">
        <v>2451</v>
      </c>
      <c r="C1173" s="162">
        <v>492</v>
      </c>
      <c r="D1173" s="163">
        <v>45863</v>
      </c>
      <c r="E1173" s="164">
        <v>45905</v>
      </c>
      <c r="F1173" s="165">
        <v>33862.01</v>
      </c>
      <c r="G1173" s="166" t="s">
        <v>2258</v>
      </c>
      <c r="H1173" s="161" t="s">
        <v>2021</v>
      </c>
      <c r="I1173" s="161" t="s">
        <v>5265</v>
      </c>
      <c r="J1173" s="161" t="s">
        <v>286</v>
      </c>
      <c r="K1173" s="167"/>
      <c r="L1173" s="168" t="s">
        <v>749</v>
      </c>
      <c r="M1173" s="168" t="s">
        <v>287</v>
      </c>
    </row>
    <row r="1174" spans="1:13" s="169" customFormat="1" x14ac:dyDescent="0.4">
      <c r="A1174" s="161" t="s">
        <v>2437</v>
      </c>
      <c r="B1174" s="161" t="s">
        <v>2451</v>
      </c>
      <c r="C1174" s="162">
        <v>493</v>
      </c>
      <c r="D1174" s="163">
        <v>45863</v>
      </c>
      <c r="E1174" s="164">
        <v>45905</v>
      </c>
      <c r="F1174" s="165">
        <v>107956.34</v>
      </c>
      <c r="G1174" s="166" t="s">
        <v>2258</v>
      </c>
      <c r="H1174" s="161" t="s">
        <v>2021</v>
      </c>
      <c r="I1174" s="161" t="s">
        <v>5266</v>
      </c>
      <c r="J1174" s="161" t="s">
        <v>308</v>
      </c>
      <c r="K1174" s="167"/>
      <c r="L1174" s="168" t="s">
        <v>749</v>
      </c>
      <c r="M1174" s="168" t="s">
        <v>309</v>
      </c>
    </row>
    <row r="1175" spans="1:13" s="169" customFormat="1" x14ac:dyDescent="0.4">
      <c r="A1175" s="161" t="s">
        <v>2437</v>
      </c>
      <c r="B1175" s="161" t="s">
        <v>2451</v>
      </c>
      <c r="C1175" s="162">
        <v>494</v>
      </c>
      <c r="D1175" s="163">
        <v>45863</v>
      </c>
      <c r="E1175" s="164">
        <v>45905</v>
      </c>
      <c r="F1175" s="165">
        <v>24982.48</v>
      </c>
      <c r="G1175" s="166" t="s">
        <v>2258</v>
      </c>
      <c r="H1175" s="161" t="s">
        <v>2021</v>
      </c>
      <c r="I1175" s="161" t="s">
        <v>5267</v>
      </c>
      <c r="J1175" s="161" t="s">
        <v>330</v>
      </c>
      <c r="K1175" s="167"/>
      <c r="L1175" s="168" t="s">
        <v>749</v>
      </c>
      <c r="M1175" s="168" t="s">
        <v>331</v>
      </c>
    </row>
    <row r="1176" spans="1:13" s="169" customFormat="1" x14ac:dyDescent="0.4">
      <c r="A1176" s="161" t="s">
        <v>2437</v>
      </c>
      <c r="B1176" s="161" t="s">
        <v>2451</v>
      </c>
      <c r="C1176" s="162">
        <v>495</v>
      </c>
      <c r="D1176" s="163">
        <v>45863</v>
      </c>
      <c r="E1176" s="164">
        <v>45905</v>
      </c>
      <c r="F1176" s="165">
        <v>36052.58</v>
      </c>
      <c r="G1176" s="166" t="s">
        <v>2258</v>
      </c>
      <c r="H1176" s="161" t="s">
        <v>2021</v>
      </c>
      <c r="I1176" s="161" t="s">
        <v>5268</v>
      </c>
      <c r="J1176" s="161" t="s">
        <v>288</v>
      </c>
      <c r="K1176" s="167"/>
      <c r="L1176" s="168" t="s">
        <v>749</v>
      </c>
      <c r="M1176" s="168" t="s">
        <v>289</v>
      </c>
    </row>
    <row r="1177" spans="1:13" s="169" customFormat="1" x14ac:dyDescent="0.4">
      <c r="A1177" s="161" t="s">
        <v>2437</v>
      </c>
      <c r="B1177" s="161" t="s">
        <v>2451</v>
      </c>
      <c r="C1177" s="162">
        <v>496</v>
      </c>
      <c r="D1177" s="163">
        <v>45863</v>
      </c>
      <c r="E1177" s="164">
        <v>45905</v>
      </c>
      <c r="F1177" s="165">
        <v>34721.75</v>
      </c>
      <c r="G1177" s="166" t="s">
        <v>2258</v>
      </c>
      <c r="H1177" s="161" t="s">
        <v>2021</v>
      </c>
      <c r="I1177" s="161" t="s">
        <v>5269</v>
      </c>
      <c r="J1177" s="161" t="s">
        <v>476</v>
      </c>
      <c r="K1177" s="167"/>
      <c r="L1177" s="168" t="s">
        <v>749</v>
      </c>
      <c r="M1177" s="168" t="s">
        <v>477</v>
      </c>
    </row>
    <row r="1178" spans="1:13" s="169" customFormat="1" x14ac:dyDescent="0.4">
      <c r="A1178" s="161" t="s">
        <v>2437</v>
      </c>
      <c r="B1178" s="161" t="s">
        <v>2451</v>
      </c>
      <c r="C1178" s="162" t="s">
        <v>2590</v>
      </c>
      <c r="D1178" s="163">
        <v>45863</v>
      </c>
      <c r="E1178" s="164">
        <v>45905</v>
      </c>
      <c r="F1178" s="165">
        <v>25706.73</v>
      </c>
      <c r="G1178" s="166" t="s">
        <v>2258</v>
      </c>
      <c r="H1178" s="161" t="s">
        <v>2021</v>
      </c>
      <c r="I1178" s="161" t="s">
        <v>5270</v>
      </c>
      <c r="J1178" s="161" t="s">
        <v>320</v>
      </c>
      <c r="K1178" s="167"/>
      <c r="L1178" s="168" t="s">
        <v>749</v>
      </c>
      <c r="M1178" s="168" t="s">
        <v>321</v>
      </c>
    </row>
    <row r="1179" spans="1:13" s="169" customFormat="1" x14ac:dyDescent="0.4">
      <c r="A1179" s="161" t="s">
        <v>2437</v>
      </c>
      <c r="B1179" s="161" t="s">
        <v>2451</v>
      </c>
      <c r="C1179" s="162" t="s">
        <v>2591</v>
      </c>
      <c r="D1179" s="163">
        <v>45863</v>
      </c>
      <c r="E1179" s="164">
        <v>45905</v>
      </c>
      <c r="F1179" s="165">
        <v>21612.85</v>
      </c>
      <c r="G1179" s="166" t="s">
        <v>2258</v>
      </c>
      <c r="H1179" s="161" t="s">
        <v>2021</v>
      </c>
      <c r="I1179" s="161" t="s">
        <v>5271</v>
      </c>
      <c r="J1179" s="161" t="s">
        <v>276</v>
      </c>
      <c r="K1179" s="167"/>
      <c r="L1179" s="168" t="s">
        <v>749</v>
      </c>
      <c r="M1179" s="168" t="s">
        <v>277</v>
      </c>
    </row>
    <row r="1180" spans="1:13" s="169" customFormat="1" x14ac:dyDescent="0.4">
      <c r="A1180" s="161" t="s">
        <v>2437</v>
      </c>
      <c r="B1180" s="161" t="s">
        <v>2451</v>
      </c>
      <c r="C1180" s="162" t="s">
        <v>2592</v>
      </c>
      <c r="D1180" s="163">
        <v>45863</v>
      </c>
      <c r="E1180" s="164">
        <v>45905</v>
      </c>
      <c r="F1180" s="165">
        <v>18466.03</v>
      </c>
      <c r="G1180" s="166" t="s">
        <v>2258</v>
      </c>
      <c r="H1180" s="161" t="s">
        <v>2021</v>
      </c>
      <c r="I1180" s="161" t="s">
        <v>5272</v>
      </c>
      <c r="J1180" s="161" t="s">
        <v>278</v>
      </c>
      <c r="K1180" s="167"/>
      <c r="L1180" s="168" t="s">
        <v>749</v>
      </c>
      <c r="M1180" s="168" t="s">
        <v>279</v>
      </c>
    </row>
    <row r="1181" spans="1:13" s="169" customFormat="1" x14ac:dyDescent="0.4">
      <c r="A1181" s="161" t="s">
        <v>2437</v>
      </c>
      <c r="B1181" s="161" t="s">
        <v>2451</v>
      </c>
      <c r="C1181" s="162" t="s">
        <v>2593</v>
      </c>
      <c r="D1181" s="163">
        <v>45863</v>
      </c>
      <c r="E1181" s="164">
        <v>45905</v>
      </c>
      <c r="F1181" s="165">
        <v>18059.41</v>
      </c>
      <c r="G1181" s="166" t="s">
        <v>2258</v>
      </c>
      <c r="H1181" s="161" t="s">
        <v>2021</v>
      </c>
      <c r="I1181" s="161" t="s">
        <v>5273</v>
      </c>
      <c r="J1181" s="161" t="s">
        <v>280</v>
      </c>
      <c r="K1181" s="167"/>
      <c r="L1181" s="168" t="s">
        <v>749</v>
      </c>
      <c r="M1181" s="168" t="s">
        <v>281</v>
      </c>
    </row>
    <row r="1182" spans="1:13" s="169" customFormat="1" x14ac:dyDescent="0.4">
      <c r="A1182" s="161" t="s">
        <v>2437</v>
      </c>
      <c r="B1182" s="161" t="s">
        <v>2451</v>
      </c>
      <c r="C1182" s="162" t="s">
        <v>2594</v>
      </c>
      <c r="D1182" s="163">
        <v>45863</v>
      </c>
      <c r="E1182" s="164">
        <v>45905</v>
      </c>
      <c r="F1182" s="165">
        <v>33436.339999999997</v>
      </c>
      <c r="G1182" s="166" t="s">
        <v>2258</v>
      </c>
      <c r="H1182" s="161" t="s">
        <v>2021</v>
      </c>
      <c r="I1182" s="161" t="s">
        <v>5274</v>
      </c>
      <c r="J1182" s="161" t="s">
        <v>314</v>
      </c>
      <c r="K1182" s="167"/>
      <c r="L1182" s="168" t="s">
        <v>749</v>
      </c>
      <c r="M1182" s="168" t="s">
        <v>315</v>
      </c>
    </row>
    <row r="1183" spans="1:13" s="169" customFormat="1" x14ac:dyDescent="0.4">
      <c r="A1183" s="161" t="s">
        <v>2437</v>
      </c>
      <c r="B1183" s="161" t="s">
        <v>2451</v>
      </c>
      <c r="C1183" s="162" t="s">
        <v>2595</v>
      </c>
      <c r="D1183" s="163">
        <v>45863</v>
      </c>
      <c r="E1183" s="164">
        <v>45905</v>
      </c>
      <c r="F1183" s="165">
        <v>18153.650000000001</v>
      </c>
      <c r="G1183" s="166" t="s">
        <v>2258</v>
      </c>
      <c r="H1183" s="161" t="s">
        <v>2021</v>
      </c>
      <c r="I1183" s="161" t="s">
        <v>5275</v>
      </c>
      <c r="J1183" s="161" t="s">
        <v>336</v>
      </c>
      <c r="K1183" s="167"/>
      <c r="L1183" s="168" t="s">
        <v>749</v>
      </c>
      <c r="M1183" s="168" t="s">
        <v>337</v>
      </c>
    </row>
    <row r="1184" spans="1:13" s="169" customFormat="1" x14ac:dyDescent="0.4">
      <c r="A1184" s="161" t="s">
        <v>2437</v>
      </c>
      <c r="B1184" s="161" t="s">
        <v>2451</v>
      </c>
      <c r="C1184" s="162" t="s">
        <v>2596</v>
      </c>
      <c r="D1184" s="163">
        <v>45863</v>
      </c>
      <c r="E1184" s="164">
        <v>45905</v>
      </c>
      <c r="F1184" s="165">
        <v>69654.25</v>
      </c>
      <c r="G1184" s="166" t="s">
        <v>2258</v>
      </c>
      <c r="H1184" s="161" t="s">
        <v>2021</v>
      </c>
      <c r="I1184" s="161" t="s">
        <v>5276</v>
      </c>
      <c r="J1184" s="161" t="s">
        <v>318</v>
      </c>
      <c r="K1184" s="167"/>
      <c r="L1184" s="168" t="s">
        <v>749</v>
      </c>
      <c r="M1184" s="168" t="s">
        <v>319</v>
      </c>
    </row>
    <row r="1185" spans="1:13" s="169" customFormat="1" x14ac:dyDescent="0.4">
      <c r="A1185" s="161" t="s">
        <v>2437</v>
      </c>
      <c r="B1185" s="161" t="s">
        <v>2451</v>
      </c>
      <c r="C1185" s="162" t="s">
        <v>2597</v>
      </c>
      <c r="D1185" s="163">
        <v>45863</v>
      </c>
      <c r="E1185" s="164">
        <v>45905</v>
      </c>
      <c r="F1185" s="165">
        <v>99819.57</v>
      </c>
      <c r="G1185" s="166" t="s">
        <v>2258</v>
      </c>
      <c r="H1185" s="161" t="s">
        <v>2021</v>
      </c>
      <c r="I1185" s="161" t="s">
        <v>5277</v>
      </c>
      <c r="J1185" s="161" t="s">
        <v>292</v>
      </c>
      <c r="K1185" s="167"/>
      <c r="L1185" s="168" t="s">
        <v>749</v>
      </c>
      <c r="M1185" s="168" t="s">
        <v>293</v>
      </c>
    </row>
    <row r="1186" spans="1:13" s="169" customFormat="1" x14ac:dyDescent="0.4">
      <c r="A1186" s="161" t="s">
        <v>2437</v>
      </c>
      <c r="B1186" s="161" t="s">
        <v>2451</v>
      </c>
      <c r="C1186" s="162" t="s">
        <v>2598</v>
      </c>
      <c r="D1186" s="163">
        <v>45863</v>
      </c>
      <c r="E1186" s="164">
        <v>45905</v>
      </c>
      <c r="F1186" s="165">
        <v>22986.880000000001</v>
      </c>
      <c r="G1186" s="166" t="s">
        <v>2258</v>
      </c>
      <c r="H1186" s="161" t="s">
        <v>2021</v>
      </c>
      <c r="I1186" s="161" t="s">
        <v>5278</v>
      </c>
      <c r="J1186" s="161" t="s">
        <v>326</v>
      </c>
      <c r="K1186" s="167"/>
      <c r="L1186" s="168" t="s">
        <v>749</v>
      </c>
      <c r="M1186" s="168" t="s">
        <v>327</v>
      </c>
    </row>
    <row r="1187" spans="1:13" s="169" customFormat="1" x14ac:dyDescent="0.4">
      <c r="A1187" s="161" t="s">
        <v>2437</v>
      </c>
      <c r="B1187" s="161" t="s">
        <v>2451</v>
      </c>
      <c r="C1187" s="162" t="s">
        <v>2599</v>
      </c>
      <c r="D1187" s="163">
        <v>45863</v>
      </c>
      <c r="E1187" s="164">
        <v>45905</v>
      </c>
      <c r="F1187" s="165">
        <v>185835.36</v>
      </c>
      <c r="G1187" s="166" t="s">
        <v>2258</v>
      </c>
      <c r="H1187" s="161" t="s">
        <v>2021</v>
      </c>
      <c r="I1187" s="161" t="s">
        <v>5279</v>
      </c>
      <c r="J1187" s="161" t="s">
        <v>302</v>
      </c>
      <c r="K1187" s="167"/>
      <c r="L1187" s="168" t="s">
        <v>749</v>
      </c>
      <c r="M1187" s="168" t="s">
        <v>303</v>
      </c>
    </row>
    <row r="1188" spans="1:13" s="169" customFormat="1" x14ac:dyDescent="0.4">
      <c r="A1188" s="161" t="s">
        <v>2437</v>
      </c>
      <c r="B1188" s="161" t="s">
        <v>2451</v>
      </c>
      <c r="C1188" s="162" t="s">
        <v>2600</v>
      </c>
      <c r="D1188" s="163">
        <v>45863</v>
      </c>
      <c r="E1188" s="164">
        <v>45905</v>
      </c>
      <c r="F1188" s="165">
        <v>18604.919999999998</v>
      </c>
      <c r="G1188" s="166" t="s">
        <v>2258</v>
      </c>
      <c r="H1188" s="161" t="s">
        <v>2021</v>
      </c>
      <c r="I1188" s="161" t="s">
        <v>5280</v>
      </c>
      <c r="J1188" s="161" t="s">
        <v>503</v>
      </c>
      <c r="K1188" s="167"/>
      <c r="L1188" s="168" t="s">
        <v>749</v>
      </c>
      <c r="M1188" s="168" t="s">
        <v>504</v>
      </c>
    </row>
    <row r="1189" spans="1:13" s="169" customFormat="1" x14ac:dyDescent="0.4">
      <c r="A1189" s="161" t="s">
        <v>2437</v>
      </c>
      <c r="B1189" s="161" t="s">
        <v>2451</v>
      </c>
      <c r="C1189" s="162" t="s">
        <v>2601</v>
      </c>
      <c r="D1189" s="163">
        <v>45863</v>
      </c>
      <c r="E1189" s="164">
        <v>45905</v>
      </c>
      <c r="F1189" s="165">
        <v>19487.509999999998</v>
      </c>
      <c r="G1189" s="166" t="s">
        <v>2258</v>
      </c>
      <c r="H1189" s="161" t="s">
        <v>2021</v>
      </c>
      <c r="I1189" s="161" t="s">
        <v>5281</v>
      </c>
      <c r="J1189" s="161" t="s">
        <v>350</v>
      </c>
      <c r="K1189" s="167"/>
      <c r="L1189" s="168" t="s">
        <v>749</v>
      </c>
      <c r="M1189" s="168" t="s">
        <v>351</v>
      </c>
    </row>
    <row r="1190" spans="1:13" s="169" customFormat="1" x14ac:dyDescent="0.4">
      <c r="A1190" s="161" t="s">
        <v>2437</v>
      </c>
      <c r="B1190" s="161" t="s">
        <v>2451</v>
      </c>
      <c r="C1190" s="162" t="s">
        <v>2602</v>
      </c>
      <c r="D1190" s="163">
        <v>45863</v>
      </c>
      <c r="E1190" s="164">
        <v>45905</v>
      </c>
      <c r="F1190" s="165">
        <v>66681.070000000007</v>
      </c>
      <c r="G1190" s="166" t="s">
        <v>2258</v>
      </c>
      <c r="H1190" s="161" t="s">
        <v>2021</v>
      </c>
      <c r="I1190" s="161" t="s">
        <v>5282</v>
      </c>
      <c r="J1190" s="161" t="s">
        <v>304</v>
      </c>
      <c r="K1190" s="167"/>
      <c r="L1190" s="168" t="s">
        <v>749</v>
      </c>
      <c r="M1190" s="168" t="s">
        <v>305</v>
      </c>
    </row>
    <row r="1191" spans="1:13" s="169" customFormat="1" x14ac:dyDescent="0.4">
      <c r="A1191" s="161" t="s">
        <v>2437</v>
      </c>
      <c r="B1191" s="161" t="s">
        <v>2451</v>
      </c>
      <c r="C1191" s="162" t="s">
        <v>2603</v>
      </c>
      <c r="D1191" s="163">
        <v>45863</v>
      </c>
      <c r="E1191" s="164">
        <v>45905</v>
      </c>
      <c r="F1191" s="165">
        <v>21683.18</v>
      </c>
      <c r="G1191" s="166" t="s">
        <v>2258</v>
      </c>
      <c r="H1191" s="161" t="s">
        <v>2021</v>
      </c>
      <c r="I1191" s="161" t="s">
        <v>5283</v>
      </c>
      <c r="J1191" s="161" t="s">
        <v>328</v>
      </c>
      <c r="K1191" s="167"/>
      <c r="L1191" s="168" t="s">
        <v>749</v>
      </c>
      <c r="M1191" s="168" t="s">
        <v>329</v>
      </c>
    </row>
    <row r="1192" spans="1:13" s="169" customFormat="1" x14ac:dyDescent="0.4">
      <c r="A1192" s="161" t="s">
        <v>2437</v>
      </c>
      <c r="B1192" s="161" t="s">
        <v>2451</v>
      </c>
      <c r="C1192" s="162" t="s">
        <v>2604</v>
      </c>
      <c r="D1192" s="163">
        <v>45863</v>
      </c>
      <c r="E1192" s="164">
        <v>45905</v>
      </c>
      <c r="F1192" s="165">
        <v>218058.72</v>
      </c>
      <c r="G1192" s="166" t="s">
        <v>2258</v>
      </c>
      <c r="H1192" s="161" t="s">
        <v>2021</v>
      </c>
      <c r="I1192" s="161" t="s">
        <v>5284</v>
      </c>
      <c r="J1192" s="161" t="s">
        <v>290</v>
      </c>
      <c r="K1192" s="167"/>
      <c r="L1192" s="168" t="s">
        <v>749</v>
      </c>
      <c r="M1192" s="168" t="s">
        <v>291</v>
      </c>
    </row>
    <row r="1193" spans="1:13" s="169" customFormat="1" x14ac:dyDescent="0.4">
      <c r="A1193" s="161" t="s">
        <v>2437</v>
      </c>
      <c r="B1193" s="161" t="s">
        <v>2451</v>
      </c>
      <c r="C1193" s="162" t="s">
        <v>2605</v>
      </c>
      <c r="D1193" s="163">
        <v>45863</v>
      </c>
      <c r="E1193" s="164">
        <v>45905</v>
      </c>
      <c r="F1193" s="165">
        <v>244052.87</v>
      </c>
      <c r="G1193" s="166" t="s">
        <v>2258</v>
      </c>
      <c r="H1193" s="161" t="s">
        <v>2021</v>
      </c>
      <c r="I1193" s="161" t="s">
        <v>5285</v>
      </c>
      <c r="J1193" s="161" t="s">
        <v>38</v>
      </c>
      <c r="K1193" s="167"/>
      <c r="L1193" s="168" t="s">
        <v>749</v>
      </c>
      <c r="M1193" s="168" t="s">
        <v>39</v>
      </c>
    </row>
    <row r="1194" spans="1:13" s="169" customFormat="1" x14ac:dyDescent="0.4">
      <c r="A1194" s="161" t="s">
        <v>2024</v>
      </c>
      <c r="B1194" s="161" t="s">
        <v>2243</v>
      </c>
      <c r="C1194" s="162">
        <v>3792025</v>
      </c>
      <c r="D1194" s="163">
        <v>45852</v>
      </c>
      <c r="E1194" s="164">
        <v>45905</v>
      </c>
      <c r="F1194" s="165">
        <v>48.56</v>
      </c>
      <c r="G1194" s="166" t="s">
        <v>2261</v>
      </c>
      <c r="H1194" s="161" t="s">
        <v>2019</v>
      </c>
      <c r="I1194" s="161" t="s">
        <v>5286</v>
      </c>
      <c r="J1194" s="161" t="s">
        <v>10</v>
      </c>
      <c r="K1194" s="167"/>
      <c r="L1194" s="168" t="s">
        <v>749</v>
      </c>
      <c r="M1194" s="168" t="s">
        <v>11</v>
      </c>
    </row>
    <row r="1195" spans="1:13" s="169" customFormat="1" x14ac:dyDescent="0.4">
      <c r="A1195" s="161" t="s">
        <v>2024</v>
      </c>
      <c r="B1195" s="161" t="s">
        <v>2243</v>
      </c>
      <c r="C1195" s="162">
        <v>3812025</v>
      </c>
      <c r="D1195" s="163">
        <v>45852</v>
      </c>
      <c r="E1195" s="164">
        <v>45905</v>
      </c>
      <c r="F1195" s="165">
        <v>157.02000000000001</v>
      </c>
      <c r="G1195" s="166" t="s">
        <v>2261</v>
      </c>
      <c r="H1195" s="161" t="s">
        <v>2019</v>
      </c>
      <c r="I1195" s="161" t="s">
        <v>5287</v>
      </c>
      <c r="J1195" s="161" t="s">
        <v>68</v>
      </c>
      <c r="K1195" s="167"/>
      <c r="L1195" s="168" t="s">
        <v>749</v>
      </c>
      <c r="M1195" s="168" t="s">
        <v>69</v>
      </c>
    </row>
    <row r="1196" spans="1:13" s="169" customFormat="1" x14ac:dyDescent="0.4">
      <c r="A1196" s="161" t="s">
        <v>2024</v>
      </c>
      <c r="B1196" s="161" t="s">
        <v>2243</v>
      </c>
      <c r="C1196" s="162">
        <v>3832025</v>
      </c>
      <c r="D1196" s="163">
        <v>45852</v>
      </c>
      <c r="E1196" s="164">
        <v>45905</v>
      </c>
      <c r="F1196" s="165">
        <v>58.9</v>
      </c>
      <c r="G1196" s="166" t="s">
        <v>2261</v>
      </c>
      <c r="H1196" s="161" t="s">
        <v>2019</v>
      </c>
      <c r="I1196" s="161" t="s">
        <v>5288</v>
      </c>
      <c r="J1196" s="161" t="s">
        <v>60</v>
      </c>
      <c r="K1196" s="167"/>
      <c r="L1196" s="168" t="s">
        <v>749</v>
      </c>
      <c r="M1196" s="168" t="s">
        <v>61</v>
      </c>
    </row>
    <row r="1197" spans="1:13" s="169" customFormat="1" x14ac:dyDescent="0.4">
      <c r="A1197" s="161" t="s">
        <v>2024</v>
      </c>
      <c r="B1197" s="161" t="s">
        <v>2243</v>
      </c>
      <c r="C1197" s="162">
        <v>3842025</v>
      </c>
      <c r="D1197" s="163">
        <v>45852</v>
      </c>
      <c r="E1197" s="164">
        <v>45905</v>
      </c>
      <c r="F1197" s="165">
        <v>1262.26</v>
      </c>
      <c r="G1197" s="166" t="s">
        <v>2260</v>
      </c>
      <c r="H1197" s="161" t="s">
        <v>2020</v>
      </c>
      <c r="I1197" s="161" t="s">
        <v>5289</v>
      </c>
      <c r="J1197" s="161" t="s">
        <v>16</v>
      </c>
      <c r="K1197" s="167"/>
      <c r="L1197" s="168" t="s">
        <v>749</v>
      </c>
      <c r="M1197" s="168" t="s">
        <v>17</v>
      </c>
    </row>
    <row r="1198" spans="1:13" s="169" customFormat="1" x14ac:dyDescent="0.4">
      <c r="A1198" s="161" t="s">
        <v>2024</v>
      </c>
      <c r="B1198" s="161" t="s">
        <v>2243</v>
      </c>
      <c r="C1198" s="162">
        <v>3862025</v>
      </c>
      <c r="D1198" s="163">
        <v>45852</v>
      </c>
      <c r="E1198" s="164">
        <v>45905</v>
      </c>
      <c r="F1198" s="165">
        <v>1841.81</v>
      </c>
      <c r="G1198" s="166" t="s">
        <v>2260</v>
      </c>
      <c r="H1198" s="161" t="s">
        <v>2020</v>
      </c>
      <c r="I1198" s="161" t="s">
        <v>5290</v>
      </c>
      <c r="J1198" s="161" t="s">
        <v>64</v>
      </c>
      <c r="K1198" s="167"/>
      <c r="L1198" s="168" t="s">
        <v>749</v>
      </c>
      <c r="M1198" s="168" t="s">
        <v>65</v>
      </c>
    </row>
    <row r="1199" spans="1:13" s="169" customFormat="1" x14ac:dyDescent="0.4">
      <c r="A1199" s="161" t="s">
        <v>2024</v>
      </c>
      <c r="B1199" s="161" t="s">
        <v>2243</v>
      </c>
      <c r="C1199" s="162">
        <v>3882025</v>
      </c>
      <c r="D1199" s="163">
        <v>45852</v>
      </c>
      <c r="E1199" s="164">
        <v>45905</v>
      </c>
      <c r="F1199" s="165">
        <v>9107.11</v>
      </c>
      <c r="G1199" s="166" t="s">
        <v>2260</v>
      </c>
      <c r="H1199" s="161" t="s">
        <v>2020</v>
      </c>
      <c r="I1199" s="161" t="s">
        <v>5291</v>
      </c>
      <c r="J1199" s="161" t="s">
        <v>98</v>
      </c>
      <c r="K1199" s="167"/>
      <c r="L1199" s="168" t="s">
        <v>749</v>
      </c>
      <c r="M1199" s="168" t="s">
        <v>99</v>
      </c>
    </row>
    <row r="1200" spans="1:13" s="169" customFormat="1" x14ac:dyDescent="0.4">
      <c r="A1200" s="161" t="s">
        <v>2024</v>
      </c>
      <c r="B1200" s="161" t="s">
        <v>2243</v>
      </c>
      <c r="C1200" s="162">
        <v>3902025</v>
      </c>
      <c r="D1200" s="163">
        <v>45852</v>
      </c>
      <c r="E1200" s="164">
        <v>45905</v>
      </c>
      <c r="F1200" s="165">
        <v>1552.4</v>
      </c>
      <c r="G1200" s="166" t="s">
        <v>2260</v>
      </c>
      <c r="H1200" s="161" t="s">
        <v>2020</v>
      </c>
      <c r="I1200" s="161" t="s">
        <v>5292</v>
      </c>
      <c r="J1200" s="161" t="s">
        <v>372</v>
      </c>
      <c r="K1200" s="167"/>
      <c r="L1200" s="168" t="s">
        <v>749</v>
      </c>
      <c r="M1200" s="168" t="s">
        <v>373</v>
      </c>
    </row>
    <row r="1201" spans="1:13" s="169" customFormat="1" x14ac:dyDescent="0.4">
      <c r="A1201" s="161" t="s">
        <v>2024</v>
      </c>
      <c r="B1201" s="161" t="s">
        <v>2243</v>
      </c>
      <c r="C1201" s="162">
        <v>3922025</v>
      </c>
      <c r="D1201" s="163">
        <v>45852</v>
      </c>
      <c r="E1201" s="164">
        <v>45905</v>
      </c>
      <c r="F1201" s="165">
        <v>1888.87</v>
      </c>
      <c r="G1201" s="166" t="s">
        <v>2260</v>
      </c>
      <c r="H1201" s="161" t="s">
        <v>2020</v>
      </c>
      <c r="I1201" s="161" t="s">
        <v>5293</v>
      </c>
      <c r="J1201" s="161" t="s">
        <v>408</v>
      </c>
      <c r="K1201" s="167"/>
      <c r="L1201" s="168" t="s">
        <v>749</v>
      </c>
      <c r="M1201" s="168" t="s">
        <v>409</v>
      </c>
    </row>
    <row r="1202" spans="1:13" s="169" customFormat="1" x14ac:dyDescent="0.4">
      <c r="A1202" s="161" t="s">
        <v>2024</v>
      </c>
      <c r="B1202" s="161" t="s">
        <v>2243</v>
      </c>
      <c r="C1202" s="162">
        <v>3942025</v>
      </c>
      <c r="D1202" s="163">
        <v>45852</v>
      </c>
      <c r="E1202" s="164">
        <v>45905</v>
      </c>
      <c r="F1202" s="165">
        <v>17392.97</v>
      </c>
      <c r="G1202" s="166" t="s">
        <v>2260</v>
      </c>
      <c r="H1202" s="161" t="s">
        <v>2020</v>
      </c>
      <c r="I1202" s="161" t="s">
        <v>5294</v>
      </c>
      <c r="J1202" s="161" t="s">
        <v>80</v>
      </c>
      <c r="K1202" s="167"/>
      <c r="L1202" s="168" t="s">
        <v>749</v>
      </c>
      <c r="M1202" s="168" t="s">
        <v>81</v>
      </c>
    </row>
    <row r="1203" spans="1:13" s="169" customFormat="1" x14ac:dyDescent="0.4">
      <c r="A1203" s="161" t="s">
        <v>2024</v>
      </c>
      <c r="B1203" s="161" t="s">
        <v>2243</v>
      </c>
      <c r="C1203" s="162">
        <v>3972025</v>
      </c>
      <c r="D1203" s="163">
        <v>45852</v>
      </c>
      <c r="E1203" s="164">
        <v>45905</v>
      </c>
      <c r="F1203" s="165">
        <v>138.56</v>
      </c>
      <c r="G1203" s="166" t="s">
        <v>2261</v>
      </c>
      <c r="H1203" s="161" t="s">
        <v>2019</v>
      </c>
      <c r="I1203" s="161" t="s">
        <v>5295</v>
      </c>
      <c r="J1203" s="161" t="s">
        <v>452</v>
      </c>
      <c r="K1203" s="167"/>
      <c r="L1203" s="168" t="s">
        <v>749</v>
      </c>
      <c r="M1203" s="168" t="s">
        <v>453</v>
      </c>
    </row>
    <row r="1204" spans="1:13" s="169" customFormat="1" x14ac:dyDescent="0.4">
      <c r="A1204" s="161" t="s">
        <v>2024</v>
      </c>
      <c r="B1204" s="161" t="s">
        <v>2243</v>
      </c>
      <c r="C1204" s="162">
        <v>3982025</v>
      </c>
      <c r="D1204" s="163">
        <v>45852</v>
      </c>
      <c r="E1204" s="164">
        <v>45905</v>
      </c>
      <c r="F1204" s="165">
        <v>820.81</v>
      </c>
      <c r="G1204" s="166" t="s">
        <v>2260</v>
      </c>
      <c r="H1204" s="161" t="s">
        <v>2020</v>
      </c>
      <c r="I1204" s="161" t="s">
        <v>5296</v>
      </c>
      <c r="J1204" s="161" t="s">
        <v>456</v>
      </c>
      <c r="K1204" s="167"/>
      <c r="L1204" s="168" t="s">
        <v>749</v>
      </c>
      <c r="M1204" s="168" t="s">
        <v>457</v>
      </c>
    </row>
    <row r="1205" spans="1:13" s="169" customFormat="1" x14ac:dyDescent="0.4">
      <c r="A1205" s="161" t="s">
        <v>2024</v>
      </c>
      <c r="B1205" s="161" t="s">
        <v>2243</v>
      </c>
      <c r="C1205" s="162">
        <v>4002025</v>
      </c>
      <c r="D1205" s="163">
        <v>45859</v>
      </c>
      <c r="E1205" s="164">
        <v>45905</v>
      </c>
      <c r="F1205" s="165">
        <v>282.08999999999997</v>
      </c>
      <c r="G1205" s="166" t="s">
        <v>2260</v>
      </c>
      <c r="H1205" s="161" t="s">
        <v>2020</v>
      </c>
      <c r="I1205" s="161" t="s">
        <v>5297</v>
      </c>
      <c r="J1205" s="161" t="s">
        <v>66</v>
      </c>
      <c r="K1205" s="167"/>
      <c r="L1205" s="168" t="s">
        <v>749</v>
      </c>
      <c r="M1205" s="168" t="s">
        <v>67</v>
      </c>
    </row>
    <row r="1206" spans="1:13" s="169" customFormat="1" x14ac:dyDescent="0.4">
      <c r="A1206" s="161" t="s">
        <v>2024</v>
      </c>
      <c r="B1206" s="161" t="s">
        <v>2243</v>
      </c>
      <c r="C1206" s="162">
        <v>4012025</v>
      </c>
      <c r="D1206" s="163">
        <v>45859</v>
      </c>
      <c r="E1206" s="164">
        <v>45905</v>
      </c>
      <c r="F1206" s="165">
        <v>83.76</v>
      </c>
      <c r="G1206" s="166" t="s">
        <v>2260</v>
      </c>
      <c r="H1206" s="161" t="s">
        <v>2020</v>
      </c>
      <c r="I1206" s="161" t="s">
        <v>5297</v>
      </c>
      <c r="J1206" s="161" t="s">
        <v>66</v>
      </c>
      <c r="K1206" s="167"/>
      <c r="L1206" s="168" t="s">
        <v>749</v>
      </c>
      <c r="M1206" s="168" t="s">
        <v>67</v>
      </c>
    </row>
    <row r="1207" spans="1:13" s="169" customFormat="1" x14ac:dyDescent="0.4">
      <c r="A1207" s="161" t="s">
        <v>2024</v>
      </c>
      <c r="B1207" s="161" t="s">
        <v>2243</v>
      </c>
      <c r="C1207" s="162">
        <v>4022025</v>
      </c>
      <c r="D1207" s="163">
        <v>45859</v>
      </c>
      <c r="E1207" s="164">
        <v>45905</v>
      </c>
      <c r="F1207" s="165">
        <v>794.02</v>
      </c>
      <c r="G1207" s="166" t="s">
        <v>2260</v>
      </c>
      <c r="H1207" s="161" t="s">
        <v>2020</v>
      </c>
      <c r="I1207" s="161" t="s">
        <v>5297</v>
      </c>
      <c r="J1207" s="161" t="s">
        <v>66</v>
      </c>
      <c r="K1207" s="167"/>
      <c r="L1207" s="168" t="s">
        <v>749</v>
      </c>
      <c r="M1207" s="168" t="s">
        <v>67</v>
      </c>
    </row>
    <row r="1208" spans="1:13" s="169" customFormat="1" x14ac:dyDescent="0.4">
      <c r="A1208" s="161" t="s">
        <v>2024</v>
      </c>
      <c r="B1208" s="161" t="s">
        <v>2243</v>
      </c>
      <c r="C1208" s="162">
        <v>4032025</v>
      </c>
      <c r="D1208" s="163">
        <v>45859</v>
      </c>
      <c r="E1208" s="164">
        <v>45905</v>
      </c>
      <c r="F1208" s="165">
        <v>1902.77</v>
      </c>
      <c r="G1208" s="166" t="s">
        <v>2260</v>
      </c>
      <c r="H1208" s="161" t="s">
        <v>2020</v>
      </c>
      <c r="I1208" s="161" t="s">
        <v>5298</v>
      </c>
      <c r="J1208" s="161" t="s">
        <v>10</v>
      </c>
      <c r="K1208" s="167"/>
      <c r="L1208" s="168" t="s">
        <v>749</v>
      </c>
      <c r="M1208" s="168" t="s">
        <v>11</v>
      </c>
    </row>
    <row r="1209" spans="1:13" s="169" customFormat="1" x14ac:dyDescent="0.4">
      <c r="A1209" s="161" t="s">
        <v>2024</v>
      </c>
      <c r="B1209" s="161" t="s">
        <v>2243</v>
      </c>
      <c r="C1209" s="162">
        <v>4042025</v>
      </c>
      <c r="D1209" s="163">
        <v>45859</v>
      </c>
      <c r="E1209" s="164">
        <v>45905</v>
      </c>
      <c r="F1209" s="165">
        <v>33.9</v>
      </c>
      <c r="G1209" s="166" t="s">
        <v>2261</v>
      </c>
      <c r="H1209" s="161" t="s">
        <v>2019</v>
      </c>
      <c r="I1209" s="161" t="s">
        <v>5286</v>
      </c>
      <c r="J1209" s="161" t="s">
        <v>10</v>
      </c>
      <c r="K1209" s="167"/>
      <c r="L1209" s="168" t="s">
        <v>749</v>
      </c>
      <c r="M1209" s="168" t="s">
        <v>11</v>
      </c>
    </row>
    <row r="1210" spans="1:13" s="169" customFormat="1" x14ac:dyDescent="0.4">
      <c r="A1210" s="161" t="s">
        <v>2024</v>
      </c>
      <c r="B1210" s="161" t="s">
        <v>2243</v>
      </c>
      <c r="C1210" s="162">
        <v>4052025</v>
      </c>
      <c r="D1210" s="163">
        <v>45859</v>
      </c>
      <c r="E1210" s="164">
        <v>45905</v>
      </c>
      <c r="F1210" s="165">
        <v>1210.69</v>
      </c>
      <c r="G1210" s="166" t="s">
        <v>2260</v>
      </c>
      <c r="H1210" s="161" t="s">
        <v>2020</v>
      </c>
      <c r="I1210" s="161" t="s">
        <v>5299</v>
      </c>
      <c r="J1210" s="161" t="s">
        <v>68</v>
      </c>
      <c r="K1210" s="167"/>
      <c r="L1210" s="168" t="s">
        <v>749</v>
      </c>
      <c r="M1210" s="168" t="s">
        <v>69</v>
      </c>
    </row>
    <row r="1211" spans="1:13" s="169" customFormat="1" x14ac:dyDescent="0.4">
      <c r="A1211" s="161" t="s">
        <v>2024</v>
      </c>
      <c r="B1211" s="161" t="s">
        <v>2243</v>
      </c>
      <c r="C1211" s="162">
        <v>4062025</v>
      </c>
      <c r="D1211" s="163">
        <v>45859</v>
      </c>
      <c r="E1211" s="164">
        <v>45905</v>
      </c>
      <c r="F1211" s="165">
        <v>179.9</v>
      </c>
      <c r="G1211" s="166" t="s">
        <v>2261</v>
      </c>
      <c r="H1211" s="161" t="s">
        <v>2019</v>
      </c>
      <c r="I1211" s="161" t="s">
        <v>5287</v>
      </c>
      <c r="J1211" s="161" t="s">
        <v>68</v>
      </c>
      <c r="K1211" s="167"/>
      <c r="L1211" s="168" t="s">
        <v>749</v>
      </c>
      <c r="M1211" s="168" t="s">
        <v>69</v>
      </c>
    </row>
    <row r="1212" spans="1:13" s="169" customFormat="1" x14ac:dyDescent="0.4">
      <c r="A1212" s="161" t="s">
        <v>2024</v>
      </c>
      <c r="B1212" s="161" t="s">
        <v>2243</v>
      </c>
      <c r="C1212" s="162">
        <v>4072025</v>
      </c>
      <c r="D1212" s="163">
        <v>45859</v>
      </c>
      <c r="E1212" s="164">
        <v>45905</v>
      </c>
      <c r="F1212" s="165">
        <v>2915.81</v>
      </c>
      <c r="G1212" s="166" t="s">
        <v>2260</v>
      </c>
      <c r="H1212" s="161" t="s">
        <v>2020</v>
      </c>
      <c r="I1212" s="161" t="s">
        <v>5300</v>
      </c>
      <c r="J1212" s="161" t="s">
        <v>60</v>
      </c>
      <c r="K1212" s="167"/>
      <c r="L1212" s="168" t="s">
        <v>749</v>
      </c>
      <c r="M1212" s="168" t="s">
        <v>61</v>
      </c>
    </row>
    <row r="1213" spans="1:13" s="169" customFormat="1" x14ac:dyDescent="0.4">
      <c r="A1213" s="161" t="s">
        <v>2024</v>
      </c>
      <c r="B1213" s="161" t="s">
        <v>2243</v>
      </c>
      <c r="C1213" s="162">
        <v>4082025</v>
      </c>
      <c r="D1213" s="163">
        <v>45859</v>
      </c>
      <c r="E1213" s="164">
        <v>45905</v>
      </c>
      <c r="F1213" s="165">
        <v>58.9</v>
      </c>
      <c r="G1213" s="166" t="s">
        <v>2261</v>
      </c>
      <c r="H1213" s="161" t="s">
        <v>2019</v>
      </c>
      <c r="I1213" s="161" t="s">
        <v>5288</v>
      </c>
      <c r="J1213" s="161" t="s">
        <v>60</v>
      </c>
      <c r="K1213" s="167"/>
      <c r="L1213" s="168" t="s">
        <v>749</v>
      </c>
      <c r="M1213" s="168" t="s">
        <v>61</v>
      </c>
    </row>
    <row r="1214" spans="1:13" s="169" customFormat="1" x14ac:dyDescent="0.4">
      <c r="A1214" s="161" t="s">
        <v>2024</v>
      </c>
      <c r="B1214" s="161" t="s">
        <v>2243</v>
      </c>
      <c r="C1214" s="162">
        <v>4092025</v>
      </c>
      <c r="D1214" s="163">
        <v>45859</v>
      </c>
      <c r="E1214" s="164">
        <v>45905</v>
      </c>
      <c r="F1214" s="165">
        <v>779.66</v>
      </c>
      <c r="G1214" s="166" t="s">
        <v>2260</v>
      </c>
      <c r="H1214" s="161" t="s">
        <v>2020</v>
      </c>
      <c r="I1214" s="161" t="s">
        <v>5301</v>
      </c>
      <c r="J1214" s="161" t="s">
        <v>92</v>
      </c>
      <c r="K1214" s="167"/>
      <c r="L1214" s="168" t="s">
        <v>749</v>
      </c>
      <c r="M1214" s="168" t="s">
        <v>93</v>
      </c>
    </row>
    <row r="1215" spans="1:13" s="169" customFormat="1" x14ac:dyDescent="0.4">
      <c r="A1215" s="161" t="s">
        <v>2024</v>
      </c>
      <c r="B1215" s="161" t="s">
        <v>2243</v>
      </c>
      <c r="C1215" s="162">
        <v>4102025</v>
      </c>
      <c r="D1215" s="163">
        <v>45859</v>
      </c>
      <c r="E1215" s="164">
        <v>45905</v>
      </c>
      <c r="F1215" s="165">
        <v>44.56</v>
      </c>
      <c r="G1215" s="166" t="s">
        <v>2261</v>
      </c>
      <c r="H1215" s="161" t="s">
        <v>2019</v>
      </c>
      <c r="I1215" s="161" t="s">
        <v>5302</v>
      </c>
      <c r="J1215" s="161" t="s">
        <v>92</v>
      </c>
      <c r="K1215" s="167"/>
      <c r="L1215" s="168" t="s">
        <v>749</v>
      </c>
      <c r="M1215" s="168" t="s">
        <v>93</v>
      </c>
    </row>
    <row r="1216" spans="1:13" s="169" customFormat="1" x14ac:dyDescent="0.4">
      <c r="A1216" s="161" t="s">
        <v>2024</v>
      </c>
      <c r="B1216" s="161" t="s">
        <v>2243</v>
      </c>
      <c r="C1216" s="162">
        <v>4112025</v>
      </c>
      <c r="D1216" s="163">
        <v>45859</v>
      </c>
      <c r="E1216" s="164">
        <v>45905</v>
      </c>
      <c r="F1216" s="165">
        <v>1806.05</v>
      </c>
      <c r="G1216" s="166" t="s">
        <v>2260</v>
      </c>
      <c r="H1216" s="161" t="s">
        <v>2020</v>
      </c>
      <c r="I1216" s="161" t="s">
        <v>5303</v>
      </c>
      <c r="J1216" s="161" t="s">
        <v>74</v>
      </c>
      <c r="K1216" s="167"/>
      <c r="L1216" s="168" t="s">
        <v>749</v>
      </c>
      <c r="M1216" s="168" t="s">
        <v>75</v>
      </c>
    </row>
    <row r="1217" spans="1:13" s="169" customFormat="1" x14ac:dyDescent="0.4">
      <c r="A1217" s="161" t="s">
        <v>2024</v>
      </c>
      <c r="B1217" s="161" t="s">
        <v>2243</v>
      </c>
      <c r="C1217" s="162">
        <v>4122025</v>
      </c>
      <c r="D1217" s="163">
        <v>45859</v>
      </c>
      <c r="E1217" s="164">
        <v>45905</v>
      </c>
      <c r="F1217" s="165">
        <v>91.14</v>
      </c>
      <c r="G1217" s="166" t="s">
        <v>2261</v>
      </c>
      <c r="H1217" s="161" t="s">
        <v>2019</v>
      </c>
      <c r="I1217" s="161" t="s">
        <v>5304</v>
      </c>
      <c r="J1217" s="161" t="s">
        <v>74</v>
      </c>
      <c r="K1217" s="167"/>
      <c r="L1217" s="168" t="s">
        <v>749</v>
      </c>
      <c r="M1217" s="168" t="s">
        <v>75</v>
      </c>
    </row>
    <row r="1218" spans="1:13" s="169" customFormat="1" x14ac:dyDescent="0.4">
      <c r="A1218" s="161" t="s">
        <v>2024</v>
      </c>
      <c r="B1218" s="161" t="s">
        <v>2243</v>
      </c>
      <c r="C1218" s="162">
        <v>4132025</v>
      </c>
      <c r="D1218" s="163">
        <v>45859</v>
      </c>
      <c r="E1218" s="164">
        <v>45905</v>
      </c>
      <c r="F1218" s="165">
        <v>154.97999999999999</v>
      </c>
      <c r="G1218" s="166" t="s">
        <v>2261</v>
      </c>
      <c r="H1218" s="161" t="s">
        <v>2019</v>
      </c>
      <c r="I1218" s="161" t="s">
        <v>5305</v>
      </c>
      <c r="J1218" s="161" t="s">
        <v>62</v>
      </c>
      <c r="K1218" s="167"/>
      <c r="L1218" s="168" t="s">
        <v>749</v>
      </c>
      <c r="M1218" s="168" t="s">
        <v>63</v>
      </c>
    </row>
    <row r="1219" spans="1:13" s="169" customFormat="1" x14ac:dyDescent="0.4">
      <c r="A1219" s="161" t="s">
        <v>2024</v>
      </c>
      <c r="B1219" s="161" t="s">
        <v>2243</v>
      </c>
      <c r="C1219" s="162">
        <v>4142025</v>
      </c>
      <c r="D1219" s="163">
        <v>45859</v>
      </c>
      <c r="E1219" s="164">
        <v>45905</v>
      </c>
      <c r="F1219" s="165">
        <v>736.29</v>
      </c>
      <c r="G1219" s="166" t="s">
        <v>2260</v>
      </c>
      <c r="H1219" s="161" t="s">
        <v>2020</v>
      </c>
      <c r="I1219" s="161" t="s">
        <v>5289</v>
      </c>
      <c r="J1219" s="161" t="s">
        <v>16</v>
      </c>
      <c r="K1219" s="167"/>
      <c r="L1219" s="168" t="s">
        <v>749</v>
      </c>
      <c r="M1219" s="168" t="s">
        <v>17</v>
      </c>
    </row>
    <row r="1220" spans="1:13" s="169" customFormat="1" x14ac:dyDescent="0.4">
      <c r="A1220" s="161" t="s">
        <v>2024</v>
      </c>
      <c r="B1220" s="161" t="s">
        <v>2243</v>
      </c>
      <c r="C1220" s="162">
        <v>4152025</v>
      </c>
      <c r="D1220" s="163">
        <v>45859</v>
      </c>
      <c r="E1220" s="164">
        <v>45905</v>
      </c>
      <c r="F1220" s="165">
        <v>143.63999999999999</v>
      </c>
      <c r="G1220" s="166" t="s">
        <v>2261</v>
      </c>
      <c r="H1220" s="161" t="s">
        <v>2019</v>
      </c>
      <c r="I1220" s="161" t="s">
        <v>5306</v>
      </c>
      <c r="J1220" s="161" t="s">
        <v>16</v>
      </c>
      <c r="K1220" s="167"/>
      <c r="L1220" s="168" t="s">
        <v>749</v>
      </c>
      <c r="M1220" s="168" t="s">
        <v>17</v>
      </c>
    </row>
    <row r="1221" spans="1:13" s="169" customFormat="1" x14ac:dyDescent="0.4">
      <c r="A1221" s="161" t="s">
        <v>2024</v>
      </c>
      <c r="B1221" s="161" t="s">
        <v>2243</v>
      </c>
      <c r="C1221" s="162">
        <v>4162025</v>
      </c>
      <c r="D1221" s="163">
        <v>45859</v>
      </c>
      <c r="E1221" s="164">
        <v>45905</v>
      </c>
      <c r="F1221" s="165">
        <v>1283.44</v>
      </c>
      <c r="G1221" s="166" t="s">
        <v>2260</v>
      </c>
      <c r="H1221" s="161" t="s">
        <v>2020</v>
      </c>
      <c r="I1221" s="161" t="s">
        <v>5290</v>
      </c>
      <c r="J1221" s="161" t="s">
        <v>64</v>
      </c>
      <c r="K1221" s="167"/>
      <c r="L1221" s="168" t="s">
        <v>749</v>
      </c>
      <c r="M1221" s="168" t="s">
        <v>65</v>
      </c>
    </row>
    <row r="1222" spans="1:13" s="169" customFormat="1" x14ac:dyDescent="0.4">
      <c r="A1222" s="161" t="s">
        <v>2024</v>
      </c>
      <c r="B1222" s="161" t="s">
        <v>2243</v>
      </c>
      <c r="C1222" s="162">
        <v>4172025</v>
      </c>
      <c r="D1222" s="163">
        <v>45859</v>
      </c>
      <c r="E1222" s="164">
        <v>45905</v>
      </c>
      <c r="F1222" s="165">
        <v>60.99</v>
      </c>
      <c r="G1222" s="166" t="s">
        <v>2261</v>
      </c>
      <c r="H1222" s="161" t="s">
        <v>2019</v>
      </c>
      <c r="I1222" s="161" t="s">
        <v>5307</v>
      </c>
      <c r="J1222" s="161" t="s">
        <v>64</v>
      </c>
      <c r="K1222" s="167"/>
      <c r="L1222" s="168" t="s">
        <v>749</v>
      </c>
      <c r="M1222" s="168" t="s">
        <v>65</v>
      </c>
    </row>
    <row r="1223" spans="1:13" s="169" customFormat="1" x14ac:dyDescent="0.4">
      <c r="A1223" s="161" t="s">
        <v>2024</v>
      </c>
      <c r="B1223" s="161" t="s">
        <v>2243</v>
      </c>
      <c r="C1223" s="162">
        <v>4182025</v>
      </c>
      <c r="D1223" s="163">
        <v>45859</v>
      </c>
      <c r="E1223" s="164">
        <v>45905</v>
      </c>
      <c r="F1223" s="165">
        <v>747.49</v>
      </c>
      <c r="G1223" s="166" t="s">
        <v>2260</v>
      </c>
      <c r="H1223" s="161" t="s">
        <v>2020</v>
      </c>
      <c r="I1223" s="161" t="s">
        <v>5308</v>
      </c>
      <c r="J1223" s="161" t="s">
        <v>86</v>
      </c>
      <c r="K1223" s="167"/>
      <c r="L1223" s="168" t="s">
        <v>749</v>
      </c>
      <c r="M1223" s="168" t="s">
        <v>87</v>
      </c>
    </row>
    <row r="1224" spans="1:13" s="169" customFormat="1" x14ac:dyDescent="0.4">
      <c r="A1224" s="161" t="s">
        <v>2024</v>
      </c>
      <c r="B1224" s="161" t="s">
        <v>2243</v>
      </c>
      <c r="C1224" s="162">
        <v>4192025</v>
      </c>
      <c r="D1224" s="163">
        <v>45859</v>
      </c>
      <c r="E1224" s="164">
        <v>45905</v>
      </c>
      <c r="F1224" s="165">
        <v>138.56</v>
      </c>
      <c r="G1224" s="166" t="s">
        <v>2261</v>
      </c>
      <c r="H1224" s="161" t="s">
        <v>2019</v>
      </c>
      <c r="I1224" s="161" t="s">
        <v>5309</v>
      </c>
      <c r="J1224" s="161" t="s">
        <v>86</v>
      </c>
      <c r="K1224" s="167"/>
      <c r="L1224" s="168" t="s">
        <v>749</v>
      </c>
      <c r="M1224" s="168" t="s">
        <v>87</v>
      </c>
    </row>
    <row r="1225" spans="1:13" s="169" customFormat="1" x14ac:dyDescent="0.4">
      <c r="A1225" s="161" t="s">
        <v>2024</v>
      </c>
      <c r="B1225" s="161" t="s">
        <v>2243</v>
      </c>
      <c r="C1225" s="162">
        <v>4202025</v>
      </c>
      <c r="D1225" s="163">
        <v>45859</v>
      </c>
      <c r="E1225" s="164">
        <v>45905</v>
      </c>
      <c r="F1225" s="165">
        <v>2037.16</v>
      </c>
      <c r="G1225" s="166" t="s">
        <v>2261</v>
      </c>
      <c r="H1225" s="161" t="s">
        <v>2020</v>
      </c>
      <c r="I1225" s="161" t="s">
        <v>5309</v>
      </c>
      <c r="J1225" s="161" t="s">
        <v>86</v>
      </c>
      <c r="K1225" s="167"/>
      <c r="L1225" s="168" t="s">
        <v>749</v>
      </c>
      <c r="M1225" s="168" t="s">
        <v>87</v>
      </c>
    </row>
    <row r="1226" spans="1:13" s="169" customFormat="1" x14ac:dyDescent="0.4">
      <c r="A1226" s="161" t="s">
        <v>2024</v>
      </c>
      <c r="B1226" s="161" t="s">
        <v>2243</v>
      </c>
      <c r="C1226" s="162">
        <v>4212025</v>
      </c>
      <c r="D1226" s="163">
        <v>45859</v>
      </c>
      <c r="E1226" s="164">
        <v>45905</v>
      </c>
      <c r="F1226" s="165">
        <v>182.35</v>
      </c>
      <c r="G1226" s="166" t="s">
        <v>2260</v>
      </c>
      <c r="H1226" s="161" t="s">
        <v>2020</v>
      </c>
      <c r="I1226" s="161" t="s">
        <v>5310</v>
      </c>
      <c r="J1226" s="161" t="s">
        <v>90</v>
      </c>
      <c r="K1226" s="167"/>
      <c r="L1226" s="168" t="s">
        <v>749</v>
      </c>
      <c r="M1226" s="168" t="s">
        <v>91</v>
      </c>
    </row>
    <row r="1227" spans="1:13" s="169" customFormat="1" x14ac:dyDescent="0.4">
      <c r="A1227" s="161" t="s">
        <v>2024</v>
      </c>
      <c r="B1227" s="161" t="s">
        <v>2243</v>
      </c>
      <c r="C1227" s="162">
        <v>4222025</v>
      </c>
      <c r="D1227" s="163">
        <v>45859</v>
      </c>
      <c r="E1227" s="164">
        <v>45905</v>
      </c>
      <c r="F1227" s="165">
        <v>7401.45</v>
      </c>
      <c r="G1227" s="166" t="s">
        <v>2260</v>
      </c>
      <c r="H1227" s="161" t="s">
        <v>2020</v>
      </c>
      <c r="I1227" s="161" t="s">
        <v>5291</v>
      </c>
      <c r="J1227" s="161" t="s">
        <v>98</v>
      </c>
      <c r="K1227" s="167"/>
      <c r="L1227" s="168" t="s">
        <v>749</v>
      </c>
      <c r="M1227" s="168" t="s">
        <v>99</v>
      </c>
    </row>
    <row r="1228" spans="1:13" s="169" customFormat="1" x14ac:dyDescent="0.4">
      <c r="A1228" s="161" t="s">
        <v>2024</v>
      </c>
      <c r="B1228" s="161" t="s">
        <v>2243</v>
      </c>
      <c r="C1228" s="162">
        <v>4232025</v>
      </c>
      <c r="D1228" s="163">
        <v>45859</v>
      </c>
      <c r="E1228" s="164">
        <v>45905</v>
      </c>
      <c r="F1228" s="165">
        <v>1216.5999999999999</v>
      </c>
      <c r="G1228" s="166" t="s">
        <v>2261</v>
      </c>
      <c r="H1228" s="161" t="s">
        <v>2019</v>
      </c>
      <c r="I1228" s="161" t="s">
        <v>5311</v>
      </c>
      <c r="J1228" s="161" t="s">
        <v>98</v>
      </c>
      <c r="K1228" s="167"/>
      <c r="L1228" s="168" t="s">
        <v>749</v>
      </c>
      <c r="M1228" s="168" t="s">
        <v>99</v>
      </c>
    </row>
    <row r="1229" spans="1:13" s="169" customFormat="1" x14ac:dyDescent="0.4">
      <c r="A1229" s="161" t="s">
        <v>2024</v>
      </c>
      <c r="B1229" s="161" t="s">
        <v>2243</v>
      </c>
      <c r="C1229" s="162">
        <v>4242025</v>
      </c>
      <c r="D1229" s="163">
        <v>45859</v>
      </c>
      <c r="E1229" s="164">
        <v>45905</v>
      </c>
      <c r="F1229" s="165">
        <v>1120.9100000000001</v>
      </c>
      <c r="G1229" s="166" t="s">
        <v>2260</v>
      </c>
      <c r="H1229" s="161" t="s">
        <v>2020</v>
      </c>
      <c r="I1229" s="161" t="s">
        <v>5312</v>
      </c>
      <c r="J1229" s="161" t="s">
        <v>96</v>
      </c>
      <c r="K1229" s="167"/>
      <c r="L1229" s="168" t="s">
        <v>749</v>
      </c>
      <c r="M1229" s="168" t="s">
        <v>97</v>
      </c>
    </row>
    <row r="1230" spans="1:13" s="169" customFormat="1" x14ac:dyDescent="0.4">
      <c r="A1230" s="161" t="s">
        <v>2024</v>
      </c>
      <c r="B1230" s="161" t="s">
        <v>2243</v>
      </c>
      <c r="C1230" s="162">
        <v>4252025</v>
      </c>
      <c r="D1230" s="163">
        <v>45859</v>
      </c>
      <c r="E1230" s="164">
        <v>45905</v>
      </c>
      <c r="F1230" s="165">
        <v>5096.2</v>
      </c>
      <c r="G1230" s="166" t="s">
        <v>2260</v>
      </c>
      <c r="H1230" s="161" t="s">
        <v>2020</v>
      </c>
      <c r="I1230" s="161" t="s">
        <v>5313</v>
      </c>
      <c r="J1230" s="161" t="s">
        <v>94</v>
      </c>
      <c r="K1230" s="167"/>
      <c r="L1230" s="168" t="s">
        <v>749</v>
      </c>
      <c r="M1230" s="168" t="s">
        <v>95</v>
      </c>
    </row>
    <row r="1231" spans="1:13" s="169" customFormat="1" x14ac:dyDescent="0.4">
      <c r="A1231" s="161" t="s">
        <v>2024</v>
      </c>
      <c r="B1231" s="161" t="s">
        <v>2243</v>
      </c>
      <c r="C1231" s="162">
        <v>4262025</v>
      </c>
      <c r="D1231" s="163">
        <v>45859</v>
      </c>
      <c r="E1231" s="164">
        <v>45905</v>
      </c>
      <c r="F1231" s="165">
        <v>1614.24</v>
      </c>
      <c r="G1231" s="166" t="s">
        <v>2260</v>
      </c>
      <c r="H1231" s="161" t="s">
        <v>2020</v>
      </c>
      <c r="I1231" s="161" t="s">
        <v>5314</v>
      </c>
      <c r="J1231" s="161" t="s">
        <v>118</v>
      </c>
      <c r="K1231" s="167"/>
      <c r="L1231" s="168" t="s">
        <v>749</v>
      </c>
      <c r="M1231" s="168" t="s">
        <v>119</v>
      </c>
    </row>
    <row r="1232" spans="1:13" s="169" customFormat="1" x14ac:dyDescent="0.4">
      <c r="A1232" s="161" t="s">
        <v>2024</v>
      </c>
      <c r="B1232" s="161" t="s">
        <v>2243</v>
      </c>
      <c r="C1232" s="162">
        <v>4272025</v>
      </c>
      <c r="D1232" s="163">
        <v>45859</v>
      </c>
      <c r="E1232" s="164">
        <v>45905</v>
      </c>
      <c r="F1232" s="165">
        <v>468.04</v>
      </c>
      <c r="G1232" s="166" t="s">
        <v>2261</v>
      </c>
      <c r="H1232" s="161" t="s">
        <v>2019</v>
      </c>
      <c r="I1232" s="161" t="s">
        <v>5315</v>
      </c>
      <c r="J1232" s="161" t="s">
        <v>118</v>
      </c>
      <c r="K1232" s="167"/>
      <c r="L1232" s="168" t="s">
        <v>749</v>
      </c>
      <c r="M1232" s="168" t="s">
        <v>119</v>
      </c>
    </row>
    <row r="1233" spans="1:13" s="169" customFormat="1" x14ac:dyDescent="0.4">
      <c r="A1233" s="161" t="s">
        <v>2024</v>
      </c>
      <c r="B1233" s="161" t="s">
        <v>2243</v>
      </c>
      <c r="C1233" s="162">
        <v>4282025</v>
      </c>
      <c r="D1233" s="163">
        <v>45859</v>
      </c>
      <c r="E1233" s="164">
        <v>45905</v>
      </c>
      <c r="F1233" s="165">
        <v>1308.51</v>
      </c>
      <c r="G1233" s="166" t="s">
        <v>2260</v>
      </c>
      <c r="H1233" s="161" t="s">
        <v>2020</v>
      </c>
      <c r="I1233" s="161" t="s">
        <v>5292</v>
      </c>
      <c r="J1233" s="161" t="s">
        <v>372</v>
      </c>
      <c r="K1233" s="167"/>
      <c r="L1233" s="168" t="s">
        <v>749</v>
      </c>
      <c r="M1233" s="168" t="s">
        <v>373</v>
      </c>
    </row>
    <row r="1234" spans="1:13" s="169" customFormat="1" x14ac:dyDescent="0.4">
      <c r="A1234" s="161" t="s">
        <v>2024</v>
      </c>
      <c r="B1234" s="161" t="s">
        <v>2243</v>
      </c>
      <c r="C1234" s="162">
        <v>4292025</v>
      </c>
      <c r="D1234" s="163">
        <v>45859</v>
      </c>
      <c r="E1234" s="164">
        <v>45905</v>
      </c>
      <c r="F1234" s="165">
        <v>75.150000000000006</v>
      </c>
      <c r="G1234" s="166" t="s">
        <v>2261</v>
      </c>
      <c r="H1234" s="161" t="s">
        <v>2019</v>
      </c>
      <c r="I1234" s="161" t="s">
        <v>5316</v>
      </c>
      <c r="J1234" s="161" t="s">
        <v>372</v>
      </c>
      <c r="K1234" s="167"/>
      <c r="L1234" s="168" t="s">
        <v>749</v>
      </c>
      <c r="M1234" s="168" t="s">
        <v>373</v>
      </c>
    </row>
    <row r="1235" spans="1:13" s="169" customFormat="1" x14ac:dyDescent="0.4">
      <c r="A1235" s="161" t="s">
        <v>2024</v>
      </c>
      <c r="B1235" s="161" t="s">
        <v>2243</v>
      </c>
      <c r="C1235" s="162">
        <v>4302025</v>
      </c>
      <c r="D1235" s="163">
        <v>45859</v>
      </c>
      <c r="E1235" s="164">
        <v>45905</v>
      </c>
      <c r="F1235" s="165">
        <v>28743.78</v>
      </c>
      <c r="G1235" s="166" t="s">
        <v>2260</v>
      </c>
      <c r="H1235" s="161" t="s">
        <v>2020</v>
      </c>
      <c r="I1235" s="161" t="s">
        <v>5317</v>
      </c>
      <c r="J1235" s="161" t="s">
        <v>376</v>
      </c>
      <c r="K1235" s="167"/>
      <c r="L1235" s="168" t="s">
        <v>749</v>
      </c>
      <c r="M1235" s="168" t="s">
        <v>377</v>
      </c>
    </row>
    <row r="1236" spans="1:13" s="169" customFormat="1" x14ac:dyDescent="0.4">
      <c r="A1236" s="161" t="s">
        <v>2024</v>
      </c>
      <c r="B1236" s="161" t="s">
        <v>2243</v>
      </c>
      <c r="C1236" s="162">
        <v>4312025</v>
      </c>
      <c r="D1236" s="163">
        <v>45859</v>
      </c>
      <c r="E1236" s="164">
        <v>45905</v>
      </c>
      <c r="F1236" s="165">
        <v>7190.04</v>
      </c>
      <c r="G1236" s="166" t="s">
        <v>2261</v>
      </c>
      <c r="H1236" s="161" t="s">
        <v>2019</v>
      </c>
      <c r="I1236" s="161" t="s">
        <v>5318</v>
      </c>
      <c r="J1236" s="161" t="s">
        <v>376</v>
      </c>
      <c r="K1236" s="167"/>
      <c r="L1236" s="168" t="s">
        <v>749</v>
      </c>
      <c r="M1236" s="168" t="s">
        <v>377</v>
      </c>
    </row>
    <row r="1237" spans="1:13" s="169" customFormat="1" x14ac:dyDescent="0.4">
      <c r="A1237" s="161" t="s">
        <v>2024</v>
      </c>
      <c r="B1237" s="161" t="s">
        <v>2243</v>
      </c>
      <c r="C1237" s="162">
        <v>4322025</v>
      </c>
      <c r="D1237" s="163">
        <v>45859</v>
      </c>
      <c r="E1237" s="164">
        <v>45905</v>
      </c>
      <c r="F1237" s="165">
        <v>896.74</v>
      </c>
      <c r="G1237" s="166" t="s">
        <v>2260</v>
      </c>
      <c r="H1237" s="161" t="s">
        <v>2020</v>
      </c>
      <c r="I1237" s="161" t="s">
        <v>5319</v>
      </c>
      <c r="J1237" s="161" t="s">
        <v>384</v>
      </c>
      <c r="K1237" s="167"/>
      <c r="L1237" s="168" t="s">
        <v>749</v>
      </c>
      <c r="M1237" s="168" t="s">
        <v>385</v>
      </c>
    </row>
    <row r="1238" spans="1:13" s="169" customFormat="1" x14ac:dyDescent="0.4">
      <c r="A1238" s="161" t="s">
        <v>2024</v>
      </c>
      <c r="B1238" s="161" t="s">
        <v>2243</v>
      </c>
      <c r="C1238" s="162">
        <v>4332025</v>
      </c>
      <c r="D1238" s="163">
        <v>45859</v>
      </c>
      <c r="E1238" s="164">
        <v>45905</v>
      </c>
      <c r="F1238" s="165">
        <v>117.76</v>
      </c>
      <c r="G1238" s="166" t="s">
        <v>2261</v>
      </c>
      <c r="H1238" s="161" t="s">
        <v>2019</v>
      </c>
      <c r="I1238" s="161" t="s">
        <v>5320</v>
      </c>
      <c r="J1238" s="161" t="s">
        <v>384</v>
      </c>
      <c r="K1238" s="167"/>
      <c r="L1238" s="168" t="s">
        <v>749</v>
      </c>
      <c r="M1238" s="168" t="s">
        <v>385</v>
      </c>
    </row>
    <row r="1239" spans="1:13" s="169" customFormat="1" x14ac:dyDescent="0.4">
      <c r="A1239" s="161" t="s">
        <v>2024</v>
      </c>
      <c r="B1239" s="161" t="s">
        <v>2243</v>
      </c>
      <c r="C1239" s="162">
        <v>4342025</v>
      </c>
      <c r="D1239" s="163">
        <v>45859</v>
      </c>
      <c r="E1239" s="164">
        <v>45905</v>
      </c>
      <c r="F1239" s="165">
        <v>5586.87</v>
      </c>
      <c r="G1239" s="166" t="s">
        <v>2260</v>
      </c>
      <c r="H1239" s="161" t="s">
        <v>2020</v>
      </c>
      <c r="I1239" s="161" t="s">
        <v>5321</v>
      </c>
      <c r="J1239" s="161" t="s">
        <v>70</v>
      </c>
      <c r="K1239" s="167"/>
      <c r="L1239" s="168" t="s">
        <v>749</v>
      </c>
      <c r="M1239" s="168" t="s">
        <v>71</v>
      </c>
    </row>
    <row r="1240" spans="1:13" s="169" customFormat="1" x14ac:dyDescent="0.4">
      <c r="A1240" s="161" t="s">
        <v>2024</v>
      </c>
      <c r="B1240" s="161" t="s">
        <v>2243</v>
      </c>
      <c r="C1240" s="162">
        <v>4352025</v>
      </c>
      <c r="D1240" s="163">
        <v>45859</v>
      </c>
      <c r="E1240" s="164">
        <v>45905</v>
      </c>
      <c r="F1240" s="165">
        <v>3875.3</v>
      </c>
      <c r="G1240" s="166" t="s">
        <v>2260</v>
      </c>
      <c r="H1240" s="161" t="s">
        <v>2020</v>
      </c>
      <c r="I1240" s="161" t="s">
        <v>5322</v>
      </c>
      <c r="J1240" s="161" t="s">
        <v>396</v>
      </c>
      <c r="K1240" s="167"/>
      <c r="L1240" s="168" t="s">
        <v>749</v>
      </c>
      <c r="M1240" s="168" t="s">
        <v>397</v>
      </c>
    </row>
    <row r="1241" spans="1:13" s="169" customFormat="1" x14ac:dyDescent="0.4">
      <c r="A1241" s="161" t="s">
        <v>2024</v>
      </c>
      <c r="B1241" s="161" t="s">
        <v>2243</v>
      </c>
      <c r="C1241" s="162">
        <v>4362025</v>
      </c>
      <c r="D1241" s="163">
        <v>45859</v>
      </c>
      <c r="E1241" s="164">
        <v>45905</v>
      </c>
      <c r="F1241" s="165">
        <v>1132.69</v>
      </c>
      <c r="G1241" s="166" t="s">
        <v>2261</v>
      </c>
      <c r="H1241" s="161" t="s">
        <v>2019</v>
      </c>
      <c r="I1241" s="161" t="s">
        <v>5323</v>
      </c>
      <c r="J1241" s="161" t="s">
        <v>396</v>
      </c>
      <c r="K1241" s="167"/>
      <c r="L1241" s="168" t="s">
        <v>749</v>
      </c>
      <c r="M1241" s="168" t="s">
        <v>397</v>
      </c>
    </row>
    <row r="1242" spans="1:13" s="169" customFormat="1" x14ac:dyDescent="0.4">
      <c r="A1242" s="161" t="s">
        <v>2024</v>
      </c>
      <c r="B1242" s="161" t="s">
        <v>2243</v>
      </c>
      <c r="C1242" s="162">
        <v>4372025</v>
      </c>
      <c r="D1242" s="163">
        <v>45859</v>
      </c>
      <c r="E1242" s="164">
        <v>45905</v>
      </c>
      <c r="F1242" s="165">
        <v>1836.25</v>
      </c>
      <c r="G1242" s="166" t="s">
        <v>2260</v>
      </c>
      <c r="H1242" s="161" t="s">
        <v>2020</v>
      </c>
      <c r="I1242" s="161" t="s">
        <v>5324</v>
      </c>
      <c r="J1242" s="161" t="s">
        <v>72</v>
      </c>
      <c r="K1242" s="167"/>
      <c r="L1242" s="168" t="s">
        <v>749</v>
      </c>
      <c r="M1242" s="168" t="s">
        <v>73</v>
      </c>
    </row>
    <row r="1243" spans="1:13" s="169" customFormat="1" x14ac:dyDescent="0.4">
      <c r="A1243" s="161" t="s">
        <v>2024</v>
      </c>
      <c r="B1243" s="161" t="s">
        <v>2243</v>
      </c>
      <c r="C1243" s="162">
        <v>4382025</v>
      </c>
      <c r="D1243" s="163">
        <v>45859</v>
      </c>
      <c r="E1243" s="164">
        <v>45905</v>
      </c>
      <c r="F1243" s="165">
        <v>4686.5</v>
      </c>
      <c r="G1243" s="166" t="s">
        <v>2260</v>
      </c>
      <c r="H1243" s="161" t="s">
        <v>2020</v>
      </c>
      <c r="I1243" s="161" t="s">
        <v>5325</v>
      </c>
      <c r="J1243" s="161" t="s">
        <v>402</v>
      </c>
      <c r="K1243" s="167"/>
      <c r="L1243" s="168" t="s">
        <v>749</v>
      </c>
      <c r="M1243" s="168" t="s">
        <v>403</v>
      </c>
    </row>
    <row r="1244" spans="1:13" s="169" customFormat="1" x14ac:dyDescent="0.4">
      <c r="A1244" s="161" t="s">
        <v>2024</v>
      </c>
      <c r="B1244" s="161" t="s">
        <v>2243</v>
      </c>
      <c r="C1244" s="162">
        <v>4392025</v>
      </c>
      <c r="D1244" s="163">
        <v>45859</v>
      </c>
      <c r="E1244" s="164">
        <v>45905</v>
      </c>
      <c r="F1244" s="165">
        <v>17845.259999999998</v>
      </c>
      <c r="G1244" s="166" t="s">
        <v>2260</v>
      </c>
      <c r="H1244" s="161" t="s">
        <v>2020</v>
      </c>
      <c r="I1244" s="161" t="s">
        <v>5326</v>
      </c>
      <c r="J1244" s="161" t="s">
        <v>76</v>
      </c>
      <c r="K1244" s="167"/>
      <c r="L1244" s="168" t="s">
        <v>749</v>
      </c>
      <c r="M1244" s="168" t="s">
        <v>77</v>
      </c>
    </row>
    <row r="1245" spans="1:13" s="169" customFormat="1" x14ac:dyDescent="0.4">
      <c r="A1245" s="161" t="s">
        <v>2024</v>
      </c>
      <c r="B1245" s="161" t="s">
        <v>2243</v>
      </c>
      <c r="C1245" s="162">
        <v>4402025</v>
      </c>
      <c r="D1245" s="163">
        <v>45859</v>
      </c>
      <c r="E1245" s="164">
        <v>45905</v>
      </c>
      <c r="F1245" s="165">
        <v>1515.6</v>
      </c>
      <c r="G1245" s="166" t="s">
        <v>2260</v>
      </c>
      <c r="H1245" s="161" t="s">
        <v>2020</v>
      </c>
      <c r="I1245" s="161" t="s">
        <v>5327</v>
      </c>
      <c r="J1245" s="161" t="s">
        <v>408</v>
      </c>
      <c r="K1245" s="167"/>
      <c r="L1245" s="168" t="s">
        <v>749</v>
      </c>
      <c r="M1245" s="168" t="s">
        <v>409</v>
      </c>
    </row>
    <row r="1246" spans="1:13" s="169" customFormat="1" x14ac:dyDescent="0.4">
      <c r="A1246" s="161" t="s">
        <v>2024</v>
      </c>
      <c r="B1246" s="161" t="s">
        <v>2243</v>
      </c>
      <c r="C1246" s="162">
        <v>4412025</v>
      </c>
      <c r="D1246" s="163">
        <v>45859</v>
      </c>
      <c r="E1246" s="164">
        <v>45905</v>
      </c>
      <c r="F1246" s="165">
        <v>70.599999999999994</v>
      </c>
      <c r="G1246" s="166" t="s">
        <v>2261</v>
      </c>
      <c r="H1246" s="161" t="s">
        <v>2019</v>
      </c>
      <c r="I1246" s="161" t="s">
        <v>5328</v>
      </c>
      <c r="J1246" s="161" t="s">
        <v>408</v>
      </c>
      <c r="K1246" s="167"/>
      <c r="L1246" s="168" t="s">
        <v>749</v>
      </c>
      <c r="M1246" s="168" t="s">
        <v>409</v>
      </c>
    </row>
    <row r="1247" spans="1:13" s="169" customFormat="1" x14ac:dyDescent="0.4">
      <c r="A1247" s="161" t="s">
        <v>2024</v>
      </c>
      <c r="B1247" s="161" t="s">
        <v>2243</v>
      </c>
      <c r="C1247" s="162">
        <v>4422025</v>
      </c>
      <c r="D1247" s="163">
        <v>45859</v>
      </c>
      <c r="E1247" s="164">
        <v>45905</v>
      </c>
      <c r="F1247" s="165">
        <v>1528.5</v>
      </c>
      <c r="G1247" s="166" t="s">
        <v>2260</v>
      </c>
      <c r="H1247" s="161" t="s">
        <v>2020</v>
      </c>
      <c r="I1247" s="161" t="s">
        <v>5329</v>
      </c>
      <c r="J1247" s="161" t="s">
        <v>428</v>
      </c>
      <c r="K1247" s="167"/>
      <c r="L1247" s="168" t="s">
        <v>749</v>
      </c>
      <c r="M1247" s="168" t="s">
        <v>429</v>
      </c>
    </row>
    <row r="1248" spans="1:13" s="169" customFormat="1" x14ac:dyDescent="0.4">
      <c r="A1248" s="161" t="s">
        <v>2024</v>
      </c>
      <c r="B1248" s="161" t="s">
        <v>2243</v>
      </c>
      <c r="C1248" s="162">
        <v>4432025</v>
      </c>
      <c r="D1248" s="163">
        <v>45859</v>
      </c>
      <c r="E1248" s="164">
        <v>45905</v>
      </c>
      <c r="F1248" s="165">
        <v>187.82</v>
      </c>
      <c r="G1248" s="166" t="s">
        <v>2261</v>
      </c>
      <c r="H1248" s="161" t="s">
        <v>2019</v>
      </c>
      <c r="I1248" s="161" t="s">
        <v>5330</v>
      </c>
      <c r="J1248" s="161" t="s">
        <v>428</v>
      </c>
      <c r="K1248" s="167"/>
      <c r="L1248" s="168" t="s">
        <v>749</v>
      </c>
      <c r="M1248" s="168" t="s">
        <v>429</v>
      </c>
    </row>
    <row r="1249" spans="1:13" s="169" customFormat="1" x14ac:dyDescent="0.4">
      <c r="A1249" s="161" t="s">
        <v>2024</v>
      </c>
      <c r="B1249" s="161" t="s">
        <v>2243</v>
      </c>
      <c r="C1249" s="162">
        <v>4442025</v>
      </c>
      <c r="D1249" s="163">
        <v>45859</v>
      </c>
      <c r="E1249" s="164">
        <v>45905</v>
      </c>
      <c r="F1249" s="165">
        <v>13218.9</v>
      </c>
      <c r="G1249" s="166" t="s">
        <v>2260</v>
      </c>
      <c r="H1249" s="161" t="s">
        <v>2020</v>
      </c>
      <c r="I1249" s="161" t="s">
        <v>5331</v>
      </c>
      <c r="J1249" s="161" t="s">
        <v>80</v>
      </c>
      <c r="K1249" s="167"/>
      <c r="L1249" s="168" t="s">
        <v>749</v>
      </c>
      <c r="M1249" s="168" t="s">
        <v>81</v>
      </c>
    </row>
    <row r="1250" spans="1:13" s="169" customFormat="1" x14ac:dyDescent="0.4">
      <c r="A1250" s="161" t="s">
        <v>2024</v>
      </c>
      <c r="B1250" s="161" t="s">
        <v>2243</v>
      </c>
      <c r="C1250" s="162">
        <v>4452025</v>
      </c>
      <c r="D1250" s="163">
        <v>45859</v>
      </c>
      <c r="E1250" s="164">
        <v>45905</v>
      </c>
      <c r="F1250" s="165">
        <v>4990.58</v>
      </c>
      <c r="G1250" s="166" t="s">
        <v>2261</v>
      </c>
      <c r="H1250" s="161" t="s">
        <v>2019</v>
      </c>
      <c r="I1250" s="161" t="s">
        <v>5332</v>
      </c>
      <c r="J1250" s="161" t="s">
        <v>80</v>
      </c>
      <c r="K1250" s="167"/>
      <c r="L1250" s="168" t="s">
        <v>749</v>
      </c>
      <c r="M1250" s="168" t="s">
        <v>81</v>
      </c>
    </row>
    <row r="1251" spans="1:13" s="169" customFormat="1" x14ac:dyDescent="0.4">
      <c r="A1251" s="161" t="s">
        <v>2024</v>
      </c>
      <c r="B1251" s="161" t="s">
        <v>2243</v>
      </c>
      <c r="C1251" s="162">
        <v>4462025</v>
      </c>
      <c r="D1251" s="163">
        <v>45859</v>
      </c>
      <c r="E1251" s="164">
        <v>45905</v>
      </c>
      <c r="F1251" s="165">
        <v>1501.26</v>
      </c>
      <c r="G1251" s="166" t="s">
        <v>2260</v>
      </c>
      <c r="H1251" s="161" t="s">
        <v>2020</v>
      </c>
      <c r="I1251" s="161" t="s">
        <v>5333</v>
      </c>
      <c r="J1251" s="161" t="s">
        <v>82</v>
      </c>
      <c r="K1251" s="167"/>
      <c r="L1251" s="168" t="s">
        <v>749</v>
      </c>
      <c r="M1251" s="168" t="s">
        <v>83</v>
      </c>
    </row>
    <row r="1252" spans="1:13" s="169" customFormat="1" x14ac:dyDescent="0.4">
      <c r="A1252" s="161" t="s">
        <v>2024</v>
      </c>
      <c r="B1252" s="161" t="s">
        <v>2243</v>
      </c>
      <c r="C1252" s="162">
        <v>4472025</v>
      </c>
      <c r="D1252" s="163">
        <v>45859</v>
      </c>
      <c r="E1252" s="164">
        <v>45905</v>
      </c>
      <c r="F1252" s="165">
        <v>12325.16</v>
      </c>
      <c r="G1252" s="166" t="s">
        <v>2260</v>
      </c>
      <c r="H1252" s="161" t="s">
        <v>2020</v>
      </c>
      <c r="I1252" s="161" t="s">
        <v>5334</v>
      </c>
      <c r="J1252" s="161" t="s">
        <v>84</v>
      </c>
      <c r="K1252" s="167"/>
      <c r="L1252" s="168" t="s">
        <v>749</v>
      </c>
      <c r="M1252" s="168" t="s">
        <v>85</v>
      </c>
    </row>
    <row r="1253" spans="1:13" s="169" customFormat="1" x14ac:dyDescent="0.4">
      <c r="A1253" s="161" t="s">
        <v>2024</v>
      </c>
      <c r="B1253" s="161" t="s">
        <v>2243</v>
      </c>
      <c r="C1253" s="162">
        <v>4482025</v>
      </c>
      <c r="D1253" s="163">
        <v>45859</v>
      </c>
      <c r="E1253" s="164">
        <v>45905</v>
      </c>
      <c r="F1253" s="165">
        <v>1700.48</v>
      </c>
      <c r="G1253" s="166" t="s">
        <v>2260</v>
      </c>
      <c r="H1253" s="161" t="s">
        <v>2020</v>
      </c>
      <c r="I1253" s="161" t="s">
        <v>5335</v>
      </c>
      <c r="J1253" s="161" t="s">
        <v>452</v>
      </c>
      <c r="K1253" s="167"/>
      <c r="L1253" s="168" t="s">
        <v>749</v>
      </c>
      <c r="M1253" s="168" t="s">
        <v>453</v>
      </c>
    </row>
    <row r="1254" spans="1:13" s="169" customFormat="1" x14ac:dyDescent="0.4">
      <c r="A1254" s="161" t="s">
        <v>2024</v>
      </c>
      <c r="B1254" s="161" t="s">
        <v>2243</v>
      </c>
      <c r="C1254" s="162">
        <v>4492025</v>
      </c>
      <c r="D1254" s="163">
        <v>45859</v>
      </c>
      <c r="E1254" s="164">
        <v>45905</v>
      </c>
      <c r="F1254" s="165">
        <v>138.56</v>
      </c>
      <c r="G1254" s="166" t="s">
        <v>2261</v>
      </c>
      <c r="H1254" s="161" t="s">
        <v>2019</v>
      </c>
      <c r="I1254" s="161" t="s">
        <v>5336</v>
      </c>
      <c r="J1254" s="161" t="s">
        <v>452</v>
      </c>
      <c r="K1254" s="167"/>
      <c r="L1254" s="168" t="s">
        <v>749</v>
      </c>
      <c r="M1254" s="168" t="s">
        <v>453</v>
      </c>
    </row>
    <row r="1255" spans="1:13" s="169" customFormat="1" x14ac:dyDescent="0.4">
      <c r="A1255" s="161" t="s">
        <v>2024</v>
      </c>
      <c r="B1255" s="161" t="s">
        <v>2243</v>
      </c>
      <c r="C1255" s="162">
        <v>4502025</v>
      </c>
      <c r="D1255" s="163">
        <v>45859</v>
      </c>
      <c r="E1255" s="164">
        <v>45905</v>
      </c>
      <c r="F1255" s="165">
        <v>1111.53</v>
      </c>
      <c r="G1255" s="166" t="s">
        <v>2260</v>
      </c>
      <c r="H1255" s="161" t="s">
        <v>2020</v>
      </c>
      <c r="I1255" s="161" t="s">
        <v>5337</v>
      </c>
      <c r="J1255" s="161" t="s">
        <v>14</v>
      </c>
      <c r="K1255" s="167"/>
      <c r="L1255" s="168" t="s">
        <v>749</v>
      </c>
      <c r="M1255" s="168" t="s">
        <v>15</v>
      </c>
    </row>
    <row r="1256" spans="1:13" s="169" customFormat="1" x14ac:dyDescent="0.4">
      <c r="A1256" s="161" t="s">
        <v>2024</v>
      </c>
      <c r="B1256" s="161" t="s">
        <v>2243</v>
      </c>
      <c r="C1256" s="162">
        <v>4512025</v>
      </c>
      <c r="D1256" s="163">
        <v>45859</v>
      </c>
      <c r="E1256" s="164">
        <v>45905</v>
      </c>
      <c r="F1256" s="165">
        <v>565.37</v>
      </c>
      <c r="G1256" s="166" t="s">
        <v>2260</v>
      </c>
      <c r="H1256" s="161" t="s">
        <v>2020</v>
      </c>
      <c r="I1256" s="161" t="s">
        <v>5338</v>
      </c>
      <c r="J1256" s="161" t="s">
        <v>456</v>
      </c>
      <c r="K1256" s="167"/>
      <c r="L1256" s="168" t="s">
        <v>749</v>
      </c>
      <c r="M1256" s="168" t="s">
        <v>457</v>
      </c>
    </row>
    <row r="1257" spans="1:13" s="169" customFormat="1" x14ac:dyDescent="0.4">
      <c r="A1257" s="161" t="s">
        <v>2024</v>
      </c>
      <c r="B1257" s="161" t="s">
        <v>2243</v>
      </c>
      <c r="C1257" s="162">
        <v>4522025</v>
      </c>
      <c r="D1257" s="163">
        <v>45859</v>
      </c>
      <c r="E1257" s="164">
        <v>45905</v>
      </c>
      <c r="F1257" s="165">
        <v>138.57</v>
      </c>
      <c r="G1257" s="166" t="s">
        <v>2261</v>
      </c>
      <c r="H1257" s="161" t="s">
        <v>2019</v>
      </c>
      <c r="I1257" s="161" t="s">
        <v>5339</v>
      </c>
      <c r="J1257" s="161" t="s">
        <v>456</v>
      </c>
      <c r="K1257" s="167"/>
      <c r="L1257" s="168" t="s">
        <v>749</v>
      </c>
      <c r="M1257" s="168" t="s">
        <v>457</v>
      </c>
    </row>
    <row r="1258" spans="1:13" s="169" customFormat="1" x14ac:dyDescent="0.4">
      <c r="A1258" s="161" t="s">
        <v>2026</v>
      </c>
      <c r="B1258" s="161"/>
      <c r="C1258" s="162" t="s">
        <v>2606</v>
      </c>
      <c r="D1258" s="163">
        <v>45748</v>
      </c>
      <c r="E1258" s="164">
        <v>45905</v>
      </c>
      <c r="F1258" s="165">
        <v>78498.39</v>
      </c>
      <c r="G1258" s="166" t="s">
        <v>2258</v>
      </c>
      <c r="H1258" s="161" t="s">
        <v>2021</v>
      </c>
      <c r="I1258" s="161" t="s">
        <v>4367</v>
      </c>
      <c r="J1258" s="161" t="s">
        <v>58</v>
      </c>
      <c r="K1258" s="167"/>
      <c r="L1258" s="168" t="s">
        <v>749</v>
      </c>
      <c r="M1258" s="168" t="s">
        <v>59</v>
      </c>
    </row>
    <row r="1259" spans="1:13" s="169" customFormat="1" x14ac:dyDescent="0.4">
      <c r="A1259" s="161" t="s">
        <v>2026</v>
      </c>
      <c r="B1259" s="161"/>
      <c r="C1259" s="162" t="s">
        <v>2607</v>
      </c>
      <c r="D1259" s="163">
        <v>45771</v>
      </c>
      <c r="E1259" s="164">
        <v>45905</v>
      </c>
      <c r="F1259" s="165">
        <v>75184.460000000006</v>
      </c>
      <c r="G1259" s="166" t="s">
        <v>2258</v>
      </c>
      <c r="H1259" s="161" t="s">
        <v>2021</v>
      </c>
      <c r="I1259" s="161" t="s">
        <v>4367</v>
      </c>
      <c r="J1259" s="161" t="s">
        <v>58</v>
      </c>
      <c r="K1259" s="167"/>
      <c r="L1259" s="168" t="s">
        <v>749</v>
      </c>
      <c r="M1259" s="168" t="s">
        <v>59</v>
      </c>
    </row>
    <row r="1260" spans="1:13" s="169" customFormat="1" x14ac:dyDescent="0.4">
      <c r="A1260" s="161" t="s">
        <v>2027</v>
      </c>
      <c r="B1260" s="161" t="s">
        <v>2246</v>
      </c>
      <c r="C1260" s="162">
        <v>590061762025</v>
      </c>
      <c r="D1260" s="163">
        <v>45859</v>
      </c>
      <c r="E1260" s="164">
        <v>45905</v>
      </c>
      <c r="F1260" s="165">
        <v>15331.27</v>
      </c>
      <c r="G1260" s="166" t="s">
        <v>2260</v>
      </c>
      <c r="H1260" s="161" t="s">
        <v>2020</v>
      </c>
      <c r="I1260" s="161" t="s">
        <v>5340</v>
      </c>
      <c r="J1260" s="161" t="s">
        <v>302</v>
      </c>
      <c r="K1260" s="167"/>
      <c r="L1260" s="168" t="s">
        <v>749</v>
      </c>
      <c r="M1260" s="168" t="s">
        <v>303</v>
      </c>
    </row>
    <row r="1261" spans="1:13" s="169" customFormat="1" x14ac:dyDescent="0.4">
      <c r="A1261" s="161" t="s">
        <v>2027</v>
      </c>
      <c r="B1261" s="161" t="s">
        <v>2246</v>
      </c>
      <c r="C1261" s="162">
        <v>600056092025</v>
      </c>
      <c r="D1261" s="163">
        <v>45859</v>
      </c>
      <c r="E1261" s="164">
        <v>45905</v>
      </c>
      <c r="F1261" s="165">
        <v>4623.8100000000004</v>
      </c>
      <c r="G1261" s="166" t="s">
        <v>2261</v>
      </c>
      <c r="H1261" s="161" t="s">
        <v>2019</v>
      </c>
      <c r="I1261" s="161" t="s">
        <v>5341</v>
      </c>
      <c r="J1261" s="161" t="s">
        <v>294</v>
      </c>
      <c r="K1261" s="167"/>
      <c r="L1261" s="168" t="s">
        <v>749</v>
      </c>
      <c r="M1261" s="168" t="s">
        <v>295</v>
      </c>
    </row>
    <row r="1262" spans="1:13" s="169" customFormat="1" x14ac:dyDescent="0.4">
      <c r="A1262" s="161" t="s">
        <v>2027</v>
      </c>
      <c r="B1262" s="161" t="s">
        <v>2246</v>
      </c>
      <c r="C1262" s="162">
        <v>620021892025</v>
      </c>
      <c r="D1262" s="163">
        <v>45859</v>
      </c>
      <c r="E1262" s="164">
        <v>45905</v>
      </c>
      <c r="F1262" s="165">
        <v>3603.5</v>
      </c>
      <c r="G1262" s="166" t="s">
        <v>2261</v>
      </c>
      <c r="H1262" s="161" t="s">
        <v>2019</v>
      </c>
      <c r="I1262" s="161" t="s">
        <v>5342</v>
      </c>
      <c r="J1262" s="161" t="s">
        <v>290</v>
      </c>
      <c r="K1262" s="167"/>
      <c r="L1262" s="168" t="s">
        <v>749</v>
      </c>
      <c r="M1262" s="168" t="s">
        <v>291</v>
      </c>
    </row>
    <row r="1263" spans="1:13" s="169" customFormat="1" x14ac:dyDescent="0.4">
      <c r="A1263" s="161" t="s">
        <v>2027</v>
      </c>
      <c r="B1263" s="161" t="s">
        <v>2246</v>
      </c>
      <c r="C1263" s="162">
        <v>620021892025</v>
      </c>
      <c r="D1263" s="163">
        <v>45859</v>
      </c>
      <c r="E1263" s="164">
        <v>45905</v>
      </c>
      <c r="F1263" s="165">
        <v>34611.32</v>
      </c>
      <c r="G1263" s="166" t="s">
        <v>2260</v>
      </c>
      <c r="H1263" s="161" t="s">
        <v>2020</v>
      </c>
      <c r="I1263" s="161" t="s">
        <v>5343</v>
      </c>
      <c r="J1263" s="161" t="s">
        <v>290</v>
      </c>
      <c r="K1263" s="167"/>
      <c r="L1263" s="168" t="s">
        <v>749</v>
      </c>
      <c r="M1263" s="168" t="s">
        <v>291</v>
      </c>
    </row>
    <row r="1264" spans="1:13" s="169" customFormat="1" x14ac:dyDescent="0.4">
      <c r="A1264" s="161" t="s">
        <v>2027</v>
      </c>
      <c r="B1264" s="161" t="s">
        <v>2246</v>
      </c>
      <c r="C1264" s="162">
        <v>630064192025</v>
      </c>
      <c r="D1264" s="163">
        <v>45848</v>
      </c>
      <c r="E1264" s="164">
        <v>45905</v>
      </c>
      <c r="F1264" s="165">
        <v>1316.05</v>
      </c>
      <c r="G1264" s="166" t="s">
        <v>2260</v>
      </c>
      <c r="H1264" s="161" t="s">
        <v>2020</v>
      </c>
      <c r="I1264" s="161" t="s">
        <v>5344</v>
      </c>
      <c r="J1264" s="161" t="s">
        <v>304</v>
      </c>
      <c r="K1264" s="167"/>
      <c r="L1264" s="168" t="s">
        <v>749</v>
      </c>
      <c r="M1264" s="168" t="s">
        <v>305</v>
      </c>
    </row>
    <row r="1265" spans="1:13" s="169" customFormat="1" x14ac:dyDescent="0.4">
      <c r="A1265" s="161" t="s">
        <v>2027</v>
      </c>
      <c r="B1265" s="161" t="s">
        <v>2246</v>
      </c>
      <c r="C1265" s="162">
        <v>650046372025</v>
      </c>
      <c r="D1265" s="163">
        <v>45859</v>
      </c>
      <c r="E1265" s="164">
        <v>45905</v>
      </c>
      <c r="F1265" s="165">
        <v>8267</v>
      </c>
      <c r="G1265" s="166" t="s">
        <v>2260</v>
      </c>
      <c r="H1265" s="161" t="s">
        <v>2020</v>
      </c>
      <c r="I1265" s="161" t="s">
        <v>5345</v>
      </c>
      <c r="J1265" s="161" t="s">
        <v>308</v>
      </c>
      <c r="K1265" s="167"/>
      <c r="L1265" s="168" t="s">
        <v>749</v>
      </c>
      <c r="M1265" s="168" t="s">
        <v>309</v>
      </c>
    </row>
    <row r="1266" spans="1:13" s="169" customFormat="1" x14ac:dyDescent="0.4">
      <c r="A1266" s="161" t="s">
        <v>2027</v>
      </c>
      <c r="B1266" s="161" t="s">
        <v>2246</v>
      </c>
      <c r="C1266" s="162">
        <v>650064192025</v>
      </c>
      <c r="D1266" s="163">
        <v>45859</v>
      </c>
      <c r="E1266" s="164">
        <v>45905</v>
      </c>
      <c r="F1266" s="165">
        <v>3272.65</v>
      </c>
      <c r="G1266" s="166" t="s">
        <v>2260</v>
      </c>
      <c r="H1266" s="161" t="s">
        <v>2020</v>
      </c>
      <c r="I1266" s="161" t="s">
        <v>5344</v>
      </c>
      <c r="J1266" s="161" t="s">
        <v>304</v>
      </c>
      <c r="K1266" s="167"/>
      <c r="L1266" s="168" t="s">
        <v>749</v>
      </c>
      <c r="M1266" s="168" t="s">
        <v>305</v>
      </c>
    </row>
    <row r="1267" spans="1:13" s="169" customFormat="1" x14ac:dyDescent="0.4">
      <c r="A1267" s="161" t="s">
        <v>2027</v>
      </c>
      <c r="B1267" s="161" t="s">
        <v>2246</v>
      </c>
      <c r="C1267" s="162">
        <v>660105212025</v>
      </c>
      <c r="D1267" s="163">
        <v>45859</v>
      </c>
      <c r="E1267" s="164">
        <v>45905</v>
      </c>
      <c r="F1267" s="165">
        <v>2085.31</v>
      </c>
      <c r="G1267" s="166" t="s">
        <v>2261</v>
      </c>
      <c r="H1267" s="161" t="s">
        <v>2019</v>
      </c>
      <c r="I1267" s="161" t="s">
        <v>5346</v>
      </c>
      <c r="J1267" s="161" t="s">
        <v>292</v>
      </c>
      <c r="K1267" s="167"/>
      <c r="L1267" s="168" t="s">
        <v>749</v>
      </c>
      <c r="M1267" s="168" t="s">
        <v>293</v>
      </c>
    </row>
    <row r="1268" spans="1:13" s="169" customFormat="1" x14ac:dyDescent="0.4">
      <c r="A1268" s="161" t="s">
        <v>2027</v>
      </c>
      <c r="B1268" s="161" t="s">
        <v>2246</v>
      </c>
      <c r="C1268" s="162">
        <v>670105212025</v>
      </c>
      <c r="D1268" s="163">
        <v>45859</v>
      </c>
      <c r="E1268" s="164">
        <v>45905</v>
      </c>
      <c r="F1268" s="165">
        <v>6958.34</v>
      </c>
      <c r="G1268" s="166" t="s">
        <v>2260</v>
      </c>
      <c r="H1268" s="161" t="s">
        <v>2020</v>
      </c>
      <c r="I1268" s="161" t="s">
        <v>5347</v>
      </c>
      <c r="J1268" s="161" t="s">
        <v>292</v>
      </c>
      <c r="K1268" s="167"/>
      <c r="L1268" s="168" t="s">
        <v>749</v>
      </c>
      <c r="M1268" s="168" t="s">
        <v>293</v>
      </c>
    </row>
    <row r="1269" spans="1:13" s="169" customFormat="1" x14ac:dyDescent="0.4">
      <c r="A1269" s="161" t="s">
        <v>2027</v>
      </c>
      <c r="B1269" s="161" t="s">
        <v>2246</v>
      </c>
      <c r="C1269" s="162">
        <v>690033122025</v>
      </c>
      <c r="D1269" s="163">
        <v>45859</v>
      </c>
      <c r="E1269" s="164">
        <v>45905</v>
      </c>
      <c r="F1269" s="165">
        <v>6236.81</v>
      </c>
      <c r="G1269" s="166" t="s">
        <v>2260</v>
      </c>
      <c r="H1269" s="161" t="s">
        <v>2020</v>
      </c>
      <c r="I1269" s="161" t="s">
        <v>5348</v>
      </c>
      <c r="J1269" s="161" t="s">
        <v>38</v>
      </c>
      <c r="K1269" s="167"/>
      <c r="L1269" s="168" t="s">
        <v>749</v>
      </c>
      <c r="M1269" s="168" t="s">
        <v>39</v>
      </c>
    </row>
    <row r="1270" spans="1:13" s="169" customFormat="1" x14ac:dyDescent="0.4">
      <c r="A1270" s="161" t="s">
        <v>2027</v>
      </c>
      <c r="B1270" s="161" t="s">
        <v>2246</v>
      </c>
      <c r="C1270" s="162">
        <v>5010001352025</v>
      </c>
      <c r="D1270" s="163">
        <v>45840</v>
      </c>
      <c r="E1270" s="164">
        <v>45905</v>
      </c>
      <c r="F1270" s="165">
        <v>115.2</v>
      </c>
      <c r="G1270" s="166" t="s">
        <v>2260</v>
      </c>
      <c r="H1270" s="161" t="s">
        <v>2020</v>
      </c>
      <c r="I1270" s="161" t="s">
        <v>5349</v>
      </c>
      <c r="J1270" s="161" t="s">
        <v>332</v>
      </c>
      <c r="K1270" s="167"/>
      <c r="L1270" s="168" t="s">
        <v>749</v>
      </c>
      <c r="M1270" s="168" t="s">
        <v>333</v>
      </c>
    </row>
    <row r="1271" spans="1:13" s="169" customFormat="1" x14ac:dyDescent="0.4">
      <c r="A1271" s="161" t="s">
        <v>2027</v>
      </c>
      <c r="B1271" s="161" t="s">
        <v>2246</v>
      </c>
      <c r="C1271" s="162">
        <v>5010001352025</v>
      </c>
      <c r="D1271" s="163">
        <v>45840</v>
      </c>
      <c r="E1271" s="164">
        <v>45905</v>
      </c>
      <c r="F1271" s="165">
        <v>8.89</v>
      </c>
      <c r="G1271" s="166" t="s">
        <v>2261</v>
      </c>
      <c r="H1271" s="161" t="s">
        <v>2019</v>
      </c>
      <c r="I1271" s="161" t="s">
        <v>5350</v>
      </c>
      <c r="J1271" s="161" t="s">
        <v>332</v>
      </c>
      <c r="K1271" s="167"/>
      <c r="L1271" s="168" t="s">
        <v>749</v>
      </c>
      <c r="M1271" s="168" t="s">
        <v>333</v>
      </c>
    </row>
    <row r="1272" spans="1:13" s="169" customFormat="1" x14ac:dyDescent="0.4">
      <c r="A1272" s="161" t="s">
        <v>2027</v>
      </c>
      <c r="B1272" s="161" t="s">
        <v>2246</v>
      </c>
      <c r="C1272" s="162">
        <v>5030001352025</v>
      </c>
      <c r="D1272" s="163">
        <v>45839</v>
      </c>
      <c r="E1272" s="164">
        <v>45905</v>
      </c>
      <c r="F1272" s="165">
        <v>162.08000000000001</v>
      </c>
      <c r="G1272" s="166" t="s">
        <v>2260</v>
      </c>
      <c r="H1272" s="161" t="s">
        <v>2020</v>
      </c>
      <c r="I1272" s="161" t="s">
        <v>5351</v>
      </c>
      <c r="J1272" s="161" t="s">
        <v>8</v>
      </c>
      <c r="K1272" s="167"/>
      <c r="L1272" s="168" t="s">
        <v>749</v>
      </c>
      <c r="M1272" s="168" t="s">
        <v>9</v>
      </c>
    </row>
    <row r="1273" spans="1:13" s="169" customFormat="1" x14ac:dyDescent="0.4">
      <c r="A1273" s="161" t="s">
        <v>2027</v>
      </c>
      <c r="B1273" s="161" t="s">
        <v>2246</v>
      </c>
      <c r="C1273" s="162">
        <v>5030001352025</v>
      </c>
      <c r="D1273" s="163">
        <v>45839</v>
      </c>
      <c r="E1273" s="164">
        <v>45905</v>
      </c>
      <c r="F1273" s="165">
        <v>8.11</v>
      </c>
      <c r="G1273" s="166" t="s">
        <v>2261</v>
      </c>
      <c r="H1273" s="161" t="s">
        <v>2019</v>
      </c>
      <c r="I1273" s="161" t="s">
        <v>5352</v>
      </c>
      <c r="J1273" s="161" t="s">
        <v>8</v>
      </c>
      <c r="K1273" s="167"/>
      <c r="L1273" s="168" t="s">
        <v>749</v>
      </c>
      <c r="M1273" s="168" t="s">
        <v>9</v>
      </c>
    </row>
    <row r="1274" spans="1:13" s="169" customFormat="1" x14ac:dyDescent="0.4">
      <c r="A1274" s="161" t="s">
        <v>2027</v>
      </c>
      <c r="B1274" s="161" t="s">
        <v>2246</v>
      </c>
      <c r="C1274" s="162">
        <v>5060001352025</v>
      </c>
      <c r="D1274" s="163">
        <v>45839</v>
      </c>
      <c r="E1274" s="164">
        <v>45905</v>
      </c>
      <c r="F1274" s="165">
        <v>132.63999999999999</v>
      </c>
      <c r="G1274" s="166" t="s">
        <v>2260</v>
      </c>
      <c r="H1274" s="161" t="s">
        <v>2020</v>
      </c>
      <c r="I1274" s="161" t="s">
        <v>5353</v>
      </c>
      <c r="J1274" s="161" t="s">
        <v>276</v>
      </c>
      <c r="K1274" s="167"/>
      <c r="L1274" s="168" t="s">
        <v>749</v>
      </c>
      <c r="M1274" s="168" t="s">
        <v>277</v>
      </c>
    </row>
    <row r="1275" spans="1:13" s="169" customFormat="1" x14ac:dyDescent="0.4">
      <c r="A1275" s="161" t="s">
        <v>2027</v>
      </c>
      <c r="B1275" s="161" t="s">
        <v>2246</v>
      </c>
      <c r="C1275" s="162">
        <v>5060001352025</v>
      </c>
      <c r="D1275" s="163">
        <v>45839</v>
      </c>
      <c r="E1275" s="164">
        <v>45905</v>
      </c>
      <c r="F1275" s="165">
        <v>193.04</v>
      </c>
      <c r="G1275" s="166" t="s">
        <v>2261</v>
      </c>
      <c r="H1275" s="161" t="s">
        <v>2019</v>
      </c>
      <c r="I1275" s="161" t="s">
        <v>5354</v>
      </c>
      <c r="J1275" s="161" t="s">
        <v>276</v>
      </c>
      <c r="K1275" s="167"/>
      <c r="L1275" s="168" t="s">
        <v>749</v>
      </c>
      <c r="M1275" s="168" t="s">
        <v>277</v>
      </c>
    </row>
    <row r="1276" spans="1:13" s="169" customFormat="1" x14ac:dyDescent="0.4">
      <c r="A1276" s="161" t="s">
        <v>2027</v>
      </c>
      <c r="B1276" s="161" t="s">
        <v>2246</v>
      </c>
      <c r="C1276" s="162">
        <v>5230001352025</v>
      </c>
      <c r="D1276" s="163">
        <v>45840</v>
      </c>
      <c r="E1276" s="164">
        <v>45905</v>
      </c>
      <c r="F1276" s="165">
        <v>649.91</v>
      </c>
      <c r="G1276" s="166" t="s">
        <v>2261</v>
      </c>
      <c r="H1276" s="161" t="s">
        <v>2019</v>
      </c>
      <c r="I1276" s="161" t="s">
        <v>5355</v>
      </c>
      <c r="J1276" s="161" t="s">
        <v>462</v>
      </c>
      <c r="K1276" s="167"/>
      <c r="L1276" s="168" t="s">
        <v>749</v>
      </c>
      <c r="M1276" s="168" t="s">
        <v>463</v>
      </c>
    </row>
    <row r="1277" spans="1:13" s="169" customFormat="1" x14ac:dyDescent="0.4">
      <c r="A1277" s="161" t="s">
        <v>2027</v>
      </c>
      <c r="B1277" s="161" t="s">
        <v>2246</v>
      </c>
      <c r="C1277" s="162">
        <v>5370001352025</v>
      </c>
      <c r="D1277" s="163">
        <v>45840</v>
      </c>
      <c r="E1277" s="164">
        <v>45905</v>
      </c>
      <c r="F1277" s="165">
        <v>26.08</v>
      </c>
      <c r="G1277" s="166" t="s">
        <v>2260</v>
      </c>
      <c r="H1277" s="161" t="s">
        <v>2020</v>
      </c>
      <c r="I1277" s="161" t="s">
        <v>5356</v>
      </c>
      <c r="J1277" s="161" t="s">
        <v>280</v>
      </c>
      <c r="K1277" s="167"/>
      <c r="L1277" s="168" t="s">
        <v>749</v>
      </c>
      <c r="M1277" s="168" t="s">
        <v>281</v>
      </c>
    </row>
    <row r="1278" spans="1:13" s="169" customFormat="1" x14ac:dyDescent="0.4">
      <c r="A1278" s="161" t="s">
        <v>2027</v>
      </c>
      <c r="B1278" s="161" t="s">
        <v>2246</v>
      </c>
      <c r="C1278" s="162">
        <v>5390001352025</v>
      </c>
      <c r="D1278" s="163">
        <v>45839</v>
      </c>
      <c r="E1278" s="164">
        <v>45905</v>
      </c>
      <c r="F1278" s="165">
        <v>12.83</v>
      </c>
      <c r="G1278" s="166" t="s">
        <v>2261</v>
      </c>
      <c r="H1278" s="161" t="s">
        <v>2019</v>
      </c>
      <c r="I1278" s="161" t="s">
        <v>5355</v>
      </c>
      <c r="J1278" s="161" t="s">
        <v>462</v>
      </c>
      <c r="K1278" s="167"/>
      <c r="L1278" s="168" t="s">
        <v>749</v>
      </c>
      <c r="M1278" s="168" t="s">
        <v>463</v>
      </c>
    </row>
    <row r="1279" spans="1:13" s="169" customFormat="1" x14ac:dyDescent="0.4">
      <c r="A1279" s="161" t="s">
        <v>2027</v>
      </c>
      <c r="B1279" s="161" t="s">
        <v>2246</v>
      </c>
      <c r="C1279" s="162">
        <v>5450001352025</v>
      </c>
      <c r="D1279" s="163">
        <v>45859</v>
      </c>
      <c r="E1279" s="164">
        <v>45905</v>
      </c>
      <c r="F1279" s="165">
        <v>4536.8900000000003</v>
      </c>
      <c r="G1279" s="166" t="s">
        <v>2260</v>
      </c>
      <c r="H1279" s="161" t="s">
        <v>2020</v>
      </c>
      <c r="I1279" s="161" t="s">
        <v>5353</v>
      </c>
      <c r="J1279" s="161" t="s">
        <v>276</v>
      </c>
      <c r="K1279" s="167"/>
      <c r="L1279" s="168" t="s">
        <v>749</v>
      </c>
      <c r="M1279" s="168" t="s">
        <v>277</v>
      </c>
    </row>
    <row r="1280" spans="1:13" s="169" customFormat="1" x14ac:dyDescent="0.4">
      <c r="A1280" s="161" t="s">
        <v>2027</v>
      </c>
      <c r="B1280" s="161" t="s">
        <v>2246</v>
      </c>
      <c r="C1280" s="162">
        <v>5450001352025</v>
      </c>
      <c r="D1280" s="163">
        <v>45859</v>
      </c>
      <c r="E1280" s="164">
        <v>45905</v>
      </c>
      <c r="F1280" s="165">
        <v>663.64</v>
      </c>
      <c r="G1280" s="166" t="s">
        <v>2261</v>
      </c>
      <c r="H1280" s="161" t="s">
        <v>2019</v>
      </c>
      <c r="I1280" s="161" t="s">
        <v>5354</v>
      </c>
      <c r="J1280" s="161" t="s">
        <v>276</v>
      </c>
      <c r="K1280" s="167"/>
      <c r="L1280" s="168" t="s">
        <v>749</v>
      </c>
      <c r="M1280" s="168" t="s">
        <v>277</v>
      </c>
    </row>
    <row r="1281" spans="1:13" s="169" customFormat="1" x14ac:dyDescent="0.4">
      <c r="A1281" s="161" t="s">
        <v>2027</v>
      </c>
      <c r="B1281" s="161" t="s">
        <v>2246</v>
      </c>
      <c r="C1281" s="162">
        <v>5490001352025</v>
      </c>
      <c r="D1281" s="163">
        <v>45859</v>
      </c>
      <c r="E1281" s="164">
        <v>45905</v>
      </c>
      <c r="F1281" s="165">
        <v>30.31</v>
      </c>
      <c r="G1281" s="166" t="s">
        <v>2261</v>
      </c>
      <c r="H1281" s="161" t="s">
        <v>2019</v>
      </c>
      <c r="I1281" s="161" t="s">
        <v>5355</v>
      </c>
      <c r="J1281" s="161" t="s">
        <v>462</v>
      </c>
      <c r="K1281" s="167"/>
      <c r="L1281" s="168" t="s">
        <v>749</v>
      </c>
      <c r="M1281" s="168" t="s">
        <v>463</v>
      </c>
    </row>
    <row r="1282" spans="1:13" s="169" customFormat="1" x14ac:dyDescent="0.4">
      <c r="A1282" s="161" t="s">
        <v>2027</v>
      </c>
      <c r="B1282" s="161" t="s">
        <v>2246</v>
      </c>
      <c r="C1282" s="162">
        <v>5500001352025</v>
      </c>
      <c r="D1282" s="163">
        <v>45859</v>
      </c>
      <c r="E1282" s="164">
        <v>45905</v>
      </c>
      <c r="F1282" s="165">
        <v>842.22</v>
      </c>
      <c r="G1282" s="166" t="s">
        <v>2260</v>
      </c>
      <c r="H1282" s="161" t="s">
        <v>2020</v>
      </c>
      <c r="I1282" s="161" t="s">
        <v>5356</v>
      </c>
      <c r="J1282" s="161" t="s">
        <v>280</v>
      </c>
      <c r="K1282" s="167"/>
      <c r="L1282" s="168" t="s">
        <v>749</v>
      </c>
      <c r="M1282" s="168" t="s">
        <v>281</v>
      </c>
    </row>
    <row r="1283" spans="1:13" s="169" customFormat="1" x14ac:dyDescent="0.4">
      <c r="A1283" s="161" t="s">
        <v>2027</v>
      </c>
      <c r="B1283" s="161" t="s">
        <v>2246</v>
      </c>
      <c r="C1283" s="162">
        <v>5500001352025</v>
      </c>
      <c r="D1283" s="163">
        <v>45859</v>
      </c>
      <c r="E1283" s="164">
        <v>45905</v>
      </c>
      <c r="F1283" s="165">
        <v>138.56</v>
      </c>
      <c r="G1283" s="166" t="s">
        <v>2261</v>
      </c>
      <c r="H1283" s="161" t="s">
        <v>2019</v>
      </c>
      <c r="I1283" s="161" t="s">
        <v>5357</v>
      </c>
      <c r="J1283" s="161" t="s">
        <v>280</v>
      </c>
      <c r="K1283" s="167"/>
      <c r="L1283" s="168" t="s">
        <v>749</v>
      </c>
      <c r="M1283" s="168" t="s">
        <v>281</v>
      </c>
    </row>
    <row r="1284" spans="1:13" s="169" customFormat="1" x14ac:dyDescent="0.4">
      <c r="A1284" s="161" t="s">
        <v>2027</v>
      </c>
      <c r="B1284" s="161" t="s">
        <v>2246</v>
      </c>
      <c r="C1284" s="162">
        <v>5540001352025</v>
      </c>
      <c r="D1284" s="163">
        <v>45859</v>
      </c>
      <c r="E1284" s="164">
        <v>45905</v>
      </c>
      <c r="F1284" s="165">
        <v>1002.46</v>
      </c>
      <c r="G1284" s="166" t="s">
        <v>2260</v>
      </c>
      <c r="H1284" s="161" t="s">
        <v>2020</v>
      </c>
      <c r="I1284" s="161" t="s">
        <v>5358</v>
      </c>
      <c r="J1284" s="161" t="s">
        <v>284</v>
      </c>
      <c r="K1284" s="167"/>
      <c r="L1284" s="168" t="s">
        <v>749</v>
      </c>
      <c r="M1284" s="168" t="s">
        <v>285</v>
      </c>
    </row>
    <row r="1285" spans="1:13" s="169" customFormat="1" x14ac:dyDescent="0.4">
      <c r="A1285" s="161" t="s">
        <v>2027</v>
      </c>
      <c r="B1285" s="161" t="s">
        <v>2246</v>
      </c>
      <c r="C1285" s="162">
        <v>5540001352025</v>
      </c>
      <c r="D1285" s="163">
        <v>45859</v>
      </c>
      <c r="E1285" s="164">
        <v>45905</v>
      </c>
      <c r="F1285" s="165">
        <v>220.67</v>
      </c>
      <c r="G1285" s="166" t="s">
        <v>2261</v>
      </c>
      <c r="H1285" s="161" t="s">
        <v>2019</v>
      </c>
      <c r="I1285" s="161" t="s">
        <v>5359</v>
      </c>
      <c r="J1285" s="161" t="s">
        <v>284</v>
      </c>
      <c r="K1285" s="167"/>
      <c r="L1285" s="168" t="s">
        <v>749</v>
      </c>
      <c r="M1285" s="168" t="s">
        <v>285</v>
      </c>
    </row>
    <row r="1286" spans="1:13" s="169" customFormat="1" x14ac:dyDescent="0.4">
      <c r="A1286" s="161" t="s">
        <v>2027</v>
      </c>
      <c r="B1286" s="161" t="s">
        <v>2246</v>
      </c>
      <c r="C1286" s="162">
        <v>5560001352025</v>
      </c>
      <c r="D1286" s="163">
        <v>45859</v>
      </c>
      <c r="E1286" s="164">
        <v>45905</v>
      </c>
      <c r="F1286" s="165">
        <v>3047.85</v>
      </c>
      <c r="G1286" s="166" t="s">
        <v>2260</v>
      </c>
      <c r="H1286" s="161" t="s">
        <v>2020</v>
      </c>
      <c r="I1286" s="161" t="s">
        <v>5360</v>
      </c>
      <c r="J1286" s="161" t="s">
        <v>314</v>
      </c>
      <c r="K1286" s="167"/>
      <c r="L1286" s="168" t="s">
        <v>749</v>
      </c>
      <c r="M1286" s="168" t="s">
        <v>315</v>
      </c>
    </row>
    <row r="1287" spans="1:13" s="169" customFormat="1" x14ac:dyDescent="0.4">
      <c r="A1287" s="161" t="s">
        <v>2027</v>
      </c>
      <c r="B1287" s="161" t="s">
        <v>2246</v>
      </c>
      <c r="C1287" s="162">
        <v>5600001352025</v>
      </c>
      <c r="D1287" s="163">
        <v>45859</v>
      </c>
      <c r="E1287" s="164">
        <v>45905</v>
      </c>
      <c r="F1287" s="165">
        <v>49.41</v>
      </c>
      <c r="G1287" s="166" t="s">
        <v>2261</v>
      </c>
      <c r="H1287" s="161" t="s">
        <v>2019</v>
      </c>
      <c r="I1287" s="161" t="s">
        <v>5361</v>
      </c>
      <c r="J1287" s="161" t="s">
        <v>326</v>
      </c>
      <c r="K1287" s="167"/>
      <c r="L1287" s="168" t="s">
        <v>749</v>
      </c>
      <c r="M1287" s="168" t="s">
        <v>327</v>
      </c>
    </row>
    <row r="1288" spans="1:13" s="169" customFormat="1" x14ac:dyDescent="0.4">
      <c r="A1288" s="161" t="s">
        <v>2027</v>
      </c>
      <c r="B1288" s="161" t="s">
        <v>2246</v>
      </c>
      <c r="C1288" s="162">
        <v>5600001352025</v>
      </c>
      <c r="D1288" s="163">
        <v>45859</v>
      </c>
      <c r="E1288" s="164">
        <v>45905</v>
      </c>
      <c r="F1288" s="165">
        <v>341.91</v>
      </c>
      <c r="G1288" s="166" t="s">
        <v>2260</v>
      </c>
      <c r="H1288" s="161" t="s">
        <v>2020</v>
      </c>
      <c r="I1288" s="161" t="s">
        <v>5362</v>
      </c>
      <c r="J1288" s="161" t="s">
        <v>326</v>
      </c>
      <c r="K1288" s="167"/>
      <c r="L1288" s="168" t="s">
        <v>749</v>
      </c>
      <c r="M1288" s="168" t="s">
        <v>327</v>
      </c>
    </row>
    <row r="1289" spans="1:13" s="169" customFormat="1" x14ac:dyDescent="0.4">
      <c r="A1289" s="161" t="s">
        <v>2027</v>
      </c>
      <c r="B1289" s="161" t="s">
        <v>2246</v>
      </c>
      <c r="C1289" s="162">
        <v>5640001352025</v>
      </c>
      <c r="D1289" s="163">
        <v>45859</v>
      </c>
      <c r="E1289" s="164">
        <v>45905</v>
      </c>
      <c r="F1289" s="165">
        <v>8061.77</v>
      </c>
      <c r="G1289" s="166" t="s">
        <v>2260</v>
      </c>
      <c r="H1289" s="161" t="s">
        <v>2020</v>
      </c>
      <c r="I1289" s="161" t="s">
        <v>5363</v>
      </c>
      <c r="J1289" s="161" t="s">
        <v>316</v>
      </c>
      <c r="K1289" s="167"/>
      <c r="L1289" s="168" t="s">
        <v>749</v>
      </c>
      <c r="M1289" s="168" t="s">
        <v>317</v>
      </c>
    </row>
    <row r="1290" spans="1:13" s="169" customFormat="1" x14ac:dyDescent="0.4">
      <c r="A1290" s="161" t="s">
        <v>2027</v>
      </c>
      <c r="B1290" s="161" t="s">
        <v>2246</v>
      </c>
      <c r="C1290" s="162">
        <v>5660001352025</v>
      </c>
      <c r="D1290" s="163">
        <v>45859</v>
      </c>
      <c r="E1290" s="164">
        <v>45905</v>
      </c>
      <c r="F1290" s="165">
        <v>103.44</v>
      </c>
      <c r="G1290" s="166" t="s">
        <v>2261</v>
      </c>
      <c r="H1290" s="161" t="s">
        <v>2019</v>
      </c>
      <c r="I1290" s="161" t="s">
        <v>5364</v>
      </c>
      <c r="J1290" s="161" t="s">
        <v>340</v>
      </c>
      <c r="K1290" s="167"/>
      <c r="L1290" s="168" t="s">
        <v>749</v>
      </c>
      <c r="M1290" s="168" t="s">
        <v>341</v>
      </c>
    </row>
    <row r="1291" spans="1:13" s="169" customFormat="1" x14ac:dyDescent="0.4">
      <c r="A1291" s="161" t="s">
        <v>2027</v>
      </c>
      <c r="B1291" s="161" t="s">
        <v>2246</v>
      </c>
      <c r="C1291" s="162">
        <v>5660001352025</v>
      </c>
      <c r="D1291" s="163">
        <v>45859</v>
      </c>
      <c r="E1291" s="164">
        <v>45905</v>
      </c>
      <c r="F1291" s="165">
        <v>1185.4100000000001</v>
      </c>
      <c r="G1291" s="166" t="s">
        <v>2260</v>
      </c>
      <c r="H1291" s="161" t="s">
        <v>2020</v>
      </c>
      <c r="I1291" s="161" t="s">
        <v>5365</v>
      </c>
      <c r="J1291" s="161" t="s">
        <v>340</v>
      </c>
      <c r="K1291" s="167"/>
      <c r="L1291" s="168" t="s">
        <v>749</v>
      </c>
      <c r="M1291" s="168" t="s">
        <v>341</v>
      </c>
    </row>
    <row r="1292" spans="1:13" s="169" customFormat="1" x14ac:dyDescent="0.4">
      <c r="A1292" s="161" t="s">
        <v>2027</v>
      </c>
      <c r="B1292" s="161" t="s">
        <v>2246</v>
      </c>
      <c r="C1292" s="162">
        <v>5680001352025</v>
      </c>
      <c r="D1292" s="163">
        <v>45859</v>
      </c>
      <c r="E1292" s="164">
        <v>45905</v>
      </c>
      <c r="F1292" s="165">
        <v>190.24</v>
      </c>
      <c r="G1292" s="166" t="s">
        <v>2260</v>
      </c>
      <c r="H1292" s="161" t="s">
        <v>2020</v>
      </c>
      <c r="I1292" s="161" t="s">
        <v>5366</v>
      </c>
      <c r="J1292" s="161" t="s">
        <v>286</v>
      </c>
      <c r="K1292" s="167"/>
      <c r="L1292" s="168" t="s">
        <v>749</v>
      </c>
      <c r="M1292" s="168" t="s">
        <v>287</v>
      </c>
    </row>
    <row r="1293" spans="1:13" s="169" customFormat="1" x14ac:dyDescent="0.4">
      <c r="A1293" s="161" t="s">
        <v>2027</v>
      </c>
      <c r="B1293" s="161" t="s">
        <v>2246</v>
      </c>
      <c r="C1293" s="162">
        <v>5700001352025</v>
      </c>
      <c r="D1293" s="163">
        <v>45859</v>
      </c>
      <c r="E1293" s="164">
        <v>45905</v>
      </c>
      <c r="F1293" s="165">
        <v>692.72</v>
      </c>
      <c r="G1293" s="166" t="s">
        <v>2260</v>
      </c>
      <c r="H1293" s="161" t="s">
        <v>2020</v>
      </c>
      <c r="I1293" s="161" t="s">
        <v>5367</v>
      </c>
      <c r="J1293" s="161" t="s">
        <v>330</v>
      </c>
      <c r="K1293" s="167"/>
      <c r="L1293" s="168" t="s">
        <v>749</v>
      </c>
      <c r="M1293" s="168" t="s">
        <v>331</v>
      </c>
    </row>
    <row r="1294" spans="1:13" s="169" customFormat="1" x14ac:dyDescent="0.4">
      <c r="A1294" s="161" t="s">
        <v>2027</v>
      </c>
      <c r="B1294" s="161" t="s">
        <v>2246</v>
      </c>
      <c r="C1294" s="162">
        <v>5710001352025</v>
      </c>
      <c r="D1294" s="163">
        <v>45859</v>
      </c>
      <c r="E1294" s="164">
        <v>45905</v>
      </c>
      <c r="F1294" s="165">
        <v>87.96</v>
      </c>
      <c r="G1294" s="166" t="s">
        <v>2261</v>
      </c>
      <c r="H1294" s="161" t="s">
        <v>2019</v>
      </c>
      <c r="I1294" s="161" t="s">
        <v>5368</v>
      </c>
      <c r="J1294" s="161" t="s">
        <v>286</v>
      </c>
      <c r="K1294" s="167"/>
      <c r="L1294" s="168" t="s">
        <v>749</v>
      </c>
      <c r="M1294" s="168" t="s">
        <v>287</v>
      </c>
    </row>
    <row r="1295" spans="1:13" s="169" customFormat="1" x14ac:dyDescent="0.4">
      <c r="A1295" s="161" t="s">
        <v>2027</v>
      </c>
      <c r="B1295" s="161" t="s">
        <v>2246</v>
      </c>
      <c r="C1295" s="162">
        <v>5710001352025</v>
      </c>
      <c r="D1295" s="163">
        <v>45859</v>
      </c>
      <c r="E1295" s="164">
        <v>45905</v>
      </c>
      <c r="F1295" s="165">
        <v>692.81</v>
      </c>
      <c r="G1295" s="166" t="s">
        <v>2260</v>
      </c>
      <c r="H1295" s="161" t="s">
        <v>2020</v>
      </c>
      <c r="I1295" s="161" t="s">
        <v>5366</v>
      </c>
      <c r="J1295" s="161" t="s">
        <v>286</v>
      </c>
      <c r="K1295" s="167"/>
      <c r="L1295" s="168" t="s">
        <v>749</v>
      </c>
      <c r="M1295" s="168" t="s">
        <v>287</v>
      </c>
    </row>
    <row r="1296" spans="1:13" s="169" customFormat="1" x14ac:dyDescent="0.4">
      <c r="A1296" s="161" t="s">
        <v>2027</v>
      </c>
      <c r="B1296" s="161" t="s">
        <v>2246</v>
      </c>
      <c r="C1296" s="162">
        <v>5730001352025</v>
      </c>
      <c r="D1296" s="163">
        <v>45859</v>
      </c>
      <c r="E1296" s="164">
        <v>45905</v>
      </c>
      <c r="F1296" s="165">
        <v>705.07</v>
      </c>
      <c r="G1296" s="166" t="s">
        <v>2260</v>
      </c>
      <c r="H1296" s="161" t="s">
        <v>2020</v>
      </c>
      <c r="I1296" s="161" t="s">
        <v>5369</v>
      </c>
      <c r="J1296" s="161" t="s">
        <v>288</v>
      </c>
      <c r="K1296" s="167"/>
      <c r="L1296" s="168" t="s">
        <v>749</v>
      </c>
      <c r="M1296" s="168" t="s">
        <v>289</v>
      </c>
    </row>
    <row r="1297" spans="1:13" s="169" customFormat="1" x14ac:dyDescent="0.4">
      <c r="A1297" s="161" t="s">
        <v>2027</v>
      </c>
      <c r="B1297" s="161"/>
      <c r="C1297" s="162" t="s">
        <v>2608</v>
      </c>
      <c r="D1297" s="163">
        <v>45650</v>
      </c>
      <c r="E1297" s="164">
        <v>45905</v>
      </c>
      <c r="F1297" s="165">
        <v>10374.36</v>
      </c>
      <c r="G1297" s="166" t="s">
        <v>2258</v>
      </c>
      <c r="H1297" s="161" t="s">
        <v>2021</v>
      </c>
      <c r="I1297" s="161" t="s">
        <v>4368</v>
      </c>
      <c r="J1297" s="161" t="s">
        <v>462</v>
      </c>
      <c r="K1297" s="167"/>
      <c r="L1297" s="168" t="s">
        <v>749</v>
      </c>
      <c r="M1297" s="168" t="s">
        <v>463</v>
      </c>
    </row>
    <row r="1298" spans="1:13" s="169" customFormat="1" x14ac:dyDescent="0.4">
      <c r="A1298" s="161" t="s">
        <v>2027</v>
      </c>
      <c r="B1298" s="161"/>
      <c r="C1298" s="162" t="s">
        <v>2609</v>
      </c>
      <c r="D1298" s="163">
        <v>45650</v>
      </c>
      <c r="E1298" s="164">
        <v>45905</v>
      </c>
      <c r="F1298" s="165">
        <v>25284.15</v>
      </c>
      <c r="G1298" s="166" t="s">
        <v>2258</v>
      </c>
      <c r="H1298" s="161" t="s">
        <v>2021</v>
      </c>
      <c r="I1298" s="161" t="s">
        <v>4368</v>
      </c>
      <c r="J1298" s="161" t="s">
        <v>462</v>
      </c>
      <c r="K1298" s="167"/>
      <c r="L1298" s="168" t="s">
        <v>749</v>
      </c>
      <c r="M1298" s="168" t="s">
        <v>463</v>
      </c>
    </row>
    <row r="1299" spans="1:13" s="169" customFormat="1" x14ac:dyDescent="0.4">
      <c r="A1299" s="161" t="s">
        <v>2027</v>
      </c>
      <c r="B1299" s="161"/>
      <c r="C1299" s="162" t="s">
        <v>2610</v>
      </c>
      <c r="D1299" s="163">
        <v>45713</v>
      </c>
      <c r="E1299" s="164">
        <v>45905</v>
      </c>
      <c r="F1299" s="165">
        <v>8978.84</v>
      </c>
      <c r="G1299" s="166" t="s">
        <v>2258</v>
      </c>
      <c r="H1299" s="161" t="s">
        <v>2021</v>
      </c>
      <c r="I1299" s="161" t="s">
        <v>4370</v>
      </c>
      <c r="J1299" s="161" t="s">
        <v>290</v>
      </c>
      <c r="K1299" s="167"/>
      <c r="L1299" s="168" t="s">
        <v>749</v>
      </c>
      <c r="M1299" s="168" t="s">
        <v>291</v>
      </c>
    </row>
    <row r="1300" spans="1:13" s="169" customFormat="1" x14ac:dyDescent="0.4">
      <c r="A1300" s="161" t="s">
        <v>2027</v>
      </c>
      <c r="B1300" s="161"/>
      <c r="C1300" s="162" t="s">
        <v>2611</v>
      </c>
      <c r="D1300" s="163">
        <v>45713</v>
      </c>
      <c r="E1300" s="164">
        <v>45905</v>
      </c>
      <c r="F1300" s="165">
        <v>13794.87</v>
      </c>
      <c r="G1300" s="166" t="s">
        <v>2258</v>
      </c>
      <c r="H1300" s="161" t="s">
        <v>2021</v>
      </c>
      <c r="I1300" s="161" t="s">
        <v>4370</v>
      </c>
      <c r="J1300" s="161" t="s">
        <v>290</v>
      </c>
      <c r="K1300" s="167"/>
      <c r="L1300" s="168" t="s">
        <v>749</v>
      </c>
      <c r="M1300" s="168" t="s">
        <v>291</v>
      </c>
    </row>
    <row r="1301" spans="1:13" s="169" customFormat="1" x14ac:dyDescent="0.4">
      <c r="A1301" s="161" t="s">
        <v>2027</v>
      </c>
      <c r="B1301" s="161"/>
      <c r="C1301" s="162" t="s">
        <v>2612</v>
      </c>
      <c r="D1301" s="163">
        <v>45713</v>
      </c>
      <c r="E1301" s="164">
        <v>45905</v>
      </c>
      <c r="F1301" s="165">
        <v>9391.2000000000007</v>
      </c>
      <c r="G1301" s="166" t="s">
        <v>2258</v>
      </c>
      <c r="H1301" s="161" t="s">
        <v>2021</v>
      </c>
      <c r="I1301" s="161" t="s">
        <v>4370</v>
      </c>
      <c r="J1301" s="161" t="s">
        <v>290</v>
      </c>
      <c r="K1301" s="167"/>
      <c r="L1301" s="168" t="s">
        <v>749</v>
      </c>
      <c r="M1301" s="168" t="s">
        <v>291</v>
      </c>
    </row>
    <row r="1302" spans="1:13" s="169" customFormat="1" x14ac:dyDescent="0.4">
      <c r="A1302" s="161" t="s">
        <v>2027</v>
      </c>
      <c r="B1302" s="161"/>
      <c r="C1302" s="162" t="s">
        <v>2613</v>
      </c>
      <c r="D1302" s="163">
        <v>45713</v>
      </c>
      <c r="E1302" s="164">
        <v>45905</v>
      </c>
      <c r="F1302" s="165">
        <v>20816.52</v>
      </c>
      <c r="G1302" s="166" t="s">
        <v>2258</v>
      </c>
      <c r="H1302" s="161" t="s">
        <v>2021</v>
      </c>
      <c r="I1302" s="161" t="s">
        <v>4370</v>
      </c>
      <c r="J1302" s="161" t="s">
        <v>290</v>
      </c>
      <c r="K1302" s="167"/>
      <c r="L1302" s="168" t="s">
        <v>749</v>
      </c>
      <c r="M1302" s="168" t="s">
        <v>291</v>
      </c>
    </row>
    <row r="1303" spans="1:13" s="169" customFormat="1" x14ac:dyDescent="0.4">
      <c r="A1303" s="161" t="s">
        <v>2027</v>
      </c>
      <c r="B1303" s="161"/>
      <c r="C1303" s="162" t="s">
        <v>2614</v>
      </c>
      <c r="D1303" s="163">
        <v>45713</v>
      </c>
      <c r="E1303" s="164">
        <v>45905</v>
      </c>
      <c r="F1303" s="165">
        <v>26378.55</v>
      </c>
      <c r="G1303" s="166" t="s">
        <v>2258</v>
      </c>
      <c r="H1303" s="161" t="s">
        <v>2021</v>
      </c>
      <c r="I1303" s="161" t="s">
        <v>4368</v>
      </c>
      <c r="J1303" s="161" t="s">
        <v>462</v>
      </c>
      <c r="K1303" s="167"/>
      <c r="L1303" s="168" t="s">
        <v>749</v>
      </c>
      <c r="M1303" s="168" t="s">
        <v>463</v>
      </c>
    </row>
    <row r="1304" spans="1:13" s="169" customFormat="1" x14ac:dyDescent="0.4">
      <c r="A1304" s="161" t="s">
        <v>2027</v>
      </c>
      <c r="B1304" s="161"/>
      <c r="C1304" s="162" t="s">
        <v>2615</v>
      </c>
      <c r="D1304" s="163">
        <v>45741</v>
      </c>
      <c r="E1304" s="164">
        <v>45905</v>
      </c>
      <c r="F1304" s="165">
        <v>9129.48</v>
      </c>
      <c r="G1304" s="166" t="s">
        <v>2258</v>
      </c>
      <c r="H1304" s="161" t="s">
        <v>2021</v>
      </c>
      <c r="I1304" s="161" t="s">
        <v>4368</v>
      </c>
      <c r="J1304" s="161" t="s">
        <v>462</v>
      </c>
      <c r="K1304" s="167"/>
      <c r="L1304" s="168" t="s">
        <v>749</v>
      </c>
      <c r="M1304" s="168" t="s">
        <v>463</v>
      </c>
    </row>
    <row r="1305" spans="1:13" s="169" customFormat="1" x14ac:dyDescent="0.4">
      <c r="A1305" s="161" t="s">
        <v>2027</v>
      </c>
      <c r="B1305" s="161"/>
      <c r="C1305" s="162" t="s">
        <v>2616</v>
      </c>
      <c r="D1305" s="163">
        <v>45741</v>
      </c>
      <c r="E1305" s="164">
        <v>45905</v>
      </c>
      <c r="F1305" s="165">
        <v>23478</v>
      </c>
      <c r="G1305" s="166" t="s">
        <v>2258</v>
      </c>
      <c r="H1305" s="161" t="s">
        <v>2021</v>
      </c>
      <c r="I1305" s="161" t="s">
        <v>4368</v>
      </c>
      <c r="J1305" s="161" t="s">
        <v>462</v>
      </c>
      <c r="K1305" s="167"/>
      <c r="L1305" s="168" t="s">
        <v>749</v>
      </c>
      <c r="M1305" s="168" t="s">
        <v>463</v>
      </c>
    </row>
    <row r="1306" spans="1:13" s="169" customFormat="1" x14ac:dyDescent="0.4">
      <c r="A1306" s="161" t="s">
        <v>2027</v>
      </c>
      <c r="B1306" s="161"/>
      <c r="C1306" s="162" t="s">
        <v>2617</v>
      </c>
      <c r="D1306" s="163">
        <v>45741</v>
      </c>
      <c r="E1306" s="164">
        <v>45905</v>
      </c>
      <c r="F1306" s="165">
        <v>9010.74</v>
      </c>
      <c r="G1306" s="166" t="s">
        <v>2258</v>
      </c>
      <c r="H1306" s="161" t="s">
        <v>2021</v>
      </c>
      <c r="I1306" s="161" t="s">
        <v>4368</v>
      </c>
      <c r="J1306" s="161" t="s">
        <v>462</v>
      </c>
      <c r="K1306" s="167"/>
      <c r="L1306" s="168" t="s">
        <v>749</v>
      </c>
      <c r="M1306" s="168" t="s">
        <v>463</v>
      </c>
    </row>
    <row r="1307" spans="1:13" s="169" customFormat="1" x14ac:dyDescent="0.4">
      <c r="A1307" s="161" t="s">
        <v>2027</v>
      </c>
      <c r="B1307" s="161"/>
      <c r="C1307" s="162" t="s">
        <v>2618</v>
      </c>
      <c r="D1307" s="163">
        <v>45741</v>
      </c>
      <c r="E1307" s="164">
        <v>45905</v>
      </c>
      <c r="F1307" s="165">
        <v>17870.52</v>
      </c>
      <c r="G1307" s="166" t="s">
        <v>2258</v>
      </c>
      <c r="H1307" s="161" t="s">
        <v>2021</v>
      </c>
      <c r="I1307" s="161" t="s">
        <v>4368</v>
      </c>
      <c r="J1307" s="161" t="s">
        <v>462</v>
      </c>
      <c r="K1307" s="167"/>
      <c r="L1307" s="168" t="s">
        <v>749</v>
      </c>
      <c r="M1307" s="168" t="s">
        <v>463</v>
      </c>
    </row>
    <row r="1308" spans="1:13" s="169" customFormat="1" x14ac:dyDescent="0.4">
      <c r="A1308" s="161" t="s">
        <v>2027</v>
      </c>
      <c r="B1308" s="161"/>
      <c r="C1308" s="162" t="s">
        <v>2619</v>
      </c>
      <c r="D1308" s="163">
        <v>45741</v>
      </c>
      <c r="E1308" s="164">
        <v>45905</v>
      </c>
      <c r="F1308" s="165">
        <v>9247.44</v>
      </c>
      <c r="G1308" s="166" t="s">
        <v>2258</v>
      </c>
      <c r="H1308" s="161" t="s">
        <v>2021</v>
      </c>
      <c r="I1308" s="161" t="s">
        <v>4368</v>
      </c>
      <c r="J1308" s="161" t="s">
        <v>462</v>
      </c>
      <c r="K1308" s="167"/>
      <c r="L1308" s="168" t="s">
        <v>749</v>
      </c>
      <c r="M1308" s="168" t="s">
        <v>463</v>
      </c>
    </row>
    <row r="1309" spans="1:13" s="169" customFormat="1" x14ac:dyDescent="0.4">
      <c r="A1309" s="161" t="s">
        <v>2027</v>
      </c>
      <c r="B1309" s="161"/>
      <c r="C1309" s="162" t="s">
        <v>2620</v>
      </c>
      <c r="D1309" s="163">
        <v>45772</v>
      </c>
      <c r="E1309" s="164">
        <v>45905</v>
      </c>
      <c r="F1309" s="165">
        <v>15642.24</v>
      </c>
      <c r="G1309" s="166" t="s">
        <v>2258</v>
      </c>
      <c r="H1309" s="161" t="s">
        <v>2021</v>
      </c>
      <c r="I1309" s="161" t="s">
        <v>4368</v>
      </c>
      <c r="J1309" s="161" t="s">
        <v>462</v>
      </c>
      <c r="K1309" s="167"/>
      <c r="L1309" s="168" t="s">
        <v>749</v>
      </c>
      <c r="M1309" s="168" t="s">
        <v>463</v>
      </c>
    </row>
    <row r="1310" spans="1:13" s="169" customFormat="1" x14ac:dyDescent="0.4">
      <c r="A1310" s="161" t="s">
        <v>2027</v>
      </c>
      <c r="B1310" s="161"/>
      <c r="C1310" s="162" t="s">
        <v>2621</v>
      </c>
      <c r="D1310" s="163">
        <v>45772</v>
      </c>
      <c r="E1310" s="164">
        <v>45905</v>
      </c>
      <c r="F1310" s="165">
        <v>4477.88</v>
      </c>
      <c r="G1310" s="166" t="s">
        <v>2258</v>
      </c>
      <c r="H1310" s="161" t="s">
        <v>2021</v>
      </c>
      <c r="I1310" s="161" t="s">
        <v>4368</v>
      </c>
      <c r="J1310" s="161" t="s">
        <v>462</v>
      </c>
      <c r="K1310" s="167"/>
      <c r="L1310" s="168" t="s">
        <v>749</v>
      </c>
      <c r="M1310" s="168" t="s">
        <v>463</v>
      </c>
    </row>
    <row r="1311" spans="1:13" s="169" customFormat="1" x14ac:dyDescent="0.4">
      <c r="A1311" s="161" t="s">
        <v>2027</v>
      </c>
      <c r="B1311" s="161"/>
      <c r="C1311" s="162" t="s">
        <v>2622</v>
      </c>
      <c r="D1311" s="163">
        <v>45772</v>
      </c>
      <c r="E1311" s="164">
        <v>45905</v>
      </c>
      <c r="F1311" s="165">
        <v>7413.63</v>
      </c>
      <c r="G1311" s="166" t="s">
        <v>2258</v>
      </c>
      <c r="H1311" s="161" t="s">
        <v>2021</v>
      </c>
      <c r="I1311" s="161" t="s">
        <v>4368</v>
      </c>
      <c r="J1311" s="161" t="s">
        <v>462</v>
      </c>
      <c r="K1311" s="167"/>
      <c r="L1311" s="168" t="s">
        <v>749</v>
      </c>
      <c r="M1311" s="168" t="s">
        <v>463</v>
      </c>
    </row>
    <row r="1312" spans="1:13" s="169" customFormat="1" x14ac:dyDescent="0.4">
      <c r="A1312" s="161" t="s">
        <v>2027</v>
      </c>
      <c r="B1312" s="161"/>
      <c r="C1312" s="162" t="s">
        <v>2623</v>
      </c>
      <c r="D1312" s="163">
        <v>45772</v>
      </c>
      <c r="E1312" s="164">
        <v>45905</v>
      </c>
      <c r="F1312" s="165">
        <v>13835.97</v>
      </c>
      <c r="G1312" s="166" t="s">
        <v>2258</v>
      </c>
      <c r="H1312" s="161" t="s">
        <v>2021</v>
      </c>
      <c r="I1312" s="161" t="s">
        <v>4368</v>
      </c>
      <c r="J1312" s="161" t="s">
        <v>462</v>
      </c>
      <c r="K1312" s="167"/>
      <c r="L1312" s="168" t="s">
        <v>749</v>
      </c>
      <c r="M1312" s="168" t="s">
        <v>463</v>
      </c>
    </row>
    <row r="1313" spans="1:13" s="169" customFormat="1" x14ac:dyDescent="0.4">
      <c r="A1313" s="161" t="s">
        <v>2027</v>
      </c>
      <c r="B1313" s="161"/>
      <c r="C1313" s="162" t="s">
        <v>2624</v>
      </c>
      <c r="D1313" s="163">
        <v>45772</v>
      </c>
      <c r="E1313" s="164">
        <v>45905</v>
      </c>
      <c r="F1313" s="165">
        <v>15827.13</v>
      </c>
      <c r="G1313" s="166" t="s">
        <v>2258</v>
      </c>
      <c r="H1313" s="161" t="s">
        <v>2021</v>
      </c>
      <c r="I1313" s="161" t="s">
        <v>4368</v>
      </c>
      <c r="J1313" s="161" t="s">
        <v>462</v>
      </c>
      <c r="K1313" s="167"/>
      <c r="L1313" s="168" t="s">
        <v>749</v>
      </c>
      <c r="M1313" s="168" t="s">
        <v>463</v>
      </c>
    </row>
    <row r="1314" spans="1:13" s="169" customFormat="1" x14ac:dyDescent="0.4">
      <c r="A1314" s="161" t="s">
        <v>2438</v>
      </c>
      <c r="B1314" s="161" t="s">
        <v>2449</v>
      </c>
      <c r="C1314" s="162">
        <v>10412</v>
      </c>
      <c r="D1314" s="163">
        <v>45862</v>
      </c>
      <c r="E1314" s="164">
        <v>45905</v>
      </c>
      <c r="F1314" s="165">
        <v>11096.73</v>
      </c>
      <c r="G1314" s="166" t="s">
        <v>2258</v>
      </c>
      <c r="H1314" s="161" t="s">
        <v>2021</v>
      </c>
      <c r="I1314" s="161" t="s">
        <v>5370</v>
      </c>
      <c r="J1314" s="161" t="s">
        <v>110</v>
      </c>
      <c r="K1314" s="167"/>
      <c r="L1314" s="168" t="s">
        <v>749</v>
      </c>
      <c r="M1314" s="168" t="s">
        <v>111</v>
      </c>
    </row>
    <row r="1315" spans="1:13" s="169" customFormat="1" x14ac:dyDescent="0.4">
      <c r="A1315" s="161" t="s">
        <v>2438</v>
      </c>
      <c r="B1315" s="161" t="s">
        <v>2449</v>
      </c>
      <c r="C1315" s="162">
        <v>10413</v>
      </c>
      <c r="D1315" s="163">
        <v>45862</v>
      </c>
      <c r="E1315" s="164">
        <v>45905</v>
      </c>
      <c r="F1315" s="165">
        <v>34862.22</v>
      </c>
      <c r="G1315" s="166" t="s">
        <v>2258</v>
      </c>
      <c r="H1315" s="161" t="s">
        <v>2021</v>
      </c>
      <c r="I1315" s="161" t="s">
        <v>5371</v>
      </c>
      <c r="J1315" s="161" t="s">
        <v>98</v>
      </c>
      <c r="K1315" s="167"/>
      <c r="L1315" s="168" t="s">
        <v>749</v>
      </c>
      <c r="M1315" s="168" t="s">
        <v>99</v>
      </c>
    </row>
    <row r="1316" spans="1:13" s="169" customFormat="1" x14ac:dyDescent="0.4">
      <c r="A1316" s="161" t="s">
        <v>2438</v>
      </c>
      <c r="B1316" s="161" t="s">
        <v>2449</v>
      </c>
      <c r="C1316" s="162">
        <v>10414</v>
      </c>
      <c r="D1316" s="163">
        <v>45862</v>
      </c>
      <c r="E1316" s="164">
        <v>45905</v>
      </c>
      <c r="F1316" s="165">
        <v>7104.04</v>
      </c>
      <c r="G1316" s="166" t="s">
        <v>2258</v>
      </c>
      <c r="H1316" s="161" t="s">
        <v>2021</v>
      </c>
      <c r="I1316" s="161" t="s">
        <v>5372</v>
      </c>
      <c r="J1316" s="161" t="s">
        <v>96</v>
      </c>
      <c r="K1316" s="167"/>
      <c r="L1316" s="168" t="s">
        <v>749</v>
      </c>
      <c r="M1316" s="168" t="s">
        <v>97</v>
      </c>
    </row>
    <row r="1317" spans="1:13" s="169" customFormat="1" x14ac:dyDescent="0.4">
      <c r="A1317" s="161" t="s">
        <v>2438</v>
      </c>
      <c r="B1317" s="161" t="s">
        <v>2449</v>
      </c>
      <c r="C1317" s="162">
        <v>10415</v>
      </c>
      <c r="D1317" s="163">
        <v>45862</v>
      </c>
      <c r="E1317" s="164">
        <v>45905</v>
      </c>
      <c r="F1317" s="165">
        <v>22075.55</v>
      </c>
      <c r="G1317" s="166" t="s">
        <v>2258</v>
      </c>
      <c r="H1317" s="161" t="s">
        <v>2021</v>
      </c>
      <c r="I1317" s="161" t="s">
        <v>5373</v>
      </c>
      <c r="J1317" s="161" t="s">
        <v>94</v>
      </c>
      <c r="K1317" s="167"/>
      <c r="L1317" s="168" t="s">
        <v>749</v>
      </c>
      <c r="M1317" s="168" t="s">
        <v>95</v>
      </c>
    </row>
    <row r="1318" spans="1:13" s="169" customFormat="1" x14ac:dyDescent="0.4">
      <c r="A1318" s="161" t="s">
        <v>2438</v>
      </c>
      <c r="B1318" s="161" t="s">
        <v>2449</v>
      </c>
      <c r="C1318" s="162">
        <v>10416</v>
      </c>
      <c r="D1318" s="163">
        <v>45862</v>
      </c>
      <c r="E1318" s="164">
        <v>45905</v>
      </c>
      <c r="F1318" s="165">
        <v>7080.95</v>
      </c>
      <c r="G1318" s="166" t="s">
        <v>2258</v>
      </c>
      <c r="H1318" s="161" t="s">
        <v>2021</v>
      </c>
      <c r="I1318" s="161" t="s">
        <v>5374</v>
      </c>
      <c r="J1318" s="161" t="s">
        <v>118</v>
      </c>
      <c r="K1318" s="167"/>
      <c r="L1318" s="168" t="s">
        <v>749</v>
      </c>
      <c r="M1318" s="168" t="s">
        <v>119</v>
      </c>
    </row>
    <row r="1319" spans="1:13" s="169" customFormat="1" x14ac:dyDescent="0.4">
      <c r="A1319" s="161" t="s">
        <v>2438</v>
      </c>
      <c r="B1319" s="161" t="s">
        <v>2449</v>
      </c>
      <c r="C1319" s="162">
        <v>10417.01</v>
      </c>
      <c r="D1319" s="163">
        <v>45862</v>
      </c>
      <c r="E1319" s="164">
        <v>45905</v>
      </c>
      <c r="F1319" s="165">
        <v>11596.8</v>
      </c>
      <c r="G1319" s="166" t="s">
        <v>2258</v>
      </c>
      <c r="H1319" s="161" t="s">
        <v>2021</v>
      </c>
      <c r="I1319" s="161" t="s">
        <v>5375</v>
      </c>
      <c r="J1319" s="161" t="s">
        <v>66</v>
      </c>
      <c r="K1319" s="167"/>
      <c r="L1319" s="168" t="s">
        <v>749</v>
      </c>
      <c r="M1319" s="168" t="s">
        <v>67</v>
      </c>
    </row>
    <row r="1320" spans="1:13" s="169" customFormat="1" x14ac:dyDescent="0.4">
      <c r="A1320" s="161" t="s">
        <v>2438</v>
      </c>
      <c r="B1320" s="161" t="s">
        <v>2449</v>
      </c>
      <c r="C1320" s="162">
        <v>10418</v>
      </c>
      <c r="D1320" s="163">
        <v>45862</v>
      </c>
      <c r="E1320" s="164">
        <v>45905</v>
      </c>
      <c r="F1320" s="165">
        <v>6474.15</v>
      </c>
      <c r="G1320" s="166" t="s">
        <v>2258</v>
      </c>
      <c r="H1320" s="161" t="s">
        <v>2021</v>
      </c>
      <c r="I1320" s="161" t="s">
        <v>5376</v>
      </c>
      <c r="J1320" s="161" t="s">
        <v>134</v>
      </c>
      <c r="K1320" s="167"/>
      <c r="L1320" s="168" t="s">
        <v>749</v>
      </c>
      <c r="M1320" s="168" t="s">
        <v>135</v>
      </c>
    </row>
    <row r="1321" spans="1:13" s="169" customFormat="1" x14ac:dyDescent="0.4">
      <c r="A1321" s="161" t="s">
        <v>2438</v>
      </c>
      <c r="B1321" s="161" t="s">
        <v>2449</v>
      </c>
      <c r="C1321" s="162">
        <v>10419</v>
      </c>
      <c r="D1321" s="163">
        <v>45862</v>
      </c>
      <c r="E1321" s="164">
        <v>45905</v>
      </c>
      <c r="F1321" s="165">
        <v>27530.39</v>
      </c>
      <c r="G1321" s="166" t="s">
        <v>2258</v>
      </c>
      <c r="H1321" s="161" t="s">
        <v>2021</v>
      </c>
      <c r="I1321" s="161" t="s">
        <v>5377</v>
      </c>
      <c r="J1321" s="161" t="s">
        <v>106</v>
      </c>
      <c r="K1321" s="167"/>
      <c r="L1321" s="168" t="s">
        <v>749</v>
      </c>
      <c r="M1321" s="168" t="s">
        <v>107</v>
      </c>
    </row>
    <row r="1322" spans="1:13" s="169" customFormat="1" x14ac:dyDescent="0.4">
      <c r="A1322" s="161" t="s">
        <v>2438</v>
      </c>
      <c r="B1322" s="161" t="s">
        <v>2449</v>
      </c>
      <c r="C1322" s="162">
        <v>10420</v>
      </c>
      <c r="D1322" s="163">
        <v>45862</v>
      </c>
      <c r="E1322" s="164">
        <v>45905</v>
      </c>
      <c r="F1322" s="165">
        <v>6865.56</v>
      </c>
      <c r="G1322" s="166" t="s">
        <v>2258</v>
      </c>
      <c r="H1322" s="161" t="s">
        <v>2021</v>
      </c>
      <c r="I1322" s="161" t="s">
        <v>5378</v>
      </c>
      <c r="J1322" s="161" t="s">
        <v>784</v>
      </c>
      <c r="K1322" s="167"/>
      <c r="L1322" s="168" t="s">
        <v>749</v>
      </c>
      <c r="M1322" s="168" t="s">
        <v>783</v>
      </c>
    </row>
    <row r="1323" spans="1:13" s="169" customFormat="1" x14ac:dyDescent="0.4">
      <c r="A1323" s="161" t="s">
        <v>2438</v>
      </c>
      <c r="B1323" s="161" t="s">
        <v>2449</v>
      </c>
      <c r="C1323" s="162">
        <v>10421</v>
      </c>
      <c r="D1323" s="163">
        <v>45862</v>
      </c>
      <c r="E1323" s="164">
        <v>45905</v>
      </c>
      <c r="F1323" s="165">
        <v>6536.15</v>
      </c>
      <c r="G1323" s="166" t="s">
        <v>2258</v>
      </c>
      <c r="H1323" s="161" t="s">
        <v>2021</v>
      </c>
      <c r="I1323" s="161" t="s">
        <v>5379</v>
      </c>
      <c r="J1323" s="161" t="s">
        <v>120</v>
      </c>
      <c r="K1323" s="167"/>
      <c r="L1323" s="168" t="s">
        <v>749</v>
      </c>
      <c r="M1323" s="168" t="s">
        <v>121</v>
      </c>
    </row>
    <row r="1324" spans="1:13" s="169" customFormat="1" x14ac:dyDescent="0.4">
      <c r="A1324" s="161" t="s">
        <v>2438</v>
      </c>
      <c r="B1324" s="161" t="s">
        <v>2449</v>
      </c>
      <c r="C1324" s="162">
        <v>10422</v>
      </c>
      <c r="D1324" s="163">
        <v>45862</v>
      </c>
      <c r="E1324" s="164">
        <v>45905</v>
      </c>
      <c r="F1324" s="165">
        <v>4271.78</v>
      </c>
      <c r="G1324" s="166" t="s">
        <v>2258</v>
      </c>
      <c r="H1324" s="161" t="s">
        <v>2021</v>
      </c>
      <c r="I1324" s="161" t="s">
        <v>5380</v>
      </c>
      <c r="J1324" s="161" t="s">
        <v>122</v>
      </c>
      <c r="K1324" s="167"/>
      <c r="L1324" s="168" t="s">
        <v>749</v>
      </c>
      <c r="M1324" s="168" t="s">
        <v>123</v>
      </c>
    </row>
    <row r="1325" spans="1:13" s="169" customFormat="1" x14ac:dyDescent="0.4">
      <c r="A1325" s="161" t="s">
        <v>2438</v>
      </c>
      <c r="B1325" s="161" t="s">
        <v>2449</v>
      </c>
      <c r="C1325" s="162">
        <v>10423</v>
      </c>
      <c r="D1325" s="163">
        <v>45862</v>
      </c>
      <c r="E1325" s="164">
        <v>45905</v>
      </c>
      <c r="F1325" s="165">
        <v>152608.31</v>
      </c>
      <c r="G1325" s="166" t="s">
        <v>2258</v>
      </c>
      <c r="H1325" s="161" t="s">
        <v>2021</v>
      </c>
      <c r="I1325" s="161" t="s">
        <v>5381</v>
      </c>
      <c r="J1325" s="161" t="s">
        <v>34</v>
      </c>
      <c r="K1325" s="167"/>
      <c r="L1325" s="168" t="s">
        <v>749</v>
      </c>
      <c r="M1325" s="168" t="s">
        <v>35</v>
      </c>
    </row>
    <row r="1326" spans="1:13" s="169" customFormat="1" x14ac:dyDescent="0.4">
      <c r="A1326" s="161" t="s">
        <v>2438</v>
      </c>
      <c r="B1326" s="161" t="s">
        <v>2449</v>
      </c>
      <c r="C1326" s="162">
        <v>10425</v>
      </c>
      <c r="D1326" s="163">
        <v>45862</v>
      </c>
      <c r="E1326" s="164">
        <v>45905</v>
      </c>
      <c r="F1326" s="165">
        <v>7194.04</v>
      </c>
      <c r="G1326" s="166" t="s">
        <v>2258</v>
      </c>
      <c r="H1326" s="161" t="s">
        <v>2021</v>
      </c>
      <c r="I1326" s="161" t="s">
        <v>5382</v>
      </c>
      <c r="J1326" s="161" t="s">
        <v>10</v>
      </c>
      <c r="K1326" s="167"/>
      <c r="L1326" s="168" t="s">
        <v>749</v>
      </c>
      <c r="M1326" s="168" t="s">
        <v>11</v>
      </c>
    </row>
    <row r="1327" spans="1:13" s="169" customFormat="1" x14ac:dyDescent="0.4">
      <c r="A1327" s="161" t="s">
        <v>2438</v>
      </c>
      <c r="B1327" s="161" t="s">
        <v>2449</v>
      </c>
      <c r="C1327" s="162">
        <v>10426</v>
      </c>
      <c r="D1327" s="163">
        <v>45862</v>
      </c>
      <c r="E1327" s="164">
        <v>45905</v>
      </c>
      <c r="F1327" s="165">
        <v>6807.26</v>
      </c>
      <c r="G1327" s="166" t="s">
        <v>2258</v>
      </c>
      <c r="H1327" s="161" t="s">
        <v>2021</v>
      </c>
      <c r="I1327" s="161" t="s">
        <v>5382</v>
      </c>
      <c r="J1327" s="161" t="s">
        <v>10</v>
      </c>
      <c r="K1327" s="167"/>
      <c r="L1327" s="168" t="s">
        <v>749</v>
      </c>
      <c r="M1327" s="168" t="s">
        <v>11</v>
      </c>
    </row>
    <row r="1328" spans="1:13" s="169" customFormat="1" x14ac:dyDescent="0.4">
      <c r="A1328" s="161" t="s">
        <v>2438</v>
      </c>
      <c r="B1328" s="161" t="s">
        <v>2449</v>
      </c>
      <c r="C1328" s="162">
        <v>10427</v>
      </c>
      <c r="D1328" s="163">
        <v>45862</v>
      </c>
      <c r="E1328" s="164">
        <v>45905</v>
      </c>
      <c r="F1328" s="165">
        <v>6451.9</v>
      </c>
      <c r="G1328" s="166" t="s">
        <v>2258</v>
      </c>
      <c r="H1328" s="161" t="s">
        <v>2021</v>
      </c>
      <c r="I1328" s="161" t="s">
        <v>5383</v>
      </c>
      <c r="J1328" s="161" t="s">
        <v>68</v>
      </c>
      <c r="K1328" s="167"/>
      <c r="L1328" s="168" t="s">
        <v>749</v>
      </c>
      <c r="M1328" s="168" t="s">
        <v>69</v>
      </c>
    </row>
    <row r="1329" spans="1:13" s="169" customFormat="1" x14ac:dyDescent="0.4">
      <c r="A1329" s="161" t="s">
        <v>2438</v>
      </c>
      <c r="B1329" s="161" t="s">
        <v>2449</v>
      </c>
      <c r="C1329" s="162">
        <v>10428</v>
      </c>
      <c r="D1329" s="163">
        <v>45862</v>
      </c>
      <c r="E1329" s="164">
        <v>45905</v>
      </c>
      <c r="F1329" s="165">
        <v>7038.02</v>
      </c>
      <c r="G1329" s="166" t="s">
        <v>2258</v>
      </c>
      <c r="H1329" s="161" t="s">
        <v>2021</v>
      </c>
      <c r="I1329" s="161" t="s">
        <v>5384</v>
      </c>
      <c r="J1329" s="161" t="s">
        <v>142</v>
      </c>
      <c r="K1329" s="167"/>
      <c r="L1329" s="168" t="s">
        <v>749</v>
      </c>
      <c r="M1329" s="168" t="s">
        <v>143</v>
      </c>
    </row>
    <row r="1330" spans="1:13" s="169" customFormat="1" x14ac:dyDescent="0.4">
      <c r="A1330" s="161" t="s">
        <v>2438</v>
      </c>
      <c r="B1330" s="161" t="s">
        <v>2449</v>
      </c>
      <c r="C1330" s="162">
        <v>10431</v>
      </c>
      <c r="D1330" s="163">
        <v>45863</v>
      </c>
      <c r="E1330" s="164">
        <v>45905</v>
      </c>
      <c r="F1330" s="165">
        <v>23273.52</v>
      </c>
      <c r="G1330" s="166" t="s">
        <v>2258</v>
      </c>
      <c r="H1330" s="161" t="s">
        <v>2021</v>
      </c>
      <c r="I1330" s="161" t="s">
        <v>5385</v>
      </c>
      <c r="J1330" s="161" t="s">
        <v>70</v>
      </c>
      <c r="K1330" s="167"/>
      <c r="L1330" s="168" t="s">
        <v>749</v>
      </c>
      <c r="M1330" s="168" t="s">
        <v>71</v>
      </c>
    </row>
    <row r="1331" spans="1:13" s="169" customFormat="1" x14ac:dyDescent="0.4">
      <c r="A1331" s="161" t="s">
        <v>2438</v>
      </c>
      <c r="B1331" s="161" t="s">
        <v>2449</v>
      </c>
      <c r="C1331" s="162">
        <v>10432</v>
      </c>
      <c r="D1331" s="163">
        <v>45863</v>
      </c>
      <c r="E1331" s="164">
        <v>45905</v>
      </c>
      <c r="F1331" s="165">
        <v>6238.97</v>
      </c>
      <c r="G1331" s="166" t="s">
        <v>2258</v>
      </c>
      <c r="H1331" s="161" t="s">
        <v>2021</v>
      </c>
      <c r="I1331" s="161" t="s">
        <v>5386</v>
      </c>
      <c r="J1331" s="161" t="s">
        <v>144</v>
      </c>
      <c r="K1331" s="167"/>
      <c r="L1331" s="168" t="s">
        <v>749</v>
      </c>
      <c r="M1331" s="168" t="s">
        <v>145</v>
      </c>
    </row>
    <row r="1332" spans="1:13" s="169" customFormat="1" x14ac:dyDescent="0.4">
      <c r="A1332" s="161" t="s">
        <v>2438</v>
      </c>
      <c r="B1332" s="161" t="s">
        <v>2449</v>
      </c>
      <c r="C1332" s="162">
        <v>10434</v>
      </c>
      <c r="D1332" s="163">
        <v>45863</v>
      </c>
      <c r="E1332" s="164">
        <v>45905</v>
      </c>
      <c r="F1332" s="165">
        <v>10375.41</v>
      </c>
      <c r="G1332" s="166" t="s">
        <v>2258</v>
      </c>
      <c r="H1332" s="161" t="s">
        <v>2021</v>
      </c>
      <c r="I1332" s="161" t="s">
        <v>5387</v>
      </c>
      <c r="J1332" s="161" t="s">
        <v>72</v>
      </c>
      <c r="K1332" s="167"/>
      <c r="L1332" s="168" t="s">
        <v>749</v>
      </c>
      <c r="M1332" s="168" t="s">
        <v>73</v>
      </c>
    </row>
    <row r="1333" spans="1:13" s="169" customFormat="1" x14ac:dyDescent="0.4">
      <c r="A1333" s="161" t="s">
        <v>2438</v>
      </c>
      <c r="B1333" s="161" t="s">
        <v>2449</v>
      </c>
      <c r="C1333" s="162">
        <v>10435</v>
      </c>
      <c r="D1333" s="163">
        <v>45863</v>
      </c>
      <c r="E1333" s="164">
        <v>45905</v>
      </c>
      <c r="F1333" s="165">
        <v>5628.05</v>
      </c>
      <c r="G1333" s="166" t="s">
        <v>2258</v>
      </c>
      <c r="H1333" s="161" t="s">
        <v>2021</v>
      </c>
      <c r="I1333" s="161" t="s">
        <v>5388</v>
      </c>
      <c r="J1333" s="161" t="s">
        <v>92</v>
      </c>
      <c r="K1333" s="167"/>
      <c r="L1333" s="168" t="s">
        <v>749</v>
      </c>
      <c r="M1333" s="168" t="s">
        <v>93</v>
      </c>
    </row>
    <row r="1334" spans="1:13" s="169" customFormat="1" x14ac:dyDescent="0.4">
      <c r="A1334" s="161" t="s">
        <v>2438</v>
      </c>
      <c r="B1334" s="161" t="s">
        <v>2449</v>
      </c>
      <c r="C1334" s="162">
        <v>10436</v>
      </c>
      <c r="D1334" s="163">
        <v>45863</v>
      </c>
      <c r="E1334" s="164">
        <v>45905</v>
      </c>
      <c r="F1334" s="165">
        <v>7128.45</v>
      </c>
      <c r="G1334" s="166" t="s">
        <v>2258</v>
      </c>
      <c r="H1334" s="161" t="s">
        <v>2021</v>
      </c>
      <c r="I1334" s="161" t="s">
        <v>5389</v>
      </c>
      <c r="J1334" s="161" t="s">
        <v>74</v>
      </c>
      <c r="K1334" s="167"/>
      <c r="L1334" s="168" t="s">
        <v>749</v>
      </c>
      <c r="M1334" s="168" t="s">
        <v>75</v>
      </c>
    </row>
    <row r="1335" spans="1:13" s="169" customFormat="1" x14ac:dyDescent="0.4">
      <c r="A1335" s="161" t="s">
        <v>2438</v>
      </c>
      <c r="B1335" s="161" t="s">
        <v>2449</v>
      </c>
      <c r="C1335" s="162">
        <v>10437</v>
      </c>
      <c r="D1335" s="163">
        <v>45863</v>
      </c>
      <c r="E1335" s="164">
        <v>45905</v>
      </c>
      <c r="F1335" s="165">
        <v>6238.98</v>
      </c>
      <c r="G1335" s="166" t="s">
        <v>2258</v>
      </c>
      <c r="H1335" s="161" t="s">
        <v>2021</v>
      </c>
      <c r="I1335" s="161" t="s">
        <v>5390</v>
      </c>
      <c r="J1335" s="161" t="s">
        <v>148</v>
      </c>
      <c r="K1335" s="167"/>
      <c r="L1335" s="168" t="s">
        <v>749</v>
      </c>
      <c r="M1335" s="168" t="s">
        <v>149</v>
      </c>
    </row>
    <row r="1336" spans="1:13" s="169" customFormat="1" x14ac:dyDescent="0.4">
      <c r="A1336" s="161" t="s">
        <v>2438</v>
      </c>
      <c r="B1336" s="161" t="s">
        <v>2449</v>
      </c>
      <c r="C1336" s="162">
        <v>10438</v>
      </c>
      <c r="D1336" s="163">
        <v>45863</v>
      </c>
      <c r="E1336" s="164">
        <v>45905</v>
      </c>
      <c r="F1336" s="165">
        <v>62572.68</v>
      </c>
      <c r="G1336" s="166" t="s">
        <v>2258</v>
      </c>
      <c r="H1336" s="161" t="s">
        <v>2021</v>
      </c>
      <c r="I1336" s="161" t="s">
        <v>5391</v>
      </c>
      <c r="J1336" s="161" t="s">
        <v>76</v>
      </c>
      <c r="K1336" s="167"/>
      <c r="L1336" s="168" t="s">
        <v>749</v>
      </c>
      <c r="M1336" s="168" t="s">
        <v>77</v>
      </c>
    </row>
    <row r="1337" spans="1:13" s="169" customFormat="1" x14ac:dyDescent="0.4">
      <c r="A1337" s="161" t="s">
        <v>2438</v>
      </c>
      <c r="B1337" s="161" t="s">
        <v>2449</v>
      </c>
      <c r="C1337" s="162">
        <v>10439</v>
      </c>
      <c r="D1337" s="163">
        <v>45863</v>
      </c>
      <c r="E1337" s="164">
        <v>45905</v>
      </c>
      <c r="F1337" s="165">
        <v>21189.88</v>
      </c>
      <c r="G1337" s="166" t="s">
        <v>2258</v>
      </c>
      <c r="H1337" s="161" t="s">
        <v>2021</v>
      </c>
      <c r="I1337" s="161" t="s">
        <v>5392</v>
      </c>
      <c r="J1337" s="161" t="s">
        <v>108</v>
      </c>
      <c r="K1337" s="167"/>
      <c r="L1337" s="168" t="s">
        <v>749</v>
      </c>
      <c r="M1337" s="168" t="s">
        <v>109</v>
      </c>
    </row>
    <row r="1338" spans="1:13" s="169" customFormat="1" x14ac:dyDescent="0.4">
      <c r="A1338" s="161" t="s">
        <v>2438</v>
      </c>
      <c r="B1338" s="161" t="s">
        <v>2449</v>
      </c>
      <c r="C1338" s="162">
        <v>10440</v>
      </c>
      <c r="D1338" s="163">
        <v>45863</v>
      </c>
      <c r="E1338" s="164">
        <v>45905</v>
      </c>
      <c r="F1338" s="165">
        <v>6594.46</v>
      </c>
      <c r="G1338" s="166" t="s">
        <v>2258</v>
      </c>
      <c r="H1338" s="161" t="s">
        <v>2021</v>
      </c>
      <c r="I1338" s="161" t="s">
        <v>5393</v>
      </c>
      <c r="J1338" s="161" t="s">
        <v>130</v>
      </c>
      <c r="K1338" s="167"/>
      <c r="L1338" s="168" t="s">
        <v>749</v>
      </c>
      <c r="M1338" s="168" t="s">
        <v>131</v>
      </c>
    </row>
    <row r="1339" spans="1:13" s="169" customFormat="1" x14ac:dyDescent="0.4">
      <c r="A1339" s="161" t="s">
        <v>2438</v>
      </c>
      <c r="B1339" s="161" t="s">
        <v>2449</v>
      </c>
      <c r="C1339" s="162">
        <v>10441</v>
      </c>
      <c r="D1339" s="163">
        <v>45863</v>
      </c>
      <c r="E1339" s="164">
        <v>45905</v>
      </c>
      <c r="F1339" s="165">
        <v>7040.83</v>
      </c>
      <c r="G1339" s="166" t="s">
        <v>2258</v>
      </c>
      <c r="H1339" s="161" t="s">
        <v>2021</v>
      </c>
      <c r="I1339" s="161" t="s">
        <v>5394</v>
      </c>
      <c r="J1339" s="161" t="s">
        <v>62</v>
      </c>
      <c r="K1339" s="167"/>
      <c r="L1339" s="168" t="s">
        <v>749</v>
      </c>
      <c r="M1339" s="168" t="s">
        <v>63</v>
      </c>
    </row>
    <row r="1340" spans="1:13" s="169" customFormat="1" x14ac:dyDescent="0.4">
      <c r="A1340" s="161" t="s">
        <v>2438</v>
      </c>
      <c r="B1340" s="161" t="s">
        <v>2449</v>
      </c>
      <c r="C1340" s="162">
        <v>10442</v>
      </c>
      <c r="D1340" s="163">
        <v>45863</v>
      </c>
      <c r="E1340" s="164">
        <v>45905</v>
      </c>
      <c r="F1340" s="165">
        <v>19803.830000000002</v>
      </c>
      <c r="G1340" s="166" t="s">
        <v>2258</v>
      </c>
      <c r="H1340" s="161" t="s">
        <v>2021</v>
      </c>
      <c r="I1340" s="161" t="s">
        <v>5395</v>
      </c>
      <c r="J1340" s="161" t="s">
        <v>104</v>
      </c>
      <c r="K1340" s="167"/>
      <c r="L1340" s="168" t="s">
        <v>749</v>
      </c>
      <c r="M1340" s="168" t="s">
        <v>105</v>
      </c>
    </row>
    <row r="1341" spans="1:13" s="169" customFormat="1" x14ac:dyDescent="0.4">
      <c r="A1341" s="161" t="s">
        <v>2438</v>
      </c>
      <c r="B1341" s="161" t="s">
        <v>2449</v>
      </c>
      <c r="C1341" s="162">
        <v>10443</v>
      </c>
      <c r="D1341" s="163">
        <v>45863</v>
      </c>
      <c r="E1341" s="164">
        <v>45905</v>
      </c>
      <c r="F1341" s="165">
        <v>7093.75</v>
      </c>
      <c r="G1341" s="166" t="s">
        <v>2258</v>
      </c>
      <c r="H1341" s="161" t="s">
        <v>2021</v>
      </c>
      <c r="I1341" s="161" t="s">
        <v>5396</v>
      </c>
      <c r="J1341" s="161" t="s">
        <v>78</v>
      </c>
      <c r="K1341" s="167"/>
      <c r="L1341" s="168" t="s">
        <v>749</v>
      </c>
      <c r="M1341" s="168" t="s">
        <v>79</v>
      </c>
    </row>
    <row r="1342" spans="1:13" s="169" customFormat="1" x14ac:dyDescent="0.4">
      <c r="A1342" s="161" t="s">
        <v>2438</v>
      </c>
      <c r="B1342" s="161" t="s">
        <v>2449</v>
      </c>
      <c r="C1342" s="162">
        <v>10444</v>
      </c>
      <c r="D1342" s="163">
        <v>45863</v>
      </c>
      <c r="E1342" s="164">
        <v>45905</v>
      </c>
      <c r="F1342" s="165">
        <v>7779.03</v>
      </c>
      <c r="G1342" s="166" t="s">
        <v>2258</v>
      </c>
      <c r="H1342" s="161" t="s">
        <v>2021</v>
      </c>
      <c r="I1342" s="161" t="s">
        <v>5397</v>
      </c>
      <c r="J1342" s="161" t="s">
        <v>136</v>
      </c>
      <c r="K1342" s="167"/>
      <c r="L1342" s="168" t="s">
        <v>749</v>
      </c>
      <c r="M1342" s="168" t="s">
        <v>137</v>
      </c>
    </row>
    <row r="1343" spans="1:13" s="169" customFormat="1" x14ac:dyDescent="0.4">
      <c r="A1343" s="161" t="s">
        <v>2438</v>
      </c>
      <c r="B1343" s="161" t="s">
        <v>2449</v>
      </c>
      <c r="C1343" s="162">
        <v>10445</v>
      </c>
      <c r="D1343" s="163">
        <v>45863</v>
      </c>
      <c r="E1343" s="164">
        <v>45905</v>
      </c>
      <c r="F1343" s="165">
        <v>6238.97</v>
      </c>
      <c r="G1343" s="166" t="s">
        <v>2258</v>
      </c>
      <c r="H1343" s="161" t="s">
        <v>2021</v>
      </c>
      <c r="I1343" s="161" t="s">
        <v>5398</v>
      </c>
      <c r="J1343" s="161" t="s">
        <v>138</v>
      </c>
      <c r="K1343" s="167"/>
      <c r="L1343" s="168" t="s">
        <v>749</v>
      </c>
      <c r="M1343" s="168" t="s">
        <v>139</v>
      </c>
    </row>
    <row r="1344" spans="1:13" s="169" customFormat="1" x14ac:dyDescent="0.4">
      <c r="A1344" s="161" t="s">
        <v>2438</v>
      </c>
      <c r="B1344" s="161" t="s">
        <v>2449</v>
      </c>
      <c r="C1344" s="162">
        <v>10446</v>
      </c>
      <c r="D1344" s="163">
        <v>45863</v>
      </c>
      <c r="E1344" s="164">
        <v>45905</v>
      </c>
      <c r="F1344" s="165">
        <v>6865.57</v>
      </c>
      <c r="G1344" s="166" t="s">
        <v>2258</v>
      </c>
      <c r="H1344" s="161" t="s">
        <v>2021</v>
      </c>
      <c r="I1344" s="161" t="s">
        <v>5399</v>
      </c>
      <c r="J1344" s="161" t="s">
        <v>102</v>
      </c>
      <c r="K1344" s="167"/>
      <c r="L1344" s="168" t="s">
        <v>749</v>
      </c>
      <c r="M1344" s="168" t="s">
        <v>103</v>
      </c>
    </row>
    <row r="1345" spans="1:13" s="169" customFormat="1" x14ac:dyDescent="0.4">
      <c r="A1345" s="161" t="s">
        <v>2438</v>
      </c>
      <c r="B1345" s="161" t="s">
        <v>2449</v>
      </c>
      <c r="C1345" s="162">
        <v>10447</v>
      </c>
      <c r="D1345" s="163">
        <v>45863</v>
      </c>
      <c r="E1345" s="164">
        <v>45905</v>
      </c>
      <c r="F1345" s="165">
        <v>9704.89</v>
      </c>
      <c r="G1345" s="166" t="s">
        <v>2258</v>
      </c>
      <c r="H1345" s="161" t="s">
        <v>2021</v>
      </c>
      <c r="I1345" s="161" t="s">
        <v>5400</v>
      </c>
      <c r="J1345" s="161" t="s">
        <v>30</v>
      </c>
      <c r="K1345" s="167"/>
      <c r="L1345" s="168" t="s">
        <v>749</v>
      </c>
      <c r="M1345" s="168" t="s">
        <v>31</v>
      </c>
    </row>
    <row r="1346" spans="1:13" s="169" customFormat="1" x14ac:dyDescent="0.4">
      <c r="A1346" s="161" t="s">
        <v>2438</v>
      </c>
      <c r="B1346" s="161" t="s">
        <v>2449</v>
      </c>
      <c r="C1346" s="162">
        <v>10449</v>
      </c>
      <c r="D1346" s="163">
        <v>45863</v>
      </c>
      <c r="E1346" s="164">
        <v>45905</v>
      </c>
      <c r="F1346" s="165">
        <v>57851.64</v>
      </c>
      <c r="G1346" s="166" t="s">
        <v>2258</v>
      </c>
      <c r="H1346" s="161" t="s">
        <v>2021</v>
      </c>
      <c r="I1346" s="161" t="s">
        <v>5401</v>
      </c>
      <c r="J1346" s="161" t="s">
        <v>80</v>
      </c>
      <c r="K1346" s="167"/>
      <c r="L1346" s="168" t="s">
        <v>749</v>
      </c>
      <c r="M1346" s="168" t="s">
        <v>81</v>
      </c>
    </row>
    <row r="1347" spans="1:13" s="169" customFormat="1" x14ac:dyDescent="0.4">
      <c r="A1347" s="161" t="s">
        <v>2438</v>
      </c>
      <c r="B1347" s="161" t="s">
        <v>2449</v>
      </c>
      <c r="C1347" s="162">
        <v>10450</v>
      </c>
      <c r="D1347" s="163">
        <v>45863</v>
      </c>
      <c r="E1347" s="164">
        <v>45905</v>
      </c>
      <c r="F1347" s="165">
        <v>8326.01</v>
      </c>
      <c r="G1347" s="166" t="s">
        <v>2258</v>
      </c>
      <c r="H1347" s="161" t="s">
        <v>2021</v>
      </c>
      <c r="I1347" s="161" t="s">
        <v>5402</v>
      </c>
      <c r="J1347" s="161" t="s">
        <v>82</v>
      </c>
      <c r="K1347" s="167"/>
      <c r="L1347" s="168" t="s">
        <v>749</v>
      </c>
      <c r="M1347" s="168" t="s">
        <v>83</v>
      </c>
    </row>
    <row r="1348" spans="1:13" s="169" customFormat="1" x14ac:dyDescent="0.4">
      <c r="A1348" s="161" t="s">
        <v>2438</v>
      </c>
      <c r="B1348" s="161" t="s">
        <v>2449</v>
      </c>
      <c r="C1348" s="162">
        <v>10451</v>
      </c>
      <c r="D1348" s="163">
        <v>45863</v>
      </c>
      <c r="E1348" s="164">
        <v>45905</v>
      </c>
      <c r="F1348" s="165">
        <v>31180.9</v>
      </c>
      <c r="G1348" s="166" t="s">
        <v>2258</v>
      </c>
      <c r="H1348" s="161" t="s">
        <v>2021</v>
      </c>
      <c r="I1348" s="161" t="s">
        <v>5403</v>
      </c>
      <c r="J1348" s="161" t="s">
        <v>84</v>
      </c>
      <c r="K1348" s="167"/>
      <c r="L1348" s="168" t="s">
        <v>749</v>
      </c>
      <c r="M1348" s="168" t="s">
        <v>85</v>
      </c>
    </row>
    <row r="1349" spans="1:13" s="169" customFormat="1" x14ac:dyDescent="0.4">
      <c r="A1349" s="161" t="s">
        <v>2438</v>
      </c>
      <c r="B1349" s="161" t="s">
        <v>2449</v>
      </c>
      <c r="C1349" s="162">
        <v>10453</v>
      </c>
      <c r="D1349" s="163">
        <v>45863</v>
      </c>
      <c r="E1349" s="164">
        <v>45905</v>
      </c>
      <c r="F1349" s="165">
        <v>13307.17</v>
      </c>
      <c r="G1349" s="166" t="s">
        <v>2258</v>
      </c>
      <c r="H1349" s="161" t="s">
        <v>2021</v>
      </c>
      <c r="I1349" s="161" t="s">
        <v>5404</v>
      </c>
      <c r="J1349" s="161" t="s">
        <v>450</v>
      </c>
      <c r="K1349" s="167"/>
      <c r="L1349" s="168" t="s">
        <v>749</v>
      </c>
      <c r="M1349" s="168" t="s">
        <v>451</v>
      </c>
    </row>
    <row r="1350" spans="1:13" s="169" customFormat="1" x14ac:dyDescent="0.4">
      <c r="A1350" s="161" t="s">
        <v>2438</v>
      </c>
      <c r="B1350" s="161" t="s">
        <v>2449</v>
      </c>
      <c r="C1350" s="162">
        <v>10454</v>
      </c>
      <c r="D1350" s="163">
        <v>45863</v>
      </c>
      <c r="E1350" s="164">
        <v>45905</v>
      </c>
      <c r="F1350" s="165">
        <v>12284.63</v>
      </c>
      <c r="G1350" s="166" t="s">
        <v>2258</v>
      </c>
      <c r="H1350" s="161" t="s">
        <v>2021</v>
      </c>
      <c r="I1350" s="161" t="s">
        <v>5405</v>
      </c>
      <c r="J1350" s="161" t="s">
        <v>112</v>
      </c>
      <c r="K1350" s="167"/>
      <c r="L1350" s="168" t="s">
        <v>749</v>
      </c>
      <c r="M1350" s="168" t="s">
        <v>113</v>
      </c>
    </row>
    <row r="1351" spans="1:13" s="169" customFormat="1" x14ac:dyDescent="0.4">
      <c r="A1351" s="161" t="s">
        <v>2438</v>
      </c>
      <c r="B1351" s="161" t="s">
        <v>2449</v>
      </c>
      <c r="C1351" s="162">
        <v>10455</v>
      </c>
      <c r="D1351" s="163">
        <v>45863</v>
      </c>
      <c r="E1351" s="164">
        <v>45905</v>
      </c>
      <c r="F1351" s="165">
        <v>6398.23</v>
      </c>
      <c r="G1351" s="166" t="s">
        <v>2258</v>
      </c>
      <c r="H1351" s="161" t="s">
        <v>2021</v>
      </c>
      <c r="I1351" s="161" t="s">
        <v>5406</v>
      </c>
      <c r="J1351" s="161" t="s">
        <v>150</v>
      </c>
      <c r="K1351" s="167"/>
      <c r="L1351" s="168" t="s">
        <v>749</v>
      </c>
      <c r="M1351" s="168" t="s">
        <v>151</v>
      </c>
    </row>
    <row r="1352" spans="1:13" s="169" customFormat="1" x14ac:dyDescent="0.4">
      <c r="A1352" s="161" t="s">
        <v>2438</v>
      </c>
      <c r="B1352" s="161" t="s">
        <v>2449</v>
      </c>
      <c r="C1352" s="162">
        <v>10456</v>
      </c>
      <c r="D1352" s="163">
        <v>45863</v>
      </c>
      <c r="E1352" s="164">
        <v>45905</v>
      </c>
      <c r="F1352" s="165">
        <v>6477.86</v>
      </c>
      <c r="G1352" s="166" t="s">
        <v>2258</v>
      </c>
      <c r="H1352" s="161" t="s">
        <v>2021</v>
      </c>
      <c r="I1352" s="161" t="s">
        <v>5407</v>
      </c>
      <c r="J1352" s="161" t="s">
        <v>12</v>
      </c>
      <c r="K1352" s="167"/>
      <c r="L1352" s="168" t="s">
        <v>749</v>
      </c>
      <c r="M1352" s="168" t="s">
        <v>13</v>
      </c>
    </row>
    <row r="1353" spans="1:13" s="169" customFormat="1" x14ac:dyDescent="0.4">
      <c r="A1353" s="161" t="s">
        <v>2438</v>
      </c>
      <c r="B1353" s="161" t="s">
        <v>2449</v>
      </c>
      <c r="C1353" s="162">
        <v>10457</v>
      </c>
      <c r="D1353" s="163">
        <v>45863</v>
      </c>
      <c r="E1353" s="164">
        <v>45905</v>
      </c>
      <c r="F1353" s="165">
        <v>6477.87</v>
      </c>
      <c r="G1353" s="166" t="s">
        <v>2258</v>
      </c>
      <c r="H1353" s="161" t="s">
        <v>2021</v>
      </c>
      <c r="I1353" s="161" t="s">
        <v>5408</v>
      </c>
      <c r="J1353" s="161" t="s">
        <v>14</v>
      </c>
      <c r="K1353" s="167"/>
      <c r="L1353" s="168" t="s">
        <v>749</v>
      </c>
      <c r="M1353" s="168" t="s">
        <v>15</v>
      </c>
    </row>
    <row r="1354" spans="1:13" s="169" customFormat="1" x14ac:dyDescent="0.4">
      <c r="A1354" s="161" t="s">
        <v>2438</v>
      </c>
      <c r="B1354" s="161" t="s">
        <v>2449</v>
      </c>
      <c r="C1354" s="162">
        <v>10458</v>
      </c>
      <c r="D1354" s="163">
        <v>45863</v>
      </c>
      <c r="E1354" s="164">
        <v>45905</v>
      </c>
      <c r="F1354" s="165">
        <v>19862.43</v>
      </c>
      <c r="G1354" s="166" t="s">
        <v>2258</v>
      </c>
      <c r="H1354" s="161" t="s">
        <v>2021</v>
      </c>
      <c r="I1354" s="161" t="s">
        <v>5409</v>
      </c>
      <c r="J1354" s="161" t="s">
        <v>100</v>
      </c>
      <c r="K1354" s="167"/>
      <c r="L1354" s="168" t="s">
        <v>749</v>
      </c>
      <c r="M1354" s="168" t="s">
        <v>101</v>
      </c>
    </row>
    <row r="1355" spans="1:13" s="169" customFormat="1" x14ac:dyDescent="0.4">
      <c r="A1355" s="161" t="s">
        <v>2438</v>
      </c>
      <c r="B1355" s="161" t="s">
        <v>2449</v>
      </c>
      <c r="C1355" s="162">
        <v>10459</v>
      </c>
      <c r="D1355" s="163">
        <v>45863</v>
      </c>
      <c r="E1355" s="164">
        <v>45905</v>
      </c>
      <c r="F1355" s="165">
        <v>8781.2999999999993</v>
      </c>
      <c r="G1355" s="166" t="s">
        <v>2258</v>
      </c>
      <c r="H1355" s="161" t="s">
        <v>2021</v>
      </c>
      <c r="I1355" s="161" t="s">
        <v>5410</v>
      </c>
      <c r="J1355" s="161" t="s">
        <v>16</v>
      </c>
      <c r="K1355" s="167"/>
      <c r="L1355" s="168" t="s">
        <v>749</v>
      </c>
      <c r="M1355" s="168" t="s">
        <v>17</v>
      </c>
    </row>
    <row r="1356" spans="1:13" s="169" customFormat="1" x14ac:dyDescent="0.4">
      <c r="A1356" s="161" t="s">
        <v>2438</v>
      </c>
      <c r="B1356" s="161" t="s">
        <v>2449</v>
      </c>
      <c r="C1356" s="162">
        <v>10460</v>
      </c>
      <c r="D1356" s="163">
        <v>45863</v>
      </c>
      <c r="E1356" s="164">
        <v>45905</v>
      </c>
      <c r="F1356" s="165">
        <v>6865.57</v>
      </c>
      <c r="G1356" s="166" t="s">
        <v>2258</v>
      </c>
      <c r="H1356" s="161" t="s">
        <v>2021</v>
      </c>
      <c r="I1356" s="161" t="s">
        <v>5411</v>
      </c>
      <c r="J1356" s="161" t="s">
        <v>64</v>
      </c>
      <c r="K1356" s="167"/>
      <c r="L1356" s="168" t="s">
        <v>749</v>
      </c>
      <c r="M1356" s="168" t="s">
        <v>65</v>
      </c>
    </row>
    <row r="1357" spans="1:13" s="169" customFormat="1" x14ac:dyDescent="0.4">
      <c r="A1357" s="161" t="s">
        <v>2438</v>
      </c>
      <c r="B1357" s="161" t="s">
        <v>2449</v>
      </c>
      <c r="C1357" s="162">
        <v>10461</v>
      </c>
      <c r="D1357" s="163">
        <v>45863</v>
      </c>
      <c r="E1357" s="164">
        <v>45905</v>
      </c>
      <c r="F1357" s="165">
        <v>6894.13</v>
      </c>
      <c r="G1357" s="166" t="s">
        <v>2258</v>
      </c>
      <c r="H1357" s="161" t="s">
        <v>2021</v>
      </c>
      <c r="I1357" s="161" t="s">
        <v>5412</v>
      </c>
      <c r="J1357" s="161" t="s">
        <v>86</v>
      </c>
      <c r="K1357" s="167"/>
      <c r="L1357" s="168" t="s">
        <v>749</v>
      </c>
      <c r="M1357" s="168" t="s">
        <v>87</v>
      </c>
    </row>
    <row r="1358" spans="1:13" s="169" customFormat="1" x14ac:dyDescent="0.4">
      <c r="A1358" s="161" t="s">
        <v>2438</v>
      </c>
      <c r="B1358" s="161" t="s">
        <v>2449</v>
      </c>
      <c r="C1358" s="162">
        <v>10462</v>
      </c>
      <c r="D1358" s="163">
        <v>45863</v>
      </c>
      <c r="E1358" s="164">
        <v>45905</v>
      </c>
      <c r="F1358" s="165">
        <v>5909.25</v>
      </c>
      <c r="G1358" s="166" t="s">
        <v>2258</v>
      </c>
      <c r="H1358" s="161" t="s">
        <v>2021</v>
      </c>
      <c r="I1358" s="161" t="s">
        <v>5413</v>
      </c>
      <c r="J1358" s="161" t="s">
        <v>152</v>
      </c>
      <c r="K1358" s="167"/>
      <c r="L1358" s="168" t="s">
        <v>749</v>
      </c>
      <c r="M1358" s="168" t="s">
        <v>153</v>
      </c>
    </row>
    <row r="1359" spans="1:13" s="169" customFormat="1" x14ac:dyDescent="0.4">
      <c r="A1359" s="161" t="s">
        <v>2438</v>
      </c>
      <c r="B1359" s="161" t="s">
        <v>2449</v>
      </c>
      <c r="C1359" s="162">
        <v>10463</v>
      </c>
      <c r="D1359" s="163">
        <v>45863</v>
      </c>
      <c r="E1359" s="164">
        <v>45905</v>
      </c>
      <c r="F1359" s="165">
        <v>16435.55</v>
      </c>
      <c r="G1359" s="166" t="s">
        <v>2258</v>
      </c>
      <c r="H1359" s="161" t="s">
        <v>2021</v>
      </c>
      <c r="I1359" s="161" t="s">
        <v>5414</v>
      </c>
      <c r="J1359" s="161" t="s">
        <v>88</v>
      </c>
      <c r="K1359" s="167"/>
      <c r="L1359" s="168" t="s">
        <v>749</v>
      </c>
      <c r="M1359" s="168" t="s">
        <v>89</v>
      </c>
    </row>
    <row r="1360" spans="1:13" s="169" customFormat="1" x14ac:dyDescent="0.4">
      <c r="A1360" s="161" t="s">
        <v>2438</v>
      </c>
      <c r="B1360" s="161" t="s">
        <v>2449</v>
      </c>
      <c r="C1360" s="162">
        <v>10464</v>
      </c>
      <c r="D1360" s="163">
        <v>45863</v>
      </c>
      <c r="E1360" s="164">
        <v>45905</v>
      </c>
      <c r="F1360" s="165">
        <v>5812.33</v>
      </c>
      <c r="G1360" s="166" t="s">
        <v>2258</v>
      </c>
      <c r="H1360" s="161" t="s">
        <v>2021</v>
      </c>
      <c r="I1360" s="161" t="s">
        <v>5415</v>
      </c>
      <c r="J1360" s="161" t="s">
        <v>146</v>
      </c>
      <c r="K1360" s="167"/>
      <c r="L1360" s="168" t="s">
        <v>749</v>
      </c>
      <c r="M1360" s="168" t="s">
        <v>147</v>
      </c>
    </row>
    <row r="1361" spans="1:13" s="169" customFormat="1" x14ac:dyDescent="0.4">
      <c r="A1361" s="161" t="s">
        <v>2438</v>
      </c>
      <c r="B1361" s="161" t="s">
        <v>2449</v>
      </c>
      <c r="C1361" s="162">
        <v>10465</v>
      </c>
      <c r="D1361" s="163">
        <v>45863</v>
      </c>
      <c r="E1361" s="164">
        <v>45905</v>
      </c>
      <c r="F1361" s="165">
        <v>11468.72</v>
      </c>
      <c r="G1361" s="166" t="s">
        <v>2258</v>
      </c>
      <c r="H1361" s="161" t="s">
        <v>2021</v>
      </c>
      <c r="I1361" s="161" t="s">
        <v>5416</v>
      </c>
      <c r="J1361" s="161" t="s">
        <v>90</v>
      </c>
      <c r="K1361" s="167"/>
      <c r="L1361" s="168" t="s">
        <v>749</v>
      </c>
      <c r="M1361" s="168" t="s">
        <v>91</v>
      </c>
    </row>
    <row r="1362" spans="1:13" s="169" customFormat="1" x14ac:dyDescent="0.4">
      <c r="A1362" s="161" t="s">
        <v>2438</v>
      </c>
      <c r="B1362" s="161" t="s">
        <v>2449</v>
      </c>
      <c r="C1362" s="162">
        <v>10466</v>
      </c>
      <c r="D1362" s="163">
        <v>45863</v>
      </c>
      <c r="E1362" s="164">
        <v>45905</v>
      </c>
      <c r="F1362" s="165">
        <v>7433.85</v>
      </c>
      <c r="G1362" s="166" t="s">
        <v>2258</v>
      </c>
      <c r="H1362" s="161" t="s">
        <v>2021</v>
      </c>
      <c r="I1362" s="161" t="s">
        <v>5417</v>
      </c>
      <c r="J1362" s="161" t="s">
        <v>116</v>
      </c>
      <c r="K1362" s="167"/>
      <c r="L1362" s="168" t="s">
        <v>749</v>
      </c>
      <c r="M1362" s="168" t="s">
        <v>117</v>
      </c>
    </row>
    <row r="1363" spans="1:13" s="169" customFormat="1" x14ac:dyDescent="0.4">
      <c r="A1363" s="161" t="s">
        <v>2438</v>
      </c>
      <c r="B1363" s="161" t="s">
        <v>2449</v>
      </c>
      <c r="C1363" s="162">
        <v>10467</v>
      </c>
      <c r="D1363" s="163">
        <v>45863</v>
      </c>
      <c r="E1363" s="164">
        <v>45905</v>
      </c>
      <c r="F1363" s="165">
        <v>9656.23</v>
      </c>
      <c r="G1363" s="166" t="s">
        <v>2258</v>
      </c>
      <c r="H1363" s="161" t="s">
        <v>2021</v>
      </c>
      <c r="I1363" s="161" t="s">
        <v>5418</v>
      </c>
      <c r="J1363" s="161" t="s">
        <v>501</v>
      </c>
      <c r="K1363" s="167"/>
      <c r="L1363" s="168" t="s">
        <v>749</v>
      </c>
      <c r="M1363" s="168" t="s">
        <v>502</v>
      </c>
    </row>
    <row r="1364" spans="1:13" s="169" customFormat="1" x14ac:dyDescent="0.4">
      <c r="A1364" s="161" t="s">
        <v>2438</v>
      </c>
      <c r="B1364" s="161" t="s">
        <v>2449</v>
      </c>
      <c r="C1364" s="162">
        <v>10468</v>
      </c>
      <c r="D1364" s="163">
        <v>45863</v>
      </c>
      <c r="E1364" s="164">
        <v>45905</v>
      </c>
      <c r="F1364" s="165">
        <v>9615.3700000000008</v>
      </c>
      <c r="G1364" s="166" t="s">
        <v>2258</v>
      </c>
      <c r="H1364" s="161" t="s">
        <v>2021</v>
      </c>
      <c r="I1364" s="161" t="s">
        <v>5419</v>
      </c>
      <c r="J1364" s="161" t="s">
        <v>140</v>
      </c>
      <c r="K1364" s="167"/>
      <c r="L1364" s="168" t="s">
        <v>749</v>
      </c>
      <c r="M1364" s="168" t="s">
        <v>141</v>
      </c>
    </row>
    <row r="1365" spans="1:13" s="169" customFormat="1" x14ac:dyDescent="0.4">
      <c r="A1365" s="161" t="s">
        <v>2438</v>
      </c>
      <c r="B1365" s="161" t="s">
        <v>2449</v>
      </c>
      <c r="C1365" s="162">
        <v>10469</v>
      </c>
      <c r="D1365" s="163">
        <v>45870</v>
      </c>
      <c r="E1365" s="164">
        <v>45905</v>
      </c>
      <c r="F1365" s="165">
        <v>7253.05</v>
      </c>
      <c r="G1365" s="166" t="s">
        <v>2258</v>
      </c>
      <c r="H1365" s="161" t="s">
        <v>2021</v>
      </c>
      <c r="I1365" s="161" t="s">
        <v>5420</v>
      </c>
      <c r="J1365" s="161" t="s">
        <v>154</v>
      </c>
      <c r="K1365" s="167"/>
      <c r="L1365" s="168" t="s">
        <v>749</v>
      </c>
      <c r="M1365" s="168" t="s">
        <v>155</v>
      </c>
    </row>
    <row r="1366" spans="1:13" s="169" customFormat="1" x14ac:dyDescent="0.4">
      <c r="A1366" s="161" t="s">
        <v>2438</v>
      </c>
      <c r="B1366" s="161" t="s">
        <v>2449</v>
      </c>
      <c r="C1366" s="162">
        <v>10470</v>
      </c>
      <c r="D1366" s="163">
        <v>45870</v>
      </c>
      <c r="E1366" s="164">
        <v>45905</v>
      </c>
      <c r="F1366" s="165">
        <v>6343.23</v>
      </c>
      <c r="G1366" s="166" t="s">
        <v>2258</v>
      </c>
      <c r="H1366" s="161" t="s">
        <v>2021</v>
      </c>
      <c r="I1366" s="161" t="s">
        <v>5421</v>
      </c>
      <c r="J1366" s="161" t="s">
        <v>126</v>
      </c>
      <c r="K1366" s="167"/>
      <c r="L1366" s="168" t="s">
        <v>749</v>
      </c>
      <c r="M1366" s="168" t="s">
        <v>127</v>
      </c>
    </row>
    <row r="1367" spans="1:13" s="169" customFormat="1" x14ac:dyDescent="0.4">
      <c r="A1367" s="161" t="s">
        <v>2438</v>
      </c>
      <c r="B1367" s="161" t="s">
        <v>2449</v>
      </c>
      <c r="C1367" s="162">
        <v>10471</v>
      </c>
      <c r="D1367" s="163">
        <v>45870</v>
      </c>
      <c r="E1367" s="164">
        <v>45905</v>
      </c>
      <c r="F1367" s="165">
        <v>16039.64</v>
      </c>
      <c r="G1367" s="166" t="s">
        <v>2258</v>
      </c>
      <c r="H1367" s="161" t="s">
        <v>2021</v>
      </c>
      <c r="I1367" s="161" t="s">
        <v>5422</v>
      </c>
      <c r="J1367" s="161" t="s">
        <v>114</v>
      </c>
      <c r="K1367" s="167"/>
      <c r="L1367" s="168" t="s">
        <v>749</v>
      </c>
      <c r="M1367" s="168" t="s">
        <v>115</v>
      </c>
    </row>
    <row r="1368" spans="1:13" s="169" customFormat="1" x14ac:dyDescent="0.4">
      <c r="A1368" s="161" t="s">
        <v>2438</v>
      </c>
      <c r="B1368" s="161" t="s">
        <v>2449</v>
      </c>
      <c r="C1368" s="162">
        <v>10472</v>
      </c>
      <c r="D1368" s="163">
        <v>45870</v>
      </c>
      <c r="E1368" s="164">
        <v>45905</v>
      </c>
      <c r="F1368" s="165">
        <v>8060.42</v>
      </c>
      <c r="G1368" s="166" t="s">
        <v>2258</v>
      </c>
      <c r="H1368" s="161" t="s">
        <v>2021</v>
      </c>
      <c r="I1368" s="161" t="s">
        <v>5423</v>
      </c>
      <c r="J1368" s="161" t="s">
        <v>60</v>
      </c>
      <c r="K1368" s="167"/>
      <c r="L1368" s="168" t="s">
        <v>749</v>
      </c>
      <c r="M1368" s="168" t="s">
        <v>61</v>
      </c>
    </row>
    <row r="1369" spans="1:13" s="169" customFormat="1" x14ac:dyDescent="0.4">
      <c r="A1369" s="161" t="s">
        <v>2438</v>
      </c>
      <c r="B1369" s="161" t="s">
        <v>2449</v>
      </c>
      <c r="C1369" s="162">
        <v>10473</v>
      </c>
      <c r="D1369" s="163">
        <v>45870</v>
      </c>
      <c r="E1369" s="164">
        <v>45905</v>
      </c>
      <c r="F1369" s="165">
        <v>6238.97</v>
      </c>
      <c r="G1369" s="166" t="s">
        <v>2258</v>
      </c>
      <c r="H1369" s="161" t="s">
        <v>2021</v>
      </c>
      <c r="I1369" s="161" t="s">
        <v>5424</v>
      </c>
      <c r="J1369" s="161" t="s">
        <v>132</v>
      </c>
      <c r="K1369" s="167"/>
      <c r="L1369" s="168" t="s">
        <v>749</v>
      </c>
      <c r="M1369" s="168" t="s">
        <v>133</v>
      </c>
    </row>
    <row r="1370" spans="1:13" s="169" customFormat="1" x14ac:dyDescent="0.4">
      <c r="A1370" s="161" t="s">
        <v>2438</v>
      </c>
      <c r="B1370" s="161" t="s">
        <v>2449</v>
      </c>
      <c r="C1370" s="162">
        <v>10474</v>
      </c>
      <c r="D1370" s="163">
        <v>45870</v>
      </c>
      <c r="E1370" s="164">
        <v>45905</v>
      </c>
      <c r="F1370" s="165">
        <v>6556.55</v>
      </c>
      <c r="G1370" s="166" t="s">
        <v>2258</v>
      </c>
      <c r="H1370" s="161" t="s">
        <v>2021</v>
      </c>
      <c r="I1370" s="161" t="s">
        <v>5425</v>
      </c>
      <c r="J1370" s="161" t="s">
        <v>128</v>
      </c>
      <c r="K1370" s="167"/>
      <c r="L1370" s="168" t="s">
        <v>749</v>
      </c>
      <c r="M1370" s="168" t="s">
        <v>129</v>
      </c>
    </row>
    <row r="1371" spans="1:13" s="169" customFormat="1" x14ac:dyDescent="0.4">
      <c r="A1371" s="161" t="s">
        <v>2306</v>
      </c>
      <c r="B1371" s="161" t="s">
        <v>2309</v>
      </c>
      <c r="C1371" s="162">
        <v>42</v>
      </c>
      <c r="D1371" s="163">
        <v>45860</v>
      </c>
      <c r="E1371" s="164">
        <v>45905</v>
      </c>
      <c r="F1371" s="165">
        <v>518.49</v>
      </c>
      <c r="G1371" s="166" t="s">
        <v>2311</v>
      </c>
      <c r="H1371" s="161" t="s">
        <v>2314</v>
      </c>
      <c r="I1371" s="161" t="s">
        <v>5426</v>
      </c>
      <c r="J1371" s="161" t="s">
        <v>268</v>
      </c>
      <c r="K1371" s="167"/>
      <c r="L1371" s="168" t="s">
        <v>749</v>
      </c>
      <c r="M1371" s="168" t="s">
        <v>269</v>
      </c>
    </row>
    <row r="1372" spans="1:13" s="169" customFormat="1" x14ac:dyDescent="0.4">
      <c r="A1372" s="161" t="s">
        <v>2306</v>
      </c>
      <c r="B1372" s="161" t="s">
        <v>2309</v>
      </c>
      <c r="C1372" s="162">
        <v>42</v>
      </c>
      <c r="D1372" s="163">
        <v>45860</v>
      </c>
      <c r="E1372" s="164">
        <v>45905</v>
      </c>
      <c r="F1372" s="165">
        <v>52.99</v>
      </c>
      <c r="G1372" s="166" t="s">
        <v>2311</v>
      </c>
      <c r="H1372" s="161" t="s">
        <v>2314</v>
      </c>
      <c r="I1372" s="161" t="s">
        <v>5427</v>
      </c>
      <c r="J1372" s="161" t="s">
        <v>376</v>
      </c>
      <c r="K1372" s="167"/>
      <c r="L1372" s="168" t="s">
        <v>749</v>
      </c>
      <c r="M1372" s="168" t="s">
        <v>377</v>
      </c>
    </row>
    <row r="1373" spans="1:13" s="169" customFormat="1" x14ac:dyDescent="0.4">
      <c r="A1373" s="161" t="s">
        <v>2306</v>
      </c>
      <c r="B1373" s="161" t="s">
        <v>2309</v>
      </c>
      <c r="C1373" s="162">
        <v>42</v>
      </c>
      <c r="D1373" s="163">
        <v>45860</v>
      </c>
      <c r="E1373" s="164">
        <v>45905</v>
      </c>
      <c r="F1373" s="165">
        <v>303.75</v>
      </c>
      <c r="G1373" s="166" t="s">
        <v>2311</v>
      </c>
      <c r="H1373" s="161" t="s">
        <v>2314</v>
      </c>
      <c r="I1373" s="161" t="s">
        <v>5428</v>
      </c>
      <c r="J1373" s="161" t="s">
        <v>278</v>
      </c>
      <c r="K1373" s="167"/>
      <c r="L1373" s="168" t="s">
        <v>749</v>
      </c>
      <c r="M1373" s="168" t="s">
        <v>279</v>
      </c>
    </row>
    <row r="1374" spans="1:13" s="169" customFormat="1" x14ac:dyDescent="0.4">
      <c r="A1374" s="161" t="s">
        <v>2306</v>
      </c>
      <c r="B1374" s="161" t="s">
        <v>2309</v>
      </c>
      <c r="C1374" s="162">
        <v>42</v>
      </c>
      <c r="D1374" s="163">
        <v>45860</v>
      </c>
      <c r="E1374" s="164">
        <v>45905</v>
      </c>
      <c r="F1374" s="165">
        <v>306.14</v>
      </c>
      <c r="G1374" s="166" t="s">
        <v>2311</v>
      </c>
      <c r="H1374" s="161" t="s">
        <v>2314</v>
      </c>
      <c r="I1374" s="161" t="s">
        <v>5429</v>
      </c>
      <c r="J1374" s="161" t="s">
        <v>134</v>
      </c>
      <c r="K1374" s="167"/>
      <c r="L1374" s="168" t="s">
        <v>749</v>
      </c>
      <c r="M1374" s="168" t="s">
        <v>135</v>
      </c>
    </row>
    <row r="1375" spans="1:13" s="169" customFormat="1" x14ac:dyDescent="0.4">
      <c r="A1375" s="161" t="s">
        <v>2306</v>
      </c>
      <c r="B1375" s="161" t="s">
        <v>2309</v>
      </c>
      <c r="C1375" s="162">
        <v>42</v>
      </c>
      <c r="D1375" s="163">
        <v>45860</v>
      </c>
      <c r="E1375" s="164">
        <v>45905</v>
      </c>
      <c r="F1375" s="165">
        <v>37.729999999999997</v>
      </c>
      <c r="G1375" s="166" t="s">
        <v>2311</v>
      </c>
      <c r="H1375" s="161" t="s">
        <v>2314</v>
      </c>
      <c r="I1375" s="161" t="s">
        <v>5430</v>
      </c>
      <c r="J1375" s="161" t="s">
        <v>352</v>
      </c>
      <c r="K1375" s="167"/>
      <c r="L1375" s="168" t="s">
        <v>749</v>
      </c>
      <c r="M1375" s="168" t="s">
        <v>353</v>
      </c>
    </row>
    <row r="1376" spans="1:13" s="169" customFormat="1" x14ac:dyDescent="0.4">
      <c r="A1376" s="161" t="s">
        <v>2306</v>
      </c>
      <c r="B1376" s="161" t="s">
        <v>2309</v>
      </c>
      <c r="C1376" s="162">
        <v>42</v>
      </c>
      <c r="D1376" s="163">
        <v>45860</v>
      </c>
      <c r="E1376" s="164">
        <v>45905</v>
      </c>
      <c r="F1376" s="165">
        <v>115.59</v>
      </c>
      <c r="G1376" s="166" t="s">
        <v>2311</v>
      </c>
      <c r="H1376" s="161" t="s">
        <v>2314</v>
      </c>
      <c r="I1376" s="161" t="s">
        <v>5431</v>
      </c>
      <c r="J1376" s="161" t="s">
        <v>784</v>
      </c>
      <c r="K1376" s="167"/>
      <c r="L1376" s="168" t="s">
        <v>749</v>
      </c>
      <c r="M1376" s="168" t="s">
        <v>783</v>
      </c>
    </row>
    <row r="1377" spans="1:13" s="169" customFormat="1" x14ac:dyDescent="0.4">
      <c r="A1377" s="161" t="s">
        <v>2306</v>
      </c>
      <c r="B1377" s="161" t="s">
        <v>2309</v>
      </c>
      <c r="C1377" s="162">
        <v>42</v>
      </c>
      <c r="D1377" s="163">
        <v>45860</v>
      </c>
      <c r="E1377" s="164">
        <v>45905</v>
      </c>
      <c r="F1377" s="165">
        <v>584.13</v>
      </c>
      <c r="G1377" s="166" t="s">
        <v>2311</v>
      </c>
      <c r="H1377" s="161" t="s">
        <v>2314</v>
      </c>
      <c r="I1377" s="161" t="s">
        <v>5432</v>
      </c>
      <c r="J1377" s="161" t="s">
        <v>322</v>
      </c>
      <c r="K1377" s="167"/>
      <c r="L1377" s="168" t="s">
        <v>749</v>
      </c>
      <c r="M1377" s="168" t="s">
        <v>323</v>
      </c>
    </row>
    <row r="1378" spans="1:13" s="169" customFormat="1" x14ac:dyDescent="0.4">
      <c r="A1378" s="161" t="s">
        <v>2306</v>
      </c>
      <c r="B1378" s="161" t="s">
        <v>2309</v>
      </c>
      <c r="C1378" s="162">
        <v>42</v>
      </c>
      <c r="D1378" s="163">
        <v>45860</v>
      </c>
      <c r="E1378" s="164">
        <v>45905</v>
      </c>
      <c r="F1378" s="165">
        <v>288.39</v>
      </c>
      <c r="G1378" s="166" t="s">
        <v>2311</v>
      </c>
      <c r="H1378" s="161" t="s">
        <v>2314</v>
      </c>
      <c r="I1378" s="161" t="s">
        <v>5433</v>
      </c>
      <c r="J1378" s="161" t="s">
        <v>338</v>
      </c>
      <c r="K1378" s="167"/>
      <c r="L1378" s="168" t="s">
        <v>749</v>
      </c>
      <c r="M1378" s="168" t="s">
        <v>339</v>
      </c>
    </row>
    <row r="1379" spans="1:13" s="169" customFormat="1" x14ac:dyDescent="0.4">
      <c r="A1379" s="161" t="s">
        <v>2306</v>
      </c>
      <c r="B1379" s="161" t="s">
        <v>2309</v>
      </c>
      <c r="C1379" s="162">
        <v>42</v>
      </c>
      <c r="D1379" s="163">
        <v>45860</v>
      </c>
      <c r="E1379" s="164">
        <v>45905</v>
      </c>
      <c r="F1379" s="165">
        <v>332.53</v>
      </c>
      <c r="G1379" s="166" t="s">
        <v>2311</v>
      </c>
      <c r="H1379" s="161" t="s">
        <v>2314</v>
      </c>
      <c r="I1379" s="161" t="s">
        <v>5434</v>
      </c>
      <c r="J1379" s="161" t="s">
        <v>282</v>
      </c>
      <c r="K1379" s="167"/>
      <c r="L1379" s="168" t="s">
        <v>749</v>
      </c>
      <c r="M1379" s="168" t="s">
        <v>283</v>
      </c>
    </row>
    <row r="1380" spans="1:13" s="169" customFormat="1" x14ac:dyDescent="0.4">
      <c r="A1380" s="161" t="s">
        <v>2306</v>
      </c>
      <c r="B1380" s="161" t="s">
        <v>2309</v>
      </c>
      <c r="C1380" s="162">
        <v>42</v>
      </c>
      <c r="D1380" s="163">
        <v>45860</v>
      </c>
      <c r="E1380" s="164">
        <v>45905</v>
      </c>
      <c r="F1380" s="165">
        <v>216.55</v>
      </c>
      <c r="G1380" s="166" t="s">
        <v>2311</v>
      </c>
      <c r="H1380" s="161" t="s">
        <v>2314</v>
      </c>
      <c r="I1380" s="161" t="s">
        <v>5435</v>
      </c>
      <c r="J1380" s="161" t="s">
        <v>34</v>
      </c>
      <c r="K1380" s="167"/>
      <c r="L1380" s="168" t="s">
        <v>749</v>
      </c>
      <c r="M1380" s="168" t="s">
        <v>35</v>
      </c>
    </row>
    <row r="1381" spans="1:13" s="169" customFormat="1" x14ac:dyDescent="0.4">
      <c r="A1381" s="161" t="s">
        <v>2306</v>
      </c>
      <c r="B1381" s="161" t="s">
        <v>2309</v>
      </c>
      <c r="C1381" s="162">
        <v>42</v>
      </c>
      <c r="D1381" s="163">
        <v>45860</v>
      </c>
      <c r="E1381" s="164">
        <v>45905</v>
      </c>
      <c r="F1381" s="165">
        <v>462.68</v>
      </c>
      <c r="G1381" s="166" t="s">
        <v>2311</v>
      </c>
      <c r="H1381" s="161" t="s">
        <v>2314</v>
      </c>
      <c r="I1381" s="161" t="s">
        <v>5436</v>
      </c>
      <c r="J1381" s="161" t="s">
        <v>154</v>
      </c>
      <c r="K1381" s="167"/>
      <c r="L1381" s="168" t="s">
        <v>749</v>
      </c>
      <c r="M1381" s="168" t="s">
        <v>155</v>
      </c>
    </row>
    <row r="1382" spans="1:13" s="169" customFormat="1" x14ac:dyDescent="0.4">
      <c r="A1382" s="161" t="s">
        <v>2306</v>
      </c>
      <c r="B1382" s="161" t="s">
        <v>2309</v>
      </c>
      <c r="C1382" s="162">
        <v>42</v>
      </c>
      <c r="D1382" s="163">
        <v>45860</v>
      </c>
      <c r="E1382" s="164">
        <v>45905</v>
      </c>
      <c r="F1382" s="165">
        <v>2724.7</v>
      </c>
      <c r="G1382" s="166" t="s">
        <v>2311</v>
      </c>
      <c r="H1382" s="161" t="s">
        <v>2314</v>
      </c>
      <c r="I1382" s="161" t="s">
        <v>5437</v>
      </c>
      <c r="J1382" s="161" t="s">
        <v>18</v>
      </c>
      <c r="K1382" s="167"/>
      <c r="L1382" s="168" t="s">
        <v>749</v>
      </c>
      <c r="M1382" s="168" t="s">
        <v>19</v>
      </c>
    </row>
    <row r="1383" spans="1:13" s="169" customFormat="1" x14ac:dyDescent="0.4">
      <c r="A1383" s="161" t="s">
        <v>2306</v>
      </c>
      <c r="B1383" s="161" t="s">
        <v>2309</v>
      </c>
      <c r="C1383" s="162">
        <v>42</v>
      </c>
      <c r="D1383" s="163">
        <v>45860</v>
      </c>
      <c r="E1383" s="164">
        <v>45905</v>
      </c>
      <c r="F1383" s="165">
        <v>371.78</v>
      </c>
      <c r="G1383" s="166" t="s">
        <v>2311</v>
      </c>
      <c r="H1383" s="161" t="s">
        <v>2314</v>
      </c>
      <c r="I1383" s="161" t="s">
        <v>5438</v>
      </c>
      <c r="J1383" s="161" t="s">
        <v>284</v>
      </c>
      <c r="K1383" s="167"/>
      <c r="L1383" s="168" t="s">
        <v>749</v>
      </c>
      <c r="M1383" s="168" t="s">
        <v>285</v>
      </c>
    </row>
    <row r="1384" spans="1:13" s="169" customFormat="1" x14ac:dyDescent="0.4">
      <c r="A1384" s="161" t="s">
        <v>2306</v>
      </c>
      <c r="B1384" s="161" t="s">
        <v>2309</v>
      </c>
      <c r="C1384" s="162">
        <v>42</v>
      </c>
      <c r="D1384" s="163">
        <v>45860</v>
      </c>
      <c r="E1384" s="164">
        <v>45905</v>
      </c>
      <c r="F1384" s="165">
        <v>260.89999999999998</v>
      </c>
      <c r="G1384" s="166" t="s">
        <v>2311</v>
      </c>
      <c r="H1384" s="161" t="s">
        <v>2314</v>
      </c>
      <c r="I1384" s="161" t="s">
        <v>5439</v>
      </c>
      <c r="J1384" s="161" t="s">
        <v>6</v>
      </c>
      <c r="K1384" s="167"/>
      <c r="L1384" s="168" t="s">
        <v>749</v>
      </c>
      <c r="M1384" s="168" t="s">
        <v>7</v>
      </c>
    </row>
    <row r="1385" spans="1:13" s="169" customFormat="1" x14ac:dyDescent="0.4">
      <c r="A1385" s="161" t="s">
        <v>2306</v>
      </c>
      <c r="B1385" s="161" t="s">
        <v>2309</v>
      </c>
      <c r="C1385" s="162">
        <v>42</v>
      </c>
      <c r="D1385" s="163">
        <v>45860</v>
      </c>
      <c r="E1385" s="164">
        <v>45905</v>
      </c>
      <c r="F1385" s="165">
        <v>421.64</v>
      </c>
      <c r="G1385" s="166" t="s">
        <v>2311</v>
      </c>
      <c r="H1385" s="161" t="s">
        <v>2314</v>
      </c>
      <c r="I1385" s="161" t="s">
        <v>5440</v>
      </c>
      <c r="J1385" s="161" t="s">
        <v>124</v>
      </c>
      <c r="K1385" s="167"/>
      <c r="L1385" s="168" t="s">
        <v>749</v>
      </c>
      <c r="M1385" s="168" t="s">
        <v>125</v>
      </c>
    </row>
    <row r="1386" spans="1:13" s="169" customFormat="1" x14ac:dyDescent="0.4">
      <c r="A1386" s="161" t="s">
        <v>2306</v>
      </c>
      <c r="B1386" s="161" t="s">
        <v>2309</v>
      </c>
      <c r="C1386" s="162">
        <v>42</v>
      </c>
      <c r="D1386" s="163">
        <v>45860</v>
      </c>
      <c r="E1386" s="164">
        <v>45905</v>
      </c>
      <c r="F1386" s="165">
        <v>312.62</v>
      </c>
      <c r="G1386" s="166" t="s">
        <v>2311</v>
      </c>
      <c r="H1386" s="161" t="s">
        <v>2314</v>
      </c>
      <c r="I1386" s="161" t="s">
        <v>5441</v>
      </c>
      <c r="J1386" s="161" t="s">
        <v>294</v>
      </c>
      <c r="K1386" s="167"/>
      <c r="L1386" s="168" t="s">
        <v>749</v>
      </c>
      <c r="M1386" s="168" t="s">
        <v>295</v>
      </c>
    </row>
    <row r="1387" spans="1:13" s="169" customFormat="1" x14ac:dyDescent="0.4">
      <c r="A1387" s="161" t="s">
        <v>2306</v>
      </c>
      <c r="B1387" s="161" t="s">
        <v>2309</v>
      </c>
      <c r="C1387" s="162">
        <v>42</v>
      </c>
      <c r="D1387" s="163">
        <v>45860</v>
      </c>
      <c r="E1387" s="164">
        <v>45905</v>
      </c>
      <c r="F1387" s="165">
        <v>885.63</v>
      </c>
      <c r="G1387" s="166" t="s">
        <v>2311</v>
      </c>
      <c r="H1387" s="161" t="s">
        <v>2314</v>
      </c>
      <c r="I1387" s="161" t="s">
        <v>5442</v>
      </c>
      <c r="J1387" s="161" t="s">
        <v>312</v>
      </c>
      <c r="K1387" s="167"/>
      <c r="L1387" s="168" t="s">
        <v>749</v>
      </c>
      <c r="M1387" s="168" t="s">
        <v>313</v>
      </c>
    </row>
    <row r="1388" spans="1:13" s="169" customFormat="1" x14ac:dyDescent="0.4">
      <c r="A1388" s="161" t="s">
        <v>2306</v>
      </c>
      <c r="B1388" s="161" t="s">
        <v>2309</v>
      </c>
      <c r="C1388" s="162">
        <v>42</v>
      </c>
      <c r="D1388" s="163">
        <v>45860</v>
      </c>
      <c r="E1388" s="164">
        <v>45905</v>
      </c>
      <c r="F1388" s="165">
        <v>350.14</v>
      </c>
      <c r="G1388" s="166" t="s">
        <v>2311</v>
      </c>
      <c r="H1388" s="161" t="s">
        <v>2314</v>
      </c>
      <c r="I1388" s="161" t="s">
        <v>5443</v>
      </c>
      <c r="J1388" s="161" t="s">
        <v>68</v>
      </c>
      <c r="K1388" s="167"/>
      <c r="L1388" s="168" t="s">
        <v>749</v>
      </c>
      <c r="M1388" s="168" t="s">
        <v>69</v>
      </c>
    </row>
    <row r="1389" spans="1:13" s="169" customFormat="1" x14ac:dyDescent="0.4">
      <c r="A1389" s="161" t="s">
        <v>2306</v>
      </c>
      <c r="B1389" s="161" t="s">
        <v>2309</v>
      </c>
      <c r="C1389" s="162">
        <v>42</v>
      </c>
      <c r="D1389" s="163">
        <v>45860</v>
      </c>
      <c r="E1389" s="164">
        <v>45905</v>
      </c>
      <c r="F1389" s="165">
        <v>552.38</v>
      </c>
      <c r="G1389" s="166" t="s">
        <v>2311</v>
      </c>
      <c r="H1389" s="161" t="s">
        <v>2314</v>
      </c>
      <c r="I1389" s="161" t="s">
        <v>5444</v>
      </c>
      <c r="J1389" s="161" t="s">
        <v>142</v>
      </c>
      <c r="K1389" s="167"/>
      <c r="L1389" s="168" t="s">
        <v>749</v>
      </c>
      <c r="M1389" s="168" t="s">
        <v>143</v>
      </c>
    </row>
    <row r="1390" spans="1:13" s="169" customFormat="1" x14ac:dyDescent="0.4">
      <c r="A1390" s="161" t="s">
        <v>2306</v>
      </c>
      <c r="B1390" s="161" t="s">
        <v>2309</v>
      </c>
      <c r="C1390" s="162">
        <v>42</v>
      </c>
      <c r="D1390" s="163">
        <v>45860</v>
      </c>
      <c r="E1390" s="164">
        <v>45905</v>
      </c>
      <c r="F1390" s="165">
        <v>972.81</v>
      </c>
      <c r="G1390" s="166" t="s">
        <v>2311</v>
      </c>
      <c r="H1390" s="161" t="s">
        <v>2314</v>
      </c>
      <c r="I1390" s="161" t="s">
        <v>5445</v>
      </c>
      <c r="J1390" s="161" t="s">
        <v>90</v>
      </c>
      <c r="K1390" s="167"/>
      <c r="L1390" s="168" t="s">
        <v>749</v>
      </c>
      <c r="M1390" s="168" t="s">
        <v>91</v>
      </c>
    </row>
    <row r="1391" spans="1:13" s="169" customFormat="1" x14ac:dyDescent="0.4">
      <c r="A1391" s="161" t="s">
        <v>2306</v>
      </c>
      <c r="B1391" s="161" t="s">
        <v>2309</v>
      </c>
      <c r="C1391" s="162">
        <v>42</v>
      </c>
      <c r="D1391" s="163">
        <v>45860</v>
      </c>
      <c r="E1391" s="164">
        <v>45905</v>
      </c>
      <c r="F1391" s="165">
        <v>522.21</v>
      </c>
      <c r="G1391" s="166" t="s">
        <v>2311</v>
      </c>
      <c r="H1391" s="161" t="s">
        <v>2314</v>
      </c>
      <c r="I1391" s="161" t="s">
        <v>5446</v>
      </c>
      <c r="J1391" s="161" t="s">
        <v>314</v>
      </c>
      <c r="K1391" s="167"/>
      <c r="L1391" s="168" t="s">
        <v>749</v>
      </c>
      <c r="M1391" s="168" t="s">
        <v>315</v>
      </c>
    </row>
    <row r="1392" spans="1:13" s="169" customFormat="1" x14ac:dyDescent="0.4">
      <c r="A1392" s="161" t="s">
        <v>2306</v>
      </c>
      <c r="B1392" s="161" t="s">
        <v>2309</v>
      </c>
      <c r="C1392" s="162">
        <v>42</v>
      </c>
      <c r="D1392" s="163">
        <v>45860</v>
      </c>
      <c r="E1392" s="164">
        <v>45905</v>
      </c>
      <c r="F1392" s="165">
        <v>269.67</v>
      </c>
      <c r="G1392" s="166" t="s">
        <v>2311</v>
      </c>
      <c r="H1392" s="161" t="s">
        <v>2314</v>
      </c>
      <c r="I1392" s="161" t="s">
        <v>5447</v>
      </c>
      <c r="J1392" s="161" t="s">
        <v>336</v>
      </c>
      <c r="K1392" s="167"/>
      <c r="L1392" s="168" t="s">
        <v>749</v>
      </c>
      <c r="M1392" s="168" t="s">
        <v>337</v>
      </c>
    </row>
    <row r="1393" spans="1:13" s="169" customFormat="1" x14ac:dyDescent="0.4">
      <c r="A1393" s="161" t="s">
        <v>2306</v>
      </c>
      <c r="B1393" s="161" t="s">
        <v>2309</v>
      </c>
      <c r="C1393" s="162">
        <v>42</v>
      </c>
      <c r="D1393" s="163">
        <v>45860</v>
      </c>
      <c r="E1393" s="164">
        <v>45905</v>
      </c>
      <c r="F1393" s="165">
        <v>98.55</v>
      </c>
      <c r="G1393" s="166" t="s">
        <v>2311</v>
      </c>
      <c r="H1393" s="161" t="s">
        <v>2314</v>
      </c>
      <c r="I1393" s="161" t="s">
        <v>5448</v>
      </c>
      <c r="J1393" s="161" t="s">
        <v>122</v>
      </c>
      <c r="K1393" s="167"/>
      <c r="L1393" s="168" t="s">
        <v>749</v>
      </c>
      <c r="M1393" s="168" t="s">
        <v>123</v>
      </c>
    </row>
    <row r="1394" spans="1:13" s="169" customFormat="1" x14ac:dyDescent="0.4">
      <c r="A1394" s="161" t="s">
        <v>2306</v>
      </c>
      <c r="B1394" s="161" t="s">
        <v>2309</v>
      </c>
      <c r="C1394" s="162">
        <v>42</v>
      </c>
      <c r="D1394" s="163">
        <v>45860</v>
      </c>
      <c r="E1394" s="164">
        <v>45905</v>
      </c>
      <c r="F1394" s="165">
        <v>432.68</v>
      </c>
      <c r="G1394" s="166" t="s">
        <v>2311</v>
      </c>
      <c r="H1394" s="161" t="s">
        <v>2314</v>
      </c>
      <c r="I1394" s="161" t="s">
        <v>5449</v>
      </c>
      <c r="J1394" s="161" t="s">
        <v>168</v>
      </c>
      <c r="K1394" s="167"/>
      <c r="L1394" s="168" t="s">
        <v>749</v>
      </c>
      <c r="M1394" s="168" t="s">
        <v>169</v>
      </c>
    </row>
    <row r="1395" spans="1:13" s="169" customFormat="1" x14ac:dyDescent="0.4">
      <c r="A1395" s="161" t="s">
        <v>2306</v>
      </c>
      <c r="B1395" s="161" t="s">
        <v>2309</v>
      </c>
      <c r="C1395" s="162">
        <v>42</v>
      </c>
      <c r="D1395" s="163">
        <v>45860</v>
      </c>
      <c r="E1395" s="164">
        <v>45905</v>
      </c>
      <c r="F1395" s="165">
        <v>78.03</v>
      </c>
      <c r="G1395" s="166" t="s">
        <v>2311</v>
      </c>
      <c r="H1395" s="161" t="s">
        <v>2314</v>
      </c>
      <c r="I1395" s="161" t="s">
        <v>5450</v>
      </c>
      <c r="J1395" s="161" t="s">
        <v>184</v>
      </c>
      <c r="K1395" s="167"/>
      <c r="L1395" s="168" t="s">
        <v>749</v>
      </c>
      <c r="M1395" s="168" t="s">
        <v>185</v>
      </c>
    </row>
    <row r="1396" spans="1:13" s="169" customFormat="1" x14ac:dyDescent="0.4">
      <c r="A1396" s="161" t="s">
        <v>2306</v>
      </c>
      <c r="B1396" s="161" t="s">
        <v>2309</v>
      </c>
      <c r="C1396" s="162">
        <v>42</v>
      </c>
      <c r="D1396" s="163">
        <v>45860</v>
      </c>
      <c r="E1396" s="164">
        <v>45905</v>
      </c>
      <c r="F1396" s="165">
        <v>103.48</v>
      </c>
      <c r="G1396" s="166" t="s">
        <v>2311</v>
      </c>
      <c r="H1396" s="161" t="s">
        <v>2314</v>
      </c>
      <c r="I1396" s="161" t="s">
        <v>5451</v>
      </c>
      <c r="J1396" s="161" t="s">
        <v>166</v>
      </c>
      <c r="K1396" s="167"/>
      <c r="L1396" s="168" t="s">
        <v>749</v>
      </c>
      <c r="M1396" s="168" t="s">
        <v>167</v>
      </c>
    </row>
    <row r="1397" spans="1:13" s="169" customFormat="1" x14ac:dyDescent="0.4">
      <c r="A1397" s="161" t="s">
        <v>2306</v>
      </c>
      <c r="B1397" s="161" t="s">
        <v>2309</v>
      </c>
      <c r="C1397" s="162">
        <v>42</v>
      </c>
      <c r="D1397" s="163">
        <v>45860</v>
      </c>
      <c r="E1397" s="164">
        <v>45905</v>
      </c>
      <c r="F1397" s="165">
        <v>277.83999999999997</v>
      </c>
      <c r="G1397" s="166" t="s">
        <v>2311</v>
      </c>
      <c r="H1397" s="161" t="s">
        <v>2314</v>
      </c>
      <c r="I1397" s="161" t="s">
        <v>5452</v>
      </c>
      <c r="J1397" s="161" t="s">
        <v>384</v>
      </c>
      <c r="K1397" s="167"/>
      <c r="L1397" s="168" t="s">
        <v>749</v>
      </c>
      <c r="M1397" s="168" t="s">
        <v>385</v>
      </c>
    </row>
    <row r="1398" spans="1:13" s="169" customFormat="1" x14ac:dyDescent="0.4">
      <c r="A1398" s="161" t="s">
        <v>2306</v>
      </c>
      <c r="B1398" s="161" t="s">
        <v>2309</v>
      </c>
      <c r="C1398" s="162">
        <v>42</v>
      </c>
      <c r="D1398" s="163">
        <v>45860</v>
      </c>
      <c r="E1398" s="164">
        <v>45905</v>
      </c>
      <c r="F1398" s="165">
        <v>168.74</v>
      </c>
      <c r="G1398" s="166" t="s">
        <v>2311</v>
      </c>
      <c r="H1398" s="161" t="s">
        <v>2314</v>
      </c>
      <c r="I1398" s="161" t="s">
        <v>5453</v>
      </c>
      <c r="J1398" s="161" t="s">
        <v>495</v>
      </c>
      <c r="K1398" s="167"/>
      <c r="L1398" s="168" t="s">
        <v>749</v>
      </c>
      <c r="M1398" s="168" t="s">
        <v>496</v>
      </c>
    </row>
    <row r="1399" spans="1:13" s="169" customFormat="1" x14ac:dyDescent="0.4">
      <c r="A1399" s="161" t="s">
        <v>2306</v>
      </c>
      <c r="B1399" s="161" t="s">
        <v>2309</v>
      </c>
      <c r="C1399" s="162">
        <v>42</v>
      </c>
      <c r="D1399" s="163">
        <v>45860</v>
      </c>
      <c r="E1399" s="164">
        <v>45905</v>
      </c>
      <c r="F1399" s="165">
        <v>450.27</v>
      </c>
      <c r="G1399" s="166" t="s">
        <v>2311</v>
      </c>
      <c r="H1399" s="161" t="s">
        <v>2314</v>
      </c>
      <c r="I1399" s="161" t="s">
        <v>5454</v>
      </c>
      <c r="J1399" s="161" t="s">
        <v>126</v>
      </c>
      <c r="K1399" s="167"/>
      <c r="L1399" s="168" t="s">
        <v>749</v>
      </c>
      <c r="M1399" s="168" t="s">
        <v>127</v>
      </c>
    </row>
    <row r="1400" spans="1:13" s="169" customFormat="1" x14ac:dyDescent="0.4">
      <c r="A1400" s="161" t="s">
        <v>2306</v>
      </c>
      <c r="B1400" s="161" t="s">
        <v>2309</v>
      </c>
      <c r="C1400" s="162">
        <v>42</v>
      </c>
      <c r="D1400" s="163">
        <v>45860</v>
      </c>
      <c r="E1400" s="164">
        <v>45905</v>
      </c>
      <c r="F1400" s="165">
        <v>798.05</v>
      </c>
      <c r="G1400" s="166" t="s">
        <v>2311</v>
      </c>
      <c r="H1400" s="161" t="s">
        <v>2314</v>
      </c>
      <c r="I1400" s="161" t="s">
        <v>5455</v>
      </c>
      <c r="J1400" s="161" t="s">
        <v>20</v>
      </c>
      <c r="K1400" s="167"/>
      <c r="L1400" s="168" t="s">
        <v>749</v>
      </c>
      <c r="M1400" s="168" t="s">
        <v>21</v>
      </c>
    </row>
    <row r="1401" spans="1:13" s="169" customFormat="1" x14ac:dyDescent="0.4">
      <c r="A1401" s="161" t="s">
        <v>2306</v>
      </c>
      <c r="B1401" s="161" t="s">
        <v>2309</v>
      </c>
      <c r="C1401" s="162">
        <v>42</v>
      </c>
      <c r="D1401" s="163">
        <v>45860</v>
      </c>
      <c r="E1401" s="164">
        <v>45905</v>
      </c>
      <c r="F1401" s="165">
        <v>29.78</v>
      </c>
      <c r="G1401" s="166" t="s">
        <v>2311</v>
      </c>
      <c r="H1401" s="161" t="s">
        <v>2314</v>
      </c>
      <c r="I1401" s="161" t="s">
        <v>5456</v>
      </c>
      <c r="J1401" s="161" t="s">
        <v>196</v>
      </c>
      <c r="K1401" s="167"/>
      <c r="L1401" s="168" t="s">
        <v>749</v>
      </c>
      <c r="M1401" s="168" t="s">
        <v>197</v>
      </c>
    </row>
    <row r="1402" spans="1:13" s="169" customFormat="1" x14ac:dyDescent="0.4">
      <c r="A1402" s="161" t="s">
        <v>2306</v>
      </c>
      <c r="B1402" s="161" t="s">
        <v>2309</v>
      </c>
      <c r="C1402" s="162">
        <v>42</v>
      </c>
      <c r="D1402" s="163">
        <v>45860</v>
      </c>
      <c r="E1402" s="164">
        <v>45905</v>
      </c>
      <c r="F1402" s="165">
        <v>1004.86</v>
      </c>
      <c r="G1402" s="166" t="s">
        <v>2311</v>
      </c>
      <c r="H1402" s="161" t="s">
        <v>2314</v>
      </c>
      <c r="I1402" s="161" t="s">
        <v>5457</v>
      </c>
      <c r="J1402" s="161" t="s">
        <v>50</v>
      </c>
      <c r="K1402" s="167"/>
      <c r="L1402" s="168" t="s">
        <v>749</v>
      </c>
      <c r="M1402" s="168" t="s">
        <v>51</v>
      </c>
    </row>
    <row r="1403" spans="1:13" s="169" customFormat="1" x14ac:dyDescent="0.4">
      <c r="A1403" s="161" t="s">
        <v>2306</v>
      </c>
      <c r="B1403" s="161" t="s">
        <v>2309</v>
      </c>
      <c r="C1403" s="162">
        <v>42</v>
      </c>
      <c r="D1403" s="163">
        <v>45860</v>
      </c>
      <c r="E1403" s="164">
        <v>45905</v>
      </c>
      <c r="F1403" s="165">
        <v>814.78</v>
      </c>
      <c r="G1403" s="166" t="s">
        <v>2311</v>
      </c>
      <c r="H1403" s="161" t="s">
        <v>2314</v>
      </c>
      <c r="I1403" s="161" t="s">
        <v>5458</v>
      </c>
      <c r="J1403" s="161" t="s">
        <v>44</v>
      </c>
      <c r="K1403" s="167"/>
      <c r="L1403" s="168" t="s">
        <v>749</v>
      </c>
      <c r="M1403" s="168" t="s">
        <v>45</v>
      </c>
    </row>
    <row r="1404" spans="1:13" s="169" customFormat="1" x14ac:dyDescent="0.4">
      <c r="A1404" s="161" t="s">
        <v>2306</v>
      </c>
      <c r="B1404" s="161" t="s">
        <v>2309</v>
      </c>
      <c r="C1404" s="162">
        <v>42</v>
      </c>
      <c r="D1404" s="163">
        <v>45860</v>
      </c>
      <c r="E1404" s="164">
        <v>45905</v>
      </c>
      <c r="F1404" s="165">
        <v>388.15</v>
      </c>
      <c r="G1404" s="166" t="s">
        <v>2311</v>
      </c>
      <c r="H1404" s="161" t="s">
        <v>2314</v>
      </c>
      <c r="I1404" s="161" t="s">
        <v>5459</v>
      </c>
      <c r="J1404" s="161" t="s">
        <v>388</v>
      </c>
      <c r="K1404" s="167"/>
      <c r="L1404" s="168" t="s">
        <v>749</v>
      </c>
      <c r="M1404" s="168" t="s">
        <v>389</v>
      </c>
    </row>
    <row r="1405" spans="1:13" s="169" customFormat="1" x14ac:dyDescent="0.4">
      <c r="A1405" s="161" t="s">
        <v>2306</v>
      </c>
      <c r="B1405" s="161" t="s">
        <v>2309</v>
      </c>
      <c r="C1405" s="162">
        <v>42</v>
      </c>
      <c r="D1405" s="163">
        <v>45860</v>
      </c>
      <c r="E1405" s="164">
        <v>45905</v>
      </c>
      <c r="F1405" s="165">
        <v>224.08</v>
      </c>
      <c r="G1405" s="166" t="s">
        <v>2311</v>
      </c>
      <c r="H1405" s="161" t="s">
        <v>2314</v>
      </c>
      <c r="I1405" s="161" t="s">
        <v>5460</v>
      </c>
      <c r="J1405" s="161" t="s">
        <v>198</v>
      </c>
      <c r="K1405" s="167"/>
      <c r="L1405" s="168" t="s">
        <v>749</v>
      </c>
      <c r="M1405" s="168" t="s">
        <v>199</v>
      </c>
    </row>
    <row r="1406" spans="1:13" s="169" customFormat="1" x14ac:dyDescent="0.4">
      <c r="A1406" s="161" t="s">
        <v>2306</v>
      </c>
      <c r="B1406" s="161" t="s">
        <v>2309</v>
      </c>
      <c r="C1406" s="162">
        <v>42</v>
      </c>
      <c r="D1406" s="163">
        <v>45860</v>
      </c>
      <c r="E1406" s="164">
        <v>45905</v>
      </c>
      <c r="F1406" s="165">
        <v>334.67</v>
      </c>
      <c r="G1406" s="166" t="s">
        <v>2311</v>
      </c>
      <c r="H1406" s="161" t="s">
        <v>2314</v>
      </c>
      <c r="I1406" s="161" t="s">
        <v>5461</v>
      </c>
      <c r="J1406" s="161" t="s">
        <v>390</v>
      </c>
      <c r="K1406" s="167"/>
      <c r="L1406" s="168" t="s">
        <v>749</v>
      </c>
      <c r="M1406" s="168" t="s">
        <v>391</v>
      </c>
    </row>
    <row r="1407" spans="1:13" s="169" customFormat="1" x14ac:dyDescent="0.4">
      <c r="A1407" s="161" t="s">
        <v>2306</v>
      </c>
      <c r="B1407" s="161" t="s">
        <v>2309</v>
      </c>
      <c r="C1407" s="162">
        <v>42</v>
      </c>
      <c r="D1407" s="163">
        <v>45860</v>
      </c>
      <c r="E1407" s="164">
        <v>45905</v>
      </c>
      <c r="F1407" s="165">
        <v>335.81</v>
      </c>
      <c r="G1407" s="166" t="s">
        <v>2311</v>
      </c>
      <c r="H1407" s="161" t="s">
        <v>2314</v>
      </c>
      <c r="I1407" s="161" t="s">
        <v>5462</v>
      </c>
      <c r="J1407" s="161" t="s">
        <v>342</v>
      </c>
      <c r="K1407" s="167"/>
      <c r="L1407" s="168" t="s">
        <v>749</v>
      </c>
      <c r="M1407" s="168" t="s">
        <v>343</v>
      </c>
    </row>
    <row r="1408" spans="1:13" s="169" customFormat="1" x14ac:dyDescent="0.4">
      <c r="A1408" s="161" t="s">
        <v>2306</v>
      </c>
      <c r="B1408" s="161" t="s">
        <v>2309</v>
      </c>
      <c r="C1408" s="162">
        <v>42</v>
      </c>
      <c r="D1408" s="163">
        <v>45860</v>
      </c>
      <c r="E1408" s="164">
        <v>45905</v>
      </c>
      <c r="F1408" s="165">
        <v>83.33</v>
      </c>
      <c r="G1408" s="166" t="s">
        <v>2311</v>
      </c>
      <c r="H1408" s="161" t="s">
        <v>2314</v>
      </c>
      <c r="I1408" s="161" t="s">
        <v>5463</v>
      </c>
      <c r="J1408" s="161" t="s">
        <v>48</v>
      </c>
      <c r="K1408" s="167"/>
      <c r="L1408" s="168" t="s">
        <v>749</v>
      </c>
      <c r="M1408" s="168" t="s">
        <v>49</v>
      </c>
    </row>
    <row r="1409" spans="1:13" s="169" customFormat="1" x14ac:dyDescent="0.4">
      <c r="A1409" s="161" t="s">
        <v>2306</v>
      </c>
      <c r="B1409" s="161" t="s">
        <v>2309</v>
      </c>
      <c r="C1409" s="162">
        <v>42</v>
      </c>
      <c r="D1409" s="163">
        <v>45860</v>
      </c>
      <c r="E1409" s="164">
        <v>45905</v>
      </c>
      <c r="F1409" s="165">
        <v>945.87</v>
      </c>
      <c r="G1409" s="166" t="s">
        <v>2311</v>
      </c>
      <c r="H1409" s="161" t="s">
        <v>2314</v>
      </c>
      <c r="I1409" s="161" t="s">
        <v>5464</v>
      </c>
      <c r="J1409" s="161" t="s">
        <v>114</v>
      </c>
      <c r="K1409" s="167"/>
      <c r="L1409" s="168" t="s">
        <v>749</v>
      </c>
      <c r="M1409" s="168" t="s">
        <v>115</v>
      </c>
    </row>
    <row r="1410" spans="1:13" s="169" customFormat="1" x14ac:dyDescent="0.4">
      <c r="A1410" s="161" t="s">
        <v>2306</v>
      </c>
      <c r="B1410" s="161" t="s">
        <v>2309</v>
      </c>
      <c r="C1410" s="162">
        <v>42</v>
      </c>
      <c r="D1410" s="163">
        <v>45860</v>
      </c>
      <c r="E1410" s="164">
        <v>45905</v>
      </c>
      <c r="F1410" s="165">
        <v>504.78</v>
      </c>
      <c r="G1410" s="166" t="s">
        <v>2311</v>
      </c>
      <c r="H1410" s="161" t="s">
        <v>2314</v>
      </c>
      <c r="I1410" s="161" t="s">
        <v>5465</v>
      </c>
      <c r="J1410" s="161" t="s">
        <v>344</v>
      </c>
      <c r="K1410" s="167"/>
      <c r="L1410" s="168" t="s">
        <v>749</v>
      </c>
      <c r="M1410" s="168" t="s">
        <v>345</v>
      </c>
    </row>
    <row r="1411" spans="1:13" s="169" customFormat="1" x14ac:dyDescent="0.4">
      <c r="A1411" s="161" t="s">
        <v>2306</v>
      </c>
      <c r="B1411" s="161" t="s">
        <v>2309</v>
      </c>
      <c r="C1411" s="162">
        <v>42</v>
      </c>
      <c r="D1411" s="163">
        <v>45860</v>
      </c>
      <c r="E1411" s="164">
        <v>45905</v>
      </c>
      <c r="F1411" s="165">
        <v>352.06</v>
      </c>
      <c r="G1411" s="166" t="s">
        <v>2311</v>
      </c>
      <c r="H1411" s="161" t="s">
        <v>2314</v>
      </c>
      <c r="I1411" s="161" t="s">
        <v>5466</v>
      </c>
      <c r="J1411" s="161" t="s">
        <v>394</v>
      </c>
      <c r="K1411" s="167"/>
      <c r="L1411" s="168" t="s">
        <v>749</v>
      </c>
      <c r="M1411" s="168" t="s">
        <v>395</v>
      </c>
    </row>
    <row r="1412" spans="1:13" s="169" customFormat="1" x14ac:dyDescent="0.4">
      <c r="A1412" s="161" t="s">
        <v>2306</v>
      </c>
      <c r="B1412" s="161" t="s">
        <v>2309</v>
      </c>
      <c r="C1412" s="162">
        <v>42</v>
      </c>
      <c r="D1412" s="163">
        <v>45860</v>
      </c>
      <c r="E1412" s="164">
        <v>45905</v>
      </c>
      <c r="F1412" s="165">
        <v>276.66000000000003</v>
      </c>
      <c r="G1412" s="166" t="s">
        <v>2311</v>
      </c>
      <c r="H1412" s="161" t="s">
        <v>2314</v>
      </c>
      <c r="I1412" s="161" t="s">
        <v>5467</v>
      </c>
      <c r="J1412" s="161" t="s">
        <v>144</v>
      </c>
      <c r="K1412" s="167"/>
      <c r="L1412" s="168" t="s">
        <v>749</v>
      </c>
      <c r="M1412" s="168" t="s">
        <v>145</v>
      </c>
    </row>
    <row r="1413" spans="1:13" s="169" customFormat="1" x14ac:dyDescent="0.4">
      <c r="A1413" s="161" t="s">
        <v>2306</v>
      </c>
      <c r="B1413" s="161" t="s">
        <v>2309</v>
      </c>
      <c r="C1413" s="162">
        <v>42</v>
      </c>
      <c r="D1413" s="163">
        <v>45860</v>
      </c>
      <c r="E1413" s="164">
        <v>45905</v>
      </c>
      <c r="F1413" s="165">
        <v>957.08</v>
      </c>
      <c r="G1413" s="166" t="s">
        <v>2311</v>
      </c>
      <c r="H1413" s="161" t="s">
        <v>2314</v>
      </c>
      <c r="I1413" s="161" t="s">
        <v>5468</v>
      </c>
      <c r="J1413" s="161" t="s">
        <v>346</v>
      </c>
      <c r="K1413" s="167"/>
      <c r="L1413" s="168" t="s">
        <v>749</v>
      </c>
      <c r="M1413" s="168" t="s">
        <v>347</v>
      </c>
    </row>
    <row r="1414" spans="1:13" s="169" customFormat="1" x14ac:dyDescent="0.4">
      <c r="A1414" s="161" t="s">
        <v>2306</v>
      </c>
      <c r="B1414" s="161" t="s">
        <v>2309</v>
      </c>
      <c r="C1414" s="162">
        <v>42</v>
      </c>
      <c r="D1414" s="163">
        <v>45860</v>
      </c>
      <c r="E1414" s="164">
        <v>45905</v>
      </c>
      <c r="F1414" s="165">
        <v>1248.8</v>
      </c>
      <c r="G1414" s="166" t="s">
        <v>2311</v>
      </c>
      <c r="H1414" s="161" t="s">
        <v>2314</v>
      </c>
      <c r="I1414" s="161" t="s">
        <v>5469</v>
      </c>
      <c r="J1414" s="161" t="s">
        <v>180</v>
      </c>
      <c r="K1414" s="167"/>
      <c r="L1414" s="168" t="s">
        <v>749</v>
      </c>
      <c r="M1414" s="168" t="s">
        <v>181</v>
      </c>
    </row>
    <row r="1415" spans="1:13" s="169" customFormat="1" x14ac:dyDescent="0.4">
      <c r="A1415" s="161" t="s">
        <v>2306</v>
      </c>
      <c r="B1415" s="161" t="s">
        <v>2309</v>
      </c>
      <c r="C1415" s="162">
        <v>42</v>
      </c>
      <c r="D1415" s="163">
        <v>45860</v>
      </c>
      <c r="E1415" s="164">
        <v>45905</v>
      </c>
      <c r="F1415" s="165">
        <v>36.15</v>
      </c>
      <c r="G1415" s="166" t="s">
        <v>2311</v>
      </c>
      <c r="H1415" s="161" t="s">
        <v>2314</v>
      </c>
      <c r="I1415" s="161" t="s">
        <v>5470</v>
      </c>
      <c r="J1415" s="161" t="s">
        <v>396</v>
      </c>
      <c r="K1415" s="167"/>
      <c r="L1415" s="168" t="s">
        <v>749</v>
      </c>
      <c r="M1415" s="168" t="s">
        <v>397</v>
      </c>
    </row>
    <row r="1416" spans="1:13" s="169" customFormat="1" x14ac:dyDescent="0.4">
      <c r="A1416" s="161" t="s">
        <v>2306</v>
      </c>
      <c r="B1416" s="161" t="s">
        <v>2309</v>
      </c>
      <c r="C1416" s="162">
        <v>42</v>
      </c>
      <c r="D1416" s="163">
        <v>45860</v>
      </c>
      <c r="E1416" s="164">
        <v>45905</v>
      </c>
      <c r="F1416" s="165">
        <v>93.7</v>
      </c>
      <c r="G1416" s="166" t="s">
        <v>2311</v>
      </c>
      <c r="H1416" s="161" t="s">
        <v>2314</v>
      </c>
      <c r="I1416" s="161" t="s">
        <v>5471</v>
      </c>
      <c r="J1416" s="161" t="s">
        <v>296</v>
      </c>
      <c r="K1416" s="167"/>
      <c r="L1416" s="168" t="s">
        <v>749</v>
      </c>
      <c r="M1416" s="168" t="s">
        <v>297</v>
      </c>
    </row>
    <row r="1417" spans="1:13" s="169" customFormat="1" x14ac:dyDescent="0.4">
      <c r="A1417" s="161" t="s">
        <v>2306</v>
      </c>
      <c r="B1417" s="161" t="s">
        <v>2309</v>
      </c>
      <c r="C1417" s="162">
        <v>42</v>
      </c>
      <c r="D1417" s="163">
        <v>45860</v>
      </c>
      <c r="E1417" s="164">
        <v>45905</v>
      </c>
      <c r="F1417" s="165">
        <v>411.33</v>
      </c>
      <c r="G1417" s="166" t="s">
        <v>2311</v>
      </c>
      <c r="H1417" s="161" t="s">
        <v>2314</v>
      </c>
      <c r="I1417" s="161" t="s">
        <v>5472</v>
      </c>
      <c r="J1417" s="161" t="s">
        <v>324</v>
      </c>
      <c r="K1417" s="167"/>
      <c r="L1417" s="168" t="s">
        <v>749</v>
      </c>
      <c r="M1417" s="168" t="s">
        <v>325</v>
      </c>
    </row>
    <row r="1418" spans="1:13" s="169" customFormat="1" x14ac:dyDescent="0.4">
      <c r="A1418" s="161" t="s">
        <v>2306</v>
      </c>
      <c r="B1418" s="161" t="s">
        <v>2309</v>
      </c>
      <c r="C1418" s="162">
        <v>42</v>
      </c>
      <c r="D1418" s="163">
        <v>45860</v>
      </c>
      <c r="E1418" s="164">
        <v>45905</v>
      </c>
      <c r="F1418" s="165">
        <v>606.16999999999996</v>
      </c>
      <c r="G1418" s="166" t="s">
        <v>2311</v>
      </c>
      <c r="H1418" s="161" t="s">
        <v>2314</v>
      </c>
      <c r="I1418" s="161" t="s">
        <v>5473</v>
      </c>
      <c r="J1418" s="161" t="s">
        <v>72</v>
      </c>
      <c r="K1418" s="167"/>
      <c r="L1418" s="168" t="s">
        <v>749</v>
      </c>
      <c r="M1418" s="168" t="s">
        <v>73</v>
      </c>
    </row>
    <row r="1419" spans="1:13" s="169" customFormat="1" x14ac:dyDescent="0.4">
      <c r="A1419" s="161" t="s">
        <v>2306</v>
      </c>
      <c r="B1419" s="161" t="s">
        <v>2309</v>
      </c>
      <c r="C1419" s="162">
        <v>42</v>
      </c>
      <c r="D1419" s="163">
        <v>45860</v>
      </c>
      <c r="E1419" s="164">
        <v>45905</v>
      </c>
      <c r="F1419" s="165">
        <v>219.34</v>
      </c>
      <c r="G1419" s="166" t="s">
        <v>2311</v>
      </c>
      <c r="H1419" s="161" t="s">
        <v>2314</v>
      </c>
      <c r="I1419" s="161" t="s">
        <v>5474</v>
      </c>
      <c r="J1419" s="161" t="s">
        <v>92</v>
      </c>
      <c r="K1419" s="167"/>
      <c r="L1419" s="168" t="s">
        <v>749</v>
      </c>
      <c r="M1419" s="168" t="s">
        <v>93</v>
      </c>
    </row>
    <row r="1420" spans="1:13" s="169" customFormat="1" x14ac:dyDescent="0.4">
      <c r="A1420" s="161" t="s">
        <v>2306</v>
      </c>
      <c r="B1420" s="161" t="s">
        <v>2309</v>
      </c>
      <c r="C1420" s="162">
        <v>42</v>
      </c>
      <c r="D1420" s="163">
        <v>45860</v>
      </c>
      <c r="E1420" s="164">
        <v>45905</v>
      </c>
      <c r="F1420" s="165">
        <v>362.26</v>
      </c>
      <c r="G1420" s="166" t="s">
        <v>2311</v>
      </c>
      <c r="H1420" s="161" t="s">
        <v>2314</v>
      </c>
      <c r="I1420" s="161" t="s">
        <v>5475</v>
      </c>
      <c r="J1420" s="161" t="s">
        <v>264</v>
      </c>
      <c r="K1420" s="167"/>
      <c r="L1420" s="168" t="s">
        <v>749</v>
      </c>
      <c r="M1420" s="168" t="s">
        <v>265</v>
      </c>
    </row>
    <row r="1421" spans="1:13" s="169" customFormat="1" x14ac:dyDescent="0.4">
      <c r="A1421" s="161" t="s">
        <v>2306</v>
      </c>
      <c r="B1421" s="161" t="s">
        <v>2309</v>
      </c>
      <c r="C1421" s="162">
        <v>42</v>
      </c>
      <c r="D1421" s="163">
        <v>45860</v>
      </c>
      <c r="E1421" s="164">
        <v>45905</v>
      </c>
      <c r="F1421" s="165">
        <v>412.23</v>
      </c>
      <c r="G1421" s="166" t="s">
        <v>2311</v>
      </c>
      <c r="H1421" s="161" t="s">
        <v>2314</v>
      </c>
      <c r="I1421" s="161" t="s">
        <v>5476</v>
      </c>
      <c r="J1421" s="161" t="s">
        <v>236</v>
      </c>
      <c r="K1421" s="167"/>
      <c r="L1421" s="168" t="s">
        <v>749</v>
      </c>
      <c r="M1421" s="168" t="s">
        <v>237</v>
      </c>
    </row>
    <row r="1422" spans="1:13" s="169" customFormat="1" x14ac:dyDescent="0.4">
      <c r="A1422" s="161" t="s">
        <v>2306</v>
      </c>
      <c r="B1422" s="161" t="s">
        <v>2309</v>
      </c>
      <c r="C1422" s="162">
        <v>42</v>
      </c>
      <c r="D1422" s="163">
        <v>45860</v>
      </c>
      <c r="E1422" s="164">
        <v>45905</v>
      </c>
      <c r="F1422" s="165">
        <v>312.92</v>
      </c>
      <c r="G1422" s="166" t="s">
        <v>2311</v>
      </c>
      <c r="H1422" s="161" t="s">
        <v>2314</v>
      </c>
      <c r="I1422" t="s">
        <v>4371</v>
      </c>
      <c r="J1422" s="161" t="s">
        <v>218</v>
      </c>
      <c r="K1422" s="167"/>
      <c r="L1422" s="168" t="s">
        <v>749</v>
      </c>
      <c r="M1422" s="168" t="s">
        <v>219</v>
      </c>
    </row>
    <row r="1423" spans="1:13" s="169" customFormat="1" x14ac:dyDescent="0.4">
      <c r="A1423" s="161" t="s">
        <v>2306</v>
      </c>
      <c r="B1423" s="161" t="s">
        <v>2309</v>
      </c>
      <c r="C1423" s="162">
        <v>42</v>
      </c>
      <c r="D1423" s="163">
        <v>45860</v>
      </c>
      <c r="E1423" s="164">
        <v>45905</v>
      </c>
      <c r="F1423" s="165">
        <v>833.23</v>
      </c>
      <c r="G1423" s="166" t="s">
        <v>2311</v>
      </c>
      <c r="H1423" s="161" t="s">
        <v>2314</v>
      </c>
      <c r="I1423" s="161" t="s">
        <v>5477</v>
      </c>
      <c r="J1423" s="161" t="s">
        <v>186</v>
      </c>
      <c r="K1423" s="167"/>
      <c r="L1423" s="168" t="s">
        <v>749</v>
      </c>
      <c r="M1423" s="168" t="s">
        <v>187</v>
      </c>
    </row>
    <row r="1424" spans="1:13" s="169" customFormat="1" x14ac:dyDescent="0.4">
      <c r="A1424" s="161" t="s">
        <v>2306</v>
      </c>
      <c r="B1424" s="161" t="s">
        <v>2309</v>
      </c>
      <c r="C1424" s="162">
        <v>42</v>
      </c>
      <c r="D1424" s="163">
        <v>45860</v>
      </c>
      <c r="E1424" s="164">
        <v>45905</v>
      </c>
      <c r="F1424" s="165">
        <v>341.93</v>
      </c>
      <c r="G1424" s="166" t="s">
        <v>2311</v>
      </c>
      <c r="H1424" s="161" t="s">
        <v>2314</v>
      </c>
      <c r="I1424" s="161" t="s">
        <v>5478</v>
      </c>
      <c r="J1424" s="161" t="s">
        <v>238</v>
      </c>
      <c r="K1424" s="167"/>
      <c r="L1424" s="168" t="s">
        <v>749</v>
      </c>
      <c r="M1424" s="168" t="s">
        <v>239</v>
      </c>
    </row>
    <row r="1425" spans="1:13" s="169" customFormat="1" x14ac:dyDescent="0.4">
      <c r="A1425" s="161" t="s">
        <v>2306</v>
      </c>
      <c r="B1425" s="161" t="s">
        <v>2309</v>
      </c>
      <c r="C1425" s="162">
        <v>42</v>
      </c>
      <c r="D1425" s="163">
        <v>45860</v>
      </c>
      <c r="E1425" s="164">
        <v>45905</v>
      </c>
      <c r="F1425" s="165">
        <v>2.7</v>
      </c>
      <c r="G1425" s="166" t="s">
        <v>2311</v>
      </c>
      <c r="H1425" s="161" t="s">
        <v>2314</v>
      </c>
      <c r="I1425" s="161" t="s">
        <v>5479</v>
      </c>
      <c r="J1425" s="161" t="s">
        <v>36</v>
      </c>
      <c r="K1425" s="167"/>
      <c r="L1425" s="168" t="s">
        <v>749</v>
      </c>
      <c r="M1425" s="168" t="s">
        <v>37</v>
      </c>
    </row>
    <row r="1426" spans="1:13" s="169" customFormat="1" x14ac:dyDescent="0.4">
      <c r="A1426" s="161" t="s">
        <v>2306</v>
      </c>
      <c r="B1426" s="161" t="s">
        <v>2309</v>
      </c>
      <c r="C1426" s="162">
        <v>42</v>
      </c>
      <c r="D1426" s="163">
        <v>45860</v>
      </c>
      <c r="E1426" s="164">
        <v>45905</v>
      </c>
      <c r="F1426" s="165">
        <v>285.56</v>
      </c>
      <c r="G1426" s="166" t="s">
        <v>2311</v>
      </c>
      <c r="H1426" s="161" t="s">
        <v>2314</v>
      </c>
      <c r="I1426" s="161" t="s">
        <v>5480</v>
      </c>
      <c r="J1426" s="161" t="s">
        <v>406</v>
      </c>
      <c r="K1426" s="167"/>
      <c r="L1426" s="168" t="s">
        <v>749</v>
      </c>
      <c r="M1426" s="168" t="s">
        <v>407</v>
      </c>
    </row>
    <row r="1427" spans="1:13" s="169" customFormat="1" x14ac:dyDescent="0.4">
      <c r="A1427" s="161" t="s">
        <v>2306</v>
      </c>
      <c r="B1427" s="161" t="s">
        <v>2309</v>
      </c>
      <c r="C1427" s="162">
        <v>42</v>
      </c>
      <c r="D1427" s="163">
        <v>45860</v>
      </c>
      <c r="E1427" s="164">
        <v>45905</v>
      </c>
      <c r="F1427" s="165">
        <v>462.39</v>
      </c>
      <c r="G1427" s="166" t="s">
        <v>2311</v>
      </c>
      <c r="H1427" s="161" t="s">
        <v>2314</v>
      </c>
      <c r="I1427" s="161" t="s">
        <v>5481</v>
      </c>
      <c r="J1427" s="161" t="s">
        <v>326</v>
      </c>
      <c r="K1427" s="167"/>
      <c r="L1427" s="168" t="s">
        <v>749</v>
      </c>
      <c r="M1427" s="168" t="s">
        <v>327</v>
      </c>
    </row>
    <row r="1428" spans="1:13" s="169" customFormat="1" x14ac:dyDescent="0.4">
      <c r="A1428" s="161" t="s">
        <v>2306</v>
      </c>
      <c r="B1428" s="161" t="s">
        <v>2309</v>
      </c>
      <c r="C1428" s="162">
        <v>42</v>
      </c>
      <c r="D1428" s="163">
        <v>45860</v>
      </c>
      <c r="E1428" s="164">
        <v>45905</v>
      </c>
      <c r="F1428" s="165">
        <v>303.58</v>
      </c>
      <c r="G1428" s="166" t="s">
        <v>2311</v>
      </c>
      <c r="H1428" s="161" t="s">
        <v>2314</v>
      </c>
      <c r="I1428" s="161" t="s">
        <v>5482</v>
      </c>
      <c r="J1428" s="161" t="s">
        <v>416</v>
      </c>
      <c r="K1428" s="167"/>
      <c r="L1428" s="168" t="s">
        <v>749</v>
      </c>
      <c r="M1428" s="168" t="s">
        <v>417</v>
      </c>
    </row>
    <row r="1429" spans="1:13" s="169" customFormat="1" x14ac:dyDescent="0.4">
      <c r="A1429" s="161" t="s">
        <v>2306</v>
      </c>
      <c r="B1429" s="161" t="s">
        <v>2309</v>
      </c>
      <c r="C1429" s="162">
        <v>42</v>
      </c>
      <c r="D1429" s="163">
        <v>45860</v>
      </c>
      <c r="E1429" s="164">
        <v>45905</v>
      </c>
      <c r="F1429" s="165">
        <v>437.06</v>
      </c>
      <c r="G1429" s="166" t="s">
        <v>2311</v>
      </c>
      <c r="H1429" s="161" t="s">
        <v>2314</v>
      </c>
      <c r="I1429" s="161" t="s">
        <v>5483</v>
      </c>
      <c r="J1429" s="161" t="s">
        <v>200</v>
      </c>
      <c r="K1429" s="167"/>
      <c r="L1429" s="168" t="s">
        <v>749</v>
      </c>
      <c r="M1429" s="168" t="s">
        <v>201</v>
      </c>
    </row>
    <row r="1430" spans="1:13" s="169" customFormat="1" x14ac:dyDescent="0.4">
      <c r="A1430" s="161" t="s">
        <v>2306</v>
      </c>
      <c r="B1430" s="161" t="s">
        <v>2309</v>
      </c>
      <c r="C1430" s="162">
        <v>42</v>
      </c>
      <c r="D1430" s="163">
        <v>45860</v>
      </c>
      <c r="E1430" s="164">
        <v>45905</v>
      </c>
      <c r="F1430" s="165">
        <v>248.25</v>
      </c>
      <c r="G1430" s="166" t="s">
        <v>2311</v>
      </c>
      <c r="H1430" s="161" t="s">
        <v>2314</v>
      </c>
      <c r="I1430" s="161" t="s">
        <v>5484</v>
      </c>
      <c r="J1430" s="161" t="s">
        <v>240</v>
      </c>
      <c r="K1430" s="167"/>
      <c r="L1430" s="168" t="s">
        <v>749</v>
      </c>
      <c r="M1430" s="168" t="s">
        <v>241</v>
      </c>
    </row>
    <row r="1431" spans="1:13" s="169" customFormat="1" x14ac:dyDescent="0.4">
      <c r="A1431" s="161" t="s">
        <v>2306</v>
      </c>
      <c r="B1431" s="161" t="s">
        <v>2309</v>
      </c>
      <c r="C1431" s="162">
        <v>42</v>
      </c>
      <c r="D1431" s="163">
        <v>45860</v>
      </c>
      <c r="E1431" s="164">
        <v>45905</v>
      </c>
      <c r="F1431" s="165">
        <v>316.11</v>
      </c>
      <c r="G1431" s="166" t="s">
        <v>2311</v>
      </c>
      <c r="H1431" s="161" t="s">
        <v>2314</v>
      </c>
      <c r="I1431" s="161" t="s">
        <v>5485</v>
      </c>
      <c r="J1431" s="161" t="s">
        <v>418</v>
      </c>
      <c r="K1431" s="167"/>
      <c r="L1431" s="168" t="s">
        <v>749</v>
      </c>
      <c r="M1431" s="168" t="s">
        <v>419</v>
      </c>
    </row>
    <row r="1432" spans="1:13" s="169" customFormat="1" x14ac:dyDescent="0.4">
      <c r="A1432" s="161" t="s">
        <v>2306</v>
      </c>
      <c r="B1432" s="161" t="s">
        <v>2309</v>
      </c>
      <c r="C1432" s="162">
        <v>42</v>
      </c>
      <c r="D1432" s="163">
        <v>45860</v>
      </c>
      <c r="E1432" s="164">
        <v>45905</v>
      </c>
      <c r="F1432" s="165">
        <v>402.5</v>
      </c>
      <c r="G1432" s="166" t="s">
        <v>2311</v>
      </c>
      <c r="H1432" s="161" t="s">
        <v>2314</v>
      </c>
      <c r="I1432" s="161" t="s">
        <v>5486</v>
      </c>
      <c r="J1432" s="161" t="s">
        <v>2</v>
      </c>
      <c r="K1432" s="167"/>
      <c r="L1432" s="168" t="s">
        <v>749</v>
      </c>
      <c r="M1432" s="168" t="s">
        <v>3</v>
      </c>
    </row>
    <row r="1433" spans="1:13" s="169" customFormat="1" x14ac:dyDescent="0.4">
      <c r="A1433" s="161" t="s">
        <v>2306</v>
      </c>
      <c r="B1433" s="161" t="s">
        <v>2309</v>
      </c>
      <c r="C1433" s="162">
        <v>42</v>
      </c>
      <c r="D1433" s="163">
        <v>45860</v>
      </c>
      <c r="E1433" s="164">
        <v>45905</v>
      </c>
      <c r="F1433" s="165">
        <v>31.18</v>
      </c>
      <c r="G1433" s="166" t="s">
        <v>2311</v>
      </c>
      <c r="H1433" s="161" t="s">
        <v>2314</v>
      </c>
      <c r="I1433" s="161" t="s">
        <v>5487</v>
      </c>
      <c r="J1433" s="161" t="s">
        <v>302</v>
      </c>
      <c r="K1433" s="167"/>
      <c r="L1433" s="168" t="s">
        <v>749</v>
      </c>
      <c r="M1433" s="168" t="s">
        <v>303</v>
      </c>
    </row>
    <row r="1434" spans="1:13" s="169" customFormat="1" x14ac:dyDescent="0.4">
      <c r="A1434" s="161" t="s">
        <v>2306</v>
      </c>
      <c r="B1434" s="161" t="s">
        <v>2309</v>
      </c>
      <c r="C1434" s="162">
        <v>42</v>
      </c>
      <c r="D1434" s="163">
        <v>45860</v>
      </c>
      <c r="E1434" s="164">
        <v>45905</v>
      </c>
      <c r="F1434" s="165">
        <v>566.46</v>
      </c>
      <c r="G1434" s="166" t="s">
        <v>2311</v>
      </c>
      <c r="H1434" s="161" t="s">
        <v>2314</v>
      </c>
      <c r="I1434" s="161" t="s">
        <v>5488</v>
      </c>
      <c r="J1434" s="161" t="s">
        <v>78</v>
      </c>
      <c r="K1434" s="167"/>
      <c r="L1434" s="168" t="s">
        <v>749</v>
      </c>
      <c r="M1434" s="168" t="s">
        <v>79</v>
      </c>
    </row>
    <row r="1435" spans="1:13" s="169" customFormat="1" x14ac:dyDescent="0.4">
      <c r="A1435" s="161" t="s">
        <v>2306</v>
      </c>
      <c r="B1435" s="161" t="s">
        <v>2309</v>
      </c>
      <c r="C1435" s="162">
        <v>42</v>
      </c>
      <c r="D1435" s="163">
        <v>45860</v>
      </c>
      <c r="E1435" s="164">
        <v>45905</v>
      </c>
      <c r="F1435" s="165">
        <v>557.92999999999995</v>
      </c>
      <c r="G1435" s="166" t="s">
        <v>2311</v>
      </c>
      <c r="H1435" s="161" t="s">
        <v>2314</v>
      </c>
      <c r="I1435" s="161" t="s">
        <v>5489</v>
      </c>
      <c r="J1435" s="161" t="s">
        <v>503</v>
      </c>
      <c r="K1435" s="167"/>
      <c r="L1435" s="168" t="s">
        <v>749</v>
      </c>
      <c r="M1435" s="168" t="s">
        <v>504</v>
      </c>
    </row>
    <row r="1436" spans="1:13" s="169" customFormat="1" x14ac:dyDescent="0.4">
      <c r="A1436" s="161" t="s">
        <v>2306</v>
      </c>
      <c r="B1436" s="161" t="s">
        <v>2309</v>
      </c>
      <c r="C1436" s="162">
        <v>42</v>
      </c>
      <c r="D1436" s="163">
        <v>45860</v>
      </c>
      <c r="E1436" s="164">
        <v>45905</v>
      </c>
      <c r="F1436" s="165">
        <v>409.82</v>
      </c>
      <c r="G1436" s="166" t="s">
        <v>2311</v>
      </c>
      <c r="H1436" s="161" t="s">
        <v>2314</v>
      </c>
      <c r="I1436" s="161" t="s">
        <v>5490</v>
      </c>
      <c r="J1436" s="161" t="s">
        <v>202</v>
      </c>
      <c r="K1436" s="167"/>
      <c r="L1436" s="168" t="s">
        <v>749</v>
      </c>
      <c r="M1436" s="168" t="s">
        <v>203</v>
      </c>
    </row>
    <row r="1437" spans="1:13" s="169" customFormat="1" x14ac:dyDescent="0.4">
      <c r="A1437" s="161" t="s">
        <v>2306</v>
      </c>
      <c r="B1437" s="161" t="s">
        <v>2309</v>
      </c>
      <c r="C1437" s="162">
        <v>42</v>
      </c>
      <c r="D1437" s="163">
        <v>45860</v>
      </c>
      <c r="E1437" s="164">
        <v>45905</v>
      </c>
      <c r="F1437" s="165">
        <v>326.35000000000002</v>
      </c>
      <c r="G1437" s="166" t="s">
        <v>2311</v>
      </c>
      <c r="H1437" s="161" t="s">
        <v>2314</v>
      </c>
      <c r="I1437" s="161" t="s">
        <v>5491</v>
      </c>
      <c r="J1437" s="161" t="s">
        <v>4</v>
      </c>
      <c r="K1437" s="167"/>
      <c r="L1437" s="168" t="s">
        <v>749</v>
      </c>
      <c r="M1437" s="168" t="s">
        <v>5</v>
      </c>
    </row>
    <row r="1438" spans="1:13" s="169" customFormat="1" x14ac:dyDescent="0.4">
      <c r="A1438" s="161" t="s">
        <v>2306</v>
      </c>
      <c r="B1438" s="161" t="s">
        <v>2309</v>
      </c>
      <c r="C1438" s="162">
        <v>42</v>
      </c>
      <c r="D1438" s="163">
        <v>45860</v>
      </c>
      <c r="E1438" s="164">
        <v>45905</v>
      </c>
      <c r="F1438" s="165">
        <v>267.12</v>
      </c>
      <c r="G1438" s="166" t="s">
        <v>2311</v>
      </c>
      <c r="H1438" s="161" t="s">
        <v>2314</v>
      </c>
      <c r="I1438" s="161" t="s">
        <v>5492</v>
      </c>
      <c r="J1438" s="161" t="s">
        <v>204</v>
      </c>
      <c r="K1438" s="167"/>
      <c r="L1438" s="168" t="s">
        <v>749</v>
      </c>
      <c r="M1438" s="168" t="s">
        <v>205</v>
      </c>
    </row>
    <row r="1439" spans="1:13" s="169" customFormat="1" x14ac:dyDescent="0.4">
      <c r="A1439" s="161" t="s">
        <v>2306</v>
      </c>
      <c r="B1439" s="161" t="s">
        <v>2309</v>
      </c>
      <c r="C1439" s="162">
        <v>42</v>
      </c>
      <c r="D1439" s="163">
        <v>45860</v>
      </c>
      <c r="E1439" s="164">
        <v>45905</v>
      </c>
      <c r="F1439" s="165">
        <v>396.64</v>
      </c>
      <c r="G1439" s="166" t="s">
        <v>2311</v>
      </c>
      <c r="H1439" s="161" t="s">
        <v>2314</v>
      </c>
      <c r="I1439" s="161" t="s">
        <v>5493</v>
      </c>
      <c r="J1439" s="161" t="s">
        <v>242</v>
      </c>
      <c r="K1439" s="167"/>
      <c r="L1439" s="168" t="s">
        <v>749</v>
      </c>
      <c r="M1439" s="168" t="s">
        <v>243</v>
      </c>
    </row>
    <row r="1440" spans="1:13" s="169" customFormat="1" x14ac:dyDescent="0.4">
      <c r="A1440" s="161" t="s">
        <v>2306</v>
      </c>
      <c r="B1440" s="161" t="s">
        <v>2309</v>
      </c>
      <c r="C1440" s="162">
        <v>42</v>
      </c>
      <c r="D1440" s="163">
        <v>45860</v>
      </c>
      <c r="E1440" s="164">
        <v>45905</v>
      </c>
      <c r="F1440" s="165">
        <v>346.61</v>
      </c>
      <c r="G1440" s="166" t="s">
        <v>2311</v>
      </c>
      <c r="H1440" s="161" t="s">
        <v>2314</v>
      </c>
      <c r="I1440" s="161" t="s">
        <v>5494</v>
      </c>
      <c r="J1440" s="161" t="s">
        <v>190</v>
      </c>
      <c r="K1440" s="167"/>
      <c r="L1440" s="168" t="s">
        <v>749</v>
      </c>
      <c r="M1440" s="168" t="s">
        <v>191</v>
      </c>
    </row>
    <row r="1441" spans="1:13" s="169" customFormat="1" x14ac:dyDescent="0.4">
      <c r="A1441" s="161" t="s">
        <v>2306</v>
      </c>
      <c r="B1441" s="161" t="s">
        <v>2309</v>
      </c>
      <c r="C1441" s="162">
        <v>42</v>
      </c>
      <c r="D1441" s="163">
        <v>45860</v>
      </c>
      <c r="E1441" s="164">
        <v>45905</v>
      </c>
      <c r="F1441" s="165">
        <v>426.59</v>
      </c>
      <c r="G1441" s="166" t="s">
        <v>2311</v>
      </c>
      <c r="H1441" s="161" t="s">
        <v>2314</v>
      </c>
      <c r="I1441" s="161" t="s">
        <v>5495</v>
      </c>
      <c r="J1441" s="161" t="s">
        <v>258</v>
      </c>
      <c r="K1441" s="167"/>
      <c r="L1441" s="168" t="s">
        <v>749</v>
      </c>
      <c r="M1441" s="168" t="s">
        <v>259</v>
      </c>
    </row>
    <row r="1442" spans="1:13" s="169" customFormat="1" x14ac:dyDescent="0.4">
      <c r="A1442" s="161" t="s">
        <v>2306</v>
      </c>
      <c r="B1442" s="161" t="s">
        <v>2309</v>
      </c>
      <c r="C1442" s="162">
        <v>42</v>
      </c>
      <c r="D1442" s="163">
        <v>45860</v>
      </c>
      <c r="E1442" s="164">
        <v>45905</v>
      </c>
      <c r="F1442" s="165">
        <v>343.98</v>
      </c>
      <c r="G1442" s="166" t="s">
        <v>2311</v>
      </c>
      <c r="H1442" s="161" t="s">
        <v>2314</v>
      </c>
      <c r="I1442" s="161" t="s">
        <v>5496</v>
      </c>
      <c r="J1442" s="161" t="s">
        <v>244</v>
      </c>
      <c r="K1442" s="167"/>
      <c r="L1442" s="168" t="s">
        <v>749</v>
      </c>
      <c r="M1442" s="168" t="s">
        <v>245</v>
      </c>
    </row>
    <row r="1443" spans="1:13" s="169" customFormat="1" x14ac:dyDescent="0.4">
      <c r="A1443" s="161" t="s">
        <v>2306</v>
      </c>
      <c r="B1443" s="161" t="s">
        <v>2309</v>
      </c>
      <c r="C1443" s="162">
        <v>42</v>
      </c>
      <c r="D1443" s="163">
        <v>45860</v>
      </c>
      <c r="E1443" s="164">
        <v>45905</v>
      </c>
      <c r="F1443" s="165">
        <v>52.99</v>
      </c>
      <c r="G1443" s="166" t="s">
        <v>2311</v>
      </c>
      <c r="H1443" s="161" t="s">
        <v>2314</v>
      </c>
      <c r="I1443" s="161" t="s">
        <v>6526</v>
      </c>
      <c r="J1443" s="161" t="s">
        <v>422</v>
      </c>
      <c r="K1443" s="167"/>
      <c r="L1443" s="168" t="s">
        <v>749</v>
      </c>
      <c r="M1443" s="168" t="s">
        <v>423</v>
      </c>
    </row>
    <row r="1444" spans="1:13" s="169" customFormat="1" x14ac:dyDescent="0.4">
      <c r="A1444" s="161" t="s">
        <v>2306</v>
      </c>
      <c r="B1444" s="161" t="s">
        <v>2309</v>
      </c>
      <c r="C1444" s="162">
        <v>42</v>
      </c>
      <c r="D1444" s="163">
        <v>45860</v>
      </c>
      <c r="E1444" s="164">
        <v>45905</v>
      </c>
      <c r="F1444" s="165">
        <v>284.06</v>
      </c>
      <c r="G1444" s="166" t="s">
        <v>2311</v>
      </c>
      <c r="H1444" s="161" t="s">
        <v>2314</v>
      </c>
      <c r="I1444" s="161" t="s">
        <v>5497</v>
      </c>
      <c r="J1444" s="161" t="s">
        <v>424</v>
      </c>
      <c r="K1444" s="167"/>
      <c r="L1444" s="168" t="s">
        <v>749</v>
      </c>
      <c r="M1444" s="168" t="s">
        <v>425</v>
      </c>
    </row>
    <row r="1445" spans="1:13" s="169" customFormat="1" x14ac:dyDescent="0.4">
      <c r="A1445" s="161" t="s">
        <v>2306</v>
      </c>
      <c r="B1445" s="161" t="s">
        <v>2309</v>
      </c>
      <c r="C1445" s="162">
        <v>42</v>
      </c>
      <c r="D1445" s="163">
        <v>45860</v>
      </c>
      <c r="E1445" s="164">
        <v>45905</v>
      </c>
      <c r="F1445" s="165">
        <v>276.10000000000002</v>
      </c>
      <c r="G1445" s="166" t="s">
        <v>2311</v>
      </c>
      <c r="H1445" s="161" t="s">
        <v>2314</v>
      </c>
      <c r="I1445" s="161" t="s">
        <v>4372</v>
      </c>
      <c r="J1445" s="161" t="s">
        <v>250</v>
      </c>
      <c r="K1445" s="167"/>
      <c r="L1445" s="168" t="s">
        <v>749</v>
      </c>
      <c r="M1445" s="168" t="s">
        <v>1900</v>
      </c>
    </row>
    <row r="1446" spans="1:13" s="169" customFormat="1" x14ac:dyDescent="0.4">
      <c r="A1446" s="161" t="s">
        <v>2306</v>
      </c>
      <c r="B1446" s="161" t="s">
        <v>2309</v>
      </c>
      <c r="C1446" s="162">
        <v>42</v>
      </c>
      <c r="D1446" s="163">
        <v>45860</v>
      </c>
      <c r="E1446" s="164">
        <v>45905</v>
      </c>
      <c r="F1446" s="165">
        <v>238.77</v>
      </c>
      <c r="G1446" s="166" t="s">
        <v>2311</v>
      </c>
      <c r="H1446" s="161" t="s">
        <v>2314</v>
      </c>
      <c r="I1446" s="161" t="s">
        <v>5498</v>
      </c>
      <c r="J1446" s="161" t="s">
        <v>350</v>
      </c>
      <c r="K1446" s="167"/>
      <c r="L1446" s="168" t="s">
        <v>749</v>
      </c>
      <c r="M1446" s="168" t="s">
        <v>351</v>
      </c>
    </row>
    <row r="1447" spans="1:13" s="169" customFormat="1" x14ac:dyDescent="0.4">
      <c r="A1447" s="161" t="s">
        <v>2306</v>
      </c>
      <c r="B1447" s="161" t="s">
        <v>2309</v>
      </c>
      <c r="C1447" s="162">
        <v>42</v>
      </c>
      <c r="D1447" s="163">
        <v>45860</v>
      </c>
      <c r="E1447" s="164">
        <v>45905</v>
      </c>
      <c r="F1447" s="165">
        <v>942.01</v>
      </c>
      <c r="G1447" s="166" t="s">
        <v>2311</v>
      </c>
      <c r="H1447" s="161" t="s">
        <v>2314</v>
      </c>
      <c r="I1447" s="161" t="s">
        <v>5499</v>
      </c>
      <c r="J1447" s="161" t="s">
        <v>30</v>
      </c>
      <c r="K1447" s="167"/>
      <c r="L1447" s="168" t="s">
        <v>749</v>
      </c>
      <c r="M1447" s="168" t="s">
        <v>31</v>
      </c>
    </row>
    <row r="1448" spans="1:13" s="169" customFormat="1" x14ac:dyDescent="0.4">
      <c r="A1448" s="161" t="s">
        <v>2306</v>
      </c>
      <c r="B1448" s="161" t="s">
        <v>2309</v>
      </c>
      <c r="C1448" s="162">
        <v>42</v>
      </c>
      <c r="D1448" s="163">
        <v>45860</v>
      </c>
      <c r="E1448" s="164">
        <v>45905</v>
      </c>
      <c r="F1448" s="165">
        <v>336.87</v>
      </c>
      <c r="G1448" s="166" t="s">
        <v>2311</v>
      </c>
      <c r="H1448" s="161" t="s">
        <v>2314</v>
      </c>
      <c r="I1448" s="161" t="s">
        <v>5500</v>
      </c>
      <c r="J1448" s="161" t="s">
        <v>428</v>
      </c>
      <c r="K1448" s="167"/>
      <c r="L1448" s="168" t="s">
        <v>749</v>
      </c>
      <c r="M1448" s="168" t="s">
        <v>429</v>
      </c>
    </row>
    <row r="1449" spans="1:13" s="169" customFormat="1" x14ac:dyDescent="0.4">
      <c r="A1449" s="161" t="s">
        <v>2306</v>
      </c>
      <c r="B1449" s="161" t="s">
        <v>2309</v>
      </c>
      <c r="C1449" s="162">
        <v>42</v>
      </c>
      <c r="D1449" s="163">
        <v>45860</v>
      </c>
      <c r="E1449" s="164">
        <v>45905</v>
      </c>
      <c r="F1449" s="165">
        <v>704.11</v>
      </c>
      <c r="G1449" s="166" t="s">
        <v>2311</v>
      </c>
      <c r="H1449" s="161" t="s">
        <v>2314</v>
      </c>
      <c r="I1449" s="161" t="s">
        <v>5501</v>
      </c>
      <c r="J1449" s="161" t="s">
        <v>132</v>
      </c>
      <c r="K1449" s="167"/>
      <c r="L1449" s="168" t="s">
        <v>749</v>
      </c>
      <c r="M1449" s="168" t="s">
        <v>133</v>
      </c>
    </row>
    <row r="1450" spans="1:13" s="169" customFormat="1" x14ac:dyDescent="0.4">
      <c r="A1450" s="161" t="s">
        <v>2306</v>
      </c>
      <c r="B1450" s="161" t="s">
        <v>2309</v>
      </c>
      <c r="C1450" s="162">
        <v>42</v>
      </c>
      <c r="D1450" s="163">
        <v>45860</v>
      </c>
      <c r="E1450" s="164">
        <v>45905</v>
      </c>
      <c r="F1450" s="165">
        <v>299.7</v>
      </c>
      <c r="G1450" s="166" t="s">
        <v>2311</v>
      </c>
      <c r="H1450" s="161" t="s">
        <v>2314</v>
      </c>
      <c r="I1450" s="161" t="s">
        <v>5502</v>
      </c>
      <c r="J1450" s="161" t="s">
        <v>432</v>
      </c>
      <c r="K1450" s="167"/>
      <c r="L1450" s="168" t="s">
        <v>749</v>
      </c>
      <c r="M1450" s="168" t="s">
        <v>433</v>
      </c>
    </row>
    <row r="1451" spans="1:13" s="169" customFormat="1" x14ac:dyDescent="0.4">
      <c r="A1451" s="161" t="s">
        <v>2306</v>
      </c>
      <c r="B1451" s="161" t="s">
        <v>2309</v>
      </c>
      <c r="C1451" s="162">
        <v>42</v>
      </c>
      <c r="D1451" s="163">
        <v>45860</v>
      </c>
      <c r="E1451" s="164">
        <v>45905</v>
      </c>
      <c r="F1451" s="165">
        <v>232.62</v>
      </c>
      <c r="G1451" s="166" t="s">
        <v>2311</v>
      </c>
      <c r="H1451" s="161" t="s">
        <v>2314</v>
      </c>
      <c r="I1451" s="161" t="s">
        <v>5503</v>
      </c>
      <c r="J1451" s="161" t="s">
        <v>310</v>
      </c>
      <c r="K1451" s="167"/>
      <c r="L1451" s="168" t="s">
        <v>749</v>
      </c>
      <c r="M1451" s="168" t="s">
        <v>311</v>
      </c>
    </row>
    <row r="1452" spans="1:13" s="169" customFormat="1" x14ac:dyDescent="0.4">
      <c r="A1452" s="161" t="s">
        <v>2306</v>
      </c>
      <c r="B1452" s="161" t="s">
        <v>2309</v>
      </c>
      <c r="C1452" s="162">
        <v>42</v>
      </c>
      <c r="D1452" s="163">
        <v>45860</v>
      </c>
      <c r="E1452" s="164">
        <v>45905</v>
      </c>
      <c r="F1452" s="165">
        <v>176.9</v>
      </c>
      <c r="G1452" s="166" t="s">
        <v>2311</v>
      </c>
      <c r="H1452" s="161" t="s">
        <v>2314</v>
      </c>
      <c r="I1452" s="161" t="s">
        <v>5504</v>
      </c>
      <c r="J1452" s="161" t="s">
        <v>80</v>
      </c>
      <c r="K1452" s="167"/>
      <c r="L1452" s="168" t="s">
        <v>749</v>
      </c>
      <c r="M1452" s="168" t="s">
        <v>81</v>
      </c>
    </row>
    <row r="1453" spans="1:13" s="169" customFormat="1" x14ac:dyDescent="0.4">
      <c r="A1453" s="161" t="s">
        <v>2306</v>
      </c>
      <c r="B1453" s="161" t="s">
        <v>2309</v>
      </c>
      <c r="C1453" s="162">
        <v>42</v>
      </c>
      <c r="D1453" s="163">
        <v>45860</v>
      </c>
      <c r="E1453" s="164">
        <v>45905</v>
      </c>
      <c r="F1453" s="165">
        <v>278.62</v>
      </c>
      <c r="G1453" s="166" t="s">
        <v>2311</v>
      </c>
      <c r="H1453" s="161" t="s">
        <v>2314</v>
      </c>
      <c r="I1453" s="161" t="s">
        <v>5505</v>
      </c>
      <c r="J1453" s="161" t="s">
        <v>436</v>
      </c>
      <c r="K1453" s="167"/>
      <c r="L1453" s="168" t="s">
        <v>749</v>
      </c>
      <c r="M1453" s="168" t="s">
        <v>437</v>
      </c>
    </row>
    <row r="1454" spans="1:13" s="169" customFormat="1" x14ac:dyDescent="0.4">
      <c r="A1454" s="161" t="s">
        <v>2306</v>
      </c>
      <c r="B1454" s="161" t="s">
        <v>2309</v>
      </c>
      <c r="C1454" s="162">
        <v>42</v>
      </c>
      <c r="D1454" s="163">
        <v>45860</v>
      </c>
      <c r="E1454" s="164">
        <v>45905</v>
      </c>
      <c r="F1454" s="165">
        <v>587.79</v>
      </c>
      <c r="G1454" s="166" t="s">
        <v>2311</v>
      </c>
      <c r="H1454" s="161" t="s">
        <v>2314</v>
      </c>
      <c r="I1454" s="161" t="s">
        <v>5506</v>
      </c>
      <c r="J1454" s="161" t="s">
        <v>82</v>
      </c>
      <c r="K1454" s="167"/>
      <c r="L1454" s="168" t="s">
        <v>749</v>
      </c>
      <c r="M1454" s="168" t="s">
        <v>83</v>
      </c>
    </row>
    <row r="1455" spans="1:13" s="169" customFormat="1" x14ac:dyDescent="0.4">
      <c r="A1455" s="161" t="s">
        <v>2306</v>
      </c>
      <c r="B1455" s="161" t="s">
        <v>2309</v>
      </c>
      <c r="C1455" s="162">
        <v>42</v>
      </c>
      <c r="D1455" s="163">
        <v>45860</v>
      </c>
      <c r="E1455" s="164">
        <v>45905</v>
      </c>
      <c r="F1455" s="165">
        <v>648.19000000000005</v>
      </c>
      <c r="G1455" s="166" t="s">
        <v>2311</v>
      </c>
      <c r="H1455" s="161" t="s">
        <v>2314</v>
      </c>
      <c r="I1455" s="161" t="s">
        <v>5507</v>
      </c>
      <c r="J1455" s="161" t="s">
        <v>499</v>
      </c>
      <c r="K1455" s="167"/>
      <c r="L1455" s="168" t="s">
        <v>749</v>
      </c>
      <c r="M1455" s="168" t="s">
        <v>500</v>
      </c>
    </row>
    <row r="1456" spans="1:13" s="169" customFormat="1" x14ac:dyDescent="0.4">
      <c r="A1456" s="161" t="s">
        <v>2306</v>
      </c>
      <c r="B1456" s="161" t="s">
        <v>2309</v>
      </c>
      <c r="C1456" s="162">
        <v>42</v>
      </c>
      <c r="D1456" s="163">
        <v>45860</v>
      </c>
      <c r="E1456" s="164">
        <v>45905</v>
      </c>
      <c r="F1456" s="165">
        <v>500.26</v>
      </c>
      <c r="G1456" s="166" t="s">
        <v>2311</v>
      </c>
      <c r="H1456" s="161" t="s">
        <v>2314</v>
      </c>
      <c r="I1456" s="161" t="s">
        <v>5508</v>
      </c>
      <c r="J1456" s="161" t="s">
        <v>354</v>
      </c>
      <c r="K1456" s="167"/>
      <c r="L1456" s="168" t="s">
        <v>749</v>
      </c>
      <c r="M1456" s="168" t="s">
        <v>355</v>
      </c>
    </row>
    <row r="1457" spans="1:13" s="169" customFormat="1" x14ac:dyDescent="0.4">
      <c r="A1457" s="161" t="s">
        <v>2306</v>
      </c>
      <c r="B1457" s="161" t="s">
        <v>2309</v>
      </c>
      <c r="C1457" s="162">
        <v>42</v>
      </c>
      <c r="D1457" s="163">
        <v>45860</v>
      </c>
      <c r="E1457" s="164">
        <v>45905</v>
      </c>
      <c r="F1457" s="165">
        <v>311.02</v>
      </c>
      <c r="G1457" s="166" t="s">
        <v>2311</v>
      </c>
      <c r="H1457" s="161" t="s">
        <v>2314</v>
      </c>
      <c r="I1457" s="161" t="s">
        <v>5509</v>
      </c>
      <c r="J1457" s="161" t="s">
        <v>210</v>
      </c>
      <c r="K1457" s="167"/>
      <c r="L1457" s="168" t="s">
        <v>749</v>
      </c>
      <c r="M1457" s="168" t="s">
        <v>211</v>
      </c>
    </row>
    <row r="1458" spans="1:13" s="169" customFormat="1" x14ac:dyDescent="0.4">
      <c r="A1458" s="161" t="s">
        <v>2306</v>
      </c>
      <c r="B1458" s="161" t="s">
        <v>2309</v>
      </c>
      <c r="C1458" s="162">
        <v>42</v>
      </c>
      <c r="D1458" s="163">
        <v>45860</v>
      </c>
      <c r="E1458" s="164">
        <v>45905</v>
      </c>
      <c r="F1458" s="165">
        <v>314.83999999999997</v>
      </c>
      <c r="G1458" s="166" t="s">
        <v>2311</v>
      </c>
      <c r="H1458" s="161" t="s">
        <v>2314</v>
      </c>
      <c r="I1458" s="161" t="s">
        <v>5510</v>
      </c>
      <c r="J1458" s="161" t="s">
        <v>440</v>
      </c>
      <c r="K1458" s="167"/>
      <c r="L1458" s="168" t="s">
        <v>749</v>
      </c>
      <c r="M1458" s="168" t="s">
        <v>441</v>
      </c>
    </row>
    <row r="1459" spans="1:13" s="169" customFormat="1" x14ac:dyDescent="0.4">
      <c r="A1459" s="161" t="s">
        <v>2306</v>
      </c>
      <c r="B1459" s="161" t="s">
        <v>2309</v>
      </c>
      <c r="C1459" s="162">
        <v>42</v>
      </c>
      <c r="D1459" s="163">
        <v>45860</v>
      </c>
      <c r="E1459" s="164">
        <v>45905</v>
      </c>
      <c r="F1459" s="165">
        <v>60.22</v>
      </c>
      <c r="G1459" s="166" t="s">
        <v>2311</v>
      </c>
      <c r="H1459" s="161" t="s">
        <v>2314</v>
      </c>
      <c r="I1459" s="161" t="s">
        <v>5511</v>
      </c>
      <c r="J1459" s="161" t="s">
        <v>442</v>
      </c>
      <c r="K1459" s="167"/>
      <c r="L1459" s="168" t="s">
        <v>749</v>
      </c>
      <c r="M1459" s="168" t="s">
        <v>443</v>
      </c>
    </row>
    <row r="1460" spans="1:13" s="169" customFormat="1" x14ac:dyDescent="0.4">
      <c r="A1460" s="161" t="s">
        <v>2306</v>
      </c>
      <c r="B1460" s="161" t="s">
        <v>2309</v>
      </c>
      <c r="C1460" s="162">
        <v>42</v>
      </c>
      <c r="D1460" s="163">
        <v>45860</v>
      </c>
      <c r="E1460" s="164">
        <v>45905</v>
      </c>
      <c r="F1460" s="165">
        <v>326.52</v>
      </c>
      <c r="G1460" s="166" t="s">
        <v>2311</v>
      </c>
      <c r="H1460" s="161" t="s">
        <v>2314</v>
      </c>
      <c r="I1460" s="161" t="s">
        <v>5512</v>
      </c>
      <c r="J1460" s="161" t="s">
        <v>444</v>
      </c>
      <c r="K1460" s="167"/>
      <c r="L1460" s="168" t="s">
        <v>749</v>
      </c>
      <c r="M1460" s="168" t="s">
        <v>445</v>
      </c>
    </row>
    <row r="1461" spans="1:13" s="169" customFormat="1" x14ac:dyDescent="0.4">
      <c r="A1461" s="161" t="s">
        <v>2306</v>
      </c>
      <c r="B1461" s="161" t="s">
        <v>2309</v>
      </c>
      <c r="C1461" s="162">
        <v>42</v>
      </c>
      <c r="D1461" s="163">
        <v>45860</v>
      </c>
      <c r="E1461" s="164">
        <v>45905</v>
      </c>
      <c r="F1461" s="165">
        <v>21.31</v>
      </c>
      <c r="G1461" s="166" t="s">
        <v>2311</v>
      </c>
      <c r="H1461" s="161" t="s">
        <v>2314</v>
      </c>
      <c r="I1461" s="161" t="s">
        <v>5513</v>
      </c>
      <c r="J1461" s="161" t="s">
        <v>304</v>
      </c>
      <c r="K1461" s="167"/>
      <c r="L1461" s="168" t="s">
        <v>749</v>
      </c>
      <c r="M1461" s="168" t="s">
        <v>305</v>
      </c>
    </row>
    <row r="1462" spans="1:13" s="169" customFormat="1" x14ac:dyDescent="0.4">
      <c r="A1462" s="161" t="s">
        <v>2306</v>
      </c>
      <c r="B1462" s="161" t="s">
        <v>2309</v>
      </c>
      <c r="C1462" s="162">
        <v>42</v>
      </c>
      <c r="D1462" s="163">
        <v>45860</v>
      </c>
      <c r="E1462" s="164">
        <v>45905</v>
      </c>
      <c r="F1462" s="165">
        <v>466.8</v>
      </c>
      <c r="G1462" s="166" t="s">
        <v>2311</v>
      </c>
      <c r="H1462" s="161" t="s">
        <v>2314</v>
      </c>
      <c r="I1462" s="161" t="s">
        <v>5514</v>
      </c>
      <c r="J1462" s="161" t="s">
        <v>22</v>
      </c>
      <c r="K1462" s="167"/>
      <c r="L1462" s="168" t="s">
        <v>749</v>
      </c>
      <c r="M1462" s="168" t="s">
        <v>23</v>
      </c>
    </row>
    <row r="1463" spans="1:13" s="169" customFormat="1" x14ac:dyDescent="0.4">
      <c r="A1463" s="161" t="s">
        <v>2306</v>
      </c>
      <c r="B1463" s="161" t="s">
        <v>2309</v>
      </c>
      <c r="C1463" s="162">
        <v>42</v>
      </c>
      <c r="D1463" s="163">
        <v>45860</v>
      </c>
      <c r="E1463" s="164">
        <v>45905</v>
      </c>
      <c r="F1463" s="165">
        <v>916.87</v>
      </c>
      <c r="G1463" s="166" t="s">
        <v>2311</v>
      </c>
      <c r="H1463" s="161" t="s">
        <v>2314</v>
      </c>
      <c r="I1463" s="161" t="s">
        <v>5515</v>
      </c>
      <c r="J1463" s="161" t="s">
        <v>450</v>
      </c>
      <c r="K1463" s="167"/>
      <c r="L1463" s="168" t="s">
        <v>749</v>
      </c>
      <c r="M1463" s="168" t="s">
        <v>451</v>
      </c>
    </row>
    <row r="1464" spans="1:13" s="169" customFormat="1" x14ac:dyDescent="0.4">
      <c r="A1464" s="161" t="s">
        <v>2306</v>
      </c>
      <c r="B1464" s="161" t="s">
        <v>2309</v>
      </c>
      <c r="C1464" s="162">
        <v>42</v>
      </c>
      <c r="D1464" s="163">
        <v>45860</v>
      </c>
      <c r="E1464" s="164">
        <v>45905</v>
      </c>
      <c r="F1464" s="165">
        <v>603.30999999999995</v>
      </c>
      <c r="G1464" s="166" t="s">
        <v>2311</v>
      </c>
      <c r="H1464" s="161" t="s">
        <v>2314</v>
      </c>
      <c r="I1464" s="161" t="s">
        <v>5516</v>
      </c>
      <c r="J1464" s="161" t="s">
        <v>452</v>
      </c>
      <c r="K1464" s="167"/>
      <c r="L1464" s="168" t="s">
        <v>749</v>
      </c>
      <c r="M1464" s="168" t="s">
        <v>453</v>
      </c>
    </row>
    <row r="1465" spans="1:13" s="169" customFormat="1" x14ac:dyDescent="0.4">
      <c r="A1465" s="161" t="s">
        <v>2306</v>
      </c>
      <c r="B1465" s="161" t="s">
        <v>2309</v>
      </c>
      <c r="C1465" s="162">
        <v>42</v>
      </c>
      <c r="D1465" s="163">
        <v>45860</v>
      </c>
      <c r="E1465" s="164">
        <v>45905</v>
      </c>
      <c r="F1465" s="165">
        <v>420.36</v>
      </c>
      <c r="G1465" s="166" t="s">
        <v>2311</v>
      </c>
      <c r="H1465" s="161" t="s">
        <v>2314</v>
      </c>
      <c r="I1465" s="161" t="s">
        <v>5517</v>
      </c>
      <c r="J1465" s="161" t="s">
        <v>486</v>
      </c>
      <c r="K1465" s="167"/>
      <c r="L1465" s="168" t="s">
        <v>749</v>
      </c>
      <c r="M1465" s="168" t="s">
        <v>487</v>
      </c>
    </row>
    <row r="1466" spans="1:13" s="169" customFormat="1" x14ac:dyDescent="0.4">
      <c r="A1466" s="161" t="s">
        <v>2306</v>
      </c>
      <c r="B1466" s="161" t="s">
        <v>2309</v>
      </c>
      <c r="C1466" s="162">
        <v>42</v>
      </c>
      <c r="D1466" s="163">
        <v>45860</v>
      </c>
      <c r="E1466" s="164">
        <v>45905</v>
      </c>
      <c r="F1466" s="165">
        <v>306.06</v>
      </c>
      <c r="G1466" s="166" t="s">
        <v>2311</v>
      </c>
      <c r="H1466" s="161" t="s">
        <v>2314</v>
      </c>
      <c r="I1466" s="161" t="s">
        <v>5518</v>
      </c>
      <c r="J1466" s="161" t="s">
        <v>12</v>
      </c>
      <c r="K1466" s="167"/>
      <c r="L1466" s="168" t="s">
        <v>749</v>
      </c>
      <c r="M1466" s="168" t="s">
        <v>13</v>
      </c>
    </row>
    <row r="1467" spans="1:13" s="169" customFormat="1" x14ac:dyDescent="0.4">
      <c r="A1467" s="161" t="s">
        <v>2306</v>
      </c>
      <c r="B1467" s="161" t="s">
        <v>2309</v>
      </c>
      <c r="C1467" s="162">
        <v>42</v>
      </c>
      <c r="D1467" s="163">
        <v>45860</v>
      </c>
      <c r="E1467" s="164">
        <v>45905</v>
      </c>
      <c r="F1467" s="165">
        <v>503.48</v>
      </c>
      <c r="G1467" s="166" t="s">
        <v>2311</v>
      </c>
      <c r="H1467" s="161" t="s">
        <v>2314</v>
      </c>
      <c r="I1467" s="161" t="s">
        <v>5519</v>
      </c>
      <c r="J1467" s="161" t="s">
        <v>328</v>
      </c>
      <c r="K1467" s="167"/>
      <c r="L1467" s="168" t="s">
        <v>749</v>
      </c>
      <c r="M1467" s="168" t="s">
        <v>329</v>
      </c>
    </row>
    <row r="1468" spans="1:13" s="169" customFormat="1" x14ac:dyDescent="0.4">
      <c r="A1468" s="161" t="s">
        <v>2306</v>
      </c>
      <c r="B1468" s="161" t="s">
        <v>2309</v>
      </c>
      <c r="C1468" s="162">
        <v>42</v>
      </c>
      <c r="D1468" s="163">
        <v>45860</v>
      </c>
      <c r="E1468" s="164">
        <v>45905</v>
      </c>
      <c r="F1468" s="165">
        <v>433.81</v>
      </c>
      <c r="G1468" s="166" t="s">
        <v>2311</v>
      </c>
      <c r="H1468" s="161" t="s">
        <v>2314</v>
      </c>
      <c r="I1468" s="161" t="s">
        <v>5520</v>
      </c>
      <c r="J1468" s="161" t="s">
        <v>246</v>
      </c>
      <c r="K1468" s="167"/>
      <c r="L1468" s="168" t="s">
        <v>749</v>
      </c>
      <c r="M1468" s="168" t="s">
        <v>247</v>
      </c>
    </row>
    <row r="1469" spans="1:13" s="169" customFormat="1" x14ac:dyDescent="0.4">
      <c r="A1469" s="161" t="s">
        <v>2306</v>
      </c>
      <c r="B1469" s="161" t="s">
        <v>2309</v>
      </c>
      <c r="C1469" s="162">
        <v>42</v>
      </c>
      <c r="D1469" s="163">
        <v>45860</v>
      </c>
      <c r="E1469" s="164">
        <v>45905</v>
      </c>
      <c r="F1469" s="165">
        <v>913.95</v>
      </c>
      <c r="G1469" s="166" t="s">
        <v>2311</v>
      </c>
      <c r="H1469" s="161" t="s">
        <v>2314</v>
      </c>
      <c r="I1469" s="161" t="s">
        <v>5521</v>
      </c>
      <c r="J1469" s="161" t="s">
        <v>188</v>
      </c>
      <c r="K1469" s="167"/>
      <c r="L1469" s="168" t="s">
        <v>749</v>
      </c>
      <c r="M1469" s="168" t="s">
        <v>189</v>
      </c>
    </row>
    <row r="1470" spans="1:13" s="169" customFormat="1" x14ac:dyDescent="0.4">
      <c r="A1470" s="161" t="s">
        <v>2306</v>
      </c>
      <c r="B1470" s="161" t="s">
        <v>2309</v>
      </c>
      <c r="C1470" s="162">
        <v>42</v>
      </c>
      <c r="D1470" s="163">
        <v>45860</v>
      </c>
      <c r="E1470" s="164">
        <v>45905</v>
      </c>
      <c r="F1470" s="165">
        <v>294.88</v>
      </c>
      <c r="G1470" s="166" t="s">
        <v>2311</v>
      </c>
      <c r="H1470" s="161" t="s">
        <v>2314</v>
      </c>
      <c r="I1470" s="161" t="s">
        <v>5522</v>
      </c>
      <c r="J1470" s="161" t="s">
        <v>290</v>
      </c>
      <c r="K1470" s="167"/>
      <c r="L1470" s="168" t="s">
        <v>749</v>
      </c>
      <c r="M1470" s="168" t="s">
        <v>291</v>
      </c>
    </row>
    <row r="1471" spans="1:13" s="169" customFormat="1" x14ac:dyDescent="0.4">
      <c r="A1471" s="161" t="s">
        <v>2306</v>
      </c>
      <c r="B1471" s="161" t="s">
        <v>2309</v>
      </c>
      <c r="C1471" s="162">
        <v>42</v>
      </c>
      <c r="D1471" s="163">
        <v>45860</v>
      </c>
      <c r="E1471" s="164">
        <v>45905</v>
      </c>
      <c r="F1471" s="165">
        <v>307.31</v>
      </c>
      <c r="G1471" s="166" t="s">
        <v>2311</v>
      </c>
      <c r="H1471" s="161" t="s">
        <v>2314</v>
      </c>
      <c r="I1471" s="161" t="s">
        <v>5523</v>
      </c>
      <c r="J1471" s="161" t="s">
        <v>156</v>
      </c>
      <c r="K1471" s="167"/>
      <c r="L1471" s="168" t="s">
        <v>749</v>
      </c>
      <c r="M1471" s="168" t="s">
        <v>157</v>
      </c>
    </row>
    <row r="1472" spans="1:13" s="169" customFormat="1" x14ac:dyDescent="0.4">
      <c r="A1472" s="161" t="s">
        <v>2306</v>
      </c>
      <c r="B1472" s="161" t="s">
        <v>2309</v>
      </c>
      <c r="C1472" s="162">
        <v>42</v>
      </c>
      <c r="D1472" s="163">
        <v>45860</v>
      </c>
      <c r="E1472" s="164">
        <v>45905</v>
      </c>
      <c r="F1472" s="165">
        <v>399.29</v>
      </c>
      <c r="G1472" s="166" t="s">
        <v>2311</v>
      </c>
      <c r="H1472" s="161" t="s">
        <v>2314</v>
      </c>
      <c r="I1472" s="161" t="s">
        <v>5524</v>
      </c>
      <c r="J1472" s="161" t="s">
        <v>270</v>
      </c>
      <c r="K1472" s="167"/>
      <c r="L1472" s="168" t="s">
        <v>749</v>
      </c>
      <c r="M1472" s="168" t="s">
        <v>271</v>
      </c>
    </row>
    <row r="1473" spans="1:13" s="169" customFormat="1" x14ac:dyDescent="0.4">
      <c r="A1473" s="161" t="s">
        <v>2306</v>
      </c>
      <c r="B1473" s="161" t="s">
        <v>2309</v>
      </c>
      <c r="C1473" s="162">
        <v>42</v>
      </c>
      <c r="D1473" s="163">
        <v>45860</v>
      </c>
      <c r="E1473" s="164">
        <v>45905</v>
      </c>
      <c r="F1473" s="165">
        <v>559.85</v>
      </c>
      <c r="G1473" s="166" t="s">
        <v>2311</v>
      </c>
      <c r="H1473" s="161" t="s">
        <v>2314</v>
      </c>
      <c r="I1473" s="161" t="s">
        <v>5525</v>
      </c>
      <c r="J1473" s="161" t="s">
        <v>16</v>
      </c>
      <c r="K1473" s="167"/>
      <c r="L1473" s="168" t="s">
        <v>749</v>
      </c>
      <c r="M1473" s="168" t="s">
        <v>17</v>
      </c>
    </row>
    <row r="1474" spans="1:13" s="169" customFormat="1" x14ac:dyDescent="0.4">
      <c r="A1474" s="161" t="s">
        <v>2306</v>
      </c>
      <c r="B1474" s="161" t="s">
        <v>2309</v>
      </c>
      <c r="C1474" s="162">
        <v>42</v>
      </c>
      <c r="D1474" s="163">
        <v>45860</v>
      </c>
      <c r="E1474" s="164">
        <v>45905</v>
      </c>
      <c r="F1474" s="165">
        <v>436.11</v>
      </c>
      <c r="G1474" s="166" t="s">
        <v>2311</v>
      </c>
      <c r="H1474" s="161" t="s">
        <v>2314</v>
      </c>
      <c r="I1474" s="161" t="s">
        <v>5526</v>
      </c>
      <c r="J1474" s="161" t="s">
        <v>456</v>
      </c>
      <c r="K1474" s="167"/>
      <c r="L1474" s="168" t="s">
        <v>749</v>
      </c>
      <c r="M1474" s="168" t="s">
        <v>457</v>
      </c>
    </row>
    <row r="1475" spans="1:13" s="169" customFormat="1" x14ac:dyDescent="0.4">
      <c r="A1475" s="161" t="s">
        <v>2306</v>
      </c>
      <c r="B1475" s="161" t="s">
        <v>2309</v>
      </c>
      <c r="C1475" s="162">
        <v>42</v>
      </c>
      <c r="D1475" s="163">
        <v>45860</v>
      </c>
      <c r="E1475" s="164">
        <v>45905</v>
      </c>
      <c r="F1475" s="165">
        <v>533.85</v>
      </c>
      <c r="G1475" s="166" t="s">
        <v>2311</v>
      </c>
      <c r="H1475" s="161" t="s">
        <v>2314</v>
      </c>
      <c r="I1475" s="161" t="s">
        <v>5527</v>
      </c>
      <c r="J1475" s="161" t="s">
        <v>460</v>
      </c>
      <c r="K1475" s="167"/>
      <c r="L1475" s="168" t="s">
        <v>749</v>
      </c>
      <c r="M1475" s="168" t="s">
        <v>461</v>
      </c>
    </row>
    <row r="1476" spans="1:13" s="169" customFormat="1" x14ac:dyDescent="0.4">
      <c r="A1476" s="161" t="s">
        <v>2306</v>
      </c>
      <c r="B1476" s="161" t="s">
        <v>2309</v>
      </c>
      <c r="C1476" s="162">
        <v>42</v>
      </c>
      <c r="D1476" s="163">
        <v>45860</v>
      </c>
      <c r="E1476" s="164">
        <v>45905</v>
      </c>
      <c r="F1476" s="165">
        <v>389.62</v>
      </c>
      <c r="G1476" s="166" t="s">
        <v>2311</v>
      </c>
      <c r="H1476" s="161" t="s">
        <v>2314</v>
      </c>
      <c r="I1476" s="161" t="s">
        <v>5528</v>
      </c>
      <c r="J1476" s="161" t="s">
        <v>86</v>
      </c>
      <c r="K1476" s="167"/>
      <c r="L1476" s="168" t="s">
        <v>749</v>
      </c>
      <c r="M1476" s="168" t="s">
        <v>87</v>
      </c>
    </row>
    <row r="1477" spans="1:13" s="169" customFormat="1" x14ac:dyDescent="0.4">
      <c r="A1477" s="161" t="s">
        <v>2306</v>
      </c>
      <c r="B1477" s="161" t="s">
        <v>2309</v>
      </c>
      <c r="C1477" s="162">
        <v>42</v>
      </c>
      <c r="D1477" s="163">
        <v>45860</v>
      </c>
      <c r="E1477" s="164">
        <v>45905</v>
      </c>
      <c r="F1477" s="165">
        <v>607.42999999999995</v>
      </c>
      <c r="G1477" s="166" t="s">
        <v>2311</v>
      </c>
      <c r="H1477" s="161" t="s">
        <v>2314</v>
      </c>
      <c r="I1477" s="161" t="s">
        <v>5529</v>
      </c>
      <c r="J1477" s="161" t="s">
        <v>260</v>
      </c>
      <c r="K1477" s="167"/>
      <c r="L1477" s="168" t="s">
        <v>749</v>
      </c>
      <c r="M1477" s="168" t="s">
        <v>261</v>
      </c>
    </row>
    <row r="1478" spans="1:13" s="169" customFormat="1" x14ac:dyDescent="0.4">
      <c r="A1478" s="161" t="s">
        <v>2306</v>
      </c>
      <c r="B1478" s="161" t="s">
        <v>2309</v>
      </c>
      <c r="C1478" s="162">
        <v>42</v>
      </c>
      <c r="D1478" s="163">
        <v>45860</v>
      </c>
      <c r="E1478" s="164">
        <v>45905</v>
      </c>
      <c r="F1478" s="165">
        <v>1256.74</v>
      </c>
      <c r="G1478" s="166" t="s">
        <v>2311</v>
      </c>
      <c r="H1478" s="161" t="s">
        <v>2314</v>
      </c>
      <c r="I1478" s="161" t="s">
        <v>5530</v>
      </c>
      <c r="J1478" s="161" t="s">
        <v>88</v>
      </c>
      <c r="K1478" s="167"/>
      <c r="L1478" s="168" t="s">
        <v>749</v>
      </c>
      <c r="M1478" s="168" t="s">
        <v>89</v>
      </c>
    </row>
    <row r="1479" spans="1:13" s="169" customFormat="1" x14ac:dyDescent="0.4">
      <c r="A1479" s="161" t="s">
        <v>2306</v>
      </c>
      <c r="B1479" s="161" t="s">
        <v>2309</v>
      </c>
      <c r="C1479" s="162">
        <v>42</v>
      </c>
      <c r="D1479" s="163">
        <v>45860</v>
      </c>
      <c r="E1479" s="164">
        <v>45905</v>
      </c>
      <c r="F1479" s="165">
        <v>292.45</v>
      </c>
      <c r="G1479" s="166" t="s">
        <v>2311</v>
      </c>
      <c r="H1479" s="161" t="s">
        <v>2314</v>
      </c>
      <c r="I1479" s="161" t="s">
        <v>5531</v>
      </c>
      <c r="J1479" s="161" t="s">
        <v>274</v>
      </c>
      <c r="K1479" s="167"/>
      <c r="L1479" s="168" t="s">
        <v>749</v>
      </c>
      <c r="M1479" s="168" t="s">
        <v>275</v>
      </c>
    </row>
    <row r="1480" spans="1:13" s="169" customFormat="1" x14ac:dyDescent="0.4">
      <c r="A1480" s="161" t="s">
        <v>2306</v>
      </c>
      <c r="B1480" s="161" t="s">
        <v>2309</v>
      </c>
      <c r="C1480" s="162">
        <v>42</v>
      </c>
      <c r="D1480" s="163">
        <v>45860</v>
      </c>
      <c r="E1480" s="164">
        <v>45905</v>
      </c>
      <c r="F1480" s="165">
        <v>240.15</v>
      </c>
      <c r="G1480" s="166" t="s">
        <v>2311</v>
      </c>
      <c r="H1480" s="161" t="s">
        <v>2314</v>
      </c>
      <c r="I1480" s="161" t="s">
        <v>5532</v>
      </c>
      <c r="J1480" s="161" t="s">
        <v>146</v>
      </c>
      <c r="K1480" s="167"/>
      <c r="L1480" s="168" t="s">
        <v>749</v>
      </c>
      <c r="M1480" s="168" t="s">
        <v>147</v>
      </c>
    </row>
    <row r="1481" spans="1:13" s="169" customFormat="1" x14ac:dyDescent="0.4">
      <c r="A1481" s="161" t="s">
        <v>2306</v>
      </c>
      <c r="B1481" s="161" t="s">
        <v>2309</v>
      </c>
      <c r="C1481" s="162">
        <v>42</v>
      </c>
      <c r="D1481" s="163">
        <v>45860</v>
      </c>
      <c r="E1481" s="164">
        <v>45905</v>
      </c>
      <c r="F1481" s="165">
        <v>371.7</v>
      </c>
      <c r="G1481" s="166" t="s">
        <v>2311</v>
      </c>
      <c r="H1481" s="161" t="s">
        <v>2314</v>
      </c>
      <c r="I1481" s="161" t="s">
        <v>5533</v>
      </c>
      <c r="J1481" s="161" t="s">
        <v>262</v>
      </c>
      <c r="K1481" s="167"/>
      <c r="L1481" s="168" t="s">
        <v>749</v>
      </c>
      <c r="M1481" s="168" t="s">
        <v>263</v>
      </c>
    </row>
    <row r="1482" spans="1:13" s="169" customFormat="1" x14ac:dyDescent="0.4">
      <c r="A1482" s="161" t="s">
        <v>2306</v>
      </c>
      <c r="B1482" s="161" t="s">
        <v>2309</v>
      </c>
      <c r="C1482" s="162">
        <v>42</v>
      </c>
      <c r="D1482" s="163">
        <v>45860</v>
      </c>
      <c r="E1482" s="164">
        <v>45905</v>
      </c>
      <c r="F1482" s="165">
        <v>382.22</v>
      </c>
      <c r="G1482" s="166" t="s">
        <v>2311</v>
      </c>
      <c r="H1482" s="161" t="s">
        <v>2314</v>
      </c>
      <c r="I1482" s="161" t="s">
        <v>5534</v>
      </c>
      <c r="J1482" s="161" t="s">
        <v>286</v>
      </c>
      <c r="K1482" s="167"/>
      <c r="L1482" s="168" t="s">
        <v>749</v>
      </c>
      <c r="M1482" s="168" t="s">
        <v>287</v>
      </c>
    </row>
    <row r="1483" spans="1:13" s="169" customFormat="1" x14ac:dyDescent="0.4">
      <c r="A1483" s="161" t="s">
        <v>2306</v>
      </c>
      <c r="B1483" s="161" t="s">
        <v>2309</v>
      </c>
      <c r="C1483" s="162">
        <v>42</v>
      </c>
      <c r="D1483" s="163">
        <v>45860</v>
      </c>
      <c r="E1483" s="164">
        <v>45905</v>
      </c>
      <c r="F1483" s="165">
        <v>387.34</v>
      </c>
      <c r="G1483" s="166" t="s">
        <v>2311</v>
      </c>
      <c r="H1483" s="161" t="s">
        <v>2314</v>
      </c>
      <c r="I1483" s="161" t="s">
        <v>5535</v>
      </c>
      <c r="J1483" s="161" t="s">
        <v>330</v>
      </c>
      <c r="K1483" s="167"/>
      <c r="L1483" s="168" t="s">
        <v>749</v>
      </c>
      <c r="M1483" s="168" t="s">
        <v>331</v>
      </c>
    </row>
    <row r="1484" spans="1:13" s="169" customFormat="1" x14ac:dyDescent="0.4">
      <c r="A1484" s="161" t="s">
        <v>2306</v>
      </c>
      <c r="B1484" s="161" t="s">
        <v>2309</v>
      </c>
      <c r="C1484" s="162">
        <v>42</v>
      </c>
      <c r="D1484" s="163">
        <v>45860</v>
      </c>
      <c r="E1484" s="164">
        <v>45905</v>
      </c>
      <c r="F1484" s="165">
        <v>20.93</v>
      </c>
      <c r="G1484" s="166" t="s">
        <v>2311</v>
      </c>
      <c r="H1484" s="161" t="s">
        <v>2314</v>
      </c>
      <c r="I1484" s="161" t="s">
        <v>5536</v>
      </c>
      <c r="J1484" s="161" t="s">
        <v>470</v>
      </c>
      <c r="K1484" s="167"/>
      <c r="L1484" s="168" t="s">
        <v>749</v>
      </c>
      <c r="M1484" s="168" t="s">
        <v>471</v>
      </c>
    </row>
    <row r="1485" spans="1:13" s="169" customFormat="1" x14ac:dyDescent="0.4">
      <c r="A1485" s="161" t="s">
        <v>2306</v>
      </c>
      <c r="B1485" s="161" t="s">
        <v>2309</v>
      </c>
      <c r="C1485" s="162">
        <v>42</v>
      </c>
      <c r="D1485" s="163">
        <v>45860</v>
      </c>
      <c r="E1485" s="164">
        <v>45905</v>
      </c>
      <c r="F1485" s="165">
        <v>268.87</v>
      </c>
      <c r="G1485" s="166" t="s">
        <v>2311</v>
      </c>
      <c r="H1485" s="161" t="s">
        <v>2314</v>
      </c>
      <c r="I1485" s="161" t="s">
        <v>5537</v>
      </c>
      <c r="J1485" s="161" t="s">
        <v>472</v>
      </c>
      <c r="K1485" s="167"/>
      <c r="L1485" s="168" t="s">
        <v>749</v>
      </c>
      <c r="M1485" s="168" t="s">
        <v>473</v>
      </c>
    </row>
    <row r="1486" spans="1:13" s="169" customFormat="1" x14ac:dyDescent="0.4">
      <c r="A1486" s="161" t="s">
        <v>2306</v>
      </c>
      <c r="B1486" s="161" t="s">
        <v>2309</v>
      </c>
      <c r="C1486" s="162">
        <v>42</v>
      </c>
      <c r="D1486" s="163">
        <v>45860</v>
      </c>
      <c r="E1486" s="164">
        <v>45905</v>
      </c>
      <c r="F1486" s="165">
        <v>728.98</v>
      </c>
      <c r="G1486" s="166" t="s">
        <v>2311</v>
      </c>
      <c r="H1486" s="161" t="s">
        <v>2314</v>
      </c>
      <c r="I1486" s="161" t="s">
        <v>5538</v>
      </c>
      <c r="J1486" s="161" t="s">
        <v>288</v>
      </c>
      <c r="K1486" s="167"/>
      <c r="L1486" s="168" t="s">
        <v>749</v>
      </c>
      <c r="M1486" s="168" t="s">
        <v>289</v>
      </c>
    </row>
    <row r="1487" spans="1:13" s="169" customFormat="1" x14ac:dyDescent="0.4">
      <c r="A1487" s="161" t="s">
        <v>2306</v>
      </c>
      <c r="B1487" s="161" t="s">
        <v>2309</v>
      </c>
      <c r="C1487" s="162">
        <v>42</v>
      </c>
      <c r="D1487" s="163">
        <v>45860</v>
      </c>
      <c r="E1487" s="164">
        <v>45905</v>
      </c>
      <c r="F1487" s="165">
        <v>342.57</v>
      </c>
      <c r="G1487" s="166" t="s">
        <v>2311</v>
      </c>
      <c r="H1487" s="161" t="s">
        <v>2314</v>
      </c>
      <c r="I1487" s="161" t="s">
        <v>5539</v>
      </c>
      <c r="J1487" s="161" t="s">
        <v>116</v>
      </c>
      <c r="K1487" s="167"/>
      <c r="L1487" s="168" t="s">
        <v>749</v>
      </c>
      <c r="M1487" s="168" t="s">
        <v>117</v>
      </c>
    </row>
    <row r="1488" spans="1:13" s="169" customFormat="1" x14ac:dyDescent="0.4">
      <c r="A1488" s="161" t="s">
        <v>2306</v>
      </c>
      <c r="B1488" s="161" t="s">
        <v>2309</v>
      </c>
      <c r="C1488" s="162">
        <v>42</v>
      </c>
      <c r="D1488" s="163">
        <v>45860</v>
      </c>
      <c r="E1488" s="164">
        <v>45905</v>
      </c>
      <c r="F1488" s="165">
        <v>709.74</v>
      </c>
      <c r="G1488" s="166" t="s">
        <v>2311</v>
      </c>
      <c r="H1488" s="161" t="s">
        <v>2314</v>
      </c>
      <c r="I1488" s="161" t="s">
        <v>5540</v>
      </c>
      <c r="J1488" s="161" t="s">
        <v>501</v>
      </c>
      <c r="K1488" s="167"/>
      <c r="L1488" s="168" t="s">
        <v>749</v>
      </c>
      <c r="M1488" s="168" t="s">
        <v>502</v>
      </c>
    </row>
    <row r="1489" spans="1:13" s="169" customFormat="1" x14ac:dyDescent="0.4">
      <c r="A1489" s="161" t="s">
        <v>2306</v>
      </c>
      <c r="B1489" s="161" t="s">
        <v>2309</v>
      </c>
      <c r="C1489" s="162">
        <v>42</v>
      </c>
      <c r="D1489" s="163">
        <v>45860</v>
      </c>
      <c r="E1489" s="164">
        <v>45905</v>
      </c>
      <c r="F1489" s="165">
        <v>671.34</v>
      </c>
      <c r="G1489" s="166" t="s">
        <v>2311</v>
      </c>
      <c r="H1489" s="161" t="s">
        <v>2314</v>
      </c>
      <c r="I1489" s="161" t="s">
        <v>5541</v>
      </c>
      <c r="J1489" s="161" t="s">
        <v>140</v>
      </c>
      <c r="K1489" s="167"/>
      <c r="L1489" s="168" t="s">
        <v>749</v>
      </c>
      <c r="M1489" s="168" t="s">
        <v>141</v>
      </c>
    </row>
    <row r="1490" spans="1:13" s="169" customFormat="1" x14ac:dyDescent="0.4">
      <c r="A1490" s="161" t="s">
        <v>2306</v>
      </c>
      <c r="B1490" s="161" t="s">
        <v>2309</v>
      </c>
      <c r="C1490" s="162">
        <v>42</v>
      </c>
      <c r="D1490" s="163">
        <v>45860</v>
      </c>
      <c r="E1490" s="164">
        <v>45905</v>
      </c>
      <c r="F1490" s="165">
        <v>666.86</v>
      </c>
      <c r="G1490" s="166" t="s">
        <v>2311</v>
      </c>
      <c r="H1490" s="161" t="s">
        <v>2314</v>
      </c>
      <c r="I1490" s="161" t="s">
        <v>5542</v>
      </c>
      <c r="J1490" s="161" t="s">
        <v>476</v>
      </c>
      <c r="K1490" s="167"/>
      <c r="L1490" s="168" t="s">
        <v>749</v>
      </c>
      <c r="M1490" s="168" t="s">
        <v>477</v>
      </c>
    </row>
    <row r="1491" spans="1:13" s="169" customFormat="1" x14ac:dyDescent="0.4">
      <c r="A1491" s="161" t="s">
        <v>2306</v>
      </c>
      <c r="B1491" s="161" t="s">
        <v>2309</v>
      </c>
      <c r="C1491" s="162">
        <v>42</v>
      </c>
      <c r="D1491" s="163">
        <v>45860</v>
      </c>
      <c r="E1491" s="164">
        <v>45905</v>
      </c>
      <c r="F1491" s="165">
        <v>66.33</v>
      </c>
      <c r="G1491" s="166" t="s">
        <v>2311</v>
      </c>
      <c r="H1491" s="161" t="s">
        <v>2314</v>
      </c>
      <c r="I1491" s="161" t="s">
        <v>5543</v>
      </c>
      <c r="J1491" s="161" t="s">
        <v>194</v>
      </c>
      <c r="K1491" s="167"/>
      <c r="L1491" s="168" t="s">
        <v>749</v>
      </c>
      <c r="M1491" s="168" t="s">
        <v>195</v>
      </c>
    </row>
    <row r="1492" spans="1:13" s="169" customFormat="1" x14ac:dyDescent="0.4">
      <c r="A1492" s="161" t="s">
        <v>2306</v>
      </c>
      <c r="B1492" s="161" t="s">
        <v>2309</v>
      </c>
      <c r="C1492" s="162">
        <v>42</v>
      </c>
      <c r="D1492" s="163">
        <v>45860</v>
      </c>
      <c r="E1492" s="164">
        <v>45905</v>
      </c>
      <c r="F1492" s="165">
        <v>337.06</v>
      </c>
      <c r="G1492" s="166" t="s">
        <v>2311</v>
      </c>
      <c r="H1492" s="161" t="s">
        <v>2314</v>
      </c>
      <c r="I1492" s="161" t="s">
        <v>5544</v>
      </c>
      <c r="J1492" s="161" t="s">
        <v>220</v>
      </c>
      <c r="K1492" s="167"/>
      <c r="L1492" s="168" t="s">
        <v>749</v>
      </c>
      <c r="M1492" s="168" t="s">
        <v>221</v>
      </c>
    </row>
    <row r="1493" spans="1:13" s="169" customFormat="1" x14ac:dyDescent="0.4">
      <c r="A1493" s="161" t="s">
        <v>2306</v>
      </c>
      <c r="B1493" s="161" t="s">
        <v>2309</v>
      </c>
      <c r="C1493" s="162">
        <v>42</v>
      </c>
      <c r="D1493" s="163">
        <v>45860</v>
      </c>
      <c r="E1493" s="164">
        <v>45905</v>
      </c>
      <c r="F1493" s="165">
        <v>554.32000000000005</v>
      </c>
      <c r="G1493" s="166" t="s">
        <v>2311</v>
      </c>
      <c r="H1493" s="161" t="s">
        <v>2314</v>
      </c>
      <c r="I1493" s="161" t="s">
        <v>5545</v>
      </c>
      <c r="J1493" s="161" t="s">
        <v>96</v>
      </c>
      <c r="K1493" s="167"/>
      <c r="L1493" s="168" t="s">
        <v>749</v>
      </c>
      <c r="M1493" s="168" t="s">
        <v>97</v>
      </c>
    </row>
    <row r="1494" spans="1:13" s="169" customFormat="1" x14ac:dyDescent="0.4">
      <c r="A1494" s="161" t="s">
        <v>2306</v>
      </c>
      <c r="B1494" s="161" t="s">
        <v>2309</v>
      </c>
      <c r="C1494" s="162">
        <v>42</v>
      </c>
      <c r="D1494" s="163">
        <v>45860</v>
      </c>
      <c r="E1494" s="164">
        <v>45905</v>
      </c>
      <c r="F1494" s="165">
        <v>438.08</v>
      </c>
      <c r="G1494" s="166" t="s">
        <v>2311</v>
      </c>
      <c r="H1494" s="161" t="s">
        <v>2314</v>
      </c>
      <c r="I1494" s="161" t="s">
        <v>5546</v>
      </c>
      <c r="J1494" s="161" t="s">
        <v>334</v>
      </c>
      <c r="K1494" s="167"/>
      <c r="L1494" s="168" t="s">
        <v>749</v>
      </c>
      <c r="M1494" s="168" t="s">
        <v>335</v>
      </c>
    </row>
    <row r="1495" spans="1:13" s="169" customFormat="1" x14ac:dyDescent="0.4">
      <c r="A1495" s="161" t="s">
        <v>2306</v>
      </c>
      <c r="B1495" s="161" t="s">
        <v>2309</v>
      </c>
      <c r="C1495" s="162">
        <v>42</v>
      </c>
      <c r="D1495" s="163">
        <v>45860</v>
      </c>
      <c r="E1495" s="164">
        <v>45905</v>
      </c>
      <c r="F1495" s="165">
        <v>556.29999999999995</v>
      </c>
      <c r="G1495" s="166" t="s">
        <v>2311</v>
      </c>
      <c r="H1495" s="161" t="s">
        <v>2314</v>
      </c>
      <c r="I1495" s="161" t="s">
        <v>5547</v>
      </c>
      <c r="J1495" s="161" t="s">
        <v>276</v>
      </c>
      <c r="K1495" s="167"/>
      <c r="L1495" s="168" t="s">
        <v>749</v>
      </c>
      <c r="M1495" s="168" t="s">
        <v>277</v>
      </c>
    </row>
    <row r="1496" spans="1:13" s="169" customFormat="1" x14ac:dyDescent="0.4">
      <c r="A1496" s="161" t="s">
        <v>2306</v>
      </c>
      <c r="B1496" s="161" t="s">
        <v>2309</v>
      </c>
      <c r="C1496" s="162">
        <v>42</v>
      </c>
      <c r="D1496" s="163">
        <v>45860</v>
      </c>
      <c r="E1496" s="164">
        <v>45905</v>
      </c>
      <c r="F1496" s="165">
        <v>530.97</v>
      </c>
      <c r="G1496" s="166" t="s">
        <v>2311</v>
      </c>
      <c r="H1496" s="161" t="s">
        <v>2314</v>
      </c>
      <c r="I1496" s="161" t="s">
        <v>5548</v>
      </c>
      <c r="J1496" s="161" t="s">
        <v>478</v>
      </c>
      <c r="K1496" s="167"/>
      <c r="L1496" s="168" t="s">
        <v>749</v>
      </c>
      <c r="M1496" s="168" t="s">
        <v>479</v>
      </c>
    </row>
    <row r="1497" spans="1:13" s="169" customFormat="1" x14ac:dyDescent="0.4">
      <c r="A1497" s="161" t="s">
        <v>2306</v>
      </c>
      <c r="B1497" s="161" t="s">
        <v>2309</v>
      </c>
      <c r="C1497" s="162">
        <v>42</v>
      </c>
      <c r="D1497" s="163">
        <v>45860</v>
      </c>
      <c r="E1497" s="164">
        <v>45905</v>
      </c>
      <c r="F1497" s="165">
        <v>244.8</v>
      </c>
      <c r="G1497" s="166" t="s">
        <v>2311</v>
      </c>
      <c r="H1497" s="161" t="s">
        <v>2314</v>
      </c>
      <c r="I1497" s="161" t="s">
        <v>5549</v>
      </c>
      <c r="J1497" s="161" t="s">
        <v>280</v>
      </c>
      <c r="K1497" s="167"/>
      <c r="L1497" s="168" t="s">
        <v>749</v>
      </c>
      <c r="M1497" s="168" t="s">
        <v>281</v>
      </c>
    </row>
    <row r="1498" spans="1:13" s="169" customFormat="1" x14ac:dyDescent="0.4">
      <c r="A1498" s="161" t="s">
        <v>2306</v>
      </c>
      <c r="B1498" s="161" t="s">
        <v>2309</v>
      </c>
      <c r="C1498" s="162">
        <v>42</v>
      </c>
      <c r="D1498" s="163">
        <v>45860</v>
      </c>
      <c r="E1498" s="164">
        <v>45905</v>
      </c>
      <c r="F1498" s="165">
        <v>561.79</v>
      </c>
      <c r="G1498" s="166" t="s">
        <v>2311</v>
      </c>
      <c r="H1498" s="161" t="s">
        <v>2314</v>
      </c>
      <c r="I1498" s="161" t="s">
        <v>5550</v>
      </c>
      <c r="J1498" s="161" t="s">
        <v>46</v>
      </c>
      <c r="K1498" s="167"/>
      <c r="L1498" s="168" t="s">
        <v>749</v>
      </c>
      <c r="M1498" s="168" t="s">
        <v>47</v>
      </c>
    </row>
    <row r="1499" spans="1:13" s="169" customFormat="1" x14ac:dyDescent="0.4">
      <c r="A1499" s="161" t="s">
        <v>2306</v>
      </c>
      <c r="B1499" s="161" t="s">
        <v>2309</v>
      </c>
      <c r="C1499" s="162">
        <v>42</v>
      </c>
      <c r="D1499" s="163">
        <v>45860</v>
      </c>
      <c r="E1499" s="164">
        <v>45905</v>
      </c>
      <c r="F1499" s="165">
        <v>354.99</v>
      </c>
      <c r="G1499" s="166" t="s">
        <v>2311</v>
      </c>
      <c r="H1499" s="161" t="s">
        <v>2314</v>
      </c>
      <c r="I1499" s="161" t="s">
        <v>5551</v>
      </c>
      <c r="J1499" s="161" t="s">
        <v>380</v>
      </c>
      <c r="K1499" s="167"/>
      <c r="L1499" s="168" t="s">
        <v>749</v>
      </c>
      <c r="M1499" s="168" t="s">
        <v>381</v>
      </c>
    </row>
    <row r="1500" spans="1:13" s="169" customFormat="1" x14ac:dyDescent="0.4">
      <c r="A1500" s="161" t="s">
        <v>2306</v>
      </c>
      <c r="B1500" s="161" t="s">
        <v>2309</v>
      </c>
      <c r="C1500" s="162">
        <v>42</v>
      </c>
      <c r="D1500" s="163">
        <v>45860</v>
      </c>
      <c r="E1500" s="164">
        <v>45905</v>
      </c>
      <c r="F1500" s="165">
        <v>703.64</v>
      </c>
      <c r="G1500" s="166" t="s">
        <v>2311</v>
      </c>
      <c r="H1500" s="161" t="s">
        <v>2314</v>
      </c>
      <c r="I1500" s="161" t="s">
        <v>5552</v>
      </c>
      <c r="J1500" s="161" t="s">
        <v>32</v>
      </c>
      <c r="K1500" s="167"/>
      <c r="L1500" s="168" t="s">
        <v>749</v>
      </c>
      <c r="M1500" s="168" t="s">
        <v>33</v>
      </c>
    </row>
    <row r="1501" spans="1:13" s="169" customFormat="1" x14ac:dyDescent="0.4">
      <c r="A1501" s="161" t="s">
        <v>2306</v>
      </c>
      <c r="B1501" s="161" t="s">
        <v>2309</v>
      </c>
      <c r="C1501" s="162">
        <v>42</v>
      </c>
      <c r="D1501" s="163">
        <v>45860</v>
      </c>
      <c r="E1501" s="164">
        <v>45905</v>
      </c>
      <c r="F1501" s="165">
        <v>495.96</v>
      </c>
      <c r="G1501" s="166" t="s">
        <v>2311</v>
      </c>
      <c r="H1501" s="161" t="s">
        <v>2314</v>
      </c>
      <c r="I1501" s="161" t="s">
        <v>5553</v>
      </c>
      <c r="J1501" s="161" t="s">
        <v>382</v>
      </c>
      <c r="K1501" s="167"/>
      <c r="L1501" s="168" t="s">
        <v>749</v>
      </c>
      <c r="M1501" s="168" t="s">
        <v>383</v>
      </c>
    </row>
    <row r="1502" spans="1:13" s="169" customFormat="1" x14ac:dyDescent="0.4">
      <c r="A1502" s="161" t="s">
        <v>2306</v>
      </c>
      <c r="B1502" s="161" t="s">
        <v>2309</v>
      </c>
      <c r="C1502" s="162">
        <v>42</v>
      </c>
      <c r="D1502" s="163">
        <v>45860</v>
      </c>
      <c r="E1502" s="164">
        <v>45905</v>
      </c>
      <c r="F1502" s="165">
        <v>745.97</v>
      </c>
      <c r="G1502" s="166" t="s">
        <v>2311</v>
      </c>
      <c r="H1502" s="161" t="s">
        <v>2314</v>
      </c>
      <c r="I1502" s="161" t="s">
        <v>5554</v>
      </c>
      <c r="J1502" s="161" t="s">
        <v>392</v>
      </c>
      <c r="K1502" s="167"/>
      <c r="L1502" s="168" t="s">
        <v>749</v>
      </c>
      <c r="M1502" s="168" t="s">
        <v>393</v>
      </c>
    </row>
    <row r="1503" spans="1:13" s="169" customFormat="1" x14ac:dyDescent="0.4">
      <c r="A1503" s="161" t="s">
        <v>2306</v>
      </c>
      <c r="B1503" s="161" t="s">
        <v>2309</v>
      </c>
      <c r="C1503" s="162">
        <v>42</v>
      </c>
      <c r="D1503" s="163">
        <v>45860</v>
      </c>
      <c r="E1503" s="164">
        <v>45905</v>
      </c>
      <c r="F1503" s="165">
        <v>365.72</v>
      </c>
      <c r="G1503" s="166" t="s">
        <v>2311</v>
      </c>
      <c r="H1503" s="161" t="s">
        <v>2314</v>
      </c>
      <c r="I1503" s="161" t="s">
        <v>5555</v>
      </c>
      <c r="J1503" s="161" t="s">
        <v>10</v>
      </c>
      <c r="K1503" s="167"/>
      <c r="L1503" s="168" t="s">
        <v>749</v>
      </c>
      <c r="M1503" s="168" t="s">
        <v>11</v>
      </c>
    </row>
    <row r="1504" spans="1:13" s="169" customFormat="1" x14ac:dyDescent="0.4">
      <c r="A1504" s="161" t="s">
        <v>2306</v>
      </c>
      <c r="B1504" s="161" t="s">
        <v>2309</v>
      </c>
      <c r="C1504" s="162">
        <v>42</v>
      </c>
      <c r="D1504" s="163">
        <v>45860</v>
      </c>
      <c r="E1504" s="164">
        <v>45905</v>
      </c>
      <c r="F1504" s="165">
        <v>482.91</v>
      </c>
      <c r="G1504" s="166" t="s">
        <v>2311</v>
      </c>
      <c r="H1504" s="161" t="s">
        <v>2314</v>
      </c>
      <c r="I1504" s="161" t="s">
        <v>5556</v>
      </c>
      <c r="J1504" s="161" t="s">
        <v>55</v>
      </c>
      <c r="K1504" s="167"/>
      <c r="L1504" s="168" t="s">
        <v>749</v>
      </c>
      <c r="M1504" s="168" t="s">
        <v>56</v>
      </c>
    </row>
    <row r="1505" spans="1:13" s="169" customFormat="1" x14ac:dyDescent="0.4">
      <c r="A1505" s="161" t="s">
        <v>2306</v>
      </c>
      <c r="B1505" s="161" t="s">
        <v>2309</v>
      </c>
      <c r="C1505" s="162">
        <v>42</v>
      </c>
      <c r="D1505" s="163">
        <v>45860</v>
      </c>
      <c r="E1505" s="164">
        <v>45905</v>
      </c>
      <c r="F1505" s="165">
        <v>407.17</v>
      </c>
      <c r="G1505" s="166" t="s">
        <v>2311</v>
      </c>
      <c r="H1505" s="161" t="s">
        <v>2314</v>
      </c>
      <c r="I1505" s="161" t="s">
        <v>5557</v>
      </c>
      <c r="J1505" s="161" t="s">
        <v>230</v>
      </c>
      <c r="K1505" s="167"/>
      <c r="L1505" s="168" t="s">
        <v>749</v>
      </c>
      <c r="M1505" s="168" t="s">
        <v>231</v>
      </c>
    </row>
    <row r="1506" spans="1:13" s="169" customFormat="1" x14ac:dyDescent="0.4">
      <c r="A1506" s="161" t="s">
        <v>2306</v>
      </c>
      <c r="B1506" s="161" t="s">
        <v>2309</v>
      </c>
      <c r="C1506" s="162">
        <v>42</v>
      </c>
      <c r="D1506" s="163">
        <v>45860</v>
      </c>
      <c r="E1506" s="164">
        <v>45905</v>
      </c>
      <c r="F1506" s="165">
        <v>978.1</v>
      </c>
      <c r="G1506" s="166" t="s">
        <v>2311</v>
      </c>
      <c r="H1506" s="161" t="s">
        <v>2314</v>
      </c>
      <c r="I1506" s="161" t="s">
        <v>5558</v>
      </c>
      <c r="J1506" s="161" t="s">
        <v>178</v>
      </c>
      <c r="K1506" s="167"/>
      <c r="L1506" s="168" t="s">
        <v>749</v>
      </c>
      <c r="M1506" s="168" t="s">
        <v>179</v>
      </c>
    </row>
    <row r="1507" spans="1:13" s="169" customFormat="1" x14ac:dyDescent="0.4">
      <c r="A1507" s="161" t="s">
        <v>2306</v>
      </c>
      <c r="B1507" s="161" t="s">
        <v>2309</v>
      </c>
      <c r="C1507" s="162">
        <v>42</v>
      </c>
      <c r="D1507" s="163">
        <v>45860</v>
      </c>
      <c r="E1507" s="164">
        <v>45905</v>
      </c>
      <c r="F1507" s="165">
        <v>395.44</v>
      </c>
      <c r="G1507" s="166" t="s">
        <v>2311</v>
      </c>
      <c r="H1507" s="161" t="s">
        <v>2314</v>
      </c>
      <c r="I1507" s="161" t="s">
        <v>5559</v>
      </c>
      <c r="J1507" s="161" t="s">
        <v>272</v>
      </c>
      <c r="K1507" s="167"/>
      <c r="L1507" s="168" t="s">
        <v>749</v>
      </c>
      <c r="M1507" s="168" t="s">
        <v>273</v>
      </c>
    </row>
    <row r="1508" spans="1:13" s="169" customFormat="1" x14ac:dyDescent="0.4">
      <c r="A1508" s="161" t="s">
        <v>2306</v>
      </c>
      <c r="B1508" s="161" t="s">
        <v>2309</v>
      </c>
      <c r="C1508" s="162">
        <v>42</v>
      </c>
      <c r="D1508" s="163">
        <v>45860</v>
      </c>
      <c r="E1508" s="164">
        <v>45905</v>
      </c>
      <c r="F1508" s="165">
        <v>290.94</v>
      </c>
      <c r="G1508" s="166" t="s">
        <v>2311</v>
      </c>
      <c r="H1508" s="161" t="s">
        <v>2314</v>
      </c>
      <c r="I1508" s="161" t="s">
        <v>5560</v>
      </c>
      <c r="J1508" s="161" t="s">
        <v>232</v>
      </c>
      <c r="K1508" s="167"/>
      <c r="L1508" s="168" t="s">
        <v>749</v>
      </c>
      <c r="M1508" s="168" t="s">
        <v>233</v>
      </c>
    </row>
    <row r="1509" spans="1:13" s="169" customFormat="1" x14ac:dyDescent="0.4">
      <c r="A1509" s="161" t="s">
        <v>2306</v>
      </c>
      <c r="B1509" s="161" t="s">
        <v>2309</v>
      </c>
      <c r="C1509" s="162">
        <v>42</v>
      </c>
      <c r="D1509" s="163">
        <v>45860</v>
      </c>
      <c r="E1509" s="164">
        <v>45905</v>
      </c>
      <c r="F1509" s="165">
        <v>324.70999999999998</v>
      </c>
      <c r="G1509" s="166" t="s">
        <v>2311</v>
      </c>
      <c r="H1509" s="161" t="s">
        <v>2314</v>
      </c>
      <c r="I1509" s="161" t="s">
        <v>5561</v>
      </c>
      <c r="J1509" s="161" t="s">
        <v>234</v>
      </c>
      <c r="K1509" s="167"/>
      <c r="L1509" s="168" t="s">
        <v>749</v>
      </c>
      <c r="M1509" s="168" t="s">
        <v>235</v>
      </c>
    </row>
    <row r="1510" spans="1:13" s="169" customFormat="1" x14ac:dyDescent="0.4">
      <c r="A1510" s="161" t="s">
        <v>2306</v>
      </c>
      <c r="B1510" s="161" t="s">
        <v>2309</v>
      </c>
      <c r="C1510" s="162">
        <v>42</v>
      </c>
      <c r="D1510" s="163">
        <v>45860</v>
      </c>
      <c r="E1510" s="164">
        <v>45905</v>
      </c>
      <c r="F1510" s="165">
        <v>363.05</v>
      </c>
      <c r="G1510" s="166" t="s">
        <v>2311</v>
      </c>
      <c r="H1510" s="161" t="s">
        <v>2314</v>
      </c>
      <c r="I1510" s="161" t="s">
        <v>5562</v>
      </c>
      <c r="J1510" s="161" t="s">
        <v>256</v>
      </c>
      <c r="K1510" s="167"/>
      <c r="L1510" s="168" t="s">
        <v>749</v>
      </c>
      <c r="M1510" s="168" t="s">
        <v>257</v>
      </c>
    </row>
    <row r="1511" spans="1:13" s="169" customFormat="1" x14ac:dyDescent="0.4">
      <c r="A1511" s="161" t="s">
        <v>2306</v>
      </c>
      <c r="B1511" s="161" t="s">
        <v>2309</v>
      </c>
      <c r="C1511" s="162">
        <v>42</v>
      </c>
      <c r="D1511" s="163">
        <v>45860</v>
      </c>
      <c r="E1511" s="164">
        <v>45905</v>
      </c>
      <c r="F1511" s="165">
        <v>370.33</v>
      </c>
      <c r="G1511" s="166" t="s">
        <v>2311</v>
      </c>
      <c r="H1511" s="161" t="s">
        <v>2314</v>
      </c>
      <c r="I1511" s="161" t="s">
        <v>5563</v>
      </c>
      <c r="J1511" s="161" t="s">
        <v>266</v>
      </c>
      <c r="K1511" s="167"/>
      <c r="L1511" s="168" t="s">
        <v>749</v>
      </c>
      <c r="M1511" s="168" t="s">
        <v>267</v>
      </c>
    </row>
    <row r="1512" spans="1:13" s="169" customFormat="1" x14ac:dyDescent="0.4">
      <c r="A1512" s="161" t="s">
        <v>2306</v>
      </c>
      <c r="B1512" s="161" t="s">
        <v>2309</v>
      </c>
      <c r="C1512" s="162">
        <v>42</v>
      </c>
      <c r="D1512" s="163">
        <v>45860</v>
      </c>
      <c r="E1512" s="164">
        <v>45905</v>
      </c>
      <c r="F1512" s="165">
        <v>442.82</v>
      </c>
      <c r="G1512" s="166" t="s">
        <v>2311</v>
      </c>
      <c r="H1512" s="161" t="s">
        <v>2314</v>
      </c>
      <c r="I1512" s="161" t="s">
        <v>5564</v>
      </c>
      <c r="J1512" s="161" t="s">
        <v>60</v>
      </c>
      <c r="K1512" s="167"/>
      <c r="L1512" s="168" t="s">
        <v>749</v>
      </c>
      <c r="M1512" s="168" t="s">
        <v>61</v>
      </c>
    </row>
    <row r="1513" spans="1:13" s="169" customFormat="1" x14ac:dyDescent="0.4">
      <c r="A1513" s="161" t="s">
        <v>2306</v>
      </c>
      <c r="B1513" s="161" t="s">
        <v>2309</v>
      </c>
      <c r="C1513" s="162">
        <v>42</v>
      </c>
      <c r="D1513" s="163">
        <v>45860</v>
      </c>
      <c r="E1513" s="164">
        <v>45905</v>
      </c>
      <c r="F1513" s="165">
        <v>395.01</v>
      </c>
      <c r="G1513" s="166" t="s">
        <v>2311</v>
      </c>
      <c r="H1513" s="161" t="s">
        <v>2314</v>
      </c>
      <c r="I1513" t="s">
        <v>4373</v>
      </c>
      <c r="J1513" s="161" t="s">
        <v>74</v>
      </c>
      <c r="K1513" s="167"/>
      <c r="L1513" s="168" t="s">
        <v>749</v>
      </c>
      <c r="M1513" s="168" t="s">
        <v>75</v>
      </c>
    </row>
    <row r="1514" spans="1:13" s="169" customFormat="1" x14ac:dyDescent="0.4">
      <c r="A1514" s="161" t="s">
        <v>2306</v>
      </c>
      <c r="B1514" s="161" t="s">
        <v>2309</v>
      </c>
      <c r="C1514" s="162">
        <v>42</v>
      </c>
      <c r="D1514" s="163">
        <v>45860</v>
      </c>
      <c r="E1514" s="164">
        <v>45905</v>
      </c>
      <c r="F1514" s="165">
        <v>228.63</v>
      </c>
      <c r="G1514" s="166" t="s">
        <v>2311</v>
      </c>
      <c r="H1514" s="161" t="s">
        <v>2314</v>
      </c>
      <c r="I1514" s="161" t="s">
        <v>5565</v>
      </c>
      <c r="J1514" s="161" t="s">
        <v>398</v>
      </c>
      <c r="K1514" s="167"/>
      <c r="L1514" s="168" t="s">
        <v>749</v>
      </c>
      <c r="M1514" s="168" t="s">
        <v>399</v>
      </c>
    </row>
    <row r="1515" spans="1:13" s="169" customFormat="1" x14ac:dyDescent="0.4">
      <c r="A1515" s="161" t="s">
        <v>2306</v>
      </c>
      <c r="B1515" s="161" t="s">
        <v>2309</v>
      </c>
      <c r="C1515" s="162">
        <v>42</v>
      </c>
      <c r="D1515" s="163">
        <v>45860</v>
      </c>
      <c r="E1515" s="164">
        <v>45905</v>
      </c>
      <c r="F1515" s="165">
        <v>330.9</v>
      </c>
      <c r="G1515" s="166" t="s">
        <v>2311</v>
      </c>
      <c r="H1515" s="161" t="s">
        <v>2314</v>
      </c>
      <c r="I1515" s="161" t="s">
        <v>5566</v>
      </c>
      <c r="J1515" s="161" t="s">
        <v>148</v>
      </c>
      <c r="K1515" s="167"/>
      <c r="L1515" s="168" t="s">
        <v>749</v>
      </c>
      <c r="M1515" s="168" t="s">
        <v>149</v>
      </c>
    </row>
    <row r="1516" spans="1:13" s="169" customFormat="1" x14ac:dyDescent="0.4">
      <c r="A1516" s="161" t="s">
        <v>2306</v>
      </c>
      <c r="B1516" s="161" t="s">
        <v>2309</v>
      </c>
      <c r="C1516" s="162">
        <v>42</v>
      </c>
      <c r="D1516" s="163">
        <v>45860</v>
      </c>
      <c r="E1516" s="164">
        <v>45905</v>
      </c>
      <c r="F1516" s="165">
        <v>241.94</v>
      </c>
      <c r="G1516" s="166" t="s">
        <v>2311</v>
      </c>
      <c r="H1516" s="161" t="s">
        <v>2314</v>
      </c>
      <c r="I1516" s="161" t="s">
        <v>5567</v>
      </c>
      <c r="J1516" s="161" t="s">
        <v>404</v>
      </c>
      <c r="K1516" s="167"/>
      <c r="L1516" s="168" t="s">
        <v>749</v>
      </c>
      <c r="M1516" s="168" t="s">
        <v>405</v>
      </c>
    </row>
    <row r="1517" spans="1:13" s="169" customFormat="1" x14ac:dyDescent="0.4">
      <c r="A1517" s="161" t="s">
        <v>2306</v>
      </c>
      <c r="B1517" s="161" t="s">
        <v>2309</v>
      </c>
      <c r="C1517" s="162">
        <v>42</v>
      </c>
      <c r="D1517" s="163">
        <v>45860</v>
      </c>
      <c r="E1517" s="164">
        <v>45905</v>
      </c>
      <c r="F1517" s="165">
        <v>654.78</v>
      </c>
      <c r="G1517" s="166" t="s">
        <v>2311</v>
      </c>
      <c r="H1517" s="161" t="s">
        <v>2314</v>
      </c>
      <c r="I1517" s="161" t="s">
        <v>5568</v>
      </c>
      <c r="J1517" s="161" t="s">
        <v>408</v>
      </c>
      <c r="K1517" s="167"/>
      <c r="L1517" s="168" t="s">
        <v>749</v>
      </c>
      <c r="M1517" s="168" t="s">
        <v>409</v>
      </c>
    </row>
    <row r="1518" spans="1:13" s="169" customFormat="1" x14ac:dyDescent="0.4">
      <c r="A1518" s="161" t="s">
        <v>2306</v>
      </c>
      <c r="B1518" s="161" t="s">
        <v>2309</v>
      </c>
      <c r="C1518" s="162">
        <v>42</v>
      </c>
      <c r="D1518" s="163">
        <v>45860</v>
      </c>
      <c r="E1518" s="164">
        <v>45905</v>
      </c>
      <c r="F1518" s="165">
        <v>447.83</v>
      </c>
      <c r="G1518" s="166" t="s">
        <v>2311</v>
      </c>
      <c r="H1518" s="161" t="s">
        <v>2314</v>
      </c>
      <c r="I1518" s="161" t="s">
        <v>5569</v>
      </c>
      <c r="J1518" s="161" t="s">
        <v>130</v>
      </c>
      <c r="K1518" s="167"/>
      <c r="L1518" s="168" t="s">
        <v>749</v>
      </c>
      <c r="M1518" s="168" t="s">
        <v>131</v>
      </c>
    </row>
    <row r="1519" spans="1:13" s="169" customFormat="1" x14ac:dyDescent="0.4">
      <c r="A1519" s="161" t="s">
        <v>2306</v>
      </c>
      <c r="B1519" s="161" t="s">
        <v>2309</v>
      </c>
      <c r="C1519" s="162">
        <v>42</v>
      </c>
      <c r="D1519" s="163">
        <v>45860</v>
      </c>
      <c r="E1519" s="164">
        <v>45905</v>
      </c>
      <c r="F1519" s="165">
        <v>288.06</v>
      </c>
      <c r="G1519" s="166" t="s">
        <v>2311</v>
      </c>
      <c r="H1519" s="161" t="s">
        <v>2314</v>
      </c>
      <c r="I1519" s="161" t="s">
        <v>5570</v>
      </c>
      <c r="J1519" s="161" t="s">
        <v>412</v>
      </c>
      <c r="K1519" s="167"/>
      <c r="L1519" s="168" t="s">
        <v>749</v>
      </c>
      <c r="M1519" s="168" t="s">
        <v>413</v>
      </c>
    </row>
    <row r="1520" spans="1:13" s="169" customFormat="1" x14ac:dyDescent="0.4">
      <c r="A1520" s="161" t="s">
        <v>2306</v>
      </c>
      <c r="B1520" s="161" t="s">
        <v>2309</v>
      </c>
      <c r="C1520" s="162">
        <v>42</v>
      </c>
      <c r="D1520" s="163">
        <v>45860</v>
      </c>
      <c r="E1520" s="164">
        <v>45905</v>
      </c>
      <c r="F1520" s="165">
        <v>670.41</v>
      </c>
      <c r="G1520" s="166" t="s">
        <v>2311</v>
      </c>
      <c r="H1520" s="161" t="s">
        <v>2314</v>
      </c>
      <c r="I1520" s="161" t="s">
        <v>5571</v>
      </c>
      <c r="J1520" s="161" t="s">
        <v>40</v>
      </c>
      <c r="K1520" s="167"/>
      <c r="L1520" s="168" t="s">
        <v>749</v>
      </c>
      <c r="M1520" s="168" t="s">
        <v>41</v>
      </c>
    </row>
    <row r="1521" spans="1:13" s="169" customFormat="1" x14ac:dyDescent="0.4">
      <c r="A1521" s="161" t="s">
        <v>2306</v>
      </c>
      <c r="B1521" s="161" t="s">
        <v>2309</v>
      </c>
      <c r="C1521" s="162">
        <v>42</v>
      </c>
      <c r="D1521" s="163">
        <v>45860</v>
      </c>
      <c r="E1521" s="164">
        <v>45905</v>
      </c>
      <c r="F1521" s="165">
        <v>577.95000000000005</v>
      </c>
      <c r="G1521" s="166" t="s">
        <v>2311</v>
      </c>
      <c r="H1521" s="161" t="s">
        <v>2314</v>
      </c>
      <c r="I1521" s="161" t="s">
        <v>5572</v>
      </c>
      <c r="J1521" s="161" t="s">
        <v>62</v>
      </c>
      <c r="K1521" s="167"/>
      <c r="L1521" s="168" t="s">
        <v>749</v>
      </c>
      <c r="M1521" s="168" t="s">
        <v>63</v>
      </c>
    </row>
    <row r="1522" spans="1:13" s="169" customFormat="1" x14ac:dyDescent="0.4">
      <c r="A1522" s="161" t="s">
        <v>2306</v>
      </c>
      <c r="B1522" s="161" t="s">
        <v>2309</v>
      </c>
      <c r="C1522" s="162">
        <v>42</v>
      </c>
      <c r="D1522" s="163">
        <v>45860</v>
      </c>
      <c r="E1522" s="164">
        <v>45905</v>
      </c>
      <c r="F1522" s="165">
        <v>475.58</v>
      </c>
      <c r="G1522" s="166" t="s">
        <v>2311</v>
      </c>
      <c r="H1522" s="161" t="s">
        <v>2314</v>
      </c>
      <c r="I1522" s="161" t="s">
        <v>5573</v>
      </c>
      <c r="J1522" s="161" t="s">
        <v>136</v>
      </c>
      <c r="K1522" s="167"/>
      <c r="L1522" s="168" t="s">
        <v>749</v>
      </c>
      <c r="M1522" s="168" t="s">
        <v>137</v>
      </c>
    </row>
    <row r="1523" spans="1:13" s="169" customFormat="1" x14ac:dyDescent="0.4">
      <c r="A1523" s="161" t="s">
        <v>2306</v>
      </c>
      <c r="B1523" s="161" t="s">
        <v>2309</v>
      </c>
      <c r="C1523" s="162">
        <v>42</v>
      </c>
      <c r="D1523" s="163">
        <v>45860</v>
      </c>
      <c r="E1523" s="164">
        <v>45905</v>
      </c>
      <c r="F1523" s="165">
        <v>236.31</v>
      </c>
      <c r="G1523" s="166" t="s">
        <v>2311</v>
      </c>
      <c r="H1523" s="161" t="s">
        <v>2314</v>
      </c>
      <c r="I1523" s="161" t="s">
        <v>5574</v>
      </c>
      <c r="J1523" s="161" t="s">
        <v>138</v>
      </c>
      <c r="K1523" s="167"/>
      <c r="L1523" s="168" t="s">
        <v>749</v>
      </c>
      <c r="M1523" s="168" t="s">
        <v>139</v>
      </c>
    </row>
    <row r="1524" spans="1:13" s="169" customFormat="1" x14ac:dyDescent="0.4">
      <c r="A1524" s="161" t="s">
        <v>2306</v>
      </c>
      <c r="B1524" s="161" t="s">
        <v>2309</v>
      </c>
      <c r="C1524" s="162">
        <v>42</v>
      </c>
      <c r="D1524" s="163">
        <v>45860</v>
      </c>
      <c r="E1524" s="164">
        <v>45905</v>
      </c>
      <c r="F1524" s="165">
        <v>485.45</v>
      </c>
      <c r="G1524" s="166" t="s">
        <v>2311</v>
      </c>
      <c r="H1524" s="161" t="s">
        <v>2314</v>
      </c>
      <c r="I1524" s="161" t="s">
        <v>5575</v>
      </c>
      <c r="J1524" s="161" t="s">
        <v>102</v>
      </c>
      <c r="K1524" s="167"/>
      <c r="L1524" s="168" t="s">
        <v>749</v>
      </c>
      <c r="M1524" s="168" t="s">
        <v>103</v>
      </c>
    </row>
    <row r="1525" spans="1:13" s="169" customFormat="1" x14ac:dyDescent="0.4">
      <c r="A1525" s="161" t="s">
        <v>2306</v>
      </c>
      <c r="B1525" s="161" t="s">
        <v>2309</v>
      </c>
      <c r="C1525" s="162">
        <v>42</v>
      </c>
      <c r="D1525" s="163">
        <v>45860</v>
      </c>
      <c r="E1525" s="164">
        <v>45905</v>
      </c>
      <c r="F1525" s="165">
        <v>414.28</v>
      </c>
      <c r="G1525" s="166" t="s">
        <v>2311</v>
      </c>
      <c r="H1525" s="161" t="s">
        <v>2314</v>
      </c>
      <c r="I1525" s="161" t="s">
        <v>5576</v>
      </c>
      <c r="J1525" s="161" t="s">
        <v>420</v>
      </c>
      <c r="K1525" s="167"/>
      <c r="L1525" s="168" t="s">
        <v>749</v>
      </c>
      <c r="M1525" s="168" t="s">
        <v>421</v>
      </c>
    </row>
    <row r="1526" spans="1:13" s="169" customFormat="1" x14ac:dyDescent="0.4">
      <c r="A1526" s="161" t="s">
        <v>2306</v>
      </c>
      <c r="B1526" s="161" t="s">
        <v>2309</v>
      </c>
      <c r="C1526" s="162">
        <v>42</v>
      </c>
      <c r="D1526" s="163">
        <v>45860</v>
      </c>
      <c r="E1526" s="164">
        <v>45905</v>
      </c>
      <c r="F1526" s="165">
        <v>332.13</v>
      </c>
      <c r="G1526" s="166" t="s">
        <v>2311</v>
      </c>
      <c r="H1526" s="161" t="s">
        <v>2314</v>
      </c>
      <c r="I1526" s="161" t="s">
        <v>5577</v>
      </c>
      <c r="J1526" s="161" t="s">
        <v>434</v>
      </c>
      <c r="K1526" s="167"/>
      <c r="L1526" s="168" t="s">
        <v>749</v>
      </c>
      <c r="M1526" s="168" t="s">
        <v>435</v>
      </c>
    </row>
    <row r="1527" spans="1:13" s="169" customFormat="1" x14ac:dyDescent="0.4">
      <c r="A1527" s="161" t="s">
        <v>2306</v>
      </c>
      <c r="B1527" s="161" t="s">
        <v>2309</v>
      </c>
      <c r="C1527" s="162">
        <v>42</v>
      </c>
      <c r="D1527" s="163">
        <v>45860</v>
      </c>
      <c r="E1527" s="164">
        <v>45905</v>
      </c>
      <c r="F1527" s="165">
        <v>458.76</v>
      </c>
      <c r="G1527" s="166" t="s">
        <v>2311</v>
      </c>
      <c r="H1527" s="161" t="s">
        <v>2314</v>
      </c>
      <c r="I1527" s="161" t="s">
        <v>5578</v>
      </c>
      <c r="J1527" s="161" t="s">
        <v>438</v>
      </c>
      <c r="K1527" s="167"/>
      <c r="L1527" s="168" t="s">
        <v>749</v>
      </c>
      <c r="M1527" s="168" t="s">
        <v>439</v>
      </c>
    </row>
    <row r="1528" spans="1:13" s="169" customFormat="1" x14ac:dyDescent="0.4">
      <c r="A1528" s="161" t="s">
        <v>2306</v>
      </c>
      <c r="B1528" s="161" t="s">
        <v>2309</v>
      </c>
      <c r="C1528" s="162">
        <v>42</v>
      </c>
      <c r="D1528" s="163">
        <v>45860</v>
      </c>
      <c r="E1528" s="164">
        <v>45905</v>
      </c>
      <c r="F1528" s="165">
        <v>372.45</v>
      </c>
      <c r="G1528" s="166" t="s">
        <v>2311</v>
      </c>
      <c r="H1528" s="161" t="s">
        <v>2314</v>
      </c>
      <c r="I1528" s="161" t="s">
        <v>5579</v>
      </c>
      <c r="J1528" s="161" t="s">
        <v>206</v>
      </c>
      <c r="K1528" s="167"/>
      <c r="L1528" s="168" t="s">
        <v>749</v>
      </c>
      <c r="M1528" s="168" t="s">
        <v>207</v>
      </c>
    </row>
    <row r="1529" spans="1:13" s="169" customFormat="1" x14ac:dyDescent="0.4">
      <c r="A1529" s="161" t="s">
        <v>2306</v>
      </c>
      <c r="B1529" s="161" t="s">
        <v>2309</v>
      </c>
      <c r="C1529" s="162">
        <v>42</v>
      </c>
      <c r="D1529" s="163">
        <v>45860</v>
      </c>
      <c r="E1529" s="164">
        <v>45905</v>
      </c>
      <c r="F1529" s="165">
        <v>411.69</v>
      </c>
      <c r="G1529" s="166" t="s">
        <v>2311</v>
      </c>
      <c r="H1529" s="161" t="s">
        <v>2314</v>
      </c>
      <c r="I1529" s="161" t="s">
        <v>5580</v>
      </c>
      <c r="J1529" s="161" t="s">
        <v>208</v>
      </c>
      <c r="K1529" s="167"/>
      <c r="L1529" s="168" t="s">
        <v>749</v>
      </c>
      <c r="M1529" s="168" t="s">
        <v>209</v>
      </c>
    </row>
    <row r="1530" spans="1:13" s="169" customFormat="1" x14ac:dyDescent="0.4">
      <c r="A1530" s="161" t="s">
        <v>2306</v>
      </c>
      <c r="B1530" s="161" t="s">
        <v>2309</v>
      </c>
      <c r="C1530" s="162">
        <v>42</v>
      </c>
      <c r="D1530" s="163">
        <v>45860</v>
      </c>
      <c r="E1530" s="164">
        <v>45905</v>
      </c>
      <c r="F1530" s="165">
        <v>491.69</v>
      </c>
      <c r="G1530" s="166" t="s">
        <v>2311</v>
      </c>
      <c r="H1530" s="161" t="s">
        <v>2314</v>
      </c>
      <c r="I1530" s="161" t="s">
        <v>5581</v>
      </c>
      <c r="J1530" s="161" t="s">
        <v>254</v>
      </c>
      <c r="K1530" s="167"/>
      <c r="L1530" s="168" t="s">
        <v>749</v>
      </c>
      <c r="M1530" s="168" t="s">
        <v>255</v>
      </c>
    </row>
    <row r="1531" spans="1:13" s="169" customFormat="1" x14ac:dyDescent="0.4">
      <c r="A1531" s="161" t="s">
        <v>2306</v>
      </c>
      <c r="B1531" s="161" t="s">
        <v>2309</v>
      </c>
      <c r="C1531" s="162">
        <v>42</v>
      </c>
      <c r="D1531" s="163">
        <v>45860</v>
      </c>
      <c r="E1531" s="164">
        <v>45905</v>
      </c>
      <c r="F1531" s="165">
        <v>195.65</v>
      </c>
      <c r="G1531" s="166" t="s">
        <v>2311</v>
      </c>
      <c r="H1531" s="161" t="s">
        <v>2314</v>
      </c>
      <c r="I1531" s="161" t="s">
        <v>5582</v>
      </c>
      <c r="J1531" s="161" t="s">
        <v>340</v>
      </c>
      <c r="K1531" s="167"/>
      <c r="L1531" s="168" t="s">
        <v>749</v>
      </c>
      <c r="M1531" s="168" t="s">
        <v>341</v>
      </c>
    </row>
    <row r="1532" spans="1:13" s="169" customFormat="1" x14ac:dyDescent="0.4">
      <c r="A1532" s="161" t="s">
        <v>2306</v>
      </c>
      <c r="B1532" s="161" t="s">
        <v>2309</v>
      </c>
      <c r="C1532" s="162">
        <v>42</v>
      </c>
      <c r="D1532" s="163">
        <v>45860</v>
      </c>
      <c r="E1532" s="164">
        <v>45905</v>
      </c>
      <c r="F1532" s="165">
        <v>295.14999999999998</v>
      </c>
      <c r="G1532" s="166" t="s">
        <v>2311</v>
      </c>
      <c r="H1532" s="161" t="s">
        <v>2314</v>
      </c>
      <c r="I1532" s="161" t="s">
        <v>5583</v>
      </c>
      <c r="J1532" s="161" t="s">
        <v>446</v>
      </c>
      <c r="K1532" s="167"/>
      <c r="L1532" s="168" t="s">
        <v>749</v>
      </c>
      <c r="M1532" s="168" t="s">
        <v>447</v>
      </c>
    </row>
    <row r="1533" spans="1:13" s="169" customFormat="1" x14ac:dyDescent="0.4">
      <c r="A1533" s="161" t="s">
        <v>2306</v>
      </c>
      <c r="B1533" s="161" t="s">
        <v>2309</v>
      </c>
      <c r="C1533" s="162">
        <v>42</v>
      </c>
      <c r="D1533" s="163">
        <v>45860</v>
      </c>
      <c r="E1533" s="164">
        <v>45905</v>
      </c>
      <c r="F1533" s="165">
        <v>354.23</v>
      </c>
      <c r="G1533" s="166" t="s">
        <v>2311</v>
      </c>
      <c r="H1533" s="161" t="s">
        <v>2314</v>
      </c>
      <c r="I1533" s="161" t="s">
        <v>5584</v>
      </c>
      <c r="J1533" s="161" t="s">
        <v>448</v>
      </c>
      <c r="K1533" s="167"/>
      <c r="L1533" s="168" t="s">
        <v>749</v>
      </c>
      <c r="M1533" s="168" t="s">
        <v>449</v>
      </c>
    </row>
    <row r="1534" spans="1:13" s="169" customFormat="1" x14ac:dyDescent="0.4">
      <c r="A1534" s="161" t="s">
        <v>2306</v>
      </c>
      <c r="B1534" s="161" t="s">
        <v>2309</v>
      </c>
      <c r="C1534" s="162">
        <v>42</v>
      </c>
      <c r="D1534" s="163">
        <v>45860</v>
      </c>
      <c r="E1534" s="164">
        <v>45905</v>
      </c>
      <c r="F1534" s="165">
        <v>284</v>
      </c>
      <c r="G1534" s="166" t="s">
        <v>2311</v>
      </c>
      <c r="H1534" s="161" t="s">
        <v>2314</v>
      </c>
      <c r="I1534" s="161" t="s">
        <v>5585</v>
      </c>
      <c r="J1534" s="161" t="s">
        <v>128</v>
      </c>
      <c r="K1534" s="167"/>
      <c r="L1534" s="168" t="s">
        <v>749</v>
      </c>
      <c r="M1534" s="168" t="s">
        <v>129</v>
      </c>
    </row>
    <row r="1535" spans="1:13" s="169" customFormat="1" x14ac:dyDescent="0.4">
      <c r="A1535" s="161" t="s">
        <v>2306</v>
      </c>
      <c r="B1535" s="161" t="s">
        <v>2309</v>
      </c>
      <c r="C1535" s="162">
        <v>42</v>
      </c>
      <c r="D1535" s="163">
        <v>45860</v>
      </c>
      <c r="E1535" s="164">
        <v>45905</v>
      </c>
      <c r="F1535" s="165">
        <v>823.98</v>
      </c>
      <c r="G1535" s="166" t="s">
        <v>2311</v>
      </c>
      <c r="H1535" s="161" t="s">
        <v>2314</v>
      </c>
      <c r="I1535" s="161" t="s">
        <v>5586</v>
      </c>
      <c r="J1535" s="161" t="s">
        <v>112</v>
      </c>
      <c r="K1535" s="167"/>
      <c r="L1535" s="168" t="s">
        <v>749</v>
      </c>
      <c r="M1535" s="168" t="s">
        <v>113</v>
      </c>
    </row>
    <row r="1536" spans="1:13" s="169" customFormat="1" x14ac:dyDescent="0.4">
      <c r="A1536" s="161" t="s">
        <v>2306</v>
      </c>
      <c r="B1536" s="161" t="s">
        <v>2309</v>
      </c>
      <c r="C1536" s="162">
        <v>42</v>
      </c>
      <c r="D1536" s="163">
        <v>45860</v>
      </c>
      <c r="E1536" s="164">
        <v>45905</v>
      </c>
      <c r="F1536" s="165">
        <v>304.07</v>
      </c>
      <c r="G1536" s="166" t="s">
        <v>2311</v>
      </c>
      <c r="H1536" s="161" t="s">
        <v>2314</v>
      </c>
      <c r="I1536" s="161" t="s">
        <v>5587</v>
      </c>
      <c r="J1536" s="161" t="s">
        <v>150</v>
      </c>
      <c r="K1536" s="167"/>
      <c r="L1536" s="168" t="s">
        <v>749</v>
      </c>
      <c r="M1536" s="168" t="s">
        <v>151</v>
      </c>
    </row>
    <row r="1537" spans="1:13" s="169" customFormat="1" x14ac:dyDescent="0.4">
      <c r="A1537" s="161" t="s">
        <v>2306</v>
      </c>
      <c r="B1537" s="161" t="s">
        <v>2309</v>
      </c>
      <c r="C1537" s="162">
        <v>42</v>
      </c>
      <c r="D1537" s="163">
        <v>45860</v>
      </c>
      <c r="E1537" s="164">
        <v>45905</v>
      </c>
      <c r="F1537" s="165">
        <v>339.84</v>
      </c>
      <c r="G1537" s="166" t="s">
        <v>2311</v>
      </c>
      <c r="H1537" s="161" t="s">
        <v>2314</v>
      </c>
      <c r="I1537" s="161" t="s">
        <v>5588</v>
      </c>
      <c r="J1537" s="161" t="s">
        <v>214</v>
      </c>
      <c r="K1537" s="167"/>
      <c r="L1537" s="168" t="s">
        <v>749</v>
      </c>
      <c r="M1537" s="168" t="s">
        <v>215</v>
      </c>
    </row>
    <row r="1538" spans="1:13" s="169" customFormat="1" x14ac:dyDescent="0.4">
      <c r="A1538" s="161" t="s">
        <v>2306</v>
      </c>
      <c r="B1538" s="161" t="s">
        <v>2309</v>
      </c>
      <c r="C1538" s="162">
        <v>42</v>
      </c>
      <c r="D1538" s="163">
        <v>45860</v>
      </c>
      <c r="E1538" s="164">
        <v>45905</v>
      </c>
      <c r="F1538" s="165">
        <v>281.61</v>
      </c>
      <c r="G1538" s="166" t="s">
        <v>2311</v>
      </c>
      <c r="H1538" s="161" t="s">
        <v>2314</v>
      </c>
      <c r="I1538" s="161" t="s">
        <v>5589</v>
      </c>
      <c r="J1538" s="161" t="s">
        <v>454</v>
      </c>
      <c r="K1538" s="167"/>
      <c r="L1538" s="168" t="s">
        <v>749</v>
      </c>
      <c r="M1538" s="168" t="s">
        <v>455</v>
      </c>
    </row>
    <row r="1539" spans="1:13" s="169" customFormat="1" x14ac:dyDescent="0.4">
      <c r="A1539" s="161" t="s">
        <v>2306</v>
      </c>
      <c r="B1539" s="161" t="s">
        <v>2309</v>
      </c>
      <c r="C1539" s="162">
        <v>42</v>
      </c>
      <c r="D1539" s="163">
        <v>45860</v>
      </c>
      <c r="E1539" s="164">
        <v>45905</v>
      </c>
      <c r="F1539" s="165">
        <v>437.66</v>
      </c>
      <c r="G1539" s="166" t="s">
        <v>2311</v>
      </c>
      <c r="H1539" s="161" t="s">
        <v>2314</v>
      </c>
      <c r="I1539" s="161" t="s">
        <v>5590</v>
      </c>
      <c r="J1539" s="161" t="s">
        <v>14</v>
      </c>
      <c r="K1539" s="167"/>
      <c r="L1539" s="168" t="s">
        <v>749</v>
      </c>
      <c r="M1539" s="168" t="s">
        <v>15</v>
      </c>
    </row>
    <row r="1540" spans="1:13" s="169" customFormat="1" x14ac:dyDescent="0.4">
      <c r="A1540" s="161" t="s">
        <v>2306</v>
      </c>
      <c r="B1540" s="161" t="s">
        <v>2309</v>
      </c>
      <c r="C1540" s="162">
        <v>42</v>
      </c>
      <c r="D1540" s="163">
        <v>45860</v>
      </c>
      <c r="E1540" s="164">
        <v>45905</v>
      </c>
      <c r="F1540" s="165">
        <v>373.95</v>
      </c>
      <c r="G1540" s="166" t="s">
        <v>2311</v>
      </c>
      <c r="H1540" s="161" t="s">
        <v>2314</v>
      </c>
      <c r="I1540" s="161" t="s">
        <v>5591</v>
      </c>
      <c r="J1540" s="161" t="s">
        <v>458</v>
      </c>
      <c r="K1540" s="167"/>
      <c r="L1540" s="168" t="s">
        <v>749</v>
      </c>
      <c r="M1540" s="168" t="s">
        <v>459</v>
      </c>
    </row>
    <row r="1541" spans="1:13" s="169" customFormat="1" x14ac:dyDescent="0.4">
      <c r="A1541" s="161" t="s">
        <v>2306</v>
      </c>
      <c r="B1541" s="161" t="s">
        <v>2309</v>
      </c>
      <c r="C1541" s="162">
        <v>42</v>
      </c>
      <c r="D1541" s="163">
        <v>45860</v>
      </c>
      <c r="E1541" s="164">
        <v>45905</v>
      </c>
      <c r="F1541" s="165">
        <v>343.22</v>
      </c>
      <c r="G1541" s="166" t="s">
        <v>2311</v>
      </c>
      <c r="H1541" s="161" t="s">
        <v>2314</v>
      </c>
      <c r="I1541" s="161" t="s">
        <v>5592</v>
      </c>
      <c r="J1541" s="161" t="s">
        <v>64</v>
      </c>
      <c r="K1541" s="167"/>
      <c r="L1541" s="168" t="s">
        <v>749</v>
      </c>
      <c r="M1541" s="168" t="s">
        <v>65</v>
      </c>
    </row>
    <row r="1542" spans="1:13" s="169" customFormat="1" x14ac:dyDescent="0.4">
      <c r="A1542" s="161" t="s">
        <v>2306</v>
      </c>
      <c r="B1542" s="161" t="s">
        <v>2309</v>
      </c>
      <c r="C1542" s="162">
        <v>42</v>
      </c>
      <c r="D1542" s="163">
        <v>45860</v>
      </c>
      <c r="E1542" s="164">
        <v>45905</v>
      </c>
      <c r="F1542" s="165">
        <v>328.88</v>
      </c>
      <c r="G1542" s="166" t="s">
        <v>2311</v>
      </c>
      <c r="H1542" s="161" t="s">
        <v>2314</v>
      </c>
      <c r="I1542" s="161" t="s">
        <v>5593</v>
      </c>
      <c r="J1542" s="161" t="s">
        <v>152</v>
      </c>
      <c r="K1542" s="167"/>
      <c r="L1542" s="168" t="s">
        <v>749</v>
      </c>
      <c r="M1542" s="168" t="s">
        <v>153</v>
      </c>
    </row>
    <row r="1543" spans="1:13" s="169" customFormat="1" x14ac:dyDescent="0.4">
      <c r="A1543" s="161" t="s">
        <v>2306</v>
      </c>
      <c r="B1543" s="161" t="s">
        <v>2309</v>
      </c>
      <c r="C1543" s="162">
        <v>42</v>
      </c>
      <c r="D1543" s="163">
        <v>45860</v>
      </c>
      <c r="E1543" s="164">
        <v>45905</v>
      </c>
      <c r="F1543" s="165">
        <v>287.38</v>
      </c>
      <c r="G1543" s="166" t="s">
        <v>2311</v>
      </c>
      <c r="H1543" s="161" t="s">
        <v>2314</v>
      </c>
      <c r="I1543" s="161" t="s">
        <v>5594</v>
      </c>
      <c r="J1543" s="161" t="s">
        <v>462</v>
      </c>
      <c r="K1543" s="167"/>
      <c r="L1543" s="168" t="s">
        <v>749</v>
      </c>
      <c r="M1543" s="168" t="s">
        <v>463</v>
      </c>
    </row>
    <row r="1544" spans="1:13" s="169" customFormat="1" x14ac:dyDescent="0.4">
      <c r="A1544" s="161" t="s">
        <v>2306</v>
      </c>
      <c r="B1544" s="161" t="s">
        <v>2309</v>
      </c>
      <c r="C1544" s="162">
        <v>42</v>
      </c>
      <c r="D1544" s="163">
        <v>45860</v>
      </c>
      <c r="E1544" s="164">
        <v>45905</v>
      </c>
      <c r="F1544" s="165">
        <v>276.52</v>
      </c>
      <c r="G1544" s="166" t="s">
        <v>2311</v>
      </c>
      <c r="H1544" s="161" t="s">
        <v>2314</v>
      </c>
      <c r="I1544" t="s">
        <v>4374</v>
      </c>
      <c r="J1544" s="161" t="s">
        <v>426</v>
      </c>
      <c r="K1544" s="167"/>
      <c r="L1544" s="168" t="s">
        <v>749</v>
      </c>
      <c r="M1544" s="168" t="s">
        <v>427</v>
      </c>
    </row>
    <row r="1545" spans="1:13" s="169" customFormat="1" x14ac:dyDescent="0.4">
      <c r="A1545" s="161" t="s">
        <v>2306</v>
      </c>
      <c r="B1545" s="161" t="s">
        <v>2309</v>
      </c>
      <c r="C1545" s="162">
        <v>42</v>
      </c>
      <c r="D1545" s="163">
        <v>45860</v>
      </c>
      <c r="E1545" s="164">
        <v>45905</v>
      </c>
      <c r="F1545" s="165">
        <v>373.7</v>
      </c>
      <c r="G1545" s="166" t="s">
        <v>2311</v>
      </c>
      <c r="H1545" s="161" t="s">
        <v>2314</v>
      </c>
      <c r="I1545" s="161" t="s">
        <v>5595</v>
      </c>
      <c r="J1545" s="161" t="s">
        <v>466</v>
      </c>
      <c r="K1545" s="167"/>
      <c r="L1545" s="168" t="s">
        <v>749</v>
      </c>
      <c r="M1545" s="168" t="s">
        <v>467</v>
      </c>
    </row>
    <row r="1546" spans="1:13" s="169" customFormat="1" x14ac:dyDescent="0.4">
      <c r="A1546" s="161" t="s">
        <v>2306</v>
      </c>
      <c r="B1546" s="161" t="s">
        <v>2309</v>
      </c>
      <c r="C1546" s="162">
        <v>42</v>
      </c>
      <c r="D1546" s="163">
        <v>45860</v>
      </c>
      <c r="E1546" s="164">
        <v>45905</v>
      </c>
      <c r="F1546" s="165">
        <v>347.54</v>
      </c>
      <c r="G1546" s="166" t="s">
        <v>2311</v>
      </c>
      <c r="H1546" s="161" t="s">
        <v>2314</v>
      </c>
      <c r="I1546" s="161" t="s">
        <v>5596</v>
      </c>
      <c r="J1546" s="161" t="s">
        <v>468</v>
      </c>
      <c r="K1546" s="167"/>
      <c r="L1546" s="168" t="s">
        <v>749</v>
      </c>
      <c r="M1546" s="168" t="s">
        <v>469</v>
      </c>
    </row>
    <row r="1547" spans="1:13" s="169" customFormat="1" x14ac:dyDescent="0.4">
      <c r="A1547" s="161" t="s">
        <v>2306</v>
      </c>
      <c r="B1547" s="161" t="s">
        <v>2309</v>
      </c>
      <c r="C1547" s="162">
        <v>42</v>
      </c>
      <c r="D1547" s="163">
        <v>45860</v>
      </c>
      <c r="E1547" s="164">
        <v>45905</v>
      </c>
      <c r="F1547" s="165">
        <v>232</v>
      </c>
      <c r="G1547" s="166" t="s">
        <v>2311</v>
      </c>
      <c r="H1547" s="161" t="s">
        <v>2314</v>
      </c>
      <c r="I1547" s="161" t="s">
        <v>5597</v>
      </c>
      <c r="J1547" s="161" t="s">
        <v>474</v>
      </c>
      <c r="K1547" s="167"/>
      <c r="L1547" s="168" t="s">
        <v>749</v>
      </c>
      <c r="M1547" s="168" t="s">
        <v>475</v>
      </c>
    </row>
    <row r="1548" spans="1:13" s="169" customFormat="1" x14ac:dyDescent="0.4">
      <c r="A1548" s="161" t="s">
        <v>2306</v>
      </c>
      <c r="B1548" s="161" t="s">
        <v>2309</v>
      </c>
      <c r="C1548" s="162">
        <v>42</v>
      </c>
      <c r="D1548" s="163">
        <v>45860</v>
      </c>
      <c r="E1548" s="164">
        <v>45905</v>
      </c>
      <c r="F1548" s="165">
        <v>1597.99</v>
      </c>
      <c r="G1548" s="166" t="s">
        <v>2311</v>
      </c>
      <c r="H1548" s="161" t="s">
        <v>2314</v>
      </c>
      <c r="I1548" s="161" t="s">
        <v>5598</v>
      </c>
      <c r="J1548" s="161" t="s">
        <v>182</v>
      </c>
      <c r="K1548" s="167"/>
      <c r="L1548" s="168" t="s">
        <v>749</v>
      </c>
      <c r="M1548" s="168" t="s">
        <v>183</v>
      </c>
    </row>
    <row r="1549" spans="1:13" s="169" customFormat="1" x14ac:dyDescent="0.4">
      <c r="A1549" s="161" t="s">
        <v>2306</v>
      </c>
      <c r="B1549" s="161" t="s">
        <v>2309</v>
      </c>
      <c r="C1549" s="162">
        <v>42</v>
      </c>
      <c r="D1549" s="163">
        <v>45860</v>
      </c>
      <c r="E1549" s="164">
        <v>45905</v>
      </c>
      <c r="F1549" s="165">
        <v>718.33</v>
      </c>
      <c r="G1549" s="166" t="s">
        <v>2311</v>
      </c>
      <c r="H1549" s="161" t="s">
        <v>2314</v>
      </c>
      <c r="I1549" s="161" t="s">
        <v>5599</v>
      </c>
      <c r="J1549" s="161" t="s">
        <v>118</v>
      </c>
      <c r="K1549" s="167"/>
      <c r="L1549" s="168" t="s">
        <v>749</v>
      </c>
      <c r="M1549" s="168" t="s">
        <v>119</v>
      </c>
    </row>
    <row r="1550" spans="1:13" s="169" customFormat="1" x14ac:dyDescent="0.4">
      <c r="A1550" s="161" t="s">
        <v>2306</v>
      </c>
      <c r="B1550" s="161" t="s">
        <v>2309</v>
      </c>
      <c r="C1550" s="162">
        <v>42</v>
      </c>
      <c r="D1550" s="163">
        <v>45860</v>
      </c>
      <c r="E1550" s="164">
        <v>45905</v>
      </c>
      <c r="F1550" s="165">
        <v>335.09</v>
      </c>
      <c r="G1550" s="166" t="s">
        <v>2311</v>
      </c>
      <c r="H1550" s="161" t="s">
        <v>2314</v>
      </c>
      <c r="I1550" s="161" t="s">
        <v>5600</v>
      </c>
      <c r="J1550" s="161" t="s">
        <v>120</v>
      </c>
      <c r="K1550" s="167"/>
      <c r="L1550" s="168" t="s">
        <v>749</v>
      </c>
      <c r="M1550" s="168" t="s">
        <v>121</v>
      </c>
    </row>
    <row r="1551" spans="1:13" s="169" customFormat="1" x14ac:dyDescent="0.4">
      <c r="A1551" s="161" t="s">
        <v>2306</v>
      </c>
      <c r="B1551" s="161" t="s">
        <v>2309</v>
      </c>
      <c r="C1551" s="162">
        <v>42</v>
      </c>
      <c r="D1551" s="163">
        <v>45860</v>
      </c>
      <c r="E1551" s="164">
        <v>45905</v>
      </c>
      <c r="F1551" s="165">
        <v>570.29999999999995</v>
      </c>
      <c r="G1551" s="166" t="s">
        <v>2311</v>
      </c>
      <c r="H1551" s="161" t="s">
        <v>2314</v>
      </c>
      <c r="I1551" s="161" t="s">
        <v>5601</v>
      </c>
      <c r="J1551" s="161" t="s">
        <v>228</v>
      </c>
      <c r="K1551" s="167"/>
      <c r="L1551" s="168" t="s">
        <v>749</v>
      </c>
      <c r="M1551" s="168" t="s">
        <v>229</v>
      </c>
    </row>
    <row r="1552" spans="1:13" s="169" customFormat="1" x14ac:dyDescent="0.4">
      <c r="A1552" s="161" t="s">
        <v>2306</v>
      </c>
      <c r="B1552" s="161" t="s">
        <v>2309</v>
      </c>
      <c r="C1552" s="162">
        <v>42</v>
      </c>
      <c r="D1552" s="163">
        <v>45860</v>
      </c>
      <c r="E1552" s="164">
        <v>45905</v>
      </c>
      <c r="F1552" s="165">
        <v>603.03</v>
      </c>
      <c r="G1552" s="166" t="s">
        <v>2311</v>
      </c>
      <c r="H1552" s="161" t="s">
        <v>2314</v>
      </c>
      <c r="I1552" s="161" t="s">
        <v>5602</v>
      </c>
      <c r="J1552" s="161" t="s">
        <v>252</v>
      </c>
      <c r="K1552" s="167"/>
      <c r="L1552" s="168" t="s">
        <v>749</v>
      </c>
      <c r="M1552" s="168" t="s">
        <v>253</v>
      </c>
    </row>
    <row r="1553" spans="1:13" s="169" customFormat="1" x14ac:dyDescent="0.4">
      <c r="A1553" s="161" t="s">
        <v>2306</v>
      </c>
      <c r="B1553" s="161" t="s">
        <v>2309</v>
      </c>
      <c r="C1553" s="162">
        <v>42</v>
      </c>
      <c r="D1553" s="163">
        <v>45860</v>
      </c>
      <c r="E1553" s="164">
        <v>45905</v>
      </c>
      <c r="F1553" s="165">
        <v>3209.8</v>
      </c>
      <c r="G1553" s="166" t="s">
        <v>2311</v>
      </c>
      <c r="H1553" s="161" t="s">
        <v>2314</v>
      </c>
      <c r="I1553" s="161" t="s">
        <v>5603</v>
      </c>
      <c r="J1553" s="161" t="s">
        <v>24</v>
      </c>
      <c r="K1553" s="167"/>
      <c r="L1553" s="168" t="s">
        <v>749</v>
      </c>
      <c r="M1553" s="168" t="s">
        <v>25</v>
      </c>
    </row>
    <row r="1554" spans="1:13" s="169" customFormat="1" x14ac:dyDescent="0.4">
      <c r="A1554" s="161" t="s">
        <v>2306</v>
      </c>
      <c r="B1554" s="161" t="s">
        <v>2309</v>
      </c>
      <c r="C1554" s="162">
        <v>42</v>
      </c>
      <c r="D1554" s="163">
        <v>45860</v>
      </c>
      <c r="E1554" s="164">
        <v>45905</v>
      </c>
      <c r="F1554" s="165">
        <v>15684.41</v>
      </c>
      <c r="G1554" s="166" t="s">
        <v>2311</v>
      </c>
      <c r="H1554" s="161" t="s">
        <v>2314</v>
      </c>
      <c r="I1554" s="161" t="s">
        <v>5604</v>
      </c>
      <c r="J1554" s="161" t="s">
        <v>2076</v>
      </c>
      <c r="K1554" s="167"/>
      <c r="L1554" s="168" t="s">
        <v>749</v>
      </c>
      <c r="M1554" s="168" t="s">
        <v>1900</v>
      </c>
    </row>
    <row r="1555" spans="1:13" s="169" customFormat="1" x14ac:dyDescent="0.4">
      <c r="A1555" s="161" t="s">
        <v>2306</v>
      </c>
      <c r="B1555" s="161" t="s">
        <v>2309</v>
      </c>
      <c r="C1555" s="162">
        <v>42</v>
      </c>
      <c r="D1555" s="163">
        <v>45860</v>
      </c>
      <c r="E1555" s="164">
        <v>45905</v>
      </c>
      <c r="F1555" s="165">
        <v>273.45999999999998</v>
      </c>
      <c r="G1555" s="166" t="s">
        <v>2311</v>
      </c>
      <c r="H1555" s="161" t="s">
        <v>2314</v>
      </c>
      <c r="I1555" s="161" t="s">
        <v>5605</v>
      </c>
      <c r="J1555" s="161" t="s">
        <v>356</v>
      </c>
      <c r="K1555" s="167"/>
      <c r="L1555" s="168" t="s">
        <v>749</v>
      </c>
      <c r="M1555" s="168" t="s">
        <v>357</v>
      </c>
    </row>
    <row r="1556" spans="1:13" s="169" customFormat="1" x14ac:dyDescent="0.4">
      <c r="A1556" s="161" t="s">
        <v>2306</v>
      </c>
      <c r="B1556" s="161" t="s">
        <v>2309</v>
      </c>
      <c r="C1556" s="162">
        <v>42</v>
      </c>
      <c r="D1556" s="163">
        <v>45860</v>
      </c>
      <c r="E1556" s="164">
        <v>45905</v>
      </c>
      <c r="F1556" s="165">
        <v>373.96</v>
      </c>
      <c r="G1556" s="166" t="s">
        <v>2311</v>
      </c>
      <c r="H1556" s="161" t="s">
        <v>2314</v>
      </c>
      <c r="I1556" s="161" t="s">
        <v>5606</v>
      </c>
      <c r="J1556" s="161" t="s">
        <v>110</v>
      </c>
      <c r="K1556" s="167"/>
      <c r="L1556" s="168" t="s">
        <v>749</v>
      </c>
      <c r="M1556" s="168" t="s">
        <v>111</v>
      </c>
    </row>
    <row r="1557" spans="1:13" s="169" customFormat="1" x14ac:dyDescent="0.4">
      <c r="A1557" s="161" t="s">
        <v>2306</v>
      </c>
      <c r="B1557" s="161" t="s">
        <v>2309</v>
      </c>
      <c r="C1557" s="162">
        <v>42</v>
      </c>
      <c r="D1557" s="163">
        <v>45860</v>
      </c>
      <c r="E1557" s="164">
        <v>45905</v>
      </c>
      <c r="F1557" s="165">
        <v>332.98</v>
      </c>
      <c r="G1557" s="166" t="s">
        <v>2311</v>
      </c>
      <c r="H1557" s="161" t="s">
        <v>2314</v>
      </c>
      <c r="I1557" s="161" t="s">
        <v>5607</v>
      </c>
      <c r="J1557" s="161" t="s">
        <v>358</v>
      </c>
      <c r="K1557" s="167"/>
      <c r="L1557" s="168" t="s">
        <v>749</v>
      </c>
      <c r="M1557" s="168" t="s">
        <v>359</v>
      </c>
    </row>
    <row r="1558" spans="1:13" s="169" customFormat="1" x14ac:dyDescent="0.4">
      <c r="A1558" s="161" t="s">
        <v>2306</v>
      </c>
      <c r="B1558" s="161" t="s">
        <v>2309</v>
      </c>
      <c r="C1558" s="162">
        <v>42</v>
      </c>
      <c r="D1558" s="163">
        <v>45860</v>
      </c>
      <c r="E1558" s="164">
        <v>45905</v>
      </c>
      <c r="F1558" s="165">
        <v>309.05</v>
      </c>
      <c r="G1558" s="166" t="s">
        <v>2311</v>
      </c>
      <c r="H1558" s="161" t="s">
        <v>2314</v>
      </c>
      <c r="I1558" s="161" t="s">
        <v>5608</v>
      </c>
      <c r="J1558" s="161" t="s">
        <v>360</v>
      </c>
      <c r="K1558" s="167"/>
      <c r="L1558" s="168" t="s">
        <v>749</v>
      </c>
      <c r="M1558" s="168" t="s">
        <v>361</v>
      </c>
    </row>
    <row r="1559" spans="1:13" s="169" customFormat="1" x14ac:dyDescent="0.4">
      <c r="A1559" s="161" t="s">
        <v>2306</v>
      </c>
      <c r="B1559" s="161" t="s">
        <v>2309</v>
      </c>
      <c r="C1559" s="162">
        <v>42</v>
      </c>
      <c r="D1559" s="163">
        <v>45860</v>
      </c>
      <c r="E1559" s="164">
        <v>45905</v>
      </c>
      <c r="F1559" s="165">
        <v>294.29000000000002</v>
      </c>
      <c r="G1559" s="166" t="s">
        <v>2311</v>
      </c>
      <c r="H1559" s="161" t="s">
        <v>2314</v>
      </c>
      <c r="I1559" s="161" t="s">
        <v>5609</v>
      </c>
      <c r="J1559" s="161" t="s">
        <v>348</v>
      </c>
      <c r="K1559" s="167"/>
      <c r="L1559" s="168" t="s">
        <v>749</v>
      </c>
      <c r="M1559" s="168" t="s">
        <v>349</v>
      </c>
    </row>
    <row r="1560" spans="1:13" s="169" customFormat="1" x14ac:dyDescent="0.4">
      <c r="A1560" s="161" t="s">
        <v>2306</v>
      </c>
      <c r="B1560" s="161" t="s">
        <v>2309</v>
      </c>
      <c r="C1560" s="162">
        <v>42</v>
      </c>
      <c r="D1560" s="163">
        <v>45860</v>
      </c>
      <c r="E1560" s="164">
        <v>45905</v>
      </c>
      <c r="F1560" s="165">
        <v>263.42</v>
      </c>
      <c r="G1560" s="166" t="s">
        <v>2311</v>
      </c>
      <c r="H1560" s="161" t="s">
        <v>2314</v>
      </c>
      <c r="I1560" s="161" t="s">
        <v>5610</v>
      </c>
      <c r="J1560" s="161" t="s">
        <v>332</v>
      </c>
      <c r="K1560" s="167"/>
      <c r="L1560" s="168" t="s">
        <v>749</v>
      </c>
      <c r="M1560" s="168" t="s">
        <v>333</v>
      </c>
    </row>
    <row r="1561" spans="1:13" s="169" customFormat="1" x14ac:dyDescent="0.4">
      <c r="A1561" s="161" t="s">
        <v>2306</v>
      </c>
      <c r="B1561" s="161" t="s">
        <v>2309</v>
      </c>
      <c r="C1561" s="162">
        <v>42</v>
      </c>
      <c r="D1561" s="163">
        <v>45860</v>
      </c>
      <c r="E1561" s="164">
        <v>45905</v>
      </c>
      <c r="F1561" s="165">
        <v>259.95999999999998</v>
      </c>
      <c r="G1561" s="166" t="s">
        <v>2311</v>
      </c>
      <c r="H1561" s="161" t="s">
        <v>2314</v>
      </c>
      <c r="I1561" s="161" t="s">
        <v>5611</v>
      </c>
      <c r="J1561" s="161" t="s">
        <v>8</v>
      </c>
      <c r="K1561" s="167"/>
      <c r="L1561" s="168" t="s">
        <v>749</v>
      </c>
      <c r="M1561" s="168" t="s">
        <v>9</v>
      </c>
    </row>
    <row r="1562" spans="1:13" s="169" customFormat="1" x14ac:dyDescent="0.4">
      <c r="A1562" s="161" t="s">
        <v>2306</v>
      </c>
      <c r="B1562" s="161" t="s">
        <v>2309</v>
      </c>
      <c r="C1562" s="162">
        <v>42</v>
      </c>
      <c r="D1562" s="163">
        <v>45860</v>
      </c>
      <c r="E1562" s="164">
        <v>45905</v>
      </c>
      <c r="F1562" s="165">
        <v>41.3</v>
      </c>
      <c r="G1562" s="166" t="s">
        <v>2311</v>
      </c>
      <c r="H1562" s="161" t="s">
        <v>2314</v>
      </c>
      <c r="I1562" s="161" t="s">
        <v>5612</v>
      </c>
      <c r="J1562" s="161" t="s">
        <v>364</v>
      </c>
      <c r="K1562" s="167"/>
      <c r="L1562" s="168" t="s">
        <v>749</v>
      </c>
      <c r="M1562" s="168" t="s">
        <v>365</v>
      </c>
    </row>
    <row r="1563" spans="1:13" s="169" customFormat="1" x14ac:dyDescent="0.4">
      <c r="A1563" s="161" t="s">
        <v>2306</v>
      </c>
      <c r="B1563" s="161" t="s">
        <v>2309</v>
      </c>
      <c r="C1563" s="162">
        <v>42</v>
      </c>
      <c r="D1563" s="163">
        <v>45860</v>
      </c>
      <c r="E1563" s="164">
        <v>45905</v>
      </c>
      <c r="F1563" s="165">
        <v>327.78</v>
      </c>
      <c r="G1563" s="166" t="s">
        <v>2311</v>
      </c>
      <c r="H1563" s="161" t="s">
        <v>2314</v>
      </c>
      <c r="I1563" s="161" t="s">
        <v>5613</v>
      </c>
      <c r="J1563" s="161" t="s">
        <v>366</v>
      </c>
      <c r="K1563" s="167"/>
      <c r="L1563" s="168" t="s">
        <v>749</v>
      </c>
      <c r="M1563" s="168" t="s">
        <v>367</v>
      </c>
    </row>
    <row r="1564" spans="1:13" s="169" customFormat="1" x14ac:dyDescent="0.4">
      <c r="A1564" s="161" t="s">
        <v>2306</v>
      </c>
      <c r="B1564" s="161" t="s">
        <v>2309</v>
      </c>
      <c r="C1564" s="162">
        <v>42</v>
      </c>
      <c r="D1564" s="163">
        <v>45860</v>
      </c>
      <c r="E1564" s="164">
        <v>45905</v>
      </c>
      <c r="F1564" s="165">
        <v>141.81</v>
      </c>
      <c r="G1564" s="166" t="s">
        <v>2311</v>
      </c>
      <c r="H1564" s="161" t="s">
        <v>2314</v>
      </c>
      <c r="I1564" s="161" t="s">
        <v>5614</v>
      </c>
      <c r="J1564" s="161" t="s">
        <v>192</v>
      </c>
      <c r="K1564" s="167"/>
      <c r="L1564" s="168" t="s">
        <v>749</v>
      </c>
      <c r="M1564" s="168" t="s">
        <v>193</v>
      </c>
    </row>
    <row r="1565" spans="1:13" s="169" customFormat="1" x14ac:dyDescent="0.4">
      <c r="A1565" s="161" t="s">
        <v>2306</v>
      </c>
      <c r="B1565" s="161" t="s">
        <v>2309</v>
      </c>
      <c r="C1565" s="162">
        <v>42</v>
      </c>
      <c r="D1565" s="163">
        <v>45860</v>
      </c>
      <c r="E1565" s="164">
        <v>45905</v>
      </c>
      <c r="F1565" s="165">
        <v>900.74</v>
      </c>
      <c r="G1565" s="166" t="s">
        <v>2311</v>
      </c>
      <c r="H1565" s="161" t="s">
        <v>2314</v>
      </c>
      <c r="I1565" s="161" t="s">
        <v>5615</v>
      </c>
      <c r="J1565" s="161" t="s">
        <v>320</v>
      </c>
      <c r="K1565" s="167"/>
      <c r="L1565" s="168" t="s">
        <v>749</v>
      </c>
      <c r="M1565" s="168" t="s">
        <v>321</v>
      </c>
    </row>
    <row r="1566" spans="1:13" s="169" customFormat="1" x14ac:dyDescent="0.4">
      <c r="A1566" s="161" t="s">
        <v>2306</v>
      </c>
      <c r="B1566" s="161" t="s">
        <v>2309</v>
      </c>
      <c r="C1566" s="162">
        <v>42</v>
      </c>
      <c r="D1566" s="163">
        <v>45860</v>
      </c>
      <c r="E1566" s="164">
        <v>45905</v>
      </c>
      <c r="F1566" s="165">
        <v>53.16</v>
      </c>
      <c r="G1566" s="166" t="s">
        <v>2311</v>
      </c>
      <c r="H1566" s="161" t="s">
        <v>2314</v>
      </c>
      <c r="I1566" s="161" t="s">
        <v>5616</v>
      </c>
      <c r="J1566" s="161" t="s">
        <v>368</v>
      </c>
      <c r="K1566" s="167"/>
      <c r="L1566" s="168" t="s">
        <v>749</v>
      </c>
      <c r="M1566" s="168" t="s">
        <v>369</v>
      </c>
    </row>
    <row r="1567" spans="1:13" s="169" customFormat="1" x14ac:dyDescent="0.4">
      <c r="A1567" s="161" t="s">
        <v>2306</v>
      </c>
      <c r="B1567" s="161" t="s">
        <v>2309</v>
      </c>
      <c r="C1567" s="162">
        <v>42</v>
      </c>
      <c r="D1567" s="163">
        <v>45860</v>
      </c>
      <c r="E1567" s="164">
        <v>45905</v>
      </c>
      <c r="F1567" s="165">
        <v>691.53</v>
      </c>
      <c r="G1567" s="166" t="s">
        <v>2311</v>
      </c>
      <c r="H1567" s="161" t="s">
        <v>2314</v>
      </c>
      <c r="I1567" s="161" t="s">
        <v>5617</v>
      </c>
      <c r="J1567" s="161" t="s">
        <v>66</v>
      </c>
      <c r="K1567" s="167"/>
      <c r="L1567" s="168" t="s">
        <v>749</v>
      </c>
      <c r="M1567" s="168" t="s">
        <v>67</v>
      </c>
    </row>
    <row r="1568" spans="1:13" s="169" customFormat="1" x14ac:dyDescent="0.4">
      <c r="A1568" s="161" t="s">
        <v>2306</v>
      </c>
      <c r="B1568" s="161" t="s">
        <v>2309</v>
      </c>
      <c r="C1568" s="162">
        <v>42</v>
      </c>
      <c r="D1568" s="163">
        <v>45860</v>
      </c>
      <c r="E1568" s="164">
        <v>45905</v>
      </c>
      <c r="F1568" s="165">
        <v>261.16000000000003</v>
      </c>
      <c r="G1568" s="166" t="s">
        <v>2311</v>
      </c>
      <c r="H1568" s="161" t="s">
        <v>2314</v>
      </c>
      <c r="I1568" s="161" t="s">
        <v>5618</v>
      </c>
      <c r="J1568" s="161" t="s">
        <v>372</v>
      </c>
      <c r="K1568" s="167"/>
      <c r="L1568" s="168" t="s">
        <v>749</v>
      </c>
      <c r="M1568" s="168" t="s">
        <v>373</v>
      </c>
    </row>
    <row r="1569" spans="1:13" s="169" customFormat="1" x14ac:dyDescent="0.4">
      <c r="A1569" s="161" t="s">
        <v>2306</v>
      </c>
      <c r="B1569" s="161" t="s">
        <v>2309</v>
      </c>
      <c r="C1569" s="162">
        <v>42</v>
      </c>
      <c r="D1569" s="163">
        <v>45860</v>
      </c>
      <c r="E1569" s="164">
        <v>45905</v>
      </c>
      <c r="F1569" s="165">
        <v>131.81</v>
      </c>
      <c r="G1569" s="166" t="s">
        <v>2311</v>
      </c>
      <c r="H1569" s="161" t="s">
        <v>2314</v>
      </c>
      <c r="I1569" s="161" t="s">
        <v>5619</v>
      </c>
      <c r="J1569" s="161" t="s">
        <v>222</v>
      </c>
      <c r="K1569" s="167"/>
      <c r="L1569" s="168" t="s">
        <v>749</v>
      </c>
      <c r="M1569" s="168" t="s">
        <v>223</v>
      </c>
    </row>
    <row r="1570" spans="1:13" s="169" customFormat="1" x14ac:dyDescent="0.4">
      <c r="A1570" s="161" t="s">
        <v>2306</v>
      </c>
      <c r="B1570" s="161" t="s">
        <v>2309</v>
      </c>
      <c r="C1570" s="162">
        <v>42</v>
      </c>
      <c r="D1570" s="163">
        <v>45860</v>
      </c>
      <c r="E1570" s="164">
        <v>45905</v>
      </c>
      <c r="F1570" s="165">
        <v>292.13</v>
      </c>
      <c r="G1570" s="166" t="s">
        <v>2311</v>
      </c>
      <c r="H1570" s="161" t="s">
        <v>2314</v>
      </c>
      <c r="I1570" s="161" t="s">
        <v>5620</v>
      </c>
      <c r="J1570" s="161" t="s">
        <v>374</v>
      </c>
      <c r="K1570" s="167"/>
      <c r="L1570" s="168" t="s">
        <v>749</v>
      </c>
      <c r="M1570" s="168" t="s">
        <v>375</v>
      </c>
    </row>
    <row r="1571" spans="1:13" s="169" customFormat="1" x14ac:dyDescent="0.4">
      <c r="A1571" s="161" t="s">
        <v>2306</v>
      </c>
      <c r="B1571" s="161" t="s">
        <v>2309</v>
      </c>
      <c r="C1571" s="162">
        <v>43</v>
      </c>
      <c r="D1571" s="163">
        <v>45863</v>
      </c>
      <c r="E1571" s="164">
        <v>45905</v>
      </c>
      <c r="F1571" s="165">
        <v>184.7</v>
      </c>
      <c r="G1571" s="166" t="s">
        <v>2311</v>
      </c>
      <c r="H1571" s="161" t="s">
        <v>2314</v>
      </c>
      <c r="I1571" s="161" t="s">
        <v>5577</v>
      </c>
      <c r="J1571" s="161" t="s">
        <v>434</v>
      </c>
      <c r="K1571" s="167"/>
      <c r="L1571" s="168" t="s">
        <v>749</v>
      </c>
      <c r="M1571" s="168" t="s">
        <v>435</v>
      </c>
    </row>
    <row r="1572" spans="1:13" s="169" customFormat="1" x14ac:dyDescent="0.4">
      <c r="A1572" s="161" t="s">
        <v>2306</v>
      </c>
      <c r="B1572" s="161" t="s">
        <v>2309</v>
      </c>
      <c r="C1572" s="162">
        <v>43</v>
      </c>
      <c r="D1572" s="163">
        <v>45863</v>
      </c>
      <c r="E1572" s="164">
        <v>45905</v>
      </c>
      <c r="F1572" s="165">
        <v>238.58</v>
      </c>
      <c r="G1572" s="166" t="s">
        <v>2311</v>
      </c>
      <c r="H1572" s="161" t="s">
        <v>2314</v>
      </c>
      <c r="I1572" s="161" t="s">
        <v>5590</v>
      </c>
      <c r="J1572" s="161" t="s">
        <v>14</v>
      </c>
      <c r="K1572" s="167"/>
      <c r="L1572" s="168" t="s">
        <v>749</v>
      </c>
      <c r="M1572" s="168" t="s">
        <v>15</v>
      </c>
    </row>
    <row r="1573" spans="1:13" s="169" customFormat="1" x14ac:dyDescent="0.4">
      <c r="A1573" s="161" t="s">
        <v>2306</v>
      </c>
      <c r="B1573" s="161" t="s">
        <v>2309</v>
      </c>
      <c r="C1573" s="162">
        <v>43</v>
      </c>
      <c r="D1573" s="163">
        <v>45863</v>
      </c>
      <c r="E1573" s="164">
        <v>45905</v>
      </c>
      <c r="F1573" s="165">
        <v>209.79</v>
      </c>
      <c r="G1573" s="166" t="s">
        <v>2311</v>
      </c>
      <c r="H1573" s="161" t="s">
        <v>2314</v>
      </c>
      <c r="I1573" s="161" t="s">
        <v>5592</v>
      </c>
      <c r="J1573" s="161" t="s">
        <v>64</v>
      </c>
      <c r="K1573" s="167"/>
      <c r="L1573" s="168" t="s">
        <v>749</v>
      </c>
      <c r="M1573" s="168" t="s">
        <v>65</v>
      </c>
    </row>
    <row r="1574" spans="1:13" s="169" customFormat="1" x14ac:dyDescent="0.4">
      <c r="A1574" s="161" t="s">
        <v>2306</v>
      </c>
      <c r="B1574" s="161" t="s">
        <v>2309</v>
      </c>
      <c r="C1574" s="162">
        <v>43</v>
      </c>
      <c r="D1574" s="163">
        <v>45863</v>
      </c>
      <c r="E1574" s="164">
        <v>45905</v>
      </c>
      <c r="F1574" s="165">
        <v>130.52000000000001</v>
      </c>
      <c r="G1574" s="166" t="s">
        <v>2311</v>
      </c>
      <c r="H1574" s="161" t="s">
        <v>2314</v>
      </c>
      <c r="I1574" s="161" t="s">
        <v>5621</v>
      </c>
      <c r="J1574" s="161" t="s">
        <v>250</v>
      </c>
      <c r="K1574" s="167"/>
      <c r="L1574" s="168" t="s">
        <v>749</v>
      </c>
      <c r="M1574" s="168" t="s">
        <v>251</v>
      </c>
    </row>
    <row r="1575" spans="1:13" s="169" customFormat="1" x14ac:dyDescent="0.4">
      <c r="A1575" s="161" t="s">
        <v>2306</v>
      </c>
      <c r="B1575" s="161" t="s">
        <v>2309</v>
      </c>
      <c r="C1575" s="162">
        <v>43</v>
      </c>
      <c r="D1575" s="163">
        <v>45863</v>
      </c>
      <c r="E1575" s="164">
        <v>45905</v>
      </c>
      <c r="F1575" s="165">
        <v>208.06</v>
      </c>
      <c r="G1575" s="166" t="s">
        <v>2311</v>
      </c>
      <c r="H1575" s="161" t="s">
        <v>2314</v>
      </c>
      <c r="I1575" s="161" t="s">
        <v>5534</v>
      </c>
      <c r="J1575" s="161" t="s">
        <v>286</v>
      </c>
      <c r="K1575" s="167"/>
      <c r="L1575" s="168" t="s">
        <v>749</v>
      </c>
      <c r="M1575" s="168" t="s">
        <v>287</v>
      </c>
    </row>
    <row r="1576" spans="1:13" s="169" customFormat="1" x14ac:dyDescent="0.4">
      <c r="A1576" s="161" t="s">
        <v>2306</v>
      </c>
      <c r="B1576" s="161" t="s">
        <v>2309</v>
      </c>
      <c r="C1576" s="162">
        <v>43</v>
      </c>
      <c r="D1576" s="163">
        <v>45863</v>
      </c>
      <c r="E1576" s="164">
        <v>45905</v>
      </c>
      <c r="F1576" s="165">
        <v>732.54</v>
      </c>
      <c r="G1576" s="166" t="s">
        <v>2311</v>
      </c>
      <c r="H1576" s="161" t="s">
        <v>2314</v>
      </c>
      <c r="I1576" s="161" t="s">
        <v>5457</v>
      </c>
      <c r="J1576" s="161" t="s">
        <v>50</v>
      </c>
      <c r="K1576" s="167"/>
      <c r="L1576" s="168" t="s">
        <v>749</v>
      </c>
      <c r="M1576" s="168" t="s">
        <v>51</v>
      </c>
    </row>
    <row r="1577" spans="1:13" s="169" customFormat="1" x14ac:dyDescent="0.4">
      <c r="A1577" s="161" t="s">
        <v>2306</v>
      </c>
      <c r="B1577" s="161" t="s">
        <v>2309</v>
      </c>
      <c r="C1577" s="162">
        <v>43</v>
      </c>
      <c r="D1577" s="163">
        <v>45863</v>
      </c>
      <c r="E1577" s="164">
        <v>45905</v>
      </c>
      <c r="F1577" s="165">
        <v>216.12</v>
      </c>
      <c r="G1577" s="166" t="s">
        <v>2311</v>
      </c>
      <c r="H1577" s="161" t="s">
        <v>2314</v>
      </c>
      <c r="I1577" s="161" t="s">
        <v>5472</v>
      </c>
      <c r="J1577" s="161" t="s">
        <v>324</v>
      </c>
      <c r="K1577" s="167"/>
      <c r="L1577" s="168" t="s">
        <v>749</v>
      </c>
      <c r="M1577" s="168" t="s">
        <v>325</v>
      </c>
    </row>
    <row r="1578" spans="1:13" s="169" customFormat="1" x14ac:dyDescent="0.4">
      <c r="A1578" s="161" t="s">
        <v>2306</v>
      </c>
      <c r="B1578" s="161" t="s">
        <v>2309</v>
      </c>
      <c r="C1578" s="162">
        <v>43</v>
      </c>
      <c r="D1578" s="163">
        <v>45863</v>
      </c>
      <c r="E1578" s="164">
        <v>45905</v>
      </c>
      <c r="F1578" s="165">
        <v>234.73</v>
      </c>
      <c r="G1578" s="166" t="s">
        <v>2311</v>
      </c>
      <c r="H1578" s="161" t="s">
        <v>2314</v>
      </c>
      <c r="I1578" s="161" t="s">
        <v>5483</v>
      </c>
      <c r="J1578" s="161" t="s">
        <v>200</v>
      </c>
      <c r="K1578" s="167"/>
      <c r="L1578" s="168" t="s">
        <v>749</v>
      </c>
      <c r="M1578" s="168" t="s">
        <v>201</v>
      </c>
    </row>
    <row r="1579" spans="1:13" s="169" customFormat="1" x14ac:dyDescent="0.4">
      <c r="A1579" s="161" t="s">
        <v>2306</v>
      </c>
      <c r="B1579" s="161" t="s">
        <v>2309</v>
      </c>
      <c r="C1579" s="162">
        <v>43</v>
      </c>
      <c r="D1579" s="163">
        <v>45863</v>
      </c>
      <c r="E1579" s="164">
        <v>45905</v>
      </c>
      <c r="F1579" s="165">
        <v>76.040000000000006</v>
      </c>
      <c r="G1579" s="166" t="s">
        <v>2311</v>
      </c>
      <c r="H1579" s="161" t="s">
        <v>2314</v>
      </c>
      <c r="I1579" s="161" t="s">
        <v>5460</v>
      </c>
      <c r="J1579" s="161" t="s">
        <v>198</v>
      </c>
      <c r="K1579" s="167"/>
      <c r="L1579" s="168" t="s">
        <v>749</v>
      </c>
      <c r="M1579" s="168" t="s">
        <v>199</v>
      </c>
    </row>
    <row r="1580" spans="1:13" s="169" customFormat="1" x14ac:dyDescent="0.4">
      <c r="A1580" s="161" t="s">
        <v>2306</v>
      </c>
      <c r="B1580" s="161" t="s">
        <v>2309</v>
      </c>
      <c r="C1580" s="162">
        <v>43</v>
      </c>
      <c r="D1580" s="163">
        <v>45863</v>
      </c>
      <c r="E1580" s="164">
        <v>45905</v>
      </c>
      <c r="F1580" s="165">
        <v>129.99</v>
      </c>
      <c r="G1580" s="166" t="s">
        <v>2311</v>
      </c>
      <c r="H1580" s="161" t="s">
        <v>2314</v>
      </c>
      <c r="I1580" s="161" t="s">
        <v>5610</v>
      </c>
      <c r="J1580" s="161" t="s">
        <v>332</v>
      </c>
      <c r="K1580" s="167"/>
      <c r="L1580" s="168" t="s">
        <v>749</v>
      </c>
      <c r="M1580" s="168" t="s">
        <v>333</v>
      </c>
    </row>
    <row r="1581" spans="1:13" s="169" customFormat="1" x14ac:dyDescent="0.4">
      <c r="A1581" s="161" t="s">
        <v>2306</v>
      </c>
      <c r="B1581" s="161" t="s">
        <v>2309</v>
      </c>
      <c r="C1581" s="162">
        <v>43</v>
      </c>
      <c r="D1581" s="163">
        <v>45863</v>
      </c>
      <c r="E1581" s="164">
        <v>45905</v>
      </c>
      <c r="F1581" s="165">
        <v>310.24</v>
      </c>
      <c r="G1581" s="166" t="s">
        <v>2311</v>
      </c>
      <c r="H1581" s="161" t="s">
        <v>2314</v>
      </c>
      <c r="I1581" s="161" t="s">
        <v>5553</v>
      </c>
      <c r="J1581" s="161" t="s">
        <v>382</v>
      </c>
      <c r="K1581" s="167"/>
      <c r="L1581" s="168" t="s">
        <v>749</v>
      </c>
      <c r="M1581" s="168" t="s">
        <v>383</v>
      </c>
    </row>
    <row r="1582" spans="1:13" s="169" customFormat="1" x14ac:dyDescent="0.4">
      <c r="A1582" s="161" t="s">
        <v>2306</v>
      </c>
      <c r="B1582" s="161" t="s">
        <v>2309</v>
      </c>
      <c r="C1582" s="162">
        <v>43</v>
      </c>
      <c r="D1582" s="163">
        <v>45863</v>
      </c>
      <c r="E1582" s="164">
        <v>45905</v>
      </c>
      <c r="F1582" s="165">
        <v>34.74</v>
      </c>
      <c r="G1582" s="166" t="s">
        <v>2311</v>
      </c>
      <c r="H1582" s="161" t="s">
        <v>2314</v>
      </c>
      <c r="I1582" s="161" t="s">
        <v>5450</v>
      </c>
      <c r="J1582" s="161" t="s">
        <v>184</v>
      </c>
      <c r="K1582" s="167"/>
      <c r="L1582" s="168" t="s">
        <v>749</v>
      </c>
      <c r="M1582" s="168" t="s">
        <v>185</v>
      </c>
    </row>
    <row r="1583" spans="1:13" s="169" customFormat="1" x14ac:dyDescent="0.4">
      <c r="A1583" s="161" t="s">
        <v>2306</v>
      </c>
      <c r="B1583" s="161" t="s">
        <v>2309</v>
      </c>
      <c r="C1583" s="162">
        <v>43</v>
      </c>
      <c r="D1583" s="163">
        <v>45863</v>
      </c>
      <c r="E1583" s="164">
        <v>45905</v>
      </c>
      <c r="F1583" s="165">
        <v>133.91</v>
      </c>
      <c r="G1583" s="166" t="s">
        <v>2311</v>
      </c>
      <c r="H1583" s="161" t="s">
        <v>2314</v>
      </c>
      <c r="I1583" s="161" t="s">
        <v>5605</v>
      </c>
      <c r="J1583" s="161" t="s">
        <v>356</v>
      </c>
      <c r="K1583" s="167"/>
      <c r="L1583" s="168" t="s">
        <v>749</v>
      </c>
      <c r="M1583" s="168" t="s">
        <v>357</v>
      </c>
    </row>
    <row r="1584" spans="1:13" s="169" customFormat="1" x14ac:dyDescent="0.4">
      <c r="A1584" s="161" t="s">
        <v>2306</v>
      </c>
      <c r="B1584" s="161" t="s">
        <v>2309</v>
      </c>
      <c r="C1584" s="162">
        <v>43</v>
      </c>
      <c r="D1584" s="163">
        <v>45863</v>
      </c>
      <c r="E1584" s="164">
        <v>45905</v>
      </c>
      <c r="F1584" s="165">
        <v>358.77</v>
      </c>
      <c r="G1584" s="166" t="s">
        <v>2311</v>
      </c>
      <c r="H1584" s="161" t="s">
        <v>2314</v>
      </c>
      <c r="I1584" s="161" t="s">
        <v>5548</v>
      </c>
      <c r="J1584" s="161" t="s">
        <v>478</v>
      </c>
      <c r="K1584" s="167"/>
      <c r="L1584" s="168" t="s">
        <v>749</v>
      </c>
      <c r="M1584" s="168" t="s">
        <v>479</v>
      </c>
    </row>
    <row r="1585" spans="1:13" s="169" customFormat="1" x14ac:dyDescent="0.4">
      <c r="A1585" s="161" t="s">
        <v>2306</v>
      </c>
      <c r="B1585" s="161" t="s">
        <v>2309</v>
      </c>
      <c r="C1585" s="162">
        <v>43</v>
      </c>
      <c r="D1585" s="163">
        <v>45863</v>
      </c>
      <c r="E1585" s="164">
        <v>45905</v>
      </c>
      <c r="F1585" s="165">
        <v>203.76</v>
      </c>
      <c r="G1585" s="166" t="s">
        <v>2311</v>
      </c>
      <c r="H1585" s="161" t="s">
        <v>2314</v>
      </c>
      <c r="I1585" s="161" t="s">
        <v>5496</v>
      </c>
      <c r="J1585" s="161" t="s">
        <v>244</v>
      </c>
      <c r="K1585" s="167"/>
      <c r="L1585" s="168" t="s">
        <v>749</v>
      </c>
      <c r="M1585" s="168" t="s">
        <v>245</v>
      </c>
    </row>
    <row r="1586" spans="1:13" s="169" customFormat="1" x14ac:dyDescent="0.4">
      <c r="A1586" s="161" t="s">
        <v>2306</v>
      </c>
      <c r="B1586" s="161" t="s">
        <v>2309</v>
      </c>
      <c r="C1586" s="162">
        <v>43</v>
      </c>
      <c r="D1586" s="163">
        <v>45863</v>
      </c>
      <c r="E1586" s="164">
        <v>45905</v>
      </c>
      <c r="F1586" s="165">
        <v>157.57</v>
      </c>
      <c r="G1586" s="166" t="s">
        <v>2311</v>
      </c>
      <c r="H1586" s="161" t="s">
        <v>2314</v>
      </c>
      <c r="I1586" s="161" t="s">
        <v>5518</v>
      </c>
      <c r="J1586" s="161" t="s">
        <v>12</v>
      </c>
      <c r="K1586" s="167"/>
      <c r="L1586" s="168" t="s">
        <v>749</v>
      </c>
      <c r="M1586" s="168" t="s">
        <v>13</v>
      </c>
    </row>
    <row r="1587" spans="1:13" s="169" customFormat="1" x14ac:dyDescent="0.4">
      <c r="A1587" s="161" t="s">
        <v>2306</v>
      </c>
      <c r="B1587" s="161" t="s">
        <v>2309</v>
      </c>
      <c r="C1587" s="162">
        <v>43</v>
      </c>
      <c r="D1587" s="163">
        <v>45863</v>
      </c>
      <c r="E1587" s="164">
        <v>45905</v>
      </c>
      <c r="F1587" s="165">
        <v>126.98</v>
      </c>
      <c r="G1587" s="166" t="s">
        <v>2311</v>
      </c>
      <c r="H1587" s="161" t="s">
        <v>2314</v>
      </c>
      <c r="I1587" s="161" t="s">
        <v>5505</v>
      </c>
      <c r="J1587" s="161" t="s">
        <v>436</v>
      </c>
      <c r="K1587" s="167"/>
      <c r="L1587" s="168" t="s">
        <v>749</v>
      </c>
      <c r="M1587" s="168" t="s">
        <v>437</v>
      </c>
    </row>
    <row r="1588" spans="1:13" s="169" customFormat="1" x14ac:dyDescent="0.4">
      <c r="A1588" s="161" t="s">
        <v>2306</v>
      </c>
      <c r="B1588" s="161" t="s">
        <v>2309</v>
      </c>
      <c r="C1588" s="162">
        <v>43</v>
      </c>
      <c r="D1588" s="163">
        <v>45863</v>
      </c>
      <c r="E1588" s="164">
        <v>45905</v>
      </c>
      <c r="F1588" s="165">
        <v>146.65</v>
      </c>
      <c r="G1588" s="166" t="s">
        <v>2311</v>
      </c>
      <c r="H1588" s="161" t="s">
        <v>2314</v>
      </c>
      <c r="I1588" s="161" t="s">
        <v>5620</v>
      </c>
      <c r="J1588" s="161" t="s">
        <v>374</v>
      </c>
      <c r="K1588" s="167"/>
      <c r="L1588" s="168" t="s">
        <v>749</v>
      </c>
      <c r="M1588" s="168" t="s">
        <v>375</v>
      </c>
    </row>
    <row r="1589" spans="1:13" s="169" customFormat="1" x14ac:dyDescent="0.4">
      <c r="A1589" s="161" t="s">
        <v>2306</v>
      </c>
      <c r="B1589" s="161" t="s">
        <v>2309</v>
      </c>
      <c r="C1589" s="162">
        <v>43</v>
      </c>
      <c r="D1589" s="163">
        <v>45863</v>
      </c>
      <c r="E1589" s="164">
        <v>45905</v>
      </c>
      <c r="F1589" s="165">
        <v>251.09</v>
      </c>
      <c r="G1589" s="166" t="s">
        <v>2311</v>
      </c>
      <c r="H1589" s="161" t="s">
        <v>2314</v>
      </c>
      <c r="I1589" s="161" t="s">
        <v>5546</v>
      </c>
      <c r="J1589" s="161" t="s">
        <v>334</v>
      </c>
      <c r="K1589" s="167"/>
      <c r="L1589" s="168" t="s">
        <v>749</v>
      </c>
      <c r="M1589" s="168" t="s">
        <v>335</v>
      </c>
    </row>
    <row r="1590" spans="1:13" s="169" customFormat="1" x14ac:dyDescent="0.4">
      <c r="A1590" s="161" t="s">
        <v>2306</v>
      </c>
      <c r="B1590" s="161" t="s">
        <v>2309</v>
      </c>
      <c r="C1590" s="162">
        <v>43</v>
      </c>
      <c r="D1590" s="163">
        <v>45863</v>
      </c>
      <c r="E1590" s="164">
        <v>45905</v>
      </c>
      <c r="F1590" s="165">
        <v>129.77000000000001</v>
      </c>
      <c r="G1590" s="166" t="s">
        <v>2311</v>
      </c>
      <c r="H1590" s="161" t="s">
        <v>2314</v>
      </c>
      <c r="I1590" s="161" t="s">
        <v>5452</v>
      </c>
      <c r="J1590" s="161" t="s">
        <v>384</v>
      </c>
      <c r="K1590" s="167"/>
      <c r="L1590" s="168" t="s">
        <v>749</v>
      </c>
      <c r="M1590" s="168" t="s">
        <v>385</v>
      </c>
    </row>
    <row r="1591" spans="1:13" s="169" customFormat="1" x14ac:dyDescent="0.4">
      <c r="A1591" s="161" t="s">
        <v>2306</v>
      </c>
      <c r="B1591" s="161" t="s">
        <v>2309</v>
      </c>
      <c r="C1591" s="162">
        <v>43</v>
      </c>
      <c r="D1591" s="163">
        <v>45863</v>
      </c>
      <c r="E1591" s="164">
        <v>45905</v>
      </c>
      <c r="F1591" s="165">
        <v>160.66</v>
      </c>
      <c r="G1591" s="166" t="s">
        <v>2311</v>
      </c>
      <c r="H1591" s="161" t="s">
        <v>2314</v>
      </c>
      <c r="I1591" s="161" t="s">
        <v>5509</v>
      </c>
      <c r="J1591" s="161" t="s">
        <v>210</v>
      </c>
      <c r="K1591" s="167"/>
      <c r="L1591" s="168" t="s">
        <v>749</v>
      </c>
      <c r="M1591" s="168" t="s">
        <v>211</v>
      </c>
    </row>
    <row r="1592" spans="1:13" s="169" customFormat="1" x14ac:dyDescent="0.4">
      <c r="A1592" s="161" t="s">
        <v>2306</v>
      </c>
      <c r="B1592" s="161" t="s">
        <v>2309</v>
      </c>
      <c r="C1592" s="162">
        <v>43</v>
      </c>
      <c r="D1592" s="163">
        <v>45863</v>
      </c>
      <c r="E1592" s="164">
        <v>45905</v>
      </c>
      <c r="F1592" s="165">
        <v>309.72000000000003</v>
      </c>
      <c r="G1592" s="166" t="s">
        <v>2311</v>
      </c>
      <c r="H1592" s="161" t="s">
        <v>2314</v>
      </c>
      <c r="I1592" s="161" t="s">
        <v>5547</v>
      </c>
      <c r="J1592" s="161" t="s">
        <v>276</v>
      </c>
      <c r="K1592" s="167"/>
      <c r="L1592" s="168" t="s">
        <v>749</v>
      </c>
      <c r="M1592" s="168" t="s">
        <v>277</v>
      </c>
    </row>
    <row r="1593" spans="1:13" s="169" customFormat="1" x14ac:dyDescent="0.4">
      <c r="A1593" s="161" t="s">
        <v>2306</v>
      </c>
      <c r="B1593" s="161" t="s">
        <v>2309</v>
      </c>
      <c r="C1593" s="162">
        <v>43</v>
      </c>
      <c r="D1593" s="163">
        <v>45863</v>
      </c>
      <c r="E1593" s="164">
        <v>45905</v>
      </c>
      <c r="F1593" s="165">
        <v>148.9</v>
      </c>
      <c r="G1593" s="166" t="s">
        <v>2311</v>
      </c>
      <c r="H1593" s="161" t="s">
        <v>2314</v>
      </c>
      <c r="I1593" s="161" t="s">
        <v>5433</v>
      </c>
      <c r="J1593" s="161" t="s">
        <v>338</v>
      </c>
      <c r="K1593" s="167"/>
      <c r="L1593" s="168" t="s">
        <v>749</v>
      </c>
      <c r="M1593" s="168" t="s">
        <v>339</v>
      </c>
    </row>
    <row r="1594" spans="1:13" s="169" customFormat="1" x14ac:dyDescent="0.4">
      <c r="A1594" s="161" t="s">
        <v>2306</v>
      </c>
      <c r="B1594" s="161" t="s">
        <v>2309</v>
      </c>
      <c r="C1594" s="162">
        <v>43</v>
      </c>
      <c r="D1594" s="163">
        <v>45863</v>
      </c>
      <c r="E1594" s="164">
        <v>45905</v>
      </c>
      <c r="F1594" s="165">
        <v>229.39</v>
      </c>
      <c r="G1594" s="166" t="s">
        <v>2311</v>
      </c>
      <c r="H1594" s="161" t="s">
        <v>2314</v>
      </c>
      <c r="I1594" s="161" t="s">
        <v>5563</v>
      </c>
      <c r="J1594" s="161" t="s">
        <v>266</v>
      </c>
      <c r="K1594" s="167"/>
      <c r="L1594" s="168" t="s">
        <v>749</v>
      </c>
      <c r="M1594" s="168" t="s">
        <v>267</v>
      </c>
    </row>
    <row r="1595" spans="1:13" s="169" customFormat="1" x14ac:dyDescent="0.4">
      <c r="A1595" s="161" t="s">
        <v>2306</v>
      </c>
      <c r="B1595" s="161" t="s">
        <v>2309</v>
      </c>
      <c r="C1595" s="162">
        <v>43</v>
      </c>
      <c r="D1595" s="163">
        <v>45863</v>
      </c>
      <c r="E1595" s="164">
        <v>45905</v>
      </c>
      <c r="F1595" s="165">
        <v>473.99</v>
      </c>
      <c r="G1595" s="166" t="s">
        <v>2311</v>
      </c>
      <c r="H1595" s="161" t="s">
        <v>2314</v>
      </c>
      <c r="I1595" s="161" t="s">
        <v>5489</v>
      </c>
      <c r="J1595" s="161" t="s">
        <v>503</v>
      </c>
      <c r="K1595" s="167"/>
      <c r="L1595" s="168" t="s">
        <v>749</v>
      </c>
      <c r="M1595" s="168" t="s">
        <v>504</v>
      </c>
    </row>
    <row r="1596" spans="1:13" s="169" customFormat="1" x14ac:dyDescent="0.4">
      <c r="A1596" s="161" t="s">
        <v>2306</v>
      </c>
      <c r="B1596" s="161" t="s">
        <v>2309</v>
      </c>
      <c r="C1596" s="162">
        <v>43</v>
      </c>
      <c r="D1596" s="163">
        <v>45863</v>
      </c>
      <c r="E1596" s="164">
        <v>45905</v>
      </c>
      <c r="F1596" s="165">
        <v>211.68</v>
      </c>
      <c r="G1596" s="166" t="s">
        <v>2311</v>
      </c>
      <c r="H1596" s="161" t="s">
        <v>2314</v>
      </c>
      <c r="I1596" s="161" t="s">
        <v>5517</v>
      </c>
      <c r="J1596" s="161" t="s">
        <v>486</v>
      </c>
      <c r="K1596" s="167"/>
      <c r="L1596" s="168" t="s">
        <v>749</v>
      </c>
      <c r="M1596" s="168" t="s">
        <v>487</v>
      </c>
    </row>
    <row r="1597" spans="1:13" s="169" customFormat="1" x14ac:dyDescent="0.4">
      <c r="A1597" s="161" t="s">
        <v>2306</v>
      </c>
      <c r="B1597" s="161" t="s">
        <v>2309</v>
      </c>
      <c r="C1597" s="162">
        <v>43</v>
      </c>
      <c r="D1597" s="163">
        <v>45863</v>
      </c>
      <c r="E1597" s="164">
        <v>45905</v>
      </c>
      <c r="F1597" s="165">
        <v>514.23</v>
      </c>
      <c r="G1597" s="166" t="s">
        <v>2311</v>
      </c>
      <c r="H1597" s="161" t="s">
        <v>2314</v>
      </c>
      <c r="I1597" s="161" t="s">
        <v>5445</v>
      </c>
      <c r="J1597" s="161" t="s">
        <v>90</v>
      </c>
      <c r="K1597" s="167"/>
      <c r="L1597" s="168" t="s">
        <v>749</v>
      </c>
      <c r="M1597" s="168" t="s">
        <v>91</v>
      </c>
    </row>
    <row r="1598" spans="1:13" s="169" customFormat="1" x14ac:dyDescent="0.4">
      <c r="A1598" s="161" t="s">
        <v>2306</v>
      </c>
      <c r="B1598" s="161" t="s">
        <v>2309</v>
      </c>
      <c r="C1598" s="162">
        <v>43</v>
      </c>
      <c r="D1598" s="163">
        <v>45863</v>
      </c>
      <c r="E1598" s="164">
        <v>45905</v>
      </c>
      <c r="F1598" s="165">
        <v>467.13</v>
      </c>
      <c r="G1598" s="166" t="s">
        <v>2311</v>
      </c>
      <c r="H1598" s="161" t="s">
        <v>2314</v>
      </c>
      <c r="I1598" s="161" t="s">
        <v>5446</v>
      </c>
      <c r="J1598" s="161" t="s">
        <v>314</v>
      </c>
      <c r="K1598" s="167"/>
      <c r="L1598" s="168" t="s">
        <v>749</v>
      </c>
      <c r="M1598" s="168" t="s">
        <v>315</v>
      </c>
    </row>
    <row r="1599" spans="1:13" s="169" customFormat="1" x14ac:dyDescent="0.4">
      <c r="A1599" s="161" t="s">
        <v>2306</v>
      </c>
      <c r="B1599" s="161" t="s">
        <v>2309</v>
      </c>
      <c r="C1599" s="162">
        <v>43</v>
      </c>
      <c r="D1599" s="163">
        <v>45863</v>
      </c>
      <c r="E1599" s="164">
        <v>45905</v>
      </c>
      <c r="F1599" s="165">
        <v>193.44</v>
      </c>
      <c r="G1599" s="166" t="s">
        <v>2311</v>
      </c>
      <c r="H1599" s="161" t="s">
        <v>2314</v>
      </c>
      <c r="I1599" s="161" t="s">
        <v>5490</v>
      </c>
      <c r="J1599" s="161" t="s">
        <v>202</v>
      </c>
      <c r="K1599" s="167"/>
      <c r="L1599" s="168" t="s">
        <v>749</v>
      </c>
      <c r="M1599" s="168" t="s">
        <v>203</v>
      </c>
    </row>
    <row r="1600" spans="1:13" s="169" customFormat="1" x14ac:dyDescent="0.4">
      <c r="A1600" s="161" t="s">
        <v>2306</v>
      </c>
      <c r="B1600" s="161" t="s">
        <v>2309</v>
      </c>
      <c r="C1600" s="162">
        <v>43</v>
      </c>
      <c r="D1600" s="163">
        <v>45863</v>
      </c>
      <c r="E1600" s="164">
        <v>45905</v>
      </c>
      <c r="F1600" s="165">
        <v>97.66</v>
      </c>
      <c r="G1600" s="166" t="s">
        <v>2311</v>
      </c>
      <c r="H1600" s="161" t="s">
        <v>2314</v>
      </c>
      <c r="I1600" s="161" t="s">
        <v>5597</v>
      </c>
      <c r="J1600" s="161" t="s">
        <v>474</v>
      </c>
      <c r="K1600" s="167"/>
      <c r="L1600" s="168" t="s">
        <v>749</v>
      </c>
      <c r="M1600" s="168" t="s">
        <v>475</v>
      </c>
    </row>
    <row r="1601" spans="1:13" s="169" customFormat="1" x14ac:dyDescent="0.4">
      <c r="A1601" s="161" t="s">
        <v>2306</v>
      </c>
      <c r="B1601" s="161" t="s">
        <v>2309</v>
      </c>
      <c r="C1601" s="162">
        <v>43</v>
      </c>
      <c r="D1601" s="163">
        <v>45863</v>
      </c>
      <c r="E1601" s="164">
        <v>45905</v>
      </c>
      <c r="F1601" s="165">
        <v>200.52</v>
      </c>
      <c r="G1601" s="166" t="s">
        <v>2311</v>
      </c>
      <c r="H1601" s="161" t="s">
        <v>2314</v>
      </c>
      <c r="I1601" s="161" t="s">
        <v>5520</v>
      </c>
      <c r="J1601" s="161" t="s">
        <v>246</v>
      </c>
      <c r="K1601" s="167"/>
      <c r="L1601" s="168" t="s">
        <v>749</v>
      </c>
      <c r="M1601" s="168" t="s">
        <v>247</v>
      </c>
    </row>
    <row r="1602" spans="1:13" s="169" customFormat="1" x14ac:dyDescent="0.4">
      <c r="A1602" s="161" t="s">
        <v>2306</v>
      </c>
      <c r="B1602" s="161" t="s">
        <v>2309</v>
      </c>
      <c r="C1602" s="162">
        <v>43</v>
      </c>
      <c r="D1602" s="163">
        <v>45863</v>
      </c>
      <c r="E1602" s="164">
        <v>45905</v>
      </c>
      <c r="F1602" s="165">
        <v>68.27</v>
      </c>
      <c r="G1602" s="166" t="s">
        <v>2311</v>
      </c>
      <c r="H1602" s="161" t="s">
        <v>2314</v>
      </c>
      <c r="I1602" s="161" t="s">
        <v>5582</v>
      </c>
      <c r="J1602" s="161" t="s">
        <v>340</v>
      </c>
      <c r="K1602" s="167"/>
      <c r="L1602" s="168" t="s">
        <v>749</v>
      </c>
      <c r="M1602" s="168" t="s">
        <v>341</v>
      </c>
    </row>
    <row r="1603" spans="1:13" s="169" customFormat="1" x14ac:dyDescent="0.4">
      <c r="A1603" s="161" t="s">
        <v>2306</v>
      </c>
      <c r="B1603" s="161" t="s">
        <v>2309</v>
      </c>
      <c r="C1603" s="162">
        <v>43</v>
      </c>
      <c r="D1603" s="163">
        <v>45863</v>
      </c>
      <c r="E1603" s="164">
        <v>45905</v>
      </c>
      <c r="F1603" s="165">
        <v>241.97</v>
      </c>
      <c r="G1603" s="166" t="s">
        <v>2311</v>
      </c>
      <c r="H1603" s="161" t="s">
        <v>2314</v>
      </c>
      <c r="I1603" s="161" t="s">
        <v>5465</v>
      </c>
      <c r="J1603" s="161" t="s">
        <v>344</v>
      </c>
      <c r="K1603" s="167"/>
      <c r="L1603" s="168" t="s">
        <v>749</v>
      </c>
      <c r="M1603" s="168" t="s">
        <v>345</v>
      </c>
    </row>
    <row r="1604" spans="1:13" s="169" customFormat="1" x14ac:dyDescent="0.4">
      <c r="A1604" s="161" t="s">
        <v>2306</v>
      </c>
      <c r="B1604" s="161" t="s">
        <v>2309</v>
      </c>
      <c r="C1604" s="162">
        <v>43</v>
      </c>
      <c r="D1604" s="163">
        <v>45863</v>
      </c>
      <c r="E1604" s="164">
        <v>45905</v>
      </c>
      <c r="F1604" s="165">
        <v>161.41</v>
      </c>
      <c r="G1604" s="166" t="s">
        <v>2311</v>
      </c>
      <c r="H1604" s="161" t="s">
        <v>2314</v>
      </c>
      <c r="I1604" s="161" t="s">
        <v>5462</v>
      </c>
      <c r="J1604" s="161" t="s">
        <v>342</v>
      </c>
      <c r="K1604" s="167"/>
      <c r="L1604" s="168" t="s">
        <v>749</v>
      </c>
      <c r="M1604" s="168" t="s">
        <v>343</v>
      </c>
    </row>
    <row r="1605" spans="1:13" s="169" customFormat="1" x14ac:dyDescent="0.4">
      <c r="A1605" s="161" t="s">
        <v>2306</v>
      </c>
      <c r="B1605" s="161" t="s">
        <v>2309</v>
      </c>
      <c r="C1605" s="162">
        <v>43</v>
      </c>
      <c r="D1605" s="163">
        <v>45863</v>
      </c>
      <c r="E1605" s="164">
        <v>45905</v>
      </c>
      <c r="F1605" s="165">
        <v>159.30000000000001</v>
      </c>
      <c r="G1605" s="166" t="s">
        <v>2311</v>
      </c>
      <c r="H1605" s="161" t="s">
        <v>2314</v>
      </c>
      <c r="I1605" s="161" t="s">
        <v>5608</v>
      </c>
      <c r="J1605" s="161" t="s">
        <v>360</v>
      </c>
      <c r="K1605" s="167"/>
      <c r="L1605" s="168" t="s">
        <v>749</v>
      </c>
      <c r="M1605" s="168" t="s">
        <v>361</v>
      </c>
    </row>
    <row r="1606" spans="1:13" s="169" customFormat="1" x14ac:dyDescent="0.4">
      <c r="A1606" s="161" t="s">
        <v>2306</v>
      </c>
      <c r="B1606" s="161" t="s">
        <v>2309</v>
      </c>
      <c r="C1606" s="162">
        <v>43</v>
      </c>
      <c r="D1606" s="163">
        <v>45863</v>
      </c>
      <c r="E1606" s="164">
        <v>45905</v>
      </c>
      <c r="F1606" s="165">
        <v>212.58</v>
      </c>
      <c r="G1606" s="166" t="s">
        <v>2311</v>
      </c>
      <c r="H1606" s="161" t="s">
        <v>2314</v>
      </c>
      <c r="I1606" s="161" t="s">
        <v>5588</v>
      </c>
      <c r="J1606" s="161" t="s">
        <v>214</v>
      </c>
      <c r="K1606" s="167"/>
      <c r="L1606" s="168" t="s">
        <v>749</v>
      </c>
      <c r="M1606" s="168" t="s">
        <v>215</v>
      </c>
    </row>
    <row r="1607" spans="1:13" s="169" customFormat="1" x14ac:dyDescent="0.4">
      <c r="A1607" s="161" t="s">
        <v>2306</v>
      </c>
      <c r="B1607" s="161" t="s">
        <v>2309</v>
      </c>
      <c r="C1607" s="162">
        <v>43</v>
      </c>
      <c r="D1607" s="163">
        <v>45863</v>
      </c>
      <c r="E1607" s="164">
        <v>45905</v>
      </c>
      <c r="F1607" s="165">
        <v>110.62</v>
      </c>
      <c r="G1607" s="166" t="s">
        <v>2311</v>
      </c>
      <c r="H1607" s="161" t="s">
        <v>2314</v>
      </c>
      <c r="I1607" s="161" t="s">
        <v>5447</v>
      </c>
      <c r="J1607" s="161" t="s">
        <v>336</v>
      </c>
      <c r="K1607" s="167"/>
      <c r="L1607" s="168" t="s">
        <v>749</v>
      </c>
      <c r="M1607" s="168" t="s">
        <v>337</v>
      </c>
    </row>
    <row r="1608" spans="1:13" s="169" customFormat="1" x14ac:dyDescent="0.4">
      <c r="A1608" s="161" t="s">
        <v>2306</v>
      </c>
      <c r="B1608" s="161" t="s">
        <v>2309</v>
      </c>
      <c r="C1608" s="162">
        <v>43</v>
      </c>
      <c r="D1608" s="163">
        <v>45863</v>
      </c>
      <c r="E1608" s="164">
        <v>45905</v>
      </c>
      <c r="F1608" s="165">
        <v>264.88</v>
      </c>
      <c r="G1608" s="166" t="s">
        <v>2311</v>
      </c>
      <c r="H1608" s="161" t="s">
        <v>2314</v>
      </c>
      <c r="I1608" s="161" t="s">
        <v>5436</v>
      </c>
      <c r="J1608" s="161" t="s">
        <v>154</v>
      </c>
      <c r="K1608" s="167"/>
      <c r="L1608" s="168" t="s">
        <v>749</v>
      </c>
      <c r="M1608" s="168" t="s">
        <v>155</v>
      </c>
    </row>
    <row r="1609" spans="1:13" s="169" customFormat="1" x14ac:dyDescent="0.4">
      <c r="A1609" s="161" t="s">
        <v>2306</v>
      </c>
      <c r="B1609" s="161" t="s">
        <v>2309</v>
      </c>
      <c r="C1609" s="162">
        <v>43</v>
      </c>
      <c r="D1609" s="163">
        <v>45863</v>
      </c>
      <c r="E1609" s="164">
        <v>45905</v>
      </c>
      <c r="F1609" s="165">
        <v>116.58</v>
      </c>
      <c r="G1609" s="166" t="s">
        <v>2311</v>
      </c>
      <c r="H1609" s="161" t="s">
        <v>2314</v>
      </c>
      <c r="I1609" s="161" t="s">
        <v>5467</v>
      </c>
      <c r="J1609" s="161" t="s">
        <v>144</v>
      </c>
      <c r="K1609" s="167"/>
      <c r="L1609" s="168" t="s">
        <v>749</v>
      </c>
      <c r="M1609" s="168" t="s">
        <v>145</v>
      </c>
    </row>
    <row r="1610" spans="1:13" s="169" customFormat="1" x14ac:dyDescent="0.4">
      <c r="A1610" s="161" t="s">
        <v>2306</v>
      </c>
      <c r="B1610" s="161" t="s">
        <v>2309</v>
      </c>
      <c r="C1610" s="162">
        <v>43</v>
      </c>
      <c r="D1610" s="163">
        <v>45863</v>
      </c>
      <c r="E1610" s="164">
        <v>45905</v>
      </c>
      <c r="F1610" s="165">
        <v>1891.45</v>
      </c>
      <c r="G1610" s="166" t="s">
        <v>2311</v>
      </c>
      <c r="H1610" s="161" t="s">
        <v>2314</v>
      </c>
      <c r="I1610" s="161" t="s">
        <v>5437</v>
      </c>
      <c r="J1610" s="161" t="s">
        <v>18</v>
      </c>
      <c r="K1610" s="167"/>
      <c r="L1610" s="168" t="s">
        <v>749</v>
      </c>
      <c r="M1610" s="168" t="s">
        <v>19</v>
      </c>
    </row>
    <row r="1611" spans="1:13" s="169" customFormat="1" x14ac:dyDescent="0.4">
      <c r="A1611" s="161" t="s">
        <v>2306</v>
      </c>
      <c r="B1611" s="161" t="s">
        <v>2309</v>
      </c>
      <c r="C1611" s="162">
        <v>43</v>
      </c>
      <c r="D1611" s="163">
        <v>45863</v>
      </c>
      <c r="E1611" s="164">
        <v>45905</v>
      </c>
      <c r="F1611" s="165">
        <v>87.26</v>
      </c>
      <c r="G1611" s="166" t="s">
        <v>2311</v>
      </c>
      <c r="H1611" s="161" t="s">
        <v>2314</v>
      </c>
      <c r="I1611" s="161" t="s">
        <v>5474</v>
      </c>
      <c r="J1611" s="161" t="s">
        <v>92</v>
      </c>
      <c r="K1611" s="167"/>
      <c r="L1611" s="168" t="s">
        <v>749</v>
      </c>
      <c r="M1611" s="168" t="s">
        <v>93</v>
      </c>
    </row>
    <row r="1612" spans="1:13" s="169" customFormat="1" x14ac:dyDescent="0.4">
      <c r="A1612" s="161" t="s">
        <v>2306</v>
      </c>
      <c r="B1612" s="161" t="s">
        <v>2309</v>
      </c>
      <c r="C1612" s="162">
        <v>43</v>
      </c>
      <c r="D1612" s="163">
        <v>45863</v>
      </c>
      <c r="E1612" s="164">
        <v>45905</v>
      </c>
      <c r="F1612" s="165">
        <v>208.96</v>
      </c>
      <c r="G1612" s="166" t="s">
        <v>2311</v>
      </c>
      <c r="H1612" s="161" t="s">
        <v>2314</v>
      </c>
      <c r="I1612" s="161" t="s">
        <v>5576</v>
      </c>
      <c r="J1612" s="161" t="s">
        <v>420</v>
      </c>
      <c r="K1612" s="167"/>
      <c r="L1612" s="168" t="s">
        <v>749</v>
      </c>
      <c r="M1612" s="168" t="s">
        <v>421</v>
      </c>
    </row>
    <row r="1613" spans="1:13" s="169" customFormat="1" x14ac:dyDescent="0.4">
      <c r="A1613" s="161" t="s">
        <v>2306</v>
      </c>
      <c r="B1613" s="161" t="s">
        <v>2309</v>
      </c>
      <c r="C1613" s="162">
        <v>43</v>
      </c>
      <c r="D1613" s="163">
        <v>45863</v>
      </c>
      <c r="E1613" s="164">
        <v>45905</v>
      </c>
      <c r="F1613" s="165">
        <v>223.06</v>
      </c>
      <c r="G1613" s="166" t="s">
        <v>2311</v>
      </c>
      <c r="H1613" s="161" t="s">
        <v>2314</v>
      </c>
      <c r="I1613" s="161" t="s">
        <v>5459</v>
      </c>
      <c r="J1613" s="161" t="s">
        <v>388</v>
      </c>
      <c r="K1613" s="167"/>
      <c r="L1613" s="168" t="s">
        <v>749</v>
      </c>
      <c r="M1613" s="168" t="s">
        <v>389</v>
      </c>
    </row>
    <row r="1614" spans="1:13" s="169" customFormat="1" x14ac:dyDescent="0.4">
      <c r="A1614" s="161" t="s">
        <v>2306</v>
      </c>
      <c r="B1614" s="161" t="s">
        <v>2309</v>
      </c>
      <c r="C1614" s="162">
        <v>43</v>
      </c>
      <c r="D1614" s="163">
        <v>45863</v>
      </c>
      <c r="E1614" s="164">
        <v>45905</v>
      </c>
      <c r="F1614" s="165">
        <v>124.49</v>
      </c>
      <c r="G1614" s="166" t="s">
        <v>2311</v>
      </c>
      <c r="H1614" s="161" t="s">
        <v>2314</v>
      </c>
      <c r="I1614" s="161" t="s">
        <v>5587</v>
      </c>
      <c r="J1614" s="161" t="s">
        <v>150</v>
      </c>
      <c r="K1614" s="167"/>
      <c r="L1614" s="168" t="s">
        <v>749</v>
      </c>
      <c r="M1614" s="168" t="s">
        <v>151</v>
      </c>
    </row>
    <row r="1615" spans="1:13" s="169" customFormat="1" x14ac:dyDescent="0.4">
      <c r="A1615" s="161" t="s">
        <v>2306</v>
      </c>
      <c r="B1615" s="161" t="s">
        <v>2309</v>
      </c>
      <c r="C1615" s="162">
        <v>43</v>
      </c>
      <c r="D1615" s="163">
        <v>45863</v>
      </c>
      <c r="E1615" s="164">
        <v>45905</v>
      </c>
      <c r="F1615" s="165">
        <v>725.84</v>
      </c>
      <c r="G1615" s="166" t="s">
        <v>2311</v>
      </c>
      <c r="H1615" s="161" t="s">
        <v>2314</v>
      </c>
      <c r="I1615" s="161" t="s">
        <v>5469</v>
      </c>
      <c r="J1615" s="161" t="s">
        <v>180</v>
      </c>
      <c r="K1615" s="167"/>
      <c r="L1615" s="168" t="s">
        <v>749</v>
      </c>
      <c r="M1615" s="168" t="s">
        <v>181</v>
      </c>
    </row>
    <row r="1616" spans="1:13" s="169" customFormat="1" x14ac:dyDescent="0.4">
      <c r="A1616" s="161" t="s">
        <v>2306</v>
      </c>
      <c r="B1616" s="161" t="s">
        <v>2309</v>
      </c>
      <c r="C1616" s="162">
        <v>43</v>
      </c>
      <c r="D1616" s="163">
        <v>45863</v>
      </c>
      <c r="E1616" s="164">
        <v>45905</v>
      </c>
      <c r="F1616" s="165">
        <v>135.41999999999999</v>
      </c>
      <c r="G1616" s="166" t="s">
        <v>2311</v>
      </c>
      <c r="H1616" s="161" t="s">
        <v>2314</v>
      </c>
      <c r="I1616" s="161" t="s">
        <v>5480</v>
      </c>
      <c r="J1616" s="161" t="s">
        <v>406</v>
      </c>
      <c r="K1616" s="167"/>
      <c r="L1616" s="168" t="s">
        <v>749</v>
      </c>
      <c r="M1616" s="168" t="s">
        <v>407</v>
      </c>
    </row>
    <row r="1617" spans="1:13" s="169" customFormat="1" x14ac:dyDescent="0.4">
      <c r="A1617" s="161" t="s">
        <v>2306</v>
      </c>
      <c r="B1617" s="161" t="s">
        <v>2309</v>
      </c>
      <c r="C1617" s="162">
        <v>43</v>
      </c>
      <c r="D1617" s="163">
        <v>45863</v>
      </c>
      <c r="E1617" s="164">
        <v>45905</v>
      </c>
      <c r="F1617" s="165">
        <v>327.27</v>
      </c>
      <c r="G1617" s="166" t="s">
        <v>2311</v>
      </c>
      <c r="H1617" s="161" t="s">
        <v>2314</v>
      </c>
      <c r="I1617" t="s">
        <v>4375</v>
      </c>
      <c r="J1617" s="161" t="s">
        <v>268</v>
      </c>
      <c r="K1617" s="167"/>
      <c r="L1617" s="168" t="s">
        <v>749</v>
      </c>
      <c r="M1617" s="168" t="s">
        <v>269</v>
      </c>
    </row>
    <row r="1618" spans="1:13" s="169" customFormat="1" x14ac:dyDescent="0.4">
      <c r="A1618" s="161" t="s">
        <v>2306</v>
      </c>
      <c r="B1618" s="161" t="s">
        <v>2309</v>
      </c>
      <c r="C1618" s="162">
        <v>43</v>
      </c>
      <c r="D1618" s="163">
        <v>45863</v>
      </c>
      <c r="E1618" s="164">
        <v>45905</v>
      </c>
      <c r="F1618" s="165">
        <v>347.54</v>
      </c>
      <c r="G1618" s="166" t="s">
        <v>2311</v>
      </c>
      <c r="H1618" s="161" t="s">
        <v>2314</v>
      </c>
      <c r="I1618" s="161" t="s">
        <v>5506</v>
      </c>
      <c r="J1618" s="161" t="s">
        <v>82</v>
      </c>
      <c r="K1618" s="167"/>
      <c r="L1618" s="168" t="s">
        <v>749</v>
      </c>
      <c r="M1618" s="168" t="s">
        <v>83</v>
      </c>
    </row>
    <row r="1619" spans="1:13" s="169" customFormat="1" x14ac:dyDescent="0.4">
      <c r="A1619" s="161" t="s">
        <v>2306</v>
      </c>
      <c r="B1619" s="161" t="s">
        <v>2309</v>
      </c>
      <c r="C1619" s="162">
        <v>43</v>
      </c>
      <c r="D1619" s="163">
        <v>45863</v>
      </c>
      <c r="E1619" s="164">
        <v>45905</v>
      </c>
      <c r="F1619" s="165">
        <v>221.32</v>
      </c>
      <c r="G1619" s="166" t="s">
        <v>2311</v>
      </c>
      <c r="H1619" s="161" t="s">
        <v>2314</v>
      </c>
      <c r="I1619" s="161" t="s">
        <v>5524</v>
      </c>
      <c r="J1619" s="161" t="s">
        <v>270</v>
      </c>
      <c r="K1619" s="167"/>
      <c r="L1619" s="168" t="s">
        <v>749</v>
      </c>
      <c r="M1619" s="168" t="s">
        <v>271</v>
      </c>
    </row>
    <row r="1620" spans="1:13" s="169" customFormat="1" x14ac:dyDescent="0.4">
      <c r="A1620" s="161" t="s">
        <v>2306</v>
      </c>
      <c r="B1620" s="161" t="s">
        <v>2309</v>
      </c>
      <c r="C1620" s="162">
        <v>43</v>
      </c>
      <c r="D1620" s="163">
        <v>45863</v>
      </c>
      <c r="E1620" s="164">
        <v>45905</v>
      </c>
      <c r="F1620" s="165">
        <v>181.01</v>
      </c>
      <c r="G1620" s="166" t="s">
        <v>2311</v>
      </c>
      <c r="H1620" s="161" t="s">
        <v>2314</v>
      </c>
      <c r="I1620" s="161" t="s">
        <v>5461</v>
      </c>
      <c r="J1620" s="161" t="s">
        <v>390</v>
      </c>
      <c r="K1620" s="167"/>
      <c r="L1620" s="168" t="s">
        <v>749</v>
      </c>
      <c r="M1620" s="168" t="s">
        <v>391</v>
      </c>
    </row>
    <row r="1621" spans="1:13" s="169" customFormat="1" x14ac:dyDescent="0.4">
      <c r="A1621" s="161" t="s">
        <v>2306</v>
      </c>
      <c r="B1621" s="161" t="s">
        <v>2309</v>
      </c>
      <c r="C1621" s="162">
        <v>43</v>
      </c>
      <c r="D1621" s="163">
        <v>45863</v>
      </c>
      <c r="E1621" s="164">
        <v>45905</v>
      </c>
      <c r="F1621" s="165">
        <v>184.77</v>
      </c>
      <c r="G1621" s="166" t="s">
        <v>2311</v>
      </c>
      <c r="H1621" s="161" t="s">
        <v>2314</v>
      </c>
      <c r="I1621" s="161" t="s">
        <v>5593</v>
      </c>
      <c r="J1621" s="161" t="s">
        <v>152</v>
      </c>
      <c r="K1621" s="167"/>
      <c r="L1621" s="168" t="s">
        <v>749</v>
      </c>
      <c r="M1621" s="168" t="s">
        <v>153</v>
      </c>
    </row>
    <row r="1622" spans="1:13" s="169" customFormat="1" x14ac:dyDescent="0.4">
      <c r="A1622" s="161" t="s">
        <v>2306</v>
      </c>
      <c r="B1622" s="161" t="s">
        <v>2309</v>
      </c>
      <c r="C1622" s="162">
        <v>43</v>
      </c>
      <c r="D1622" s="163">
        <v>45863</v>
      </c>
      <c r="E1622" s="164">
        <v>45905</v>
      </c>
      <c r="F1622" s="165">
        <v>244.38</v>
      </c>
      <c r="G1622" s="166" t="s">
        <v>2311</v>
      </c>
      <c r="H1622" s="161" t="s">
        <v>2314</v>
      </c>
      <c r="I1622" s="161" t="s">
        <v>5526</v>
      </c>
      <c r="J1622" s="161" t="s">
        <v>456</v>
      </c>
      <c r="K1622" s="167"/>
      <c r="L1622" s="168" t="s">
        <v>749</v>
      </c>
      <c r="M1622" s="168" t="s">
        <v>457</v>
      </c>
    </row>
    <row r="1623" spans="1:13" s="169" customFormat="1" x14ac:dyDescent="0.4">
      <c r="A1623" s="161" t="s">
        <v>2306</v>
      </c>
      <c r="B1623" s="161" t="s">
        <v>2309</v>
      </c>
      <c r="C1623" s="162">
        <v>43</v>
      </c>
      <c r="D1623" s="163">
        <v>45863</v>
      </c>
      <c r="E1623" s="164">
        <v>45905</v>
      </c>
      <c r="F1623" s="165">
        <v>266.31</v>
      </c>
      <c r="G1623" s="166" t="s">
        <v>2311</v>
      </c>
      <c r="H1623" s="161" t="s">
        <v>2314</v>
      </c>
      <c r="I1623" s="161" t="s">
        <v>5578</v>
      </c>
      <c r="J1623" s="161" t="s">
        <v>438</v>
      </c>
      <c r="K1623" s="167"/>
      <c r="L1623" s="168" t="s">
        <v>749</v>
      </c>
      <c r="M1623" s="168" t="s">
        <v>439</v>
      </c>
    </row>
    <row r="1624" spans="1:13" s="169" customFormat="1" x14ac:dyDescent="0.4">
      <c r="A1624" s="161" t="s">
        <v>2306</v>
      </c>
      <c r="B1624" s="161" t="s">
        <v>2309</v>
      </c>
      <c r="C1624" s="162">
        <v>43</v>
      </c>
      <c r="D1624" s="163">
        <v>45863</v>
      </c>
      <c r="E1624" s="164">
        <v>45905</v>
      </c>
      <c r="F1624" s="165">
        <v>181.68</v>
      </c>
      <c r="G1624" s="166" t="s">
        <v>2311</v>
      </c>
      <c r="H1624" s="161" t="s">
        <v>2314</v>
      </c>
      <c r="I1624" s="161" t="s">
        <v>5443</v>
      </c>
      <c r="J1624" s="161" t="s">
        <v>68</v>
      </c>
      <c r="K1624" s="167"/>
      <c r="L1624" s="168" t="s">
        <v>749</v>
      </c>
      <c r="M1624" s="168" t="s">
        <v>69</v>
      </c>
    </row>
    <row r="1625" spans="1:13" s="169" customFormat="1" x14ac:dyDescent="0.4">
      <c r="A1625" s="161" t="s">
        <v>2306</v>
      </c>
      <c r="B1625" s="161" t="s">
        <v>2309</v>
      </c>
      <c r="C1625" s="162">
        <v>43</v>
      </c>
      <c r="D1625" s="163">
        <v>45863</v>
      </c>
      <c r="E1625" s="164">
        <v>45905</v>
      </c>
      <c r="F1625" s="165">
        <v>160.74</v>
      </c>
      <c r="G1625" s="166" t="s">
        <v>2311</v>
      </c>
      <c r="H1625" s="161" t="s">
        <v>2314</v>
      </c>
      <c r="I1625" s="161" t="s">
        <v>5560</v>
      </c>
      <c r="J1625" s="161" t="s">
        <v>232</v>
      </c>
      <c r="K1625" s="167"/>
      <c r="L1625" s="168" t="s">
        <v>749</v>
      </c>
      <c r="M1625" s="168" t="s">
        <v>233</v>
      </c>
    </row>
    <row r="1626" spans="1:13" s="169" customFormat="1" x14ac:dyDescent="0.4">
      <c r="A1626" s="161" t="s">
        <v>2306</v>
      </c>
      <c r="B1626" s="161" t="s">
        <v>2309</v>
      </c>
      <c r="C1626" s="162">
        <v>43</v>
      </c>
      <c r="D1626" s="163">
        <v>45863</v>
      </c>
      <c r="E1626" s="164">
        <v>45905</v>
      </c>
      <c r="F1626" s="165">
        <v>133.76</v>
      </c>
      <c r="G1626" s="166" t="s">
        <v>2311</v>
      </c>
      <c r="H1626" s="161" t="s">
        <v>2314</v>
      </c>
      <c r="I1626" s="161" t="s">
        <v>5570</v>
      </c>
      <c r="J1626" s="161" t="s">
        <v>412</v>
      </c>
      <c r="K1626" s="167"/>
      <c r="L1626" s="168" t="s">
        <v>749</v>
      </c>
      <c r="M1626" s="168" t="s">
        <v>413</v>
      </c>
    </row>
    <row r="1627" spans="1:13" s="169" customFormat="1" x14ac:dyDescent="0.4">
      <c r="A1627" s="161" t="s">
        <v>2306</v>
      </c>
      <c r="B1627" s="161" t="s">
        <v>2309</v>
      </c>
      <c r="C1627" s="162">
        <v>43</v>
      </c>
      <c r="D1627" s="163">
        <v>45863</v>
      </c>
      <c r="E1627" s="164">
        <v>45905</v>
      </c>
      <c r="F1627" s="165">
        <v>97.43</v>
      </c>
      <c r="G1627" s="166" t="s">
        <v>2311</v>
      </c>
      <c r="H1627" s="161" t="s">
        <v>2314</v>
      </c>
      <c r="I1627" s="161" t="s">
        <v>5532</v>
      </c>
      <c r="J1627" s="161" t="s">
        <v>146</v>
      </c>
      <c r="K1627" s="167"/>
      <c r="L1627" s="168" t="s">
        <v>749</v>
      </c>
      <c r="M1627" s="168" t="s">
        <v>147</v>
      </c>
    </row>
    <row r="1628" spans="1:13" s="169" customFormat="1" x14ac:dyDescent="0.4">
      <c r="A1628" s="161" t="s">
        <v>2306</v>
      </c>
      <c r="B1628" s="161" t="s">
        <v>2309</v>
      </c>
      <c r="C1628" s="162">
        <v>43</v>
      </c>
      <c r="D1628" s="163">
        <v>45863</v>
      </c>
      <c r="E1628" s="164">
        <v>45905</v>
      </c>
      <c r="F1628" s="165">
        <v>239.18</v>
      </c>
      <c r="G1628" s="166" t="s">
        <v>2311</v>
      </c>
      <c r="H1628" s="161" t="s">
        <v>2314</v>
      </c>
      <c r="I1628" s="161" t="s">
        <v>5595</v>
      </c>
      <c r="J1628" s="161" t="s">
        <v>466</v>
      </c>
      <c r="K1628" s="167"/>
      <c r="L1628" s="168" t="s">
        <v>749</v>
      </c>
      <c r="M1628" s="168" t="s">
        <v>467</v>
      </c>
    </row>
    <row r="1629" spans="1:13" s="169" customFormat="1" x14ac:dyDescent="0.4">
      <c r="A1629" s="161" t="s">
        <v>2306</v>
      </c>
      <c r="B1629" s="161" t="s">
        <v>2309</v>
      </c>
      <c r="C1629" s="162">
        <v>43</v>
      </c>
      <c r="D1629" s="163">
        <v>45863</v>
      </c>
      <c r="E1629" s="164">
        <v>45905</v>
      </c>
      <c r="F1629" s="165">
        <v>408.2</v>
      </c>
      <c r="G1629" s="166" t="s">
        <v>2311</v>
      </c>
      <c r="H1629" s="161" t="s">
        <v>2314</v>
      </c>
      <c r="I1629" s="161" t="s">
        <v>5541</v>
      </c>
      <c r="J1629" s="161" t="s">
        <v>140</v>
      </c>
      <c r="K1629" s="167"/>
      <c r="L1629" s="168" t="s">
        <v>749</v>
      </c>
      <c r="M1629" s="168" t="s">
        <v>141</v>
      </c>
    </row>
    <row r="1630" spans="1:13" s="169" customFormat="1" x14ac:dyDescent="0.4">
      <c r="A1630" s="161" t="s">
        <v>2306</v>
      </c>
      <c r="B1630" s="161" t="s">
        <v>2309</v>
      </c>
      <c r="C1630" s="162">
        <v>43</v>
      </c>
      <c r="D1630" s="163">
        <v>45863</v>
      </c>
      <c r="E1630" s="164">
        <v>45905</v>
      </c>
      <c r="F1630" s="165">
        <v>371.28</v>
      </c>
      <c r="G1630" s="166" t="s">
        <v>2311</v>
      </c>
      <c r="H1630" s="161" t="s">
        <v>2314</v>
      </c>
      <c r="I1630" s="161" t="s">
        <v>5525</v>
      </c>
      <c r="J1630" s="161" t="s">
        <v>16</v>
      </c>
      <c r="K1630" s="167"/>
      <c r="L1630" s="168" t="s">
        <v>749</v>
      </c>
      <c r="M1630" s="168" t="s">
        <v>17</v>
      </c>
    </row>
    <row r="1631" spans="1:13" s="169" customFormat="1" x14ac:dyDescent="0.4">
      <c r="A1631" s="161" t="s">
        <v>2306</v>
      </c>
      <c r="B1631" s="161" t="s">
        <v>2309</v>
      </c>
      <c r="C1631" s="162">
        <v>43</v>
      </c>
      <c r="D1631" s="163">
        <v>45863</v>
      </c>
      <c r="E1631" s="164">
        <v>45905</v>
      </c>
      <c r="F1631" s="165">
        <v>183.42</v>
      </c>
      <c r="G1631" s="166" t="s">
        <v>2311</v>
      </c>
      <c r="H1631" s="161" t="s">
        <v>2314</v>
      </c>
      <c r="I1631" s="161" t="s">
        <v>5434</v>
      </c>
      <c r="J1631" s="161" t="s">
        <v>282</v>
      </c>
      <c r="K1631" s="167"/>
      <c r="L1631" s="168" t="s">
        <v>749</v>
      </c>
      <c r="M1631" s="168" t="s">
        <v>283</v>
      </c>
    </row>
    <row r="1632" spans="1:13" s="169" customFormat="1" x14ac:dyDescent="0.4">
      <c r="A1632" s="161" t="s">
        <v>2306</v>
      </c>
      <c r="B1632" s="161" t="s">
        <v>2309</v>
      </c>
      <c r="C1632" s="162">
        <v>43</v>
      </c>
      <c r="D1632" s="163">
        <v>45863</v>
      </c>
      <c r="E1632" s="164">
        <v>45905</v>
      </c>
      <c r="F1632" s="165">
        <v>129.46</v>
      </c>
      <c r="G1632" s="166" t="s">
        <v>2311</v>
      </c>
      <c r="H1632" s="161" t="s">
        <v>2314</v>
      </c>
      <c r="I1632" s="161" t="s">
        <v>5585</v>
      </c>
      <c r="J1632" s="161" t="s">
        <v>128</v>
      </c>
      <c r="K1632" s="167"/>
      <c r="L1632" s="168" t="s">
        <v>749</v>
      </c>
      <c r="M1632" s="168" t="s">
        <v>129</v>
      </c>
    </row>
    <row r="1633" spans="1:13" s="169" customFormat="1" x14ac:dyDescent="0.4">
      <c r="A1633" s="161" t="s">
        <v>2306</v>
      </c>
      <c r="B1633" s="161" t="s">
        <v>2309</v>
      </c>
      <c r="C1633" s="162">
        <v>43</v>
      </c>
      <c r="D1633" s="163">
        <v>45863</v>
      </c>
      <c r="E1633" s="164">
        <v>45905</v>
      </c>
      <c r="F1633" s="165">
        <v>246.57</v>
      </c>
      <c r="G1633" s="166" t="s">
        <v>2311</v>
      </c>
      <c r="H1633" s="161" t="s">
        <v>2314</v>
      </c>
      <c r="I1633" s="161" t="s">
        <v>5569</v>
      </c>
      <c r="J1633" s="161" t="s">
        <v>130</v>
      </c>
      <c r="K1633" s="167"/>
      <c r="L1633" s="168" t="s">
        <v>749</v>
      </c>
      <c r="M1633" s="168" t="s">
        <v>131</v>
      </c>
    </row>
    <row r="1634" spans="1:13" s="169" customFormat="1" x14ac:dyDescent="0.4">
      <c r="A1634" s="161" t="s">
        <v>2306</v>
      </c>
      <c r="B1634" s="161" t="s">
        <v>2309</v>
      </c>
      <c r="C1634" s="162">
        <v>43</v>
      </c>
      <c r="D1634" s="163">
        <v>45863</v>
      </c>
      <c r="E1634" s="164">
        <v>45905</v>
      </c>
      <c r="F1634" s="165">
        <v>149.96</v>
      </c>
      <c r="G1634" s="166" t="s">
        <v>2311</v>
      </c>
      <c r="H1634" s="161" t="s">
        <v>2314</v>
      </c>
      <c r="I1634" s="161" t="s">
        <v>5485</v>
      </c>
      <c r="J1634" s="161" t="s">
        <v>418</v>
      </c>
      <c r="K1634" s="167"/>
      <c r="L1634" s="168" t="s">
        <v>749</v>
      </c>
      <c r="M1634" s="168" t="s">
        <v>419</v>
      </c>
    </row>
    <row r="1635" spans="1:13" s="169" customFormat="1" x14ac:dyDescent="0.4">
      <c r="A1635" s="161" t="s">
        <v>2306</v>
      </c>
      <c r="B1635" s="161" t="s">
        <v>2309</v>
      </c>
      <c r="C1635" s="162">
        <v>43</v>
      </c>
      <c r="D1635" s="163">
        <v>45863</v>
      </c>
      <c r="E1635" s="164">
        <v>45905</v>
      </c>
      <c r="F1635" s="165">
        <v>203.91</v>
      </c>
      <c r="G1635" s="166" t="s">
        <v>2311</v>
      </c>
      <c r="H1635" s="161" t="s">
        <v>2314</v>
      </c>
      <c r="I1635" s="161" t="s">
        <v>5551</v>
      </c>
      <c r="J1635" s="161" t="s">
        <v>380</v>
      </c>
      <c r="K1635" s="167"/>
      <c r="L1635" s="168" t="s">
        <v>749</v>
      </c>
      <c r="M1635" s="168" t="s">
        <v>1900</v>
      </c>
    </row>
    <row r="1636" spans="1:13" s="169" customFormat="1" x14ac:dyDescent="0.4">
      <c r="A1636" s="161" t="s">
        <v>2306</v>
      </c>
      <c r="B1636" s="161" t="s">
        <v>2309</v>
      </c>
      <c r="C1636" s="162">
        <v>43</v>
      </c>
      <c r="D1636" s="163">
        <v>45863</v>
      </c>
      <c r="E1636" s="164">
        <v>45905</v>
      </c>
      <c r="F1636" s="165">
        <v>928.24</v>
      </c>
      <c r="G1636" s="166" t="s">
        <v>2311</v>
      </c>
      <c r="H1636" s="161" t="s">
        <v>2314</v>
      </c>
      <c r="I1636" s="161" t="s">
        <v>5468</v>
      </c>
      <c r="J1636" s="161" t="s">
        <v>346</v>
      </c>
      <c r="K1636" s="167"/>
      <c r="L1636" s="168" t="s">
        <v>749</v>
      </c>
      <c r="M1636" s="168" t="s">
        <v>347</v>
      </c>
    </row>
    <row r="1637" spans="1:13" s="169" customFormat="1" x14ac:dyDescent="0.4">
      <c r="A1637" s="161" t="s">
        <v>2306</v>
      </c>
      <c r="B1637" s="161" t="s">
        <v>2309</v>
      </c>
      <c r="C1637" s="162">
        <v>43</v>
      </c>
      <c r="D1637" s="163">
        <v>45863</v>
      </c>
      <c r="E1637" s="164">
        <v>45905</v>
      </c>
      <c r="F1637" s="165">
        <v>108.66</v>
      </c>
      <c r="G1637" s="166" t="s">
        <v>2311</v>
      </c>
      <c r="H1637" s="161" t="s">
        <v>2314</v>
      </c>
      <c r="I1637" s="161" t="s">
        <v>5611</v>
      </c>
      <c r="J1637" s="161" t="s">
        <v>8</v>
      </c>
      <c r="K1637" s="167"/>
      <c r="L1637" s="168" t="s">
        <v>749</v>
      </c>
      <c r="M1637" s="168" t="s">
        <v>9</v>
      </c>
    </row>
    <row r="1638" spans="1:13" s="169" customFormat="1" x14ac:dyDescent="0.4">
      <c r="A1638" s="161" t="s">
        <v>2306</v>
      </c>
      <c r="B1638" s="161" t="s">
        <v>2309</v>
      </c>
      <c r="C1638" s="162">
        <v>43</v>
      </c>
      <c r="D1638" s="163">
        <v>45863</v>
      </c>
      <c r="E1638" s="164">
        <v>45905</v>
      </c>
      <c r="F1638" s="165">
        <v>238.43</v>
      </c>
      <c r="G1638" s="166" t="s">
        <v>2311</v>
      </c>
      <c r="H1638" s="161" t="s">
        <v>2314</v>
      </c>
      <c r="I1638" s="161" t="s">
        <v>5559</v>
      </c>
      <c r="J1638" s="161" t="s">
        <v>272</v>
      </c>
      <c r="K1638" s="167"/>
      <c r="L1638" s="168" t="s">
        <v>749</v>
      </c>
      <c r="M1638" s="168" t="s">
        <v>273</v>
      </c>
    </row>
    <row r="1639" spans="1:13" s="169" customFormat="1" x14ac:dyDescent="0.4">
      <c r="A1639" s="161" t="s">
        <v>2306</v>
      </c>
      <c r="B1639" s="161" t="s">
        <v>2309</v>
      </c>
      <c r="C1639" s="162">
        <v>43</v>
      </c>
      <c r="D1639" s="163">
        <v>45863</v>
      </c>
      <c r="E1639" s="164">
        <v>45905</v>
      </c>
      <c r="F1639" s="165">
        <v>290.42</v>
      </c>
      <c r="G1639" s="166" t="s">
        <v>2311</v>
      </c>
      <c r="H1639" s="161" t="s">
        <v>2314</v>
      </c>
      <c r="I1639" s="161" t="s">
        <v>5550</v>
      </c>
      <c r="J1639" s="161" t="s">
        <v>46</v>
      </c>
      <c r="K1639" s="167"/>
      <c r="L1639" s="168" t="s">
        <v>749</v>
      </c>
      <c r="M1639" s="168" t="s">
        <v>47</v>
      </c>
    </row>
    <row r="1640" spans="1:13" s="169" customFormat="1" x14ac:dyDescent="0.4">
      <c r="A1640" s="161" t="s">
        <v>2306</v>
      </c>
      <c r="B1640" s="161" t="s">
        <v>2309</v>
      </c>
      <c r="C1640" s="162">
        <v>43</v>
      </c>
      <c r="D1640" s="163">
        <v>45863</v>
      </c>
      <c r="E1640" s="164">
        <v>45905</v>
      </c>
      <c r="F1640" s="165">
        <v>533.83000000000004</v>
      </c>
      <c r="G1640" s="166" t="s">
        <v>2311</v>
      </c>
      <c r="H1640" s="161" t="s">
        <v>2314</v>
      </c>
      <c r="I1640" s="161" t="s">
        <v>5521</v>
      </c>
      <c r="J1640" s="161" t="s">
        <v>188</v>
      </c>
      <c r="K1640" s="167"/>
      <c r="L1640" s="168" t="s">
        <v>749</v>
      </c>
      <c r="M1640" s="168" t="s">
        <v>189</v>
      </c>
    </row>
    <row r="1641" spans="1:13" s="169" customFormat="1" x14ac:dyDescent="0.4">
      <c r="A1641" s="161" t="s">
        <v>2306</v>
      </c>
      <c r="B1641" s="161" t="s">
        <v>2309</v>
      </c>
      <c r="C1641" s="162">
        <v>43</v>
      </c>
      <c r="D1641" s="163">
        <v>45863</v>
      </c>
      <c r="E1641" s="164">
        <v>45905</v>
      </c>
      <c r="F1641" s="165">
        <v>732.84</v>
      </c>
      <c r="G1641" s="166" t="s">
        <v>2311</v>
      </c>
      <c r="H1641" s="161" t="s">
        <v>2314</v>
      </c>
      <c r="I1641" s="161" t="s">
        <v>5558</v>
      </c>
      <c r="J1641" s="161" t="s">
        <v>178</v>
      </c>
      <c r="K1641" s="167"/>
      <c r="L1641" s="168" t="s">
        <v>749</v>
      </c>
      <c r="M1641" s="168" t="s">
        <v>179</v>
      </c>
    </row>
    <row r="1642" spans="1:13" s="169" customFormat="1" x14ac:dyDescent="0.4">
      <c r="A1642" s="161" t="s">
        <v>2306</v>
      </c>
      <c r="B1642" s="161" t="s">
        <v>2309</v>
      </c>
      <c r="C1642" s="162">
        <v>43</v>
      </c>
      <c r="D1642" s="163">
        <v>45863</v>
      </c>
      <c r="E1642" s="164">
        <v>45905</v>
      </c>
      <c r="F1642" s="165">
        <v>197.74</v>
      </c>
      <c r="G1642" s="166" t="s">
        <v>2311</v>
      </c>
      <c r="H1642" s="161" t="s">
        <v>2314</v>
      </c>
      <c r="I1642" s="161" t="s">
        <v>5613</v>
      </c>
      <c r="J1642" s="161" t="s">
        <v>366</v>
      </c>
      <c r="K1642" s="167"/>
      <c r="L1642" s="168" t="s">
        <v>749</v>
      </c>
      <c r="M1642" s="168" t="s">
        <v>367</v>
      </c>
    </row>
    <row r="1643" spans="1:13" s="169" customFormat="1" x14ac:dyDescent="0.4">
      <c r="A1643" s="161" t="s">
        <v>2306</v>
      </c>
      <c r="B1643" s="161" t="s">
        <v>2309</v>
      </c>
      <c r="C1643" s="162">
        <v>43</v>
      </c>
      <c r="D1643" s="163">
        <v>45863</v>
      </c>
      <c r="E1643" s="164">
        <v>45905</v>
      </c>
      <c r="F1643" s="165">
        <v>120.72</v>
      </c>
      <c r="G1643" s="166" t="s">
        <v>2311</v>
      </c>
      <c r="H1643" s="161" t="s">
        <v>2314</v>
      </c>
      <c r="I1643" s="161" t="s">
        <v>5618</v>
      </c>
      <c r="J1643" s="161" t="s">
        <v>372</v>
      </c>
      <c r="K1643" s="167"/>
      <c r="L1643" s="168" t="s">
        <v>749</v>
      </c>
      <c r="M1643" s="168" t="s">
        <v>373</v>
      </c>
    </row>
    <row r="1644" spans="1:13" s="169" customFormat="1" x14ac:dyDescent="0.4">
      <c r="A1644" s="161" t="s">
        <v>2306</v>
      </c>
      <c r="B1644" s="161" t="s">
        <v>2309</v>
      </c>
      <c r="C1644" s="162">
        <v>43</v>
      </c>
      <c r="D1644" s="163">
        <v>45863</v>
      </c>
      <c r="E1644" s="164">
        <v>45905</v>
      </c>
      <c r="F1644" s="165">
        <v>121.55</v>
      </c>
      <c r="G1644" s="166" t="s">
        <v>2311</v>
      </c>
      <c r="H1644" s="161" t="s">
        <v>2314</v>
      </c>
      <c r="I1644" s="161" t="s">
        <v>5609</v>
      </c>
      <c r="J1644" s="161" t="s">
        <v>348</v>
      </c>
      <c r="K1644" s="167"/>
      <c r="L1644" s="168" t="s">
        <v>749</v>
      </c>
      <c r="M1644" s="168" t="s">
        <v>349</v>
      </c>
    </row>
    <row r="1645" spans="1:13" s="169" customFormat="1" x14ac:dyDescent="0.4">
      <c r="A1645" s="161" t="s">
        <v>2306</v>
      </c>
      <c r="B1645" s="161" t="s">
        <v>2309</v>
      </c>
      <c r="C1645" s="162">
        <v>43</v>
      </c>
      <c r="D1645" s="163">
        <v>45863</v>
      </c>
      <c r="E1645" s="164">
        <v>45905</v>
      </c>
      <c r="F1645" s="165">
        <v>76.34</v>
      </c>
      <c r="G1645" s="166" t="s">
        <v>2311</v>
      </c>
      <c r="H1645" s="161" t="s">
        <v>2314</v>
      </c>
      <c r="I1645" s="161" t="s">
        <v>5574</v>
      </c>
      <c r="J1645" s="161" t="s">
        <v>138</v>
      </c>
      <c r="K1645" s="167"/>
      <c r="L1645" s="168" t="s">
        <v>749</v>
      </c>
      <c r="M1645" s="168" t="s">
        <v>139</v>
      </c>
    </row>
    <row r="1646" spans="1:13" s="169" customFormat="1" x14ac:dyDescent="0.4">
      <c r="A1646" s="161" t="s">
        <v>2306</v>
      </c>
      <c r="B1646" s="161" t="s">
        <v>2309</v>
      </c>
      <c r="C1646" s="162">
        <v>43</v>
      </c>
      <c r="D1646" s="163">
        <v>45863</v>
      </c>
      <c r="E1646" s="164">
        <v>45905</v>
      </c>
      <c r="F1646" s="165">
        <v>426.82</v>
      </c>
      <c r="G1646" s="166" t="s">
        <v>2311</v>
      </c>
      <c r="H1646" s="161" t="s">
        <v>2314</v>
      </c>
      <c r="I1646" s="161" t="s">
        <v>5507</v>
      </c>
      <c r="J1646" s="161" t="s">
        <v>499</v>
      </c>
      <c r="K1646" s="167"/>
      <c r="L1646" s="168" t="s">
        <v>749</v>
      </c>
      <c r="M1646" s="168" t="s">
        <v>500</v>
      </c>
    </row>
    <row r="1647" spans="1:13" s="169" customFormat="1" x14ac:dyDescent="0.4">
      <c r="A1647" s="161" t="s">
        <v>2306</v>
      </c>
      <c r="B1647" s="161" t="s">
        <v>2309</v>
      </c>
      <c r="C1647" s="162">
        <v>43</v>
      </c>
      <c r="D1647" s="163">
        <v>45863</v>
      </c>
      <c r="E1647" s="164">
        <v>45905</v>
      </c>
      <c r="F1647" s="165">
        <v>219.89</v>
      </c>
      <c r="G1647" s="166" t="s">
        <v>2311</v>
      </c>
      <c r="H1647" s="161" t="s">
        <v>2314</v>
      </c>
      <c r="I1647" s="161" t="s">
        <v>5580</v>
      </c>
      <c r="J1647" s="161" t="s">
        <v>208</v>
      </c>
      <c r="K1647" s="167"/>
      <c r="L1647" s="168" t="s">
        <v>749</v>
      </c>
      <c r="M1647" s="168" t="s">
        <v>209</v>
      </c>
    </row>
    <row r="1648" spans="1:13" s="169" customFormat="1" x14ac:dyDescent="0.4">
      <c r="A1648" s="161" t="s">
        <v>2306</v>
      </c>
      <c r="B1648" s="161" t="s">
        <v>2309</v>
      </c>
      <c r="C1648" s="162">
        <v>43</v>
      </c>
      <c r="D1648" s="163">
        <v>45863</v>
      </c>
      <c r="E1648" s="164">
        <v>45905</v>
      </c>
      <c r="F1648" s="165">
        <v>129.24</v>
      </c>
      <c r="G1648" s="166" t="s">
        <v>2311</v>
      </c>
      <c r="H1648" s="161" t="s">
        <v>2314</v>
      </c>
      <c r="I1648" s="161" t="s">
        <v>5537</v>
      </c>
      <c r="J1648" s="161" t="s">
        <v>472</v>
      </c>
      <c r="K1648" s="167"/>
      <c r="L1648" s="168" t="s">
        <v>749</v>
      </c>
      <c r="M1648" s="168" t="s">
        <v>473</v>
      </c>
    </row>
    <row r="1649" spans="1:13" s="169" customFormat="1" x14ac:dyDescent="0.4">
      <c r="A1649" s="161" t="s">
        <v>2306</v>
      </c>
      <c r="B1649" s="161" t="s">
        <v>2309</v>
      </c>
      <c r="C1649" s="162">
        <v>43</v>
      </c>
      <c r="D1649" s="163">
        <v>45863</v>
      </c>
      <c r="E1649" s="164">
        <v>45905</v>
      </c>
      <c r="F1649" s="165">
        <v>120.72</v>
      </c>
      <c r="G1649" s="166" t="s">
        <v>2311</v>
      </c>
      <c r="H1649" s="161" t="s">
        <v>2314</v>
      </c>
      <c r="I1649" s="161" t="s">
        <v>5531</v>
      </c>
      <c r="J1649" s="161" t="s">
        <v>274</v>
      </c>
      <c r="K1649" s="167"/>
      <c r="L1649" s="168" t="s">
        <v>749</v>
      </c>
      <c r="M1649" s="168" t="s">
        <v>275</v>
      </c>
    </row>
    <row r="1650" spans="1:13" s="169" customFormat="1" x14ac:dyDescent="0.4">
      <c r="A1650" s="161" t="s">
        <v>2306</v>
      </c>
      <c r="B1650" s="161" t="s">
        <v>2309</v>
      </c>
      <c r="C1650" s="162">
        <v>43</v>
      </c>
      <c r="D1650" s="163">
        <v>45863</v>
      </c>
      <c r="E1650" s="164">
        <v>45905</v>
      </c>
      <c r="F1650" s="165">
        <v>162.55000000000001</v>
      </c>
      <c r="G1650" s="166" t="s">
        <v>2311</v>
      </c>
      <c r="H1650" s="161" t="s">
        <v>2314</v>
      </c>
      <c r="I1650" s="161" t="s">
        <v>5555</v>
      </c>
      <c r="J1650" s="161" t="s">
        <v>10</v>
      </c>
      <c r="K1650" s="167"/>
      <c r="L1650" s="168" t="s">
        <v>749</v>
      </c>
      <c r="M1650" s="168" t="s">
        <v>11</v>
      </c>
    </row>
    <row r="1651" spans="1:13" s="169" customFormat="1" x14ac:dyDescent="0.4">
      <c r="A1651" s="161" t="s">
        <v>2306</v>
      </c>
      <c r="B1651" s="161" t="s">
        <v>2309</v>
      </c>
      <c r="C1651" s="162">
        <v>43</v>
      </c>
      <c r="D1651" s="163">
        <v>45863</v>
      </c>
      <c r="E1651" s="164">
        <v>45905</v>
      </c>
      <c r="F1651" s="165">
        <v>184.32</v>
      </c>
      <c r="G1651" s="166" t="s">
        <v>2311</v>
      </c>
      <c r="H1651" s="161" t="s">
        <v>2314</v>
      </c>
      <c r="I1651" s="161" t="s">
        <v>5491</v>
      </c>
      <c r="J1651" s="161" t="s">
        <v>4</v>
      </c>
      <c r="K1651" s="167"/>
      <c r="L1651" s="168" t="s">
        <v>749</v>
      </c>
      <c r="M1651" s="168" t="s">
        <v>5</v>
      </c>
    </row>
    <row r="1652" spans="1:13" s="169" customFormat="1" x14ac:dyDescent="0.4">
      <c r="A1652" s="161" t="s">
        <v>2306</v>
      </c>
      <c r="B1652" s="161" t="s">
        <v>2309</v>
      </c>
      <c r="C1652" s="162">
        <v>43</v>
      </c>
      <c r="D1652" s="163">
        <v>45863</v>
      </c>
      <c r="E1652" s="164">
        <v>45905</v>
      </c>
      <c r="F1652" s="165">
        <v>86.36</v>
      </c>
      <c r="G1652" s="166" t="s">
        <v>2311</v>
      </c>
      <c r="H1652" s="161" t="s">
        <v>2314</v>
      </c>
      <c r="I1652" s="161" t="s">
        <v>5498</v>
      </c>
      <c r="J1652" s="161" t="s">
        <v>350</v>
      </c>
      <c r="K1652" s="167"/>
      <c r="L1652" s="168" t="s">
        <v>749</v>
      </c>
      <c r="M1652" s="168" t="s">
        <v>351</v>
      </c>
    </row>
    <row r="1653" spans="1:13" s="169" customFormat="1" x14ac:dyDescent="0.4">
      <c r="A1653" s="161" t="s">
        <v>2306</v>
      </c>
      <c r="B1653" s="161" t="s">
        <v>2309</v>
      </c>
      <c r="C1653" s="162">
        <v>43</v>
      </c>
      <c r="D1653" s="163">
        <v>45863</v>
      </c>
      <c r="E1653" s="164">
        <v>45905</v>
      </c>
      <c r="F1653" s="165">
        <v>240.54</v>
      </c>
      <c r="G1653" s="166" t="s">
        <v>2311</v>
      </c>
      <c r="H1653" s="161" t="s">
        <v>2314</v>
      </c>
      <c r="I1653" s="161" t="s">
        <v>5575</v>
      </c>
      <c r="J1653" s="161" t="s">
        <v>102</v>
      </c>
      <c r="K1653" s="167"/>
      <c r="L1653" s="168" t="s">
        <v>749</v>
      </c>
      <c r="M1653" s="168" t="s">
        <v>103</v>
      </c>
    </row>
    <row r="1654" spans="1:13" s="169" customFormat="1" x14ac:dyDescent="0.4">
      <c r="A1654" s="161" t="s">
        <v>2306</v>
      </c>
      <c r="B1654" s="161" t="s">
        <v>2309</v>
      </c>
      <c r="C1654" s="162">
        <v>43</v>
      </c>
      <c r="D1654" s="163">
        <v>45863</v>
      </c>
      <c r="E1654" s="164">
        <v>45905</v>
      </c>
      <c r="F1654" s="165">
        <v>134.06</v>
      </c>
      <c r="G1654" s="166" t="s">
        <v>2311</v>
      </c>
      <c r="H1654" s="161" t="s">
        <v>2314</v>
      </c>
      <c r="I1654" s="161" t="s">
        <v>5428</v>
      </c>
      <c r="J1654" s="161" t="s">
        <v>278</v>
      </c>
      <c r="K1654" s="167"/>
      <c r="L1654" s="168" t="s">
        <v>749</v>
      </c>
      <c r="M1654" s="168" t="s">
        <v>279</v>
      </c>
    </row>
    <row r="1655" spans="1:13" s="169" customFormat="1" x14ac:dyDescent="0.4">
      <c r="A1655" s="161" t="s">
        <v>2306</v>
      </c>
      <c r="B1655" s="161" t="s">
        <v>2309</v>
      </c>
      <c r="C1655" s="162">
        <v>43</v>
      </c>
      <c r="D1655" s="163">
        <v>45863</v>
      </c>
      <c r="E1655" s="164">
        <v>45905</v>
      </c>
      <c r="F1655" s="165">
        <v>157.04</v>
      </c>
      <c r="G1655" s="166" t="s">
        <v>2311</v>
      </c>
      <c r="H1655" s="161" t="s">
        <v>2314</v>
      </c>
      <c r="I1655" s="161" t="s">
        <v>5429</v>
      </c>
      <c r="J1655" s="161" t="s">
        <v>134</v>
      </c>
      <c r="K1655" s="167"/>
      <c r="L1655" s="168" t="s">
        <v>749</v>
      </c>
      <c r="M1655" s="168" t="s">
        <v>135</v>
      </c>
    </row>
    <row r="1656" spans="1:13" s="169" customFormat="1" x14ac:dyDescent="0.4">
      <c r="A1656" s="161" t="s">
        <v>2306</v>
      </c>
      <c r="B1656" s="161" t="s">
        <v>2309</v>
      </c>
      <c r="C1656" s="162">
        <v>43</v>
      </c>
      <c r="D1656" s="163">
        <v>45863</v>
      </c>
      <c r="E1656" s="164">
        <v>45905</v>
      </c>
      <c r="F1656" s="165">
        <v>362.16</v>
      </c>
      <c r="G1656" s="166" t="s">
        <v>2311</v>
      </c>
      <c r="H1656" s="161" t="s">
        <v>2314</v>
      </c>
      <c r="I1656" s="161" t="s">
        <v>5444</v>
      </c>
      <c r="J1656" s="161" t="s">
        <v>142</v>
      </c>
      <c r="K1656" s="167"/>
      <c r="L1656" s="168" t="s">
        <v>749</v>
      </c>
      <c r="M1656" s="168" t="s">
        <v>143</v>
      </c>
    </row>
    <row r="1657" spans="1:13" s="169" customFormat="1" x14ac:dyDescent="0.4">
      <c r="A1657" s="161" t="s">
        <v>2306</v>
      </c>
      <c r="B1657" s="161" t="s">
        <v>2309</v>
      </c>
      <c r="C1657" s="162">
        <v>43</v>
      </c>
      <c r="D1657" s="163">
        <v>45863</v>
      </c>
      <c r="E1657" s="164">
        <v>45905</v>
      </c>
      <c r="F1657" s="165">
        <v>17.329999999999998</v>
      </c>
      <c r="G1657" s="166" t="s">
        <v>2311</v>
      </c>
      <c r="H1657" s="161" t="s">
        <v>2314</v>
      </c>
      <c r="I1657" s="161" t="s">
        <v>5453</v>
      </c>
      <c r="J1657" s="161" t="s">
        <v>495</v>
      </c>
      <c r="K1657" s="167"/>
      <c r="L1657" s="168" t="s">
        <v>749</v>
      </c>
      <c r="M1657" s="168" t="s">
        <v>496</v>
      </c>
    </row>
    <row r="1658" spans="1:13" s="169" customFormat="1" x14ac:dyDescent="0.4">
      <c r="A1658" s="161" t="s">
        <v>2306</v>
      </c>
      <c r="B1658" s="161" t="s">
        <v>2309</v>
      </c>
      <c r="C1658" s="162">
        <v>43</v>
      </c>
      <c r="D1658" s="163">
        <v>45863</v>
      </c>
      <c r="E1658" s="164">
        <v>45905</v>
      </c>
      <c r="F1658" s="165">
        <v>202.48</v>
      </c>
      <c r="G1658" s="166" t="s">
        <v>2311</v>
      </c>
      <c r="H1658" s="161" t="s">
        <v>2314</v>
      </c>
      <c r="I1658" s="161" t="s">
        <v>5596</v>
      </c>
      <c r="J1658" s="161" t="s">
        <v>468</v>
      </c>
      <c r="K1658" s="167"/>
      <c r="L1658" s="168" t="s">
        <v>749</v>
      </c>
      <c r="M1658" s="168" t="s">
        <v>469</v>
      </c>
    </row>
    <row r="1659" spans="1:13" s="169" customFormat="1" x14ac:dyDescent="0.4">
      <c r="A1659" s="161" t="s">
        <v>2306</v>
      </c>
      <c r="B1659" s="161" t="s">
        <v>2309</v>
      </c>
      <c r="C1659" s="162">
        <v>43</v>
      </c>
      <c r="D1659" s="163">
        <v>45863</v>
      </c>
      <c r="E1659" s="164">
        <v>45905</v>
      </c>
      <c r="F1659" s="165">
        <v>128.11000000000001</v>
      </c>
      <c r="G1659" s="166" t="s">
        <v>2311</v>
      </c>
      <c r="H1659" s="161" t="s">
        <v>2314</v>
      </c>
      <c r="I1659" s="161" t="s">
        <v>5439</v>
      </c>
      <c r="J1659" s="161" t="s">
        <v>6</v>
      </c>
      <c r="K1659" s="167"/>
      <c r="L1659" s="168" t="s">
        <v>749</v>
      </c>
      <c r="M1659" s="168" t="s">
        <v>7</v>
      </c>
    </row>
    <row r="1660" spans="1:13" s="169" customFormat="1" x14ac:dyDescent="0.4">
      <c r="A1660" s="161" t="s">
        <v>2306</v>
      </c>
      <c r="B1660" s="161" t="s">
        <v>2309</v>
      </c>
      <c r="C1660" s="162">
        <v>43</v>
      </c>
      <c r="D1660" s="163">
        <v>45863</v>
      </c>
      <c r="E1660" s="164">
        <v>45905</v>
      </c>
      <c r="F1660" s="165">
        <v>136.4</v>
      </c>
      <c r="G1660" s="166" t="s">
        <v>2311</v>
      </c>
      <c r="H1660" s="161" t="s">
        <v>2314</v>
      </c>
      <c r="I1660" s="161" t="s">
        <v>5482</v>
      </c>
      <c r="J1660" s="161" t="s">
        <v>416</v>
      </c>
      <c r="K1660" s="167"/>
      <c r="L1660" s="168" t="s">
        <v>749</v>
      </c>
      <c r="M1660" s="168" t="s">
        <v>417</v>
      </c>
    </row>
    <row r="1661" spans="1:13" s="169" customFormat="1" x14ac:dyDescent="0.4">
      <c r="A1661" s="161" t="s">
        <v>2306</v>
      </c>
      <c r="B1661" s="161" t="s">
        <v>2309</v>
      </c>
      <c r="C1661" s="162">
        <v>43</v>
      </c>
      <c r="D1661" s="163">
        <v>45863</v>
      </c>
      <c r="E1661" s="164">
        <v>45905</v>
      </c>
      <c r="F1661" s="165">
        <v>183.87</v>
      </c>
      <c r="G1661" s="166" t="s">
        <v>2311</v>
      </c>
      <c r="H1661" s="161" t="s">
        <v>2314</v>
      </c>
      <c r="I1661" s="161" t="s">
        <v>5607</v>
      </c>
      <c r="J1661" s="161" t="s">
        <v>358</v>
      </c>
      <c r="K1661" s="167"/>
      <c r="L1661" s="168" t="s">
        <v>749</v>
      </c>
      <c r="M1661" s="168" t="s">
        <v>359</v>
      </c>
    </row>
    <row r="1662" spans="1:13" s="169" customFormat="1" x14ac:dyDescent="0.4">
      <c r="A1662" s="161" t="s">
        <v>2306</v>
      </c>
      <c r="B1662" s="161" t="s">
        <v>2309</v>
      </c>
      <c r="C1662" s="162">
        <v>43</v>
      </c>
      <c r="D1662" s="163">
        <v>45863</v>
      </c>
      <c r="E1662" s="164">
        <v>45905</v>
      </c>
      <c r="F1662" s="165">
        <v>147.02000000000001</v>
      </c>
      <c r="G1662" s="166" t="s">
        <v>2311</v>
      </c>
      <c r="H1662" s="161" t="s">
        <v>2314</v>
      </c>
      <c r="I1662" s="161" t="s">
        <v>5502</v>
      </c>
      <c r="J1662" s="161" t="s">
        <v>432</v>
      </c>
      <c r="K1662" s="167"/>
      <c r="L1662" s="168" t="s">
        <v>749</v>
      </c>
      <c r="M1662" s="168" t="s">
        <v>433</v>
      </c>
    </row>
    <row r="1663" spans="1:13" s="169" customFormat="1" x14ac:dyDescent="0.4">
      <c r="A1663" s="161" t="s">
        <v>2306</v>
      </c>
      <c r="B1663" s="161" t="s">
        <v>2309</v>
      </c>
      <c r="C1663" s="162">
        <v>43</v>
      </c>
      <c r="D1663" s="163">
        <v>45863</v>
      </c>
      <c r="E1663" s="164">
        <v>45905</v>
      </c>
      <c r="F1663" s="165">
        <v>185.45</v>
      </c>
      <c r="G1663" s="166" t="s">
        <v>2311</v>
      </c>
      <c r="H1663" s="161" t="s">
        <v>2314</v>
      </c>
      <c r="I1663" s="161" t="s">
        <v>5584</v>
      </c>
      <c r="J1663" s="161" t="s">
        <v>448</v>
      </c>
      <c r="K1663" s="167"/>
      <c r="L1663" s="168" t="s">
        <v>749</v>
      </c>
      <c r="M1663" s="168" t="s">
        <v>449</v>
      </c>
    </row>
    <row r="1664" spans="1:13" s="169" customFormat="1" x14ac:dyDescent="0.4">
      <c r="A1664" s="161" t="s">
        <v>2306</v>
      </c>
      <c r="B1664" s="161" t="s">
        <v>2309</v>
      </c>
      <c r="C1664" s="162">
        <v>43</v>
      </c>
      <c r="D1664" s="163">
        <v>45863</v>
      </c>
      <c r="E1664" s="164">
        <v>45905</v>
      </c>
      <c r="F1664" s="165">
        <v>230.82</v>
      </c>
      <c r="G1664" s="166" t="s">
        <v>2311</v>
      </c>
      <c r="H1664" s="161" t="s">
        <v>2314</v>
      </c>
      <c r="I1664" s="161" t="s">
        <v>5591</v>
      </c>
      <c r="J1664" s="161" t="s">
        <v>458</v>
      </c>
      <c r="K1664" s="167"/>
      <c r="L1664" s="168" t="s">
        <v>749</v>
      </c>
      <c r="M1664" s="168" t="s">
        <v>459</v>
      </c>
    </row>
    <row r="1665" spans="1:13" s="169" customFormat="1" x14ac:dyDescent="0.4">
      <c r="A1665" s="161" t="s">
        <v>2306</v>
      </c>
      <c r="B1665" s="161" t="s">
        <v>2309</v>
      </c>
      <c r="C1665" s="162">
        <v>43</v>
      </c>
      <c r="D1665" s="163">
        <v>45863</v>
      </c>
      <c r="E1665" s="164">
        <v>45905</v>
      </c>
      <c r="F1665" s="165">
        <v>10929.07</v>
      </c>
      <c r="G1665" s="166" t="s">
        <v>2311</v>
      </c>
      <c r="H1665" s="161" t="s">
        <v>2314</v>
      </c>
      <c r="I1665" s="161" t="s">
        <v>5604</v>
      </c>
      <c r="J1665" s="161" t="s">
        <v>2076</v>
      </c>
      <c r="K1665" s="167"/>
      <c r="L1665" s="168" t="s">
        <v>749</v>
      </c>
      <c r="M1665" s="168" t="s">
        <v>1900</v>
      </c>
    </row>
    <row r="1666" spans="1:13" s="169" customFormat="1" x14ac:dyDescent="0.4">
      <c r="A1666" s="161" t="s">
        <v>2306</v>
      </c>
      <c r="B1666" s="161" t="s">
        <v>2309</v>
      </c>
      <c r="C1666" s="162">
        <v>43</v>
      </c>
      <c r="D1666" s="163">
        <v>45863</v>
      </c>
      <c r="E1666" s="164">
        <v>45905</v>
      </c>
      <c r="F1666" s="165">
        <v>69.41</v>
      </c>
      <c r="G1666" s="166" t="s">
        <v>2311</v>
      </c>
      <c r="H1666" s="161" t="s">
        <v>2314</v>
      </c>
      <c r="I1666" s="161" t="s">
        <v>5451</v>
      </c>
      <c r="J1666" s="161" t="s">
        <v>166</v>
      </c>
      <c r="K1666" s="167"/>
      <c r="L1666" s="168" t="s">
        <v>749</v>
      </c>
      <c r="M1666" s="168" t="s">
        <v>167</v>
      </c>
    </row>
    <row r="1667" spans="1:13" s="169" customFormat="1" x14ac:dyDescent="0.4">
      <c r="A1667" s="161" t="s">
        <v>2306</v>
      </c>
      <c r="B1667" s="161" t="s">
        <v>2309</v>
      </c>
      <c r="C1667" s="162">
        <v>43</v>
      </c>
      <c r="D1667" s="163">
        <v>45863</v>
      </c>
      <c r="E1667" s="164">
        <v>45905</v>
      </c>
      <c r="F1667" s="165">
        <v>390.72</v>
      </c>
      <c r="G1667" s="166" t="s">
        <v>2311</v>
      </c>
      <c r="H1667" s="161" t="s">
        <v>2314</v>
      </c>
      <c r="I1667" s="161" t="s">
        <v>5552</v>
      </c>
      <c r="J1667" s="161" t="s">
        <v>32</v>
      </c>
      <c r="K1667" s="167"/>
      <c r="L1667" s="168" t="s">
        <v>749</v>
      </c>
      <c r="M1667" s="168" t="s">
        <v>33</v>
      </c>
    </row>
    <row r="1668" spans="1:13" s="169" customFormat="1" x14ac:dyDescent="0.4">
      <c r="A1668" s="161" t="s">
        <v>2306</v>
      </c>
      <c r="B1668" s="161" t="s">
        <v>2309</v>
      </c>
      <c r="C1668" s="162">
        <v>43</v>
      </c>
      <c r="D1668" s="163">
        <v>45863</v>
      </c>
      <c r="E1668" s="164">
        <v>45905</v>
      </c>
      <c r="F1668" s="165">
        <v>143.03</v>
      </c>
      <c r="G1668" s="166" t="s">
        <v>2311</v>
      </c>
      <c r="H1668" s="161" t="s">
        <v>2314</v>
      </c>
      <c r="I1668" s="161" t="s">
        <v>5589</v>
      </c>
      <c r="J1668" s="161" t="s">
        <v>454</v>
      </c>
      <c r="K1668" s="167"/>
      <c r="L1668" s="168" t="s">
        <v>749</v>
      </c>
      <c r="M1668" s="168" t="s">
        <v>455</v>
      </c>
    </row>
    <row r="1669" spans="1:13" s="169" customFormat="1" x14ac:dyDescent="0.4">
      <c r="A1669" s="161" t="s">
        <v>2306</v>
      </c>
      <c r="B1669" s="161" t="s">
        <v>2309</v>
      </c>
      <c r="C1669" s="162">
        <v>43</v>
      </c>
      <c r="D1669" s="163">
        <v>45863</v>
      </c>
      <c r="E1669" s="164">
        <v>45905</v>
      </c>
      <c r="F1669" s="165">
        <v>227.88</v>
      </c>
      <c r="G1669" s="166" t="s">
        <v>2311</v>
      </c>
      <c r="H1669" s="161" t="s">
        <v>2314</v>
      </c>
      <c r="I1669" s="161" t="s">
        <v>5486</v>
      </c>
      <c r="J1669" s="161" t="s">
        <v>2</v>
      </c>
      <c r="K1669" s="167"/>
      <c r="L1669" s="168" t="s">
        <v>749</v>
      </c>
      <c r="M1669" s="168" t="s">
        <v>3</v>
      </c>
    </row>
    <row r="1670" spans="1:13" s="169" customFormat="1" x14ac:dyDescent="0.4">
      <c r="A1670" s="161" t="s">
        <v>2306</v>
      </c>
      <c r="B1670" s="161" t="s">
        <v>2309</v>
      </c>
      <c r="C1670" s="162">
        <v>43</v>
      </c>
      <c r="D1670" s="163">
        <v>45863</v>
      </c>
      <c r="E1670" s="164">
        <v>45905</v>
      </c>
      <c r="F1670" s="165">
        <v>137.38</v>
      </c>
      <c r="G1670" s="166" t="s">
        <v>2311</v>
      </c>
      <c r="H1670" s="161" t="s">
        <v>2314</v>
      </c>
      <c r="I1670" s="161" t="s">
        <v>5484</v>
      </c>
      <c r="J1670" s="161" t="s">
        <v>240</v>
      </c>
      <c r="K1670" s="167"/>
      <c r="L1670" s="168" t="s">
        <v>749</v>
      </c>
      <c r="M1670" s="168" t="s">
        <v>241</v>
      </c>
    </row>
    <row r="1671" spans="1:13" s="169" customFormat="1" x14ac:dyDescent="0.4">
      <c r="A1671" s="161" t="s">
        <v>2306</v>
      </c>
      <c r="B1671" s="161" t="s">
        <v>2309</v>
      </c>
      <c r="C1671" s="162">
        <v>43</v>
      </c>
      <c r="D1671" s="163">
        <v>45863</v>
      </c>
      <c r="E1671" s="164">
        <v>45905</v>
      </c>
      <c r="F1671" s="165">
        <v>207.31</v>
      </c>
      <c r="G1671" s="166" t="s">
        <v>2311</v>
      </c>
      <c r="H1671" s="161" t="s">
        <v>2314</v>
      </c>
      <c r="I1671" s="161" t="s">
        <v>5449</v>
      </c>
      <c r="J1671" s="161" t="s">
        <v>168</v>
      </c>
      <c r="K1671" s="167"/>
      <c r="L1671" s="168" t="s">
        <v>749</v>
      </c>
      <c r="M1671" s="168" t="s">
        <v>169</v>
      </c>
    </row>
    <row r="1672" spans="1:13" s="169" customFormat="1" x14ac:dyDescent="0.4">
      <c r="A1672" s="161" t="s">
        <v>2306</v>
      </c>
      <c r="B1672" s="161" t="s">
        <v>2309</v>
      </c>
      <c r="C1672" s="162">
        <v>43</v>
      </c>
      <c r="D1672" s="163">
        <v>45863</v>
      </c>
      <c r="E1672" s="164">
        <v>45905</v>
      </c>
      <c r="F1672" s="165">
        <v>371.89</v>
      </c>
      <c r="G1672" s="166" t="s">
        <v>2311</v>
      </c>
      <c r="H1672" s="161" t="s">
        <v>2314</v>
      </c>
      <c r="I1672" s="161" t="s">
        <v>5435</v>
      </c>
      <c r="J1672" s="161" t="s">
        <v>34</v>
      </c>
      <c r="K1672" s="167"/>
      <c r="L1672" s="168" t="s">
        <v>749</v>
      </c>
      <c r="M1672" s="168" t="s">
        <v>35</v>
      </c>
    </row>
    <row r="1673" spans="1:13" s="169" customFormat="1" x14ac:dyDescent="0.4">
      <c r="A1673" s="161" t="s">
        <v>2306</v>
      </c>
      <c r="B1673" s="161" t="s">
        <v>2309</v>
      </c>
      <c r="C1673" s="162">
        <v>43</v>
      </c>
      <c r="D1673" s="163">
        <v>45863</v>
      </c>
      <c r="E1673" s="164">
        <v>45905</v>
      </c>
      <c r="F1673" s="165">
        <v>325.39</v>
      </c>
      <c r="G1673" s="166" t="s">
        <v>2311</v>
      </c>
      <c r="H1673" s="161" t="s">
        <v>2314</v>
      </c>
      <c r="I1673" s="161" t="s">
        <v>5463</v>
      </c>
      <c r="J1673" s="161" t="s">
        <v>48</v>
      </c>
      <c r="K1673" s="167"/>
      <c r="L1673" s="168" t="s">
        <v>749</v>
      </c>
      <c r="M1673" s="168" t="s">
        <v>49</v>
      </c>
    </row>
    <row r="1674" spans="1:13" s="169" customFormat="1" x14ac:dyDescent="0.4">
      <c r="A1674" s="161" t="s">
        <v>2306</v>
      </c>
      <c r="B1674" s="161" t="s">
        <v>2309</v>
      </c>
      <c r="C1674" s="162">
        <v>43</v>
      </c>
      <c r="D1674" s="163">
        <v>45863</v>
      </c>
      <c r="E1674" s="164">
        <v>45905</v>
      </c>
      <c r="F1674" s="165">
        <v>421.7</v>
      </c>
      <c r="G1674" s="166" t="s">
        <v>2311</v>
      </c>
      <c r="H1674" s="161" t="s">
        <v>2314</v>
      </c>
      <c r="I1674" s="161" t="s">
        <v>5603</v>
      </c>
      <c r="J1674" s="161" t="s">
        <v>24</v>
      </c>
      <c r="K1674" s="167"/>
      <c r="L1674" s="168" t="s">
        <v>749</v>
      </c>
      <c r="M1674" s="168" t="s">
        <v>25</v>
      </c>
    </row>
    <row r="1675" spans="1:13" s="169" customFormat="1" x14ac:dyDescent="0.4">
      <c r="A1675" s="161" t="s">
        <v>2306</v>
      </c>
      <c r="B1675" s="161" t="s">
        <v>2309</v>
      </c>
      <c r="C1675" s="162">
        <v>43</v>
      </c>
      <c r="D1675" s="163">
        <v>45863</v>
      </c>
      <c r="E1675" s="164">
        <v>45905</v>
      </c>
      <c r="F1675" s="165">
        <v>405.8</v>
      </c>
      <c r="G1675" s="166" t="s">
        <v>2311</v>
      </c>
      <c r="H1675" s="161" t="s">
        <v>2314</v>
      </c>
      <c r="I1675" s="161" t="s">
        <v>5456</v>
      </c>
      <c r="J1675" s="161" t="s">
        <v>196</v>
      </c>
      <c r="K1675" s="167"/>
      <c r="L1675" s="168" t="s">
        <v>749</v>
      </c>
      <c r="M1675" s="168" t="s">
        <v>197</v>
      </c>
    </row>
    <row r="1676" spans="1:13" s="169" customFormat="1" x14ac:dyDescent="0.4">
      <c r="A1676" s="161" t="s">
        <v>2306</v>
      </c>
      <c r="B1676" s="161" t="s">
        <v>2309</v>
      </c>
      <c r="C1676" s="162">
        <v>43</v>
      </c>
      <c r="D1676" s="163">
        <v>45863</v>
      </c>
      <c r="E1676" s="164">
        <v>45905</v>
      </c>
      <c r="F1676" s="165">
        <v>25.93</v>
      </c>
      <c r="G1676" s="166" t="s">
        <v>2311</v>
      </c>
      <c r="H1676" s="161" t="s">
        <v>2314</v>
      </c>
      <c r="I1676" s="161" t="s">
        <v>5543</v>
      </c>
      <c r="J1676" s="161" t="s">
        <v>194</v>
      </c>
      <c r="K1676" s="167"/>
      <c r="L1676" s="168" t="s">
        <v>749</v>
      </c>
      <c r="M1676" s="168" t="s">
        <v>195</v>
      </c>
    </row>
    <row r="1677" spans="1:13" s="169" customFormat="1" x14ac:dyDescent="0.4">
      <c r="A1677" s="161" t="s">
        <v>2306</v>
      </c>
      <c r="B1677" s="161" t="s">
        <v>2309</v>
      </c>
      <c r="C1677" s="162">
        <v>43</v>
      </c>
      <c r="D1677" s="163">
        <v>45863</v>
      </c>
      <c r="E1677" s="164">
        <v>45905</v>
      </c>
      <c r="F1677" s="165">
        <v>99.85</v>
      </c>
      <c r="G1677" s="166" t="s">
        <v>2311</v>
      </c>
      <c r="H1677" s="161" t="s">
        <v>2314</v>
      </c>
      <c r="I1677" s="161" t="s">
        <v>5612</v>
      </c>
      <c r="J1677" s="161" t="s">
        <v>364</v>
      </c>
      <c r="K1677" s="167"/>
      <c r="L1677" s="168" t="s">
        <v>749</v>
      </c>
      <c r="M1677" s="168" t="s">
        <v>365</v>
      </c>
    </row>
    <row r="1678" spans="1:13" s="169" customFormat="1" x14ac:dyDescent="0.4">
      <c r="A1678" s="161" t="s">
        <v>2306</v>
      </c>
      <c r="B1678" s="161" t="s">
        <v>2309</v>
      </c>
      <c r="C1678" s="162">
        <v>43</v>
      </c>
      <c r="D1678" s="163">
        <v>45863</v>
      </c>
      <c r="E1678" s="164">
        <v>45905</v>
      </c>
      <c r="F1678" s="165">
        <v>55.46</v>
      </c>
      <c r="G1678" s="166" t="s">
        <v>2311</v>
      </c>
      <c r="H1678" s="161" t="s">
        <v>2314</v>
      </c>
      <c r="I1678" s="161" t="s">
        <v>5470</v>
      </c>
      <c r="J1678" s="161" t="s">
        <v>396</v>
      </c>
      <c r="K1678" s="167"/>
      <c r="L1678" s="168" t="s">
        <v>749</v>
      </c>
      <c r="M1678" s="168" t="s">
        <v>397</v>
      </c>
    </row>
    <row r="1679" spans="1:13" s="169" customFormat="1" x14ac:dyDescent="0.4">
      <c r="A1679" s="161" t="s">
        <v>2306</v>
      </c>
      <c r="B1679" s="161" t="s">
        <v>2309</v>
      </c>
      <c r="C1679" s="162">
        <v>43</v>
      </c>
      <c r="D1679" s="163">
        <v>45863</v>
      </c>
      <c r="E1679" s="164">
        <v>45905</v>
      </c>
      <c r="F1679" s="165">
        <v>37.75</v>
      </c>
      <c r="G1679" s="166" t="s">
        <v>2311</v>
      </c>
      <c r="H1679" s="161" t="s">
        <v>2314</v>
      </c>
      <c r="I1679" s="161" t="s">
        <v>5430</v>
      </c>
      <c r="J1679" s="161" t="s">
        <v>352</v>
      </c>
      <c r="K1679" s="167"/>
      <c r="L1679" s="168" t="s">
        <v>749</v>
      </c>
      <c r="M1679" s="168" t="s">
        <v>353</v>
      </c>
    </row>
    <row r="1680" spans="1:13" s="169" customFormat="1" x14ac:dyDescent="0.4">
      <c r="A1680" s="161" t="s">
        <v>2306</v>
      </c>
      <c r="B1680" s="161" t="s">
        <v>2309</v>
      </c>
      <c r="C1680" s="162">
        <v>43</v>
      </c>
      <c r="D1680" s="163">
        <v>45863</v>
      </c>
      <c r="E1680" s="164">
        <v>45905</v>
      </c>
      <c r="F1680" s="165">
        <v>98.11</v>
      </c>
      <c r="G1680" s="166" t="s">
        <v>2311</v>
      </c>
      <c r="H1680" s="161" t="s">
        <v>2314</v>
      </c>
      <c r="I1680" s="161" t="s">
        <v>5511</v>
      </c>
      <c r="J1680" s="161" t="s">
        <v>442</v>
      </c>
      <c r="K1680" s="167"/>
      <c r="L1680" s="168" t="s">
        <v>749</v>
      </c>
      <c r="M1680" s="168" t="s">
        <v>443</v>
      </c>
    </row>
    <row r="1681" spans="1:13" s="169" customFormat="1" x14ac:dyDescent="0.4">
      <c r="A1681" s="161" t="s">
        <v>2306</v>
      </c>
      <c r="B1681" s="161" t="s">
        <v>2309</v>
      </c>
      <c r="C1681" s="162">
        <v>43</v>
      </c>
      <c r="D1681" s="163">
        <v>45863</v>
      </c>
      <c r="E1681" s="164">
        <v>45905</v>
      </c>
      <c r="F1681" s="165">
        <v>40.090000000000003</v>
      </c>
      <c r="G1681" s="166" t="s">
        <v>2311</v>
      </c>
      <c r="H1681" s="161" t="s">
        <v>2314</v>
      </c>
      <c r="I1681" s="161" t="s">
        <v>5513</v>
      </c>
      <c r="J1681" s="161" t="s">
        <v>304</v>
      </c>
      <c r="K1681" s="167"/>
      <c r="L1681" s="168" t="s">
        <v>749</v>
      </c>
      <c r="M1681" s="168" t="s">
        <v>305</v>
      </c>
    </row>
    <row r="1682" spans="1:13" s="169" customFormat="1" x14ac:dyDescent="0.4">
      <c r="A1682" s="161" t="s">
        <v>2306</v>
      </c>
      <c r="B1682" s="161" t="s">
        <v>2309</v>
      </c>
      <c r="C1682" s="162">
        <v>43</v>
      </c>
      <c r="D1682" s="163">
        <v>45863</v>
      </c>
      <c r="E1682" s="164">
        <v>45905</v>
      </c>
      <c r="F1682" s="165">
        <v>36.32</v>
      </c>
      <c r="G1682" s="166" t="s">
        <v>2311</v>
      </c>
      <c r="H1682" s="161" t="s">
        <v>2314</v>
      </c>
      <c r="I1682" s="161" t="s">
        <v>5536</v>
      </c>
      <c r="J1682" s="161" t="s">
        <v>470</v>
      </c>
      <c r="K1682" s="167"/>
      <c r="L1682" s="168" t="s">
        <v>749</v>
      </c>
      <c r="M1682" s="168" t="s">
        <v>471</v>
      </c>
    </row>
    <row r="1683" spans="1:13" s="169" customFormat="1" x14ac:dyDescent="0.4">
      <c r="A1683" s="161" t="s">
        <v>2306</v>
      </c>
      <c r="B1683" s="161" t="s">
        <v>2309</v>
      </c>
      <c r="C1683" s="162">
        <v>43</v>
      </c>
      <c r="D1683" s="163">
        <v>45863</v>
      </c>
      <c r="E1683" s="164">
        <v>45905</v>
      </c>
      <c r="F1683" s="165">
        <v>89.15</v>
      </c>
      <c r="G1683" s="166" t="s">
        <v>2311</v>
      </c>
      <c r="H1683" s="161" t="s">
        <v>2314</v>
      </c>
      <c r="I1683" s="161" t="s">
        <v>5487</v>
      </c>
      <c r="J1683" s="161" t="s">
        <v>302</v>
      </c>
      <c r="K1683" s="167"/>
      <c r="L1683" s="168" t="s">
        <v>749</v>
      </c>
      <c r="M1683" s="168" t="s">
        <v>303</v>
      </c>
    </row>
    <row r="1684" spans="1:13" s="169" customFormat="1" x14ac:dyDescent="0.4">
      <c r="A1684" s="161" t="s">
        <v>2306</v>
      </c>
      <c r="B1684" s="161" t="s">
        <v>2309</v>
      </c>
      <c r="C1684" s="162">
        <v>43</v>
      </c>
      <c r="D1684" s="163">
        <v>45863</v>
      </c>
      <c r="E1684" s="164">
        <v>45905</v>
      </c>
      <c r="F1684" s="165">
        <v>35.49</v>
      </c>
      <c r="G1684" s="166" t="s">
        <v>2311</v>
      </c>
      <c r="H1684" s="161" t="s">
        <v>2314</v>
      </c>
      <c r="I1684" s="161" t="s">
        <v>5622</v>
      </c>
      <c r="J1684" s="161" t="s">
        <v>318</v>
      </c>
      <c r="K1684" s="167"/>
      <c r="L1684" s="168" t="s">
        <v>749</v>
      </c>
      <c r="M1684" s="168" t="s">
        <v>319</v>
      </c>
    </row>
    <row r="1685" spans="1:13" s="169" customFormat="1" x14ac:dyDescent="0.4">
      <c r="A1685" s="161" t="s">
        <v>2306</v>
      </c>
      <c r="B1685" s="161" t="s">
        <v>2309</v>
      </c>
      <c r="C1685" s="162">
        <v>43</v>
      </c>
      <c r="D1685" s="163">
        <v>45863</v>
      </c>
      <c r="E1685" s="164">
        <v>45905</v>
      </c>
      <c r="F1685" s="165">
        <v>1220.55</v>
      </c>
      <c r="G1685" s="166" t="s">
        <v>2311</v>
      </c>
      <c r="H1685" s="161" t="s">
        <v>2314</v>
      </c>
      <c r="I1685" s="161" t="s">
        <v>5598</v>
      </c>
      <c r="J1685" s="161" t="s">
        <v>182</v>
      </c>
      <c r="K1685" s="167"/>
      <c r="L1685" s="168" t="s">
        <v>749</v>
      </c>
      <c r="M1685" s="168" t="s">
        <v>183</v>
      </c>
    </row>
    <row r="1686" spans="1:13" s="169" customFormat="1" x14ac:dyDescent="0.4">
      <c r="A1686" s="161" t="s">
        <v>2306</v>
      </c>
      <c r="B1686" s="161" t="s">
        <v>2309</v>
      </c>
      <c r="C1686" s="162">
        <v>43</v>
      </c>
      <c r="D1686" s="163">
        <v>45863</v>
      </c>
      <c r="E1686" s="164">
        <v>45905</v>
      </c>
      <c r="F1686" s="165">
        <v>498.63</v>
      </c>
      <c r="G1686" s="166" t="s">
        <v>2311</v>
      </c>
      <c r="H1686" s="161" t="s">
        <v>2314</v>
      </c>
      <c r="I1686" s="161" t="s">
        <v>5599</v>
      </c>
      <c r="J1686" s="161" t="s">
        <v>118</v>
      </c>
      <c r="K1686" s="167"/>
      <c r="L1686" s="168" t="s">
        <v>749</v>
      </c>
      <c r="M1686" s="168" t="s">
        <v>119</v>
      </c>
    </row>
    <row r="1687" spans="1:13" s="169" customFormat="1" x14ac:dyDescent="0.4">
      <c r="A1687" s="161" t="s">
        <v>2306</v>
      </c>
      <c r="B1687" s="161" t="s">
        <v>2309</v>
      </c>
      <c r="C1687" s="162">
        <v>43</v>
      </c>
      <c r="D1687" s="163">
        <v>45863</v>
      </c>
      <c r="E1687" s="164">
        <v>45905</v>
      </c>
      <c r="F1687" s="165">
        <v>192.01</v>
      </c>
      <c r="G1687" s="166" t="s">
        <v>2311</v>
      </c>
      <c r="H1687" s="161" t="s">
        <v>2314</v>
      </c>
      <c r="I1687" s="161" t="s">
        <v>5600</v>
      </c>
      <c r="J1687" s="161" t="s">
        <v>120</v>
      </c>
      <c r="K1687" s="167"/>
      <c r="L1687" s="168" t="s">
        <v>749</v>
      </c>
      <c r="M1687" s="168" t="s">
        <v>121</v>
      </c>
    </row>
    <row r="1688" spans="1:13" s="169" customFormat="1" x14ac:dyDescent="0.4">
      <c r="A1688" s="161" t="s">
        <v>2306</v>
      </c>
      <c r="B1688" s="161" t="s">
        <v>2309</v>
      </c>
      <c r="C1688" s="162">
        <v>43</v>
      </c>
      <c r="D1688" s="163">
        <v>45863</v>
      </c>
      <c r="E1688" s="164">
        <v>45905</v>
      </c>
      <c r="F1688" s="165">
        <v>358.47</v>
      </c>
      <c r="G1688" s="166" t="s">
        <v>2311</v>
      </c>
      <c r="H1688" s="161" t="s">
        <v>2314</v>
      </c>
      <c r="I1688" s="161" t="s">
        <v>5601</v>
      </c>
      <c r="J1688" s="161" t="s">
        <v>228</v>
      </c>
      <c r="K1688" s="167"/>
      <c r="L1688" s="168" t="s">
        <v>749</v>
      </c>
      <c r="M1688" s="168" t="s">
        <v>229</v>
      </c>
    </row>
    <row r="1689" spans="1:13" s="169" customFormat="1" x14ac:dyDescent="0.4">
      <c r="A1689" s="161" t="s">
        <v>2306</v>
      </c>
      <c r="B1689" s="161" t="s">
        <v>2309</v>
      </c>
      <c r="C1689" s="162">
        <v>43</v>
      </c>
      <c r="D1689" s="163">
        <v>45863</v>
      </c>
      <c r="E1689" s="164">
        <v>45905</v>
      </c>
      <c r="F1689" s="165">
        <v>293.14</v>
      </c>
      <c r="G1689" s="166" t="s">
        <v>2311</v>
      </c>
      <c r="H1689" s="161" t="s">
        <v>2314</v>
      </c>
      <c r="I1689" s="161" t="s">
        <v>5454</v>
      </c>
      <c r="J1689" s="161" t="s">
        <v>126</v>
      </c>
      <c r="K1689" s="167"/>
      <c r="L1689" s="168" t="s">
        <v>749</v>
      </c>
      <c r="M1689" s="168" t="s">
        <v>127</v>
      </c>
    </row>
    <row r="1690" spans="1:13" s="169" customFormat="1" x14ac:dyDescent="0.4">
      <c r="A1690" s="161" t="s">
        <v>2306</v>
      </c>
      <c r="B1690" s="161" t="s">
        <v>2309</v>
      </c>
      <c r="C1690" s="162">
        <v>43</v>
      </c>
      <c r="D1690" s="163">
        <v>45863</v>
      </c>
      <c r="E1690" s="164">
        <v>45905</v>
      </c>
      <c r="F1690" s="165">
        <v>373.16</v>
      </c>
      <c r="G1690" s="166" t="s">
        <v>2311</v>
      </c>
      <c r="H1690" s="161" t="s">
        <v>2314</v>
      </c>
      <c r="I1690" s="161" t="s">
        <v>5473</v>
      </c>
      <c r="J1690" s="161" t="s">
        <v>72</v>
      </c>
      <c r="K1690" s="167"/>
      <c r="L1690" s="168" t="s">
        <v>749</v>
      </c>
      <c r="M1690" s="168" t="s">
        <v>73</v>
      </c>
    </row>
    <row r="1691" spans="1:13" s="169" customFormat="1" x14ac:dyDescent="0.4">
      <c r="A1691" s="161" t="s">
        <v>2306</v>
      </c>
      <c r="B1691" s="161" t="s">
        <v>2309</v>
      </c>
      <c r="C1691" s="162">
        <v>43</v>
      </c>
      <c r="D1691" s="163">
        <v>45863</v>
      </c>
      <c r="E1691" s="164">
        <v>45905</v>
      </c>
      <c r="F1691" s="165">
        <v>270</v>
      </c>
      <c r="G1691" s="166" t="s">
        <v>2311</v>
      </c>
      <c r="H1691" s="161" t="s">
        <v>2314</v>
      </c>
      <c r="I1691" s="161" t="s">
        <v>5481</v>
      </c>
      <c r="J1691" s="161" t="s">
        <v>326</v>
      </c>
      <c r="K1691" s="167"/>
      <c r="L1691" s="168" t="s">
        <v>749</v>
      </c>
      <c r="M1691" s="168" t="s">
        <v>327</v>
      </c>
    </row>
    <row r="1692" spans="1:13" s="169" customFormat="1" x14ac:dyDescent="0.4">
      <c r="A1692" s="161" t="s">
        <v>2306</v>
      </c>
      <c r="B1692" s="161" t="s">
        <v>2309</v>
      </c>
      <c r="C1692" s="162">
        <v>43</v>
      </c>
      <c r="D1692" s="163">
        <v>45863</v>
      </c>
      <c r="E1692" s="164">
        <v>45905</v>
      </c>
      <c r="F1692" s="165">
        <v>386.81</v>
      </c>
      <c r="G1692" s="166" t="s">
        <v>2311</v>
      </c>
      <c r="H1692" s="161" t="s">
        <v>2314</v>
      </c>
      <c r="I1692" s="161" t="s">
        <v>5572</v>
      </c>
      <c r="J1692" s="161" t="s">
        <v>62</v>
      </c>
      <c r="K1692" s="167"/>
      <c r="L1692" s="168" t="s">
        <v>749</v>
      </c>
      <c r="M1692" s="168" t="s">
        <v>63</v>
      </c>
    </row>
    <row r="1693" spans="1:13" s="169" customFormat="1" x14ac:dyDescent="0.4">
      <c r="A1693" s="161" t="s">
        <v>2306</v>
      </c>
      <c r="B1693" s="161" t="s">
        <v>2309</v>
      </c>
      <c r="C1693" s="162">
        <v>43</v>
      </c>
      <c r="D1693" s="163">
        <v>45863</v>
      </c>
      <c r="E1693" s="164">
        <v>45905</v>
      </c>
      <c r="F1693" s="165">
        <v>258.85000000000002</v>
      </c>
      <c r="G1693" s="166" t="s">
        <v>2311</v>
      </c>
      <c r="H1693" s="161" t="s">
        <v>2314</v>
      </c>
      <c r="I1693" s="161" t="s">
        <v>5493</v>
      </c>
      <c r="J1693" s="161" t="s">
        <v>242</v>
      </c>
      <c r="K1693" s="167"/>
      <c r="L1693" s="168" t="s">
        <v>749</v>
      </c>
      <c r="M1693" s="168" t="s">
        <v>243</v>
      </c>
    </row>
    <row r="1694" spans="1:13" s="169" customFormat="1" x14ac:dyDescent="0.4">
      <c r="A1694" s="161" t="s">
        <v>2306</v>
      </c>
      <c r="B1694" s="161" t="s">
        <v>2309</v>
      </c>
      <c r="C1694" s="162">
        <v>43</v>
      </c>
      <c r="D1694" s="163">
        <v>45863</v>
      </c>
      <c r="E1694" s="164">
        <v>45905</v>
      </c>
      <c r="F1694" s="165">
        <v>237.98</v>
      </c>
      <c r="G1694" s="166" t="s">
        <v>2311</v>
      </c>
      <c r="H1694" s="161" t="s">
        <v>2314</v>
      </c>
      <c r="I1694" s="161" t="s">
        <v>5495</v>
      </c>
      <c r="J1694" s="161" t="s">
        <v>258</v>
      </c>
      <c r="K1694" s="167"/>
      <c r="L1694" s="168" t="s">
        <v>749</v>
      </c>
      <c r="M1694" s="168" t="s">
        <v>259</v>
      </c>
    </row>
    <row r="1695" spans="1:13" s="169" customFormat="1" x14ac:dyDescent="0.4">
      <c r="A1695" s="161" t="s">
        <v>2306</v>
      </c>
      <c r="B1695" s="161" t="s">
        <v>2309</v>
      </c>
      <c r="C1695" s="162">
        <v>43</v>
      </c>
      <c r="D1695" s="163">
        <v>45863</v>
      </c>
      <c r="E1695" s="164">
        <v>45905</v>
      </c>
      <c r="F1695" s="165">
        <v>621.99</v>
      </c>
      <c r="G1695" s="166" t="s">
        <v>2311</v>
      </c>
      <c r="H1695" s="161" t="s">
        <v>2314</v>
      </c>
      <c r="I1695" s="161" t="s">
        <v>5499</v>
      </c>
      <c r="J1695" s="161" t="s">
        <v>30</v>
      </c>
      <c r="K1695" s="167"/>
      <c r="L1695" s="168" t="s">
        <v>749</v>
      </c>
      <c r="M1695" s="168" t="s">
        <v>31</v>
      </c>
    </row>
    <row r="1696" spans="1:13" s="169" customFormat="1" x14ac:dyDescent="0.4">
      <c r="A1696" s="161" t="s">
        <v>2306</v>
      </c>
      <c r="B1696" s="161" t="s">
        <v>2309</v>
      </c>
      <c r="C1696" s="162">
        <v>43</v>
      </c>
      <c r="D1696" s="163">
        <v>45863</v>
      </c>
      <c r="E1696" s="164">
        <v>45905</v>
      </c>
      <c r="F1696" s="165">
        <v>163.53</v>
      </c>
      <c r="G1696" s="166" t="s">
        <v>2311</v>
      </c>
      <c r="H1696" s="161" t="s">
        <v>2314</v>
      </c>
      <c r="I1696" s="161" t="s">
        <v>5579</v>
      </c>
      <c r="J1696" s="161" t="s">
        <v>206</v>
      </c>
      <c r="K1696" s="167"/>
      <c r="L1696" s="168" t="s">
        <v>749</v>
      </c>
      <c r="M1696" s="168" t="s">
        <v>207</v>
      </c>
    </row>
    <row r="1697" spans="1:13" s="169" customFormat="1" x14ac:dyDescent="0.4">
      <c r="A1697" s="161" t="s">
        <v>2306</v>
      </c>
      <c r="B1697" s="161" t="s">
        <v>2309</v>
      </c>
      <c r="C1697" s="162">
        <v>43</v>
      </c>
      <c r="D1697" s="163">
        <v>45863</v>
      </c>
      <c r="E1697" s="164">
        <v>45905</v>
      </c>
      <c r="F1697" s="165">
        <v>307.61</v>
      </c>
      <c r="G1697" s="166" t="s">
        <v>2311</v>
      </c>
      <c r="H1697" s="161" t="s">
        <v>2314</v>
      </c>
      <c r="I1697" s="161" t="s">
        <v>5514</v>
      </c>
      <c r="J1697" s="161" t="s">
        <v>22</v>
      </c>
      <c r="K1697" s="167"/>
      <c r="L1697" s="168" t="s">
        <v>749</v>
      </c>
      <c r="M1697" s="168" t="s">
        <v>23</v>
      </c>
    </row>
    <row r="1698" spans="1:13" s="169" customFormat="1" x14ac:dyDescent="0.4">
      <c r="A1698" s="161" t="s">
        <v>2306</v>
      </c>
      <c r="B1698" s="161" t="s">
        <v>2309</v>
      </c>
      <c r="C1698" s="162">
        <v>43</v>
      </c>
      <c r="D1698" s="163">
        <v>45863</v>
      </c>
      <c r="E1698" s="164">
        <v>45905</v>
      </c>
      <c r="F1698" s="165">
        <v>239.33</v>
      </c>
      <c r="G1698" s="166" t="s">
        <v>2311</v>
      </c>
      <c r="H1698" s="161" t="s">
        <v>2314</v>
      </c>
      <c r="I1698" s="161" t="s">
        <v>5528</v>
      </c>
      <c r="J1698" s="161" t="s">
        <v>86</v>
      </c>
      <c r="K1698" s="167"/>
      <c r="L1698" s="168" t="s">
        <v>749</v>
      </c>
      <c r="M1698" s="168" t="s">
        <v>87</v>
      </c>
    </row>
    <row r="1699" spans="1:13" s="169" customFormat="1" x14ac:dyDescent="0.4">
      <c r="A1699" s="161" t="s">
        <v>2306</v>
      </c>
      <c r="B1699" s="161" t="s">
        <v>2309</v>
      </c>
      <c r="C1699" s="162">
        <v>43</v>
      </c>
      <c r="D1699" s="163">
        <v>45863</v>
      </c>
      <c r="E1699" s="164">
        <v>45905</v>
      </c>
      <c r="F1699" s="165">
        <v>385.22</v>
      </c>
      <c r="G1699" s="166" t="s">
        <v>2311</v>
      </c>
      <c r="H1699" s="161" t="s">
        <v>2314</v>
      </c>
      <c r="I1699" s="161" t="s">
        <v>5617</v>
      </c>
      <c r="J1699" s="161" t="s">
        <v>66</v>
      </c>
      <c r="K1699" s="167"/>
      <c r="L1699" s="168" t="s">
        <v>749</v>
      </c>
      <c r="M1699" s="168" t="s">
        <v>67</v>
      </c>
    </row>
    <row r="1700" spans="1:13" s="169" customFormat="1" x14ac:dyDescent="0.4">
      <c r="A1700" s="161" t="s">
        <v>2306</v>
      </c>
      <c r="B1700" s="161" t="s">
        <v>2309</v>
      </c>
      <c r="C1700" s="162">
        <v>43</v>
      </c>
      <c r="D1700" s="163">
        <v>45863</v>
      </c>
      <c r="E1700" s="164">
        <v>45905</v>
      </c>
      <c r="F1700" s="165">
        <v>205.42</v>
      </c>
      <c r="G1700" s="166" t="s">
        <v>2311</v>
      </c>
      <c r="H1700" s="161" t="s">
        <v>2314</v>
      </c>
      <c r="I1700" s="161" t="s">
        <v>5535</v>
      </c>
      <c r="J1700" s="161" t="s">
        <v>330</v>
      </c>
      <c r="K1700" s="167"/>
      <c r="L1700" s="168" t="s">
        <v>749</v>
      </c>
      <c r="M1700" s="168" t="s">
        <v>331</v>
      </c>
    </row>
    <row r="1701" spans="1:13" s="169" customFormat="1" x14ac:dyDescent="0.4">
      <c r="A1701" s="161" t="s">
        <v>2306</v>
      </c>
      <c r="B1701" s="161" t="s">
        <v>2309</v>
      </c>
      <c r="C1701" s="162">
        <v>43</v>
      </c>
      <c r="D1701" s="163">
        <v>45863</v>
      </c>
      <c r="E1701" s="164">
        <v>45905</v>
      </c>
      <c r="F1701" s="165">
        <v>57.35</v>
      </c>
      <c r="G1701" s="166" t="s">
        <v>2311</v>
      </c>
      <c r="H1701" s="161" t="s">
        <v>2314</v>
      </c>
      <c r="I1701" s="161" t="s">
        <v>5448</v>
      </c>
      <c r="J1701" s="161" t="s">
        <v>122</v>
      </c>
      <c r="K1701" s="167"/>
      <c r="L1701" s="168" t="s">
        <v>749</v>
      </c>
      <c r="M1701" s="168" t="s">
        <v>123</v>
      </c>
    </row>
    <row r="1702" spans="1:13" s="169" customFormat="1" x14ac:dyDescent="0.4">
      <c r="A1702" s="161" t="s">
        <v>2306</v>
      </c>
      <c r="B1702" s="161" t="s">
        <v>2309</v>
      </c>
      <c r="C1702" s="162">
        <v>43</v>
      </c>
      <c r="D1702" s="163">
        <v>45863</v>
      </c>
      <c r="E1702" s="164">
        <v>45905</v>
      </c>
      <c r="F1702" s="165">
        <v>307.83</v>
      </c>
      <c r="G1702" s="166" t="s">
        <v>2311</v>
      </c>
      <c r="H1702" s="161" t="s">
        <v>2314</v>
      </c>
      <c r="I1702" s="161" t="s">
        <v>5623</v>
      </c>
      <c r="J1702" s="161" t="s">
        <v>74</v>
      </c>
      <c r="K1702" s="167"/>
      <c r="L1702" s="168" t="s">
        <v>749</v>
      </c>
      <c r="M1702" s="168" t="s">
        <v>75</v>
      </c>
    </row>
    <row r="1703" spans="1:13" s="169" customFormat="1" x14ac:dyDescent="0.4">
      <c r="A1703" s="161" t="s">
        <v>2306</v>
      </c>
      <c r="B1703" s="161" t="s">
        <v>2309</v>
      </c>
      <c r="C1703" s="162">
        <v>43</v>
      </c>
      <c r="D1703" s="163">
        <v>45863</v>
      </c>
      <c r="E1703" s="164">
        <v>45905</v>
      </c>
      <c r="F1703" s="165">
        <v>232.7</v>
      </c>
      <c r="G1703" s="166" t="s">
        <v>2311</v>
      </c>
      <c r="H1703" s="161" t="s">
        <v>2314</v>
      </c>
      <c r="I1703" s="161" t="s">
        <v>5606</v>
      </c>
      <c r="J1703" s="161" t="s">
        <v>110</v>
      </c>
      <c r="K1703" s="167"/>
      <c r="L1703" s="168" t="s">
        <v>749</v>
      </c>
      <c r="M1703" s="168" t="s">
        <v>111</v>
      </c>
    </row>
    <row r="1704" spans="1:13" s="169" customFormat="1" x14ac:dyDescent="0.4">
      <c r="A1704" s="161" t="s">
        <v>2306</v>
      </c>
      <c r="B1704" s="161" t="s">
        <v>2309</v>
      </c>
      <c r="C1704" s="162">
        <v>43</v>
      </c>
      <c r="D1704" s="163">
        <v>45863</v>
      </c>
      <c r="E1704" s="164">
        <v>45905</v>
      </c>
      <c r="F1704" s="165">
        <v>409.94</v>
      </c>
      <c r="G1704" s="166" t="s">
        <v>2311</v>
      </c>
      <c r="H1704" s="161" t="s">
        <v>2314</v>
      </c>
      <c r="I1704" s="161" t="s">
        <v>5602</v>
      </c>
      <c r="J1704" s="161" t="s">
        <v>252</v>
      </c>
      <c r="K1704" s="167"/>
      <c r="L1704" s="168" t="s">
        <v>749</v>
      </c>
      <c r="M1704" s="168" t="s">
        <v>253</v>
      </c>
    </row>
    <row r="1705" spans="1:13" s="169" customFormat="1" x14ac:dyDescent="0.4">
      <c r="A1705" s="161" t="s">
        <v>2306</v>
      </c>
      <c r="B1705" s="161" t="s">
        <v>2309</v>
      </c>
      <c r="C1705" s="162">
        <v>43</v>
      </c>
      <c r="D1705" s="163">
        <v>45863</v>
      </c>
      <c r="E1705" s="164">
        <v>45905</v>
      </c>
      <c r="F1705" s="165">
        <v>390.8</v>
      </c>
      <c r="G1705" s="166" t="s">
        <v>2311</v>
      </c>
      <c r="H1705" s="161" t="s">
        <v>2314</v>
      </c>
      <c r="I1705" s="161" t="s">
        <v>5488</v>
      </c>
      <c r="J1705" s="161" t="s">
        <v>78</v>
      </c>
      <c r="K1705" s="167"/>
      <c r="L1705" s="168" t="s">
        <v>749</v>
      </c>
      <c r="M1705" s="168" t="s">
        <v>79</v>
      </c>
    </row>
    <row r="1706" spans="1:13" s="169" customFormat="1" x14ac:dyDescent="0.4">
      <c r="A1706" s="161" t="s">
        <v>2306</v>
      </c>
      <c r="B1706" s="161" t="s">
        <v>2309</v>
      </c>
      <c r="C1706" s="162">
        <v>43</v>
      </c>
      <c r="D1706" s="163">
        <v>45863</v>
      </c>
      <c r="E1706" s="164">
        <v>45905</v>
      </c>
      <c r="F1706" s="165">
        <v>533.15</v>
      </c>
      <c r="G1706" s="166" t="s">
        <v>2311</v>
      </c>
      <c r="H1706" s="161" t="s">
        <v>2314</v>
      </c>
      <c r="I1706" s="161" t="s">
        <v>5538</v>
      </c>
      <c r="J1706" s="161" t="s">
        <v>288</v>
      </c>
      <c r="K1706" s="167"/>
      <c r="L1706" s="168" t="s">
        <v>749</v>
      </c>
      <c r="M1706" s="168" t="s">
        <v>289</v>
      </c>
    </row>
    <row r="1707" spans="1:13" s="169" customFormat="1" x14ac:dyDescent="0.4">
      <c r="A1707" s="161" t="s">
        <v>2306</v>
      </c>
      <c r="B1707" s="161" t="s">
        <v>2309</v>
      </c>
      <c r="C1707" s="162">
        <v>43</v>
      </c>
      <c r="D1707" s="163">
        <v>45863</v>
      </c>
      <c r="E1707" s="164">
        <v>45905</v>
      </c>
      <c r="F1707" s="165">
        <v>314.83999999999997</v>
      </c>
      <c r="G1707" s="166" t="s">
        <v>2311</v>
      </c>
      <c r="H1707" s="161" t="s">
        <v>2314</v>
      </c>
      <c r="I1707" s="161" t="s">
        <v>5529</v>
      </c>
      <c r="J1707" s="161" t="s">
        <v>260</v>
      </c>
      <c r="K1707" s="167"/>
      <c r="L1707" s="168" t="s">
        <v>749</v>
      </c>
      <c r="M1707" s="168" t="s">
        <v>261</v>
      </c>
    </row>
    <row r="1708" spans="1:13" s="169" customFormat="1" x14ac:dyDescent="0.4">
      <c r="A1708" s="161" t="s">
        <v>2306</v>
      </c>
      <c r="B1708" s="161" t="s">
        <v>2309</v>
      </c>
      <c r="C1708" s="162">
        <v>43</v>
      </c>
      <c r="D1708" s="163">
        <v>45863</v>
      </c>
      <c r="E1708" s="164">
        <v>45905</v>
      </c>
      <c r="F1708" s="165">
        <v>404.67</v>
      </c>
      <c r="G1708" s="166" t="s">
        <v>2311</v>
      </c>
      <c r="H1708" s="161" t="s">
        <v>2314</v>
      </c>
      <c r="I1708" s="161" t="s">
        <v>5542</v>
      </c>
      <c r="J1708" s="161" t="s">
        <v>476</v>
      </c>
      <c r="K1708" s="167"/>
      <c r="L1708" s="168" t="s">
        <v>749</v>
      </c>
      <c r="M1708" s="168" t="s">
        <v>477</v>
      </c>
    </row>
    <row r="1709" spans="1:13" s="169" customFormat="1" x14ac:dyDescent="0.4">
      <c r="A1709" s="161" t="s">
        <v>2306</v>
      </c>
      <c r="B1709" s="161" t="s">
        <v>2309</v>
      </c>
      <c r="C1709" s="162">
        <v>43</v>
      </c>
      <c r="D1709" s="163">
        <v>45863</v>
      </c>
      <c r="E1709" s="164">
        <v>45905</v>
      </c>
      <c r="F1709" s="165">
        <v>564.49</v>
      </c>
      <c r="G1709" s="166" t="s">
        <v>2311</v>
      </c>
      <c r="H1709" s="161" t="s">
        <v>2314</v>
      </c>
      <c r="I1709" s="161" t="s">
        <v>5615</v>
      </c>
      <c r="J1709" s="161" t="s">
        <v>320</v>
      </c>
      <c r="K1709" s="167"/>
      <c r="L1709" s="168" t="s">
        <v>749</v>
      </c>
      <c r="M1709" s="168" t="s">
        <v>321</v>
      </c>
    </row>
    <row r="1710" spans="1:13" s="169" customFormat="1" x14ac:dyDescent="0.4">
      <c r="A1710" s="161" t="s">
        <v>2306</v>
      </c>
      <c r="B1710" s="161" t="s">
        <v>2309</v>
      </c>
      <c r="C1710" s="162">
        <v>43</v>
      </c>
      <c r="D1710" s="163">
        <v>45863</v>
      </c>
      <c r="E1710" s="164">
        <v>45905</v>
      </c>
      <c r="F1710" s="165">
        <v>323.35000000000002</v>
      </c>
      <c r="G1710" s="166" t="s">
        <v>2311</v>
      </c>
      <c r="H1710" s="161" t="s">
        <v>2314</v>
      </c>
      <c r="I1710" s="161" t="s">
        <v>5432</v>
      </c>
      <c r="J1710" s="161" t="s">
        <v>322</v>
      </c>
      <c r="K1710" s="167"/>
      <c r="L1710" s="168" t="s">
        <v>749</v>
      </c>
      <c r="M1710" s="168" t="s">
        <v>323</v>
      </c>
    </row>
    <row r="1711" spans="1:13" s="169" customFormat="1" x14ac:dyDescent="0.4">
      <c r="A1711" s="161" t="s">
        <v>2306</v>
      </c>
      <c r="B1711" s="161" t="s">
        <v>2309</v>
      </c>
      <c r="C1711" s="162">
        <v>43</v>
      </c>
      <c r="D1711" s="163">
        <v>45863</v>
      </c>
      <c r="E1711" s="164">
        <v>45905</v>
      </c>
      <c r="F1711" s="165">
        <v>328.41</v>
      </c>
      <c r="G1711" s="166" t="s">
        <v>2311</v>
      </c>
      <c r="H1711" s="161" t="s">
        <v>2314</v>
      </c>
      <c r="I1711" s="161" t="s">
        <v>5556</v>
      </c>
      <c r="J1711" s="161" t="s">
        <v>55</v>
      </c>
      <c r="K1711" s="167"/>
      <c r="L1711" s="168" t="s">
        <v>749</v>
      </c>
      <c r="M1711" s="168" t="s">
        <v>56</v>
      </c>
    </row>
    <row r="1712" spans="1:13" s="169" customFormat="1" x14ac:dyDescent="0.4">
      <c r="A1712" s="161" t="s">
        <v>2306</v>
      </c>
      <c r="B1712" s="161" t="s">
        <v>2309</v>
      </c>
      <c r="C1712" s="162">
        <v>43</v>
      </c>
      <c r="D1712" s="163">
        <v>45863</v>
      </c>
      <c r="E1712" s="164">
        <v>45905</v>
      </c>
      <c r="F1712" s="165">
        <v>565.62</v>
      </c>
      <c r="G1712" s="166" t="s">
        <v>2311</v>
      </c>
      <c r="H1712" s="161" t="s">
        <v>2314</v>
      </c>
      <c r="I1712" s="161" t="s">
        <v>5455</v>
      </c>
      <c r="J1712" s="161" t="s">
        <v>20</v>
      </c>
      <c r="K1712" s="167"/>
      <c r="L1712" s="168" t="s">
        <v>749</v>
      </c>
      <c r="M1712" s="168" t="s">
        <v>21</v>
      </c>
    </row>
    <row r="1713" spans="1:13" s="169" customFormat="1" x14ac:dyDescent="0.4">
      <c r="A1713" s="161" t="s">
        <v>2306</v>
      </c>
      <c r="B1713" s="161" t="s">
        <v>2309</v>
      </c>
      <c r="C1713" s="162">
        <v>43</v>
      </c>
      <c r="D1713" s="163">
        <v>45863</v>
      </c>
      <c r="E1713" s="164">
        <v>45905</v>
      </c>
      <c r="F1713" s="165">
        <v>236.77</v>
      </c>
      <c r="G1713" s="166" t="s">
        <v>2311</v>
      </c>
      <c r="H1713" s="161" t="s">
        <v>2314</v>
      </c>
      <c r="I1713" s="161" t="s">
        <v>5476</v>
      </c>
      <c r="J1713" s="161" t="s">
        <v>236</v>
      </c>
      <c r="K1713" s="167"/>
      <c r="L1713" s="168" t="s">
        <v>749</v>
      </c>
      <c r="M1713" s="168" t="s">
        <v>237</v>
      </c>
    </row>
    <row r="1714" spans="1:13" s="169" customFormat="1" x14ac:dyDescent="0.4">
      <c r="A1714" s="161" t="s">
        <v>2306</v>
      </c>
      <c r="B1714" s="161" t="s">
        <v>2309</v>
      </c>
      <c r="C1714" s="162">
        <v>43</v>
      </c>
      <c r="D1714" s="163">
        <v>45863</v>
      </c>
      <c r="E1714" s="164">
        <v>45905</v>
      </c>
      <c r="F1714" s="165">
        <v>367.89</v>
      </c>
      <c r="G1714" s="166" t="s">
        <v>2311</v>
      </c>
      <c r="H1714" s="161" t="s">
        <v>2314</v>
      </c>
      <c r="I1714" s="161" t="s">
        <v>5571</v>
      </c>
      <c r="J1714" s="161" t="s">
        <v>40</v>
      </c>
      <c r="K1714" s="167"/>
      <c r="L1714" s="168" t="s">
        <v>749</v>
      </c>
      <c r="M1714" s="168" t="s">
        <v>41</v>
      </c>
    </row>
    <row r="1715" spans="1:13" s="169" customFormat="1" x14ac:dyDescent="0.4">
      <c r="A1715" s="161" t="s">
        <v>2306</v>
      </c>
      <c r="B1715" s="161" t="s">
        <v>2309</v>
      </c>
      <c r="C1715" s="162">
        <v>43</v>
      </c>
      <c r="D1715" s="163">
        <v>45863</v>
      </c>
      <c r="E1715" s="164">
        <v>45905</v>
      </c>
      <c r="F1715" s="165">
        <v>293.36</v>
      </c>
      <c r="G1715" s="166" t="s">
        <v>2311</v>
      </c>
      <c r="H1715" s="161" t="s">
        <v>2314</v>
      </c>
      <c r="I1715" s="161" t="s">
        <v>5573</v>
      </c>
      <c r="J1715" s="161" t="s">
        <v>136</v>
      </c>
      <c r="K1715" s="167"/>
      <c r="L1715" s="168" t="s">
        <v>749</v>
      </c>
      <c r="M1715" s="168" t="s">
        <v>137</v>
      </c>
    </row>
    <row r="1716" spans="1:13" s="169" customFormat="1" x14ac:dyDescent="0.4">
      <c r="A1716" s="161" t="s">
        <v>2306</v>
      </c>
      <c r="B1716" s="161" t="s">
        <v>2309</v>
      </c>
      <c r="C1716" s="162">
        <v>43</v>
      </c>
      <c r="D1716" s="163">
        <v>45863</v>
      </c>
      <c r="E1716" s="164">
        <v>45905</v>
      </c>
      <c r="F1716" s="165">
        <v>247.4</v>
      </c>
      <c r="G1716" s="166" t="s">
        <v>2311</v>
      </c>
      <c r="H1716" s="161" t="s">
        <v>2314</v>
      </c>
      <c r="I1716" s="161" t="s">
        <v>5494</v>
      </c>
      <c r="J1716" s="161" t="s">
        <v>190</v>
      </c>
      <c r="K1716" s="167"/>
      <c r="L1716" s="168" t="s">
        <v>749</v>
      </c>
      <c r="M1716" s="168" t="s">
        <v>191</v>
      </c>
    </row>
    <row r="1717" spans="1:13" s="169" customFormat="1" x14ac:dyDescent="0.4">
      <c r="A1717" s="161" t="s">
        <v>2306</v>
      </c>
      <c r="B1717" s="161" t="s">
        <v>2309</v>
      </c>
      <c r="C1717" s="162">
        <v>43</v>
      </c>
      <c r="D1717" s="163">
        <v>45863</v>
      </c>
      <c r="E1717" s="164">
        <v>45905</v>
      </c>
      <c r="F1717" s="165">
        <v>141.52000000000001</v>
      </c>
      <c r="G1717" s="166" t="s">
        <v>2311</v>
      </c>
      <c r="H1717" s="161" t="s">
        <v>2314</v>
      </c>
      <c r="I1717" s="161" t="s">
        <v>5497</v>
      </c>
      <c r="J1717" s="161" t="s">
        <v>424</v>
      </c>
      <c r="K1717" s="167"/>
      <c r="L1717" s="168" t="s">
        <v>749</v>
      </c>
      <c r="M1717" s="168" t="s">
        <v>425</v>
      </c>
    </row>
    <row r="1718" spans="1:13" s="169" customFormat="1" x14ac:dyDescent="0.4">
      <c r="A1718" s="161" t="s">
        <v>2306</v>
      </c>
      <c r="B1718" s="161" t="s">
        <v>2309</v>
      </c>
      <c r="C1718" s="162">
        <v>43</v>
      </c>
      <c r="D1718" s="163">
        <v>45863</v>
      </c>
      <c r="E1718" s="164">
        <v>45905</v>
      </c>
      <c r="F1718" s="165">
        <v>91.03</v>
      </c>
      <c r="G1718" s="166" t="s">
        <v>2311</v>
      </c>
      <c r="H1718" s="161" t="s">
        <v>2314</v>
      </c>
      <c r="I1718" s="161" t="s">
        <v>5503</v>
      </c>
      <c r="J1718" s="161" t="s">
        <v>310</v>
      </c>
      <c r="K1718" s="167"/>
      <c r="L1718" s="168" t="s">
        <v>749</v>
      </c>
      <c r="M1718" s="168" t="s">
        <v>311</v>
      </c>
    </row>
    <row r="1719" spans="1:13" s="169" customFormat="1" x14ac:dyDescent="0.4">
      <c r="A1719" s="161" t="s">
        <v>2306</v>
      </c>
      <c r="B1719" s="161" t="s">
        <v>2309</v>
      </c>
      <c r="C1719" s="162">
        <v>43</v>
      </c>
      <c r="D1719" s="163">
        <v>45863</v>
      </c>
      <c r="E1719" s="164">
        <v>45905</v>
      </c>
      <c r="F1719" s="165">
        <v>168.57</v>
      </c>
      <c r="G1719" s="166" t="s">
        <v>2311</v>
      </c>
      <c r="H1719" s="161" t="s">
        <v>2314</v>
      </c>
      <c r="I1719" s="161" t="s">
        <v>5512</v>
      </c>
      <c r="J1719" s="161" t="s">
        <v>444</v>
      </c>
      <c r="K1719" s="167"/>
      <c r="L1719" s="168" t="s">
        <v>749</v>
      </c>
      <c r="M1719" s="168" t="s">
        <v>445</v>
      </c>
    </row>
    <row r="1720" spans="1:13" s="169" customFormat="1" x14ac:dyDescent="0.4">
      <c r="A1720" s="161" t="s">
        <v>2306</v>
      </c>
      <c r="B1720" s="161" t="s">
        <v>2309</v>
      </c>
      <c r="C1720" s="162">
        <v>43</v>
      </c>
      <c r="D1720" s="163">
        <v>45863</v>
      </c>
      <c r="E1720" s="164">
        <v>45905</v>
      </c>
      <c r="F1720" s="165">
        <v>1026.2</v>
      </c>
      <c r="G1720" s="166" t="s">
        <v>2311</v>
      </c>
      <c r="H1720" s="161" t="s">
        <v>2314</v>
      </c>
      <c r="I1720" s="161" t="s">
        <v>5530</v>
      </c>
      <c r="J1720" s="161" t="s">
        <v>88</v>
      </c>
      <c r="K1720" s="167"/>
      <c r="L1720" s="168" t="s">
        <v>749</v>
      </c>
      <c r="M1720" s="168" t="s">
        <v>89</v>
      </c>
    </row>
    <row r="1721" spans="1:13" s="169" customFormat="1" x14ac:dyDescent="0.4">
      <c r="A1721" s="161" t="s">
        <v>2306</v>
      </c>
      <c r="B1721" s="161" t="s">
        <v>2309</v>
      </c>
      <c r="C1721" s="162">
        <v>43</v>
      </c>
      <c r="D1721" s="163">
        <v>45863</v>
      </c>
      <c r="E1721" s="164">
        <v>45905</v>
      </c>
      <c r="F1721" s="165">
        <v>571.79999999999995</v>
      </c>
      <c r="G1721" s="166" t="s">
        <v>2311</v>
      </c>
      <c r="H1721" s="161" t="s">
        <v>2314</v>
      </c>
      <c r="I1721" s="161" t="s">
        <v>5586</v>
      </c>
      <c r="J1721" s="161" t="s">
        <v>112</v>
      </c>
      <c r="K1721" s="167"/>
      <c r="L1721" s="168" t="s">
        <v>749</v>
      </c>
      <c r="M1721" s="168" t="s">
        <v>113</v>
      </c>
    </row>
    <row r="1722" spans="1:13" s="169" customFormat="1" x14ac:dyDescent="0.4">
      <c r="A1722" s="161" t="s">
        <v>2306</v>
      </c>
      <c r="B1722" s="161" t="s">
        <v>2309</v>
      </c>
      <c r="C1722" s="162">
        <v>43</v>
      </c>
      <c r="D1722" s="163">
        <v>45863</v>
      </c>
      <c r="E1722" s="164">
        <v>45905</v>
      </c>
      <c r="F1722" s="165">
        <v>198.11</v>
      </c>
      <c r="G1722" s="166" t="s">
        <v>2311</v>
      </c>
      <c r="H1722" s="161" t="s">
        <v>2314</v>
      </c>
      <c r="I1722" s="161" t="s">
        <v>5533</v>
      </c>
      <c r="J1722" s="161" t="s">
        <v>262</v>
      </c>
      <c r="K1722" s="167"/>
      <c r="L1722" s="168" t="s">
        <v>749</v>
      </c>
      <c r="M1722" s="168" t="s">
        <v>263</v>
      </c>
    </row>
    <row r="1723" spans="1:13" s="169" customFormat="1" x14ac:dyDescent="0.4">
      <c r="A1723" s="161" t="s">
        <v>2306</v>
      </c>
      <c r="B1723" s="161" t="s">
        <v>2309</v>
      </c>
      <c r="C1723" s="162">
        <v>43</v>
      </c>
      <c r="D1723" s="163">
        <v>45863</v>
      </c>
      <c r="E1723" s="164">
        <v>45905</v>
      </c>
      <c r="F1723" s="165">
        <v>359.83</v>
      </c>
      <c r="G1723" s="166" t="s">
        <v>2311</v>
      </c>
      <c r="H1723" s="161" t="s">
        <v>2314</v>
      </c>
      <c r="I1723" s="161" t="s">
        <v>5540</v>
      </c>
      <c r="J1723" s="161" t="s">
        <v>501</v>
      </c>
      <c r="K1723" s="167"/>
      <c r="L1723" s="168" t="s">
        <v>749</v>
      </c>
      <c r="M1723" s="168" t="s">
        <v>502</v>
      </c>
    </row>
    <row r="1724" spans="1:13" s="169" customFormat="1" x14ac:dyDescent="0.4">
      <c r="A1724" s="161" t="s">
        <v>2306</v>
      </c>
      <c r="B1724" s="161" t="s">
        <v>2309</v>
      </c>
      <c r="C1724" s="162">
        <v>43</v>
      </c>
      <c r="D1724" s="163">
        <v>45863</v>
      </c>
      <c r="E1724" s="164">
        <v>45905</v>
      </c>
      <c r="F1724" s="165">
        <v>172.27</v>
      </c>
      <c r="G1724" s="166" t="s">
        <v>2311</v>
      </c>
      <c r="H1724" s="161" t="s">
        <v>2314</v>
      </c>
      <c r="I1724" s="161" t="s">
        <v>5544</v>
      </c>
      <c r="J1724" s="161" t="s">
        <v>220</v>
      </c>
      <c r="K1724" s="167"/>
      <c r="L1724" s="168" t="s">
        <v>749</v>
      </c>
      <c r="M1724" s="168" t="s">
        <v>221</v>
      </c>
    </row>
    <row r="1725" spans="1:13" s="169" customFormat="1" x14ac:dyDescent="0.4">
      <c r="A1725" s="161" t="s">
        <v>2306</v>
      </c>
      <c r="B1725" s="161" t="s">
        <v>2309</v>
      </c>
      <c r="C1725" s="162">
        <v>43</v>
      </c>
      <c r="D1725" s="163">
        <v>45863</v>
      </c>
      <c r="E1725" s="164">
        <v>45905</v>
      </c>
      <c r="F1725" s="165">
        <v>158.69999999999999</v>
      </c>
      <c r="G1725" s="166" t="s">
        <v>2311</v>
      </c>
      <c r="H1725" s="161" t="s">
        <v>2314</v>
      </c>
      <c r="I1725" s="161" t="s">
        <v>5561</v>
      </c>
      <c r="J1725" s="161" t="s">
        <v>234</v>
      </c>
      <c r="K1725" s="167"/>
      <c r="L1725" s="168" t="s">
        <v>749</v>
      </c>
      <c r="M1725" s="168" t="s">
        <v>235</v>
      </c>
    </row>
    <row r="1726" spans="1:13" s="169" customFormat="1" x14ac:dyDescent="0.4">
      <c r="A1726" s="161" t="s">
        <v>2306</v>
      </c>
      <c r="B1726" s="161" t="s">
        <v>2309</v>
      </c>
      <c r="C1726" s="162">
        <v>43</v>
      </c>
      <c r="D1726" s="163">
        <v>45863</v>
      </c>
      <c r="E1726" s="164">
        <v>45905</v>
      </c>
      <c r="F1726" s="165">
        <v>194.04</v>
      </c>
      <c r="G1726" s="166" t="s">
        <v>2311</v>
      </c>
      <c r="H1726" s="161" t="s">
        <v>2314</v>
      </c>
      <c r="I1726" s="161" t="s">
        <v>5466</v>
      </c>
      <c r="J1726" s="161" t="s">
        <v>394</v>
      </c>
      <c r="K1726" s="167"/>
      <c r="L1726" s="168" t="s">
        <v>749</v>
      </c>
      <c r="M1726" s="168" t="s">
        <v>395</v>
      </c>
    </row>
    <row r="1727" spans="1:13" s="169" customFormat="1" x14ac:dyDescent="0.4">
      <c r="A1727" s="161" t="s">
        <v>2306</v>
      </c>
      <c r="B1727" s="161" t="s">
        <v>2309</v>
      </c>
      <c r="C1727" s="162">
        <v>43</v>
      </c>
      <c r="D1727" s="163">
        <v>45863</v>
      </c>
      <c r="E1727" s="164">
        <v>45905</v>
      </c>
      <c r="F1727" s="165">
        <v>276.33</v>
      </c>
      <c r="G1727" s="166" t="s">
        <v>2311</v>
      </c>
      <c r="H1727" s="161" t="s">
        <v>2314</v>
      </c>
      <c r="I1727" s="161" t="s">
        <v>5564</v>
      </c>
      <c r="J1727" s="161" t="s">
        <v>60</v>
      </c>
      <c r="K1727" s="167"/>
      <c r="L1727" s="168" t="s">
        <v>749</v>
      </c>
      <c r="M1727" s="168" t="s">
        <v>61</v>
      </c>
    </row>
    <row r="1728" spans="1:13" s="169" customFormat="1" x14ac:dyDescent="0.4">
      <c r="A1728" s="161" t="s">
        <v>2306</v>
      </c>
      <c r="B1728" s="161" t="s">
        <v>2309</v>
      </c>
      <c r="C1728" s="162">
        <v>43</v>
      </c>
      <c r="D1728" s="163">
        <v>45863</v>
      </c>
      <c r="E1728" s="164">
        <v>45905</v>
      </c>
      <c r="F1728" s="165">
        <v>107.08</v>
      </c>
      <c r="G1728" s="166" t="s">
        <v>2311</v>
      </c>
      <c r="H1728" s="161" t="s">
        <v>2314</v>
      </c>
      <c r="I1728" s="161" t="s">
        <v>5565</v>
      </c>
      <c r="J1728" s="161" t="s">
        <v>398</v>
      </c>
      <c r="K1728" s="167"/>
      <c r="L1728" s="168" t="s">
        <v>749</v>
      </c>
      <c r="M1728" s="168" t="s">
        <v>399</v>
      </c>
    </row>
    <row r="1729" spans="1:13" s="169" customFormat="1" x14ac:dyDescent="0.4">
      <c r="A1729" s="161" t="s">
        <v>2306</v>
      </c>
      <c r="B1729" s="161" t="s">
        <v>2309</v>
      </c>
      <c r="C1729" s="162">
        <v>43</v>
      </c>
      <c r="D1729" s="163">
        <v>45863</v>
      </c>
      <c r="E1729" s="164">
        <v>45905</v>
      </c>
      <c r="F1729" s="165">
        <v>119.44</v>
      </c>
      <c r="G1729" s="166" t="s">
        <v>2311</v>
      </c>
      <c r="H1729" s="161" t="s">
        <v>2314</v>
      </c>
      <c r="I1729" s="161" t="s">
        <v>5567</v>
      </c>
      <c r="J1729" s="161" t="s">
        <v>404</v>
      </c>
      <c r="K1729" s="167"/>
      <c r="L1729" s="168" t="s">
        <v>749</v>
      </c>
      <c r="M1729" s="168" t="s">
        <v>405</v>
      </c>
    </row>
    <row r="1730" spans="1:13" s="169" customFormat="1" x14ac:dyDescent="0.4">
      <c r="A1730" s="161" t="s">
        <v>2306</v>
      </c>
      <c r="B1730" s="161" t="s">
        <v>2309</v>
      </c>
      <c r="C1730" s="162">
        <v>43</v>
      </c>
      <c r="D1730" s="163">
        <v>45863</v>
      </c>
      <c r="E1730" s="164">
        <v>45905</v>
      </c>
      <c r="F1730" s="165">
        <v>296.22000000000003</v>
      </c>
      <c r="G1730" s="166" t="s">
        <v>2311</v>
      </c>
      <c r="H1730" s="161" t="s">
        <v>2314</v>
      </c>
      <c r="I1730" s="161" t="s">
        <v>5500</v>
      </c>
      <c r="J1730" s="161" t="s">
        <v>428</v>
      </c>
      <c r="K1730" s="167"/>
      <c r="L1730" s="168" t="s">
        <v>749</v>
      </c>
      <c r="M1730" s="168" t="s">
        <v>429</v>
      </c>
    </row>
    <row r="1731" spans="1:13" s="169" customFormat="1" x14ac:dyDescent="0.4">
      <c r="A1731" s="161" t="s">
        <v>2306</v>
      </c>
      <c r="B1731" s="161" t="s">
        <v>2309</v>
      </c>
      <c r="C1731" s="162">
        <v>43</v>
      </c>
      <c r="D1731" s="163">
        <v>45863</v>
      </c>
      <c r="E1731" s="164">
        <v>45905</v>
      </c>
      <c r="F1731" s="165">
        <v>294.87</v>
      </c>
      <c r="G1731" s="166" t="s">
        <v>2311</v>
      </c>
      <c r="H1731" s="161" t="s">
        <v>2314</v>
      </c>
      <c r="I1731" s="161" t="s">
        <v>5581</v>
      </c>
      <c r="J1731" s="161" t="s">
        <v>254</v>
      </c>
      <c r="K1731" s="167"/>
      <c r="L1731" s="168" t="s">
        <v>749</v>
      </c>
      <c r="M1731" s="168" t="s">
        <v>255</v>
      </c>
    </row>
    <row r="1732" spans="1:13" s="169" customFormat="1" x14ac:dyDescent="0.4">
      <c r="A1732" s="161" t="s">
        <v>2306</v>
      </c>
      <c r="B1732" s="161" t="s">
        <v>2309</v>
      </c>
      <c r="C1732" s="162">
        <v>43</v>
      </c>
      <c r="D1732" s="163">
        <v>45863</v>
      </c>
      <c r="E1732" s="164">
        <v>45905</v>
      </c>
      <c r="F1732" s="165">
        <v>151.62</v>
      </c>
      <c r="G1732" s="166" t="s">
        <v>2311</v>
      </c>
      <c r="H1732" s="161" t="s">
        <v>2314</v>
      </c>
      <c r="I1732" s="161" t="s">
        <v>5583</v>
      </c>
      <c r="J1732" s="161" t="s">
        <v>446</v>
      </c>
      <c r="K1732" s="167"/>
      <c r="L1732" s="168" t="s">
        <v>749</v>
      </c>
      <c r="M1732" s="168" t="s">
        <v>447</v>
      </c>
    </row>
    <row r="1733" spans="1:13" s="169" customFormat="1" x14ac:dyDescent="0.4">
      <c r="A1733" s="161" t="s">
        <v>2306</v>
      </c>
      <c r="B1733" s="161" t="s">
        <v>2309</v>
      </c>
      <c r="C1733" s="162">
        <v>43</v>
      </c>
      <c r="D1733" s="163">
        <v>45863</v>
      </c>
      <c r="E1733" s="164">
        <v>45905</v>
      </c>
      <c r="F1733" s="165">
        <v>304.66000000000003</v>
      </c>
      <c r="G1733" s="166" t="s">
        <v>2311</v>
      </c>
      <c r="H1733" s="161" t="s">
        <v>2314</v>
      </c>
      <c r="I1733" s="161" t="s">
        <v>5519</v>
      </c>
      <c r="J1733" s="161" t="s">
        <v>328</v>
      </c>
      <c r="K1733" s="167"/>
      <c r="L1733" s="168" t="s">
        <v>749</v>
      </c>
      <c r="M1733" s="168" t="s">
        <v>329</v>
      </c>
    </row>
    <row r="1734" spans="1:13" s="169" customFormat="1" x14ac:dyDescent="0.4">
      <c r="A1734" s="161" t="s">
        <v>2306</v>
      </c>
      <c r="B1734" s="161" t="s">
        <v>2309</v>
      </c>
      <c r="C1734" s="162">
        <v>43</v>
      </c>
      <c r="D1734" s="163">
        <v>45863</v>
      </c>
      <c r="E1734" s="164">
        <v>45905</v>
      </c>
      <c r="F1734" s="165">
        <v>588.76</v>
      </c>
      <c r="G1734" s="166" t="s">
        <v>2311</v>
      </c>
      <c r="H1734" s="161" t="s">
        <v>2314</v>
      </c>
      <c r="I1734" s="161" t="s">
        <v>5477</v>
      </c>
      <c r="J1734" s="161" t="s">
        <v>186</v>
      </c>
      <c r="K1734" s="167"/>
      <c r="L1734" s="168" t="s">
        <v>749</v>
      </c>
      <c r="M1734" s="168" t="s">
        <v>187</v>
      </c>
    </row>
    <row r="1735" spans="1:13" s="169" customFormat="1" x14ac:dyDescent="0.4">
      <c r="A1735" s="161" t="s">
        <v>2306</v>
      </c>
      <c r="B1735" s="161" t="s">
        <v>2309</v>
      </c>
      <c r="C1735" s="162">
        <v>43</v>
      </c>
      <c r="D1735" s="163">
        <v>45863</v>
      </c>
      <c r="E1735" s="164">
        <v>45905</v>
      </c>
      <c r="F1735" s="165">
        <v>168.65</v>
      </c>
      <c r="G1735" s="166" t="s">
        <v>2311</v>
      </c>
      <c r="H1735" s="161" t="s">
        <v>2314</v>
      </c>
      <c r="I1735" s="161" t="s">
        <v>5478</v>
      </c>
      <c r="J1735" s="161" t="s">
        <v>238</v>
      </c>
      <c r="K1735" s="167"/>
      <c r="L1735" s="168" t="s">
        <v>749</v>
      </c>
      <c r="M1735" s="168" t="s">
        <v>239</v>
      </c>
    </row>
    <row r="1736" spans="1:13" s="169" customFormat="1" x14ac:dyDescent="0.4">
      <c r="A1736" s="161" t="s">
        <v>2306</v>
      </c>
      <c r="B1736" s="161" t="s">
        <v>2309</v>
      </c>
      <c r="C1736" s="162">
        <v>43</v>
      </c>
      <c r="D1736" s="163">
        <v>45863</v>
      </c>
      <c r="E1736" s="164">
        <v>45905</v>
      </c>
      <c r="F1736" s="165">
        <v>557.94000000000005</v>
      </c>
      <c r="G1736" s="166" t="s">
        <v>2311</v>
      </c>
      <c r="H1736" s="161" t="s">
        <v>2314</v>
      </c>
      <c r="I1736" s="161" t="s">
        <v>5458</v>
      </c>
      <c r="J1736" s="161" t="s">
        <v>44</v>
      </c>
      <c r="K1736" s="167"/>
      <c r="L1736" s="168" t="s">
        <v>749</v>
      </c>
      <c r="M1736" s="168" t="s">
        <v>45</v>
      </c>
    </row>
    <row r="1737" spans="1:13" s="169" customFormat="1" x14ac:dyDescent="0.4">
      <c r="A1737" s="161" t="s">
        <v>2306</v>
      </c>
      <c r="B1737" s="161" t="s">
        <v>2309</v>
      </c>
      <c r="C1737" s="162">
        <v>43</v>
      </c>
      <c r="D1737" s="163">
        <v>45863</v>
      </c>
      <c r="E1737" s="164">
        <v>45905</v>
      </c>
      <c r="F1737" s="165">
        <v>171.14</v>
      </c>
      <c r="G1737" s="166" t="s">
        <v>2311</v>
      </c>
      <c r="H1737" s="161" t="s">
        <v>2314</v>
      </c>
      <c r="I1737" s="161" t="s">
        <v>5624</v>
      </c>
      <c r="J1737" s="161" t="s">
        <v>426</v>
      </c>
      <c r="K1737" s="167"/>
      <c r="L1737" s="168" t="s">
        <v>749</v>
      </c>
      <c r="M1737" s="168" t="s">
        <v>427</v>
      </c>
    </row>
    <row r="1738" spans="1:13" s="169" customFormat="1" x14ac:dyDescent="0.4">
      <c r="A1738" s="161" t="s">
        <v>2306</v>
      </c>
      <c r="B1738" s="161" t="s">
        <v>2309</v>
      </c>
      <c r="C1738" s="162">
        <v>43</v>
      </c>
      <c r="D1738" s="163">
        <v>45863</v>
      </c>
      <c r="E1738" s="164">
        <v>45905</v>
      </c>
      <c r="F1738" s="165">
        <v>314.69</v>
      </c>
      <c r="G1738" s="166" t="s">
        <v>2311</v>
      </c>
      <c r="H1738" s="161" t="s">
        <v>2314</v>
      </c>
      <c r="I1738" s="161" t="s">
        <v>5508</v>
      </c>
      <c r="J1738" s="161" t="s">
        <v>354</v>
      </c>
      <c r="K1738" s="167"/>
      <c r="L1738" s="168" t="s">
        <v>749</v>
      </c>
      <c r="M1738" s="168" t="s">
        <v>355</v>
      </c>
    </row>
    <row r="1739" spans="1:13" s="169" customFormat="1" x14ac:dyDescent="0.4">
      <c r="A1739" s="161" t="s">
        <v>2306</v>
      </c>
      <c r="B1739" s="161" t="s">
        <v>2309</v>
      </c>
      <c r="C1739" s="162">
        <v>43</v>
      </c>
      <c r="D1739" s="163">
        <v>45863</v>
      </c>
      <c r="E1739" s="164">
        <v>45905</v>
      </c>
      <c r="F1739" s="165">
        <v>312.05</v>
      </c>
      <c r="G1739" s="166" t="s">
        <v>2311</v>
      </c>
      <c r="H1739" s="161" t="s">
        <v>2314</v>
      </c>
      <c r="I1739" s="161" t="s">
        <v>5545</v>
      </c>
      <c r="J1739" s="161" t="s">
        <v>96</v>
      </c>
      <c r="K1739" s="167"/>
      <c r="L1739" s="168" t="s">
        <v>749</v>
      </c>
      <c r="M1739" s="168" t="s">
        <v>97</v>
      </c>
    </row>
    <row r="1740" spans="1:13" s="169" customFormat="1" x14ac:dyDescent="0.4">
      <c r="A1740" s="161" t="s">
        <v>2306</v>
      </c>
      <c r="B1740" s="161" t="s">
        <v>2309</v>
      </c>
      <c r="C1740" s="162">
        <v>43</v>
      </c>
      <c r="D1740" s="163">
        <v>45863</v>
      </c>
      <c r="E1740" s="164">
        <v>45905</v>
      </c>
      <c r="F1740" s="165">
        <v>228.4</v>
      </c>
      <c r="G1740" s="166" t="s">
        <v>2311</v>
      </c>
      <c r="H1740" s="161" t="s">
        <v>2314</v>
      </c>
      <c r="I1740" s="161" t="s">
        <v>5440</v>
      </c>
      <c r="J1740" s="161" t="s">
        <v>124</v>
      </c>
      <c r="K1740" s="167"/>
      <c r="L1740" s="168" t="s">
        <v>749</v>
      </c>
      <c r="M1740" s="168" t="s">
        <v>125</v>
      </c>
    </row>
    <row r="1741" spans="1:13" s="169" customFormat="1" x14ac:dyDescent="0.4">
      <c r="A1741" s="161" t="s">
        <v>2306</v>
      </c>
      <c r="B1741" s="161" t="s">
        <v>2309</v>
      </c>
      <c r="C1741" s="162">
        <v>43</v>
      </c>
      <c r="D1741" s="163">
        <v>45863</v>
      </c>
      <c r="E1741" s="164">
        <v>45905</v>
      </c>
      <c r="F1741" s="165">
        <v>473.16</v>
      </c>
      <c r="G1741" s="166" t="s">
        <v>2311</v>
      </c>
      <c r="H1741" s="161" t="s">
        <v>2314</v>
      </c>
      <c r="I1741" s="161" t="s">
        <v>5516</v>
      </c>
      <c r="J1741" s="161" t="s">
        <v>452</v>
      </c>
      <c r="K1741" s="167"/>
      <c r="L1741" s="168" t="s">
        <v>749</v>
      </c>
      <c r="M1741" s="168" t="s">
        <v>453</v>
      </c>
    </row>
    <row r="1742" spans="1:13" s="169" customFormat="1" x14ac:dyDescent="0.4">
      <c r="A1742" s="161" t="s">
        <v>2306</v>
      </c>
      <c r="B1742" s="161" t="s">
        <v>2309</v>
      </c>
      <c r="C1742" s="162">
        <v>43</v>
      </c>
      <c r="D1742" s="163">
        <v>45863</v>
      </c>
      <c r="E1742" s="164">
        <v>45905</v>
      </c>
      <c r="F1742" s="165">
        <v>173.47</v>
      </c>
      <c r="G1742" s="166" t="s">
        <v>2311</v>
      </c>
      <c r="H1742" s="161" t="s">
        <v>2314</v>
      </c>
      <c r="I1742" s="161" t="s">
        <v>5539</v>
      </c>
      <c r="J1742" s="161" t="s">
        <v>116</v>
      </c>
      <c r="K1742" s="167"/>
      <c r="L1742" s="168" t="s">
        <v>749</v>
      </c>
      <c r="M1742" s="168" t="s">
        <v>117</v>
      </c>
    </row>
    <row r="1743" spans="1:13" s="169" customFormat="1" x14ac:dyDescent="0.4">
      <c r="A1743" s="161" t="s">
        <v>2306</v>
      </c>
      <c r="B1743" s="161" t="s">
        <v>2309</v>
      </c>
      <c r="C1743" s="162">
        <v>43</v>
      </c>
      <c r="D1743" s="163">
        <v>45863</v>
      </c>
      <c r="E1743" s="164">
        <v>45905</v>
      </c>
      <c r="F1743" s="165">
        <v>342.87</v>
      </c>
      <c r="G1743" s="166" t="s">
        <v>2311</v>
      </c>
      <c r="H1743" s="161" t="s">
        <v>2314</v>
      </c>
      <c r="I1743" s="161" t="s">
        <v>5501</v>
      </c>
      <c r="J1743" s="161" t="s">
        <v>132</v>
      </c>
      <c r="K1743" s="167"/>
      <c r="L1743" s="168" t="s">
        <v>749</v>
      </c>
      <c r="M1743" s="168" t="s">
        <v>133</v>
      </c>
    </row>
    <row r="1744" spans="1:13" s="169" customFormat="1" x14ac:dyDescent="0.4">
      <c r="A1744" s="161" t="s">
        <v>2306</v>
      </c>
      <c r="B1744" s="161" t="s">
        <v>2309</v>
      </c>
      <c r="C1744" s="162">
        <v>43</v>
      </c>
      <c r="D1744" s="163">
        <v>45863</v>
      </c>
      <c r="E1744" s="164">
        <v>45905</v>
      </c>
      <c r="F1744" s="165">
        <v>209.26</v>
      </c>
      <c r="G1744" s="166" t="s">
        <v>2311</v>
      </c>
      <c r="H1744" s="161" t="s">
        <v>2314</v>
      </c>
      <c r="I1744" s="161" t="s">
        <v>5438</v>
      </c>
      <c r="J1744" s="161" t="s">
        <v>284</v>
      </c>
      <c r="K1744" s="167"/>
      <c r="L1744" s="168" t="s">
        <v>749</v>
      </c>
      <c r="M1744" s="168" t="s">
        <v>285</v>
      </c>
    </row>
    <row r="1745" spans="1:13" s="169" customFormat="1" x14ac:dyDescent="0.4">
      <c r="A1745" s="161" t="s">
        <v>2306</v>
      </c>
      <c r="B1745" s="161" t="s">
        <v>2309</v>
      </c>
      <c r="C1745" s="162">
        <v>43</v>
      </c>
      <c r="D1745" s="163">
        <v>45863</v>
      </c>
      <c r="E1745" s="164">
        <v>45905</v>
      </c>
      <c r="F1745" s="165">
        <v>197.81</v>
      </c>
      <c r="G1745" s="166" t="s">
        <v>2311</v>
      </c>
      <c r="H1745" s="161" t="s">
        <v>2314</v>
      </c>
      <c r="I1745" s="161" t="s">
        <v>5562</v>
      </c>
      <c r="J1745" s="161" t="s">
        <v>256</v>
      </c>
      <c r="K1745" s="167"/>
      <c r="L1745" s="168" t="s">
        <v>749</v>
      </c>
      <c r="M1745" s="168" t="s">
        <v>257</v>
      </c>
    </row>
    <row r="1746" spans="1:13" s="169" customFormat="1" x14ac:dyDescent="0.4">
      <c r="A1746" s="161" t="s">
        <v>2306</v>
      </c>
      <c r="B1746" s="161" t="s">
        <v>2309</v>
      </c>
      <c r="C1746" s="162">
        <v>43</v>
      </c>
      <c r="D1746" s="163">
        <v>45863</v>
      </c>
      <c r="E1746" s="164">
        <v>45905</v>
      </c>
      <c r="F1746" s="165">
        <v>249.58</v>
      </c>
      <c r="G1746" s="166" t="s">
        <v>2311</v>
      </c>
      <c r="H1746" s="161" t="s">
        <v>2314</v>
      </c>
      <c r="I1746" s="161" t="s">
        <v>5557</v>
      </c>
      <c r="J1746" s="161" t="s">
        <v>230</v>
      </c>
      <c r="K1746" s="167"/>
      <c r="L1746" s="168" t="s">
        <v>749</v>
      </c>
      <c r="M1746" s="168" t="s">
        <v>231</v>
      </c>
    </row>
    <row r="1747" spans="1:13" s="169" customFormat="1" x14ac:dyDescent="0.4">
      <c r="A1747" s="161" t="s">
        <v>2306</v>
      </c>
      <c r="B1747" s="161" t="s">
        <v>2309</v>
      </c>
      <c r="C1747" s="162">
        <v>43</v>
      </c>
      <c r="D1747" s="163">
        <v>45863</v>
      </c>
      <c r="E1747" s="164">
        <v>45905</v>
      </c>
      <c r="F1747" s="165">
        <v>145.66999999999999</v>
      </c>
      <c r="G1747" s="166" t="s">
        <v>2311</v>
      </c>
      <c r="H1747" s="161" t="s">
        <v>2314</v>
      </c>
      <c r="I1747" s="161" t="s">
        <v>5492</v>
      </c>
      <c r="J1747" s="161" t="s">
        <v>204</v>
      </c>
      <c r="K1747" s="167"/>
      <c r="L1747" s="168" t="s">
        <v>749</v>
      </c>
      <c r="M1747" s="168" t="s">
        <v>205</v>
      </c>
    </row>
    <row r="1748" spans="1:13" s="169" customFormat="1" x14ac:dyDescent="0.4">
      <c r="A1748" s="161" t="s">
        <v>2306</v>
      </c>
      <c r="B1748" s="161" t="s">
        <v>2309</v>
      </c>
      <c r="C1748" s="162">
        <v>43</v>
      </c>
      <c r="D1748" s="163">
        <v>45863</v>
      </c>
      <c r="E1748" s="164">
        <v>45905</v>
      </c>
      <c r="F1748" s="165">
        <v>613.54999999999995</v>
      </c>
      <c r="G1748" s="166" t="s">
        <v>2311</v>
      </c>
      <c r="H1748" s="161" t="s">
        <v>2314</v>
      </c>
      <c r="I1748" s="161" t="s">
        <v>5464</v>
      </c>
      <c r="J1748" s="161" t="s">
        <v>114</v>
      </c>
      <c r="K1748" s="167"/>
      <c r="L1748" s="168" t="s">
        <v>749</v>
      </c>
      <c r="M1748" s="168" t="s">
        <v>115</v>
      </c>
    </row>
    <row r="1749" spans="1:13" s="169" customFormat="1" x14ac:dyDescent="0.4">
      <c r="A1749" s="161" t="s">
        <v>2306</v>
      </c>
      <c r="B1749" s="161" t="s">
        <v>2309</v>
      </c>
      <c r="C1749" s="162">
        <v>43</v>
      </c>
      <c r="D1749" s="163">
        <v>45863</v>
      </c>
      <c r="E1749" s="164">
        <v>45905</v>
      </c>
      <c r="F1749" s="165">
        <v>657.78</v>
      </c>
      <c r="G1749" s="166" t="s">
        <v>2311</v>
      </c>
      <c r="H1749" s="161" t="s">
        <v>2314</v>
      </c>
      <c r="I1749" s="161" t="s">
        <v>5515</v>
      </c>
      <c r="J1749" s="161" t="s">
        <v>450</v>
      </c>
      <c r="K1749" s="167"/>
      <c r="L1749" s="168" t="s">
        <v>749</v>
      </c>
      <c r="M1749" s="168" t="s">
        <v>451</v>
      </c>
    </row>
    <row r="1750" spans="1:13" s="169" customFormat="1" x14ac:dyDescent="0.4">
      <c r="A1750" s="161" t="s">
        <v>2306</v>
      </c>
      <c r="B1750" s="161" t="s">
        <v>2309</v>
      </c>
      <c r="C1750" s="162">
        <v>43</v>
      </c>
      <c r="D1750" s="163">
        <v>45863</v>
      </c>
      <c r="E1750" s="164">
        <v>45905</v>
      </c>
      <c r="F1750" s="165">
        <v>196.38</v>
      </c>
      <c r="G1750" s="166" t="s">
        <v>2311</v>
      </c>
      <c r="H1750" s="161" t="s">
        <v>2314</v>
      </c>
      <c r="I1750" s="161" t="s">
        <v>5625</v>
      </c>
      <c r="J1750" s="161" t="s">
        <v>218</v>
      </c>
      <c r="K1750" s="167"/>
      <c r="L1750" s="168" t="s">
        <v>749</v>
      </c>
      <c r="M1750" s="168" t="s">
        <v>219</v>
      </c>
    </row>
    <row r="1751" spans="1:13" s="169" customFormat="1" x14ac:dyDescent="0.4">
      <c r="A1751" s="161" t="s">
        <v>2306</v>
      </c>
      <c r="B1751" s="161" t="s">
        <v>2309</v>
      </c>
      <c r="C1751" s="162">
        <v>43</v>
      </c>
      <c r="D1751" s="163">
        <v>45863</v>
      </c>
      <c r="E1751" s="164">
        <v>45905</v>
      </c>
      <c r="F1751" s="165">
        <v>164.12</v>
      </c>
      <c r="G1751" s="166" t="s">
        <v>2311</v>
      </c>
      <c r="H1751" s="161" t="s">
        <v>2314</v>
      </c>
      <c r="I1751" s="161" t="s">
        <v>5510</v>
      </c>
      <c r="J1751" s="161" t="s">
        <v>440</v>
      </c>
      <c r="K1751" s="167"/>
      <c r="L1751" s="168" t="s">
        <v>749</v>
      </c>
      <c r="M1751" s="168" t="s">
        <v>441</v>
      </c>
    </row>
    <row r="1752" spans="1:13" s="169" customFormat="1" x14ac:dyDescent="0.4">
      <c r="A1752" s="161" t="s">
        <v>2306</v>
      </c>
      <c r="B1752" s="161" t="s">
        <v>2309</v>
      </c>
      <c r="C1752" s="162">
        <v>43</v>
      </c>
      <c r="D1752" s="163">
        <v>45863</v>
      </c>
      <c r="E1752" s="164">
        <v>45905</v>
      </c>
      <c r="F1752" s="165">
        <v>379.04</v>
      </c>
      <c r="G1752" s="166" t="s">
        <v>2311</v>
      </c>
      <c r="H1752" s="161" t="s">
        <v>2314</v>
      </c>
      <c r="I1752" s="161" t="s">
        <v>5527</v>
      </c>
      <c r="J1752" s="161" t="s">
        <v>460</v>
      </c>
      <c r="K1752" s="167"/>
      <c r="L1752" s="168" t="s">
        <v>749</v>
      </c>
      <c r="M1752" s="168" t="s">
        <v>461</v>
      </c>
    </row>
    <row r="1753" spans="1:13" s="169" customFormat="1" x14ac:dyDescent="0.4">
      <c r="A1753" s="161" t="s">
        <v>2306</v>
      </c>
      <c r="B1753" s="161" t="s">
        <v>2309</v>
      </c>
      <c r="C1753" s="162">
        <v>43</v>
      </c>
      <c r="D1753" s="163">
        <v>45863</v>
      </c>
      <c r="E1753" s="164">
        <v>45905</v>
      </c>
      <c r="F1753" s="165">
        <v>417.02</v>
      </c>
      <c r="G1753" s="166" t="s">
        <v>2311</v>
      </c>
      <c r="H1753" s="161" t="s">
        <v>2314</v>
      </c>
      <c r="I1753" s="161" t="s">
        <v>5568</v>
      </c>
      <c r="J1753" s="161" t="s">
        <v>408</v>
      </c>
      <c r="K1753" s="167"/>
      <c r="L1753" s="168" t="s">
        <v>749</v>
      </c>
      <c r="M1753" s="168" t="s">
        <v>409</v>
      </c>
    </row>
    <row r="1754" spans="1:13" s="169" customFormat="1" x14ac:dyDescent="0.4">
      <c r="A1754" s="161" t="s">
        <v>2306</v>
      </c>
      <c r="B1754" s="161" t="s">
        <v>2309</v>
      </c>
      <c r="C1754" s="162">
        <v>43</v>
      </c>
      <c r="D1754" s="163">
        <v>45863</v>
      </c>
      <c r="E1754" s="164">
        <v>45905</v>
      </c>
      <c r="F1754" s="165">
        <v>102.79</v>
      </c>
      <c r="G1754" s="166" t="s">
        <v>2311</v>
      </c>
      <c r="H1754" s="161" t="s">
        <v>2314</v>
      </c>
      <c r="I1754" s="161" t="s">
        <v>5549</v>
      </c>
      <c r="J1754" s="161" t="s">
        <v>280</v>
      </c>
      <c r="K1754" s="167"/>
      <c r="L1754" s="168" t="s">
        <v>749</v>
      </c>
      <c r="M1754" s="168" t="s">
        <v>281</v>
      </c>
    </row>
    <row r="1755" spans="1:13" s="169" customFormat="1" x14ac:dyDescent="0.4">
      <c r="A1755" s="161" t="s">
        <v>2306</v>
      </c>
      <c r="B1755" s="161" t="s">
        <v>2309</v>
      </c>
      <c r="C1755" s="162">
        <v>43</v>
      </c>
      <c r="D1755" s="163">
        <v>45863</v>
      </c>
      <c r="E1755" s="164">
        <v>45905</v>
      </c>
      <c r="F1755" s="165">
        <v>694.26</v>
      </c>
      <c r="G1755" s="166" t="s">
        <v>2311</v>
      </c>
      <c r="H1755" s="161" t="s">
        <v>2314</v>
      </c>
      <c r="I1755" s="161" t="s">
        <v>5442</v>
      </c>
      <c r="J1755" s="161" t="s">
        <v>312</v>
      </c>
      <c r="K1755" s="167"/>
      <c r="L1755" s="168" t="s">
        <v>749</v>
      </c>
      <c r="M1755" s="168" t="s">
        <v>313</v>
      </c>
    </row>
    <row r="1756" spans="1:13" s="169" customFormat="1" x14ac:dyDescent="0.4">
      <c r="A1756" s="161" t="s">
        <v>2306</v>
      </c>
      <c r="B1756" s="161" t="s">
        <v>2309</v>
      </c>
      <c r="C1756" s="162">
        <v>43</v>
      </c>
      <c r="D1756" s="163">
        <v>45863</v>
      </c>
      <c r="E1756" s="164">
        <v>45905</v>
      </c>
      <c r="F1756" s="165">
        <v>243.63</v>
      </c>
      <c r="G1756" s="166" t="s">
        <v>2311</v>
      </c>
      <c r="H1756" s="161" t="s">
        <v>2314</v>
      </c>
      <c r="I1756" s="161" t="s">
        <v>5554</v>
      </c>
      <c r="J1756" s="161" t="s">
        <v>392</v>
      </c>
      <c r="K1756" s="167"/>
      <c r="L1756" s="168" t="s">
        <v>749</v>
      </c>
      <c r="M1756" s="168" t="s">
        <v>393</v>
      </c>
    </row>
    <row r="1757" spans="1:13" s="169" customFormat="1" x14ac:dyDescent="0.4">
      <c r="A1757" s="161" t="s">
        <v>2306</v>
      </c>
      <c r="B1757" s="161" t="s">
        <v>2309</v>
      </c>
      <c r="C1757" s="162">
        <v>43</v>
      </c>
      <c r="D1757" s="163">
        <v>45863</v>
      </c>
      <c r="E1757" s="164">
        <v>45905</v>
      </c>
      <c r="F1757" s="165">
        <v>206.86</v>
      </c>
      <c r="G1757" s="166" t="s">
        <v>2311</v>
      </c>
      <c r="H1757" s="161" t="s">
        <v>2314</v>
      </c>
      <c r="I1757" s="161" t="s">
        <v>5475</v>
      </c>
      <c r="J1757" s="161" t="s">
        <v>264</v>
      </c>
      <c r="K1757" s="167"/>
      <c r="L1757" s="168" t="s">
        <v>749</v>
      </c>
      <c r="M1757" s="168" t="s">
        <v>265</v>
      </c>
    </row>
    <row r="1758" spans="1:13" s="169" customFormat="1" x14ac:dyDescent="0.4">
      <c r="A1758" s="161" t="s">
        <v>2306</v>
      </c>
      <c r="B1758" s="161" t="s">
        <v>2309</v>
      </c>
      <c r="C1758" s="162">
        <v>43</v>
      </c>
      <c r="D1758" s="163">
        <v>45863</v>
      </c>
      <c r="E1758" s="164">
        <v>45905</v>
      </c>
      <c r="F1758" s="165">
        <v>207.84</v>
      </c>
      <c r="G1758" s="166" t="s">
        <v>2311</v>
      </c>
      <c r="H1758" s="161" t="s">
        <v>2314</v>
      </c>
      <c r="I1758" s="161" t="s">
        <v>5566</v>
      </c>
      <c r="J1758" s="161" t="s">
        <v>148</v>
      </c>
      <c r="K1758" s="167"/>
      <c r="L1758" s="168" t="s">
        <v>749</v>
      </c>
      <c r="M1758" s="168" t="s">
        <v>149</v>
      </c>
    </row>
    <row r="1759" spans="1:13" s="169" customFormat="1" x14ac:dyDescent="0.4">
      <c r="A1759" s="161" t="s">
        <v>2306</v>
      </c>
      <c r="B1759" s="161" t="s">
        <v>2309</v>
      </c>
      <c r="C1759" s="162">
        <v>43</v>
      </c>
      <c r="D1759" s="163">
        <v>45863</v>
      </c>
      <c r="E1759" s="164">
        <v>45905</v>
      </c>
      <c r="F1759" s="165">
        <v>29.39</v>
      </c>
      <c r="G1759" s="166" t="s">
        <v>2311</v>
      </c>
      <c r="H1759" s="161" t="s">
        <v>2314</v>
      </c>
      <c r="I1759" s="161" t="s">
        <v>5471</v>
      </c>
      <c r="J1759" s="161" t="s">
        <v>296</v>
      </c>
      <c r="K1759" s="167"/>
      <c r="L1759" s="168" t="s">
        <v>749</v>
      </c>
      <c r="M1759" s="168" t="s">
        <v>297</v>
      </c>
    </row>
    <row r="1760" spans="1:13" s="169" customFormat="1" x14ac:dyDescent="0.4">
      <c r="A1760" s="161" t="s">
        <v>2306</v>
      </c>
      <c r="B1760" s="161" t="s">
        <v>2309</v>
      </c>
      <c r="C1760" s="162">
        <v>43</v>
      </c>
      <c r="D1760" s="163">
        <v>45863</v>
      </c>
      <c r="E1760" s="164">
        <v>45905</v>
      </c>
      <c r="F1760" s="165">
        <v>180.93</v>
      </c>
      <c r="G1760" s="166" t="s">
        <v>2311</v>
      </c>
      <c r="H1760" s="161" t="s">
        <v>2314</v>
      </c>
      <c r="I1760" s="161" t="s">
        <v>5594</v>
      </c>
      <c r="J1760" s="161" t="s">
        <v>462</v>
      </c>
      <c r="K1760" s="167"/>
      <c r="L1760" s="168" t="s">
        <v>749</v>
      </c>
      <c r="M1760" s="168" t="s">
        <v>463</v>
      </c>
    </row>
    <row r="1761" spans="1:13" s="169" customFormat="1" x14ac:dyDescent="0.4">
      <c r="A1761" s="161" t="s">
        <v>2306</v>
      </c>
      <c r="B1761" s="161" t="s">
        <v>2309</v>
      </c>
      <c r="C1761" s="162">
        <v>43</v>
      </c>
      <c r="D1761" s="163">
        <v>45863</v>
      </c>
      <c r="E1761" s="164">
        <v>45905</v>
      </c>
      <c r="F1761" s="165">
        <v>1355.74</v>
      </c>
      <c r="G1761" s="166" t="s">
        <v>2311</v>
      </c>
      <c r="H1761" s="161" t="s">
        <v>2314</v>
      </c>
      <c r="I1761" s="161" t="s">
        <v>5431</v>
      </c>
      <c r="J1761" s="161" t="s">
        <v>784</v>
      </c>
      <c r="K1761" s="167"/>
      <c r="L1761" s="168" t="s">
        <v>749</v>
      </c>
      <c r="M1761" s="168" t="s">
        <v>783</v>
      </c>
    </row>
    <row r="1762" spans="1:13" s="169" customFormat="1" x14ac:dyDescent="0.4">
      <c r="A1762" s="161" t="s">
        <v>2306</v>
      </c>
      <c r="B1762" s="161" t="s">
        <v>2309</v>
      </c>
      <c r="C1762" s="162">
        <v>43</v>
      </c>
      <c r="D1762" s="163">
        <v>45863</v>
      </c>
      <c r="E1762" s="164">
        <v>45905</v>
      </c>
      <c r="F1762" s="165">
        <v>89.22</v>
      </c>
      <c r="G1762" s="166" t="s">
        <v>2311</v>
      </c>
      <c r="H1762" s="161" t="s">
        <v>2314</v>
      </c>
      <c r="I1762" s="161" t="s">
        <v>5614</v>
      </c>
      <c r="J1762" s="161" t="s">
        <v>192</v>
      </c>
      <c r="K1762" s="167"/>
      <c r="L1762" s="168" t="s">
        <v>749</v>
      </c>
      <c r="M1762" s="168" t="s">
        <v>193</v>
      </c>
    </row>
    <row r="1763" spans="1:13" s="169" customFormat="1" x14ac:dyDescent="0.4">
      <c r="A1763" s="161" t="s">
        <v>2306</v>
      </c>
      <c r="B1763" s="161" t="s">
        <v>2309</v>
      </c>
      <c r="C1763" s="162">
        <v>43</v>
      </c>
      <c r="D1763" s="163">
        <v>45863</v>
      </c>
      <c r="E1763" s="164">
        <v>45905</v>
      </c>
      <c r="F1763" s="165">
        <v>58.1</v>
      </c>
      <c r="G1763" s="166" t="s">
        <v>2311</v>
      </c>
      <c r="H1763" s="161" t="s">
        <v>2314</v>
      </c>
      <c r="I1763" s="161" t="s">
        <v>5619</v>
      </c>
      <c r="J1763" s="161" t="s">
        <v>222</v>
      </c>
      <c r="K1763" s="167"/>
      <c r="L1763" s="168" t="s">
        <v>749</v>
      </c>
      <c r="M1763" s="168" t="s">
        <v>223</v>
      </c>
    </row>
    <row r="1764" spans="1:13" s="169" customFormat="1" x14ac:dyDescent="0.4">
      <c r="A1764" s="161" t="s">
        <v>2306</v>
      </c>
      <c r="B1764" s="161" t="s">
        <v>2309</v>
      </c>
      <c r="C1764" s="162">
        <v>43</v>
      </c>
      <c r="D1764" s="163">
        <v>45863</v>
      </c>
      <c r="E1764" s="164">
        <v>45905</v>
      </c>
      <c r="F1764" s="165">
        <v>100.07</v>
      </c>
      <c r="G1764" s="166" t="s">
        <v>2311</v>
      </c>
      <c r="H1764" s="161" t="s">
        <v>2314</v>
      </c>
      <c r="I1764" s="161" t="s">
        <v>5441</v>
      </c>
      <c r="J1764" s="161" t="s">
        <v>294</v>
      </c>
      <c r="K1764" s="167"/>
      <c r="L1764" s="168" t="s">
        <v>749</v>
      </c>
      <c r="M1764" s="168" t="s">
        <v>295</v>
      </c>
    </row>
    <row r="1765" spans="1:13" s="169" customFormat="1" x14ac:dyDescent="0.4">
      <c r="A1765" s="161" t="s">
        <v>2306</v>
      </c>
      <c r="B1765" s="161" t="s">
        <v>2309</v>
      </c>
      <c r="C1765" s="162">
        <v>43</v>
      </c>
      <c r="D1765" s="163">
        <v>45863</v>
      </c>
      <c r="E1765" s="164">
        <v>45905</v>
      </c>
      <c r="F1765" s="165">
        <v>110.85</v>
      </c>
      <c r="G1765" s="166" t="s">
        <v>2311</v>
      </c>
      <c r="H1765" s="161" t="s">
        <v>2314</v>
      </c>
      <c r="I1765" s="161" t="s">
        <v>5504</v>
      </c>
      <c r="J1765" s="161" t="s">
        <v>80</v>
      </c>
      <c r="K1765" s="167"/>
      <c r="L1765" s="168" t="s">
        <v>749</v>
      </c>
      <c r="M1765" s="168" t="s">
        <v>81</v>
      </c>
    </row>
    <row r="1766" spans="1:13" s="169" customFormat="1" x14ac:dyDescent="0.4">
      <c r="A1766" s="161" t="s">
        <v>2306</v>
      </c>
      <c r="B1766" s="161" t="s">
        <v>2309</v>
      </c>
      <c r="C1766" s="162">
        <v>43</v>
      </c>
      <c r="D1766" s="163">
        <v>45863</v>
      </c>
      <c r="E1766" s="164">
        <v>45905</v>
      </c>
      <c r="F1766" s="165">
        <v>177.01</v>
      </c>
      <c r="G1766" s="166" t="s">
        <v>2311</v>
      </c>
      <c r="H1766" s="161" t="s">
        <v>2314</v>
      </c>
      <c r="I1766" s="161" t="s">
        <v>5522</v>
      </c>
      <c r="J1766" s="161" t="s">
        <v>290</v>
      </c>
      <c r="K1766" s="167"/>
      <c r="L1766" s="168" t="s">
        <v>749</v>
      </c>
      <c r="M1766" s="168" t="s">
        <v>291</v>
      </c>
    </row>
    <row r="1767" spans="1:13" s="169" customFormat="1" x14ac:dyDescent="0.4">
      <c r="A1767" s="161" t="s">
        <v>2306</v>
      </c>
      <c r="B1767" s="161" t="s">
        <v>2309</v>
      </c>
      <c r="C1767" s="162">
        <v>43</v>
      </c>
      <c r="D1767" s="163">
        <v>45863</v>
      </c>
      <c r="E1767" s="164">
        <v>45905</v>
      </c>
      <c r="F1767" s="165">
        <v>159</v>
      </c>
      <c r="G1767" s="166" t="s">
        <v>2311</v>
      </c>
      <c r="H1767" s="161" t="s">
        <v>2314</v>
      </c>
      <c r="I1767" s="161" t="s">
        <v>5523</v>
      </c>
      <c r="J1767" s="161" t="s">
        <v>156</v>
      </c>
      <c r="K1767" s="167"/>
      <c r="L1767" s="168" t="s">
        <v>749</v>
      </c>
      <c r="M1767" s="168" t="s">
        <v>157</v>
      </c>
    </row>
    <row r="1768" spans="1:13" s="169" customFormat="1" x14ac:dyDescent="0.4">
      <c r="A1768" s="161" t="s">
        <v>2306</v>
      </c>
      <c r="B1768" s="161" t="s">
        <v>2309</v>
      </c>
      <c r="C1768" s="162">
        <v>91298757</v>
      </c>
      <c r="D1768" s="163">
        <v>45863</v>
      </c>
      <c r="E1768" s="164">
        <v>45905</v>
      </c>
      <c r="F1768" s="165">
        <v>112.08</v>
      </c>
      <c r="G1768" s="166" t="s">
        <v>2311</v>
      </c>
      <c r="H1768" s="161" t="s">
        <v>2314</v>
      </c>
      <c r="I1768" s="161" t="s">
        <v>4375</v>
      </c>
      <c r="J1768" s="161" t="s">
        <v>268</v>
      </c>
      <c r="K1768" s="167"/>
      <c r="L1768" s="168" t="s">
        <v>749</v>
      </c>
      <c r="M1768" s="168" t="s">
        <v>269</v>
      </c>
    </row>
    <row r="1769" spans="1:13" s="169" customFormat="1" x14ac:dyDescent="0.4">
      <c r="A1769" s="161" t="s">
        <v>2306</v>
      </c>
      <c r="B1769" s="161" t="s">
        <v>2309</v>
      </c>
      <c r="C1769" s="162">
        <v>91298757</v>
      </c>
      <c r="D1769" s="163">
        <v>45863</v>
      </c>
      <c r="E1769" s="164">
        <v>45905</v>
      </c>
      <c r="F1769" s="165">
        <v>311.31</v>
      </c>
      <c r="G1769" s="166" t="s">
        <v>2311</v>
      </c>
      <c r="H1769" s="161" t="s">
        <v>2314</v>
      </c>
      <c r="I1769" s="161" t="s">
        <v>5507</v>
      </c>
      <c r="J1769" s="161" t="s">
        <v>499</v>
      </c>
      <c r="K1769" s="167"/>
      <c r="L1769" s="168" t="s">
        <v>749</v>
      </c>
      <c r="M1769" s="168" t="s">
        <v>500</v>
      </c>
    </row>
    <row r="1770" spans="1:13" s="169" customFormat="1" x14ac:dyDescent="0.4">
      <c r="A1770" s="161" t="s">
        <v>2306</v>
      </c>
      <c r="B1770" s="161" t="s">
        <v>2309</v>
      </c>
      <c r="C1770" s="162">
        <v>91298757</v>
      </c>
      <c r="D1770" s="163">
        <v>45863</v>
      </c>
      <c r="E1770" s="164">
        <v>45905</v>
      </c>
      <c r="F1770" s="165">
        <v>192.1</v>
      </c>
      <c r="G1770" s="166" t="s">
        <v>2311</v>
      </c>
      <c r="H1770" s="161" t="s">
        <v>2314</v>
      </c>
      <c r="I1770" s="161" t="s">
        <v>5580</v>
      </c>
      <c r="J1770" s="161" t="s">
        <v>208</v>
      </c>
      <c r="K1770" s="167"/>
      <c r="L1770" s="168" t="s">
        <v>749</v>
      </c>
      <c r="M1770" s="168" t="s">
        <v>209</v>
      </c>
    </row>
    <row r="1771" spans="1:13" s="169" customFormat="1" x14ac:dyDescent="0.4">
      <c r="A1771" s="161" t="s">
        <v>2306</v>
      </c>
      <c r="B1771" s="161" t="s">
        <v>2309</v>
      </c>
      <c r="C1771" s="162">
        <v>91298757</v>
      </c>
      <c r="D1771" s="163">
        <v>45863</v>
      </c>
      <c r="E1771" s="164">
        <v>45905</v>
      </c>
      <c r="F1771" s="165">
        <v>126.43</v>
      </c>
      <c r="G1771" s="166" t="s">
        <v>2311</v>
      </c>
      <c r="H1771" s="161" t="s">
        <v>2314</v>
      </c>
      <c r="I1771" s="161" t="s">
        <v>5537</v>
      </c>
      <c r="J1771" s="161" t="s">
        <v>472</v>
      </c>
      <c r="K1771" s="167"/>
      <c r="L1771" s="168" t="s">
        <v>749</v>
      </c>
      <c r="M1771" s="168" t="s">
        <v>473</v>
      </c>
    </row>
    <row r="1772" spans="1:13" s="169" customFormat="1" x14ac:dyDescent="0.4">
      <c r="A1772" s="161" t="s">
        <v>2306</v>
      </c>
      <c r="B1772" s="161" t="s">
        <v>2309</v>
      </c>
      <c r="C1772" s="162">
        <v>91298757</v>
      </c>
      <c r="D1772" s="163">
        <v>45863</v>
      </c>
      <c r="E1772" s="164">
        <v>45905</v>
      </c>
      <c r="F1772" s="165">
        <v>119.66</v>
      </c>
      <c r="G1772" s="166" t="s">
        <v>2311</v>
      </c>
      <c r="H1772" s="161" t="s">
        <v>2314</v>
      </c>
      <c r="I1772" s="161" t="s">
        <v>5531</v>
      </c>
      <c r="J1772" s="161" t="s">
        <v>274</v>
      </c>
      <c r="K1772" s="167"/>
      <c r="L1772" s="168" t="s">
        <v>749</v>
      </c>
      <c r="M1772" s="168" t="s">
        <v>275</v>
      </c>
    </row>
    <row r="1773" spans="1:13" s="169" customFormat="1" x14ac:dyDescent="0.4">
      <c r="A1773" s="161" t="s">
        <v>2306</v>
      </c>
      <c r="B1773" s="161" t="s">
        <v>2309</v>
      </c>
      <c r="C1773" s="162">
        <v>91298757</v>
      </c>
      <c r="D1773" s="163">
        <v>45863</v>
      </c>
      <c r="E1773" s="164">
        <v>45905</v>
      </c>
      <c r="F1773" s="165">
        <v>179.65</v>
      </c>
      <c r="G1773" s="166" t="s">
        <v>2311</v>
      </c>
      <c r="H1773" s="161" t="s">
        <v>2314</v>
      </c>
      <c r="I1773" s="161" t="s">
        <v>5555</v>
      </c>
      <c r="J1773" s="161" t="s">
        <v>10</v>
      </c>
      <c r="K1773" s="167"/>
      <c r="L1773" s="168" t="s">
        <v>749</v>
      </c>
      <c r="M1773" s="168" t="s">
        <v>11</v>
      </c>
    </row>
    <row r="1774" spans="1:13" s="169" customFormat="1" x14ac:dyDescent="0.4">
      <c r="A1774" s="161" t="s">
        <v>2306</v>
      </c>
      <c r="B1774" s="161" t="s">
        <v>2309</v>
      </c>
      <c r="C1774" s="162">
        <v>91298757</v>
      </c>
      <c r="D1774" s="163">
        <v>45863</v>
      </c>
      <c r="E1774" s="164">
        <v>45905</v>
      </c>
      <c r="F1774" s="165">
        <v>144.16</v>
      </c>
      <c r="G1774" s="166" t="s">
        <v>2311</v>
      </c>
      <c r="H1774" s="161" t="s">
        <v>2314</v>
      </c>
      <c r="I1774" s="161" t="s">
        <v>5491</v>
      </c>
      <c r="J1774" s="161" t="s">
        <v>4</v>
      </c>
      <c r="K1774" s="167"/>
      <c r="L1774" s="168" t="s">
        <v>749</v>
      </c>
      <c r="M1774" s="168" t="s">
        <v>5</v>
      </c>
    </row>
    <row r="1775" spans="1:13" s="169" customFormat="1" x14ac:dyDescent="0.4">
      <c r="A1775" s="161" t="s">
        <v>2306</v>
      </c>
      <c r="B1775" s="161" t="s">
        <v>2309</v>
      </c>
      <c r="C1775" s="162">
        <v>91298757</v>
      </c>
      <c r="D1775" s="163">
        <v>45863</v>
      </c>
      <c r="E1775" s="164">
        <v>45905</v>
      </c>
      <c r="F1775" s="165">
        <v>110.51</v>
      </c>
      <c r="G1775" s="166" t="s">
        <v>2311</v>
      </c>
      <c r="H1775" s="161" t="s">
        <v>2314</v>
      </c>
      <c r="I1775" s="161" t="s">
        <v>5498</v>
      </c>
      <c r="J1775" s="161" t="s">
        <v>350</v>
      </c>
      <c r="K1775" s="167"/>
      <c r="L1775" s="168" t="s">
        <v>749</v>
      </c>
      <c r="M1775" s="168" t="s">
        <v>351</v>
      </c>
    </row>
    <row r="1776" spans="1:13" s="169" customFormat="1" x14ac:dyDescent="0.4">
      <c r="A1776" s="161" t="s">
        <v>2306</v>
      </c>
      <c r="B1776" s="161" t="s">
        <v>2309</v>
      </c>
      <c r="C1776" s="162">
        <v>91298757</v>
      </c>
      <c r="D1776" s="163">
        <v>45863</v>
      </c>
      <c r="E1776" s="164">
        <v>45905</v>
      </c>
      <c r="F1776" s="165">
        <v>210.55</v>
      </c>
      <c r="G1776" s="166" t="s">
        <v>2311</v>
      </c>
      <c r="H1776" s="161" t="s">
        <v>2314</v>
      </c>
      <c r="I1776" s="161" t="s">
        <v>5575</v>
      </c>
      <c r="J1776" s="161" t="s">
        <v>102</v>
      </c>
      <c r="K1776" s="167"/>
      <c r="L1776" s="168" t="s">
        <v>749</v>
      </c>
      <c r="M1776" s="168" t="s">
        <v>103</v>
      </c>
    </row>
    <row r="1777" spans="1:13" s="169" customFormat="1" x14ac:dyDescent="0.4">
      <c r="A1777" s="161" t="s">
        <v>2306</v>
      </c>
      <c r="B1777" s="161" t="s">
        <v>2309</v>
      </c>
      <c r="C1777" s="162">
        <v>91298757</v>
      </c>
      <c r="D1777" s="163">
        <v>45863</v>
      </c>
      <c r="E1777" s="164">
        <v>45905</v>
      </c>
      <c r="F1777" s="165">
        <v>136.04</v>
      </c>
      <c r="G1777" s="166" t="s">
        <v>2311</v>
      </c>
      <c r="H1777" s="161" t="s">
        <v>2314</v>
      </c>
      <c r="I1777" s="161" t="s">
        <v>5428</v>
      </c>
      <c r="J1777" s="161" t="s">
        <v>278</v>
      </c>
      <c r="K1777" s="167"/>
      <c r="L1777" s="168" t="s">
        <v>749</v>
      </c>
      <c r="M1777" s="168" t="s">
        <v>279</v>
      </c>
    </row>
    <row r="1778" spans="1:13" s="169" customFormat="1" x14ac:dyDescent="0.4">
      <c r="A1778" s="161" t="s">
        <v>2306</v>
      </c>
      <c r="B1778" s="161" t="s">
        <v>2309</v>
      </c>
      <c r="C1778" s="162">
        <v>91298757</v>
      </c>
      <c r="D1778" s="163">
        <v>45863</v>
      </c>
      <c r="E1778" s="164">
        <v>45905</v>
      </c>
      <c r="F1778" s="165">
        <v>148.08000000000001</v>
      </c>
      <c r="G1778" s="166" t="s">
        <v>2311</v>
      </c>
      <c r="H1778" s="161" t="s">
        <v>2314</v>
      </c>
      <c r="I1778" s="161" t="s">
        <v>5429</v>
      </c>
      <c r="J1778" s="161" t="s">
        <v>134</v>
      </c>
      <c r="K1778" s="167"/>
      <c r="L1778" s="168" t="s">
        <v>749</v>
      </c>
      <c r="M1778" s="168" t="s">
        <v>135</v>
      </c>
    </row>
    <row r="1779" spans="1:13" s="169" customFormat="1" x14ac:dyDescent="0.4">
      <c r="A1779" s="161" t="s">
        <v>2306</v>
      </c>
      <c r="B1779" s="161" t="s">
        <v>2309</v>
      </c>
      <c r="C1779" s="162">
        <v>91298757</v>
      </c>
      <c r="D1779" s="163">
        <v>45863</v>
      </c>
      <c r="E1779" s="164">
        <v>45905</v>
      </c>
      <c r="F1779" s="165">
        <v>245.6</v>
      </c>
      <c r="G1779" s="166" t="s">
        <v>2311</v>
      </c>
      <c r="H1779" s="161" t="s">
        <v>2314</v>
      </c>
      <c r="I1779" s="161" t="s">
        <v>5444</v>
      </c>
      <c r="J1779" s="161" t="s">
        <v>142</v>
      </c>
      <c r="K1779" s="167"/>
      <c r="L1779" s="168" t="s">
        <v>749</v>
      </c>
      <c r="M1779" s="168" t="s">
        <v>143</v>
      </c>
    </row>
    <row r="1780" spans="1:13" s="169" customFormat="1" x14ac:dyDescent="0.4">
      <c r="A1780" s="161" t="s">
        <v>2306</v>
      </c>
      <c r="B1780" s="161" t="s">
        <v>2309</v>
      </c>
      <c r="C1780" s="162">
        <v>91298757</v>
      </c>
      <c r="D1780" s="163">
        <v>45863</v>
      </c>
      <c r="E1780" s="164">
        <v>45905</v>
      </c>
      <c r="F1780" s="165">
        <v>64.73</v>
      </c>
      <c r="G1780" s="166" t="s">
        <v>2311</v>
      </c>
      <c r="H1780" s="161" t="s">
        <v>2314</v>
      </c>
      <c r="I1780" s="161" t="s">
        <v>5453</v>
      </c>
      <c r="J1780" s="161" t="s">
        <v>495</v>
      </c>
      <c r="K1780" s="167"/>
      <c r="L1780" s="168" t="s">
        <v>749</v>
      </c>
      <c r="M1780" s="168" t="s">
        <v>496</v>
      </c>
    </row>
    <row r="1781" spans="1:13" s="169" customFormat="1" x14ac:dyDescent="0.4">
      <c r="A1781" s="161" t="s">
        <v>2306</v>
      </c>
      <c r="B1781" s="161" t="s">
        <v>2309</v>
      </c>
      <c r="C1781" s="162">
        <v>91298757</v>
      </c>
      <c r="D1781" s="163">
        <v>45863</v>
      </c>
      <c r="E1781" s="164">
        <v>45905</v>
      </c>
      <c r="F1781" s="165">
        <v>158.68</v>
      </c>
      <c r="G1781" s="166" t="s">
        <v>2311</v>
      </c>
      <c r="H1781" s="161" t="s">
        <v>2314</v>
      </c>
      <c r="I1781" s="161" t="s">
        <v>5596</v>
      </c>
      <c r="J1781" s="161" t="s">
        <v>468</v>
      </c>
      <c r="K1781" s="167"/>
      <c r="L1781" s="168" t="s">
        <v>749</v>
      </c>
      <c r="M1781" s="168" t="s">
        <v>469</v>
      </c>
    </row>
    <row r="1782" spans="1:13" s="169" customFormat="1" x14ac:dyDescent="0.4">
      <c r="A1782" s="161" t="s">
        <v>2306</v>
      </c>
      <c r="B1782" s="161" t="s">
        <v>2309</v>
      </c>
      <c r="C1782" s="162">
        <v>91298757</v>
      </c>
      <c r="D1782" s="163">
        <v>45863</v>
      </c>
      <c r="E1782" s="164">
        <v>45905</v>
      </c>
      <c r="F1782" s="165">
        <v>113.26</v>
      </c>
      <c r="G1782" s="166" t="s">
        <v>2311</v>
      </c>
      <c r="H1782" s="161" t="s">
        <v>2314</v>
      </c>
      <c r="I1782" s="161" t="s">
        <v>5439</v>
      </c>
      <c r="J1782" s="161" t="s">
        <v>6</v>
      </c>
      <c r="K1782" s="167"/>
      <c r="L1782" s="168" t="s">
        <v>749</v>
      </c>
      <c r="M1782" s="168" t="s">
        <v>7</v>
      </c>
    </row>
    <row r="1783" spans="1:13" s="169" customFormat="1" x14ac:dyDescent="0.4">
      <c r="A1783" s="161" t="s">
        <v>2306</v>
      </c>
      <c r="B1783" s="161" t="s">
        <v>2309</v>
      </c>
      <c r="C1783" s="162">
        <v>91298757</v>
      </c>
      <c r="D1783" s="163">
        <v>45863</v>
      </c>
      <c r="E1783" s="164">
        <v>45905</v>
      </c>
      <c r="F1783" s="165">
        <v>144.29</v>
      </c>
      <c r="G1783" s="166" t="s">
        <v>2311</v>
      </c>
      <c r="H1783" s="161" t="s">
        <v>2314</v>
      </c>
      <c r="I1783" s="161" t="s">
        <v>5482</v>
      </c>
      <c r="J1783" s="161" t="s">
        <v>416</v>
      </c>
      <c r="K1783" s="167"/>
      <c r="L1783" s="168" t="s">
        <v>749</v>
      </c>
      <c r="M1783" s="168" t="s">
        <v>417</v>
      </c>
    </row>
    <row r="1784" spans="1:13" s="169" customFormat="1" x14ac:dyDescent="0.4">
      <c r="A1784" s="161" t="s">
        <v>2306</v>
      </c>
      <c r="B1784" s="161" t="s">
        <v>2309</v>
      </c>
      <c r="C1784" s="162">
        <v>91298757</v>
      </c>
      <c r="D1784" s="163">
        <v>45863</v>
      </c>
      <c r="E1784" s="164">
        <v>45905</v>
      </c>
      <c r="F1784" s="165">
        <v>140.13999999999999</v>
      </c>
      <c r="G1784" s="166" t="s">
        <v>2311</v>
      </c>
      <c r="H1784" s="161" t="s">
        <v>2314</v>
      </c>
      <c r="I1784" s="161" t="s">
        <v>5607</v>
      </c>
      <c r="J1784" s="161" t="s">
        <v>358</v>
      </c>
      <c r="K1784" s="167"/>
      <c r="L1784" s="168" t="s">
        <v>749</v>
      </c>
      <c r="M1784" s="168" t="s">
        <v>359</v>
      </c>
    </row>
    <row r="1785" spans="1:13" s="169" customFormat="1" x14ac:dyDescent="0.4">
      <c r="A1785" s="161" t="s">
        <v>2306</v>
      </c>
      <c r="B1785" s="161" t="s">
        <v>2309</v>
      </c>
      <c r="C1785" s="162">
        <v>91298757</v>
      </c>
      <c r="D1785" s="163">
        <v>45863</v>
      </c>
      <c r="E1785" s="164">
        <v>45905</v>
      </c>
      <c r="F1785" s="165">
        <v>128.96</v>
      </c>
      <c r="G1785" s="166" t="s">
        <v>2311</v>
      </c>
      <c r="H1785" s="161" t="s">
        <v>2314</v>
      </c>
      <c r="I1785" s="161" t="s">
        <v>5502</v>
      </c>
      <c r="J1785" s="161" t="s">
        <v>432</v>
      </c>
      <c r="K1785" s="167"/>
      <c r="L1785" s="168" t="s">
        <v>749</v>
      </c>
      <c r="M1785" s="168" t="s">
        <v>433</v>
      </c>
    </row>
    <row r="1786" spans="1:13" s="169" customFormat="1" x14ac:dyDescent="0.4">
      <c r="A1786" s="161" t="s">
        <v>2306</v>
      </c>
      <c r="B1786" s="161" t="s">
        <v>2309</v>
      </c>
      <c r="C1786" s="162">
        <v>91298757</v>
      </c>
      <c r="D1786" s="163">
        <v>45863</v>
      </c>
      <c r="E1786" s="164">
        <v>45905</v>
      </c>
      <c r="F1786" s="165">
        <v>165.98</v>
      </c>
      <c r="G1786" s="166" t="s">
        <v>2311</v>
      </c>
      <c r="H1786" s="161" t="s">
        <v>2314</v>
      </c>
      <c r="I1786" s="161" t="s">
        <v>5584</v>
      </c>
      <c r="J1786" s="161" t="s">
        <v>448</v>
      </c>
      <c r="K1786" s="167"/>
      <c r="L1786" s="168" t="s">
        <v>749</v>
      </c>
      <c r="M1786" s="168" t="s">
        <v>449</v>
      </c>
    </row>
    <row r="1787" spans="1:13" s="169" customFormat="1" x14ac:dyDescent="0.4">
      <c r="A1787" s="161" t="s">
        <v>2306</v>
      </c>
      <c r="B1787" s="161" t="s">
        <v>2309</v>
      </c>
      <c r="C1787" s="162">
        <v>91298757</v>
      </c>
      <c r="D1787" s="163">
        <v>45863</v>
      </c>
      <c r="E1787" s="164">
        <v>45905</v>
      </c>
      <c r="F1787" s="165">
        <v>158.13999999999999</v>
      </c>
      <c r="G1787" s="166" t="s">
        <v>2311</v>
      </c>
      <c r="H1787" s="161" t="s">
        <v>2314</v>
      </c>
      <c r="I1787" s="161" t="s">
        <v>5591</v>
      </c>
      <c r="J1787" s="161" t="s">
        <v>458</v>
      </c>
      <c r="K1787" s="167"/>
      <c r="L1787" s="168" t="s">
        <v>749</v>
      </c>
      <c r="M1787" s="168" t="s">
        <v>459</v>
      </c>
    </row>
    <row r="1788" spans="1:13" s="169" customFormat="1" x14ac:dyDescent="0.4">
      <c r="A1788" s="161" t="s">
        <v>2306</v>
      </c>
      <c r="B1788" s="161" t="s">
        <v>2309</v>
      </c>
      <c r="C1788" s="162">
        <v>91298757</v>
      </c>
      <c r="D1788" s="163">
        <v>45863</v>
      </c>
      <c r="E1788" s="164">
        <v>45905</v>
      </c>
      <c r="F1788" s="165">
        <v>5189.97</v>
      </c>
      <c r="G1788" s="166" t="s">
        <v>2311</v>
      </c>
      <c r="H1788" s="161" t="s">
        <v>2314</v>
      </c>
      <c r="I1788" s="161" t="s">
        <v>5604</v>
      </c>
      <c r="J1788" s="161" t="s">
        <v>2076</v>
      </c>
      <c r="K1788" s="167"/>
      <c r="L1788" s="168" t="s">
        <v>749</v>
      </c>
      <c r="M1788" s="168" t="s">
        <v>1900</v>
      </c>
    </row>
    <row r="1789" spans="1:13" s="169" customFormat="1" x14ac:dyDescent="0.4">
      <c r="A1789" s="161" t="s">
        <v>2306</v>
      </c>
      <c r="B1789" s="161" t="s">
        <v>2309</v>
      </c>
      <c r="C1789" s="162">
        <v>91298757</v>
      </c>
      <c r="D1789" s="163">
        <v>45863</v>
      </c>
      <c r="E1789" s="164">
        <v>45905</v>
      </c>
      <c r="F1789" s="165">
        <v>63.06</v>
      </c>
      <c r="G1789" s="166" t="s">
        <v>2311</v>
      </c>
      <c r="H1789" s="161" t="s">
        <v>2314</v>
      </c>
      <c r="I1789" s="161" t="s">
        <v>5451</v>
      </c>
      <c r="J1789" s="161" t="s">
        <v>166</v>
      </c>
      <c r="K1789" s="167"/>
      <c r="L1789" s="168" t="s">
        <v>749</v>
      </c>
      <c r="M1789" s="168" t="s">
        <v>167</v>
      </c>
    </row>
    <row r="1790" spans="1:13" s="169" customFormat="1" x14ac:dyDescent="0.4">
      <c r="A1790" s="161" t="s">
        <v>2306</v>
      </c>
      <c r="B1790" s="161" t="s">
        <v>2309</v>
      </c>
      <c r="C1790" s="162">
        <v>91298757</v>
      </c>
      <c r="D1790" s="163">
        <v>45863</v>
      </c>
      <c r="E1790" s="164">
        <v>45905</v>
      </c>
      <c r="F1790" s="165">
        <v>318.76</v>
      </c>
      <c r="G1790" s="166" t="s">
        <v>2311</v>
      </c>
      <c r="H1790" s="161" t="s">
        <v>2314</v>
      </c>
      <c r="I1790" s="161" t="s">
        <v>5552</v>
      </c>
      <c r="J1790" s="161" t="s">
        <v>32</v>
      </c>
      <c r="K1790" s="167"/>
      <c r="L1790" s="168" t="s">
        <v>749</v>
      </c>
      <c r="M1790" s="168" t="s">
        <v>33</v>
      </c>
    </row>
    <row r="1791" spans="1:13" s="169" customFormat="1" x14ac:dyDescent="0.4">
      <c r="A1791" s="161" t="s">
        <v>2306</v>
      </c>
      <c r="B1791" s="161" t="s">
        <v>2309</v>
      </c>
      <c r="C1791" s="162">
        <v>91298757</v>
      </c>
      <c r="D1791" s="163">
        <v>45863</v>
      </c>
      <c r="E1791" s="164">
        <v>45905</v>
      </c>
      <c r="F1791" s="165">
        <v>123.63</v>
      </c>
      <c r="G1791" s="166" t="s">
        <v>2311</v>
      </c>
      <c r="H1791" s="161" t="s">
        <v>2314</v>
      </c>
      <c r="I1791" s="161" t="s">
        <v>5589</v>
      </c>
      <c r="J1791" s="161" t="s">
        <v>454</v>
      </c>
      <c r="K1791" s="167"/>
      <c r="L1791" s="168" t="s">
        <v>749</v>
      </c>
      <c r="M1791" s="168" t="s">
        <v>455</v>
      </c>
    </row>
    <row r="1792" spans="1:13" s="169" customFormat="1" x14ac:dyDescent="0.4">
      <c r="A1792" s="161" t="s">
        <v>2306</v>
      </c>
      <c r="B1792" s="161" t="s">
        <v>2309</v>
      </c>
      <c r="C1792" s="162">
        <v>91298757</v>
      </c>
      <c r="D1792" s="163">
        <v>45863</v>
      </c>
      <c r="E1792" s="164">
        <v>45905</v>
      </c>
      <c r="F1792" s="165">
        <v>182.49</v>
      </c>
      <c r="G1792" s="166" t="s">
        <v>2311</v>
      </c>
      <c r="H1792" s="161" t="s">
        <v>2314</v>
      </c>
      <c r="I1792" s="161" t="s">
        <v>5486</v>
      </c>
      <c r="J1792" s="161" t="s">
        <v>2</v>
      </c>
      <c r="K1792" s="167"/>
      <c r="L1792" s="168" t="s">
        <v>749</v>
      </c>
      <c r="M1792" s="168" t="s">
        <v>3</v>
      </c>
    </row>
    <row r="1793" spans="1:13" s="169" customFormat="1" x14ac:dyDescent="0.4">
      <c r="A1793" s="161" t="s">
        <v>2306</v>
      </c>
      <c r="B1793" s="161" t="s">
        <v>2309</v>
      </c>
      <c r="C1793" s="162">
        <v>91298757</v>
      </c>
      <c r="D1793" s="163">
        <v>45863</v>
      </c>
      <c r="E1793" s="164">
        <v>45905</v>
      </c>
      <c r="F1793" s="165">
        <v>111.77</v>
      </c>
      <c r="G1793" s="166" t="s">
        <v>2311</v>
      </c>
      <c r="H1793" s="161" t="s">
        <v>2314</v>
      </c>
      <c r="I1793" s="161" t="s">
        <v>5484</v>
      </c>
      <c r="J1793" s="161" t="s">
        <v>240</v>
      </c>
      <c r="K1793" s="167"/>
      <c r="L1793" s="168" t="s">
        <v>749</v>
      </c>
      <c r="M1793" s="168" t="s">
        <v>241</v>
      </c>
    </row>
    <row r="1794" spans="1:13" s="169" customFormat="1" x14ac:dyDescent="0.4">
      <c r="A1794" s="161" t="s">
        <v>2306</v>
      </c>
      <c r="B1794" s="161" t="s">
        <v>2309</v>
      </c>
      <c r="C1794" s="162">
        <v>91298757</v>
      </c>
      <c r="D1794" s="163">
        <v>45863</v>
      </c>
      <c r="E1794" s="164">
        <v>45905</v>
      </c>
      <c r="F1794" s="165">
        <v>166.88</v>
      </c>
      <c r="G1794" s="166" t="s">
        <v>2311</v>
      </c>
      <c r="H1794" s="161" t="s">
        <v>2314</v>
      </c>
      <c r="I1794" s="161" t="s">
        <v>5449</v>
      </c>
      <c r="J1794" s="161" t="s">
        <v>168</v>
      </c>
      <c r="K1794" s="167"/>
      <c r="L1794" s="168" t="s">
        <v>749</v>
      </c>
      <c r="M1794" s="168" t="s">
        <v>169</v>
      </c>
    </row>
    <row r="1795" spans="1:13" s="169" customFormat="1" x14ac:dyDescent="0.4">
      <c r="A1795" s="161" t="s">
        <v>2306</v>
      </c>
      <c r="B1795" s="161" t="s">
        <v>2309</v>
      </c>
      <c r="C1795" s="162">
        <v>91298757</v>
      </c>
      <c r="D1795" s="163">
        <v>45863</v>
      </c>
      <c r="E1795" s="164">
        <v>45905</v>
      </c>
      <c r="F1795" s="165">
        <v>12.36</v>
      </c>
      <c r="G1795" s="166" t="s">
        <v>2311</v>
      </c>
      <c r="H1795" s="161" t="s">
        <v>2314</v>
      </c>
      <c r="I1795" s="161" t="s">
        <v>5435</v>
      </c>
      <c r="J1795" s="161" t="s">
        <v>34</v>
      </c>
      <c r="K1795" s="167"/>
      <c r="L1795" s="168" t="s">
        <v>749</v>
      </c>
      <c r="M1795" s="168" t="s">
        <v>35</v>
      </c>
    </row>
    <row r="1796" spans="1:13" s="169" customFormat="1" x14ac:dyDescent="0.4">
      <c r="A1796" s="161" t="s">
        <v>2306</v>
      </c>
      <c r="B1796" s="161" t="s">
        <v>2309</v>
      </c>
      <c r="C1796" s="162">
        <v>91298757</v>
      </c>
      <c r="D1796" s="163">
        <v>45863</v>
      </c>
      <c r="E1796" s="164">
        <v>45905</v>
      </c>
      <c r="F1796" s="165">
        <v>170.27</v>
      </c>
      <c r="G1796" s="166" t="s">
        <v>2311</v>
      </c>
      <c r="H1796" s="161" t="s">
        <v>2314</v>
      </c>
      <c r="I1796" s="161" t="s">
        <v>5603</v>
      </c>
      <c r="J1796" s="161" t="s">
        <v>24</v>
      </c>
      <c r="K1796" s="167"/>
      <c r="L1796" s="168" t="s">
        <v>749</v>
      </c>
      <c r="M1796" s="168" t="s">
        <v>25</v>
      </c>
    </row>
    <row r="1797" spans="1:13" s="169" customFormat="1" x14ac:dyDescent="0.4">
      <c r="A1797" s="161" t="s">
        <v>2306</v>
      </c>
      <c r="B1797" s="161" t="s">
        <v>2309</v>
      </c>
      <c r="C1797" s="162">
        <v>91298757</v>
      </c>
      <c r="D1797" s="163">
        <v>45863</v>
      </c>
      <c r="E1797" s="164">
        <v>45905</v>
      </c>
      <c r="F1797" s="165">
        <v>45.64</v>
      </c>
      <c r="G1797" s="166" t="s">
        <v>2311</v>
      </c>
      <c r="H1797" s="161" t="s">
        <v>2314</v>
      </c>
      <c r="I1797" s="161" t="s">
        <v>5511</v>
      </c>
      <c r="J1797" s="161" t="s">
        <v>442</v>
      </c>
      <c r="K1797" s="167"/>
      <c r="L1797" s="168" t="s">
        <v>749</v>
      </c>
      <c r="M1797" s="168" t="s">
        <v>443</v>
      </c>
    </row>
    <row r="1798" spans="1:13" s="169" customFormat="1" x14ac:dyDescent="0.4">
      <c r="A1798" s="161" t="s">
        <v>2306</v>
      </c>
      <c r="B1798" s="161" t="s">
        <v>2309</v>
      </c>
      <c r="C1798" s="162">
        <v>91298757</v>
      </c>
      <c r="D1798" s="163">
        <v>45863</v>
      </c>
      <c r="E1798" s="164">
        <v>45905</v>
      </c>
      <c r="F1798" s="165">
        <v>11.59</v>
      </c>
      <c r="G1798" s="166" t="s">
        <v>2311</v>
      </c>
      <c r="H1798" s="161" t="s">
        <v>2314</v>
      </c>
      <c r="I1798" s="161" t="s">
        <v>5513</v>
      </c>
      <c r="J1798" s="161" t="s">
        <v>304</v>
      </c>
      <c r="K1798" s="167"/>
      <c r="L1798" s="168" t="s">
        <v>749</v>
      </c>
      <c r="M1798" s="168" t="s">
        <v>305</v>
      </c>
    </row>
    <row r="1799" spans="1:13" s="169" customFormat="1" x14ac:dyDescent="0.4">
      <c r="A1799" s="161" t="s">
        <v>2306</v>
      </c>
      <c r="B1799" s="161" t="s">
        <v>2309</v>
      </c>
      <c r="C1799" s="162">
        <v>91298757</v>
      </c>
      <c r="D1799" s="163">
        <v>45863</v>
      </c>
      <c r="E1799" s="164">
        <v>45905</v>
      </c>
      <c r="F1799" s="165">
        <v>759.1</v>
      </c>
      <c r="G1799" s="166" t="s">
        <v>2311</v>
      </c>
      <c r="H1799" s="161" t="s">
        <v>2314</v>
      </c>
      <c r="I1799" s="161" t="s">
        <v>5598</v>
      </c>
      <c r="J1799" s="161" t="s">
        <v>182</v>
      </c>
      <c r="K1799" s="167"/>
      <c r="L1799" s="168" t="s">
        <v>749</v>
      </c>
      <c r="M1799" s="168" t="s">
        <v>183</v>
      </c>
    </row>
    <row r="1800" spans="1:13" s="169" customFormat="1" x14ac:dyDescent="0.4">
      <c r="A1800" s="161" t="s">
        <v>2306</v>
      </c>
      <c r="B1800" s="161" t="s">
        <v>2309</v>
      </c>
      <c r="C1800" s="162">
        <v>91298757</v>
      </c>
      <c r="D1800" s="163">
        <v>45863</v>
      </c>
      <c r="E1800" s="164">
        <v>45905</v>
      </c>
      <c r="F1800" s="165">
        <v>81.819999999999993</v>
      </c>
      <c r="G1800" s="166" t="s">
        <v>2311</v>
      </c>
      <c r="H1800" s="161" t="s">
        <v>2314</v>
      </c>
      <c r="I1800" s="161" t="s">
        <v>5543</v>
      </c>
      <c r="J1800" s="161" t="s">
        <v>194</v>
      </c>
      <c r="K1800" s="167"/>
      <c r="L1800" s="168" t="s">
        <v>749</v>
      </c>
      <c r="M1800" s="168" t="s">
        <v>195</v>
      </c>
    </row>
    <row r="1801" spans="1:13" s="169" customFormat="1" x14ac:dyDescent="0.4">
      <c r="A1801" s="161" t="s">
        <v>2306</v>
      </c>
      <c r="B1801" s="161" t="s">
        <v>2309</v>
      </c>
      <c r="C1801" s="162">
        <v>91298757</v>
      </c>
      <c r="D1801" s="163">
        <v>45863</v>
      </c>
      <c r="E1801" s="164">
        <v>45905</v>
      </c>
      <c r="F1801" s="165">
        <v>331.16</v>
      </c>
      <c r="G1801" s="166" t="s">
        <v>2311</v>
      </c>
      <c r="H1801" s="161" t="s">
        <v>2314</v>
      </c>
      <c r="I1801" s="161" t="s">
        <v>5599</v>
      </c>
      <c r="J1801" s="161" t="s">
        <v>118</v>
      </c>
      <c r="K1801" s="167"/>
      <c r="L1801" s="168" t="s">
        <v>749</v>
      </c>
      <c r="M1801" s="168" t="s">
        <v>119</v>
      </c>
    </row>
    <row r="1802" spans="1:13" s="169" customFormat="1" x14ac:dyDescent="0.4">
      <c r="A1802" s="161" t="s">
        <v>2306</v>
      </c>
      <c r="B1802" s="161" t="s">
        <v>2309</v>
      </c>
      <c r="C1802" s="162">
        <v>91298757</v>
      </c>
      <c r="D1802" s="163">
        <v>45863</v>
      </c>
      <c r="E1802" s="164">
        <v>45905</v>
      </c>
      <c r="F1802" s="165">
        <v>149.88</v>
      </c>
      <c r="G1802" s="166" t="s">
        <v>2311</v>
      </c>
      <c r="H1802" s="161" t="s">
        <v>2314</v>
      </c>
      <c r="I1802" s="161" t="s">
        <v>5600</v>
      </c>
      <c r="J1802" s="161" t="s">
        <v>120</v>
      </c>
      <c r="K1802" s="167"/>
      <c r="L1802" s="168" t="s">
        <v>749</v>
      </c>
      <c r="M1802" s="168" t="s">
        <v>121</v>
      </c>
    </row>
    <row r="1803" spans="1:13" s="169" customFormat="1" x14ac:dyDescent="0.4">
      <c r="A1803" s="161" t="s">
        <v>2306</v>
      </c>
      <c r="B1803" s="161" t="s">
        <v>2309</v>
      </c>
      <c r="C1803" s="162">
        <v>91298757</v>
      </c>
      <c r="D1803" s="163">
        <v>45863</v>
      </c>
      <c r="E1803" s="164">
        <v>45905</v>
      </c>
      <c r="F1803" s="165">
        <v>271.31</v>
      </c>
      <c r="G1803" s="166" t="s">
        <v>2311</v>
      </c>
      <c r="H1803" s="161" t="s">
        <v>2314</v>
      </c>
      <c r="I1803" s="161" t="s">
        <v>5601</v>
      </c>
      <c r="J1803" s="161" t="s">
        <v>228</v>
      </c>
      <c r="K1803" s="167"/>
      <c r="L1803" s="168" t="s">
        <v>749</v>
      </c>
      <c r="M1803" s="168" t="s">
        <v>229</v>
      </c>
    </row>
    <row r="1804" spans="1:13" s="169" customFormat="1" x14ac:dyDescent="0.4">
      <c r="A1804" s="161" t="s">
        <v>2306</v>
      </c>
      <c r="B1804" s="161" t="s">
        <v>2309</v>
      </c>
      <c r="C1804" s="162">
        <v>91298757</v>
      </c>
      <c r="D1804" s="163">
        <v>45863</v>
      </c>
      <c r="E1804" s="164">
        <v>45905</v>
      </c>
      <c r="F1804" s="165">
        <v>190.39</v>
      </c>
      <c r="G1804" s="166" t="s">
        <v>2311</v>
      </c>
      <c r="H1804" s="161" t="s">
        <v>2314</v>
      </c>
      <c r="I1804" s="161" t="s">
        <v>5454</v>
      </c>
      <c r="J1804" s="161" t="s">
        <v>126</v>
      </c>
      <c r="K1804" s="167"/>
      <c r="L1804" s="168" t="s">
        <v>749</v>
      </c>
      <c r="M1804" s="168" t="s">
        <v>127</v>
      </c>
    </row>
    <row r="1805" spans="1:13" s="169" customFormat="1" x14ac:dyDescent="0.4">
      <c r="A1805" s="161" t="s">
        <v>2306</v>
      </c>
      <c r="B1805" s="161" t="s">
        <v>2309</v>
      </c>
      <c r="C1805" s="162">
        <v>91298757</v>
      </c>
      <c r="D1805" s="163">
        <v>45863</v>
      </c>
      <c r="E1805" s="164">
        <v>45905</v>
      </c>
      <c r="F1805" s="165">
        <v>200.41</v>
      </c>
      <c r="G1805" s="166" t="s">
        <v>2311</v>
      </c>
      <c r="H1805" s="161" t="s">
        <v>2314</v>
      </c>
      <c r="I1805" s="161" t="s">
        <v>5473</v>
      </c>
      <c r="J1805" s="161" t="s">
        <v>72</v>
      </c>
      <c r="K1805" s="167"/>
      <c r="L1805" s="168" t="s">
        <v>749</v>
      </c>
      <c r="M1805" s="168" t="s">
        <v>73</v>
      </c>
    </row>
    <row r="1806" spans="1:13" s="169" customFormat="1" x14ac:dyDescent="0.4">
      <c r="A1806" s="161" t="s">
        <v>2306</v>
      </c>
      <c r="B1806" s="161" t="s">
        <v>2309</v>
      </c>
      <c r="C1806" s="162">
        <v>91298757</v>
      </c>
      <c r="D1806" s="163">
        <v>45863</v>
      </c>
      <c r="E1806" s="164">
        <v>45905</v>
      </c>
      <c r="F1806" s="165">
        <v>213.48</v>
      </c>
      <c r="G1806" s="166" t="s">
        <v>2311</v>
      </c>
      <c r="H1806" s="161" t="s">
        <v>2314</v>
      </c>
      <c r="I1806" s="161" t="s">
        <v>5623</v>
      </c>
      <c r="J1806" s="161" t="s">
        <v>74</v>
      </c>
      <c r="K1806" s="167"/>
      <c r="L1806" s="168" t="s">
        <v>749</v>
      </c>
      <c r="M1806" s="168" t="s">
        <v>75</v>
      </c>
    </row>
    <row r="1807" spans="1:13" s="169" customFormat="1" x14ac:dyDescent="0.4">
      <c r="A1807" s="161" t="s">
        <v>2306</v>
      </c>
      <c r="B1807" s="161" t="s">
        <v>2309</v>
      </c>
      <c r="C1807" s="162">
        <v>91298757</v>
      </c>
      <c r="D1807" s="163">
        <v>45863</v>
      </c>
      <c r="E1807" s="164">
        <v>45905</v>
      </c>
      <c r="F1807" s="165">
        <v>208.61</v>
      </c>
      <c r="G1807" s="166" t="s">
        <v>2311</v>
      </c>
      <c r="H1807" s="161" t="s">
        <v>2314</v>
      </c>
      <c r="I1807" s="161" t="s">
        <v>5481</v>
      </c>
      <c r="J1807" s="161" t="s">
        <v>326</v>
      </c>
      <c r="K1807" s="167"/>
      <c r="L1807" s="168" t="s">
        <v>749</v>
      </c>
      <c r="M1807" s="168" t="s">
        <v>327</v>
      </c>
    </row>
    <row r="1808" spans="1:13" s="169" customFormat="1" x14ac:dyDescent="0.4">
      <c r="A1808" s="161" t="s">
        <v>2306</v>
      </c>
      <c r="B1808" s="161" t="s">
        <v>2309</v>
      </c>
      <c r="C1808" s="162">
        <v>91298757</v>
      </c>
      <c r="D1808" s="163">
        <v>45863</v>
      </c>
      <c r="E1808" s="164">
        <v>45905</v>
      </c>
      <c r="F1808" s="165">
        <v>263.05</v>
      </c>
      <c r="G1808" s="166" t="s">
        <v>2311</v>
      </c>
      <c r="H1808" s="161" t="s">
        <v>2314</v>
      </c>
      <c r="I1808" s="161" t="s">
        <v>5572</v>
      </c>
      <c r="J1808" s="161" t="s">
        <v>62</v>
      </c>
      <c r="K1808" s="167"/>
      <c r="L1808" s="168" t="s">
        <v>749</v>
      </c>
      <c r="M1808" s="168" t="s">
        <v>63</v>
      </c>
    </row>
    <row r="1809" spans="1:13" s="169" customFormat="1" x14ac:dyDescent="0.4">
      <c r="A1809" s="161" t="s">
        <v>2306</v>
      </c>
      <c r="B1809" s="161" t="s">
        <v>2309</v>
      </c>
      <c r="C1809" s="162">
        <v>91298757</v>
      </c>
      <c r="D1809" s="163">
        <v>45863</v>
      </c>
      <c r="E1809" s="164">
        <v>45905</v>
      </c>
      <c r="F1809" s="165">
        <v>185.83</v>
      </c>
      <c r="G1809" s="166" t="s">
        <v>2311</v>
      </c>
      <c r="H1809" s="161" t="s">
        <v>2314</v>
      </c>
      <c r="I1809" s="161" t="s">
        <v>5493</v>
      </c>
      <c r="J1809" s="161" t="s">
        <v>242</v>
      </c>
      <c r="K1809" s="167"/>
      <c r="L1809" s="168" t="s">
        <v>749</v>
      </c>
      <c r="M1809" s="168" t="s">
        <v>243</v>
      </c>
    </row>
    <row r="1810" spans="1:13" s="169" customFormat="1" x14ac:dyDescent="0.4">
      <c r="A1810" s="161" t="s">
        <v>2306</v>
      </c>
      <c r="B1810" s="161" t="s">
        <v>2309</v>
      </c>
      <c r="C1810" s="162">
        <v>91298757</v>
      </c>
      <c r="D1810" s="163">
        <v>45863</v>
      </c>
      <c r="E1810" s="164">
        <v>45905</v>
      </c>
      <c r="F1810" s="165">
        <v>192.42</v>
      </c>
      <c r="G1810" s="166" t="s">
        <v>2311</v>
      </c>
      <c r="H1810" s="161" t="s">
        <v>2314</v>
      </c>
      <c r="I1810" s="161" t="s">
        <v>5495</v>
      </c>
      <c r="J1810" s="161" t="s">
        <v>258</v>
      </c>
      <c r="K1810" s="167"/>
      <c r="L1810" s="168" t="s">
        <v>749</v>
      </c>
      <c r="M1810" s="168" t="s">
        <v>259</v>
      </c>
    </row>
    <row r="1811" spans="1:13" s="169" customFormat="1" x14ac:dyDescent="0.4">
      <c r="A1811" s="161" t="s">
        <v>2306</v>
      </c>
      <c r="B1811" s="161" t="s">
        <v>2309</v>
      </c>
      <c r="C1811" s="162">
        <v>91298757</v>
      </c>
      <c r="D1811" s="163">
        <v>45863</v>
      </c>
      <c r="E1811" s="164">
        <v>45905</v>
      </c>
      <c r="F1811" s="165">
        <v>451.49</v>
      </c>
      <c r="G1811" s="166" t="s">
        <v>2311</v>
      </c>
      <c r="H1811" s="161" t="s">
        <v>2314</v>
      </c>
      <c r="I1811" s="161" t="s">
        <v>5499</v>
      </c>
      <c r="J1811" s="161" t="s">
        <v>30</v>
      </c>
      <c r="K1811" s="167"/>
      <c r="L1811" s="168" t="s">
        <v>749</v>
      </c>
      <c r="M1811" s="168" t="s">
        <v>31</v>
      </c>
    </row>
    <row r="1812" spans="1:13" s="169" customFormat="1" x14ac:dyDescent="0.4">
      <c r="A1812" s="161" t="s">
        <v>2306</v>
      </c>
      <c r="B1812" s="161" t="s">
        <v>2309</v>
      </c>
      <c r="C1812" s="162">
        <v>91298757</v>
      </c>
      <c r="D1812" s="163">
        <v>45863</v>
      </c>
      <c r="E1812" s="164">
        <v>45905</v>
      </c>
      <c r="F1812" s="165">
        <v>176.72</v>
      </c>
      <c r="G1812" s="166" t="s">
        <v>2311</v>
      </c>
      <c r="H1812" s="161" t="s">
        <v>2314</v>
      </c>
      <c r="I1812" s="161" t="s">
        <v>5579</v>
      </c>
      <c r="J1812" s="161" t="s">
        <v>206</v>
      </c>
      <c r="K1812" s="167"/>
      <c r="L1812" s="168" t="s">
        <v>749</v>
      </c>
      <c r="M1812" s="168" t="s">
        <v>207</v>
      </c>
    </row>
    <row r="1813" spans="1:13" s="169" customFormat="1" x14ac:dyDescent="0.4">
      <c r="A1813" s="161" t="s">
        <v>2306</v>
      </c>
      <c r="B1813" s="161" t="s">
        <v>2309</v>
      </c>
      <c r="C1813" s="162">
        <v>91298757</v>
      </c>
      <c r="D1813" s="163">
        <v>45863</v>
      </c>
      <c r="E1813" s="164">
        <v>45905</v>
      </c>
      <c r="F1813" s="165">
        <v>226.38</v>
      </c>
      <c r="G1813" s="166" t="s">
        <v>2311</v>
      </c>
      <c r="H1813" s="161" t="s">
        <v>2314</v>
      </c>
      <c r="I1813" s="161" t="s">
        <v>5514</v>
      </c>
      <c r="J1813" s="161" t="s">
        <v>22</v>
      </c>
      <c r="K1813" s="167"/>
      <c r="L1813" s="168" t="s">
        <v>749</v>
      </c>
      <c r="M1813" s="168" t="s">
        <v>23</v>
      </c>
    </row>
    <row r="1814" spans="1:13" s="169" customFormat="1" x14ac:dyDescent="0.4">
      <c r="A1814" s="161" t="s">
        <v>2306</v>
      </c>
      <c r="B1814" s="161" t="s">
        <v>2309</v>
      </c>
      <c r="C1814" s="162">
        <v>91298757</v>
      </c>
      <c r="D1814" s="163">
        <v>45863</v>
      </c>
      <c r="E1814" s="164">
        <v>45905</v>
      </c>
      <c r="F1814" s="165">
        <v>194.04</v>
      </c>
      <c r="G1814" s="166" t="s">
        <v>2311</v>
      </c>
      <c r="H1814" s="161" t="s">
        <v>2314</v>
      </c>
      <c r="I1814" s="161" t="s">
        <v>5528</v>
      </c>
      <c r="J1814" s="161" t="s">
        <v>86</v>
      </c>
      <c r="K1814" s="167"/>
      <c r="L1814" s="168" t="s">
        <v>749</v>
      </c>
      <c r="M1814" s="168" t="s">
        <v>87</v>
      </c>
    </row>
    <row r="1815" spans="1:13" s="169" customFormat="1" x14ac:dyDescent="0.4">
      <c r="A1815" s="161" t="s">
        <v>2306</v>
      </c>
      <c r="B1815" s="161" t="s">
        <v>2309</v>
      </c>
      <c r="C1815" s="162">
        <v>91298757</v>
      </c>
      <c r="D1815" s="163">
        <v>45863</v>
      </c>
      <c r="E1815" s="164">
        <v>45905</v>
      </c>
      <c r="F1815" s="165">
        <v>369.36</v>
      </c>
      <c r="G1815" s="166" t="s">
        <v>2311</v>
      </c>
      <c r="H1815" s="161" t="s">
        <v>2314</v>
      </c>
      <c r="I1815" s="161" t="s">
        <v>5617</v>
      </c>
      <c r="J1815" s="161" t="s">
        <v>66</v>
      </c>
      <c r="K1815" s="167"/>
      <c r="L1815" s="168" t="s">
        <v>749</v>
      </c>
      <c r="M1815" s="168" t="s">
        <v>67</v>
      </c>
    </row>
    <row r="1816" spans="1:13" s="169" customFormat="1" x14ac:dyDescent="0.4">
      <c r="A1816" s="161" t="s">
        <v>2306</v>
      </c>
      <c r="B1816" s="161" t="s">
        <v>2309</v>
      </c>
      <c r="C1816" s="162">
        <v>91298757</v>
      </c>
      <c r="D1816" s="163">
        <v>45863</v>
      </c>
      <c r="E1816" s="164">
        <v>45905</v>
      </c>
      <c r="F1816" s="165">
        <v>173.38</v>
      </c>
      <c r="G1816" s="166" t="s">
        <v>2311</v>
      </c>
      <c r="H1816" s="161" t="s">
        <v>2314</v>
      </c>
      <c r="I1816" s="161" t="s">
        <v>5535</v>
      </c>
      <c r="J1816" s="161" t="s">
        <v>330</v>
      </c>
      <c r="K1816" s="167"/>
      <c r="L1816" s="168" t="s">
        <v>749</v>
      </c>
      <c r="M1816" s="168" t="s">
        <v>331</v>
      </c>
    </row>
    <row r="1817" spans="1:13" s="169" customFormat="1" x14ac:dyDescent="0.4">
      <c r="A1817" s="161" t="s">
        <v>2306</v>
      </c>
      <c r="B1817" s="161" t="s">
        <v>2309</v>
      </c>
      <c r="C1817" s="162">
        <v>91298757</v>
      </c>
      <c r="D1817" s="163">
        <v>45863</v>
      </c>
      <c r="E1817" s="164">
        <v>45905</v>
      </c>
      <c r="F1817" s="165">
        <v>301.07</v>
      </c>
      <c r="G1817" s="166" t="s">
        <v>2311</v>
      </c>
      <c r="H1817" s="161" t="s">
        <v>2314</v>
      </c>
      <c r="I1817" s="161" t="s">
        <v>5540</v>
      </c>
      <c r="J1817" s="161" t="s">
        <v>501</v>
      </c>
      <c r="K1817" s="167"/>
      <c r="L1817" s="168" t="s">
        <v>749</v>
      </c>
      <c r="M1817" s="168" t="s">
        <v>502</v>
      </c>
    </row>
    <row r="1818" spans="1:13" s="169" customFormat="1" x14ac:dyDescent="0.4">
      <c r="A1818" s="161" t="s">
        <v>2306</v>
      </c>
      <c r="B1818" s="161" t="s">
        <v>2309</v>
      </c>
      <c r="C1818" s="162">
        <v>91298757</v>
      </c>
      <c r="D1818" s="163">
        <v>45863</v>
      </c>
      <c r="E1818" s="164">
        <v>45905</v>
      </c>
      <c r="F1818" s="165">
        <v>61.79</v>
      </c>
      <c r="G1818" s="166" t="s">
        <v>2311</v>
      </c>
      <c r="H1818" s="161" t="s">
        <v>2314</v>
      </c>
      <c r="I1818" s="161" t="s">
        <v>5448</v>
      </c>
      <c r="J1818" s="161" t="s">
        <v>122</v>
      </c>
      <c r="K1818" s="167"/>
      <c r="L1818" s="168" t="s">
        <v>749</v>
      </c>
      <c r="M1818" s="168" t="s">
        <v>123</v>
      </c>
    </row>
    <row r="1819" spans="1:13" s="169" customFormat="1" x14ac:dyDescent="0.4">
      <c r="A1819" s="161" t="s">
        <v>2306</v>
      </c>
      <c r="B1819" s="161" t="s">
        <v>2309</v>
      </c>
      <c r="C1819" s="162">
        <v>91298757</v>
      </c>
      <c r="D1819" s="163">
        <v>45863</v>
      </c>
      <c r="E1819" s="164">
        <v>45905</v>
      </c>
      <c r="F1819" s="165">
        <v>167.25</v>
      </c>
      <c r="G1819" s="166" t="s">
        <v>2311</v>
      </c>
      <c r="H1819" s="161" t="s">
        <v>2314</v>
      </c>
      <c r="I1819" s="161" t="s">
        <v>5606</v>
      </c>
      <c r="J1819" s="161" t="s">
        <v>110</v>
      </c>
      <c r="K1819" s="167"/>
      <c r="L1819" s="168" t="s">
        <v>749</v>
      </c>
      <c r="M1819" s="168" t="s">
        <v>111</v>
      </c>
    </row>
    <row r="1820" spans="1:13" s="169" customFormat="1" x14ac:dyDescent="0.4">
      <c r="A1820" s="161" t="s">
        <v>2306</v>
      </c>
      <c r="B1820" s="161" t="s">
        <v>2309</v>
      </c>
      <c r="C1820" s="162">
        <v>91298757</v>
      </c>
      <c r="D1820" s="163">
        <v>45863</v>
      </c>
      <c r="E1820" s="164">
        <v>45905</v>
      </c>
      <c r="F1820" s="165">
        <v>298.27</v>
      </c>
      <c r="G1820" s="166" t="s">
        <v>2311</v>
      </c>
      <c r="H1820" s="161" t="s">
        <v>2314</v>
      </c>
      <c r="I1820" s="161" t="s">
        <v>5602</v>
      </c>
      <c r="J1820" s="161" t="s">
        <v>252</v>
      </c>
      <c r="K1820" s="167"/>
      <c r="L1820" s="168" t="s">
        <v>749</v>
      </c>
      <c r="M1820" s="168" t="s">
        <v>253</v>
      </c>
    </row>
    <row r="1821" spans="1:13" s="169" customFormat="1" x14ac:dyDescent="0.4">
      <c r="A1821" s="161" t="s">
        <v>2306</v>
      </c>
      <c r="B1821" s="161" t="s">
        <v>2309</v>
      </c>
      <c r="C1821" s="162">
        <v>91298757</v>
      </c>
      <c r="D1821" s="163">
        <v>45863</v>
      </c>
      <c r="E1821" s="164">
        <v>45905</v>
      </c>
      <c r="F1821" s="165">
        <v>262.87</v>
      </c>
      <c r="G1821" s="166" t="s">
        <v>2311</v>
      </c>
      <c r="H1821" s="161" t="s">
        <v>2314</v>
      </c>
      <c r="I1821" s="161" t="s">
        <v>5488</v>
      </c>
      <c r="J1821" s="161" t="s">
        <v>78</v>
      </c>
      <c r="K1821" s="167"/>
      <c r="L1821" s="168" t="s">
        <v>749</v>
      </c>
      <c r="M1821" s="168" t="s">
        <v>79</v>
      </c>
    </row>
    <row r="1822" spans="1:13" s="169" customFormat="1" x14ac:dyDescent="0.4">
      <c r="A1822" s="161" t="s">
        <v>2306</v>
      </c>
      <c r="B1822" s="161" t="s">
        <v>2309</v>
      </c>
      <c r="C1822" s="162">
        <v>91298757</v>
      </c>
      <c r="D1822" s="163">
        <v>45863</v>
      </c>
      <c r="E1822" s="164">
        <v>45905</v>
      </c>
      <c r="F1822" s="165">
        <v>368.86</v>
      </c>
      <c r="G1822" s="166" t="s">
        <v>2311</v>
      </c>
      <c r="H1822" s="161" t="s">
        <v>2314</v>
      </c>
      <c r="I1822" s="161" t="s">
        <v>5538</v>
      </c>
      <c r="J1822" s="161" t="s">
        <v>288</v>
      </c>
      <c r="K1822" s="167"/>
      <c r="L1822" s="168" t="s">
        <v>749</v>
      </c>
      <c r="M1822" s="168" t="s">
        <v>289</v>
      </c>
    </row>
    <row r="1823" spans="1:13" s="169" customFormat="1" x14ac:dyDescent="0.4">
      <c r="A1823" s="161" t="s">
        <v>2306</v>
      </c>
      <c r="B1823" s="161" t="s">
        <v>2309</v>
      </c>
      <c r="C1823" s="162">
        <v>91298757</v>
      </c>
      <c r="D1823" s="163">
        <v>45863</v>
      </c>
      <c r="E1823" s="164">
        <v>45905</v>
      </c>
      <c r="F1823" s="165">
        <v>262.05</v>
      </c>
      <c r="G1823" s="166" t="s">
        <v>2311</v>
      </c>
      <c r="H1823" s="161" t="s">
        <v>2314</v>
      </c>
      <c r="I1823" s="161" t="s">
        <v>5529</v>
      </c>
      <c r="J1823" s="161" t="s">
        <v>260</v>
      </c>
      <c r="K1823" s="167"/>
      <c r="L1823" s="168" t="s">
        <v>749</v>
      </c>
      <c r="M1823" s="168" t="s">
        <v>261</v>
      </c>
    </row>
    <row r="1824" spans="1:13" s="169" customFormat="1" x14ac:dyDescent="0.4">
      <c r="A1824" s="161" t="s">
        <v>2306</v>
      </c>
      <c r="B1824" s="161" t="s">
        <v>2309</v>
      </c>
      <c r="C1824" s="162">
        <v>91298757</v>
      </c>
      <c r="D1824" s="163">
        <v>45863</v>
      </c>
      <c r="E1824" s="164">
        <v>45905</v>
      </c>
      <c r="F1824" s="165">
        <v>341.75</v>
      </c>
      <c r="G1824" s="166" t="s">
        <v>2311</v>
      </c>
      <c r="H1824" s="161" t="s">
        <v>2314</v>
      </c>
      <c r="I1824" s="161" t="s">
        <v>5542</v>
      </c>
      <c r="J1824" s="161" t="s">
        <v>476</v>
      </c>
      <c r="K1824" s="167"/>
      <c r="L1824" s="168" t="s">
        <v>749</v>
      </c>
      <c r="M1824" s="168" t="s">
        <v>477</v>
      </c>
    </row>
    <row r="1825" spans="1:13" s="169" customFormat="1" x14ac:dyDescent="0.4">
      <c r="A1825" s="161" t="s">
        <v>2306</v>
      </c>
      <c r="B1825" s="161" t="s">
        <v>2309</v>
      </c>
      <c r="C1825" s="162">
        <v>91298757</v>
      </c>
      <c r="D1825" s="163">
        <v>45863</v>
      </c>
      <c r="E1825" s="164">
        <v>45905</v>
      </c>
      <c r="F1825" s="165">
        <v>419.51</v>
      </c>
      <c r="G1825" s="166" t="s">
        <v>2311</v>
      </c>
      <c r="H1825" s="161" t="s">
        <v>2314</v>
      </c>
      <c r="I1825" s="161" t="s">
        <v>5615</v>
      </c>
      <c r="J1825" s="161" t="s">
        <v>320</v>
      </c>
      <c r="K1825" s="167"/>
      <c r="L1825" s="168" t="s">
        <v>749</v>
      </c>
      <c r="M1825" s="168" t="s">
        <v>321</v>
      </c>
    </row>
    <row r="1826" spans="1:13" s="169" customFormat="1" x14ac:dyDescent="0.4">
      <c r="A1826" s="161" t="s">
        <v>2306</v>
      </c>
      <c r="B1826" s="161" t="s">
        <v>2309</v>
      </c>
      <c r="C1826" s="162">
        <v>91298757</v>
      </c>
      <c r="D1826" s="163">
        <v>45863</v>
      </c>
      <c r="E1826" s="164">
        <v>45905</v>
      </c>
      <c r="F1826" s="165">
        <v>268.14999999999998</v>
      </c>
      <c r="G1826" s="166" t="s">
        <v>2311</v>
      </c>
      <c r="H1826" s="161" t="s">
        <v>2314</v>
      </c>
      <c r="I1826" s="161" t="s">
        <v>5432</v>
      </c>
      <c r="J1826" s="161" t="s">
        <v>322</v>
      </c>
      <c r="K1826" s="167"/>
      <c r="L1826" s="168" t="s">
        <v>749</v>
      </c>
      <c r="M1826" s="168" t="s">
        <v>323</v>
      </c>
    </row>
    <row r="1827" spans="1:13" s="169" customFormat="1" x14ac:dyDescent="0.4">
      <c r="A1827" s="161" t="s">
        <v>2306</v>
      </c>
      <c r="B1827" s="161" t="s">
        <v>2309</v>
      </c>
      <c r="C1827" s="162">
        <v>91298757</v>
      </c>
      <c r="D1827" s="163">
        <v>45863</v>
      </c>
      <c r="E1827" s="164">
        <v>45905</v>
      </c>
      <c r="F1827" s="165">
        <v>228.27</v>
      </c>
      <c r="G1827" s="166" t="s">
        <v>2311</v>
      </c>
      <c r="H1827" s="161" t="s">
        <v>2314</v>
      </c>
      <c r="I1827" s="161" t="s">
        <v>5556</v>
      </c>
      <c r="J1827" s="161" t="s">
        <v>55</v>
      </c>
      <c r="K1827" s="167"/>
      <c r="L1827" s="168" t="s">
        <v>749</v>
      </c>
      <c r="M1827" s="168" t="s">
        <v>56</v>
      </c>
    </row>
    <row r="1828" spans="1:13" s="169" customFormat="1" x14ac:dyDescent="0.4">
      <c r="A1828" s="161" t="s">
        <v>2306</v>
      </c>
      <c r="B1828" s="161" t="s">
        <v>2309</v>
      </c>
      <c r="C1828" s="162">
        <v>91298757</v>
      </c>
      <c r="D1828" s="163">
        <v>45863</v>
      </c>
      <c r="E1828" s="164">
        <v>45905</v>
      </c>
      <c r="F1828" s="165">
        <v>410.72</v>
      </c>
      <c r="G1828" s="166" t="s">
        <v>2311</v>
      </c>
      <c r="H1828" s="161" t="s">
        <v>2314</v>
      </c>
      <c r="I1828" s="161" t="s">
        <v>5455</v>
      </c>
      <c r="J1828" s="161" t="s">
        <v>20</v>
      </c>
      <c r="K1828" s="167"/>
      <c r="L1828" s="168" t="s">
        <v>749</v>
      </c>
      <c r="M1828" s="168" t="s">
        <v>21</v>
      </c>
    </row>
    <row r="1829" spans="1:13" s="169" customFormat="1" x14ac:dyDescent="0.4">
      <c r="A1829" s="161" t="s">
        <v>2306</v>
      </c>
      <c r="B1829" s="161" t="s">
        <v>2309</v>
      </c>
      <c r="C1829" s="162">
        <v>91298757</v>
      </c>
      <c r="D1829" s="163">
        <v>45863</v>
      </c>
      <c r="E1829" s="164">
        <v>45905</v>
      </c>
      <c r="F1829" s="165">
        <v>190.75</v>
      </c>
      <c r="G1829" s="166" t="s">
        <v>2311</v>
      </c>
      <c r="H1829" s="161" t="s">
        <v>2314</v>
      </c>
      <c r="I1829" s="161" t="s">
        <v>5476</v>
      </c>
      <c r="J1829" s="161" t="s">
        <v>236</v>
      </c>
      <c r="K1829" s="167"/>
      <c r="L1829" s="168" t="s">
        <v>749</v>
      </c>
      <c r="M1829" s="168" t="s">
        <v>237</v>
      </c>
    </row>
    <row r="1830" spans="1:13" s="169" customFormat="1" x14ac:dyDescent="0.4">
      <c r="A1830" s="161" t="s">
        <v>2306</v>
      </c>
      <c r="B1830" s="161" t="s">
        <v>2309</v>
      </c>
      <c r="C1830" s="162">
        <v>91298757</v>
      </c>
      <c r="D1830" s="163">
        <v>45863</v>
      </c>
      <c r="E1830" s="164">
        <v>45905</v>
      </c>
      <c r="F1830" s="165">
        <v>305.54000000000002</v>
      </c>
      <c r="G1830" s="166" t="s">
        <v>2311</v>
      </c>
      <c r="H1830" s="161" t="s">
        <v>2314</v>
      </c>
      <c r="I1830" s="161" t="s">
        <v>5571</v>
      </c>
      <c r="J1830" s="161" t="s">
        <v>40</v>
      </c>
      <c r="K1830" s="167"/>
      <c r="L1830" s="168" t="s">
        <v>749</v>
      </c>
      <c r="M1830" s="168" t="s">
        <v>41</v>
      </c>
    </row>
    <row r="1831" spans="1:13" s="169" customFormat="1" x14ac:dyDescent="0.4">
      <c r="A1831" s="161" t="s">
        <v>2306</v>
      </c>
      <c r="B1831" s="161" t="s">
        <v>2309</v>
      </c>
      <c r="C1831" s="162">
        <v>91298757</v>
      </c>
      <c r="D1831" s="163">
        <v>45863</v>
      </c>
      <c r="E1831" s="164">
        <v>45905</v>
      </c>
      <c r="F1831" s="165">
        <v>217.13</v>
      </c>
      <c r="G1831" s="166" t="s">
        <v>2311</v>
      </c>
      <c r="H1831" s="161" t="s">
        <v>2314</v>
      </c>
      <c r="I1831" s="161" t="s">
        <v>5573</v>
      </c>
      <c r="J1831" s="161" t="s">
        <v>136</v>
      </c>
      <c r="K1831" s="167"/>
      <c r="L1831" s="168" t="s">
        <v>749</v>
      </c>
      <c r="M1831" s="168" t="s">
        <v>137</v>
      </c>
    </row>
    <row r="1832" spans="1:13" s="169" customFormat="1" x14ac:dyDescent="0.4">
      <c r="A1832" s="161" t="s">
        <v>2306</v>
      </c>
      <c r="B1832" s="161" t="s">
        <v>2309</v>
      </c>
      <c r="C1832" s="162">
        <v>91298757</v>
      </c>
      <c r="D1832" s="163">
        <v>45863</v>
      </c>
      <c r="E1832" s="164">
        <v>45905</v>
      </c>
      <c r="F1832" s="165">
        <v>152.59</v>
      </c>
      <c r="G1832" s="166" t="s">
        <v>2311</v>
      </c>
      <c r="H1832" s="161" t="s">
        <v>2314</v>
      </c>
      <c r="I1832" s="161" t="s">
        <v>5494</v>
      </c>
      <c r="J1832" s="161" t="s">
        <v>190</v>
      </c>
      <c r="K1832" s="167"/>
      <c r="L1832" s="168" t="s">
        <v>749</v>
      </c>
      <c r="M1832" s="168" t="s">
        <v>191</v>
      </c>
    </row>
    <row r="1833" spans="1:13" s="169" customFormat="1" x14ac:dyDescent="0.4">
      <c r="A1833" s="161" t="s">
        <v>2306</v>
      </c>
      <c r="B1833" s="161" t="s">
        <v>2309</v>
      </c>
      <c r="C1833" s="162">
        <v>91298757</v>
      </c>
      <c r="D1833" s="163">
        <v>45863</v>
      </c>
      <c r="E1833" s="164">
        <v>45905</v>
      </c>
      <c r="F1833" s="165">
        <v>123.55</v>
      </c>
      <c r="G1833" s="166" t="s">
        <v>2311</v>
      </c>
      <c r="H1833" s="161" t="s">
        <v>2314</v>
      </c>
      <c r="I1833" s="161" t="s">
        <v>5497</v>
      </c>
      <c r="J1833" s="161" t="s">
        <v>424</v>
      </c>
      <c r="K1833" s="167"/>
      <c r="L1833" s="168" t="s">
        <v>749</v>
      </c>
      <c r="M1833" s="168" t="s">
        <v>425</v>
      </c>
    </row>
    <row r="1834" spans="1:13" s="169" customFormat="1" x14ac:dyDescent="0.4">
      <c r="A1834" s="161" t="s">
        <v>2306</v>
      </c>
      <c r="B1834" s="161" t="s">
        <v>2309</v>
      </c>
      <c r="C1834" s="162">
        <v>91298757</v>
      </c>
      <c r="D1834" s="163">
        <v>45863</v>
      </c>
      <c r="E1834" s="164">
        <v>45905</v>
      </c>
      <c r="F1834" s="165">
        <v>96.25</v>
      </c>
      <c r="G1834" s="166" t="s">
        <v>2311</v>
      </c>
      <c r="H1834" s="161" t="s">
        <v>2314</v>
      </c>
      <c r="I1834" s="161" t="s">
        <v>5503</v>
      </c>
      <c r="J1834" s="161" t="s">
        <v>310</v>
      </c>
      <c r="K1834" s="167"/>
      <c r="L1834" s="168" t="s">
        <v>749</v>
      </c>
      <c r="M1834" s="168" t="s">
        <v>311</v>
      </c>
    </row>
    <row r="1835" spans="1:13" s="169" customFormat="1" x14ac:dyDescent="0.4">
      <c r="A1835" s="161" t="s">
        <v>2306</v>
      </c>
      <c r="B1835" s="161" t="s">
        <v>2309</v>
      </c>
      <c r="C1835" s="162">
        <v>91298757</v>
      </c>
      <c r="D1835" s="163">
        <v>45863</v>
      </c>
      <c r="E1835" s="164">
        <v>45905</v>
      </c>
      <c r="F1835" s="165">
        <v>145.96</v>
      </c>
      <c r="G1835" s="166" t="s">
        <v>2311</v>
      </c>
      <c r="H1835" s="161" t="s">
        <v>2314</v>
      </c>
      <c r="I1835" s="161" t="s">
        <v>5512</v>
      </c>
      <c r="J1835" s="161" t="s">
        <v>444</v>
      </c>
      <c r="K1835" s="167"/>
      <c r="L1835" s="168" t="s">
        <v>749</v>
      </c>
      <c r="M1835" s="168" t="s">
        <v>445</v>
      </c>
    </row>
    <row r="1836" spans="1:13" s="169" customFormat="1" x14ac:dyDescent="0.4">
      <c r="A1836" s="161" t="s">
        <v>2306</v>
      </c>
      <c r="B1836" s="161" t="s">
        <v>2309</v>
      </c>
      <c r="C1836" s="162">
        <v>91298757</v>
      </c>
      <c r="D1836" s="163">
        <v>45863</v>
      </c>
      <c r="E1836" s="164">
        <v>45905</v>
      </c>
      <c r="F1836" s="165">
        <v>631.82000000000005</v>
      </c>
      <c r="G1836" s="166" t="s">
        <v>2311</v>
      </c>
      <c r="H1836" s="161" t="s">
        <v>2314</v>
      </c>
      <c r="I1836" s="161" t="s">
        <v>5530</v>
      </c>
      <c r="J1836" s="161" t="s">
        <v>88</v>
      </c>
      <c r="K1836" s="167"/>
      <c r="L1836" s="168" t="s">
        <v>749</v>
      </c>
      <c r="M1836" s="168" t="s">
        <v>89</v>
      </c>
    </row>
    <row r="1837" spans="1:13" s="169" customFormat="1" x14ac:dyDescent="0.4">
      <c r="A1837" s="161" t="s">
        <v>2306</v>
      </c>
      <c r="B1837" s="161" t="s">
        <v>2309</v>
      </c>
      <c r="C1837" s="162">
        <v>91298757</v>
      </c>
      <c r="D1837" s="163">
        <v>45863</v>
      </c>
      <c r="E1837" s="164">
        <v>45905</v>
      </c>
      <c r="F1837" s="165">
        <v>412.57</v>
      </c>
      <c r="G1837" s="166" t="s">
        <v>2311</v>
      </c>
      <c r="H1837" s="161" t="s">
        <v>2314</v>
      </c>
      <c r="I1837" s="161" t="s">
        <v>5586</v>
      </c>
      <c r="J1837" s="161" t="s">
        <v>112</v>
      </c>
      <c r="K1837" s="167"/>
      <c r="L1837" s="168" t="s">
        <v>749</v>
      </c>
      <c r="M1837" s="168" t="s">
        <v>113</v>
      </c>
    </row>
    <row r="1838" spans="1:13" s="169" customFormat="1" x14ac:dyDescent="0.4">
      <c r="A1838" s="161" t="s">
        <v>2306</v>
      </c>
      <c r="B1838" s="161" t="s">
        <v>2309</v>
      </c>
      <c r="C1838" s="162">
        <v>91298757</v>
      </c>
      <c r="D1838" s="163">
        <v>45863</v>
      </c>
      <c r="E1838" s="164">
        <v>45905</v>
      </c>
      <c r="F1838" s="165">
        <v>160.34</v>
      </c>
      <c r="G1838" s="166" t="s">
        <v>2311</v>
      </c>
      <c r="H1838" s="161" t="s">
        <v>2314</v>
      </c>
      <c r="I1838" s="161" t="s">
        <v>5533</v>
      </c>
      <c r="J1838" s="161" t="s">
        <v>262</v>
      </c>
      <c r="K1838" s="167"/>
      <c r="L1838" s="168" t="s">
        <v>749</v>
      </c>
      <c r="M1838" s="168" t="s">
        <v>263</v>
      </c>
    </row>
    <row r="1839" spans="1:13" s="169" customFormat="1" x14ac:dyDescent="0.4">
      <c r="A1839" s="161" t="s">
        <v>2306</v>
      </c>
      <c r="B1839" s="161" t="s">
        <v>2309</v>
      </c>
      <c r="C1839" s="162">
        <v>91298757</v>
      </c>
      <c r="D1839" s="163">
        <v>45863</v>
      </c>
      <c r="E1839" s="164">
        <v>45905</v>
      </c>
      <c r="F1839" s="165">
        <v>160.04</v>
      </c>
      <c r="G1839" s="166" t="s">
        <v>2311</v>
      </c>
      <c r="H1839" s="161" t="s">
        <v>2314</v>
      </c>
      <c r="I1839" s="161" t="s">
        <v>5544</v>
      </c>
      <c r="J1839" s="161" t="s">
        <v>220</v>
      </c>
      <c r="K1839" s="167"/>
      <c r="L1839" s="168" t="s">
        <v>749</v>
      </c>
      <c r="M1839" s="168" t="s">
        <v>221</v>
      </c>
    </row>
    <row r="1840" spans="1:13" s="169" customFormat="1" x14ac:dyDescent="0.4">
      <c r="A1840" s="161" t="s">
        <v>2306</v>
      </c>
      <c r="B1840" s="161" t="s">
        <v>2309</v>
      </c>
      <c r="C1840" s="162">
        <v>91298757</v>
      </c>
      <c r="D1840" s="163">
        <v>45863</v>
      </c>
      <c r="E1840" s="164">
        <v>45905</v>
      </c>
      <c r="F1840" s="165">
        <v>148.4</v>
      </c>
      <c r="G1840" s="166" t="s">
        <v>2311</v>
      </c>
      <c r="H1840" s="161" t="s">
        <v>2314</v>
      </c>
      <c r="I1840" s="161" t="s">
        <v>5561</v>
      </c>
      <c r="J1840" s="161" t="s">
        <v>234</v>
      </c>
      <c r="K1840" s="167"/>
      <c r="L1840" s="168" t="s">
        <v>749</v>
      </c>
      <c r="M1840" s="168" t="s">
        <v>235</v>
      </c>
    </row>
    <row r="1841" spans="1:13" s="169" customFormat="1" x14ac:dyDescent="0.4">
      <c r="A1841" s="161" t="s">
        <v>2306</v>
      </c>
      <c r="B1841" s="161" t="s">
        <v>2309</v>
      </c>
      <c r="C1841" s="162">
        <v>91298757</v>
      </c>
      <c r="D1841" s="163">
        <v>45863</v>
      </c>
      <c r="E1841" s="164">
        <v>45905</v>
      </c>
      <c r="F1841" s="165">
        <v>167.47</v>
      </c>
      <c r="G1841" s="166" t="s">
        <v>2311</v>
      </c>
      <c r="H1841" s="161" t="s">
        <v>2314</v>
      </c>
      <c r="I1841" s="161" t="s">
        <v>5466</v>
      </c>
      <c r="J1841" s="161" t="s">
        <v>394</v>
      </c>
      <c r="K1841" s="167"/>
      <c r="L1841" s="168" t="s">
        <v>749</v>
      </c>
      <c r="M1841" s="168" t="s">
        <v>395</v>
      </c>
    </row>
    <row r="1842" spans="1:13" s="169" customFormat="1" x14ac:dyDescent="0.4">
      <c r="A1842" s="161" t="s">
        <v>2306</v>
      </c>
      <c r="B1842" s="161" t="s">
        <v>2309</v>
      </c>
      <c r="C1842" s="162">
        <v>91298757</v>
      </c>
      <c r="D1842" s="163">
        <v>45863</v>
      </c>
      <c r="E1842" s="164">
        <v>45905</v>
      </c>
      <c r="F1842" s="165">
        <v>197.78</v>
      </c>
      <c r="G1842" s="166" t="s">
        <v>2311</v>
      </c>
      <c r="H1842" s="161" t="s">
        <v>2314</v>
      </c>
      <c r="I1842" s="161" t="s">
        <v>5564</v>
      </c>
      <c r="J1842" s="161" t="s">
        <v>60</v>
      </c>
      <c r="K1842" s="167"/>
      <c r="L1842" s="168" t="s">
        <v>749</v>
      </c>
      <c r="M1842" s="168" t="s">
        <v>61</v>
      </c>
    </row>
    <row r="1843" spans="1:13" s="169" customFormat="1" x14ac:dyDescent="0.4">
      <c r="A1843" s="161" t="s">
        <v>2306</v>
      </c>
      <c r="B1843" s="161" t="s">
        <v>2309</v>
      </c>
      <c r="C1843" s="162">
        <v>91298757</v>
      </c>
      <c r="D1843" s="163">
        <v>45863</v>
      </c>
      <c r="E1843" s="164">
        <v>45905</v>
      </c>
      <c r="F1843" s="165">
        <v>103.38</v>
      </c>
      <c r="G1843" s="166" t="s">
        <v>2311</v>
      </c>
      <c r="H1843" s="161" t="s">
        <v>2314</v>
      </c>
      <c r="I1843" s="161" t="s">
        <v>5565</v>
      </c>
      <c r="J1843" s="161" t="s">
        <v>398</v>
      </c>
      <c r="K1843" s="167"/>
      <c r="L1843" s="168" t="s">
        <v>749</v>
      </c>
      <c r="M1843" s="168" t="s">
        <v>399</v>
      </c>
    </row>
    <row r="1844" spans="1:13" s="169" customFormat="1" x14ac:dyDescent="0.4">
      <c r="A1844" s="161" t="s">
        <v>2306</v>
      </c>
      <c r="B1844" s="161" t="s">
        <v>2309</v>
      </c>
      <c r="C1844" s="162">
        <v>91298757</v>
      </c>
      <c r="D1844" s="163">
        <v>45863</v>
      </c>
      <c r="E1844" s="164">
        <v>45905</v>
      </c>
      <c r="F1844" s="165">
        <v>108.97</v>
      </c>
      <c r="G1844" s="166" t="s">
        <v>2311</v>
      </c>
      <c r="H1844" s="161" t="s">
        <v>2314</v>
      </c>
      <c r="I1844" s="161" t="s">
        <v>5567</v>
      </c>
      <c r="J1844" s="161" t="s">
        <v>404</v>
      </c>
      <c r="K1844" s="167"/>
      <c r="L1844" s="168" t="s">
        <v>749</v>
      </c>
      <c r="M1844" s="168" t="s">
        <v>405</v>
      </c>
    </row>
    <row r="1845" spans="1:13" s="169" customFormat="1" x14ac:dyDescent="0.4">
      <c r="A1845" s="161" t="s">
        <v>2306</v>
      </c>
      <c r="B1845" s="161" t="s">
        <v>2309</v>
      </c>
      <c r="C1845" s="162">
        <v>91298757</v>
      </c>
      <c r="D1845" s="163">
        <v>45863</v>
      </c>
      <c r="E1845" s="164">
        <v>45905</v>
      </c>
      <c r="F1845" s="165">
        <v>213.84</v>
      </c>
      <c r="G1845" s="166" t="s">
        <v>2311</v>
      </c>
      <c r="H1845" s="161" t="s">
        <v>2314</v>
      </c>
      <c r="I1845" s="161" t="s">
        <v>5500</v>
      </c>
      <c r="J1845" s="161" t="s">
        <v>428</v>
      </c>
      <c r="K1845" s="167"/>
      <c r="L1845" s="168" t="s">
        <v>749</v>
      </c>
      <c r="M1845" s="168" t="s">
        <v>429</v>
      </c>
    </row>
    <row r="1846" spans="1:13" s="169" customFormat="1" x14ac:dyDescent="0.4">
      <c r="A1846" s="161" t="s">
        <v>2306</v>
      </c>
      <c r="B1846" s="161" t="s">
        <v>2309</v>
      </c>
      <c r="C1846" s="162">
        <v>91298757</v>
      </c>
      <c r="D1846" s="163">
        <v>45863</v>
      </c>
      <c r="E1846" s="164">
        <v>45905</v>
      </c>
      <c r="F1846" s="165">
        <v>238.15</v>
      </c>
      <c r="G1846" s="166" t="s">
        <v>2311</v>
      </c>
      <c r="H1846" s="161" t="s">
        <v>2314</v>
      </c>
      <c r="I1846" s="161" t="s">
        <v>5581</v>
      </c>
      <c r="J1846" s="161" t="s">
        <v>254</v>
      </c>
      <c r="K1846" s="167"/>
      <c r="L1846" s="168" t="s">
        <v>749</v>
      </c>
      <c r="M1846" s="168" t="s">
        <v>255</v>
      </c>
    </row>
    <row r="1847" spans="1:13" s="169" customFormat="1" x14ac:dyDescent="0.4">
      <c r="A1847" s="161" t="s">
        <v>2306</v>
      </c>
      <c r="B1847" s="161" t="s">
        <v>2309</v>
      </c>
      <c r="C1847" s="162">
        <v>91298757</v>
      </c>
      <c r="D1847" s="163">
        <v>45863</v>
      </c>
      <c r="E1847" s="164">
        <v>45905</v>
      </c>
      <c r="F1847" s="165">
        <v>135.63</v>
      </c>
      <c r="G1847" s="166" t="s">
        <v>2311</v>
      </c>
      <c r="H1847" s="161" t="s">
        <v>2314</v>
      </c>
      <c r="I1847" s="161" t="s">
        <v>5583</v>
      </c>
      <c r="J1847" s="161" t="s">
        <v>446</v>
      </c>
      <c r="K1847" s="167"/>
      <c r="L1847" s="168" t="s">
        <v>749</v>
      </c>
      <c r="M1847" s="168" t="s">
        <v>447</v>
      </c>
    </row>
    <row r="1848" spans="1:13" s="169" customFormat="1" x14ac:dyDescent="0.4">
      <c r="A1848" s="161" t="s">
        <v>2306</v>
      </c>
      <c r="B1848" s="161" t="s">
        <v>2309</v>
      </c>
      <c r="C1848" s="162">
        <v>91298757</v>
      </c>
      <c r="D1848" s="163">
        <v>45863</v>
      </c>
      <c r="E1848" s="164">
        <v>45905</v>
      </c>
      <c r="F1848" s="165">
        <v>232.47</v>
      </c>
      <c r="G1848" s="166" t="s">
        <v>2311</v>
      </c>
      <c r="H1848" s="161" t="s">
        <v>2314</v>
      </c>
      <c r="I1848" s="161" t="s">
        <v>5519</v>
      </c>
      <c r="J1848" s="161" t="s">
        <v>328</v>
      </c>
      <c r="K1848" s="167"/>
      <c r="L1848" s="168" t="s">
        <v>749</v>
      </c>
      <c r="M1848" s="168" t="s">
        <v>329</v>
      </c>
    </row>
    <row r="1849" spans="1:13" s="169" customFormat="1" x14ac:dyDescent="0.4">
      <c r="A1849" s="161" t="s">
        <v>2306</v>
      </c>
      <c r="B1849" s="161" t="s">
        <v>2309</v>
      </c>
      <c r="C1849" s="162">
        <v>91298757</v>
      </c>
      <c r="D1849" s="163">
        <v>45863</v>
      </c>
      <c r="E1849" s="164">
        <v>45905</v>
      </c>
      <c r="F1849" s="165">
        <v>370.53</v>
      </c>
      <c r="G1849" s="166" t="s">
        <v>2311</v>
      </c>
      <c r="H1849" s="161" t="s">
        <v>2314</v>
      </c>
      <c r="I1849" s="161" t="s">
        <v>5477</v>
      </c>
      <c r="J1849" s="161" t="s">
        <v>186</v>
      </c>
      <c r="K1849" s="167"/>
      <c r="L1849" s="168" t="s">
        <v>749</v>
      </c>
      <c r="M1849" s="168" t="s">
        <v>187</v>
      </c>
    </row>
    <row r="1850" spans="1:13" s="169" customFormat="1" x14ac:dyDescent="0.4">
      <c r="A1850" s="161" t="s">
        <v>2306</v>
      </c>
      <c r="B1850" s="161" t="s">
        <v>2309</v>
      </c>
      <c r="C1850" s="162">
        <v>91298757</v>
      </c>
      <c r="D1850" s="163">
        <v>45863</v>
      </c>
      <c r="E1850" s="164">
        <v>45905</v>
      </c>
      <c r="F1850" s="165">
        <v>144.88</v>
      </c>
      <c r="G1850" s="166" t="s">
        <v>2311</v>
      </c>
      <c r="H1850" s="161" t="s">
        <v>2314</v>
      </c>
      <c r="I1850" s="161" t="s">
        <v>5478</v>
      </c>
      <c r="J1850" s="161" t="s">
        <v>238</v>
      </c>
      <c r="K1850" s="167"/>
      <c r="L1850" s="168" t="s">
        <v>749</v>
      </c>
      <c r="M1850" s="168" t="s">
        <v>239</v>
      </c>
    </row>
    <row r="1851" spans="1:13" s="169" customFormat="1" x14ac:dyDescent="0.4">
      <c r="A1851" s="161" t="s">
        <v>2306</v>
      </c>
      <c r="B1851" s="161" t="s">
        <v>2309</v>
      </c>
      <c r="C1851" s="162">
        <v>91298757</v>
      </c>
      <c r="D1851" s="163">
        <v>45863</v>
      </c>
      <c r="E1851" s="164">
        <v>45905</v>
      </c>
      <c r="F1851" s="165">
        <v>369.86</v>
      </c>
      <c r="G1851" s="166" t="s">
        <v>2311</v>
      </c>
      <c r="H1851" s="161" t="s">
        <v>2314</v>
      </c>
      <c r="I1851" s="161" t="s">
        <v>5458</v>
      </c>
      <c r="J1851" s="161" t="s">
        <v>44</v>
      </c>
      <c r="K1851" s="167"/>
      <c r="L1851" s="168" t="s">
        <v>749</v>
      </c>
      <c r="M1851" s="168" t="s">
        <v>45</v>
      </c>
    </row>
    <row r="1852" spans="1:13" s="169" customFormat="1" x14ac:dyDescent="0.4">
      <c r="A1852" s="161" t="s">
        <v>2306</v>
      </c>
      <c r="B1852" s="161" t="s">
        <v>2309</v>
      </c>
      <c r="C1852" s="162">
        <v>91298757</v>
      </c>
      <c r="D1852" s="163">
        <v>45863</v>
      </c>
      <c r="E1852" s="164">
        <v>45905</v>
      </c>
      <c r="F1852" s="165">
        <v>130.27000000000001</v>
      </c>
      <c r="G1852" s="166" t="s">
        <v>2311</v>
      </c>
      <c r="H1852" s="161" t="s">
        <v>2314</v>
      </c>
      <c r="I1852" s="161" t="s">
        <v>5624</v>
      </c>
      <c r="J1852" s="161" t="s">
        <v>426</v>
      </c>
      <c r="K1852" s="167"/>
      <c r="L1852" s="168" t="s">
        <v>749</v>
      </c>
      <c r="M1852" s="168" t="s">
        <v>427</v>
      </c>
    </row>
    <row r="1853" spans="1:13" s="169" customFormat="1" x14ac:dyDescent="0.4">
      <c r="A1853" s="161" t="s">
        <v>2306</v>
      </c>
      <c r="B1853" s="161" t="s">
        <v>2309</v>
      </c>
      <c r="C1853" s="162">
        <v>91298757</v>
      </c>
      <c r="D1853" s="163">
        <v>45863</v>
      </c>
      <c r="E1853" s="164">
        <v>45905</v>
      </c>
      <c r="F1853" s="165">
        <v>234.09</v>
      </c>
      <c r="G1853" s="166" t="s">
        <v>2311</v>
      </c>
      <c r="H1853" s="161" t="s">
        <v>2314</v>
      </c>
      <c r="I1853" s="161" t="s">
        <v>5508</v>
      </c>
      <c r="J1853" s="161" t="s">
        <v>354</v>
      </c>
      <c r="K1853" s="167"/>
      <c r="L1853" s="168" t="s">
        <v>749</v>
      </c>
      <c r="M1853" s="168" t="s">
        <v>355</v>
      </c>
    </row>
    <row r="1854" spans="1:13" s="169" customFormat="1" x14ac:dyDescent="0.4">
      <c r="A1854" s="161" t="s">
        <v>2306</v>
      </c>
      <c r="B1854" s="161" t="s">
        <v>2309</v>
      </c>
      <c r="C1854" s="162">
        <v>91298757</v>
      </c>
      <c r="D1854" s="163">
        <v>45863</v>
      </c>
      <c r="E1854" s="164">
        <v>45905</v>
      </c>
      <c r="F1854" s="165">
        <v>227.1</v>
      </c>
      <c r="G1854" s="166" t="s">
        <v>2311</v>
      </c>
      <c r="H1854" s="161" t="s">
        <v>2314</v>
      </c>
      <c r="I1854" s="161" t="s">
        <v>5545</v>
      </c>
      <c r="J1854" s="161" t="s">
        <v>96</v>
      </c>
      <c r="K1854" s="167"/>
      <c r="L1854" s="168" t="s">
        <v>749</v>
      </c>
      <c r="M1854" s="168" t="s">
        <v>97</v>
      </c>
    </row>
    <row r="1855" spans="1:13" s="169" customFormat="1" x14ac:dyDescent="0.4">
      <c r="A1855" s="161" t="s">
        <v>2306</v>
      </c>
      <c r="B1855" s="161" t="s">
        <v>2309</v>
      </c>
      <c r="C1855" s="162">
        <v>91298757</v>
      </c>
      <c r="D1855" s="163">
        <v>45863</v>
      </c>
      <c r="E1855" s="164">
        <v>45905</v>
      </c>
      <c r="F1855" s="165">
        <v>198.77</v>
      </c>
      <c r="G1855" s="166" t="s">
        <v>2311</v>
      </c>
      <c r="H1855" s="161" t="s">
        <v>2314</v>
      </c>
      <c r="I1855" s="161" t="s">
        <v>5440</v>
      </c>
      <c r="J1855" s="161" t="s">
        <v>124</v>
      </c>
      <c r="K1855" s="167"/>
      <c r="L1855" s="168" t="s">
        <v>749</v>
      </c>
      <c r="M1855" s="168" t="s">
        <v>125</v>
      </c>
    </row>
    <row r="1856" spans="1:13" s="169" customFormat="1" x14ac:dyDescent="0.4">
      <c r="A1856" s="161" t="s">
        <v>2306</v>
      </c>
      <c r="B1856" s="161" t="s">
        <v>2309</v>
      </c>
      <c r="C1856" s="162">
        <v>91298757</v>
      </c>
      <c r="D1856" s="163">
        <v>45863</v>
      </c>
      <c r="E1856" s="164">
        <v>45905</v>
      </c>
      <c r="F1856" s="165">
        <v>272.16000000000003</v>
      </c>
      <c r="G1856" s="166" t="s">
        <v>2311</v>
      </c>
      <c r="H1856" s="161" t="s">
        <v>2314</v>
      </c>
      <c r="I1856" s="161" t="s">
        <v>5516</v>
      </c>
      <c r="J1856" s="161" t="s">
        <v>452</v>
      </c>
      <c r="K1856" s="167"/>
      <c r="L1856" s="168" t="s">
        <v>749</v>
      </c>
      <c r="M1856" s="168" t="s">
        <v>453</v>
      </c>
    </row>
    <row r="1857" spans="1:13" s="169" customFormat="1" x14ac:dyDescent="0.4">
      <c r="A1857" s="161" t="s">
        <v>2306</v>
      </c>
      <c r="B1857" s="161" t="s">
        <v>2309</v>
      </c>
      <c r="C1857" s="162">
        <v>91298757</v>
      </c>
      <c r="D1857" s="163">
        <v>45863</v>
      </c>
      <c r="E1857" s="164">
        <v>45905</v>
      </c>
      <c r="F1857" s="165">
        <v>160.58000000000001</v>
      </c>
      <c r="G1857" s="166" t="s">
        <v>2311</v>
      </c>
      <c r="H1857" s="161" t="s">
        <v>2314</v>
      </c>
      <c r="I1857" s="161" t="s">
        <v>5539</v>
      </c>
      <c r="J1857" s="161" t="s">
        <v>116</v>
      </c>
      <c r="K1857" s="167"/>
      <c r="L1857" s="168" t="s">
        <v>749</v>
      </c>
      <c r="M1857" s="168" t="s">
        <v>117</v>
      </c>
    </row>
    <row r="1858" spans="1:13" s="169" customFormat="1" x14ac:dyDescent="0.4">
      <c r="A1858" s="161" t="s">
        <v>2306</v>
      </c>
      <c r="B1858" s="161" t="s">
        <v>2309</v>
      </c>
      <c r="C1858" s="162">
        <v>91298757</v>
      </c>
      <c r="D1858" s="163">
        <v>45863</v>
      </c>
      <c r="E1858" s="164">
        <v>45905</v>
      </c>
      <c r="F1858" s="165">
        <v>291.87</v>
      </c>
      <c r="G1858" s="166" t="s">
        <v>2311</v>
      </c>
      <c r="H1858" s="161" t="s">
        <v>2314</v>
      </c>
      <c r="I1858" s="161" t="s">
        <v>5501</v>
      </c>
      <c r="J1858" s="161" t="s">
        <v>132</v>
      </c>
      <c r="K1858" s="167"/>
      <c r="L1858" s="168" t="s">
        <v>749</v>
      </c>
      <c r="M1858" s="168" t="s">
        <v>133</v>
      </c>
    </row>
    <row r="1859" spans="1:13" s="169" customFormat="1" x14ac:dyDescent="0.4">
      <c r="A1859" s="161" t="s">
        <v>2306</v>
      </c>
      <c r="B1859" s="161" t="s">
        <v>2309</v>
      </c>
      <c r="C1859" s="162">
        <v>91298757</v>
      </c>
      <c r="D1859" s="163">
        <v>45863</v>
      </c>
      <c r="E1859" s="164">
        <v>45905</v>
      </c>
      <c r="F1859" s="165">
        <v>169.23</v>
      </c>
      <c r="G1859" s="166" t="s">
        <v>2311</v>
      </c>
      <c r="H1859" s="161" t="s">
        <v>2314</v>
      </c>
      <c r="I1859" s="161" t="s">
        <v>5438</v>
      </c>
      <c r="J1859" s="161" t="s">
        <v>284</v>
      </c>
      <c r="K1859" s="167"/>
      <c r="L1859" s="168" t="s">
        <v>749</v>
      </c>
      <c r="M1859" s="168" t="s">
        <v>285</v>
      </c>
    </row>
    <row r="1860" spans="1:13" s="169" customFormat="1" x14ac:dyDescent="0.4">
      <c r="A1860" s="161" t="s">
        <v>2306</v>
      </c>
      <c r="B1860" s="161" t="s">
        <v>2309</v>
      </c>
      <c r="C1860" s="162">
        <v>91298757</v>
      </c>
      <c r="D1860" s="163">
        <v>45863</v>
      </c>
      <c r="E1860" s="164">
        <v>45905</v>
      </c>
      <c r="F1860" s="165">
        <v>161.29</v>
      </c>
      <c r="G1860" s="166" t="s">
        <v>2311</v>
      </c>
      <c r="H1860" s="161" t="s">
        <v>2314</v>
      </c>
      <c r="I1860" s="161" t="s">
        <v>5562</v>
      </c>
      <c r="J1860" s="161" t="s">
        <v>256</v>
      </c>
      <c r="K1860" s="167"/>
      <c r="L1860" s="168" t="s">
        <v>749</v>
      </c>
      <c r="M1860" s="168" t="s">
        <v>257</v>
      </c>
    </row>
    <row r="1861" spans="1:13" s="169" customFormat="1" x14ac:dyDescent="0.4">
      <c r="A1861" s="161" t="s">
        <v>2306</v>
      </c>
      <c r="B1861" s="161" t="s">
        <v>2309</v>
      </c>
      <c r="C1861" s="162">
        <v>91298757</v>
      </c>
      <c r="D1861" s="163">
        <v>45863</v>
      </c>
      <c r="E1861" s="164">
        <v>45905</v>
      </c>
      <c r="F1861" s="165">
        <v>189.13</v>
      </c>
      <c r="G1861" s="166" t="s">
        <v>2311</v>
      </c>
      <c r="H1861" s="161" t="s">
        <v>2314</v>
      </c>
      <c r="I1861" s="161" t="s">
        <v>5557</v>
      </c>
      <c r="J1861" s="161" t="s">
        <v>230</v>
      </c>
      <c r="K1861" s="167"/>
      <c r="L1861" s="168" t="s">
        <v>749</v>
      </c>
      <c r="M1861" s="168" t="s">
        <v>231</v>
      </c>
    </row>
    <row r="1862" spans="1:13" s="169" customFormat="1" x14ac:dyDescent="0.4">
      <c r="A1862" s="161" t="s">
        <v>2306</v>
      </c>
      <c r="B1862" s="161" t="s">
        <v>2309</v>
      </c>
      <c r="C1862" s="162">
        <v>91298757</v>
      </c>
      <c r="D1862" s="163">
        <v>45863</v>
      </c>
      <c r="E1862" s="164">
        <v>45905</v>
      </c>
      <c r="F1862" s="165">
        <v>126.61</v>
      </c>
      <c r="G1862" s="166" t="s">
        <v>2311</v>
      </c>
      <c r="H1862" s="161" t="s">
        <v>2314</v>
      </c>
      <c r="I1862" s="161" t="s">
        <v>5492</v>
      </c>
      <c r="J1862" s="161" t="s">
        <v>204</v>
      </c>
      <c r="K1862" s="167"/>
      <c r="L1862" s="168" t="s">
        <v>749</v>
      </c>
      <c r="M1862" s="168" t="s">
        <v>205</v>
      </c>
    </row>
    <row r="1863" spans="1:13" s="169" customFormat="1" x14ac:dyDescent="0.4">
      <c r="A1863" s="161" t="s">
        <v>2306</v>
      </c>
      <c r="B1863" s="161" t="s">
        <v>2309</v>
      </c>
      <c r="C1863" s="162">
        <v>91298757</v>
      </c>
      <c r="D1863" s="163">
        <v>45863</v>
      </c>
      <c r="E1863" s="164">
        <v>45905</v>
      </c>
      <c r="F1863" s="165">
        <v>469.13</v>
      </c>
      <c r="G1863" s="166" t="s">
        <v>2311</v>
      </c>
      <c r="H1863" s="161" t="s">
        <v>2314</v>
      </c>
      <c r="I1863" s="161" t="s">
        <v>5464</v>
      </c>
      <c r="J1863" s="161" t="s">
        <v>114</v>
      </c>
      <c r="K1863" s="167"/>
      <c r="L1863" s="168" t="s">
        <v>749</v>
      </c>
      <c r="M1863" s="168" t="s">
        <v>115</v>
      </c>
    </row>
    <row r="1864" spans="1:13" s="169" customFormat="1" x14ac:dyDescent="0.4">
      <c r="A1864" s="161" t="s">
        <v>2306</v>
      </c>
      <c r="B1864" s="161" t="s">
        <v>2309</v>
      </c>
      <c r="C1864" s="162">
        <v>91298757</v>
      </c>
      <c r="D1864" s="163">
        <v>45863</v>
      </c>
      <c r="E1864" s="164">
        <v>45905</v>
      </c>
      <c r="F1864" s="165">
        <v>439.45</v>
      </c>
      <c r="G1864" s="166" t="s">
        <v>2311</v>
      </c>
      <c r="H1864" s="161" t="s">
        <v>2314</v>
      </c>
      <c r="I1864" s="161" t="s">
        <v>5515</v>
      </c>
      <c r="J1864" s="161" t="s">
        <v>450</v>
      </c>
      <c r="K1864" s="167"/>
      <c r="L1864" s="168" t="s">
        <v>749</v>
      </c>
      <c r="M1864" s="168" t="s">
        <v>451</v>
      </c>
    </row>
    <row r="1865" spans="1:13" s="169" customFormat="1" x14ac:dyDescent="0.4">
      <c r="A1865" s="161" t="s">
        <v>2306</v>
      </c>
      <c r="B1865" s="161" t="s">
        <v>2309</v>
      </c>
      <c r="C1865" s="162">
        <v>91298757</v>
      </c>
      <c r="D1865" s="163">
        <v>45863</v>
      </c>
      <c r="E1865" s="164">
        <v>45905</v>
      </c>
      <c r="F1865" s="165">
        <v>182.67</v>
      </c>
      <c r="G1865" s="166" t="s">
        <v>2311</v>
      </c>
      <c r="H1865" s="161" t="s">
        <v>2314</v>
      </c>
      <c r="I1865" s="161" t="s">
        <v>5625</v>
      </c>
      <c r="J1865" s="161" t="s">
        <v>218</v>
      </c>
      <c r="K1865" s="167"/>
      <c r="L1865" s="168" t="s">
        <v>749</v>
      </c>
      <c r="M1865" s="168" t="s">
        <v>219</v>
      </c>
    </row>
    <row r="1866" spans="1:13" s="169" customFormat="1" x14ac:dyDescent="0.4">
      <c r="A1866" s="161" t="s">
        <v>2306</v>
      </c>
      <c r="B1866" s="161" t="s">
        <v>2309</v>
      </c>
      <c r="C1866" s="162">
        <v>91298757</v>
      </c>
      <c r="D1866" s="163">
        <v>45863</v>
      </c>
      <c r="E1866" s="164">
        <v>45905</v>
      </c>
      <c r="F1866" s="165">
        <v>148.62</v>
      </c>
      <c r="G1866" s="166" t="s">
        <v>2311</v>
      </c>
      <c r="H1866" s="161" t="s">
        <v>2314</v>
      </c>
      <c r="I1866" s="161" t="s">
        <v>5510</v>
      </c>
      <c r="J1866" s="161" t="s">
        <v>440</v>
      </c>
      <c r="K1866" s="167"/>
      <c r="L1866" s="168" t="s">
        <v>749</v>
      </c>
      <c r="M1866" s="168" t="s">
        <v>441</v>
      </c>
    </row>
    <row r="1867" spans="1:13" s="169" customFormat="1" x14ac:dyDescent="0.4">
      <c r="A1867" s="161" t="s">
        <v>2306</v>
      </c>
      <c r="B1867" s="161" t="s">
        <v>2309</v>
      </c>
      <c r="C1867" s="162">
        <v>91298757</v>
      </c>
      <c r="D1867" s="163">
        <v>45863</v>
      </c>
      <c r="E1867" s="164">
        <v>45905</v>
      </c>
      <c r="F1867" s="165">
        <v>237.7</v>
      </c>
      <c r="G1867" s="166" t="s">
        <v>2311</v>
      </c>
      <c r="H1867" s="161" t="s">
        <v>2314</v>
      </c>
      <c r="I1867" s="161" t="s">
        <v>5527</v>
      </c>
      <c r="J1867" s="161" t="s">
        <v>460</v>
      </c>
      <c r="K1867" s="167"/>
      <c r="L1867" s="168" t="s">
        <v>749</v>
      </c>
      <c r="M1867" s="168" t="s">
        <v>461</v>
      </c>
    </row>
    <row r="1868" spans="1:13" s="169" customFormat="1" x14ac:dyDescent="0.4">
      <c r="A1868" s="161" t="s">
        <v>2306</v>
      </c>
      <c r="B1868" s="161" t="s">
        <v>2309</v>
      </c>
      <c r="C1868" s="162">
        <v>91298757</v>
      </c>
      <c r="D1868" s="163">
        <v>45863</v>
      </c>
      <c r="E1868" s="164">
        <v>45905</v>
      </c>
      <c r="F1868" s="165">
        <v>282.39</v>
      </c>
      <c r="G1868" s="166" t="s">
        <v>2311</v>
      </c>
      <c r="H1868" s="161" t="s">
        <v>2314</v>
      </c>
      <c r="I1868" s="161" t="s">
        <v>5568</v>
      </c>
      <c r="J1868" s="161" t="s">
        <v>408</v>
      </c>
      <c r="K1868" s="167"/>
      <c r="L1868" s="168" t="s">
        <v>749</v>
      </c>
      <c r="M1868" s="168" t="s">
        <v>409</v>
      </c>
    </row>
    <row r="1869" spans="1:13" s="169" customFormat="1" x14ac:dyDescent="0.4">
      <c r="A1869" s="161" t="s">
        <v>2306</v>
      </c>
      <c r="B1869" s="161" t="s">
        <v>2309</v>
      </c>
      <c r="C1869" s="162">
        <v>91298757</v>
      </c>
      <c r="D1869" s="163">
        <v>45863</v>
      </c>
      <c r="E1869" s="164">
        <v>45905</v>
      </c>
      <c r="F1869" s="165">
        <v>112.59</v>
      </c>
      <c r="G1869" s="166" t="s">
        <v>2311</v>
      </c>
      <c r="H1869" s="161" t="s">
        <v>2314</v>
      </c>
      <c r="I1869" s="161" t="s">
        <v>5549</v>
      </c>
      <c r="J1869" s="161" t="s">
        <v>280</v>
      </c>
      <c r="K1869" s="167"/>
      <c r="L1869" s="168" t="s">
        <v>749</v>
      </c>
      <c r="M1869" s="168" t="s">
        <v>281</v>
      </c>
    </row>
    <row r="1870" spans="1:13" s="169" customFormat="1" x14ac:dyDescent="0.4">
      <c r="A1870" s="161" t="s">
        <v>2306</v>
      </c>
      <c r="B1870" s="161" t="s">
        <v>2309</v>
      </c>
      <c r="C1870" s="162">
        <v>91298757</v>
      </c>
      <c r="D1870" s="163">
        <v>45863</v>
      </c>
      <c r="E1870" s="164">
        <v>45905</v>
      </c>
      <c r="F1870" s="165">
        <v>617.74</v>
      </c>
      <c r="G1870" s="166" t="s">
        <v>2311</v>
      </c>
      <c r="H1870" s="161" t="s">
        <v>2314</v>
      </c>
      <c r="I1870" s="161" t="s">
        <v>5442</v>
      </c>
      <c r="J1870" s="161" t="s">
        <v>312</v>
      </c>
      <c r="K1870" s="167"/>
      <c r="L1870" s="168" t="s">
        <v>749</v>
      </c>
      <c r="M1870" s="168" t="s">
        <v>313</v>
      </c>
    </row>
    <row r="1871" spans="1:13" s="169" customFormat="1" x14ac:dyDescent="0.4">
      <c r="A1871" s="161" t="s">
        <v>2306</v>
      </c>
      <c r="B1871" s="161" t="s">
        <v>2309</v>
      </c>
      <c r="C1871" s="162">
        <v>91298757</v>
      </c>
      <c r="D1871" s="163">
        <v>45863</v>
      </c>
      <c r="E1871" s="164">
        <v>45905</v>
      </c>
      <c r="F1871" s="165">
        <v>210.63</v>
      </c>
      <c r="G1871" s="166" t="s">
        <v>2311</v>
      </c>
      <c r="H1871" s="161" t="s">
        <v>2314</v>
      </c>
      <c r="I1871" s="161" t="s">
        <v>5554</v>
      </c>
      <c r="J1871" s="161" t="s">
        <v>392</v>
      </c>
      <c r="K1871" s="167"/>
      <c r="L1871" s="168" t="s">
        <v>749</v>
      </c>
      <c r="M1871" s="168" t="s">
        <v>393</v>
      </c>
    </row>
    <row r="1872" spans="1:13" s="169" customFormat="1" x14ac:dyDescent="0.4">
      <c r="A1872" s="161" t="s">
        <v>2306</v>
      </c>
      <c r="B1872" s="161" t="s">
        <v>2309</v>
      </c>
      <c r="C1872" s="162">
        <v>91298757</v>
      </c>
      <c r="D1872" s="163">
        <v>45863</v>
      </c>
      <c r="E1872" s="164">
        <v>45905</v>
      </c>
      <c r="F1872" s="165">
        <v>162.6</v>
      </c>
      <c r="G1872" s="166" t="s">
        <v>2311</v>
      </c>
      <c r="H1872" s="161" t="s">
        <v>2314</v>
      </c>
      <c r="I1872" s="161" t="s">
        <v>5475</v>
      </c>
      <c r="J1872" s="161" t="s">
        <v>264</v>
      </c>
      <c r="K1872" s="167"/>
      <c r="L1872" s="168" t="s">
        <v>749</v>
      </c>
      <c r="M1872" s="168" t="s">
        <v>265</v>
      </c>
    </row>
    <row r="1873" spans="1:13" s="169" customFormat="1" x14ac:dyDescent="0.4">
      <c r="A1873" s="161" t="s">
        <v>2306</v>
      </c>
      <c r="B1873" s="161" t="s">
        <v>2309</v>
      </c>
      <c r="C1873" s="162">
        <v>91298757</v>
      </c>
      <c r="D1873" s="163">
        <v>45863</v>
      </c>
      <c r="E1873" s="164">
        <v>45905</v>
      </c>
      <c r="F1873" s="165">
        <v>136.66999999999999</v>
      </c>
      <c r="G1873" s="166" t="s">
        <v>2311</v>
      </c>
      <c r="H1873" s="161" t="s">
        <v>2314</v>
      </c>
      <c r="I1873" s="161" t="s">
        <v>5566</v>
      </c>
      <c r="J1873" s="161" t="s">
        <v>148</v>
      </c>
      <c r="K1873" s="167"/>
      <c r="L1873" s="168" t="s">
        <v>749</v>
      </c>
      <c r="M1873" s="168" t="s">
        <v>149</v>
      </c>
    </row>
    <row r="1874" spans="1:13" s="169" customFormat="1" x14ac:dyDescent="0.4">
      <c r="A1874" s="161" t="s">
        <v>2306</v>
      </c>
      <c r="B1874" s="161" t="s">
        <v>2309</v>
      </c>
      <c r="C1874" s="162">
        <v>91298757</v>
      </c>
      <c r="D1874" s="163">
        <v>45863</v>
      </c>
      <c r="E1874" s="164">
        <v>45905</v>
      </c>
      <c r="F1874" s="165">
        <v>151.29</v>
      </c>
      <c r="G1874" s="166" t="s">
        <v>2311</v>
      </c>
      <c r="H1874" s="161" t="s">
        <v>2314</v>
      </c>
      <c r="I1874" s="161" t="s">
        <v>5577</v>
      </c>
      <c r="J1874" s="161" t="s">
        <v>434</v>
      </c>
      <c r="K1874" s="167"/>
      <c r="L1874" s="168" t="s">
        <v>749</v>
      </c>
      <c r="M1874" s="168" t="s">
        <v>435</v>
      </c>
    </row>
    <row r="1875" spans="1:13" s="169" customFormat="1" x14ac:dyDescent="0.4">
      <c r="A1875" s="161" t="s">
        <v>2306</v>
      </c>
      <c r="B1875" s="161" t="s">
        <v>2309</v>
      </c>
      <c r="C1875" s="162">
        <v>91298757</v>
      </c>
      <c r="D1875" s="163">
        <v>45863</v>
      </c>
      <c r="E1875" s="164">
        <v>45905</v>
      </c>
      <c r="F1875" s="165">
        <v>179.7</v>
      </c>
      <c r="G1875" s="166" t="s">
        <v>2311</v>
      </c>
      <c r="H1875" s="161" t="s">
        <v>2314</v>
      </c>
      <c r="I1875" s="161" t="s">
        <v>4371</v>
      </c>
      <c r="J1875" s="161" t="s">
        <v>218</v>
      </c>
      <c r="K1875" s="167"/>
      <c r="L1875" s="168" t="s">
        <v>749</v>
      </c>
      <c r="M1875" s="168" t="s">
        <v>219</v>
      </c>
    </row>
    <row r="1876" spans="1:13" s="169" customFormat="1" x14ac:dyDescent="0.4">
      <c r="A1876" s="161" t="s">
        <v>2306</v>
      </c>
      <c r="B1876" s="161" t="s">
        <v>2309</v>
      </c>
      <c r="C1876" s="162">
        <v>91298757</v>
      </c>
      <c r="D1876" s="163">
        <v>45863</v>
      </c>
      <c r="E1876" s="164">
        <v>45905</v>
      </c>
      <c r="F1876" s="165">
        <v>152.91</v>
      </c>
      <c r="G1876" s="166" t="s">
        <v>2311</v>
      </c>
      <c r="H1876" s="161" t="s">
        <v>2314</v>
      </c>
      <c r="I1876" s="161" t="s">
        <v>5592</v>
      </c>
      <c r="J1876" s="161" t="s">
        <v>64</v>
      </c>
      <c r="K1876" s="167"/>
      <c r="L1876" s="168" t="s">
        <v>749</v>
      </c>
      <c r="M1876" s="168" t="s">
        <v>65</v>
      </c>
    </row>
    <row r="1877" spans="1:13" s="169" customFormat="1" x14ac:dyDescent="0.4">
      <c r="A1877" s="161" t="s">
        <v>2306</v>
      </c>
      <c r="B1877" s="161" t="s">
        <v>2309</v>
      </c>
      <c r="C1877" s="162">
        <v>91298757</v>
      </c>
      <c r="D1877" s="163">
        <v>45863</v>
      </c>
      <c r="E1877" s="164">
        <v>45905</v>
      </c>
      <c r="F1877" s="165">
        <v>115.92</v>
      </c>
      <c r="G1877" s="166" t="s">
        <v>2311</v>
      </c>
      <c r="H1877" s="161" t="s">
        <v>2314</v>
      </c>
      <c r="I1877" s="161" t="s">
        <v>5621</v>
      </c>
      <c r="J1877" s="161" t="s">
        <v>250</v>
      </c>
      <c r="K1877" s="167"/>
      <c r="L1877" s="168" t="s">
        <v>749</v>
      </c>
      <c r="M1877" s="168" t="s">
        <v>251</v>
      </c>
    </row>
    <row r="1878" spans="1:13" s="169" customFormat="1" x14ac:dyDescent="0.4">
      <c r="A1878" s="161" t="s">
        <v>2306</v>
      </c>
      <c r="B1878" s="161" t="s">
        <v>2309</v>
      </c>
      <c r="C1878" s="162">
        <v>91298757</v>
      </c>
      <c r="D1878" s="163">
        <v>45863</v>
      </c>
      <c r="E1878" s="164">
        <v>45905</v>
      </c>
      <c r="F1878" s="165">
        <v>178.52</v>
      </c>
      <c r="G1878" s="166" t="s">
        <v>2311</v>
      </c>
      <c r="H1878" s="161" t="s">
        <v>2314</v>
      </c>
      <c r="I1878" s="161" t="s">
        <v>5534</v>
      </c>
      <c r="J1878" s="161" t="s">
        <v>286</v>
      </c>
      <c r="K1878" s="167"/>
      <c r="L1878" s="168" t="s">
        <v>749</v>
      </c>
      <c r="M1878" s="168" t="s">
        <v>287</v>
      </c>
    </row>
    <row r="1879" spans="1:13" s="169" customFormat="1" x14ac:dyDescent="0.4">
      <c r="A1879" s="161" t="s">
        <v>2306</v>
      </c>
      <c r="B1879" s="161" t="s">
        <v>2309</v>
      </c>
      <c r="C1879" s="162">
        <v>91298757</v>
      </c>
      <c r="D1879" s="163">
        <v>45863</v>
      </c>
      <c r="E1879" s="164">
        <v>45905</v>
      </c>
      <c r="F1879" s="165">
        <v>484.14</v>
      </c>
      <c r="G1879" s="166" t="s">
        <v>2311</v>
      </c>
      <c r="H1879" s="161" t="s">
        <v>2314</v>
      </c>
      <c r="I1879" s="161" t="s">
        <v>5457</v>
      </c>
      <c r="J1879" s="161" t="s">
        <v>50</v>
      </c>
      <c r="K1879" s="167"/>
      <c r="L1879" s="168" t="s">
        <v>749</v>
      </c>
      <c r="M1879" s="168" t="s">
        <v>51</v>
      </c>
    </row>
    <row r="1880" spans="1:13" s="169" customFormat="1" x14ac:dyDescent="0.4">
      <c r="A1880" s="161" t="s">
        <v>2306</v>
      </c>
      <c r="B1880" s="161" t="s">
        <v>2309</v>
      </c>
      <c r="C1880" s="162">
        <v>91298757</v>
      </c>
      <c r="D1880" s="163">
        <v>45863</v>
      </c>
      <c r="E1880" s="164">
        <v>45905</v>
      </c>
      <c r="F1880" s="165">
        <v>189.94</v>
      </c>
      <c r="G1880" s="166" t="s">
        <v>2311</v>
      </c>
      <c r="H1880" s="161" t="s">
        <v>2314</v>
      </c>
      <c r="I1880" s="161" t="s">
        <v>5472</v>
      </c>
      <c r="J1880" s="161" t="s">
        <v>324</v>
      </c>
      <c r="K1880" s="167"/>
      <c r="L1880" s="168" t="s">
        <v>749</v>
      </c>
      <c r="M1880" s="168" t="s">
        <v>325</v>
      </c>
    </row>
    <row r="1881" spans="1:13" s="169" customFormat="1" x14ac:dyDescent="0.4">
      <c r="A1881" s="161" t="s">
        <v>2306</v>
      </c>
      <c r="B1881" s="161" t="s">
        <v>2309</v>
      </c>
      <c r="C1881" s="162">
        <v>91298757</v>
      </c>
      <c r="D1881" s="163">
        <v>45863</v>
      </c>
      <c r="E1881" s="164">
        <v>45905</v>
      </c>
      <c r="F1881" s="165">
        <v>124.45</v>
      </c>
      <c r="G1881" s="166" t="s">
        <v>2311</v>
      </c>
      <c r="H1881" s="161" t="s">
        <v>2314</v>
      </c>
      <c r="I1881" s="161" t="s">
        <v>5594</v>
      </c>
      <c r="J1881" s="161" t="s">
        <v>462</v>
      </c>
      <c r="K1881" s="167"/>
      <c r="L1881" s="168" t="s">
        <v>749</v>
      </c>
      <c r="M1881" s="168" t="s">
        <v>463</v>
      </c>
    </row>
    <row r="1882" spans="1:13" s="169" customFormat="1" x14ac:dyDescent="0.4">
      <c r="A1882" s="161" t="s">
        <v>2306</v>
      </c>
      <c r="B1882" s="161" t="s">
        <v>2309</v>
      </c>
      <c r="C1882" s="162">
        <v>91298757</v>
      </c>
      <c r="D1882" s="163">
        <v>45863</v>
      </c>
      <c r="E1882" s="164">
        <v>45905</v>
      </c>
      <c r="F1882" s="165">
        <v>51.56</v>
      </c>
      <c r="G1882" s="166" t="s">
        <v>2311</v>
      </c>
      <c r="H1882" s="161" t="s">
        <v>2314</v>
      </c>
      <c r="I1882" s="161" t="s">
        <v>5431</v>
      </c>
      <c r="J1882" s="161" t="s">
        <v>784</v>
      </c>
      <c r="K1882" s="167"/>
      <c r="L1882" s="168" t="s">
        <v>749</v>
      </c>
      <c r="M1882" s="168" t="s">
        <v>783</v>
      </c>
    </row>
    <row r="1883" spans="1:13" s="169" customFormat="1" x14ac:dyDescent="0.4">
      <c r="A1883" s="161" t="s">
        <v>2306</v>
      </c>
      <c r="B1883" s="161" t="s">
        <v>2309</v>
      </c>
      <c r="C1883" s="162">
        <v>91298757</v>
      </c>
      <c r="D1883" s="163">
        <v>45863</v>
      </c>
      <c r="E1883" s="164">
        <v>45905</v>
      </c>
      <c r="F1883" s="165">
        <v>76.14</v>
      </c>
      <c r="G1883" s="166" t="s">
        <v>2311</v>
      </c>
      <c r="H1883" s="161" t="s">
        <v>2314</v>
      </c>
      <c r="I1883" s="161" t="s">
        <v>5614</v>
      </c>
      <c r="J1883" s="161" t="s">
        <v>192</v>
      </c>
      <c r="K1883" s="167"/>
      <c r="L1883" s="168" t="s">
        <v>749</v>
      </c>
      <c r="M1883" s="168" t="s">
        <v>193</v>
      </c>
    </row>
    <row r="1884" spans="1:13" s="169" customFormat="1" x14ac:dyDescent="0.4">
      <c r="A1884" s="161" t="s">
        <v>2306</v>
      </c>
      <c r="B1884" s="161" t="s">
        <v>2309</v>
      </c>
      <c r="C1884" s="162">
        <v>91298757</v>
      </c>
      <c r="D1884" s="163">
        <v>45863</v>
      </c>
      <c r="E1884" s="164">
        <v>45905</v>
      </c>
      <c r="F1884" s="165">
        <v>23.41</v>
      </c>
      <c r="G1884" s="166" t="s">
        <v>2311</v>
      </c>
      <c r="H1884" s="161" t="s">
        <v>2314</v>
      </c>
      <c r="I1884" s="161" t="s">
        <v>5427</v>
      </c>
      <c r="J1884" s="161" t="s">
        <v>376</v>
      </c>
      <c r="K1884" s="167"/>
      <c r="L1884" s="168" t="s">
        <v>749</v>
      </c>
      <c r="M1884" s="168" t="s">
        <v>377</v>
      </c>
    </row>
    <row r="1885" spans="1:13" s="169" customFormat="1" x14ac:dyDescent="0.4">
      <c r="A1885" s="161" t="s">
        <v>2306</v>
      </c>
      <c r="B1885" s="161" t="s">
        <v>2309</v>
      </c>
      <c r="C1885" s="162">
        <v>91298757</v>
      </c>
      <c r="D1885" s="163">
        <v>45863</v>
      </c>
      <c r="E1885" s="164">
        <v>45905</v>
      </c>
      <c r="F1885" s="165">
        <v>42.18</v>
      </c>
      <c r="G1885" s="166" t="s">
        <v>2311</v>
      </c>
      <c r="H1885" s="161" t="s">
        <v>2314</v>
      </c>
      <c r="I1885" s="161" t="s">
        <v>5619</v>
      </c>
      <c r="J1885" s="161" t="s">
        <v>222</v>
      </c>
      <c r="K1885" s="167"/>
      <c r="L1885" s="168" t="s">
        <v>749</v>
      </c>
      <c r="M1885" s="168" t="s">
        <v>223</v>
      </c>
    </row>
    <row r="1886" spans="1:13" s="169" customFormat="1" x14ac:dyDescent="0.4">
      <c r="A1886" s="161" t="s">
        <v>2306</v>
      </c>
      <c r="B1886" s="161" t="s">
        <v>2309</v>
      </c>
      <c r="C1886" s="162">
        <v>91298757</v>
      </c>
      <c r="D1886" s="163">
        <v>45863</v>
      </c>
      <c r="E1886" s="164">
        <v>45905</v>
      </c>
      <c r="F1886" s="165">
        <v>107.57</v>
      </c>
      <c r="G1886" s="166" t="s">
        <v>2311</v>
      </c>
      <c r="H1886" s="161" t="s">
        <v>2314</v>
      </c>
      <c r="I1886" s="161" t="s">
        <v>5441</v>
      </c>
      <c r="J1886" s="161" t="s">
        <v>294</v>
      </c>
      <c r="K1886" s="167"/>
      <c r="L1886" s="168" t="s">
        <v>749</v>
      </c>
      <c r="M1886" s="168" t="s">
        <v>295</v>
      </c>
    </row>
    <row r="1887" spans="1:13" s="169" customFormat="1" x14ac:dyDescent="0.4">
      <c r="A1887" s="161" t="s">
        <v>2306</v>
      </c>
      <c r="B1887" s="161" t="s">
        <v>2309</v>
      </c>
      <c r="C1887" s="162">
        <v>91298757</v>
      </c>
      <c r="D1887" s="163">
        <v>45863</v>
      </c>
      <c r="E1887" s="164">
        <v>45905</v>
      </c>
      <c r="F1887" s="165">
        <v>89.85</v>
      </c>
      <c r="G1887" s="166" t="s">
        <v>2311</v>
      </c>
      <c r="H1887" s="161" t="s">
        <v>2314</v>
      </c>
      <c r="I1887" s="161" t="s">
        <v>5504</v>
      </c>
      <c r="J1887" s="161" t="s">
        <v>80</v>
      </c>
      <c r="K1887" s="167"/>
      <c r="L1887" s="168" t="s">
        <v>749</v>
      </c>
      <c r="M1887" s="168" t="s">
        <v>81</v>
      </c>
    </row>
    <row r="1888" spans="1:13" s="169" customFormat="1" x14ac:dyDescent="0.4">
      <c r="A1888" s="161" t="s">
        <v>2306</v>
      </c>
      <c r="B1888" s="161" t="s">
        <v>2309</v>
      </c>
      <c r="C1888" s="162">
        <v>91298757</v>
      </c>
      <c r="D1888" s="163">
        <v>45863</v>
      </c>
      <c r="E1888" s="164">
        <v>45905</v>
      </c>
      <c r="F1888" s="165">
        <v>23.41</v>
      </c>
      <c r="G1888" s="166" t="s">
        <v>2311</v>
      </c>
      <c r="H1888" s="161" t="s">
        <v>2314</v>
      </c>
      <c r="I1888" s="161" t="s">
        <v>6526</v>
      </c>
      <c r="J1888" s="161" t="s">
        <v>422</v>
      </c>
      <c r="K1888" s="167"/>
      <c r="L1888" s="168" t="s">
        <v>749</v>
      </c>
      <c r="M1888" s="168" t="s">
        <v>423</v>
      </c>
    </row>
    <row r="1889" spans="1:13" s="169" customFormat="1" x14ac:dyDescent="0.4">
      <c r="A1889" s="161" t="s">
        <v>2306</v>
      </c>
      <c r="B1889" s="161" t="s">
        <v>2309</v>
      </c>
      <c r="C1889" s="162">
        <v>91298757</v>
      </c>
      <c r="D1889" s="163">
        <v>45863</v>
      </c>
      <c r="E1889" s="164">
        <v>45905</v>
      </c>
      <c r="F1889" s="165">
        <v>121.64</v>
      </c>
      <c r="G1889" s="166" t="s">
        <v>2311</v>
      </c>
      <c r="H1889" s="161" t="s">
        <v>2314</v>
      </c>
      <c r="I1889" s="161" t="s">
        <v>5522</v>
      </c>
      <c r="J1889" s="161" t="s">
        <v>290</v>
      </c>
      <c r="K1889" s="167"/>
      <c r="L1889" s="168" t="s">
        <v>749</v>
      </c>
      <c r="M1889" s="168" t="s">
        <v>291</v>
      </c>
    </row>
    <row r="1890" spans="1:13" s="169" customFormat="1" x14ac:dyDescent="0.4">
      <c r="A1890" s="161" t="s">
        <v>2306</v>
      </c>
      <c r="B1890" s="161" t="s">
        <v>2309</v>
      </c>
      <c r="C1890" s="162">
        <v>91298757</v>
      </c>
      <c r="D1890" s="163">
        <v>45863</v>
      </c>
      <c r="E1890" s="164">
        <v>45905</v>
      </c>
      <c r="F1890" s="165">
        <v>125.71</v>
      </c>
      <c r="G1890" s="166" t="s">
        <v>2311</v>
      </c>
      <c r="H1890" s="161" t="s">
        <v>2314</v>
      </c>
      <c r="I1890" s="161" t="s">
        <v>5523</v>
      </c>
      <c r="J1890" s="161" t="s">
        <v>156</v>
      </c>
      <c r="K1890" s="167"/>
      <c r="L1890" s="168" t="s">
        <v>749</v>
      </c>
      <c r="M1890" s="168" t="s">
        <v>157</v>
      </c>
    </row>
    <row r="1891" spans="1:13" s="169" customFormat="1" x14ac:dyDescent="0.4">
      <c r="A1891" s="161" t="s">
        <v>2306</v>
      </c>
      <c r="B1891" s="161" t="s">
        <v>2309</v>
      </c>
      <c r="C1891" s="162">
        <v>91298757</v>
      </c>
      <c r="D1891" s="163">
        <v>45863</v>
      </c>
      <c r="E1891" s="164">
        <v>45905</v>
      </c>
      <c r="F1891" s="165">
        <v>23.41</v>
      </c>
      <c r="G1891" s="166" t="s">
        <v>2311</v>
      </c>
      <c r="H1891" s="161" t="s">
        <v>2314</v>
      </c>
      <c r="I1891" s="161" t="s">
        <v>5456</v>
      </c>
      <c r="J1891" s="161" t="s">
        <v>196</v>
      </c>
      <c r="K1891" s="167"/>
      <c r="L1891" s="168" t="s">
        <v>749</v>
      </c>
      <c r="M1891" s="168" t="s">
        <v>197</v>
      </c>
    </row>
    <row r="1892" spans="1:13" s="169" customFormat="1" x14ac:dyDescent="0.4">
      <c r="A1892" s="161" t="s">
        <v>2306</v>
      </c>
      <c r="B1892" s="161" t="s">
        <v>2309</v>
      </c>
      <c r="C1892" s="162">
        <v>91298757</v>
      </c>
      <c r="D1892" s="163">
        <v>45863</v>
      </c>
      <c r="E1892" s="164">
        <v>45905</v>
      </c>
      <c r="F1892" s="165">
        <v>26.79</v>
      </c>
      <c r="G1892" s="166" t="s">
        <v>2311</v>
      </c>
      <c r="H1892" s="161" t="s">
        <v>2314</v>
      </c>
      <c r="I1892" s="161" t="s">
        <v>5612</v>
      </c>
      <c r="J1892" s="161" t="s">
        <v>364</v>
      </c>
      <c r="K1892" s="167"/>
      <c r="L1892" s="168" t="s">
        <v>749</v>
      </c>
      <c r="M1892" s="168" t="s">
        <v>1900</v>
      </c>
    </row>
    <row r="1893" spans="1:13" s="169" customFormat="1" x14ac:dyDescent="0.4">
      <c r="A1893" s="161" t="s">
        <v>2306</v>
      </c>
      <c r="B1893" s="161" t="s">
        <v>2309</v>
      </c>
      <c r="C1893" s="162">
        <v>91298757</v>
      </c>
      <c r="D1893" s="163">
        <v>45863</v>
      </c>
      <c r="E1893" s="164">
        <v>45905</v>
      </c>
      <c r="F1893" s="165">
        <v>12.36</v>
      </c>
      <c r="G1893" s="166" t="s">
        <v>2311</v>
      </c>
      <c r="H1893" s="161" t="s">
        <v>2314</v>
      </c>
      <c r="I1893" s="161" t="s">
        <v>5470</v>
      </c>
      <c r="J1893" s="161" t="s">
        <v>396</v>
      </c>
      <c r="K1893" s="167"/>
      <c r="L1893" s="168" t="s">
        <v>749</v>
      </c>
      <c r="M1893" s="168" t="s">
        <v>1900</v>
      </c>
    </row>
    <row r="1894" spans="1:13" s="169" customFormat="1" x14ac:dyDescent="0.4">
      <c r="A1894" s="161" t="s">
        <v>2306</v>
      </c>
      <c r="B1894" s="161" t="s">
        <v>2309</v>
      </c>
      <c r="C1894" s="162">
        <v>91298757</v>
      </c>
      <c r="D1894" s="163">
        <v>45863</v>
      </c>
      <c r="E1894" s="164">
        <v>45905</v>
      </c>
      <c r="F1894" s="165">
        <v>17.14</v>
      </c>
      <c r="G1894" s="166" t="s">
        <v>2311</v>
      </c>
      <c r="H1894" s="161" t="s">
        <v>2314</v>
      </c>
      <c r="I1894" s="161" t="s">
        <v>5430</v>
      </c>
      <c r="J1894" s="161" t="s">
        <v>352</v>
      </c>
      <c r="K1894" s="167"/>
      <c r="L1894" s="168" t="s">
        <v>749</v>
      </c>
      <c r="M1894" s="168" t="s">
        <v>353</v>
      </c>
    </row>
    <row r="1895" spans="1:13" s="169" customFormat="1" x14ac:dyDescent="0.4">
      <c r="A1895" s="161" t="s">
        <v>2306</v>
      </c>
      <c r="B1895" s="161" t="s">
        <v>2309</v>
      </c>
      <c r="C1895" s="162">
        <v>91298757</v>
      </c>
      <c r="D1895" s="163">
        <v>45863</v>
      </c>
      <c r="E1895" s="164">
        <v>45905</v>
      </c>
      <c r="F1895" s="165">
        <v>23.63</v>
      </c>
      <c r="G1895" s="166" t="s">
        <v>2311</v>
      </c>
      <c r="H1895" s="161" t="s">
        <v>2314</v>
      </c>
      <c r="I1895" s="161" t="s">
        <v>5616</v>
      </c>
      <c r="J1895" s="161" t="s">
        <v>368</v>
      </c>
      <c r="K1895" s="167"/>
      <c r="L1895" s="168" t="s">
        <v>749</v>
      </c>
      <c r="M1895" s="168" t="s">
        <v>369</v>
      </c>
    </row>
    <row r="1896" spans="1:13" s="169" customFormat="1" x14ac:dyDescent="0.4">
      <c r="A1896" s="161" t="s">
        <v>2306</v>
      </c>
      <c r="B1896" s="161" t="s">
        <v>2309</v>
      </c>
      <c r="C1896" s="162">
        <v>91298757</v>
      </c>
      <c r="D1896" s="163">
        <v>45863</v>
      </c>
      <c r="E1896" s="164">
        <v>45905</v>
      </c>
      <c r="F1896" s="165">
        <v>41.23</v>
      </c>
      <c r="G1896" s="166" t="s">
        <v>2311</v>
      </c>
      <c r="H1896" s="161" t="s">
        <v>2314</v>
      </c>
      <c r="I1896" s="161" t="s">
        <v>5471</v>
      </c>
      <c r="J1896" s="161" t="s">
        <v>296</v>
      </c>
      <c r="K1896" s="167"/>
      <c r="L1896" s="168" t="s">
        <v>749</v>
      </c>
      <c r="M1896" s="168" t="s">
        <v>297</v>
      </c>
    </row>
    <row r="1897" spans="1:13" s="169" customFormat="1" x14ac:dyDescent="0.4">
      <c r="A1897" s="161" t="s">
        <v>2306</v>
      </c>
      <c r="B1897" s="161" t="s">
        <v>2309</v>
      </c>
      <c r="C1897" s="162">
        <v>91298757</v>
      </c>
      <c r="D1897" s="163">
        <v>45863</v>
      </c>
      <c r="E1897" s="164">
        <v>45905</v>
      </c>
      <c r="F1897" s="165">
        <v>207.71</v>
      </c>
      <c r="G1897" s="166" t="s">
        <v>2311</v>
      </c>
      <c r="H1897" s="161" t="s">
        <v>2314</v>
      </c>
      <c r="I1897" s="161" t="s">
        <v>5483</v>
      </c>
      <c r="J1897" s="161" t="s">
        <v>200</v>
      </c>
      <c r="K1897" s="167"/>
      <c r="L1897" s="168" t="s">
        <v>749</v>
      </c>
      <c r="M1897" s="168" t="s">
        <v>201</v>
      </c>
    </row>
    <row r="1898" spans="1:13" s="169" customFormat="1" x14ac:dyDescent="0.4">
      <c r="A1898" s="161" t="s">
        <v>2306</v>
      </c>
      <c r="B1898" s="161" t="s">
        <v>2309</v>
      </c>
      <c r="C1898" s="162">
        <v>91298757</v>
      </c>
      <c r="D1898" s="163">
        <v>45863</v>
      </c>
      <c r="E1898" s="164">
        <v>45905</v>
      </c>
      <c r="F1898" s="165">
        <v>89.09</v>
      </c>
      <c r="G1898" s="166" t="s">
        <v>2311</v>
      </c>
      <c r="H1898" s="161" t="s">
        <v>2314</v>
      </c>
      <c r="I1898" s="161" t="s">
        <v>5460</v>
      </c>
      <c r="J1898" s="161" t="s">
        <v>198</v>
      </c>
      <c r="K1898" s="167"/>
      <c r="L1898" s="168" t="s">
        <v>749</v>
      </c>
      <c r="M1898" s="168" t="s">
        <v>199</v>
      </c>
    </row>
    <row r="1899" spans="1:13" s="169" customFormat="1" x14ac:dyDescent="0.4">
      <c r="A1899" s="161" t="s">
        <v>2306</v>
      </c>
      <c r="B1899" s="161" t="s">
        <v>2309</v>
      </c>
      <c r="C1899" s="162">
        <v>91298757</v>
      </c>
      <c r="D1899" s="163">
        <v>45863</v>
      </c>
      <c r="E1899" s="164">
        <v>45905</v>
      </c>
      <c r="F1899" s="165">
        <v>141.36000000000001</v>
      </c>
      <c r="G1899" s="166" t="s">
        <v>2311</v>
      </c>
      <c r="H1899" s="161" t="s">
        <v>2314</v>
      </c>
      <c r="I1899" s="161" t="s">
        <v>5610</v>
      </c>
      <c r="J1899" s="161" t="s">
        <v>332</v>
      </c>
      <c r="K1899" s="167"/>
      <c r="L1899" s="168" t="s">
        <v>749</v>
      </c>
      <c r="M1899" s="168" t="s">
        <v>333</v>
      </c>
    </row>
    <row r="1900" spans="1:13" s="169" customFormat="1" x14ac:dyDescent="0.4">
      <c r="A1900" s="161" t="s">
        <v>2306</v>
      </c>
      <c r="B1900" s="161" t="s">
        <v>2309</v>
      </c>
      <c r="C1900" s="162">
        <v>91298757</v>
      </c>
      <c r="D1900" s="163">
        <v>45863</v>
      </c>
      <c r="E1900" s="164">
        <v>45905</v>
      </c>
      <c r="F1900" s="165">
        <v>230.48</v>
      </c>
      <c r="G1900" s="166" t="s">
        <v>2311</v>
      </c>
      <c r="H1900" s="161" t="s">
        <v>2314</v>
      </c>
      <c r="I1900" s="161" t="s">
        <v>5553</v>
      </c>
      <c r="J1900" s="161" t="s">
        <v>382</v>
      </c>
      <c r="K1900" s="167"/>
      <c r="L1900" s="168" t="s">
        <v>749</v>
      </c>
      <c r="M1900" s="168" t="s">
        <v>383</v>
      </c>
    </row>
    <row r="1901" spans="1:13" s="169" customFormat="1" x14ac:dyDescent="0.4">
      <c r="A1901" s="161" t="s">
        <v>2306</v>
      </c>
      <c r="B1901" s="161" t="s">
        <v>2309</v>
      </c>
      <c r="C1901" s="162">
        <v>91298757</v>
      </c>
      <c r="D1901" s="163">
        <v>45863</v>
      </c>
      <c r="E1901" s="164">
        <v>45905</v>
      </c>
      <c r="F1901" s="165">
        <v>44.79</v>
      </c>
      <c r="G1901" s="166" t="s">
        <v>2311</v>
      </c>
      <c r="H1901" s="161" t="s">
        <v>2314</v>
      </c>
      <c r="I1901" s="161" t="s">
        <v>5450</v>
      </c>
      <c r="J1901" s="161" t="s">
        <v>184</v>
      </c>
      <c r="K1901" s="167"/>
      <c r="L1901" s="168" t="s">
        <v>749</v>
      </c>
      <c r="M1901" s="168" t="s">
        <v>185</v>
      </c>
    </row>
    <row r="1902" spans="1:13" s="169" customFormat="1" x14ac:dyDescent="0.4">
      <c r="A1902" s="161" t="s">
        <v>2306</v>
      </c>
      <c r="B1902" s="161" t="s">
        <v>2309</v>
      </c>
      <c r="C1902" s="162">
        <v>91298757</v>
      </c>
      <c r="D1902" s="163">
        <v>45863</v>
      </c>
      <c r="E1902" s="164">
        <v>45905</v>
      </c>
      <c r="F1902" s="165">
        <v>127.28</v>
      </c>
      <c r="G1902" s="166" t="s">
        <v>2311</v>
      </c>
      <c r="H1902" s="161" t="s">
        <v>2314</v>
      </c>
      <c r="I1902" s="161" t="s">
        <v>5605</v>
      </c>
      <c r="J1902" s="161" t="s">
        <v>356</v>
      </c>
      <c r="K1902" s="167"/>
      <c r="L1902" s="168" t="s">
        <v>749</v>
      </c>
      <c r="M1902" s="168" t="s">
        <v>357</v>
      </c>
    </row>
    <row r="1903" spans="1:13" s="169" customFormat="1" x14ac:dyDescent="0.4">
      <c r="A1903" s="161" t="s">
        <v>2306</v>
      </c>
      <c r="B1903" s="161" t="s">
        <v>2309</v>
      </c>
      <c r="C1903" s="162">
        <v>91298757</v>
      </c>
      <c r="D1903" s="163">
        <v>45863</v>
      </c>
      <c r="E1903" s="164">
        <v>45905</v>
      </c>
      <c r="F1903" s="165">
        <v>235.26</v>
      </c>
      <c r="G1903" s="166" t="s">
        <v>2311</v>
      </c>
      <c r="H1903" s="161" t="s">
        <v>2314</v>
      </c>
      <c r="I1903" s="161" t="s">
        <v>5548</v>
      </c>
      <c r="J1903" s="161" t="s">
        <v>478</v>
      </c>
      <c r="K1903" s="167"/>
      <c r="L1903" s="168" t="s">
        <v>749</v>
      </c>
      <c r="M1903" s="168" t="s">
        <v>479</v>
      </c>
    </row>
    <row r="1904" spans="1:13" s="169" customFormat="1" x14ac:dyDescent="0.4">
      <c r="A1904" s="161" t="s">
        <v>2306</v>
      </c>
      <c r="B1904" s="161" t="s">
        <v>2309</v>
      </c>
      <c r="C1904" s="162">
        <v>91298757</v>
      </c>
      <c r="D1904" s="163">
        <v>45863</v>
      </c>
      <c r="E1904" s="164">
        <v>45905</v>
      </c>
      <c r="F1904" s="165">
        <v>156.47</v>
      </c>
      <c r="G1904" s="166" t="s">
        <v>2311</v>
      </c>
      <c r="H1904" s="161" t="s">
        <v>2314</v>
      </c>
      <c r="I1904" s="161" t="s">
        <v>5496</v>
      </c>
      <c r="J1904" s="161" t="s">
        <v>244</v>
      </c>
      <c r="K1904" s="167"/>
      <c r="L1904" s="168" t="s">
        <v>749</v>
      </c>
      <c r="M1904" s="168" t="s">
        <v>245</v>
      </c>
    </row>
    <row r="1905" spans="1:13" s="169" customFormat="1" x14ac:dyDescent="0.4">
      <c r="A1905" s="161" t="s">
        <v>2306</v>
      </c>
      <c r="B1905" s="161" t="s">
        <v>2309</v>
      </c>
      <c r="C1905" s="162">
        <v>91298757</v>
      </c>
      <c r="D1905" s="163">
        <v>45863</v>
      </c>
      <c r="E1905" s="164">
        <v>45905</v>
      </c>
      <c r="F1905" s="165">
        <v>140.78</v>
      </c>
      <c r="G1905" s="166" t="s">
        <v>2311</v>
      </c>
      <c r="H1905" s="161" t="s">
        <v>2314</v>
      </c>
      <c r="I1905" s="161" t="s">
        <v>5518</v>
      </c>
      <c r="J1905" s="161" t="s">
        <v>12</v>
      </c>
      <c r="K1905" s="167"/>
      <c r="L1905" s="168" t="s">
        <v>749</v>
      </c>
      <c r="M1905" s="168" t="s">
        <v>13</v>
      </c>
    </row>
    <row r="1906" spans="1:13" s="169" customFormat="1" x14ac:dyDescent="0.4">
      <c r="A1906" s="161" t="s">
        <v>2306</v>
      </c>
      <c r="B1906" s="161" t="s">
        <v>2309</v>
      </c>
      <c r="C1906" s="162">
        <v>91298757</v>
      </c>
      <c r="D1906" s="163">
        <v>45863</v>
      </c>
      <c r="E1906" s="164">
        <v>45905</v>
      </c>
      <c r="F1906" s="165">
        <v>124.8</v>
      </c>
      <c r="G1906" s="166" t="s">
        <v>2311</v>
      </c>
      <c r="H1906" s="161" t="s">
        <v>2314</v>
      </c>
      <c r="I1906" s="161" t="s">
        <v>5505</v>
      </c>
      <c r="J1906" s="161" t="s">
        <v>436</v>
      </c>
      <c r="K1906" s="167"/>
      <c r="L1906" s="168" t="s">
        <v>749</v>
      </c>
      <c r="M1906" s="168" t="s">
        <v>437</v>
      </c>
    </row>
    <row r="1907" spans="1:13" s="169" customFormat="1" x14ac:dyDescent="0.4">
      <c r="A1907" s="161" t="s">
        <v>2306</v>
      </c>
      <c r="B1907" s="161" t="s">
        <v>2309</v>
      </c>
      <c r="C1907" s="162">
        <v>91298757</v>
      </c>
      <c r="D1907" s="163">
        <v>45863</v>
      </c>
      <c r="E1907" s="164">
        <v>45905</v>
      </c>
      <c r="F1907" s="165">
        <v>132.47</v>
      </c>
      <c r="G1907" s="166" t="s">
        <v>2311</v>
      </c>
      <c r="H1907" s="161" t="s">
        <v>2314</v>
      </c>
      <c r="I1907" s="161" t="s">
        <v>5620</v>
      </c>
      <c r="J1907" s="161" t="s">
        <v>374</v>
      </c>
      <c r="K1907" s="167"/>
      <c r="L1907" s="168" t="s">
        <v>749</v>
      </c>
      <c r="M1907" s="168" t="s">
        <v>375</v>
      </c>
    </row>
    <row r="1908" spans="1:13" s="169" customFormat="1" x14ac:dyDescent="0.4">
      <c r="A1908" s="161" t="s">
        <v>2306</v>
      </c>
      <c r="B1908" s="161" t="s">
        <v>2309</v>
      </c>
      <c r="C1908" s="162">
        <v>91298757</v>
      </c>
      <c r="D1908" s="163">
        <v>45863</v>
      </c>
      <c r="E1908" s="164">
        <v>45905</v>
      </c>
      <c r="F1908" s="165">
        <v>186.42</v>
      </c>
      <c r="G1908" s="166" t="s">
        <v>2311</v>
      </c>
      <c r="H1908" s="161" t="s">
        <v>2314</v>
      </c>
      <c r="I1908" s="161" t="s">
        <v>5546</v>
      </c>
      <c r="J1908" s="161" t="s">
        <v>334</v>
      </c>
      <c r="K1908" s="167"/>
      <c r="L1908" s="168" t="s">
        <v>749</v>
      </c>
      <c r="M1908" s="168" t="s">
        <v>335</v>
      </c>
    </row>
    <row r="1909" spans="1:13" s="169" customFormat="1" x14ac:dyDescent="0.4">
      <c r="A1909" s="161" t="s">
        <v>2306</v>
      </c>
      <c r="B1909" s="161" t="s">
        <v>2309</v>
      </c>
      <c r="C1909" s="162">
        <v>91298757</v>
      </c>
      <c r="D1909" s="163">
        <v>45863</v>
      </c>
      <c r="E1909" s="164">
        <v>45905</v>
      </c>
      <c r="F1909" s="165">
        <v>128.41</v>
      </c>
      <c r="G1909" s="166" t="s">
        <v>2311</v>
      </c>
      <c r="H1909" s="161" t="s">
        <v>2314</v>
      </c>
      <c r="I1909" s="161" t="s">
        <v>5452</v>
      </c>
      <c r="J1909" s="161" t="s">
        <v>384</v>
      </c>
      <c r="K1909" s="167"/>
      <c r="L1909" s="168" t="s">
        <v>749</v>
      </c>
      <c r="M1909" s="168" t="s">
        <v>385</v>
      </c>
    </row>
    <row r="1910" spans="1:13" s="169" customFormat="1" x14ac:dyDescent="0.4">
      <c r="A1910" s="161" t="s">
        <v>2306</v>
      </c>
      <c r="B1910" s="161" t="s">
        <v>2309</v>
      </c>
      <c r="C1910" s="162">
        <v>91298757</v>
      </c>
      <c r="D1910" s="163">
        <v>45863</v>
      </c>
      <c r="E1910" s="164">
        <v>45905</v>
      </c>
      <c r="F1910" s="165">
        <v>149.93</v>
      </c>
      <c r="G1910" s="166" t="s">
        <v>2311</v>
      </c>
      <c r="H1910" s="161" t="s">
        <v>2314</v>
      </c>
      <c r="I1910" s="161" t="s">
        <v>5509</v>
      </c>
      <c r="J1910" s="161" t="s">
        <v>210</v>
      </c>
      <c r="K1910" s="167"/>
      <c r="L1910" s="168" t="s">
        <v>749</v>
      </c>
      <c r="M1910" s="168" t="s">
        <v>211</v>
      </c>
    </row>
    <row r="1911" spans="1:13" s="169" customFormat="1" x14ac:dyDescent="0.4">
      <c r="A1911" s="161" t="s">
        <v>2306</v>
      </c>
      <c r="B1911" s="161" t="s">
        <v>2309</v>
      </c>
      <c r="C1911" s="162">
        <v>91298757</v>
      </c>
      <c r="D1911" s="163">
        <v>45863</v>
      </c>
      <c r="E1911" s="164">
        <v>45905</v>
      </c>
      <c r="F1911" s="165">
        <v>250.92</v>
      </c>
      <c r="G1911" s="166" t="s">
        <v>2311</v>
      </c>
      <c r="H1911" s="161" t="s">
        <v>2314</v>
      </c>
      <c r="I1911" s="161" t="s">
        <v>5547</v>
      </c>
      <c r="J1911" s="161" t="s">
        <v>276</v>
      </c>
      <c r="K1911" s="167"/>
      <c r="L1911" s="168" t="s">
        <v>749</v>
      </c>
      <c r="M1911" s="168" t="s">
        <v>277</v>
      </c>
    </row>
    <row r="1912" spans="1:13" s="169" customFormat="1" x14ac:dyDescent="0.4">
      <c r="A1912" s="161" t="s">
        <v>2306</v>
      </c>
      <c r="B1912" s="161" t="s">
        <v>2309</v>
      </c>
      <c r="C1912" s="162">
        <v>91298757</v>
      </c>
      <c r="D1912" s="163">
        <v>45863</v>
      </c>
      <c r="E1912" s="164">
        <v>45905</v>
      </c>
      <c r="F1912" s="165">
        <v>125.98</v>
      </c>
      <c r="G1912" s="166" t="s">
        <v>2311</v>
      </c>
      <c r="H1912" s="161" t="s">
        <v>2314</v>
      </c>
      <c r="I1912" s="161" t="s">
        <v>5433</v>
      </c>
      <c r="J1912" s="161" t="s">
        <v>338</v>
      </c>
      <c r="K1912" s="167"/>
      <c r="L1912" s="168" t="s">
        <v>749</v>
      </c>
      <c r="M1912" s="168" t="s">
        <v>339</v>
      </c>
    </row>
    <row r="1913" spans="1:13" s="169" customFormat="1" x14ac:dyDescent="0.4">
      <c r="A1913" s="161" t="s">
        <v>2306</v>
      </c>
      <c r="B1913" s="161" t="s">
        <v>2309</v>
      </c>
      <c r="C1913" s="162">
        <v>91298757</v>
      </c>
      <c r="D1913" s="163">
        <v>45863</v>
      </c>
      <c r="E1913" s="164">
        <v>45905</v>
      </c>
      <c r="F1913" s="165">
        <v>163.5</v>
      </c>
      <c r="G1913" s="166" t="s">
        <v>2311</v>
      </c>
      <c r="H1913" s="161" t="s">
        <v>2314</v>
      </c>
      <c r="I1913" s="161" t="s">
        <v>5563</v>
      </c>
      <c r="J1913" s="161" t="s">
        <v>266</v>
      </c>
      <c r="K1913" s="167"/>
      <c r="L1913" s="168" t="s">
        <v>749</v>
      </c>
      <c r="M1913" s="168" t="s">
        <v>267</v>
      </c>
    </row>
    <row r="1914" spans="1:13" s="169" customFormat="1" x14ac:dyDescent="0.4">
      <c r="A1914" s="161" t="s">
        <v>2306</v>
      </c>
      <c r="B1914" s="161" t="s">
        <v>2309</v>
      </c>
      <c r="C1914" s="162">
        <v>91298757</v>
      </c>
      <c r="D1914" s="163">
        <v>45863</v>
      </c>
      <c r="E1914" s="164">
        <v>45905</v>
      </c>
      <c r="F1914" s="165">
        <v>255.25</v>
      </c>
      <c r="G1914" s="166" t="s">
        <v>2311</v>
      </c>
      <c r="H1914" s="161" t="s">
        <v>2314</v>
      </c>
      <c r="I1914" s="161" t="s">
        <v>5489</v>
      </c>
      <c r="J1914" s="161" t="s">
        <v>503</v>
      </c>
      <c r="K1914" s="167"/>
      <c r="L1914" s="168" t="s">
        <v>749</v>
      </c>
      <c r="M1914" s="168" t="s">
        <v>504</v>
      </c>
    </row>
    <row r="1915" spans="1:13" s="169" customFormat="1" x14ac:dyDescent="0.4">
      <c r="A1915" s="161" t="s">
        <v>2306</v>
      </c>
      <c r="B1915" s="161" t="s">
        <v>2309</v>
      </c>
      <c r="C1915" s="162">
        <v>91298757</v>
      </c>
      <c r="D1915" s="163">
        <v>45863</v>
      </c>
      <c r="E1915" s="164">
        <v>45905</v>
      </c>
      <c r="F1915" s="165">
        <v>209.78</v>
      </c>
      <c r="G1915" s="166" t="s">
        <v>2311</v>
      </c>
      <c r="H1915" s="161" t="s">
        <v>2314</v>
      </c>
      <c r="I1915" s="161" t="s">
        <v>5517</v>
      </c>
      <c r="J1915" s="161" t="s">
        <v>486</v>
      </c>
      <c r="K1915" s="167"/>
      <c r="L1915" s="168" t="s">
        <v>749</v>
      </c>
      <c r="M1915" s="168" t="s">
        <v>487</v>
      </c>
    </row>
    <row r="1916" spans="1:13" s="169" customFormat="1" x14ac:dyDescent="0.4">
      <c r="A1916" s="161" t="s">
        <v>2306</v>
      </c>
      <c r="B1916" s="161" t="s">
        <v>2309</v>
      </c>
      <c r="C1916" s="162">
        <v>91298757</v>
      </c>
      <c r="D1916" s="163">
        <v>45863</v>
      </c>
      <c r="E1916" s="164">
        <v>45905</v>
      </c>
      <c r="F1916" s="165">
        <v>363.95</v>
      </c>
      <c r="G1916" s="166" t="s">
        <v>2311</v>
      </c>
      <c r="H1916" s="161" t="s">
        <v>2314</v>
      </c>
      <c r="I1916" s="161" t="s">
        <v>5445</v>
      </c>
      <c r="J1916" s="161" t="s">
        <v>90</v>
      </c>
      <c r="K1916" s="167"/>
      <c r="L1916" s="168" t="s">
        <v>749</v>
      </c>
      <c r="M1916" s="168" t="s">
        <v>91</v>
      </c>
    </row>
    <row r="1917" spans="1:13" s="169" customFormat="1" x14ac:dyDescent="0.4">
      <c r="A1917" s="161" t="s">
        <v>2306</v>
      </c>
      <c r="B1917" s="161" t="s">
        <v>2309</v>
      </c>
      <c r="C1917" s="162">
        <v>91298757</v>
      </c>
      <c r="D1917" s="163">
        <v>45863</v>
      </c>
      <c r="E1917" s="164">
        <v>45905</v>
      </c>
      <c r="F1917" s="165">
        <v>318.26</v>
      </c>
      <c r="G1917" s="166" t="s">
        <v>2311</v>
      </c>
      <c r="H1917" s="161" t="s">
        <v>2314</v>
      </c>
      <c r="I1917" s="161" t="s">
        <v>5446</v>
      </c>
      <c r="J1917" s="161" t="s">
        <v>314</v>
      </c>
      <c r="K1917" s="167"/>
      <c r="L1917" s="168" t="s">
        <v>749</v>
      </c>
      <c r="M1917" s="168" t="s">
        <v>315</v>
      </c>
    </row>
    <row r="1918" spans="1:13" s="169" customFormat="1" x14ac:dyDescent="0.4">
      <c r="A1918" s="161" t="s">
        <v>2306</v>
      </c>
      <c r="B1918" s="161" t="s">
        <v>2309</v>
      </c>
      <c r="C1918" s="162">
        <v>91298757</v>
      </c>
      <c r="D1918" s="163">
        <v>45863</v>
      </c>
      <c r="E1918" s="164">
        <v>45905</v>
      </c>
      <c r="F1918" s="165">
        <v>144.91</v>
      </c>
      <c r="G1918" s="166" t="s">
        <v>2311</v>
      </c>
      <c r="H1918" s="161" t="s">
        <v>2314</v>
      </c>
      <c r="I1918" s="161" t="s">
        <v>5490</v>
      </c>
      <c r="J1918" s="161" t="s">
        <v>202</v>
      </c>
      <c r="K1918" s="167"/>
      <c r="L1918" s="168" t="s">
        <v>749</v>
      </c>
      <c r="M1918" s="168" t="s">
        <v>203</v>
      </c>
    </row>
    <row r="1919" spans="1:13" s="169" customFormat="1" x14ac:dyDescent="0.4">
      <c r="A1919" s="161" t="s">
        <v>2306</v>
      </c>
      <c r="B1919" s="161" t="s">
        <v>2309</v>
      </c>
      <c r="C1919" s="162">
        <v>91298757</v>
      </c>
      <c r="D1919" s="163">
        <v>45863</v>
      </c>
      <c r="E1919" s="164">
        <v>45905</v>
      </c>
      <c r="F1919" s="165">
        <v>108.3</v>
      </c>
      <c r="G1919" s="166" t="s">
        <v>2311</v>
      </c>
      <c r="H1919" s="161" t="s">
        <v>2314</v>
      </c>
      <c r="I1919" s="161" t="s">
        <v>5597</v>
      </c>
      <c r="J1919" s="161" t="s">
        <v>474</v>
      </c>
      <c r="K1919" s="167"/>
      <c r="L1919" s="168" t="s">
        <v>749</v>
      </c>
      <c r="M1919" s="168" t="s">
        <v>475</v>
      </c>
    </row>
    <row r="1920" spans="1:13" s="169" customFormat="1" x14ac:dyDescent="0.4">
      <c r="A1920" s="161" t="s">
        <v>2306</v>
      </c>
      <c r="B1920" s="161" t="s">
        <v>2309</v>
      </c>
      <c r="C1920" s="162">
        <v>91298757</v>
      </c>
      <c r="D1920" s="163">
        <v>45863</v>
      </c>
      <c r="E1920" s="164">
        <v>45905</v>
      </c>
      <c r="F1920" s="165">
        <v>193.99</v>
      </c>
      <c r="G1920" s="166" t="s">
        <v>2311</v>
      </c>
      <c r="H1920" s="161" t="s">
        <v>2314</v>
      </c>
      <c r="I1920" s="161" t="s">
        <v>5520</v>
      </c>
      <c r="J1920" s="161" t="s">
        <v>246</v>
      </c>
      <c r="K1920" s="167"/>
      <c r="L1920" s="168" t="s">
        <v>749</v>
      </c>
      <c r="M1920" s="168" t="s">
        <v>247</v>
      </c>
    </row>
    <row r="1921" spans="1:13" s="169" customFormat="1" x14ac:dyDescent="0.4">
      <c r="A1921" s="161" t="s">
        <v>2306</v>
      </c>
      <c r="B1921" s="161" t="s">
        <v>2309</v>
      </c>
      <c r="C1921" s="162">
        <v>91298757</v>
      </c>
      <c r="D1921" s="163">
        <v>45863</v>
      </c>
      <c r="E1921" s="164">
        <v>45905</v>
      </c>
      <c r="F1921" s="165">
        <v>87.06</v>
      </c>
      <c r="G1921" s="166" t="s">
        <v>2311</v>
      </c>
      <c r="H1921" s="161" t="s">
        <v>2314</v>
      </c>
      <c r="I1921" s="161" t="s">
        <v>5582</v>
      </c>
      <c r="J1921" s="161" t="s">
        <v>340</v>
      </c>
      <c r="K1921" s="167"/>
      <c r="L1921" s="168" t="s">
        <v>749</v>
      </c>
      <c r="M1921" s="168" t="s">
        <v>341</v>
      </c>
    </row>
    <row r="1922" spans="1:13" s="169" customFormat="1" x14ac:dyDescent="0.4">
      <c r="A1922" s="161" t="s">
        <v>2306</v>
      </c>
      <c r="B1922" s="161" t="s">
        <v>2309</v>
      </c>
      <c r="C1922" s="162">
        <v>91298757</v>
      </c>
      <c r="D1922" s="163">
        <v>45863</v>
      </c>
      <c r="E1922" s="164">
        <v>45905</v>
      </c>
      <c r="F1922" s="165">
        <v>222.01</v>
      </c>
      <c r="G1922" s="166" t="s">
        <v>2311</v>
      </c>
      <c r="H1922" s="161" t="s">
        <v>2314</v>
      </c>
      <c r="I1922" s="161" t="s">
        <v>5465</v>
      </c>
      <c r="J1922" s="161" t="s">
        <v>344</v>
      </c>
      <c r="K1922" s="167"/>
      <c r="L1922" s="168" t="s">
        <v>749</v>
      </c>
      <c r="M1922" s="168" t="s">
        <v>345</v>
      </c>
    </row>
    <row r="1923" spans="1:13" s="169" customFormat="1" x14ac:dyDescent="0.4">
      <c r="A1923" s="161" t="s">
        <v>2306</v>
      </c>
      <c r="B1923" s="161" t="s">
        <v>2309</v>
      </c>
      <c r="C1923" s="162">
        <v>91298757</v>
      </c>
      <c r="D1923" s="163">
        <v>45863</v>
      </c>
      <c r="E1923" s="164">
        <v>45905</v>
      </c>
      <c r="F1923" s="165">
        <v>152.5</v>
      </c>
      <c r="G1923" s="166" t="s">
        <v>2311</v>
      </c>
      <c r="H1923" s="161" t="s">
        <v>2314</v>
      </c>
      <c r="I1923" s="161" t="s">
        <v>5462</v>
      </c>
      <c r="J1923" s="161" t="s">
        <v>342</v>
      </c>
      <c r="K1923" s="167"/>
      <c r="L1923" s="168" t="s">
        <v>749</v>
      </c>
      <c r="M1923" s="168" t="s">
        <v>343</v>
      </c>
    </row>
    <row r="1924" spans="1:13" s="169" customFormat="1" x14ac:dyDescent="0.4">
      <c r="A1924" s="161" t="s">
        <v>2306</v>
      </c>
      <c r="B1924" s="161" t="s">
        <v>2309</v>
      </c>
      <c r="C1924" s="162">
        <v>91298757</v>
      </c>
      <c r="D1924" s="163">
        <v>45863</v>
      </c>
      <c r="E1924" s="164">
        <v>45905</v>
      </c>
      <c r="F1924" s="165">
        <v>142.71</v>
      </c>
      <c r="G1924" s="166" t="s">
        <v>2311</v>
      </c>
      <c r="H1924" s="161" t="s">
        <v>2314</v>
      </c>
      <c r="I1924" s="161" t="s">
        <v>5608</v>
      </c>
      <c r="J1924" s="161" t="s">
        <v>360</v>
      </c>
      <c r="K1924" s="167"/>
      <c r="L1924" s="168" t="s">
        <v>749</v>
      </c>
      <c r="M1924" s="168" t="s">
        <v>361</v>
      </c>
    </row>
    <row r="1925" spans="1:13" s="169" customFormat="1" x14ac:dyDescent="0.4">
      <c r="A1925" s="161" t="s">
        <v>2306</v>
      </c>
      <c r="B1925" s="161" t="s">
        <v>2309</v>
      </c>
      <c r="C1925" s="162">
        <v>91298757</v>
      </c>
      <c r="D1925" s="163">
        <v>45863</v>
      </c>
      <c r="E1925" s="164">
        <v>45905</v>
      </c>
      <c r="F1925" s="165">
        <v>149.47999999999999</v>
      </c>
      <c r="G1925" s="166" t="s">
        <v>2311</v>
      </c>
      <c r="H1925" s="161" t="s">
        <v>2314</v>
      </c>
      <c r="I1925" s="161" t="s">
        <v>5588</v>
      </c>
      <c r="J1925" s="161" t="s">
        <v>214</v>
      </c>
      <c r="K1925" s="167"/>
      <c r="L1925" s="168" t="s">
        <v>749</v>
      </c>
      <c r="M1925" s="168" t="s">
        <v>215</v>
      </c>
    </row>
    <row r="1926" spans="1:13" s="169" customFormat="1" x14ac:dyDescent="0.4">
      <c r="A1926" s="161" t="s">
        <v>2306</v>
      </c>
      <c r="B1926" s="161" t="s">
        <v>2309</v>
      </c>
      <c r="C1926" s="162">
        <v>91298757</v>
      </c>
      <c r="D1926" s="163">
        <v>45863</v>
      </c>
      <c r="E1926" s="164">
        <v>45905</v>
      </c>
      <c r="F1926" s="165">
        <v>122.6</v>
      </c>
      <c r="G1926" s="166" t="s">
        <v>2311</v>
      </c>
      <c r="H1926" s="161" t="s">
        <v>2314</v>
      </c>
      <c r="I1926" s="161" t="s">
        <v>5447</v>
      </c>
      <c r="J1926" s="161" t="s">
        <v>336</v>
      </c>
      <c r="K1926" s="167"/>
      <c r="L1926" s="168" t="s">
        <v>749</v>
      </c>
      <c r="M1926" s="168" t="s">
        <v>337</v>
      </c>
    </row>
    <row r="1927" spans="1:13" s="169" customFormat="1" x14ac:dyDescent="0.4">
      <c r="A1927" s="161" t="s">
        <v>2306</v>
      </c>
      <c r="B1927" s="161" t="s">
        <v>2309</v>
      </c>
      <c r="C1927" s="162">
        <v>91298757</v>
      </c>
      <c r="D1927" s="163">
        <v>45863</v>
      </c>
      <c r="E1927" s="164">
        <v>45905</v>
      </c>
      <c r="F1927" s="165">
        <v>227.96</v>
      </c>
      <c r="G1927" s="166" t="s">
        <v>2311</v>
      </c>
      <c r="H1927" s="161" t="s">
        <v>2314</v>
      </c>
      <c r="I1927" s="161" t="s">
        <v>5436</v>
      </c>
      <c r="J1927" s="161" t="s">
        <v>154</v>
      </c>
      <c r="K1927" s="167"/>
      <c r="L1927" s="168" t="s">
        <v>749</v>
      </c>
      <c r="M1927" s="168" t="s">
        <v>155</v>
      </c>
    </row>
    <row r="1928" spans="1:13" s="169" customFormat="1" x14ac:dyDescent="0.4">
      <c r="A1928" s="161" t="s">
        <v>2306</v>
      </c>
      <c r="B1928" s="161" t="s">
        <v>2309</v>
      </c>
      <c r="C1928" s="162">
        <v>91298757</v>
      </c>
      <c r="D1928" s="163">
        <v>45863</v>
      </c>
      <c r="E1928" s="164">
        <v>45905</v>
      </c>
      <c r="F1928" s="165">
        <v>120.43</v>
      </c>
      <c r="G1928" s="166" t="s">
        <v>2311</v>
      </c>
      <c r="H1928" s="161" t="s">
        <v>2314</v>
      </c>
      <c r="I1928" s="161" t="s">
        <v>5467</v>
      </c>
      <c r="J1928" s="161" t="s">
        <v>144</v>
      </c>
      <c r="K1928" s="167"/>
      <c r="L1928" s="168" t="s">
        <v>749</v>
      </c>
      <c r="M1928" s="168" t="s">
        <v>145</v>
      </c>
    </row>
    <row r="1929" spans="1:13" s="169" customFormat="1" x14ac:dyDescent="0.4">
      <c r="A1929" s="161" t="s">
        <v>2306</v>
      </c>
      <c r="B1929" s="161" t="s">
        <v>2309</v>
      </c>
      <c r="C1929" s="162">
        <v>91298757</v>
      </c>
      <c r="D1929" s="163">
        <v>45863</v>
      </c>
      <c r="E1929" s="164">
        <v>45905</v>
      </c>
      <c r="F1929" s="165">
        <v>1350.46</v>
      </c>
      <c r="G1929" s="166" t="s">
        <v>2311</v>
      </c>
      <c r="H1929" s="161" t="s">
        <v>2314</v>
      </c>
      <c r="I1929" s="161" t="s">
        <v>5437</v>
      </c>
      <c r="J1929" s="161" t="s">
        <v>18</v>
      </c>
      <c r="K1929" s="167"/>
      <c r="L1929" s="168" t="s">
        <v>749</v>
      </c>
      <c r="M1929" s="168" t="s">
        <v>19</v>
      </c>
    </row>
    <row r="1930" spans="1:13" s="169" customFormat="1" x14ac:dyDescent="0.4">
      <c r="A1930" s="161" t="s">
        <v>2306</v>
      </c>
      <c r="B1930" s="161" t="s">
        <v>2309</v>
      </c>
      <c r="C1930" s="162">
        <v>91298757</v>
      </c>
      <c r="D1930" s="163">
        <v>45863</v>
      </c>
      <c r="E1930" s="164">
        <v>45905</v>
      </c>
      <c r="F1930" s="165">
        <v>108.3</v>
      </c>
      <c r="G1930" s="166" t="s">
        <v>2311</v>
      </c>
      <c r="H1930" s="161" t="s">
        <v>2314</v>
      </c>
      <c r="I1930" s="161" t="s">
        <v>5474</v>
      </c>
      <c r="J1930" s="161" t="s">
        <v>92</v>
      </c>
      <c r="K1930" s="167"/>
      <c r="L1930" s="168" t="s">
        <v>749</v>
      </c>
      <c r="M1930" s="168" t="s">
        <v>93</v>
      </c>
    </row>
    <row r="1931" spans="1:13" s="169" customFormat="1" x14ac:dyDescent="0.4">
      <c r="A1931" s="161" t="s">
        <v>2306</v>
      </c>
      <c r="B1931" s="161" t="s">
        <v>2309</v>
      </c>
      <c r="C1931" s="162">
        <v>91298757</v>
      </c>
      <c r="D1931" s="163">
        <v>45863</v>
      </c>
      <c r="E1931" s="164">
        <v>45905</v>
      </c>
      <c r="F1931" s="165">
        <v>192.78</v>
      </c>
      <c r="G1931" s="166" t="s">
        <v>2311</v>
      </c>
      <c r="H1931" s="161" t="s">
        <v>2314</v>
      </c>
      <c r="I1931" s="161" t="s">
        <v>5576</v>
      </c>
      <c r="J1931" s="161" t="s">
        <v>420</v>
      </c>
      <c r="K1931" s="167"/>
      <c r="L1931" s="168" t="s">
        <v>749</v>
      </c>
      <c r="M1931" s="168" t="s">
        <v>421</v>
      </c>
    </row>
    <row r="1932" spans="1:13" s="169" customFormat="1" x14ac:dyDescent="0.4">
      <c r="A1932" s="161" t="s">
        <v>2306</v>
      </c>
      <c r="B1932" s="161" t="s">
        <v>2309</v>
      </c>
      <c r="C1932" s="162">
        <v>91298757</v>
      </c>
      <c r="D1932" s="163">
        <v>45863</v>
      </c>
      <c r="E1932" s="164">
        <v>45905</v>
      </c>
      <c r="F1932" s="165">
        <v>171.13</v>
      </c>
      <c r="G1932" s="166" t="s">
        <v>2311</v>
      </c>
      <c r="H1932" s="161" t="s">
        <v>2314</v>
      </c>
      <c r="I1932" s="161" t="s">
        <v>5459</v>
      </c>
      <c r="J1932" s="161" t="s">
        <v>388</v>
      </c>
      <c r="K1932" s="167"/>
      <c r="L1932" s="168" t="s">
        <v>749</v>
      </c>
      <c r="M1932" s="168" t="s">
        <v>389</v>
      </c>
    </row>
    <row r="1933" spans="1:13" s="169" customFormat="1" x14ac:dyDescent="0.4">
      <c r="A1933" s="161" t="s">
        <v>2306</v>
      </c>
      <c r="B1933" s="161" t="s">
        <v>2309</v>
      </c>
      <c r="C1933" s="162">
        <v>91298757</v>
      </c>
      <c r="D1933" s="163">
        <v>45863</v>
      </c>
      <c r="E1933" s="164">
        <v>45905</v>
      </c>
      <c r="F1933" s="165">
        <v>131.44</v>
      </c>
      <c r="G1933" s="166" t="s">
        <v>2311</v>
      </c>
      <c r="H1933" s="161" t="s">
        <v>2314</v>
      </c>
      <c r="I1933" s="161" t="s">
        <v>5587</v>
      </c>
      <c r="J1933" s="161" t="s">
        <v>150</v>
      </c>
      <c r="K1933" s="167"/>
      <c r="L1933" s="168" t="s">
        <v>749</v>
      </c>
      <c r="M1933" s="168" t="s">
        <v>151</v>
      </c>
    </row>
    <row r="1934" spans="1:13" s="169" customFormat="1" x14ac:dyDescent="0.4">
      <c r="A1934" s="161" t="s">
        <v>2306</v>
      </c>
      <c r="B1934" s="161" t="s">
        <v>2309</v>
      </c>
      <c r="C1934" s="162">
        <v>91298757</v>
      </c>
      <c r="D1934" s="163">
        <v>45863</v>
      </c>
      <c r="E1934" s="164">
        <v>45905</v>
      </c>
      <c r="F1934" s="165">
        <v>587.16999999999996</v>
      </c>
      <c r="G1934" s="166" t="s">
        <v>2311</v>
      </c>
      <c r="H1934" s="161" t="s">
        <v>2314</v>
      </c>
      <c r="I1934" s="161" t="s">
        <v>5469</v>
      </c>
      <c r="J1934" s="161" t="s">
        <v>180</v>
      </c>
      <c r="K1934" s="167"/>
      <c r="L1934" s="168" t="s">
        <v>749</v>
      </c>
      <c r="M1934" s="168" t="s">
        <v>181</v>
      </c>
    </row>
    <row r="1935" spans="1:13" s="169" customFormat="1" x14ac:dyDescent="0.4">
      <c r="A1935" s="161" t="s">
        <v>2306</v>
      </c>
      <c r="B1935" s="161" t="s">
        <v>2309</v>
      </c>
      <c r="C1935" s="162">
        <v>91298757</v>
      </c>
      <c r="D1935" s="163">
        <v>45863</v>
      </c>
      <c r="E1935" s="164">
        <v>45905</v>
      </c>
      <c r="F1935" s="165">
        <v>134.82</v>
      </c>
      <c r="G1935" s="166" t="s">
        <v>2311</v>
      </c>
      <c r="H1935" s="161" t="s">
        <v>2314</v>
      </c>
      <c r="I1935" s="161" t="s">
        <v>5480</v>
      </c>
      <c r="J1935" s="161" t="s">
        <v>406</v>
      </c>
      <c r="K1935" s="167"/>
      <c r="L1935" s="168" t="s">
        <v>749</v>
      </c>
      <c r="M1935" s="168" t="s">
        <v>407</v>
      </c>
    </row>
    <row r="1936" spans="1:13" s="169" customFormat="1" x14ac:dyDescent="0.4">
      <c r="A1936" s="161" t="s">
        <v>2306</v>
      </c>
      <c r="B1936" s="161" t="s">
        <v>2309</v>
      </c>
      <c r="C1936" s="162">
        <v>91298757</v>
      </c>
      <c r="D1936" s="163">
        <v>45863</v>
      </c>
      <c r="E1936" s="164">
        <v>45905</v>
      </c>
      <c r="F1936" s="165">
        <v>242.53</v>
      </c>
      <c r="G1936" s="166" t="s">
        <v>2311</v>
      </c>
      <c r="H1936" s="161" t="s">
        <v>2314</v>
      </c>
      <c r="I1936" s="161" t="s">
        <v>5426</v>
      </c>
      <c r="J1936" s="161" t="s">
        <v>268</v>
      </c>
      <c r="K1936" s="167"/>
      <c r="L1936" s="168" t="s">
        <v>749</v>
      </c>
      <c r="M1936" s="168" t="s">
        <v>269</v>
      </c>
    </row>
    <row r="1937" spans="1:13" s="169" customFormat="1" x14ac:dyDescent="0.4">
      <c r="A1937" s="161" t="s">
        <v>2306</v>
      </c>
      <c r="B1937" s="161" t="s">
        <v>2309</v>
      </c>
      <c r="C1937" s="162">
        <v>91298757</v>
      </c>
      <c r="D1937" s="163">
        <v>45863</v>
      </c>
      <c r="E1937" s="164">
        <v>45905</v>
      </c>
      <c r="F1937" s="165">
        <v>261.88</v>
      </c>
      <c r="G1937" s="166" t="s">
        <v>2311</v>
      </c>
      <c r="H1937" s="161" t="s">
        <v>2314</v>
      </c>
      <c r="I1937" s="161" t="s">
        <v>5506</v>
      </c>
      <c r="J1937" s="161" t="s">
        <v>82</v>
      </c>
      <c r="K1937" s="167"/>
      <c r="L1937" s="168" t="s">
        <v>749</v>
      </c>
      <c r="M1937" s="168" t="s">
        <v>83</v>
      </c>
    </row>
    <row r="1938" spans="1:13" s="169" customFormat="1" x14ac:dyDescent="0.4">
      <c r="A1938" s="161" t="s">
        <v>2306</v>
      </c>
      <c r="B1938" s="161" t="s">
        <v>2309</v>
      </c>
      <c r="C1938" s="162">
        <v>91298757</v>
      </c>
      <c r="D1938" s="163">
        <v>45863</v>
      </c>
      <c r="E1938" s="164">
        <v>45905</v>
      </c>
      <c r="F1938" s="165">
        <v>175.91</v>
      </c>
      <c r="G1938" s="166" t="s">
        <v>2311</v>
      </c>
      <c r="H1938" s="161" t="s">
        <v>2314</v>
      </c>
      <c r="I1938" s="161" t="s">
        <v>5524</v>
      </c>
      <c r="J1938" s="161" t="s">
        <v>270</v>
      </c>
      <c r="K1938" s="167"/>
      <c r="L1938" s="168" t="s">
        <v>749</v>
      </c>
      <c r="M1938" s="168" t="s">
        <v>271</v>
      </c>
    </row>
    <row r="1939" spans="1:13" s="169" customFormat="1" x14ac:dyDescent="0.4">
      <c r="A1939" s="161" t="s">
        <v>2306</v>
      </c>
      <c r="B1939" s="161" t="s">
        <v>2309</v>
      </c>
      <c r="C1939" s="162">
        <v>91298757</v>
      </c>
      <c r="D1939" s="163">
        <v>45863</v>
      </c>
      <c r="E1939" s="164">
        <v>45905</v>
      </c>
      <c r="F1939" s="165">
        <v>138.33000000000001</v>
      </c>
      <c r="G1939" s="166" t="s">
        <v>2311</v>
      </c>
      <c r="H1939" s="161" t="s">
        <v>2314</v>
      </c>
      <c r="I1939" s="161" t="s">
        <v>5461</v>
      </c>
      <c r="J1939" s="161" t="s">
        <v>390</v>
      </c>
      <c r="K1939" s="167"/>
      <c r="L1939" s="168" t="s">
        <v>749</v>
      </c>
      <c r="M1939" s="168" t="s">
        <v>391</v>
      </c>
    </row>
    <row r="1940" spans="1:13" s="169" customFormat="1" x14ac:dyDescent="0.4">
      <c r="A1940" s="161" t="s">
        <v>2306</v>
      </c>
      <c r="B1940" s="161" t="s">
        <v>2309</v>
      </c>
      <c r="C1940" s="162">
        <v>91298757</v>
      </c>
      <c r="D1940" s="163">
        <v>45863</v>
      </c>
      <c r="E1940" s="164">
        <v>45905</v>
      </c>
      <c r="F1940" s="165">
        <v>147.32</v>
      </c>
      <c r="G1940" s="166" t="s">
        <v>2311</v>
      </c>
      <c r="H1940" s="161" t="s">
        <v>2314</v>
      </c>
      <c r="I1940" s="161" t="s">
        <v>5593</v>
      </c>
      <c r="J1940" s="161" t="s">
        <v>152</v>
      </c>
      <c r="K1940" s="167"/>
      <c r="L1940" s="168" t="s">
        <v>749</v>
      </c>
      <c r="M1940" s="168" t="s">
        <v>153</v>
      </c>
    </row>
    <row r="1941" spans="1:13" s="169" customFormat="1" x14ac:dyDescent="0.4">
      <c r="A1941" s="161" t="s">
        <v>2306</v>
      </c>
      <c r="B1941" s="161" t="s">
        <v>2309</v>
      </c>
      <c r="C1941" s="162">
        <v>91298757</v>
      </c>
      <c r="D1941" s="163">
        <v>45863</v>
      </c>
      <c r="E1941" s="164">
        <v>45905</v>
      </c>
      <c r="F1941" s="165">
        <v>207.35</v>
      </c>
      <c r="G1941" s="166" t="s">
        <v>2311</v>
      </c>
      <c r="H1941" s="161" t="s">
        <v>2314</v>
      </c>
      <c r="I1941" s="161" t="s">
        <v>5526</v>
      </c>
      <c r="J1941" s="161" t="s">
        <v>456</v>
      </c>
      <c r="K1941" s="167"/>
      <c r="L1941" s="168" t="s">
        <v>749</v>
      </c>
      <c r="M1941" s="168" t="s">
        <v>457</v>
      </c>
    </row>
    <row r="1942" spans="1:13" s="169" customFormat="1" x14ac:dyDescent="0.4">
      <c r="A1942" s="161" t="s">
        <v>2306</v>
      </c>
      <c r="B1942" s="161" t="s">
        <v>2309</v>
      </c>
      <c r="C1942" s="162">
        <v>91298757</v>
      </c>
      <c r="D1942" s="163">
        <v>45863</v>
      </c>
      <c r="E1942" s="164">
        <v>45905</v>
      </c>
      <c r="F1942" s="165">
        <v>210.6</v>
      </c>
      <c r="G1942" s="166" t="s">
        <v>2311</v>
      </c>
      <c r="H1942" s="161" t="s">
        <v>2314</v>
      </c>
      <c r="I1942" s="161" t="s">
        <v>5578</v>
      </c>
      <c r="J1942" s="161" t="s">
        <v>438</v>
      </c>
      <c r="K1942" s="167"/>
      <c r="L1942" s="168" t="s">
        <v>749</v>
      </c>
      <c r="M1942" s="168" t="s">
        <v>439</v>
      </c>
    </row>
    <row r="1943" spans="1:13" s="169" customFormat="1" x14ac:dyDescent="0.4">
      <c r="A1943" s="161" t="s">
        <v>2306</v>
      </c>
      <c r="B1943" s="161" t="s">
        <v>2309</v>
      </c>
      <c r="C1943" s="162">
        <v>91298757</v>
      </c>
      <c r="D1943" s="163">
        <v>45863</v>
      </c>
      <c r="E1943" s="164">
        <v>45905</v>
      </c>
      <c r="F1943" s="165">
        <v>164.31</v>
      </c>
      <c r="G1943" s="166" t="s">
        <v>2311</v>
      </c>
      <c r="H1943" s="161" t="s">
        <v>2314</v>
      </c>
      <c r="I1943" s="161" t="s">
        <v>5443</v>
      </c>
      <c r="J1943" s="161" t="s">
        <v>68</v>
      </c>
      <c r="K1943" s="167"/>
      <c r="L1943" s="168" t="s">
        <v>749</v>
      </c>
      <c r="M1943" s="168" t="s">
        <v>69</v>
      </c>
    </row>
    <row r="1944" spans="1:13" s="169" customFormat="1" x14ac:dyDescent="0.4">
      <c r="A1944" s="161" t="s">
        <v>2306</v>
      </c>
      <c r="B1944" s="161" t="s">
        <v>2309</v>
      </c>
      <c r="C1944" s="162">
        <v>91298757</v>
      </c>
      <c r="D1944" s="163">
        <v>45863</v>
      </c>
      <c r="E1944" s="164">
        <v>45905</v>
      </c>
      <c r="F1944" s="165">
        <v>129.77000000000001</v>
      </c>
      <c r="G1944" s="166" t="s">
        <v>2311</v>
      </c>
      <c r="H1944" s="161" t="s">
        <v>2314</v>
      </c>
      <c r="I1944" s="161" t="s">
        <v>5560</v>
      </c>
      <c r="J1944" s="161" t="s">
        <v>232</v>
      </c>
      <c r="K1944" s="167"/>
      <c r="L1944" s="168" t="s">
        <v>749</v>
      </c>
      <c r="M1944" s="168" t="s">
        <v>233</v>
      </c>
    </row>
    <row r="1945" spans="1:13" s="169" customFormat="1" x14ac:dyDescent="0.4">
      <c r="A1945" s="161" t="s">
        <v>2306</v>
      </c>
      <c r="B1945" s="161" t="s">
        <v>2309</v>
      </c>
      <c r="C1945" s="162">
        <v>91298757</v>
      </c>
      <c r="D1945" s="163">
        <v>45863</v>
      </c>
      <c r="E1945" s="164">
        <v>45905</v>
      </c>
      <c r="F1945" s="165">
        <v>134.94999999999999</v>
      </c>
      <c r="G1945" s="166" t="s">
        <v>2311</v>
      </c>
      <c r="H1945" s="161" t="s">
        <v>2314</v>
      </c>
      <c r="I1945" s="161" t="s">
        <v>5570</v>
      </c>
      <c r="J1945" s="161" t="s">
        <v>412</v>
      </c>
      <c r="K1945" s="167"/>
      <c r="L1945" s="168" t="s">
        <v>749</v>
      </c>
      <c r="M1945" s="168" t="s">
        <v>413</v>
      </c>
    </row>
    <row r="1946" spans="1:13" s="169" customFormat="1" x14ac:dyDescent="0.4">
      <c r="A1946" s="161" t="s">
        <v>2306</v>
      </c>
      <c r="B1946" s="161" t="s">
        <v>2309</v>
      </c>
      <c r="C1946" s="162">
        <v>91298757</v>
      </c>
      <c r="D1946" s="163">
        <v>45863</v>
      </c>
      <c r="E1946" s="164">
        <v>45905</v>
      </c>
      <c r="F1946" s="165">
        <v>109.92</v>
      </c>
      <c r="G1946" s="166" t="s">
        <v>2311</v>
      </c>
      <c r="H1946" s="161" t="s">
        <v>2314</v>
      </c>
      <c r="I1946" t="s">
        <v>4372</v>
      </c>
      <c r="J1946" s="161" t="s">
        <v>250</v>
      </c>
      <c r="K1946" s="167"/>
      <c r="L1946" s="168" t="s">
        <v>749</v>
      </c>
      <c r="M1946" s="168" t="s">
        <v>251</v>
      </c>
    </row>
    <row r="1947" spans="1:13" s="169" customFormat="1" x14ac:dyDescent="0.4">
      <c r="A1947" s="161" t="s">
        <v>2306</v>
      </c>
      <c r="B1947" s="161" t="s">
        <v>2309</v>
      </c>
      <c r="C1947" s="162">
        <v>91298757</v>
      </c>
      <c r="D1947" s="163">
        <v>45863</v>
      </c>
      <c r="E1947" s="164">
        <v>45905</v>
      </c>
      <c r="F1947" s="165">
        <v>186.64</v>
      </c>
      <c r="G1947" s="166" t="s">
        <v>2311</v>
      </c>
      <c r="H1947" s="161" t="s">
        <v>2314</v>
      </c>
      <c r="I1947" s="161" t="s">
        <v>5595</v>
      </c>
      <c r="J1947" s="161" t="s">
        <v>466</v>
      </c>
      <c r="K1947" s="167"/>
      <c r="L1947" s="168" t="s">
        <v>749</v>
      </c>
      <c r="M1947" s="168" t="s">
        <v>467</v>
      </c>
    </row>
    <row r="1948" spans="1:13" s="169" customFormat="1" x14ac:dyDescent="0.4">
      <c r="A1948" s="161" t="s">
        <v>2306</v>
      </c>
      <c r="B1948" s="161" t="s">
        <v>2309</v>
      </c>
      <c r="C1948" s="162">
        <v>91298757</v>
      </c>
      <c r="D1948" s="163">
        <v>45863</v>
      </c>
      <c r="E1948" s="164">
        <v>45905</v>
      </c>
      <c r="F1948" s="165">
        <v>264.54000000000002</v>
      </c>
      <c r="G1948" s="166" t="s">
        <v>2311</v>
      </c>
      <c r="H1948" s="161" t="s">
        <v>2314</v>
      </c>
      <c r="I1948" s="161" t="s">
        <v>5541</v>
      </c>
      <c r="J1948" s="161" t="s">
        <v>140</v>
      </c>
      <c r="K1948" s="167"/>
      <c r="L1948" s="168" t="s">
        <v>749</v>
      </c>
      <c r="M1948" s="168" t="s">
        <v>141</v>
      </c>
    </row>
    <row r="1949" spans="1:13" s="169" customFormat="1" x14ac:dyDescent="0.4">
      <c r="A1949" s="161" t="s">
        <v>2306</v>
      </c>
      <c r="B1949" s="161" t="s">
        <v>2309</v>
      </c>
      <c r="C1949" s="162">
        <v>91298757</v>
      </c>
      <c r="D1949" s="163">
        <v>45863</v>
      </c>
      <c r="E1949" s="164">
        <v>45905</v>
      </c>
      <c r="F1949" s="165">
        <v>254.66</v>
      </c>
      <c r="G1949" s="166" t="s">
        <v>2311</v>
      </c>
      <c r="H1949" s="161" t="s">
        <v>2314</v>
      </c>
      <c r="I1949" s="161" t="s">
        <v>5525</v>
      </c>
      <c r="J1949" s="161" t="s">
        <v>16</v>
      </c>
      <c r="K1949" s="167"/>
      <c r="L1949" s="168" t="s">
        <v>749</v>
      </c>
      <c r="M1949" s="168" t="s">
        <v>17</v>
      </c>
    </row>
    <row r="1950" spans="1:13" s="169" customFormat="1" x14ac:dyDescent="0.4">
      <c r="A1950" s="161" t="s">
        <v>2306</v>
      </c>
      <c r="B1950" s="161" t="s">
        <v>2309</v>
      </c>
      <c r="C1950" s="162">
        <v>91298757</v>
      </c>
      <c r="D1950" s="163">
        <v>45863</v>
      </c>
      <c r="E1950" s="164">
        <v>45905</v>
      </c>
      <c r="F1950" s="165">
        <v>154.97999999999999</v>
      </c>
      <c r="G1950" s="166" t="s">
        <v>2311</v>
      </c>
      <c r="H1950" s="161" t="s">
        <v>2314</v>
      </c>
      <c r="I1950" s="161" t="s">
        <v>5434</v>
      </c>
      <c r="J1950" s="161" t="s">
        <v>282</v>
      </c>
      <c r="K1950" s="167"/>
      <c r="L1950" s="168" t="s">
        <v>749</v>
      </c>
      <c r="M1950" s="168" t="s">
        <v>283</v>
      </c>
    </row>
    <row r="1951" spans="1:13" s="169" customFormat="1" x14ac:dyDescent="0.4">
      <c r="A1951" s="161" t="s">
        <v>2306</v>
      </c>
      <c r="B1951" s="161" t="s">
        <v>2309</v>
      </c>
      <c r="C1951" s="162">
        <v>91298757</v>
      </c>
      <c r="D1951" s="163">
        <v>45863</v>
      </c>
      <c r="E1951" s="164">
        <v>45905</v>
      </c>
      <c r="F1951" s="165">
        <v>126.88</v>
      </c>
      <c r="G1951" s="166" t="s">
        <v>2311</v>
      </c>
      <c r="H1951" s="161" t="s">
        <v>2314</v>
      </c>
      <c r="I1951" s="161" t="s">
        <v>5585</v>
      </c>
      <c r="J1951" s="161" t="s">
        <v>128</v>
      </c>
      <c r="K1951" s="167"/>
      <c r="L1951" s="168" t="s">
        <v>749</v>
      </c>
      <c r="M1951" s="168" t="s">
        <v>129</v>
      </c>
    </row>
    <row r="1952" spans="1:13" s="169" customFormat="1" x14ac:dyDescent="0.4">
      <c r="A1952" s="161" t="s">
        <v>2306</v>
      </c>
      <c r="B1952" s="161" t="s">
        <v>2309</v>
      </c>
      <c r="C1952" s="162">
        <v>91298757</v>
      </c>
      <c r="D1952" s="163">
        <v>45863</v>
      </c>
      <c r="E1952" s="164">
        <v>45905</v>
      </c>
      <c r="F1952" s="165">
        <v>202.15</v>
      </c>
      <c r="G1952" s="166" t="s">
        <v>2311</v>
      </c>
      <c r="H1952" s="161" t="s">
        <v>2314</v>
      </c>
      <c r="I1952" s="161" t="s">
        <v>5569</v>
      </c>
      <c r="J1952" s="161" t="s">
        <v>130</v>
      </c>
      <c r="K1952" s="167"/>
      <c r="L1952" s="168" t="s">
        <v>749</v>
      </c>
      <c r="M1952" s="168" t="s">
        <v>131</v>
      </c>
    </row>
    <row r="1953" spans="1:13" s="169" customFormat="1" x14ac:dyDescent="0.4">
      <c r="A1953" s="161" t="s">
        <v>2306</v>
      </c>
      <c r="B1953" s="161" t="s">
        <v>2309</v>
      </c>
      <c r="C1953" s="162">
        <v>91298757</v>
      </c>
      <c r="D1953" s="163">
        <v>45863</v>
      </c>
      <c r="E1953" s="164">
        <v>45905</v>
      </c>
      <c r="F1953" s="165">
        <v>142.13</v>
      </c>
      <c r="G1953" s="166" t="s">
        <v>2311</v>
      </c>
      <c r="H1953" s="161" t="s">
        <v>2314</v>
      </c>
      <c r="I1953" s="161" t="s">
        <v>5485</v>
      </c>
      <c r="J1953" s="161" t="s">
        <v>418</v>
      </c>
      <c r="K1953" s="167"/>
      <c r="L1953" s="168" t="s">
        <v>749</v>
      </c>
      <c r="M1953" s="168" t="s">
        <v>419</v>
      </c>
    </row>
    <row r="1954" spans="1:13" s="169" customFormat="1" x14ac:dyDescent="0.4">
      <c r="A1954" s="161" t="s">
        <v>2306</v>
      </c>
      <c r="B1954" s="161" t="s">
        <v>2309</v>
      </c>
      <c r="C1954" s="162">
        <v>91298757</v>
      </c>
      <c r="D1954" s="163">
        <v>45863</v>
      </c>
      <c r="E1954" s="164">
        <v>45905</v>
      </c>
      <c r="F1954" s="165">
        <v>153.18</v>
      </c>
      <c r="G1954" s="166" t="s">
        <v>2311</v>
      </c>
      <c r="H1954" s="161" t="s">
        <v>2314</v>
      </c>
      <c r="I1954" s="161" t="s">
        <v>5551</v>
      </c>
      <c r="J1954" s="161" t="s">
        <v>380</v>
      </c>
      <c r="K1954" s="167"/>
      <c r="L1954" s="168" t="s">
        <v>749</v>
      </c>
      <c r="M1954" s="168" t="s">
        <v>381</v>
      </c>
    </row>
    <row r="1955" spans="1:13" s="169" customFormat="1" x14ac:dyDescent="0.4">
      <c r="A1955" s="161" t="s">
        <v>2306</v>
      </c>
      <c r="B1955" s="161" t="s">
        <v>2309</v>
      </c>
      <c r="C1955" s="162">
        <v>91298757</v>
      </c>
      <c r="D1955" s="163">
        <v>45863</v>
      </c>
      <c r="E1955" s="164">
        <v>45905</v>
      </c>
      <c r="F1955" s="165">
        <v>414.05</v>
      </c>
      <c r="G1955" s="166" t="s">
        <v>2311</v>
      </c>
      <c r="H1955" s="161" t="s">
        <v>2314</v>
      </c>
      <c r="I1955" s="161" t="s">
        <v>5468</v>
      </c>
      <c r="J1955" s="161" t="s">
        <v>346</v>
      </c>
      <c r="K1955" s="167"/>
      <c r="L1955" s="168" t="s">
        <v>749</v>
      </c>
      <c r="M1955" s="168" t="s">
        <v>347</v>
      </c>
    </row>
    <row r="1956" spans="1:13" s="169" customFormat="1" x14ac:dyDescent="0.4">
      <c r="A1956" s="161" t="s">
        <v>2306</v>
      </c>
      <c r="B1956" s="161" t="s">
        <v>2309</v>
      </c>
      <c r="C1956" s="162">
        <v>91298757</v>
      </c>
      <c r="D1956" s="163">
        <v>45863</v>
      </c>
      <c r="E1956" s="164">
        <v>45905</v>
      </c>
      <c r="F1956" s="165">
        <v>120.56</v>
      </c>
      <c r="G1956" s="166" t="s">
        <v>2311</v>
      </c>
      <c r="H1956" s="161" t="s">
        <v>2314</v>
      </c>
      <c r="I1956" s="161" t="s">
        <v>5611</v>
      </c>
      <c r="J1956" s="161" t="s">
        <v>8</v>
      </c>
      <c r="K1956" s="167"/>
      <c r="L1956" s="168" t="s">
        <v>749</v>
      </c>
      <c r="M1956" s="168" t="s">
        <v>9</v>
      </c>
    </row>
    <row r="1957" spans="1:13" s="169" customFormat="1" x14ac:dyDescent="0.4">
      <c r="A1957" s="161" t="s">
        <v>2306</v>
      </c>
      <c r="B1957" s="161" t="s">
        <v>2309</v>
      </c>
      <c r="C1957" s="162">
        <v>91298757</v>
      </c>
      <c r="D1957" s="163">
        <v>45863</v>
      </c>
      <c r="E1957" s="164">
        <v>45905</v>
      </c>
      <c r="F1957" s="165">
        <v>171.54</v>
      </c>
      <c r="G1957" s="166" t="s">
        <v>2311</v>
      </c>
      <c r="H1957" s="161" t="s">
        <v>2314</v>
      </c>
      <c r="I1957" s="161" t="s">
        <v>5559</v>
      </c>
      <c r="J1957" s="161" t="s">
        <v>272</v>
      </c>
      <c r="K1957" s="167"/>
      <c r="L1957" s="168" t="s">
        <v>749</v>
      </c>
      <c r="M1957" s="168" t="s">
        <v>273</v>
      </c>
    </row>
    <row r="1958" spans="1:13" s="169" customFormat="1" x14ac:dyDescent="0.4">
      <c r="A1958" s="161" t="s">
        <v>2306</v>
      </c>
      <c r="B1958" s="161" t="s">
        <v>2309</v>
      </c>
      <c r="C1958" s="162">
        <v>91298757</v>
      </c>
      <c r="D1958" s="163">
        <v>45863</v>
      </c>
      <c r="E1958" s="164">
        <v>45905</v>
      </c>
      <c r="F1958" s="165">
        <v>247.08</v>
      </c>
      <c r="G1958" s="166" t="s">
        <v>2311</v>
      </c>
      <c r="H1958" s="161" t="s">
        <v>2314</v>
      </c>
      <c r="I1958" s="161" t="s">
        <v>5550</v>
      </c>
      <c r="J1958" s="161" t="s">
        <v>46</v>
      </c>
      <c r="K1958" s="167"/>
      <c r="L1958" s="168" t="s">
        <v>749</v>
      </c>
      <c r="M1958" s="168" t="s">
        <v>47</v>
      </c>
    </row>
    <row r="1959" spans="1:13" s="169" customFormat="1" x14ac:dyDescent="0.4">
      <c r="A1959" s="161" t="s">
        <v>2306</v>
      </c>
      <c r="B1959" s="161" t="s">
        <v>2309</v>
      </c>
      <c r="C1959" s="162">
        <v>91298757</v>
      </c>
      <c r="D1959" s="163">
        <v>45863</v>
      </c>
      <c r="E1959" s="164">
        <v>45905</v>
      </c>
      <c r="F1959" s="165">
        <v>418.16</v>
      </c>
      <c r="G1959" s="166" t="s">
        <v>2311</v>
      </c>
      <c r="H1959" s="161" t="s">
        <v>2314</v>
      </c>
      <c r="I1959" s="161" t="s">
        <v>5521</v>
      </c>
      <c r="J1959" s="161" t="s">
        <v>188</v>
      </c>
      <c r="K1959" s="167"/>
      <c r="L1959" s="168" t="s">
        <v>749</v>
      </c>
      <c r="M1959" s="168" t="s">
        <v>189</v>
      </c>
    </row>
    <row r="1960" spans="1:13" s="169" customFormat="1" x14ac:dyDescent="0.4">
      <c r="A1960" s="161" t="s">
        <v>2306</v>
      </c>
      <c r="B1960" s="161" t="s">
        <v>2309</v>
      </c>
      <c r="C1960" s="162">
        <v>91298757</v>
      </c>
      <c r="D1960" s="163">
        <v>45863</v>
      </c>
      <c r="E1960" s="164">
        <v>45905</v>
      </c>
      <c r="F1960" s="165">
        <v>472.74</v>
      </c>
      <c r="G1960" s="166" t="s">
        <v>2311</v>
      </c>
      <c r="H1960" s="161" t="s">
        <v>2314</v>
      </c>
      <c r="I1960" s="161" t="s">
        <v>5558</v>
      </c>
      <c r="J1960" s="161" t="s">
        <v>178</v>
      </c>
      <c r="K1960" s="167"/>
      <c r="L1960" s="168" t="s">
        <v>749</v>
      </c>
      <c r="M1960" s="168" t="s">
        <v>179</v>
      </c>
    </row>
    <row r="1961" spans="1:13" s="169" customFormat="1" x14ac:dyDescent="0.4">
      <c r="A1961" s="161" t="s">
        <v>2306</v>
      </c>
      <c r="B1961" s="161" t="s">
        <v>2309</v>
      </c>
      <c r="C1961" s="162">
        <v>91298757</v>
      </c>
      <c r="D1961" s="163">
        <v>45863</v>
      </c>
      <c r="E1961" s="164">
        <v>45905</v>
      </c>
      <c r="F1961" s="165">
        <v>146.63999999999999</v>
      </c>
      <c r="G1961" s="166" t="s">
        <v>2311</v>
      </c>
      <c r="H1961" s="161" t="s">
        <v>2314</v>
      </c>
      <c r="I1961" s="161" t="s">
        <v>5613</v>
      </c>
      <c r="J1961" s="161" t="s">
        <v>366</v>
      </c>
      <c r="K1961" s="167"/>
      <c r="L1961" s="168" t="s">
        <v>749</v>
      </c>
      <c r="M1961" s="168" t="s">
        <v>367</v>
      </c>
    </row>
    <row r="1962" spans="1:13" s="169" customFormat="1" x14ac:dyDescent="0.4">
      <c r="A1962" s="161" t="s">
        <v>2306</v>
      </c>
      <c r="B1962" s="161" t="s">
        <v>2309</v>
      </c>
      <c r="C1962" s="162">
        <v>91298757</v>
      </c>
      <c r="D1962" s="163">
        <v>45863</v>
      </c>
      <c r="E1962" s="164">
        <v>45905</v>
      </c>
      <c r="F1962" s="165">
        <v>112.18</v>
      </c>
      <c r="G1962" s="166" t="s">
        <v>2311</v>
      </c>
      <c r="H1962" s="161" t="s">
        <v>2314</v>
      </c>
      <c r="I1962" s="161" t="s">
        <v>5618</v>
      </c>
      <c r="J1962" s="161" t="s">
        <v>372</v>
      </c>
      <c r="K1962" s="167"/>
      <c r="L1962" s="168" t="s">
        <v>749</v>
      </c>
      <c r="M1962" s="168" t="s">
        <v>373</v>
      </c>
    </row>
    <row r="1963" spans="1:13" s="169" customFormat="1" x14ac:dyDescent="0.4">
      <c r="A1963" s="161" t="s">
        <v>2306</v>
      </c>
      <c r="B1963" s="161" t="s">
        <v>2309</v>
      </c>
      <c r="C1963" s="162">
        <v>91298757</v>
      </c>
      <c r="D1963" s="163">
        <v>45863</v>
      </c>
      <c r="E1963" s="164">
        <v>45905</v>
      </c>
      <c r="F1963" s="165">
        <v>134.19</v>
      </c>
      <c r="G1963" s="166" t="s">
        <v>2311</v>
      </c>
      <c r="H1963" s="161" t="s">
        <v>2314</v>
      </c>
      <c r="I1963" s="161" t="s">
        <v>5609</v>
      </c>
      <c r="J1963" s="161" t="s">
        <v>348</v>
      </c>
      <c r="K1963" s="167"/>
      <c r="L1963" s="168" t="s">
        <v>749</v>
      </c>
      <c r="M1963" s="168" t="s">
        <v>349</v>
      </c>
    </row>
    <row r="1964" spans="1:13" s="169" customFormat="1" x14ac:dyDescent="0.4">
      <c r="A1964" s="161" t="s">
        <v>2306</v>
      </c>
      <c r="B1964" s="161" t="s">
        <v>2309</v>
      </c>
      <c r="C1964" s="162">
        <v>42</v>
      </c>
      <c r="D1964" s="163">
        <v>45863</v>
      </c>
      <c r="E1964" s="164">
        <v>45905</v>
      </c>
      <c r="F1964" s="165">
        <v>37.86</v>
      </c>
      <c r="G1964" s="166" t="s">
        <v>2311</v>
      </c>
      <c r="H1964" s="161" t="s">
        <v>2314</v>
      </c>
      <c r="I1964" s="161" t="s">
        <v>5612</v>
      </c>
      <c r="J1964" s="161" t="s">
        <v>364</v>
      </c>
      <c r="K1964" s="167"/>
      <c r="L1964" s="168" t="s">
        <v>749</v>
      </c>
      <c r="M1964" s="168" t="s">
        <v>365</v>
      </c>
    </row>
    <row r="1965" spans="1:13" s="169" customFormat="1" x14ac:dyDescent="0.4">
      <c r="A1965" s="161" t="s">
        <v>2306</v>
      </c>
      <c r="B1965" s="161" t="s">
        <v>2309</v>
      </c>
      <c r="C1965" s="162">
        <v>42</v>
      </c>
      <c r="D1965" s="163">
        <v>45863</v>
      </c>
      <c r="E1965" s="164">
        <v>45905</v>
      </c>
      <c r="F1965" s="165">
        <v>300.44</v>
      </c>
      <c r="G1965" s="166" t="s">
        <v>2311</v>
      </c>
      <c r="H1965" s="161" t="s">
        <v>2314</v>
      </c>
      <c r="I1965" s="161" t="s">
        <v>5613</v>
      </c>
      <c r="J1965" s="161" t="s">
        <v>366</v>
      </c>
      <c r="K1965" s="167"/>
      <c r="L1965" s="168" t="s">
        <v>749</v>
      </c>
      <c r="M1965" s="168" t="s">
        <v>367</v>
      </c>
    </row>
    <row r="1966" spans="1:13" s="169" customFormat="1" x14ac:dyDescent="0.4">
      <c r="A1966" s="161" t="s">
        <v>2306</v>
      </c>
      <c r="B1966" s="161" t="s">
        <v>2309</v>
      </c>
      <c r="C1966" s="162">
        <v>42</v>
      </c>
      <c r="D1966" s="163">
        <v>45863</v>
      </c>
      <c r="E1966" s="164">
        <v>45905</v>
      </c>
      <c r="F1966" s="165">
        <v>129.97999999999999</v>
      </c>
      <c r="G1966" s="166" t="s">
        <v>2311</v>
      </c>
      <c r="H1966" s="161" t="s">
        <v>2314</v>
      </c>
      <c r="I1966" s="161" t="s">
        <v>5614</v>
      </c>
      <c r="J1966" s="161" t="s">
        <v>192</v>
      </c>
      <c r="K1966" s="167"/>
      <c r="L1966" s="168" t="s">
        <v>749</v>
      </c>
      <c r="M1966" s="168" t="s">
        <v>193</v>
      </c>
    </row>
    <row r="1967" spans="1:13" s="169" customFormat="1" x14ac:dyDescent="0.4">
      <c r="A1967" s="161" t="s">
        <v>2306</v>
      </c>
      <c r="B1967" s="161" t="s">
        <v>2309</v>
      </c>
      <c r="C1967" s="162">
        <v>42</v>
      </c>
      <c r="D1967" s="163">
        <v>45863</v>
      </c>
      <c r="E1967" s="164">
        <v>45905</v>
      </c>
      <c r="F1967" s="165">
        <v>825.6</v>
      </c>
      <c r="G1967" s="166" t="s">
        <v>2311</v>
      </c>
      <c r="H1967" s="161" t="s">
        <v>2314</v>
      </c>
      <c r="I1967" s="161" t="s">
        <v>5615</v>
      </c>
      <c r="J1967" s="161" t="s">
        <v>320</v>
      </c>
      <c r="K1967" s="167"/>
      <c r="L1967" s="168" t="s">
        <v>749</v>
      </c>
      <c r="M1967" s="168" t="s">
        <v>321</v>
      </c>
    </row>
    <row r="1968" spans="1:13" s="169" customFormat="1" x14ac:dyDescent="0.4">
      <c r="A1968" s="161" t="s">
        <v>2306</v>
      </c>
      <c r="B1968" s="161" t="s">
        <v>2309</v>
      </c>
      <c r="C1968" s="162">
        <v>42</v>
      </c>
      <c r="D1968" s="163">
        <v>45863</v>
      </c>
      <c r="E1968" s="164">
        <v>45905</v>
      </c>
      <c r="F1968" s="165">
        <v>48.73</v>
      </c>
      <c r="G1968" s="166" t="s">
        <v>2311</v>
      </c>
      <c r="H1968" s="161" t="s">
        <v>2314</v>
      </c>
      <c r="I1968" s="161" t="s">
        <v>5616</v>
      </c>
      <c r="J1968" s="161" t="s">
        <v>368</v>
      </c>
      <c r="K1968" s="167"/>
      <c r="L1968" s="168" t="s">
        <v>749</v>
      </c>
      <c r="M1968" s="168" t="s">
        <v>369</v>
      </c>
    </row>
    <row r="1969" spans="1:13" s="169" customFormat="1" x14ac:dyDescent="0.4">
      <c r="A1969" s="161" t="s">
        <v>2306</v>
      </c>
      <c r="B1969" s="161" t="s">
        <v>2309</v>
      </c>
      <c r="C1969" s="162">
        <v>42</v>
      </c>
      <c r="D1969" s="163">
        <v>45863</v>
      </c>
      <c r="E1969" s="164">
        <v>45905</v>
      </c>
      <c r="F1969" s="165">
        <v>633.85</v>
      </c>
      <c r="G1969" s="166" t="s">
        <v>2311</v>
      </c>
      <c r="H1969" s="161" t="s">
        <v>2314</v>
      </c>
      <c r="I1969" s="161" t="s">
        <v>5617</v>
      </c>
      <c r="J1969" s="161" t="s">
        <v>66</v>
      </c>
      <c r="K1969" s="167"/>
      <c r="L1969" s="168" t="s">
        <v>749</v>
      </c>
      <c r="M1969" s="168" t="s">
        <v>67</v>
      </c>
    </row>
    <row r="1970" spans="1:13" s="169" customFormat="1" x14ac:dyDescent="0.4">
      <c r="A1970" s="161" t="s">
        <v>2306</v>
      </c>
      <c r="B1970" s="161" t="s">
        <v>2309</v>
      </c>
      <c r="C1970" s="162">
        <v>42</v>
      </c>
      <c r="D1970" s="163">
        <v>45863</v>
      </c>
      <c r="E1970" s="164">
        <v>45905</v>
      </c>
      <c r="F1970" s="165">
        <v>239.37</v>
      </c>
      <c r="G1970" s="166" t="s">
        <v>2311</v>
      </c>
      <c r="H1970" s="161" t="s">
        <v>2314</v>
      </c>
      <c r="I1970" s="161" t="s">
        <v>5618</v>
      </c>
      <c r="J1970" s="161" t="s">
        <v>372</v>
      </c>
      <c r="K1970" s="167"/>
      <c r="L1970" s="168" t="s">
        <v>749</v>
      </c>
      <c r="M1970" s="168" t="s">
        <v>373</v>
      </c>
    </row>
    <row r="1971" spans="1:13" s="169" customFormat="1" x14ac:dyDescent="0.4">
      <c r="A1971" s="161" t="s">
        <v>2306</v>
      </c>
      <c r="B1971" s="161" t="s">
        <v>2309</v>
      </c>
      <c r="C1971" s="162">
        <v>42</v>
      </c>
      <c r="D1971" s="163">
        <v>45863</v>
      </c>
      <c r="E1971" s="164">
        <v>45905</v>
      </c>
      <c r="F1971" s="165">
        <v>120.81</v>
      </c>
      <c r="G1971" s="166" t="s">
        <v>2311</v>
      </c>
      <c r="H1971" s="161" t="s">
        <v>2314</v>
      </c>
      <c r="I1971" s="161" t="s">
        <v>5619</v>
      </c>
      <c r="J1971" s="161" t="s">
        <v>222</v>
      </c>
      <c r="K1971" s="167"/>
      <c r="L1971" s="168" t="s">
        <v>749</v>
      </c>
      <c r="M1971" s="168" t="s">
        <v>223</v>
      </c>
    </row>
    <row r="1972" spans="1:13" s="169" customFormat="1" x14ac:dyDescent="0.4">
      <c r="A1972" s="161" t="s">
        <v>2306</v>
      </c>
      <c r="B1972" s="161" t="s">
        <v>2309</v>
      </c>
      <c r="C1972" s="162">
        <v>42</v>
      </c>
      <c r="D1972" s="163">
        <v>45863</v>
      </c>
      <c r="E1972" s="164">
        <v>45905</v>
      </c>
      <c r="F1972" s="165">
        <v>267.76</v>
      </c>
      <c r="G1972" s="166" t="s">
        <v>2311</v>
      </c>
      <c r="H1972" s="161" t="s">
        <v>2314</v>
      </c>
      <c r="I1972" s="161" t="s">
        <v>5620</v>
      </c>
      <c r="J1972" s="161" t="s">
        <v>374</v>
      </c>
      <c r="K1972" s="167"/>
      <c r="L1972" s="168" t="s">
        <v>749</v>
      </c>
      <c r="M1972" s="168" t="s">
        <v>375</v>
      </c>
    </row>
    <row r="1973" spans="1:13" s="169" customFormat="1" x14ac:dyDescent="0.4">
      <c r="A1973" s="161" t="s">
        <v>2306</v>
      </c>
      <c r="B1973" s="161" t="s">
        <v>2309</v>
      </c>
      <c r="C1973" s="162">
        <v>42</v>
      </c>
      <c r="D1973" s="163">
        <v>45863</v>
      </c>
      <c r="E1973" s="164">
        <v>45905</v>
      </c>
      <c r="F1973" s="165">
        <v>475.24</v>
      </c>
      <c r="G1973" s="166" t="s">
        <v>2311</v>
      </c>
      <c r="H1973" s="161" t="s">
        <v>2314</v>
      </c>
      <c r="I1973" s="161" t="s">
        <v>5426</v>
      </c>
      <c r="J1973" s="161" t="s">
        <v>268</v>
      </c>
      <c r="K1973" s="167"/>
      <c r="L1973" s="168" t="s">
        <v>749</v>
      </c>
      <c r="M1973" s="168" t="s">
        <v>269</v>
      </c>
    </row>
    <row r="1974" spans="1:13" s="169" customFormat="1" x14ac:dyDescent="0.4">
      <c r="A1974" s="161" t="s">
        <v>2306</v>
      </c>
      <c r="B1974" s="161" t="s">
        <v>2309</v>
      </c>
      <c r="C1974" s="162">
        <v>42</v>
      </c>
      <c r="D1974" s="163">
        <v>45863</v>
      </c>
      <c r="E1974" s="164">
        <v>45905</v>
      </c>
      <c r="F1974" s="165">
        <v>48.57</v>
      </c>
      <c r="G1974" s="166" t="s">
        <v>2311</v>
      </c>
      <c r="H1974" s="161" t="s">
        <v>2314</v>
      </c>
      <c r="I1974" s="161" t="s">
        <v>5427</v>
      </c>
      <c r="J1974" s="161" t="s">
        <v>376</v>
      </c>
      <c r="K1974" s="167"/>
      <c r="L1974" s="168" t="s">
        <v>749</v>
      </c>
      <c r="M1974" s="168" t="s">
        <v>377</v>
      </c>
    </row>
    <row r="1975" spans="1:13" s="169" customFormat="1" x14ac:dyDescent="0.4">
      <c r="A1975" s="161" t="s">
        <v>2306</v>
      </c>
      <c r="B1975" s="161" t="s">
        <v>2309</v>
      </c>
      <c r="C1975" s="162">
        <v>42</v>
      </c>
      <c r="D1975" s="163">
        <v>45863</v>
      </c>
      <c r="E1975" s="164">
        <v>45905</v>
      </c>
      <c r="F1975" s="165">
        <v>278.41000000000003</v>
      </c>
      <c r="G1975" s="166" t="s">
        <v>2311</v>
      </c>
      <c r="H1975" s="161" t="s">
        <v>2314</v>
      </c>
      <c r="I1975" s="161" t="s">
        <v>5428</v>
      </c>
      <c r="J1975" s="161" t="s">
        <v>278</v>
      </c>
      <c r="K1975" s="167"/>
      <c r="L1975" s="168" t="s">
        <v>749</v>
      </c>
      <c r="M1975" s="168" t="s">
        <v>279</v>
      </c>
    </row>
    <row r="1976" spans="1:13" s="169" customFormat="1" x14ac:dyDescent="0.4">
      <c r="A1976" s="161" t="s">
        <v>2306</v>
      </c>
      <c r="B1976" s="161" t="s">
        <v>2309</v>
      </c>
      <c r="C1976" s="162">
        <v>42</v>
      </c>
      <c r="D1976" s="163">
        <v>45863</v>
      </c>
      <c r="E1976" s="164">
        <v>45905</v>
      </c>
      <c r="F1976" s="165">
        <v>280.60000000000002</v>
      </c>
      <c r="G1976" s="166" t="s">
        <v>2311</v>
      </c>
      <c r="H1976" s="161" t="s">
        <v>2314</v>
      </c>
      <c r="I1976" s="161" t="s">
        <v>5429</v>
      </c>
      <c r="J1976" s="161" t="s">
        <v>134</v>
      </c>
      <c r="K1976" s="167"/>
      <c r="L1976" s="168" t="s">
        <v>749</v>
      </c>
      <c r="M1976" s="168" t="s">
        <v>135</v>
      </c>
    </row>
    <row r="1977" spans="1:13" s="169" customFormat="1" x14ac:dyDescent="0.4">
      <c r="A1977" s="161" t="s">
        <v>2306</v>
      </c>
      <c r="B1977" s="161" t="s">
        <v>2309</v>
      </c>
      <c r="C1977" s="162">
        <v>42</v>
      </c>
      <c r="D1977" s="163">
        <v>45863</v>
      </c>
      <c r="E1977" s="164">
        <v>45905</v>
      </c>
      <c r="F1977" s="165">
        <v>34.58</v>
      </c>
      <c r="G1977" s="166" t="s">
        <v>2311</v>
      </c>
      <c r="H1977" s="161" t="s">
        <v>2314</v>
      </c>
      <c r="I1977" s="161" t="s">
        <v>5430</v>
      </c>
      <c r="J1977" s="161" t="s">
        <v>352</v>
      </c>
      <c r="K1977" s="167"/>
      <c r="L1977" s="168" t="s">
        <v>749</v>
      </c>
      <c r="M1977" s="168" t="s">
        <v>353</v>
      </c>
    </row>
    <row r="1978" spans="1:13" s="169" customFormat="1" x14ac:dyDescent="0.4">
      <c r="A1978" s="161" t="s">
        <v>2306</v>
      </c>
      <c r="B1978" s="161" t="s">
        <v>2309</v>
      </c>
      <c r="C1978" s="162">
        <v>42</v>
      </c>
      <c r="D1978" s="163">
        <v>45863</v>
      </c>
      <c r="E1978" s="164">
        <v>45905</v>
      </c>
      <c r="F1978" s="165">
        <v>105.95</v>
      </c>
      <c r="G1978" s="166" t="s">
        <v>2311</v>
      </c>
      <c r="H1978" s="161" t="s">
        <v>2314</v>
      </c>
      <c r="I1978" s="161" t="s">
        <v>5431</v>
      </c>
      <c r="J1978" s="161" t="s">
        <v>784</v>
      </c>
      <c r="K1978" s="167"/>
      <c r="L1978" s="168" t="s">
        <v>749</v>
      </c>
      <c r="M1978" s="168" t="s">
        <v>783</v>
      </c>
    </row>
    <row r="1979" spans="1:13" s="169" customFormat="1" x14ac:dyDescent="0.4">
      <c r="A1979" s="161" t="s">
        <v>2306</v>
      </c>
      <c r="B1979" s="161" t="s">
        <v>2309</v>
      </c>
      <c r="C1979" s="162">
        <v>42</v>
      </c>
      <c r="D1979" s="163">
        <v>45863</v>
      </c>
      <c r="E1979" s="164">
        <v>45905</v>
      </c>
      <c r="F1979" s="165">
        <v>535.41</v>
      </c>
      <c r="G1979" s="166" t="s">
        <v>2311</v>
      </c>
      <c r="H1979" s="161" t="s">
        <v>2314</v>
      </c>
      <c r="I1979" s="161" t="s">
        <v>5432</v>
      </c>
      <c r="J1979" s="161" t="s">
        <v>322</v>
      </c>
      <c r="K1979" s="167"/>
      <c r="L1979" s="168" t="s">
        <v>749</v>
      </c>
      <c r="M1979" s="168" t="s">
        <v>323</v>
      </c>
    </row>
    <row r="1980" spans="1:13" s="169" customFormat="1" x14ac:dyDescent="0.4">
      <c r="A1980" s="161" t="s">
        <v>2306</v>
      </c>
      <c r="B1980" s="161" t="s">
        <v>2309</v>
      </c>
      <c r="C1980" s="162">
        <v>42</v>
      </c>
      <c r="D1980" s="163">
        <v>45863</v>
      </c>
      <c r="E1980" s="164">
        <v>45905</v>
      </c>
      <c r="F1980" s="165">
        <v>264.33999999999997</v>
      </c>
      <c r="G1980" s="166" t="s">
        <v>2311</v>
      </c>
      <c r="H1980" s="161" t="s">
        <v>2314</v>
      </c>
      <c r="I1980" s="161" t="s">
        <v>5433</v>
      </c>
      <c r="J1980" s="161" t="s">
        <v>338</v>
      </c>
      <c r="K1980" s="167"/>
      <c r="L1980" s="168" t="s">
        <v>749</v>
      </c>
      <c r="M1980" s="168" t="s">
        <v>339</v>
      </c>
    </row>
    <row r="1981" spans="1:13" s="169" customFormat="1" x14ac:dyDescent="0.4">
      <c r="A1981" s="161" t="s">
        <v>2306</v>
      </c>
      <c r="B1981" s="161" t="s">
        <v>2309</v>
      </c>
      <c r="C1981" s="162">
        <v>42</v>
      </c>
      <c r="D1981" s="163">
        <v>45863</v>
      </c>
      <c r="E1981" s="164">
        <v>45905</v>
      </c>
      <c r="F1981" s="165">
        <v>304.8</v>
      </c>
      <c r="G1981" s="166" t="s">
        <v>2311</v>
      </c>
      <c r="H1981" s="161" t="s">
        <v>2314</v>
      </c>
      <c r="I1981" s="161" t="s">
        <v>5434</v>
      </c>
      <c r="J1981" s="161" t="s">
        <v>282</v>
      </c>
      <c r="K1981" s="167"/>
      <c r="L1981" s="168" t="s">
        <v>749</v>
      </c>
      <c r="M1981" s="168" t="s">
        <v>283</v>
      </c>
    </row>
    <row r="1982" spans="1:13" s="169" customFormat="1" x14ac:dyDescent="0.4">
      <c r="A1982" s="161" t="s">
        <v>2306</v>
      </c>
      <c r="B1982" s="161" t="s">
        <v>2309</v>
      </c>
      <c r="C1982" s="162">
        <v>42</v>
      </c>
      <c r="D1982" s="163">
        <v>45863</v>
      </c>
      <c r="E1982" s="164">
        <v>45905</v>
      </c>
      <c r="F1982" s="165">
        <v>198.49</v>
      </c>
      <c r="G1982" s="166" t="s">
        <v>2311</v>
      </c>
      <c r="H1982" s="161" t="s">
        <v>2314</v>
      </c>
      <c r="I1982" s="161" t="s">
        <v>5435</v>
      </c>
      <c r="J1982" s="161" t="s">
        <v>34</v>
      </c>
      <c r="K1982" s="167"/>
      <c r="L1982" s="168" t="s">
        <v>749</v>
      </c>
      <c r="M1982" s="168" t="s">
        <v>35</v>
      </c>
    </row>
    <row r="1983" spans="1:13" s="169" customFormat="1" x14ac:dyDescent="0.4">
      <c r="A1983" s="161" t="s">
        <v>2306</v>
      </c>
      <c r="B1983" s="161" t="s">
        <v>2309</v>
      </c>
      <c r="C1983" s="162">
        <v>42</v>
      </c>
      <c r="D1983" s="163">
        <v>45863</v>
      </c>
      <c r="E1983" s="164">
        <v>45905</v>
      </c>
      <c r="F1983" s="165">
        <v>424.08</v>
      </c>
      <c r="G1983" s="166" t="s">
        <v>2311</v>
      </c>
      <c r="H1983" s="161" t="s">
        <v>2314</v>
      </c>
      <c r="I1983" s="161" t="s">
        <v>5436</v>
      </c>
      <c r="J1983" s="161" t="s">
        <v>154</v>
      </c>
      <c r="K1983" s="167"/>
      <c r="L1983" s="168" t="s">
        <v>749</v>
      </c>
      <c r="M1983" s="168" t="s">
        <v>155</v>
      </c>
    </row>
    <row r="1984" spans="1:13" s="169" customFormat="1" x14ac:dyDescent="0.4">
      <c r="A1984" s="161" t="s">
        <v>2306</v>
      </c>
      <c r="B1984" s="161" t="s">
        <v>2309</v>
      </c>
      <c r="C1984" s="162">
        <v>42</v>
      </c>
      <c r="D1984" s="163">
        <v>45863</v>
      </c>
      <c r="E1984" s="164">
        <v>45905</v>
      </c>
      <c r="F1984" s="165">
        <v>2497.4</v>
      </c>
      <c r="G1984" s="166" t="s">
        <v>2311</v>
      </c>
      <c r="H1984" s="161" t="s">
        <v>2314</v>
      </c>
      <c r="I1984" s="161" t="s">
        <v>5437</v>
      </c>
      <c r="J1984" s="161" t="s">
        <v>18</v>
      </c>
      <c r="K1984" s="167"/>
      <c r="L1984" s="168" t="s">
        <v>749</v>
      </c>
      <c r="M1984" s="168" t="s">
        <v>19</v>
      </c>
    </row>
    <row r="1985" spans="1:13" s="169" customFormat="1" x14ac:dyDescent="0.4">
      <c r="A1985" s="161" t="s">
        <v>2306</v>
      </c>
      <c r="B1985" s="161" t="s">
        <v>2309</v>
      </c>
      <c r="C1985" s="162">
        <v>42</v>
      </c>
      <c r="D1985" s="163">
        <v>45863</v>
      </c>
      <c r="E1985" s="164">
        <v>45905</v>
      </c>
      <c r="F1985" s="165">
        <v>340.76</v>
      </c>
      <c r="G1985" s="166" t="s">
        <v>2311</v>
      </c>
      <c r="H1985" s="161" t="s">
        <v>2314</v>
      </c>
      <c r="I1985" s="161" t="s">
        <v>5438</v>
      </c>
      <c r="J1985" s="161" t="s">
        <v>284</v>
      </c>
      <c r="K1985" s="167"/>
      <c r="L1985" s="168" t="s">
        <v>749</v>
      </c>
      <c r="M1985" s="168" t="s">
        <v>285</v>
      </c>
    </row>
    <row r="1986" spans="1:13" s="169" customFormat="1" x14ac:dyDescent="0.4">
      <c r="A1986" s="161" t="s">
        <v>2306</v>
      </c>
      <c r="B1986" s="161" t="s">
        <v>2309</v>
      </c>
      <c r="C1986" s="162">
        <v>42</v>
      </c>
      <c r="D1986" s="163">
        <v>45863</v>
      </c>
      <c r="E1986" s="164">
        <v>45905</v>
      </c>
      <c r="F1986" s="165">
        <v>239.14</v>
      </c>
      <c r="G1986" s="166" t="s">
        <v>2311</v>
      </c>
      <c r="H1986" s="161" t="s">
        <v>2314</v>
      </c>
      <c r="I1986" s="161" t="s">
        <v>5439</v>
      </c>
      <c r="J1986" s="161" t="s">
        <v>6</v>
      </c>
      <c r="K1986" s="167"/>
      <c r="L1986" s="168" t="s">
        <v>749</v>
      </c>
      <c r="M1986" s="168" t="s">
        <v>7</v>
      </c>
    </row>
    <row r="1987" spans="1:13" s="169" customFormat="1" x14ac:dyDescent="0.4">
      <c r="A1987" s="161" t="s">
        <v>2306</v>
      </c>
      <c r="B1987" s="161" t="s">
        <v>2309</v>
      </c>
      <c r="C1987" s="162">
        <v>42</v>
      </c>
      <c r="D1987" s="163">
        <v>45863</v>
      </c>
      <c r="E1987" s="164">
        <v>45905</v>
      </c>
      <c r="F1987" s="165">
        <v>386.46</v>
      </c>
      <c r="G1987" s="166" t="s">
        <v>2311</v>
      </c>
      <c r="H1987" s="161" t="s">
        <v>2314</v>
      </c>
      <c r="I1987" s="161" t="s">
        <v>5440</v>
      </c>
      <c r="J1987" s="161" t="s">
        <v>124</v>
      </c>
      <c r="K1987" s="167"/>
      <c r="L1987" s="168" t="s">
        <v>749</v>
      </c>
      <c r="M1987" s="168" t="s">
        <v>125</v>
      </c>
    </row>
    <row r="1988" spans="1:13" s="169" customFormat="1" x14ac:dyDescent="0.4">
      <c r="A1988" s="161" t="s">
        <v>2306</v>
      </c>
      <c r="B1988" s="161" t="s">
        <v>2309</v>
      </c>
      <c r="C1988" s="162">
        <v>42</v>
      </c>
      <c r="D1988" s="163">
        <v>45863</v>
      </c>
      <c r="E1988" s="164">
        <v>45905</v>
      </c>
      <c r="F1988" s="165">
        <v>286.55</v>
      </c>
      <c r="G1988" s="166" t="s">
        <v>2311</v>
      </c>
      <c r="H1988" s="161" t="s">
        <v>2314</v>
      </c>
      <c r="I1988" s="161" t="s">
        <v>5441</v>
      </c>
      <c r="J1988" s="161" t="s">
        <v>294</v>
      </c>
      <c r="K1988" s="167"/>
      <c r="L1988" s="168" t="s">
        <v>749</v>
      </c>
      <c r="M1988" s="168" t="s">
        <v>295</v>
      </c>
    </row>
    <row r="1989" spans="1:13" s="169" customFormat="1" x14ac:dyDescent="0.4">
      <c r="A1989" s="161" t="s">
        <v>2306</v>
      </c>
      <c r="B1989" s="161" t="s">
        <v>2309</v>
      </c>
      <c r="C1989" s="162">
        <v>42</v>
      </c>
      <c r="D1989" s="163">
        <v>45863</v>
      </c>
      <c r="E1989" s="164">
        <v>45905</v>
      </c>
      <c r="F1989" s="165">
        <v>811.76</v>
      </c>
      <c r="G1989" s="166" t="s">
        <v>2311</v>
      </c>
      <c r="H1989" s="161" t="s">
        <v>2314</v>
      </c>
      <c r="I1989" s="161" t="s">
        <v>5442</v>
      </c>
      <c r="J1989" s="161" t="s">
        <v>312</v>
      </c>
      <c r="K1989" s="167"/>
      <c r="L1989" s="168" t="s">
        <v>749</v>
      </c>
      <c r="M1989" s="168" t="s">
        <v>313</v>
      </c>
    </row>
    <row r="1990" spans="1:13" s="169" customFormat="1" x14ac:dyDescent="0.4">
      <c r="A1990" s="161" t="s">
        <v>2306</v>
      </c>
      <c r="B1990" s="161" t="s">
        <v>2309</v>
      </c>
      <c r="C1990" s="162">
        <v>42</v>
      </c>
      <c r="D1990" s="163">
        <v>45863</v>
      </c>
      <c r="E1990" s="164">
        <v>45905</v>
      </c>
      <c r="F1990" s="165">
        <v>320.93</v>
      </c>
      <c r="G1990" s="166" t="s">
        <v>2311</v>
      </c>
      <c r="H1990" s="161" t="s">
        <v>2314</v>
      </c>
      <c r="I1990" s="161" t="s">
        <v>5443</v>
      </c>
      <c r="J1990" s="161" t="s">
        <v>68</v>
      </c>
      <c r="K1990" s="167"/>
      <c r="L1990" s="168" t="s">
        <v>749</v>
      </c>
      <c r="M1990" s="168" t="s">
        <v>69</v>
      </c>
    </row>
    <row r="1991" spans="1:13" s="169" customFormat="1" x14ac:dyDescent="0.4">
      <c r="A1991" s="161" t="s">
        <v>2306</v>
      </c>
      <c r="B1991" s="161" t="s">
        <v>2309</v>
      </c>
      <c r="C1991" s="162">
        <v>42</v>
      </c>
      <c r="D1991" s="163">
        <v>45863</v>
      </c>
      <c r="E1991" s="164">
        <v>45905</v>
      </c>
      <c r="F1991" s="165">
        <v>506.31</v>
      </c>
      <c r="G1991" s="166" t="s">
        <v>2311</v>
      </c>
      <c r="H1991" s="161" t="s">
        <v>2314</v>
      </c>
      <c r="I1991" s="161" t="s">
        <v>5444</v>
      </c>
      <c r="J1991" s="161" t="s">
        <v>142</v>
      </c>
      <c r="K1991" s="167"/>
      <c r="L1991" s="168" t="s">
        <v>749</v>
      </c>
      <c r="M1991" s="168" t="s">
        <v>143</v>
      </c>
    </row>
    <row r="1992" spans="1:13" s="169" customFormat="1" x14ac:dyDescent="0.4">
      <c r="A1992" s="161" t="s">
        <v>2306</v>
      </c>
      <c r="B1992" s="161" t="s">
        <v>2309</v>
      </c>
      <c r="C1992" s="162">
        <v>42</v>
      </c>
      <c r="D1992" s="163">
        <v>45863</v>
      </c>
      <c r="E1992" s="164">
        <v>45905</v>
      </c>
      <c r="F1992" s="165">
        <v>891.65</v>
      </c>
      <c r="G1992" s="166" t="s">
        <v>2311</v>
      </c>
      <c r="H1992" s="161" t="s">
        <v>2314</v>
      </c>
      <c r="I1992" s="161" t="s">
        <v>5445</v>
      </c>
      <c r="J1992" s="161" t="s">
        <v>90</v>
      </c>
      <c r="K1992" s="167"/>
      <c r="L1992" s="168" t="s">
        <v>749</v>
      </c>
      <c r="M1992" s="168" t="s">
        <v>91</v>
      </c>
    </row>
    <row r="1993" spans="1:13" s="169" customFormat="1" x14ac:dyDescent="0.4">
      <c r="A1993" s="161" t="s">
        <v>2306</v>
      </c>
      <c r="B1993" s="161" t="s">
        <v>2309</v>
      </c>
      <c r="C1993" s="162">
        <v>42</v>
      </c>
      <c r="D1993" s="163">
        <v>45863</v>
      </c>
      <c r="E1993" s="164">
        <v>45905</v>
      </c>
      <c r="F1993" s="165">
        <v>478.65</v>
      </c>
      <c r="G1993" s="166" t="s">
        <v>2311</v>
      </c>
      <c r="H1993" s="161" t="s">
        <v>2314</v>
      </c>
      <c r="I1993" s="161" t="s">
        <v>5446</v>
      </c>
      <c r="J1993" s="161" t="s">
        <v>314</v>
      </c>
      <c r="K1993" s="167"/>
      <c r="L1993" s="168" t="s">
        <v>749</v>
      </c>
      <c r="M1993" s="168" t="s">
        <v>315</v>
      </c>
    </row>
    <row r="1994" spans="1:13" s="169" customFormat="1" x14ac:dyDescent="0.4">
      <c r="A1994" s="161" t="s">
        <v>2306</v>
      </c>
      <c r="B1994" s="161" t="s">
        <v>2309</v>
      </c>
      <c r="C1994" s="162">
        <v>42</v>
      </c>
      <c r="D1994" s="163">
        <v>45863</v>
      </c>
      <c r="E1994" s="164">
        <v>45905</v>
      </c>
      <c r="F1994" s="165">
        <v>247.18</v>
      </c>
      <c r="G1994" s="166" t="s">
        <v>2311</v>
      </c>
      <c r="H1994" s="161" t="s">
        <v>2314</v>
      </c>
      <c r="I1994" s="161" t="s">
        <v>5447</v>
      </c>
      <c r="J1994" s="161" t="s">
        <v>336</v>
      </c>
      <c r="K1994" s="167"/>
      <c r="L1994" s="168" t="s">
        <v>749</v>
      </c>
      <c r="M1994" s="168" t="s">
        <v>337</v>
      </c>
    </row>
    <row r="1995" spans="1:13" s="169" customFormat="1" x14ac:dyDescent="0.4">
      <c r="A1995" s="161" t="s">
        <v>2306</v>
      </c>
      <c r="B1995" s="161" t="s">
        <v>2309</v>
      </c>
      <c r="C1995" s="162">
        <v>42</v>
      </c>
      <c r="D1995" s="163">
        <v>45863</v>
      </c>
      <c r="E1995" s="164">
        <v>45905</v>
      </c>
      <c r="F1995" s="165">
        <v>90.32</v>
      </c>
      <c r="G1995" s="166" t="s">
        <v>2311</v>
      </c>
      <c r="H1995" s="161" t="s">
        <v>2314</v>
      </c>
      <c r="I1995" s="161" t="s">
        <v>5448</v>
      </c>
      <c r="J1995" s="161" t="s">
        <v>122</v>
      </c>
      <c r="K1995" s="167"/>
      <c r="L1995" s="168" t="s">
        <v>749</v>
      </c>
      <c r="M1995" s="168" t="s">
        <v>123</v>
      </c>
    </row>
    <row r="1996" spans="1:13" s="169" customFormat="1" x14ac:dyDescent="0.4">
      <c r="A1996" s="161" t="s">
        <v>2306</v>
      </c>
      <c r="B1996" s="161" t="s">
        <v>2309</v>
      </c>
      <c r="C1996" s="162">
        <v>42</v>
      </c>
      <c r="D1996" s="163">
        <v>45863</v>
      </c>
      <c r="E1996" s="164">
        <v>45905</v>
      </c>
      <c r="F1996" s="165">
        <v>396.59</v>
      </c>
      <c r="G1996" s="166" t="s">
        <v>2311</v>
      </c>
      <c r="H1996" s="161" t="s">
        <v>2314</v>
      </c>
      <c r="I1996" s="161" t="s">
        <v>5449</v>
      </c>
      <c r="J1996" s="161" t="s">
        <v>168</v>
      </c>
      <c r="K1996" s="167"/>
      <c r="L1996" s="168" t="s">
        <v>749</v>
      </c>
      <c r="M1996" s="168" t="s">
        <v>169</v>
      </c>
    </row>
    <row r="1997" spans="1:13" s="169" customFormat="1" x14ac:dyDescent="0.4">
      <c r="A1997" s="161" t="s">
        <v>2306</v>
      </c>
      <c r="B1997" s="161" t="s">
        <v>2309</v>
      </c>
      <c r="C1997" s="162">
        <v>42</v>
      </c>
      <c r="D1997" s="163">
        <v>45863</v>
      </c>
      <c r="E1997" s="164">
        <v>45905</v>
      </c>
      <c r="F1997" s="165">
        <v>71.53</v>
      </c>
      <c r="G1997" s="166" t="s">
        <v>2311</v>
      </c>
      <c r="H1997" s="161" t="s">
        <v>2314</v>
      </c>
      <c r="I1997" s="161" t="s">
        <v>5450</v>
      </c>
      <c r="J1997" s="161" t="s">
        <v>184</v>
      </c>
      <c r="K1997" s="167"/>
      <c r="L1997" s="168" t="s">
        <v>749</v>
      </c>
      <c r="M1997" s="168" t="s">
        <v>185</v>
      </c>
    </row>
    <row r="1998" spans="1:13" s="169" customFormat="1" x14ac:dyDescent="0.4">
      <c r="A1998" s="161" t="s">
        <v>2306</v>
      </c>
      <c r="B1998" s="161" t="s">
        <v>2309</v>
      </c>
      <c r="C1998" s="162">
        <v>42</v>
      </c>
      <c r="D1998" s="163">
        <v>45863</v>
      </c>
      <c r="E1998" s="164">
        <v>45905</v>
      </c>
      <c r="F1998" s="165">
        <v>94.84</v>
      </c>
      <c r="G1998" s="166" t="s">
        <v>2311</v>
      </c>
      <c r="H1998" s="161" t="s">
        <v>2314</v>
      </c>
      <c r="I1998" s="161" t="s">
        <v>5451</v>
      </c>
      <c r="J1998" s="161" t="s">
        <v>166</v>
      </c>
      <c r="K1998" s="167"/>
      <c r="L1998" s="168" t="s">
        <v>749</v>
      </c>
      <c r="M1998" s="168" t="s">
        <v>167</v>
      </c>
    </row>
    <row r="1999" spans="1:13" s="169" customFormat="1" x14ac:dyDescent="0.4">
      <c r="A1999" s="161" t="s">
        <v>2306</v>
      </c>
      <c r="B1999" s="161" t="s">
        <v>2309</v>
      </c>
      <c r="C1999" s="162">
        <v>42</v>
      </c>
      <c r="D1999" s="163">
        <v>45863</v>
      </c>
      <c r="E1999" s="164">
        <v>45905</v>
      </c>
      <c r="F1999" s="165">
        <v>254.67</v>
      </c>
      <c r="G1999" s="166" t="s">
        <v>2311</v>
      </c>
      <c r="H1999" s="161" t="s">
        <v>2314</v>
      </c>
      <c r="I1999" s="161" t="s">
        <v>5452</v>
      </c>
      <c r="J1999" s="161" t="s">
        <v>384</v>
      </c>
      <c r="K1999" s="167"/>
      <c r="L1999" s="168" t="s">
        <v>749</v>
      </c>
      <c r="M1999" s="168" t="s">
        <v>385</v>
      </c>
    </row>
    <row r="2000" spans="1:13" s="169" customFormat="1" x14ac:dyDescent="0.4">
      <c r="A2000" s="161" t="s">
        <v>2306</v>
      </c>
      <c r="B2000" s="161" t="s">
        <v>2309</v>
      </c>
      <c r="C2000" s="162">
        <v>42</v>
      </c>
      <c r="D2000" s="163">
        <v>45863</v>
      </c>
      <c r="E2000" s="164">
        <v>45905</v>
      </c>
      <c r="F2000" s="165">
        <v>154.66</v>
      </c>
      <c r="G2000" s="166" t="s">
        <v>2311</v>
      </c>
      <c r="H2000" s="161" t="s">
        <v>2314</v>
      </c>
      <c r="I2000" s="161" t="s">
        <v>5453</v>
      </c>
      <c r="J2000" s="161" t="s">
        <v>495</v>
      </c>
      <c r="K2000" s="167"/>
      <c r="L2000" s="168" t="s">
        <v>749</v>
      </c>
      <c r="M2000" s="168" t="s">
        <v>496</v>
      </c>
    </row>
    <row r="2001" spans="1:13" s="169" customFormat="1" x14ac:dyDescent="0.4">
      <c r="A2001" s="161" t="s">
        <v>2306</v>
      </c>
      <c r="B2001" s="161" t="s">
        <v>2309</v>
      </c>
      <c r="C2001" s="162">
        <v>42</v>
      </c>
      <c r="D2001" s="163">
        <v>45863</v>
      </c>
      <c r="E2001" s="164">
        <v>45905</v>
      </c>
      <c r="F2001" s="165">
        <v>921.04</v>
      </c>
      <c r="G2001" s="166" t="s">
        <v>2311</v>
      </c>
      <c r="H2001" s="161" t="s">
        <v>2314</v>
      </c>
      <c r="I2001" s="161" t="s">
        <v>5457</v>
      </c>
      <c r="J2001" s="161" t="s">
        <v>50</v>
      </c>
      <c r="K2001" s="167"/>
      <c r="L2001" s="168" t="s">
        <v>749</v>
      </c>
      <c r="M2001" s="168" t="s">
        <v>51</v>
      </c>
    </row>
    <row r="2002" spans="1:13" s="169" customFormat="1" x14ac:dyDescent="0.4">
      <c r="A2002" s="161" t="s">
        <v>2306</v>
      </c>
      <c r="B2002" s="161" t="s">
        <v>2309</v>
      </c>
      <c r="C2002" s="162">
        <v>42</v>
      </c>
      <c r="D2002" s="163">
        <v>45863</v>
      </c>
      <c r="E2002" s="164">
        <v>45905</v>
      </c>
      <c r="F2002" s="165">
        <v>412.7</v>
      </c>
      <c r="G2002" s="166" t="s">
        <v>2311</v>
      </c>
      <c r="H2002" s="161" t="s">
        <v>2314</v>
      </c>
      <c r="I2002" s="161" t="s">
        <v>5454</v>
      </c>
      <c r="J2002" s="161" t="s">
        <v>126</v>
      </c>
      <c r="K2002" s="167"/>
      <c r="L2002" s="168" t="s">
        <v>749</v>
      </c>
      <c r="M2002" s="168" t="s">
        <v>127</v>
      </c>
    </row>
    <row r="2003" spans="1:13" s="169" customFormat="1" x14ac:dyDescent="0.4">
      <c r="A2003" s="161" t="s">
        <v>2306</v>
      </c>
      <c r="B2003" s="161" t="s">
        <v>2309</v>
      </c>
      <c r="C2003" s="162">
        <v>42</v>
      </c>
      <c r="D2003" s="163">
        <v>45863</v>
      </c>
      <c r="E2003" s="164">
        <v>45905</v>
      </c>
      <c r="F2003" s="165">
        <v>731.48</v>
      </c>
      <c r="G2003" s="166" t="s">
        <v>2311</v>
      </c>
      <c r="H2003" s="161" t="s">
        <v>2314</v>
      </c>
      <c r="I2003" s="161" t="s">
        <v>5455</v>
      </c>
      <c r="J2003" s="161" t="s">
        <v>20</v>
      </c>
      <c r="K2003" s="167"/>
      <c r="L2003" s="168" t="s">
        <v>749</v>
      </c>
      <c r="M2003" s="168" t="s">
        <v>21</v>
      </c>
    </row>
    <row r="2004" spans="1:13" s="169" customFormat="1" x14ac:dyDescent="0.4">
      <c r="A2004" s="161" t="s">
        <v>2306</v>
      </c>
      <c r="B2004" s="161" t="s">
        <v>2309</v>
      </c>
      <c r="C2004" s="162">
        <v>42</v>
      </c>
      <c r="D2004" s="163">
        <v>45863</v>
      </c>
      <c r="E2004" s="164">
        <v>45905</v>
      </c>
      <c r="F2004" s="165">
        <v>27.29</v>
      </c>
      <c r="G2004" s="166" t="s">
        <v>2311</v>
      </c>
      <c r="H2004" s="161" t="s">
        <v>2314</v>
      </c>
      <c r="I2004" s="161" t="s">
        <v>5456</v>
      </c>
      <c r="J2004" s="161" t="s">
        <v>196</v>
      </c>
      <c r="K2004" s="167"/>
      <c r="L2004" s="168" t="s">
        <v>749</v>
      </c>
      <c r="M2004" s="168" t="s">
        <v>197</v>
      </c>
    </row>
    <row r="2005" spans="1:13" s="169" customFormat="1" x14ac:dyDescent="0.4">
      <c r="A2005" s="161" t="s">
        <v>2306</v>
      </c>
      <c r="B2005" s="161" t="s">
        <v>2309</v>
      </c>
      <c r="C2005" s="162">
        <v>42</v>
      </c>
      <c r="D2005" s="163">
        <v>45863</v>
      </c>
      <c r="E2005" s="164">
        <v>45905</v>
      </c>
      <c r="F2005" s="165">
        <v>746.81</v>
      </c>
      <c r="G2005" s="166" t="s">
        <v>2311</v>
      </c>
      <c r="H2005" s="161" t="s">
        <v>2314</v>
      </c>
      <c r="I2005" s="161" t="s">
        <v>5458</v>
      </c>
      <c r="J2005" s="161" t="s">
        <v>44</v>
      </c>
      <c r="K2005" s="167"/>
      <c r="L2005" s="168" t="s">
        <v>749</v>
      </c>
      <c r="M2005" s="168" t="s">
        <v>45</v>
      </c>
    </row>
    <row r="2006" spans="1:13" s="169" customFormat="1" x14ac:dyDescent="0.4">
      <c r="A2006" s="161" t="s">
        <v>2306</v>
      </c>
      <c r="B2006" s="161" t="s">
        <v>2309</v>
      </c>
      <c r="C2006" s="162">
        <v>42</v>
      </c>
      <c r="D2006" s="163">
        <v>45863</v>
      </c>
      <c r="E2006" s="164">
        <v>45905</v>
      </c>
      <c r="F2006" s="165">
        <v>355.77</v>
      </c>
      <c r="G2006" s="166" t="s">
        <v>2311</v>
      </c>
      <c r="H2006" s="161" t="s">
        <v>2314</v>
      </c>
      <c r="I2006" s="161" t="s">
        <v>5459</v>
      </c>
      <c r="J2006" s="161" t="s">
        <v>388</v>
      </c>
      <c r="K2006" s="167"/>
      <c r="L2006" s="168" t="s">
        <v>749</v>
      </c>
      <c r="M2006" s="168" t="s">
        <v>389</v>
      </c>
    </row>
    <row r="2007" spans="1:13" s="169" customFormat="1" x14ac:dyDescent="0.4">
      <c r="A2007" s="161" t="s">
        <v>2306</v>
      </c>
      <c r="B2007" s="161" t="s">
        <v>2309</v>
      </c>
      <c r="C2007" s="162">
        <v>42</v>
      </c>
      <c r="D2007" s="163">
        <v>45863</v>
      </c>
      <c r="E2007" s="164">
        <v>45905</v>
      </c>
      <c r="F2007" s="165">
        <v>205.39</v>
      </c>
      <c r="G2007" s="166" t="s">
        <v>2311</v>
      </c>
      <c r="H2007" s="161" t="s">
        <v>2314</v>
      </c>
      <c r="I2007" s="161" t="s">
        <v>5460</v>
      </c>
      <c r="J2007" s="161" t="s">
        <v>198</v>
      </c>
      <c r="K2007" s="167"/>
      <c r="L2007" s="168" t="s">
        <v>749</v>
      </c>
      <c r="M2007" s="168" t="s">
        <v>199</v>
      </c>
    </row>
    <row r="2008" spans="1:13" s="169" customFormat="1" x14ac:dyDescent="0.4">
      <c r="A2008" s="161" t="s">
        <v>2306</v>
      </c>
      <c r="B2008" s="161" t="s">
        <v>2309</v>
      </c>
      <c r="C2008" s="162">
        <v>42</v>
      </c>
      <c r="D2008" s="163">
        <v>45863</v>
      </c>
      <c r="E2008" s="164">
        <v>45905</v>
      </c>
      <c r="F2008" s="165">
        <v>306.76</v>
      </c>
      <c r="G2008" s="166" t="s">
        <v>2311</v>
      </c>
      <c r="H2008" s="161" t="s">
        <v>2314</v>
      </c>
      <c r="I2008" s="161" t="s">
        <v>5461</v>
      </c>
      <c r="J2008" s="161" t="s">
        <v>390</v>
      </c>
      <c r="K2008" s="167"/>
      <c r="L2008" s="168" t="s">
        <v>749</v>
      </c>
      <c r="M2008" s="168" t="s">
        <v>391</v>
      </c>
    </row>
    <row r="2009" spans="1:13" s="169" customFormat="1" x14ac:dyDescent="0.4">
      <c r="A2009" s="161" t="s">
        <v>2306</v>
      </c>
      <c r="B2009" s="161" t="s">
        <v>2309</v>
      </c>
      <c r="C2009" s="162">
        <v>42</v>
      </c>
      <c r="D2009" s="163">
        <v>45863</v>
      </c>
      <c r="E2009" s="164">
        <v>45905</v>
      </c>
      <c r="F2009" s="165">
        <v>307.79000000000002</v>
      </c>
      <c r="G2009" s="166" t="s">
        <v>2311</v>
      </c>
      <c r="H2009" s="161" t="s">
        <v>2314</v>
      </c>
      <c r="I2009" s="161" t="s">
        <v>5462</v>
      </c>
      <c r="J2009" s="161" t="s">
        <v>342</v>
      </c>
      <c r="K2009" s="167"/>
      <c r="L2009" s="168" t="s">
        <v>749</v>
      </c>
      <c r="M2009" s="168" t="s">
        <v>343</v>
      </c>
    </row>
    <row r="2010" spans="1:13" s="169" customFormat="1" x14ac:dyDescent="0.4">
      <c r="A2010" s="161" t="s">
        <v>2306</v>
      </c>
      <c r="B2010" s="161" t="s">
        <v>2309</v>
      </c>
      <c r="C2010" s="162">
        <v>42</v>
      </c>
      <c r="D2010" s="163">
        <v>45863</v>
      </c>
      <c r="E2010" s="164">
        <v>45905</v>
      </c>
      <c r="F2010" s="165">
        <v>76.37</v>
      </c>
      <c r="G2010" s="166" t="s">
        <v>2311</v>
      </c>
      <c r="H2010" s="161" t="s">
        <v>2314</v>
      </c>
      <c r="I2010" s="161" t="s">
        <v>5463</v>
      </c>
      <c r="J2010" s="161" t="s">
        <v>48</v>
      </c>
      <c r="K2010" s="167"/>
      <c r="L2010" s="168" t="s">
        <v>749</v>
      </c>
      <c r="M2010" s="168" t="s">
        <v>49</v>
      </c>
    </row>
    <row r="2011" spans="1:13" s="169" customFormat="1" x14ac:dyDescent="0.4">
      <c r="A2011" s="161" t="s">
        <v>2306</v>
      </c>
      <c r="B2011" s="161" t="s">
        <v>2309</v>
      </c>
      <c r="C2011" s="162">
        <v>42</v>
      </c>
      <c r="D2011" s="163">
        <v>45863</v>
      </c>
      <c r="E2011" s="164">
        <v>45905</v>
      </c>
      <c r="F2011" s="165">
        <v>866.96</v>
      </c>
      <c r="G2011" s="166" t="s">
        <v>2311</v>
      </c>
      <c r="H2011" s="161" t="s">
        <v>2314</v>
      </c>
      <c r="I2011" s="161" t="s">
        <v>5464</v>
      </c>
      <c r="J2011" s="161" t="s">
        <v>114</v>
      </c>
      <c r="K2011" s="167"/>
      <c r="L2011" s="168" t="s">
        <v>749</v>
      </c>
      <c r="M2011" s="168" t="s">
        <v>115</v>
      </c>
    </row>
    <row r="2012" spans="1:13" s="169" customFormat="1" x14ac:dyDescent="0.4">
      <c r="A2012" s="161" t="s">
        <v>2306</v>
      </c>
      <c r="B2012" s="161" t="s">
        <v>2309</v>
      </c>
      <c r="C2012" s="162">
        <v>42</v>
      </c>
      <c r="D2012" s="163">
        <v>45863</v>
      </c>
      <c r="E2012" s="164">
        <v>45905</v>
      </c>
      <c r="F2012" s="165">
        <v>462.68</v>
      </c>
      <c r="G2012" s="166" t="s">
        <v>2311</v>
      </c>
      <c r="H2012" s="161" t="s">
        <v>2314</v>
      </c>
      <c r="I2012" s="161" t="s">
        <v>5465</v>
      </c>
      <c r="J2012" s="161" t="s">
        <v>344</v>
      </c>
      <c r="K2012" s="167"/>
      <c r="L2012" s="168" t="s">
        <v>749</v>
      </c>
      <c r="M2012" s="168" t="s">
        <v>345</v>
      </c>
    </row>
    <row r="2013" spans="1:13" s="169" customFormat="1" x14ac:dyDescent="0.4">
      <c r="A2013" s="161" t="s">
        <v>2306</v>
      </c>
      <c r="B2013" s="161" t="s">
        <v>2309</v>
      </c>
      <c r="C2013" s="162">
        <v>42</v>
      </c>
      <c r="D2013" s="163">
        <v>45863</v>
      </c>
      <c r="E2013" s="164">
        <v>45905</v>
      </c>
      <c r="F2013" s="165">
        <v>322.7</v>
      </c>
      <c r="G2013" s="166" t="s">
        <v>2311</v>
      </c>
      <c r="H2013" s="161" t="s">
        <v>2314</v>
      </c>
      <c r="I2013" s="161" t="s">
        <v>5466</v>
      </c>
      <c r="J2013" s="161" t="s">
        <v>394</v>
      </c>
      <c r="K2013" s="167"/>
      <c r="L2013" s="168" t="s">
        <v>749</v>
      </c>
      <c r="M2013" s="168" t="s">
        <v>395</v>
      </c>
    </row>
    <row r="2014" spans="1:13" s="169" customFormat="1" x14ac:dyDescent="0.4">
      <c r="A2014" s="161" t="s">
        <v>2306</v>
      </c>
      <c r="B2014" s="161" t="s">
        <v>2309</v>
      </c>
      <c r="C2014" s="162">
        <v>42</v>
      </c>
      <c r="D2014" s="163">
        <v>45863</v>
      </c>
      <c r="E2014" s="164">
        <v>45905</v>
      </c>
      <c r="F2014" s="165">
        <v>253.58</v>
      </c>
      <c r="G2014" s="166" t="s">
        <v>2311</v>
      </c>
      <c r="H2014" s="161" t="s">
        <v>2314</v>
      </c>
      <c r="I2014" s="161" t="s">
        <v>5467</v>
      </c>
      <c r="J2014" s="161" t="s">
        <v>144</v>
      </c>
      <c r="K2014" s="167"/>
      <c r="L2014" s="168" t="s">
        <v>749</v>
      </c>
      <c r="M2014" s="168" t="s">
        <v>145</v>
      </c>
    </row>
    <row r="2015" spans="1:13" s="169" customFormat="1" x14ac:dyDescent="0.4">
      <c r="A2015" s="161" t="s">
        <v>2306</v>
      </c>
      <c r="B2015" s="161" t="s">
        <v>2309</v>
      </c>
      <c r="C2015" s="162">
        <v>42</v>
      </c>
      <c r="D2015" s="163">
        <v>45863</v>
      </c>
      <c r="E2015" s="164">
        <v>45905</v>
      </c>
      <c r="F2015" s="165">
        <v>85.88</v>
      </c>
      <c r="G2015" s="166" t="s">
        <v>2311</v>
      </c>
      <c r="H2015" s="161" t="s">
        <v>2314</v>
      </c>
      <c r="I2015" s="161" t="s">
        <v>5471</v>
      </c>
      <c r="J2015" s="161" t="s">
        <v>296</v>
      </c>
      <c r="K2015" s="167"/>
      <c r="L2015" s="168" t="s">
        <v>749</v>
      </c>
      <c r="M2015" s="168" t="s">
        <v>297</v>
      </c>
    </row>
    <row r="2016" spans="1:13" s="169" customFormat="1" x14ac:dyDescent="0.4">
      <c r="A2016" s="161" t="s">
        <v>2306</v>
      </c>
      <c r="B2016" s="161" t="s">
        <v>2309</v>
      </c>
      <c r="C2016" s="162">
        <v>42</v>
      </c>
      <c r="D2016" s="163">
        <v>45863</v>
      </c>
      <c r="E2016" s="164">
        <v>45905</v>
      </c>
      <c r="F2016" s="165">
        <v>877.24</v>
      </c>
      <c r="G2016" s="166" t="s">
        <v>2311</v>
      </c>
      <c r="H2016" s="161" t="s">
        <v>2314</v>
      </c>
      <c r="I2016" s="161" t="s">
        <v>5468</v>
      </c>
      <c r="J2016" s="161" t="s">
        <v>346</v>
      </c>
      <c r="K2016" s="167"/>
      <c r="L2016" s="168" t="s">
        <v>749</v>
      </c>
      <c r="M2016" s="168" t="s">
        <v>347</v>
      </c>
    </row>
    <row r="2017" spans="1:13" s="169" customFormat="1" x14ac:dyDescent="0.4">
      <c r="A2017" s="161" t="s">
        <v>2306</v>
      </c>
      <c r="B2017" s="161" t="s">
        <v>2309</v>
      </c>
      <c r="C2017" s="162">
        <v>42</v>
      </c>
      <c r="D2017" s="163">
        <v>45863</v>
      </c>
      <c r="E2017" s="164">
        <v>45905</v>
      </c>
      <c r="F2017" s="165">
        <v>1144.6300000000001</v>
      </c>
      <c r="G2017" s="166" t="s">
        <v>2311</v>
      </c>
      <c r="H2017" s="161" t="s">
        <v>2314</v>
      </c>
      <c r="I2017" s="161" t="s">
        <v>5469</v>
      </c>
      <c r="J2017" s="161" t="s">
        <v>180</v>
      </c>
      <c r="K2017" s="167"/>
      <c r="L2017" s="168" t="s">
        <v>749</v>
      </c>
      <c r="M2017" s="168" t="s">
        <v>181</v>
      </c>
    </row>
    <row r="2018" spans="1:13" s="169" customFormat="1" x14ac:dyDescent="0.4">
      <c r="A2018" s="161" t="s">
        <v>2306</v>
      </c>
      <c r="B2018" s="161" t="s">
        <v>2309</v>
      </c>
      <c r="C2018" s="162">
        <v>42</v>
      </c>
      <c r="D2018" s="163">
        <v>45863</v>
      </c>
      <c r="E2018" s="164">
        <v>45905</v>
      </c>
      <c r="F2018" s="165">
        <v>33.130000000000003</v>
      </c>
      <c r="G2018" s="166" t="s">
        <v>2311</v>
      </c>
      <c r="H2018" s="161" t="s">
        <v>2314</v>
      </c>
      <c r="I2018" s="161" t="s">
        <v>5470</v>
      </c>
      <c r="J2018" s="161" t="s">
        <v>396</v>
      </c>
      <c r="K2018" s="167"/>
      <c r="L2018" s="168" t="s">
        <v>749</v>
      </c>
      <c r="M2018" s="168" t="s">
        <v>397</v>
      </c>
    </row>
    <row r="2019" spans="1:13" s="169" customFormat="1" x14ac:dyDescent="0.4">
      <c r="A2019" s="161" t="s">
        <v>2306</v>
      </c>
      <c r="B2019" s="161" t="s">
        <v>2309</v>
      </c>
      <c r="C2019" s="162">
        <v>42</v>
      </c>
      <c r="D2019" s="163">
        <v>45863</v>
      </c>
      <c r="E2019" s="164">
        <v>45905</v>
      </c>
      <c r="F2019" s="165">
        <v>377.02</v>
      </c>
      <c r="G2019" s="166" t="s">
        <v>2311</v>
      </c>
      <c r="H2019" s="161" t="s">
        <v>2314</v>
      </c>
      <c r="I2019" s="161" t="s">
        <v>5472</v>
      </c>
      <c r="J2019" s="161" t="s">
        <v>324</v>
      </c>
      <c r="K2019" s="167"/>
      <c r="L2019" s="168" t="s">
        <v>749</v>
      </c>
      <c r="M2019" s="168" t="s">
        <v>325</v>
      </c>
    </row>
    <row r="2020" spans="1:13" s="169" customFormat="1" x14ac:dyDescent="0.4">
      <c r="A2020" s="161" t="s">
        <v>2306</v>
      </c>
      <c r="B2020" s="161" t="s">
        <v>2309</v>
      </c>
      <c r="C2020" s="162">
        <v>42</v>
      </c>
      <c r="D2020" s="163">
        <v>45863</v>
      </c>
      <c r="E2020" s="164">
        <v>45905</v>
      </c>
      <c r="F2020" s="165">
        <v>555.6</v>
      </c>
      <c r="G2020" s="166" t="s">
        <v>2311</v>
      </c>
      <c r="H2020" s="161" t="s">
        <v>2314</v>
      </c>
      <c r="I2020" s="161" t="s">
        <v>5473</v>
      </c>
      <c r="J2020" s="161" t="s">
        <v>72</v>
      </c>
      <c r="K2020" s="167"/>
      <c r="L2020" s="168" t="s">
        <v>749</v>
      </c>
      <c r="M2020" s="168" t="s">
        <v>73</v>
      </c>
    </row>
    <row r="2021" spans="1:13" s="169" customFormat="1" x14ac:dyDescent="0.4">
      <c r="A2021" s="161" t="s">
        <v>2306</v>
      </c>
      <c r="B2021" s="161" t="s">
        <v>2309</v>
      </c>
      <c r="C2021" s="162">
        <v>42</v>
      </c>
      <c r="D2021" s="163">
        <v>45863</v>
      </c>
      <c r="E2021" s="164">
        <v>45905</v>
      </c>
      <c r="F2021" s="165">
        <v>201.04</v>
      </c>
      <c r="G2021" s="166" t="s">
        <v>2311</v>
      </c>
      <c r="H2021" s="161" t="s">
        <v>2314</v>
      </c>
      <c r="I2021" s="161" t="s">
        <v>5474</v>
      </c>
      <c r="J2021" s="161" t="s">
        <v>92</v>
      </c>
      <c r="K2021" s="167"/>
      <c r="L2021" s="168" t="s">
        <v>749</v>
      </c>
      <c r="M2021" s="168" t="s">
        <v>93</v>
      </c>
    </row>
    <row r="2022" spans="1:13" s="169" customFormat="1" x14ac:dyDescent="0.4">
      <c r="A2022" s="161" t="s">
        <v>2306</v>
      </c>
      <c r="B2022" s="161" t="s">
        <v>2309</v>
      </c>
      <c r="C2022" s="162">
        <v>42</v>
      </c>
      <c r="D2022" s="163">
        <v>45863</v>
      </c>
      <c r="E2022" s="164">
        <v>45905</v>
      </c>
      <c r="F2022" s="165">
        <v>332.04</v>
      </c>
      <c r="G2022" s="166" t="s">
        <v>2311</v>
      </c>
      <c r="H2022" s="161" t="s">
        <v>2314</v>
      </c>
      <c r="I2022" s="161" t="s">
        <v>5475</v>
      </c>
      <c r="J2022" s="161" t="s">
        <v>264</v>
      </c>
      <c r="K2022" s="167"/>
      <c r="L2022" s="168" t="s">
        <v>749</v>
      </c>
      <c r="M2022" s="168" t="s">
        <v>265</v>
      </c>
    </row>
    <row r="2023" spans="1:13" s="169" customFormat="1" x14ac:dyDescent="0.4">
      <c r="A2023" s="161" t="s">
        <v>2306</v>
      </c>
      <c r="B2023" s="161" t="s">
        <v>2309</v>
      </c>
      <c r="C2023" s="162">
        <v>42</v>
      </c>
      <c r="D2023" s="163">
        <v>45863</v>
      </c>
      <c r="E2023" s="164">
        <v>45905</v>
      </c>
      <c r="F2023" s="165">
        <v>377.84</v>
      </c>
      <c r="G2023" s="166" t="s">
        <v>2311</v>
      </c>
      <c r="H2023" s="161" t="s">
        <v>2314</v>
      </c>
      <c r="I2023" s="161" t="s">
        <v>5476</v>
      </c>
      <c r="J2023" s="161" t="s">
        <v>236</v>
      </c>
      <c r="K2023" s="167"/>
      <c r="L2023" s="168" t="s">
        <v>749</v>
      </c>
      <c r="M2023" s="168" t="s">
        <v>237</v>
      </c>
    </row>
    <row r="2024" spans="1:13" s="169" customFormat="1" x14ac:dyDescent="0.4">
      <c r="A2024" s="161" t="s">
        <v>2306</v>
      </c>
      <c r="B2024" s="161" t="s">
        <v>2309</v>
      </c>
      <c r="C2024" s="162">
        <v>42</v>
      </c>
      <c r="D2024" s="163">
        <v>45863</v>
      </c>
      <c r="E2024" s="164">
        <v>45905</v>
      </c>
      <c r="F2024" s="165">
        <v>286.81</v>
      </c>
      <c r="G2024" s="166" t="s">
        <v>2311</v>
      </c>
      <c r="H2024" s="161" t="s">
        <v>2314</v>
      </c>
      <c r="I2024" s="161" t="s">
        <v>7275</v>
      </c>
      <c r="J2024" s="161" t="s">
        <v>52</v>
      </c>
      <c r="K2024" s="167"/>
      <c r="L2024" s="168" t="s">
        <v>749</v>
      </c>
      <c r="M2024" s="168" t="s">
        <v>53</v>
      </c>
    </row>
    <row r="2025" spans="1:13" s="169" customFormat="1" x14ac:dyDescent="0.4">
      <c r="A2025" s="161" t="s">
        <v>2306</v>
      </c>
      <c r="B2025" s="161" t="s">
        <v>2309</v>
      </c>
      <c r="C2025" s="162">
        <v>42</v>
      </c>
      <c r="D2025" s="163">
        <v>45863</v>
      </c>
      <c r="E2025" s="164">
        <v>45905</v>
      </c>
      <c r="F2025" s="165">
        <v>763.72</v>
      </c>
      <c r="G2025" s="166" t="s">
        <v>2311</v>
      </c>
      <c r="H2025" s="161" t="s">
        <v>2314</v>
      </c>
      <c r="I2025" s="161" t="s">
        <v>5477</v>
      </c>
      <c r="J2025" s="161" t="s">
        <v>186</v>
      </c>
      <c r="K2025" s="167"/>
      <c r="L2025" s="168" t="s">
        <v>749</v>
      </c>
      <c r="M2025" s="168" t="s">
        <v>187</v>
      </c>
    </row>
    <row r="2026" spans="1:13" s="169" customFormat="1" x14ac:dyDescent="0.4">
      <c r="A2026" s="161" t="s">
        <v>2306</v>
      </c>
      <c r="B2026" s="161" t="s">
        <v>2309</v>
      </c>
      <c r="C2026" s="162">
        <v>42</v>
      </c>
      <c r="D2026" s="163">
        <v>45863</v>
      </c>
      <c r="E2026" s="164">
        <v>45905</v>
      </c>
      <c r="F2026" s="165">
        <v>313.41000000000003</v>
      </c>
      <c r="G2026" s="166" t="s">
        <v>2311</v>
      </c>
      <c r="H2026" s="161" t="s">
        <v>2314</v>
      </c>
      <c r="I2026" s="161" t="s">
        <v>5478</v>
      </c>
      <c r="J2026" s="161" t="s">
        <v>238</v>
      </c>
      <c r="K2026" s="167"/>
      <c r="L2026" s="168" t="s">
        <v>749</v>
      </c>
      <c r="M2026" s="168" t="s">
        <v>239</v>
      </c>
    </row>
    <row r="2027" spans="1:13" s="169" customFormat="1" x14ac:dyDescent="0.4">
      <c r="A2027" s="161" t="s">
        <v>2306</v>
      </c>
      <c r="B2027" s="161" t="s">
        <v>2309</v>
      </c>
      <c r="C2027" s="162">
        <v>42</v>
      </c>
      <c r="D2027" s="163">
        <v>45863</v>
      </c>
      <c r="E2027" s="164">
        <v>45905</v>
      </c>
      <c r="F2027" s="165">
        <v>2.48</v>
      </c>
      <c r="G2027" s="166" t="s">
        <v>2311</v>
      </c>
      <c r="H2027" s="161" t="s">
        <v>2314</v>
      </c>
      <c r="I2027" s="161" t="s">
        <v>5479</v>
      </c>
      <c r="J2027" s="161" t="s">
        <v>36</v>
      </c>
      <c r="K2027" s="167"/>
      <c r="L2027" s="168" t="s">
        <v>749</v>
      </c>
      <c r="M2027" s="168" t="s">
        <v>37</v>
      </c>
    </row>
    <row r="2028" spans="1:13" s="169" customFormat="1" x14ac:dyDescent="0.4">
      <c r="A2028" s="161" t="s">
        <v>2306</v>
      </c>
      <c r="B2028" s="161" t="s">
        <v>2309</v>
      </c>
      <c r="C2028" s="162">
        <v>42</v>
      </c>
      <c r="D2028" s="163">
        <v>45863</v>
      </c>
      <c r="E2028" s="164">
        <v>45905</v>
      </c>
      <c r="F2028" s="165">
        <v>261.73</v>
      </c>
      <c r="G2028" s="166" t="s">
        <v>2311</v>
      </c>
      <c r="H2028" s="161" t="s">
        <v>2314</v>
      </c>
      <c r="I2028" s="161" t="s">
        <v>5480</v>
      </c>
      <c r="J2028" s="161" t="s">
        <v>406</v>
      </c>
      <c r="K2028" s="167"/>
      <c r="L2028" s="168" t="s">
        <v>749</v>
      </c>
      <c r="M2028" s="168" t="s">
        <v>407</v>
      </c>
    </row>
    <row r="2029" spans="1:13" s="169" customFormat="1" x14ac:dyDescent="0.4">
      <c r="A2029" s="161" t="s">
        <v>2306</v>
      </c>
      <c r="B2029" s="161" t="s">
        <v>2309</v>
      </c>
      <c r="C2029" s="162">
        <v>42</v>
      </c>
      <c r="D2029" s="163">
        <v>45863</v>
      </c>
      <c r="E2029" s="164">
        <v>45905</v>
      </c>
      <c r="F2029" s="165">
        <v>227.54</v>
      </c>
      <c r="G2029" s="166" t="s">
        <v>2311</v>
      </c>
      <c r="H2029" s="161" t="s">
        <v>2314</v>
      </c>
      <c r="I2029" s="161" t="s">
        <v>5484</v>
      </c>
      <c r="J2029" s="161" t="s">
        <v>240</v>
      </c>
      <c r="K2029" s="167"/>
      <c r="L2029" s="168" t="s">
        <v>749</v>
      </c>
      <c r="M2029" s="168" t="s">
        <v>241</v>
      </c>
    </row>
    <row r="2030" spans="1:13" s="169" customFormat="1" x14ac:dyDescent="0.4">
      <c r="A2030" s="161" t="s">
        <v>2306</v>
      </c>
      <c r="B2030" s="161" t="s">
        <v>2309</v>
      </c>
      <c r="C2030" s="162">
        <v>42</v>
      </c>
      <c r="D2030" s="163">
        <v>45863</v>
      </c>
      <c r="E2030" s="164">
        <v>45905</v>
      </c>
      <c r="F2030" s="165">
        <v>423.81</v>
      </c>
      <c r="G2030" s="166" t="s">
        <v>2311</v>
      </c>
      <c r="H2030" s="161" t="s">
        <v>2314</v>
      </c>
      <c r="I2030" s="161" t="s">
        <v>5481</v>
      </c>
      <c r="J2030" s="161" t="s">
        <v>326</v>
      </c>
      <c r="K2030" s="167"/>
      <c r="L2030" s="168" t="s">
        <v>749</v>
      </c>
      <c r="M2030" s="168" t="s">
        <v>327</v>
      </c>
    </row>
    <row r="2031" spans="1:13" s="169" customFormat="1" x14ac:dyDescent="0.4">
      <c r="A2031" s="161" t="s">
        <v>2306</v>
      </c>
      <c r="B2031" s="161" t="s">
        <v>2309</v>
      </c>
      <c r="C2031" s="162">
        <v>42</v>
      </c>
      <c r="D2031" s="163">
        <v>45863</v>
      </c>
      <c r="E2031" s="164">
        <v>45905</v>
      </c>
      <c r="F2031" s="165">
        <v>278.25</v>
      </c>
      <c r="G2031" s="166" t="s">
        <v>2311</v>
      </c>
      <c r="H2031" s="161" t="s">
        <v>2314</v>
      </c>
      <c r="I2031" s="161" t="s">
        <v>5482</v>
      </c>
      <c r="J2031" s="161" t="s">
        <v>416</v>
      </c>
      <c r="K2031" s="167"/>
      <c r="L2031" s="168" t="s">
        <v>749</v>
      </c>
      <c r="M2031" s="168" t="s">
        <v>417</v>
      </c>
    </row>
    <row r="2032" spans="1:13" s="169" customFormat="1" x14ac:dyDescent="0.4">
      <c r="A2032" s="161" t="s">
        <v>2306</v>
      </c>
      <c r="B2032" s="161" t="s">
        <v>2309</v>
      </c>
      <c r="C2032" s="162">
        <v>42</v>
      </c>
      <c r="D2032" s="163">
        <v>45863</v>
      </c>
      <c r="E2032" s="164">
        <v>45905</v>
      </c>
      <c r="F2032" s="165">
        <v>400.6</v>
      </c>
      <c r="G2032" s="166" t="s">
        <v>2311</v>
      </c>
      <c r="H2032" s="161" t="s">
        <v>2314</v>
      </c>
      <c r="I2032" s="161" t="s">
        <v>5483</v>
      </c>
      <c r="J2032" s="161" t="s">
        <v>200</v>
      </c>
      <c r="K2032" s="167"/>
      <c r="L2032" s="168" t="s">
        <v>749</v>
      </c>
      <c r="M2032" s="168" t="s">
        <v>201</v>
      </c>
    </row>
    <row r="2033" spans="1:16" s="169" customFormat="1" x14ac:dyDescent="0.4">
      <c r="A2033" s="161" t="s">
        <v>2306</v>
      </c>
      <c r="B2033" s="161" t="s">
        <v>2309</v>
      </c>
      <c r="C2033" s="162">
        <v>42</v>
      </c>
      <c r="D2033" s="163">
        <v>45863</v>
      </c>
      <c r="E2033" s="164">
        <v>45905</v>
      </c>
      <c r="F2033" s="165">
        <v>289.75</v>
      </c>
      <c r="G2033" s="166" t="s">
        <v>2311</v>
      </c>
      <c r="H2033" s="161" t="s">
        <v>2314</v>
      </c>
      <c r="I2033" s="161" t="s">
        <v>5485</v>
      </c>
      <c r="J2033" s="161" t="s">
        <v>418</v>
      </c>
      <c r="K2033" s="167"/>
      <c r="L2033" s="168" t="s">
        <v>749</v>
      </c>
      <c r="M2033" s="168" t="s">
        <v>419</v>
      </c>
    </row>
    <row r="2034" spans="1:16" s="169" customFormat="1" x14ac:dyDescent="0.4">
      <c r="A2034" s="161" t="s">
        <v>2306</v>
      </c>
      <c r="B2034" s="161" t="s">
        <v>2309</v>
      </c>
      <c r="C2034" s="162">
        <v>42</v>
      </c>
      <c r="D2034" s="163">
        <v>45863</v>
      </c>
      <c r="E2034" s="164">
        <v>45905</v>
      </c>
      <c r="F2034" s="165">
        <v>368.92</v>
      </c>
      <c r="G2034" s="166" t="s">
        <v>2311</v>
      </c>
      <c r="H2034" s="161" t="s">
        <v>2314</v>
      </c>
      <c r="I2034" s="161" t="s">
        <v>5486</v>
      </c>
      <c r="J2034" s="161" t="s">
        <v>2</v>
      </c>
      <c r="K2034" s="167"/>
      <c r="L2034" s="168" t="s">
        <v>749</v>
      </c>
      <c r="M2034" s="168" t="s">
        <v>3</v>
      </c>
    </row>
    <row r="2035" spans="1:16" s="169" customFormat="1" x14ac:dyDescent="0.4">
      <c r="A2035" s="161" t="s">
        <v>2306</v>
      </c>
      <c r="B2035" s="161" t="s">
        <v>2309</v>
      </c>
      <c r="C2035" s="162">
        <v>42</v>
      </c>
      <c r="D2035" s="163">
        <v>45863</v>
      </c>
      <c r="E2035" s="164">
        <v>45905</v>
      </c>
      <c r="F2035" s="165">
        <v>28.57</v>
      </c>
      <c r="G2035" s="166" t="s">
        <v>2311</v>
      </c>
      <c r="H2035" s="161" t="s">
        <v>2314</v>
      </c>
      <c r="I2035" s="161" t="s">
        <v>5487</v>
      </c>
      <c r="J2035" s="161" t="s">
        <v>302</v>
      </c>
      <c r="K2035" s="167"/>
      <c r="L2035" s="168" t="s">
        <v>749</v>
      </c>
      <c r="M2035" s="168" t="s">
        <v>303</v>
      </c>
    </row>
    <row r="2036" spans="1:16" s="169" customFormat="1" x14ac:dyDescent="0.4">
      <c r="A2036" s="161" t="s">
        <v>2306</v>
      </c>
      <c r="B2036" s="161" t="s">
        <v>2309</v>
      </c>
      <c r="C2036" s="162">
        <v>42</v>
      </c>
      <c r="D2036" s="163">
        <v>45863</v>
      </c>
      <c r="E2036" s="164">
        <v>45905</v>
      </c>
      <c r="F2036" s="165">
        <v>519.20000000000005</v>
      </c>
      <c r="G2036" s="166" t="s">
        <v>2311</v>
      </c>
      <c r="H2036" s="161" t="s">
        <v>2314</v>
      </c>
      <c r="I2036" s="161" t="s">
        <v>5488</v>
      </c>
      <c r="J2036" s="161" t="s">
        <v>78</v>
      </c>
      <c r="K2036" s="167"/>
      <c r="L2036" s="168" t="s">
        <v>749</v>
      </c>
      <c r="M2036" s="168" t="s">
        <v>79</v>
      </c>
    </row>
    <row r="2037" spans="1:16" s="169" customFormat="1" x14ac:dyDescent="0.4">
      <c r="A2037" s="161" t="s">
        <v>2306</v>
      </c>
      <c r="B2037" s="161" t="s">
        <v>2309</v>
      </c>
      <c r="C2037" s="162">
        <v>42</v>
      </c>
      <c r="D2037" s="163">
        <v>45863</v>
      </c>
      <c r="E2037" s="164">
        <v>45905</v>
      </c>
      <c r="F2037" s="165">
        <v>511.38</v>
      </c>
      <c r="G2037" s="166" t="s">
        <v>2311</v>
      </c>
      <c r="H2037" s="161" t="s">
        <v>2314</v>
      </c>
      <c r="I2037" s="161" t="s">
        <v>5489</v>
      </c>
      <c r="J2037" s="161" t="s">
        <v>503</v>
      </c>
      <c r="K2037" s="167"/>
      <c r="L2037" s="168" t="s">
        <v>749</v>
      </c>
      <c r="M2037" s="168" t="s">
        <v>504</v>
      </c>
    </row>
    <row r="2038" spans="1:16" s="169" customFormat="1" x14ac:dyDescent="0.4">
      <c r="A2038" s="161" t="s">
        <v>2306</v>
      </c>
      <c r="B2038" s="161" t="s">
        <v>2309</v>
      </c>
      <c r="C2038" s="162">
        <v>42</v>
      </c>
      <c r="D2038" s="163">
        <v>45863</v>
      </c>
      <c r="E2038" s="164">
        <v>45905</v>
      </c>
      <c r="F2038" s="165">
        <v>375.63</v>
      </c>
      <c r="G2038" s="166" t="s">
        <v>2311</v>
      </c>
      <c r="H2038" s="161" t="s">
        <v>2314</v>
      </c>
      <c r="I2038" s="161" t="s">
        <v>5490</v>
      </c>
      <c r="J2038" s="161" t="s">
        <v>202</v>
      </c>
      <c r="K2038" s="167"/>
      <c r="L2038" s="168" t="s">
        <v>749</v>
      </c>
      <c r="M2038" s="168" t="s">
        <v>203</v>
      </c>
    </row>
    <row r="2039" spans="1:16" s="169" customFormat="1" x14ac:dyDescent="0.4">
      <c r="A2039" s="161" t="s">
        <v>2306</v>
      </c>
      <c r="B2039" s="161" t="s">
        <v>2309</v>
      </c>
      <c r="C2039" s="162">
        <v>42</v>
      </c>
      <c r="D2039" s="163">
        <v>45863</v>
      </c>
      <c r="E2039" s="164">
        <v>45905</v>
      </c>
      <c r="F2039" s="165">
        <v>299.13</v>
      </c>
      <c r="G2039" s="166" t="s">
        <v>2311</v>
      </c>
      <c r="H2039" s="161" t="s">
        <v>2314</v>
      </c>
      <c r="I2039" s="161" t="s">
        <v>5491</v>
      </c>
      <c r="J2039" s="161" t="s">
        <v>4</v>
      </c>
      <c r="K2039" s="167"/>
      <c r="L2039" s="168" t="s">
        <v>749</v>
      </c>
      <c r="M2039" s="168" t="s">
        <v>5</v>
      </c>
    </row>
    <row r="2040" spans="1:16" s="169" customFormat="1" x14ac:dyDescent="0.4">
      <c r="A2040" s="161" t="s">
        <v>2306</v>
      </c>
      <c r="B2040" s="161" t="s">
        <v>2309</v>
      </c>
      <c r="C2040" s="162">
        <v>42</v>
      </c>
      <c r="D2040" s="163">
        <v>45863</v>
      </c>
      <c r="E2040" s="164">
        <v>45905</v>
      </c>
      <c r="F2040" s="165">
        <v>244.83</v>
      </c>
      <c r="G2040" s="166" t="s">
        <v>2311</v>
      </c>
      <c r="H2040" s="161" t="s">
        <v>2314</v>
      </c>
      <c r="I2040" s="161" t="s">
        <v>5492</v>
      </c>
      <c r="J2040" s="161" t="s">
        <v>204</v>
      </c>
      <c r="K2040" s="167"/>
      <c r="L2040" s="168" t="s">
        <v>749</v>
      </c>
      <c r="M2040" s="168" t="s">
        <v>205</v>
      </c>
    </row>
    <row r="2041" spans="1:16" s="169" customFormat="1" x14ac:dyDescent="0.4">
      <c r="A2041" s="161" t="s">
        <v>2306</v>
      </c>
      <c r="B2041" s="161" t="s">
        <v>2309</v>
      </c>
      <c r="C2041" s="162">
        <v>42</v>
      </c>
      <c r="D2041" s="163">
        <v>45863</v>
      </c>
      <c r="E2041" s="164">
        <v>45905</v>
      </c>
      <c r="F2041" s="165">
        <v>363.55</v>
      </c>
      <c r="G2041" s="166" t="s">
        <v>2311</v>
      </c>
      <c r="H2041" s="161" t="s">
        <v>2314</v>
      </c>
      <c r="I2041" s="161" t="s">
        <v>5493</v>
      </c>
      <c r="J2041" s="161" t="s">
        <v>242</v>
      </c>
      <c r="K2041" s="167"/>
      <c r="L2041" s="168" t="s">
        <v>749</v>
      </c>
      <c r="M2041" s="168" t="s">
        <v>243</v>
      </c>
    </row>
    <row r="2042" spans="1:16" s="169" customFormat="1" x14ac:dyDescent="0.4">
      <c r="A2042" s="161" t="s">
        <v>2306</v>
      </c>
      <c r="B2042" s="161" t="s">
        <v>2309</v>
      </c>
      <c r="C2042" s="162">
        <v>42</v>
      </c>
      <c r="D2042" s="163">
        <v>45863</v>
      </c>
      <c r="E2042" s="164">
        <v>45905</v>
      </c>
      <c r="F2042" s="165">
        <v>317.7</v>
      </c>
      <c r="G2042" s="166" t="s">
        <v>2311</v>
      </c>
      <c r="H2042" s="161" t="s">
        <v>2314</v>
      </c>
      <c r="I2042" s="161" t="s">
        <v>5494</v>
      </c>
      <c r="J2042" s="161" t="s">
        <v>190</v>
      </c>
      <c r="K2042" s="167"/>
      <c r="L2042" s="168" t="s">
        <v>749</v>
      </c>
      <c r="M2042" s="168" t="s">
        <v>191</v>
      </c>
    </row>
    <row r="2043" spans="1:16" s="169" customFormat="1" x14ac:dyDescent="0.4">
      <c r="A2043" s="161" t="s">
        <v>2306</v>
      </c>
      <c r="B2043" s="161" t="s">
        <v>2309</v>
      </c>
      <c r="C2043" s="162">
        <v>42</v>
      </c>
      <c r="D2043" s="163">
        <v>45863</v>
      </c>
      <c r="E2043" s="164">
        <v>45905</v>
      </c>
      <c r="F2043" s="165">
        <v>260.36</v>
      </c>
      <c r="G2043" s="166" t="s">
        <v>2311</v>
      </c>
      <c r="H2043" s="161" t="s">
        <v>2314</v>
      </c>
      <c r="I2043" s="161" t="s">
        <v>5497</v>
      </c>
      <c r="J2043" s="161" t="s">
        <v>424</v>
      </c>
      <c r="K2043" s="167"/>
      <c r="L2043" s="168" t="s">
        <v>749</v>
      </c>
      <c r="M2043" s="168" t="s">
        <v>425</v>
      </c>
    </row>
    <row r="2044" spans="1:16" s="169" customFormat="1" x14ac:dyDescent="0.4">
      <c r="A2044" s="161" t="s">
        <v>2306</v>
      </c>
      <c r="B2044" s="161" t="s">
        <v>2309</v>
      </c>
      <c r="C2044" s="162">
        <v>42</v>
      </c>
      <c r="D2044" s="163">
        <v>45863</v>
      </c>
      <c r="E2044" s="164">
        <v>45905</v>
      </c>
      <c r="F2044" s="165">
        <v>391.01</v>
      </c>
      <c r="G2044" s="166" t="s">
        <v>2311</v>
      </c>
      <c r="H2044" s="161" t="s">
        <v>2314</v>
      </c>
      <c r="I2044" s="161" t="s">
        <v>5495</v>
      </c>
      <c r="J2044" s="161" t="s">
        <v>258</v>
      </c>
      <c r="K2044" s="167"/>
      <c r="L2044" s="168" t="s">
        <v>749</v>
      </c>
      <c r="M2044" s="168" t="s">
        <v>259</v>
      </c>
    </row>
    <row r="2045" spans="1:16" s="169" customFormat="1" x14ac:dyDescent="0.4">
      <c r="A2045" s="161" t="s">
        <v>2306</v>
      </c>
      <c r="B2045" s="161" t="s">
        <v>2309</v>
      </c>
      <c r="C2045" s="162">
        <v>42</v>
      </c>
      <c r="D2045" s="163">
        <v>45863</v>
      </c>
      <c r="E2045" s="164">
        <v>45905</v>
      </c>
      <c r="F2045" s="165">
        <v>315.29000000000002</v>
      </c>
      <c r="G2045" s="166" t="s">
        <v>2311</v>
      </c>
      <c r="H2045" s="161" t="s">
        <v>2314</v>
      </c>
      <c r="I2045" s="161" t="s">
        <v>5496</v>
      </c>
      <c r="J2045" s="161" t="s">
        <v>244</v>
      </c>
      <c r="K2045" s="167"/>
      <c r="L2045" s="168" t="s">
        <v>749</v>
      </c>
      <c r="M2045" s="168" t="s">
        <v>245</v>
      </c>
    </row>
    <row r="2046" spans="1:16" s="169" customFormat="1" x14ac:dyDescent="0.4">
      <c r="A2046" s="161" t="s">
        <v>2306</v>
      </c>
      <c r="B2046" s="161" t="s">
        <v>2309</v>
      </c>
      <c r="C2046" s="162">
        <v>42</v>
      </c>
      <c r="D2046" s="163">
        <v>45863</v>
      </c>
      <c r="E2046" s="164">
        <v>45905</v>
      </c>
      <c r="F2046" s="165">
        <v>48.57</v>
      </c>
      <c r="G2046" s="166" t="s">
        <v>2311</v>
      </c>
      <c r="H2046" s="161" t="s">
        <v>2314</v>
      </c>
      <c r="I2046" s="161" t="s">
        <v>6526</v>
      </c>
      <c r="J2046" s="161" t="s">
        <v>422</v>
      </c>
      <c r="K2046" s="167"/>
      <c r="L2046" s="168" t="s">
        <v>749</v>
      </c>
      <c r="M2046" s="168" t="s">
        <v>423</v>
      </c>
    </row>
    <row r="2047" spans="1:16" s="169" customFormat="1" x14ac:dyDescent="0.4">
      <c r="A2047" s="161" t="s">
        <v>2306</v>
      </c>
      <c r="B2047" s="161" t="s">
        <v>2309</v>
      </c>
      <c r="C2047" s="162">
        <v>42</v>
      </c>
      <c r="D2047" s="163">
        <v>45863</v>
      </c>
      <c r="E2047" s="164">
        <v>45905</v>
      </c>
      <c r="F2047" s="165">
        <v>253.06</v>
      </c>
      <c r="G2047" s="166" t="s">
        <v>2311</v>
      </c>
      <c r="H2047" s="161" t="s">
        <v>2314</v>
      </c>
      <c r="I2047" s="161" t="s">
        <v>7275</v>
      </c>
      <c r="J2047" s="161" t="s">
        <v>52</v>
      </c>
      <c r="K2047" s="167"/>
      <c r="L2047" s="168" t="s">
        <v>749</v>
      </c>
      <c r="M2047" s="168" t="s">
        <v>53</v>
      </c>
      <c r="P2047" s="3" t="s">
        <v>750</v>
      </c>
    </row>
    <row r="2048" spans="1:16" s="169" customFormat="1" x14ac:dyDescent="0.4">
      <c r="A2048" s="161" t="s">
        <v>2306</v>
      </c>
      <c r="B2048" s="161" t="s">
        <v>2309</v>
      </c>
      <c r="C2048" s="162">
        <v>42</v>
      </c>
      <c r="D2048" s="163">
        <v>45863</v>
      </c>
      <c r="E2048" s="164">
        <v>45905</v>
      </c>
      <c r="F2048" s="165">
        <v>218.86</v>
      </c>
      <c r="G2048" s="166" t="s">
        <v>2311</v>
      </c>
      <c r="H2048" s="161" t="s">
        <v>2314</v>
      </c>
      <c r="I2048" s="161" t="s">
        <v>5498</v>
      </c>
      <c r="J2048" s="161" t="s">
        <v>350</v>
      </c>
      <c r="K2048" s="167"/>
      <c r="L2048" s="168" t="s">
        <v>749</v>
      </c>
      <c r="M2048" s="168" t="s">
        <v>351</v>
      </c>
    </row>
    <row r="2049" spans="1:13" s="169" customFormat="1" x14ac:dyDescent="0.4">
      <c r="A2049" s="161" t="s">
        <v>2306</v>
      </c>
      <c r="B2049" s="161" t="s">
        <v>2309</v>
      </c>
      <c r="C2049" s="162">
        <v>42</v>
      </c>
      <c r="D2049" s="163">
        <v>45863</v>
      </c>
      <c r="E2049" s="164">
        <v>45905</v>
      </c>
      <c r="F2049" s="165">
        <v>863.42</v>
      </c>
      <c r="G2049" s="166" t="s">
        <v>2311</v>
      </c>
      <c r="H2049" s="161" t="s">
        <v>2314</v>
      </c>
      <c r="I2049" s="161" t="s">
        <v>5499</v>
      </c>
      <c r="J2049" s="161" t="s">
        <v>30</v>
      </c>
      <c r="K2049" s="167"/>
      <c r="L2049" s="168" t="s">
        <v>749</v>
      </c>
      <c r="M2049" s="168" t="s">
        <v>31</v>
      </c>
    </row>
    <row r="2050" spans="1:13" s="169" customFormat="1" x14ac:dyDescent="0.4">
      <c r="A2050" s="161" t="s">
        <v>2306</v>
      </c>
      <c r="B2050" s="161" t="s">
        <v>2309</v>
      </c>
      <c r="C2050" s="162">
        <v>42</v>
      </c>
      <c r="D2050" s="163">
        <v>45863</v>
      </c>
      <c r="E2050" s="164">
        <v>45905</v>
      </c>
      <c r="F2050" s="165">
        <v>308.76</v>
      </c>
      <c r="G2050" s="166" t="s">
        <v>2311</v>
      </c>
      <c r="H2050" s="161" t="s">
        <v>2314</v>
      </c>
      <c r="I2050" s="161" t="s">
        <v>5500</v>
      </c>
      <c r="J2050" s="161" t="s">
        <v>428</v>
      </c>
      <c r="K2050" s="167"/>
      <c r="L2050" s="168" t="s">
        <v>749</v>
      </c>
      <c r="M2050" s="168" t="s">
        <v>429</v>
      </c>
    </row>
    <row r="2051" spans="1:13" s="169" customFormat="1" x14ac:dyDescent="0.4">
      <c r="A2051" s="161" t="s">
        <v>2306</v>
      </c>
      <c r="B2051" s="161" t="s">
        <v>2309</v>
      </c>
      <c r="C2051" s="162">
        <v>42</v>
      </c>
      <c r="D2051" s="163">
        <v>45863</v>
      </c>
      <c r="E2051" s="164">
        <v>45905</v>
      </c>
      <c r="F2051" s="165">
        <v>645.38</v>
      </c>
      <c r="G2051" s="166" t="s">
        <v>2311</v>
      </c>
      <c r="H2051" s="161" t="s">
        <v>2314</v>
      </c>
      <c r="I2051" s="161" t="s">
        <v>5501</v>
      </c>
      <c r="J2051" s="161" t="s">
        <v>132</v>
      </c>
      <c r="K2051" s="167"/>
      <c r="L2051" s="168" t="s">
        <v>749</v>
      </c>
      <c r="M2051" s="168" t="s">
        <v>133</v>
      </c>
    </row>
    <row r="2052" spans="1:13" s="169" customFormat="1" x14ac:dyDescent="0.4">
      <c r="A2052" s="161" t="s">
        <v>2306</v>
      </c>
      <c r="B2052" s="161" t="s">
        <v>2309</v>
      </c>
      <c r="C2052" s="162">
        <v>42</v>
      </c>
      <c r="D2052" s="163">
        <v>45863</v>
      </c>
      <c r="E2052" s="164">
        <v>45905</v>
      </c>
      <c r="F2052" s="165">
        <v>274.7</v>
      </c>
      <c r="G2052" s="166" t="s">
        <v>2311</v>
      </c>
      <c r="H2052" s="161" t="s">
        <v>2314</v>
      </c>
      <c r="I2052" s="161" t="s">
        <v>5502</v>
      </c>
      <c r="J2052" s="161" t="s">
        <v>432</v>
      </c>
      <c r="K2052" s="167"/>
      <c r="L2052" s="168" t="s">
        <v>749</v>
      </c>
      <c r="M2052" s="168" t="s">
        <v>433</v>
      </c>
    </row>
    <row r="2053" spans="1:13" s="169" customFormat="1" x14ac:dyDescent="0.4">
      <c r="A2053" s="161" t="s">
        <v>2306</v>
      </c>
      <c r="B2053" s="161" t="s">
        <v>2309</v>
      </c>
      <c r="C2053" s="162">
        <v>42</v>
      </c>
      <c r="D2053" s="163">
        <v>45863</v>
      </c>
      <c r="E2053" s="164">
        <v>45905</v>
      </c>
      <c r="F2053" s="165">
        <v>213.21</v>
      </c>
      <c r="G2053" s="166" t="s">
        <v>2311</v>
      </c>
      <c r="H2053" s="161" t="s">
        <v>2314</v>
      </c>
      <c r="I2053" s="161" t="s">
        <v>5503</v>
      </c>
      <c r="J2053" s="161" t="s">
        <v>310</v>
      </c>
      <c r="K2053" s="167"/>
      <c r="L2053" s="168" t="s">
        <v>749</v>
      </c>
      <c r="M2053" s="168" t="s">
        <v>311</v>
      </c>
    </row>
    <row r="2054" spans="1:13" s="169" customFormat="1" x14ac:dyDescent="0.4">
      <c r="A2054" s="161" t="s">
        <v>2306</v>
      </c>
      <c r="B2054" s="161" t="s">
        <v>2309</v>
      </c>
      <c r="C2054" s="162">
        <v>42</v>
      </c>
      <c r="D2054" s="163">
        <v>45863</v>
      </c>
      <c r="E2054" s="164">
        <v>45905</v>
      </c>
      <c r="F2054" s="165">
        <v>162.13999999999999</v>
      </c>
      <c r="G2054" s="166" t="s">
        <v>2311</v>
      </c>
      <c r="H2054" s="161" t="s">
        <v>2314</v>
      </c>
      <c r="I2054" s="161" t="s">
        <v>5504</v>
      </c>
      <c r="J2054" s="161" t="s">
        <v>80</v>
      </c>
      <c r="K2054" s="167"/>
      <c r="L2054" s="168" t="s">
        <v>749</v>
      </c>
      <c r="M2054" s="168" t="s">
        <v>81</v>
      </c>
    </row>
    <row r="2055" spans="1:13" s="169" customFormat="1" x14ac:dyDescent="0.4">
      <c r="A2055" s="161" t="s">
        <v>2306</v>
      </c>
      <c r="B2055" s="161" t="s">
        <v>2309</v>
      </c>
      <c r="C2055" s="162">
        <v>42</v>
      </c>
      <c r="D2055" s="163">
        <v>45863</v>
      </c>
      <c r="E2055" s="164">
        <v>45905</v>
      </c>
      <c r="F2055" s="165">
        <v>255.38</v>
      </c>
      <c r="G2055" s="166" t="s">
        <v>2311</v>
      </c>
      <c r="H2055" s="161" t="s">
        <v>2314</v>
      </c>
      <c r="I2055" s="161" t="s">
        <v>5505</v>
      </c>
      <c r="J2055" s="161" t="s">
        <v>436</v>
      </c>
      <c r="K2055" s="167"/>
      <c r="L2055" s="168" t="s">
        <v>749</v>
      </c>
      <c r="M2055" s="168" t="s">
        <v>437</v>
      </c>
    </row>
    <row r="2056" spans="1:13" s="169" customFormat="1" x14ac:dyDescent="0.4">
      <c r="A2056" s="161" t="s">
        <v>2306</v>
      </c>
      <c r="B2056" s="161" t="s">
        <v>2309</v>
      </c>
      <c r="C2056" s="162">
        <v>42</v>
      </c>
      <c r="D2056" s="163">
        <v>45863</v>
      </c>
      <c r="E2056" s="164">
        <v>45905</v>
      </c>
      <c r="F2056" s="165">
        <v>538.76</v>
      </c>
      <c r="G2056" s="166" t="s">
        <v>2311</v>
      </c>
      <c r="H2056" s="161" t="s">
        <v>2314</v>
      </c>
      <c r="I2056" s="161" t="s">
        <v>5506</v>
      </c>
      <c r="J2056" s="161" t="s">
        <v>82</v>
      </c>
      <c r="K2056" s="167"/>
      <c r="L2056" s="168" t="s">
        <v>749</v>
      </c>
      <c r="M2056" s="168" t="s">
        <v>83</v>
      </c>
    </row>
    <row r="2057" spans="1:13" s="169" customFormat="1" x14ac:dyDescent="0.4">
      <c r="A2057" s="161" t="s">
        <v>2306</v>
      </c>
      <c r="B2057" s="161" t="s">
        <v>2309</v>
      </c>
      <c r="C2057" s="162">
        <v>42</v>
      </c>
      <c r="D2057" s="163">
        <v>45863</v>
      </c>
      <c r="E2057" s="164">
        <v>45905</v>
      </c>
      <c r="F2057" s="165">
        <v>288.58</v>
      </c>
      <c r="G2057" s="166" t="s">
        <v>2311</v>
      </c>
      <c r="H2057" s="161" t="s">
        <v>2314</v>
      </c>
      <c r="I2057" s="161" t="s">
        <v>5510</v>
      </c>
      <c r="J2057" s="161" t="s">
        <v>440</v>
      </c>
      <c r="K2057" s="167"/>
      <c r="L2057" s="168" t="s">
        <v>749</v>
      </c>
      <c r="M2057" s="168" t="s">
        <v>441</v>
      </c>
    </row>
    <row r="2058" spans="1:13" s="169" customFormat="1" x14ac:dyDescent="0.4">
      <c r="A2058" s="161" t="s">
        <v>2306</v>
      </c>
      <c r="B2058" s="161" t="s">
        <v>2309</v>
      </c>
      <c r="C2058" s="162">
        <v>42</v>
      </c>
      <c r="D2058" s="163">
        <v>45863</v>
      </c>
      <c r="E2058" s="164">
        <v>45905</v>
      </c>
      <c r="F2058" s="165">
        <v>594.12</v>
      </c>
      <c r="G2058" s="166" t="s">
        <v>2311</v>
      </c>
      <c r="H2058" s="161" t="s">
        <v>2314</v>
      </c>
      <c r="I2058" s="161" t="s">
        <v>5507</v>
      </c>
      <c r="J2058" s="161" t="s">
        <v>499</v>
      </c>
      <c r="K2058" s="167"/>
      <c r="L2058" s="168" t="s">
        <v>749</v>
      </c>
      <c r="M2058" s="168" t="s">
        <v>500</v>
      </c>
    </row>
    <row r="2059" spans="1:13" s="169" customFormat="1" x14ac:dyDescent="0.4">
      <c r="A2059" s="161" t="s">
        <v>2306</v>
      </c>
      <c r="B2059" s="161" t="s">
        <v>2309</v>
      </c>
      <c r="C2059" s="162">
        <v>42</v>
      </c>
      <c r="D2059" s="163">
        <v>45863</v>
      </c>
      <c r="E2059" s="164">
        <v>45905</v>
      </c>
      <c r="F2059" s="165">
        <v>458.52</v>
      </c>
      <c r="G2059" s="166" t="s">
        <v>2311</v>
      </c>
      <c r="H2059" s="161" t="s">
        <v>2314</v>
      </c>
      <c r="I2059" s="161" t="s">
        <v>5508</v>
      </c>
      <c r="J2059" s="161" t="s">
        <v>354</v>
      </c>
      <c r="K2059" s="167"/>
      <c r="L2059" s="168" t="s">
        <v>749</v>
      </c>
      <c r="M2059" s="168" t="s">
        <v>355</v>
      </c>
    </row>
    <row r="2060" spans="1:13" s="169" customFormat="1" x14ac:dyDescent="0.4">
      <c r="A2060" s="161" t="s">
        <v>2306</v>
      </c>
      <c r="B2060" s="161" t="s">
        <v>2309</v>
      </c>
      <c r="C2060" s="162">
        <v>42</v>
      </c>
      <c r="D2060" s="163">
        <v>45863</v>
      </c>
      <c r="E2060" s="164">
        <v>45905</v>
      </c>
      <c r="F2060" s="165">
        <v>285.07</v>
      </c>
      <c r="G2060" s="166" t="s">
        <v>2311</v>
      </c>
      <c r="H2060" s="161" t="s">
        <v>2314</v>
      </c>
      <c r="I2060" s="161" t="s">
        <v>5509</v>
      </c>
      <c r="J2060" s="161" t="s">
        <v>210</v>
      </c>
      <c r="K2060" s="167"/>
      <c r="L2060" s="168" t="s">
        <v>749</v>
      </c>
      <c r="M2060" s="168" t="s">
        <v>211</v>
      </c>
    </row>
    <row r="2061" spans="1:13" s="169" customFormat="1" x14ac:dyDescent="0.4">
      <c r="A2061" s="161" t="s">
        <v>2306</v>
      </c>
      <c r="B2061" s="161" t="s">
        <v>2309</v>
      </c>
      <c r="C2061" s="162">
        <v>42</v>
      </c>
      <c r="D2061" s="163">
        <v>45863</v>
      </c>
      <c r="E2061" s="164">
        <v>45905</v>
      </c>
      <c r="F2061" s="165">
        <v>55.2</v>
      </c>
      <c r="G2061" s="166" t="s">
        <v>2311</v>
      </c>
      <c r="H2061" s="161" t="s">
        <v>2314</v>
      </c>
      <c r="I2061" s="161" t="s">
        <v>5511</v>
      </c>
      <c r="J2061" s="161" t="s">
        <v>442</v>
      </c>
      <c r="K2061" s="167"/>
      <c r="L2061" s="168" t="s">
        <v>749</v>
      </c>
      <c r="M2061" s="168" t="s">
        <v>443</v>
      </c>
    </row>
    <row r="2062" spans="1:13" s="169" customFormat="1" x14ac:dyDescent="0.4">
      <c r="A2062" s="161" t="s">
        <v>2306</v>
      </c>
      <c r="B2062" s="161" t="s">
        <v>2309</v>
      </c>
      <c r="C2062" s="162">
        <v>42</v>
      </c>
      <c r="D2062" s="163">
        <v>45863</v>
      </c>
      <c r="E2062" s="164">
        <v>45905</v>
      </c>
      <c r="F2062" s="165">
        <v>299.27999999999997</v>
      </c>
      <c r="G2062" s="166" t="s">
        <v>2311</v>
      </c>
      <c r="H2062" s="161" t="s">
        <v>2314</v>
      </c>
      <c r="I2062" s="161" t="s">
        <v>5512</v>
      </c>
      <c r="J2062" s="161" t="s">
        <v>444</v>
      </c>
      <c r="K2062" s="167"/>
      <c r="L2062" s="168" t="s">
        <v>749</v>
      </c>
      <c r="M2062" s="168" t="s">
        <v>445</v>
      </c>
    </row>
    <row r="2063" spans="1:13" s="169" customFormat="1" x14ac:dyDescent="0.4">
      <c r="A2063" s="161" t="s">
        <v>2306</v>
      </c>
      <c r="B2063" s="161" t="s">
        <v>2309</v>
      </c>
      <c r="C2063" s="162">
        <v>42</v>
      </c>
      <c r="D2063" s="163">
        <v>45863</v>
      </c>
      <c r="E2063" s="164">
        <v>45905</v>
      </c>
      <c r="F2063" s="165">
        <v>19.53</v>
      </c>
      <c r="G2063" s="166" t="s">
        <v>2311</v>
      </c>
      <c r="H2063" s="161" t="s">
        <v>2314</v>
      </c>
      <c r="I2063" s="161" t="s">
        <v>5513</v>
      </c>
      <c r="J2063" s="161" t="s">
        <v>304</v>
      </c>
      <c r="K2063" s="167"/>
      <c r="L2063" s="168" t="s">
        <v>749</v>
      </c>
      <c r="M2063" s="168" t="s">
        <v>305</v>
      </c>
    </row>
    <row r="2064" spans="1:13" s="169" customFormat="1" x14ac:dyDescent="0.4">
      <c r="A2064" s="161" t="s">
        <v>2306</v>
      </c>
      <c r="B2064" s="161" t="s">
        <v>2309</v>
      </c>
      <c r="C2064" s="162">
        <v>42</v>
      </c>
      <c r="D2064" s="163">
        <v>45863</v>
      </c>
      <c r="E2064" s="164">
        <v>45905</v>
      </c>
      <c r="F2064" s="165">
        <v>427.86</v>
      </c>
      <c r="G2064" s="166" t="s">
        <v>2311</v>
      </c>
      <c r="H2064" s="161" t="s">
        <v>2314</v>
      </c>
      <c r="I2064" s="161" t="s">
        <v>5514</v>
      </c>
      <c r="J2064" s="161" t="s">
        <v>22</v>
      </c>
      <c r="K2064" s="167"/>
      <c r="L2064" s="168" t="s">
        <v>749</v>
      </c>
      <c r="M2064" s="168" t="s">
        <v>23</v>
      </c>
    </row>
    <row r="2065" spans="1:13" s="169" customFormat="1" x14ac:dyDescent="0.4">
      <c r="A2065" s="161" t="s">
        <v>2306</v>
      </c>
      <c r="B2065" s="161" t="s">
        <v>2309</v>
      </c>
      <c r="C2065" s="162">
        <v>42</v>
      </c>
      <c r="D2065" s="163">
        <v>45863</v>
      </c>
      <c r="E2065" s="164">
        <v>45905</v>
      </c>
      <c r="F2065" s="165">
        <v>840.38</v>
      </c>
      <c r="G2065" s="166" t="s">
        <v>2311</v>
      </c>
      <c r="H2065" s="161" t="s">
        <v>2314</v>
      </c>
      <c r="I2065" s="161" t="s">
        <v>5515</v>
      </c>
      <c r="J2065" s="161" t="s">
        <v>450</v>
      </c>
      <c r="K2065" s="167"/>
      <c r="L2065" s="168" t="s">
        <v>749</v>
      </c>
      <c r="M2065" s="168" t="s">
        <v>451</v>
      </c>
    </row>
    <row r="2066" spans="1:13" s="169" customFormat="1" x14ac:dyDescent="0.4">
      <c r="A2066" s="161" t="s">
        <v>2306</v>
      </c>
      <c r="B2066" s="161" t="s">
        <v>2309</v>
      </c>
      <c r="C2066" s="162">
        <v>42</v>
      </c>
      <c r="D2066" s="163">
        <v>45863</v>
      </c>
      <c r="E2066" s="164">
        <v>45905</v>
      </c>
      <c r="F2066" s="165">
        <v>552.99</v>
      </c>
      <c r="G2066" s="166" t="s">
        <v>2311</v>
      </c>
      <c r="H2066" s="161" t="s">
        <v>2314</v>
      </c>
      <c r="I2066" s="161" t="s">
        <v>5516</v>
      </c>
      <c r="J2066" s="161" t="s">
        <v>452</v>
      </c>
      <c r="K2066" s="167"/>
      <c r="L2066" s="168" t="s">
        <v>749</v>
      </c>
      <c r="M2066" s="168" t="s">
        <v>453</v>
      </c>
    </row>
    <row r="2067" spans="1:13" s="169" customFormat="1" x14ac:dyDescent="0.4">
      <c r="A2067" s="161" t="s">
        <v>2306</v>
      </c>
      <c r="B2067" s="161" t="s">
        <v>2309</v>
      </c>
      <c r="C2067" s="162">
        <v>42</v>
      </c>
      <c r="D2067" s="163">
        <v>45863</v>
      </c>
      <c r="E2067" s="164">
        <v>45905</v>
      </c>
      <c r="F2067" s="165">
        <v>385.3</v>
      </c>
      <c r="G2067" s="166" t="s">
        <v>2311</v>
      </c>
      <c r="H2067" s="161" t="s">
        <v>2314</v>
      </c>
      <c r="I2067" s="161" t="s">
        <v>5517</v>
      </c>
      <c r="J2067" s="161" t="s">
        <v>486</v>
      </c>
      <c r="K2067" s="167"/>
      <c r="L2067" s="168" t="s">
        <v>749</v>
      </c>
      <c r="M2067" s="168" t="s">
        <v>487</v>
      </c>
    </row>
    <row r="2068" spans="1:13" s="169" customFormat="1" x14ac:dyDescent="0.4">
      <c r="A2068" s="161" t="s">
        <v>2306</v>
      </c>
      <c r="B2068" s="161" t="s">
        <v>2309</v>
      </c>
      <c r="C2068" s="162">
        <v>42</v>
      </c>
      <c r="D2068" s="163">
        <v>45863</v>
      </c>
      <c r="E2068" s="164">
        <v>45905</v>
      </c>
      <c r="F2068" s="165">
        <v>280.52999999999997</v>
      </c>
      <c r="G2068" s="166" t="s">
        <v>2311</v>
      </c>
      <c r="H2068" s="161" t="s">
        <v>2314</v>
      </c>
      <c r="I2068" s="161" t="s">
        <v>5518</v>
      </c>
      <c r="J2068" s="161" t="s">
        <v>12</v>
      </c>
      <c r="K2068" s="167"/>
      <c r="L2068" s="168" t="s">
        <v>749</v>
      </c>
      <c r="M2068" s="168" t="s">
        <v>13</v>
      </c>
    </row>
    <row r="2069" spans="1:13" s="169" customFormat="1" x14ac:dyDescent="0.4">
      <c r="A2069" s="161" t="s">
        <v>2306</v>
      </c>
      <c r="B2069" s="161" t="s">
        <v>2309</v>
      </c>
      <c r="C2069" s="162">
        <v>42</v>
      </c>
      <c r="D2069" s="163">
        <v>45863</v>
      </c>
      <c r="E2069" s="164">
        <v>45905</v>
      </c>
      <c r="F2069" s="165">
        <v>461.48</v>
      </c>
      <c r="G2069" s="166" t="s">
        <v>2311</v>
      </c>
      <c r="H2069" s="161" t="s">
        <v>2314</v>
      </c>
      <c r="I2069" s="161" t="s">
        <v>5519</v>
      </c>
      <c r="J2069" s="161" t="s">
        <v>328</v>
      </c>
      <c r="K2069" s="167"/>
      <c r="L2069" s="168" t="s">
        <v>749</v>
      </c>
      <c r="M2069" s="168" t="s">
        <v>329</v>
      </c>
    </row>
    <row r="2070" spans="1:13" s="169" customFormat="1" x14ac:dyDescent="0.4">
      <c r="A2070" s="161" t="s">
        <v>2306</v>
      </c>
      <c r="B2070" s="161" t="s">
        <v>2309</v>
      </c>
      <c r="C2070" s="162">
        <v>42</v>
      </c>
      <c r="D2070" s="163">
        <v>45863</v>
      </c>
      <c r="E2070" s="164">
        <v>45905</v>
      </c>
      <c r="F2070" s="165">
        <v>397.63</v>
      </c>
      <c r="G2070" s="166" t="s">
        <v>2311</v>
      </c>
      <c r="H2070" s="161" t="s">
        <v>2314</v>
      </c>
      <c r="I2070" s="161" t="s">
        <v>5520</v>
      </c>
      <c r="J2070" s="161" t="s">
        <v>246</v>
      </c>
      <c r="K2070" s="167"/>
      <c r="L2070" s="168" t="s">
        <v>749</v>
      </c>
      <c r="M2070" s="168" t="s">
        <v>247</v>
      </c>
    </row>
    <row r="2071" spans="1:13" s="169" customFormat="1" x14ac:dyDescent="0.4">
      <c r="A2071" s="161" t="s">
        <v>2306</v>
      </c>
      <c r="B2071" s="161" t="s">
        <v>2309</v>
      </c>
      <c r="C2071" s="162">
        <v>42</v>
      </c>
      <c r="D2071" s="163">
        <v>45863</v>
      </c>
      <c r="E2071" s="164">
        <v>45905</v>
      </c>
      <c r="F2071" s="165">
        <v>270.29000000000002</v>
      </c>
      <c r="G2071" s="166" t="s">
        <v>2311</v>
      </c>
      <c r="H2071" s="161" t="s">
        <v>2314</v>
      </c>
      <c r="I2071" s="161" t="s">
        <v>5522</v>
      </c>
      <c r="J2071" s="161" t="s">
        <v>290</v>
      </c>
      <c r="K2071" s="167"/>
      <c r="L2071" s="168" t="s">
        <v>749</v>
      </c>
      <c r="M2071" s="168" t="s">
        <v>291</v>
      </c>
    </row>
    <row r="2072" spans="1:13" s="169" customFormat="1" x14ac:dyDescent="0.4">
      <c r="A2072" s="161" t="s">
        <v>2306</v>
      </c>
      <c r="B2072" s="161" t="s">
        <v>2309</v>
      </c>
      <c r="C2072" s="162">
        <v>42</v>
      </c>
      <c r="D2072" s="163">
        <v>45863</v>
      </c>
      <c r="E2072" s="164">
        <v>45905</v>
      </c>
      <c r="F2072" s="165">
        <v>837.7</v>
      </c>
      <c r="G2072" s="166" t="s">
        <v>2311</v>
      </c>
      <c r="H2072" s="161" t="s">
        <v>2314</v>
      </c>
      <c r="I2072" s="161" t="s">
        <v>5521</v>
      </c>
      <c r="J2072" s="161" t="s">
        <v>188</v>
      </c>
      <c r="K2072" s="167"/>
      <c r="L2072" s="168" t="s">
        <v>749</v>
      </c>
      <c r="M2072" s="168" t="s">
        <v>189</v>
      </c>
    </row>
    <row r="2073" spans="1:13" s="169" customFormat="1" x14ac:dyDescent="0.4">
      <c r="A2073" s="161" t="s">
        <v>2306</v>
      </c>
      <c r="B2073" s="161" t="s">
        <v>2309</v>
      </c>
      <c r="C2073" s="162">
        <v>42</v>
      </c>
      <c r="D2073" s="163">
        <v>45863</v>
      </c>
      <c r="E2073" s="164">
        <v>45905</v>
      </c>
      <c r="F2073" s="165">
        <v>281.68</v>
      </c>
      <c r="G2073" s="166" t="s">
        <v>2311</v>
      </c>
      <c r="H2073" s="161" t="s">
        <v>2314</v>
      </c>
      <c r="I2073" s="161" t="s">
        <v>5523</v>
      </c>
      <c r="J2073" s="161" t="s">
        <v>156</v>
      </c>
      <c r="K2073" s="167"/>
      <c r="L2073" s="168" t="s">
        <v>749</v>
      </c>
      <c r="M2073" s="168" t="s">
        <v>157</v>
      </c>
    </row>
    <row r="2074" spans="1:13" s="169" customFormat="1" x14ac:dyDescent="0.4">
      <c r="A2074" s="161" t="s">
        <v>2306</v>
      </c>
      <c r="B2074" s="161" t="s">
        <v>2309</v>
      </c>
      <c r="C2074" s="162">
        <v>42</v>
      </c>
      <c r="D2074" s="163">
        <v>45863</v>
      </c>
      <c r="E2074" s="164">
        <v>45905</v>
      </c>
      <c r="F2074" s="165">
        <v>365.99</v>
      </c>
      <c r="G2074" s="166" t="s">
        <v>2311</v>
      </c>
      <c r="H2074" s="161" t="s">
        <v>2314</v>
      </c>
      <c r="I2074" s="161" t="s">
        <v>5524</v>
      </c>
      <c r="J2074" s="161" t="s">
        <v>270</v>
      </c>
      <c r="K2074" s="167"/>
      <c r="L2074" s="168" t="s">
        <v>749</v>
      </c>
      <c r="M2074" s="168" t="s">
        <v>271</v>
      </c>
    </row>
    <row r="2075" spans="1:13" s="169" customFormat="1" x14ac:dyDescent="0.4">
      <c r="A2075" s="161" t="s">
        <v>2306</v>
      </c>
      <c r="B2075" s="161" t="s">
        <v>2309</v>
      </c>
      <c r="C2075" s="162">
        <v>42</v>
      </c>
      <c r="D2075" s="163">
        <v>45863</v>
      </c>
      <c r="E2075" s="164">
        <v>45905</v>
      </c>
      <c r="F2075" s="165">
        <v>513.15</v>
      </c>
      <c r="G2075" s="166" t="s">
        <v>2311</v>
      </c>
      <c r="H2075" s="161" t="s">
        <v>2314</v>
      </c>
      <c r="I2075" s="161" t="s">
        <v>5525</v>
      </c>
      <c r="J2075" s="161" t="s">
        <v>16</v>
      </c>
      <c r="K2075" s="167"/>
      <c r="L2075" s="168" t="s">
        <v>749</v>
      </c>
      <c r="M2075" s="168" t="s">
        <v>17</v>
      </c>
    </row>
    <row r="2076" spans="1:13" s="169" customFormat="1" x14ac:dyDescent="0.4">
      <c r="A2076" s="161" t="s">
        <v>2306</v>
      </c>
      <c r="B2076" s="161" t="s">
        <v>2309</v>
      </c>
      <c r="C2076" s="162">
        <v>42</v>
      </c>
      <c r="D2076" s="163">
        <v>45863</v>
      </c>
      <c r="E2076" s="164">
        <v>45905</v>
      </c>
      <c r="F2076" s="165">
        <v>399.73</v>
      </c>
      <c r="G2076" s="166" t="s">
        <v>2311</v>
      </c>
      <c r="H2076" s="161" t="s">
        <v>2314</v>
      </c>
      <c r="I2076" s="161" t="s">
        <v>5526</v>
      </c>
      <c r="J2076" s="161" t="s">
        <v>456</v>
      </c>
      <c r="K2076" s="167"/>
      <c r="L2076" s="168" t="s">
        <v>749</v>
      </c>
      <c r="M2076" s="168" t="s">
        <v>457</v>
      </c>
    </row>
    <row r="2077" spans="1:13" s="169" customFormat="1" x14ac:dyDescent="0.4">
      <c r="A2077" s="161" t="s">
        <v>2306</v>
      </c>
      <c r="B2077" s="161" t="s">
        <v>2309</v>
      </c>
      <c r="C2077" s="162">
        <v>42</v>
      </c>
      <c r="D2077" s="163">
        <v>45863</v>
      </c>
      <c r="E2077" s="164">
        <v>45905</v>
      </c>
      <c r="F2077" s="165">
        <v>489.31</v>
      </c>
      <c r="G2077" s="166" t="s">
        <v>2311</v>
      </c>
      <c r="H2077" s="161" t="s">
        <v>2314</v>
      </c>
      <c r="I2077" s="161" t="s">
        <v>5527</v>
      </c>
      <c r="J2077" s="161" t="s">
        <v>460</v>
      </c>
      <c r="K2077" s="167"/>
      <c r="L2077" s="168" t="s">
        <v>749</v>
      </c>
      <c r="M2077" s="168" t="s">
        <v>461</v>
      </c>
    </row>
    <row r="2078" spans="1:13" s="169" customFormat="1" x14ac:dyDescent="0.4">
      <c r="A2078" s="161" t="s">
        <v>2306</v>
      </c>
      <c r="B2078" s="161" t="s">
        <v>2309</v>
      </c>
      <c r="C2078" s="162">
        <v>42</v>
      </c>
      <c r="D2078" s="163">
        <v>45863</v>
      </c>
      <c r="E2078" s="164">
        <v>45905</v>
      </c>
      <c r="F2078" s="165">
        <v>357.11</v>
      </c>
      <c r="G2078" s="166" t="s">
        <v>2311</v>
      </c>
      <c r="H2078" s="161" t="s">
        <v>2314</v>
      </c>
      <c r="I2078" s="161" t="s">
        <v>5528</v>
      </c>
      <c r="J2078" s="161" t="s">
        <v>86</v>
      </c>
      <c r="K2078" s="167"/>
      <c r="L2078" s="168" t="s">
        <v>749</v>
      </c>
      <c r="M2078" s="168" t="s">
        <v>87</v>
      </c>
    </row>
    <row r="2079" spans="1:13" s="169" customFormat="1" x14ac:dyDescent="0.4">
      <c r="A2079" s="161" t="s">
        <v>2306</v>
      </c>
      <c r="B2079" s="161" t="s">
        <v>2309</v>
      </c>
      <c r="C2079" s="162">
        <v>42</v>
      </c>
      <c r="D2079" s="163">
        <v>45863</v>
      </c>
      <c r="E2079" s="164">
        <v>45905</v>
      </c>
      <c r="F2079" s="165">
        <v>556.76</v>
      </c>
      <c r="G2079" s="166" t="s">
        <v>2311</v>
      </c>
      <c r="H2079" s="161" t="s">
        <v>2314</v>
      </c>
      <c r="I2079" s="161" t="s">
        <v>5529</v>
      </c>
      <c r="J2079" s="161" t="s">
        <v>260</v>
      </c>
      <c r="K2079" s="167"/>
      <c r="L2079" s="168" t="s">
        <v>749</v>
      </c>
      <c r="M2079" s="168" t="s">
        <v>261</v>
      </c>
    </row>
    <row r="2080" spans="1:13" s="169" customFormat="1" x14ac:dyDescent="0.4">
      <c r="A2080" s="161" t="s">
        <v>2306</v>
      </c>
      <c r="B2080" s="161" t="s">
        <v>2309</v>
      </c>
      <c r="C2080" s="162">
        <v>42</v>
      </c>
      <c r="D2080" s="163">
        <v>45863</v>
      </c>
      <c r="E2080" s="164">
        <v>45905</v>
      </c>
      <c r="F2080" s="165">
        <v>1151.9000000000001</v>
      </c>
      <c r="G2080" s="166" t="s">
        <v>2311</v>
      </c>
      <c r="H2080" s="161" t="s">
        <v>2314</v>
      </c>
      <c r="I2080" s="161" t="s">
        <v>5530</v>
      </c>
      <c r="J2080" s="161" t="s">
        <v>88</v>
      </c>
      <c r="K2080" s="167"/>
      <c r="L2080" s="168" t="s">
        <v>749</v>
      </c>
      <c r="M2080" s="168" t="s">
        <v>89</v>
      </c>
    </row>
    <row r="2081" spans="1:13" s="169" customFormat="1" x14ac:dyDescent="0.4">
      <c r="A2081" s="161" t="s">
        <v>2306</v>
      </c>
      <c r="B2081" s="161" t="s">
        <v>2309</v>
      </c>
      <c r="C2081" s="162">
        <v>42</v>
      </c>
      <c r="D2081" s="163">
        <v>45863</v>
      </c>
      <c r="E2081" s="164">
        <v>45905</v>
      </c>
      <c r="F2081" s="165">
        <v>268.05</v>
      </c>
      <c r="G2081" s="166" t="s">
        <v>2311</v>
      </c>
      <c r="H2081" s="161" t="s">
        <v>2314</v>
      </c>
      <c r="I2081" s="161" t="s">
        <v>5531</v>
      </c>
      <c r="J2081" s="161" t="s">
        <v>274</v>
      </c>
      <c r="K2081" s="167"/>
      <c r="L2081" s="168" t="s">
        <v>749</v>
      </c>
      <c r="M2081" s="168" t="s">
        <v>275</v>
      </c>
    </row>
    <row r="2082" spans="1:13" s="169" customFormat="1" x14ac:dyDescent="0.4">
      <c r="A2082" s="161" t="s">
        <v>2306</v>
      </c>
      <c r="B2082" s="161" t="s">
        <v>2309</v>
      </c>
      <c r="C2082" s="162">
        <v>42</v>
      </c>
      <c r="D2082" s="163">
        <v>45863</v>
      </c>
      <c r="E2082" s="164">
        <v>45905</v>
      </c>
      <c r="F2082" s="165">
        <v>220.12</v>
      </c>
      <c r="G2082" s="166" t="s">
        <v>2311</v>
      </c>
      <c r="H2082" s="161" t="s">
        <v>2314</v>
      </c>
      <c r="I2082" s="161" t="s">
        <v>5532</v>
      </c>
      <c r="J2082" s="161" t="s">
        <v>146</v>
      </c>
      <c r="K2082" s="167"/>
      <c r="L2082" s="168" t="s">
        <v>749</v>
      </c>
      <c r="M2082" s="168" t="s">
        <v>147</v>
      </c>
    </row>
    <row r="2083" spans="1:13" s="169" customFormat="1" x14ac:dyDescent="0.4">
      <c r="A2083" s="161" t="s">
        <v>2306</v>
      </c>
      <c r="B2083" s="161" t="s">
        <v>2309</v>
      </c>
      <c r="C2083" s="162">
        <v>42</v>
      </c>
      <c r="D2083" s="163">
        <v>45863</v>
      </c>
      <c r="E2083" s="164">
        <v>45905</v>
      </c>
      <c r="F2083" s="165">
        <v>340.7</v>
      </c>
      <c r="G2083" s="166" t="s">
        <v>2311</v>
      </c>
      <c r="H2083" s="161" t="s">
        <v>2314</v>
      </c>
      <c r="I2083" s="161" t="s">
        <v>5533</v>
      </c>
      <c r="J2083" s="161" t="s">
        <v>262</v>
      </c>
      <c r="K2083" s="167"/>
      <c r="L2083" s="168" t="s">
        <v>749</v>
      </c>
      <c r="M2083" s="168" t="s">
        <v>263</v>
      </c>
    </row>
    <row r="2084" spans="1:13" s="169" customFormat="1" x14ac:dyDescent="0.4">
      <c r="A2084" s="161" t="s">
        <v>2306</v>
      </c>
      <c r="B2084" s="161" t="s">
        <v>2309</v>
      </c>
      <c r="C2084" s="162">
        <v>42</v>
      </c>
      <c r="D2084" s="163">
        <v>45863</v>
      </c>
      <c r="E2084" s="164">
        <v>45905</v>
      </c>
      <c r="F2084" s="165">
        <v>350.33</v>
      </c>
      <c r="G2084" s="166" t="s">
        <v>2311</v>
      </c>
      <c r="H2084" s="161" t="s">
        <v>2314</v>
      </c>
      <c r="I2084" s="161" t="s">
        <v>5534</v>
      </c>
      <c r="J2084" s="161" t="s">
        <v>286</v>
      </c>
      <c r="K2084" s="167"/>
      <c r="L2084" s="168" t="s">
        <v>749</v>
      </c>
      <c r="M2084" s="168" t="s">
        <v>287</v>
      </c>
    </row>
    <row r="2085" spans="1:13" s="169" customFormat="1" x14ac:dyDescent="0.4">
      <c r="A2085" s="161" t="s">
        <v>2306</v>
      </c>
      <c r="B2085" s="161" t="s">
        <v>2309</v>
      </c>
      <c r="C2085" s="162">
        <v>42</v>
      </c>
      <c r="D2085" s="163">
        <v>45863</v>
      </c>
      <c r="E2085" s="164">
        <v>45905</v>
      </c>
      <c r="F2085" s="165">
        <v>355.03</v>
      </c>
      <c r="G2085" s="166" t="s">
        <v>2311</v>
      </c>
      <c r="H2085" s="161" t="s">
        <v>2314</v>
      </c>
      <c r="I2085" s="161" t="s">
        <v>5535</v>
      </c>
      <c r="J2085" s="161" t="s">
        <v>330</v>
      </c>
      <c r="K2085" s="167"/>
      <c r="L2085" s="168" t="s">
        <v>749</v>
      </c>
      <c r="M2085" s="168" t="s">
        <v>331</v>
      </c>
    </row>
    <row r="2086" spans="1:13" s="169" customFormat="1" x14ac:dyDescent="0.4">
      <c r="A2086" s="161" t="s">
        <v>2306</v>
      </c>
      <c r="B2086" s="161" t="s">
        <v>2309</v>
      </c>
      <c r="C2086" s="162">
        <v>42</v>
      </c>
      <c r="D2086" s="163">
        <v>45863</v>
      </c>
      <c r="E2086" s="164">
        <v>45905</v>
      </c>
      <c r="F2086" s="165">
        <v>19.18</v>
      </c>
      <c r="G2086" s="166" t="s">
        <v>2311</v>
      </c>
      <c r="H2086" s="161" t="s">
        <v>2314</v>
      </c>
      <c r="I2086" s="161" t="s">
        <v>5536</v>
      </c>
      <c r="J2086" s="161" t="s">
        <v>470</v>
      </c>
      <c r="K2086" s="167"/>
      <c r="L2086" s="168" t="s">
        <v>749</v>
      </c>
      <c r="M2086" s="168" t="s">
        <v>471</v>
      </c>
    </row>
    <row r="2087" spans="1:13" s="169" customFormat="1" x14ac:dyDescent="0.4">
      <c r="A2087" s="161" t="s">
        <v>2306</v>
      </c>
      <c r="B2087" s="161" t="s">
        <v>2309</v>
      </c>
      <c r="C2087" s="162">
        <v>42</v>
      </c>
      <c r="D2087" s="163">
        <v>45863</v>
      </c>
      <c r="E2087" s="164">
        <v>45905</v>
      </c>
      <c r="F2087" s="165">
        <v>246.44</v>
      </c>
      <c r="G2087" s="166" t="s">
        <v>2311</v>
      </c>
      <c r="H2087" s="161" t="s">
        <v>2314</v>
      </c>
      <c r="I2087" s="161" t="s">
        <v>5537</v>
      </c>
      <c r="J2087" s="161" t="s">
        <v>472</v>
      </c>
      <c r="K2087" s="167"/>
      <c r="L2087" s="168" t="s">
        <v>749</v>
      </c>
      <c r="M2087" s="168" t="s">
        <v>473</v>
      </c>
    </row>
    <row r="2088" spans="1:13" s="169" customFormat="1" x14ac:dyDescent="0.4">
      <c r="A2088" s="161" t="s">
        <v>2306</v>
      </c>
      <c r="B2088" s="161" t="s">
        <v>2309</v>
      </c>
      <c r="C2088" s="162">
        <v>42</v>
      </c>
      <c r="D2088" s="163">
        <v>45863</v>
      </c>
      <c r="E2088" s="164">
        <v>45905</v>
      </c>
      <c r="F2088" s="165">
        <v>668.17</v>
      </c>
      <c r="G2088" s="166" t="s">
        <v>2311</v>
      </c>
      <c r="H2088" s="161" t="s">
        <v>2314</v>
      </c>
      <c r="I2088" s="161" t="s">
        <v>5538</v>
      </c>
      <c r="J2088" s="161" t="s">
        <v>288</v>
      </c>
      <c r="K2088" s="167"/>
      <c r="L2088" s="168" t="s">
        <v>749</v>
      </c>
      <c r="M2088" s="168" t="s">
        <v>289</v>
      </c>
    </row>
    <row r="2089" spans="1:13" s="169" customFormat="1" x14ac:dyDescent="0.4">
      <c r="A2089" s="161" t="s">
        <v>2306</v>
      </c>
      <c r="B2089" s="161" t="s">
        <v>2309</v>
      </c>
      <c r="C2089" s="162">
        <v>42</v>
      </c>
      <c r="D2089" s="163">
        <v>45863</v>
      </c>
      <c r="E2089" s="164">
        <v>45905</v>
      </c>
      <c r="F2089" s="165">
        <v>313.99</v>
      </c>
      <c r="G2089" s="166" t="s">
        <v>2311</v>
      </c>
      <c r="H2089" s="161" t="s">
        <v>2314</v>
      </c>
      <c r="I2089" s="161" t="s">
        <v>5539</v>
      </c>
      <c r="J2089" s="161" t="s">
        <v>116</v>
      </c>
      <c r="K2089" s="167"/>
      <c r="L2089" s="168" t="s">
        <v>749</v>
      </c>
      <c r="M2089" s="168" t="s">
        <v>117</v>
      </c>
    </row>
    <row r="2090" spans="1:13" s="169" customFormat="1" x14ac:dyDescent="0.4">
      <c r="A2090" s="161" t="s">
        <v>2306</v>
      </c>
      <c r="B2090" s="161" t="s">
        <v>2309</v>
      </c>
      <c r="C2090" s="162">
        <v>42</v>
      </c>
      <c r="D2090" s="163">
        <v>45863</v>
      </c>
      <c r="E2090" s="164">
        <v>45905</v>
      </c>
      <c r="F2090" s="165">
        <v>650.53</v>
      </c>
      <c r="G2090" s="166" t="s">
        <v>2311</v>
      </c>
      <c r="H2090" s="161" t="s">
        <v>2314</v>
      </c>
      <c r="I2090" s="161" t="s">
        <v>5540</v>
      </c>
      <c r="J2090" s="161" t="s">
        <v>501</v>
      </c>
      <c r="K2090" s="167"/>
      <c r="L2090" s="168" t="s">
        <v>749</v>
      </c>
      <c r="M2090" s="168" t="s">
        <v>502</v>
      </c>
    </row>
    <row r="2091" spans="1:13" s="169" customFormat="1" x14ac:dyDescent="0.4">
      <c r="A2091" s="161" t="s">
        <v>2306</v>
      </c>
      <c r="B2091" s="161" t="s">
        <v>2309</v>
      </c>
      <c r="C2091" s="162">
        <v>42</v>
      </c>
      <c r="D2091" s="163">
        <v>45863</v>
      </c>
      <c r="E2091" s="164">
        <v>45905</v>
      </c>
      <c r="F2091" s="165">
        <v>615.34</v>
      </c>
      <c r="G2091" s="166" t="s">
        <v>2311</v>
      </c>
      <c r="H2091" s="161" t="s">
        <v>2314</v>
      </c>
      <c r="I2091" s="161" t="s">
        <v>5541</v>
      </c>
      <c r="J2091" s="161" t="s">
        <v>140</v>
      </c>
      <c r="K2091" s="167"/>
      <c r="L2091" s="168" t="s">
        <v>749</v>
      </c>
      <c r="M2091" s="168" t="s">
        <v>141</v>
      </c>
    </row>
    <row r="2092" spans="1:13" s="169" customFormat="1" x14ac:dyDescent="0.4">
      <c r="A2092" s="161" t="s">
        <v>2306</v>
      </c>
      <c r="B2092" s="161" t="s">
        <v>2309</v>
      </c>
      <c r="C2092" s="162">
        <v>42</v>
      </c>
      <c r="D2092" s="163">
        <v>45863</v>
      </c>
      <c r="E2092" s="164">
        <v>45905</v>
      </c>
      <c r="F2092" s="165">
        <v>611.23</v>
      </c>
      <c r="G2092" s="166" t="s">
        <v>2311</v>
      </c>
      <c r="H2092" s="161" t="s">
        <v>2314</v>
      </c>
      <c r="I2092" s="161" t="s">
        <v>5542</v>
      </c>
      <c r="J2092" s="161" t="s">
        <v>476</v>
      </c>
      <c r="K2092" s="167"/>
      <c r="L2092" s="168" t="s">
        <v>749</v>
      </c>
      <c r="M2092" s="168" t="s">
        <v>477</v>
      </c>
    </row>
    <row r="2093" spans="1:13" s="169" customFormat="1" x14ac:dyDescent="0.4">
      <c r="A2093" s="161" t="s">
        <v>2306</v>
      </c>
      <c r="B2093" s="161" t="s">
        <v>2309</v>
      </c>
      <c r="C2093" s="162">
        <v>42</v>
      </c>
      <c r="D2093" s="163">
        <v>45863</v>
      </c>
      <c r="E2093" s="164">
        <v>45905</v>
      </c>
      <c r="F2093" s="165">
        <v>60.79</v>
      </c>
      <c r="G2093" s="166" t="s">
        <v>2311</v>
      </c>
      <c r="H2093" s="161" t="s">
        <v>2314</v>
      </c>
      <c r="I2093" s="161" t="s">
        <v>5543</v>
      </c>
      <c r="J2093" s="161" t="s">
        <v>194</v>
      </c>
      <c r="K2093" s="167"/>
      <c r="L2093" s="168" t="s">
        <v>749</v>
      </c>
      <c r="M2093" s="168" t="s">
        <v>195</v>
      </c>
    </row>
    <row r="2094" spans="1:13" s="169" customFormat="1" x14ac:dyDescent="0.4">
      <c r="A2094" s="161" t="s">
        <v>2306</v>
      </c>
      <c r="B2094" s="161" t="s">
        <v>2309</v>
      </c>
      <c r="C2094" s="162">
        <v>42</v>
      </c>
      <c r="D2094" s="163">
        <v>45863</v>
      </c>
      <c r="E2094" s="164">
        <v>45905</v>
      </c>
      <c r="F2094" s="165">
        <v>308.94</v>
      </c>
      <c r="G2094" s="166" t="s">
        <v>2311</v>
      </c>
      <c r="H2094" s="161" t="s">
        <v>2314</v>
      </c>
      <c r="I2094" s="161" t="s">
        <v>5544</v>
      </c>
      <c r="J2094" s="161" t="s">
        <v>220</v>
      </c>
      <c r="K2094" s="167"/>
      <c r="L2094" s="168" t="s">
        <v>749</v>
      </c>
      <c r="M2094" s="168" t="s">
        <v>221</v>
      </c>
    </row>
    <row r="2095" spans="1:13" s="169" customFormat="1" x14ac:dyDescent="0.4">
      <c r="A2095" s="161" t="s">
        <v>2306</v>
      </c>
      <c r="B2095" s="161" t="s">
        <v>2309</v>
      </c>
      <c r="C2095" s="162">
        <v>42</v>
      </c>
      <c r="D2095" s="163">
        <v>45863</v>
      </c>
      <c r="E2095" s="164">
        <v>45905</v>
      </c>
      <c r="F2095" s="165">
        <v>486.67</v>
      </c>
      <c r="G2095" s="166" t="s">
        <v>2311</v>
      </c>
      <c r="H2095" s="161" t="s">
        <v>2314</v>
      </c>
      <c r="I2095" s="161" t="s">
        <v>5548</v>
      </c>
      <c r="J2095" s="161" t="s">
        <v>478</v>
      </c>
      <c r="K2095" s="167"/>
      <c r="L2095" s="168" t="s">
        <v>749</v>
      </c>
      <c r="M2095" s="168" t="s">
        <v>479</v>
      </c>
    </row>
    <row r="2096" spans="1:13" s="169" customFormat="1" x14ac:dyDescent="0.4">
      <c r="A2096" s="161" t="s">
        <v>2306</v>
      </c>
      <c r="B2096" s="161" t="s">
        <v>2309</v>
      </c>
      <c r="C2096" s="162">
        <v>42</v>
      </c>
      <c r="D2096" s="163">
        <v>45863</v>
      </c>
      <c r="E2096" s="164">
        <v>45905</v>
      </c>
      <c r="F2096" s="165">
        <v>224.38</v>
      </c>
      <c r="G2096" s="166" t="s">
        <v>2311</v>
      </c>
      <c r="H2096" s="161" t="s">
        <v>2314</v>
      </c>
      <c r="I2096" s="161" t="s">
        <v>5549</v>
      </c>
      <c r="J2096" s="161" t="s">
        <v>280</v>
      </c>
      <c r="K2096" s="167"/>
      <c r="L2096" s="168" t="s">
        <v>749</v>
      </c>
      <c r="M2096" s="168" t="s">
        <v>281</v>
      </c>
    </row>
    <row r="2097" spans="1:13" s="169" customFormat="1" x14ac:dyDescent="0.4">
      <c r="A2097" s="161" t="s">
        <v>2306</v>
      </c>
      <c r="B2097" s="161" t="s">
        <v>2309</v>
      </c>
      <c r="C2097" s="162">
        <v>42</v>
      </c>
      <c r="D2097" s="163">
        <v>45863</v>
      </c>
      <c r="E2097" s="164">
        <v>45905</v>
      </c>
      <c r="F2097" s="165">
        <v>514.92999999999995</v>
      </c>
      <c r="G2097" s="166" t="s">
        <v>2311</v>
      </c>
      <c r="H2097" s="161" t="s">
        <v>2314</v>
      </c>
      <c r="I2097" s="161" t="s">
        <v>5550</v>
      </c>
      <c r="J2097" s="161" t="s">
        <v>46</v>
      </c>
      <c r="K2097" s="167"/>
      <c r="L2097" s="168" t="s">
        <v>749</v>
      </c>
      <c r="M2097" s="168" t="s">
        <v>47</v>
      </c>
    </row>
    <row r="2098" spans="1:13" s="169" customFormat="1" x14ac:dyDescent="0.4">
      <c r="A2098" s="161" t="s">
        <v>2306</v>
      </c>
      <c r="B2098" s="161" t="s">
        <v>2309</v>
      </c>
      <c r="C2098" s="162">
        <v>42</v>
      </c>
      <c r="D2098" s="163">
        <v>45863</v>
      </c>
      <c r="E2098" s="164">
        <v>45905</v>
      </c>
      <c r="F2098" s="165">
        <v>325.38</v>
      </c>
      <c r="G2098" s="166" t="s">
        <v>2311</v>
      </c>
      <c r="H2098" s="161" t="s">
        <v>2314</v>
      </c>
      <c r="I2098" s="161" t="s">
        <v>5551</v>
      </c>
      <c r="J2098" s="161" t="s">
        <v>380</v>
      </c>
      <c r="K2098" s="167"/>
      <c r="L2098" s="168" t="s">
        <v>749</v>
      </c>
      <c r="M2098" s="168" t="s">
        <v>381</v>
      </c>
    </row>
    <row r="2099" spans="1:13" s="169" customFormat="1" x14ac:dyDescent="0.4">
      <c r="A2099" s="161" t="s">
        <v>2306</v>
      </c>
      <c r="B2099" s="161" t="s">
        <v>2309</v>
      </c>
      <c r="C2099" s="162">
        <v>42</v>
      </c>
      <c r="D2099" s="163">
        <v>45863</v>
      </c>
      <c r="E2099" s="164">
        <v>45905</v>
      </c>
      <c r="F2099" s="165">
        <v>644.95000000000005</v>
      </c>
      <c r="G2099" s="166" t="s">
        <v>2311</v>
      </c>
      <c r="H2099" s="161" t="s">
        <v>2314</v>
      </c>
      <c r="I2099" s="161" t="s">
        <v>5552</v>
      </c>
      <c r="J2099" s="161" t="s">
        <v>32</v>
      </c>
      <c r="K2099" s="167"/>
      <c r="L2099" s="168" t="s">
        <v>749</v>
      </c>
      <c r="M2099" s="168" t="s">
        <v>33</v>
      </c>
    </row>
    <row r="2100" spans="1:13" s="169" customFormat="1" x14ac:dyDescent="0.4">
      <c r="A2100" s="161" t="s">
        <v>2306</v>
      </c>
      <c r="B2100" s="161" t="s">
        <v>2309</v>
      </c>
      <c r="C2100" s="162">
        <v>42</v>
      </c>
      <c r="D2100" s="163">
        <v>45863</v>
      </c>
      <c r="E2100" s="164">
        <v>45905</v>
      </c>
      <c r="F2100" s="165">
        <v>454.58</v>
      </c>
      <c r="G2100" s="166" t="s">
        <v>2311</v>
      </c>
      <c r="H2100" s="161" t="s">
        <v>2314</v>
      </c>
      <c r="I2100" s="161" t="s">
        <v>5553</v>
      </c>
      <c r="J2100" s="161" t="s">
        <v>382</v>
      </c>
      <c r="K2100" s="167"/>
      <c r="L2100" s="168" t="s">
        <v>749</v>
      </c>
      <c r="M2100" s="168" t="s">
        <v>383</v>
      </c>
    </row>
    <row r="2101" spans="1:13" s="169" customFormat="1" x14ac:dyDescent="0.4">
      <c r="A2101" s="161" t="s">
        <v>2306</v>
      </c>
      <c r="B2101" s="161" t="s">
        <v>2309</v>
      </c>
      <c r="C2101" s="162">
        <v>42</v>
      </c>
      <c r="D2101" s="163">
        <v>45863</v>
      </c>
      <c r="E2101" s="164">
        <v>45905</v>
      </c>
      <c r="F2101" s="165">
        <v>683.75</v>
      </c>
      <c r="G2101" s="166" t="s">
        <v>2311</v>
      </c>
      <c r="H2101" s="161" t="s">
        <v>2314</v>
      </c>
      <c r="I2101" s="161" t="s">
        <v>5554</v>
      </c>
      <c r="J2101" s="161" t="s">
        <v>392</v>
      </c>
      <c r="K2101" s="167"/>
      <c r="L2101" s="168" t="s">
        <v>749</v>
      </c>
      <c r="M2101" s="168" t="s">
        <v>393</v>
      </c>
    </row>
    <row r="2102" spans="1:13" s="169" customFormat="1" x14ac:dyDescent="0.4">
      <c r="A2102" s="161" t="s">
        <v>2306</v>
      </c>
      <c r="B2102" s="161" t="s">
        <v>2309</v>
      </c>
      <c r="C2102" s="162">
        <v>42</v>
      </c>
      <c r="D2102" s="163">
        <v>45863</v>
      </c>
      <c r="E2102" s="164">
        <v>45905</v>
      </c>
      <c r="F2102" s="165">
        <v>335.21</v>
      </c>
      <c r="G2102" s="166" t="s">
        <v>2311</v>
      </c>
      <c r="H2102" s="161" t="s">
        <v>2314</v>
      </c>
      <c r="I2102" s="161" t="s">
        <v>5555</v>
      </c>
      <c r="J2102" s="161" t="s">
        <v>10</v>
      </c>
      <c r="K2102" s="167"/>
      <c r="L2102" s="168" t="s">
        <v>749</v>
      </c>
      <c r="M2102" s="168" t="s">
        <v>11</v>
      </c>
    </row>
    <row r="2103" spans="1:13" s="169" customFormat="1" x14ac:dyDescent="0.4">
      <c r="A2103" s="161" t="s">
        <v>2306</v>
      </c>
      <c r="B2103" s="161" t="s">
        <v>2309</v>
      </c>
      <c r="C2103" s="162">
        <v>42</v>
      </c>
      <c r="D2103" s="163">
        <v>45863</v>
      </c>
      <c r="E2103" s="164">
        <v>45905</v>
      </c>
      <c r="F2103" s="165">
        <v>442.62</v>
      </c>
      <c r="G2103" s="166" t="s">
        <v>2311</v>
      </c>
      <c r="H2103" s="161" t="s">
        <v>2314</v>
      </c>
      <c r="I2103" s="161" t="s">
        <v>5556</v>
      </c>
      <c r="J2103" s="161" t="s">
        <v>55</v>
      </c>
      <c r="K2103" s="167"/>
      <c r="L2103" s="168" t="s">
        <v>749</v>
      </c>
      <c r="M2103" s="168" t="s">
        <v>56</v>
      </c>
    </row>
    <row r="2104" spans="1:13" s="169" customFormat="1" x14ac:dyDescent="0.4">
      <c r="A2104" s="161" t="s">
        <v>2306</v>
      </c>
      <c r="B2104" s="161" t="s">
        <v>2309</v>
      </c>
      <c r="C2104" s="162">
        <v>42</v>
      </c>
      <c r="D2104" s="163">
        <v>45863</v>
      </c>
      <c r="E2104" s="164">
        <v>45905</v>
      </c>
      <c r="F2104" s="165">
        <v>373.2</v>
      </c>
      <c r="G2104" s="166" t="s">
        <v>2311</v>
      </c>
      <c r="H2104" s="161" t="s">
        <v>2314</v>
      </c>
      <c r="I2104" s="161" t="s">
        <v>5557</v>
      </c>
      <c r="J2104" s="161" t="s">
        <v>230</v>
      </c>
      <c r="K2104" s="167"/>
      <c r="L2104" s="168" t="s">
        <v>749</v>
      </c>
      <c r="M2104" s="168" t="s">
        <v>231</v>
      </c>
    </row>
    <row r="2105" spans="1:13" s="169" customFormat="1" x14ac:dyDescent="0.4">
      <c r="A2105" s="161" t="s">
        <v>2306</v>
      </c>
      <c r="B2105" s="161" t="s">
        <v>2309</v>
      </c>
      <c r="C2105" s="162">
        <v>42</v>
      </c>
      <c r="D2105" s="163">
        <v>45863</v>
      </c>
      <c r="E2105" s="164">
        <v>45905</v>
      </c>
      <c r="F2105" s="165">
        <v>896.51</v>
      </c>
      <c r="G2105" s="166" t="s">
        <v>2311</v>
      </c>
      <c r="H2105" s="161" t="s">
        <v>2314</v>
      </c>
      <c r="I2105" s="161" t="s">
        <v>5558</v>
      </c>
      <c r="J2105" s="161" t="s">
        <v>178</v>
      </c>
      <c r="K2105" s="167"/>
      <c r="L2105" s="168" t="s">
        <v>749</v>
      </c>
      <c r="M2105" s="168" t="s">
        <v>179</v>
      </c>
    </row>
    <row r="2106" spans="1:13" s="169" customFormat="1" x14ac:dyDescent="0.4">
      <c r="A2106" s="161" t="s">
        <v>2306</v>
      </c>
      <c r="B2106" s="161" t="s">
        <v>2309</v>
      </c>
      <c r="C2106" s="162">
        <v>42</v>
      </c>
      <c r="D2106" s="163">
        <v>45863</v>
      </c>
      <c r="E2106" s="164">
        <v>45905</v>
      </c>
      <c r="F2106" s="165">
        <v>362.46</v>
      </c>
      <c r="G2106" s="166" t="s">
        <v>2311</v>
      </c>
      <c r="H2106" s="161" t="s">
        <v>2314</v>
      </c>
      <c r="I2106" s="161" t="s">
        <v>5559</v>
      </c>
      <c r="J2106" s="161" t="s">
        <v>272</v>
      </c>
      <c r="K2106" s="167"/>
      <c r="L2106" s="168" t="s">
        <v>749</v>
      </c>
      <c r="M2106" s="168" t="s">
        <v>273</v>
      </c>
    </row>
    <row r="2107" spans="1:13" s="169" customFormat="1" x14ac:dyDescent="0.4">
      <c r="A2107" s="161" t="s">
        <v>2306</v>
      </c>
      <c r="B2107" s="161" t="s">
        <v>2309</v>
      </c>
      <c r="C2107" s="162">
        <v>42</v>
      </c>
      <c r="D2107" s="163">
        <v>45863</v>
      </c>
      <c r="E2107" s="164">
        <v>45905</v>
      </c>
      <c r="F2107" s="165">
        <v>266.67</v>
      </c>
      <c r="G2107" s="166" t="s">
        <v>2311</v>
      </c>
      <c r="H2107" s="161" t="s">
        <v>2314</v>
      </c>
      <c r="I2107" s="161" t="s">
        <v>5560</v>
      </c>
      <c r="J2107" s="161" t="s">
        <v>232</v>
      </c>
      <c r="K2107" s="167"/>
      <c r="L2107" s="168" t="s">
        <v>749</v>
      </c>
      <c r="M2107" s="168" t="s">
        <v>233</v>
      </c>
    </row>
    <row r="2108" spans="1:13" s="169" customFormat="1" x14ac:dyDescent="0.4">
      <c r="A2108" s="161" t="s">
        <v>2306</v>
      </c>
      <c r="B2108" s="161" t="s">
        <v>2309</v>
      </c>
      <c r="C2108" s="162">
        <v>42</v>
      </c>
      <c r="D2108" s="163">
        <v>45863</v>
      </c>
      <c r="E2108" s="164">
        <v>45905</v>
      </c>
      <c r="F2108" s="165">
        <v>297.63</v>
      </c>
      <c r="G2108" s="166" t="s">
        <v>2311</v>
      </c>
      <c r="H2108" s="161" t="s">
        <v>2314</v>
      </c>
      <c r="I2108" s="161" t="s">
        <v>5561</v>
      </c>
      <c r="J2108" s="161" t="s">
        <v>234</v>
      </c>
      <c r="K2108" s="167"/>
      <c r="L2108" s="168" t="s">
        <v>749</v>
      </c>
      <c r="M2108" s="168" t="s">
        <v>235</v>
      </c>
    </row>
    <row r="2109" spans="1:13" s="169" customFormat="1" x14ac:dyDescent="0.4">
      <c r="A2109" s="161" t="s">
        <v>2306</v>
      </c>
      <c r="B2109" s="161" t="s">
        <v>2309</v>
      </c>
      <c r="C2109" s="162">
        <v>42</v>
      </c>
      <c r="D2109" s="163">
        <v>45863</v>
      </c>
      <c r="E2109" s="164">
        <v>45905</v>
      </c>
      <c r="F2109" s="165">
        <v>332.76</v>
      </c>
      <c r="G2109" s="166" t="s">
        <v>2311</v>
      </c>
      <c r="H2109" s="161" t="s">
        <v>2314</v>
      </c>
      <c r="I2109" s="161" t="s">
        <v>5562</v>
      </c>
      <c r="J2109" s="161" t="s">
        <v>256</v>
      </c>
      <c r="K2109" s="167"/>
      <c r="L2109" s="168" t="s">
        <v>749</v>
      </c>
      <c r="M2109" s="168" t="s">
        <v>257</v>
      </c>
    </row>
    <row r="2110" spans="1:13" s="169" customFormat="1" x14ac:dyDescent="0.4">
      <c r="A2110" s="161" t="s">
        <v>2306</v>
      </c>
      <c r="B2110" s="161" t="s">
        <v>2309</v>
      </c>
      <c r="C2110" s="162">
        <v>42</v>
      </c>
      <c r="D2110" s="163">
        <v>45863</v>
      </c>
      <c r="E2110" s="164">
        <v>45905</v>
      </c>
      <c r="F2110" s="165">
        <v>339.43</v>
      </c>
      <c r="G2110" s="166" t="s">
        <v>2311</v>
      </c>
      <c r="H2110" s="161" t="s">
        <v>2314</v>
      </c>
      <c r="I2110" s="161" t="s">
        <v>5563</v>
      </c>
      <c r="J2110" s="161" t="s">
        <v>266</v>
      </c>
      <c r="K2110" s="167"/>
      <c r="L2110" s="168" t="s">
        <v>749</v>
      </c>
      <c r="M2110" s="168" t="s">
        <v>267</v>
      </c>
    </row>
    <row r="2111" spans="1:13" s="169" customFormat="1" x14ac:dyDescent="0.4">
      <c r="A2111" s="161" t="s">
        <v>2306</v>
      </c>
      <c r="B2111" s="161" t="s">
        <v>2309</v>
      </c>
      <c r="C2111" s="162">
        <v>42</v>
      </c>
      <c r="D2111" s="163">
        <v>45863</v>
      </c>
      <c r="E2111" s="164">
        <v>45905</v>
      </c>
      <c r="F2111" s="165">
        <v>405.89</v>
      </c>
      <c r="G2111" s="166" t="s">
        <v>2311</v>
      </c>
      <c r="H2111" s="161" t="s">
        <v>2314</v>
      </c>
      <c r="I2111" s="161" t="s">
        <v>5564</v>
      </c>
      <c r="J2111" s="161" t="s">
        <v>60</v>
      </c>
      <c r="K2111" s="167"/>
      <c r="L2111" s="168" t="s">
        <v>749</v>
      </c>
      <c r="M2111" s="168" t="s">
        <v>61</v>
      </c>
    </row>
    <row r="2112" spans="1:13" s="169" customFormat="1" x14ac:dyDescent="0.4">
      <c r="A2112" s="161" t="s">
        <v>2306</v>
      </c>
      <c r="B2112" s="161" t="s">
        <v>2309</v>
      </c>
      <c r="C2112" s="162">
        <v>42</v>
      </c>
      <c r="D2112" s="163">
        <v>45863</v>
      </c>
      <c r="E2112" s="164">
        <v>45905</v>
      </c>
      <c r="F2112" s="165">
        <v>362.06</v>
      </c>
      <c r="G2112" s="166" t="s">
        <v>2311</v>
      </c>
      <c r="H2112" s="161" t="s">
        <v>2314</v>
      </c>
      <c r="I2112" s="161" t="s">
        <v>7275</v>
      </c>
      <c r="J2112" s="161" t="s">
        <v>52</v>
      </c>
      <c r="K2112" s="167"/>
      <c r="L2112" s="168" t="s">
        <v>749</v>
      </c>
      <c r="M2112" s="168" t="s">
        <v>53</v>
      </c>
    </row>
    <row r="2113" spans="1:13" s="169" customFormat="1" x14ac:dyDescent="0.4">
      <c r="A2113" s="161" t="s">
        <v>2306</v>
      </c>
      <c r="B2113" s="161" t="s">
        <v>2309</v>
      </c>
      <c r="C2113" s="162">
        <v>42</v>
      </c>
      <c r="D2113" s="163">
        <v>45863</v>
      </c>
      <c r="E2113" s="164">
        <v>45905</v>
      </c>
      <c r="F2113" s="165">
        <v>508.07</v>
      </c>
      <c r="G2113" s="166" t="s">
        <v>2311</v>
      </c>
      <c r="H2113" s="161" t="s">
        <v>2314</v>
      </c>
      <c r="I2113" s="161" t="s">
        <v>5545</v>
      </c>
      <c r="J2113" s="161" t="s">
        <v>96</v>
      </c>
      <c r="K2113" s="167"/>
      <c r="L2113" s="168" t="s">
        <v>749</v>
      </c>
      <c r="M2113" s="168" t="s">
        <v>97</v>
      </c>
    </row>
    <row r="2114" spans="1:13" s="169" customFormat="1" x14ac:dyDescent="0.4">
      <c r="A2114" s="161" t="s">
        <v>2306</v>
      </c>
      <c r="B2114" s="161" t="s">
        <v>2309</v>
      </c>
      <c r="C2114" s="162">
        <v>42</v>
      </c>
      <c r="D2114" s="163">
        <v>45863</v>
      </c>
      <c r="E2114" s="164">
        <v>45905</v>
      </c>
      <c r="F2114" s="165">
        <v>401.54</v>
      </c>
      <c r="G2114" s="166" t="s">
        <v>2311</v>
      </c>
      <c r="H2114" s="161" t="s">
        <v>2314</v>
      </c>
      <c r="I2114" s="161" t="s">
        <v>5546</v>
      </c>
      <c r="J2114" s="161" t="s">
        <v>334</v>
      </c>
      <c r="K2114" s="167"/>
      <c r="L2114" s="168" t="s">
        <v>749</v>
      </c>
      <c r="M2114" s="168" t="s">
        <v>335</v>
      </c>
    </row>
    <row r="2115" spans="1:13" s="169" customFormat="1" x14ac:dyDescent="0.4">
      <c r="A2115" s="161" t="s">
        <v>2306</v>
      </c>
      <c r="B2115" s="161" t="s">
        <v>2309</v>
      </c>
      <c r="C2115" s="162">
        <v>42</v>
      </c>
      <c r="D2115" s="163">
        <v>45863</v>
      </c>
      <c r="E2115" s="164">
        <v>45905</v>
      </c>
      <c r="F2115" s="165">
        <v>509.9</v>
      </c>
      <c r="G2115" s="166" t="s">
        <v>2311</v>
      </c>
      <c r="H2115" s="161" t="s">
        <v>2314</v>
      </c>
      <c r="I2115" s="161" t="s">
        <v>5547</v>
      </c>
      <c r="J2115" s="161" t="s">
        <v>276</v>
      </c>
      <c r="K2115" s="167"/>
      <c r="L2115" s="168" t="s">
        <v>749</v>
      </c>
      <c r="M2115" s="168" t="s">
        <v>277</v>
      </c>
    </row>
    <row r="2116" spans="1:13" s="169" customFormat="1" x14ac:dyDescent="0.4">
      <c r="A2116" s="161" t="s">
        <v>2306</v>
      </c>
      <c r="B2116" s="161" t="s">
        <v>2309</v>
      </c>
      <c r="C2116" s="162">
        <v>42</v>
      </c>
      <c r="D2116" s="163">
        <v>45863</v>
      </c>
      <c r="E2116" s="164">
        <v>45905</v>
      </c>
      <c r="F2116" s="165">
        <v>209.56</v>
      </c>
      <c r="G2116" s="166" t="s">
        <v>2311</v>
      </c>
      <c r="H2116" s="161" t="s">
        <v>2314</v>
      </c>
      <c r="I2116" s="161" t="s">
        <v>5565</v>
      </c>
      <c r="J2116" s="161" t="s">
        <v>398</v>
      </c>
      <c r="K2116" s="167"/>
      <c r="L2116" s="168" t="s">
        <v>749</v>
      </c>
      <c r="M2116" s="168" t="s">
        <v>399</v>
      </c>
    </row>
    <row r="2117" spans="1:13" s="169" customFormat="1" x14ac:dyDescent="0.4">
      <c r="A2117" s="161" t="s">
        <v>2306</v>
      </c>
      <c r="B2117" s="161" t="s">
        <v>2309</v>
      </c>
      <c r="C2117" s="162">
        <v>42</v>
      </c>
      <c r="D2117" s="163">
        <v>45863</v>
      </c>
      <c r="E2117" s="164">
        <v>45905</v>
      </c>
      <c r="F2117" s="165">
        <v>303.3</v>
      </c>
      <c r="G2117" s="166" t="s">
        <v>2311</v>
      </c>
      <c r="H2117" s="161" t="s">
        <v>2314</v>
      </c>
      <c r="I2117" s="161" t="s">
        <v>5566</v>
      </c>
      <c r="J2117" s="161" t="s">
        <v>148</v>
      </c>
      <c r="K2117" s="167"/>
      <c r="L2117" s="168" t="s">
        <v>749</v>
      </c>
      <c r="M2117" s="168" t="s">
        <v>149</v>
      </c>
    </row>
    <row r="2118" spans="1:13" s="169" customFormat="1" x14ac:dyDescent="0.4">
      <c r="A2118" s="161" t="s">
        <v>2306</v>
      </c>
      <c r="B2118" s="161" t="s">
        <v>2309</v>
      </c>
      <c r="C2118" s="162">
        <v>42</v>
      </c>
      <c r="D2118" s="163">
        <v>45863</v>
      </c>
      <c r="E2118" s="164">
        <v>45905</v>
      </c>
      <c r="F2118" s="165">
        <v>221.76</v>
      </c>
      <c r="G2118" s="166" t="s">
        <v>2311</v>
      </c>
      <c r="H2118" s="161" t="s">
        <v>2314</v>
      </c>
      <c r="I2118" s="161" t="s">
        <v>5567</v>
      </c>
      <c r="J2118" s="161" t="s">
        <v>404</v>
      </c>
      <c r="K2118" s="167"/>
      <c r="L2118" s="168" t="s">
        <v>749</v>
      </c>
      <c r="M2118" s="168" t="s">
        <v>405</v>
      </c>
    </row>
    <row r="2119" spans="1:13" s="169" customFormat="1" x14ac:dyDescent="0.4">
      <c r="A2119" s="161" t="s">
        <v>2306</v>
      </c>
      <c r="B2119" s="161" t="s">
        <v>2309</v>
      </c>
      <c r="C2119" s="162">
        <v>42</v>
      </c>
      <c r="D2119" s="163">
        <v>45863</v>
      </c>
      <c r="E2119" s="164">
        <v>45905</v>
      </c>
      <c r="F2119" s="165">
        <v>600.15</v>
      </c>
      <c r="G2119" s="166" t="s">
        <v>2311</v>
      </c>
      <c r="H2119" s="161" t="s">
        <v>2314</v>
      </c>
      <c r="I2119" s="161" t="s">
        <v>5568</v>
      </c>
      <c r="J2119" s="161" t="s">
        <v>408</v>
      </c>
      <c r="K2119" s="167"/>
      <c r="L2119" s="168" t="s">
        <v>749</v>
      </c>
      <c r="M2119" s="168" t="s">
        <v>409</v>
      </c>
    </row>
    <row r="2120" spans="1:13" s="169" customFormat="1" x14ac:dyDescent="0.4">
      <c r="A2120" s="161" t="s">
        <v>2306</v>
      </c>
      <c r="B2120" s="161" t="s">
        <v>2309</v>
      </c>
      <c r="C2120" s="162">
        <v>42</v>
      </c>
      <c r="D2120" s="163">
        <v>45863</v>
      </c>
      <c r="E2120" s="164">
        <v>45905</v>
      </c>
      <c r="F2120" s="165">
        <v>410.48</v>
      </c>
      <c r="G2120" s="166" t="s">
        <v>2311</v>
      </c>
      <c r="H2120" s="161" t="s">
        <v>2314</v>
      </c>
      <c r="I2120" s="161" t="s">
        <v>5569</v>
      </c>
      <c r="J2120" s="161" t="s">
        <v>130</v>
      </c>
      <c r="K2120" s="167"/>
      <c r="L2120" s="168" t="s">
        <v>749</v>
      </c>
      <c r="M2120" s="168" t="s">
        <v>131</v>
      </c>
    </row>
    <row r="2121" spans="1:13" s="169" customFormat="1" x14ac:dyDescent="0.4">
      <c r="A2121" s="161" t="s">
        <v>2306</v>
      </c>
      <c r="B2121" s="161" t="s">
        <v>2309</v>
      </c>
      <c r="C2121" s="162">
        <v>42</v>
      </c>
      <c r="D2121" s="163">
        <v>45863</v>
      </c>
      <c r="E2121" s="164">
        <v>45905</v>
      </c>
      <c r="F2121" s="165">
        <v>264.02999999999997</v>
      </c>
      <c r="G2121" s="166" t="s">
        <v>2311</v>
      </c>
      <c r="H2121" s="161" t="s">
        <v>2314</v>
      </c>
      <c r="I2121" s="161" t="s">
        <v>5570</v>
      </c>
      <c r="J2121" s="161" t="s">
        <v>412</v>
      </c>
      <c r="K2121" s="167"/>
      <c r="L2121" s="168" t="s">
        <v>749</v>
      </c>
      <c r="M2121" s="168" t="s">
        <v>413</v>
      </c>
    </row>
    <row r="2122" spans="1:13" s="169" customFormat="1" x14ac:dyDescent="0.4">
      <c r="A2122" s="161" t="s">
        <v>2306</v>
      </c>
      <c r="B2122" s="161" t="s">
        <v>2309</v>
      </c>
      <c r="C2122" s="162">
        <v>42</v>
      </c>
      <c r="D2122" s="163">
        <v>45863</v>
      </c>
      <c r="E2122" s="164">
        <v>45905</v>
      </c>
      <c r="F2122" s="165">
        <v>614.49</v>
      </c>
      <c r="G2122" s="166" t="s">
        <v>2311</v>
      </c>
      <c r="H2122" s="161" t="s">
        <v>2314</v>
      </c>
      <c r="I2122" s="161" t="s">
        <v>5571</v>
      </c>
      <c r="J2122" s="161" t="s">
        <v>40</v>
      </c>
      <c r="K2122" s="167"/>
      <c r="L2122" s="168" t="s">
        <v>749</v>
      </c>
      <c r="M2122" s="168" t="s">
        <v>41</v>
      </c>
    </row>
    <row r="2123" spans="1:13" s="169" customFormat="1" x14ac:dyDescent="0.4">
      <c r="A2123" s="161" t="s">
        <v>2306</v>
      </c>
      <c r="B2123" s="161" t="s">
        <v>2309</v>
      </c>
      <c r="C2123" s="162">
        <v>42</v>
      </c>
      <c r="D2123" s="163">
        <v>45863</v>
      </c>
      <c r="E2123" s="164">
        <v>45905</v>
      </c>
      <c r="F2123" s="165">
        <v>529.74</v>
      </c>
      <c r="G2123" s="166" t="s">
        <v>2311</v>
      </c>
      <c r="H2123" s="161" t="s">
        <v>2314</v>
      </c>
      <c r="I2123" s="161" t="s">
        <v>5572</v>
      </c>
      <c r="J2123" s="161" t="s">
        <v>62</v>
      </c>
      <c r="K2123" s="167"/>
      <c r="L2123" s="168" t="s">
        <v>749</v>
      </c>
      <c r="M2123" s="168" t="s">
        <v>63</v>
      </c>
    </row>
    <row r="2124" spans="1:13" s="169" customFormat="1" x14ac:dyDescent="0.4">
      <c r="A2124" s="161" t="s">
        <v>2306</v>
      </c>
      <c r="B2124" s="161" t="s">
        <v>2309</v>
      </c>
      <c r="C2124" s="162">
        <v>42</v>
      </c>
      <c r="D2124" s="163">
        <v>45863</v>
      </c>
      <c r="E2124" s="164">
        <v>45905</v>
      </c>
      <c r="F2124" s="165">
        <v>435.91</v>
      </c>
      <c r="G2124" s="166" t="s">
        <v>2311</v>
      </c>
      <c r="H2124" s="161" t="s">
        <v>2314</v>
      </c>
      <c r="I2124" s="161" t="s">
        <v>5573</v>
      </c>
      <c r="J2124" s="161" t="s">
        <v>136</v>
      </c>
      <c r="K2124" s="167"/>
      <c r="L2124" s="168" t="s">
        <v>749</v>
      </c>
      <c r="M2124" s="168" t="s">
        <v>137</v>
      </c>
    </row>
    <row r="2125" spans="1:13" s="169" customFormat="1" x14ac:dyDescent="0.4">
      <c r="A2125" s="161" t="s">
        <v>2306</v>
      </c>
      <c r="B2125" s="161" t="s">
        <v>2309</v>
      </c>
      <c r="C2125" s="162">
        <v>42</v>
      </c>
      <c r="D2125" s="163">
        <v>45863</v>
      </c>
      <c r="E2125" s="164">
        <v>45905</v>
      </c>
      <c r="F2125" s="165">
        <v>216.59</v>
      </c>
      <c r="G2125" s="166" t="s">
        <v>2311</v>
      </c>
      <c r="H2125" s="161" t="s">
        <v>2314</v>
      </c>
      <c r="I2125" s="161" t="s">
        <v>5574</v>
      </c>
      <c r="J2125" s="161" t="s">
        <v>138</v>
      </c>
      <c r="K2125" s="167"/>
      <c r="L2125" s="168" t="s">
        <v>749</v>
      </c>
      <c r="M2125" s="168" t="s">
        <v>139</v>
      </c>
    </row>
    <row r="2126" spans="1:13" s="169" customFormat="1" x14ac:dyDescent="0.4">
      <c r="A2126" s="161" t="s">
        <v>2306</v>
      </c>
      <c r="B2126" s="161" t="s">
        <v>2309</v>
      </c>
      <c r="C2126" s="162">
        <v>42</v>
      </c>
      <c r="D2126" s="163">
        <v>45863</v>
      </c>
      <c r="E2126" s="164">
        <v>45905</v>
      </c>
      <c r="F2126" s="165">
        <v>444.96</v>
      </c>
      <c r="G2126" s="166" t="s">
        <v>2311</v>
      </c>
      <c r="H2126" s="161" t="s">
        <v>2314</v>
      </c>
      <c r="I2126" s="161" t="s">
        <v>5575</v>
      </c>
      <c r="J2126" s="161" t="s">
        <v>102</v>
      </c>
      <c r="K2126" s="167"/>
      <c r="L2126" s="168" t="s">
        <v>749</v>
      </c>
      <c r="M2126" s="168" t="s">
        <v>103</v>
      </c>
    </row>
    <row r="2127" spans="1:13" s="169" customFormat="1" x14ac:dyDescent="0.4">
      <c r="A2127" s="161" t="s">
        <v>2306</v>
      </c>
      <c r="B2127" s="161" t="s">
        <v>2309</v>
      </c>
      <c r="C2127" s="162">
        <v>42</v>
      </c>
      <c r="D2127" s="163">
        <v>45863</v>
      </c>
      <c r="E2127" s="164">
        <v>45905</v>
      </c>
      <c r="F2127" s="165">
        <v>379.73</v>
      </c>
      <c r="G2127" s="166" t="s">
        <v>2311</v>
      </c>
      <c r="H2127" s="161" t="s">
        <v>2314</v>
      </c>
      <c r="I2127" s="161" t="s">
        <v>5576</v>
      </c>
      <c r="J2127" s="161" t="s">
        <v>420</v>
      </c>
      <c r="K2127" s="167"/>
      <c r="L2127" s="168" t="s">
        <v>749</v>
      </c>
      <c r="M2127" s="168" t="s">
        <v>421</v>
      </c>
    </row>
    <row r="2128" spans="1:13" s="169" customFormat="1" x14ac:dyDescent="0.4">
      <c r="A2128" s="161" t="s">
        <v>2306</v>
      </c>
      <c r="B2128" s="161" t="s">
        <v>2309</v>
      </c>
      <c r="C2128" s="162">
        <v>42</v>
      </c>
      <c r="D2128" s="163">
        <v>45863</v>
      </c>
      <c r="E2128" s="164">
        <v>45905</v>
      </c>
      <c r="F2128" s="165">
        <v>304.42</v>
      </c>
      <c r="G2128" s="166" t="s">
        <v>2311</v>
      </c>
      <c r="H2128" s="161" t="s">
        <v>2314</v>
      </c>
      <c r="I2128" s="161" t="s">
        <v>5577</v>
      </c>
      <c r="J2128" s="161" t="s">
        <v>434</v>
      </c>
      <c r="K2128" s="167"/>
      <c r="L2128" s="168" t="s">
        <v>749</v>
      </c>
      <c r="M2128" s="168" t="s">
        <v>435</v>
      </c>
    </row>
    <row r="2129" spans="1:13" s="169" customFormat="1" x14ac:dyDescent="0.4">
      <c r="A2129" s="161" t="s">
        <v>2306</v>
      </c>
      <c r="B2129" s="161" t="s">
        <v>2309</v>
      </c>
      <c r="C2129" s="162">
        <v>42</v>
      </c>
      <c r="D2129" s="163">
        <v>45863</v>
      </c>
      <c r="E2129" s="164">
        <v>45905</v>
      </c>
      <c r="F2129" s="165">
        <v>420.49</v>
      </c>
      <c r="G2129" s="166" t="s">
        <v>2311</v>
      </c>
      <c r="H2129" s="161" t="s">
        <v>2314</v>
      </c>
      <c r="I2129" s="161" t="s">
        <v>5578</v>
      </c>
      <c r="J2129" s="161" t="s">
        <v>438</v>
      </c>
      <c r="K2129" s="167"/>
      <c r="L2129" s="168" t="s">
        <v>749</v>
      </c>
      <c r="M2129" s="168" t="s">
        <v>439</v>
      </c>
    </row>
    <row r="2130" spans="1:13" s="169" customFormat="1" x14ac:dyDescent="0.4">
      <c r="A2130" s="161" t="s">
        <v>2306</v>
      </c>
      <c r="B2130" s="161" t="s">
        <v>2309</v>
      </c>
      <c r="C2130" s="162">
        <v>42</v>
      </c>
      <c r="D2130" s="163">
        <v>45863</v>
      </c>
      <c r="E2130" s="164">
        <v>45905</v>
      </c>
      <c r="F2130" s="165">
        <v>341.39</v>
      </c>
      <c r="G2130" s="166" t="s">
        <v>2311</v>
      </c>
      <c r="H2130" s="161" t="s">
        <v>2314</v>
      </c>
      <c r="I2130" s="161" t="s">
        <v>5579</v>
      </c>
      <c r="J2130" s="161" t="s">
        <v>206</v>
      </c>
      <c r="K2130" s="167"/>
      <c r="L2130" s="168" t="s">
        <v>749</v>
      </c>
      <c r="M2130" s="168" t="s">
        <v>207</v>
      </c>
    </row>
    <row r="2131" spans="1:13" s="169" customFormat="1" x14ac:dyDescent="0.4">
      <c r="A2131" s="161" t="s">
        <v>2306</v>
      </c>
      <c r="B2131" s="161" t="s">
        <v>2309</v>
      </c>
      <c r="C2131" s="162">
        <v>42</v>
      </c>
      <c r="D2131" s="163">
        <v>45863</v>
      </c>
      <c r="E2131" s="164">
        <v>45905</v>
      </c>
      <c r="F2131" s="165">
        <v>377.34</v>
      </c>
      <c r="G2131" s="166" t="s">
        <v>2311</v>
      </c>
      <c r="H2131" s="161" t="s">
        <v>2314</v>
      </c>
      <c r="I2131" s="161" t="s">
        <v>5580</v>
      </c>
      <c r="J2131" s="161" t="s">
        <v>208</v>
      </c>
      <c r="K2131" s="167"/>
      <c r="L2131" s="168" t="s">
        <v>749</v>
      </c>
      <c r="M2131" s="168" t="s">
        <v>209</v>
      </c>
    </row>
    <row r="2132" spans="1:13" s="169" customFormat="1" x14ac:dyDescent="0.4">
      <c r="A2132" s="161" t="s">
        <v>2306</v>
      </c>
      <c r="B2132" s="161" t="s">
        <v>2309</v>
      </c>
      <c r="C2132" s="162">
        <v>42</v>
      </c>
      <c r="D2132" s="163">
        <v>45863</v>
      </c>
      <c r="E2132" s="164">
        <v>45905</v>
      </c>
      <c r="F2132" s="165">
        <v>450.68</v>
      </c>
      <c r="G2132" s="166" t="s">
        <v>2311</v>
      </c>
      <c r="H2132" s="161" t="s">
        <v>2314</v>
      </c>
      <c r="I2132" s="161" t="s">
        <v>5581</v>
      </c>
      <c r="J2132" s="161" t="s">
        <v>254</v>
      </c>
      <c r="K2132" s="167"/>
      <c r="L2132" s="168" t="s">
        <v>749</v>
      </c>
      <c r="M2132" s="168" t="s">
        <v>255</v>
      </c>
    </row>
    <row r="2133" spans="1:13" s="169" customFormat="1" x14ac:dyDescent="0.4">
      <c r="A2133" s="161" t="s">
        <v>2306</v>
      </c>
      <c r="B2133" s="161" t="s">
        <v>2309</v>
      </c>
      <c r="C2133" s="162">
        <v>42</v>
      </c>
      <c r="D2133" s="163">
        <v>45863</v>
      </c>
      <c r="E2133" s="164">
        <v>45905</v>
      </c>
      <c r="F2133" s="165">
        <v>179.33</v>
      </c>
      <c r="G2133" s="166" t="s">
        <v>2311</v>
      </c>
      <c r="H2133" s="161" t="s">
        <v>2314</v>
      </c>
      <c r="I2133" s="161" t="s">
        <v>5582</v>
      </c>
      <c r="J2133" s="161" t="s">
        <v>340</v>
      </c>
      <c r="K2133" s="167"/>
      <c r="L2133" s="168" t="s">
        <v>749</v>
      </c>
      <c r="M2133" s="168" t="s">
        <v>341</v>
      </c>
    </row>
    <row r="2134" spans="1:13" s="169" customFormat="1" x14ac:dyDescent="0.4">
      <c r="A2134" s="161" t="s">
        <v>2306</v>
      </c>
      <c r="B2134" s="161" t="s">
        <v>2309</v>
      </c>
      <c r="C2134" s="162">
        <v>42</v>
      </c>
      <c r="D2134" s="163">
        <v>45863</v>
      </c>
      <c r="E2134" s="164">
        <v>45905</v>
      </c>
      <c r="F2134" s="165">
        <v>270.52</v>
      </c>
      <c r="G2134" s="166" t="s">
        <v>2311</v>
      </c>
      <c r="H2134" s="161" t="s">
        <v>2314</v>
      </c>
      <c r="I2134" s="161" t="s">
        <v>5583</v>
      </c>
      <c r="J2134" s="161" t="s">
        <v>446</v>
      </c>
      <c r="K2134" s="167"/>
      <c r="L2134" s="168" t="s">
        <v>749</v>
      </c>
      <c r="M2134" s="168" t="s">
        <v>447</v>
      </c>
    </row>
    <row r="2135" spans="1:13" s="169" customFormat="1" x14ac:dyDescent="0.4">
      <c r="A2135" s="161" t="s">
        <v>2306</v>
      </c>
      <c r="B2135" s="161" t="s">
        <v>2309</v>
      </c>
      <c r="C2135" s="162">
        <v>42</v>
      </c>
      <c r="D2135" s="163">
        <v>45863</v>
      </c>
      <c r="E2135" s="164">
        <v>45905</v>
      </c>
      <c r="F2135" s="165">
        <v>324.69</v>
      </c>
      <c r="G2135" s="166" t="s">
        <v>2311</v>
      </c>
      <c r="H2135" s="161" t="s">
        <v>2314</v>
      </c>
      <c r="I2135" s="161" t="s">
        <v>5584</v>
      </c>
      <c r="J2135" s="161" t="s">
        <v>448</v>
      </c>
      <c r="K2135" s="167"/>
      <c r="L2135" s="168" t="s">
        <v>749</v>
      </c>
      <c r="M2135" s="168" t="s">
        <v>449</v>
      </c>
    </row>
    <row r="2136" spans="1:13" s="169" customFormat="1" x14ac:dyDescent="0.4">
      <c r="A2136" s="161" t="s">
        <v>2306</v>
      </c>
      <c r="B2136" s="161" t="s">
        <v>2309</v>
      </c>
      <c r="C2136" s="162">
        <v>42</v>
      </c>
      <c r="D2136" s="163">
        <v>45863</v>
      </c>
      <c r="E2136" s="164">
        <v>45905</v>
      </c>
      <c r="F2136" s="165">
        <v>260.31</v>
      </c>
      <c r="G2136" s="166" t="s">
        <v>2311</v>
      </c>
      <c r="H2136" s="161" t="s">
        <v>2314</v>
      </c>
      <c r="I2136" s="161" t="s">
        <v>5585</v>
      </c>
      <c r="J2136" s="161" t="s">
        <v>128</v>
      </c>
      <c r="K2136" s="167"/>
      <c r="L2136" s="168" t="s">
        <v>749</v>
      </c>
      <c r="M2136" s="168" t="s">
        <v>129</v>
      </c>
    </row>
    <row r="2137" spans="1:13" s="169" customFormat="1" x14ac:dyDescent="0.4">
      <c r="A2137" s="161" t="s">
        <v>2306</v>
      </c>
      <c r="B2137" s="161" t="s">
        <v>2309</v>
      </c>
      <c r="C2137" s="162">
        <v>42</v>
      </c>
      <c r="D2137" s="163">
        <v>45863</v>
      </c>
      <c r="E2137" s="164">
        <v>45905</v>
      </c>
      <c r="F2137" s="165">
        <v>755.25</v>
      </c>
      <c r="G2137" s="166" t="s">
        <v>2311</v>
      </c>
      <c r="H2137" s="161" t="s">
        <v>2314</v>
      </c>
      <c r="I2137" s="161" t="s">
        <v>5586</v>
      </c>
      <c r="J2137" s="161" t="s">
        <v>112</v>
      </c>
      <c r="K2137" s="167"/>
      <c r="L2137" s="168" t="s">
        <v>749</v>
      </c>
      <c r="M2137" s="168" t="s">
        <v>113</v>
      </c>
    </row>
    <row r="2138" spans="1:13" s="169" customFormat="1" x14ac:dyDescent="0.4">
      <c r="A2138" s="161" t="s">
        <v>2306</v>
      </c>
      <c r="B2138" s="161" t="s">
        <v>2309</v>
      </c>
      <c r="C2138" s="162">
        <v>42</v>
      </c>
      <c r="D2138" s="163">
        <v>45863</v>
      </c>
      <c r="E2138" s="164">
        <v>45905</v>
      </c>
      <c r="F2138" s="165">
        <v>278.7</v>
      </c>
      <c r="G2138" s="166" t="s">
        <v>2311</v>
      </c>
      <c r="H2138" s="161" t="s">
        <v>2314</v>
      </c>
      <c r="I2138" s="161" t="s">
        <v>5587</v>
      </c>
      <c r="J2138" s="161" t="s">
        <v>150</v>
      </c>
      <c r="K2138" s="167"/>
      <c r="L2138" s="168" t="s">
        <v>749</v>
      </c>
      <c r="M2138" s="168" t="s">
        <v>151</v>
      </c>
    </row>
    <row r="2139" spans="1:13" s="169" customFormat="1" x14ac:dyDescent="0.4">
      <c r="A2139" s="161" t="s">
        <v>2306</v>
      </c>
      <c r="B2139" s="161" t="s">
        <v>2309</v>
      </c>
      <c r="C2139" s="162">
        <v>42</v>
      </c>
      <c r="D2139" s="163">
        <v>45863</v>
      </c>
      <c r="E2139" s="164">
        <v>45905</v>
      </c>
      <c r="F2139" s="165">
        <v>311.5</v>
      </c>
      <c r="G2139" s="166" t="s">
        <v>2311</v>
      </c>
      <c r="H2139" s="161" t="s">
        <v>2314</v>
      </c>
      <c r="I2139" s="161" t="s">
        <v>5588</v>
      </c>
      <c r="J2139" s="161" t="s">
        <v>214</v>
      </c>
      <c r="K2139" s="167"/>
      <c r="L2139" s="168" t="s">
        <v>749</v>
      </c>
      <c r="M2139" s="168" t="s">
        <v>215</v>
      </c>
    </row>
    <row r="2140" spans="1:13" s="169" customFormat="1" x14ac:dyDescent="0.4">
      <c r="A2140" s="161" t="s">
        <v>2306</v>
      </c>
      <c r="B2140" s="161" t="s">
        <v>2309</v>
      </c>
      <c r="C2140" s="162">
        <v>42</v>
      </c>
      <c r="D2140" s="163">
        <v>45863</v>
      </c>
      <c r="E2140" s="164">
        <v>45905</v>
      </c>
      <c r="F2140" s="165">
        <v>258.12</v>
      </c>
      <c r="G2140" s="166" t="s">
        <v>2311</v>
      </c>
      <c r="H2140" s="161" t="s">
        <v>2314</v>
      </c>
      <c r="I2140" s="161" t="s">
        <v>5589</v>
      </c>
      <c r="J2140" s="161" t="s">
        <v>454</v>
      </c>
      <c r="K2140" s="167"/>
      <c r="L2140" s="168" t="s">
        <v>749</v>
      </c>
      <c r="M2140" s="168" t="s">
        <v>455</v>
      </c>
    </row>
    <row r="2141" spans="1:13" s="169" customFormat="1" x14ac:dyDescent="0.4">
      <c r="A2141" s="161" t="s">
        <v>2306</v>
      </c>
      <c r="B2141" s="161" t="s">
        <v>2309</v>
      </c>
      <c r="C2141" s="162">
        <v>42</v>
      </c>
      <c r="D2141" s="163">
        <v>45863</v>
      </c>
      <c r="E2141" s="164">
        <v>45905</v>
      </c>
      <c r="F2141" s="165">
        <v>401.15</v>
      </c>
      <c r="G2141" s="166" t="s">
        <v>2311</v>
      </c>
      <c r="H2141" s="161" t="s">
        <v>2314</v>
      </c>
      <c r="I2141" s="161" t="s">
        <v>5590</v>
      </c>
      <c r="J2141" s="161" t="s">
        <v>14</v>
      </c>
      <c r="K2141" s="167"/>
      <c r="L2141" s="168" t="s">
        <v>749</v>
      </c>
      <c r="M2141" s="168" t="s">
        <v>15</v>
      </c>
    </row>
    <row r="2142" spans="1:13" s="169" customFormat="1" x14ac:dyDescent="0.4">
      <c r="A2142" s="161" t="s">
        <v>2306</v>
      </c>
      <c r="B2142" s="161" t="s">
        <v>2309</v>
      </c>
      <c r="C2142" s="162">
        <v>42</v>
      </c>
      <c r="D2142" s="163">
        <v>45863</v>
      </c>
      <c r="E2142" s="164">
        <v>45905</v>
      </c>
      <c r="F2142" s="165">
        <v>342.75</v>
      </c>
      <c r="G2142" s="166" t="s">
        <v>2311</v>
      </c>
      <c r="H2142" s="161" t="s">
        <v>2314</v>
      </c>
      <c r="I2142" s="161" t="s">
        <v>5591</v>
      </c>
      <c r="J2142" s="161" t="s">
        <v>458</v>
      </c>
      <c r="K2142" s="167"/>
      <c r="L2142" s="168" t="s">
        <v>749</v>
      </c>
      <c r="M2142" s="168" t="s">
        <v>459</v>
      </c>
    </row>
    <row r="2143" spans="1:13" s="169" customFormat="1" x14ac:dyDescent="0.4">
      <c r="A2143" s="161" t="s">
        <v>2306</v>
      </c>
      <c r="B2143" s="161" t="s">
        <v>2309</v>
      </c>
      <c r="C2143" s="162">
        <v>42</v>
      </c>
      <c r="D2143" s="163">
        <v>45863</v>
      </c>
      <c r="E2143" s="164">
        <v>45905</v>
      </c>
      <c r="F2143" s="165">
        <v>314.58</v>
      </c>
      <c r="G2143" s="166" t="s">
        <v>2311</v>
      </c>
      <c r="H2143" s="161" t="s">
        <v>2314</v>
      </c>
      <c r="I2143" s="161" t="s">
        <v>5592</v>
      </c>
      <c r="J2143" s="161" t="s">
        <v>64</v>
      </c>
      <c r="K2143" s="167"/>
      <c r="L2143" s="168" t="s">
        <v>749</v>
      </c>
      <c r="M2143" s="168" t="s">
        <v>65</v>
      </c>
    </row>
    <row r="2144" spans="1:13" s="169" customFormat="1" x14ac:dyDescent="0.4">
      <c r="A2144" s="161" t="s">
        <v>2306</v>
      </c>
      <c r="B2144" s="161" t="s">
        <v>2309</v>
      </c>
      <c r="C2144" s="162">
        <v>42</v>
      </c>
      <c r="D2144" s="163">
        <v>45863</v>
      </c>
      <c r="E2144" s="164">
        <v>45905</v>
      </c>
      <c r="F2144" s="165">
        <v>301.45</v>
      </c>
      <c r="G2144" s="166" t="s">
        <v>2311</v>
      </c>
      <c r="H2144" s="161" t="s">
        <v>2314</v>
      </c>
      <c r="I2144" s="161" t="s">
        <v>5593</v>
      </c>
      <c r="J2144" s="161" t="s">
        <v>152</v>
      </c>
      <c r="K2144" s="167"/>
      <c r="L2144" s="168" t="s">
        <v>749</v>
      </c>
      <c r="M2144" s="168" t="s">
        <v>153</v>
      </c>
    </row>
    <row r="2145" spans="1:13" s="169" customFormat="1" x14ac:dyDescent="0.4">
      <c r="A2145" s="161" t="s">
        <v>2306</v>
      </c>
      <c r="B2145" s="161" t="s">
        <v>2309</v>
      </c>
      <c r="C2145" s="162">
        <v>42</v>
      </c>
      <c r="D2145" s="163">
        <v>45863</v>
      </c>
      <c r="E2145" s="164">
        <v>45905</v>
      </c>
      <c r="F2145" s="165">
        <v>263.39999999999998</v>
      </c>
      <c r="G2145" s="166" t="s">
        <v>2311</v>
      </c>
      <c r="H2145" s="161" t="s">
        <v>2314</v>
      </c>
      <c r="I2145" s="161" t="s">
        <v>5594</v>
      </c>
      <c r="J2145" s="161" t="s">
        <v>462</v>
      </c>
      <c r="K2145" s="167"/>
      <c r="L2145" s="168" t="s">
        <v>749</v>
      </c>
      <c r="M2145" s="168" t="s">
        <v>463</v>
      </c>
    </row>
    <row r="2146" spans="1:13" s="169" customFormat="1" x14ac:dyDescent="0.4">
      <c r="A2146" s="161" t="s">
        <v>2306</v>
      </c>
      <c r="B2146" s="161" t="s">
        <v>2309</v>
      </c>
      <c r="C2146" s="162">
        <v>42</v>
      </c>
      <c r="D2146" s="163">
        <v>45863</v>
      </c>
      <c r="E2146" s="164">
        <v>45905</v>
      </c>
      <c r="F2146" s="165">
        <v>253.46</v>
      </c>
      <c r="G2146" s="166" t="s">
        <v>2311</v>
      </c>
      <c r="H2146" s="161" t="s">
        <v>2314</v>
      </c>
      <c r="I2146" s="161" t="s">
        <v>7275</v>
      </c>
      <c r="J2146" s="161" t="s">
        <v>52</v>
      </c>
      <c r="K2146" s="167"/>
      <c r="L2146" s="168" t="s">
        <v>749</v>
      </c>
      <c r="M2146" s="168" t="s">
        <v>53</v>
      </c>
    </row>
    <row r="2147" spans="1:13" s="169" customFormat="1" x14ac:dyDescent="0.4">
      <c r="A2147" s="161" t="s">
        <v>2306</v>
      </c>
      <c r="B2147" s="161" t="s">
        <v>2309</v>
      </c>
      <c r="C2147" s="162">
        <v>42</v>
      </c>
      <c r="D2147" s="163">
        <v>45863</v>
      </c>
      <c r="E2147" s="164">
        <v>45905</v>
      </c>
      <c r="F2147" s="165">
        <v>342.52</v>
      </c>
      <c r="G2147" s="166" t="s">
        <v>2311</v>
      </c>
      <c r="H2147" s="161" t="s">
        <v>2314</v>
      </c>
      <c r="I2147" s="161" t="s">
        <v>5595</v>
      </c>
      <c r="J2147" s="161" t="s">
        <v>466</v>
      </c>
      <c r="K2147" s="167"/>
      <c r="L2147" s="168" t="s">
        <v>749</v>
      </c>
      <c r="M2147" s="168" t="s">
        <v>467</v>
      </c>
    </row>
    <row r="2148" spans="1:13" s="169" customFormat="1" x14ac:dyDescent="0.4">
      <c r="A2148" s="161" t="s">
        <v>2306</v>
      </c>
      <c r="B2148" s="161" t="s">
        <v>2309</v>
      </c>
      <c r="C2148" s="162">
        <v>42</v>
      </c>
      <c r="D2148" s="163">
        <v>45863</v>
      </c>
      <c r="E2148" s="164">
        <v>45905</v>
      </c>
      <c r="F2148" s="165">
        <v>318.55</v>
      </c>
      <c r="G2148" s="166" t="s">
        <v>2311</v>
      </c>
      <c r="H2148" s="161" t="s">
        <v>2314</v>
      </c>
      <c r="I2148" s="161" t="s">
        <v>5596</v>
      </c>
      <c r="J2148" s="161" t="s">
        <v>468</v>
      </c>
      <c r="K2148" s="167"/>
      <c r="L2148" s="168" t="s">
        <v>749</v>
      </c>
      <c r="M2148" s="168" t="s">
        <v>469</v>
      </c>
    </row>
    <row r="2149" spans="1:13" s="169" customFormat="1" x14ac:dyDescent="0.4">
      <c r="A2149" s="161" t="s">
        <v>2306</v>
      </c>
      <c r="B2149" s="161" t="s">
        <v>2309</v>
      </c>
      <c r="C2149" s="162">
        <v>42</v>
      </c>
      <c r="D2149" s="163">
        <v>45863</v>
      </c>
      <c r="E2149" s="164">
        <v>45905</v>
      </c>
      <c r="F2149" s="165">
        <v>212.64</v>
      </c>
      <c r="G2149" s="166" t="s">
        <v>2311</v>
      </c>
      <c r="H2149" s="161" t="s">
        <v>2314</v>
      </c>
      <c r="I2149" s="161" t="s">
        <v>5597</v>
      </c>
      <c r="J2149" s="161" t="s">
        <v>474</v>
      </c>
      <c r="K2149" s="167"/>
      <c r="L2149" s="168" t="s">
        <v>749</v>
      </c>
      <c r="M2149" s="168" t="s">
        <v>475</v>
      </c>
    </row>
    <row r="2150" spans="1:13" s="169" customFormat="1" x14ac:dyDescent="0.4">
      <c r="A2150" s="161" t="s">
        <v>2306</v>
      </c>
      <c r="B2150" s="161" t="s">
        <v>2309</v>
      </c>
      <c r="C2150" s="162">
        <v>42</v>
      </c>
      <c r="D2150" s="163">
        <v>45863</v>
      </c>
      <c r="E2150" s="164">
        <v>45905</v>
      </c>
      <c r="F2150" s="165">
        <v>1464.69</v>
      </c>
      <c r="G2150" s="166" t="s">
        <v>2311</v>
      </c>
      <c r="H2150" s="161" t="s">
        <v>2314</v>
      </c>
      <c r="I2150" s="161" t="s">
        <v>5598</v>
      </c>
      <c r="J2150" s="161" t="s">
        <v>182</v>
      </c>
      <c r="K2150" s="167"/>
      <c r="L2150" s="168" t="s">
        <v>749</v>
      </c>
      <c r="M2150" s="168" t="s">
        <v>183</v>
      </c>
    </row>
    <row r="2151" spans="1:13" s="169" customFormat="1" x14ac:dyDescent="0.4">
      <c r="A2151" s="161" t="s">
        <v>2306</v>
      </c>
      <c r="B2151" s="161" t="s">
        <v>2309</v>
      </c>
      <c r="C2151" s="162">
        <v>42</v>
      </c>
      <c r="D2151" s="163">
        <v>45863</v>
      </c>
      <c r="E2151" s="164">
        <v>45905</v>
      </c>
      <c r="F2151" s="165">
        <v>658.4</v>
      </c>
      <c r="G2151" s="166" t="s">
        <v>2311</v>
      </c>
      <c r="H2151" s="161" t="s">
        <v>2314</v>
      </c>
      <c r="I2151" s="161" t="s">
        <v>5599</v>
      </c>
      <c r="J2151" s="161" t="s">
        <v>118</v>
      </c>
      <c r="K2151" s="167"/>
      <c r="L2151" s="168" t="s">
        <v>749</v>
      </c>
      <c r="M2151" s="168" t="s">
        <v>119</v>
      </c>
    </row>
    <row r="2152" spans="1:13" s="169" customFormat="1" x14ac:dyDescent="0.4">
      <c r="A2152" s="161" t="s">
        <v>2306</v>
      </c>
      <c r="B2152" s="161" t="s">
        <v>2309</v>
      </c>
      <c r="C2152" s="162">
        <v>42</v>
      </c>
      <c r="D2152" s="163">
        <v>45863</v>
      </c>
      <c r="E2152" s="164">
        <v>45905</v>
      </c>
      <c r="F2152" s="165">
        <v>307.14</v>
      </c>
      <c r="G2152" s="166" t="s">
        <v>2311</v>
      </c>
      <c r="H2152" s="161" t="s">
        <v>2314</v>
      </c>
      <c r="I2152" s="161" t="s">
        <v>5600</v>
      </c>
      <c r="J2152" s="161" t="s">
        <v>120</v>
      </c>
      <c r="K2152" s="167"/>
      <c r="L2152" s="168" t="s">
        <v>749</v>
      </c>
      <c r="M2152" s="168" t="s">
        <v>121</v>
      </c>
    </row>
    <row r="2153" spans="1:13" s="169" customFormat="1" x14ac:dyDescent="0.4">
      <c r="A2153" s="161" t="s">
        <v>2306</v>
      </c>
      <c r="B2153" s="161" t="s">
        <v>2309</v>
      </c>
      <c r="C2153" s="162">
        <v>42</v>
      </c>
      <c r="D2153" s="163">
        <v>45863</v>
      </c>
      <c r="E2153" s="164">
        <v>45905</v>
      </c>
      <c r="F2153" s="165">
        <v>522.72</v>
      </c>
      <c r="G2153" s="166" t="s">
        <v>2311</v>
      </c>
      <c r="H2153" s="161" t="s">
        <v>2314</v>
      </c>
      <c r="I2153" s="161" t="s">
        <v>5601</v>
      </c>
      <c r="J2153" s="161" t="s">
        <v>228</v>
      </c>
      <c r="K2153" s="167"/>
      <c r="L2153" s="168" t="s">
        <v>749</v>
      </c>
      <c r="M2153" s="168" t="s">
        <v>229</v>
      </c>
    </row>
    <row r="2154" spans="1:13" s="169" customFormat="1" x14ac:dyDescent="0.4">
      <c r="A2154" s="161" t="s">
        <v>2306</v>
      </c>
      <c r="B2154" s="161" t="s">
        <v>2309</v>
      </c>
      <c r="C2154" s="162">
        <v>42</v>
      </c>
      <c r="D2154" s="163">
        <v>45863</v>
      </c>
      <c r="E2154" s="164">
        <v>45905</v>
      </c>
      <c r="F2154" s="165">
        <v>552.72</v>
      </c>
      <c r="G2154" s="166" t="s">
        <v>2311</v>
      </c>
      <c r="H2154" s="161" t="s">
        <v>2314</v>
      </c>
      <c r="I2154" s="161" t="s">
        <v>5602</v>
      </c>
      <c r="J2154" s="161" t="s">
        <v>252</v>
      </c>
      <c r="K2154" s="167"/>
      <c r="L2154" s="168" t="s">
        <v>749</v>
      </c>
      <c r="M2154" s="168" t="s">
        <v>253</v>
      </c>
    </row>
    <row r="2155" spans="1:13" s="169" customFormat="1" x14ac:dyDescent="0.4">
      <c r="A2155" s="161" t="s">
        <v>2306</v>
      </c>
      <c r="B2155" s="161" t="s">
        <v>2309</v>
      </c>
      <c r="C2155" s="162">
        <v>42</v>
      </c>
      <c r="D2155" s="163">
        <v>45863</v>
      </c>
      <c r="E2155" s="164">
        <v>45905</v>
      </c>
      <c r="F2155" s="165">
        <v>2942.05</v>
      </c>
      <c r="G2155" s="166" t="s">
        <v>2311</v>
      </c>
      <c r="H2155" s="161" t="s">
        <v>2314</v>
      </c>
      <c r="I2155" s="161" t="s">
        <v>5603</v>
      </c>
      <c r="J2155" s="161" t="s">
        <v>24</v>
      </c>
      <c r="K2155" s="167"/>
      <c r="L2155" s="168" t="s">
        <v>749</v>
      </c>
      <c r="M2155" s="168" t="s">
        <v>25</v>
      </c>
    </row>
    <row r="2156" spans="1:13" s="169" customFormat="1" x14ac:dyDescent="0.4">
      <c r="A2156" s="161" t="s">
        <v>2306</v>
      </c>
      <c r="B2156" s="161" t="s">
        <v>2309</v>
      </c>
      <c r="C2156" s="162">
        <v>42</v>
      </c>
      <c r="D2156" s="163">
        <v>45863</v>
      </c>
      <c r="E2156" s="164">
        <v>45905</v>
      </c>
      <c r="F2156" s="165">
        <v>14376.03</v>
      </c>
      <c r="G2156" s="166" t="s">
        <v>2311</v>
      </c>
      <c r="H2156" s="161" t="s">
        <v>2314</v>
      </c>
      <c r="I2156" s="161" t="s">
        <v>5604</v>
      </c>
      <c r="J2156" s="161" t="s">
        <v>2076</v>
      </c>
      <c r="K2156" s="167"/>
      <c r="L2156" s="168" t="s">
        <v>749</v>
      </c>
      <c r="M2156" s="168" t="s">
        <v>1900</v>
      </c>
    </row>
    <row r="2157" spans="1:13" s="169" customFormat="1" x14ac:dyDescent="0.4">
      <c r="A2157" s="161" t="s">
        <v>2306</v>
      </c>
      <c r="B2157" s="161" t="s">
        <v>2309</v>
      </c>
      <c r="C2157" s="162">
        <v>42</v>
      </c>
      <c r="D2157" s="163">
        <v>45863</v>
      </c>
      <c r="E2157" s="164">
        <v>45905</v>
      </c>
      <c r="F2157" s="165">
        <v>250.64</v>
      </c>
      <c r="G2157" s="166" t="s">
        <v>2311</v>
      </c>
      <c r="H2157" s="161" t="s">
        <v>2314</v>
      </c>
      <c r="I2157" s="161" t="s">
        <v>5605</v>
      </c>
      <c r="J2157" s="161" t="s">
        <v>356</v>
      </c>
      <c r="K2157" s="167"/>
      <c r="L2157" s="168" t="s">
        <v>749</v>
      </c>
      <c r="M2157" s="168" t="s">
        <v>357</v>
      </c>
    </row>
    <row r="2158" spans="1:13" s="169" customFormat="1" x14ac:dyDescent="0.4">
      <c r="A2158" s="161" t="s">
        <v>2306</v>
      </c>
      <c r="B2158" s="161" t="s">
        <v>2309</v>
      </c>
      <c r="C2158" s="162">
        <v>42</v>
      </c>
      <c r="D2158" s="163">
        <v>45863</v>
      </c>
      <c r="E2158" s="164">
        <v>45905</v>
      </c>
      <c r="F2158" s="165">
        <v>342.77</v>
      </c>
      <c r="G2158" s="166" t="s">
        <v>2311</v>
      </c>
      <c r="H2158" s="161" t="s">
        <v>2314</v>
      </c>
      <c r="I2158" s="161" t="s">
        <v>5606</v>
      </c>
      <c r="J2158" s="161" t="s">
        <v>110</v>
      </c>
      <c r="K2158" s="167"/>
      <c r="L2158" s="168" t="s">
        <v>749</v>
      </c>
      <c r="M2158" s="168" t="s">
        <v>111</v>
      </c>
    </row>
    <row r="2159" spans="1:13" s="169" customFormat="1" x14ac:dyDescent="0.4">
      <c r="A2159" s="161" t="s">
        <v>2306</v>
      </c>
      <c r="B2159" s="161" t="s">
        <v>2309</v>
      </c>
      <c r="C2159" s="162">
        <v>42</v>
      </c>
      <c r="D2159" s="163">
        <v>45863</v>
      </c>
      <c r="E2159" s="164">
        <v>45905</v>
      </c>
      <c r="F2159" s="165">
        <v>305.2</v>
      </c>
      <c r="G2159" s="166" t="s">
        <v>2311</v>
      </c>
      <c r="H2159" s="161" t="s">
        <v>2314</v>
      </c>
      <c r="I2159" s="161" t="s">
        <v>5607</v>
      </c>
      <c r="J2159" s="161" t="s">
        <v>358</v>
      </c>
      <c r="K2159" s="167"/>
      <c r="L2159" s="168" t="s">
        <v>749</v>
      </c>
      <c r="M2159" s="168" t="s">
        <v>359</v>
      </c>
    </row>
    <row r="2160" spans="1:13" s="169" customFormat="1" x14ac:dyDescent="0.4">
      <c r="A2160" s="161" t="s">
        <v>2306</v>
      </c>
      <c r="B2160" s="161" t="s">
        <v>2309</v>
      </c>
      <c r="C2160" s="162">
        <v>42</v>
      </c>
      <c r="D2160" s="163">
        <v>45863</v>
      </c>
      <c r="E2160" s="164">
        <v>45905</v>
      </c>
      <c r="F2160" s="165">
        <v>283.27</v>
      </c>
      <c r="G2160" s="166" t="s">
        <v>2311</v>
      </c>
      <c r="H2160" s="161" t="s">
        <v>2314</v>
      </c>
      <c r="I2160" s="161" t="s">
        <v>5608</v>
      </c>
      <c r="J2160" s="161" t="s">
        <v>360</v>
      </c>
      <c r="K2160" s="167"/>
      <c r="L2160" s="168" t="s">
        <v>749</v>
      </c>
      <c r="M2160" s="168" t="s">
        <v>361</v>
      </c>
    </row>
    <row r="2161" spans="1:13" s="169" customFormat="1" x14ac:dyDescent="0.4">
      <c r="A2161" s="161" t="s">
        <v>2306</v>
      </c>
      <c r="B2161" s="161" t="s">
        <v>2309</v>
      </c>
      <c r="C2161" s="162">
        <v>42</v>
      </c>
      <c r="D2161" s="163">
        <v>45863</v>
      </c>
      <c r="E2161" s="164">
        <v>45905</v>
      </c>
      <c r="F2161" s="165">
        <v>269.74</v>
      </c>
      <c r="G2161" s="166" t="s">
        <v>2311</v>
      </c>
      <c r="H2161" s="161" t="s">
        <v>2314</v>
      </c>
      <c r="I2161" s="161" t="s">
        <v>5609</v>
      </c>
      <c r="J2161" s="161" t="s">
        <v>348</v>
      </c>
      <c r="K2161" s="167"/>
      <c r="L2161" s="168" t="s">
        <v>749</v>
      </c>
      <c r="M2161" s="168" t="s">
        <v>349</v>
      </c>
    </row>
    <row r="2162" spans="1:13" s="169" customFormat="1" x14ac:dyDescent="0.4">
      <c r="A2162" s="161" t="s">
        <v>2306</v>
      </c>
      <c r="B2162" s="161" t="s">
        <v>2309</v>
      </c>
      <c r="C2162" s="162">
        <v>42</v>
      </c>
      <c r="D2162" s="163">
        <v>45863</v>
      </c>
      <c r="E2162" s="164">
        <v>45905</v>
      </c>
      <c r="F2162" s="165">
        <v>241.44</v>
      </c>
      <c r="G2162" s="166" t="s">
        <v>2311</v>
      </c>
      <c r="H2162" s="161" t="s">
        <v>2314</v>
      </c>
      <c r="I2162" s="161" t="s">
        <v>5610</v>
      </c>
      <c r="J2162" s="161" t="s">
        <v>332</v>
      </c>
      <c r="K2162" s="167"/>
      <c r="L2162" s="168" t="s">
        <v>749</v>
      </c>
      <c r="M2162" s="168" t="s">
        <v>333</v>
      </c>
    </row>
    <row r="2163" spans="1:13" s="169" customFormat="1" x14ac:dyDescent="0.4">
      <c r="A2163" s="161" t="s">
        <v>2306</v>
      </c>
      <c r="B2163" s="161" t="s">
        <v>2309</v>
      </c>
      <c r="C2163" s="162">
        <v>42</v>
      </c>
      <c r="D2163" s="163">
        <v>45863</v>
      </c>
      <c r="E2163" s="164">
        <v>45905</v>
      </c>
      <c r="F2163" s="165">
        <v>238.28</v>
      </c>
      <c r="G2163" s="166" t="s">
        <v>2311</v>
      </c>
      <c r="H2163" s="161" t="s">
        <v>2314</v>
      </c>
      <c r="I2163" s="161" t="s">
        <v>5611</v>
      </c>
      <c r="J2163" s="161" t="s">
        <v>8</v>
      </c>
      <c r="K2163" s="167"/>
      <c r="L2163" s="168" t="s">
        <v>749</v>
      </c>
      <c r="M2163" s="168" t="s">
        <v>9</v>
      </c>
    </row>
    <row r="2164" spans="1:13" s="169" customFormat="1" x14ac:dyDescent="0.4">
      <c r="A2164" s="161" t="s">
        <v>2306</v>
      </c>
      <c r="B2164" s="161" t="s">
        <v>2309</v>
      </c>
      <c r="C2164" s="162">
        <v>43</v>
      </c>
      <c r="D2164" s="163">
        <v>45863</v>
      </c>
      <c r="E2164" s="164">
        <v>45905</v>
      </c>
      <c r="F2164" s="165">
        <v>95.08</v>
      </c>
      <c r="G2164" s="166" t="s">
        <v>2311</v>
      </c>
      <c r="H2164" s="161" t="s">
        <v>2314</v>
      </c>
      <c r="I2164" s="161" t="s">
        <v>5537</v>
      </c>
      <c r="J2164" s="161" t="s">
        <v>472</v>
      </c>
      <c r="K2164" s="167"/>
      <c r="L2164" s="168" t="s">
        <v>749</v>
      </c>
      <c r="M2164" s="168" t="s">
        <v>473</v>
      </c>
    </row>
    <row r="2165" spans="1:13" s="169" customFormat="1" x14ac:dyDescent="0.4">
      <c r="A2165" s="161" t="s">
        <v>2306</v>
      </c>
      <c r="B2165" s="161" t="s">
        <v>2309</v>
      </c>
      <c r="C2165" s="162">
        <v>43</v>
      </c>
      <c r="D2165" s="163">
        <v>45863</v>
      </c>
      <c r="E2165" s="164">
        <v>45905</v>
      </c>
      <c r="F2165" s="165">
        <v>88.82</v>
      </c>
      <c r="G2165" s="166" t="s">
        <v>2311</v>
      </c>
      <c r="H2165" s="161" t="s">
        <v>2314</v>
      </c>
      <c r="I2165" s="161" t="s">
        <v>5531</v>
      </c>
      <c r="J2165" s="161" t="s">
        <v>274</v>
      </c>
      <c r="K2165" s="167"/>
      <c r="L2165" s="168" t="s">
        <v>749</v>
      </c>
      <c r="M2165" s="168" t="s">
        <v>275</v>
      </c>
    </row>
    <row r="2166" spans="1:13" s="169" customFormat="1" x14ac:dyDescent="0.4">
      <c r="A2166" s="161" t="s">
        <v>2306</v>
      </c>
      <c r="B2166" s="161" t="s">
        <v>2309</v>
      </c>
      <c r="C2166" s="162">
        <v>43</v>
      </c>
      <c r="D2166" s="163">
        <v>45863</v>
      </c>
      <c r="E2166" s="164">
        <v>45905</v>
      </c>
      <c r="F2166" s="165">
        <v>119.59</v>
      </c>
      <c r="G2166" s="166" t="s">
        <v>2311</v>
      </c>
      <c r="H2166" s="161" t="s">
        <v>2314</v>
      </c>
      <c r="I2166" s="161" t="s">
        <v>5555</v>
      </c>
      <c r="J2166" s="161" t="s">
        <v>10</v>
      </c>
      <c r="K2166" s="167"/>
      <c r="L2166" s="168" t="s">
        <v>749</v>
      </c>
      <c r="M2166" s="168" t="s">
        <v>11</v>
      </c>
    </row>
    <row r="2167" spans="1:13" s="169" customFormat="1" x14ac:dyDescent="0.4">
      <c r="A2167" s="161" t="s">
        <v>2306</v>
      </c>
      <c r="B2167" s="161" t="s">
        <v>2309</v>
      </c>
      <c r="C2167" s="162">
        <v>43</v>
      </c>
      <c r="D2167" s="163">
        <v>45863</v>
      </c>
      <c r="E2167" s="164">
        <v>45905</v>
      </c>
      <c r="F2167" s="165">
        <v>135.62</v>
      </c>
      <c r="G2167" s="166" t="s">
        <v>2311</v>
      </c>
      <c r="H2167" s="161" t="s">
        <v>2314</v>
      </c>
      <c r="I2167" s="161" t="s">
        <v>5491</v>
      </c>
      <c r="J2167" s="161" t="s">
        <v>4</v>
      </c>
      <c r="K2167" s="167"/>
      <c r="L2167" s="168" t="s">
        <v>749</v>
      </c>
      <c r="M2167" s="168" t="s">
        <v>5</v>
      </c>
    </row>
    <row r="2168" spans="1:13" s="169" customFormat="1" x14ac:dyDescent="0.4">
      <c r="A2168" s="161" t="s">
        <v>2306</v>
      </c>
      <c r="B2168" s="161" t="s">
        <v>2309</v>
      </c>
      <c r="C2168" s="162">
        <v>43</v>
      </c>
      <c r="D2168" s="163">
        <v>45863</v>
      </c>
      <c r="E2168" s="164">
        <v>45905</v>
      </c>
      <c r="F2168" s="165">
        <v>63.54</v>
      </c>
      <c r="G2168" s="166" t="s">
        <v>2311</v>
      </c>
      <c r="H2168" s="161" t="s">
        <v>2314</v>
      </c>
      <c r="I2168" s="161" t="s">
        <v>5498</v>
      </c>
      <c r="J2168" s="161" t="s">
        <v>350</v>
      </c>
      <c r="K2168" s="167"/>
      <c r="L2168" s="168" t="s">
        <v>749</v>
      </c>
      <c r="M2168" s="168" t="s">
        <v>351</v>
      </c>
    </row>
    <row r="2169" spans="1:13" s="169" customFormat="1" x14ac:dyDescent="0.4">
      <c r="A2169" s="161" t="s">
        <v>2306</v>
      </c>
      <c r="B2169" s="161" t="s">
        <v>2309</v>
      </c>
      <c r="C2169" s="162">
        <v>43</v>
      </c>
      <c r="D2169" s="163">
        <v>45863</v>
      </c>
      <c r="E2169" s="164">
        <v>45905</v>
      </c>
      <c r="F2169" s="165">
        <v>176.97</v>
      </c>
      <c r="G2169" s="166" t="s">
        <v>2311</v>
      </c>
      <c r="H2169" s="161" t="s">
        <v>2314</v>
      </c>
      <c r="I2169" s="161" t="s">
        <v>5575</v>
      </c>
      <c r="J2169" s="161" t="s">
        <v>102</v>
      </c>
      <c r="K2169" s="167"/>
      <c r="L2169" s="168" t="s">
        <v>749</v>
      </c>
      <c r="M2169" s="168" t="s">
        <v>103</v>
      </c>
    </row>
    <row r="2170" spans="1:13" s="169" customFormat="1" x14ac:dyDescent="0.4">
      <c r="A2170" s="161" t="s">
        <v>2306</v>
      </c>
      <c r="B2170" s="161" t="s">
        <v>2309</v>
      </c>
      <c r="C2170" s="162">
        <v>43</v>
      </c>
      <c r="D2170" s="163">
        <v>45863</v>
      </c>
      <c r="E2170" s="164">
        <v>45905</v>
      </c>
      <c r="F2170" s="165">
        <v>98.63</v>
      </c>
      <c r="G2170" s="166" t="s">
        <v>2311</v>
      </c>
      <c r="H2170" s="161" t="s">
        <v>2314</v>
      </c>
      <c r="I2170" s="161" t="s">
        <v>5428</v>
      </c>
      <c r="J2170" s="161" t="s">
        <v>278</v>
      </c>
      <c r="K2170" s="167"/>
      <c r="L2170" s="168" t="s">
        <v>749</v>
      </c>
      <c r="M2170" s="168" t="s">
        <v>279</v>
      </c>
    </row>
    <row r="2171" spans="1:13" s="169" customFormat="1" x14ac:dyDescent="0.4">
      <c r="A2171" s="161" t="s">
        <v>2306</v>
      </c>
      <c r="B2171" s="161" t="s">
        <v>2309</v>
      </c>
      <c r="C2171" s="162">
        <v>43</v>
      </c>
      <c r="D2171" s="163">
        <v>45863</v>
      </c>
      <c r="E2171" s="164">
        <v>45905</v>
      </c>
      <c r="F2171" s="165">
        <v>148.97999999999999</v>
      </c>
      <c r="G2171" s="166" t="s">
        <v>2311</v>
      </c>
      <c r="H2171" s="161" t="s">
        <v>2314</v>
      </c>
      <c r="I2171" s="161" t="s">
        <v>5596</v>
      </c>
      <c r="J2171" s="161" t="s">
        <v>468</v>
      </c>
      <c r="K2171" s="167"/>
      <c r="L2171" s="168" t="s">
        <v>749</v>
      </c>
      <c r="M2171" s="168" t="s">
        <v>469</v>
      </c>
    </row>
    <row r="2172" spans="1:13" s="169" customFormat="1" x14ac:dyDescent="0.4">
      <c r="A2172" s="161" t="s">
        <v>2306</v>
      </c>
      <c r="B2172" s="161" t="s">
        <v>2309</v>
      </c>
      <c r="C2172" s="162">
        <v>43</v>
      </c>
      <c r="D2172" s="163">
        <v>45863</v>
      </c>
      <c r="E2172" s="164">
        <v>45905</v>
      </c>
      <c r="F2172" s="165">
        <v>115.55</v>
      </c>
      <c r="G2172" s="166" t="s">
        <v>2311</v>
      </c>
      <c r="H2172" s="161" t="s">
        <v>2314</v>
      </c>
      <c r="I2172" s="161" t="s">
        <v>5429</v>
      </c>
      <c r="J2172" s="161" t="s">
        <v>134</v>
      </c>
      <c r="K2172" s="167"/>
      <c r="L2172" s="168" t="s">
        <v>749</v>
      </c>
      <c r="M2172" s="168" t="s">
        <v>135</v>
      </c>
    </row>
    <row r="2173" spans="1:13" s="169" customFormat="1" x14ac:dyDescent="0.4">
      <c r="A2173" s="161" t="s">
        <v>2306</v>
      </c>
      <c r="B2173" s="161" t="s">
        <v>2309</v>
      </c>
      <c r="C2173" s="162">
        <v>43</v>
      </c>
      <c r="D2173" s="163">
        <v>45863</v>
      </c>
      <c r="E2173" s="164">
        <v>45905</v>
      </c>
      <c r="F2173" s="165">
        <v>266.45999999999998</v>
      </c>
      <c r="G2173" s="166" t="s">
        <v>2311</v>
      </c>
      <c r="H2173" s="161" t="s">
        <v>2314</v>
      </c>
      <c r="I2173" s="161" t="s">
        <v>5444</v>
      </c>
      <c r="J2173" s="161" t="s">
        <v>142</v>
      </c>
      <c r="K2173" s="167"/>
      <c r="L2173" s="168" t="s">
        <v>749</v>
      </c>
      <c r="M2173" s="168" t="s">
        <v>143</v>
      </c>
    </row>
    <row r="2174" spans="1:13" s="169" customFormat="1" x14ac:dyDescent="0.4">
      <c r="A2174" s="161" t="s">
        <v>2306</v>
      </c>
      <c r="B2174" s="161" t="s">
        <v>2309</v>
      </c>
      <c r="C2174" s="162">
        <v>43</v>
      </c>
      <c r="D2174" s="163">
        <v>45863</v>
      </c>
      <c r="E2174" s="164">
        <v>45905</v>
      </c>
      <c r="F2174" s="165">
        <v>12.75</v>
      </c>
      <c r="G2174" s="166" t="s">
        <v>2311</v>
      </c>
      <c r="H2174" s="161" t="s">
        <v>2314</v>
      </c>
      <c r="I2174" s="161" t="s">
        <v>5453</v>
      </c>
      <c r="J2174" s="161" t="s">
        <v>495</v>
      </c>
      <c r="K2174" s="167"/>
      <c r="L2174" s="168" t="s">
        <v>749</v>
      </c>
      <c r="M2174" s="168" t="s">
        <v>496</v>
      </c>
    </row>
    <row r="2175" spans="1:13" s="169" customFormat="1" x14ac:dyDescent="0.4">
      <c r="A2175" s="161" t="s">
        <v>2306</v>
      </c>
      <c r="B2175" s="161" t="s">
        <v>2309</v>
      </c>
      <c r="C2175" s="162">
        <v>43</v>
      </c>
      <c r="D2175" s="163">
        <v>45863</v>
      </c>
      <c r="E2175" s="164">
        <v>45905</v>
      </c>
      <c r="F2175" s="165">
        <v>94.25</v>
      </c>
      <c r="G2175" s="166" t="s">
        <v>2311</v>
      </c>
      <c r="H2175" s="161" t="s">
        <v>2314</v>
      </c>
      <c r="I2175" s="161" t="s">
        <v>5439</v>
      </c>
      <c r="J2175" s="161" t="s">
        <v>6</v>
      </c>
      <c r="K2175" s="167"/>
      <c r="L2175" s="168" t="s">
        <v>749</v>
      </c>
      <c r="M2175" s="168" t="s">
        <v>7</v>
      </c>
    </row>
    <row r="2176" spans="1:13" s="169" customFormat="1" x14ac:dyDescent="0.4">
      <c r="A2176" s="161" t="s">
        <v>2306</v>
      </c>
      <c r="B2176" s="161" t="s">
        <v>2309</v>
      </c>
      <c r="C2176" s="162">
        <v>43</v>
      </c>
      <c r="D2176" s="163">
        <v>45863</v>
      </c>
      <c r="E2176" s="164">
        <v>45905</v>
      </c>
      <c r="F2176" s="165">
        <v>100.35</v>
      </c>
      <c r="G2176" s="166" t="s">
        <v>2311</v>
      </c>
      <c r="H2176" s="161" t="s">
        <v>2314</v>
      </c>
      <c r="I2176" s="161" t="s">
        <v>5482</v>
      </c>
      <c r="J2176" s="161" t="s">
        <v>416</v>
      </c>
      <c r="K2176" s="167"/>
      <c r="L2176" s="168" t="s">
        <v>749</v>
      </c>
      <c r="M2176" s="168" t="s">
        <v>417</v>
      </c>
    </row>
    <row r="2177" spans="1:13" s="169" customFormat="1" x14ac:dyDescent="0.4">
      <c r="A2177" s="161" t="s">
        <v>2306</v>
      </c>
      <c r="B2177" s="161" t="s">
        <v>2309</v>
      </c>
      <c r="C2177" s="162">
        <v>43</v>
      </c>
      <c r="D2177" s="163">
        <v>45863</v>
      </c>
      <c r="E2177" s="164">
        <v>45905</v>
      </c>
      <c r="F2177" s="165">
        <v>135.28</v>
      </c>
      <c r="G2177" s="166" t="s">
        <v>2311</v>
      </c>
      <c r="H2177" s="161" t="s">
        <v>2314</v>
      </c>
      <c r="I2177" s="161" t="s">
        <v>5607</v>
      </c>
      <c r="J2177" s="161" t="s">
        <v>358</v>
      </c>
      <c r="K2177" s="167"/>
      <c r="L2177" s="168" t="s">
        <v>749</v>
      </c>
      <c r="M2177" s="168" t="s">
        <v>359</v>
      </c>
    </row>
    <row r="2178" spans="1:13" s="169" customFormat="1" x14ac:dyDescent="0.4">
      <c r="A2178" s="161" t="s">
        <v>2306</v>
      </c>
      <c r="B2178" s="161" t="s">
        <v>2309</v>
      </c>
      <c r="C2178" s="162">
        <v>43</v>
      </c>
      <c r="D2178" s="163">
        <v>45863</v>
      </c>
      <c r="E2178" s="164">
        <v>45905</v>
      </c>
      <c r="F2178" s="165">
        <v>108.17</v>
      </c>
      <c r="G2178" s="166" t="s">
        <v>2311</v>
      </c>
      <c r="H2178" s="161" t="s">
        <v>2314</v>
      </c>
      <c r="I2178" s="161" t="s">
        <v>5502</v>
      </c>
      <c r="J2178" s="161" t="s">
        <v>432</v>
      </c>
      <c r="K2178" s="167"/>
      <c r="L2178" s="168" t="s">
        <v>749</v>
      </c>
      <c r="M2178" s="168" t="s">
        <v>433</v>
      </c>
    </row>
    <row r="2179" spans="1:13" s="169" customFormat="1" x14ac:dyDescent="0.4">
      <c r="A2179" s="161" t="s">
        <v>2306</v>
      </c>
      <c r="B2179" s="161" t="s">
        <v>2309</v>
      </c>
      <c r="C2179" s="162">
        <v>43</v>
      </c>
      <c r="D2179" s="163">
        <v>45863</v>
      </c>
      <c r="E2179" s="164">
        <v>45905</v>
      </c>
      <c r="F2179" s="165">
        <v>136.44999999999999</v>
      </c>
      <c r="G2179" s="166" t="s">
        <v>2311</v>
      </c>
      <c r="H2179" s="161" t="s">
        <v>2314</v>
      </c>
      <c r="I2179" s="161" t="s">
        <v>5584</v>
      </c>
      <c r="J2179" s="161" t="s">
        <v>448</v>
      </c>
      <c r="K2179" s="167"/>
      <c r="L2179" s="168" t="s">
        <v>749</v>
      </c>
      <c r="M2179" s="168" t="s">
        <v>449</v>
      </c>
    </row>
    <row r="2180" spans="1:13" s="169" customFormat="1" x14ac:dyDescent="0.4">
      <c r="A2180" s="161" t="s">
        <v>2306</v>
      </c>
      <c r="B2180" s="161" t="s">
        <v>2309</v>
      </c>
      <c r="C2180" s="162">
        <v>43</v>
      </c>
      <c r="D2180" s="163">
        <v>45863</v>
      </c>
      <c r="E2180" s="164">
        <v>45905</v>
      </c>
      <c r="F2180" s="165">
        <v>169.82</v>
      </c>
      <c r="G2180" s="166" t="s">
        <v>2311</v>
      </c>
      <c r="H2180" s="161" t="s">
        <v>2314</v>
      </c>
      <c r="I2180" s="161" t="s">
        <v>5591</v>
      </c>
      <c r="J2180" s="161" t="s">
        <v>458</v>
      </c>
      <c r="K2180" s="167"/>
      <c r="L2180" s="168" t="s">
        <v>749</v>
      </c>
      <c r="M2180" s="168" t="s">
        <v>459</v>
      </c>
    </row>
    <row r="2181" spans="1:13" s="169" customFormat="1" x14ac:dyDescent="0.4">
      <c r="A2181" s="161" t="s">
        <v>2306</v>
      </c>
      <c r="B2181" s="161" t="s">
        <v>2309</v>
      </c>
      <c r="C2181" s="162">
        <v>43</v>
      </c>
      <c r="D2181" s="163">
        <v>45863</v>
      </c>
      <c r="E2181" s="164">
        <v>45905</v>
      </c>
      <c r="F2181" s="165">
        <v>8041.08</v>
      </c>
      <c r="G2181" s="166" t="s">
        <v>2311</v>
      </c>
      <c r="H2181" s="161" t="s">
        <v>2314</v>
      </c>
      <c r="I2181" s="161" t="s">
        <v>5604</v>
      </c>
      <c r="J2181" s="161" t="s">
        <v>2076</v>
      </c>
      <c r="K2181" s="167"/>
      <c r="L2181" s="168" t="s">
        <v>749</v>
      </c>
      <c r="M2181" s="168" t="s">
        <v>1900</v>
      </c>
    </row>
    <row r="2182" spans="1:13" s="169" customFormat="1" x14ac:dyDescent="0.4">
      <c r="A2182" s="161" t="s">
        <v>2306</v>
      </c>
      <c r="B2182" s="161" t="s">
        <v>2309</v>
      </c>
      <c r="C2182" s="162">
        <v>43</v>
      </c>
      <c r="D2182" s="163">
        <v>45863</v>
      </c>
      <c r="E2182" s="164">
        <v>45905</v>
      </c>
      <c r="F2182" s="165">
        <v>51.06</v>
      </c>
      <c r="G2182" s="166" t="s">
        <v>2311</v>
      </c>
      <c r="H2182" s="161" t="s">
        <v>2314</v>
      </c>
      <c r="I2182" s="161" t="s">
        <v>5451</v>
      </c>
      <c r="J2182" s="161" t="s">
        <v>166</v>
      </c>
      <c r="K2182" s="167"/>
      <c r="L2182" s="168" t="s">
        <v>749</v>
      </c>
      <c r="M2182" s="168" t="s">
        <v>167</v>
      </c>
    </row>
    <row r="2183" spans="1:13" s="169" customFormat="1" x14ac:dyDescent="0.4">
      <c r="A2183" s="161" t="s">
        <v>2306</v>
      </c>
      <c r="B2183" s="161" t="s">
        <v>2309</v>
      </c>
      <c r="C2183" s="162">
        <v>43</v>
      </c>
      <c r="D2183" s="163">
        <v>45863</v>
      </c>
      <c r="E2183" s="164">
        <v>45905</v>
      </c>
      <c r="F2183" s="165">
        <v>287.48</v>
      </c>
      <c r="G2183" s="166" t="s">
        <v>2311</v>
      </c>
      <c r="H2183" s="161" t="s">
        <v>2314</v>
      </c>
      <c r="I2183" s="161" t="s">
        <v>5552</v>
      </c>
      <c r="J2183" s="161" t="s">
        <v>32</v>
      </c>
      <c r="K2183" s="167"/>
      <c r="L2183" s="168" t="s">
        <v>749</v>
      </c>
      <c r="M2183" s="168" t="s">
        <v>33</v>
      </c>
    </row>
    <row r="2184" spans="1:13" s="169" customFormat="1" x14ac:dyDescent="0.4">
      <c r="A2184" s="161" t="s">
        <v>2306</v>
      </c>
      <c r="B2184" s="161" t="s">
        <v>2309</v>
      </c>
      <c r="C2184" s="162">
        <v>43</v>
      </c>
      <c r="D2184" s="163">
        <v>45863</v>
      </c>
      <c r="E2184" s="164">
        <v>45905</v>
      </c>
      <c r="F2184" s="165">
        <v>105.23</v>
      </c>
      <c r="G2184" s="166" t="s">
        <v>2311</v>
      </c>
      <c r="H2184" s="161" t="s">
        <v>2314</v>
      </c>
      <c r="I2184" s="161" t="s">
        <v>5589</v>
      </c>
      <c r="J2184" s="161" t="s">
        <v>454</v>
      </c>
      <c r="K2184" s="167"/>
      <c r="L2184" s="168" t="s">
        <v>749</v>
      </c>
      <c r="M2184" s="168" t="s">
        <v>455</v>
      </c>
    </row>
    <row r="2185" spans="1:13" s="169" customFormat="1" x14ac:dyDescent="0.4">
      <c r="A2185" s="161" t="s">
        <v>2306</v>
      </c>
      <c r="B2185" s="161" t="s">
        <v>2309</v>
      </c>
      <c r="C2185" s="162">
        <v>43</v>
      </c>
      <c r="D2185" s="163">
        <v>45863</v>
      </c>
      <c r="E2185" s="164">
        <v>45905</v>
      </c>
      <c r="F2185" s="165">
        <v>167.66</v>
      </c>
      <c r="G2185" s="166" t="s">
        <v>2311</v>
      </c>
      <c r="H2185" s="161" t="s">
        <v>2314</v>
      </c>
      <c r="I2185" s="161" t="s">
        <v>5486</v>
      </c>
      <c r="J2185" s="161" t="s">
        <v>2</v>
      </c>
      <c r="K2185" s="167"/>
      <c r="L2185" s="168" t="s">
        <v>749</v>
      </c>
      <c r="M2185" s="168" t="s">
        <v>3</v>
      </c>
    </row>
    <row r="2186" spans="1:13" s="169" customFormat="1" x14ac:dyDescent="0.4">
      <c r="A2186" s="161" t="s">
        <v>2306</v>
      </c>
      <c r="B2186" s="161" t="s">
        <v>2309</v>
      </c>
      <c r="C2186" s="162">
        <v>43</v>
      </c>
      <c r="D2186" s="163">
        <v>45863</v>
      </c>
      <c r="E2186" s="164">
        <v>45905</v>
      </c>
      <c r="F2186" s="165">
        <v>101.07</v>
      </c>
      <c r="G2186" s="166" t="s">
        <v>2311</v>
      </c>
      <c r="H2186" s="161" t="s">
        <v>2314</v>
      </c>
      <c r="I2186" s="161" t="s">
        <v>5484</v>
      </c>
      <c r="J2186" s="161" t="s">
        <v>240</v>
      </c>
      <c r="K2186" s="167"/>
      <c r="L2186" s="168" t="s">
        <v>749</v>
      </c>
      <c r="M2186" s="168" t="s">
        <v>241</v>
      </c>
    </row>
    <row r="2187" spans="1:13" s="169" customFormat="1" x14ac:dyDescent="0.4">
      <c r="A2187" s="161" t="s">
        <v>2306</v>
      </c>
      <c r="B2187" s="161" t="s">
        <v>2309</v>
      </c>
      <c r="C2187" s="162">
        <v>43</v>
      </c>
      <c r="D2187" s="163">
        <v>45863</v>
      </c>
      <c r="E2187" s="164">
        <v>45905</v>
      </c>
      <c r="F2187" s="165">
        <v>152.52000000000001</v>
      </c>
      <c r="G2187" s="166" t="s">
        <v>2311</v>
      </c>
      <c r="H2187" s="161" t="s">
        <v>2314</v>
      </c>
      <c r="I2187" s="161" t="s">
        <v>5449</v>
      </c>
      <c r="J2187" s="161" t="s">
        <v>168</v>
      </c>
      <c r="K2187" s="167"/>
      <c r="L2187" s="168" t="s">
        <v>749</v>
      </c>
      <c r="M2187" s="168" t="s">
        <v>169</v>
      </c>
    </row>
    <row r="2188" spans="1:13" s="169" customFormat="1" x14ac:dyDescent="0.4">
      <c r="A2188" s="161" t="s">
        <v>2306</v>
      </c>
      <c r="B2188" s="161" t="s">
        <v>2309</v>
      </c>
      <c r="C2188" s="162">
        <v>43</v>
      </c>
      <c r="D2188" s="163">
        <v>45863</v>
      </c>
      <c r="E2188" s="164">
        <v>45905</v>
      </c>
      <c r="F2188" s="165">
        <v>273.61</v>
      </c>
      <c r="G2188" s="166" t="s">
        <v>2311</v>
      </c>
      <c r="H2188" s="161" t="s">
        <v>2314</v>
      </c>
      <c r="I2188" s="161" t="s">
        <v>5435</v>
      </c>
      <c r="J2188" s="161" t="s">
        <v>34</v>
      </c>
      <c r="K2188" s="167"/>
      <c r="L2188" s="168" t="s">
        <v>749</v>
      </c>
      <c r="M2188" s="168" t="s">
        <v>35</v>
      </c>
    </row>
    <row r="2189" spans="1:13" s="169" customFormat="1" x14ac:dyDescent="0.4">
      <c r="A2189" s="161" t="s">
        <v>2306</v>
      </c>
      <c r="B2189" s="161" t="s">
        <v>2309</v>
      </c>
      <c r="C2189" s="162">
        <v>43</v>
      </c>
      <c r="D2189" s="163">
        <v>45863</v>
      </c>
      <c r="E2189" s="164">
        <v>45905</v>
      </c>
      <c r="F2189" s="165">
        <v>239.4</v>
      </c>
      <c r="G2189" s="166" t="s">
        <v>2311</v>
      </c>
      <c r="H2189" s="161" t="s">
        <v>2314</v>
      </c>
      <c r="I2189" s="161" t="s">
        <v>5463</v>
      </c>
      <c r="J2189" s="161" t="s">
        <v>48</v>
      </c>
      <c r="K2189" s="167"/>
      <c r="L2189" s="168" t="s">
        <v>749</v>
      </c>
      <c r="M2189" s="168" t="s">
        <v>49</v>
      </c>
    </row>
    <row r="2190" spans="1:13" s="169" customFormat="1" x14ac:dyDescent="0.4">
      <c r="A2190" s="161" t="s">
        <v>2306</v>
      </c>
      <c r="B2190" s="161" t="s">
        <v>2309</v>
      </c>
      <c r="C2190" s="162">
        <v>43</v>
      </c>
      <c r="D2190" s="163">
        <v>45863</v>
      </c>
      <c r="E2190" s="164">
        <v>45905</v>
      </c>
      <c r="F2190" s="165">
        <v>310.26</v>
      </c>
      <c r="G2190" s="166" t="s">
        <v>2311</v>
      </c>
      <c r="H2190" s="161" t="s">
        <v>2314</v>
      </c>
      <c r="I2190" s="161" t="s">
        <v>5603</v>
      </c>
      <c r="J2190" s="161" t="s">
        <v>24</v>
      </c>
      <c r="K2190" s="167"/>
      <c r="L2190" s="168" t="s">
        <v>749</v>
      </c>
      <c r="M2190" s="168" t="s">
        <v>25</v>
      </c>
    </row>
    <row r="2191" spans="1:13" s="169" customFormat="1" x14ac:dyDescent="0.4">
      <c r="A2191" s="161" t="s">
        <v>2306</v>
      </c>
      <c r="B2191" s="161" t="s">
        <v>2309</v>
      </c>
      <c r="C2191" s="162">
        <v>43</v>
      </c>
      <c r="D2191" s="163">
        <v>45863</v>
      </c>
      <c r="E2191" s="164">
        <v>45905</v>
      </c>
      <c r="F2191" s="165">
        <v>298.56</v>
      </c>
      <c r="G2191" s="166" t="s">
        <v>2311</v>
      </c>
      <c r="H2191" s="161" t="s">
        <v>2314</v>
      </c>
      <c r="I2191" s="161" t="s">
        <v>5456</v>
      </c>
      <c r="J2191" s="161" t="s">
        <v>196</v>
      </c>
      <c r="K2191" s="167"/>
      <c r="L2191" s="168" t="s">
        <v>749</v>
      </c>
      <c r="M2191" s="168" t="s">
        <v>197</v>
      </c>
    </row>
    <row r="2192" spans="1:13" s="169" customFormat="1" x14ac:dyDescent="0.4">
      <c r="A2192" s="161" t="s">
        <v>2306</v>
      </c>
      <c r="B2192" s="161" t="s">
        <v>2309</v>
      </c>
      <c r="C2192" s="162">
        <v>43</v>
      </c>
      <c r="D2192" s="163">
        <v>45863</v>
      </c>
      <c r="E2192" s="164">
        <v>45905</v>
      </c>
      <c r="F2192" s="165">
        <v>19.07</v>
      </c>
      <c r="G2192" s="166" t="s">
        <v>2311</v>
      </c>
      <c r="H2192" s="161" t="s">
        <v>2314</v>
      </c>
      <c r="I2192" s="161" t="s">
        <v>5543</v>
      </c>
      <c r="J2192" s="161" t="s">
        <v>194</v>
      </c>
      <c r="K2192" s="167"/>
      <c r="L2192" s="168" t="s">
        <v>749</v>
      </c>
      <c r="M2192" s="168" t="s">
        <v>195</v>
      </c>
    </row>
    <row r="2193" spans="1:13" s="169" customFormat="1" x14ac:dyDescent="0.4">
      <c r="A2193" s="161" t="s">
        <v>2306</v>
      </c>
      <c r="B2193" s="161" t="s">
        <v>2309</v>
      </c>
      <c r="C2193" s="162">
        <v>43</v>
      </c>
      <c r="D2193" s="163">
        <v>45863</v>
      </c>
      <c r="E2193" s="164">
        <v>45905</v>
      </c>
      <c r="F2193" s="165">
        <v>73.459999999999994</v>
      </c>
      <c r="G2193" s="166" t="s">
        <v>2311</v>
      </c>
      <c r="H2193" s="161" t="s">
        <v>2314</v>
      </c>
      <c r="I2193" s="161" t="s">
        <v>5612</v>
      </c>
      <c r="J2193" s="161" t="s">
        <v>364</v>
      </c>
      <c r="K2193" s="167"/>
      <c r="L2193" s="168" t="s">
        <v>749</v>
      </c>
      <c r="M2193" s="168" t="s">
        <v>365</v>
      </c>
    </row>
    <row r="2194" spans="1:13" s="169" customFormat="1" x14ac:dyDescent="0.4">
      <c r="A2194" s="161" t="s">
        <v>2306</v>
      </c>
      <c r="B2194" s="161" t="s">
        <v>2309</v>
      </c>
      <c r="C2194" s="162">
        <v>43</v>
      </c>
      <c r="D2194" s="163">
        <v>45863</v>
      </c>
      <c r="E2194" s="164">
        <v>45905</v>
      </c>
      <c r="F2194" s="165">
        <v>40.81</v>
      </c>
      <c r="G2194" s="166" t="s">
        <v>2311</v>
      </c>
      <c r="H2194" s="161" t="s">
        <v>2314</v>
      </c>
      <c r="I2194" s="161" t="s">
        <v>5470</v>
      </c>
      <c r="J2194" s="161" t="s">
        <v>396</v>
      </c>
      <c r="K2194" s="167"/>
      <c r="L2194" s="168" t="s">
        <v>749</v>
      </c>
      <c r="M2194" s="168" t="s">
        <v>397</v>
      </c>
    </row>
    <row r="2195" spans="1:13" s="169" customFormat="1" x14ac:dyDescent="0.4">
      <c r="A2195" s="161" t="s">
        <v>2306</v>
      </c>
      <c r="B2195" s="161" t="s">
        <v>2309</v>
      </c>
      <c r="C2195" s="162">
        <v>43</v>
      </c>
      <c r="D2195" s="163">
        <v>45863</v>
      </c>
      <c r="E2195" s="164">
        <v>45905</v>
      </c>
      <c r="F2195" s="165">
        <v>27.78</v>
      </c>
      <c r="G2195" s="166" t="s">
        <v>2311</v>
      </c>
      <c r="H2195" s="161" t="s">
        <v>2314</v>
      </c>
      <c r="I2195" s="161" t="s">
        <v>5430</v>
      </c>
      <c r="J2195" s="161" t="s">
        <v>352</v>
      </c>
      <c r="K2195" s="167"/>
      <c r="L2195" s="168" t="s">
        <v>749</v>
      </c>
      <c r="M2195" s="168" t="s">
        <v>353</v>
      </c>
    </row>
    <row r="2196" spans="1:13" s="169" customFormat="1" x14ac:dyDescent="0.4">
      <c r="A2196" s="161" t="s">
        <v>2306</v>
      </c>
      <c r="B2196" s="161" t="s">
        <v>2309</v>
      </c>
      <c r="C2196" s="162">
        <v>43</v>
      </c>
      <c r="D2196" s="163">
        <v>45863</v>
      </c>
      <c r="E2196" s="164">
        <v>45905</v>
      </c>
      <c r="F2196" s="165">
        <v>72.19</v>
      </c>
      <c r="G2196" s="166" t="s">
        <v>2311</v>
      </c>
      <c r="H2196" s="161" t="s">
        <v>2314</v>
      </c>
      <c r="I2196" s="161" t="s">
        <v>5511</v>
      </c>
      <c r="J2196" s="161" t="s">
        <v>442</v>
      </c>
      <c r="K2196" s="167"/>
      <c r="L2196" s="168" t="s">
        <v>749</v>
      </c>
      <c r="M2196" s="168" t="s">
        <v>443</v>
      </c>
    </row>
    <row r="2197" spans="1:13" s="169" customFormat="1" x14ac:dyDescent="0.4">
      <c r="A2197" s="161" t="s">
        <v>2306</v>
      </c>
      <c r="B2197" s="161" t="s">
        <v>2309</v>
      </c>
      <c r="C2197" s="162">
        <v>43</v>
      </c>
      <c r="D2197" s="163">
        <v>45863</v>
      </c>
      <c r="E2197" s="164">
        <v>45905</v>
      </c>
      <c r="F2197" s="165">
        <v>29.5</v>
      </c>
      <c r="G2197" s="166" t="s">
        <v>2311</v>
      </c>
      <c r="H2197" s="161" t="s">
        <v>2314</v>
      </c>
      <c r="I2197" s="161" t="s">
        <v>5513</v>
      </c>
      <c r="J2197" s="161" t="s">
        <v>304</v>
      </c>
      <c r="K2197" s="167"/>
      <c r="L2197" s="168" t="s">
        <v>749</v>
      </c>
      <c r="M2197" s="168" t="s">
        <v>305</v>
      </c>
    </row>
    <row r="2198" spans="1:13" s="169" customFormat="1" x14ac:dyDescent="0.4">
      <c r="A2198" s="161" t="s">
        <v>2306</v>
      </c>
      <c r="B2198" s="161" t="s">
        <v>2309</v>
      </c>
      <c r="C2198" s="162">
        <v>43</v>
      </c>
      <c r="D2198" s="163">
        <v>45863</v>
      </c>
      <c r="E2198" s="164">
        <v>45905</v>
      </c>
      <c r="F2198" s="165">
        <v>26.73</v>
      </c>
      <c r="G2198" s="166" t="s">
        <v>2311</v>
      </c>
      <c r="H2198" s="161" t="s">
        <v>2314</v>
      </c>
      <c r="I2198" s="161" t="s">
        <v>5536</v>
      </c>
      <c r="J2198" s="161" t="s">
        <v>470</v>
      </c>
      <c r="K2198" s="167"/>
      <c r="L2198" s="168" t="s">
        <v>749</v>
      </c>
      <c r="M2198" s="168" t="s">
        <v>471</v>
      </c>
    </row>
    <row r="2199" spans="1:13" s="169" customFormat="1" x14ac:dyDescent="0.4">
      <c r="A2199" s="161" t="s">
        <v>2306</v>
      </c>
      <c r="B2199" s="161" t="s">
        <v>2309</v>
      </c>
      <c r="C2199" s="162">
        <v>43</v>
      </c>
      <c r="D2199" s="163">
        <v>45863</v>
      </c>
      <c r="E2199" s="164">
        <v>45905</v>
      </c>
      <c r="F2199" s="165">
        <v>65.59</v>
      </c>
      <c r="G2199" s="166" t="s">
        <v>2311</v>
      </c>
      <c r="H2199" s="161" t="s">
        <v>2314</v>
      </c>
      <c r="I2199" s="161" t="s">
        <v>5487</v>
      </c>
      <c r="J2199" s="161" t="s">
        <v>302</v>
      </c>
      <c r="K2199" s="167"/>
      <c r="L2199" s="168" t="s">
        <v>749</v>
      </c>
      <c r="M2199" s="168" t="s">
        <v>303</v>
      </c>
    </row>
    <row r="2200" spans="1:13" s="169" customFormat="1" x14ac:dyDescent="0.4">
      <c r="A2200" s="161" t="s">
        <v>2306</v>
      </c>
      <c r="B2200" s="161" t="s">
        <v>2309</v>
      </c>
      <c r="C2200" s="162">
        <v>43</v>
      </c>
      <c r="D2200" s="163">
        <v>45863</v>
      </c>
      <c r="E2200" s="164">
        <v>45905</v>
      </c>
      <c r="F2200" s="165">
        <v>26.12</v>
      </c>
      <c r="G2200" s="166" t="s">
        <v>2311</v>
      </c>
      <c r="H2200" s="161" t="s">
        <v>2314</v>
      </c>
      <c r="I2200" s="161" t="s">
        <v>5622</v>
      </c>
      <c r="J2200" s="161" t="s">
        <v>318</v>
      </c>
      <c r="K2200" s="167"/>
      <c r="L2200" s="168" t="s">
        <v>749</v>
      </c>
      <c r="M2200" s="168" t="s">
        <v>319</v>
      </c>
    </row>
    <row r="2201" spans="1:13" s="169" customFormat="1" x14ac:dyDescent="0.4">
      <c r="A2201" s="161" t="s">
        <v>2306</v>
      </c>
      <c r="B2201" s="161" t="s">
        <v>2309</v>
      </c>
      <c r="C2201" s="162">
        <v>43</v>
      </c>
      <c r="D2201" s="163">
        <v>45863</v>
      </c>
      <c r="E2201" s="164">
        <v>45905</v>
      </c>
      <c r="F2201" s="165">
        <v>898.02</v>
      </c>
      <c r="G2201" s="166" t="s">
        <v>2311</v>
      </c>
      <c r="H2201" s="161" t="s">
        <v>2314</v>
      </c>
      <c r="I2201" s="161" t="s">
        <v>5598</v>
      </c>
      <c r="J2201" s="161" t="s">
        <v>182</v>
      </c>
      <c r="K2201" s="167"/>
      <c r="L2201" s="168" t="s">
        <v>749</v>
      </c>
      <c r="M2201" s="168" t="s">
        <v>183</v>
      </c>
    </row>
    <row r="2202" spans="1:13" s="169" customFormat="1" x14ac:dyDescent="0.4">
      <c r="A2202" s="161" t="s">
        <v>2306</v>
      </c>
      <c r="B2202" s="161" t="s">
        <v>2309</v>
      </c>
      <c r="C2202" s="162">
        <v>43</v>
      </c>
      <c r="D2202" s="163">
        <v>45863</v>
      </c>
      <c r="E2202" s="164">
        <v>45905</v>
      </c>
      <c r="F2202" s="165">
        <v>366.87</v>
      </c>
      <c r="G2202" s="166" t="s">
        <v>2311</v>
      </c>
      <c r="H2202" s="161" t="s">
        <v>2314</v>
      </c>
      <c r="I2202" s="161" t="s">
        <v>5599</v>
      </c>
      <c r="J2202" s="161" t="s">
        <v>118</v>
      </c>
      <c r="K2202" s="167"/>
      <c r="L2202" s="168" t="s">
        <v>749</v>
      </c>
      <c r="M2202" s="168" t="s">
        <v>119</v>
      </c>
    </row>
    <row r="2203" spans="1:13" s="169" customFormat="1" x14ac:dyDescent="0.4">
      <c r="A2203" s="161" t="s">
        <v>2306</v>
      </c>
      <c r="B2203" s="161" t="s">
        <v>2309</v>
      </c>
      <c r="C2203" s="162">
        <v>43</v>
      </c>
      <c r="D2203" s="163">
        <v>45863</v>
      </c>
      <c r="E2203" s="164">
        <v>45905</v>
      </c>
      <c r="F2203" s="165">
        <v>141.27000000000001</v>
      </c>
      <c r="G2203" s="166" t="s">
        <v>2311</v>
      </c>
      <c r="H2203" s="161" t="s">
        <v>2314</v>
      </c>
      <c r="I2203" s="161" t="s">
        <v>5600</v>
      </c>
      <c r="J2203" s="161" t="s">
        <v>120</v>
      </c>
      <c r="K2203" s="167"/>
      <c r="L2203" s="168" t="s">
        <v>749</v>
      </c>
      <c r="M2203" s="168" t="s">
        <v>121</v>
      </c>
    </row>
    <row r="2204" spans="1:13" s="169" customFormat="1" x14ac:dyDescent="0.4">
      <c r="A2204" s="161" t="s">
        <v>2306</v>
      </c>
      <c r="B2204" s="161" t="s">
        <v>2309</v>
      </c>
      <c r="C2204" s="162">
        <v>43</v>
      </c>
      <c r="D2204" s="163">
        <v>45863</v>
      </c>
      <c r="E2204" s="164">
        <v>45905</v>
      </c>
      <c r="F2204" s="165">
        <v>263.75</v>
      </c>
      <c r="G2204" s="166" t="s">
        <v>2311</v>
      </c>
      <c r="H2204" s="161" t="s">
        <v>2314</v>
      </c>
      <c r="I2204" s="161" t="s">
        <v>5601</v>
      </c>
      <c r="J2204" s="161" t="s">
        <v>228</v>
      </c>
      <c r="K2204" s="167"/>
      <c r="L2204" s="168" t="s">
        <v>749</v>
      </c>
      <c r="M2204" s="168" t="s">
        <v>229</v>
      </c>
    </row>
    <row r="2205" spans="1:13" s="169" customFormat="1" x14ac:dyDescent="0.4">
      <c r="A2205" s="161" t="s">
        <v>2306</v>
      </c>
      <c r="B2205" s="161" t="s">
        <v>2309</v>
      </c>
      <c r="C2205" s="162">
        <v>43</v>
      </c>
      <c r="D2205" s="163">
        <v>45863</v>
      </c>
      <c r="E2205" s="164">
        <v>45905</v>
      </c>
      <c r="F2205" s="165">
        <v>215.67</v>
      </c>
      <c r="G2205" s="166" t="s">
        <v>2311</v>
      </c>
      <c r="H2205" s="161" t="s">
        <v>2314</v>
      </c>
      <c r="I2205" s="161" t="s">
        <v>5454</v>
      </c>
      <c r="J2205" s="161" t="s">
        <v>126</v>
      </c>
      <c r="K2205" s="167"/>
      <c r="L2205" s="168" t="s">
        <v>749</v>
      </c>
      <c r="M2205" s="168" t="s">
        <v>127</v>
      </c>
    </row>
    <row r="2206" spans="1:13" s="169" customFormat="1" x14ac:dyDescent="0.4">
      <c r="A2206" s="161" t="s">
        <v>2306</v>
      </c>
      <c r="B2206" s="161" t="s">
        <v>2309</v>
      </c>
      <c r="C2206" s="162">
        <v>43</v>
      </c>
      <c r="D2206" s="163">
        <v>45863</v>
      </c>
      <c r="E2206" s="164">
        <v>45905</v>
      </c>
      <c r="F2206" s="165">
        <v>274.56</v>
      </c>
      <c r="G2206" s="166" t="s">
        <v>2311</v>
      </c>
      <c r="H2206" s="161" t="s">
        <v>2314</v>
      </c>
      <c r="I2206" s="161" t="s">
        <v>5473</v>
      </c>
      <c r="J2206" s="161" t="s">
        <v>72</v>
      </c>
      <c r="K2206" s="167"/>
      <c r="L2206" s="168" t="s">
        <v>749</v>
      </c>
      <c r="M2206" s="168" t="s">
        <v>73</v>
      </c>
    </row>
    <row r="2207" spans="1:13" s="169" customFormat="1" x14ac:dyDescent="0.4">
      <c r="A2207" s="161" t="s">
        <v>2306</v>
      </c>
      <c r="B2207" s="161" t="s">
        <v>2309</v>
      </c>
      <c r="C2207" s="162">
        <v>43</v>
      </c>
      <c r="D2207" s="163">
        <v>45863</v>
      </c>
      <c r="E2207" s="164">
        <v>45905</v>
      </c>
      <c r="F2207" s="165">
        <v>198.66</v>
      </c>
      <c r="G2207" s="166" t="s">
        <v>2311</v>
      </c>
      <c r="H2207" s="161" t="s">
        <v>2314</v>
      </c>
      <c r="I2207" s="161" t="s">
        <v>5481</v>
      </c>
      <c r="J2207" s="161" t="s">
        <v>326</v>
      </c>
      <c r="K2207" s="167"/>
      <c r="L2207" s="168" t="s">
        <v>749</v>
      </c>
      <c r="M2207" s="168" t="s">
        <v>327</v>
      </c>
    </row>
    <row r="2208" spans="1:13" s="169" customFormat="1" x14ac:dyDescent="0.4">
      <c r="A2208" s="161" t="s">
        <v>2306</v>
      </c>
      <c r="B2208" s="161" t="s">
        <v>2309</v>
      </c>
      <c r="C2208" s="162">
        <v>43</v>
      </c>
      <c r="D2208" s="163">
        <v>45863</v>
      </c>
      <c r="E2208" s="164">
        <v>45905</v>
      </c>
      <c r="F2208" s="165">
        <v>284.58999999999997</v>
      </c>
      <c r="G2208" s="166" t="s">
        <v>2311</v>
      </c>
      <c r="H2208" s="161" t="s">
        <v>2314</v>
      </c>
      <c r="I2208" s="161" t="s">
        <v>5572</v>
      </c>
      <c r="J2208" s="161" t="s">
        <v>62</v>
      </c>
      <c r="K2208" s="167"/>
      <c r="L2208" s="168" t="s">
        <v>749</v>
      </c>
      <c r="M2208" s="168" t="s">
        <v>63</v>
      </c>
    </row>
    <row r="2209" spans="1:13" s="169" customFormat="1" x14ac:dyDescent="0.4">
      <c r="A2209" s="161" t="s">
        <v>2306</v>
      </c>
      <c r="B2209" s="161" t="s">
        <v>2309</v>
      </c>
      <c r="C2209" s="162">
        <v>43</v>
      </c>
      <c r="D2209" s="163">
        <v>45863</v>
      </c>
      <c r="E2209" s="164">
        <v>45905</v>
      </c>
      <c r="F2209" s="165">
        <v>190.45</v>
      </c>
      <c r="G2209" s="166" t="s">
        <v>2311</v>
      </c>
      <c r="H2209" s="161" t="s">
        <v>2314</v>
      </c>
      <c r="I2209" s="161" t="s">
        <v>5493</v>
      </c>
      <c r="J2209" s="161" t="s">
        <v>242</v>
      </c>
      <c r="K2209" s="167"/>
      <c r="L2209" s="168" t="s">
        <v>749</v>
      </c>
      <c r="M2209" s="168" t="s">
        <v>243</v>
      </c>
    </row>
    <row r="2210" spans="1:13" s="169" customFormat="1" x14ac:dyDescent="0.4">
      <c r="A2210" s="161" t="s">
        <v>2306</v>
      </c>
      <c r="B2210" s="161" t="s">
        <v>2309</v>
      </c>
      <c r="C2210" s="162">
        <v>43</v>
      </c>
      <c r="D2210" s="163">
        <v>45863</v>
      </c>
      <c r="E2210" s="164">
        <v>45905</v>
      </c>
      <c r="F2210" s="165">
        <v>175.09</v>
      </c>
      <c r="G2210" s="166" t="s">
        <v>2311</v>
      </c>
      <c r="H2210" s="161" t="s">
        <v>2314</v>
      </c>
      <c r="I2210" s="161" t="s">
        <v>5495</v>
      </c>
      <c r="J2210" s="161" t="s">
        <v>258</v>
      </c>
      <c r="K2210" s="167"/>
      <c r="L2210" s="168" t="s">
        <v>749</v>
      </c>
      <c r="M2210" s="168" t="s">
        <v>259</v>
      </c>
    </row>
    <row r="2211" spans="1:13" s="169" customFormat="1" x14ac:dyDescent="0.4">
      <c r="A2211" s="161" t="s">
        <v>2306</v>
      </c>
      <c r="B2211" s="161" t="s">
        <v>2309</v>
      </c>
      <c r="C2211" s="162">
        <v>43</v>
      </c>
      <c r="D2211" s="163">
        <v>45863</v>
      </c>
      <c r="E2211" s="164">
        <v>45905</v>
      </c>
      <c r="F2211" s="165">
        <v>457.63</v>
      </c>
      <c r="G2211" s="166" t="s">
        <v>2311</v>
      </c>
      <c r="H2211" s="161" t="s">
        <v>2314</v>
      </c>
      <c r="I2211" s="161" t="s">
        <v>5499</v>
      </c>
      <c r="J2211" s="161" t="s">
        <v>30</v>
      </c>
      <c r="K2211" s="167"/>
      <c r="L2211" s="168" t="s">
        <v>749</v>
      </c>
      <c r="M2211" s="168" t="s">
        <v>31</v>
      </c>
    </row>
    <row r="2212" spans="1:13" s="169" customFormat="1" x14ac:dyDescent="0.4">
      <c r="A2212" s="161" t="s">
        <v>2306</v>
      </c>
      <c r="B2212" s="161" t="s">
        <v>2309</v>
      </c>
      <c r="C2212" s="162">
        <v>43</v>
      </c>
      <c r="D2212" s="163">
        <v>45863</v>
      </c>
      <c r="E2212" s="164">
        <v>45905</v>
      </c>
      <c r="F2212" s="165">
        <v>120.31</v>
      </c>
      <c r="G2212" s="166" t="s">
        <v>2311</v>
      </c>
      <c r="H2212" s="161" t="s">
        <v>2314</v>
      </c>
      <c r="I2212" s="161" t="s">
        <v>5579</v>
      </c>
      <c r="J2212" s="161" t="s">
        <v>206</v>
      </c>
      <c r="K2212" s="167"/>
      <c r="L2212" s="168" t="s">
        <v>749</v>
      </c>
      <c r="M2212" s="168" t="s">
        <v>207</v>
      </c>
    </row>
    <row r="2213" spans="1:13" s="169" customFormat="1" x14ac:dyDescent="0.4">
      <c r="A2213" s="161" t="s">
        <v>2306</v>
      </c>
      <c r="B2213" s="161" t="s">
        <v>2309</v>
      </c>
      <c r="C2213" s="162">
        <v>43</v>
      </c>
      <c r="D2213" s="163">
        <v>45863</v>
      </c>
      <c r="E2213" s="164">
        <v>45905</v>
      </c>
      <c r="F2213" s="165">
        <v>226.32</v>
      </c>
      <c r="G2213" s="166" t="s">
        <v>2311</v>
      </c>
      <c r="H2213" s="161" t="s">
        <v>2314</v>
      </c>
      <c r="I2213" s="161" t="s">
        <v>5514</v>
      </c>
      <c r="J2213" s="161" t="s">
        <v>22</v>
      </c>
      <c r="K2213" s="167"/>
      <c r="L2213" s="168" t="s">
        <v>749</v>
      </c>
      <c r="M2213" s="168" t="s">
        <v>23</v>
      </c>
    </row>
    <row r="2214" spans="1:13" s="169" customFormat="1" x14ac:dyDescent="0.4">
      <c r="A2214" s="161" t="s">
        <v>2306</v>
      </c>
      <c r="B2214" s="161" t="s">
        <v>2309</v>
      </c>
      <c r="C2214" s="162">
        <v>43</v>
      </c>
      <c r="D2214" s="163">
        <v>45863</v>
      </c>
      <c r="E2214" s="164">
        <v>45905</v>
      </c>
      <c r="F2214" s="165">
        <v>176.09</v>
      </c>
      <c r="G2214" s="166" t="s">
        <v>2311</v>
      </c>
      <c r="H2214" s="161" t="s">
        <v>2314</v>
      </c>
      <c r="I2214" s="161" t="s">
        <v>5528</v>
      </c>
      <c r="J2214" s="161" t="s">
        <v>86</v>
      </c>
      <c r="K2214" s="167"/>
      <c r="L2214" s="168" t="s">
        <v>749</v>
      </c>
      <c r="M2214" s="168" t="s">
        <v>87</v>
      </c>
    </row>
    <row r="2215" spans="1:13" s="169" customFormat="1" x14ac:dyDescent="0.4">
      <c r="A2215" s="161" t="s">
        <v>2306</v>
      </c>
      <c r="B2215" s="161" t="s">
        <v>2309</v>
      </c>
      <c r="C2215" s="162">
        <v>43</v>
      </c>
      <c r="D2215" s="163">
        <v>45863</v>
      </c>
      <c r="E2215" s="164">
        <v>45905</v>
      </c>
      <c r="F2215" s="165">
        <v>283.43</v>
      </c>
      <c r="G2215" s="166" t="s">
        <v>2311</v>
      </c>
      <c r="H2215" s="161" t="s">
        <v>2314</v>
      </c>
      <c r="I2215" s="161" t="s">
        <v>5617</v>
      </c>
      <c r="J2215" s="161" t="s">
        <v>66</v>
      </c>
      <c r="K2215" s="167"/>
      <c r="L2215" s="168" t="s">
        <v>749</v>
      </c>
      <c r="M2215" s="168" t="s">
        <v>67</v>
      </c>
    </row>
    <row r="2216" spans="1:13" s="169" customFormat="1" x14ac:dyDescent="0.4">
      <c r="A2216" s="161" t="s">
        <v>2306</v>
      </c>
      <c r="B2216" s="161" t="s">
        <v>2309</v>
      </c>
      <c r="C2216" s="162">
        <v>43</v>
      </c>
      <c r="D2216" s="163">
        <v>45863</v>
      </c>
      <c r="E2216" s="164">
        <v>45905</v>
      </c>
      <c r="F2216" s="165">
        <v>151.13999999999999</v>
      </c>
      <c r="G2216" s="166" t="s">
        <v>2311</v>
      </c>
      <c r="H2216" s="161" t="s">
        <v>2314</v>
      </c>
      <c r="I2216" s="161" t="s">
        <v>5535</v>
      </c>
      <c r="J2216" s="161" t="s">
        <v>330</v>
      </c>
      <c r="K2216" s="167"/>
      <c r="L2216" s="168" t="s">
        <v>749</v>
      </c>
      <c r="M2216" s="168" t="s">
        <v>331</v>
      </c>
    </row>
    <row r="2217" spans="1:13" s="169" customFormat="1" x14ac:dyDescent="0.4">
      <c r="A2217" s="161" t="s">
        <v>2306</v>
      </c>
      <c r="B2217" s="161" t="s">
        <v>2309</v>
      </c>
      <c r="C2217" s="162">
        <v>43</v>
      </c>
      <c r="D2217" s="163">
        <v>45863</v>
      </c>
      <c r="E2217" s="164">
        <v>45905</v>
      </c>
      <c r="F2217" s="165">
        <v>42.19</v>
      </c>
      <c r="G2217" s="166" t="s">
        <v>2311</v>
      </c>
      <c r="H2217" s="161" t="s">
        <v>2314</v>
      </c>
      <c r="I2217" s="161" t="s">
        <v>5448</v>
      </c>
      <c r="J2217" s="161" t="s">
        <v>122</v>
      </c>
      <c r="K2217" s="167"/>
      <c r="L2217" s="168" t="s">
        <v>749</v>
      </c>
      <c r="M2217" s="168" t="s">
        <v>123</v>
      </c>
    </row>
    <row r="2218" spans="1:13" s="169" customFormat="1" x14ac:dyDescent="0.4">
      <c r="A2218" s="161" t="s">
        <v>2306</v>
      </c>
      <c r="B2218" s="161" t="s">
        <v>2309</v>
      </c>
      <c r="C2218" s="162">
        <v>43</v>
      </c>
      <c r="D2218" s="163">
        <v>45863</v>
      </c>
      <c r="E2218" s="164">
        <v>45905</v>
      </c>
      <c r="F2218" s="165">
        <v>226.49</v>
      </c>
      <c r="G2218" s="166" t="s">
        <v>2311</v>
      </c>
      <c r="H2218" s="161" t="s">
        <v>2314</v>
      </c>
      <c r="I2218" s="161" t="s">
        <v>5623</v>
      </c>
      <c r="J2218" s="161" t="s">
        <v>74</v>
      </c>
      <c r="K2218" s="167"/>
      <c r="L2218" s="168" t="s">
        <v>749</v>
      </c>
      <c r="M2218" s="168" t="s">
        <v>75</v>
      </c>
    </row>
    <row r="2219" spans="1:13" s="169" customFormat="1" x14ac:dyDescent="0.4">
      <c r="A2219" s="161" t="s">
        <v>2306</v>
      </c>
      <c r="B2219" s="161" t="s">
        <v>2309</v>
      </c>
      <c r="C2219" s="162">
        <v>43</v>
      </c>
      <c r="D2219" s="163">
        <v>45863</v>
      </c>
      <c r="E2219" s="164">
        <v>45905</v>
      </c>
      <c r="F2219" s="165">
        <v>171.21</v>
      </c>
      <c r="G2219" s="166" t="s">
        <v>2311</v>
      </c>
      <c r="H2219" s="161" t="s">
        <v>2314</v>
      </c>
      <c r="I2219" s="161" t="s">
        <v>5606</v>
      </c>
      <c r="J2219" s="161" t="s">
        <v>110</v>
      </c>
      <c r="K2219" s="167"/>
      <c r="L2219" s="168" t="s">
        <v>749</v>
      </c>
      <c r="M2219" s="168" t="s">
        <v>111</v>
      </c>
    </row>
    <row r="2220" spans="1:13" s="169" customFormat="1" x14ac:dyDescent="0.4">
      <c r="A2220" s="161" t="s">
        <v>2306</v>
      </c>
      <c r="B2220" s="161" t="s">
        <v>2309</v>
      </c>
      <c r="C2220" s="162">
        <v>43</v>
      </c>
      <c r="D2220" s="163">
        <v>45863</v>
      </c>
      <c r="E2220" s="164">
        <v>45905</v>
      </c>
      <c r="F2220" s="165">
        <v>301.61</v>
      </c>
      <c r="G2220" s="166" t="s">
        <v>2311</v>
      </c>
      <c r="H2220" s="161" t="s">
        <v>2314</v>
      </c>
      <c r="I2220" s="161" t="s">
        <v>5602</v>
      </c>
      <c r="J2220" s="161" t="s">
        <v>252</v>
      </c>
      <c r="K2220" s="167"/>
      <c r="L2220" s="168" t="s">
        <v>749</v>
      </c>
      <c r="M2220" s="168" t="s">
        <v>253</v>
      </c>
    </row>
    <row r="2221" spans="1:13" s="169" customFormat="1" x14ac:dyDescent="0.4">
      <c r="A2221" s="161" t="s">
        <v>2306</v>
      </c>
      <c r="B2221" s="161" t="s">
        <v>2309</v>
      </c>
      <c r="C2221" s="162">
        <v>43</v>
      </c>
      <c r="D2221" s="163">
        <v>45863</v>
      </c>
      <c r="E2221" s="164">
        <v>45905</v>
      </c>
      <c r="F2221" s="165">
        <v>287.52999999999997</v>
      </c>
      <c r="G2221" s="166" t="s">
        <v>2311</v>
      </c>
      <c r="H2221" s="161" t="s">
        <v>2314</v>
      </c>
      <c r="I2221" s="161" t="s">
        <v>5488</v>
      </c>
      <c r="J2221" s="161" t="s">
        <v>78</v>
      </c>
      <c r="K2221" s="167"/>
      <c r="L2221" s="168" t="s">
        <v>749</v>
      </c>
      <c r="M2221" s="168" t="s">
        <v>79</v>
      </c>
    </row>
    <row r="2222" spans="1:13" s="169" customFormat="1" x14ac:dyDescent="0.4">
      <c r="A2222" s="161" t="s">
        <v>2306</v>
      </c>
      <c r="B2222" s="161" t="s">
        <v>2309</v>
      </c>
      <c r="C2222" s="162">
        <v>43</v>
      </c>
      <c r="D2222" s="163">
        <v>45863</v>
      </c>
      <c r="E2222" s="164">
        <v>45905</v>
      </c>
      <c r="F2222" s="165">
        <v>392.26</v>
      </c>
      <c r="G2222" s="166" t="s">
        <v>2311</v>
      </c>
      <c r="H2222" s="161" t="s">
        <v>2314</v>
      </c>
      <c r="I2222" s="161" t="s">
        <v>5538</v>
      </c>
      <c r="J2222" s="161" t="s">
        <v>288</v>
      </c>
      <c r="K2222" s="167"/>
      <c r="L2222" s="168" t="s">
        <v>749</v>
      </c>
      <c r="M2222" s="168" t="s">
        <v>289</v>
      </c>
    </row>
    <row r="2223" spans="1:13" s="169" customFormat="1" x14ac:dyDescent="0.4">
      <c r="A2223" s="161" t="s">
        <v>2306</v>
      </c>
      <c r="B2223" s="161" t="s">
        <v>2309</v>
      </c>
      <c r="C2223" s="162">
        <v>43</v>
      </c>
      <c r="D2223" s="163">
        <v>45863</v>
      </c>
      <c r="E2223" s="164">
        <v>45905</v>
      </c>
      <c r="F2223" s="165">
        <v>231.64</v>
      </c>
      <c r="G2223" s="166" t="s">
        <v>2311</v>
      </c>
      <c r="H2223" s="161" t="s">
        <v>2314</v>
      </c>
      <c r="I2223" s="161" t="s">
        <v>5529</v>
      </c>
      <c r="J2223" s="161" t="s">
        <v>260</v>
      </c>
      <c r="K2223" s="167"/>
      <c r="L2223" s="168" t="s">
        <v>749</v>
      </c>
      <c r="M2223" s="168" t="s">
        <v>261</v>
      </c>
    </row>
    <row r="2224" spans="1:13" s="169" customFormat="1" x14ac:dyDescent="0.4">
      <c r="A2224" s="161" t="s">
        <v>2306</v>
      </c>
      <c r="B2224" s="161" t="s">
        <v>2309</v>
      </c>
      <c r="C2224" s="162">
        <v>43</v>
      </c>
      <c r="D2224" s="163">
        <v>45863</v>
      </c>
      <c r="E2224" s="164">
        <v>45905</v>
      </c>
      <c r="F2224" s="165">
        <v>297.73</v>
      </c>
      <c r="G2224" s="166" t="s">
        <v>2311</v>
      </c>
      <c r="H2224" s="161" t="s">
        <v>2314</v>
      </c>
      <c r="I2224" s="161" t="s">
        <v>5542</v>
      </c>
      <c r="J2224" s="161" t="s">
        <v>476</v>
      </c>
      <c r="K2224" s="167"/>
      <c r="L2224" s="168" t="s">
        <v>749</v>
      </c>
      <c r="M2224" s="168" t="s">
        <v>477</v>
      </c>
    </row>
    <row r="2225" spans="1:13" s="169" customFormat="1" x14ac:dyDescent="0.4">
      <c r="A2225" s="161" t="s">
        <v>2306</v>
      </c>
      <c r="B2225" s="161" t="s">
        <v>2309</v>
      </c>
      <c r="C2225" s="162">
        <v>43</v>
      </c>
      <c r="D2225" s="163">
        <v>45863</v>
      </c>
      <c r="E2225" s="164">
        <v>45905</v>
      </c>
      <c r="F2225" s="165">
        <v>415.33</v>
      </c>
      <c r="G2225" s="166" t="s">
        <v>2311</v>
      </c>
      <c r="H2225" s="161" t="s">
        <v>2314</v>
      </c>
      <c r="I2225" s="161" t="s">
        <v>5615</v>
      </c>
      <c r="J2225" s="161" t="s">
        <v>320</v>
      </c>
      <c r="K2225" s="167"/>
      <c r="L2225" s="168" t="s">
        <v>749</v>
      </c>
      <c r="M2225" s="168" t="s">
        <v>321</v>
      </c>
    </row>
    <row r="2226" spans="1:13" s="169" customFormat="1" x14ac:dyDescent="0.4">
      <c r="A2226" s="161" t="s">
        <v>2306</v>
      </c>
      <c r="B2226" s="161" t="s">
        <v>2309</v>
      </c>
      <c r="C2226" s="162">
        <v>43</v>
      </c>
      <c r="D2226" s="163">
        <v>45863</v>
      </c>
      <c r="E2226" s="164">
        <v>45905</v>
      </c>
      <c r="F2226" s="165">
        <v>237.91</v>
      </c>
      <c r="G2226" s="166" t="s">
        <v>2311</v>
      </c>
      <c r="H2226" s="161" t="s">
        <v>2314</v>
      </c>
      <c r="I2226" s="161" t="s">
        <v>5432</v>
      </c>
      <c r="J2226" s="161" t="s">
        <v>322</v>
      </c>
      <c r="K2226" s="167"/>
      <c r="L2226" s="168" t="s">
        <v>749</v>
      </c>
      <c r="M2226" s="168" t="s">
        <v>323</v>
      </c>
    </row>
    <row r="2227" spans="1:13" s="169" customFormat="1" x14ac:dyDescent="0.4">
      <c r="A2227" s="161" t="s">
        <v>2306</v>
      </c>
      <c r="B2227" s="161" t="s">
        <v>2309</v>
      </c>
      <c r="C2227" s="162">
        <v>43</v>
      </c>
      <c r="D2227" s="163">
        <v>45863</v>
      </c>
      <c r="E2227" s="164">
        <v>45905</v>
      </c>
      <c r="F2227" s="165">
        <v>241.62</v>
      </c>
      <c r="G2227" s="166" t="s">
        <v>2311</v>
      </c>
      <c r="H2227" s="161" t="s">
        <v>2314</v>
      </c>
      <c r="I2227" s="161" t="s">
        <v>5556</v>
      </c>
      <c r="J2227" s="161" t="s">
        <v>55</v>
      </c>
      <c r="K2227" s="167"/>
      <c r="L2227" s="168" t="s">
        <v>749</v>
      </c>
      <c r="M2227" s="168" t="s">
        <v>56</v>
      </c>
    </row>
    <row r="2228" spans="1:13" s="169" customFormat="1" x14ac:dyDescent="0.4">
      <c r="A2228" s="161" t="s">
        <v>2306</v>
      </c>
      <c r="B2228" s="161" t="s">
        <v>2309</v>
      </c>
      <c r="C2228" s="162">
        <v>43</v>
      </c>
      <c r="D2228" s="163">
        <v>45863</v>
      </c>
      <c r="E2228" s="164">
        <v>45905</v>
      </c>
      <c r="F2228" s="165">
        <v>416.16</v>
      </c>
      <c r="G2228" s="166" t="s">
        <v>2311</v>
      </c>
      <c r="H2228" s="161" t="s">
        <v>2314</v>
      </c>
      <c r="I2228" s="161" t="s">
        <v>5455</v>
      </c>
      <c r="J2228" s="161" t="s">
        <v>20</v>
      </c>
      <c r="K2228" s="167"/>
      <c r="L2228" s="168" t="s">
        <v>749</v>
      </c>
      <c r="M2228" s="168" t="s">
        <v>21</v>
      </c>
    </row>
    <row r="2229" spans="1:13" s="169" customFormat="1" x14ac:dyDescent="0.4">
      <c r="A2229" s="161" t="s">
        <v>2306</v>
      </c>
      <c r="B2229" s="161" t="s">
        <v>2309</v>
      </c>
      <c r="C2229" s="162">
        <v>43</v>
      </c>
      <c r="D2229" s="163">
        <v>45863</v>
      </c>
      <c r="E2229" s="164">
        <v>45905</v>
      </c>
      <c r="F2229" s="165">
        <v>174.2</v>
      </c>
      <c r="G2229" s="166" t="s">
        <v>2311</v>
      </c>
      <c r="H2229" s="161" t="s">
        <v>2314</v>
      </c>
      <c r="I2229" s="161" t="s">
        <v>5476</v>
      </c>
      <c r="J2229" s="161" t="s">
        <v>236</v>
      </c>
      <c r="K2229" s="167"/>
      <c r="L2229" s="168" t="s">
        <v>749</v>
      </c>
      <c r="M2229" s="168" t="s">
        <v>237</v>
      </c>
    </row>
    <row r="2230" spans="1:13" s="169" customFormat="1" x14ac:dyDescent="0.4">
      <c r="A2230" s="161" t="s">
        <v>2306</v>
      </c>
      <c r="B2230" s="161" t="s">
        <v>2309</v>
      </c>
      <c r="C2230" s="162">
        <v>43</v>
      </c>
      <c r="D2230" s="163">
        <v>45863</v>
      </c>
      <c r="E2230" s="164">
        <v>45905</v>
      </c>
      <c r="F2230" s="165">
        <v>270.68</v>
      </c>
      <c r="G2230" s="166" t="s">
        <v>2311</v>
      </c>
      <c r="H2230" s="161" t="s">
        <v>2314</v>
      </c>
      <c r="I2230" s="161" t="s">
        <v>5571</v>
      </c>
      <c r="J2230" s="161" t="s">
        <v>40</v>
      </c>
      <c r="K2230" s="167"/>
      <c r="L2230" s="168" t="s">
        <v>749</v>
      </c>
      <c r="M2230" s="168" t="s">
        <v>41</v>
      </c>
    </row>
    <row r="2231" spans="1:13" s="169" customFormat="1" x14ac:dyDescent="0.4">
      <c r="A2231" s="161" t="s">
        <v>2306</v>
      </c>
      <c r="B2231" s="161" t="s">
        <v>2309</v>
      </c>
      <c r="C2231" s="162">
        <v>43</v>
      </c>
      <c r="D2231" s="163">
        <v>45863</v>
      </c>
      <c r="E2231" s="164">
        <v>45905</v>
      </c>
      <c r="F2231" s="165">
        <v>215.84</v>
      </c>
      <c r="G2231" s="166" t="s">
        <v>2311</v>
      </c>
      <c r="H2231" s="161" t="s">
        <v>2314</v>
      </c>
      <c r="I2231" s="161" t="s">
        <v>5573</v>
      </c>
      <c r="J2231" s="161" t="s">
        <v>136</v>
      </c>
      <c r="K2231" s="167"/>
      <c r="L2231" s="168" t="s">
        <v>749</v>
      </c>
      <c r="M2231" s="168" t="s">
        <v>137</v>
      </c>
    </row>
    <row r="2232" spans="1:13" s="169" customFormat="1" x14ac:dyDescent="0.4">
      <c r="A2232" s="161" t="s">
        <v>2306</v>
      </c>
      <c r="B2232" s="161" t="s">
        <v>2309</v>
      </c>
      <c r="C2232" s="162">
        <v>43</v>
      </c>
      <c r="D2232" s="163">
        <v>45863</v>
      </c>
      <c r="E2232" s="164">
        <v>45905</v>
      </c>
      <c r="F2232" s="165">
        <v>182.02</v>
      </c>
      <c r="G2232" s="166" t="s">
        <v>2311</v>
      </c>
      <c r="H2232" s="161" t="s">
        <v>2314</v>
      </c>
      <c r="I2232" s="161" t="s">
        <v>5494</v>
      </c>
      <c r="J2232" s="161" t="s">
        <v>190</v>
      </c>
      <c r="K2232" s="167"/>
      <c r="L2232" s="168" t="s">
        <v>749</v>
      </c>
      <c r="M2232" s="168" t="s">
        <v>191</v>
      </c>
    </row>
    <row r="2233" spans="1:13" s="169" customFormat="1" x14ac:dyDescent="0.4">
      <c r="A2233" s="161" t="s">
        <v>2306</v>
      </c>
      <c r="B2233" s="161" t="s">
        <v>2309</v>
      </c>
      <c r="C2233" s="162">
        <v>43</v>
      </c>
      <c r="D2233" s="163">
        <v>45863</v>
      </c>
      <c r="E2233" s="164">
        <v>45905</v>
      </c>
      <c r="F2233" s="165">
        <v>104.12</v>
      </c>
      <c r="G2233" s="166" t="s">
        <v>2311</v>
      </c>
      <c r="H2233" s="161" t="s">
        <v>2314</v>
      </c>
      <c r="I2233" s="161" t="s">
        <v>5497</v>
      </c>
      <c r="J2233" s="161" t="s">
        <v>424</v>
      </c>
      <c r="K2233" s="167"/>
      <c r="L2233" s="168" t="s">
        <v>749</v>
      </c>
      <c r="M2233" s="168" t="s">
        <v>425</v>
      </c>
    </row>
    <row r="2234" spans="1:13" s="169" customFormat="1" x14ac:dyDescent="0.4">
      <c r="A2234" s="161" t="s">
        <v>2306</v>
      </c>
      <c r="B2234" s="161" t="s">
        <v>2309</v>
      </c>
      <c r="C2234" s="162">
        <v>43</v>
      </c>
      <c r="D2234" s="163">
        <v>45863</v>
      </c>
      <c r="E2234" s="164">
        <v>45905</v>
      </c>
      <c r="F2234" s="165">
        <v>66.98</v>
      </c>
      <c r="G2234" s="166" t="s">
        <v>2311</v>
      </c>
      <c r="H2234" s="161" t="s">
        <v>2314</v>
      </c>
      <c r="I2234" s="161" t="s">
        <v>5503</v>
      </c>
      <c r="J2234" s="161" t="s">
        <v>310</v>
      </c>
      <c r="K2234" s="167"/>
      <c r="L2234" s="168" t="s">
        <v>749</v>
      </c>
      <c r="M2234" s="168" t="s">
        <v>311</v>
      </c>
    </row>
    <row r="2235" spans="1:13" s="169" customFormat="1" x14ac:dyDescent="0.4">
      <c r="A2235" s="161" t="s">
        <v>2306</v>
      </c>
      <c r="B2235" s="161" t="s">
        <v>2309</v>
      </c>
      <c r="C2235" s="162">
        <v>43</v>
      </c>
      <c r="D2235" s="163">
        <v>45863</v>
      </c>
      <c r="E2235" s="164">
        <v>45905</v>
      </c>
      <c r="F2235" s="165">
        <v>124.03</v>
      </c>
      <c r="G2235" s="166" t="s">
        <v>2311</v>
      </c>
      <c r="H2235" s="161" t="s">
        <v>2314</v>
      </c>
      <c r="I2235" s="161" t="s">
        <v>5512</v>
      </c>
      <c r="J2235" s="161" t="s">
        <v>444</v>
      </c>
      <c r="K2235" s="167"/>
      <c r="L2235" s="168" t="s">
        <v>749</v>
      </c>
      <c r="M2235" s="168" t="s">
        <v>445</v>
      </c>
    </row>
    <row r="2236" spans="1:13" s="169" customFormat="1" x14ac:dyDescent="0.4">
      <c r="A2236" s="161" t="s">
        <v>2306</v>
      </c>
      <c r="B2236" s="161" t="s">
        <v>2309</v>
      </c>
      <c r="C2236" s="162">
        <v>43</v>
      </c>
      <c r="D2236" s="163">
        <v>45863</v>
      </c>
      <c r="E2236" s="164">
        <v>45905</v>
      </c>
      <c r="F2236" s="165">
        <v>755.03</v>
      </c>
      <c r="G2236" s="166" t="s">
        <v>2311</v>
      </c>
      <c r="H2236" s="161" t="s">
        <v>2314</v>
      </c>
      <c r="I2236" s="161" t="s">
        <v>5530</v>
      </c>
      <c r="J2236" s="161" t="s">
        <v>88</v>
      </c>
      <c r="K2236" s="167"/>
      <c r="L2236" s="168" t="s">
        <v>749</v>
      </c>
      <c r="M2236" s="168" t="s">
        <v>89</v>
      </c>
    </row>
    <row r="2237" spans="1:13" s="169" customFormat="1" x14ac:dyDescent="0.4">
      <c r="A2237" s="161" t="s">
        <v>2306</v>
      </c>
      <c r="B2237" s="161" t="s">
        <v>2309</v>
      </c>
      <c r="C2237" s="162">
        <v>43</v>
      </c>
      <c r="D2237" s="163">
        <v>45863</v>
      </c>
      <c r="E2237" s="164">
        <v>45905</v>
      </c>
      <c r="F2237" s="165">
        <v>420.71</v>
      </c>
      <c r="G2237" s="166" t="s">
        <v>2311</v>
      </c>
      <c r="H2237" s="161" t="s">
        <v>2314</v>
      </c>
      <c r="I2237" s="161" t="s">
        <v>5586</v>
      </c>
      <c r="J2237" s="161" t="s">
        <v>112</v>
      </c>
      <c r="K2237" s="167"/>
      <c r="L2237" s="168" t="s">
        <v>749</v>
      </c>
      <c r="M2237" s="168" t="s">
        <v>113</v>
      </c>
    </row>
    <row r="2238" spans="1:13" s="169" customFormat="1" x14ac:dyDescent="0.4">
      <c r="A2238" s="161" t="s">
        <v>2306</v>
      </c>
      <c r="B2238" s="161" t="s">
        <v>2309</v>
      </c>
      <c r="C2238" s="162">
        <v>43</v>
      </c>
      <c r="D2238" s="163">
        <v>45863</v>
      </c>
      <c r="E2238" s="164">
        <v>45905</v>
      </c>
      <c r="F2238" s="165">
        <v>145.76</v>
      </c>
      <c r="G2238" s="166" t="s">
        <v>2311</v>
      </c>
      <c r="H2238" s="161" t="s">
        <v>2314</v>
      </c>
      <c r="I2238" s="161" t="s">
        <v>5533</v>
      </c>
      <c r="J2238" s="161" t="s">
        <v>262</v>
      </c>
      <c r="K2238" s="167"/>
      <c r="L2238" s="168" t="s">
        <v>749</v>
      </c>
      <c r="M2238" s="168" t="s">
        <v>263</v>
      </c>
    </row>
    <row r="2239" spans="1:13" s="169" customFormat="1" x14ac:dyDescent="0.4">
      <c r="A2239" s="161" t="s">
        <v>2306</v>
      </c>
      <c r="B2239" s="161" t="s">
        <v>2309</v>
      </c>
      <c r="C2239" s="162">
        <v>43</v>
      </c>
      <c r="D2239" s="163">
        <v>45863</v>
      </c>
      <c r="E2239" s="164">
        <v>45905</v>
      </c>
      <c r="F2239" s="165">
        <v>264.74</v>
      </c>
      <c r="G2239" s="166" t="s">
        <v>2311</v>
      </c>
      <c r="H2239" s="161" t="s">
        <v>2314</v>
      </c>
      <c r="I2239" s="161" t="s">
        <v>5540</v>
      </c>
      <c r="J2239" s="161" t="s">
        <v>501</v>
      </c>
      <c r="K2239" s="167"/>
      <c r="L2239" s="168" t="s">
        <v>749</v>
      </c>
      <c r="M2239" s="168" t="s">
        <v>502</v>
      </c>
    </row>
    <row r="2240" spans="1:13" s="169" customFormat="1" x14ac:dyDescent="0.4">
      <c r="A2240" s="161" t="s">
        <v>2306</v>
      </c>
      <c r="B2240" s="161" t="s">
        <v>2309</v>
      </c>
      <c r="C2240" s="162">
        <v>43</v>
      </c>
      <c r="D2240" s="163">
        <v>45863</v>
      </c>
      <c r="E2240" s="164">
        <v>45905</v>
      </c>
      <c r="F2240" s="165">
        <v>126.74</v>
      </c>
      <c r="G2240" s="166" t="s">
        <v>2311</v>
      </c>
      <c r="H2240" s="161" t="s">
        <v>2314</v>
      </c>
      <c r="I2240" s="161" t="s">
        <v>5544</v>
      </c>
      <c r="J2240" s="161" t="s">
        <v>220</v>
      </c>
      <c r="K2240" s="167"/>
      <c r="L2240" s="168" t="s">
        <v>749</v>
      </c>
      <c r="M2240" s="168" t="s">
        <v>221</v>
      </c>
    </row>
    <row r="2241" spans="1:13" s="169" customFormat="1" x14ac:dyDescent="0.4">
      <c r="A2241" s="161" t="s">
        <v>2306</v>
      </c>
      <c r="B2241" s="161" t="s">
        <v>2309</v>
      </c>
      <c r="C2241" s="162">
        <v>43</v>
      </c>
      <c r="D2241" s="163">
        <v>45863</v>
      </c>
      <c r="E2241" s="164">
        <v>45905</v>
      </c>
      <c r="F2241" s="165">
        <v>116.76</v>
      </c>
      <c r="G2241" s="166" t="s">
        <v>2311</v>
      </c>
      <c r="H2241" s="161" t="s">
        <v>2314</v>
      </c>
      <c r="I2241" s="161" t="s">
        <v>5561</v>
      </c>
      <c r="J2241" s="161" t="s">
        <v>234</v>
      </c>
      <c r="K2241" s="167"/>
      <c r="L2241" s="168" t="s">
        <v>749</v>
      </c>
      <c r="M2241" s="168" t="s">
        <v>235</v>
      </c>
    </row>
    <row r="2242" spans="1:13" s="169" customFormat="1" x14ac:dyDescent="0.4">
      <c r="A2242" s="161" t="s">
        <v>2306</v>
      </c>
      <c r="B2242" s="161" t="s">
        <v>2309</v>
      </c>
      <c r="C2242" s="162">
        <v>43</v>
      </c>
      <c r="D2242" s="163">
        <v>45863</v>
      </c>
      <c r="E2242" s="164">
        <v>45905</v>
      </c>
      <c r="F2242" s="165">
        <v>142.77000000000001</v>
      </c>
      <c r="G2242" s="166" t="s">
        <v>2311</v>
      </c>
      <c r="H2242" s="161" t="s">
        <v>2314</v>
      </c>
      <c r="I2242" s="161" t="s">
        <v>5466</v>
      </c>
      <c r="J2242" s="161" t="s">
        <v>394</v>
      </c>
      <c r="K2242" s="167"/>
      <c r="L2242" s="168" t="s">
        <v>749</v>
      </c>
      <c r="M2242" s="168" t="s">
        <v>395</v>
      </c>
    </row>
    <row r="2243" spans="1:13" s="169" customFormat="1" x14ac:dyDescent="0.4">
      <c r="A2243" s="161" t="s">
        <v>2306</v>
      </c>
      <c r="B2243" s="161" t="s">
        <v>2309</v>
      </c>
      <c r="C2243" s="162">
        <v>43</v>
      </c>
      <c r="D2243" s="163">
        <v>45863</v>
      </c>
      <c r="E2243" s="164">
        <v>45905</v>
      </c>
      <c r="F2243" s="165">
        <v>203.31</v>
      </c>
      <c r="G2243" s="166" t="s">
        <v>2311</v>
      </c>
      <c r="H2243" s="161" t="s">
        <v>2314</v>
      </c>
      <c r="I2243" s="161" t="s">
        <v>5564</v>
      </c>
      <c r="J2243" s="161" t="s">
        <v>60</v>
      </c>
      <c r="K2243" s="167"/>
      <c r="L2243" s="168" t="s">
        <v>749</v>
      </c>
      <c r="M2243" s="168" t="s">
        <v>61</v>
      </c>
    </row>
    <row r="2244" spans="1:13" s="169" customFormat="1" x14ac:dyDescent="0.4">
      <c r="A2244" s="161" t="s">
        <v>2306</v>
      </c>
      <c r="B2244" s="161" t="s">
        <v>2309</v>
      </c>
      <c r="C2244" s="162">
        <v>43</v>
      </c>
      <c r="D2244" s="163">
        <v>45863</v>
      </c>
      <c r="E2244" s="164">
        <v>45905</v>
      </c>
      <c r="F2244" s="165">
        <v>78.790000000000006</v>
      </c>
      <c r="G2244" s="166" t="s">
        <v>2311</v>
      </c>
      <c r="H2244" s="161" t="s">
        <v>2314</v>
      </c>
      <c r="I2244" s="161" t="s">
        <v>5565</v>
      </c>
      <c r="J2244" s="161" t="s">
        <v>398</v>
      </c>
      <c r="K2244" s="167"/>
      <c r="L2244" s="168" t="s">
        <v>749</v>
      </c>
      <c r="M2244" s="168" t="s">
        <v>399</v>
      </c>
    </row>
    <row r="2245" spans="1:13" s="169" customFormat="1" x14ac:dyDescent="0.4">
      <c r="A2245" s="161" t="s">
        <v>2306</v>
      </c>
      <c r="B2245" s="161" t="s">
        <v>2309</v>
      </c>
      <c r="C2245" s="162">
        <v>43</v>
      </c>
      <c r="D2245" s="163">
        <v>45863</v>
      </c>
      <c r="E2245" s="164">
        <v>45905</v>
      </c>
      <c r="F2245" s="165">
        <v>87.88</v>
      </c>
      <c r="G2245" s="166" t="s">
        <v>2311</v>
      </c>
      <c r="H2245" s="161" t="s">
        <v>2314</v>
      </c>
      <c r="I2245" s="161" t="s">
        <v>5567</v>
      </c>
      <c r="J2245" s="161" t="s">
        <v>404</v>
      </c>
      <c r="K2245" s="167"/>
      <c r="L2245" s="168" t="s">
        <v>749</v>
      </c>
      <c r="M2245" s="168" t="s">
        <v>405</v>
      </c>
    </row>
    <row r="2246" spans="1:13" s="169" customFormat="1" x14ac:dyDescent="0.4">
      <c r="A2246" s="161" t="s">
        <v>2306</v>
      </c>
      <c r="B2246" s="161" t="s">
        <v>2309</v>
      </c>
      <c r="C2246" s="162">
        <v>43</v>
      </c>
      <c r="D2246" s="163">
        <v>45863</v>
      </c>
      <c r="E2246" s="164">
        <v>45905</v>
      </c>
      <c r="F2246" s="165">
        <v>217.95</v>
      </c>
      <c r="G2246" s="166" t="s">
        <v>2311</v>
      </c>
      <c r="H2246" s="161" t="s">
        <v>2314</v>
      </c>
      <c r="I2246" s="161" t="s">
        <v>5500</v>
      </c>
      <c r="J2246" s="161" t="s">
        <v>428</v>
      </c>
      <c r="K2246" s="167"/>
      <c r="L2246" s="168" t="s">
        <v>749</v>
      </c>
      <c r="M2246" s="168" t="s">
        <v>429</v>
      </c>
    </row>
    <row r="2247" spans="1:13" s="169" customFormat="1" x14ac:dyDescent="0.4">
      <c r="A2247" s="161" t="s">
        <v>2306</v>
      </c>
      <c r="B2247" s="161" t="s">
        <v>2309</v>
      </c>
      <c r="C2247" s="162">
        <v>43</v>
      </c>
      <c r="D2247" s="163">
        <v>45863</v>
      </c>
      <c r="E2247" s="164">
        <v>45905</v>
      </c>
      <c r="F2247" s="165">
        <v>216.95</v>
      </c>
      <c r="G2247" s="166" t="s">
        <v>2311</v>
      </c>
      <c r="H2247" s="161" t="s">
        <v>2314</v>
      </c>
      <c r="I2247" s="161" t="s">
        <v>5581</v>
      </c>
      <c r="J2247" s="161" t="s">
        <v>254</v>
      </c>
      <c r="K2247" s="167"/>
      <c r="L2247" s="168" t="s">
        <v>749</v>
      </c>
      <c r="M2247" s="168" t="s">
        <v>255</v>
      </c>
    </row>
    <row r="2248" spans="1:13" s="169" customFormat="1" x14ac:dyDescent="0.4">
      <c r="A2248" s="161" t="s">
        <v>2306</v>
      </c>
      <c r="B2248" s="161" t="s">
        <v>2309</v>
      </c>
      <c r="C2248" s="162">
        <v>43</v>
      </c>
      <c r="D2248" s="163">
        <v>45863</v>
      </c>
      <c r="E2248" s="164">
        <v>45905</v>
      </c>
      <c r="F2248" s="165">
        <v>111.55</v>
      </c>
      <c r="G2248" s="166" t="s">
        <v>2311</v>
      </c>
      <c r="H2248" s="161" t="s">
        <v>2314</v>
      </c>
      <c r="I2248" s="161" t="s">
        <v>5583</v>
      </c>
      <c r="J2248" s="161" t="s">
        <v>446</v>
      </c>
      <c r="K2248" s="167"/>
      <c r="L2248" s="168" t="s">
        <v>749</v>
      </c>
      <c r="M2248" s="168" t="s">
        <v>447</v>
      </c>
    </row>
    <row r="2249" spans="1:13" s="169" customFormat="1" x14ac:dyDescent="0.4">
      <c r="A2249" s="161" t="s">
        <v>2306</v>
      </c>
      <c r="B2249" s="161" t="s">
        <v>2309</v>
      </c>
      <c r="C2249" s="162">
        <v>43</v>
      </c>
      <c r="D2249" s="163">
        <v>45863</v>
      </c>
      <c r="E2249" s="164">
        <v>45905</v>
      </c>
      <c r="F2249" s="165">
        <v>224.16</v>
      </c>
      <c r="G2249" s="166" t="s">
        <v>2311</v>
      </c>
      <c r="H2249" s="161" t="s">
        <v>2314</v>
      </c>
      <c r="I2249" s="161" t="s">
        <v>5519</v>
      </c>
      <c r="J2249" s="161" t="s">
        <v>328</v>
      </c>
      <c r="K2249" s="167"/>
      <c r="L2249" s="168" t="s">
        <v>749</v>
      </c>
      <c r="M2249" s="168" t="s">
        <v>329</v>
      </c>
    </row>
    <row r="2250" spans="1:13" s="169" customFormat="1" x14ac:dyDescent="0.4">
      <c r="A2250" s="161" t="s">
        <v>2306</v>
      </c>
      <c r="B2250" s="161" t="s">
        <v>2309</v>
      </c>
      <c r="C2250" s="162">
        <v>43</v>
      </c>
      <c r="D2250" s="163">
        <v>45863</v>
      </c>
      <c r="E2250" s="164">
        <v>45905</v>
      </c>
      <c r="F2250" s="165">
        <v>433.18</v>
      </c>
      <c r="G2250" s="166" t="s">
        <v>2311</v>
      </c>
      <c r="H2250" s="161" t="s">
        <v>2314</v>
      </c>
      <c r="I2250" s="161" t="s">
        <v>5477</v>
      </c>
      <c r="J2250" s="161" t="s">
        <v>186</v>
      </c>
      <c r="K2250" s="167"/>
      <c r="L2250" s="168" t="s">
        <v>749</v>
      </c>
      <c r="M2250" s="168" t="s">
        <v>187</v>
      </c>
    </row>
    <row r="2251" spans="1:13" s="169" customFormat="1" x14ac:dyDescent="0.4">
      <c r="A2251" s="161" t="s">
        <v>2306</v>
      </c>
      <c r="B2251" s="161" t="s">
        <v>2309</v>
      </c>
      <c r="C2251" s="162">
        <v>43</v>
      </c>
      <c r="D2251" s="163">
        <v>45863</v>
      </c>
      <c r="E2251" s="164">
        <v>45905</v>
      </c>
      <c r="F2251" s="165">
        <v>124.08</v>
      </c>
      <c r="G2251" s="166" t="s">
        <v>2311</v>
      </c>
      <c r="H2251" s="161" t="s">
        <v>2314</v>
      </c>
      <c r="I2251" s="161" t="s">
        <v>5478</v>
      </c>
      <c r="J2251" s="161" t="s">
        <v>238</v>
      </c>
      <c r="K2251" s="167"/>
      <c r="L2251" s="168" t="s">
        <v>749</v>
      </c>
      <c r="M2251" s="168" t="s">
        <v>239</v>
      </c>
    </row>
    <row r="2252" spans="1:13" s="169" customFormat="1" x14ac:dyDescent="0.4">
      <c r="A2252" s="161" t="s">
        <v>2306</v>
      </c>
      <c r="B2252" s="161" t="s">
        <v>2309</v>
      </c>
      <c r="C2252" s="162">
        <v>43</v>
      </c>
      <c r="D2252" s="163">
        <v>45863</v>
      </c>
      <c r="E2252" s="164">
        <v>45905</v>
      </c>
      <c r="F2252" s="165">
        <v>410.5</v>
      </c>
      <c r="G2252" s="166" t="s">
        <v>2311</v>
      </c>
      <c r="H2252" s="161" t="s">
        <v>2314</v>
      </c>
      <c r="I2252" s="161" t="s">
        <v>5458</v>
      </c>
      <c r="J2252" s="161" t="s">
        <v>44</v>
      </c>
      <c r="K2252" s="167"/>
      <c r="L2252" s="168" t="s">
        <v>749</v>
      </c>
      <c r="M2252" s="168" t="s">
        <v>45</v>
      </c>
    </row>
    <row r="2253" spans="1:13" s="169" customFormat="1" x14ac:dyDescent="0.4">
      <c r="A2253" s="161" t="s">
        <v>2306</v>
      </c>
      <c r="B2253" s="161" t="s">
        <v>2309</v>
      </c>
      <c r="C2253" s="162">
        <v>43</v>
      </c>
      <c r="D2253" s="163">
        <v>45863</v>
      </c>
      <c r="E2253" s="164">
        <v>45905</v>
      </c>
      <c r="F2253" s="165">
        <v>125.91</v>
      </c>
      <c r="G2253" s="166" t="s">
        <v>2311</v>
      </c>
      <c r="H2253" s="161" t="s">
        <v>2314</v>
      </c>
      <c r="I2253" s="161" t="s">
        <v>5624</v>
      </c>
      <c r="J2253" s="161" t="s">
        <v>426</v>
      </c>
      <c r="K2253" s="167"/>
      <c r="L2253" s="168" t="s">
        <v>749</v>
      </c>
      <c r="M2253" s="168" t="s">
        <v>427</v>
      </c>
    </row>
    <row r="2254" spans="1:13" s="169" customFormat="1" x14ac:dyDescent="0.4">
      <c r="A2254" s="161" t="s">
        <v>2306</v>
      </c>
      <c r="B2254" s="161" t="s">
        <v>2309</v>
      </c>
      <c r="C2254" s="162">
        <v>43</v>
      </c>
      <c r="D2254" s="163">
        <v>45863</v>
      </c>
      <c r="E2254" s="164">
        <v>45905</v>
      </c>
      <c r="F2254" s="165">
        <v>231.53</v>
      </c>
      <c r="G2254" s="166" t="s">
        <v>2311</v>
      </c>
      <c r="H2254" s="161" t="s">
        <v>2314</v>
      </c>
      <c r="I2254" s="161" t="s">
        <v>5508</v>
      </c>
      <c r="J2254" s="161" t="s">
        <v>354</v>
      </c>
      <c r="K2254" s="167"/>
      <c r="L2254" s="168" t="s">
        <v>749</v>
      </c>
      <c r="M2254" s="168" t="s">
        <v>355</v>
      </c>
    </row>
    <row r="2255" spans="1:13" s="169" customFormat="1" x14ac:dyDescent="0.4">
      <c r="A2255" s="161" t="s">
        <v>2306</v>
      </c>
      <c r="B2255" s="161" t="s">
        <v>2309</v>
      </c>
      <c r="C2255" s="162">
        <v>43</v>
      </c>
      <c r="D2255" s="163">
        <v>45863</v>
      </c>
      <c r="E2255" s="164">
        <v>45905</v>
      </c>
      <c r="F2255" s="165">
        <v>229.59</v>
      </c>
      <c r="G2255" s="166" t="s">
        <v>2311</v>
      </c>
      <c r="H2255" s="161" t="s">
        <v>2314</v>
      </c>
      <c r="I2255" s="161" t="s">
        <v>5545</v>
      </c>
      <c r="J2255" s="161" t="s">
        <v>96</v>
      </c>
      <c r="K2255" s="167"/>
      <c r="L2255" s="168" t="s">
        <v>749</v>
      </c>
      <c r="M2255" s="168" t="s">
        <v>97</v>
      </c>
    </row>
    <row r="2256" spans="1:13" s="169" customFormat="1" x14ac:dyDescent="0.4">
      <c r="A2256" s="161" t="s">
        <v>2306</v>
      </c>
      <c r="B2256" s="161" t="s">
        <v>2309</v>
      </c>
      <c r="C2256" s="162">
        <v>43</v>
      </c>
      <c r="D2256" s="163">
        <v>45863</v>
      </c>
      <c r="E2256" s="164">
        <v>45905</v>
      </c>
      <c r="F2256" s="165">
        <v>168.05</v>
      </c>
      <c r="G2256" s="166" t="s">
        <v>2311</v>
      </c>
      <c r="H2256" s="161" t="s">
        <v>2314</v>
      </c>
      <c r="I2256" s="161" t="s">
        <v>5440</v>
      </c>
      <c r="J2256" s="161" t="s">
        <v>124</v>
      </c>
      <c r="K2256" s="167"/>
      <c r="L2256" s="168" t="s">
        <v>749</v>
      </c>
      <c r="M2256" s="168" t="s">
        <v>125</v>
      </c>
    </row>
    <row r="2257" spans="1:13" s="169" customFormat="1" x14ac:dyDescent="0.4">
      <c r="A2257" s="161" t="s">
        <v>2306</v>
      </c>
      <c r="B2257" s="161" t="s">
        <v>2309</v>
      </c>
      <c r="C2257" s="162">
        <v>43</v>
      </c>
      <c r="D2257" s="163">
        <v>45863</v>
      </c>
      <c r="E2257" s="164">
        <v>45905</v>
      </c>
      <c r="F2257" s="165">
        <v>348.13</v>
      </c>
      <c r="G2257" s="166" t="s">
        <v>2311</v>
      </c>
      <c r="H2257" s="161" t="s">
        <v>2314</v>
      </c>
      <c r="I2257" s="161" t="s">
        <v>5516</v>
      </c>
      <c r="J2257" s="161" t="s">
        <v>452</v>
      </c>
      <c r="K2257" s="167"/>
      <c r="L2257" s="168" t="s">
        <v>749</v>
      </c>
      <c r="M2257" s="168" t="s">
        <v>453</v>
      </c>
    </row>
    <row r="2258" spans="1:13" s="169" customFormat="1" x14ac:dyDescent="0.4">
      <c r="A2258" s="161" t="s">
        <v>2306</v>
      </c>
      <c r="B2258" s="161" t="s">
        <v>2309</v>
      </c>
      <c r="C2258" s="162">
        <v>43</v>
      </c>
      <c r="D2258" s="163">
        <v>45863</v>
      </c>
      <c r="E2258" s="164">
        <v>45905</v>
      </c>
      <c r="F2258" s="165">
        <v>127.63</v>
      </c>
      <c r="G2258" s="166" t="s">
        <v>2311</v>
      </c>
      <c r="H2258" s="161" t="s">
        <v>2314</v>
      </c>
      <c r="I2258" s="161" t="s">
        <v>5539</v>
      </c>
      <c r="J2258" s="161" t="s">
        <v>116</v>
      </c>
      <c r="K2258" s="167"/>
      <c r="L2258" s="168" t="s">
        <v>749</v>
      </c>
      <c r="M2258" s="168" t="s">
        <v>117</v>
      </c>
    </row>
    <row r="2259" spans="1:13" s="169" customFormat="1" x14ac:dyDescent="0.4">
      <c r="A2259" s="161" t="s">
        <v>2306</v>
      </c>
      <c r="B2259" s="161" t="s">
        <v>2309</v>
      </c>
      <c r="C2259" s="162">
        <v>43</v>
      </c>
      <c r="D2259" s="163">
        <v>45863</v>
      </c>
      <c r="E2259" s="164">
        <v>45905</v>
      </c>
      <c r="F2259" s="165">
        <v>252.27</v>
      </c>
      <c r="G2259" s="166" t="s">
        <v>2311</v>
      </c>
      <c r="H2259" s="161" t="s">
        <v>2314</v>
      </c>
      <c r="I2259" s="161" t="s">
        <v>5501</v>
      </c>
      <c r="J2259" s="161" t="s">
        <v>132</v>
      </c>
      <c r="K2259" s="167"/>
      <c r="L2259" s="168" t="s">
        <v>749</v>
      </c>
      <c r="M2259" s="168" t="s">
        <v>133</v>
      </c>
    </row>
    <row r="2260" spans="1:13" s="169" customFormat="1" x14ac:dyDescent="0.4">
      <c r="A2260" s="161" t="s">
        <v>2306</v>
      </c>
      <c r="B2260" s="161" t="s">
        <v>2309</v>
      </c>
      <c r="C2260" s="162">
        <v>43</v>
      </c>
      <c r="D2260" s="163">
        <v>45863</v>
      </c>
      <c r="E2260" s="164">
        <v>45905</v>
      </c>
      <c r="F2260" s="165">
        <v>153.97</v>
      </c>
      <c r="G2260" s="166" t="s">
        <v>2311</v>
      </c>
      <c r="H2260" s="161" t="s">
        <v>2314</v>
      </c>
      <c r="I2260" s="161" t="s">
        <v>5438</v>
      </c>
      <c r="J2260" s="161" t="s">
        <v>284</v>
      </c>
      <c r="K2260" s="167"/>
      <c r="L2260" s="168" t="s">
        <v>749</v>
      </c>
      <c r="M2260" s="168" t="s">
        <v>285</v>
      </c>
    </row>
    <row r="2261" spans="1:13" s="169" customFormat="1" x14ac:dyDescent="0.4">
      <c r="A2261" s="161" t="s">
        <v>2306</v>
      </c>
      <c r="B2261" s="161" t="s">
        <v>2309</v>
      </c>
      <c r="C2261" s="162">
        <v>43</v>
      </c>
      <c r="D2261" s="163">
        <v>45863</v>
      </c>
      <c r="E2261" s="164">
        <v>45905</v>
      </c>
      <c r="F2261" s="165">
        <v>145.54</v>
      </c>
      <c r="G2261" s="166" t="s">
        <v>2311</v>
      </c>
      <c r="H2261" s="161" t="s">
        <v>2314</v>
      </c>
      <c r="I2261" s="161" t="s">
        <v>5562</v>
      </c>
      <c r="J2261" s="161" t="s">
        <v>256</v>
      </c>
      <c r="K2261" s="167"/>
      <c r="L2261" s="168" t="s">
        <v>749</v>
      </c>
      <c r="M2261" s="168" t="s">
        <v>257</v>
      </c>
    </row>
    <row r="2262" spans="1:13" s="169" customFormat="1" x14ac:dyDescent="0.4">
      <c r="A2262" s="161" t="s">
        <v>2306</v>
      </c>
      <c r="B2262" s="161" t="s">
        <v>2309</v>
      </c>
      <c r="C2262" s="162">
        <v>43</v>
      </c>
      <c r="D2262" s="163">
        <v>45863</v>
      </c>
      <c r="E2262" s="164">
        <v>45905</v>
      </c>
      <c r="F2262" s="165">
        <v>183.63</v>
      </c>
      <c r="G2262" s="166" t="s">
        <v>2311</v>
      </c>
      <c r="H2262" s="161" t="s">
        <v>2314</v>
      </c>
      <c r="I2262" s="161" t="s">
        <v>5557</v>
      </c>
      <c r="J2262" s="161" t="s">
        <v>230</v>
      </c>
      <c r="K2262" s="167"/>
      <c r="L2262" s="168" t="s">
        <v>749</v>
      </c>
      <c r="M2262" s="168" t="s">
        <v>231</v>
      </c>
    </row>
    <row r="2263" spans="1:13" s="169" customFormat="1" x14ac:dyDescent="0.4">
      <c r="A2263" s="161" t="s">
        <v>2306</v>
      </c>
      <c r="B2263" s="161" t="s">
        <v>2309</v>
      </c>
      <c r="C2263" s="162">
        <v>43</v>
      </c>
      <c r="D2263" s="163">
        <v>45863</v>
      </c>
      <c r="E2263" s="164">
        <v>45905</v>
      </c>
      <c r="F2263" s="165">
        <v>107.17</v>
      </c>
      <c r="G2263" s="166" t="s">
        <v>2311</v>
      </c>
      <c r="H2263" s="161" t="s">
        <v>2314</v>
      </c>
      <c r="I2263" s="161" t="s">
        <v>5492</v>
      </c>
      <c r="J2263" s="161" t="s">
        <v>204</v>
      </c>
      <c r="K2263" s="167"/>
      <c r="L2263" s="168" t="s">
        <v>749</v>
      </c>
      <c r="M2263" s="168" t="s">
        <v>205</v>
      </c>
    </row>
    <row r="2264" spans="1:13" s="169" customFormat="1" x14ac:dyDescent="0.4">
      <c r="A2264" s="161" t="s">
        <v>2306</v>
      </c>
      <c r="B2264" s="161" t="s">
        <v>2309</v>
      </c>
      <c r="C2264" s="162">
        <v>43</v>
      </c>
      <c r="D2264" s="163">
        <v>45863</v>
      </c>
      <c r="E2264" s="164">
        <v>45905</v>
      </c>
      <c r="F2264" s="165">
        <v>451.42</v>
      </c>
      <c r="G2264" s="166" t="s">
        <v>2311</v>
      </c>
      <c r="H2264" s="161" t="s">
        <v>2314</v>
      </c>
      <c r="I2264" s="161" t="s">
        <v>5464</v>
      </c>
      <c r="J2264" s="161" t="s">
        <v>114</v>
      </c>
      <c r="K2264" s="167"/>
      <c r="L2264" s="168" t="s">
        <v>749</v>
      </c>
      <c r="M2264" s="168" t="s">
        <v>115</v>
      </c>
    </row>
    <row r="2265" spans="1:13" s="169" customFormat="1" x14ac:dyDescent="0.4">
      <c r="A2265" s="161" t="s">
        <v>2306</v>
      </c>
      <c r="B2265" s="161" t="s">
        <v>2309</v>
      </c>
      <c r="C2265" s="162">
        <v>43</v>
      </c>
      <c r="D2265" s="163">
        <v>45863</v>
      </c>
      <c r="E2265" s="164">
        <v>45905</v>
      </c>
      <c r="F2265" s="165">
        <v>483.97</v>
      </c>
      <c r="G2265" s="166" t="s">
        <v>2311</v>
      </c>
      <c r="H2265" s="161" t="s">
        <v>2314</v>
      </c>
      <c r="I2265" s="161" t="s">
        <v>5515</v>
      </c>
      <c r="J2265" s="161" t="s">
        <v>450</v>
      </c>
      <c r="K2265" s="167"/>
      <c r="L2265" s="168" t="s">
        <v>749</v>
      </c>
      <c r="M2265" s="168" t="s">
        <v>451</v>
      </c>
    </row>
    <row r="2266" spans="1:13" s="169" customFormat="1" x14ac:dyDescent="0.4">
      <c r="A2266" s="161" t="s">
        <v>2306</v>
      </c>
      <c r="B2266" s="161" t="s">
        <v>2309</v>
      </c>
      <c r="C2266" s="162">
        <v>43</v>
      </c>
      <c r="D2266" s="163">
        <v>45863</v>
      </c>
      <c r="E2266" s="164">
        <v>45905</v>
      </c>
      <c r="F2266" s="165">
        <v>144.47999999999999</v>
      </c>
      <c r="G2266" s="166" t="s">
        <v>2311</v>
      </c>
      <c r="H2266" s="161" t="s">
        <v>2314</v>
      </c>
      <c r="I2266" s="161" t="s">
        <v>5625</v>
      </c>
      <c r="J2266" s="161" t="s">
        <v>218</v>
      </c>
      <c r="K2266" s="167"/>
      <c r="L2266" s="168" t="s">
        <v>749</v>
      </c>
      <c r="M2266" s="168" t="s">
        <v>219</v>
      </c>
    </row>
    <row r="2267" spans="1:13" s="169" customFormat="1" x14ac:dyDescent="0.4">
      <c r="A2267" s="161" t="s">
        <v>2306</v>
      </c>
      <c r="B2267" s="161" t="s">
        <v>2309</v>
      </c>
      <c r="C2267" s="162">
        <v>43</v>
      </c>
      <c r="D2267" s="163">
        <v>45863</v>
      </c>
      <c r="E2267" s="164">
        <v>45905</v>
      </c>
      <c r="F2267" s="165">
        <v>120.76</v>
      </c>
      <c r="G2267" s="166" t="s">
        <v>2311</v>
      </c>
      <c r="H2267" s="161" t="s">
        <v>2314</v>
      </c>
      <c r="I2267" s="161" t="s">
        <v>5510</v>
      </c>
      <c r="J2267" s="161" t="s">
        <v>440</v>
      </c>
      <c r="K2267" s="167"/>
      <c r="L2267" s="168" t="s">
        <v>749</v>
      </c>
      <c r="M2267" s="168" t="s">
        <v>441</v>
      </c>
    </row>
    <row r="2268" spans="1:13" s="169" customFormat="1" x14ac:dyDescent="0.4">
      <c r="A2268" s="161" t="s">
        <v>2306</v>
      </c>
      <c r="B2268" s="161" t="s">
        <v>2309</v>
      </c>
      <c r="C2268" s="162">
        <v>43</v>
      </c>
      <c r="D2268" s="163">
        <v>45863</v>
      </c>
      <c r="E2268" s="164">
        <v>45905</v>
      </c>
      <c r="F2268" s="165">
        <v>278.88</v>
      </c>
      <c r="G2268" s="166" t="s">
        <v>2311</v>
      </c>
      <c r="H2268" s="161" t="s">
        <v>2314</v>
      </c>
      <c r="I2268" s="161" t="s">
        <v>5527</v>
      </c>
      <c r="J2268" s="161" t="s">
        <v>460</v>
      </c>
      <c r="K2268" s="167"/>
      <c r="L2268" s="168" t="s">
        <v>749</v>
      </c>
      <c r="M2268" s="168" t="s">
        <v>461</v>
      </c>
    </row>
    <row r="2269" spans="1:13" s="169" customFormat="1" x14ac:dyDescent="0.4">
      <c r="A2269" s="161" t="s">
        <v>2306</v>
      </c>
      <c r="B2269" s="161" t="s">
        <v>2309</v>
      </c>
      <c r="C2269" s="162">
        <v>43</v>
      </c>
      <c r="D2269" s="163">
        <v>45863</v>
      </c>
      <c r="E2269" s="164">
        <v>45905</v>
      </c>
      <c r="F2269" s="165">
        <v>306.83</v>
      </c>
      <c r="G2269" s="166" t="s">
        <v>2311</v>
      </c>
      <c r="H2269" s="161" t="s">
        <v>2314</v>
      </c>
      <c r="I2269" s="161" t="s">
        <v>5568</v>
      </c>
      <c r="J2269" s="161" t="s">
        <v>408</v>
      </c>
      <c r="K2269" s="167"/>
      <c r="L2269" s="168" t="s">
        <v>749</v>
      </c>
      <c r="M2269" s="168" t="s">
        <v>409</v>
      </c>
    </row>
    <row r="2270" spans="1:13" s="169" customFormat="1" x14ac:dyDescent="0.4">
      <c r="A2270" s="161" t="s">
        <v>2306</v>
      </c>
      <c r="B2270" s="161" t="s">
        <v>2309</v>
      </c>
      <c r="C2270" s="162">
        <v>43</v>
      </c>
      <c r="D2270" s="163">
        <v>45863</v>
      </c>
      <c r="E2270" s="164">
        <v>45905</v>
      </c>
      <c r="F2270" s="165">
        <v>75.62</v>
      </c>
      <c r="G2270" s="166" t="s">
        <v>2311</v>
      </c>
      <c r="H2270" s="161" t="s">
        <v>2314</v>
      </c>
      <c r="I2270" s="161" t="s">
        <v>5549</v>
      </c>
      <c r="J2270" s="161" t="s">
        <v>280</v>
      </c>
      <c r="K2270" s="167"/>
      <c r="L2270" s="168" t="s">
        <v>749</v>
      </c>
      <c r="M2270" s="168" t="s">
        <v>281</v>
      </c>
    </row>
    <row r="2271" spans="1:13" s="169" customFormat="1" x14ac:dyDescent="0.4">
      <c r="A2271" s="161" t="s">
        <v>2306</v>
      </c>
      <c r="B2271" s="161" t="s">
        <v>2309</v>
      </c>
      <c r="C2271" s="162">
        <v>43</v>
      </c>
      <c r="D2271" s="163">
        <v>45863</v>
      </c>
      <c r="E2271" s="164">
        <v>45905</v>
      </c>
      <c r="F2271" s="165">
        <v>510.8</v>
      </c>
      <c r="G2271" s="166" t="s">
        <v>2311</v>
      </c>
      <c r="H2271" s="161" t="s">
        <v>2314</v>
      </c>
      <c r="I2271" s="161" t="s">
        <v>5442</v>
      </c>
      <c r="J2271" s="161" t="s">
        <v>312</v>
      </c>
      <c r="K2271" s="167"/>
      <c r="L2271" s="168" t="s">
        <v>749</v>
      </c>
      <c r="M2271" s="168" t="s">
        <v>313</v>
      </c>
    </row>
    <row r="2272" spans="1:13" s="169" customFormat="1" x14ac:dyDescent="0.4">
      <c r="A2272" s="161" t="s">
        <v>2306</v>
      </c>
      <c r="B2272" s="161" t="s">
        <v>2309</v>
      </c>
      <c r="C2272" s="162">
        <v>43</v>
      </c>
      <c r="D2272" s="163">
        <v>45863</v>
      </c>
      <c r="E2272" s="164">
        <v>45905</v>
      </c>
      <c r="F2272" s="165">
        <v>179.25</v>
      </c>
      <c r="G2272" s="166" t="s">
        <v>2311</v>
      </c>
      <c r="H2272" s="161" t="s">
        <v>2314</v>
      </c>
      <c r="I2272" s="161" t="s">
        <v>5554</v>
      </c>
      <c r="J2272" s="161" t="s">
        <v>392</v>
      </c>
      <c r="K2272" s="167"/>
      <c r="L2272" s="168" t="s">
        <v>749</v>
      </c>
      <c r="M2272" s="168" t="s">
        <v>393</v>
      </c>
    </row>
    <row r="2273" spans="1:13" s="169" customFormat="1" x14ac:dyDescent="0.4">
      <c r="A2273" s="161" t="s">
        <v>2306</v>
      </c>
      <c r="B2273" s="161" t="s">
        <v>2309</v>
      </c>
      <c r="C2273" s="162">
        <v>43</v>
      </c>
      <c r="D2273" s="163">
        <v>45863</v>
      </c>
      <c r="E2273" s="164">
        <v>45905</v>
      </c>
      <c r="F2273" s="165">
        <v>152.19</v>
      </c>
      <c r="G2273" s="166" t="s">
        <v>2311</v>
      </c>
      <c r="H2273" s="161" t="s">
        <v>2314</v>
      </c>
      <c r="I2273" s="161" t="s">
        <v>5475</v>
      </c>
      <c r="J2273" s="161" t="s">
        <v>264</v>
      </c>
      <c r="K2273" s="167"/>
      <c r="L2273" s="168" t="s">
        <v>749</v>
      </c>
      <c r="M2273" s="168" t="s">
        <v>265</v>
      </c>
    </row>
    <row r="2274" spans="1:13" s="169" customFormat="1" x14ac:dyDescent="0.4">
      <c r="A2274" s="161" t="s">
        <v>2306</v>
      </c>
      <c r="B2274" s="161" t="s">
        <v>2309</v>
      </c>
      <c r="C2274" s="162">
        <v>43</v>
      </c>
      <c r="D2274" s="163">
        <v>45863</v>
      </c>
      <c r="E2274" s="164">
        <v>45905</v>
      </c>
      <c r="F2274" s="165">
        <v>152.91</v>
      </c>
      <c r="G2274" s="166" t="s">
        <v>2311</v>
      </c>
      <c r="H2274" s="161" t="s">
        <v>2314</v>
      </c>
      <c r="I2274" s="161" t="s">
        <v>5566</v>
      </c>
      <c r="J2274" s="161" t="s">
        <v>148</v>
      </c>
      <c r="K2274" s="167"/>
      <c r="L2274" s="168" t="s">
        <v>749</v>
      </c>
      <c r="M2274" s="168" t="s">
        <v>149</v>
      </c>
    </row>
    <row r="2275" spans="1:13" s="169" customFormat="1" x14ac:dyDescent="0.4">
      <c r="A2275" s="161" t="s">
        <v>2306</v>
      </c>
      <c r="B2275" s="161" t="s">
        <v>2309</v>
      </c>
      <c r="C2275" s="162">
        <v>43</v>
      </c>
      <c r="D2275" s="163">
        <v>45863</v>
      </c>
      <c r="E2275" s="164">
        <v>45905</v>
      </c>
      <c r="F2275" s="165">
        <v>21.62</v>
      </c>
      <c r="G2275" s="166" t="s">
        <v>2311</v>
      </c>
      <c r="H2275" s="161" t="s">
        <v>2314</v>
      </c>
      <c r="I2275" s="161" t="s">
        <v>5471</v>
      </c>
      <c r="J2275" s="161" t="s">
        <v>296</v>
      </c>
      <c r="K2275" s="167"/>
      <c r="L2275" s="168" t="s">
        <v>749</v>
      </c>
      <c r="M2275" s="168" t="s">
        <v>297</v>
      </c>
    </row>
    <row r="2276" spans="1:13" s="169" customFormat="1" x14ac:dyDescent="0.4">
      <c r="A2276" s="161" t="s">
        <v>2306</v>
      </c>
      <c r="B2276" s="161" t="s">
        <v>2309</v>
      </c>
      <c r="C2276" s="162">
        <v>43</v>
      </c>
      <c r="D2276" s="163">
        <v>45863</v>
      </c>
      <c r="E2276" s="164">
        <v>45905</v>
      </c>
      <c r="F2276" s="165">
        <v>133.12</v>
      </c>
      <c r="G2276" s="166" t="s">
        <v>2311</v>
      </c>
      <c r="H2276" s="161" t="s">
        <v>2314</v>
      </c>
      <c r="I2276" s="161" t="s">
        <v>5594</v>
      </c>
      <c r="J2276" s="161" t="s">
        <v>462</v>
      </c>
      <c r="K2276" s="167"/>
      <c r="L2276" s="168" t="s">
        <v>749</v>
      </c>
      <c r="M2276" s="168" t="s">
        <v>463</v>
      </c>
    </row>
    <row r="2277" spans="1:13" s="169" customFormat="1" x14ac:dyDescent="0.4">
      <c r="A2277" s="161" t="s">
        <v>2306</v>
      </c>
      <c r="B2277" s="161" t="s">
        <v>2309</v>
      </c>
      <c r="C2277" s="162">
        <v>43</v>
      </c>
      <c r="D2277" s="163">
        <v>45863</v>
      </c>
      <c r="E2277" s="164">
        <v>45905</v>
      </c>
      <c r="F2277" s="165">
        <v>997.48</v>
      </c>
      <c r="G2277" s="166" t="s">
        <v>2311</v>
      </c>
      <c r="H2277" s="161" t="s">
        <v>2314</v>
      </c>
      <c r="I2277" s="161" t="s">
        <v>5431</v>
      </c>
      <c r="J2277" s="161" t="s">
        <v>784</v>
      </c>
      <c r="K2277" s="167"/>
      <c r="L2277" s="168" t="s">
        <v>749</v>
      </c>
      <c r="M2277" s="168" t="s">
        <v>783</v>
      </c>
    </row>
    <row r="2278" spans="1:13" s="169" customFormat="1" x14ac:dyDescent="0.4">
      <c r="A2278" s="161" t="s">
        <v>2306</v>
      </c>
      <c r="B2278" s="161" t="s">
        <v>2309</v>
      </c>
      <c r="C2278" s="162">
        <v>43</v>
      </c>
      <c r="D2278" s="163">
        <v>45863</v>
      </c>
      <c r="E2278" s="164">
        <v>45905</v>
      </c>
      <c r="F2278" s="165">
        <v>65.650000000000006</v>
      </c>
      <c r="G2278" s="166" t="s">
        <v>2311</v>
      </c>
      <c r="H2278" s="161" t="s">
        <v>2314</v>
      </c>
      <c r="I2278" s="161" t="s">
        <v>5614</v>
      </c>
      <c r="J2278" s="161" t="s">
        <v>192</v>
      </c>
      <c r="K2278" s="167"/>
      <c r="L2278" s="168" t="s">
        <v>749</v>
      </c>
      <c r="M2278" s="168" t="s">
        <v>193</v>
      </c>
    </row>
    <row r="2279" spans="1:13" s="169" customFormat="1" x14ac:dyDescent="0.4">
      <c r="A2279" s="161" t="s">
        <v>2306</v>
      </c>
      <c r="B2279" s="161" t="s">
        <v>2309</v>
      </c>
      <c r="C2279" s="162">
        <v>43</v>
      </c>
      <c r="D2279" s="163">
        <v>45863</v>
      </c>
      <c r="E2279" s="164">
        <v>45905</v>
      </c>
      <c r="F2279" s="165">
        <v>42.75</v>
      </c>
      <c r="G2279" s="166" t="s">
        <v>2311</v>
      </c>
      <c r="H2279" s="161" t="s">
        <v>2314</v>
      </c>
      <c r="I2279" s="161" t="s">
        <v>5619</v>
      </c>
      <c r="J2279" s="161" t="s">
        <v>222</v>
      </c>
      <c r="K2279" s="167"/>
      <c r="L2279" s="168" t="s">
        <v>749</v>
      </c>
      <c r="M2279" s="168" t="s">
        <v>223</v>
      </c>
    </row>
    <row r="2280" spans="1:13" s="169" customFormat="1" x14ac:dyDescent="0.4">
      <c r="A2280" s="161" t="s">
        <v>2306</v>
      </c>
      <c r="B2280" s="161" t="s">
        <v>2309</v>
      </c>
      <c r="C2280" s="162">
        <v>43</v>
      </c>
      <c r="D2280" s="163">
        <v>45863</v>
      </c>
      <c r="E2280" s="164">
        <v>45905</v>
      </c>
      <c r="F2280" s="165">
        <v>73.63</v>
      </c>
      <c r="G2280" s="166" t="s">
        <v>2311</v>
      </c>
      <c r="H2280" s="161" t="s">
        <v>2314</v>
      </c>
      <c r="I2280" s="161" t="s">
        <v>5441</v>
      </c>
      <c r="J2280" s="161" t="s">
        <v>294</v>
      </c>
      <c r="K2280" s="167"/>
      <c r="L2280" s="168" t="s">
        <v>749</v>
      </c>
      <c r="M2280" s="168" t="s">
        <v>295</v>
      </c>
    </row>
    <row r="2281" spans="1:13" s="169" customFormat="1" x14ac:dyDescent="0.4">
      <c r="A2281" s="161" t="s">
        <v>2306</v>
      </c>
      <c r="B2281" s="161" t="s">
        <v>2309</v>
      </c>
      <c r="C2281" s="162">
        <v>43</v>
      </c>
      <c r="D2281" s="163">
        <v>45863</v>
      </c>
      <c r="E2281" s="164">
        <v>45905</v>
      </c>
      <c r="F2281" s="165">
        <v>81.56</v>
      </c>
      <c r="G2281" s="166" t="s">
        <v>2311</v>
      </c>
      <c r="H2281" s="161" t="s">
        <v>2314</v>
      </c>
      <c r="I2281" s="161" t="s">
        <v>5504</v>
      </c>
      <c r="J2281" s="161" t="s">
        <v>80</v>
      </c>
      <c r="K2281" s="167"/>
      <c r="L2281" s="168" t="s">
        <v>749</v>
      </c>
      <c r="M2281" s="168" t="s">
        <v>81</v>
      </c>
    </row>
    <row r="2282" spans="1:13" s="169" customFormat="1" x14ac:dyDescent="0.4">
      <c r="A2282" s="161" t="s">
        <v>2306</v>
      </c>
      <c r="B2282" s="161" t="s">
        <v>2309</v>
      </c>
      <c r="C2282" s="162">
        <v>43</v>
      </c>
      <c r="D2282" s="163">
        <v>45863</v>
      </c>
      <c r="E2282" s="164">
        <v>45905</v>
      </c>
      <c r="F2282" s="165">
        <v>130.24</v>
      </c>
      <c r="G2282" s="166" t="s">
        <v>2311</v>
      </c>
      <c r="H2282" s="161" t="s">
        <v>2314</v>
      </c>
      <c r="I2282" s="161" t="s">
        <v>5522</v>
      </c>
      <c r="J2282" s="161" t="s">
        <v>290</v>
      </c>
      <c r="K2282" s="167"/>
      <c r="L2282" s="168" t="s">
        <v>749</v>
      </c>
      <c r="M2282" s="168" t="s">
        <v>291</v>
      </c>
    </row>
    <row r="2283" spans="1:13" s="169" customFormat="1" x14ac:dyDescent="0.4">
      <c r="A2283" s="161" t="s">
        <v>2306</v>
      </c>
      <c r="B2283" s="161" t="s">
        <v>2309</v>
      </c>
      <c r="C2283" s="162">
        <v>43</v>
      </c>
      <c r="D2283" s="163">
        <v>45863</v>
      </c>
      <c r="E2283" s="164">
        <v>45905</v>
      </c>
      <c r="F2283" s="165">
        <v>116.99</v>
      </c>
      <c r="G2283" s="166" t="s">
        <v>2311</v>
      </c>
      <c r="H2283" s="161" t="s">
        <v>2314</v>
      </c>
      <c r="I2283" s="161" t="s">
        <v>5523</v>
      </c>
      <c r="J2283" s="161" t="s">
        <v>156</v>
      </c>
      <c r="K2283" s="167"/>
      <c r="L2283" s="168" t="s">
        <v>749</v>
      </c>
      <c r="M2283" s="168" t="s">
        <v>157</v>
      </c>
    </row>
    <row r="2284" spans="1:13" s="169" customFormat="1" x14ac:dyDescent="0.4">
      <c r="A2284" s="161" t="s">
        <v>2306</v>
      </c>
      <c r="B2284" s="161" t="s">
        <v>2309</v>
      </c>
      <c r="C2284" s="162">
        <v>43</v>
      </c>
      <c r="D2284" s="163">
        <v>45863</v>
      </c>
      <c r="E2284" s="164">
        <v>45905</v>
      </c>
      <c r="F2284" s="165">
        <v>135.88999999999999</v>
      </c>
      <c r="G2284" s="166" t="s">
        <v>2311</v>
      </c>
      <c r="H2284" s="161" t="s">
        <v>2314</v>
      </c>
      <c r="I2284" s="161" t="s">
        <v>5577</v>
      </c>
      <c r="J2284" s="161" t="s">
        <v>434</v>
      </c>
      <c r="K2284" s="167"/>
      <c r="L2284" s="168" t="s">
        <v>749</v>
      </c>
      <c r="M2284" s="168" t="s">
        <v>435</v>
      </c>
    </row>
    <row r="2285" spans="1:13" s="169" customFormat="1" x14ac:dyDescent="0.4">
      <c r="A2285" s="161" t="s">
        <v>2306</v>
      </c>
      <c r="B2285" s="161" t="s">
        <v>2309</v>
      </c>
      <c r="C2285" s="162">
        <v>43</v>
      </c>
      <c r="D2285" s="163">
        <v>45863</v>
      </c>
      <c r="E2285" s="164">
        <v>45905</v>
      </c>
      <c r="F2285" s="165">
        <v>175.53</v>
      </c>
      <c r="G2285" s="166" t="s">
        <v>2311</v>
      </c>
      <c r="H2285" s="161" t="s">
        <v>2314</v>
      </c>
      <c r="I2285" s="161" t="s">
        <v>5590</v>
      </c>
      <c r="J2285" s="161" t="s">
        <v>14</v>
      </c>
      <c r="K2285" s="167"/>
      <c r="L2285" s="168" t="s">
        <v>749</v>
      </c>
      <c r="M2285" s="168" t="s">
        <v>15</v>
      </c>
    </row>
    <row r="2286" spans="1:13" s="169" customFormat="1" x14ac:dyDescent="0.4">
      <c r="A2286" s="161" t="s">
        <v>2306</v>
      </c>
      <c r="B2286" s="161" t="s">
        <v>2309</v>
      </c>
      <c r="C2286" s="162">
        <v>43</v>
      </c>
      <c r="D2286" s="163">
        <v>45863</v>
      </c>
      <c r="E2286" s="164">
        <v>45905</v>
      </c>
      <c r="F2286" s="165">
        <v>154.36000000000001</v>
      </c>
      <c r="G2286" s="166" t="s">
        <v>2311</v>
      </c>
      <c r="H2286" s="161" t="s">
        <v>2314</v>
      </c>
      <c r="I2286" s="161" t="s">
        <v>5592</v>
      </c>
      <c r="J2286" s="161" t="s">
        <v>64</v>
      </c>
      <c r="K2286" s="167"/>
      <c r="L2286" s="168" t="s">
        <v>749</v>
      </c>
      <c r="M2286" s="168" t="s">
        <v>65</v>
      </c>
    </row>
    <row r="2287" spans="1:13" s="169" customFormat="1" x14ac:dyDescent="0.4">
      <c r="A2287" s="161" t="s">
        <v>2306</v>
      </c>
      <c r="B2287" s="161" t="s">
        <v>2309</v>
      </c>
      <c r="C2287" s="162">
        <v>43</v>
      </c>
      <c r="D2287" s="163">
        <v>45863</v>
      </c>
      <c r="E2287" s="164">
        <v>45905</v>
      </c>
      <c r="F2287" s="165">
        <v>96.03</v>
      </c>
      <c r="G2287" s="166" t="s">
        <v>2311</v>
      </c>
      <c r="H2287" s="161" t="s">
        <v>2314</v>
      </c>
      <c r="I2287" s="161" t="s">
        <v>5621</v>
      </c>
      <c r="J2287" s="161" t="s">
        <v>250</v>
      </c>
      <c r="K2287" s="167"/>
      <c r="L2287" s="168" t="s">
        <v>749</v>
      </c>
      <c r="M2287" s="168" t="s">
        <v>251</v>
      </c>
    </row>
    <row r="2288" spans="1:13" s="169" customFormat="1" x14ac:dyDescent="0.4">
      <c r="A2288" s="161" t="s">
        <v>2306</v>
      </c>
      <c r="B2288" s="161" t="s">
        <v>2309</v>
      </c>
      <c r="C2288" s="162">
        <v>43</v>
      </c>
      <c r="D2288" s="163">
        <v>45863</v>
      </c>
      <c r="E2288" s="164">
        <v>45905</v>
      </c>
      <c r="F2288" s="165">
        <v>153.08000000000001</v>
      </c>
      <c r="G2288" s="166" t="s">
        <v>2311</v>
      </c>
      <c r="H2288" s="161" t="s">
        <v>2314</v>
      </c>
      <c r="I2288" s="161" t="s">
        <v>5534</v>
      </c>
      <c r="J2288" s="161" t="s">
        <v>286</v>
      </c>
      <c r="K2288" s="167"/>
      <c r="L2288" s="168" t="s">
        <v>749</v>
      </c>
      <c r="M2288" s="168" t="s">
        <v>287</v>
      </c>
    </row>
    <row r="2289" spans="1:13" s="169" customFormat="1" x14ac:dyDescent="0.4">
      <c r="A2289" s="161" t="s">
        <v>2306</v>
      </c>
      <c r="B2289" s="161" t="s">
        <v>2309</v>
      </c>
      <c r="C2289" s="162">
        <v>43</v>
      </c>
      <c r="D2289" s="163">
        <v>45863</v>
      </c>
      <c r="E2289" s="164">
        <v>45905</v>
      </c>
      <c r="F2289" s="165">
        <v>538.97</v>
      </c>
      <c r="G2289" s="166" t="s">
        <v>2311</v>
      </c>
      <c r="H2289" s="161" t="s">
        <v>2314</v>
      </c>
      <c r="I2289" s="161" t="s">
        <v>5457</v>
      </c>
      <c r="J2289" s="161" t="s">
        <v>50</v>
      </c>
      <c r="K2289" s="167"/>
      <c r="L2289" s="168" t="s">
        <v>749</v>
      </c>
      <c r="M2289" s="168" t="s">
        <v>51</v>
      </c>
    </row>
    <row r="2290" spans="1:13" s="169" customFormat="1" x14ac:dyDescent="0.4">
      <c r="A2290" s="161" t="s">
        <v>2306</v>
      </c>
      <c r="B2290" s="161" t="s">
        <v>2309</v>
      </c>
      <c r="C2290" s="162">
        <v>43</v>
      </c>
      <c r="D2290" s="163">
        <v>45863</v>
      </c>
      <c r="E2290" s="164">
        <v>45905</v>
      </c>
      <c r="F2290" s="165">
        <v>159.01</v>
      </c>
      <c r="G2290" s="166" t="s">
        <v>2311</v>
      </c>
      <c r="H2290" s="161" t="s">
        <v>2314</v>
      </c>
      <c r="I2290" s="161" t="s">
        <v>5472</v>
      </c>
      <c r="J2290" s="161" t="s">
        <v>324</v>
      </c>
      <c r="K2290" s="167"/>
      <c r="L2290" s="168" t="s">
        <v>749</v>
      </c>
      <c r="M2290" s="168" t="s">
        <v>325</v>
      </c>
    </row>
    <row r="2291" spans="1:13" s="169" customFormat="1" x14ac:dyDescent="0.4">
      <c r="A2291" s="161" t="s">
        <v>2306</v>
      </c>
      <c r="B2291" s="161" t="s">
        <v>2309</v>
      </c>
      <c r="C2291" s="162">
        <v>43</v>
      </c>
      <c r="D2291" s="163">
        <v>45863</v>
      </c>
      <c r="E2291" s="164">
        <v>45905</v>
      </c>
      <c r="F2291" s="165">
        <v>172.71</v>
      </c>
      <c r="G2291" s="166" t="s">
        <v>2311</v>
      </c>
      <c r="H2291" s="161" t="s">
        <v>2314</v>
      </c>
      <c r="I2291" s="161" t="s">
        <v>5483</v>
      </c>
      <c r="J2291" s="161" t="s">
        <v>200</v>
      </c>
      <c r="K2291" s="167"/>
      <c r="L2291" s="168" t="s">
        <v>749</v>
      </c>
      <c r="M2291" s="168" t="s">
        <v>201</v>
      </c>
    </row>
    <row r="2292" spans="1:13" s="169" customFormat="1" x14ac:dyDescent="0.4">
      <c r="A2292" s="161" t="s">
        <v>2306</v>
      </c>
      <c r="B2292" s="161" t="s">
        <v>2309</v>
      </c>
      <c r="C2292" s="162">
        <v>43</v>
      </c>
      <c r="D2292" s="163">
        <v>45863</v>
      </c>
      <c r="E2292" s="164">
        <v>45905</v>
      </c>
      <c r="F2292" s="165">
        <v>55.94</v>
      </c>
      <c r="G2292" s="166" t="s">
        <v>2311</v>
      </c>
      <c r="H2292" s="161" t="s">
        <v>2314</v>
      </c>
      <c r="I2292" s="161" t="s">
        <v>5460</v>
      </c>
      <c r="J2292" s="161" t="s">
        <v>198</v>
      </c>
      <c r="K2292" s="167"/>
      <c r="L2292" s="168" t="s">
        <v>749</v>
      </c>
      <c r="M2292" s="168" t="s">
        <v>199</v>
      </c>
    </row>
    <row r="2293" spans="1:13" s="169" customFormat="1" x14ac:dyDescent="0.4">
      <c r="A2293" s="161" t="s">
        <v>2306</v>
      </c>
      <c r="B2293" s="161" t="s">
        <v>2309</v>
      </c>
      <c r="C2293" s="162">
        <v>43</v>
      </c>
      <c r="D2293" s="163">
        <v>45863</v>
      </c>
      <c r="E2293" s="164">
        <v>45905</v>
      </c>
      <c r="F2293" s="165">
        <v>95.64</v>
      </c>
      <c r="G2293" s="166" t="s">
        <v>2311</v>
      </c>
      <c r="H2293" s="161" t="s">
        <v>2314</v>
      </c>
      <c r="I2293" s="161" t="s">
        <v>5610</v>
      </c>
      <c r="J2293" s="161" t="s">
        <v>332</v>
      </c>
      <c r="K2293" s="167"/>
      <c r="L2293" s="168" t="s">
        <v>749</v>
      </c>
      <c r="M2293" s="168" t="s">
        <v>333</v>
      </c>
    </row>
    <row r="2294" spans="1:13" s="169" customFormat="1" x14ac:dyDescent="0.4">
      <c r="A2294" s="161" t="s">
        <v>2306</v>
      </c>
      <c r="B2294" s="161" t="s">
        <v>2309</v>
      </c>
      <c r="C2294" s="162">
        <v>43</v>
      </c>
      <c r="D2294" s="163">
        <v>45863</v>
      </c>
      <c r="E2294" s="164">
        <v>45905</v>
      </c>
      <c r="F2294" s="165">
        <v>228.26</v>
      </c>
      <c r="G2294" s="166" t="s">
        <v>2311</v>
      </c>
      <c r="H2294" s="161" t="s">
        <v>2314</v>
      </c>
      <c r="I2294" s="161" t="s">
        <v>5553</v>
      </c>
      <c r="J2294" s="161" t="s">
        <v>382</v>
      </c>
      <c r="K2294" s="167"/>
      <c r="L2294" s="168" t="s">
        <v>749</v>
      </c>
      <c r="M2294" s="168" t="s">
        <v>383</v>
      </c>
    </row>
    <row r="2295" spans="1:13" s="169" customFormat="1" x14ac:dyDescent="0.4">
      <c r="A2295" s="161" t="s">
        <v>2306</v>
      </c>
      <c r="B2295" s="161" t="s">
        <v>2309</v>
      </c>
      <c r="C2295" s="162">
        <v>43</v>
      </c>
      <c r="D2295" s="163">
        <v>45863</v>
      </c>
      <c r="E2295" s="164">
        <v>45905</v>
      </c>
      <c r="F2295" s="165">
        <v>25.56</v>
      </c>
      <c r="G2295" s="166" t="s">
        <v>2311</v>
      </c>
      <c r="H2295" s="161" t="s">
        <v>2314</v>
      </c>
      <c r="I2295" s="161" t="s">
        <v>5450</v>
      </c>
      <c r="J2295" s="161" t="s">
        <v>184</v>
      </c>
      <c r="K2295" s="167"/>
      <c r="L2295" s="168" t="s">
        <v>749</v>
      </c>
      <c r="M2295" s="168" t="s">
        <v>185</v>
      </c>
    </row>
    <row r="2296" spans="1:13" s="169" customFormat="1" x14ac:dyDescent="0.4">
      <c r="A2296" s="161" t="s">
        <v>2306</v>
      </c>
      <c r="B2296" s="161" t="s">
        <v>2309</v>
      </c>
      <c r="C2296" s="162">
        <v>43</v>
      </c>
      <c r="D2296" s="163">
        <v>45863</v>
      </c>
      <c r="E2296" s="164">
        <v>45905</v>
      </c>
      <c r="F2296" s="165">
        <v>98.52</v>
      </c>
      <c r="G2296" s="166" t="s">
        <v>2311</v>
      </c>
      <c r="H2296" s="161" t="s">
        <v>2314</v>
      </c>
      <c r="I2296" s="161" t="s">
        <v>5605</v>
      </c>
      <c r="J2296" s="161" t="s">
        <v>356</v>
      </c>
      <c r="K2296" s="167"/>
      <c r="L2296" s="168" t="s">
        <v>749</v>
      </c>
      <c r="M2296" s="168" t="s">
        <v>357</v>
      </c>
    </row>
    <row r="2297" spans="1:13" s="169" customFormat="1" x14ac:dyDescent="0.4">
      <c r="A2297" s="161" t="s">
        <v>2306</v>
      </c>
      <c r="B2297" s="161" t="s">
        <v>2309</v>
      </c>
      <c r="C2297" s="162">
        <v>43</v>
      </c>
      <c r="D2297" s="163">
        <v>45863</v>
      </c>
      <c r="E2297" s="164">
        <v>45905</v>
      </c>
      <c r="F2297" s="165">
        <v>263.97000000000003</v>
      </c>
      <c r="G2297" s="166" t="s">
        <v>2311</v>
      </c>
      <c r="H2297" s="161" t="s">
        <v>2314</v>
      </c>
      <c r="I2297" s="161" t="s">
        <v>5548</v>
      </c>
      <c r="J2297" s="161" t="s">
        <v>478</v>
      </c>
      <c r="K2297" s="167"/>
      <c r="L2297" s="168" t="s">
        <v>749</v>
      </c>
      <c r="M2297" s="168" t="s">
        <v>479</v>
      </c>
    </row>
    <row r="2298" spans="1:13" s="169" customFormat="1" x14ac:dyDescent="0.4">
      <c r="A2298" s="161" t="s">
        <v>2306</v>
      </c>
      <c r="B2298" s="161" t="s">
        <v>2309</v>
      </c>
      <c r="C2298" s="162">
        <v>43</v>
      </c>
      <c r="D2298" s="163">
        <v>45863</v>
      </c>
      <c r="E2298" s="164">
        <v>45905</v>
      </c>
      <c r="F2298" s="165">
        <v>149.91999999999999</v>
      </c>
      <c r="G2298" s="166" t="s">
        <v>2311</v>
      </c>
      <c r="H2298" s="161" t="s">
        <v>2314</v>
      </c>
      <c r="I2298" s="161" t="s">
        <v>5496</v>
      </c>
      <c r="J2298" s="161" t="s">
        <v>244</v>
      </c>
      <c r="K2298" s="167"/>
      <c r="L2298" s="168" t="s">
        <v>749</v>
      </c>
      <c r="M2298" s="168" t="s">
        <v>245</v>
      </c>
    </row>
    <row r="2299" spans="1:13" s="169" customFormat="1" x14ac:dyDescent="0.4">
      <c r="A2299" s="161" t="s">
        <v>2306</v>
      </c>
      <c r="B2299" s="161" t="s">
        <v>2309</v>
      </c>
      <c r="C2299" s="162">
        <v>43</v>
      </c>
      <c r="D2299" s="163">
        <v>45863</v>
      </c>
      <c r="E2299" s="164">
        <v>45905</v>
      </c>
      <c r="F2299" s="165">
        <v>115.93</v>
      </c>
      <c r="G2299" s="166" t="s">
        <v>2311</v>
      </c>
      <c r="H2299" s="161" t="s">
        <v>2314</v>
      </c>
      <c r="I2299" s="161" t="s">
        <v>5518</v>
      </c>
      <c r="J2299" s="161" t="s">
        <v>12</v>
      </c>
      <c r="K2299" s="167"/>
      <c r="L2299" s="168" t="s">
        <v>749</v>
      </c>
      <c r="M2299" s="168" t="s">
        <v>13</v>
      </c>
    </row>
    <row r="2300" spans="1:13" s="169" customFormat="1" x14ac:dyDescent="0.4">
      <c r="A2300" s="161" t="s">
        <v>2306</v>
      </c>
      <c r="B2300" s="161" t="s">
        <v>2309</v>
      </c>
      <c r="C2300" s="162">
        <v>43</v>
      </c>
      <c r="D2300" s="163">
        <v>45863</v>
      </c>
      <c r="E2300" s="164">
        <v>45905</v>
      </c>
      <c r="F2300" s="165">
        <v>93.42</v>
      </c>
      <c r="G2300" s="166" t="s">
        <v>2311</v>
      </c>
      <c r="H2300" s="161" t="s">
        <v>2314</v>
      </c>
      <c r="I2300" s="161" t="s">
        <v>5505</v>
      </c>
      <c r="J2300" s="161" t="s">
        <v>436</v>
      </c>
      <c r="K2300" s="167"/>
      <c r="L2300" s="168" t="s">
        <v>749</v>
      </c>
      <c r="M2300" s="168" t="s">
        <v>437</v>
      </c>
    </row>
    <row r="2301" spans="1:13" s="169" customFormat="1" x14ac:dyDescent="0.4">
      <c r="A2301" s="161" t="s">
        <v>2306</v>
      </c>
      <c r="B2301" s="161" t="s">
        <v>2309</v>
      </c>
      <c r="C2301" s="162">
        <v>43</v>
      </c>
      <c r="D2301" s="163">
        <v>45863</v>
      </c>
      <c r="E2301" s="164">
        <v>45905</v>
      </c>
      <c r="F2301" s="165">
        <v>107.89</v>
      </c>
      <c r="G2301" s="166" t="s">
        <v>2311</v>
      </c>
      <c r="H2301" s="161" t="s">
        <v>2314</v>
      </c>
      <c r="I2301" s="161" t="s">
        <v>5620</v>
      </c>
      <c r="J2301" s="161" t="s">
        <v>374</v>
      </c>
      <c r="K2301" s="167"/>
      <c r="L2301" s="168" t="s">
        <v>749</v>
      </c>
      <c r="M2301" s="168" t="s">
        <v>375</v>
      </c>
    </row>
    <row r="2302" spans="1:13" s="169" customFormat="1" x14ac:dyDescent="0.4">
      <c r="A2302" s="161" t="s">
        <v>2306</v>
      </c>
      <c r="B2302" s="161" t="s">
        <v>2309</v>
      </c>
      <c r="C2302" s="162">
        <v>43</v>
      </c>
      <c r="D2302" s="163">
        <v>45863</v>
      </c>
      <c r="E2302" s="164">
        <v>45905</v>
      </c>
      <c r="F2302" s="165">
        <v>184.74</v>
      </c>
      <c r="G2302" s="166" t="s">
        <v>2311</v>
      </c>
      <c r="H2302" s="161" t="s">
        <v>2314</v>
      </c>
      <c r="I2302" s="161" t="s">
        <v>5546</v>
      </c>
      <c r="J2302" s="161" t="s">
        <v>334</v>
      </c>
      <c r="K2302" s="167"/>
      <c r="L2302" s="168" t="s">
        <v>749</v>
      </c>
      <c r="M2302" s="168" t="s">
        <v>335</v>
      </c>
    </row>
    <row r="2303" spans="1:13" s="169" customFormat="1" x14ac:dyDescent="0.4">
      <c r="A2303" s="161" t="s">
        <v>2306</v>
      </c>
      <c r="B2303" s="161" t="s">
        <v>2309</v>
      </c>
      <c r="C2303" s="162">
        <v>43</v>
      </c>
      <c r="D2303" s="163">
        <v>45863</v>
      </c>
      <c r="E2303" s="164">
        <v>45905</v>
      </c>
      <c r="F2303" s="165">
        <v>95.47</v>
      </c>
      <c r="G2303" s="166" t="s">
        <v>2311</v>
      </c>
      <c r="H2303" s="161" t="s">
        <v>2314</v>
      </c>
      <c r="I2303" s="161" t="s">
        <v>5452</v>
      </c>
      <c r="J2303" s="161" t="s">
        <v>384</v>
      </c>
      <c r="K2303" s="167"/>
      <c r="L2303" s="168" t="s">
        <v>749</v>
      </c>
      <c r="M2303" s="168" t="s">
        <v>385</v>
      </c>
    </row>
    <row r="2304" spans="1:13" s="169" customFormat="1" x14ac:dyDescent="0.4">
      <c r="A2304" s="161" t="s">
        <v>2306</v>
      </c>
      <c r="B2304" s="161" t="s">
        <v>2309</v>
      </c>
      <c r="C2304" s="162">
        <v>43</v>
      </c>
      <c r="D2304" s="163">
        <v>45863</v>
      </c>
      <c r="E2304" s="164">
        <v>45905</v>
      </c>
      <c r="F2304" s="165">
        <v>118.21</v>
      </c>
      <c r="G2304" s="166" t="s">
        <v>2311</v>
      </c>
      <c r="H2304" s="161" t="s">
        <v>2314</v>
      </c>
      <c r="I2304" s="161" t="s">
        <v>5509</v>
      </c>
      <c r="J2304" s="161" t="s">
        <v>210</v>
      </c>
      <c r="K2304" s="167"/>
      <c r="L2304" s="168" t="s">
        <v>749</v>
      </c>
      <c r="M2304" s="168" t="s">
        <v>211</v>
      </c>
    </row>
    <row r="2305" spans="1:13" s="169" customFormat="1" x14ac:dyDescent="0.4">
      <c r="A2305" s="161" t="s">
        <v>2306</v>
      </c>
      <c r="B2305" s="161" t="s">
        <v>2309</v>
      </c>
      <c r="C2305" s="162">
        <v>43</v>
      </c>
      <c r="D2305" s="163">
        <v>45863</v>
      </c>
      <c r="E2305" s="164">
        <v>45905</v>
      </c>
      <c r="F2305" s="165">
        <v>227.87</v>
      </c>
      <c r="G2305" s="166" t="s">
        <v>2311</v>
      </c>
      <c r="H2305" s="161" t="s">
        <v>2314</v>
      </c>
      <c r="I2305" s="161" t="s">
        <v>5547</v>
      </c>
      <c r="J2305" s="161" t="s">
        <v>276</v>
      </c>
      <c r="K2305" s="167"/>
      <c r="L2305" s="168" t="s">
        <v>749</v>
      </c>
      <c r="M2305" s="168" t="s">
        <v>277</v>
      </c>
    </row>
    <row r="2306" spans="1:13" s="169" customFormat="1" x14ac:dyDescent="0.4">
      <c r="A2306" s="161" t="s">
        <v>2306</v>
      </c>
      <c r="B2306" s="161" t="s">
        <v>2309</v>
      </c>
      <c r="C2306" s="162">
        <v>43</v>
      </c>
      <c r="D2306" s="163">
        <v>45863</v>
      </c>
      <c r="E2306" s="164">
        <v>45905</v>
      </c>
      <c r="F2306" s="165">
        <v>109.56</v>
      </c>
      <c r="G2306" s="166" t="s">
        <v>2311</v>
      </c>
      <c r="H2306" s="161" t="s">
        <v>2314</v>
      </c>
      <c r="I2306" s="161" t="s">
        <v>5433</v>
      </c>
      <c r="J2306" s="161" t="s">
        <v>338</v>
      </c>
      <c r="K2306" s="167"/>
      <c r="L2306" s="168" t="s">
        <v>749</v>
      </c>
      <c r="M2306" s="168" t="s">
        <v>339</v>
      </c>
    </row>
    <row r="2307" spans="1:13" s="169" customFormat="1" x14ac:dyDescent="0.4">
      <c r="A2307" s="161" t="s">
        <v>2306</v>
      </c>
      <c r="B2307" s="161" t="s">
        <v>2309</v>
      </c>
      <c r="C2307" s="162">
        <v>43</v>
      </c>
      <c r="D2307" s="163">
        <v>45863</v>
      </c>
      <c r="E2307" s="164">
        <v>45905</v>
      </c>
      <c r="F2307" s="165">
        <v>168.77</v>
      </c>
      <c r="G2307" s="166" t="s">
        <v>2311</v>
      </c>
      <c r="H2307" s="161" t="s">
        <v>2314</v>
      </c>
      <c r="I2307" s="161" t="s">
        <v>5563</v>
      </c>
      <c r="J2307" s="161" t="s">
        <v>266</v>
      </c>
      <c r="K2307" s="167"/>
      <c r="L2307" s="168" t="s">
        <v>749</v>
      </c>
      <c r="M2307" s="168" t="s">
        <v>267</v>
      </c>
    </row>
    <row r="2308" spans="1:13" s="169" customFormat="1" x14ac:dyDescent="0.4">
      <c r="A2308" s="161" t="s">
        <v>2306</v>
      </c>
      <c r="B2308" s="161" t="s">
        <v>2309</v>
      </c>
      <c r="C2308" s="162">
        <v>43</v>
      </c>
      <c r="D2308" s="163">
        <v>45863</v>
      </c>
      <c r="E2308" s="164">
        <v>45905</v>
      </c>
      <c r="F2308" s="165">
        <v>348.74</v>
      </c>
      <c r="G2308" s="166" t="s">
        <v>2311</v>
      </c>
      <c r="H2308" s="161" t="s">
        <v>2314</v>
      </c>
      <c r="I2308" s="161" t="s">
        <v>5489</v>
      </c>
      <c r="J2308" s="161" t="s">
        <v>503</v>
      </c>
      <c r="K2308" s="167"/>
      <c r="L2308" s="168" t="s">
        <v>749</v>
      </c>
      <c r="M2308" s="168" t="s">
        <v>504</v>
      </c>
    </row>
    <row r="2309" spans="1:13" s="169" customFormat="1" x14ac:dyDescent="0.4">
      <c r="A2309" s="161" t="s">
        <v>2306</v>
      </c>
      <c r="B2309" s="161" t="s">
        <v>2309</v>
      </c>
      <c r="C2309" s="162">
        <v>43</v>
      </c>
      <c r="D2309" s="163">
        <v>45863</v>
      </c>
      <c r="E2309" s="164">
        <v>45905</v>
      </c>
      <c r="F2309" s="165">
        <v>155.74</v>
      </c>
      <c r="G2309" s="166" t="s">
        <v>2311</v>
      </c>
      <c r="H2309" s="161" t="s">
        <v>2314</v>
      </c>
      <c r="I2309" s="161" t="s">
        <v>5517</v>
      </c>
      <c r="J2309" s="161" t="s">
        <v>486</v>
      </c>
      <c r="K2309" s="167"/>
      <c r="L2309" s="168" t="s">
        <v>749</v>
      </c>
      <c r="M2309" s="168" t="s">
        <v>487</v>
      </c>
    </row>
    <row r="2310" spans="1:13" s="169" customFormat="1" x14ac:dyDescent="0.4">
      <c r="A2310" s="161" t="s">
        <v>2306</v>
      </c>
      <c r="B2310" s="161" t="s">
        <v>2309</v>
      </c>
      <c r="C2310" s="162">
        <v>43</v>
      </c>
      <c r="D2310" s="163">
        <v>45863</v>
      </c>
      <c r="E2310" s="164">
        <v>45905</v>
      </c>
      <c r="F2310" s="165">
        <v>378.35</v>
      </c>
      <c r="G2310" s="166" t="s">
        <v>2311</v>
      </c>
      <c r="H2310" s="161" t="s">
        <v>2314</v>
      </c>
      <c r="I2310" s="161" t="s">
        <v>5445</v>
      </c>
      <c r="J2310" s="161" t="s">
        <v>90</v>
      </c>
      <c r="K2310" s="167"/>
      <c r="L2310" s="168" t="s">
        <v>749</v>
      </c>
      <c r="M2310" s="168" t="s">
        <v>91</v>
      </c>
    </row>
    <row r="2311" spans="1:13" s="169" customFormat="1" x14ac:dyDescent="0.4">
      <c r="A2311" s="161" t="s">
        <v>2306</v>
      </c>
      <c r="B2311" s="161" t="s">
        <v>2309</v>
      </c>
      <c r="C2311" s="162">
        <v>43</v>
      </c>
      <c r="D2311" s="163">
        <v>45863</v>
      </c>
      <c r="E2311" s="164">
        <v>45905</v>
      </c>
      <c r="F2311" s="165">
        <v>343.7</v>
      </c>
      <c r="G2311" s="166" t="s">
        <v>2311</v>
      </c>
      <c r="H2311" s="161" t="s">
        <v>2314</v>
      </c>
      <c r="I2311" s="161" t="s">
        <v>5446</v>
      </c>
      <c r="J2311" s="161" t="s">
        <v>314</v>
      </c>
      <c r="K2311" s="167"/>
      <c r="L2311" s="168" t="s">
        <v>749</v>
      </c>
      <c r="M2311" s="168" t="s">
        <v>315</v>
      </c>
    </row>
    <row r="2312" spans="1:13" s="169" customFormat="1" x14ac:dyDescent="0.4">
      <c r="A2312" s="161" t="s">
        <v>2306</v>
      </c>
      <c r="B2312" s="161" t="s">
        <v>2309</v>
      </c>
      <c r="C2312" s="162">
        <v>43</v>
      </c>
      <c r="D2312" s="163">
        <v>45863</v>
      </c>
      <c r="E2312" s="164">
        <v>45905</v>
      </c>
      <c r="F2312" s="165">
        <v>50.23</v>
      </c>
      <c r="G2312" s="166" t="s">
        <v>2311</v>
      </c>
      <c r="H2312" s="161" t="s">
        <v>2314</v>
      </c>
      <c r="I2312" s="161" t="s">
        <v>5582</v>
      </c>
      <c r="J2312" s="161" t="s">
        <v>340</v>
      </c>
      <c r="K2312" s="167"/>
      <c r="L2312" s="168" t="s">
        <v>749</v>
      </c>
      <c r="M2312" s="168" t="s">
        <v>341</v>
      </c>
    </row>
    <row r="2313" spans="1:13" s="169" customFormat="1" x14ac:dyDescent="0.4">
      <c r="A2313" s="161" t="s">
        <v>2306</v>
      </c>
      <c r="B2313" s="161" t="s">
        <v>2309</v>
      </c>
      <c r="C2313" s="162">
        <v>43</v>
      </c>
      <c r="D2313" s="163">
        <v>45863</v>
      </c>
      <c r="E2313" s="164">
        <v>45905</v>
      </c>
      <c r="F2313" s="165">
        <v>142.32</v>
      </c>
      <c r="G2313" s="166" t="s">
        <v>2311</v>
      </c>
      <c r="H2313" s="161" t="s">
        <v>2314</v>
      </c>
      <c r="I2313" s="161" t="s">
        <v>5490</v>
      </c>
      <c r="J2313" s="161" t="s">
        <v>202</v>
      </c>
      <c r="K2313" s="167"/>
      <c r="L2313" s="168" t="s">
        <v>749</v>
      </c>
      <c r="M2313" s="168" t="s">
        <v>203</v>
      </c>
    </row>
    <row r="2314" spans="1:13" s="169" customFormat="1" x14ac:dyDescent="0.4">
      <c r="A2314" s="161" t="s">
        <v>2306</v>
      </c>
      <c r="B2314" s="161" t="s">
        <v>2309</v>
      </c>
      <c r="C2314" s="162">
        <v>43</v>
      </c>
      <c r="D2314" s="163">
        <v>45863</v>
      </c>
      <c r="E2314" s="164">
        <v>45905</v>
      </c>
      <c r="F2314" s="165">
        <v>71.86</v>
      </c>
      <c r="G2314" s="166" t="s">
        <v>2311</v>
      </c>
      <c r="H2314" s="161" t="s">
        <v>2314</v>
      </c>
      <c r="I2314" s="161" t="s">
        <v>5597</v>
      </c>
      <c r="J2314" s="161" t="s">
        <v>474</v>
      </c>
      <c r="K2314" s="167"/>
      <c r="L2314" s="168" t="s">
        <v>749</v>
      </c>
      <c r="M2314" s="168" t="s">
        <v>475</v>
      </c>
    </row>
    <row r="2315" spans="1:13" s="169" customFormat="1" x14ac:dyDescent="0.4">
      <c r="A2315" s="161" t="s">
        <v>2306</v>
      </c>
      <c r="B2315" s="161" t="s">
        <v>2309</v>
      </c>
      <c r="C2315" s="162">
        <v>43</v>
      </c>
      <c r="D2315" s="163">
        <v>45863</v>
      </c>
      <c r="E2315" s="164">
        <v>45905</v>
      </c>
      <c r="F2315" s="165">
        <v>147.54</v>
      </c>
      <c r="G2315" s="166" t="s">
        <v>2311</v>
      </c>
      <c r="H2315" s="161" t="s">
        <v>2314</v>
      </c>
      <c r="I2315" s="161" t="s">
        <v>5520</v>
      </c>
      <c r="J2315" s="161" t="s">
        <v>246</v>
      </c>
      <c r="K2315" s="167"/>
      <c r="L2315" s="168" t="s">
        <v>749</v>
      </c>
      <c r="M2315" s="168" t="s">
        <v>247</v>
      </c>
    </row>
    <row r="2316" spans="1:13" s="169" customFormat="1" x14ac:dyDescent="0.4">
      <c r="A2316" s="161" t="s">
        <v>2306</v>
      </c>
      <c r="B2316" s="161" t="s">
        <v>2309</v>
      </c>
      <c r="C2316" s="162">
        <v>43</v>
      </c>
      <c r="D2316" s="163">
        <v>45863</v>
      </c>
      <c r="E2316" s="164">
        <v>45905</v>
      </c>
      <c r="F2316" s="165">
        <v>178.03</v>
      </c>
      <c r="G2316" s="166" t="s">
        <v>2311</v>
      </c>
      <c r="H2316" s="161" t="s">
        <v>2314</v>
      </c>
      <c r="I2316" s="161" t="s">
        <v>5465</v>
      </c>
      <c r="J2316" s="161" t="s">
        <v>344</v>
      </c>
      <c r="K2316" s="167"/>
      <c r="L2316" s="168" t="s">
        <v>749</v>
      </c>
      <c r="M2316" s="168" t="s">
        <v>345</v>
      </c>
    </row>
    <row r="2317" spans="1:13" s="169" customFormat="1" x14ac:dyDescent="0.4">
      <c r="A2317" s="161" t="s">
        <v>2306</v>
      </c>
      <c r="B2317" s="161" t="s">
        <v>2309</v>
      </c>
      <c r="C2317" s="162">
        <v>43</v>
      </c>
      <c r="D2317" s="163">
        <v>45863</v>
      </c>
      <c r="E2317" s="164">
        <v>45905</v>
      </c>
      <c r="F2317" s="165">
        <v>118.76</v>
      </c>
      <c r="G2317" s="166" t="s">
        <v>2311</v>
      </c>
      <c r="H2317" s="161" t="s">
        <v>2314</v>
      </c>
      <c r="I2317" s="161" t="s">
        <v>5462</v>
      </c>
      <c r="J2317" s="161" t="s">
        <v>342</v>
      </c>
      <c r="K2317" s="167"/>
      <c r="L2317" s="168" t="s">
        <v>749</v>
      </c>
      <c r="M2317" s="168" t="s">
        <v>343</v>
      </c>
    </row>
    <row r="2318" spans="1:13" s="169" customFormat="1" x14ac:dyDescent="0.4">
      <c r="A2318" s="161" t="s">
        <v>2306</v>
      </c>
      <c r="B2318" s="161" t="s">
        <v>2309</v>
      </c>
      <c r="C2318" s="162">
        <v>43</v>
      </c>
      <c r="D2318" s="163">
        <v>45863</v>
      </c>
      <c r="E2318" s="164">
        <v>45905</v>
      </c>
      <c r="F2318" s="165">
        <v>117.21</v>
      </c>
      <c r="G2318" s="166" t="s">
        <v>2311</v>
      </c>
      <c r="H2318" s="161" t="s">
        <v>2314</v>
      </c>
      <c r="I2318" s="161" t="s">
        <v>5608</v>
      </c>
      <c r="J2318" s="161" t="s">
        <v>360</v>
      </c>
      <c r="K2318" s="167"/>
      <c r="L2318" s="168" t="s">
        <v>749</v>
      </c>
      <c r="M2318" s="168" t="s">
        <v>361</v>
      </c>
    </row>
    <row r="2319" spans="1:13" s="169" customFormat="1" x14ac:dyDescent="0.4">
      <c r="A2319" s="161" t="s">
        <v>2306</v>
      </c>
      <c r="B2319" s="161" t="s">
        <v>2309</v>
      </c>
      <c r="C2319" s="162">
        <v>43</v>
      </c>
      <c r="D2319" s="163">
        <v>45863</v>
      </c>
      <c r="E2319" s="164">
        <v>45905</v>
      </c>
      <c r="F2319" s="165">
        <v>156.41</v>
      </c>
      <c r="G2319" s="166" t="s">
        <v>2311</v>
      </c>
      <c r="H2319" s="161" t="s">
        <v>2314</v>
      </c>
      <c r="I2319" s="161" t="s">
        <v>5588</v>
      </c>
      <c r="J2319" s="161" t="s">
        <v>214</v>
      </c>
      <c r="K2319" s="167"/>
      <c r="L2319" s="168" t="s">
        <v>749</v>
      </c>
      <c r="M2319" s="168" t="s">
        <v>215</v>
      </c>
    </row>
    <row r="2320" spans="1:13" s="169" customFormat="1" x14ac:dyDescent="0.4">
      <c r="A2320" s="161" t="s">
        <v>2306</v>
      </c>
      <c r="B2320" s="161" t="s">
        <v>2309</v>
      </c>
      <c r="C2320" s="162">
        <v>43</v>
      </c>
      <c r="D2320" s="163">
        <v>45863</v>
      </c>
      <c r="E2320" s="164">
        <v>45905</v>
      </c>
      <c r="F2320" s="165">
        <v>81.39</v>
      </c>
      <c r="G2320" s="166" t="s">
        <v>2311</v>
      </c>
      <c r="H2320" s="161" t="s">
        <v>2314</v>
      </c>
      <c r="I2320" s="161" t="s">
        <v>5447</v>
      </c>
      <c r="J2320" s="161" t="s">
        <v>336</v>
      </c>
      <c r="K2320" s="167"/>
      <c r="L2320" s="168" t="s">
        <v>749</v>
      </c>
      <c r="M2320" s="168" t="s">
        <v>337</v>
      </c>
    </row>
    <row r="2321" spans="1:13" s="169" customFormat="1" x14ac:dyDescent="0.4">
      <c r="A2321" s="161" t="s">
        <v>2306</v>
      </c>
      <c r="B2321" s="161" t="s">
        <v>2309</v>
      </c>
      <c r="C2321" s="162">
        <v>43</v>
      </c>
      <c r="D2321" s="163">
        <v>45863</v>
      </c>
      <c r="E2321" s="164">
        <v>45905</v>
      </c>
      <c r="F2321" s="165">
        <v>194.88</v>
      </c>
      <c r="G2321" s="166" t="s">
        <v>2311</v>
      </c>
      <c r="H2321" s="161" t="s">
        <v>2314</v>
      </c>
      <c r="I2321" s="161" t="s">
        <v>5436</v>
      </c>
      <c r="J2321" s="161" t="s">
        <v>154</v>
      </c>
      <c r="K2321" s="167"/>
      <c r="L2321" s="168" t="s">
        <v>749</v>
      </c>
      <c r="M2321" s="168" t="s">
        <v>155</v>
      </c>
    </row>
    <row r="2322" spans="1:13" s="169" customFormat="1" x14ac:dyDescent="0.4">
      <c r="A2322" s="161" t="s">
        <v>2306</v>
      </c>
      <c r="B2322" s="161" t="s">
        <v>2309</v>
      </c>
      <c r="C2322" s="162">
        <v>43</v>
      </c>
      <c r="D2322" s="163">
        <v>45863</v>
      </c>
      <c r="E2322" s="164">
        <v>45905</v>
      </c>
      <c r="F2322" s="165">
        <v>85.77</v>
      </c>
      <c r="G2322" s="166" t="s">
        <v>2311</v>
      </c>
      <c r="H2322" s="161" t="s">
        <v>2314</v>
      </c>
      <c r="I2322" s="161" t="s">
        <v>5467</v>
      </c>
      <c r="J2322" s="161" t="s">
        <v>144</v>
      </c>
      <c r="K2322" s="167"/>
      <c r="L2322" s="168" t="s">
        <v>749</v>
      </c>
      <c r="M2322" s="168" t="s">
        <v>145</v>
      </c>
    </row>
    <row r="2323" spans="1:13" s="169" customFormat="1" x14ac:dyDescent="0.4">
      <c r="A2323" s="161" t="s">
        <v>2306</v>
      </c>
      <c r="B2323" s="161" t="s">
        <v>2309</v>
      </c>
      <c r="C2323" s="162">
        <v>43</v>
      </c>
      <c r="D2323" s="163">
        <v>45863</v>
      </c>
      <c r="E2323" s="164">
        <v>45905</v>
      </c>
      <c r="F2323" s="165">
        <v>1391.63</v>
      </c>
      <c r="G2323" s="166" t="s">
        <v>2311</v>
      </c>
      <c r="H2323" s="161" t="s">
        <v>2314</v>
      </c>
      <c r="I2323" s="161" t="s">
        <v>5437</v>
      </c>
      <c r="J2323" s="161" t="s">
        <v>18</v>
      </c>
      <c r="K2323" s="167"/>
      <c r="L2323" s="168" t="s">
        <v>749</v>
      </c>
      <c r="M2323" s="168" t="s">
        <v>19</v>
      </c>
    </row>
    <row r="2324" spans="1:13" s="169" customFormat="1" x14ac:dyDescent="0.4">
      <c r="A2324" s="161" t="s">
        <v>2306</v>
      </c>
      <c r="B2324" s="161" t="s">
        <v>2309</v>
      </c>
      <c r="C2324" s="162">
        <v>43</v>
      </c>
      <c r="D2324" s="163">
        <v>45863</v>
      </c>
      <c r="E2324" s="164">
        <v>45905</v>
      </c>
      <c r="F2324" s="165">
        <v>64.209999999999994</v>
      </c>
      <c r="G2324" s="166" t="s">
        <v>2311</v>
      </c>
      <c r="H2324" s="161" t="s">
        <v>2314</v>
      </c>
      <c r="I2324" s="161" t="s">
        <v>5474</v>
      </c>
      <c r="J2324" s="161" t="s">
        <v>92</v>
      </c>
      <c r="K2324" s="167"/>
      <c r="L2324" s="168" t="s">
        <v>749</v>
      </c>
      <c r="M2324" s="168" t="s">
        <v>93</v>
      </c>
    </row>
    <row r="2325" spans="1:13" s="169" customFormat="1" x14ac:dyDescent="0.4">
      <c r="A2325" s="161" t="s">
        <v>2306</v>
      </c>
      <c r="B2325" s="161" t="s">
        <v>2309</v>
      </c>
      <c r="C2325" s="162">
        <v>43</v>
      </c>
      <c r="D2325" s="163">
        <v>45863</v>
      </c>
      <c r="E2325" s="164">
        <v>45905</v>
      </c>
      <c r="F2325" s="165">
        <v>153.75</v>
      </c>
      <c r="G2325" s="166" t="s">
        <v>2311</v>
      </c>
      <c r="H2325" s="161" t="s">
        <v>2314</v>
      </c>
      <c r="I2325" s="161" t="s">
        <v>5576</v>
      </c>
      <c r="J2325" s="161" t="s">
        <v>420</v>
      </c>
      <c r="K2325" s="167"/>
      <c r="L2325" s="168" t="s">
        <v>749</v>
      </c>
      <c r="M2325" s="168" t="s">
        <v>421</v>
      </c>
    </row>
    <row r="2326" spans="1:13" s="169" customFormat="1" x14ac:dyDescent="0.4">
      <c r="A2326" s="161" t="s">
        <v>2306</v>
      </c>
      <c r="B2326" s="161" t="s">
        <v>2309</v>
      </c>
      <c r="C2326" s="162">
        <v>43</v>
      </c>
      <c r="D2326" s="163">
        <v>45863</v>
      </c>
      <c r="E2326" s="164">
        <v>45905</v>
      </c>
      <c r="F2326" s="165">
        <v>99.63</v>
      </c>
      <c r="G2326" s="166" t="s">
        <v>2311</v>
      </c>
      <c r="H2326" s="161" t="s">
        <v>2314</v>
      </c>
      <c r="I2326" s="161" t="s">
        <v>5480</v>
      </c>
      <c r="J2326" s="161" t="s">
        <v>406</v>
      </c>
      <c r="K2326" s="167"/>
      <c r="L2326" s="168" t="s">
        <v>749</v>
      </c>
      <c r="M2326" s="168" t="s">
        <v>407</v>
      </c>
    </row>
    <row r="2327" spans="1:13" s="169" customFormat="1" x14ac:dyDescent="0.4">
      <c r="A2327" s="161" t="s">
        <v>2306</v>
      </c>
      <c r="B2327" s="161" t="s">
        <v>2309</v>
      </c>
      <c r="C2327" s="162">
        <v>43</v>
      </c>
      <c r="D2327" s="163">
        <v>45863</v>
      </c>
      <c r="E2327" s="164">
        <v>45905</v>
      </c>
      <c r="F2327" s="165">
        <v>164.11</v>
      </c>
      <c r="G2327" s="166" t="s">
        <v>2311</v>
      </c>
      <c r="H2327" s="161" t="s">
        <v>2314</v>
      </c>
      <c r="I2327" s="161" t="s">
        <v>5459</v>
      </c>
      <c r="J2327" s="161" t="s">
        <v>388</v>
      </c>
      <c r="K2327" s="167"/>
      <c r="L2327" s="168" t="s">
        <v>749</v>
      </c>
      <c r="M2327" s="168" t="s">
        <v>389</v>
      </c>
    </row>
    <row r="2328" spans="1:13" s="169" customFormat="1" x14ac:dyDescent="0.4">
      <c r="A2328" s="161" t="s">
        <v>2306</v>
      </c>
      <c r="B2328" s="161" t="s">
        <v>2309</v>
      </c>
      <c r="C2328" s="162">
        <v>43</v>
      </c>
      <c r="D2328" s="163">
        <v>45863</v>
      </c>
      <c r="E2328" s="164">
        <v>45905</v>
      </c>
      <c r="F2328" s="165">
        <v>91.59</v>
      </c>
      <c r="G2328" s="166" t="s">
        <v>2311</v>
      </c>
      <c r="H2328" s="161" t="s">
        <v>2314</v>
      </c>
      <c r="I2328" s="161" t="s">
        <v>5587</v>
      </c>
      <c r="J2328" s="161" t="s">
        <v>150</v>
      </c>
      <c r="K2328" s="167"/>
      <c r="L2328" s="168" t="s">
        <v>749</v>
      </c>
      <c r="M2328" s="168" t="s">
        <v>151</v>
      </c>
    </row>
    <row r="2329" spans="1:13" s="169" customFormat="1" x14ac:dyDescent="0.4">
      <c r="A2329" s="161" t="s">
        <v>2306</v>
      </c>
      <c r="B2329" s="161" t="s">
        <v>2309</v>
      </c>
      <c r="C2329" s="162">
        <v>43</v>
      </c>
      <c r="D2329" s="163">
        <v>45863</v>
      </c>
      <c r="E2329" s="164">
        <v>45905</v>
      </c>
      <c r="F2329" s="165">
        <v>534.03</v>
      </c>
      <c r="G2329" s="166" t="s">
        <v>2311</v>
      </c>
      <c r="H2329" s="161" t="s">
        <v>2314</v>
      </c>
      <c r="I2329" s="161" t="s">
        <v>5469</v>
      </c>
      <c r="J2329" s="161" t="s">
        <v>180</v>
      </c>
      <c r="K2329" s="167"/>
      <c r="L2329" s="168" t="s">
        <v>749</v>
      </c>
      <c r="M2329" s="168" t="s">
        <v>181</v>
      </c>
    </row>
    <row r="2330" spans="1:13" s="169" customFormat="1" x14ac:dyDescent="0.4">
      <c r="A2330" s="161" t="s">
        <v>2306</v>
      </c>
      <c r="B2330" s="161" t="s">
        <v>2309</v>
      </c>
      <c r="C2330" s="162">
        <v>43</v>
      </c>
      <c r="D2330" s="163">
        <v>45863</v>
      </c>
      <c r="E2330" s="164">
        <v>45905</v>
      </c>
      <c r="F2330" s="165">
        <v>240.79</v>
      </c>
      <c r="G2330" s="166" t="s">
        <v>2311</v>
      </c>
      <c r="H2330" s="161" t="s">
        <v>2314</v>
      </c>
      <c r="I2330" s="161" t="s">
        <v>7275</v>
      </c>
      <c r="J2330" s="161" t="s">
        <v>52</v>
      </c>
      <c r="K2330" s="167"/>
      <c r="L2330" s="168" t="s">
        <v>749</v>
      </c>
      <c r="M2330" s="168" t="s">
        <v>53</v>
      </c>
    </row>
    <row r="2331" spans="1:13" s="169" customFormat="1" x14ac:dyDescent="0.4">
      <c r="A2331" s="161" t="s">
        <v>2306</v>
      </c>
      <c r="B2331" s="161" t="s">
        <v>2309</v>
      </c>
      <c r="C2331" s="162">
        <v>43</v>
      </c>
      <c r="D2331" s="163">
        <v>45863</v>
      </c>
      <c r="E2331" s="164">
        <v>45905</v>
      </c>
      <c r="F2331" s="165">
        <v>255.71</v>
      </c>
      <c r="G2331" s="166" t="s">
        <v>2311</v>
      </c>
      <c r="H2331" s="161" t="s">
        <v>2314</v>
      </c>
      <c r="I2331" s="161" t="s">
        <v>5506</v>
      </c>
      <c r="J2331" s="161" t="s">
        <v>82</v>
      </c>
      <c r="K2331" s="167"/>
      <c r="L2331" s="168" t="s">
        <v>749</v>
      </c>
      <c r="M2331" s="168" t="s">
        <v>83</v>
      </c>
    </row>
    <row r="2332" spans="1:13" s="169" customFormat="1" x14ac:dyDescent="0.4">
      <c r="A2332" s="161" t="s">
        <v>2306</v>
      </c>
      <c r="B2332" s="161" t="s">
        <v>2309</v>
      </c>
      <c r="C2332" s="162">
        <v>43</v>
      </c>
      <c r="D2332" s="163">
        <v>45863</v>
      </c>
      <c r="E2332" s="164">
        <v>45905</v>
      </c>
      <c r="F2332" s="165">
        <v>162.84</v>
      </c>
      <c r="G2332" s="166" t="s">
        <v>2311</v>
      </c>
      <c r="H2332" s="161" t="s">
        <v>2314</v>
      </c>
      <c r="I2332" s="161" t="s">
        <v>5524</v>
      </c>
      <c r="J2332" s="161" t="s">
        <v>270</v>
      </c>
      <c r="K2332" s="167"/>
      <c r="L2332" s="168" t="s">
        <v>749</v>
      </c>
      <c r="M2332" s="168" t="s">
        <v>271</v>
      </c>
    </row>
    <row r="2333" spans="1:13" s="169" customFormat="1" x14ac:dyDescent="0.4">
      <c r="A2333" s="161" t="s">
        <v>2306</v>
      </c>
      <c r="B2333" s="161" t="s">
        <v>2309</v>
      </c>
      <c r="C2333" s="162">
        <v>43</v>
      </c>
      <c r="D2333" s="163">
        <v>45863</v>
      </c>
      <c r="E2333" s="164">
        <v>45905</v>
      </c>
      <c r="F2333" s="165">
        <v>133.16999999999999</v>
      </c>
      <c r="G2333" s="166" t="s">
        <v>2311</v>
      </c>
      <c r="H2333" s="161" t="s">
        <v>2314</v>
      </c>
      <c r="I2333" s="161" t="s">
        <v>5461</v>
      </c>
      <c r="J2333" s="161" t="s">
        <v>390</v>
      </c>
      <c r="K2333" s="167"/>
      <c r="L2333" s="168" t="s">
        <v>749</v>
      </c>
      <c r="M2333" s="168" t="s">
        <v>391</v>
      </c>
    </row>
    <row r="2334" spans="1:13" s="169" customFormat="1" x14ac:dyDescent="0.4">
      <c r="A2334" s="161" t="s">
        <v>2306</v>
      </c>
      <c r="B2334" s="161" t="s">
        <v>2309</v>
      </c>
      <c r="C2334" s="162">
        <v>43</v>
      </c>
      <c r="D2334" s="163">
        <v>45863</v>
      </c>
      <c r="E2334" s="164">
        <v>45905</v>
      </c>
      <c r="F2334" s="165">
        <v>135.94999999999999</v>
      </c>
      <c r="G2334" s="166" t="s">
        <v>2311</v>
      </c>
      <c r="H2334" s="161" t="s">
        <v>2314</v>
      </c>
      <c r="I2334" s="161" t="s">
        <v>5593</v>
      </c>
      <c r="J2334" s="161" t="s">
        <v>152</v>
      </c>
      <c r="K2334" s="167"/>
      <c r="L2334" s="168" t="s">
        <v>749</v>
      </c>
      <c r="M2334" s="168" t="s">
        <v>153</v>
      </c>
    </row>
    <row r="2335" spans="1:13" s="169" customFormat="1" x14ac:dyDescent="0.4">
      <c r="A2335" s="161" t="s">
        <v>2306</v>
      </c>
      <c r="B2335" s="161" t="s">
        <v>2309</v>
      </c>
      <c r="C2335" s="162">
        <v>43</v>
      </c>
      <c r="D2335" s="163">
        <v>45863</v>
      </c>
      <c r="E2335" s="164">
        <v>45905</v>
      </c>
      <c r="F2335" s="165">
        <v>179.8</v>
      </c>
      <c r="G2335" s="166" t="s">
        <v>2311</v>
      </c>
      <c r="H2335" s="161" t="s">
        <v>2314</v>
      </c>
      <c r="I2335" s="161" t="s">
        <v>5526</v>
      </c>
      <c r="J2335" s="161" t="s">
        <v>456</v>
      </c>
      <c r="K2335" s="167"/>
      <c r="L2335" s="168" t="s">
        <v>749</v>
      </c>
      <c r="M2335" s="168" t="s">
        <v>457</v>
      </c>
    </row>
    <row r="2336" spans="1:13" s="169" customFormat="1" x14ac:dyDescent="0.4">
      <c r="A2336" s="161" t="s">
        <v>2306</v>
      </c>
      <c r="B2336" s="161" t="s">
        <v>2309</v>
      </c>
      <c r="C2336" s="162">
        <v>43</v>
      </c>
      <c r="D2336" s="163">
        <v>45863</v>
      </c>
      <c r="E2336" s="164">
        <v>45905</v>
      </c>
      <c r="F2336" s="165">
        <v>195.94</v>
      </c>
      <c r="G2336" s="166" t="s">
        <v>2311</v>
      </c>
      <c r="H2336" s="161" t="s">
        <v>2314</v>
      </c>
      <c r="I2336" s="161" t="s">
        <v>5578</v>
      </c>
      <c r="J2336" s="161" t="s">
        <v>438</v>
      </c>
      <c r="K2336" s="167"/>
      <c r="L2336" s="168" t="s">
        <v>749</v>
      </c>
      <c r="M2336" s="168" t="s">
        <v>439</v>
      </c>
    </row>
    <row r="2337" spans="1:13" s="169" customFormat="1" x14ac:dyDescent="0.4">
      <c r="A2337" s="161" t="s">
        <v>2306</v>
      </c>
      <c r="B2337" s="161" t="s">
        <v>2309</v>
      </c>
      <c r="C2337" s="162">
        <v>43</v>
      </c>
      <c r="D2337" s="163">
        <v>45863</v>
      </c>
      <c r="E2337" s="164">
        <v>45905</v>
      </c>
      <c r="F2337" s="165">
        <v>133.68</v>
      </c>
      <c r="G2337" s="166" t="s">
        <v>2311</v>
      </c>
      <c r="H2337" s="161" t="s">
        <v>2314</v>
      </c>
      <c r="I2337" s="161" t="s">
        <v>5443</v>
      </c>
      <c r="J2337" s="161" t="s">
        <v>68</v>
      </c>
      <c r="K2337" s="167"/>
      <c r="L2337" s="168" t="s">
        <v>749</v>
      </c>
      <c r="M2337" s="168" t="s">
        <v>69</v>
      </c>
    </row>
    <row r="2338" spans="1:13" s="169" customFormat="1" x14ac:dyDescent="0.4">
      <c r="A2338" s="161" t="s">
        <v>2306</v>
      </c>
      <c r="B2338" s="161" t="s">
        <v>2309</v>
      </c>
      <c r="C2338" s="162">
        <v>43</v>
      </c>
      <c r="D2338" s="163">
        <v>45863</v>
      </c>
      <c r="E2338" s="164">
        <v>45905</v>
      </c>
      <c r="F2338" s="165">
        <v>118.26</v>
      </c>
      <c r="G2338" s="166" t="s">
        <v>2311</v>
      </c>
      <c r="H2338" s="161" t="s">
        <v>2314</v>
      </c>
      <c r="I2338" s="161" t="s">
        <v>5560</v>
      </c>
      <c r="J2338" s="161" t="s">
        <v>232</v>
      </c>
      <c r="K2338" s="167"/>
      <c r="L2338" s="168" t="s">
        <v>749</v>
      </c>
      <c r="M2338" s="168" t="s">
        <v>233</v>
      </c>
    </row>
    <row r="2339" spans="1:13" s="169" customFormat="1" x14ac:dyDescent="0.4">
      <c r="A2339" s="161" t="s">
        <v>2306</v>
      </c>
      <c r="B2339" s="161" t="s">
        <v>2309</v>
      </c>
      <c r="C2339" s="162">
        <v>43</v>
      </c>
      <c r="D2339" s="163">
        <v>45863</v>
      </c>
      <c r="E2339" s="164">
        <v>45905</v>
      </c>
      <c r="F2339" s="165">
        <v>98.41</v>
      </c>
      <c r="G2339" s="166" t="s">
        <v>2311</v>
      </c>
      <c r="H2339" s="161" t="s">
        <v>2314</v>
      </c>
      <c r="I2339" s="161" t="s">
        <v>5570</v>
      </c>
      <c r="J2339" s="161" t="s">
        <v>412</v>
      </c>
      <c r="K2339" s="167"/>
      <c r="L2339" s="168" t="s">
        <v>749</v>
      </c>
      <c r="M2339" s="168" t="s">
        <v>413</v>
      </c>
    </row>
    <row r="2340" spans="1:13" s="169" customFormat="1" x14ac:dyDescent="0.4">
      <c r="A2340" s="161" t="s">
        <v>2306</v>
      </c>
      <c r="B2340" s="161" t="s">
        <v>2309</v>
      </c>
      <c r="C2340" s="162">
        <v>43</v>
      </c>
      <c r="D2340" s="163">
        <v>45863</v>
      </c>
      <c r="E2340" s="164">
        <v>45905</v>
      </c>
      <c r="F2340" s="165">
        <v>273.17</v>
      </c>
      <c r="G2340" s="166" t="s">
        <v>2311</v>
      </c>
      <c r="H2340" s="161" t="s">
        <v>2314</v>
      </c>
      <c r="I2340" s="161" t="s">
        <v>5525</v>
      </c>
      <c r="J2340" s="161" t="s">
        <v>16</v>
      </c>
      <c r="K2340" s="167"/>
      <c r="L2340" s="168" t="s">
        <v>749</v>
      </c>
      <c r="M2340" s="168" t="s">
        <v>17</v>
      </c>
    </row>
    <row r="2341" spans="1:13" s="169" customFormat="1" x14ac:dyDescent="0.4">
      <c r="A2341" s="161" t="s">
        <v>2306</v>
      </c>
      <c r="B2341" s="161" t="s">
        <v>2309</v>
      </c>
      <c r="C2341" s="162">
        <v>43</v>
      </c>
      <c r="D2341" s="163">
        <v>45863</v>
      </c>
      <c r="E2341" s="164">
        <v>45905</v>
      </c>
      <c r="F2341" s="165">
        <v>71.69</v>
      </c>
      <c r="G2341" s="166" t="s">
        <v>2311</v>
      </c>
      <c r="H2341" s="161" t="s">
        <v>2314</v>
      </c>
      <c r="I2341" s="161" t="s">
        <v>5532</v>
      </c>
      <c r="J2341" s="161" t="s">
        <v>146</v>
      </c>
      <c r="K2341" s="167"/>
      <c r="L2341" s="168" t="s">
        <v>749</v>
      </c>
      <c r="M2341" s="168" t="s">
        <v>147</v>
      </c>
    </row>
    <row r="2342" spans="1:13" s="169" customFormat="1" x14ac:dyDescent="0.4">
      <c r="A2342" s="161" t="s">
        <v>2306</v>
      </c>
      <c r="B2342" s="161" t="s">
        <v>2309</v>
      </c>
      <c r="C2342" s="162">
        <v>43</v>
      </c>
      <c r="D2342" s="163">
        <v>45863</v>
      </c>
      <c r="E2342" s="164">
        <v>45905</v>
      </c>
      <c r="F2342" s="165">
        <v>175.98</v>
      </c>
      <c r="G2342" s="166" t="s">
        <v>2311</v>
      </c>
      <c r="H2342" s="161" t="s">
        <v>2314</v>
      </c>
      <c r="I2342" s="161" t="s">
        <v>5595</v>
      </c>
      <c r="J2342" s="161" t="s">
        <v>466</v>
      </c>
      <c r="K2342" s="167"/>
      <c r="L2342" s="168" t="s">
        <v>749</v>
      </c>
      <c r="M2342" s="168" t="s">
        <v>467</v>
      </c>
    </row>
    <row r="2343" spans="1:13" s="169" customFormat="1" x14ac:dyDescent="0.4">
      <c r="A2343" s="161" t="s">
        <v>2306</v>
      </c>
      <c r="B2343" s="161" t="s">
        <v>2309</v>
      </c>
      <c r="C2343" s="162">
        <v>43</v>
      </c>
      <c r="D2343" s="163">
        <v>45863</v>
      </c>
      <c r="E2343" s="164">
        <v>45905</v>
      </c>
      <c r="F2343" s="165">
        <v>300.33999999999997</v>
      </c>
      <c r="G2343" s="166" t="s">
        <v>2311</v>
      </c>
      <c r="H2343" s="161" t="s">
        <v>2314</v>
      </c>
      <c r="I2343" s="161" t="s">
        <v>5541</v>
      </c>
      <c r="J2343" s="161" t="s">
        <v>140</v>
      </c>
      <c r="K2343" s="167"/>
      <c r="L2343" s="168" t="s">
        <v>749</v>
      </c>
      <c r="M2343" s="168" t="s">
        <v>141</v>
      </c>
    </row>
    <row r="2344" spans="1:13" s="169" customFormat="1" x14ac:dyDescent="0.4">
      <c r="A2344" s="161" t="s">
        <v>2306</v>
      </c>
      <c r="B2344" s="161" t="s">
        <v>2309</v>
      </c>
      <c r="C2344" s="162">
        <v>43</v>
      </c>
      <c r="D2344" s="163">
        <v>45863</v>
      </c>
      <c r="E2344" s="164">
        <v>45905</v>
      </c>
      <c r="F2344" s="165">
        <v>134.94999999999999</v>
      </c>
      <c r="G2344" s="166" t="s">
        <v>2311</v>
      </c>
      <c r="H2344" s="161" t="s">
        <v>2314</v>
      </c>
      <c r="I2344" s="161" t="s">
        <v>5434</v>
      </c>
      <c r="J2344" s="161" t="s">
        <v>282</v>
      </c>
      <c r="K2344" s="167"/>
      <c r="L2344" s="168" t="s">
        <v>749</v>
      </c>
      <c r="M2344" s="168" t="s">
        <v>283</v>
      </c>
    </row>
    <row r="2345" spans="1:13" s="169" customFormat="1" x14ac:dyDescent="0.4">
      <c r="A2345" s="161" t="s">
        <v>2306</v>
      </c>
      <c r="B2345" s="161" t="s">
        <v>2309</v>
      </c>
      <c r="C2345" s="162">
        <v>43</v>
      </c>
      <c r="D2345" s="163">
        <v>45863</v>
      </c>
      <c r="E2345" s="164">
        <v>45905</v>
      </c>
      <c r="F2345" s="165">
        <v>95.25</v>
      </c>
      <c r="G2345" s="166" t="s">
        <v>2311</v>
      </c>
      <c r="H2345" s="161" t="s">
        <v>2314</v>
      </c>
      <c r="I2345" s="161" t="s">
        <v>5585</v>
      </c>
      <c r="J2345" s="161" t="s">
        <v>128</v>
      </c>
      <c r="K2345" s="167"/>
      <c r="L2345" s="168" t="s">
        <v>749</v>
      </c>
      <c r="M2345" s="168" t="s">
        <v>129</v>
      </c>
    </row>
    <row r="2346" spans="1:13" s="169" customFormat="1" x14ac:dyDescent="0.4">
      <c r="A2346" s="161" t="s">
        <v>2306</v>
      </c>
      <c r="B2346" s="161" t="s">
        <v>2309</v>
      </c>
      <c r="C2346" s="162">
        <v>43</v>
      </c>
      <c r="D2346" s="163">
        <v>45863</v>
      </c>
      <c r="E2346" s="164">
        <v>45905</v>
      </c>
      <c r="F2346" s="165">
        <v>181.41</v>
      </c>
      <c r="G2346" s="166" t="s">
        <v>2311</v>
      </c>
      <c r="H2346" s="161" t="s">
        <v>2314</v>
      </c>
      <c r="I2346" s="161" t="s">
        <v>5569</v>
      </c>
      <c r="J2346" s="161" t="s">
        <v>130</v>
      </c>
      <c r="K2346" s="167"/>
      <c r="L2346" s="168" t="s">
        <v>749</v>
      </c>
      <c r="M2346" s="168" t="s">
        <v>131</v>
      </c>
    </row>
    <row r="2347" spans="1:13" s="169" customFormat="1" x14ac:dyDescent="0.4">
      <c r="A2347" s="161" t="s">
        <v>2306</v>
      </c>
      <c r="B2347" s="161" t="s">
        <v>2309</v>
      </c>
      <c r="C2347" s="162">
        <v>43</v>
      </c>
      <c r="D2347" s="163">
        <v>45863</v>
      </c>
      <c r="E2347" s="164">
        <v>45905</v>
      </c>
      <c r="F2347" s="165">
        <v>110.33</v>
      </c>
      <c r="G2347" s="166" t="s">
        <v>2311</v>
      </c>
      <c r="H2347" s="161" t="s">
        <v>2314</v>
      </c>
      <c r="I2347" s="161" t="s">
        <v>5485</v>
      </c>
      <c r="J2347" s="161" t="s">
        <v>418</v>
      </c>
      <c r="K2347" s="167"/>
      <c r="L2347" s="168" t="s">
        <v>749</v>
      </c>
      <c r="M2347" s="168" t="s">
        <v>419</v>
      </c>
    </row>
    <row r="2348" spans="1:13" s="169" customFormat="1" x14ac:dyDescent="0.4">
      <c r="A2348" s="161" t="s">
        <v>2306</v>
      </c>
      <c r="B2348" s="161" t="s">
        <v>2309</v>
      </c>
      <c r="C2348" s="162">
        <v>43</v>
      </c>
      <c r="D2348" s="163">
        <v>45863</v>
      </c>
      <c r="E2348" s="164">
        <v>45905</v>
      </c>
      <c r="F2348" s="165">
        <v>150.03</v>
      </c>
      <c r="G2348" s="166" t="s">
        <v>2311</v>
      </c>
      <c r="H2348" s="161" t="s">
        <v>2314</v>
      </c>
      <c r="I2348" s="161" t="s">
        <v>5551</v>
      </c>
      <c r="J2348" s="161" t="s">
        <v>380</v>
      </c>
      <c r="K2348" s="167"/>
      <c r="L2348" s="168" t="s">
        <v>749</v>
      </c>
      <c r="M2348" s="168" t="s">
        <v>381</v>
      </c>
    </row>
    <row r="2349" spans="1:13" s="169" customFormat="1" x14ac:dyDescent="0.4">
      <c r="A2349" s="161" t="s">
        <v>2306</v>
      </c>
      <c r="B2349" s="161" t="s">
        <v>2309</v>
      </c>
      <c r="C2349" s="162">
        <v>43</v>
      </c>
      <c r="D2349" s="163">
        <v>45863</v>
      </c>
      <c r="E2349" s="164">
        <v>45905</v>
      </c>
      <c r="F2349" s="165">
        <v>682.95</v>
      </c>
      <c r="G2349" s="166" t="s">
        <v>2311</v>
      </c>
      <c r="H2349" s="161" t="s">
        <v>2314</v>
      </c>
      <c r="I2349" s="161" t="s">
        <v>5468</v>
      </c>
      <c r="J2349" s="161" t="s">
        <v>346</v>
      </c>
      <c r="K2349" s="167"/>
      <c r="L2349" s="168" t="s">
        <v>749</v>
      </c>
      <c r="M2349" s="168" t="s">
        <v>347</v>
      </c>
    </row>
    <row r="2350" spans="1:13" s="169" customFormat="1" x14ac:dyDescent="0.4">
      <c r="A2350" s="161" t="s">
        <v>2306</v>
      </c>
      <c r="B2350" s="161" t="s">
        <v>2309</v>
      </c>
      <c r="C2350" s="162">
        <v>43</v>
      </c>
      <c r="D2350" s="163">
        <v>45863</v>
      </c>
      <c r="E2350" s="164">
        <v>45905</v>
      </c>
      <c r="F2350" s="165">
        <v>79.95</v>
      </c>
      <c r="G2350" s="166" t="s">
        <v>2311</v>
      </c>
      <c r="H2350" s="161" t="s">
        <v>2314</v>
      </c>
      <c r="I2350" s="161" t="s">
        <v>5611</v>
      </c>
      <c r="J2350" s="161" t="s">
        <v>8</v>
      </c>
      <c r="K2350" s="167"/>
      <c r="L2350" s="168" t="s">
        <v>749</v>
      </c>
      <c r="M2350" s="168" t="s">
        <v>9</v>
      </c>
    </row>
    <row r="2351" spans="1:13" s="169" customFormat="1" x14ac:dyDescent="0.4">
      <c r="A2351" s="161" t="s">
        <v>2306</v>
      </c>
      <c r="B2351" s="161" t="s">
        <v>2309</v>
      </c>
      <c r="C2351" s="162">
        <v>43</v>
      </c>
      <c r="D2351" s="163">
        <v>45863</v>
      </c>
      <c r="E2351" s="164">
        <v>45905</v>
      </c>
      <c r="F2351" s="165">
        <v>175.42</v>
      </c>
      <c r="G2351" s="166" t="s">
        <v>2311</v>
      </c>
      <c r="H2351" s="161" t="s">
        <v>2314</v>
      </c>
      <c r="I2351" s="161" t="s">
        <v>5559</v>
      </c>
      <c r="J2351" s="161" t="s">
        <v>272</v>
      </c>
      <c r="K2351" s="167"/>
      <c r="L2351" s="168" t="s">
        <v>749</v>
      </c>
      <c r="M2351" s="168" t="s">
        <v>273</v>
      </c>
    </row>
    <row r="2352" spans="1:13" s="169" customFormat="1" x14ac:dyDescent="0.4">
      <c r="A2352" s="161" t="s">
        <v>2306</v>
      </c>
      <c r="B2352" s="161" t="s">
        <v>2309</v>
      </c>
      <c r="C2352" s="162">
        <v>43</v>
      </c>
      <c r="D2352" s="163">
        <v>45863</v>
      </c>
      <c r="E2352" s="164">
        <v>45905</v>
      </c>
      <c r="F2352" s="165">
        <v>213.68</v>
      </c>
      <c r="G2352" s="166" t="s">
        <v>2311</v>
      </c>
      <c r="H2352" s="161" t="s">
        <v>2314</v>
      </c>
      <c r="I2352" s="161" t="s">
        <v>5550</v>
      </c>
      <c r="J2352" s="161" t="s">
        <v>46</v>
      </c>
      <c r="K2352" s="167"/>
      <c r="L2352" s="168" t="s">
        <v>749</v>
      </c>
      <c r="M2352" s="168" t="s">
        <v>47</v>
      </c>
    </row>
    <row r="2353" spans="1:13" s="169" customFormat="1" x14ac:dyDescent="0.4">
      <c r="A2353" s="161" t="s">
        <v>2306</v>
      </c>
      <c r="B2353" s="161" t="s">
        <v>2309</v>
      </c>
      <c r="C2353" s="162">
        <v>43</v>
      </c>
      <c r="D2353" s="163">
        <v>45863</v>
      </c>
      <c r="E2353" s="164">
        <v>45905</v>
      </c>
      <c r="F2353" s="165">
        <v>392.76</v>
      </c>
      <c r="G2353" s="166" t="s">
        <v>2311</v>
      </c>
      <c r="H2353" s="161" t="s">
        <v>2314</v>
      </c>
      <c r="I2353" s="161" t="s">
        <v>5521</v>
      </c>
      <c r="J2353" s="161" t="s">
        <v>188</v>
      </c>
      <c r="K2353" s="167"/>
      <c r="L2353" s="168" t="s">
        <v>749</v>
      </c>
      <c r="M2353" s="168" t="s">
        <v>189</v>
      </c>
    </row>
    <row r="2354" spans="1:13" s="169" customFormat="1" x14ac:dyDescent="0.4">
      <c r="A2354" s="161" t="s">
        <v>2306</v>
      </c>
      <c r="B2354" s="161" t="s">
        <v>2309</v>
      </c>
      <c r="C2354" s="162">
        <v>43</v>
      </c>
      <c r="D2354" s="163">
        <v>45863</v>
      </c>
      <c r="E2354" s="164">
        <v>45905</v>
      </c>
      <c r="F2354" s="165">
        <v>89.43</v>
      </c>
      <c r="G2354" s="166" t="s">
        <v>2311</v>
      </c>
      <c r="H2354" s="161" t="s">
        <v>2314</v>
      </c>
      <c r="I2354" s="161" t="s">
        <v>5609</v>
      </c>
      <c r="J2354" s="161" t="s">
        <v>348</v>
      </c>
      <c r="K2354" s="167"/>
      <c r="L2354" s="168" t="s">
        <v>749</v>
      </c>
      <c r="M2354" s="168" t="s">
        <v>349</v>
      </c>
    </row>
    <row r="2355" spans="1:13" s="169" customFormat="1" x14ac:dyDescent="0.4">
      <c r="A2355" s="161" t="s">
        <v>2306</v>
      </c>
      <c r="B2355" s="161" t="s">
        <v>2309</v>
      </c>
      <c r="C2355" s="162">
        <v>43</v>
      </c>
      <c r="D2355" s="163">
        <v>45863</v>
      </c>
      <c r="E2355" s="164">
        <v>45905</v>
      </c>
      <c r="F2355" s="165">
        <v>539.19000000000005</v>
      </c>
      <c r="G2355" s="166" t="s">
        <v>2311</v>
      </c>
      <c r="H2355" s="161" t="s">
        <v>2314</v>
      </c>
      <c r="I2355" s="161" t="s">
        <v>5558</v>
      </c>
      <c r="J2355" s="161" t="s">
        <v>178</v>
      </c>
      <c r="K2355" s="167"/>
      <c r="L2355" s="168" t="s">
        <v>749</v>
      </c>
      <c r="M2355" s="168" t="s">
        <v>179</v>
      </c>
    </row>
    <row r="2356" spans="1:13" s="169" customFormat="1" x14ac:dyDescent="0.4">
      <c r="A2356" s="161" t="s">
        <v>2306</v>
      </c>
      <c r="B2356" s="161" t="s">
        <v>2309</v>
      </c>
      <c r="C2356" s="162">
        <v>43</v>
      </c>
      <c r="D2356" s="163">
        <v>45863</v>
      </c>
      <c r="E2356" s="164">
        <v>45905</v>
      </c>
      <c r="F2356" s="165">
        <v>145.47999999999999</v>
      </c>
      <c r="G2356" s="166" t="s">
        <v>2311</v>
      </c>
      <c r="H2356" s="161" t="s">
        <v>2314</v>
      </c>
      <c r="I2356" s="161" t="s">
        <v>5613</v>
      </c>
      <c r="J2356" s="161" t="s">
        <v>366</v>
      </c>
      <c r="K2356" s="167"/>
      <c r="L2356" s="168" t="s">
        <v>749</v>
      </c>
      <c r="M2356" s="168" t="s">
        <v>367</v>
      </c>
    </row>
    <row r="2357" spans="1:13" s="169" customFormat="1" x14ac:dyDescent="0.4">
      <c r="A2357" s="161" t="s">
        <v>2306</v>
      </c>
      <c r="B2357" s="161" t="s">
        <v>2309</v>
      </c>
      <c r="C2357" s="162">
        <v>43</v>
      </c>
      <c r="D2357" s="163">
        <v>45863</v>
      </c>
      <c r="E2357" s="164">
        <v>45905</v>
      </c>
      <c r="F2357" s="165">
        <v>88.82</v>
      </c>
      <c r="G2357" s="166" t="s">
        <v>2311</v>
      </c>
      <c r="H2357" s="161" t="s">
        <v>2314</v>
      </c>
      <c r="I2357" s="161" t="s">
        <v>5618</v>
      </c>
      <c r="J2357" s="161" t="s">
        <v>372</v>
      </c>
      <c r="K2357" s="167"/>
      <c r="L2357" s="168" t="s">
        <v>749</v>
      </c>
      <c r="M2357" s="168" t="s">
        <v>373</v>
      </c>
    </row>
    <row r="2358" spans="1:13" s="169" customFormat="1" x14ac:dyDescent="0.4">
      <c r="A2358" s="161" t="s">
        <v>2306</v>
      </c>
      <c r="B2358" s="161" t="s">
        <v>2309</v>
      </c>
      <c r="C2358" s="162">
        <v>43</v>
      </c>
      <c r="D2358" s="163">
        <v>45863</v>
      </c>
      <c r="E2358" s="164">
        <v>45905</v>
      </c>
      <c r="F2358" s="165">
        <v>56.16</v>
      </c>
      <c r="G2358" s="166" t="s">
        <v>2311</v>
      </c>
      <c r="H2358" s="161" t="s">
        <v>2314</v>
      </c>
      <c r="I2358" s="161" t="s">
        <v>5574</v>
      </c>
      <c r="J2358" s="161" t="s">
        <v>138</v>
      </c>
      <c r="K2358" s="167"/>
      <c r="L2358" s="168" t="s">
        <v>749</v>
      </c>
      <c r="M2358" s="168" t="s">
        <v>139</v>
      </c>
    </row>
    <row r="2359" spans="1:13" s="169" customFormat="1" x14ac:dyDescent="0.4">
      <c r="A2359" s="161" t="s">
        <v>2306</v>
      </c>
      <c r="B2359" s="161" t="s">
        <v>2309</v>
      </c>
      <c r="C2359" s="162">
        <v>43</v>
      </c>
      <c r="D2359" s="163">
        <v>45863</v>
      </c>
      <c r="E2359" s="164">
        <v>45905</v>
      </c>
      <c r="F2359" s="165">
        <v>314.02999999999997</v>
      </c>
      <c r="G2359" s="166" t="s">
        <v>2311</v>
      </c>
      <c r="H2359" s="161" t="s">
        <v>2314</v>
      </c>
      <c r="I2359" s="161" t="s">
        <v>5507</v>
      </c>
      <c r="J2359" s="161" t="s">
        <v>499</v>
      </c>
      <c r="K2359" s="167"/>
      <c r="L2359" s="168" t="s">
        <v>749</v>
      </c>
      <c r="M2359" s="168" t="s">
        <v>500</v>
      </c>
    </row>
    <row r="2360" spans="1:13" s="169" customFormat="1" x14ac:dyDescent="0.4">
      <c r="A2360" s="161" t="s">
        <v>2306</v>
      </c>
      <c r="B2360" s="161" t="s">
        <v>2309</v>
      </c>
      <c r="C2360" s="162">
        <v>43</v>
      </c>
      <c r="D2360" s="163">
        <v>45863</v>
      </c>
      <c r="E2360" s="164">
        <v>45905</v>
      </c>
      <c r="F2360" s="165">
        <v>161.78</v>
      </c>
      <c r="G2360" s="166" t="s">
        <v>2311</v>
      </c>
      <c r="H2360" s="161" t="s">
        <v>2314</v>
      </c>
      <c r="I2360" s="161" t="s">
        <v>5580</v>
      </c>
      <c r="J2360" s="161" t="s">
        <v>208</v>
      </c>
      <c r="K2360" s="167"/>
      <c r="L2360" s="168" t="s">
        <v>749</v>
      </c>
      <c r="M2360" s="168" t="s">
        <v>209</v>
      </c>
    </row>
    <row r="2361" spans="1:13" s="169" customFormat="1" x14ac:dyDescent="0.4">
      <c r="A2361" s="161" t="s">
        <v>2306</v>
      </c>
      <c r="B2361" s="161" t="s">
        <v>2309</v>
      </c>
      <c r="C2361" s="162">
        <v>91298757</v>
      </c>
      <c r="D2361" s="163">
        <v>45863</v>
      </c>
      <c r="E2361" s="164">
        <v>45905</v>
      </c>
      <c r="F2361" s="165">
        <v>4.4000000000000004</v>
      </c>
      <c r="G2361" s="166" t="s">
        <v>2311</v>
      </c>
      <c r="H2361" s="161" t="s">
        <v>2314</v>
      </c>
      <c r="I2361" s="161" t="s">
        <v>5594</v>
      </c>
      <c r="J2361" s="161" t="s">
        <v>462</v>
      </c>
      <c r="K2361" s="167"/>
      <c r="L2361" s="168" t="s">
        <v>749</v>
      </c>
      <c r="M2361" s="168" t="s">
        <v>463</v>
      </c>
    </row>
    <row r="2362" spans="1:13" s="169" customFormat="1" x14ac:dyDescent="0.4">
      <c r="A2362" s="161" t="s">
        <v>2306</v>
      </c>
      <c r="B2362" s="161" t="s">
        <v>2309</v>
      </c>
      <c r="C2362" s="162">
        <v>91298757</v>
      </c>
      <c r="D2362" s="163">
        <v>45863</v>
      </c>
      <c r="E2362" s="164">
        <v>45905</v>
      </c>
      <c r="F2362" s="165">
        <v>1.82</v>
      </c>
      <c r="G2362" s="166" t="s">
        <v>2311</v>
      </c>
      <c r="H2362" s="161" t="s">
        <v>2314</v>
      </c>
      <c r="I2362" s="161" t="s">
        <v>5431</v>
      </c>
      <c r="J2362" s="161" t="s">
        <v>784</v>
      </c>
      <c r="K2362" s="167"/>
      <c r="L2362" s="168" t="s">
        <v>749</v>
      </c>
      <c r="M2362" s="168" t="s">
        <v>783</v>
      </c>
    </row>
    <row r="2363" spans="1:13" s="169" customFormat="1" x14ac:dyDescent="0.4">
      <c r="A2363" s="161" t="s">
        <v>2306</v>
      </c>
      <c r="B2363" s="161" t="s">
        <v>2309</v>
      </c>
      <c r="C2363" s="162">
        <v>91298757</v>
      </c>
      <c r="D2363" s="163">
        <v>45863</v>
      </c>
      <c r="E2363" s="164">
        <v>45905</v>
      </c>
      <c r="F2363" s="165">
        <v>2.69</v>
      </c>
      <c r="G2363" s="166" t="s">
        <v>2311</v>
      </c>
      <c r="H2363" s="161" t="s">
        <v>2314</v>
      </c>
      <c r="I2363" s="161" t="s">
        <v>5614</v>
      </c>
      <c r="J2363" s="161" t="s">
        <v>192</v>
      </c>
      <c r="K2363" s="167"/>
      <c r="L2363" s="168" t="s">
        <v>749</v>
      </c>
      <c r="M2363" s="168" t="s">
        <v>193</v>
      </c>
    </row>
    <row r="2364" spans="1:13" s="169" customFormat="1" x14ac:dyDescent="0.4">
      <c r="A2364" s="161" t="s">
        <v>2306</v>
      </c>
      <c r="B2364" s="161" t="s">
        <v>2309</v>
      </c>
      <c r="C2364" s="162">
        <v>91298757</v>
      </c>
      <c r="D2364" s="163">
        <v>45863</v>
      </c>
      <c r="E2364" s="164">
        <v>45905</v>
      </c>
      <c r="F2364" s="165">
        <v>0.83</v>
      </c>
      <c r="G2364" s="166" t="s">
        <v>2311</v>
      </c>
      <c r="H2364" s="161" t="s">
        <v>2314</v>
      </c>
      <c r="I2364" s="161" t="s">
        <v>5427</v>
      </c>
      <c r="J2364" s="161" t="s">
        <v>376</v>
      </c>
      <c r="K2364" s="167"/>
      <c r="L2364" s="168" t="s">
        <v>749</v>
      </c>
      <c r="M2364" s="168" t="s">
        <v>377</v>
      </c>
    </row>
    <row r="2365" spans="1:13" s="169" customFormat="1" x14ac:dyDescent="0.4">
      <c r="A2365" s="161" t="s">
        <v>2306</v>
      </c>
      <c r="B2365" s="161" t="s">
        <v>2309</v>
      </c>
      <c r="C2365" s="162">
        <v>91298757</v>
      </c>
      <c r="D2365" s="163">
        <v>45863</v>
      </c>
      <c r="E2365" s="164">
        <v>45905</v>
      </c>
      <c r="F2365" s="165">
        <v>1.49</v>
      </c>
      <c r="G2365" s="166" t="s">
        <v>2311</v>
      </c>
      <c r="H2365" s="161" t="s">
        <v>2314</v>
      </c>
      <c r="I2365" s="161" t="s">
        <v>5619</v>
      </c>
      <c r="J2365" s="161" t="s">
        <v>222</v>
      </c>
      <c r="K2365" s="167"/>
      <c r="L2365" s="168" t="s">
        <v>749</v>
      </c>
      <c r="M2365" s="168" t="s">
        <v>223</v>
      </c>
    </row>
    <row r="2366" spans="1:13" s="169" customFormat="1" x14ac:dyDescent="0.4">
      <c r="A2366" s="161" t="s">
        <v>2306</v>
      </c>
      <c r="B2366" s="161" t="s">
        <v>2309</v>
      </c>
      <c r="C2366" s="162">
        <v>91298757</v>
      </c>
      <c r="D2366" s="163">
        <v>45863</v>
      </c>
      <c r="E2366" s="164">
        <v>45905</v>
      </c>
      <c r="F2366" s="165">
        <v>3.81</v>
      </c>
      <c r="G2366" s="166" t="s">
        <v>2311</v>
      </c>
      <c r="H2366" s="161" t="s">
        <v>2314</v>
      </c>
      <c r="I2366" s="161" t="s">
        <v>5441</v>
      </c>
      <c r="J2366" s="161" t="s">
        <v>294</v>
      </c>
      <c r="K2366" s="167"/>
      <c r="L2366" s="168" t="s">
        <v>749</v>
      </c>
      <c r="M2366" s="168" t="s">
        <v>295</v>
      </c>
    </row>
    <row r="2367" spans="1:13" s="169" customFormat="1" x14ac:dyDescent="0.4">
      <c r="A2367" s="161" t="s">
        <v>2306</v>
      </c>
      <c r="B2367" s="161" t="s">
        <v>2309</v>
      </c>
      <c r="C2367" s="162">
        <v>91298757</v>
      </c>
      <c r="D2367" s="163">
        <v>45863</v>
      </c>
      <c r="E2367" s="164">
        <v>45905</v>
      </c>
      <c r="F2367" s="165">
        <v>3.18</v>
      </c>
      <c r="G2367" s="166" t="s">
        <v>2311</v>
      </c>
      <c r="H2367" s="161" t="s">
        <v>2314</v>
      </c>
      <c r="I2367" s="161" t="s">
        <v>5504</v>
      </c>
      <c r="J2367" s="161" t="s">
        <v>80</v>
      </c>
      <c r="K2367" s="167"/>
      <c r="L2367" s="168" t="s">
        <v>749</v>
      </c>
      <c r="M2367" s="168" t="s">
        <v>81</v>
      </c>
    </row>
    <row r="2368" spans="1:13" s="169" customFormat="1" x14ac:dyDescent="0.4">
      <c r="A2368" s="161" t="s">
        <v>2306</v>
      </c>
      <c r="B2368" s="161" t="s">
        <v>2309</v>
      </c>
      <c r="C2368" s="162">
        <v>91298757</v>
      </c>
      <c r="D2368" s="163">
        <v>45863</v>
      </c>
      <c r="E2368" s="164">
        <v>45905</v>
      </c>
      <c r="F2368" s="165">
        <v>0.83</v>
      </c>
      <c r="G2368" s="166" t="s">
        <v>2311</v>
      </c>
      <c r="H2368" s="161" t="s">
        <v>2314</v>
      </c>
      <c r="I2368" s="161" t="s">
        <v>6526</v>
      </c>
      <c r="J2368" s="161" t="s">
        <v>422</v>
      </c>
      <c r="K2368" s="167"/>
      <c r="L2368" s="168" t="s">
        <v>749</v>
      </c>
      <c r="M2368" s="168" t="s">
        <v>423</v>
      </c>
    </row>
    <row r="2369" spans="1:13" s="169" customFormat="1" x14ac:dyDescent="0.4">
      <c r="A2369" s="161" t="s">
        <v>2306</v>
      </c>
      <c r="B2369" s="161" t="s">
        <v>2309</v>
      </c>
      <c r="C2369" s="162">
        <v>91298757</v>
      </c>
      <c r="D2369" s="163">
        <v>45863</v>
      </c>
      <c r="E2369" s="164">
        <v>45905</v>
      </c>
      <c r="F2369" s="165">
        <v>4.3099999999999996</v>
      </c>
      <c r="G2369" s="166" t="s">
        <v>2311</v>
      </c>
      <c r="H2369" s="161" t="s">
        <v>2314</v>
      </c>
      <c r="I2369" s="161" t="s">
        <v>5522</v>
      </c>
      <c r="J2369" s="161" t="s">
        <v>290</v>
      </c>
      <c r="K2369" s="167"/>
      <c r="L2369" s="168" t="s">
        <v>749</v>
      </c>
      <c r="M2369" s="168" t="s">
        <v>291</v>
      </c>
    </row>
    <row r="2370" spans="1:13" s="169" customFormat="1" x14ac:dyDescent="0.4">
      <c r="A2370" s="161" t="s">
        <v>2306</v>
      </c>
      <c r="B2370" s="161" t="s">
        <v>2309</v>
      </c>
      <c r="C2370" s="162">
        <v>91298757</v>
      </c>
      <c r="D2370" s="163">
        <v>45863</v>
      </c>
      <c r="E2370" s="164">
        <v>45905</v>
      </c>
      <c r="F2370" s="165">
        <v>4.45</v>
      </c>
      <c r="G2370" s="166" t="s">
        <v>2311</v>
      </c>
      <c r="H2370" s="161" t="s">
        <v>2314</v>
      </c>
      <c r="I2370" s="161" t="s">
        <v>5523</v>
      </c>
      <c r="J2370" s="161" t="s">
        <v>156</v>
      </c>
      <c r="K2370" s="167"/>
      <c r="L2370" s="168" t="s">
        <v>749</v>
      </c>
      <c r="M2370" s="168" t="s">
        <v>157</v>
      </c>
    </row>
    <row r="2371" spans="1:13" s="169" customFormat="1" x14ac:dyDescent="0.4">
      <c r="A2371" s="161" t="s">
        <v>2306</v>
      </c>
      <c r="B2371" s="161" t="s">
        <v>2309</v>
      </c>
      <c r="C2371" s="162">
        <v>91298757</v>
      </c>
      <c r="D2371" s="163">
        <v>45863</v>
      </c>
      <c r="E2371" s="164">
        <v>45905</v>
      </c>
      <c r="F2371" s="165">
        <v>0.83</v>
      </c>
      <c r="G2371" s="166" t="s">
        <v>2311</v>
      </c>
      <c r="H2371" s="161" t="s">
        <v>2314</v>
      </c>
      <c r="I2371" s="161" t="s">
        <v>5456</v>
      </c>
      <c r="J2371" s="161" t="s">
        <v>196</v>
      </c>
      <c r="K2371" s="167"/>
      <c r="L2371" s="168" t="s">
        <v>749</v>
      </c>
      <c r="M2371" s="168" t="s">
        <v>197</v>
      </c>
    </row>
    <row r="2372" spans="1:13" s="169" customFormat="1" x14ac:dyDescent="0.4">
      <c r="A2372" s="161" t="s">
        <v>2306</v>
      </c>
      <c r="B2372" s="161" t="s">
        <v>2309</v>
      </c>
      <c r="C2372" s="162">
        <v>91298757</v>
      </c>
      <c r="D2372" s="163">
        <v>45863</v>
      </c>
      <c r="E2372" s="164">
        <v>45905</v>
      </c>
      <c r="F2372" s="165">
        <v>0.95</v>
      </c>
      <c r="G2372" s="166" t="s">
        <v>2311</v>
      </c>
      <c r="H2372" s="161" t="s">
        <v>2314</v>
      </c>
      <c r="I2372" s="161" t="s">
        <v>5612</v>
      </c>
      <c r="J2372" s="161" t="s">
        <v>364</v>
      </c>
      <c r="K2372" s="167"/>
      <c r="L2372" s="168" t="s">
        <v>749</v>
      </c>
      <c r="M2372" s="168" t="s">
        <v>365</v>
      </c>
    </row>
    <row r="2373" spans="1:13" s="169" customFormat="1" x14ac:dyDescent="0.4">
      <c r="A2373" s="161" t="s">
        <v>2306</v>
      </c>
      <c r="B2373" s="161" t="s">
        <v>2309</v>
      </c>
      <c r="C2373" s="162">
        <v>91298757</v>
      </c>
      <c r="D2373" s="163">
        <v>45863</v>
      </c>
      <c r="E2373" s="164">
        <v>45905</v>
      </c>
      <c r="F2373" s="165">
        <v>0.44</v>
      </c>
      <c r="G2373" s="166" t="s">
        <v>2311</v>
      </c>
      <c r="H2373" s="161" t="s">
        <v>2314</v>
      </c>
      <c r="I2373" s="161" t="s">
        <v>5470</v>
      </c>
      <c r="J2373" s="161" t="s">
        <v>396</v>
      </c>
      <c r="K2373" s="167"/>
      <c r="L2373" s="168" t="s">
        <v>749</v>
      </c>
      <c r="M2373" s="168" t="s">
        <v>397</v>
      </c>
    </row>
    <row r="2374" spans="1:13" s="169" customFormat="1" x14ac:dyDescent="0.4">
      <c r="A2374" s="161" t="s">
        <v>2306</v>
      </c>
      <c r="B2374" s="161" t="s">
        <v>2309</v>
      </c>
      <c r="C2374" s="162">
        <v>91298757</v>
      </c>
      <c r="D2374" s="163">
        <v>45863</v>
      </c>
      <c r="E2374" s="164">
        <v>45905</v>
      </c>
      <c r="F2374" s="165">
        <v>0.61</v>
      </c>
      <c r="G2374" s="166" t="s">
        <v>2311</v>
      </c>
      <c r="H2374" s="161" t="s">
        <v>2314</v>
      </c>
      <c r="I2374" s="161" t="s">
        <v>5430</v>
      </c>
      <c r="J2374" s="161" t="s">
        <v>352</v>
      </c>
      <c r="K2374" s="167"/>
      <c r="L2374" s="168" t="s">
        <v>749</v>
      </c>
      <c r="M2374" s="168" t="s">
        <v>353</v>
      </c>
    </row>
    <row r="2375" spans="1:13" s="169" customFormat="1" x14ac:dyDescent="0.4">
      <c r="A2375" s="161" t="s">
        <v>2306</v>
      </c>
      <c r="B2375" s="161" t="s">
        <v>2309</v>
      </c>
      <c r="C2375" s="162">
        <v>91298757</v>
      </c>
      <c r="D2375" s="163">
        <v>45863</v>
      </c>
      <c r="E2375" s="164">
        <v>45905</v>
      </c>
      <c r="F2375" s="165">
        <v>0.84</v>
      </c>
      <c r="G2375" s="166" t="s">
        <v>2311</v>
      </c>
      <c r="H2375" s="161" t="s">
        <v>2314</v>
      </c>
      <c r="I2375" s="161" t="s">
        <v>5616</v>
      </c>
      <c r="J2375" s="161" t="s">
        <v>368</v>
      </c>
      <c r="K2375" s="167"/>
      <c r="L2375" s="168" t="s">
        <v>749</v>
      </c>
      <c r="M2375" s="168" t="s">
        <v>369</v>
      </c>
    </row>
    <row r="2376" spans="1:13" s="169" customFormat="1" x14ac:dyDescent="0.4">
      <c r="A2376" s="161" t="s">
        <v>2306</v>
      </c>
      <c r="B2376" s="161" t="s">
        <v>2309</v>
      </c>
      <c r="C2376" s="162">
        <v>91298757</v>
      </c>
      <c r="D2376" s="163">
        <v>45863</v>
      </c>
      <c r="E2376" s="164">
        <v>45905</v>
      </c>
      <c r="F2376" s="165">
        <v>1.46</v>
      </c>
      <c r="G2376" s="166" t="s">
        <v>2311</v>
      </c>
      <c r="H2376" s="161" t="s">
        <v>2314</v>
      </c>
      <c r="I2376" s="161" t="s">
        <v>5471</v>
      </c>
      <c r="J2376" s="161" t="s">
        <v>296</v>
      </c>
      <c r="K2376" s="167"/>
      <c r="L2376" s="168" t="s">
        <v>749</v>
      </c>
      <c r="M2376" s="168" t="s">
        <v>297</v>
      </c>
    </row>
    <row r="2377" spans="1:13" s="169" customFormat="1" x14ac:dyDescent="0.4">
      <c r="A2377" s="161" t="s">
        <v>2306</v>
      </c>
      <c r="B2377" s="161" t="s">
        <v>2309</v>
      </c>
      <c r="C2377" s="162">
        <v>91298757</v>
      </c>
      <c r="D2377" s="163">
        <v>45863</v>
      </c>
      <c r="E2377" s="164">
        <v>45905</v>
      </c>
      <c r="F2377" s="165">
        <v>7.35</v>
      </c>
      <c r="G2377" s="166" t="s">
        <v>2311</v>
      </c>
      <c r="H2377" s="161" t="s">
        <v>2314</v>
      </c>
      <c r="I2377" s="161" t="s">
        <v>5483</v>
      </c>
      <c r="J2377" s="161" t="s">
        <v>200</v>
      </c>
      <c r="K2377" s="167"/>
      <c r="L2377" s="168" t="s">
        <v>749</v>
      </c>
      <c r="M2377" s="168" t="s">
        <v>201</v>
      </c>
    </row>
    <row r="2378" spans="1:13" s="169" customFormat="1" x14ac:dyDescent="0.4">
      <c r="A2378" s="161" t="s">
        <v>2306</v>
      </c>
      <c r="B2378" s="161" t="s">
        <v>2309</v>
      </c>
      <c r="C2378" s="162">
        <v>91298757</v>
      </c>
      <c r="D2378" s="163">
        <v>45863</v>
      </c>
      <c r="E2378" s="164">
        <v>45905</v>
      </c>
      <c r="F2378" s="165">
        <v>3.15</v>
      </c>
      <c r="G2378" s="166" t="s">
        <v>2311</v>
      </c>
      <c r="H2378" s="161" t="s">
        <v>2314</v>
      </c>
      <c r="I2378" s="161" t="s">
        <v>5460</v>
      </c>
      <c r="J2378" s="161" t="s">
        <v>198</v>
      </c>
      <c r="K2378" s="167"/>
      <c r="L2378" s="168" t="s">
        <v>749</v>
      </c>
      <c r="M2378" s="168" t="s">
        <v>199</v>
      </c>
    </row>
    <row r="2379" spans="1:13" s="169" customFormat="1" x14ac:dyDescent="0.4">
      <c r="A2379" s="161" t="s">
        <v>2306</v>
      </c>
      <c r="B2379" s="161" t="s">
        <v>2309</v>
      </c>
      <c r="C2379" s="162">
        <v>91298757</v>
      </c>
      <c r="D2379" s="163">
        <v>45863</v>
      </c>
      <c r="E2379" s="164">
        <v>45905</v>
      </c>
      <c r="F2379" s="165">
        <v>5</v>
      </c>
      <c r="G2379" s="166" t="s">
        <v>2311</v>
      </c>
      <c r="H2379" s="161" t="s">
        <v>2314</v>
      </c>
      <c r="I2379" s="161" t="s">
        <v>5610</v>
      </c>
      <c r="J2379" s="161" t="s">
        <v>332</v>
      </c>
      <c r="K2379" s="167"/>
      <c r="L2379" s="168" t="s">
        <v>749</v>
      </c>
      <c r="M2379" s="168" t="s">
        <v>333</v>
      </c>
    </row>
    <row r="2380" spans="1:13" s="169" customFormat="1" x14ac:dyDescent="0.4">
      <c r="A2380" s="161" t="s">
        <v>2306</v>
      </c>
      <c r="B2380" s="161" t="s">
        <v>2309</v>
      </c>
      <c r="C2380" s="162">
        <v>91298757</v>
      </c>
      <c r="D2380" s="163">
        <v>45863</v>
      </c>
      <c r="E2380" s="164">
        <v>45905</v>
      </c>
      <c r="F2380" s="165">
        <v>8.16</v>
      </c>
      <c r="G2380" s="166" t="s">
        <v>2311</v>
      </c>
      <c r="H2380" s="161" t="s">
        <v>2314</v>
      </c>
      <c r="I2380" s="161" t="s">
        <v>5553</v>
      </c>
      <c r="J2380" s="161" t="s">
        <v>382</v>
      </c>
      <c r="K2380" s="167"/>
      <c r="L2380" s="168" t="s">
        <v>749</v>
      </c>
      <c r="M2380" s="168" t="s">
        <v>383</v>
      </c>
    </row>
    <row r="2381" spans="1:13" s="169" customFormat="1" x14ac:dyDescent="0.4">
      <c r="A2381" s="161" t="s">
        <v>2306</v>
      </c>
      <c r="B2381" s="161" t="s">
        <v>2309</v>
      </c>
      <c r="C2381" s="162">
        <v>91298757</v>
      </c>
      <c r="D2381" s="163">
        <v>45863</v>
      </c>
      <c r="E2381" s="164">
        <v>45905</v>
      </c>
      <c r="F2381" s="165">
        <v>1.59</v>
      </c>
      <c r="G2381" s="166" t="s">
        <v>2311</v>
      </c>
      <c r="H2381" s="161" t="s">
        <v>2314</v>
      </c>
      <c r="I2381" s="161" t="s">
        <v>5450</v>
      </c>
      <c r="J2381" s="161" t="s">
        <v>184</v>
      </c>
      <c r="K2381" s="167"/>
      <c r="L2381" s="168" t="s">
        <v>749</v>
      </c>
      <c r="M2381" s="168" t="s">
        <v>185</v>
      </c>
    </row>
    <row r="2382" spans="1:13" s="169" customFormat="1" x14ac:dyDescent="0.4">
      <c r="A2382" s="161" t="s">
        <v>2306</v>
      </c>
      <c r="B2382" s="161" t="s">
        <v>2309</v>
      </c>
      <c r="C2382" s="162">
        <v>91298757</v>
      </c>
      <c r="D2382" s="163">
        <v>45863</v>
      </c>
      <c r="E2382" s="164">
        <v>45905</v>
      </c>
      <c r="F2382" s="165">
        <v>4.51</v>
      </c>
      <c r="G2382" s="166" t="s">
        <v>2311</v>
      </c>
      <c r="H2382" s="161" t="s">
        <v>2314</v>
      </c>
      <c r="I2382" s="161" t="s">
        <v>5605</v>
      </c>
      <c r="J2382" s="161" t="s">
        <v>356</v>
      </c>
      <c r="K2382" s="167"/>
      <c r="L2382" s="168" t="s">
        <v>749</v>
      </c>
      <c r="M2382" s="168" t="s">
        <v>357</v>
      </c>
    </row>
    <row r="2383" spans="1:13" s="169" customFormat="1" x14ac:dyDescent="0.4">
      <c r="A2383" s="161" t="s">
        <v>2306</v>
      </c>
      <c r="B2383" s="161" t="s">
        <v>2309</v>
      </c>
      <c r="C2383" s="162">
        <v>91298757</v>
      </c>
      <c r="D2383" s="163">
        <v>45863</v>
      </c>
      <c r="E2383" s="164">
        <v>45905</v>
      </c>
      <c r="F2383" s="165">
        <v>8.33</v>
      </c>
      <c r="G2383" s="166" t="s">
        <v>2311</v>
      </c>
      <c r="H2383" s="161" t="s">
        <v>2314</v>
      </c>
      <c r="I2383" s="161" t="s">
        <v>5548</v>
      </c>
      <c r="J2383" s="161" t="s">
        <v>478</v>
      </c>
      <c r="K2383" s="167"/>
      <c r="L2383" s="168" t="s">
        <v>749</v>
      </c>
      <c r="M2383" s="168" t="s">
        <v>479</v>
      </c>
    </row>
    <row r="2384" spans="1:13" s="169" customFormat="1" x14ac:dyDescent="0.4">
      <c r="A2384" s="161" t="s">
        <v>2306</v>
      </c>
      <c r="B2384" s="161" t="s">
        <v>2309</v>
      </c>
      <c r="C2384" s="162">
        <v>91298757</v>
      </c>
      <c r="D2384" s="163">
        <v>45863</v>
      </c>
      <c r="E2384" s="164">
        <v>45905</v>
      </c>
      <c r="F2384" s="165">
        <v>5.54</v>
      </c>
      <c r="G2384" s="166" t="s">
        <v>2311</v>
      </c>
      <c r="H2384" s="161" t="s">
        <v>2314</v>
      </c>
      <c r="I2384" s="161" t="s">
        <v>5496</v>
      </c>
      <c r="J2384" s="161" t="s">
        <v>244</v>
      </c>
      <c r="K2384" s="167"/>
      <c r="L2384" s="168" t="s">
        <v>749</v>
      </c>
      <c r="M2384" s="168" t="s">
        <v>245</v>
      </c>
    </row>
    <row r="2385" spans="1:13" s="169" customFormat="1" x14ac:dyDescent="0.4">
      <c r="A2385" s="161" t="s">
        <v>2306</v>
      </c>
      <c r="B2385" s="161" t="s">
        <v>2309</v>
      </c>
      <c r="C2385" s="162">
        <v>91298757</v>
      </c>
      <c r="D2385" s="163">
        <v>45863</v>
      </c>
      <c r="E2385" s="164">
        <v>45905</v>
      </c>
      <c r="F2385" s="165">
        <v>4.9800000000000004</v>
      </c>
      <c r="G2385" s="166" t="s">
        <v>2311</v>
      </c>
      <c r="H2385" s="161" t="s">
        <v>2314</v>
      </c>
      <c r="I2385" s="161" t="s">
        <v>5518</v>
      </c>
      <c r="J2385" s="161" t="s">
        <v>12</v>
      </c>
      <c r="K2385" s="167"/>
      <c r="L2385" s="168" t="s">
        <v>749</v>
      </c>
      <c r="M2385" s="168" t="s">
        <v>13</v>
      </c>
    </row>
    <row r="2386" spans="1:13" s="169" customFormat="1" x14ac:dyDescent="0.4">
      <c r="A2386" s="161" t="s">
        <v>2306</v>
      </c>
      <c r="B2386" s="161" t="s">
        <v>2309</v>
      </c>
      <c r="C2386" s="162">
        <v>91298757</v>
      </c>
      <c r="D2386" s="163">
        <v>45863</v>
      </c>
      <c r="E2386" s="164">
        <v>45905</v>
      </c>
      <c r="F2386" s="165">
        <v>4.42</v>
      </c>
      <c r="G2386" s="166" t="s">
        <v>2311</v>
      </c>
      <c r="H2386" s="161" t="s">
        <v>2314</v>
      </c>
      <c r="I2386" s="161" t="s">
        <v>5505</v>
      </c>
      <c r="J2386" s="161" t="s">
        <v>436</v>
      </c>
      <c r="K2386" s="167"/>
      <c r="L2386" s="168" t="s">
        <v>749</v>
      </c>
      <c r="M2386" s="168" t="s">
        <v>437</v>
      </c>
    </row>
    <row r="2387" spans="1:13" s="169" customFormat="1" x14ac:dyDescent="0.4">
      <c r="A2387" s="161" t="s">
        <v>2306</v>
      </c>
      <c r="B2387" s="161" t="s">
        <v>2309</v>
      </c>
      <c r="C2387" s="162">
        <v>91298757</v>
      </c>
      <c r="D2387" s="163">
        <v>45863</v>
      </c>
      <c r="E2387" s="164">
        <v>45905</v>
      </c>
      <c r="F2387" s="165">
        <v>4.6900000000000004</v>
      </c>
      <c r="G2387" s="166" t="s">
        <v>2311</v>
      </c>
      <c r="H2387" s="161" t="s">
        <v>2314</v>
      </c>
      <c r="I2387" s="161" t="s">
        <v>5620</v>
      </c>
      <c r="J2387" s="161" t="s">
        <v>374</v>
      </c>
      <c r="K2387" s="167"/>
      <c r="L2387" s="168" t="s">
        <v>749</v>
      </c>
      <c r="M2387" s="168" t="s">
        <v>375</v>
      </c>
    </row>
    <row r="2388" spans="1:13" s="169" customFormat="1" x14ac:dyDescent="0.4">
      <c r="A2388" s="161" t="s">
        <v>2306</v>
      </c>
      <c r="B2388" s="161" t="s">
        <v>2309</v>
      </c>
      <c r="C2388" s="162">
        <v>91298757</v>
      </c>
      <c r="D2388" s="163">
        <v>45863</v>
      </c>
      <c r="E2388" s="164">
        <v>45905</v>
      </c>
      <c r="F2388" s="165">
        <v>6.6</v>
      </c>
      <c r="G2388" s="166" t="s">
        <v>2311</v>
      </c>
      <c r="H2388" s="161" t="s">
        <v>2314</v>
      </c>
      <c r="I2388" s="161" t="s">
        <v>5546</v>
      </c>
      <c r="J2388" s="161" t="s">
        <v>334</v>
      </c>
      <c r="K2388" s="167"/>
      <c r="L2388" s="168" t="s">
        <v>749</v>
      </c>
      <c r="M2388" s="168" t="s">
        <v>335</v>
      </c>
    </row>
    <row r="2389" spans="1:13" s="169" customFormat="1" x14ac:dyDescent="0.4">
      <c r="A2389" s="161" t="s">
        <v>2306</v>
      </c>
      <c r="B2389" s="161" t="s">
        <v>2309</v>
      </c>
      <c r="C2389" s="162">
        <v>91298757</v>
      </c>
      <c r="D2389" s="163">
        <v>45863</v>
      </c>
      <c r="E2389" s="164">
        <v>45905</v>
      </c>
      <c r="F2389" s="165">
        <v>4.55</v>
      </c>
      <c r="G2389" s="166" t="s">
        <v>2311</v>
      </c>
      <c r="H2389" s="161" t="s">
        <v>2314</v>
      </c>
      <c r="I2389" s="161" t="s">
        <v>5452</v>
      </c>
      <c r="J2389" s="161" t="s">
        <v>384</v>
      </c>
      <c r="K2389" s="167"/>
      <c r="L2389" s="168" t="s">
        <v>749</v>
      </c>
      <c r="M2389" s="168" t="s">
        <v>385</v>
      </c>
    </row>
    <row r="2390" spans="1:13" s="169" customFormat="1" x14ac:dyDescent="0.4">
      <c r="A2390" s="161" t="s">
        <v>2306</v>
      </c>
      <c r="B2390" s="161" t="s">
        <v>2309</v>
      </c>
      <c r="C2390" s="162">
        <v>91298757</v>
      </c>
      <c r="D2390" s="163">
        <v>45863</v>
      </c>
      <c r="E2390" s="164">
        <v>45905</v>
      </c>
      <c r="F2390" s="165">
        <v>5.31</v>
      </c>
      <c r="G2390" s="166" t="s">
        <v>2311</v>
      </c>
      <c r="H2390" s="161" t="s">
        <v>2314</v>
      </c>
      <c r="I2390" s="161" t="s">
        <v>5509</v>
      </c>
      <c r="J2390" s="161" t="s">
        <v>210</v>
      </c>
      <c r="K2390" s="167"/>
      <c r="L2390" s="168" t="s">
        <v>749</v>
      </c>
      <c r="M2390" s="168" t="s">
        <v>211</v>
      </c>
    </row>
    <row r="2391" spans="1:13" s="169" customFormat="1" x14ac:dyDescent="0.4">
      <c r="A2391" s="161" t="s">
        <v>2306</v>
      </c>
      <c r="B2391" s="161" t="s">
        <v>2309</v>
      </c>
      <c r="C2391" s="162">
        <v>91298757</v>
      </c>
      <c r="D2391" s="163">
        <v>45863</v>
      </c>
      <c r="E2391" s="164">
        <v>45905</v>
      </c>
      <c r="F2391" s="165">
        <v>9.0299999999999994</v>
      </c>
      <c r="G2391" s="166" t="s">
        <v>2311</v>
      </c>
      <c r="H2391" s="161" t="s">
        <v>2314</v>
      </c>
      <c r="I2391" s="161" t="s">
        <v>5489</v>
      </c>
      <c r="J2391" s="161" t="s">
        <v>503</v>
      </c>
      <c r="K2391" s="167"/>
      <c r="L2391" s="168" t="s">
        <v>749</v>
      </c>
      <c r="M2391" s="168" t="s">
        <v>504</v>
      </c>
    </row>
    <row r="2392" spans="1:13" s="169" customFormat="1" x14ac:dyDescent="0.4">
      <c r="A2392" s="161" t="s">
        <v>2306</v>
      </c>
      <c r="B2392" s="161" t="s">
        <v>2309</v>
      </c>
      <c r="C2392" s="162">
        <v>91298757</v>
      </c>
      <c r="D2392" s="163">
        <v>45863</v>
      </c>
      <c r="E2392" s="164">
        <v>45905</v>
      </c>
      <c r="F2392" s="165">
        <v>8.8800000000000008</v>
      </c>
      <c r="G2392" s="166" t="s">
        <v>2311</v>
      </c>
      <c r="H2392" s="161" t="s">
        <v>2314</v>
      </c>
      <c r="I2392" s="161" t="s">
        <v>5547</v>
      </c>
      <c r="J2392" s="161" t="s">
        <v>276</v>
      </c>
      <c r="K2392" s="167"/>
      <c r="L2392" s="168" t="s">
        <v>749</v>
      </c>
      <c r="M2392" s="168" t="s">
        <v>277</v>
      </c>
    </row>
    <row r="2393" spans="1:13" s="169" customFormat="1" x14ac:dyDescent="0.4">
      <c r="A2393" s="161" t="s">
        <v>2306</v>
      </c>
      <c r="B2393" s="161" t="s">
        <v>2309</v>
      </c>
      <c r="C2393" s="162">
        <v>91298757</v>
      </c>
      <c r="D2393" s="163">
        <v>45863</v>
      </c>
      <c r="E2393" s="164">
        <v>45905</v>
      </c>
      <c r="F2393" s="165">
        <v>4.46</v>
      </c>
      <c r="G2393" s="166" t="s">
        <v>2311</v>
      </c>
      <c r="H2393" s="161" t="s">
        <v>2314</v>
      </c>
      <c r="I2393" s="161" t="s">
        <v>5433</v>
      </c>
      <c r="J2393" s="161" t="s">
        <v>338</v>
      </c>
      <c r="K2393" s="167"/>
      <c r="L2393" s="168" t="s">
        <v>749</v>
      </c>
      <c r="M2393" s="168" t="s">
        <v>339</v>
      </c>
    </row>
    <row r="2394" spans="1:13" s="169" customFormat="1" x14ac:dyDescent="0.4">
      <c r="A2394" s="161" t="s">
        <v>2306</v>
      </c>
      <c r="B2394" s="161" t="s">
        <v>2309</v>
      </c>
      <c r="C2394" s="162">
        <v>91298757</v>
      </c>
      <c r="D2394" s="163">
        <v>45863</v>
      </c>
      <c r="E2394" s="164">
        <v>45905</v>
      </c>
      <c r="F2394" s="165">
        <v>5.79</v>
      </c>
      <c r="G2394" s="166" t="s">
        <v>2311</v>
      </c>
      <c r="H2394" s="161" t="s">
        <v>2314</v>
      </c>
      <c r="I2394" s="161" t="s">
        <v>5563</v>
      </c>
      <c r="J2394" s="161" t="s">
        <v>266</v>
      </c>
      <c r="K2394" s="167"/>
      <c r="L2394" s="168" t="s">
        <v>749</v>
      </c>
      <c r="M2394" s="168" t="s">
        <v>267</v>
      </c>
    </row>
    <row r="2395" spans="1:13" s="169" customFormat="1" x14ac:dyDescent="0.4">
      <c r="A2395" s="161" t="s">
        <v>2306</v>
      </c>
      <c r="B2395" s="161" t="s">
        <v>2309</v>
      </c>
      <c r="C2395" s="162">
        <v>91298757</v>
      </c>
      <c r="D2395" s="163">
        <v>45863</v>
      </c>
      <c r="E2395" s="164">
        <v>45905</v>
      </c>
      <c r="F2395" s="165">
        <v>7.43</v>
      </c>
      <c r="G2395" s="166" t="s">
        <v>2311</v>
      </c>
      <c r="H2395" s="161" t="s">
        <v>2314</v>
      </c>
      <c r="I2395" s="161" t="s">
        <v>5517</v>
      </c>
      <c r="J2395" s="161" t="s">
        <v>486</v>
      </c>
      <c r="K2395" s="167"/>
      <c r="L2395" s="168" t="s">
        <v>749</v>
      </c>
      <c r="M2395" s="168" t="s">
        <v>487</v>
      </c>
    </row>
    <row r="2396" spans="1:13" s="169" customFormat="1" x14ac:dyDescent="0.4">
      <c r="A2396" s="161" t="s">
        <v>2306</v>
      </c>
      <c r="B2396" s="161" t="s">
        <v>2309</v>
      </c>
      <c r="C2396" s="162">
        <v>91298757</v>
      </c>
      <c r="D2396" s="163">
        <v>45863</v>
      </c>
      <c r="E2396" s="164">
        <v>45905</v>
      </c>
      <c r="F2396" s="165">
        <v>12.88</v>
      </c>
      <c r="G2396" s="166" t="s">
        <v>2311</v>
      </c>
      <c r="H2396" s="161" t="s">
        <v>2314</v>
      </c>
      <c r="I2396" s="161" t="s">
        <v>5445</v>
      </c>
      <c r="J2396" s="161" t="s">
        <v>90</v>
      </c>
      <c r="K2396" s="167"/>
      <c r="L2396" s="168" t="s">
        <v>749</v>
      </c>
      <c r="M2396" s="168" t="s">
        <v>91</v>
      </c>
    </row>
    <row r="2397" spans="1:13" s="169" customFormat="1" x14ac:dyDescent="0.4">
      <c r="A2397" s="161" t="s">
        <v>2306</v>
      </c>
      <c r="B2397" s="161" t="s">
        <v>2309</v>
      </c>
      <c r="C2397" s="162">
        <v>91298757</v>
      </c>
      <c r="D2397" s="163">
        <v>45863</v>
      </c>
      <c r="E2397" s="164">
        <v>45905</v>
      </c>
      <c r="F2397" s="165">
        <v>11.26</v>
      </c>
      <c r="G2397" s="166" t="s">
        <v>2311</v>
      </c>
      <c r="H2397" s="161" t="s">
        <v>2314</v>
      </c>
      <c r="I2397" s="161" t="s">
        <v>5446</v>
      </c>
      <c r="J2397" s="161" t="s">
        <v>314</v>
      </c>
      <c r="K2397" s="167"/>
      <c r="L2397" s="168" t="s">
        <v>749</v>
      </c>
      <c r="M2397" s="168" t="s">
        <v>315</v>
      </c>
    </row>
    <row r="2398" spans="1:13" s="169" customFormat="1" x14ac:dyDescent="0.4">
      <c r="A2398" s="161" t="s">
        <v>2306</v>
      </c>
      <c r="B2398" s="161" t="s">
        <v>2309</v>
      </c>
      <c r="C2398" s="162">
        <v>91298757</v>
      </c>
      <c r="D2398" s="163">
        <v>45863</v>
      </c>
      <c r="E2398" s="164">
        <v>45905</v>
      </c>
      <c r="F2398" s="165">
        <v>5.13</v>
      </c>
      <c r="G2398" s="166" t="s">
        <v>2311</v>
      </c>
      <c r="H2398" s="161" t="s">
        <v>2314</v>
      </c>
      <c r="I2398" s="161" t="s">
        <v>5490</v>
      </c>
      <c r="J2398" s="161" t="s">
        <v>202</v>
      </c>
      <c r="K2398" s="167"/>
      <c r="L2398" s="168" t="s">
        <v>749</v>
      </c>
      <c r="M2398" s="168" t="s">
        <v>203</v>
      </c>
    </row>
    <row r="2399" spans="1:13" s="169" customFormat="1" x14ac:dyDescent="0.4">
      <c r="A2399" s="161" t="s">
        <v>2306</v>
      </c>
      <c r="B2399" s="161" t="s">
        <v>2309</v>
      </c>
      <c r="C2399" s="162">
        <v>91298757</v>
      </c>
      <c r="D2399" s="163">
        <v>45863</v>
      </c>
      <c r="E2399" s="164">
        <v>45905</v>
      </c>
      <c r="F2399" s="165">
        <v>3.83</v>
      </c>
      <c r="G2399" s="166" t="s">
        <v>2311</v>
      </c>
      <c r="H2399" s="161" t="s">
        <v>2314</v>
      </c>
      <c r="I2399" s="161" t="s">
        <v>5597</v>
      </c>
      <c r="J2399" s="161" t="s">
        <v>474</v>
      </c>
      <c r="K2399" s="167"/>
      <c r="L2399" s="168" t="s">
        <v>749</v>
      </c>
      <c r="M2399" s="168" t="s">
        <v>475</v>
      </c>
    </row>
    <row r="2400" spans="1:13" s="169" customFormat="1" x14ac:dyDescent="0.4">
      <c r="A2400" s="161" t="s">
        <v>2306</v>
      </c>
      <c r="B2400" s="161" t="s">
        <v>2309</v>
      </c>
      <c r="C2400" s="162">
        <v>91298757</v>
      </c>
      <c r="D2400" s="163">
        <v>45863</v>
      </c>
      <c r="E2400" s="164">
        <v>45905</v>
      </c>
      <c r="F2400" s="165">
        <v>6.87</v>
      </c>
      <c r="G2400" s="166" t="s">
        <v>2311</v>
      </c>
      <c r="H2400" s="161" t="s">
        <v>2314</v>
      </c>
      <c r="I2400" s="161" t="s">
        <v>5520</v>
      </c>
      <c r="J2400" s="161" t="s">
        <v>246</v>
      </c>
      <c r="K2400" s="167"/>
      <c r="L2400" s="168" t="s">
        <v>749</v>
      </c>
      <c r="M2400" s="168" t="s">
        <v>247</v>
      </c>
    </row>
    <row r="2401" spans="1:13" s="169" customFormat="1" x14ac:dyDescent="0.4">
      <c r="A2401" s="161" t="s">
        <v>2306</v>
      </c>
      <c r="B2401" s="161" t="s">
        <v>2309</v>
      </c>
      <c r="C2401" s="162">
        <v>91298757</v>
      </c>
      <c r="D2401" s="163">
        <v>45863</v>
      </c>
      <c r="E2401" s="164">
        <v>45905</v>
      </c>
      <c r="F2401" s="165">
        <v>3.08</v>
      </c>
      <c r="G2401" s="166" t="s">
        <v>2311</v>
      </c>
      <c r="H2401" s="161" t="s">
        <v>2314</v>
      </c>
      <c r="I2401" s="161" t="s">
        <v>5582</v>
      </c>
      <c r="J2401" s="161" t="s">
        <v>340</v>
      </c>
      <c r="K2401" s="167"/>
      <c r="L2401" s="168" t="s">
        <v>749</v>
      </c>
      <c r="M2401" s="168" t="s">
        <v>341</v>
      </c>
    </row>
    <row r="2402" spans="1:13" s="169" customFormat="1" x14ac:dyDescent="0.4">
      <c r="A2402" s="161" t="s">
        <v>2306</v>
      </c>
      <c r="B2402" s="161" t="s">
        <v>2309</v>
      </c>
      <c r="C2402" s="162">
        <v>91298757</v>
      </c>
      <c r="D2402" s="163">
        <v>45863</v>
      </c>
      <c r="E2402" s="164">
        <v>45905</v>
      </c>
      <c r="F2402" s="165">
        <v>7.86</v>
      </c>
      <c r="G2402" s="166" t="s">
        <v>2311</v>
      </c>
      <c r="H2402" s="161" t="s">
        <v>2314</v>
      </c>
      <c r="I2402" s="161" t="s">
        <v>5465</v>
      </c>
      <c r="J2402" s="161" t="s">
        <v>344</v>
      </c>
      <c r="K2402" s="167"/>
      <c r="L2402" s="168" t="s">
        <v>749</v>
      </c>
      <c r="M2402" s="168" t="s">
        <v>345</v>
      </c>
    </row>
    <row r="2403" spans="1:13" s="169" customFormat="1" x14ac:dyDescent="0.4">
      <c r="A2403" s="161" t="s">
        <v>2306</v>
      </c>
      <c r="B2403" s="161" t="s">
        <v>2309</v>
      </c>
      <c r="C2403" s="162">
        <v>91298757</v>
      </c>
      <c r="D2403" s="163">
        <v>45863</v>
      </c>
      <c r="E2403" s="164">
        <v>45905</v>
      </c>
      <c r="F2403" s="165">
        <v>5.4</v>
      </c>
      <c r="G2403" s="166" t="s">
        <v>2311</v>
      </c>
      <c r="H2403" s="161" t="s">
        <v>2314</v>
      </c>
      <c r="I2403" s="161" t="s">
        <v>5462</v>
      </c>
      <c r="J2403" s="161" t="s">
        <v>342</v>
      </c>
      <c r="K2403" s="167"/>
      <c r="L2403" s="168" t="s">
        <v>749</v>
      </c>
      <c r="M2403" s="168" t="s">
        <v>343</v>
      </c>
    </row>
    <row r="2404" spans="1:13" s="169" customFormat="1" x14ac:dyDescent="0.4">
      <c r="A2404" s="161" t="s">
        <v>2306</v>
      </c>
      <c r="B2404" s="161" t="s">
        <v>2309</v>
      </c>
      <c r="C2404" s="162">
        <v>91298757</v>
      </c>
      <c r="D2404" s="163">
        <v>45863</v>
      </c>
      <c r="E2404" s="164">
        <v>45905</v>
      </c>
      <c r="F2404" s="165">
        <v>5.05</v>
      </c>
      <c r="G2404" s="166" t="s">
        <v>2311</v>
      </c>
      <c r="H2404" s="161" t="s">
        <v>2314</v>
      </c>
      <c r="I2404" s="161" t="s">
        <v>5608</v>
      </c>
      <c r="J2404" s="161" t="s">
        <v>360</v>
      </c>
      <c r="K2404" s="167"/>
      <c r="L2404" s="168" t="s">
        <v>749</v>
      </c>
      <c r="M2404" s="168" t="s">
        <v>361</v>
      </c>
    </row>
    <row r="2405" spans="1:13" s="169" customFormat="1" x14ac:dyDescent="0.4">
      <c r="A2405" s="161" t="s">
        <v>2306</v>
      </c>
      <c r="B2405" s="161" t="s">
        <v>2309</v>
      </c>
      <c r="C2405" s="162">
        <v>91298757</v>
      </c>
      <c r="D2405" s="163">
        <v>45863</v>
      </c>
      <c r="E2405" s="164">
        <v>45905</v>
      </c>
      <c r="F2405" s="165">
        <v>4.26</v>
      </c>
      <c r="G2405" s="166" t="s">
        <v>2311</v>
      </c>
      <c r="H2405" s="161" t="s">
        <v>2314</v>
      </c>
      <c r="I2405" s="161" t="s">
        <v>5467</v>
      </c>
      <c r="J2405" s="161" t="s">
        <v>144</v>
      </c>
      <c r="K2405" s="167"/>
      <c r="L2405" s="168" t="s">
        <v>749</v>
      </c>
      <c r="M2405" s="168" t="s">
        <v>145</v>
      </c>
    </row>
    <row r="2406" spans="1:13" s="169" customFormat="1" x14ac:dyDescent="0.4">
      <c r="A2406" s="161" t="s">
        <v>2306</v>
      </c>
      <c r="B2406" s="161" t="s">
        <v>2309</v>
      </c>
      <c r="C2406" s="162">
        <v>91298757</v>
      </c>
      <c r="D2406" s="163">
        <v>45863</v>
      </c>
      <c r="E2406" s="164">
        <v>45905</v>
      </c>
      <c r="F2406" s="165">
        <v>5.29</v>
      </c>
      <c r="G2406" s="166" t="s">
        <v>2311</v>
      </c>
      <c r="H2406" s="161" t="s">
        <v>2314</v>
      </c>
      <c r="I2406" s="161" t="s">
        <v>5588</v>
      </c>
      <c r="J2406" s="161" t="s">
        <v>214</v>
      </c>
      <c r="K2406" s="167"/>
      <c r="L2406" s="168" t="s">
        <v>749</v>
      </c>
      <c r="M2406" s="168" t="s">
        <v>215</v>
      </c>
    </row>
    <row r="2407" spans="1:13" s="169" customFormat="1" x14ac:dyDescent="0.4">
      <c r="A2407" s="161" t="s">
        <v>2306</v>
      </c>
      <c r="B2407" s="161" t="s">
        <v>2309</v>
      </c>
      <c r="C2407" s="162">
        <v>91298757</v>
      </c>
      <c r="D2407" s="163">
        <v>45863</v>
      </c>
      <c r="E2407" s="164">
        <v>45905</v>
      </c>
      <c r="F2407" s="165">
        <v>4.34</v>
      </c>
      <c r="G2407" s="166" t="s">
        <v>2311</v>
      </c>
      <c r="H2407" s="161" t="s">
        <v>2314</v>
      </c>
      <c r="I2407" s="161" t="s">
        <v>5447</v>
      </c>
      <c r="J2407" s="161" t="s">
        <v>336</v>
      </c>
      <c r="K2407" s="167"/>
      <c r="L2407" s="168" t="s">
        <v>749</v>
      </c>
      <c r="M2407" s="168" t="s">
        <v>337</v>
      </c>
    </row>
    <row r="2408" spans="1:13" s="169" customFormat="1" x14ac:dyDescent="0.4">
      <c r="A2408" s="161" t="s">
        <v>2306</v>
      </c>
      <c r="B2408" s="161" t="s">
        <v>2309</v>
      </c>
      <c r="C2408" s="162">
        <v>91298757</v>
      </c>
      <c r="D2408" s="163">
        <v>45863</v>
      </c>
      <c r="E2408" s="164">
        <v>45905</v>
      </c>
      <c r="F2408" s="165">
        <v>8.07</v>
      </c>
      <c r="G2408" s="166" t="s">
        <v>2311</v>
      </c>
      <c r="H2408" s="161" t="s">
        <v>2314</v>
      </c>
      <c r="I2408" s="161" t="s">
        <v>5436</v>
      </c>
      <c r="J2408" s="161" t="s">
        <v>154</v>
      </c>
      <c r="K2408" s="167"/>
      <c r="L2408" s="168" t="s">
        <v>749</v>
      </c>
      <c r="M2408" s="168" t="s">
        <v>155</v>
      </c>
    </row>
    <row r="2409" spans="1:13" s="169" customFormat="1" x14ac:dyDescent="0.4">
      <c r="A2409" s="161" t="s">
        <v>2306</v>
      </c>
      <c r="B2409" s="161" t="s">
        <v>2309</v>
      </c>
      <c r="C2409" s="162">
        <v>91298757</v>
      </c>
      <c r="D2409" s="163">
        <v>45863</v>
      </c>
      <c r="E2409" s="164">
        <v>45905</v>
      </c>
      <c r="F2409" s="165">
        <v>47.8</v>
      </c>
      <c r="G2409" s="166" t="s">
        <v>2311</v>
      </c>
      <c r="H2409" s="161" t="s">
        <v>2314</v>
      </c>
      <c r="I2409" s="161" t="s">
        <v>5437</v>
      </c>
      <c r="J2409" s="161" t="s">
        <v>18</v>
      </c>
      <c r="K2409" s="167"/>
      <c r="L2409" s="168" t="s">
        <v>749</v>
      </c>
      <c r="M2409" s="168" t="s">
        <v>19</v>
      </c>
    </row>
    <row r="2410" spans="1:13" s="169" customFormat="1" x14ac:dyDescent="0.4">
      <c r="A2410" s="161" t="s">
        <v>2306</v>
      </c>
      <c r="B2410" s="161" t="s">
        <v>2309</v>
      </c>
      <c r="C2410" s="162">
        <v>91298757</v>
      </c>
      <c r="D2410" s="163">
        <v>45863</v>
      </c>
      <c r="E2410" s="164">
        <v>45905</v>
      </c>
      <c r="F2410" s="165">
        <v>3.83</v>
      </c>
      <c r="G2410" s="166" t="s">
        <v>2311</v>
      </c>
      <c r="H2410" s="161" t="s">
        <v>2314</v>
      </c>
      <c r="I2410" s="161" t="s">
        <v>5474</v>
      </c>
      <c r="J2410" s="161" t="s">
        <v>92</v>
      </c>
      <c r="K2410" s="167"/>
      <c r="L2410" s="168" t="s">
        <v>749</v>
      </c>
      <c r="M2410" s="168" t="s">
        <v>93</v>
      </c>
    </row>
    <row r="2411" spans="1:13" s="169" customFormat="1" x14ac:dyDescent="0.4">
      <c r="A2411" s="161" t="s">
        <v>2306</v>
      </c>
      <c r="B2411" s="161" t="s">
        <v>2309</v>
      </c>
      <c r="C2411" s="162">
        <v>91298757</v>
      </c>
      <c r="D2411" s="163">
        <v>45863</v>
      </c>
      <c r="E2411" s="164">
        <v>45905</v>
      </c>
      <c r="F2411" s="165">
        <v>6.82</v>
      </c>
      <c r="G2411" s="166" t="s">
        <v>2311</v>
      </c>
      <c r="H2411" s="161" t="s">
        <v>2314</v>
      </c>
      <c r="I2411" s="161" t="s">
        <v>5576</v>
      </c>
      <c r="J2411" s="161" t="s">
        <v>420</v>
      </c>
      <c r="K2411" s="167"/>
      <c r="L2411" s="168" t="s">
        <v>749</v>
      </c>
      <c r="M2411" s="168" t="s">
        <v>421</v>
      </c>
    </row>
    <row r="2412" spans="1:13" s="169" customFormat="1" x14ac:dyDescent="0.4">
      <c r="A2412" s="161" t="s">
        <v>2306</v>
      </c>
      <c r="B2412" s="161" t="s">
        <v>2309</v>
      </c>
      <c r="C2412" s="162">
        <v>91298757</v>
      </c>
      <c r="D2412" s="163">
        <v>45863</v>
      </c>
      <c r="E2412" s="164">
        <v>45905</v>
      </c>
      <c r="F2412" s="165">
        <v>6.06</v>
      </c>
      <c r="G2412" s="166" t="s">
        <v>2311</v>
      </c>
      <c r="H2412" s="161" t="s">
        <v>2314</v>
      </c>
      <c r="I2412" s="161" t="s">
        <v>5459</v>
      </c>
      <c r="J2412" s="161" t="s">
        <v>388</v>
      </c>
      <c r="K2412" s="167"/>
      <c r="L2412" s="168" t="s">
        <v>749</v>
      </c>
      <c r="M2412" s="168" t="s">
        <v>389</v>
      </c>
    </row>
    <row r="2413" spans="1:13" s="169" customFormat="1" x14ac:dyDescent="0.4">
      <c r="A2413" s="161" t="s">
        <v>2306</v>
      </c>
      <c r="B2413" s="161" t="s">
        <v>2309</v>
      </c>
      <c r="C2413" s="162">
        <v>91298757</v>
      </c>
      <c r="D2413" s="163">
        <v>45863</v>
      </c>
      <c r="E2413" s="164">
        <v>45905</v>
      </c>
      <c r="F2413" s="165">
        <v>4.6500000000000004</v>
      </c>
      <c r="G2413" s="166" t="s">
        <v>2311</v>
      </c>
      <c r="H2413" s="161" t="s">
        <v>2314</v>
      </c>
      <c r="I2413" s="161" t="s">
        <v>5587</v>
      </c>
      <c r="J2413" s="161" t="s">
        <v>150</v>
      </c>
      <c r="K2413" s="167"/>
      <c r="L2413" s="168" t="s">
        <v>749</v>
      </c>
      <c r="M2413" s="168" t="s">
        <v>151</v>
      </c>
    </row>
    <row r="2414" spans="1:13" s="169" customFormat="1" x14ac:dyDescent="0.4">
      <c r="A2414" s="161" t="s">
        <v>2306</v>
      </c>
      <c r="B2414" s="161" t="s">
        <v>2309</v>
      </c>
      <c r="C2414" s="162">
        <v>91298757</v>
      </c>
      <c r="D2414" s="163">
        <v>45863</v>
      </c>
      <c r="E2414" s="164">
        <v>45905</v>
      </c>
      <c r="F2414" s="165">
        <v>20.78</v>
      </c>
      <c r="G2414" s="166" t="s">
        <v>2311</v>
      </c>
      <c r="H2414" s="161" t="s">
        <v>2314</v>
      </c>
      <c r="I2414" s="161" t="s">
        <v>5469</v>
      </c>
      <c r="J2414" s="161" t="s">
        <v>180</v>
      </c>
      <c r="K2414" s="167"/>
      <c r="L2414" s="168" t="s">
        <v>749</v>
      </c>
      <c r="M2414" s="168" t="s">
        <v>181</v>
      </c>
    </row>
    <row r="2415" spans="1:13" s="169" customFormat="1" x14ac:dyDescent="0.4">
      <c r="A2415" s="161" t="s">
        <v>2306</v>
      </c>
      <c r="B2415" s="161" t="s">
        <v>2309</v>
      </c>
      <c r="C2415" s="162">
        <v>91298757</v>
      </c>
      <c r="D2415" s="163">
        <v>45863</v>
      </c>
      <c r="E2415" s="164">
        <v>45905</v>
      </c>
      <c r="F2415" s="165">
        <v>4.7699999999999996</v>
      </c>
      <c r="G2415" s="166" t="s">
        <v>2311</v>
      </c>
      <c r="H2415" s="161" t="s">
        <v>2314</v>
      </c>
      <c r="I2415" s="161" t="s">
        <v>5480</v>
      </c>
      <c r="J2415" s="161" t="s">
        <v>406</v>
      </c>
      <c r="K2415" s="167"/>
      <c r="L2415" s="168" t="s">
        <v>749</v>
      </c>
      <c r="M2415" s="168" t="s">
        <v>407</v>
      </c>
    </row>
    <row r="2416" spans="1:13" s="169" customFormat="1" x14ac:dyDescent="0.4">
      <c r="A2416" s="161" t="s">
        <v>2306</v>
      </c>
      <c r="B2416" s="161" t="s">
        <v>2309</v>
      </c>
      <c r="C2416" s="162">
        <v>91298757</v>
      </c>
      <c r="D2416" s="163">
        <v>45863</v>
      </c>
      <c r="E2416" s="164">
        <v>45905</v>
      </c>
      <c r="F2416" s="165">
        <v>8.58</v>
      </c>
      <c r="G2416" s="166" t="s">
        <v>2311</v>
      </c>
      <c r="H2416" s="161" t="s">
        <v>2314</v>
      </c>
      <c r="I2416" s="161" t="s">
        <v>5426</v>
      </c>
      <c r="J2416" s="161" t="s">
        <v>268</v>
      </c>
      <c r="K2416" s="167"/>
      <c r="L2416" s="168" t="s">
        <v>749</v>
      </c>
      <c r="M2416" s="168" t="s">
        <v>269</v>
      </c>
    </row>
    <row r="2417" spans="1:13" s="169" customFormat="1" x14ac:dyDescent="0.4">
      <c r="A2417" s="161" t="s">
        <v>2306</v>
      </c>
      <c r="B2417" s="161" t="s">
        <v>2309</v>
      </c>
      <c r="C2417" s="162">
        <v>91298757</v>
      </c>
      <c r="D2417" s="163">
        <v>45863</v>
      </c>
      <c r="E2417" s="164">
        <v>45905</v>
      </c>
      <c r="F2417" s="165">
        <v>9.27</v>
      </c>
      <c r="G2417" s="166" t="s">
        <v>2311</v>
      </c>
      <c r="H2417" s="161" t="s">
        <v>2314</v>
      </c>
      <c r="I2417" s="161" t="s">
        <v>5506</v>
      </c>
      <c r="J2417" s="161" t="s">
        <v>82</v>
      </c>
      <c r="K2417" s="167"/>
      <c r="L2417" s="168" t="s">
        <v>749</v>
      </c>
      <c r="M2417" s="168" t="s">
        <v>83</v>
      </c>
    </row>
    <row r="2418" spans="1:13" s="169" customFormat="1" x14ac:dyDescent="0.4">
      <c r="A2418" s="161" t="s">
        <v>2306</v>
      </c>
      <c r="B2418" s="161" t="s">
        <v>2309</v>
      </c>
      <c r="C2418" s="162">
        <v>91298757</v>
      </c>
      <c r="D2418" s="163">
        <v>45863</v>
      </c>
      <c r="E2418" s="164">
        <v>45905</v>
      </c>
      <c r="F2418" s="165">
        <v>6.23</v>
      </c>
      <c r="G2418" s="166" t="s">
        <v>2311</v>
      </c>
      <c r="H2418" s="161" t="s">
        <v>2314</v>
      </c>
      <c r="I2418" s="161" t="s">
        <v>5524</v>
      </c>
      <c r="J2418" s="161" t="s">
        <v>270</v>
      </c>
      <c r="K2418" s="167"/>
      <c r="L2418" s="168" t="s">
        <v>749</v>
      </c>
      <c r="M2418" s="168" t="s">
        <v>271</v>
      </c>
    </row>
    <row r="2419" spans="1:13" s="169" customFormat="1" x14ac:dyDescent="0.4">
      <c r="A2419" s="161" t="s">
        <v>2306</v>
      </c>
      <c r="B2419" s="161" t="s">
        <v>2309</v>
      </c>
      <c r="C2419" s="162">
        <v>91298757</v>
      </c>
      <c r="D2419" s="163">
        <v>45863</v>
      </c>
      <c r="E2419" s="164">
        <v>45905</v>
      </c>
      <c r="F2419" s="165">
        <v>7.45</v>
      </c>
      <c r="G2419" s="166" t="s">
        <v>2311</v>
      </c>
      <c r="H2419" s="161" t="s">
        <v>2314</v>
      </c>
      <c r="I2419" s="161" t="s">
        <v>5578</v>
      </c>
      <c r="J2419" s="161" t="s">
        <v>438</v>
      </c>
      <c r="K2419" s="167"/>
      <c r="L2419" s="168" t="s">
        <v>749</v>
      </c>
      <c r="M2419" s="168" t="s">
        <v>439</v>
      </c>
    </row>
    <row r="2420" spans="1:13" s="169" customFormat="1" x14ac:dyDescent="0.4">
      <c r="A2420" s="161" t="s">
        <v>2306</v>
      </c>
      <c r="B2420" s="161" t="s">
        <v>2309</v>
      </c>
      <c r="C2420" s="162">
        <v>91298757</v>
      </c>
      <c r="D2420" s="163">
        <v>45863</v>
      </c>
      <c r="E2420" s="164">
        <v>45905</v>
      </c>
      <c r="F2420" s="165">
        <v>4.9000000000000004</v>
      </c>
      <c r="G2420" s="166" t="s">
        <v>2311</v>
      </c>
      <c r="H2420" s="161" t="s">
        <v>2314</v>
      </c>
      <c r="I2420" s="161" t="s">
        <v>5461</v>
      </c>
      <c r="J2420" s="161" t="s">
        <v>390</v>
      </c>
      <c r="K2420" s="167"/>
      <c r="L2420" s="168" t="s">
        <v>749</v>
      </c>
      <c r="M2420" s="168" t="s">
        <v>391</v>
      </c>
    </row>
    <row r="2421" spans="1:13" s="169" customFormat="1" x14ac:dyDescent="0.4">
      <c r="A2421" s="161" t="s">
        <v>2306</v>
      </c>
      <c r="B2421" s="161" t="s">
        <v>2309</v>
      </c>
      <c r="C2421" s="162">
        <v>91298757</v>
      </c>
      <c r="D2421" s="163">
        <v>45863</v>
      </c>
      <c r="E2421" s="164">
        <v>45905</v>
      </c>
      <c r="F2421" s="165">
        <v>5.21</v>
      </c>
      <c r="G2421" s="166" t="s">
        <v>2311</v>
      </c>
      <c r="H2421" s="161" t="s">
        <v>2314</v>
      </c>
      <c r="I2421" s="161" t="s">
        <v>5593</v>
      </c>
      <c r="J2421" s="161" t="s">
        <v>152</v>
      </c>
      <c r="K2421" s="167"/>
      <c r="L2421" s="168" t="s">
        <v>749</v>
      </c>
      <c r="M2421" s="168" t="s">
        <v>153</v>
      </c>
    </row>
    <row r="2422" spans="1:13" s="169" customFormat="1" x14ac:dyDescent="0.4">
      <c r="A2422" s="161" t="s">
        <v>2306</v>
      </c>
      <c r="B2422" s="161" t="s">
        <v>2309</v>
      </c>
      <c r="C2422" s="162">
        <v>91298757</v>
      </c>
      <c r="D2422" s="163">
        <v>45863</v>
      </c>
      <c r="E2422" s="164">
        <v>45905</v>
      </c>
      <c r="F2422" s="165">
        <v>7.34</v>
      </c>
      <c r="G2422" s="166" t="s">
        <v>2311</v>
      </c>
      <c r="H2422" s="161" t="s">
        <v>2314</v>
      </c>
      <c r="I2422" s="161" t="s">
        <v>5526</v>
      </c>
      <c r="J2422" s="161" t="s">
        <v>456</v>
      </c>
      <c r="K2422" s="167"/>
      <c r="L2422" s="168" t="s">
        <v>749</v>
      </c>
      <c r="M2422" s="168" t="s">
        <v>457</v>
      </c>
    </row>
    <row r="2423" spans="1:13" s="169" customFormat="1" x14ac:dyDescent="0.4">
      <c r="A2423" s="161" t="s">
        <v>2306</v>
      </c>
      <c r="B2423" s="161" t="s">
        <v>2309</v>
      </c>
      <c r="C2423" s="162">
        <v>91298757</v>
      </c>
      <c r="D2423" s="163">
        <v>45863</v>
      </c>
      <c r="E2423" s="164">
        <v>45905</v>
      </c>
      <c r="F2423" s="165">
        <v>5.82</v>
      </c>
      <c r="G2423" s="166" t="s">
        <v>2311</v>
      </c>
      <c r="H2423" s="161" t="s">
        <v>2314</v>
      </c>
      <c r="I2423" s="161" t="s">
        <v>5443</v>
      </c>
      <c r="J2423" s="161" t="s">
        <v>68</v>
      </c>
      <c r="K2423" s="167"/>
      <c r="L2423" s="168" t="s">
        <v>749</v>
      </c>
      <c r="M2423" s="168" t="s">
        <v>69</v>
      </c>
    </row>
    <row r="2424" spans="1:13" s="169" customFormat="1" x14ac:dyDescent="0.4">
      <c r="A2424" s="161" t="s">
        <v>2306</v>
      </c>
      <c r="B2424" s="161" t="s">
        <v>2309</v>
      </c>
      <c r="C2424" s="162">
        <v>91298757</v>
      </c>
      <c r="D2424" s="163">
        <v>45863</v>
      </c>
      <c r="E2424" s="164">
        <v>45905</v>
      </c>
      <c r="F2424" s="165">
        <v>4.59</v>
      </c>
      <c r="G2424" s="166" t="s">
        <v>2311</v>
      </c>
      <c r="H2424" s="161" t="s">
        <v>2314</v>
      </c>
      <c r="I2424" s="161" t="s">
        <v>5560</v>
      </c>
      <c r="J2424" s="161" t="s">
        <v>232</v>
      </c>
      <c r="K2424" s="167"/>
      <c r="L2424" s="168" t="s">
        <v>749</v>
      </c>
      <c r="M2424" s="168" t="s">
        <v>233</v>
      </c>
    </row>
    <row r="2425" spans="1:13" s="169" customFormat="1" x14ac:dyDescent="0.4">
      <c r="A2425" s="161" t="s">
        <v>2306</v>
      </c>
      <c r="B2425" s="161" t="s">
        <v>2309</v>
      </c>
      <c r="C2425" s="162">
        <v>91298757</v>
      </c>
      <c r="D2425" s="163">
        <v>45863</v>
      </c>
      <c r="E2425" s="164">
        <v>45905</v>
      </c>
      <c r="F2425" s="165">
        <v>4.78</v>
      </c>
      <c r="G2425" s="166" t="s">
        <v>2311</v>
      </c>
      <c r="H2425" s="161" t="s">
        <v>2314</v>
      </c>
      <c r="I2425" s="161" t="s">
        <v>5570</v>
      </c>
      <c r="J2425" s="161" t="s">
        <v>412</v>
      </c>
      <c r="K2425" s="167"/>
      <c r="L2425" s="168" t="s">
        <v>749</v>
      </c>
      <c r="M2425" s="168" t="s">
        <v>413</v>
      </c>
    </row>
    <row r="2426" spans="1:13" s="169" customFormat="1" x14ac:dyDescent="0.4">
      <c r="A2426" s="161" t="s">
        <v>2306</v>
      </c>
      <c r="B2426" s="161" t="s">
        <v>2309</v>
      </c>
      <c r="C2426" s="162">
        <v>91298757</v>
      </c>
      <c r="D2426" s="163">
        <v>45863</v>
      </c>
      <c r="E2426" s="164">
        <v>45905</v>
      </c>
      <c r="F2426" s="165">
        <v>3.89</v>
      </c>
      <c r="G2426" s="166" t="s">
        <v>2311</v>
      </c>
      <c r="H2426" s="161" t="s">
        <v>2314</v>
      </c>
      <c r="I2426" s="161" t="s">
        <v>7275</v>
      </c>
      <c r="J2426" s="161" t="s">
        <v>52</v>
      </c>
      <c r="K2426" s="167"/>
      <c r="L2426" s="168" t="s">
        <v>749</v>
      </c>
      <c r="M2426" s="168" t="s">
        <v>53</v>
      </c>
    </row>
    <row r="2427" spans="1:13" s="169" customFormat="1" x14ac:dyDescent="0.4">
      <c r="A2427" s="161" t="s">
        <v>2306</v>
      </c>
      <c r="B2427" s="161" t="s">
        <v>2309</v>
      </c>
      <c r="C2427" s="162">
        <v>91298757</v>
      </c>
      <c r="D2427" s="163">
        <v>45863</v>
      </c>
      <c r="E2427" s="164">
        <v>45905</v>
      </c>
      <c r="F2427" s="165">
        <v>6.61</v>
      </c>
      <c r="G2427" s="166" t="s">
        <v>2311</v>
      </c>
      <c r="H2427" s="161" t="s">
        <v>2314</v>
      </c>
      <c r="I2427" s="161" t="s">
        <v>5595</v>
      </c>
      <c r="J2427" s="161" t="s">
        <v>466</v>
      </c>
      <c r="K2427" s="167"/>
      <c r="L2427" s="168" t="s">
        <v>749</v>
      </c>
      <c r="M2427" s="168" t="s">
        <v>467</v>
      </c>
    </row>
    <row r="2428" spans="1:13" s="169" customFormat="1" x14ac:dyDescent="0.4">
      <c r="A2428" s="161" t="s">
        <v>2306</v>
      </c>
      <c r="B2428" s="161" t="s">
        <v>2309</v>
      </c>
      <c r="C2428" s="162">
        <v>91298757</v>
      </c>
      <c r="D2428" s="163">
        <v>45863</v>
      </c>
      <c r="E2428" s="164">
        <v>45905</v>
      </c>
      <c r="F2428" s="165">
        <v>9.36</v>
      </c>
      <c r="G2428" s="166" t="s">
        <v>2311</v>
      </c>
      <c r="H2428" s="161" t="s">
        <v>2314</v>
      </c>
      <c r="I2428" s="161" t="s">
        <v>5541</v>
      </c>
      <c r="J2428" s="161" t="s">
        <v>140</v>
      </c>
      <c r="K2428" s="167"/>
      <c r="L2428" s="168" t="s">
        <v>749</v>
      </c>
      <c r="M2428" s="168" t="s">
        <v>141</v>
      </c>
    </row>
    <row r="2429" spans="1:13" s="169" customFormat="1" x14ac:dyDescent="0.4">
      <c r="A2429" s="161" t="s">
        <v>2306</v>
      </c>
      <c r="B2429" s="161" t="s">
        <v>2309</v>
      </c>
      <c r="C2429" s="162">
        <v>91298757</v>
      </c>
      <c r="D2429" s="163">
        <v>45863</v>
      </c>
      <c r="E2429" s="164">
        <v>45905</v>
      </c>
      <c r="F2429" s="165">
        <v>9.01</v>
      </c>
      <c r="G2429" s="166" t="s">
        <v>2311</v>
      </c>
      <c r="H2429" s="161" t="s">
        <v>2314</v>
      </c>
      <c r="I2429" s="161" t="s">
        <v>5525</v>
      </c>
      <c r="J2429" s="161" t="s">
        <v>16</v>
      </c>
      <c r="K2429" s="167"/>
      <c r="L2429" s="168" t="s">
        <v>749</v>
      </c>
      <c r="M2429" s="168" t="s">
        <v>17</v>
      </c>
    </row>
    <row r="2430" spans="1:13" s="169" customFormat="1" x14ac:dyDescent="0.4">
      <c r="A2430" s="161" t="s">
        <v>2306</v>
      </c>
      <c r="B2430" s="161" t="s">
        <v>2309</v>
      </c>
      <c r="C2430" s="162">
        <v>91298757</v>
      </c>
      <c r="D2430" s="163">
        <v>45863</v>
      </c>
      <c r="E2430" s="164">
        <v>45905</v>
      </c>
      <c r="F2430" s="165">
        <v>5.49</v>
      </c>
      <c r="G2430" s="166" t="s">
        <v>2311</v>
      </c>
      <c r="H2430" s="161" t="s">
        <v>2314</v>
      </c>
      <c r="I2430" s="161" t="s">
        <v>5434</v>
      </c>
      <c r="J2430" s="161" t="s">
        <v>282</v>
      </c>
      <c r="K2430" s="167"/>
      <c r="L2430" s="168" t="s">
        <v>749</v>
      </c>
      <c r="M2430" s="168" t="s">
        <v>283</v>
      </c>
    </row>
    <row r="2431" spans="1:13" s="169" customFormat="1" x14ac:dyDescent="0.4">
      <c r="A2431" s="161" t="s">
        <v>2306</v>
      </c>
      <c r="B2431" s="161" t="s">
        <v>2309</v>
      </c>
      <c r="C2431" s="162">
        <v>91298757</v>
      </c>
      <c r="D2431" s="163">
        <v>45863</v>
      </c>
      <c r="E2431" s="164">
        <v>45905</v>
      </c>
      <c r="F2431" s="165">
        <v>4.49</v>
      </c>
      <c r="G2431" s="166" t="s">
        <v>2311</v>
      </c>
      <c r="H2431" s="161" t="s">
        <v>2314</v>
      </c>
      <c r="I2431" s="161" t="s">
        <v>5585</v>
      </c>
      <c r="J2431" s="161" t="s">
        <v>128</v>
      </c>
      <c r="K2431" s="167"/>
      <c r="L2431" s="168" t="s">
        <v>749</v>
      </c>
      <c r="M2431" s="168" t="s">
        <v>129</v>
      </c>
    </row>
    <row r="2432" spans="1:13" s="169" customFormat="1" x14ac:dyDescent="0.4">
      <c r="A2432" s="161" t="s">
        <v>2306</v>
      </c>
      <c r="B2432" s="161" t="s">
        <v>2309</v>
      </c>
      <c r="C2432" s="162">
        <v>91298757</v>
      </c>
      <c r="D2432" s="163">
        <v>45863</v>
      </c>
      <c r="E2432" s="164">
        <v>45905</v>
      </c>
      <c r="F2432" s="165">
        <v>7.16</v>
      </c>
      <c r="G2432" s="166" t="s">
        <v>2311</v>
      </c>
      <c r="H2432" s="161" t="s">
        <v>2314</v>
      </c>
      <c r="I2432" s="161" t="s">
        <v>5569</v>
      </c>
      <c r="J2432" s="161" t="s">
        <v>130</v>
      </c>
      <c r="K2432" s="167"/>
      <c r="L2432" s="168" t="s">
        <v>749</v>
      </c>
      <c r="M2432" s="168" t="s">
        <v>131</v>
      </c>
    </row>
    <row r="2433" spans="1:13" s="169" customFormat="1" x14ac:dyDescent="0.4">
      <c r="A2433" s="161" t="s">
        <v>2306</v>
      </c>
      <c r="B2433" s="161" t="s">
        <v>2309</v>
      </c>
      <c r="C2433" s="162">
        <v>91298757</v>
      </c>
      <c r="D2433" s="163">
        <v>45863</v>
      </c>
      <c r="E2433" s="164">
        <v>45905</v>
      </c>
      <c r="F2433" s="165">
        <v>4.2699999999999996</v>
      </c>
      <c r="G2433" s="166" t="s">
        <v>2311</v>
      </c>
      <c r="H2433" s="161" t="s">
        <v>2314</v>
      </c>
      <c r="I2433" s="161" t="s">
        <v>5611</v>
      </c>
      <c r="J2433" s="161" t="s">
        <v>8</v>
      </c>
      <c r="K2433" s="167"/>
      <c r="L2433" s="168" t="s">
        <v>749</v>
      </c>
      <c r="M2433" s="168" t="s">
        <v>9</v>
      </c>
    </row>
    <row r="2434" spans="1:13" s="169" customFormat="1" x14ac:dyDescent="0.4">
      <c r="A2434" s="161" t="s">
        <v>2306</v>
      </c>
      <c r="B2434" s="161" t="s">
        <v>2309</v>
      </c>
      <c r="C2434" s="162">
        <v>91298757</v>
      </c>
      <c r="D2434" s="163">
        <v>45863</v>
      </c>
      <c r="E2434" s="164">
        <v>45905</v>
      </c>
      <c r="F2434" s="165">
        <v>5.03</v>
      </c>
      <c r="G2434" s="166" t="s">
        <v>2311</v>
      </c>
      <c r="H2434" s="161" t="s">
        <v>2314</v>
      </c>
      <c r="I2434" s="161" t="s">
        <v>5485</v>
      </c>
      <c r="J2434" s="161" t="s">
        <v>418</v>
      </c>
      <c r="K2434" s="167"/>
      <c r="L2434" s="168" t="s">
        <v>749</v>
      </c>
      <c r="M2434" s="168" t="s">
        <v>419</v>
      </c>
    </row>
    <row r="2435" spans="1:13" s="169" customFormat="1" x14ac:dyDescent="0.4">
      <c r="A2435" s="161" t="s">
        <v>2306</v>
      </c>
      <c r="B2435" s="161" t="s">
        <v>2309</v>
      </c>
      <c r="C2435" s="162">
        <v>91298757</v>
      </c>
      <c r="D2435" s="163">
        <v>45863</v>
      </c>
      <c r="E2435" s="164">
        <v>45905</v>
      </c>
      <c r="F2435" s="165">
        <v>5.42</v>
      </c>
      <c r="G2435" s="166" t="s">
        <v>2311</v>
      </c>
      <c r="H2435" s="161" t="s">
        <v>2314</v>
      </c>
      <c r="I2435" s="161" t="s">
        <v>5551</v>
      </c>
      <c r="J2435" s="161" t="s">
        <v>380</v>
      </c>
      <c r="K2435" s="167"/>
      <c r="L2435" s="168" t="s">
        <v>749</v>
      </c>
      <c r="M2435" s="168" t="s">
        <v>381</v>
      </c>
    </row>
    <row r="2436" spans="1:13" s="169" customFormat="1" x14ac:dyDescent="0.4">
      <c r="A2436" s="161" t="s">
        <v>2306</v>
      </c>
      <c r="B2436" s="161" t="s">
        <v>2309</v>
      </c>
      <c r="C2436" s="162">
        <v>91298757</v>
      </c>
      <c r="D2436" s="163">
        <v>45863</v>
      </c>
      <c r="E2436" s="164">
        <v>45905</v>
      </c>
      <c r="F2436" s="165">
        <v>14.66</v>
      </c>
      <c r="G2436" s="166" t="s">
        <v>2311</v>
      </c>
      <c r="H2436" s="161" t="s">
        <v>2314</v>
      </c>
      <c r="I2436" s="161" t="s">
        <v>5468</v>
      </c>
      <c r="J2436" s="161" t="s">
        <v>346</v>
      </c>
      <c r="K2436" s="167"/>
      <c r="L2436" s="168" t="s">
        <v>749</v>
      </c>
      <c r="M2436" s="168" t="s">
        <v>347</v>
      </c>
    </row>
    <row r="2437" spans="1:13" s="169" customFormat="1" x14ac:dyDescent="0.4">
      <c r="A2437" s="161" t="s">
        <v>2306</v>
      </c>
      <c r="B2437" s="161" t="s">
        <v>2309</v>
      </c>
      <c r="C2437" s="162">
        <v>91298757</v>
      </c>
      <c r="D2437" s="163">
        <v>45863</v>
      </c>
      <c r="E2437" s="164">
        <v>45905</v>
      </c>
      <c r="F2437" s="165">
        <v>6.07</v>
      </c>
      <c r="G2437" s="166" t="s">
        <v>2311</v>
      </c>
      <c r="H2437" s="161" t="s">
        <v>2314</v>
      </c>
      <c r="I2437" s="161" t="s">
        <v>5559</v>
      </c>
      <c r="J2437" s="161" t="s">
        <v>272</v>
      </c>
      <c r="K2437" s="167"/>
      <c r="L2437" s="168" t="s">
        <v>749</v>
      </c>
      <c r="M2437" s="168" t="s">
        <v>273</v>
      </c>
    </row>
    <row r="2438" spans="1:13" s="169" customFormat="1" x14ac:dyDescent="0.4">
      <c r="A2438" s="161" t="s">
        <v>2306</v>
      </c>
      <c r="B2438" s="161" t="s">
        <v>2309</v>
      </c>
      <c r="C2438" s="162">
        <v>91298757</v>
      </c>
      <c r="D2438" s="163">
        <v>45863</v>
      </c>
      <c r="E2438" s="164">
        <v>45905</v>
      </c>
      <c r="F2438" s="165">
        <v>8.75</v>
      </c>
      <c r="G2438" s="166" t="s">
        <v>2311</v>
      </c>
      <c r="H2438" s="161" t="s">
        <v>2314</v>
      </c>
      <c r="I2438" s="161" t="s">
        <v>5550</v>
      </c>
      <c r="J2438" s="161" t="s">
        <v>46</v>
      </c>
      <c r="K2438" s="167"/>
      <c r="L2438" s="168" t="s">
        <v>749</v>
      </c>
      <c r="M2438" s="168" t="s">
        <v>47</v>
      </c>
    </row>
    <row r="2439" spans="1:13" s="169" customFormat="1" x14ac:dyDescent="0.4">
      <c r="A2439" s="161" t="s">
        <v>2306</v>
      </c>
      <c r="B2439" s="161" t="s">
        <v>2309</v>
      </c>
      <c r="C2439" s="162">
        <v>91298757</v>
      </c>
      <c r="D2439" s="163">
        <v>45863</v>
      </c>
      <c r="E2439" s="164">
        <v>45905</v>
      </c>
      <c r="F2439" s="165">
        <v>14.8</v>
      </c>
      <c r="G2439" s="166" t="s">
        <v>2311</v>
      </c>
      <c r="H2439" s="161" t="s">
        <v>2314</v>
      </c>
      <c r="I2439" s="161" t="s">
        <v>5521</v>
      </c>
      <c r="J2439" s="161" t="s">
        <v>188</v>
      </c>
      <c r="K2439" s="167"/>
      <c r="L2439" s="168" t="s">
        <v>749</v>
      </c>
      <c r="M2439" s="168" t="s">
        <v>189</v>
      </c>
    </row>
    <row r="2440" spans="1:13" s="169" customFormat="1" x14ac:dyDescent="0.4">
      <c r="A2440" s="161" t="s">
        <v>2306</v>
      </c>
      <c r="B2440" s="161" t="s">
        <v>2309</v>
      </c>
      <c r="C2440" s="162">
        <v>91298757</v>
      </c>
      <c r="D2440" s="163">
        <v>45863</v>
      </c>
      <c r="E2440" s="164">
        <v>45905</v>
      </c>
      <c r="F2440" s="165">
        <v>16.73</v>
      </c>
      <c r="G2440" s="166" t="s">
        <v>2311</v>
      </c>
      <c r="H2440" s="161" t="s">
        <v>2314</v>
      </c>
      <c r="I2440" s="161" t="s">
        <v>5558</v>
      </c>
      <c r="J2440" s="161" t="s">
        <v>178</v>
      </c>
      <c r="K2440" s="167"/>
      <c r="L2440" s="168" t="s">
        <v>749</v>
      </c>
      <c r="M2440" s="168" t="s">
        <v>179</v>
      </c>
    </row>
    <row r="2441" spans="1:13" s="169" customFormat="1" x14ac:dyDescent="0.4">
      <c r="A2441" s="161" t="s">
        <v>2306</v>
      </c>
      <c r="B2441" s="161" t="s">
        <v>2309</v>
      </c>
      <c r="C2441" s="162">
        <v>91298757</v>
      </c>
      <c r="D2441" s="163">
        <v>45863</v>
      </c>
      <c r="E2441" s="164">
        <v>45905</v>
      </c>
      <c r="F2441" s="165">
        <v>5.19</v>
      </c>
      <c r="G2441" s="166" t="s">
        <v>2311</v>
      </c>
      <c r="H2441" s="161" t="s">
        <v>2314</v>
      </c>
      <c r="I2441" s="161" t="s">
        <v>5613</v>
      </c>
      <c r="J2441" s="161" t="s">
        <v>366</v>
      </c>
      <c r="K2441" s="167"/>
      <c r="L2441" s="168" t="s">
        <v>749</v>
      </c>
      <c r="M2441" s="168" t="s">
        <v>367</v>
      </c>
    </row>
    <row r="2442" spans="1:13" s="169" customFormat="1" x14ac:dyDescent="0.4">
      <c r="A2442" s="161" t="s">
        <v>2306</v>
      </c>
      <c r="B2442" s="161" t="s">
        <v>2309</v>
      </c>
      <c r="C2442" s="162">
        <v>91298757</v>
      </c>
      <c r="D2442" s="163">
        <v>45863</v>
      </c>
      <c r="E2442" s="164">
        <v>45905</v>
      </c>
      <c r="F2442" s="165">
        <v>3.97</v>
      </c>
      <c r="G2442" s="166" t="s">
        <v>2311</v>
      </c>
      <c r="H2442" s="161" t="s">
        <v>2314</v>
      </c>
      <c r="I2442" s="161" t="s">
        <v>5618</v>
      </c>
      <c r="J2442" s="161" t="s">
        <v>372</v>
      </c>
      <c r="K2442" s="167"/>
      <c r="L2442" s="168" t="s">
        <v>749</v>
      </c>
      <c r="M2442" s="168" t="s">
        <v>373</v>
      </c>
    </row>
    <row r="2443" spans="1:13" s="169" customFormat="1" x14ac:dyDescent="0.4">
      <c r="A2443" s="161" t="s">
        <v>2306</v>
      </c>
      <c r="B2443" s="161" t="s">
        <v>2309</v>
      </c>
      <c r="C2443" s="162">
        <v>91298757</v>
      </c>
      <c r="D2443" s="163">
        <v>45863</v>
      </c>
      <c r="E2443" s="164">
        <v>45905</v>
      </c>
      <c r="F2443" s="165">
        <v>4.75</v>
      </c>
      <c r="G2443" s="166" t="s">
        <v>2311</v>
      </c>
      <c r="H2443" s="161" t="s">
        <v>2314</v>
      </c>
      <c r="I2443" s="161" t="s">
        <v>5609</v>
      </c>
      <c r="J2443" s="161" t="s">
        <v>348</v>
      </c>
      <c r="K2443" s="167"/>
      <c r="L2443" s="168" t="s">
        <v>749</v>
      </c>
      <c r="M2443" s="168" t="s">
        <v>349</v>
      </c>
    </row>
    <row r="2444" spans="1:13" s="169" customFormat="1" x14ac:dyDescent="0.4">
      <c r="A2444" s="161" t="s">
        <v>2306</v>
      </c>
      <c r="B2444" s="161" t="s">
        <v>2309</v>
      </c>
      <c r="C2444" s="162">
        <v>91298757</v>
      </c>
      <c r="D2444" s="163">
        <v>45863</v>
      </c>
      <c r="E2444" s="164">
        <v>45905</v>
      </c>
      <c r="F2444" s="165">
        <v>3.97</v>
      </c>
      <c r="G2444" s="166" t="s">
        <v>2311</v>
      </c>
      <c r="H2444" s="161" t="s">
        <v>2314</v>
      </c>
      <c r="I2444" s="161" t="s">
        <v>7275</v>
      </c>
      <c r="J2444" s="161" t="s">
        <v>52</v>
      </c>
      <c r="K2444" s="167"/>
      <c r="L2444" s="168" t="s">
        <v>749</v>
      </c>
      <c r="M2444" s="168" t="s">
        <v>53</v>
      </c>
    </row>
    <row r="2445" spans="1:13" s="169" customFormat="1" x14ac:dyDescent="0.4">
      <c r="A2445" s="161" t="s">
        <v>2306</v>
      </c>
      <c r="B2445" s="161" t="s">
        <v>2309</v>
      </c>
      <c r="C2445" s="162">
        <v>91298757</v>
      </c>
      <c r="D2445" s="163">
        <v>45863</v>
      </c>
      <c r="E2445" s="164">
        <v>45905</v>
      </c>
      <c r="F2445" s="165">
        <v>11.02</v>
      </c>
      <c r="G2445" s="166" t="s">
        <v>2311</v>
      </c>
      <c r="H2445" s="161" t="s">
        <v>2314</v>
      </c>
      <c r="I2445" s="161" t="s">
        <v>5507</v>
      </c>
      <c r="J2445" s="161" t="s">
        <v>499</v>
      </c>
      <c r="K2445" s="167"/>
      <c r="L2445" s="168" t="s">
        <v>749</v>
      </c>
      <c r="M2445" s="168" t="s">
        <v>500</v>
      </c>
    </row>
    <row r="2446" spans="1:13" s="169" customFormat="1" x14ac:dyDescent="0.4">
      <c r="A2446" s="161" t="s">
        <v>2306</v>
      </c>
      <c r="B2446" s="161" t="s">
        <v>2309</v>
      </c>
      <c r="C2446" s="162">
        <v>91298757</v>
      </c>
      <c r="D2446" s="163">
        <v>45863</v>
      </c>
      <c r="E2446" s="164">
        <v>45905</v>
      </c>
      <c r="F2446" s="165">
        <v>6.8</v>
      </c>
      <c r="G2446" s="166" t="s">
        <v>2311</v>
      </c>
      <c r="H2446" s="161" t="s">
        <v>2314</v>
      </c>
      <c r="I2446" s="161" t="s">
        <v>5580</v>
      </c>
      <c r="J2446" s="161" t="s">
        <v>208</v>
      </c>
      <c r="K2446" s="167"/>
      <c r="L2446" s="168" t="s">
        <v>749</v>
      </c>
      <c r="M2446" s="168" t="s">
        <v>209</v>
      </c>
    </row>
    <row r="2447" spans="1:13" s="169" customFormat="1" x14ac:dyDescent="0.4">
      <c r="A2447" s="161" t="s">
        <v>2306</v>
      </c>
      <c r="B2447" s="161" t="s">
        <v>2309</v>
      </c>
      <c r="C2447" s="162">
        <v>91298757</v>
      </c>
      <c r="D2447" s="163">
        <v>45863</v>
      </c>
      <c r="E2447" s="164">
        <v>45905</v>
      </c>
      <c r="F2447" s="165">
        <v>5.0999999999999996</v>
      </c>
      <c r="G2447" s="166" t="s">
        <v>2311</v>
      </c>
      <c r="H2447" s="161" t="s">
        <v>2314</v>
      </c>
      <c r="I2447" s="161" t="s">
        <v>5491</v>
      </c>
      <c r="J2447" s="161" t="s">
        <v>4</v>
      </c>
      <c r="K2447" s="167"/>
      <c r="L2447" s="168" t="s">
        <v>749</v>
      </c>
      <c r="M2447" s="168" t="s">
        <v>5</v>
      </c>
    </row>
    <row r="2448" spans="1:13" s="169" customFormat="1" x14ac:dyDescent="0.4">
      <c r="A2448" s="161" t="s">
        <v>2306</v>
      </c>
      <c r="B2448" s="161" t="s">
        <v>2309</v>
      </c>
      <c r="C2448" s="162">
        <v>91298757</v>
      </c>
      <c r="D2448" s="163">
        <v>45863</v>
      </c>
      <c r="E2448" s="164">
        <v>45905</v>
      </c>
      <c r="F2448" s="165">
        <v>4.4800000000000004</v>
      </c>
      <c r="G2448" s="166" t="s">
        <v>2311</v>
      </c>
      <c r="H2448" s="161" t="s">
        <v>2314</v>
      </c>
      <c r="I2448" s="161" t="s">
        <v>5537</v>
      </c>
      <c r="J2448" s="161" t="s">
        <v>472</v>
      </c>
      <c r="K2448" s="167"/>
      <c r="L2448" s="168" t="s">
        <v>749</v>
      </c>
      <c r="M2448" s="168" t="s">
        <v>473</v>
      </c>
    </row>
    <row r="2449" spans="1:13" s="169" customFormat="1" x14ac:dyDescent="0.4">
      <c r="A2449" s="161" t="s">
        <v>2306</v>
      </c>
      <c r="B2449" s="161" t="s">
        <v>2309</v>
      </c>
      <c r="C2449" s="162">
        <v>91298757</v>
      </c>
      <c r="D2449" s="163">
        <v>45863</v>
      </c>
      <c r="E2449" s="164">
        <v>45905</v>
      </c>
      <c r="F2449" s="165">
        <v>4.24</v>
      </c>
      <c r="G2449" s="166" t="s">
        <v>2311</v>
      </c>
      <c r="H2449" s="161" t="s">
        <v>2314</v>
      </c>
      <c r="I2449" s="161" t="s">
        <v>5531</v>
      </c>
      <c r="J2449" s="161" t="s">
        <v>274</v>
      </c>
      <c r="K2449" s="167"/>
      <c r="L2449" s="168" t="s">
        <v>749</v>
      </c>
      <c r="M2449" s="168" t="s">
        <v>275</v>
      </c>
    </row>
    <row r="2450" spans="1:13" s="169" customFormat="1" x14ac:dyDescent="0.4">
      <c r="A2450" s="161" t="s">
        <v>2306</v>
      </c>
      <c r="B2450" s="161" t="s">
        <v>2309</v>
      </c>
      <c r="C2450" s="162">
        <v>91298757</v>
      </c>
      <c r="D2450" s="163">
        <v>45863</v>
      </c>
      <c r="E2450" s="164">
        <v>45905</v>
      </c>
      <c r="F2450" s="165">
        <v>6.36</v>
      </c>
      <c r="G2450" s="166" t="s">
        <v>2311</v>
      </c>
      <c r="H2450" s="161" t="s">
        <v>2314</v>
      </c>
      <c r="I2450" s="161" t="s">
        <v>5555</v>
      </c>
      <c r="J2450" s="161" t="s">
        <v>10</v>
      </c>
      <c r="K2450" s="167"/>
      <c r="L2450" s="168" t="s">
        <v>749</v>
      </c>
      <c r="M2450" s="168" t="s">
        <v>11</v>
      </c>
    </row>
    <row r="2451" spans="1:13" s="169" customFormat="1" x14ac:dyDescent="0.4">
      <c r="A2451" s="161" t="s">
        <v>2306</v>
      </c>
      <c r="B2451" s="161" t="s">
        <v>2309</v>
      </c>
      <c r="C2451" s="162">
        <v>91298757</v>
      </c>
      <c r="D2451" s="163">
        <v>45863</v>
      </c>
      <c r="E2451" s="164">
        <v>45905</v>
      </c>
      <c r="F2451" s="165">
        <v>3.91</v>
      </c>
      <c r="G2451" s="166" t="s">
        <v>2311</v>
      </c>
      <c r="H2451" s="161" t="s">
        <v>2314</v>
      </c>
      <c r="I2451" s="161" t="s">
        <v>5498</v>
      </c>
      <c r="J2451" s="161" t="s">
        <v>350</v>
      </c>
      <c r="K2451" s="167"/>
      <c r="L2451" s="168" t="s">
        <v>749</v>
      </c>
      <c r="M2451" s="168" t="s">
        <v>351</v>
      </c>
    </row>
    <row r="2452" spans="1:13" s="169" customFormat="1" x14ac:dyDescent="0.4">
      <c r="A2452" s="161" t="s">
        <v>2306</v>
      </c>
      <c r="B2452" s="161" t="s">
        <v>2309</v>
      </c>
      <c r="C2452" s="162">
        <v>91298757</v>
      </c>
      <c r="D2452" s="163">
        <v>45863</v>
      </c>
      <c r="E2452" s="164">
        <v>45905</v>
      </c>
      <c r="F2452" s="165">
        <v>7.45</v>
      </c>
      <c r="G2452" s="166" t="s">
        <v>2311</v>
      </c>
      <c r="H2452" s="161" t="s">
        <v>2314</v>
      </c>
      <c r="I2452" s="161" t="s">
        <v>5575</v>
      </c>
      <c r="J2452" s="161" t="s">
        <v>102</v>
      </c>
      <c r="K2452" s="167"/>
      <c r="L2452" s="168" t="s">
        <v>749</v>
      </c>
      <c r="M2452" s="168" t="s">
        <v>103</v>
      </c>
    </row>
    <row r="2453" spans="1:13" s="169" customFormat="1" x14ac:dyDescent="0.4">
      <c r="A2453" s="161" t="s">
        <v>2306</v>
      </c>
      <c r="B2453" s="161" t="s">
        <v>2309</v>
      </c>
      <c r="C2453" s="162">
        <v>91298757</v>
      </c>
      <c r="D2453" s="163">
        <v>45863</v>
      </c>
      <c r="E2453" s="164">
        <v>45905</v>
      </c>
      <c r="F2453" s="165">
        <v>4.8099999999999996</v>
      </c>
      <c r="G2453" s="166" t="s">
        <v>2311</v>
      </c>
      <c r="H2453" s="161" t="s">
        <v>2314</v>
      </c>
      <c r="I2453" s="161" t="s">
        <v>5428</v>
      </c>
      <c r="J2453" s="161" t="s">
        <v>278</v>
      </c>
      <c r="K2453" s="167"/>
      <c r="L2453" s="168" t="s">
        <v>749</v>
      </c>
      <c r="M2453" s="168" t="s">
        <v>279</v>
      </c>
    </row>
    <row r="2454" spans="1:13" s="169" customFormat="1" x14ac:dyDescent="0.4">
      <c r="A2454" s="161" t="s">
        <v>2306</v>
      </c>
      <c r="B2454" s="161" t="s">
        <v>2309</v>
      </c>
      <c r="C2454" s="162">
        <v>91298757</v>
      </c>
      <c r="D2454" s="163">
        <v>45863</v>
      </c>
      <c r="E2454" s="164">
        <v>45905</v>
      </c>
      <c r="F2454" s="165">
        <v>5.24</v>
      </c>
      <c r="G2454" s="166" t="s">
        <v>2311</v>
      </c>
      <c r="H2454" s="161" t="s">
        <v>2314</v>
      </c>
      <c r="I2454" s="161" t="s">
        <v>5429</v>
      </c>
      <c r="J2454" s="161" t="s">
        <v>134</v>
      </c>
      <c r="K2454" s="167"/>
      <c r="L2454" s="168" t="s">
        <v>749</v>
      </c>
      <c r="M2454" s="168" t="s">
        <v>135</v>
      </c>
    </row>
    <row r="2455" spans="1:13" s="169" customFormat="1" x14ac:dyDescent="0.4">
      <c r="A2455" s="161" t="s">
        <v>2306</v>
      </c>
      <c r="B2455" s="161" t="s">
        <v>2309</v>
      </c>
      <c r="C2455" s="162">
        <v>91298757</v>
      </c>
      <c r="D2455" s="163">
        <v>45863</v>
      </c>
      <c r="E2455" s="164">
        <v>45905</v>
      </c>
      <c r="F2455" s="165">
        <v>8.69</v>
      </c>
      <c r="G2455" s="166" t="s">
        <v>2311</v>
      </c>
      <c r="H2455" s="161" t="s">
        <v>2314</v>
      </c>
      <c r="I2455" s="161" t="s">
        <v>5444</v>
      </c>
      <c r="J2455" s="161" t="s">
        <v>142</v>
      </c>
      <c r="K2455" s="167"/>
      <c r="L2455" s="168" t="s">
        <v>749</v>
      </c>
      <c r="M2455" s="168" t="s">
        <v>143</v>
      </c>
    </row>
    <row r="2456" spans="1:13" s="169" customFormat="1" x14ac:dyDescent="0.4">
      <c r="A2456" s="161" t="s">
        <v>2306</v>
      </c>
      <c r="B2456" s="161" t="s">
        <v>2309</v>
      </c>
      <c r="C2456" s="162">
        <v>91298757</v>
      </c>
      <c r="D2456" s="163">
        <v>45863</v>
      </c>
      <c r="E2456" s="164">
        <v>45905</v>
      </c>
      <c r="F2456" s="165">
        <v>2.29</v>
      </c>
      <c r="G2456" s="166" t="s">
        <v>2311</v>
      </c>
      <c r="H2456" s="161" t="s">
        <v>2314</v>
      </c>
      <c r="I2456" s="161" t="s">
        <v>5453</v>
      </c>
      <c r="J2456" s="161" t="s">
        <v>495</v>
      </c>
      <c r="K2456" s="167"/>
      <c r="L2456" s="168" t="s">
        <v>749</v>
      </c>
      <c r="M2456" s="168" t="s">
        <v>496</v>
      </c>
    </row>
    <row r="2457" spans="1:13" s="169" customFormat="1" x14ac:dyDescent="0.4">
      <c r="A2457" s="161" t="s">
        <v>2306</v>
      </c>
      <c r="B2457" s="161" t="s">
        <v>2309</v>
      </c>
      <c r="C2457" s="162">
        <v>91298757</v>
      </c>
      <c r="D2457" s="163">
        <v>45863</v>
      </c>
      <c r="E2457" s="164">
        <v>45905</v>
      </c>
      <c r="F2457" s="165">
        <v>5.62</v>
      </c>
      <c r="G2457" s="166" t="s">
        <v>2311</v>
      </c>
      <c r="H2457" s="161" t="s">
        <v>2314</v>
      </c>
      <c r="I2457" s="161" t="s">
        <v>5596</v>
      </c>
      <c r="J2457" s="161" t="s">
        <v>468</v>
      </c>
      <c r="K2457" s="167"/>
      <c r="L2457" s="168" t="s">
        <v>749</v>
      </c>
      <c r="M2457" s="168" t="s">
        <v>469</v>
      </c>
    </row>
    <row r="2458" spans="1:13" s="169" customFormat="1" x14ac:dyDescent="0.4">
      <c r="A2458" s="161" t="s">
        <v>2306</v>
      </c>
      <c r="B2458" s="161" t="s">
        <v>2309</v>
      </c>
      <c r="C2458" s="162">
        <v>91298757</v>
      </c>
      <c r="D2458" s="163">
        <v>45863</v>
      </c>
      <c r="E2458" s="164">
        <v>45905</v>
      </c>
      <c r="F2458" s="165">
        <v>4.01</v>
      </c>
      <c r="G2458" s="166" t="s">
        <v>2311</v>
      </c>
      <c r="H2458" s="161" t="s">
        <v>2314</v>
      </c>
      <c r="I2458" s="161" t="s">
        <v>5439</v>
      </c>
      <c r="J2458" s="161" t="s">
        <v>6</v>
      </c>
      <c r="K2458" s="167"/>
      <c r="L2458" s="168" t="s">
        <v>749</v>
      </c>
      <c r="M2458" s="168" t="s">
        <v>7</v>
      </c>
    </row>
    <row r="2459" spans="1:13" s="169" customFormat="1" x14ac:dyDescent="0.4">
      <c r="A2459" s="161" t="s">
        <v>2306</v>
      </c>
      <c r="B2459" s="161" t="s">
        <v>2309</v>
      </c>
      <c r="C2459" s="162">
        <v>91298757</v>
      </c>
      <c r="D2459" s="163">
        <v>45863</v>
      </c>
      <c r="E2459" s="164">
        <v>45905</v>
      </c>
      <c r="F2459" s="165">
        <v>5.1100000000000003</v>
      </c>
      <c r="G2459" s="166" t="s">
        <v>2311</v>
      </c>
      <c r="H2459" s="161" t="s">
        <v>2314</v>
      </c>
      <c r="I2459" s="161" t="s">
        <v>5482</v>
      </c>
      <c r="J2459" s="161" t="s">
        <v>416</v>
      </c>
      <c r="K2459" s="167"/>
      <c r="L2459" s="168" t="s">
        <v>749</v>
      </c>
      <c r="M2459" s="168" t="s">
        <v>417</v>
      </c>
    </row>
    <row r="2460" spans="1:13" s="169" customFormat="1" x14ac:dyDescent="0.4">
      <c r="A2460" s="161" t="s">
        <v>2306</v>
      </c>
      <c r="B2460" s="161" t="s">
        <v>2309</v>
      </c>
      <c r="C2460" s="162">
        <v>91298757</v>
      </c>
      <c r="D2460" s="163">
        <v>45863</v>
      </c>
      <c r="E2460" s="164">
        <v>45905</v>
      </c>
      <c r="F2460" s="165">
        <v>4.96</v>
      </c>
      <c r="G2460" s="166" t="s">
        <v>2311</v>
      </c>
      <c r="H2460" s="161" t="s">
        <v>2314</v>
      </c>
      <c r="I2460" s="161" t="s">
        <v>5607</v>
      </c>
      <c r="J2460" s="161" t="s">
        <v>358</v>
      </c>
      <c r="K2460" s="167"/>
      <c r="L2460" s="168" t="s">
        <v>749</v>
      </c>
      <c r="M2460" s="168" t="s">
        <v>359</v>
      </c>
    </row>
    <row r="2461" spans="1:13" s="169" customFormat="1" x14ac:dyDescent="0.4">
      <c r="A2461" s="161" t="s">
        <v>2306</v>
      </c>
      <c r="B2461" s="161" t="s">
        <v>2309</v>
      </c>
      <c r="C2461" s="162">
        <v>91298757</v>
      </c>
      <c r="D2461" s="163">
        <v>45863</v>
      </c>
      <c r="E2461" s="164">
        <v>45905</v>
      </c>
      <c r="F2461" s="165">
        <v>4.5599999999999996</v>
      </c>
      <c r="G2461" s="166" t="s">
        <v>2311</v>
      </c>
      <c r="H2461" s="161" t="s">
        <v>2314</v>
      </c>
      <c r="I2461" s="161" t="s">
        <v>5502</v>
      </c>
      <c r="J2461" s="161" t="s">
        <v>432</v>
      </c>
      <c r="K2461" s="167"/>
      <c r="L2461" s="168" t="s">
        <v>749</v>
      </c>
      <c r="M2461" s="168" t="s">
        <v>433</v>
      </c>
    </row>
    <row r="2462" spans="1:13" s="169" customFormat="1" x14ac:dyDescent="0.4">
      <c r="A2462" s="161" t="s">
        <v>2306</v>
      </c>
      <c r="B2462" s="161" t="s">
        <v>2309</v>
      </c>
      <c r="C2462" s="162">
        <v>91298757</v>
      </c>
      <c r="D2462" s="163">
        <v>45863</v>
      </c>
      <c r="E2462" s="164">
        <v>45905</v>
      </c>
      <c r="F2462" s="165">
        <v>5.88</v>
      </c>
      <c r="G2462" s="166" t="s">
        <v>2311</v>
      </c>
      <c r="H2462" s="161" t="s">
        <v>2314</v>
      </c>
      <c r="I2462" s="161" t="s">
        <v>5584</v>
      </c>
      <c r="J2462" s="161" t="s">
        <v>448</v>
      </c>
      <c r="K2462" s="167"/>
      <c r="L2462" s="168" t="s">
        <v>749</v>
      </c>
      <c r="M2462" s="168" t="s">
        <v>449</v>
      </c>
    </row>
    <row r="2463" spans="1:13" s="169" customFormat="1" x14ac:dyDescent="0.4">
      <c r="A2463" s="161" t="s">
        <v>2306</v>
      </c>
      <c r="B2463" s="161" t="s">
        <v>2309</v>
      </c>
      <c r="C2463" s="162">
        <v>91298757</v>
      </c>
      <c r="D2463" s="163">
        <v>45863</v>
      </c>
      <c r="E2463" s="164">
        <v>45905</v>
      </c>
      <c r="F2463" s="165">
        <v>5.6</v>
      </c>
      <c r="G2463" s="166" t="s">
        <v>2311</v>
      </c>
      <c r="H2463" s="161" t="s">
        <v>2314</v>
      </c>
      <c r="I2463" s="161" t="s">
        <v>5591</v>
      </c>
      <c r="J2463" s="161" t="s">
        <v>458</v>
      </c>
      <c r="K2463" s="167"/>
      <c r="L2463" s="168" t="s">
        <v>749</v>
      </c>
      <c r="M2463" s="168" t="s">
        <v>459</v>
      </c>
    </row>
    <row r="2464" spans="1:13" s="169" customFormat="1" x14ac:dyDescent="0.4">
      <c r="A2464" s="161" t="s">
        <v>2306</v>
      </c>
      <c r="B2464" s="161" t="s">
        <v>2309</v>
      </c>
      <c r="C2464" s="162">
        <v>91298757</v>
      </c>
      <c r="D2464" s="163">
        <v>45863</v>
      </c>
      <c r="E2464" s="164">
        <v>45905</v>
      </c>
      <c r="F2464" s="165">
        <v>183.7</v>
      </c>
      <c r="G2464" s="166" t="s">
        <v>2311</v>
      </c>
      <c r="H2464" s="161" t="s">
        <v>2314</v>
      </c>
      <c r="I2464" s="161" t="s">
        <v>5604</v>
      </c>
      <c r="J2464" s="161" t="s">
        <v>2076</v>
      </c>
      <c r="K2464" s="167"/>
      <c r="L2464" s="168" t="s">
        <v>749</v>
      </c>
      <c r="M2464" s="168" t="s">
        <v>1900</v>
      </c>
    </row>
    <row r="2465" spans="1:13" s="169" customFormat="1" x14ac:dyDescent="0.4">
      <c r="A2465" s="161" t="s">
        <v>2306</v>
      </c>
      <c r="B2465" s="161" t="s">
        <v>2309</v>
      </c>
      <c r="C2465" s="162">
        <v>91298757</v>
      </c>
      <c r="D2465" s="163">
        <v>45863</v>
      </c>
      <c r="E2465" s="164">
        <v>45905</v>
      </c>
      <c r="F2465" s="165">
        <v>2.23</v>
      </c>
      <c r="G2465" s="166" t="s">
        <v>2311</v>
      </c>
      <c r="H2465" s="161" t="s">
        <v>2314</v>
      </c>
      <c r="I2465" s="161" t="s">
        <v>5451</v>
      </c>
      <c r="J2465" s="161" t="s">
        <v>166</v>
      </c>
      <c r="K2465" s="167"/>
      <c r="L2465" s="168" t="s">
        <v>749</v>
      </c>
      <c r="M2465" s="168" t="s">
        <v>167</v>
      </c>
    </row>
    <row r="2466" spans="1:13" s="169" customFormat="1" x14ac:dyDescent="0.4">
      <c r="A2466" s="161" t="s">
        <v>2306</v>
      </c>
      <c r="B2466" s="161" t="s">
        <v>2309</v>
      </c>
      <c r="C2466" s="162">
        <v>91298757</v>
      </c>
      <c r="D2466" s="163">
        <v>45863</v>
      </c>
      <c r="E2466" s="164">
        <v>45905</v>
      </c>
      <c r="F2466" s="165">
        <v>11.28</v>
      </c>
      <c r="G2466" s="166" t="s">
        <v>2311</v>
      </c>
      <c r="H2466" s="161" t="s">
        <v>2314</v>
      </c>
      <c r="I2466" s="161" t="s">
        <v>5552</v>
      </c>
      <c r="J2466" s="161" t="s">
        <v>32</v>
      </c>
      <c r="K2466" s="167"/>
      <c r="L2466" s="168" t="s">
        <v>749</v>
      </c>
      <c r="M2466" s="168" t="s">
        <v>33</v>
      </c>
    </row>
    <row r="2467" spans="1:13" s="169" customFormat="1" x14ac:dyDescent="0.4">
      <c r="A2467" s="161" t="s">
        <v>2306</v>
      </c>
      <c r="B2467" s="161" t="s">
        <v>2309</v>
      </c>
      <c r="C2467" s="162">
        <v>91298757</v>
      </c>
      <c r="D2467" s="163">
        <v>45863</v>
      </c>
      <c r="E2467" s="164">
        <v>45905</v>
      </c>
      <c r="F2467" s="165">
        <v>4.38</v>
      </c>
      <c r="G2467" s="166" t="s">
        <v>2311</v>
      </c>
      <c r="H2467" s="161" t="s">
        <v>2314</v>
      </c>
      <c r="I2467" s="161" t="s">
        <v>5589</v>
      </c>
      <c r="J2467" s="161" t="s">
        <v>454</v>
      </c>
      <c r="K2467" s="167"/>
      <c r="L2467" s="168" t="s">
        <v>749</v>
      </c>
      <c r="M2467" s="168" t="s">
        <v>455</v>
      </c>
    </row>
    <row r="2468" spans="1:13" s="169" customFormat="1" x14ac:dyDescent="0.4">
      <c r="A2468" s="161" t="s">
        <v>2306</v>
      </c>
      <c r="B2468" s="161" t="s">
        <v>2309</v>
      </c>
      <c r="C2468" s="162">
        <v>91298757</v>
      </c>
      <c r="D2468" s="163">
        <v>45863</v>
      </c>
      <c r="E2468" s="164">
        <v>45905</v>
      </c>
      <c r="F2468" s="165">
        <v>6.46</v>
      </c>
      <c r="G2468" s="166" t="s">
        <v>2311</v>
      </c>
      <c r="H2468" s="161" t="s">
        <v>2314</v>
      </c>
      <c r="I2468" s="161" t="s">
        <v>5486</v>
      </c>
      <c r="J2468" s="161" t="s">
        <v>2</v>
      </c>
      <c r="K2468" s="167"/>
      <c r="L2468" s="168" t="s">
        <v>749</v>
      </c>
      <c r="M2468" s="168" t="s">
        <v>3</v>
      </c>
    </row>
    <row r="2469" spans="1:13" s="169" customFormat="1" x14ac:dyDescent="0.4">
      <c r="A2469" s="161" t="s">
        <v>2306</v>
      </c>
      <c r="B2469" s="161" t="s">
        <v>2309</v>
      </c>
      <c r="C2469" s="162">
        <v>91298757</v>
      </c>
      <c r="D2469" s="163">
        <v>45863</v>
      </c>
      <c r="E2469" s="164">
        <v>45905</v>
      </c>
      <c r="F2469" s="165">
        <v>3.96</v>
      </c>
      <c r="G2469" s="166" t="s">
        <v>2311</v>
      </c>
      <c r="H2469" s="161" t="s">
        <v>2314</v>
      </c>
      <c r="I2469" s="161" t="s">
        <v>5484</v>
      </c>
      <c r="J2469" s="161" t="s">
        <v>240</v>
      </c>
      <c r="K2469" s="167"/>
      <c r="L2469" s="168" t="s">
        <v>749</v>
      </c>
      <c r="M2469" s="168" t="s">
        <v>241</v>
      </c>
    </row>
    <row r="2470" spans="1:13" s="169" customFormat="1" x14ac:dyDescent="0.4">
      <c r="A2470" s="161" t="s">
        <v>2306</v>
      </c>
      <c r="B2470" s="161" t="s">
        <v>2309</v>
      </c>
      <c r="C2470" s="162">
        <v>91298757</v>
      </c>
      <c r="D2470" s="163">
        <v>45863</v>
      </c>
      <c r="E2470" s="164">
        <v>45905</v>
      </c>
      <c r="F2470" s="165">
        <v>5.91</v>
      </c>
      <c r="G2470" s="166" t="s">
        <v>2311</v>
      </c>
      <c r="H2470" s="161" t="s">
        <v>2314</v>
      </c>
      <c r="I2470" s="161" t="s">
        <v>5449</v>
      </c>
      <c r="J2470" s="161" t="s">
        <v>168</v>
      </c>
      <c r="K2470" s="167"/>
      <c r="L2470" s="168" t="s">
        <v>749</v>
      </c>
      <c r="M2470" s="168" t="s">
        <v>169</v>
      </c>
    </row>
    <row r="2471" spans="1:13" s="169" customFormat="1" x14ac:dyDescent="0.4">
      <c r="A2471" s="161" t="s">
        <v>2306</v>
      </c>
      <c r="B2471" s="161" t="s">
        <v>2309</v>
      </c>
      <c r="C2471" s="162">
        <v>91298757</v>
      </c>
      <c r="D2471" s="163">
        <v>45863</v>
      </c>
      <c r="E2471" s="164">
        <v>45905</v>
      </c>
      <c r="F2471" s="165">
        <v>0.44</v>
      </c>
      <c r="G2471" s="166" t="s">
        <v>2311</v>
      </c>
      <c r="H2471" s="161" t="s">
        <v>2314</v>
      </c>
      <c r="I2471" s="161" t="s">
        <v>5435</v>
      </c>
      <c r="J2471" s="161" t="s">
        <v>34</v>
      </c>
      <c r="K2471" s="167"/>
      <c r="L2471" s="168" t="s">
        <v>749</v>
      </c>
      <c r="M2471" s="168" t="s">
        <v>35</v>
      </c>
    </row>
    <row r="2472" spans="1:13" s="169" customFormat="1" x14ac:dyDescent="0.4">
      <c r="A2472" s="161" t="s">
        <v>2306</v>
      </c>
      <c r="B2472" s="161" t="s">
        <v>2309</v>
      </c>
      <c r="C2472" s="162">
        <v>91298757</v>
      </c>
      <c r="D2472" s="163">
        <v>45863</v>
      </c>
      <c r="E2472" s="164">
        <v>45905</v>
      </c>
      <c r="F2472" s="165">
        <v>6.03</v>
      </c>
      <c r="G2472" s="166" t="s">
        <v>2311</v>
      </c>
      <c r="H2472" s="161" t="s">
        <v>2314</v>
      </c>
      <c r="I2472" s="161" t="s">
        <v>5603</v>
      </c>
      <c r="J2472" s="161" t="s">
        <v>24</v>
      </c>
      <c r="K2472" s="167"/>
      <c r="L2472" s="168" t="s">
        <v>749</v>
      </c>
      <c r="M2472" s="168" t="s">
        <v>25</v>
      </c>
    </row>
    <row r="2473" spans="1:13" s="169" customFormat="1" x14ac:dyDescent="0.4">
      <c r="A2473" s="161" t="s">
        <v>2306</v>
      </c>
      <c r="B2473" s="161" t="s">
        <v>2309</v>
      </c>
      <c r="C2473" s="162">
        <v>91298757</v>
      </c>
      <c r="D2473" s="163">
        <v>45863</v>
      </c>
      <c r="E2473" s="164">
        <v>45905</v>
      </c>
      <c r="F2473" s="165">
        <v>1.62</v>
      </c>
      <c r="G2473" s="166" t="s">
        <v>2311</v>
      </c>
      <c r="H2473" s="161" t="s">
        <v>2314</v>
      </c>
      <c r="I2473" s="161" t="s">
        <v>5511</v>
      </c>
      <c r="J2473" s="161" t="s">
        <v>442</v>
      </c>
      <c r="K2473" s="167"/>
      <c r="L2473" s="168" t="s">
        <v>749</v>
      </c>
      <c r="M2473" s="168" t="s">
        <v>443</v>
      </c>
    </row>
    <row r="2474" spans="1:13" s="169" customFormat="1" x14ac:dyDescent="0.4">
      <c r="A2474" s="161" t="s">
        <v>2306</v>
      </c>
      <c r="B2474" s="161" t="s">
        <v>2309</v>
      </c>
      <c r="C2474" s="162">
        <v>91298757</v>
      </c>
      <c r="D2474" s="163">
        <v>45863</v>
      </c>
      <c r="E2474" s="164">
        <v>45905</v>
      </c>
      <c r="F2474" s="165">
        <v>0.41</v>
      </c>
      <c r="G2474" s="166" t="s">
        <v>2311</v>
      </c>
      <c r="H2474" s="161" t="s">
        <v>2314</v>
      </c>
      <c r="I2474" s="161" t="s">
        <v>5513</v>
      </c>
      <c r="J2474" s="161" t="s">
        <v>304</v>
      </c>
      <c r="K2474" s="167"/>
      <c r="L2474" s="168" t="s">
        <v>749</v>
      </c>
      <c r="M2474" s="168" t="s">
        <v>305</v>
      </c>
    </row>
    <row r="2475" spans="1:13" s="169" customFormat="1" x14ac:dyDescent="0.4">
      <c r="A2475" s="161" t="s">
        <v>2306</v>
      </c>
      <c r="B2475" s="161" t="s">
        <v>2309</v>
      </c>
      <c r="C2475" s="162">
        <v>91298757</v>
      </c>
      <c r="D2475" s="163">
        <v>45863</v>
      </c>
      <c r="E2475" s="164">
        <v>45905</v>
      </c>
      <c r="F2475" s="165">
        <v>26.87</v>
      </c>
      <c r="G2475" s="166" t="s">
        <v>2311</v>
      </c>
      <c r="H2475" s="161" t="s">
        <v>2314</v>
      </c>
      <c r="I2475" s="161" t="s">
        <v>5598</v>
      </c>
      <c r="J2475" s="161" t="s">
        <v>182</v>
      </c>
      <c r="K2475" s="167"/>
      <c r="L2475" s="168" t="s">
        <v>749</v>
      </c>
      <c r="M2475" s="168" t="s">
        <v>183</v>
      </c>
    </row>
    <row r="2476" spans="1:13" s="169" customFormat="1" x14ac:dyDescent="0.4">
      <c r="A2476" s="161" t="s">
        <v>2306</v>
      </c>
      <c r="B2476" s="161" t="s">
        <v>2309</v>
      </c>
      <c r="C2476" s="162">
        <v>91298757</v>
      </c>
      <c r="D2476" s="163">
        <v>45863</v>
      </c>
      <c r="E2476" s="164">
        <v>45905</v>
      </c>
      <c r="F2476" s="165">
        <v>2.9</v>
      </c>
      <c r="G2476" s="166" t="s">
        <v>2311</v>
      </c>
      <c r="H2476" s="161" t="s">
        <v>2314</v>
      </c>
      <c r="I2476" s="161" t="s">
        <v>5543</v>
      </c>
      <c r="J2476" s="161" t="s">
        <v>194</v>
      </c>
      <c r="K2476" s="167"/>
      <c r="L2476" s="168" t="s">
        <v>749</v>
      </c>
      <c r="M2476" s="168" t="s">
        <v>195</v>
      </c>
    </row>
    <row r="2477" spans="1:13" s="169" customFormat="1" x14ac:dyDescent="0.4">
      <c r="A2477" s="161" t="s">
        <v>2306</v>
      </c>
      <c r="B2477" s="161" t="s">
        <v>2309</v>
      </c>
      <c r="C2477" s="162">
        <v>91298757</v>
      </c>
      <c r="D2477" s="163">
        <v>45863</v>
      </c>
      <c r="E2477" s="164">
        <v>45905</v>
      </c>
      <c r="F2477" s="165">
        <v>11.72</v>
      </c>
      <c r="G2477" s="166" t="s">
        <v>2311</v>
      </c>
      <c r="H2477" s="161" t="s">
        <v>2314</v>
      </c>
      <c r="I2477" s="161" t="s">
        <v>5599</v>
      </c>
      <c r="J2477" s="161" t="s">
        <v>118</v>
      </c>
      <c r="K2477" s="167"/>
      <c r="L2477" s="168" t="s">
        <v>749</v>
      </c>
      <c r="M2477" s="168" t="s">
        <v>119</v>
      </c>
    </row>
    <row r="2478" spans="1:13" s="169" customFormat="1" x14ac:dyDescent="0.4">
      <c r="A2478" s="161" t="s">
        <v>2306</v>
      </c>
      <c r="B2478" s="161" t="s">
        <v>2309</v>
      </c>
      <c r="C2478" s="162">
        <v>91298757</v>
      </c>
      <c r="D2478" s="163">
        <v>45863</v>
      </c>
      <c r="E2478" s="164">
        <v>45905</v>
      </c>
      <c r="F2478" s="165">
        <v>5.31</v>
      </c>
      <c r="G2478" s="166" t="s">
        <v>2311</v>
      </c>
      <c r="H2478" s="161" t="s">
        <v>2314</v>
      </c>
      <c r="I2478" s="161" t="s">
        <v>5600</v>
      </c>
      <c r="J2478" s="161" t="s">
        <v>120</v>
      </c>
      <c r="K2478" s="167"/>
      <c r="L2478" s="168" t="s">
        <v>749</v>
      </c>
      <c r="M2478" s="168" t="s">
        <v>121</v>
      </c>
    </row>
    <row r="2479" spans="1:13" s="169" customFormat="1" x14ac:dyDescent="0.4">
      <c r="A2479" s="161" t="s">
        <v>2306</v>
      </c>
      <c r="B2479" s="161" t="s">
        <v>2309</v>
      </c>
      <c r="C2479" s="162">
        <v>91298757</v>
      </c>
      <c r="D2479" s="163">
        <v>45863</v>
      </c>
      <c r="E2479" s="164">
        <v>45905</v>
      </c>
      <c r="F2479" s="165">
        <v>9.6</v>
      </c>
      <c r="G2479" s="166" t="s">
        <v>2311</v>
      </c>
      <c r="H2479" s="161" t="s">
        <v>2314</v>
      </c>
      <c r="I2479" s="161" t="s">
        <v>5601</v>
      </c>
      <c r="J2479" s="161" t="s">
        <v>228</v>
      </c>
      <c r="K2479" s="167"/>
      <c r="L2479" s="168" t="s">
        <v>749</v>
      </c>
      <c r="M2479" s="168" t="s">
        <v>229</v>
      </c>
    </row>
    <row r="2480" spans="1:13" s="169" customFormat="1" x14ac:dyDescent="0.4">
      <c r="A2480" s="161" t="s">
        <v>2306</v>
      </c>
      <c r="B2480" s="161" t="s">
        <v>2309</v>
      </c>
      <c r="C2480" s="162">
        <v>91298757</v>
      </c>
      <c r="D2480" s="163">
        <v>45863</v>
      </c>
      <c r="E2480" s="164">
        <v>45905</v>
      </c>
      <c r="F2480" s="165">
        <v>6.74</v>
      </c>
      <c r="G2480" s="166" t="s">
        <v>2311</v>
      </c>
      <c r="H2480" s="161" t="s">
        <v>2314</v>
      </c>
      <c r="I2480" s="161" t="s">
        <v>5454</v>
      </c>
      <c r="J2480" s="161" t="s">
        <v>126</v>
      </c>
      <c r="K2480" s="167"/>
      <c r="L2480" s="168" t="s">
        <v>749</v>
      </c>
      <c r="M2480" s="168" t="s">
        <v>127</v>
      </c>
    </row>
    <row r="2481" spans="1:13" s="169" customFormat="1" x14ac:dyDescent="0.4">
      <c r="A2481" s="161" t="s">
        <v>2306</v>
      </c>
      <c r="B2481" s="161" t="s">
        <v>2309</v>
      </c>
      <c r="C2481" s="162">
        <v>91298757</v>
      </c>
      <c r="D2481" s="163">
        <v>45863</v>
      </c>
      <c r="E2481" s="164">
        <v>45905</v>
      </c>
      <c r="F2481" s="165">
        <v>7.09</v>
      </c>
      <c r="G2481" s="166" t="s">
        <v>2311</v>
      </c>
      <c r="H2481" s="161" t="s">
        <v>2314</v>
      </c>
      <c r="I2481" s="161" t="s">
        <v>5473</v>
      </c>
      <c r="J2481" s="161" t="s">
        <v>72</v>
      </c>
      <c r="K2481" s="167"/>
      <c r="L2481" s="168" t="s">
        <v>749</v>
      </c>
      <c r="M2481" s="168" t="s">
        <v>73</v>
      </c>
    </row>
    <row r="2482" spans="1:13" s="169" customFormat="1" x14ac:dyDescent="0.4">
      <c r="A2482" s="161" t="s">
        <v>2306</v>
      </c>
      <c r="B2482" s="161" t="s">
        <v>2309</v>
      </c>
      <c r="C2482" s="162">
        <v>91298757</v>
      </c>
      <c r="D2482" s="163">
        <v>45863</v>
      </c>
      <c r="E2482" s="164">
        <v>45905</v>
      </c>
      <c r="F2482" s="165">
        <v>7.56</v>
      </c>
      <c r="G2482" s="166" t="s">
        <v>2311</v>
      </c>
      <c r="H2482" s="161" t="s">
        <v>2314</v>
      </c>
      <c r="I2482" s="161" t="s">
        <v>5623</v>
      </c>
      <c r="J2482" s="161" t="s">
        <v>74</v>
      </c>
      <c r="K2482" s="167"/>
      <c r="L2482" s="168" t="s">
        <v>749</v>
      </c>
      <c r="M2482" s="168" t="s">
        <v>75</v>
      </c>
    </row>
    <row r="2483" spans="1:13" s="169" customFormat="1" x14ac:dyDescent="0.4">
      <c r="A2483" s="161" t="s">
        <v>2306</v>
      </c>
      <c r="B2483" s="161" t="s">
        <v>2309</v>
      </c>
      <c r="C2483" s="162">
        <v>91298757</v>
      </c>
      <c r="D2483" s="163">
        <v>45863</v>
      </c>
      <c r="E2483" s="164">
        <v>45905</v>
      </c>
      <c r="F2483" s="165">
        <v>7.38</v>
      </c>
      <c r="G2483" s="166" t="s">
        <v>2311</v>
      </c>
      <c r="H2483" s="161" t="s">
        <v>2314</v>
      </c>
      <c r="I2483" s="161" t="s">
        <v>5481</v>
      </c>
      <c r="J2483" s="161" t="s">
        <v>326</v>
      </c>
      <c r="K2483" s="167"/>
      <c r="L2483" s="168" t="s">
        <v>749</v>
      </c>
      <c r="M2483" s="168" t="s">
        <v>327</v>
      </c>
    </row>
    <row r="2484" spans="1:13" s="169" customFormat="1" x14ac:dyDescent="0.4">
      <c r="A2484" s="161" t="s">
        <v>2306</v>
      </c>
      <c r="B2484" s="161" t="s">
        <v>2309</v>
      </c>
      <c r="C2484" s="162">
        <v>91298757</v>
      </c>
      <c r="D2484" s="163">
        <v>45863</v>
      </c>
      <c r="E2484" s="164">
        <v>45905</v>
      </c>
      <c r="F2484" s="165">
        <v>9.31</v>
      </c>
      <c r="G2484" s="166" t="s">
        <v>2311</v>
      </c>
      <c r="H2484" s="161" t="s">
        <v>2314</v>
      </c>
      <c r="I2484" s="161" t="s">
        <v>5572</v>
      </c>
      <c r="J2484" s="161" t="s">
        <v>62</v>
      </c>
      <c r="K2484" s="167"/>
      <c r="L2484" s="168" t="s">
        <v>749</v>
      </c>
      <c r="M2484" s="168" t="s">
        <v>63</v>
      </c>
    </row>
    <row r="2485" spans="1:13" s="169" customFormat="1" x14ac:dyDescent="0.4">
      <c r="A2485" s="161" t="s">
        <v>2306</v>
      </c>
      <c r="B2485" s="161" t="s">
        <v>2309</v>
      </c>
      <c r="C2485" s="162">
        <v>91298757</v>
      </c>
      <c r="D2485" s="163">
        <v>45863</v>
      </c>
      <c r="E2485" s="164">
        <v>45905</v>
      </c>
      <c r="F2485" s="165">
        <v>6.58</v>
      </c>
      <c r="G2485" s="166" t="s">
        <v>2311</v>
      </c>
      <c r="H2485" s="161" t="s">
        <v>2314</v>
      </c>
      <c r="I2485" s="161" t="s">
        <v>5493</v>
      </c>
      <c r="J2485" s="161" t="s">
        <v>242</v>
      </c>
      <c r="K2485" s="167"/>
      <c r="L2485" s="168" t="s">
        <v>749</v>
      </c>
      <c r="M2485" s="168" t="s">
        <v>243</v>
      </c>
    </row>
    <row r="2486" spans="1:13" s="169" customFormat="1" x14ac:dyDescent="0.4">
      <c r="A2486" s="161" t="s">
        <v>2306</v>
      </c>
      <c r="B2486" s="161" t="s">
        <v>2309</v>
      </c>
      <c r="C2486" s="162">
        <v>91298757</v>
      </c>
      <c r="D2486" s="163">
        <v>45863</v>
      </c>
      <c r="E2486" s="164">
        <v>45905</v>
      </c>
      <c r="F2486" s="165">
        <v>6.81</v>
      </c>
      <c r="G2486" s="166" t="s">
        <v>2311</v>
      </c>
      <c r="H2486" s="161" t="s">
        <v>2314</v>
      </c>
      <c r="I2486" s="161" t="s">
        <v>5495</v>
      </c>
      <c r="J2486" s="161" t="s">
        <v>258</v>
      </c>
      <c r="K2486" s="167"/>
      <c r="L2486" s="168" t="s">
        <v>749</v>
      </c>
      <c r="M2486" s="168" t="s">
        <v>259</v>
      </c>
    </row>
    <row r="2487" spans="1:13" s="169" customFormat="1" x14ac:dyDescent="0.4">
      <c r="A2487" s="161" t="s">
        <v>2306</v>
      </c>
      <c r="B2487" s="161" t="s">
        <v>2309</v>
      </c>
      <c r="C2487" s="162">
        <v>91298757</v>
      </c>
      <c r="D2487" s="163">
        <v>45863</v>
      </c>
      <c r="E2487" s="164">
        <v>45905</v>
      </c>
      <c r="F2487" s="165">
        <v>15.98</v>
      </c>
      <c r="G2487" s="166" t="s">
        <v>2311</v>
      </c>
      <c r="H2487" s="161" t="s">
        <v>2314</v>
      </c>
      <c r="I2487" s="161" t="s">
        <v>5499</v>
      </c>
      <c r="J2487" s="161" t="s">
        <v>30</v>
      </c>
      <c r="K2487" s="167"/>
      <c r="L2487" s="168" t="s">
        <v>749</v>
      </c>
      <c r="M2487" s="168" t="s">
        <v>31</v>
      </c>
    </row>
    <row r="2488" spans="1:13" s="169" customFormat="1" x14ac:dyDescent="0.4">
      <c r="A2488" s="161" t="s">
        <v>2306</v>
      </c>
      <c r="B2488" s="161" t="s">
        <v>2309</v>
      </c>
      <c r="C2488" s="162">
        <v>91298757</v>
      </c>
      <c r="D2488" s="163">
        <v>45863</v>
      </c>
      <c r="E2488" s="164">
        <v>45905</v>
      </c>
      <c r="F2488" s="165">
        <v>6.26</v>
      </c>
      <c r="G2488" s="166" t="s">
        <v>2311</v>
      </c>
      <c r="H2488" s="161" t="s">
        <v>2314</v>
      </c>
      <c r="I2488" s="161" t="s">
        <v>5579</v>
      </c>
      <c r="J2488" s="161" t="s">
        <v>206</v>
      </c>
      <c r="K2488" s="167"/>
      <c r="L2488" s="168" t="s">
        <v>749</v>
      </c>
      <c r="M2488" s="168" t="s">
        <v>207</v>
      </c>
    </row>
    <row r="2489" spans="1:13" s="169" customFormat="1" x14ac:dyDescent="0.4">
      <c r="A2489" s="161" t="s">
        <v>2306</v>
      </c>
      <c r="B2489" s="161" t="s">
        <v>2309</v>
      </c>
      <c r="C2489" s="162">
        <v>91298757</v>
      </c>
      <c r="D2489" s="163">
        <v>45863</v>
      </c>
      <c r="E2489" s="164">
        <v>45905</v>
      </c>
      <c r="F2489" s="165">
        <v>8.01</v>
      </c>
      <c r="G2489" s="166" t="s">
        <v>2311</v>
      </c>
      <c r="H2489" s="161" t="s">
        <v>2314</v>
      </c>
      <c r="I2489" s="161" t="s">
        <v>5514</v>
      </c>
      <c r="J2489" s="161" t="s">
        <v>22</v>
      </c>
      <c r="K2489" s="167"/>
      <c r="L2489" s="168" t="s">
        <v>749</v>
      </c>
      <c r="M2489" s="168" t="s">
        <v>23</v>
      </c>
    </row>
    <row r="2490" spans="1:13" s="169" customFormat="1" x14ac:dyDescent="0.4">
      <c r="A2490" s="161" t="s">
        <v>2306</v>
      </c>
      <c r="B2490" s="161" t="s">
        <v>2309</v>
      </c>
      <c r="C2490" s="162">
        <v>91298757</v>
      </c>
      <c r="D2490" s="163">
        <v>45863</v>
      </c>
      <c r="E2490" s="164">
        <v>45905</v>
      </c>
      <c r="F2490" s="165">
        <v>6.87</v>
      </c>
      <c r="G2490" s="166" t="s">
        <v>2311</v>
      </c>
      <c r="H2490" s="161" t="s">
        <v>2314</v>
      </c>
      <c r="I2490" s="161" t="s">
        <v>5528</v>
      </c>
      <c r="J2490" s="161" t="s">
        <v>86</v>
      </c>
      <c r="K2490" s="167"/>
      <c r="L2490" s="168" t="s">
        <v>749</v>
      </c>
      <c r="M2490" s="168" t="s">
        <v>87</v>
      </c>
    </row>
    <row r="2491" spans="1:13" s="169" customFormat="1" x14ac:dyDescent="0.4">
      <c r="A2491" s="161" t="s">
        <v>2306</v>
      </c>
      <c r="B2491" s="161" t="s">
        <v>2309</v>
      </c>
      <c r="C2491" s="162">
        <v>91298757</v>
      </c>
      <c r="D2491" s="163">
        <v>45863</v>
      </c>
      <c r="E2491" s="164">
        <v>45905</v>
      </c>
      <c r="F2491" s="165">
        <v>13.07</v>
      </c>
      <c r="G2491" s="166" t="s">
        <v>2311</v>
      </c>
      <c r="H2491" s="161" t="s">
        <v>2314</v>
      </c>
      <c r="I2491" s="161" t="s">
        <v>5617</v>
      </c>
      <c r="J2491" s="161" t="s">
        <v>66</v>
      </c>
      <c r="K2491" s="167"/>
      <c r="L2491" s="168" t="s">
        <v>749</v>
      </c>
      <c r="M2491" s="168" t="s">
        <v>67</v>
      </c>
    </row>
    <row r="2492" spans="1:13" s="169" customFormat="1" x14ac:dyDescent="0.4">
      <c r="A2492" s="161" t="s">
        <v>2306</v>
      </c>
      <c r="B2492" s="161" t="s">
        <v>2309</v>
      </c>
      <c r="C2492" s="162">
        <v>91298757</v>
      </c>
      <c r="D2492" s="163">
        <v>45863</v>
      </c>
      <c r="E2492" s="164">
        <v>45905</v>
      </c>
      <c r="F2492" s="165">
        <v>6.14</v>
      </c>
      <c r="G2492" s="166" t="s">
        <v>2311</v>
      </c>
      <c r="H2492" s="161" t="s">
        <v>2314</v>
      </c>
      <c r="I2492" s="161" t="s">
        <v>5535</v>
      </c>
      <c r="J2492" s="161" t="s">
        <v>330</v>
      </c>
      <c r="K2492" s="167"/>
      <c r="L2492" s="168" t="s">
        <v>749</v>
      </c>
      <c r="M2492" s="168" t="s">
        <v>331</v>
      </c>
    </row>
    <row r="2493" spans="1:13" s="169" customFormat="1" x14ac:dyDescent="0.4">
      <c r="A2493" s="161" t="s">
        <v>2306</v>
      </c>
      <c r="B2493" s="161" t="s">
        <v>2309</v>
      </c>
      <c r="C2493" s="162">
        <v>91298757</v>
      </c>
      <c r="D2493" s="163">
        <v>45863</v>
      </c>
      <c r="E2493" s="164">
        <v>45905</v>
      </c>
      <c r="F2493" s="165">
        <v>10.66</v>
      </c>
      <c r="G2493" s="166" t="s">
        <v>2311</v>
      </c>
      <c r="H2493" s="161" t="s">
        <v>2314</v>
      </c>
      <c r="I2493" s="161" t="s">
        <v>5540</v>
      </c>
      <c r="J2493" s="161" t="s">
        <v>501</v>
      </c>
      <c r="K2493" s="167"/>
      <c r="L2493" s="168" t="s">
        <v>749</v>
      </c>
      <c r="M2493" s="168" t="s">
        <v>502</v>
      </c>
    </row>
    <row r="2494" spans="1:13" s="169" customFormat="1" x14ac:dyDescent="0.4">
      <c r="A2494" s="161" t="s">
        <v>2306</v>
      </c>
      <c r="B2494" s="161" t="s">
        <v>2309</v>
      </c>
      <c r="C2494" s="162">
        <v>91298757</v>
      </c>
      <c r="D2494" s="163">
        <v>45863</v>
      </c>
      <c r="E2494" s="164">
        <v>45905</v>
      </c>
      <c r="F2494" s="165">
        <v>2.19</v>
      </c>
      <c r="G2494" s="166" t="s">
        <v>2311</v>
      </c>
      <c r="H2494" s="161" t="s">
        <v>2314</v>
      </c>
      <c r="I2494" s="161" t="s">
        <v>5448</v>
      </c>
      <c r="J2494" s="161" t="s">
        <v>122</v>
      </c>
      <c r="K2494" s="167"/>
      <c r="L2494" s="168" t="s">
        <v>749</v>
      </c>
      <c r="M2494" s="168" t="s">
        <v>123</v>
      </c>
    </row>
    <row r="2495" spans="1:13" s="169" customFormat="1" x14ac:dyDescent="0.4">
      <c r="A2495" s="161" t="s">
        <v>2306</v>
      </c>
      <c r="B2495" s="161" t="s">
        <v>2309</v>
      </c>
      <c r="C2495" s="162">
        <v>91298757</v>
      </c>
      <c r="D2495" s="163">
        <v>45863</v>
      </c>
      <c r="E2495" s="164">
        <v>45905</v>
      </c>
      <c r="F2495" s="165">
        <v>5.92</v>
      </c>
      <c r="G2495" s="166" t="s">
        <v>2311</v>
      </c>
      <c r="H2495" s="161" t="s">
        <v>2314</v>
      </c>
      <c r="I2495" s="161" t="s">
        <v>5606</v>
      </c>
      <c r="J2495" s="161" t="s">
        <v>110</v>
      </c>
      <c r="K2495" s="167"/>
      <c r="L2495" s="168" t="s">
        <v>749</v>
      </c>
      <c r="M2495" s="168" t="s">
        <v>111</v>
      </c>
    </row>
    <row r="2496" spans="1:13" s="169" customFormat="1" x14ac:dyDescent="0.4">
      <c r="A2496" s="161" t="s">
        <v>2306</v>
      </c>
      <c r="B2496" s="161" t="s">
        <v>2309</v>
      </c>
      <c r="C2496" s="162">
        <v>91298757</v>
      </c>
      <c r="D2496" s="163">
        <v>45863</v>
      </c>
      <c r="E2496" s="164">
        <v>45905</v>
      </c>
      <c r="F2496" s="165">
        <v>10.56</v>
      </c>
      <c r="G2496" s="166" t="s">
        <v>2311</v>
      </c>
      <c r="H2496" s="161" t="s">
        <v>2314</v>
      </c>
      <c r="I2496" s="161" t="s">
        <v>5602</v>
      </c>
      <c r="J2496" s="161" t="s">
        <v>252</v>
      </c>
      <c r="K2496" s="167"/>
      <c r="L2496" s="168" t="s">
        <v>749</v>
      </c>
      <c r="M2496" s="168" t="s">
        <v>253</v>
      </c>
    </row>
    <row r="2497" spans="1:13" s="169" customFormat="1" x14ac:dyDescent="0.4">
      <c r="A2497" s="161" t="s">
        <v>2306</v>
      </c>
      <c r="B2497" s="161" t="s">
        <v>2309</v>
      </c>
      <c r="C2497" s="162">
        <v>91298757</v>
      </c>
      <c r="D2497" s="163">
        <v>45863</v>
      </c>
      <c r="E2497" s="164">
        <v>45905</v>
      </c>
      <c r="F2497" s="165">
        <v>9.3000000000000007</v>
      </c>
      <c r="G2497" s="166" t="s">
        <v>2311</v>
      </c>
      <c r="H2497" s="161" t="s">
        <v>2314</v>
      </c>
      <c r="I2497" s="161" t="s">
        <v>5488</v>
      </c>
      <c r="J2497" s="161" t="s">
        <v>78</v>
      </c>
      <c r="K2497" s="167"/>
      <c r="L2497" s="168" t="s">
        <v>749</v>
      </c>
      <c r="M2497" s="168" t="s">
        <v>79</v>
      </c>
    </row>
    <row r="2498" spans="1:13" s="169" customFormat="1" x14ac:dyDescent="0.4">
      <c r="A2498" s="161" t="s">
        <v>2306</v>
      </c>
      <c r="B2498" s="161" t="s">
        <v>2309</v>
      </c>
      <c r="C2498" s="162">
        <v>91298757</v>
      </c>
      <c r="D2498" s="163">
        <v>45863</v>
      </c>
      <c r="E2498" s="164">
        <v>45905</v>
      </c>
      <c r="F2498" s="165">
        <v>13.06</v>
      </c>
      <c r="G2498" s="166" t="s">
        <v>2311</v>
      </c>
      <c r="H2498" s="161" t="s">
        <v>2314</v>
      </c>
      <c r="I2498" s="161" t="s">
        <v>5538</v>
      </c>
      <c r="J2498" s="161" t="s">
        <v>288</v>
      </c>
      <c r="K2498" s="167"/>
      <c r="L2498" s="168" t="s">
        <v>749</v>
      </c>
      <c r="M2498" s="168" t="s">
        <v>289</v>
      </c>
    </row>
    <row r="2499" spans="1:13" s="169" customFormat="1" x14ac:dyDescent="0.4">
      <c r="A2499" s="161" t="s">
        <v>2306</v>
      </c>
      <c r="B2499" s="161" t="s">
        <v>2309</v>
      </c>
      <c r="C2499" s="162">
        <v>91298757</v>
      </c>
      <c r="D2499" s="163">
        <v>45863</v>
      </c>
      <c r="E2499" s="164">
        <v>45905</v>
      </c>
      <c r="F2499" s="165">
        <v>9.2799999999999994</v>
      </c>
      <c r="G2499" s="166" t="s">
        <v>2311</v>
      </c>
      <c r="H2499" s="161" t="s">
        <v>2314</v>
      </c>
      <c r="I2499" s="161" t="s">
        <v>5529</v>
      </c>
      <c r="J2499" s="161" t="s">
        <v>260</v>
      </c>
      <c r="K2499" s="167"/>
      <c r="L2499" s="168" t="s">
        <v>749</v>
      </c>
      <c r="M2499" s="168" t="s">
        <v>261</v>
      </c>
    </row>
    <row r="2500" spans="1:13" s="169" customFormat="1" x14ac:dyDescent="0.4">
      <c r="A2500" s="161" t="s">
        <v>2306</v>
      </c>
      <c r="B2500" s="161" t="s">
        <v>2309</v>
      </c>
      <c r="C2500" s="162">
        <v>91298757</v>
      </c>
      <c r="D2500" s="163">
        <v>45863</v>
      </c>
      <c r="E2500" s="164">
        <v>45905</v>
      </c>
      <c r="F2500" s="165">
        <v>12.1</v>
      </c>
      <c r="G2500" s="166" t="s">
        <v>2311</v>
      </c>
      <c r="H2500" s="161" t="s">
        <v>2314</v>
      </c>
      <c r="I2500" s="161" t="s">
        <v>5542</v>
      </c>
      <c r="J2500" s="161" t="s">
        <v>476</v>
      </c>
      <c r="K2500" s="167"/>
      <c r="L2500" s="168" t="s">
        <v>749</v>
      </c>
      <c r="M2500" s="168" t="s">
        <v>477</v>
      </c>
    </row>
    <row r="2501" spans="1:13" s="169" customFormat="1" x14ac:dyDescent="0.4">
      <c r="A2501" s="161" t="s">
        <v>2306</v>
      </c>
      <c r="B2501" s="161" t="s">
        <v>2309</v>
      </c>
      <c r="C2501" s="162">
        <v>91298757</v>
      </c>
      <c r="D2501" s="163">
        <v>45863</v>
      </c>
      <c r="E2501" s="164">
        <v>45905</v>
      </c>
      <c r="F2501" s="165">
        <v>14.85</v>
      </c>
      <c r="G2501" s="166" t="s">
        <v>2311</v>
      </c>
      <c r="H2501" s="161" t="s">
        <v>2314</v>
      </c>
      <c r="I2501" s="161" t="s">
        <v>5615</v>
      </c>
      <c r="J2501" s="161" t="s">
        <v>320</v>
      </c>
      <c r="K2501" s="167"/>
      <c r="L2501" s="168" t="s">
        <v>749</v>
      </c>
      <c r="M2501" s="168" t="s">
        <v>321</v>
      </c>
    </row>
    <row r="2502" spans="1:13" s="169" customFormat="1" x14ac:dyDescent="0.4">
      <c r="A2502" s="161" t="s">
        <v>2306</v>
      </c>
      <c r="B2502" s="161" t="s">
        <v>2309</v>
      </c>
      <c r="C2502" s="162">
        <v>91298757</v>
      </c>
      <c r="D2502" s="163">
        <v>45863</v>
      </c>
      <c r="E2502" s="164">
        <v>45905</v>
      </c>
      <c r="F2502" s="165">
        <v>9.49</v>
      </c>
      <c r="G2502" s="166" t="s">
        <v>2311</v>
      </c>
      <c r="H2502" s="161" t="s">
        <v>2314</v>
      </c>
      <c r="I2502" s="161" t="s">
        <v>5432</v>
      </c>
      <c r="J2502" s="161" t="s">
        <v>322</v>
      </c>
      <c r="K2502" s="167"/>
      <c r="L2502" s="168" t="s">
        <v>749</v>
      </c>
      <c r="M2502" s="168" t="s">
        <v>323</v>
      </c>
    </row>
    <row r="2503" spans="1:13" s="169" customFormat="1" x14ac:dyDescent="0.4">
      <c r="A2503" s="161" t="s">
        <v>2306</v>
      </c>
      <c r="B2503" s="161" t="s">
        <v>2309</v>
      </c>
      <c r="C2503" s="162">
        <v>91298757</v>
      </c>
      <c r="D2503" s="163">
        <v>45863</v>
      </c>
      <c r="E2503" s="164">
        <v>45905</v>
      </c>
      <c r="F2503" s="165">
        <v>8.08</v>
      </c>
      <c r="G2503" s="166" t="s">
        <v>2311</v>
      </c>
      <c r="H2503" s="161" t="s">
        <v>2314</v>
      </c>
      <c r="I2503" s="161" t="s">
        <v>5556</v>
      </c>
      <c r="J2503" s="161" t="s">
        <v>55</v>
      </c>
      <c r="K2503" s="167"/>
      <c r="L2503" s="168" t="s">
        <v>749</v>
      </c>
      <c r="M2503" s="168" t="s">
        <v>56</v>
      </c>
    </row>
    <row r="2504" spans="1:13" s="169" customFormat="1" x14ac:dyDescent="0.4">
      <c r="A2504" s="161" t="s">
        <v>2306</v>
      </c>
      <c r="B2504" s="161" t="s">
        <v>2309</v>
      </c>
      <c r="C2504" s="162">
        <v>91298757</v>
      </c>
      <c r="D2504" s="163">
        <v>45863</v>
      </c>
      <c r="E2504" s="164">
        <v>45905</v>
      </c>
      <c r="F2504" s="165">
        <v>14.54</v>
      </c>
      <c r="G2504" s="166" t="s">
        <v>2311</v>
      </c>
      <c r="H2504" s="161" t="s">
        <v>2314</v>
      </c>
      <c r="I2504" s="161" t="s">
        <v>5455</v>
      </c>
      <c r="J2504" s="161" t="s">
        <v>20</v>
      </c>
      <c r="K2504" s="167"/>
      <c r="L2504" s="168" t="s">
        <v>749</v>
      </c>
      <c r="M2504" s="168" t="s">
        <v>21</v>
      </c>
    </row>
    <row r="2505" spans="1:13" s="169" customFormat="1" x14ac:dyDescent="0.4">
      <c r="A2505" s="161" t="s">
        <v>2306</v>
      </c>
      <c r="B2505" s="161" t="s">
        <v>2309</v>
      </c>
      <c r="C2505" s="162">
        <v>91298757</v>
      </c>
      <c r="D2505" s="163">
        <v>45863</v>
      </c>
      <c r="E2505" s="164">
        <v>45905</v>
      </c>
      <c r="F2505" s="165">
        <v>6.75</v>
      </c>
      <c r="G2505" s="166" t="s">
        <v>2311</v>
      </c>
      <c r="H2505" s="161" t="s">
        <v>2314</v>
      </c>
      <c r="I2505" s="161" t="s">
        <v>5476</v>
      </c>
      <c r="J2505" s="161" t="s">
        <v>236</v>
      </c>
      <c r="K2505" s="167"/>
      <c r="L2505" s="168" t="s">
        <v>749</v>
      </c>
      <c r="M2505" s="168" t="s">
        <v>237</v>
      </c>
    </row>
    <row r="2506" spans="1:13" s="169" customFormat="1" x14ac:dyDescent="0.4">
      <c r="A2506" s="161" t="s">
        <v>2306</v>
      </c>
      <c r="B2506" s="161" t="s">
        <v>2309</v>
      </c>
      <c r="C2506" s="162">
        <v>91298757</v>
      </c>
      <c r="D2506" s="163">
        <v>45863</v>
      </c>
      <c r="E2506" s="164">
        <v>45905</v>
      </c>
      <c r="F2506" s="165">
        <v>10.81</v>
      </c>
      <c r="G2506" s="166" t="s">
        <v>2311</v>
      </c>
      <c r="H2506" s="161" t="s">
        <v>2314</v>
      </c>
      <c r="I2506" s="161" t="s">
        <v>5571</v>
      </c>
      <c r="J2506" s="161" t="s">
        <v>40</v>
      </c>
      <c r="K2506" s="167"/>
      <c r="L2506" s="168" t="s">
        <v>749</v>
      </c>
      <c r="M2506" s="168" t="s">
        <v>41</v>
      </c>
    </row>
    <row r="2507" spans="1:13" s="169" customFormat="1" x14ac:dyDescent="0.4">
      <c r="A2507" s="161" t="s">
        <v>2306</v>
      </c>
      <c r="B2507" s="161" t="s">
        <v>2309</v>
      </c>
      <c r="C2507" s="162">
        <v>91298757</v>
      </c>
      <c r="D2507" s="163">
        <v>45863</v>
      </c>
      <c r="E2507" s="164">
        <v>45905</v>
      </c>
      <c r="F2507" s="165">
        <v>7.69</v>
      </c>
      <c r="G2507" s="166" t="s">
        <v>2311</v>
      </c>
      <c r="H2507" s="161" t="s">
        <v>2314</v>
      </c>
      <c r="I2507" s="161" t="s">
        <v>5573</v>
      </c>
      <c r="J2507" s="161" t="s">
        <v>136</v>
      </c>
      <c r="K2507" s="167"/>
      <c r="L2507" s="168" t="s">
        <v>749</v>
      </c>
      <c r="M2507" s="168" t="s">
        <v>137</v>
      </c>
    </row>
    <row r="2508" spans="1:13" s="169" customFormat="1" x14ac:dyDescent="0.4">
      <c r="A2508" s="161" t="s">
        <v>2306</v>
      </c>
      <c r="B2508" s="161" t="s">
        <v>2309</v>
      </c>
      <c r="C2508" s="162">
        <v>91298757</v>
      </c>
      <c r="D2508" s="163">
        <v>45863</v>
      </c>
      <c r="E2508" s="164">
        <v>45905</v>
      </c>
      <c r="F2508" s="165">
        <v>5.4</v>
      </c>
      <c r="G2508" s="166" t="s">
        <v>2311</v>
      </c>
      <c r="H2508" s="161" t="s">
        <v>2314</v>
      </c>
      <c r="I2508" s="161" t="s">
        <v>5494</v>
      </c>
      <c r="J2508" s="161" t="s">
        <v>190</v>
      </c>
      <c r="K2508" s="167"/>
      <c r="L2508" s="168" t="s">
        <v>749</v>
      </c>
      <c r="M2508" s="168" t="s">
        <v>191</v>
      </c>
    </row>
    <row r="2509" spans="1:13" s="169" customFormat="1" x14ac:dyDescent="0.4">
      <c r="A2509" s="161" t="s">
        <v>2306</v>
      </c>
      <c r="B2509" s="161" t="s">
        <v>2309</v>
      </c>
      <c r="C2509" s="162">
        <v>91298757</v>
      </c>
      <c r="D2509" s="163">
        <v>45863</v>
      </c>
      <c r="E2509" s="164">
        <v>45905</v>
      </c>
      <c r="F2509" s="165">
        <v>4.37</v>
      </c>
      <c r="G2509" s="166" t="s">
        <v>2311</v>
      </c>
      <c r="H2509" s="161" t="s">
        <v>2314</v>
      </c>
      <c r="I2509" s="161" t="s">
        <v>5497</v>
      </c>
      <c r="J2509" s="161" t="s">
        <v>424</v>
      </c>
      <c r="K2509" s="167"/>
      <c r="L2509" s="168" t="s">
        <v>749</v>
      </c>
      <c r="M2509" s="168" t="s">
        <v>425</v>
      </c>
    </row>
    <row r="2510" spans="1:13" s="169" customFormat="1" x14ac:dyDescent="0.4">
      <c r="A2510" s="161" t="s">
        <v>2306</v>
      </c>
      <c r="B2510" s="161" t="s">
        <v>2309</v>
      </c>
      <c r="C2510" s="162">
        <v>91298757</v>
      </c>
      <c r="D2510" s="163">
        <v>45863</v>
      </c>
      <c r="E2510" s="164">
        <v>45905</v>
      </c>
      <c r="F2510" s="165">
        <v>3.41</v>
      </c>
      <c r="G2510" s="166" t="s">
        <v>2311</v>
      </c>
      <c r="H2510" s="161" t="s">
        <v>2314</v>
      </c>
      <c r="I2510" s="161" t="s">
        <v>5503</v>
      </c>
      <c r="J2510" s="161" t="s">
        <v>310</v>
      </c>
      <c r="K2510" s="167"/>
      <c r="L2510" s="168" t="s">
        <v>749</v>
      </c>
      <c r="M2510" s="168" t="s">
        <v>311</v>
      </c>
    </row>
    <row r="2511" spans="1:13" s="169" customFormat="1" x14ac:dyDescent="0.4">
      <c r="A2511" s="161" t="s">
        <v>2306</v>
      </c>
      <c r="B2511" s="161" t="s">
        <v>2309</v>
      </c>
      <c r="C2511" s="162">
        <v>91298757</v>
      </c>
      <c r="D2511" s="163">
        <v>45863</v>
      </c>
      <c r="E2511" s="164">
        <v>45905</v>
      </c>
      <c r="F2511" s="165">
        <v>5.17</v>
      </c>
      <c r="G2511" s="166" t="s">
        <v>2311</v>
      </c>
      <c r="H2511" s="161" t="s">
        <v>2314</v>
      </c>
      <c r="I2511" s="161" t="s">
        <v>5512</v>
      </c>
      <c r="J2511" s="161" t="s">
        <v>444</v>
      </c>
      <c r="K2511" s="167"/>
      <c r="L2511" s="168" t="s">
        <v>749</v>
      </c>
      <c r="M2511" s="168" t="s">
        <v>445</v>
      </c>
    </row>
    <row r="2512" spans="1:13" s="169" customFormat="1" x14ac:dyDescent="0.4">
      <c r="A2512" s="161" t="s">
        <v>2306</v>
      </c>
      <c r="B2512" s="161" t="s">
        <v>2309</v>
      </c>
      <c r="C2512" s="162">
        <v>91298757</v>
      </c>
      <c r="D2512" s="163">
        <v>45863</v>
      </c>
      <c r="E2512" s="164">
        <v>45905</v>
      </c>
      <c r="F2512" s="165">
        <v>22.36</v>
      </c>
      <c r="G2512" s="166" t="s">
        <v>2311</v>
      </c>
      <c r="H2512" s="161" t="s">
        <v>2314</v>
      </c>
      <c r="I2512" s="161" t="s">
        <v>5530</v>
      </c>
      <c r="J2512" s="161" t="s">
        <v>88</v>
      </c>
      <c r="K2512" s="167"/>
      <c r="L2512" s="168" t="s">
        <v>749</v>
      </c>
      <c r="M2512" s="168" t="s">
        <v>89</v>
      </c>
    </row>
    <row r="2513" spans="1:13" s="169" customFormat="1" x14ac:dyDescent="0.4">
      <c r="A2513" s="161" t="s">
        <v>2306</v>
      </c>
      <c r="B2513" s="161" t="s">
        <v>2309</v>
      </c>
      <c r="C2513" s="162">
        <v>91298757</v>
      </c>
      <c r="D2513" s="163">
        <v>45863</v>
      </c>
      <c r="E2513" s="164">
        <v>45905</v>
      </c>
      <c r="F2513" s="165">
        <v>14.6</v>
      </c>
      <c r="G2513" s="166" t="s">
        <v>2311</v>
      </c>
      <c r="H2513" s="161" t="s">
        <v>2314</v>
      </c>
      <c r="I2513" s="161" t="s">
        <v>5586</v>
      </c>
      <c r="J2513" s="161" t="s">
        <v>112</v>
      </c>
      <c r="K2513" s="167"/>
      <c r="L2513" s="168" t="s">
        <v>749</v>
      </c>
      <c r="M2513" s="168" t="s">
        <v>113</v>
      </c>
    </row>
    <row r="2514" spans="1:13" s="169" customFormat="1" x14ac:dyDescent="0.4">
      <c r="A2514" s="161" t="s">
        <v>2306</v>
      </c>
      <c r="B2514" s="161" t="s">
        <v>2309</v>
      </c>
      <c r="C2514" s="162">
        <v>91298757</v>
      </c>
      <c r="D2514" s="163">
        <v>45863</v>
      </c>
      <c r="E2514" s="164">
        <v>45905</v>
      </c>
      <c r="F2514" s="165">
        <v>5.68</v>
      </c>
      <c r="G2514" s="166" t="s">
        <v>2311</v>
      </c>
      <c r="H2514" s="161" t="s">
        <v>2314</v>
      </c>
      <c r="I2514" s="161" t="s">
        <v>5533</v>
      </c>
      <c r="J2514" s="161" t="s">
        <v>262</v>
      </c>
      <c r="K2514" s="167"/>
      <c r="L2514" s="168" t="s">
        <v>749</v>
      </c>
      <c r="M2514" s="168" t="s">
        <v>263</v>
      </c>
    </row>
    <row r="2515" spans="1:13" s="169" customFormat="1" x14ac:dyDescent="0.4">
      <c r="A2515" s="161" t="s">
        <v>2306</v>
      </c>
      <c r="B2515" s="161" t="s">
        <v>2309</v>
      </c>
      <c r="C2515" s="162">
        <v>91298757</v>
      </c>
      <c r="D2515" s="163">
        <v>45863</v>
      </c>
      <c r="E2515" s="164">
        <v>45905</v>
      </c>
      <c r="F2515" s="165">
        <v>5.66</v>
      </c>
      <c r="G2515" s="166" t="s">
        <v>2311</v>
      </c>
      <c r="H2515" s="161" t="s">
        <v>2314</v>
      </c>
      <c r="I2515" s="161" t="s">
        <v>5544</v>
      </c>
      <c r="J2515" s="161" t="s">
        <v>220</v>
      </c>
      <c r="K2515" s="167"/>
      <c r="L2515" s="168" t="s">
        <v>749</v>
      </c>
      <c r="M2515" s="168" t="s">
        <v>221</v>
      </c>
    </row>
    <row r="2516" spans="1:13" s="169" customFormat="1" x14ac:dyDescent="0.4">
      <c r="A2516" s="161" t="s">
        <v>2306</v>
      </c>
      <c r="B2516" s="161" t="s">
        <v>2309</v>
      </c>
      <c r="C2516" s="162">
        <v>91298757</v>
      </c>
      <c r="D2516" s="163">
        <v>45863</v>
      </c>
      <c r="E2516" s="164">
        <v>45905</v>
      </c>
      <c r="F2516" s="165">
        <v>5.25</v>
      </c>
      <c r="G2516" s="166" t="s">
        <v>2311</v>
      </c>
      <c r="H2516" s="161" t="s">
        <v>2314</v>
      </c>
      <c r="I2516" s="161" t="s">
        <v>5561</v>
      </c>
      <c r="J2516" s="161" t="s">
        <v>234</v>
      </c>
      <c r="K2516" s="167"/>
      <c r="L2516" s="168" t="s">
        <v>749</v>
      </c>
      <c r="M2516" s="168" t="s">
        <v>235</v>
      </c>
    </row>
    <row r="2517" spans="1:13" s="169" customFormat="1" x14ac:dyDescent="0.4">
      <c r="A2517" s="161" t="s">
        <v>2306</v>
      </c>
      <c r="B2517" s="161" t="s">
        <v>2309</v>
      </c>
      <c r="C2517" s="162">
        <v>91298757</v>
      </c>
      <c r="D2517" s="163">
        <v>45863</v>
      </c>
      <c r="E2517" s="164">
        <v>45905</v>
      </c>
      <c r="F2517" s="165">
        <v>5.93</v>
      </c>
      <c r="G2517" s="166" t="s">
        <v>2311</v>
      </c>
      <c r="H2517" s="161" t="s">
        <v>2314</v>
      </c>
      <c r="I2517" s="161" t="s">
        <v>5466</v>
      </c>
      <c r="J2517" s="161" t="s">
        <v>394</v>
      </c>
      <c r="K2517" s="167"/>
      <c r="L2517" s="168" t="s">
        <v>749</v>
      </c>
      <c r="M2517" s="168" t="s">
        <v>395</v>
      </c>
    </row>
    <row r="2518" spans="1:13" s="169" customFormat="1" x14ac:dyDescent="0.4">
      <c r="A2518" s="161" t="s">
        <v>2306</v>
      </c>
      <c r="B2518" s="161" t="s">
        <v>2309</v>
      </c>
      <c r="C2518" s="162">
        <v>91298757</v>
      </c>
      <c r="D2518" s="163">
        <v>45863</v>
      </c>
      <c r="E2518" s="164">
        <v>45905</v>
      </c>
      <c r="F2518" s="165">
        <v>7</v>
      </c>
      <c r="G2518" s="166" t="s">
        <v>2311</v>
      </c>
      <c r="H2518" s="161" t="s">
        <v>2314</v>
      </c>
      <c r="I2518" s="161" t="s">
        <v>5564</v>
      </c>
      <c r="J2518" s="161" t="s">
        <v>60</v>
      </c>
      <c r="K2518" s="167"/>
      <c r="L2518" s="168" t="s">
        <v>749</v>
      </c>
      <c r="M2518" s="168" t="s">
        <v>61</v>
      </c>
    </row>
    <row r="2519" spans="1:13" s="169" customFormat="1" x14ac:dyDescent="0.4">
      <c r="A2519" s="161" t="s">
        <v>2306</v>
      </c>
      <c r="B2519" s="161" t="s">
        <v>2309</v>
      </c>
      <c r="C2519" s="162">
        <v>91298757</v>
      </c>
      <c r="D2519" s="163">
        <v>45863</v>
      </c>
      <c r="E2519" s="164">
        <v>45905</v>
      </c>
      <c r="F2519" s="165">
        <v>3.66</v>
      </c>
      <c r="G2519" s="166" t="s">
        <v>2311</v>
      </c>
      <c r="H2519" s="161" t="s">
        <v>2314</v>
      </c>
      <c r="I2519" s="161" t="s">
        <v>5565</v>
      </c>
      <c r="J2519" s="161" t="s">
        <v>398</v>
      </c>
      <c r="K2519" s="167"/>
      <c r="L2519" s="168" t="s">
        <v>749</v>
      </c>
      <c r="M2519" s="168" t="s">
        <v>399</v>
      </c>
    </row>
    <row r="2520" spans="1:13" s="169" customFormat="1" x14ac:dyDescent="0.4">
      <c r="A2520" s="161" t="s">
        <v>2306</v>
      </c>
      <c r="B2520" s="161" t="s">
        <v>2309</v>
      </c>
      <c r="C2520" s="162">
        <v>91298757</v>
      </c>
      <c r="D2520" s="163">
        <v>45863</v>
      </c>
      <c r="E2520" s="164">
        <v>45905</v>
      </c>
      <c r="F2520" s="165">
        <v>3.86</v>
      </c>
      <c r="G2520" s="166" t="s">
        <v>2311</v>
      </c>
      <c r="H2520" s="161" t="s">
        <v>2314</v>
      </c>
      <c r="I2520" s="161" t="s">
        <v>5567</v>
      </c>
      <c r="J2520" s="161" t="s">
        <v>404</v>
      </c>
      <c r="K2520" s="167"/>
      <c r="L2520" s="168" t="s">
        <v>749</v>
      </c>
      <c r="M2520" s="168" t="s">
        <v>405</v>
      </c>
    </row>
    <row r="2521" spans="1:13" s="169" customFormat="1" x14ac:dyDescent="0.4">
      <c r="A2521" s="161" t="s">
        <v>2306</v>
      </c>
      <c r="B2521" s="161" t="s">
        <v>2309</v>
      </c>
      <c r="C2521" s="162">
        <v>91298757</v>
      </c>
      <c r="D2521" s="163">
        <v>45863</v>
      </c>
      <c r="E2521" s="164">
        <v>45905</v>
      </c>
      <c r="F2521" s="165">
        <v>7.57</v>
      </c>
      <c r="G2521" s="166" t="s">
        <v>2311</v>
      </c>
      <c r="H2521" s="161" t="s">
        <v>2314</v>
      </c>
      <c r="I2521" s="161" t="s">
        <v>5500</v>
      </c>
      <c r="J2521" s="161" t="s">
        <v>428</v>
      </c>
      <c r="K2521" s="167"/>
      <c r="L2521" s="168" t="s">
        <v>749</v>
      </c>
      <c r="M2521" s="168" t="s">
        <v>429</v>
      </c>
    </row>
    <row r="2522" spans="1:13" s="169" customFormat="1" x14ac:dyDescent="0.4">
      <c r="A2522" s="161" t="s">
        <v>2306</v>
      </c>
      <c r="B2522" s="161" t="s">
        <v>2309</v>
      </c>
      <c r="C2522" s="162">
        <v>91298757</v>
      </c>
      <c r="D2522" s="163">
        <v>45863</v>
      </c>
      <c r="E2522" s="164">
        <v>45905</v>
      </c>
      <c r="F2522" s="165">
        <v>8.43</v>
      </c>
      <c r="G2522" s="166" t="s">
        <v>2311</v>
      </c>
      <c r="H2522" s="161" t="s">
        <v>2314</v>
      </c>
      <c r="I2522" s="161" t="s">
        <v>5581</v>
      </c>
      <c r="J2522" s="161" t="s">
        <v>254</v>
      </c>
      <c r="K2522" s="167"/>
      <c r="L2522" s="168" t="s">
        <v>749</v>
      </c>
      <c r="M2522" s="168" t="s">
        <v>255</v>
      </c>
    </row>
    <row r="2523" spans="1:13" s="169" customFormat="1" x14ac:dyDescent="0.4">
      <c r="A2523" s="161" t="s">
        <v>2306</v>
      </c>
      <c r="B2523" s="161" t="s">
        <v>2309</v>
      </c>
      <c r="C2523" s="162">
        <v>91298757</v>
      </c>
      <c r="D2523" s="163">
        <v>45863</v>
      </c>
      <c r="E2523" s="164">
        <v>45905</v>
      </c>
      <c r="F2523" s="165">
        <v>4.8</v>
      </c>
      <c r="G2523" s="166" t="s">
        <v>2311</v>
      </c>
      <c r="H2523" s="161" t="s">
        <v>2314</v>
      </c>
      <c r="I2523" s="161" t="s">
        <v>5583</v>
      </c>
      <c r="J2523" s="161" t="s">
        <v>446</v>
      </c>
      <c r="K2523" s="167"/>
      <c r="L2523" s="168" t="s">
        <v>749</v>
      </c>
      <c r="M2523" s="168" t="s">
        <v>447</v>
      </c>
    </row>
    <row r="2524" spans="1:13" s="169" customFormat="1" x14ac:dyDescent="0.4">
      <c r="A2524" s="161" t="s">
        <v>2306</v>
      </c>
      <c r="B2524" s="161" t="s">
        <v>2309</v>
      </c>
      <c r="C2524" s="162">
        <v>91298757</v>
      </c>
      <c r="D2524" s="163">
        <v>45863</v>
      </c>
      <c r="E2524" s="164">
        <v>45905</v>
      </c>
      <c r="F2524" s="165">
        <v>8.23</v>
      </c>
      <c r="G2524" s="166" t="s">
        <v>2311</v>
      </c>
      <c r="H2524" s="161" t="s">
        <v>2314</v>
      </c>
      <c r="I2524" s="161" t="s">
        <v>5519</v>
      </c>
      <c r="J2524" s="161" t="s">
        <v>328</v>
      </c>
      <c r="K2524" s="167"/>
      <c r="L2524" s="168" t="s">
        <v>749</v>
      </c>
      <c r="M2524" s="168" t="s">
        <v>329</v>
      </c>
    </row>
    <row r="2525" spans="1:13" s="169" customFormat="1" x14ac:dyDescent="0.4">
      <c r="A2525" s="161" t="s">
        <v>2306</v>
      </c>
      <c r="B2525" s="161" t="s">
        <v>2309</v>
      </c>
      <c r="C2525" s="162">
        <v>91298757</v>
      </c>
      <c r="D2525" s="163">
        <v>45863</v>
      </c>
      <c r="E2525" s="164">
        <v>45905</v>
      </c>
      <c r="F2525" s="165">
        <v>13.12</v>
      </c>
      <c r="G2525" s="166" t="s">
        <v>2311</v>
      </c>
      <c r="H2525" s="161" t="s">
        <v>2314</v>
      </c>
      <c r="I2525" s="161" t="s">
        <v>5477</v>
      </c>
      <c r="J2525" s="161" t="s">
        <v>186</v>
      </c>
      <c r="K2525" s="167"/>
      <c r="L2525" s="168" t="s">
        <v>749</v>
      </c>
      <c r="M2525" s="168" t="s">
        <v>187</v>
      </c>
    </row>
    <row r="2526" spans="1:13" s="169" customFormat="1" x14ac:dyDescent="0.4">
      <c r="A2526" s="161" t="s">
        <v>2306</v>
      </c>
      <c r="B2526" s="161" t="s">
        <v>2309</v>
      </c>
      <c r="C2526" s="162">
        <v>91298757</v>
      </c>
      <c r="D2526" s="163">
        <v>45863</v>
      </c>
      <c r="E2526" s="164">
        <v>45905</v>
      </c>
      <c r="F2526" s="165">
        <v>5.13</v>
      </c>
      <c r="G2526" s="166" t="s">
        <v>2311</v>
      </c>
      <c r="H2526" s="161" t="s">
        <v>2314</v>
      </c>
      <c r="I2526" s="161" t="s">
        <v>5478</v>
      </c>
      <c r="J2526" s="161" t="s">
        <v>238</v>
      </c>
      <c r="K2526" s="167"/>
      <c r="L2526" s="168" t="s">
        <v>749</v>
      </c>
      <c r="M2526" s="168" t="s">
        <v>239</v>
      </c>
    </row>
    <row r="2527" spans="1:13" s="169" customFormat="1" x14ac:dyDescent="0.4">
      <c r="A2527" s="161" t="s">
        <v>2306</v>
      </c>
      <c r="B2527" s="161" t="s">
        <v>2309</v>
      </c>
      <c r="C2527" s="162">
        <v>91298757</v>
      </c>
      <c r="D2527" s="163">
        <v>45863</v>
      </c>
      <c r="E2527" s="164">
        <v>45905</v>
      </c>
      <c r="F2527" s="165">
        <v>13.09</v>
      </c>
      <c r="G2527" s="166" t="s">
        <v>2311</v>
      </c>
      <c r="H2527" s="161" t="s">
        <v>2314</v>
      </c>
      <c r="I2527" s="161" t="s">
        <v>5458</v>
      </c>
      <c r="J2527" s="161" t="s">
        <v>44</v>
      </c>
      <c r="K2527" s="167"/>
      <c r="L2527" s="168" t="s">
        <v>749</v>
      </c>
      <c r="M2527" s="168" t="s">
        <v>45</v>
      </c>
    </row>
    <row r="2528" spans="1:13" s="169" customFormat="1" x14ac:dyDescent="0.4">
      <c r="A2528" s="161" t="s">
        <v>2306</v>
      </c>
      <c r="B2528" s="161" t="s">
        <v>2309</v>
      </c>
      <c r="C2528" s="162">
        <v>91298757</v>
      </c>
      <c r="D2528" s="163">
        <v>45863</v>
      </c>
      <c r="E2528" s="164">
        <v>45905</v>
      </c>
      <c r="F2528" s="165">
        <v>4.6100000000000003</v>
      </c>
      <c r="G2528" s="166" t="s">
        <v>2311</v>
      </c>
      <c r="H2528" s="161" t="s">
        <v>2314</v>
      </c>
      <c r="I2528" s="161" t="s">
        <v>5624</v>
      </c>
      <c r="J2528" s="161" t="s">
        <v>426</v>
      </c>
      <c r="K2528" s="167"/>
      <c r="L2528" s="168" t="s">
        <v>749</v>
      </c>
      <c r="M2528" s="168" t="s">
        <v>427</v>
      </c>
    </row>
    <row r="2529" spans="1:13" s="169" customFormat="1" x14ac:dyDescent="0.4">
      <c r="A2529" s="161" t="s">
        <v>2306</v>
      </c>
      <c r="B2529" s="161" t="s">
        <v>2309</v>
      </c>
      <c r="C2529" s="162">
        <v>91298757</v>
      </c>
      <c r="D2529" s="163">
        <v>45863</v>
      </c>
      <c r="E2529" s="164">
        <v>45905</v>
      </c>
      <c r="F2529" s="165">
        <v>8.2899999999999991</v>
      </c>
      <c r="G2529" s="166" t="s">
        <v>2311</v>
      </c>
      <c r="H2529" s="161" t="s">
        <v>2314</v>
      </c>
      <c r="I2529" s="161" t="s">
        <v>5508</v>
      </c>
      <c r="J2529" s="161" t="s">
        <v>354</v>
      </c>
      <c r="K2529" s="167"/>
      <c r="L2529" s="168" t="s">
        <v>749</v>
      </c>
      <c r="M2529" s="168" t="s">
        <v>355</v>
      </c>
    </row>
    <row r="2530" spans="1:13" s="169" customFormat="1" x14ac:dyDescent="0.4">
      <c r="A2530" s="161" t="s">
        <v>2306</v>
      </c>
      <c r="B2530" s="161" t="s">
        <v>2309</v>
      </c>
      <c r="C2530" s="162">
        <v>91298757</v>
      </c>
      <c r="D2530" s="163">
        <v>45863</v>
      </c>
      <c r="E2530" s="164">
        <v>45905</v>
      </c>
      <c r="F2530" s="165">
        <v>8.0399999999999991</v>
      </c>
      <c r="G2530" s="166" t="s">
        <v>2311</v>
      </c>
      <c r="H2530" s="161" t="s">
        <v>2314</v>
      </c>
      <c r="I2530" s="161" t="s">
        <v>5545</v>
      </c>
      <c r="J2530" s="161" t="s">
        <v>96</v>
      </c>
      <c r="K2530" s="167"/>
      <c r="L2530" s="168" t="s">
        <v>749</v>
      </c>
      <c r="M2530" s="168" t="s">
        <v>97</v>
      </c>
    </row>
    <row r="2531" spans="1:13" s="169" customFormat="1" x14ac:dyDescent="0.4">
      <c r="A2531" s="161" t="s">
        <v>2306</v>
      </c>
      <c r="B2531" s="161" t="s">
        <v>2309</v>
      </c>
      <c r="C2531" s="162">
        <v>91298757</v>
      </c>
      <c r="D2531" s="163">
        <v>45863</v>
      </c>
      <c r="E2531" s="164">
        <v>45905</v>
      </c>
      <c r="F2531" s="165">
        <v>7.04</v>
      </c>
      <c r="G2531" s="166" t="s">
        <v>2311</v>
      </c>
      <c r="H2531" s="161" t="s">
        <v>2314</v>
      </c>
      <c r="I2531" s="161" t="s">
        <v>5440</v>
      </c>
      <c r="J2531" s="161" t="s">
        <v>124</v>
      </c>
      <c r="K2531" s="167"/>
      <c r="L2531" s="168" t="s">
        <v>749</v>
      </c>
      <c r="M2531" s="168" t="s">
        <v>125</v>
      </c>
    </row>
    <row r="2532" spans="1:13" s="169" customFormat="1" x14ac:dyDescent="0.4">
      <c r="A2532" s="161" t="s">
        <v>2306</v>
      </c>
      <c r="B2532" s="161" t="s">
        <v>2309</v>
      </c>
      <c r="C2532" s="162">
        <v>91298757</v>
      </c>
      <c r="D2532" s="163">
        <v>45863</v>
      </c>
      <c r="E2532" s="164">
        <v>45905</v>
      </c>
      <c r="F2532" s="165">
        <v>9.6300000000000008</v>
      </c>
      <c r="G2532" s="166" t="s">
        <v>2311</v>
      </c>
      <c r="H2532" s="161" t="s">
        <v>2314</v>
      </c>
      <c r="I2532" s="161" t="s">
        <v>5516</v>
      </c>
      <c r="J2532" s="161" t="s">
        <v>452</v>
      </c>
      <c r="K2532" s="167"/>
      <c r="L2532" s="168" t="s">
        <v>749</v>
      </c>
      <c r="M2532" s="168" t="s">
        <v>453</v>
      </c>
    </row>
    <row r="2533" spans="1:13" s="169" customFormat="1" x14ac:dyDescent="0.4">
      <c r="A2533" s="161" t="s">
        <v>2306</v>
      </c>
      <c r="B2533" s="161" t="s">
        <v>2309</v>
      </c>
      <c r="C2533" s="162">
        <v>91298757</v>
      </c>
      <c r="D2533" s="163">
        <v>45863</v>
      </c>
      <c r="E2533" s="164">
        <v>45905</v>
      </c>
      <c r="F2533" s="165">
        <v>5.68</v>
      </c>
      <c r="G2533" s="166" t="s">
        <v>2311</v>
      </c>
      <c r="H2533" s="161" t="s">
        <v>2314</v>
      </c>
      <c r="I2533" s="161" t="s">
        <v>5539</v>
      </c>
      <c r="J2533" s="161" t="s">
        <v>116</v>
      </c>
      <c r="K2533" s="167"/>
      <c r="L2533" s="168" t="s">
        <v>749</v>
      </c>
      <c r="M2533" s="168" t="s">
        <v>117</v>
      </c>
    </row>
    <row r="2534" spans="1:13" s="169" customFormat="1" x14ac:dyDescent="0.4">
      <c r="A2534" s="161" t="s">
        <v>2306</v>
      </c>
      <c r="B2534" s="161" t="s">
        <v>2309</v>
      </c>
      <c r="C2534" s="162">
        <v>91298757</v>
      </c>
      <c r="D2534" s="163">
        <v>45863</v>
      </c>
      <c r="E2534" s="164">
        <v>45905</v>
      </c>
      <c r="F2534" s="165">
        <v>10.33</v>
      </c>
      <c r="G2534" s="166" t="s">
        <v>2311</v>
      </c>
      <c r="H2534" s="161" t="s">
        <v>2314</v>
      </c>
      <c r="I2534" s="161" t="s">
        <v>5501</v>
      </c>
      <c r="J2534" s="161" t="s">
        <v>132</v>
      </c>
      <c r="K2534" s="167"/>
      <c r="L2534" s="168" t="s">
        <v>749</v>
      </c>
      <c r="M2534" s="168" t="s">
        <v>133</v>
      </c>
    </row>
    <row r="2535" spans="1:13" s="169" customFormat="1" x14ac:dyDescent="0.4">
      <c r="A2535" s="161" t="s">
        <v>2306</v>
      </c>
      <c r="B2535" s="161" t="s">
        <v>2309</v>
      </c>
      <c r="C2535" s="162">
        <v>91298757</v>
      </c>
      <c r="D2535" s="163">
        <v>45863</v>
      </c>
      <c r="E2535" s="164">
        <v>45905</v>
      </c>
      <c r="F2535" s="165">
        <v>5.99</v>
      </c>
      <c r="G2535" s="166" t="s">
        <v>2311</v>
      </c>
      <c r="H2535" s="161" t="s">
        <v>2314</v>
      </c>
      <c r="I2535" s="161" t="s">
        <v>5438</v>
      </c>
      <c r="J2535" s="161" t="s">
        <v>284</v>
      </c>
      <c r="K2535" s="167"/>
      <c r="L2535" s="168" t="s">
        <v>749</v>
      </c>
      <c r="M2535" s="168" t="s">
        <v>285</v>
      </c>
    </row>
    <row r="2536" spans="1:13" s="169" customFormat="1" x14ac:dyDescent="0.4">
      <c r="A2536" s="161" t="s">
        <v>2306</v>
      </c>
      <c r="B2536" s="161" t="s">
        <v>2309</v>
      </c>
      <c r="C2536" s="162">
        <v>91298757</v>
      </c>
      <c r="D2536" s="163">
        <v>45863</v>
      </c>
      <c r="E2536" s="164">
        <v>45905</v>
      </c>
      <c r="F2536" s="165">
        <v>5.71</v>
      </c>
      <c r="G2536" s="166" t="s">
        <v>2311</v>
      </c>
      <c r="H2536" s="161" t="s">
        <v>2314</v>
      </c>
      <c r="I2536" s="161" t="s">
        <v>5562</v>
      </c>
      <c r="J2536" s="161" t="s">
        <v>256</v>
      </c>
      <c r="K2536" s="167"/>
      <c r="L2536" s="168" t="s">
        <v>749</v>
      </c>
      <c r="M2536" s="168" t="s">
        <v>257</v>
      </c>
    </row>
    <row r="2537" spans="1:13" s="169" customFormat="1" x14ac:dyDescent="0.4">
      <c r="A2537" s="161" t="s">
        <v>2306</v>
      </c>
      <c r="B2537" s="161" t="s">
        <v>2309</v>
      </c>
      <c r="C2537" s="162">
        <v>91298757</v>
      </c>
      <c r="D2537" s="163">
        <v>45863</v>
      </c>
      <c r="E2537" s="164">
        <v>45905</v>
      </c>
      <c r="F2537" s="165">
        <v>6.69</v>
      </c>
      <c r="G2537" s="166" t="s">
        <v>2311</v>
      </c>
      <c r="H2537" s="161" t="s">
        <v>2314</v>
      </c>
      <c r="I2537" s="161" t="s">
        <v>5557</v>
      </c>
      <c r="J2537" s="161" t="s">
        <v>230</v>
      </c>
      <c r="K2537" s="167"/>
      <c r="L2537" s="168" t="s">
        <v>749</v>
      </c>
      <c r="M2537" s="168" t="s">
        <v>231</v>
      </c>
    </row>
    <row r="2538" spans="1:13" s="169" customFormat="1" x14ac:dyDescent="0.4">
      <c r="A2538" s="161" t="s">
        <v>2306</v>
      </c>
      <c r="B2538" s="161" t="s">
        <v>2309</v>
      </c>
      <c r="C2538" s="162">
        <v>91298757</v>
      </c>
      <c r="D2538" s="163">
        <v>45863</v>
      </c>
      <c r="E2538" s="164">
        <v>45905</v>
      </c>
      <c r="F2538" s="165">
        <v>4.4800000000000004</v>
      </c>
      <c r="G2538" s="166" t="s">
        <v>2311</v>
      </c>
      <c r="H2538" s="161" t="s">
        <v>2314</v>
      </c>
      <c r="I2538" s="161" t="s">
        <v>5492</v>
      </c>
      <c r="J2538" s="161" t="s">
        <v>204</v>
      </c>
      <c r="K2538" s="167"/>
      <c r="L2538" s="168" t="s">
        <v>749</v>
      </c>
      <c r="M2538" s="168" t="s">
        <v>205</v>
      </c>
    </row>
    <row r="2539" spans="1:13" s="169" customFormat="1" x14ac:dyDescent="0.4">
      <c r="A2539" s="161" t="s">
        <v>2306</v>
      </c>
      <c r="B2539" s="161" t="s">
        <v>2309</v>
      </c>
      <c r="C2539" s="162">
        <v>91298757</v>
      </c>
      <c r="D2539" s="163">
        <v>45863</v>
      </c>
      <c r="E2539" s="164">
        <v>45905</v>
      </c>
      <c r="F2539" s="165">
        <v>16.600000000000001</v>
      </c>
      <c r="G2539" s="166" t="s">
        <v>2311</v>
      </c>
      <c r="H2539" s="161" t="s">
        <v>2314</v>
      </c>
      <c r="I2539" s="161" t="s">
        <v>5464</v>
      </c>
      <c r="J2539" s="161" t="s">
        <v>114</v>
      </c>
      <c r="K2539" s="167"/>
      <c r="L2539" s="168" t="s">
        <v>749</v>
      </c>
      <c r="M2539" s="168" t="s">
        <v>115</v>
      </c>
    </row>
    <row r="2540" spans="1:13" s="169" customFormat="1" x14ac:dyDescent="0.4">
      <c r="A2540" s="161" t="s">
        <v>2306</v>
      </c>
      <c r="B2540" s="161" t="s">
        <v>2309</v>
      </c>
      <c r="C2540" s="162">
        <v>91298757</v>
      </c>
      <c r="D2540" s="163">
        <v>45863</v>
      </c>
      <c r="E2540" s="164">
        <v>45905</v>
      </c>
      <c r="F2540" s="165">
        <v>15.55</v>
      </c>
      <c r="G2540" s="166" t="s">
        <v>2311</v>
      </c>
      <c r="H2540" s="161" t="s">
        <v>2314</v>
      </c>
      <c r="I2540" s="161" t="s">
        <v>5515</v>
      </c>
      <c r="J2540" s="161" t="s">
        <v>450</v>
      </c>
      <c r="K2540" s="167"/>
      <c r="L2540" s="168" t="s">
        <v>749</v>
      </c>
      <c r="M2540" s="168" t="s">
        <v>451</v>
      </c>
    </row>
    <row r="2541" spans="1:13" s="169" customFormat="1" x14ac:dyDescent="0.4">
      <c r="A2541" s="161" t="s">
        <v>2306</v>
      </c>
      <c r="B2541" s="161" t="s">
        <v>2309</v>
      </c>
      <c r="C2541" s="162">
        <v>91298757</v>
      </c>
      <c r="D2541" s="163">
        <v>45863</v>
      </c>
      <c r="E2541" s="164">
        <v>45905</v>
      </c>
      <c r="F2541" s="165">
        <v>6.47</v>
      </c>
      <c r="G2541" s="166" t="s">
        <v>2311</v>
      </c>
      <c r="H2541" s="161" t="s">
        <v>2314</v>
      </c>
      <c r="I2541" s="161" t="s">
        <v>5625</v>
      </c>
      <c r="J2541" s="161" t="s">
        <v>218</v>
      </c>
      <c r="K2541" s="167"/>
      <c r="L2541" s="168" t="s">
        <v>749</v>
      </c>
      <c r="M2541" s="168" t="s">
        <v>219</v>
      </c>
    </row>
    <row r="2542" spans="1:13" s="169" customFormat="1" x14ac:dyDescent="0.4">
      <c r="A2542" s="161" t="s">
        <v>2306</v>
      </c>
      <c r="B2542" s="161" t="s">
        <v>2309</v>
      </c>
      <c r="C2542" s="162">
        <v>91298757</v>
      </c>
      <c r="D2542" s="163">
        <v>45863</v>
      </c>
      <c r="E2542" s="164">
        <v>45905</v>
      </c>
      <c r="F2542" s="165">
        <v>5.26</v>
      </c>
      <c r="G2542" s="166" t="s">
        <v>2311</v>
      </c>
      <c r="H2542" s="161" t="s">
        <v>2314</v>
      </c>
      <c r="I2542" s="161" t="s">
        <v>5510</v>
      </c>
      <c r="J2542" s="161" t="s">
        <v>440</v>
      </c>
      <c r="K2542" s="167"/>
      <c r="L2542" s="168" t="s">
        <v>749</v>
      </c>
      <c r="M2542" s="168" t="s">
        <v>441</v>
      </c>
    </row>
    <row r="2543" spans="1:13" s="169" customFormat="1" x14ac:dyDescent="0.4">
      <c r="A2543" s="161" t="s">
        <v>2306</v>
      </c>
      <c r="B2543" s="161" t="s">
        <v>2309</v>
      </c>
      <c r="C2543" s="162">
        <v>91298757</v>
      </c>
      <c r="D2543" s="163">
        <v>45863</v>
      </c>
      <c r="E2543" s="164">
        <v>45905</v>
      </c>
      <c r="F2543" s="165">
        <v>8.41</v>
      </c>
      <c r="G2543" s="166" t="s">
        <v>2311</v>
      </c>
      <c r="H2543" s="161" t="s">
        <v>2314</v>
      </c>
      <c r="I2543" s="161" t="s">
        <v>5527</v>
      </c>
      <c r="J2543" s="161" t="s">
        <v>460</v>
      </c>
      <c r="K2543" s="167"/>
      <c r="L2543" s="168" t="s">
        <v>749</v>
      </c>
      <c r="M2543" s="168" t="s">
        <v>461</v>
      </c>
    </row>
    <row r="2544" spans="1:13" s="169" customFormat="1" x14ac:dyDescent="0.4">
      <c r="A2544" s="161" t="s">
        <v>2306</v>
      </c>
      <c r="B2544" s="161" t="s">
        <v>2309</v>
      </c>
      <c r="C2544" s="162">
        <v>91298757</v>
      </c>
      <c r="D2544" s="163">
        <v>45863</v>
      </c>
      <c r="E2544" s="164">
        <v>45905</v>
      </c>
      <c r="F2544" s="165">
        <v>10</v>
      </c>
      <c r="G2544" s="166" t="s">
        <v>2311</v>
      </c>
      <c r="H2544" s="161" t="s">
        <v>2314</v>
      </c>
      <c r="I2544" s="161" t="s">
        <v>5568</v>
      </c>
      <c r="J2544" s="161" t="s">
        <v>408</v>
      </c>
      <c r="K2544" s="167"/>
      <c r="L2544" s="168" t="s">
        <v>749</v>
      </c>
      <c r="M2544" s="168" t="s">
        <v>409</v>
      </c>
    </row>
    <row r="2545" spans="1:13" s="169" customFormat="1" x14ac:dyDescent="0.4">
      <c r="A2545" s="161" t="s">
        <v>2306</v>
      </c>
      <c r="B2545" s="161" t="s">
        <v>2309</v>
      </c>
      <c r="C2545" s="162">
        <v>91298757</v>
      </c>
      <c r="D2545" s="163">
        <v>45863</v>
      </c>
      <c r="E2545" s="164">
        <v>45905</v>
      </c>
      <c r="F2545" s="165">
        <v>3.98</v>
      </c>
      <c r="G2545" s="166" t="s">
        <v>2311</v>
      </c>
      <c r="H2545" s="161" t="s">
        <v>2314</v>
      </c>
      <c r="I2545" s="161" t="s">
        <v>5549</v>
      </c>
      <c r="J2545" s="161" t="s">
        <v>280</v>
      </c>
      <c r="K2545" s="167"/>
      <c r="L2545" s="168" t="s">
        <v>749</v>
      </c>
      <c r="M2545" s="168" t="s">
        <v>281</v>
      </c>
    </row>
    <row r="2546" spans="1:13" s="169" customFormat="1" x14ac:dyDescent="0.4">
      <c r="A2546" s="161" t="s">
        <v>2306</v>
      </c>
      <c r="B2546" s="161" t="s">
        <v>2309</v>
      </c>
      <c r="C2546" s="162">
        <v>91298757</v>
      </c>
      <c r="D2546" s="163">
        <v>45863</v>
      </c>
      <c r="E2546" s="164">
        <v>45905</v>
      </c>
      <c r="F2546" s="165">
        <v>21.87</v>
      </c>
      <c r="G2546" s="166" t="s">
        <v>2311</v>
      </c>
      <c r="H2546" s="161" t="s">
        <v>2314</v>
      </c>
      <c r="I2546" s="161" t="s">
        <v>5442</v>
      </c>
      <c r="J2546" s="161" t="s">
        <v>312</v>
      </c>
      <c r="K2546" s="167"/>
      <c r="L2546" s="168" t="s">
        <v>749</v>
      </c>
      <c r="M2546" s="168" t="s">
        <v>313</v>
      </c>
    </row>
    <row r="2547" spans="1:13" s="169" customFormat="1" x14ac:dyDescent="0.4">
      <c r="A2547" s="161" t="s">
        <v>2306</v>
      </c>
      <c r="B2547" s="161" t="s">
        <v>2309</v>
      </c>
      <c r="C2547" s="162">
        <v>91298757</v>
      </c>
      <c r="D2547" s="163">
        <v>45863</v>
      </c>
      <c r="E2547" s="164">
        <v>45905</v>
      </c>
      <c r="F2547" s="165">
        <v>7.46</v>
      </c>
      <c r="G2547" s="166" t="s">
        <v>2311</v>
      </c>
      <c r="H2547" s="161" t="s">
        <v>2314</v>
      </c>
      <c r="I2547" s="161" t="s">
        <v>5554</v>
      </c>
      <c r="J2547" s="161" t="s">
        <v>392</v>
      </c>
      <c r="K2547" s="167"/>
      <c r="L2547" s="168" t="s">
        <v>749</v>
      </c>
      <c r="M2547" s="168" t="s">
        <v>393</v>
      </c>
    </row>
    <row r="2548" spans="1:13" s="169" customFormat="1" x14ac:dyDescent="0.4">
      <c r="A2548" s="161" t="s">
        <v>2306</v>
      </c>
      <c r="B2548" s="161" t="s">
        <v>2309</v>
      </c>
      <c r="C2548" s="162">
        <v>91298757</v>
      </c>
      <c r="D2548" s="163">
        <v>45863</v>
      </c>
      <c r="E2548" s="164">
        <v>45905</v>
      </c>
      <c r="F2548" s="165">
        <v>5.76</v>
      </c>
      <c r="G2548" s="166" t="s">
        <v>2311</v>
      </c>
      <c r="H2548" s="161" t="s">
        <v>2314</v>
      </c>
      <c r="I2548" s="161" t="s">
        <v>5475</v>
      </c>
      <c r="J2548" s="161" t="s">
        <v>264</v>
      </c>
      <c r="K2548" s="167"/>
      <c r="L2548" s="168" t="s">
        <v>749</v>
      </c>
      <c r="M2548" s="168" t="s">
        <v>265</v>
      </c>
    </row>
    <row r="2549" spans="1:13" s="169" customFormat="1" x14ac:dyDescent="0.4">
      <c r="A2549" s="161" t="s">
        <v>2306</v>
      </c>
      <c r="B2549" s="161" t="s">
        <v>2309</v>
      </c>
      <c r="C2549" s="162">
        <v>91298757</v>
      </c>
      <c r="D2549" s="163">
        <v>45863</v>
      </c>
      <c r="E2549" s="164">
        <v>45905</v>
      </c>
      <c r="F2549" s="165">
        <v>4.84</v>
      </c>
      <c r="G2549" s="166" t="s">
        <v>2311</v>
      </c>
      <c r="H2549" s="161" t="s">
        <v>2314</v>
      </c>
      <c r="I2549" s="161" t="s">
        <v>5566</v>
      </c>
      <c r="J2549" s="161" t="s">
        <v>148</v>
      </c>
      <c r="K2549" s="167"/>
      <c r="L2549" s="168" t="s">
        <v>749</v>
      </c>
      <c r="M2549" s="168" t="s">
        <v>149</v>
      </c>
    </row>
    <row r="2550" spans="1:13" s="169" customFormat="1" x14ac:dyDescent="0.4">
      <c r="A2550" s="161" t="s">
        <v>2306</v>
      </c>
      <c r="B2550" s="161" t="s">
        <v>2309</v>
      </c>
      <c r="C2550" s="162">
        <v>91298757</v>
      </c>
      <c r="D2550" s="163">
        <v>45863</v>
      </c>
      <c r="E2550" s="164">
        <v>45905</v>
      </c>
      <c r="F2550" s="165">
        <v>5.35</v>
      </c>
      <c r="G2550" s="166" t="s">
        <v>2311</v>
      </c>
      <c r="H2550" s="161" t="s">
        <v>2314</v>
      </c>
      <c r="I2550" s="161" t="s">
        <v>5577</v>
      </c>
      <c r="J2550" s="161" t="s">
        <v>434</v>
      </c>
      <c r="K2550" s="167"/>
      <c r="L2550" s="168" t="s">
        <v>749</v>
      </c>
      <c r="M2550" s="168" t="s">
        <v>435</v>
      </c>
    </row>
    <row r="2551" spans="1:13" s="169" customFormat="1" x14ac:dyDescent="0.4">
      <c r="A2551" s="161" t="s">
        <v>2306</v>
      </c>
      <c r="B2551" s="161" t="s">
        <v>2309</v>
      </c>
      <c r="C2551" s="162">
        <v>91298757</v>
      </c>
      <c r="D2551" s="163">
        <v>45863</v>
      </c>
      <c r="E2551" s="164">
        <v>45905</v>
      </c>
      <c r="F2551" s="165">
        <v>6.36</v>
      </c>
      <c r="G2551" s="166" t="s">
        <v>2311</v>
      </c>
      <c r="H2551" s="161" t="s">
        <v>2314</v>
      </c>
      <c r="I2551" s="161" t="s">
        <v>7275</v>
      </c>
      <c r="J2551" s="161" t="s">
        <v>52</v>
      </c>
      <c r="K2551" s="167"/>
      <c r="L2551" s="168" t="s">
        <v>749</v>
      </c>
      <c r="M2551" s="168" t="s">
        <v>53</v>
      </c>
    </row>
    <row r="2552" spans="1:13" s="169" customFormat="1" x14ac:dyDescent="0.4">
      <c r="A2552" s="161" t="s">
        <v>2306</v>
      </c>
      <c r="B2552" s="161" t="s">
        <v>2309</v>
      </c>
      <c r="C2552" s="162">
        <v>91298757</v>
      </c>
      <c r="D2552" s="163">
        <v>45863</v>
      </c>
      <c r="E2552" s="164">
        <v>45905</v>
      </c>
      <c r="F2552" s="165">
        <v>14.41</v>
      </c>
      <c r="G2552" s="166" t="s">
        <v>2311</v>
      </c>
      <c r="H2552" s="161" t="s">
        <v>2314</v>
      </c>
      <c r="I2552" s="161" t="s">
        <v>7275</v>
      </c>
      <c r="J2552" s="161" t="s">
        <v>64</v>
      </c>
      <c r="K2552" s="167"/>
      <c r="L2552" s="168" t="s">
        <v>749</v>
      </c>
      <c r="M2552" s="168" t="s">
        <v>65</v>
      </c>
    </row>
    <row r="2553" spans="1:13" s="169" customFormat="1" x14ac:dyDescent="0.4">
      <c r="A2553" s="161" t="s">
        <v>2306</v>
      </c>
      <c r="B2553" s="161" t="s">
        <v>2309</v>
      </c>
      <c r="C2553" s="162">
        <v>91298757</v>
      </c>
      <c r="D2553" s="163">
        <v>45863</v>
      </c>
      <c r="E2553" s="164">
        <v>45905</v>
      </c>
      <c r="F2553" s="165">
        <v>4.0999999999999996</v>
      </c>
      <c r="G2553" s="166" t="s">
        <v>2311</v>
      </c>
      <c r="H2553" s="161" t="s">
        <v>2314</v>
      </c>
      <c r="I2553" s="161" t="s">
        <v>5621</v>
      </c>
      <c r="J2553" s="161" t="s">
        <v>250</v>
      </c>
      <c r="K2553" s="167"/>
      <c r="L2553" s="168" t="s">
        <v>749</v>
      </c>
      <c r="M2553" s="168" t="s">
        <v>251</v>
      </c>
    </row>
    <row r="2554" spans="1:13" s="169" customFormat="1" x14ac:dyDescent="0.4">
      <c r="A2554" s="161" t="s">
        <v>2306</v>
      </c>
      <c r="B2554" s="161" t="s">
        <v>2309</v>
      </c>
      <c r="C2554" s="162">
        <v>91298757</v>
      </c>
      <c r="D2554" s="163">
        <v>45863</v>
      </c>
      <c r="E2554" s="164">
        <v>45905</v>
      </c>
      <c r="F2554" s="165">
        <v>6.32</v>
      </c>
      <c r="G2554" s="166" t="s">
        <v>2311</v>
      </c>
      <c r="H2554" s="161" t="s">
        <v>2314</v>
      </c>
      <c r="I2554" s="161" t="s">
        <v>5534</v>
      </c>
      <c r="J2554" s="161" t="s">
        <v>286</v>
      </c>
      <c r="K2554" s="167"/>
      <c r="L2554" s="168" t="s">
        <v>749</v>
      </c>
      <c r="M2554" s="168" t="s">
        <v>287</v>
      </c>
    </row>
    <row r="2555" spans="1:13" s="169" customFormat="1" x14ac:dyDescent="0.4">
      <c r="A2555" s="161" t="s">
        <v>2306</v>
      </c>
      <c r="B2555" s="161" t="s">
        <v>2309</v>
      </c>
      <c r="C2555" s="162">
        <v>91298757</v>
      </c>
      <c r="D2555" s="163">
        <v>45863</v>
      </c>
      <c r="E2555" s="164">
        <v>45905</v>
      </c>
      <c r="F2555" s="165">
        <v>17.14</v>
      </c>
      <c r="G2555" s="166" t="s">
        <v>2311</v>
      </c>
      <c r="H2555" s="161" t="s">
        <v>2314</v>
      </c>
      <c r="I2555" s="161" t="s">
        <v>5457</v>
      </c>
      <c r="J2555" s="161" t="s">
        <v>50</v>
      </c>
      <c r="K2555" s="167"/>
      <c r="L2555" s="168" t="s">
        <v>749</v>
      </c>
      <c r="M2555" s="168" t="s">
        <v>51</v>
      </c>
    </row>
    <row r="2556" spans="1:13" s="169" customFormat="1" x14ac:dyDescent="0.4">
      <c r="A2556" s="161" t="s">
        <v>2306</v>
      </c>
      <c r="B2556" s="161" t="s">
        <v>2309</v>
      </c>
      <c r="C2556" s="162">
        <v>91298757</v>
      </c>
      <c r="D2556" s="163">
        <v>45863</v>
      </c>
      <c r="E2556" s="164">
        <v>45905</v>
      </c>
      <c r="F2556" s="165">
        <v>6.72</v>
      </c>
      <c r="G2556" s="166" t="s">
        <v>2311</v>
      </c>
      <c r="H2556" s="161" t="s">
        <v>2314</v>
      </c>
      <c r="I2556" s="161" t="s">
        <v>5472</v>
      </c>
      <c r="J2556" s="161" t="s">
        <v>324</v>
      </c>
      <c r="K2556" s="167"/>
      <c r="L2556" s="168" t="s">
        <v>749</v>
      </c>
      <c r="M2556" s="168" t="s">
        <v>325</v>
      </c>
    </row>
    <row r="2557" spans="1:13" s="169" customFormat="1" x14ac:dyDescent="0.4">
      <c r="A2557" s="161" t="s">
        <v>2307</v>
      </c>
      <c r="B2557" s="161" t="s">
        <v>2310</v>
      </c>
      <c r="C2557" s="162">
        <v>3414</v>
      </c>
      <c r="D2557" s="163">
        <v>45869</v>
      </c>
      <c r="E2557" s="164">
        <v>45905</v>
      </c>
      <c r="F2557" s="165">
        <v>220.5</v>
      </c>
      <c r="G2557" s="166" t="s">
        <v>2313</v>
      </c>
      <c r="H2557" s="161" t="s">
        <v>2315</v>
      </c>
      <c r="I2557" s="161" t="s">
        <v>6251</v>
      </c>
      <c r="J2557" s="161" t="s">
        <v>52</v>
      </c>
      <c r="K2557" s="167"/>
      <c r="L2557" s="168" t="s">
        <v>749</v>
      </c>
      <c r="M2557" s="168" t="s">
        <v>53</v>
      </c>
    </row>
    <row r="2558" spans="1:13" s="169" customFormat="1" x14ac:dyDescent="0.4">
      <c r="A2558" s="161" t="s">
        <v>2307</v>
      </c>
      <c r="B2558" s="161" t="s">
        <v>2310</v>
      </c>
      <c r="C2558" s="162">
        <v>3414</v>
      </c>
      <c r="D2558" s="163">
        <v>45869</v>
      </c>
      <c r="E2558" s="164">
        <v>45905</v>
      </c>
      <c r="F2558" s="165">
        <v>220.5</v>
      </c>
      <c r="G2558" s="166" t="s">
        <v>2313</v>
      </c>
      <c r="H2558" s="161" t="s">
        <v>2315</v>
      </c>
      <c r="I2558" s="161" t="s">
        <v>6251</v>
      </c>
      <c r="J2558" s="161" t="s">
        <v>52</v>
      </c>
      <c r="K2558" s="167"/>
      <c r="L2558" s="168" t="s">
        <v>749</v>
      </c>
      <c r="M2558" s="168" t="s">
        <v>53</v>
      </c>
    </row>
    <row r="2559" spans="1:13" s="169" customFormat="1" x14ac:dyDescent="0.4">
      <c r="A2559" s="161" t="s">
        <v>2028</v>
      </c>
      <c r="B2559" s="161" t="s">
        <v>2247</v>
      </c>
      <c r="C2559" s="162">
        <v>36555602025</v>
      </c>
      <c r="D2559" s="163">
        <v>45889</v>
      </c>
      <c r="E2559" s="164">
        <v>45905</v>
      </c>
      <c r="F2559" s="165">
        <v>1336.76</v>
      </c>
      <c r="G2559" s="166" t="s">
        <v>2262</v>
      </c>
      <c r="H2559" s="161" t="s">
        <v>2029</v>
      </c>
      <c r="I2559" s="161" t="s">
        <v>5626</v>
      </c>
      <c r="J2559" s="161" t="s">
        <v>80</v>
      </c>
      <c r="K2559" s="167"/>
      <c r="L2559" s="168" t="s">
        <v>749</v>
      </c>
      <c r="M2559" s="168" t="s">
        <v>81</v>
      </c>
    </row>
    <row r="2560" spans="1:13" s="169" customFormat="1" x14ac:dyDescent="0.4">
      <c r="A2560" s="161" t="s">
        <v>2028</v>
      </c>
      <c r="B2560" s="161" t="s">
        <v>2247</v>
      </c>
      <c r="C2560" s="162">
        <v>36555602025</v>
      </c>
      <c r="D2560" s="163">
        <v>45889</v>
      </c>
      <c r="E2560" s="164">
        <v>45905</v>
      </c>
      <c r="F2560" s="165">
        <v>1336.76</v>
      </c>
      <c r="G2560" s="166" t="s">
        <v>2262</v>
      </c>
      <c r="H2560" s="161" t="s">
        <v>2029</v>
      </c>
      <c r="I2560" s="161" t="s">
        <v>5626</v>
      </c>
      <c r="J2560" s="161" t="s">
        <v>80</v>
      </c>
      <c r="K2560" s="167"/>
      <c r="L2560" s="168" t="s">
        <v>749</v>
      </c>
      <c r="M2560" s="168" t="s">
        <v>81</v>
      </c>
    </row>
    <row r="2561" spans="1:13" s="169" customFormat="1" x14ac:dyDescent="0.4">
      <c r="A2561" s="161" t="s">
        <v>2028</v>
      </c>
      <c r="B2561" s="161" t="s">
        <v>2247</v>
      </c>
      <c r="C2561" s="162">
        <v>36555602025</v>
      </c>
      <c r="D2561" s="163">
        <v>45889</v>
      </c>
      <c r="E2561" s="164">
        <v>45905</v>
      </c>
      <c r="F2561" s="165">
        <v>1336.76</v>
      </c>
      <c r="G2561" s="166" t="s">
        <v>2262</v>
      </c>
      <c r="H2561" s="161" t="s">
        <v>2029</v>
      </c>
      <c r="I2561" s="161" t="s">
        <v>5626</v>
      </c>
      <c r="J2561" s="161" t="s">
        <v>80</v>
      </c>
      <c r="K2561" s="167"/>
      <c r="L2561" s="168" t="s">
        <v>749</v>
      </c>
      <c r="M2561" s="168" t="s">
        <v>81</v>
      </c>
    </row>
    <row r="2562" spans="1:13" s="169" customFormat="1" x14ac:dyDescent="0.4">
      <c r="A2562" s="161" t="s">
        <v>2028</v>
      </c>
      <c r="B2562" s="161" t="s">
        <v>2247</v>
      </c>
      <c r="C2562" s="162">
        <v>36555602025</v>
      </c>
      <c r="D2562" s="163">
        <v>45889</v>
      </c>
      <c r="E2562" s="164">
        <v>45905</v>
      </c>
      <c r="F2562" s="165">
        <v>1261.82</v>
      </c>
      <c r="G2562" s="166" t="s">
        <v>2262</v>
      </c>
      <c r="H2562" s="161" t="s">
        <v>2029</v>
      </c>
      <c r="I2562" s="161" t="s">
        <v>5626</v>
      </c>
      <c r="J2562" s="161" t="s">
        <v>80</v>
      </c>
      <c r="K2562" s="167"/>
      <c r="L2562" s="168" t="s">
        <v>749</v>
      </c>
      <c r="M2562" s="168" t="s">
        <v>81</v>
      </c>
    </row>
    <row r="2563" spans="1:13" s="169" customFormat="1" x14ac:dyDescent="0.4">
      <c r="A2563" s="161" t="s">
        <v>2028</v>
      </c>
      <c r="B2563" s="161" t="s">
        <v>2247</v>
      </c>
      <c r="C2563" s="162">
        <v>36555602025</v>
      </c>
      <c r="D2563" s="163">
        <v>45889</v>
      </c>
      <c r="E2563" s="164">
        <v>45905</v>
      </c>
      <c r="F2563" s="165">
        <v>1286.8</v>
      </c>
      <c r="G2563" s="166" t="s">
        <v>2262</v>
      </c>
      <c r="H2563" s="161" t="s">
        <v>2029</v>
      </c>
      <c r="I2563" s="161" t="s">
        <v>5626</v>
      </c>
      <c r="J2563" s="161" t="s">
        <v>80</v>
      </c>
      <c r="K2563" s="167"/>
      <c r="L2563" s="168" t="s">
        <v>749</v>
      </c>
      <c r="M2563" s="168" t="s">
        <v>81</v>
      </c>
    </row>
    <row r="2564" spans="1:13" s="169" customFormat="1" x14ac:dyDescent="0.4">
      <c r="A2564" s="161" t="s">
        <v>2028</v>
      </c>
      <c r="B2564" s="161" t="s">
        <v>2247</v>
      </c>
      <c r="C2564" s="162">
        <v>36555602025</v>
      </c>
      <c r="D2564" s="163">
        <v>45889</v>
      </c>
      <c r="E2564" s="164">
        <v>45905</v>
      </c>
      <c r="F2564" s="165">
        <v>1211.8599999999999</v>
      </c>
      <c r="G2564" s="166" t="s">
        <v>2262</v>
      </c>
      <c r="H2564" s="161" t="s">
        <v>2029</v>
      </c>
      <c r="I2564" s="161" t="s">
        <v>5626</v>
      </c>
      <c r="J2564" s="161" t="s">
        <v>80</v>
      </c>
      <c r="K2564" s="167"/>
      <c r="L2564" s="168" t="s">
        <v>749</v>
      </c>
      <c r="M2564" s="168" t="s">
        <v>81</v>
      </c>
    </row>
    <row r="2565" spans="1:13" s="169" customFormat="1" x14ac:dyDescent="0.4">
      <c r="A2565" s="161" t="s">
        <v>2028</v>
      </c>
      <c r="B2565" s="161" t="s">
        <v>2247</v>
      </c>
      <c r="C2565" s="162">
        <v>36555602025</v>
      </c>
      <c r="D2565" s="163">
        <v>45889</v>
      </c>
      <c r="E2565" s="164">
        <v>45905</v>
      </c>
      <c r="F2565" s="165">
        <v>1261.82</v>
      </c>
      <c r="G2565" s="166" t="s">
        <v>2262</v>
      </c>
      <c r="H2565" s="161" t="s">
        <v>2029</v>
      </c>
      <c r="I2565" s="161" t="s">
        <v>5626</v>
      </c>
      <c r="J2565" s="161" t="s">
        <v>80</v>
      </c>
      <c r="K2565" s="167"/>
      <c r="L2565" s="168" t="s">
        <v>749</v>
      </c>
      <c r="M2565" s="168" t="s">
        <v>81</v>
      </c>
    </row>
    <row r="2566" spans="1:13" s="169" customFormat="1" x14ac:dyDescent="0.4">
      <c r="A2566" s="161" t="s">
        <v>2028</v>
      </c>
      <c r="B2566" s="161" t="s">
        <v>2247</v>
      </c>
      <c r="C2566" s="162">
        <v>36555602025</v>
      </c>
      <c r="D2566" s="163">
        <v>45889</v>
      </c>
      <c r="E2566" s="164">
        <v>45905</v>
      </c>
      <c r="F2566" s="165">
        <v>1336.76</v>
      </c>
      <c r="G2566" s="166" t="s">
        <v>2262</v>
      </c>
      <c r="H2566" s="161" t="s">
        <v>2029</v>
      </c>
      <c r="I2566" s="161" t="s">
        <v>5626</v>
      </c>
      <c r="J2566" s="161" t="s">
        <v>80</v>
      </c>
      <c r="K2566" s="167"/>
      <c r="L2566" s="168" t="s">
        <v>749</v>
      </c>
      <c r="M2566" s="168" t="s">
        <v>81</v>
      </c>
    </row>
    <row r="2567" spans="1:13" s="169" customFormat="1" x14ac:dyDescent="0.4">
      <c r="A2567" s="161" t="s">
        <v>2028</v>
      </c>
      <c r="B2567" s="161" t="s">
        <v>2247</v>
      </c>
      <c r="C2567" s="162">
        <v>36555602025</v>
      </c>
      <c r="D2567" s="163">
        <v>45889</v>
      </c>
      <c r="E2567" s="164">
        <v>45905</v>
      </c>
      <c r="F2567" s="165">
        <v>1261.82</v>
      </c>
      <c r="G2567" s="166" t="s">
        <v>2262</v>
      </c>
      <c r="H2567" s="161" t="s">
        <v>2029</v>
      </c>
      <c r="I2567" s="161" t="s">
        <v>5626</v>
      </c>
      <c r="J2567" s="161" t="s">
        <v>80</v>
      </c>
      <c r="K2567" s="167"/>
      <c r="L2567" s="168" t="s">
        <v>749</v>
      </c>
      <c r="M2567" s="168" t="s">
        <v>81</v>
      </c>
    </row>
    <row r="2568" spans="1:13" s="169" customFormat="1" x14ac:dyDescent="0.4">
      <c r="A2568" s="161" t="s">
        <v>2028</v>
      </c>
      <c r="B2568" s="161" t="s">
        <v>2247</v>
      </c>
      <c r="C2568" s="162">
        <v>36555602025</v>
      </c>
      <c r="D2568" s="163">
        <v>45889</v>
      </c>
      <c r="E2568" s="164">
        <v>45905</v>
      </c>
      <c r="F2568" s="165">
        <v>1336.76</v>
      </c>
      <c r="G2568" s="166" t="s">
        <v>2262</v>
      </c>
      <c r="H2568" s="161" t="s">
        <v>2029</v>
      </c>
      <c r="I2568" s="161" t="s">
        <v>5626</v>
      </c>
      <c r="J2568" s="161" t="s">
        <v>80</v>
      </c>
      <c r="K2568" s="167"/>
      <c r="L2568" s="168" t="s">
        <v>749</v>
      </c>
      <c r="M2568" s="168" t="s">
        <v>81</v>
      </c>
    </row>
    <row r="2569" spans="1:13" s="169" customFormat="1" x14ac:dyDescent="0.4">
      <c r="A2569" s="161" t="s">
        <v>2028</v>
      </c>
      <c r="B2569" s="161" t="s">
        <v>2247</v>
      </c>
      <c r="C2569" s="162">
        <v>36555602025</v>
      </c>
      <c r="D2569" s="163">
        <v>45889</v>
      </c>
      <c r="E2569" s="164">
        <v>45905</v>
      </c>
      <c r="F2569" s="165">
        <v>1311.78</v>
      </c>
      <c r="G2569" s="166" t="s">
        <v>2262</v>
      </c>
      <c r="H2569" s="161" t="s">
        <v>2029</v>
      </c>
      <c r="I2569" s="161" t="s">
        <v>5626</v>
      </c>
      <c r="J2569" s="161" t="s">
        <v>80</v>
      </c>
      <c r="K2569" s="167"/>
      <c r="L2569" s="168" t="s">
        <v>749</v>
      </c>
      <c r="M2569" s="168" t="s">
        <v>81</v>
      </c>
    </row>
    <row r="2570" spans="1:13" s="169" customFormat="1" x14ac:dyDescent="0.4">
      <c r="A2570" s="161" t="s">
        <v>2028</v>
      </c>
      <c r="B2570" s="161" t="s">
        <v>2247</v>
      </c>
      <c r="C2570" s="162">
        <v>36555602025</v>
      </c>
      <c r="D2570" s="163">
        <v>45889</v>
      </c>
      <c r="E2570" s="164">
        <v>45905</v>
      </c>
      <c r="F2570" s="165">
        <v>1311.78</v>
      </c>
      <c r="G2570" s="166" t="s">
        <v>2262</v>
      </c>
      <c r="H2570" s="161" t="s">
        <v>2029</v>
      </c>
      <c r="I2570" s="161" t="s">
        <v>5626</v>
      </c>
      <c r="J2570" s="161" t="s">
        <v>80</v>
      </c>
      <c r="K2570" s="167"/>
      <c r="L2570" s="168" t="s">
        <v>749</v>
      </c>
      <c r="M2570" s="168" t="s">
        <v>81</v>
      </c>
    </row>
    <row r="2571" spans="1:13" s="169" customFormat="1" x14ac:dyDescent="0.4">
      <c r="A2571" s="161" t="s">
        <v>2028</v>
      </c>
      <c r="B2571" s="161" t="s">
        <v>2247</v>
      </c>
      <c r="C2571" s="162">
        <v>36555602025</v>
      </c>
      <c r="D2571" s="163">
        <v>45889</v>
      </c>
      <c r="E2571" s="164">
        <v>45905</v>
      </c>
      <c r="F2571" s="165">
        <v>1286.8</v>
      </c>
      <c r="G2571" s="166" t="s">
        <v>2262</v>
      </c>
      <c r="H2571" s="161" t="s">
        <v>2029</v>
      </c>
      <c r="I2571" s="161" t="s">
        <v>5626</v>
      </c>
      <c r="J2571" s="161" t="s">
        <v>80</v>
      </c>
      <c r="K2571" s="167"/>
      <c r="L2571" s="168" t="s">
        <v>749</v>
      </c>
      <c r="M2571" s="168" t="s">
        <v>81</v>
      </c>
    </row>
    <row r="2572" spans="1:13" s="169" customFormat="1" x14ac:dyDescent="0.4">
      <c r="A2572" s="161" t="s">
        <v>2028</v>
      </c>
      <c r="B2572" s="161" t="s">
        <v>2247</v>
      </c>
      <c r="C2572" s="162">
        <v>36555602025</v>
      </c>
      <c r="D2572" s="163">
        <v>45889</v>
      </c>
      <c r="E2572" s="164">
        <v>45905</v>
      </c>
      <c r="F2572" s="165">
        <v>1336.76</v>
      </c>
      <c r="G2572" s="166" t="s">
        <v>2262</v>
      </c>
      <c r="H2572" s="161" t="s">
        <v>2029</v>
      </c>
      <c r="I2572" s="161" t="s">
        <v>5626</v>
      </c>
      <c r="J2572" s="161" t="s">
        <v>80</v>
      </c>
      <c r="K2572" s="167"/>
      <c r="L2572" s="168" t="s">
        <v>749</v>
      </c>
      <c r="M2572" s="168" t="s">
        <v>81</v>
      </c>
    </row>
    <row r="2573" spans="1:13" s="169" customFormat="1" x14ac:dyDescent="0.4">
      <c r="A2573" s="161" t="s">
        <v>2028</v>
      </c>
      <c r="B2573" s="161" t="s">
        <v>2247</v>
      </c>
      <c r="C2573" s="162">
        <v>36555602025</v>
      </c>
      <c r="D2573" s="163">
        <v>45889</v>
      </c>
      <c r="E2573" s="164">
        <v>45905</v>
      </c>
      <c r="F2573" s="165">
        <v>1211.8599999999999</v>
      </c>
      <c r="G2573" s="166" t="s">
        <v>2262</v>
      </c>
      <c r="H2573" s="161" t="s">
        <v>2029</v>
      </c>
      <c r="I2573" s="161" t="s">
        <v>5626</v>
      </c>
      <c r="J2573" s="161" t="s">
        <v>80</v>
      </c>
      <c r="K2573" s="167"/>
      <c r="L2573" s="168" t="s">
        <v>749</v>
      </c>
      <c r="M2573" s="168" t="s">
        <v>81</v>
      </c>
    </row>
    <row r="2574" spans="1:13" s="169" customFormat="1" x14ac:dyDescent="0.4">
      <c r="A2574" s="161" t="s">
        <v>2028</v>
      </c>
      <c r="B2574" s="161" t="s">
        <v>2247</v>
      </c>
      <c r="C2574" s="162">
        <v>36555602025</v>
      </c>
      <c r="D2574" s="163">
        <v>45889</v>
      </c>
      <c r="E2574" s="164">
        <v>45905</v>
      </c>
      <c r="F2574" s="165">
        <v>1286.8</v>
      </c>
      <c r="G2574" s="166" t="s">
        <v>2262</v>
      </c>
      <c r="H2574" s="161" t="s">
        <v>2029</v>
      </c>
      <c r="I2574" s="161" t="s">
        <v>5626</v>
      </c>
      <c r="J2574" s="161" t="s">
        <v>80</v>
      </c>
      <c r="K2574" s="167"/>
      <c r="L2574" s="168" t="s">
        <v>749</v>
      </c>
      <c r="M2574" s="168" t="s">
        <v>81</v>
      </c>
    </row>
    <row r="2575" spans="1:13" s="169" customFormat="1" x14ac:dyDescent="0.4">
      <c r="A2575" s="161" t="s">
        <v>2028</v>
      </c>
      <c r="B2575" s="161" t="s">
        <v>2247</v>
      </c>
      <c r="C2575" s="162">
        <v>36555602025</v>
      </c>
      <c r="D2575" s="163">
        <v>45889</v>
      </c>
      <c r="E2575" s="164">
        <v>45905</v>
      </c>
      <c r="F2575" s="165">
        <v>1336.76</v>
      </c>
      <c r="G2575" s="166" t="s">
        <v>2262</v>
      </c>
      <c r="H2575" s="161" t="s">
        <v>2029</v>
      </c>
      <c r="I2575" s="161" t="s">
        <v>5626</v>
      </c>
      <c r="J2575" s="161" t="s">
        <v>80</v>
      </c>
      <c r="K2575" s="167"/>
      <c r="L2575" s="168" t="s">
        <v>749</v>
      </c>
      <c r="M2575" s="168" t="s">
        <v>81</v>
      </c>
    </row>
    <row r="2576" spans="1:13" s="169" customFormat="1" x14ac:dyDescent="0.4">
      <c r="A2576" s="161" t="s">
        <v>2028</v>
      </c>
      <c r="B2576" s="161" t="s">
        <v>2247</v>
      </c>
      <c r="C2576" s="162">
        <v>36555602025</v>
      </c>
      <c r="D2576" s="163">
        <v>45889</v>
      </c>
      <c r="E2576" s="164">
        <v>45905</v>
      </c>
      <c r="F2576" s="165">
        <v>1336.76</v>
      </c>
      <c r="G2576" s="166" t="s">
        <v>2262</v>
      </c>
      <c r="H2576" s="161" t="s">
        <v>2029</v>
      </c>
      <c r="I2576" s="161" t="s">
        <v>5626</v>
      </c>
      <c r="J2576" s="161" t="s">
        <v>80</v>
      </c>
      <c r="K2576" s="167"/>
      <c r="L2576" s="168" t="s">
        <v>749</v>
      </c>
      <c r="M2576" s="168" t="s">
        <v>81</v>
      </c>
    </row>
    <row r="2577" spans="1:13" s="169" customFormat="1" x14ac:dyDescent="0.4">
      <c r="A2577" s="161" t="s">
        <v>2028</v>
      </c>
      <c r="B2577" s="161" t="s">
        <v>2247</v>
      </c>
      <c r="C2577" s="162">
        <v>36555602025</v>
      </c>
      <c r="D2577" s="163">
        <v>45889</v>
      </c>
      <c r="E2577" s="164">
        <v>45905</v>
      </c>
      <c r="F2577" s="165">
        <v>1336.76</v>
      </c>
      <c r="G2577" s="166" t="s">
        <v>2262</v>
      </c>
      <c r="H2577" s="161" t="s">
        <v>2029</v>
      </c>
      <c r="I2577" s="161" t="s">
        <v>6527</v>
      </c>
      <c r="J2577" s="161" t="s">
        <v>466</v>
      </c>
      <c r="K2577" s="167"/>
      <c r="L2577" s="168" t="s">
        <v>749</v>
      </c>
      <c r="M2577" s="168" t="s">
        <v>467</v>
      </c>
    </row>
    <row r="2578" spans="1:13" s="169" customFormat="1" x14ac:dyDescent="0.4">
      <c r="A2578" s="161" t="s">
        <v>2028</v>
      </c>
      <c r="B2578" s="161" t="s">
        <v>2247</v>
      </c>
      <c r="C2578" s="162">
        <v>36555602025</v>
      </c>
      <c r="D2578" s="163">
        <v>45889</v>
      </c>
      <c r="E2578" s="164">
        <v>45905</v>
      </c>
      <c r="F2578" s="165">
        <v>1336.76</v>
      </c>
      <c r="G2578" s="166" t="s">
        <v>2262</v>
      </c>
      <c r="H2578" s="161" t="s">
        <v>2029</v>
      </c>
      <c r="I2578" s="161" t="s">
        <v>6528</v>
      </c>
      <c r="J2578" s="161" t="s">
        <v>72</v>
      </c>
      <c r="K2578" s="167"/>
      <c r="L2578" s="168" t="s">
        <v>749</v>
      </c>
      <c r="M2578" s="168" t="s">
        <v>73</v>
      </c>
    </row>
    <row r="2579" spans="1:13" s="169" customFormat="1" x14ac:dyDescent="0.4">
      <c r="A2579" s="161" t="s">
        <v>2028</v>
      </c>
      <c r="B2579" s="161" t="s">
        <v>2247</v>
      </c>
      <c r="C2579" s="162">
        <v>36555602025</v>
      </c>
      <c r="D2579" s="163">
        <v>45889</v>
      </c>
      <c r="E2579" s="164">
        <v>45905</v>
      </c>
      <c r="F2579" s="165">
        <v>1336.76</v>
      </c>
      <c r="G2579" s="166" t="s">
        <v>2262</v>
      </c>
      <c r="H2579" s="161" t="s">
        <v>2029</v>
      </c>
      <c r="I2579" s="161" t="s">
        <v>6529</v>
      </c>
      <c r="J2579" s="161" t="s">
        <v>262</v>
      </c>
      <c r="K2579" s="167"/>
      <c r="L2579" s="168" t="s">
        <v>749</v>
      </c>
      <c r="M2579" s="168" t="s">
        <v>263</v>
      </c>
    </row>
    <row r="2580" spans="1:13" s="169" customFormat="1" x14ac:dyDescent="0.4">
      <c r="A2580" s="161" t="s">
        <v>2028</v>
      </c>
      <c r="B2580" s="161" t="s">
        <v>2247</v>
      </c>
      <c r="C2580" s="162">
        <v>36555602025</v>
      </c>
      <c r="D2580" s="163">
        <v>45889</v>
      </c>
      <c r="E2580" s="164">
        <v>45905</v>
      </c>
      <c r="F2580" s="165">
        <v>1336.76</v>
      </c>
      <c r="G2580" s="166" t="s">
        <v>2262</v>
      </c>
      <c r="H2580" s="161" t="s">
        <v>2029</v>
      </c>
      <c r="I2580" s="161" t="s">
        <v>6529</v>
      </c>
      <c r="J2580" s="161" t="s">
        <v>262</v>
      </c>
      <c r="K2580" s="167"/>
      <c r="L2580" s="168" t="s">
        <v>749</v>
      </c>
      <c r="M2580" s="168" t="s">
        <v>263</v>
      </c>
    </row>
    <row r="2581" spans="1:13" s="169" customFormat="1" x14ac:dyDescent="0.4">
      <c r="A2581" s="161" t="s">
        <v>2028</v>
      </c>
      <c r="B2581" s="161" t="s">
        <v>2247</v>
      </c>
      <c r="C2581" s="162">
        <v>36555602025</v>
      </c>
      <c r="D2581" s="163">
        <v>45889</v>
      </c>
      <c r="E2581" s="164">
        <v>45905</v>
      </c>
      <c r="F2581" s="165">
        <v>1336.76</v>
      </c>
      <c r="G2581" s="166" t="s">
        <v>2262</v>
      </c>
      <c r="H2581" s="161" t="s">
        <v>2029</v>
      </c>
      <c r="I2581" s="161" t="s">
        <v>5627</v>
      </c>
      <c r="J2581" s="161" t="s">
        <v>308</v>
      </c>
      <c r="K2581" s="167"/>
      <c r="L2581" s="168" t="s">
        <v>749</v>
      </c>
      <c r="M2581" s="168" t="s">
        <v>309</v>
      </c>
    </row>
    <row r="2582" spans="1:13" s="169" customFormat="1" x14ac:dyDescent="0.4">
      <c r="A2582" s="161" t="s">
        <v>2028</v>
      </c>
      <c r="B2582" s="161" t="s">
        <v>2247</v>
      </c>
      <c r="C2582" s="162">
        <v>36555602025</v>
      </c>
      <c r="D2582" s="163">
        <v>45889</v>
      </c>
      <c r="E2582" s="164">
        <v>45905</v>
      </c>
      <c r="F2582" s="165">
        <v>624.5</v>
      </c>
      <c r="G2582" s="166" t="s">
        <v>2262</v>
      </c>
      <c r="H2582" s="161" t="s">
        <v>2029</v>
      </c>
      <c r="I2582" s="161" t="s">
        <v>5627</v>
      </c>
      <c r="J2582" s="161" t="s">
        <v>308</v>
      </c>
      <c r="K2582" s="167"/>
      <c r="L2582" s="168" t="s">
        <v>749</v>
      </c>
      <c r="M2582" s="168" t="s">
        <v>309</v>
      </c>
    </row>
    <row r="2583" spans="1:13" s="169" customFormat="1" x14ac:dyDescent="0.4">
      <c r="A2583" s="161" t="s">
        <v>2028</v>
      </c>
      <c r="B2583" s="161" t="s">
        <v>2247</v>
      </c>
      <c r="C2583" s="162">
        <v>36555602025</v>
      </c>
      <c r="D2583" s="163">
        <v>45889</v>
      </c>
      <c r="E2583" s="164">
        <v>45905</v>
      </c>
      <c r="F2583" s="165">
        <v>1336.76</v>
      </c>
      <c r="G2583" s="166" t="s">
        <v>2262</v>
      </c>
      <c r="H2583" s="161" t="s">
        <v>2029</v>
      </c>
      <c r="I2583" s="161" t="s">
        <v>5628</v>
      </c>
      <c r="J2583" s="161" t="s">
        <v>196</v>
      </c>
      <c r="K2583" s="167"/>
      <c r="L2583" s="168" t="s">
        <v>749</v>
      </c>
      <c r="M2583" s="168" t="s">
        <v>197</v>
      </c>
    </row>
    <row r="2584" spans="1:13" s="169" customFormat="1" x14ac:dyDescent="0.4">
      <c r="A2584" s="161" t="s">
        <v>2028</v>
      </c>
      <c r="B2584" s="161" t="s">
        <v>2247</v>
      </c>
      <c r="C2584" s="162">
        <v>36555602025</v>
      </c>
      <c r="D2584" s="163">
        <v>45889</v>
      </c>
      <c r="E2584" s="164">
        <v>45905</v>
      </c>
      <c r="F2584" s="165">
        <v>523.08000000000004</v>
      </c>
      <c r="G2584" s="166" t="s">
        <v>2262</v>
      </c>
      <c r="H2584" s="161" t="s">
        <v>2029</v>
      </c>
      <c r="I2584" s="161" t="s">
        <v>5628</v>
      </c>
      <c r="J2584" s="161" t="s">
        <v>196</v>
      </c>
      <c r="K2584" s="167"/>
      <c r="L2584" s="168" t="s">
        <v>749</v>
      </c>
      <c r="M2584" s="168" t="s">
        <v>197</v>
      </c>
    </row>
    <row r="2585" spans="1:13" s="169" customFormat="1" x14ac:dyDescent="0.4">
      <c r="A2585" s="161" t="s">
        <v>2028</v>
      </c>
      <c r="B2585" s="161" t="s">
        <v>2247</v>
      </c>
      <c r="C2585" s="162">
        <v>36555602025</v>
      </c>
      <c r="D2585" s="163">
        <v>45889</v>
      </c>
      <c r="E2585" s="164">
        <v>45905</v>
      </c>
      <c r="F2585" s="165">
        <v>1336.76</v>
      </c>
      <c r="G2585" s="166" t="s">
        <v>2262</v>
      </c>
      <c r="H2585" s="161" t="s">
        <v>2029</v>
      </c>
      <c r="I2585" s="161" t="s">
        <v>6530</v>
      </c>
      <c r="J2585" s="161" t="s">
        <v>76</v>
      </c>
      <c r="K2585" s="167"/>
      <c r="L2585" s="168" t="s">
        <v>749</v>
      </c>
      <c r="M2585" s="168" t="s">
        <v>77</v>
      </c>
    </row>
    <row r="2586" spans="1:13" s="169" customFormat="1" x14ac:dyDescent="0.4">
      <c r="A2586" s="161" t="s">
        <v>2028</v>
      </c>
      <c r="B2586" s="161" t="s">
        <v>2247</v>
      </c>
      <c r="C2586" s="162">
        <v>36555602025</v>
      </c>
      <c r="D2586" s="163">
        <v>45889</v>
      </c>
      <c r="E2586" s="164">
        <v>45905</v>
      </c>
      <c r="F2586" s="165">
        <v>523.08000000000004</v>
      </c>
      <c r="G2586" s="166" t="s">
        <v>2262</v>
      </c>
      <c r="H2586" s="161" t="s">
        <v>2029</v>
      </c>
      <c r="I2586" s="161" t="s">
        <v>6530</v>
      </c>
      <c r="J2586" s="161" t="s">
        <v>76</v>
      </c>
      <c r="K2586" s="167"/>
      <c r="L2586" s="168" t="s">
        <v>749</v>
      </c>
      <c r="M2586" s="168" t="s">
        <v>1900</v>
      </c>
    </row>
    <row r="2587" spans="1:13" s="169" customFormat="1" x14ac:dyDescent="0.4">
      <c r="A2587" s="161" t="s">
        <v>2028</v>
      </c>
      <c r="B2587" s="161" t="s">
        <v>2247</v>
      </c>
      <c r="C2587" s="162">
        <v>36555602025</v>
      </c>
      <c r="D2587" s="163">
        <v>45889</v>
      </c>
      <c r="E2587" s="164">
        <v>45905</v>
      </c>
      <c r="F2587" s="165">
        <v>1336.76</v>
      </c>
      <c r="G2587" s="166" t="s">
        <v>2262</v>
      </c>
      <c r="H2587" s="161" t="s">
        <v>2029</v>
      </c>
      <c r="I2587" s="161" t="s">
        <v>6531</v>
      </c>
      <c r="J2587" s="161" t="s">
        <v>212</v>
      </c>
      <c r="K2587" s="167"/>
      <c r="L2587" s="168" t="s">
        <v>749</v>
      </c>
      <c r="M2587" s="168" t="s">
        <v>1900</v>
      </c>
    </row>
    <row r="2588" spans="1:13" s="169" customFormat="1" x14ac:dyDescent="0.4">
      <c r="A2588" s="161" t="s">
        <v>2028</v>
      </c>
      <c r="B2588" s="161" t="s">
        <v>2247</v>
      </c>
      <c r="C2588" s="162">
        <v>36555602025</v>
      </c>
      <c r="D2588" s="163">
        <v>45889</v>
      </c>
      <c r="E2588" s="164">
        <v>45905</v>
      </c>
      <c r="F2588" s="165">
        <v>523.08000000000004</v>
      </c>
      <c r="G2588" s="166" t="s">
        <v>2262</v>
      </c>
      <c r="H2588" s="161" t="s">
        <v>2029</v>
      </c>
      <c r="I2588" s="161" t="s">
        <v>6531</v>
      </c>
      <c r="J2588" s="161" t="s">
        <v>212</v>
      </c>
      <c r="K2588" s="167"/>
      <c r="L2588" s="168" t="s">
        <v>749</v>
      </c>
      <c r="M2588" s="168" t="s">
        <v>213</v>
      </c>
    </row>
    <row r="2589" spans="1:13" s="169" customFormat="1" x14ac:dyDescent="0.4">
      <c r="A2589" s="161" t="s">
        <v>2028</v>
      </c>
      <c r="B2589" s="161" t="s">
        <v>2247</v>
      </c>
      <c r="C2589" s="162">
        <v>36555602025</v>
      </c>
      <c r="D2589" s="163">
        <v>45889</v>
      </c>
      <c r="E2589" s="164">
        <v>45905</v>
      </c>
      <c r="F2589" s="165">
        <v>1336.76</v>
      </c>
      <c r="G2589" s="166" t="s">
        <v>2262</v>
      </c>
      <c r="H2589" s="161" t="s">
        <v>2029</v>
      </c>
      <c r="I2589" s="161" t="s">
        <v>6531</v>
      </c>
      <c r="J2589" s="161" t="s">
        <v>212</v>
      </c>
      <c r="K2589" s="167"/>
      <c r="L2589" s="168" t="s">
        <v>749</v>
      </c>
      <c r="M2589" s="168" t="s">
        <v>213</v>
      </c>
    </row>
    <row r="2590" spans="1:13" s="169" customFormat="1" x14ac:dyDescent="0.4">
      <c r="A2590" s="161" t="s">
        <v>2028</v>
      </c>
      <c r="B2590" s="161" t="s">
        <v>2247</v>
      </c>
      <c r="C2590" s="162">
        <v>36555602025</v>
      </c>
      <c r="D2590" s="163">
        <v>45889</v>
      </c>
      <c r="E2590" s="164">
        <v>45905</v>
      </c>
      <c r="F2590" s="165">
        <v>1336.76</v>
      </c>
      <c r="G2590" s="166" t="s">
        <v>2262</v>
      </c>
      <c r="H2590" s="161" t="s">
        <v>2029</v>
      </c>
      <c r="I2590" s="161" t="s">
        <v>6531</v>
      </c>
      <c r="J2590" s="161" t="s">
        <v>212</v>
      </c>
      <c r="K2590" s="167"/>
      <c r="L2590" s="168" t="s">
        <v>749</v>
      </c>
      <c r="M2590" s="168" t="s">
        <v>213</v>
      </c>
    </row>
    <row r="2591" spans="1:13" s="169" customFormat="1" x14ac:dyDescent="0.4">
      <c r="A2591" s="161" t="s">
        <v>2028</v>
      </c>
      <c r="B2591" s="161" t="s">
        <v>2247</v>
      </c>
      <c r="C2591" s="162">
        <v>36555602025</v>
      </c>
      <c r="D2591" s="163">
        <v>45889</v>
      </c>
      <c r="E2591" s="164">
        <v>45905</v>
      </c>
      <c r="F2591" s="165">
        <v>1336.76</v>
      </c>
      <c r="G2591" s="166" t="s">
        <v>2262</v>
      </c>
      <c r="H2591" s="161" t="s">
        <v>2029</v>
      </c>
      <c r="I2591" s="161" t="s">
        <v>6531</v>
      </c>
      <c r="J2591" s="161" t="s">
        <v>212</v>
      </c>
      <c r="K2591" s="167"/>
      <c r="L2591" s="168" t="s">
        <v>749</v>
      </c>
      <c r="M2591" s="168" t="s">
        <v>213</v>
      </c>
    </row>
    <row r="2592" spans="1:13" s="169" customFormat="1" x14ac:dyDescent="0.4">
      <c r="A2592" s="161" t="s">
        <v>2028</v>
      </c>
      <c r="B2592" s="161" t="s">
        <v>2247</v>
      </c>
      <c r="C2592" s="162">
        <v>36555602025</v>
      </c>
      <c r="D2592" s="163">
        <v>45889</v>
      </c>
      <c r="E2592" s="164">
        <v>45905</v>
      </c>
      <c r="F2592" s="165">
        <v>1336.76</v>
      </c>
      <c r="G2592" s="166" t="s">
        <v>2262</v>
      </c>
      <c r="H2592" s="161" t="s">
        <v>2029</v>
      </c>
      <c r="I2592" s="161" t="s">
        <v>6531</v>
      </c>
      <c r="J2592" s="161" t="s">
        <v>212</v>
      </c>
      <c r="K2592" s="167"/>
      <c r="L2592" s="168" t="s">
        <v>749</v>
      </c>
      <c r="M2592" s="168" t="s">
        <v>213</v>
      </c>
    </row>
    <row r="2593" spans="1:13" s="169" customFormat="1" x14ac:dyDescent="0.4">
      <c r="A2593" s="161" t="s">
        <v>2028</v>
      </c>
      <c r="B2593" s="161" t="s">
        <v>2247</v>
      </c>
      <c r="C2593" s="162">
        <v>36555602025</v>
      </c>
      <c r="D2593" s="163">
        <v>45889</v>
      </c>
      <c r="E2593" s="164">
        <v>45905</v>
      </c>
      <c r="F2593" s="165">
        <v>1336.76</v>
      </c>
      <c r="G2593" s="166" t="s">
        <v>2262</v>
      </c>
      <c r="H2593" s="161" t="s">
        <v>2029</v>
      </c>
      <c r="I2593" s="161" t="s">
        <v>6531</v>
      </c>
      <c r="J2593" s="161" t="s">
        <v>212</v>
      </c>
      <c r="K2593" s="167"/>
      <c r="L2593" s="168" t="s">
        <v>749</v>
      </c>
      <c r="M2593" s="168" t="s">
        <v>213</v>
      </c>
    </row>
    <row r="2594" spans="1:13" s="169" customFormat="1" x14ac:dyDescent="0.4">
      <c r="A2594" s="161" t="s">
        <v>2028</v>
      </c>
      <c r="B2594" s="161" t="s">
        <v>2247</v>
      </c>
      <c r="C2594" s="162">
        <v>36555602025</v>
      </c>
      <c r="D2594" s="163">
        <v>45889</v>
      </c>
      <c r="E2594" s="164">
        <v>45905</v>
      </c>
      <c r="F2594" s="165">
        <v>1336.76</v>
      </c>
      <c r="G2594" s="166" t="s">
        <v>2262</v>
      </c>
      <c r="H2594" s="161" t="s">
        <v>2029</v>
      </c>
      <c r="I2594" s="161" t="s">
        <v>6531</v>
      </c>
      <c r="J2594" s="161" t="s">
        <v>212</v>
      </c>
      <c r="K2594" s="167"/>
      <c r="L2594" s="168" t="s">
        <v>749</v>
      </c>
      <c r="M2594" s="168" t="s">
        <v>213</v>
      </c>
    </row>
    <row r="2595" spans="1:13" s="169" customFormat="1" x14ac:dyDescent="0.4">
      <c r="A2595" s="161" t="s">
        <v>2028</v>
      </c>
      <c r="B2595" s="161" t="s">
        <v>2247</v>
      </c>
      <c r="C2595" s="162">
        <v>36555602025</v>
      </c>
      <c r="D2595" s="163">
        <v>45889</v>
      </c>
      <c r="E2595" s="164">
        <v>45905</v>
      </c>
      <c r="F2595" s="165">
        <v>1336.76</v>
      </c>
      <c r="G2595" s="166" t="s">
        <v>2262</v>
      </c>
      <c r="H2595" s="161" t="s">
        <v>2029</v>
      </c>
      <c r="I2595" s="161" t="s">
        <v>6531</v>
      </c>
      <c r="J2595" s="161" t="s">
        <v>212</v>
      </c>
      <c r="K2595" s="167"/>
      <c r="L2595" s="168" t="s">
        <v>749</v>
      </c>
      <c r="M2595" s="168" t="s">
        <v>213</v>
      </c>
    </row>
    <row r="2596" spans="1:13" s="169" customFormat="1" x14ac:dyDescent="0.4">
      <c r="A2596" s="161" t="s">
        <v>2028</v>
      </c>
      <c r="B2596" s="161" t="s">
        <v>2247</v>
      </c>
      <c r="C2596" s="162">
        <v>36555602025</v>
      </c>
      <c r="D2596" s="163">
        <v>45889</v>
      </c>
      <c r="E2596" s="164">
        <v>45905</v>
      </c>
      <c r="F2596" s="165">
        <v>1336.76</v>
      </c>
      <c r="G2596" s="166" t="s">
        <v>2262</v>
      </c>
      <c r="H2596" s="161" t="s">
        <v>2029</v>
      </c>
      <c r="I2596" s="161" t="s">
        <v>6531</v>
      </c>
      <c r="J2596" s="161" t="s">
        <v>212</v>
      </c>
      <c r="K2596" s="167"/>
      <c r="L2596" s="168" t="s">
        <v>749</v>
      </c>
      <c r="M2596" s="168" t="s">
        <v>213</v>
      </c>
    </row>
    <row r="2597" spans="1:13" s="169" customFormat="1" x14ac:dyDescent="0.4">
      <c r="A2597" s="161" t="s">
        <v>2028</v>
      </c>
      <c r="B2597" s="161" t="s">
        <v>2247</v>
      </c>
      <c r="C2597" s="162">
        <v>36555602025</v>
      </c>
      <c r="D2597" s="163">
        <v>45889</v>
      </c>
      <c r="E2597" s="164">
        <v>45905</v>
      </c>
      <c r="F2597" s="165">
        <v>1336.76</v>
      </c>
      <c r="G2597" s="166" t="s">
        <v>2262</v>
      </c>
      <c r="H2597" s="161" t="s">
        <v>2029</v>
      </c>
      <c r="I2597" s="161" t="s">
        <v>6531</v>
      </c>
      <c r="J2597" s="161" t="s">
        <v>212</v>
      </c>
      <c r="K2597" s="167"/>
      <c r="L2597" s="168" t="s">
        <v>749</v>
      </c>
      <c r="M2597" s="168" t="s">
        <v>213</v>
      </c>
    </row>
    <row r="2598" spans="1:13" s="169" customFormat="1" x14ac:dyDescent="0.4">
      <c r="A2598" s="161" t="s">
        <v>2028</v>
      </c>
      <c r="B2598" s="161" t="s">
        <v>2247</v>
      </c>
      <c r="C2598" s="162">
        <v>36555602025</v>
      </c>
      <c r="D2598" s="163">
        <v>45889</v>
      </c>
      <c r="E2598" s="164">
        <v>45905</v>
      </c>
      <c r="F2598" s="165">
        <v>1336.76</v>
      </c>
      <c r="G2598" s="166" t="s">
        <v>2262</v>
      </c>
      <c r="H2598" s="161" t="s">
        <v>2029</v>
      </c>
      <c r="I2598" s="161" t="s">
        <v>6532</v>
      </c>
      <c r="J2598" s="161" t="s">
        <v>288</v>
      </c>
      <c r="K2598" s="167"/>
      <c r="L2598" s="168" t="s">
        <v>749</v>
      </c>
      <c r="M2598" s="168" t="s">
        <v>289</v>
      </c>
    </row>
    <row r="2599" spans="1:13" s="169" customFormat="1" x14ac:dyDescent="0.4">
      <c r="A2599" s="161" t="s">
        <v>2028</v>
      </c>
      <c r="B2599" s="161" t="s">
        <v>2247</v>
      </c>
      <c r="C2599" s="162">
        <v>36555602025</v>
      </c>
      <c r="D2599" s="163">
        <v>45889</v>
      </c>
      <c r="E2599" s="164">
        <v>45905</v>
      </c>
      <c r="F2599" s="165">
        <v>1336.76</v>
      </c>
      <c r="G2599" s="166" t="s">
        <v>2262</v>
      </c>
      <c r="H2599" s="161" t="s">
        <v>2029</v>
      </c>
      <c r="I2599" s="161" t="s">
        <v>6533</v>
      </c>
      <c r="J2599" s="161" t="s">
        <v>470</v>
      </c>
      <c r="K2599" s="167"/>
      <c r="L2599" s="168" t="s">
        <v>749</v>
      </c>
      <c r="M2599" s="168" t="s">
        <v>471</v>
      </c>
    </row>
    <row r="2600" spans="1:13" s="169" customFormat="1" x14ac:dyDescent="0.4">
      <c r="A2600" s="161" t="s">
        <v>2028</v>
      </c>
      <c r="B2600" s="161" t="s">
        <v>2247</v>
      </c>
      <c r="C2600" s="162">
        <v>36555602025</v>
      </c>
      <c r="D2600" s="163">
        <v>45889</v>
      </c>
      <c r="E2600" s="164">
        <v>45905</v>
      </c>
      <c r="F2600" s="165">
        <v>1336.76</v>
      </c>
      <c r="G2600" s="166" t="s">
        <v>2262</v>
      </c>
      <c r="H2600" s="161" t="s">
        <v>2029</v>
      </c>
      <c r="I2600" s="161" t="s">
        <v>6534</v>
      </c>
      <c r="J2600" s="161" t="s">
        <v>296</v>
      </c>
      <c r="K2600" s="167"/>
      <c r="L2600" s="168" t="s">
        <v>749</v>
      </c>
      <c r="M2600" s="168" t="s">
        <v>297</v>
      </c>
    </row>
    <row r="2601" spans="1:13" s="169" customFormat="1" x14ac:dyDescent="0.4">
      <c r="A2601" s="161" t="s">
        <v>2028</v>
      </c>
      <c r="B2601" s="161" t="s">
        <v>2247</v>
      </c>
      <c r="C2601" s="162">
        <v>36555602025</v>
      </c>
      <c r="D2601" s="163">
        <v>45889</v>
      </c>
      <c r="E2601" s="164">
        <v>45905</v>
      </c>
      <c r="F2601" s="165">
        <v>1336.76</v>
      </c>
      <c r="G2601" s="166" t="s">
        <v>2262</v>
      </c>
      <c r="H2601" s="161" t="s">
        <v>2029</v>
      </c>
      <c r="I2601" s="161" t="s">
        <v>6535</v>
      </c>
      <c r="J2601" s="161" t="s">
        <v>444</v>
      </c>
      <c r="K2601" s="167"/>
      <c r="L2601" s="168" t="s">
        <v>749</v>
      </c>
      <c r="M2601" s="168" t="s">
        <v>445</v>
      </c>
    </row>
    <row r="2602" spans="1:13" s="169" customFormat="1" x14ac:dyDescent="0.4">
      <c r="A2602" s="161" t="s">
        <v>2028</v>
      </c>
      <c r="B2602" s="161" t="s">
        <v>2247</v>
      </c>
      <c r="C2602" s="162">
        <v>36555602025</v>
      </c>
      <c r="D2602" s="163">
        <v>45889</v>
      </c>
      <c r="E2602" s="164">
        <v>45905</v>
      </c>
      <c r="F2602" s="165">
        <v>1336.76</v>
      </c>
      <c r="G2602" s="166" t="s">
        <v>2262</v>
      </c>
      <c r="H2602" s="161" t="s">
        <v>2029</v>
      </c>
      <c r="I2602" s="161" t="s">
        <v>6536</v>
      </c>
      <c r="J2602" s="161" t="s">
        <v>116</v>
      </c>
      <c r="K2602" s="167"/>
      <c r="L2602" s="168" t="s">
        <v>749</v>
      </c>
      <c r="M2602" s="168" t="s">
        <v>117</v>
      </c>
    </row>
    <row r="2603" spans="1:13" s="169" customFormat="1" x14ac:dyDescent="0.4">
      <c r="A2603" s="161" t="s">
        <v>2028</v>
      </c>
      <c r="B2603" s="161" t="s">
        <v>2247</v>
      </c>
      <c r="C2603" s="162">
        <v>36555602025</v>
      </c>
      <c r="D2603" s="163">
        <v>45889</v>
      </c>
      <c r="E2603" s="164">
        <v>45905</v>
      </c>
      <c r="F2603" s="165">
        <v>1336.76</v>
      </c>
      <c r="G2603" s="166" t="s">
        <v>2262</v>
      </c>
      <c r="H2603" s="161" t="s">
        <v>2029</v>
      </c>
      <c r="I2603" s="161" t="s">
        <v>6537</v>
      </c>
      <c r="J2603" s="161" t="s">
        <v>90</v>
      </c>
      <c r="K2603" s="167"/>
      <c r="L2603" s="168" t="s">
        <v>749</v>
      </c>
      <c r="M2603" s="168" t="s">
        <v>91</v>
      </c>
    </row>
    <row r="2604" spans="1:13" s="169" customFormat="1" x14ac:dyDescent="0.4">
      <c r="A2604" s="161" t="s">
        <v>2028</v>
      </c>
      <c r="B2604" s="161" t="s">
        <v>2247</v>
      </c>
      <c r="C2604" s="162">
        <v>36555602025</v>
      </c>
      <c r="D2604" s="163">
        <v>45889</v>
      </c>
      <c r="E2604" s="164">
        <v>45905</v>
      </c>
      <c r="F2604" s="165">
        <v>1336.76</v>
      </c>
      <c r="G2604" s="166" t="s">
        <v>2262</v>
      </c>
      <c r="H2604" s="161" t="s">
        <v>2029</v>
      </c>
      <c r="I2604" s="161" t="s">
        <v>6538</v>
      </c>
      <c r="J2604" s="161" t="s">
        <v>322</v>
      </c>
      <c r="K2604" s="167"/>
      <c r="L2604" s="168" t="s">
        <v>749</v>
      </c>
      <c r="M2604" s="168" t="s">
        <v>323</v>
      </c>
    </row>
    <row r="2605" spans="1:13" s="169" customFormat="1" x14ac:dyDescent="0.4">
      <c r="A2605" s="161" t="s">
        <v>2028</v>
      </c>
      <c r="B2605" s="161" t="s">
        <v>2247</v>
      </c>
      <c r="C2605" s="162">
        <v>36555602025</v>
      </c>
      <c r="D2605" s="163">
        <v>45889</v>
      </c>
      <c r="E2605" s="164">
        <v>45905</v>
      </c>
      <c r="F2605" s="165">
        <v>1336.76</v>
      </c>
      <c r="G2605" s="166" t="s">
        <v>2262</v>
      </c>
      <c r="H2605" s="161" t="s">
        <v>2029</v>
      </c>
      <c r="I2605" s="161" t="s">
        <v>6539</v>
      </c>
      <c r="J2605" s="161" t="s">
        <v>462</v>
      </c>
      <c r="K2605" s="167"/>
      <c r="L2605" s="168" t="s">
        <v>749</v>
      </c>
      <c r="M2605" s="168" t="s">
        <v>463</v>
      </c>
    </row>
    <row r="2606" spans="1:13" s="169" customFormat="1" x14ac:dyDescent="0.4">
      <c r="A2606" s="161" t="s">
        <v>2028</v>
      </c>
      <c r="B2606" s="161" t="s">
        <v>2247</v>
      </c>
      <c r="C2606" s="162">
        <v>36555602025</v>
      </c>
      <c r="D2606" s="163">
        <v>45889</v>
      </c>
      <c r="E2606" s="164">
        <v>45905</v>
      </c>
      <c r="F2606" s="165">
        <v>1336.76</v>
      </c>
      <c r="G2606" s="166" t="s">
        <v>2262</v>
      </c>
      <c r="H2606" s="161" t="s">
        <v>2029</v>
      </c>
      <c r="I2606" s="161" t="s">
        <v>6539</v>
      </c>
      <c r="J2606" s="161" t="s">
        <v>462</v>
      </c>
      <c r="K2606" s="167"/>
      <c r="L2606" s="168" t="s">
        <v>749</v>
      </c>
      <c r="M2606" s="168" t="s">
        <v>463</v>
      </c>
    </row>
    <row r="2607" spans="1:13" s="169" customFormat="1" x14ac:dyDescent="0.4">
      <c r="A2607" s="161" t="s">
        <v>2028</v>
      </c>
      <c r="B2607" s="161" t="s">
        <v>2247</v>
      </c>
      <c r="C2607" s="162">
        <v>36555602025</v>
      </c>
      <c r="D2607" s="163">
        <v>45889</v>
      </c>
      <c r="E2607" s="164">
        <v>45905</v>
      </c>
      <c r="F2607" s="165">
        <v>1336.76</v>
      </c>
      <c r="G2607" s="166" t="s">
        <v>2262</v>
      </c>
      <c r="H2607" s="161" t="s">
        <v>2029</v>
      </c>
      <c r="I2607" s="161" t="s">
        <v>6539</v>
      </c>
      <c r="J2607" s="161" t="s">
        <v>462</v>
      </c>
      <c r="K2607" s="167"/>
      <c r="L2607" s="168" t="s">
        <v>749</v>
      </c>
      <c r="M2607" s="168" t="s">
        <v>463</v>
      </c>
    </row>
    <row r="2608" spans="1:13" s="169" customFormat="1" x14ac:dyDescent="0.4">
      <c r="A2608" s="161" t="s">
        <v>2028</v>
      </c>
      <c r="B2608" s="161" t="s">
        <v>2247</v>
      </c>
      <c r="C2608" s="162">
        <v>36555602025</v>
      </c>
      <c r="D2608" s="163">
        <v>45889</v>
      </c>
      <c r="E2608" s="164">
        <v>45905</v>
      </c>
      <c r="F2608" s="165">
        <v>1336.76</v>
      </c>
      <c r="G2608" s="166" t="s">
        <v>2262</v>
      </c>
      <c r="H2608" s="161" t="s">
        <v>2029</v>
      </c>
      <c r="I2608" s="161" t="s">
        <v>6539</v>
      </c>
      <c r="J2608" s="161" t="s">
        <v>462</v>
      </c>
      <c r="K2608" s="167"/>
      <c r="L2608" s="168" t="s">
        <v>749</v>
      </c>
      <c r="M2608" s="168" t="s">
        <v>463</v>
      </c>
    </row>
    <row r="2609" spans="1:13" s="169" customFormat="1" x14ac:dyDescent="0.4">
      <c r="A2609" s="161" t="s">
        <v>2028</v>
      </c>
      <c r="B2609" s="161" t="s">
        <v>2247</v>
      </c>
      <c r="C2609" s="162">
        <v>36555602025</v>
      </c>
      <c r="D2609" s="163">
        <v>45889</v>
      </c>
      <c r="E2609" s="164">
        <v>45905</v>
      </c>
      <c r="F2609" s="165">
        <v>1336.76</v>
      </c>
      <c r="G2609" s="166" t="s">
        <v>2262</v>
      </c>
      <c r="H2609" s="161" t="s">
        <v>2029</v>
      </c>
      <c r="I2609" s="161" t="s">
        <v>6539</v>
      </c>
      <c r="J2609" s="161" t="s">
        <v>462</v>
      </c>
      <c r="K2609" s="167"/>
      <c r="L2609" s="168" t="s">
        <v>749</v>
      </c>
      <c r="M2609" s="168" t="s">
        <v>463</v>
      </c>
    </row>
    <row r="2610" spans="1:13" s="169" customFormat="1" x14ac:dyDescent="0.4">
      <c r="A2610" s="161" t="s">
        <v>2028</v>
      </c>
      <c r="B2610" s="161" t="s">
        <v>2247</v>
      </c>
      <c r="C2610" s="162">
        <v>36555602025</v>
      </c>
      <c r="D2610" s="163">
        <v>45889</v>
      </c>
      <c r="E2610" s="164">
        <v>45905</v>
      </c>
      <c r="F2610" s="165">
        <v>1336.76</v>
      </c>
      <c r="G2610" s="166" t="s">
        <v>2262</v>
      </c>
      <c r="H2610" s="161" t="s">
        <v>2029</v>
      </c>
      <c r="I2610" s="161" t="s">
        <v>6539</v>
      </c>
      <c r="J2610" s="161" t="s">
        <v>462</v>
      </c>
      <c r="K2610" s="167"/>
      <c r="L2610" s="168" t="s">
        <v>749</v>
      </c>
      <c r="M2610" s="168" t="s">
        <v>463</v>
      </c>
    </row>
    <row r="2611" spans="1:13" s="169" customFormat="1" x14ac:dyDescent="0.4">
      <c r="A2611" s="161" t="s">
        <v>2028</v>
      </c>
      <c r="B2611" s="161" t="s">
        <v>2247</v>
      </c>
      <c r="C2611" s="162">
        <v>36555602025</v>
      </c>
      <c r="D2611" s="163">
        <v>45889</v>
      </c>
      <c r="E2611" s="164">
        <v>45905</v>
      </c>
      <c r="F2611" s="165">
        <v>1336.76</v>
      </c>
      <c r="G2611" s="166" t="s">
        <v>2262</v>
      </c>
      <c r="H2611" s="161" t="s">
        <v>2029</v>
      </c>
      <c r="I2611" s="161" t="s">
        <v>6540</v>
      </c>
      <c r="J2611" s="161" t="s">
        <v>414</v>
      </c>
      <c r="K2611" s="167"/>
      <c r="L2611" s="168" t="s">
        <v>749</v>
      </c>
      <c r="M2611" s="168" t="s">
        <v>415</v>
      </c>
    </row>
    <row r="2612" spans="1:13" s="169" customFormat="1" x14ac:dyDescent="0.4">
      <c r="A2612" s="161" t="s">
        <v>2028</v>
      </c>
      <c r="B2612" s="161" t="s">
        <v>2247</v>
      </c>
      <c r="C2612" s="162">
        <v>36555602025</v>
      </c>
      <c r="D2612" s="163">
        <v>45889</v>
      </c>
      <c r="E2612" s="164">
        <v>45905</v>
      </c>
      <c r="F2612" s="165">
        <v>523.08000000000004</v>
      </c>
      <c r="G2612" s="166" t="s">
        <v>2262</v>
      </c>
      <c r="H2612" s="161" t="s">
        <v>2029</v>
      </c>
      <c r="I2612" s="161" t="s">
        <v>6540</v>
      </c>
      <c r="J2612" s="161" t="s">
        <v>414</v>
      </c>
      <c r="K2612" s="167"/>
      <c r="L2612" s="168" t="s">
        <v>749</v>
      </c>
      <c r="M2612" s="168" t="s">
        <v>415</v>
      </c>
    </row>
    <row r="2613" spans="1:13" s="169" customFormat="1" x14ac:dyDescent="0.4">
      <c r="A2613" s="161" t="s">
        <v>2028</v>
      </c>
      <c r="B2613" s="161" t="s">
        <v>2247</v>
      </c>
      <c r="C2613" s="162">
        <v>36555602025</v>
      </c>
      <c r="D2613" s="163">
        <v>45889</v>
      </c>
      <c r="E2613" s="164">
        <v>45905</v>
      </c>
      <c r="F2613" s="165">
        <v>1336.76</v>
      </c>
      <c r="G2613" s="166" t="s">
        <v>2262</v>
      </c>
      <c r="H2613" s="161" t="s">
        <v>2029</v>
      </c>
      <c r="I2613" s="161" t="s">
        <v>6541</v>
      </c>
      <c r="J2613" s="161" t="s">
        <v>474</v>
      </c>
      <c r="K2613" s="167"/>
      <c r="L2613" s="168" t="s">
        <v>749</v>
      </c>
      <c r="M2613" s="168" t="s">
        <v>475</v>
      </c>
    </row>
    <row r="2614" spans="1:13" s="169" customFormat="1" x14ac:dyDescent="0.4">
      <c r="A2614" s="161" t="s">
        <v>2028</v>
      </c>
      <c r="B2614" s="161" t="s">
        <v>2247</v>
      </c>
      <c r="C2614" s="162">
        <v>36555602025</v>
      </c>
      <c r="D2614" s="163">
        <v>45889</v>
      </c>
      <c r="E2614" s="164">
        <v>45905</v>
      </c>
      <c r="F2614" s="165">
        <v>1336.76</v>
      </c>
      <c r="G2614" s="166" t="s">
        <v>2262</v>
      </c>
      <c r="H2614" s="161" t="s">
        <v>2029</v>
      </c>
      <c r="I2614" s="161" t="s">
        <v>6542</v>
      </c>
      <c r="J2614" s="161" t="s">
        <v>476</v>
      </c>
      <c r="K2614" s="167"/>
      <c r="L2614" s="168" t="s">
        <v>749</v>
      </c>
      <c r="M2614" s="168" t="s">
        <v>477</v>
      </c>
    </row>
    <row r="2615" spans="1:13" s="169" customFormat="1" x14ac:dyDescent="0.4">
      <c r="A2615" s="161" t="s">
        <v>2028</v>
      </c>
      <c r="B2615" s="161" t="s">
        <v>2247</v>
      </c>
      <c r="C2615" s="162">
        <v>36555602025</v>
      </c>
      <c r="D2615" s="163">
        <v>45889</v>
      </c>
      <c r="E2615" s="164">
        <v>45905</v>
      </c>
      <c r="F2615" s="165">
        <v>1336.76</v>
      </c>
      <c r="G2615" s="166" t="s">
        <v>2262</v>
      </c>
      <c r="H2615" s="161" t="s">
        <v>2029</v>
      </c>
      <c r="I2615" s="161" t="s">
        <v>6543</v>
      </c>
      <c r="J2615" s="161" t="s">
        <v>501</v>
      </c>
      <c r="K2615" s="167"/>
      <c r="L2615" s="168" t="s">
        <v>749</v>
      </c>
      <c r="M2615" s="168" t="s">
        <v>502</v>
      </c>
    </row>
    <row r="2616" spans="1:13" s="169" customFormat="1" x14ac:dyDescent="0.4">
      <c r="A2616" s="161" t="s">
        <v>2028</v>
      </c>
      <c r="B2616" s="161" t="s">
        <v>2247</v>
      </c>
      <c r="C2616" s="162">
        <v>36555602025</v>
      </c>
      <c r="D2616" s="163">
        <v>45889</v>
      </c>
      <c r="E2616" s="164">
        <v>45905</v>
      </c>
      <c r="F2616" s="165">
        <v>1311.78</v>
      </c>
      <c r="G2616" s="166" t="s">
        <v>2262</v>
      </c>
      <c r="H2616" s="161" t="s">
        <v>2029</v>
      </c>
      <c r="I2616" s="161" t="s">
        <v>6544</v>
      </c>
      <c r="J2616" s="161" t="s">
        <v>366</v>
      </c>
      <c r="K2616" s="167"/>
      <c r="L2616" s="168" t="s">
        <v>749</v>
      </c>
      <c r="M2616" s="168" t="s">
        <v>367</v>
      </c>
    </row>
    <row r="2617" spans="1:13" s="169" customFormat="1" x14ac:dyDescent="0.4">
      <c r="A2617" s="161" t="s">
        <v>2028</v>
      </c>
      <c r="B2617" s="161" t="s">
        <v>2247</v>
      </c>
      <c r="C2617" s="162">
        <v>36555602025</v>
      </c>
      <c r="D2617" s="163">
        <v>45889</v>
      </c>
      <c r="E2617" s="164">
        <v>45905</v>
      </c>
      <c r="F2617" s="165">
        <v>1336.76</v>
      </c>
      <c r="G2617" s="166" t="s">
        <v>2262</v>
      </c>
      <c r="H2617" s="161" t="s">
        <v>2029</v>
      </c>
      <c r="I2617" s="161" t="s">
        <v>6545</v>
      </c>
      <c r="J2617" s="161" t="s">
        <v>472</v>
      </c>
      <c r="K2617" s="167"/>
      <c r="L2617" s="168" t="s">
        <v>749</v>
      </c>
      <c r="M2617" s="168" t="s">
        <v>473</v>
      </c>
    </row>
    <row r="2618" spans="1:13" s="169" customFormat="1" x14ac:dyDescent="0.4">
      <c r="A2618" s="161" t="s">
        <v>2028</v>
      </c>
      <c r="B2618" s="161" t="s">
        <v>2247</v>
      </c>
      <c r="C2618" s="162">
        <v>36555602025</v>
      </c>
      <c r="D2618" s="163">
        <v>45889</v>
      </c>
      <c r="E2618" s="164">
        <v>45905</v>
      </c>
      <c r="F2618" s="165">
        <v>1336.76</v>
      </c>
      <c r="G2618" s="166" t="s">
        <v>2262</v>
      </c>
      <c r="H2618" s="161" t="s">
        <v>2029</v>
      </c>
      <c r="I2618" s="161" t="s">
        <v>6546</v>
      </c>
      <c r="J2618" s="161" t="s">
        <v>58</v>
      </c>
      <c r="K2618" s="167"/>
      <c r="L2618" s="168" t="s">
        <v>749</v>
      </c>
      <c r="M2618" s="168" t="s">
        <v>59</v>
      </c>
    </row>
    <row r="2619" spans="1:13" s="169" customFormat="1" x14ac:dyDescent="0.4">
      <c r="A2619" s="161" t="s">
        <v>2028</v>
      </c>
      <c r="B2619" s="161" t="s">
        <v>2247</v>
      </c>
      <c r="C2619" s="162">
        <v>36555602025</v>
      </c>
      <c r="D2619" s="163">
        <v>45889</v>
      </c>
      <c r="E2619" s="164">
        <v>45905</v>
      </c>
      <c r="F2619" s="165">
        <v>1336.76</v>
      </c>
      <c r="G2619" s="166" t="s">
        <v>2262</v>
      </c>
      <c r="H2619" s="161" t="s">
        <v>2029</v>
      </c>
      <c r="I2619" s="161" t="s">
        <v>6546</v>
      </c>
      <c r="J2619" s="161" t="s">
        <v>58</v>
      </c>
      <c r="K2619" s="167"/>
      <c r="L2619" s="168" t="s">
        <v>749</v>
      </c>
      <c r="M2619" s="168" t="s">
        <v>59</v>
      </c>
    </row>
    <row r="2620" spans="1:13" s="169" customFormat="1" x14ac:dyDescent="0.4">
      <c r="A2620" s="161" t="s">
        <v>2028</v>
      </c>
      <c r="B2620" s="161" t="s">
        <v>2247</v>
      </c>
      <c r="C2620" s="162">
        <v>36555602025</v>
      </c>
      <c r="D2620" s="163">
        <v>45889</v>
      </c>
      <c r="E2620" s="164">
        <v>45905</v>
      </c>
      <c r="F2620" s="165">
        <v>1336.76</v>
      </c>
      <c r="G2620" s="166" t="s">
        <v>2262</v>
      </c>
      <c r="H2620" s="161" t="s">
        <v>2029</v>
      </c>
      <c r="I2620" s="161" t="s">
        <v>6546</v>
      </c>
      <c r="J2620" s="161" t="s">
        <v>58</v>
      </c>
      <c r="K2620" s="167"/>
      <c r="L2620" s="168" t="s">
        <v>749</v>
      </c>
      <c r="M2620" s="168" t="s">
        <v>59</v>
      </c>
    </row>
    <row r="2621" spans="1:13" s="169" customFormat="1" x14ac:dyDescent="0.4">
      <c r="A2621" s="161" t="s">
        <v>2028</v>
      </c>
      <c r="B2621" s="161" t="s">
        <v>2247</v>
      </c>
      <c r="C2621" s="162">
        <v>36555602025</v>
      </c>
      <c r="D2621" s="163">
        <v>45889</v>
      </c>
      <c r="E2621" s="164">
        <v>45905</v>
      </c>
      <c r="F2621" s="165">
        <v>1336.76</v>
      </c>
      <c r="G2621" s="166" t="s">
        <v>2262</v>
      </c>
      <c r="H2621" s="161" t="s">
        <v>2029</v>
      </c>
      <c r="I2621" s="161" t="s">
        <v>6547</v>
      </c>
      <c r="J2621" s="161" t="s">
        <v>128</v>
      </c>
      <c r="K2621" s="167"/>
      <c r="L2621" s="168" t="s">
        <v>749</v>
      </c>
      <c r="M2621" s="168" t="s">
        <v>129</v>
      </c>
    </row>
    <row r="2622" spans="1:13" s="169" customFormat="1" x14ac:dyDescent="0.4">
      <c r="A2622" s="161" t="s">
        <v>2028</v>
      </c>
      <c r="B2622" s="161" t="s">
        <v>2247</v>
      </c>
      <c r="C2622" s="162">
        <v>36555602025</v>
      </c>
      <c r="D2622" s="163">
        <v>45889</v>
      </c>
      <c r="E2622" s="164">
        <v>45905</v>
      </c>
      <c r="F2622" s="165">
        <v>1336.76</v>
      </c>
      <c r="G2622" s="166" t="s">
        <v>2262</v>
      </c>
      <c r="H2622" s="161" t="s">
        <v>2029</v>
      </c>
      <c r="I2622" s="161" t="s">
        <v>6548</v>
      </c>
      <c r="J2622" s="161" t="s">
        <v>448</v>
      </c>
      <c r="K2622" s="167"/>
      <c r="L2622" s="168" t="s">
        <v>749</v>
      </c>
      <c r="M2622" s="168" t="s">
        <v>449</v>
      </c>
    </row>
    <row r="2623" spans="1:13" s="169" customFormat="1" x14ac:dyDescent="0.4">
      <c r="A2623" s="161" t="s">
        <v>2028</v>
      </c>
      <c r="B2623" s="161" t="s">
        <v>2247</v>
      </c>
      <c r="C2623" s="162">
        <v>36555602025</v>
      </c>
      <c r="D2623" s="163">
        <v>45889</v>
      </c>
      <c r="E2623" s="164">
        <v>45905</v>
      </c>
      <c r="F2623" s="165">
        <v>1336.76</v>
      </c>
      <c r="G2623" s="166" t="s">
        <v>2262</v>
      </c>
      <c r="H2623" s="161" t="s">
        <v>2029</v>
      </c>
      <c r="I2623" s="161" t="s">
        <v>6549</v>
      </c>
      <c r="J2623" s="161" t="s">
        <v>438</v>
      </c>
      <c r="K2623" s="167"/>
      <c r="L2623" s="168" t="s">
        <v>749</v>
      </c>
      <c r="M2623" s="168" t="s">
        <v>439</v>
      </c>
    </row>
    <row r="2624" spans="1:13" s="169" customFormat="1" x14ac:dyDescent="0.4">
      <c r="A2624" s="161" t="s">
        <v>2028</v>
      </c>
      <c r="B2624" s="161" t="s">
        <v>2247</v>
      </c>
      <c r="C2624" s="162">
        <v>36555602025</v>
      </c>
      <c r="D2624" s="163">
        <v>45889</v>
      </c>
      <c r="E2624" s="164">
        <v>45905</v>
      </c>
      <c r="F2624" s="165">
        <v>1336.76</v>
      </c>
      <c r="G2624" s="166" t="s">
        <v>2262</v>
      </c>
      <c r="H2624" s="161" t="s">
        <v>2029</v>
      </c>
      <c r="I2624" s="161" t="s">
        <v>6550</v>
      </c>
      <c r="J2624" s="161" t="s">
        <v>350</v>
      </c>
      <c r="K2624" s="167"/>
      <c r="L2624" s="168" t="s">
        <v>749</v>
      </c>
      <c r="M2624" s="168" t="s">
        <v>351</v>
      </c>
    </row>
    <row r="2625" spans="1:13" s="169" customFormat="1" x14ac:dyDescent="0.4">
      <c r="A2625" s="161" t="s">
        <v>2028</v>
      </c>
      <c r="B2625" s="161" t="s">
        <v>2247</v>
      </c>
      <c r="C2625" s="162">
        <v>36555602025</v>
      </c>
      <c r="D2625" s="163">
        <v>45889</v>
      </c>
      <c r="E2625" s="164">
        <v>45905</v>
      </c>
      <c r="F2625" s="165">
        <v>1336.76</v>
      </c>
      <c r="G2625" s="166" t="s">
        <v>2262</v>
      </c>
      <c r="H2625" s="161" t="s">
        <v>2029</v>
      </c>
      <c r="I2625" s="161" t="s">
        <v>6551</v>
      </c>
      <c r="J2625" s="161" t="s">
        <v>260</v>
      </c>
      <c r="K2625" s="167"/>
      <c r="L2625" s="168" t="s">
        <v>749</v>
      </c>
      <c r="M2625" s="168" t="s">
        <v>261</v>
      </c>
    </row>
    <row r="2626" spans="1:13" s="169" customFormat="1" x14ac:dyDescent="0.4">
      <c r="A2626" s="161" t="s">
        <v>2028</v>
      </c>
      <c r="B2626" s="161" t="s">
        <v>2247</v>
      </c>
      <c r="C2626" s="162">
        <v>36555602025</v>
      </c>
      <c r="D2626" s="163">
        <v>45889</v>
      </c>
      <c r="E2626" s="164">
        <v>45905</v>
      </c>
      <c r="F2626" s="165">
        <v>1336.76</v>
      </c>
      <c r="G2626" s="166" t="s">
        <v>2262</v>
      </c>
      <c r="H2626" s="161" t="s">
        <v>2029</v>
      </c>
      <c r="I2626" s="161" t="s">
        <v>6552</v>
      </c>
      <c r="J2626" s="161" t="s">
        <v>452</v>
      </c>
      <c r="K2626" s="167"/>
      <c r="L2626" s="168" t="s">
        <v>749</v>
      </c>
      <c r="M2626" s="168" t="s">
        <v>453</v>
      </c>
    </row>
    <row r="2627" spans="1:13" s="169" customFormat="1" x14ac:dyDescent="0.4">
      <c r="A2627" s="161" t="s">
        <v>2028</v>
      </c>
      <c r="B2627" s="161" t="s">
        <v>2247</v>
      </c>
      <c r="C2627" s="162">
        <v>36555602025</v>
      </c>
      <c r="D2627" s="163">
        <v>45889</v>
      </c>
      <c r="E2627" s="164">
        <v>45905</v>
      </c>
      <c r="F2627" s="165">
        <v>1336.76</v>
      </c>
      <c r="G2627" s="166" t="s">
        <v>2262</v>
      </c>
      <c r="H2627" s="161" t="s">
        <v>2029</v>
      </c>
      <c r="I2627" s="161" t="s">
        <v>6553</v>
      </c>
      <c r="J2627" s="161" t="s">
        <v>460</v>
      </c>
      <c r="K2627" s="167"/>
      <c r="L2627" s="168" t="s">
        <v>749</v>
      </c>
      <c r="M2627" s="168" t="s">
        <v>461</v>
      </c>
    </row>
    <row r="2628" spans="1:13" s="169" customFormat="1" x14ac:dyDescent="0.4">
      <c r="A2628" s="161" t="s">
        <v>2028</v>
      </c>
      <c r="B2628" s="161" t="s">
        <v>2247</v>
      </c>
      <c r="C2628" s="162">
        <v>36555602025</v>
      </c>
      <c r="D2628" s="163">
        <v>45889</v>
      </c>
      <c r="E2628" s="164">
        <v>45905</v>
      </c>
      <c r="F2628" s="165">
        <v>1336.76</v>
      </c>
      <c r="G2628" s="166" t="s">
        <v>2262</v>
      </c>
      <c r="H2628" s="161" t="s">
        <v>2029</v>
      </c>
      <c r="I2628" s="161" t="s">
        <v>6554</v>
      </c>
      <c r="J2628" s="161" t="s">
        <v>94</v>
      </c>
      <c r="K2628" s="167"/>
      <c r="L2628" s="168" t="s">
        <v>749</v>
      </c>
      <c r="M2628" s="168" t="s">
        <v>95</v>
      </c>
    </row>
    <row r="2629" spans="1:13" s="169" customFormat="1" x14ac:dyDescent="0.4">
      <c r="A2629" s="161" t="s">
        <v>2028</v>
      </c>
      <c r="B2629" s="161" t="s">
        <v>2247</v>
      </c>
      <c r="C2629" s="162">
        <v>36555602025</v>
      </c>
      <c r="D2629" s="163">
        <v>45889</v>
      </c>
      <c r="E2629" s="164">
        <v>45905</v>
      </c>
      <c r="F2629" s="165">
        <v>1150.92</v>
      </c>
      <c r="G2629" s="166" t="s">
        <v>2262</v>
      </c>
      <c r="H2629" s="161" t="s">
        <v>2029</v>
      </c>
      <c r="I2629" s="161" t="s">
        <v>5629</v>
      </c>
      <c r="J2629" s="161" t="s">
        <v>22</v>
      </c>
      <c r="K2629" s="167"/>
      <c r="L2629" s="168" t="s">
        <v>749</v>
      </c>
      <c r="M2629" s="168" t="s">
        <v>23</v>
      </c>
    </row>
    <row r="2630" spans="1:13" s="169" customFormat="1" x14ac:dyDescent="0.4">
      <c r="A2630" s="161" t="s">
        <v>2028</v>
      </c>
      <c r="B2630" s="161" t="s">
        <v>2247</v>
      </c>
      <c r="C2630" s="162">
        <v>36555602025</v>
      </c>
      <c r="D2630" s="163">
        <v>45889</v>
      </c>
      <c r="E2630" s="164">
        <v>45905</v>
      </c>
      <c r="F2630" s="165">
        <v>1150.92</v>
      </c>
      <c r="G2630" s="166" t="s">
        <v>2262</v>
      </c>
      <c r="H2630" s="161" t="s">
        <v>2029</v>
      </c>
      <c r="I2630" s="161" t="s">
        <v>5629</v>
      </c>
      <c r="J2630" s="161" t="s">
        <v>22</v>
      </c>
      <c r="K2630" s="167"/>
      <c r="L2630" s="168" t="s">
        <v>749</v>
      </c>
      <c r="M2630" s="168" t="s">
        <v>23</v>
      </c>
    </row>
    <row r="2631" spans="1:13" s="169" customFormat="1" x14ac:dyDescent="0.4">
      <c r="A2631" s="161" t="s">
        <v>2028</v>
      </c>
      <c r="B2631" s="161" t="s">
        <v>2247</v>
      </c>
      <c r="C2631" s="162">
        <v>36555602025</v>
      </c>
      <c r="D2631" s="163">
        <v>45889</v>
      </c>
      <c r="E2631" s="164">
        <v>45905</v>
      </c>
      <c r="F2631" s="165">
        <v>1336.76</v>
      </c>
      <c r="G2631" s="166" t="s">
        <v>2262</v>
      </c>
      <c r="H2631" s="161" t="s">
        <v>2029</v>
      </c>
      <c r="I2631" s="161" t="s">
        <v>6555</v>
      </c>
      <c r="J2631" s="161" t="s">
        <v>112</v>
      </c>
      <c r="K2631" s="167"/>
      <c r="L2631" s="168" t="s">
        <v>749</v>
      </c>
      <c r="M2631" s="168" t="s">
        <v>113</v>
      </c>
    </row>
    <row r="2632" spans="1:13" s="169" customFormat="1" x14ac:dyDescent="0.4">
      <c r="A2632" s="161" t="s">
        <v>2028</v>
      </c>
      <c r="B2632" s="161" t="s">
        <v>2247</v>
      </c>
      <c r="C2632" s="162">
        <v>36555602025</v>
      </c>
      <c r="D2632" s="163">
        <v>45889</v>
      </c>
      <c r="E2632" s="164">
        <v>45905</v>
      </c>
      <c r="F2632" s="165">
        <v>1150.92</v>
      </c>
      <c r="G2632" s="166" t="s">
        <v>2262</v>
      </c>
      <c r="H2632" s="161" t="s">
        <v>2029</v>
      </c>
      <c r="I2632" s="161" t="s">
        <v>6556</v>
      </c>
      <c r="J2632" s="161" t="s">
        <v>20</v>
      </c>
      <c r="K2632" s="167"/>
      <c r="L2632" s="168" t="s">
        <v>749</v>
      </c>
      <c r="M2632" s="168" t="s">
        <v>21</v>
      </c>
    </row>
    <row r="2633" spans="1:13" s="169" customFormat="1" x14ac:dyDescent="0.4">
      <c r="A2633" s="161" t="s">
        <v>2028</v>
      </c>
      <c r="B2633" s="161" t="s">
        <v>2247</v>
      </c>
      <c r="C2633" s="162">
        <v>36555602025</v>
      </c>
      <c r="D2633" s="163">
        <v>45889</v>
      </c>
      <c r="E2633" s="164">
        <v>45905</v>
      </c>
      <c r="F2633" s="165">
        <v>1150.92</v>
      </c>
      <c r="G2633" s="166" t="s">
        <v>2262</v>
      </c>
      <c r="H2633" s="161" t="s">
        <v>2029</v>
      </c>
      <c r="I2633" s="161" t="s">
        <v>6556</v>
      </c>
      <c r="J2633" s="161" t="s">
        <v>20</v>
      </c>
      <c r="K2633" s="167"/>
      <c r="L2633" s="168" t="s">
        <v>749</v>
      </c>
      <c r="M2633" s="168" t="s">
        <v>21</v>
      </c>
    </row>
    <row r="2634" spans="1:13" s="169" customFormat="1" x14ac:dyDescent="0.4">
      <c r="A2634" s="161" t="s">
        <v>2028</v>
      </c>
      <c r="B2634" s="161" t="s">
        <v>2247</v>
      </c>
      <c r="C2634" s="162">
        <v>36555602025</v>
      </c>
      <c r="D2634" s="163">
        <v>45889</v>
      </c>
      <c r="E2634" s="164">
        <v>45905</v>
      </c>
      <c r="F2634" s="165">
        <v>1336.76</v>
      </c>
      <c r="G2634" s="166" t="s">
        <v>2262</v>
      </c>
      <c r="H2634" s="161" t="s">
        <v>2029</v>
      </c>
      <c r="I2634" s="161" t="s">
        <v>6557</v>
      </c>
      <c r="J2634" s="161" t="s">
        <v>450</v>
      </c>
      <c r="K2634" s="167"/>
      <c r="L2634" s="168" t="s">
        <v>749</v>
      </c>
      <c r="M2634" s="168" t="s">
        <v>451</v>
      </c>
    </row>
    <row r="2635" spans="1:13" s="169" customFormat="1" x14ac:dyDescent="0.4">
      <c r="A2635" s="161" t="s">
        <v>2028</v>
      </c>
      <c r="B2635" s="161" t="s">
        <v>2247</v>
      </c>
      <c r="C2635" s="162">
        <v>36555602025</v>
      </c>
      <c r="D2635" s="163">
        <v>45889</v>
      </c>
      <c r="E2635" s="164">
        <v>45905</v>
      </c>
      <c r="F2635" s="165">
        <v>523.08000000000004</v>
      </c>
      <c r="G2635" s="166" t="s">
        <v>2262</v>
      </c>
      <c r="H2635" s="161" t="s">
        <v>2029</v>
      </c>
      <c r="I2635" s="161" t="s">
        <v>6558</v>
      </c>
      <c r="J2635" s="161" t="s">
        <v>306</v>
      </c>
      <c r="K2635" s="167"/>
      <c r="L2635" s="168" t="s">
        <v>749</v>
      </c>
      <c r="M2635" s="168" t="s">
        <v>307</v>
      </c>
    </row>
    <row r="2636" spans="1:13" s="169" customFormat="1" x14ac:dyDescent="0.4">
      <c r="A2636" s="161" t="s">
        <v>2028</v>
      </c>
      <c r="B2636" s="161" t="s">
        <v>2247</v>
      </c>
      <c r="C2636" s="162">
        <v>36555602025</v>
      </c>
      <c r="D2636" s="163">
        <v>45889</v>
      </c>
      <c r="E2636" s="164">
        <v>45905</v>
      </c>
      <c r="F2636" s="165">
        <v>1336.76</v>
      </c>
      <c r="G2636" s="166" t="s">
        <v>2262</v>
      </c>
      <c r="H2636" s="161" t="s">
        <v>2029</v>
      </c>
      <c r="I2636" s="161" t="s">
        <v>6559</v>
      </c>
      <c r="J2636" s="161" t="s">
        <v>64</v>
      </c>
      <c r="K2636" s="167"/>
      <c r="L2636" s="168" t="s">
        <v>749</v>
      </c>
      <c r="M2636" s="168" t="s">
        <v>65</v>
      </c>
    </row>
    <row r="2637" spans="1:13" s="169" customFormat="1" x14ac:dyDescent="0.4">
      <c r="A2637" s="161" t="s">
        <v>2028</v>
      </c>
      <c r="B2637" s="161" t="s">
        <v>2247</v>
      </c>
      <c r="C2637" s="162">
        <v>36555602025</v>
      </c>
      <c r="D2637" s="163">
        <v>45889</v>
      </c>
      <c r="E2637" s="164">
        <v>45905</v>
      </c>
      <c r="F2637" s="165">
        <v>1336.76</v>
      </c>
      <c r="G2637" s="166" t="s">
        <v>2262</v>
      </c>
      <c r="H2637" s="161" t="s">
        <v>2029</v>
      </c>
      <c r="I2637" s="161" t="s">
        <v>6560</v>
      </c>
      <c r="J2637" s="161" t="s">
        <v>454</v>
      </c>
      <c r="K2637" s="167"/>
      <c r="L2637" s="168" t="s">
        <v>749</v>
      </c>
      <c r="M2637" s="168" t="s">
        <v>455</v>
      </c>
    </row>
    <row r="2638" spans="1:13" s="169" customFormat="1" x14ac:dyDescent="0.4">
      <c r="A2638" s="161" t="s">
        <v>2028</v>
      </c>
      <c r="B2638" s="161" t="s">
        <v>2247</v>
      </c>
      <c r="C2638" s="162">
        <v>36555602025</v>
      </c>
      <c r="D2638" s="163">
        <v>45889</v>
      </c>
      <c r="E2638" s="164">
        <v>45905</v>
      </c>
      <c r="F2638" s="165">
        <v>1336.76</v>
      </c>
      <c r="G2638" s="166" t="s">
        <v>2262</v>
      </c>
      <c r="H2638" s="161" t="s">
        <v>2029</v>
      </c>
      <c r="I2638" s="161" t="s">
        <v>6561</v>
      </c>
      <c r="J2638" s="161" t="s">
        <v>486</v>
      </c>
      <c r="K2638" s="167"/>
      <c r="L2638" s="168" t="s">
        <v>749</v>
      </c>
      <c r="M2638" s="168" t="s">
        <v>487</v>
      </c>
    </row>
    <row r="2639" spans="1:13" s="169" customFormat="1" x14ac:dyDescent="0.4">
      <c r="A2639" s="161" t="s">
        <v>2028</v>
      </c>
      <c r="B2639" s="161" t="s">
        <v>2247</v>
      </c>
      <c r="C2639" s="162">
        <v>36555602025</v>
      </c>
      <c r="D2639" s="163">
        <v>45889</v>
      </c>
      <c r="E2639" s="164">
        <v>45905</v>
      </c>
      <c r="F2639" s="165">
        <v>1336.76</v>
      </c>
      <c r="G2639" s="166" t="s">
        <v>2262</v>
      </c>
      <c r="H2639" s="161" t="s">
        <v>2029</v>
      </c>
      <c r="I2639" s="161" t="s">
        <v>6562</v>
      </c>
      <c r="J2639" s="161" t="s">
        <v>150</v>
      </c>
      <c r="K2639" s="167"/>
      <c r="L2639" s="168" t="s">
        <v>749</v>
      </c>
      <c r="M2639" s="168" t="s">
        <v>151</v>
      </c>
    </row>
    <row r="2640" spans="1:13" s="169" customFormat="1" x14ac:dyDescent="0.4">
      <c r="A2640" s="161" t="s">
        <v>2028</v>
      </c>
      <c r="B2640" s="161" t="s">
        <v>2247</v>
      </c>
      <c r="C2640" s="162">
        <v>36555602025</v>
      </c>
      <c r="D2640" s="163">
        <v>45889</v>
      </c>
      <c r="E2640" s="164">
        <v>45905</v>
      </c>
      <c r="F2640" s="165">
        <v>523.08000000000004</v>
      </c>
      <c r="G2640" s="166" t="s">
        <v>2262</v>
      </c>
      <c r="H2640" s="161" t="s">
        <v>2029</v>
      </c>
      <c r="I2640" s="161" t="s">
        <v>6563</v>
      </c>
      <c r="J2640" s="161" t="s">
        <v>368</v>
      </c>
      <c r="K2640" s="167"/>
      <c r="L2640" s="168" t="s">
        <v>749</v>
      </c>
      <c r="M2640" s="168" t="s">
        <v>369</v>
      </c>
    </row>
    <row r="2641" spans="1:13" s="169" customFormat="1" x14ac:dyDescent="0.4">
      <c r="A2641" s="161" t="s">
        <v>2028</v>
      </c>
      <c r="B2641" s="161" t="s">
        <v>2247</v>
      </c>
      <c r="C2641" s="162">
        <v>36555602025</v>
      </c>
      <c r="D2641" s="163">
        <v>45889</v>
      </c>
      <c r="E2641" s="164">
        <v>45905</v>
      </c>
      <c r="F2641" s="165">
        <v>1336.76</v>
      </c>
      <c r="G2641" s="166" t="s">
        <v>2262</v>
      </c>
      <c r="H2641" s="161" t="s">
        <v>2029</v>
      </c>
      <c r="I2641" s="161" t="s">
        <v>6564</v>
      </c>
      <c r="J2641" s="161" t="s">
        <v>38</v>
      </c>
      <c r="K2641" s="167"/>
      <c r="L2641" s="168" t="s">
        <v>749</v>
      </c>
      <c r="M2641" s="168" t="s">
        <v>39</v>
      </c>
    </row>
    <row r="2642" spans="1:13" s="169" customFormat="1" x14ac:dyDescent="0.4">
      <c r="A2642" s="161" t="s">
        <v>2028</v>
      </c>
      <c r="B2642" s="161" t="s">
        <v>2247</v>
      </c>
      <c r="C2642" s="162">
        <v>36555602025</v>
      </c>
      <c r="D2642" s="163">
        <v>45889</v>
      </c>
      <c r="E2642" s="164">
        <v>45905</v>
      </c>
      <c r="F2642" s="165">
        <v>1336.76</v>
      </c>
      <c r="G2642" s="166" t="s">
        <v>2262</v>
      </c>
      <c r="H2642" s="161" t="s">
        <v>2029</v>
      </c>
      <c r="I2642" s="161" t="s">
        <v>6564</v>
      </c>
      <c r="J2642" s="161" t="s">
        <v>38</v>
      </c>
      <c r="K2642" s="167"/>
      <c r="L2642" s="168" t="s">
        <v>749</v>
      </c>
      <c r="M2642" s="168" t="s">
        <v>39</v>
      </c>
    </row>
    <row r="2643" spans="1:13" s="169" customFormat="1" x14ac:dyDescent="0.4">
      <c r="A2643" s="161" t="s">
        <v>2028</v>
      </c>
      <c r="B2643" s="161" t="s">
        <v>2247</v>
      </c>
      <c r="C2643" s="162">
        <v>36555602025</v>
      </c>
      <c r="D2643" s="163">
        <v>45889</v>
      </c>
      <c r="E2643" s="164">
        <v>45905</v>
      </c>
      <c r="F2643" s="165">
        <v>1336.76</v>
      </c>
      <c r="G2643" s="166" t="s">
        <v>2262</v>
      </c>
      <c r="H2643" s="161" t="s">
        <v>2029</v>
      </c>
      <c r="I2643" s="161" t="s">
        <v>6564</v>
      </c>
      <c r="J2643" s="161" t="s">
        <v>38</v>
      </c>
      <c r="K2643" s="167"/>
      <c r="L2643" s="168" t="s">
        <v>749</v>
      </c>
      <c r="M2643" s="168" t="s">
        <v>39</v>
      </c>
    </row>
    <row r="2644" spans="1:13" s="169" customFormat="1" x14ac:dyDescent="0.4">
      <c r="A2644" s="161" t="s">
        <v>2028</v>
      </c>
      <c r="B2644" s="161" t="s">
        <v>2247</v>
      </c>
      <c r="C2644" s="162">
        <v>36555602025</v>
      </c>
      <c r="D2644" s="163">
        <v>45889</v>
      </c>
      <c r="E2644" s="164">
        <v>45905</v>
      </c>
      <c r="F2644" s="165">
        <v>1336.76</v>
      </c>
      <c r="G2644" s="166" t="s">
        <v>2262</v>
      </c>
      <c r="H2644" s="161" t="s">
        <v>2029</v>
      </c>
      <c r="I2644" s="161" t="s">
        <v>6564</v>
      </c>
      <c r="J2644" s="161" t="s">
        <v>38</v>
      </c>
      <c r="K2644" s="167"/>
      <c r="L2644" s="168" t="s">
        <v>749</v>
      </c>
      <c r="M2644" s="168" t="s">
        <v>39</v>
      </c>
    </row>
    <row r="2645" spans="1:13" s="169" customFormat="1" x14ac:dyDescent="0.4">
      <c r="A2645" s="161" t="s">
        <v>2028</v>
      </c>
      <c r="B2645" s="161" t="s">
        <v>2247</v>
      </c>
      <c r="C2645" s="162">
        <v>36555602025</v>
      </c>
      <c r="D2645" s="163">
        <v>45889</v>
      </c>
      <c r="E2645" s="164">
        <v>45905</v>
      </c>
      <c r="F2645" s="165">
        <v>1336.76</v>
      </c>
      <c r="G2645" s="166" t="s">
        <v>2262</v>
      </c>
      <c r="H2645" s="161" t="s">
        <v>2029</v>
      </c>
      <c r="I2645" s="161" t="s">
        <v>6564</v>
      </c>
      <c r="J2645" s="161" t="s">
        <v>38</v>
      </c>
      <c r="K2645" s="167"/>
      <c r="L2645" s="168" t="s">
        <v>749</v>
      </c>
      <c r="M2645" s="168" t="s">
        <v>39</v>
      </c>
    </row>
    <row r="2646" spans="1:13" s="169" customFormat="1" x14ac:dyDescent="0.4">
      <c r="A2646" s="161" t="s">
        <v>2028</v>
      </c>
      <c r="B2646" s="161" t="s">
        <v>2247</v>
      </c>
      <c r="C2646" s="162">
        <v>36555602025</v>
      </c>
      <c r="D2646" s="163">
        <v>45889</v>
      </c>
      <c r="E2646" s="164">
        <v>45905</v>
      </c>
      <c r="F2646" s="165">
        <v>1336.76</v>
      </c>
      <c r="G2646" s="166" t="s">
        <v>2262</v>
      </c>
      <c r="H2646" s="161" t="s">
        <v>2029</v>
      </c>
      <c r="I2646" s="161" t="s">
        <v>6564</v>
      </c>
      <c r="J2646" s="161" t="s">
        <v>38</v>
      </c>
      <c r="K2646" s="167"/>
      <c r="L2646" s="168" t="s">
        <v>749</v>
      </c>
      <c r="M2646" s="168" t="s">
        <v>39</v>
      </c>
    </row>
    <row r="2647" spans="1:13" s="169" customFormat="1" x14ac:dyDescent="0.4">
      <c r="A2647" s="161" t="s">
        <v>2028</v>
      </c>
      <c r="B2647" s="161" t="s">
        <v>2247</v>
      </c>
      <c r="C2647" s="162">
        <v>36555602025</v>
      </c>
      <c r="D2647" s="163">
        <v>45889</v>
      </c>
      <c r="E2647" s="164">
        <v>45905</v>
      </c>
      <c r="F2647" s="165">
        <v>1336.76</v>
      </c>
      <c r="G2647" s="166" t="s">
        <v>2262</v>
      </c>
      <c r="H2647" s="161" t="s">
        <v>2029</v>
      </c>
      <c r="I2647" s="161" t="s">
        <v>6564</v>
      </c>
      <c r="J2647" s="161" t="s">
        <v>38</v>
      </c>
      <c r="K2647" s="167"/>
      <c r="L2647" s="168" t="s">
        <v>749</v>
      </c>
      <c r="M2647" s="168" t="s">
        <v>39</v>
      </c>
    </row>
    <row r="2648" spans="1:13" s="169" customFormat="1" x14ac:dyDescent="0.4">
      <c r="A2648" s="161" t="s">
        <v>2028</v>
      </c>
      <c r="B2648" s="161" t="s">
        <v>2247</v>
      </c>
      <c r="C2648" s="162">
        <v>36555602025</v>
      </c>
      <c r="D2648" s="163">
        <v>45889</v>
      </c>
      <c r="E2648" s="164">
        <v>45905</v>
      </c>
      <c r="F2648" s="165">
        <v>1336.76</v>
      </c>
      <c r="G2648" s="166" t="s">
        <v>2262</v>
      </c>
      <c r="H2648" s="161" t="s">
        <v>2029</v>
      </c>
      <c r="I2648" s="161" t="s">
        <v>6564</v>
      </c>
      <c r="J2648" s="161" t="s">
        <v>38</v>
      </c>
      <c r="K2648" s="167"/>
      <c r="L2648" s="168" t="s">
        <v>749</v>
      </c>
      <c r="M2648" s="168" t="s">
        <v>39</v>
      </c>
    </row>
    <row r="2649" spans="1:13" s="169" customFormat="1" x14ac:dyDescent="0.4">
      <c r="A2649" s="161" t="s">
        <v>2028</v>
      </c>
      <c r="B2649" s="161" t="s">
        <v>2247</v>
      </c>
      <c r="C2649" s="162">
        <v>36555602025</v>
      </c>
      <c r="D2649" s="163">
        <v>45889</v>
      </c>
      <c r="E2649" s="164">
        <v>45905</v>
      </c>
      <c r="F2649" s="165">
        <v>1336.76</v>
      </c>
      <c r="G2649" s="166" t="s">
        <v>2262</v>
      </c>
      <c r="H2649" s="161" t="s">
        <v>2029</v>
      </c>
      <c r="I2649" s="161" t="s">
        <v>6564</v>
      </c>
      <c r="J2649" s="161" t="s">
        <v>38</v>
      </c>
      <c r="K2649" s="167"/>
      <c r="L2649" s="168" t="s">
        <v>749</v>
      </c>
      <c r="M2649" s="168" t="s">
        <v>39</v>
      </c>
    </row>
    <row r="2650" spans="1:13" s="169" customFormat="1" x14ac:dyDescent="0.4">
      <c r="A2650" s="161" t="s">
        <v>2028</v>
      </c>
      <c r="B2650" s="161" t="s">
        <v>2247</v>
      </c>
      <c r="C2650" s="162">
        <v>36555602025</v>
      </c>
      <c r="D2650" s="163">
        <v>45889</v>
      </c>
      <c r="E2650" s="164">
        <v>45905</v>
      </c>
      <c r="F2650" s="165">
        <v>1336.76</v>
      </c>
      <c r="G2650" s="166" t="s">
        <v>2262</v>
      </c>
      <c r="H2650" s="161" t="s">
        <v>2029</v>
      </c>
      <c r="I2650" s="161" t="s">
        <v>6564</v>
      </c>
      <c r="J2650" s="161" t="s">
        <v>38</v>
      </c>
      <c r="K2650" s="167"/>
      <c r="L2650" s="168" t="s">
        <v>749</v>
      </c>
      <c r="M2650" s="168" t="s">
        <v>39</v>
      </c>
    </row>
    <row r="2651" spans="1:13" s="169" customFormat="1" x14ac:dyDescent="0.4">
      <c r="A2651" s="161" t="s">
        <v>2028</v>
      </c>
      <c r="B2651" s="161" t="s">
        <v>2247</v>
      </c>
      <c r="C2651" s="162">
        <v>36555602025</v>
      </c>
      <c r="D2651" s="163">
        <v>45889</v>
      </c>
      <c r="E2651" s="164">
        <v>45905</v>
      </c>
      <c r="F2651" s="165">
        <v>1336.76</v>
      </c>
      <c r="G2651" s="166" t="s">
        <v>2262</v>
      </c>
      <c r="H2651" s="161" t="s">
        <v>2029</v>
      </c>
      <c r="I2651" s="161" t="s">
        <v>6564</v>
      </c>
      <c r="J2651" s="161" t="s">
        <v>38</v>
      </c>
      <c r="K2651" s="167"/>
      <c r="L2651" s="168" t="s">
        <v>749</v>
      </c>
      <c r="M2651" s="168" t="s">
        <v>39</v>
      </c>
    </row>
    <row r="2652" spans="1:13" s="169" customFormat="1" x14ac:dyDescent="0.4">
      <c r="A2652" s="161" t="s">
        <v>2028</v>
      </c>
      <c r="B2652" s="161" t="s">
        <v>2247</v>
      </c>
      <c r="C2652" s="162">
        <v>36555602025</v>
      </c>
      <c r="D2652" s="163">
        <v>45889</v>
      </c>
      <c r="E2652" s="164">
        <v>45905</v>
      </c>
      <c r="F2652" s="165">
        <v>1336.76</v>
      </c>
      <c r="G2652" s="166" t="s">
        <v>2262</v>
      </c>
      <c r="H2652" s="161" t="s">
        <v>2029</v>
      </c>
      <c r="I2652" s="161" t="s">
        <v>6565</v>
      </c>
      <c r="J2652" s="161" t="s">
        <v>152</v>
      </c>
      <c r="K2652" s="167"/>
      <c r="L2652" s="168" t="s">
        <v>749</v>
      </c>
      <c r="M2652" s="168" t="s">
        <v>153</v>
      </c>
    </row>
    <row r="2653" spans="1:13" s="169" customFormat="1" x14ac:dyDescent="0.4">
      <c r="A2653" s="161" t="s">
        <v>2028</v>
      </c>
      <c r="B2653" s="161" t="s">
        <v>2247</v>
      </c>
      <c r="C2653" s="162">
        <v>36555602025</v>
      </c>
      <c r="D2653" s="163">
        <v>45889</v>
      </c>
      <c r="E2653" s="164">
        <v>45905</v>
      </c>
      <c r="F2653" s="165">
        <v>1150.92</v>
      </c>
      <c r="G2653" s="166" t="s">
        <v>2262</v>
      </c>
      <c r="H2653" s="161" t="s">
        <v>2029</v>
      </c>
      <c r="I2653" s="161" t="s">
        <v>6566</v>
      </c>
      <c r="J2653" s="161" t="s">
        <v>328</v>
      </c>
      <c r="K2653" s="167"/>
      <c r="L2653" s="168" t="s">
        <v>749</v>
      </c>
      <c r="M2653" s="168" t="s">
        <v>329</v>
      </c>
    </row>
    <row r="2654" spans="1:13" s="169" customFormat="1" x14ac:dyDescent="0.4">
      <c r="A2654" s="161" t="s">
        <v>2028</v>
      </c>
      <c r="B2654" s="161" t="s">
        <v>2247</v>
      </c>
      <c r="C2654" s="162">
        <v>36555602025</v>
      </c>
      <c r="D2654" s="163">
        <v>45889</v>
      </c>
      <c r="E2654" s="164">
        <v>45905</v>
      </c>
      <c r="F2654" s="165">
        <v>1150.92</v>
      </c>
      <c r="G2654" s="166" t="s">
        <v>2262</v>
      </c>
      <c r="H2654" s="161" t="s">
        <v>2029</v>
      </c>
      <c r="I2654" s="161" t="s">
        <v>6566</v>
      </c>
      <c r="J2654" s="161" t="s">
        <v>328</v>
      </c>
      <c r="K2654" s="167"/>
      <c r="L2654" s="168" t="s">
        <v>749</v>
      </c>
      <c r="M2654" s="168" t="s">
        <v>329</v>
      </c>
    </row>
    <row r="2655" spans="1:13" s="169" customFormat="1" x14ac:dyDescent="0.4">
      <c r="A2655" s="161" t="s">
        <v>2028</v>
      </c>
      <c r="B2655" s="161" t="s">
        <v>2247</v>
      </c>
      <c r="C2655" s="162">
        <v>36555602025</v>
      </c>
      <c r="D2655" s="163">
        <v>45889</v>
      </c>
      <c r="E2655" s="164">
        <v>45905</v>
      </c>
      <c r="F2655" s="165">
        <v>1150.92</v>
      </c>
      <c r="G2655" s="166" t="s">
        <v>2262</v>
      </c>
      <c r="H2655" s="161" t="s">
        <v>2029</v>
      </c>
      <c r="I2655" s="161" t="s">
        <v>5630</v>
      </c>
      <c r="J2655" s="161" t="s">
        <v>168</v>
      </c>
      <c r="K2655" s="167"/>
      <c r="L2655" s="168" t="s">
        <v>749</v>
      </c>
      <c r="M2655" s="168" t="s">
        <v>169</v>
      </c>
    </row>
    <row r="2656" spans="1:13" s="169" customFormat="1" x14ac:dyDescent="0.4">
      <c r="A2656" s="161" t="s">
        <v>2028</v>
      </c>
      <c r="B2656" s="161" t="s">
        <v>2247</v>
      </c>
      <c r="C2656" s="162">
        <v>36555602025</v>
      </c>
      <c r="D2656" s="163">
        <v>45889</v>
      </c>
      <c r="E2656" s="164">
        <v>45905</v>
      </c>
      <c r="F2656" s="165">
        <v>461.28</v>
      </c>
      <c r="G2656" s="166" t="s">
        <v>2262</v>
      </c>
      <c r="H2656" s="161" t="s">
        <v>2029</v>
      </c>
      <c r="I2656" s="161" t="s">
        <v>5630</v>
      </c>
      <c r="J2656" s="161" t="s">
        <v>168</v>
      </c>
      <c r="K2656" s="167"/>
      <c r="L2656" s="168" t="s">
        <v>749</v>
      </c>
      <c r="M2656" s="168" t="s">
        <v>169</v>
      </c>
    </row>
    <row r="2657" spans="1:13" s="169" customFormat="1" x14ac:dyDescent="0.4">
      <c r="A2657" s="161" t="s">
        <v>2028</v>
      </c>
      <c r="B2657" s="161" t="s">
        <v>2247</v>
      </c>
      <c r="C2657" s="162">
        <v>36555602025</v>
      </c>
      <c r="D2657" s="163">
        <v>45889</v>
      </c>
      <c r="E2657" s="164">
        <v>45905</v>
      </c>
      <c r="F2657" s="165">
        <v>1336.76</v>
      </c>
      <c r="G2657" s="166" t="s">
        <v>2262</v>
      </c>
      <c r="H2657" s="161" t="s">
        <v>2029</v>
      </c>
      <c r="I2657" s="161" t="s">
        <v>6567</v>
      </c>
      <c r="J2657" s="161" t="s">
        <v>126</v>
      </c>
      <c r="K2657" s="167"/>
      <c r="L2657" s="168" t="s">
        <v>749</v>
      </c>
      <c r="M2657" s="168" t="s">
        <v>127</v>
      </c>
    </row>
    <row r="2658" spans="1:13" s="169" customFormat="1" x14ac:dyDescent="0.4">
      <c r="A2658" s="161" t="s">
        <v>2028</v>
      </c>
      <c r="B2658" s="161" t="s">
        <v>2247</v>
      </c>
      <c r="C2658" s="162">
        <v>36555602025</v>
      </c>
      <c r="D2658" s="163">
        <v>45889</v>
      </c>
      <c r="E2658" s="164">
        <v>45905</v>
      </c>
      <c r="F2658" s="165">
        <v>1336.76</v>
      </c>
      <c r="G2658" s="166" t="s">
        <v>2262</v>
      </c>
      <c r="H2658" s="161" t="s">
        <v>2029</v>
      </c>
      <c r="I2658" s="161" t="s">
        <v>6568</v>
      </c>
      <c r="J2658" s="161" t="s">
        <v>86</v>
      </c>
      <c r="K2658" s="167"/>
      <c r="L2658" s="168" t="s">
        <v>749</v>
      </c>
      <c r="M2658" s="168" t="s">
        <v>87</v>
      </c>
    </row>
    <row r="2659" spans="1:13" s="169" customFormat="1" x14ac:dyDescent="0.4">
      <c r="A2659" s="161" t="s">
        <v>2028</v>
      </c>
      <c r="B2659" s="161" t="s">
        <v>2247</v>
      </c>
      <c r="C2659" s="162">
        <v>36555602025</v>
      </c>
      <c r="D2659" s="163">
        <v>45889</v>
      </c>
      <c r="E2659" s="164">
        <v>45905</v>
      </c>
      <c r="F2659" s="165">
        <v>1336.76</v>
      </c>
      <c r="G2659" s="166" t="s">
        <v>2262</v>
      </c>
      <c r="H2659" s="161" t="s">
        <v>2029</v>
      </c>
      <c r="I2659" s="161" t="s">
        <v>6568</v>
      </c>
      <c r="J2659" s="161" t="s">
        <v>86</v>
      </c>
      <c r="K2659" s="167"/>
      <c r="L2659" s="168" t="s">
        <v>749</v>
      </c>
      <c r="M2659" s="168" t="s">
        <v>87</v>
      </c>
    </row>
    <row r="2660" spans="1:13" s="169" customFormat="1" x14ac:dyDescent="0.4">
      <c r="A2660" s="161" t="s">
        <v>2028</v>
      </c>
      <c r="B2660" s="161" t="s">
        <v>2247</v>
      </c>
      <c r="C2660" s="162">
        <v>36555602025</v>
      </c>
      <c r="D2660" s="163">
        <v>45889</v>
      </c>
      <c r="E2660" s="164">
        <v>45905</v>
      </c>
      <c r="F2660" s="165">
        <v>1336.76</v>
      </c>
      <c r="G2660" s="166" t="s">
        <v>2262</v>
      </c>
      <c r="H2660" s="161" t="s">
        <v>2029</v>
      </c>
      <c r="I2660" s="161" t="s">
        <v>6569</v>
      </c>
      <c r="J2660" s="161" t="s">
        <v>14</v>
      </c>
      <c r="K2660" s="167"/>
      <c r="L2660" s="168" t="s">
        <v>749</v>
      </c>
      <c r="M2660" s="168" t="s">
        <v>15</v>
      </c>
    </row>
    <row r="2661" spans="1:13" s="169" customFormat="1" x14ac:dyDescent="0.4">
      <c r="A2661" s="161" t="s">
        <v>2028</v>
      </c>
      <c r="B2661" s="161" t="s">
        <v>2247</v>
      </c>
      <c r="C2661" s="162">
        <v>36555602025</v>
      </c>
      <c r="D2661" s="163">
        <v>45889</v>
      </c>
      <c r="E2661" s="164">
        <v>45905</v>
      </c>
      <c r="F2661" s="165">
        <v>1336.76</v>
      </c>
      <c r="G2661" s="166" t="s">
        <v>2262</v>
      </c>
      <c r="H2661" s="161" t="s">
        <v>2029</v>
      </c>
      <c r="I2661" s="161" t="s">
        <v>6570</v>
      </c>
      <c r="J2661" s="161" t="s">
        <v>214</v>
      </c>
      <c r="K2661" s="167"/>
      <c r="L2661" s="168" t="s">
        <v>749</v>
      </c>
      <c r="M2661" s="168" t="s">
        <v>215</v>
      </c>
    </row>
    <row r="2662" spans="1:13" s="169" customFormat="1" x14ac:dyDescent="0.4">
      <c r="A2662" s="161" t="s">
        <v>2028</v>
      </c>
      <c r="B2662" s="161" t="s">
        <v>2247</v>
      </c>
      <c r="C2662" s="162">
        <v>36555602025</v>
      </c>
      <c r="D2662" s="163">
        <v>45889</v>
      </c>
      <c r="E2662" s="164">
        <v>45905</v>
      </c>
      <c r="F2662" s="165">
        <v>1336.76</v>
      </c>
      <c r="G2662" s="166" t="s">
        <v>2262</v>
      </c>
      <c r="H2662" s="161" t="s">
        <v>2029</v>
      </c>
      <c r="I2662" s="161" t="s">
        <v>6571</v>
      </c>
      <c r="J2662" s="161" t="s">
        <v>82</v>
      </c>
      <c r="K2662" s="167"/>
      <c r="L2662" s="168" t="s">
        <v>749</v>
      </c>
      <c r="M2662" s="168" t="s">
        <v>83</v>
      </c>
    </row>
    <row r="2663" spans="1:13" s="169" customFormat="1" x14ac:dyDescent="0.4">
      <c r="A2663" s="161" t="s">
        <v>2028</v>
      </c>
      <c r="B2663" s="161" t="s">
        <v>2247</v>
      </c>
      <c r="C2663" s="162">
        <v>36555602025</v>
      </c>
      <c r="D2663" s="163">
        <v>45889</v>
      </c>
      <c r="E2663" s="164">
        <v>45905</v>
      </c>
      <c r="F2663" s="165">
        <v>1150.92</v>
      </c>
      <c r="G2663" s="166" t="s">
        <v>2262</v>
      </c>
      <c r="H2663" s="161" t="s">
        <v>2029</v>
      </c>
      <c r="I2663" s="161" t="s">
        <v>5631</v>
      </c>
      <c r="J2663" s="161" t="s">
        <v>156</v>
      </c>
      <c r="K2663" s="167"/>
      <c r="L2663" s="168" t="s">
        <v>749</v>
      </c>
      <c r="M2663" s="168" t="s">
        <v>157</v>
      </c>
    </row>
    <row r="2664" spans="1:13" s="169" customFormat="1" x14ac:dyDescent="0.4">
      <c r="A2664" s="161" t="s">
        <v>2028</v>
      </c>
      <c r="B2664" s="161" t="s">
        <v>2247</v>
      </c>
      <c r="C2664" s="162">
        <v>36555602025</v>
      </c>
      <c r="D2664" s="163">
        <v>45889</v>
      </c>
      <c r="E2664" s="164">
        <v>45905</v>
      </c>
      <c r="F2664" s="165">
        <v>507</v>
      </c>
      <c r="G2664" s="166" t="s">
        <v>2262</v>
      </c>
      <c r="H2664" s="161" t="s">
        <v>2029</v>
      </c>
      <c r="I2664" s="161" t="s">
        <v>5631</v>
      </c>
      <c r="J2664" s="161" t="s">
        <v>156</v>
      </c>
      <c r="K2664" s="167"/>
      <c r="L2664" s="168" t="s">
        <v>749</v>
      </c>
      <c r="M2664" s="168" t="s">
        <v>157</v>
      </c>
    </row>
    <row r="2665" spans="1:13" s="169" customFormat="1" x14ac:dyDescent="0.4">
      <c r="A2665" s="161" t="s">
        <v>2028</v>
      </c>
      <c r="B2665" s="161" t="s">
        <v>2247</v>
      </c>
      <c r="C2665" s="162">
        <v>36555602025</v>
      </c>
      <c r="D2665" s="163">
        <v>45889</v>
      </c>
      <c r="E2665" s="164">
        <v>45905</v>
      </c>
      <c r="F2665" s="165">
        <v>1336.76</v>
      </c>
      <c r="G2665" s="166" t="s">
        <v>2262</v>
      </c>
      <c r="H2665" s="161" t="s">
        <v>2029</v>
      </c>
      <c r="I2665" s="161" t="s">
        <v>6572</v>
      </c>
      <c r="J2665" s="161" t="s">
        <v>88</v>
      </c>
      <c r="K2665" s="167"/>
      <c r="L2665" s="168" t="s">
        <v>749</v>
      </c>
      <c r="M2665" s="168" t="s">
        <v>89</v>
      </c>
    </row>
    <row r="2666" spans="1:13" s="169" customFormat="1" x14ac:dyDescent="0.4">
      <c r="A2666" s="161" t="s">
        <v>2028</v>
      </c>
      <c r="B2666" s="161" t="s">
        <v>2247</v>
      </c>
      <c r="C2666" s="162">
        <v>36555602025</v>
      </c>
      <c r="D2666" s="163">
        <v>45889</v>
      </c>
      <c r="E2666" s="164">
        <v>45905</v>
      </c>
      <c r="F2666" s="165">
        <v>1336.76</v>
      </c>
      <c r="G2666" s="166" t="s">
        <v>2262</v>
      </c>
      <c r="H2666" s="161" t="s">
        <v>2029</v>
      </c>
      <c r="I2666" s="161" t="s">
        <v>6573</v>
      </c>
      <c r="J2666" s="161" t="s">
        <v>246</v>
      </c>
      <c r="K2666" s="167"/>
      <c r="L2666" s="168" t="s">
        <v>749</v>
      </c>
      <c r="M2666" s="168" t="s">
        <v>247</v>
      </c>
    </row>
    <row r="2667" spans="1:13" s="169" customFormat="1" x14ac:dyDescent="0.4">
      <c r="A2667" s="161" t="s">
        <v>2028</v>
      </c>
      <c r="B2667" s="161" t="s">
        <v>2247</v>
      </c>
      <c r="C2667" s="162">
        <v>36555602025</v>
      </c>
      <c r="D2667" s="163">
        <v>45889</v>
      </c>
      <c r="E2667" s="164">
        <v>45905</v>
      </c>
      <c r="F2667" s="165">
        <v>1336.76</v>
      </c>
      <c r="G2667" s="166" t="s">
        <v>2262</v>
      </c>
      <c r="H2667" s="161" t="s">
        <v>2029</v>
      </c>
      <c r="I2667" s="161" t="s">
        <v>6574</v>
      </c>
      <c r="J2667" s="161" t="s">
        <v>0</v>
      </c>
      <c r="K2667" s="167"/>
      <c r="L2667" s="168" t="s">
        <v>749</v>
      </c>
      <c r="M2667" s="168" t="s">
        <v>1</v>
      </c>
    </row>
    <row r="2668" spans="1:13" s="169" customFormat="1" x14ac:dyDescent="0.4">
      <c r="A2668" s="161" t="s">
        <v>2028</v>
      </c>
      <c r="B2668" s="161" t="s">
        <v>2247</v>
      </c>
      <c r="C2668" s="162">
        <v>36555602025</v>
      </c>
      <c r="D2668" s="163">
        <v>45889</v>
      </c>
      <c r="E2668" s="164">
        <v>45905</v>
      </c>
      <c r="F2668" s="165">
        <v>1336.76</v>
      </c>
      <c r="G2668" s="166" t="s">
        <v>2262</v>
      </c>
      <c r="H2668" s="161" t="s">
        <v>2029</v>
      </c>
      <c r="I2668" s="161" t="s">
        <v>6575</v>
      </c>
      <c r="J2668" s="161" t="s">
        <v>376</v>
      </c>
      <c r="K2668" s="167"/>
      <c r="L2668" s="168" t="s">
        <v>749</v>
      </c>
      <c r="M2668" s="168" t="s">
        <v>377</v>
      </c>
    </row>
    <row r="2669" spans="1:13" s="169" customFormat="1" x14ac:dyDescent="0.4">
      <c r="A2669" s="161" t="s">
        <v>2028</v>
      </c>
      <c r="B2669" s="161" t="s">
        <v>2247</v>
      </c>
      <c r="C2669" s="162">
        <v>36555602025</v>
      </c>
      <c r="D2669" s="163">
        <v>45889</v>
      </c>
      <c r="E2669" s="164">
        <v>45905</v>
      </c>
      <c r="F2669" s="165">
        <v>1336.76</v>
      </c>
      <c r="G2669" s="166" t="s">
        <v>2262</v>
      </c>
      <c r="H2669" s="161" t="s">
        <v>2029</v>
      </c>
      <c r="I2669" s="161" t="s">
        <v>6575</v>
      </c>
      <c r="J2669" s="161" t="s">
        <v>376</v>
      </c>
      <c r="K2669" s="167"/>
      <c r="L2669" s="168" t="s">
        <v>749</v>
      </c>
      <c r="M2669" s="168" t="s">
        <v>377</v>
      </c>
    </row>
    <row r="2670" spans="1:13" s="169" customFormat="1" x14ac:dyDescent="0.4">
      <c r="A2670" s="161" t="s">
        <v>2028</v>
      </c>
      <c r="B2670" s="161" t="s">
        <v>2247</v>
      </c>
      <c r="C2670" s="162">
        <v>36555602025</v>
      </c>
      <c r="D2670" s="163">
        <v>45889</v>
      </c>
      <c r="E2670" s="164">
        <v>45905</v>
      </c>
      <c r="F2670" s="165">
        <v>1336.76</v>
      </c>
      <c r="G2670" s="166" t="s">
        <v>2262</v>
      </c>
      <c r="H2670" s="161" t="s">
        <v>2029</v>
      </c>
      <c r="I2670" s="161" t="s">
        <v>6575</v>
      </c>
      <c r="J2670" s="161" t="s">
        <v>376</v>
      </c>
      <c r="K2670" s="167"/>
      <c r="L2670" s="168" t="s">
        <v>749</v>
      </c>
      <c r="M2670" s="168" t="s">
        <v>377</v>
      </c>
    </row>
    <row r="2671" spans="1:13" s="169" customFormat="1" x14ac:dyDescent="0.4">
      <c r="A2671" s="161" t="s">
        <v>2028</v>
      </c>
      <c r="B2671" s="161" t="s">
        <v>2247</v>
      </c>
      <c r="C2671" s="162">
        <v>36555602025</v>
      </c>
      <c r="D2671" s="163">
        <v>45889</v>
      </c>
      <c r="E2671" s="164">
        <v>45905</v>
      </c>
      <c r="F2671" s="165">
        <v>1336.76</v>
      </c>
      <c r="G2671" s="166" t="s">
        <v>2262</v>
      </c>
      <c r="H2671" s="161" t="s">
        <v>2029</v>
      </c>
      <c r="I2671" s="161" t="s">
        <v>6575</v>
      </c>
      <c r="J2671" s="161" t="s">
        <v>376</v>
      </c>
      <c r="K2671" s="167"/>
      <c r="L2671" s="168" t="s">
        <v>749</v>
      </c>
      <c r="M2671" s="168" t="s">
        <v>377</v>
      </c>
    </row>
    <row r="2672" spans="1:13" s="169" customFormat="1" x14ac:dyDescent="0.4">
      <c r="A2672" s="161" t="s">
        <v>2028</v>
      </c>
      <c r="B2672" s="161" t="s">
        <v>2247</v>
      </c>
      <c r="C2672" s="162">
        <v>36555602025</v>
      </c>
      <c r="D2672" s="163">
        <v>45889</v>
      </c>
      <c r="E2672" s="164">
        <v>45905</v>
      </c>
      <c r="F2672" s="165">
        <v>1336.76</v>
      </c>
      <c r="G2672" s="166" t="s">
        <v>2262</v>
      </c>
      <c r="H2672" s="161" t="s">
        <v>2029</v>
      </c>
      <c r="I2672" s="161" t="s">
        <v>6575</v>
      </c>
      <c r="J2672" s="161" t="s">
        <v>376</v>
      </c>
      <c r="K2672" s="167"/>
      <c r="L2672" s="168" t="s">
        <v>749</v>
      </c>
      <c r="M2672" s="168" t="s">
        <v>377</v>
      </c>
    </row>
    <row r="2673" spans="1:13" s="169" customFormat="1" x14ac:dyDescent="0.4">
      <c r="A2673" s="161" t="s">
        <v>2028</v>
      </c>
      <c r="B2673" s="161" t="s">
        <v>2247</v>
      </c>
      <c r="C2673" s="162">
        <v>36555602025</v>
      </c>
      <c r="D2673" s="163">
        <v>45889</v>
      </c>
      <c r="E2673" s="164">
        <v>45905</v>
      </c>
      <c r="F2673" s="165">
        <v>1336.76</v>
      </c>
      <c r="G2673" s="166" t="s">
        <v>2262</v>
      </c>
      <c r="H2673" s="161" t="s">
        <v>2029</v>
      </c>
      <c r="I2673" s="161" t="s">
        <v>6575</v>
      </c>
      <c r="J2673" s="161" t="s">
        <v>376</v>
      </c>
      <c r="K2673" s="167"/>
      <c r="L2673" s="168" t="s">
        <v>749</v>
      </c>
      <c r="M2673" s="168" t="s">
        <v>377</v>
      </c>
    </row>
    <row r="2674" spans="1:13" s="169" customFormat="1" x14ac:dyDescent="0.4">
      <c r="A2674" s="161" t="s">
        <v>2028</v>
      </c>
      <c r="B2674" s="161" t="s">
        <v>2247</v>
      </c>
      <c r="C2674" s="162">
        <v>36555602025</v>
      </c>
      <c r="D2674" s="163">
        <v>45889</v>
      </c>
      <c r="E2674" s="164">
        <v>45905</v>
      </c>
      <c r="F2674" s="165">
        <v>1336.76</v>
      </c>
      <c r="G2674" s="166" t="s">
        <v>2262</v>
      </c>
      <c r="H2674" s="161" t="s">
        <v>2029</v>
      </c>
      <c r="I2674" s="161" t="s">
        <v>6575</v>
      </c>
      <c r="J2674" s="161" t="s">
        <v>376</v>
      </c>
      <c r="K2674" s="167"/>
      <c r="L2674" s="168" t="s">
        <v>749</v>
      </c>
      <c r="M2674" s="168" t="s">
        <v>377</v>
      </c>
    </row>
    <row r="2675" spans="1:13" s="169" customFormat="1" x14ac:dyDescent="0.4">
      <c r="A2675" s="161" t="s">
        <v>2028</v>
      </c>
      <c r="B2675" s="161" t="s">
        <v>2247</v>
      </c>
      <c r="C2675" s="162">
        <v>36555602025</v>
      </c>
      <c r="D2675" s="163">
        <v>45889</v>
      </c>
      <c r="E2675" s="164">
        <v>45905</v>
      </c>
      <c r="F2675" s="165">
        <v>1336.76</v>
      </c>
      <c r="G2675" s="166" t="s">
        <v>2262</v>
      </c>
      <c r="H2675" s="161" t="s">
        <v>2029</v>
      </c>
      <c r="I2675" s="161" t="s">
        <v>6575</v>
      </c>
      <c r="J2675" s="161" t="s">
        <v>376</v>
      </c>
      <c r="K2675" s="167"/>
      <c r="L2675" s="168" t="s">
        <v>749</v>
      </c>
      <c r="M2675" s="168" t="s">
        <v>377</v>
      </c>
    </row>
    <row r="2676" spans="1:13" s="169" customFormat="1" x14ac:dyDescent="0.4">
      <c r="A2676" s="161" t="s">
        <v>2028</v>
      </c>
      <c r="B2676" s="161" t="s">
        <v>2247</v>
      </c>
      <c r="C2676" s="162">
        <v>36555602025</v>
      </c>
      <c r="D2676" s="163">
        <v>45889</v>
      </c>
      <c r="E2676" s="164">
        <v>45905</v>
      </c>
      <c r="F2676" s="165">
        <v>1336.76</v>
      </c>
      <c r="G2676" s="166" t="s">
        <v>2262</v>
      </c>
      <c r="H2676" s="161" t="s">
        <v>2029</v>
      </c>
      <c r="I2676" s="161" t="s">
        <v>6575</v>
      </c>
      <c r="J2676" s="161" t="s">
        <v>376</v>
      </c>
      <c r="K2676" s="167"/>
      <c r="L2676" s="168" t="s">
        <v>749</v>
      </c>
      <c r="M2676" s="168" t="s">
        <v>377</v>
      </c>
    </row>
    <row r="2677" spans="1:13" s="169" customFormat="1" x14ac:dyDescent="0.4">
      <c r="A2677" s="161" t="s">
        <v>2028</v>
      </c>
      <c r="B2677" s="161" t="s">
        <v>2247</v>
      </c>
      <c r="C2677" s="162">
        <v>36555602025</v>
      </c>
      <c r="D2677" s="163">
        <v>45889</v>
      </c>
      <c r="E2677" s="164">
        <v>45905</v>
      </c>
      <c r="F2677" s="165">
        <v>1336.76</v>
      </c>
      <c r="G2677" s="166" t="s">
        <v>2262</v>
      </c>
      <c r="H2677" s="161" t="s">
        <v>2029</v>
      </c>
      <c r="I2677" s="161" t="s">
        <v>6575</v>
      </c>
      <c r="J2677" s="161" t="s">
        <v>376</v>
      </c>
      <c r="K2677" s="167"/>
      <c r="L2677" s="168" t="s">
        <v>749</v>
      </c>
      <c r="M2677" s="168" t="s">
        <v>377</v>
      </c>
    </row>
    <row r="2678" spans="1:13" s="169" customFormat="1" x14ac:dyDescent="0.4">
      <c r="A2678" s="161" t="s">
        <v>2028</v>
      </c>
      <c r="B2678" s="161" t="s">
        <v>2247</v>
      </c>
      <c r="C2678" s="162">
        <v>36555602025</v>
      </c>
      <c r="D2678" s="163">
        <v>45889</v>
      </c>
      <c r="E2678" s="164">
        <v>45905</v>
      </c>
      <c r="F2678" s="165">
        <v>1336.76</v>
      </c>
      <c r="G2678" s="166" t="s">
        <v>2262</v>
      </c>
      <c r="H2678" s="161" t="s">
        <v>2029</v>
      </c>
      <c r="I2678" s="161" t="s">
        <v>6575</v>
      </c>
      <c r="J2678" s="161" t="s">
        <v>376</v>
      </c>
      <c r="K2678" s="167"/>
      <c r="L2678" s="168" t="s">
        <v>749</v>
      </c>
      <c r="M2678" s="168" t="s">
        <v>377</v>
      </c>
    </row>
    <row r="2679" spans="1:13" s="169" customFormat="1" x14ac:dyDescent="0.4">
      <c r="A2679" s="161" t="s">
        <v>2028</v>
      </c>
      <c r="B2679" s="161" t="s">
        <v>2247</v>
      </c>
      <c r="C2679" s="162">
        <v>36555602025</v>
      </c>
      <c r="D2679" s="163">
        <v>45889</v>
      </c>
      <c r="E2679" s="164">
        <v>45905</v>
      </c>
      <c r="F2679" s="165">
        <v>1336.76</v>
      </c>
      <c r="G2679" s="166" t="s">
        <v>2262</v>
      </c>
      <c r="H2679" s="161" t="s">
        <v>2029</v>
      </c>
      <c r="I2679" s="161" t="s">
        <v>6575</v>
      </c>
      <c r="J2679" s="161" t="s">
        <v>376</v>
      </c>
      <c r="K2679" s="167"/>
      <c r="L2679" s="168" t="s">
        <v>749</v>
      </c>
      <c r="M2679" s="168" t="s">
        <v>377</v>
      </c>
    </row>
    <row r="2680" spans="1:13" s="169" customFormat="1" x14ac:dyDescent="0.4">
      <c r="A2680" s="161" t="s">
        <v>2028</v>
      </c>
      <c r="B2680" s="161" t="s">
        <v>2247</v>
      </c>
      <c r="C2680" s="162">
        <v>36555602025</v>
      </c>
      <c r="D2680" s="163">
        <v>45889</v>
      </c>
      <c r="E2680" s="164">
        <v>45905</v>
      </c>
      <c r="F2680" s="165">
        <v>1336.76</v>
      </c>
      <c r="G2680" s="166" t="s">
        <v>2262</v>
      </c>
      <c r="H2680" s="161" t="s">
        <v>2029</v>
      </c>
      <c r="I2680" s="161" t="s">
        <v>6575</v>
      </c>
      <c r="J2680" s="161" t="s">
        <v>376</v>
      </c>
      <c r="K2680" s="167"/>
      <c r="L2680" s="168" t="s">
        <v>749</v>
      </c>
      <c r="M2680" s="168" t="s">
        <v>377</v>
      </c>
    </row>
    <row r="2681" spans="1:13" s="169" customFormat="1" x14ac:dyDescent="0.4">
      <c r="A2681" s="161" t="s">
        <v>2028</v>
      </c>
      <c r="B2681" s="161" t="s">
        <v>2247</v>
      </c>
      <c r="C2681" s="162">
        <v>36555602025</v>
      </c>
      <c r="D2681" s="163">
        <v>45889</v>
      </c>
      <c r="E2681" s="164">
        <v>45905</v>
      </c>
      <c r="F2681" s="165">
        <v>1336.76</v>
      </c>
      <c r="G2681" s="166" t="s">
        <v>2262</v>
      </c>
      <c r="H2681" s="161" t="s">
        <v>2029</v>
      </c>
      <c r="I2681" s="161" t="s">
        <v>6576</v>
      </c>
      <c r="J2681" s="161" t="s">
        <v>324</v>
      </c>
      <c r="K2681" s="167"/>
      <c r="L2681" s="168" t="s">
        <v>749</v>
      </c>
      <c r="M2681" s="168" t="s">
        <v>325</v>
      </c>
    </row>
    <row r="2682" spans="1:13" s="169" customFormat="1" x14ac:dyDescent="0.4">
      <c r="A2682" s="161" t="s">
        <v>2028</v>
      </c>
      <c r="B2682" s="161" t="s">
        <v>2247</v>
      </c>
      <c r="C2682" s="162">
        <v>36555602025</v>
      </c>
      <c r="D2682" s="163">
        <v>45889</v>
      </c>
      <c r="E2682" s="164">
        <v>45905</v>
      </c>
      <c r="F2682" s="165">
        <v>1336.76</v>
      </c>
      <c r="G2682" s="166" t="s">
        <v>2262</v>
      </c>
      <c r="H2682" s="161" t="s">
        <v>2029</v>
      </c>
      <c r="I2682" s="161" t="s">
        <v>6577</v>
      </c>
      <c r="J2682" s="161" t="s">
        <v>442</v>
      </c>
      <c r="K2682" s="167"/>
      <c r="L2682" s="168" t="s">
        <v>749</v>
      </c>
      <c r="M2682" s="168" t="s">
        <v>443</v>
      </c>
    </row>
    <row r="2683" spans="1:13" s="169" customFormat="1" x14ac:dyDescent="0.4">
      <c r="A2683" s="161" t="s">
        <v>2028</v>
      </c>
      <c r="B2683" s="161" t="s">
        <v>2247</v>
      </c>
      <c r="C2683" s="162">
        <v>36555602025</v>
      </c>
      <c r="D2683" s="163">
        <v>45889</v>
      </c>
      <c r="E2683" s="164">
        <v>45905</v>
      </c>
      <c r="F2683" s="165">
        <v>1336.76</v>
      </c>
      <c r="G2683" s="166" t="s">
        <v>2262</v>
      </c>
      <c r="H2683" s="161" t="s">
        <v>2029</v>
      </c>
      <c r="I2683" s="161" t="s">
        <v>6577</v>
      </c>
      <c r="J2683" s="161" t="s">
        <v>442</v>
      </c>
      <c r="K2683" s="167"/>
      <c r="L2683" s="168" t="s">
        <v>749</v>
      </c>
      <c r="M2683" s="168" t="s">
        <v>443</v>
      </c>
    </row>
    <row r="2684" spans="1:13" s="169" customFormat="1" x14ac:dyDescent="0.4">
      <c r="A2684" s="161" t="s">
        <v>2028</v>
      </c>
      <c r="B2684" s="161" t="s">
        <v>2247</v>
      </c>
      <c r="C2684" s="162">
        <v>36555602025</v>
      </c>
      <c r="D2684" s="163">
        <v>45889</v>
      </c>
      <c r="E2684" s="164">
        <v>45905</v>
      </c>
      <c r="F2684" s="165">
        <v>523.08000000000004</v>
      </c>
      <c r="G2684" s="166" t="s">
        <v>2262</v>
      </c>
      <c r="H2684" s="161" t="s">
        <v>2029</v>
      </c>
      <c r="I2684" s="161" t="s">
        <v>6577</v>
      </c>
      <c r="J2684" s="161" t="s">
        <v>442</v>
      </c>
      <c r="K2684" s="167"/>
      <c r="L2684" s="168" t="s">
        <v>749</v>
      </c>
      <c r="M2684" s="168" t="s">
        <v>443</v>
      </c>
    </row>
    <row r="2685" spans="1:13" s="169" customFormat="1" x14ac:dyDescent="0.4">
      <c r="A2685" s="161" t="s">
        <v>2028</v>
      </c>
      <c r="B2685" s="161" t="s">
        <v>2247</v>
      </c>
      <c r="C2685" s="162">
        <v>36555602025</v>
      </c>
      <c r="D2685" s="163">
        <v>45889</v>
      </c>
      <c r="E2685" s="164">
        <v>45905</v>
      </c>
      <c r="F2685" s="165">
        <v>1336.76</v>
      </c>
      <c r="G2685" s="166" t="s">
        <v>2262</v>
      </c>
      <c r="H2685" s="161" t="s">
        <v>2029</v>
      </c>
      <c r="I2685" s="161" t="s">
        <v>6577</v>
      </c>
      <c r="J2685" s="161" t="s">
        <v>442</v>
      </c>
      <c r="K2685" s="167"/>
      <c r="L2685" s="168" t="s">
        <v>749</v>
      </c>
      <c r="M2685" s="168" t="s">
        <v>443</v>
      </c>
    </row>
    <row r="2686" spans="1:13" s="169" customFormat="1" x14ac:dyDescent="0.4">
      <c r="A2686" s="161" t="s">
        <v>2028</v>
      </c>
      <c r="B2686" s="161" t="s">
        <v>2247</v>
      </c>
      <c r="C2686" s="162">
        <v>36555602025</v>
      </c>
      <c r="D2686" s="163">
        <v>45889</v>
      </c>
      <c r="E2686" s="164">
        <v>45905</v>
      </c>
      <c r="F2686" s="165">
        <v>1336.76</v>
      </c>
      <c r="G2686" s="166" t="s">
        <v>2262</v>
      </c>
      <c r="H2686" s="161" t="s">
        <v>2029</v>
      </c>
      <c r="I2686" s="161" t="s">
        <v>6577</v>
      </c>
      <c r="J2686" s="161" t="s">
        <v>442</v>
      </c>
      <c r="K2686" s="167"/>
      <c r="L2686" s="168" t="s">
        <v>749</v>
      </c>
      <c r="M2686" s="168" t="s">
        <v>443</v>
      </c>
    </row>
    <row r="2687" spans="1:13" s="169" customFormat="1" x14ac:dyDescent="0.4">
      <c r="A2687" s="161" t="s">
        <v>2028</v>
      </c>
      <c r="B2687" s="161" t="s">
        <v>2247</v>
      </c>
      <c r="C2687" s="162">
        <v>36555602025</v>
      </c>
      <c r="D2687" s="163">
        <v>45889</v>
      </c>
      <c r="E2687" s="164">
        <v>45905</v>
      </c>
      <c r="F2687" s="165">
        <v>1336.76</v>
      </c>
      <c r="G2687" s="166" t="s">
        <v>2262</v>
      </c>
      <c r="H2687" s="161" t="s">
        <v>2029</v>
      </c>
      <c r="I2687" s="161" t="s">
        <v>6577</v>
      </c>
      <c r="J2687" s="161" t="s">
        <v>442</v>
      </c>
      <c r="K2687" s="167"/>
      <c r="L2687" s="168" t="s">
        <v>749</v>
      </c>
      <c r="M2687" s="168" t="s">
        <v>443</v>
      </c>
    </row>
    <row r="2688" spans="1:13" s="169" customFormat="1" x14ac:dyDescent="0.4">
      <c r="A2688" s="161" t="s">
        <v>2028</v>
      </c>
      <c r="B2688" s="161" t="s">
        <v>2247</v>
      </c>
      <c r="C2688" s="162">
        <v>36555602025</v>
      </c>
      <c r="D2688" s="163">
        <v>45889</v>
      </c>
      <c r="E2688" s="164">
        <v>45905</v>
      </c>
      <c r="F2688" s="165">
        <v>1336.76</v>
      </c>
      <c r="G2688" s="166" t="s">
        <v>2262</v>
      </c>
      <c r="H2688" s="161" t="s">
        <v>2029</v>
      </c>
      <c r="I2688" s="161" t="s">
        <v>6577</v>
      </c>
      <c r="J2688" s="161" t="s">
        <v>442</v>
      </c>
      <c r="K2688" s="167"/>
      <c r="L2688" s="168" t="s">
        <v>749</v>
      </c>
      <c r="M2688" s="168" t="s">
        <v>443</v>
      </c>
    </row>
    <row r="2689" spans="1:13" s="169" customFormat="1" x14ac:dyDescent="0.4">
      <c r="A2689" s="161" t="s">
        <v>2028</v>
      </c>
      <c r="B2689" s="161" t="s">
        <v>2247</v>
      </c>
      <c r="C2689" s="162">
        <v>36555602025</v>
      </c>
      <c r="D2689" s="163">
        <v>45889</v>
      </c>
      <c r="E2689" s="164">
        <v>45905</v>
      </c>
      <c r="F2689" s="165">
        <v>1336.76</v>
      </c>
      <c r="G2689" s="166" t="s">
        <v>2262</v>
      </c>
      <c r="H2689" s="161" t="s">
        <v>2029</v>
      </c>
      <c r="I2689" s="161" t="s">
        <v>6577</v>
      </c>
      <c r="J2689" s="161" t="s">
        <v>442</v>
      </c>
      <c r="K2689" s="167"/>
      <c r="L2689" s="168" t="s">
        <v>749</v>
      </c>
      <c r="M2689" s="168" t="s">
        <v>443</v>
      </c>
    </row>
    <row r="2690" spans="1:13" s="169" customFormat="1" x14ac:dyDescent="0.4">
      <c r="A2690" s="161" t="s">
        <v>2028</v>
      </c>
      <c r="B2690" s="161" t="s">
        <v>2247</v>
      </c>
      <c r="C2690" s="162">
        <v>36555602025</v>
      </c>
      <c r="D2690" s="163">
        <v>45889</v>
      </c>
      <c r="E2690" s="164">
        <v>45905</v>
      </c>
      <c r="F2690" s="165">
        <v>1336.76</v>
      </c>
      <c r="G2690" s="166" t="s">
        <v>2262</v>
      </c>
      <c r="H2690" s="161" t="s">
        <v>2029</v>
      </c>
      <c r="I2690" s="161" t="s">
        <v>6577</v>
      </c>
      <c r="J2690" s="161" t="s">
        <v>442</v>
      </c>
      <c r="K2690" s="167"/>
      <c r="L2690" s="168" t="s">
        <v>749</v>
      </c>
      <c r="M2690" s="168" t="s">
        <v>443</v>
      </c>
    </row>
    <row r="2691" spans="1:13" s="169" customFormat="1" x14ac:dyDescent="0.4">
      <c r="A2691" s="161" t="s">
        <v>2028</v>
      </c>
      <c r="B2691" s="161" t="s">
        <v>2247</v>
      </c>
      <c r="C2691" s="162">
        <v>36555602025</v>
      </c>
      <c r="D2691" s="163">
        <v>45889</v>
      </c>
      <c r="E2691" s="164">
        <v>45905</v>
      </c>
      <c r="F2691" s="165">
        <v>1336.76</v>
      </c>
      <c r="G2691" s="166" t="s">
        <v>2262</v>
      </c>
      <c r="H2691" s="161" t="s">
        <v>2029</v>
      </c>
      <c r="I2691" s="161" t="s">
        <v>6577</v>
      </c>
      <c r="J2691" s="161" t="s">
        <v>442</v>
      </c>
      <c r="K2691" s="167"/>
      <c r="L2691" s="168" t="s">
        <v>749</v>
      </c>
      <c r="M2691" s="168" t="s">
        <v>443</v>
      </c>
    </row>
    <row r="2692" spans="1:13" s="169" customFormat="1" x14ac:dyDescent="0.4">
      <c r="A2692" s="161" t="s">
        <v>2028</v>
      </c>
      <c r="B2692" s="161" t="s">
        <v>2247</v>
      </c>
      <c r="C2692" s="162">
        <v>36555602025</v>
      </c>
      <c r="D2692" s="163">
        <v>45889</v>
      </c>
      <c r="E2692" s="164">
        <v>45905</v>
      </c>
      <c r="F2692" s="165">
        <v>1336.76</v>
      </c>
      <c r="G2692" s="166" t="s">
        <v>2262</v>
      </c>
      <c r="H2692" s="161" t="s">
        <v>2029</v>
      </c>
      <c r="I2692" s="161" t="s">
        <v>6577</v>
      </c>
      <c r="J2692" s="161" t="s">
        <v>442</v>
      </c>
      <c r="K2692" s="167"/>
      <c r="L2692" s="168" t="s">
        <v>749</v>
      </c>
      <c r="M2692" s="168" t="s">
        <v>443</v>
      </c>
    </row>
    <row r="2693" spans="1:13" s="169" customFormat="1" x14ac:dyDescent="0.4">
      <c r="A2693" s="161" t="s">
        <v>2028</v>
      </c>
      <c r="B2693" s="161" t="s">
        <v>2247</v>
      </c>
      <c r="C2693" s="162">
        <v>36555602025</v>
      </c>
      <c r="D2693" s="163">
        <v>45889</v>
      </c>
      <c r="E2693" s="164">
        <v>45905</v>
      </c>
      <c r="F2693" s="165">
        <v>1336.76</v>
      </c>
      <c r="G2693" s="166" t="s">
        <v>2262</v>
      </c>
      <c r="H2693" s="161" t="s">
        <v>2029</v>
      </c>
      <c r="I2693" s="161" t="s">
        <v>6577</v>
      </c>
      <c r="J2693" s="161" t="s">
        <v>442</v>
      </c>
      <c r="K2693" s="167"/>
      <c r="L2693" s="168" t="s">
        <v>749</v>
      </c>
      <c r="M2693" s="168" t="s">
        <v>443</v>
      </c>
    </row>
    <row r="2694" spans="1:13" s="169" customFormat="1" x14ac:dyDescent="0.4">
      <c r="A2694" s="161" t="s">
        <v>2028</v>
      </c>
      <c r="B2694" s="161" t="s">
        <v>2247</v>
      </c>
      <c r="C2694" s="162">
        <v>36555602025</v>
      </c>
      <c r="D2694" s="163">
        <v>45889</v>
      </c>
      <c r="E2694" s="164">
        <v>45905</v>
      </c>
      <c r="F2694" s="165">
        <v>1336.76</v>
      </c>
      <c r="G2694" s="166" t="s">
        <v>2262</v>
      </c>
      <c r="H2694" s="161" t="s">
        <v>2029</v>
      </c>
      <c r="I2694" s="161" t="s">
        <v>6577</v>
      </c>
      <c r="J2694" s="161" t="s">
        <v>442</v>
      </c>
      <c r="K2694" s="167"/>
      <c r="L2694" s="168" t="s">
        <v>749</v>
      </c>
      <c r="M2694" s="168" t="s">
        <v>443</v>
      </c>
    </row>
    <row r="2695" spans="1:13" s="169" customFormat="1" x14ac:dyDescent="0.4">
      <c r="A2695" s="161" t="s">
        <v>2028</v>
      </c>
      <c r="B2695" s="161" t="s">
        <v>2247</v>
      </c>
      <c r="C2695" s="162">
        <v>36555602025</v>
      </c>
      <c r="D2695" s="163">
        <v>45889</v>
      </c>
      <c r="E2695" s="164">
        <v>45905</v>
      </c>
      <c r="F2695" s="165">
        <v>1336.76</v>
      </c>
      <c r="G2695" s="166" t="s">
        <v>2262</v>
      </c>
      <c r="H2695" s="161" t="s">
        <v>2029</v>
      </c>
      <c r="I2695" s="161" t="s">
        <v>6577</v>
      </c>
      <c r="J2695" s="161" t="s">
        <v>442</v>
      </c>
      <c r="K2695" s="167"/>
      <c r="L2695" s="168" t="s">
        <v>749</v>
      </c>
      <c r="M2695" s="168" t="s">
        <v>443</v>
      </c>
    </row>
    <row r="2696" spans="1:13" s="169" customFormat="1" x14ac:dyDescent="0.4">
      <c r="A2696" s="161" t="s">
        <v>2028</v>
      </c>
      <c r="B2696" s="161" t="s">
        <v>2247</v>
      </c>
      <c r="C2696" s="162">
        <v>36555602025</v>
      </c>
      <c r="D2696" s="163">
        <v>45889</v>
      </c>
      <c r="E2696" s="164">
        <v>45905</v>
      </c>
      <c r="F2696" s="165">
        <v>1336.76</v>
      </c>
      <c r="G2696" s="166" t="s">
        <v>2262</v>
      </c>
      <c r="H2696" s="161" t="s">
        <v>2029</v>
      </c>
      <c r="I2696" s="161" t="s">
        <v>6577</v>
      </c>
      <c r="J2696" s="161" t="s">
        <v>442</v>
      </c>
      <c r="K2696" s="167"/>
      <c r="L2696" s="168" t="s">
        <v>749</v>
      </c>
      <c r="M2696" s="168" t="s">
        <v>443</v>
      </c>
    </row>
    <row r="2697" spans="1:13" s="169" customFormat="1" x14ac:dyDescent="0.4">
      <c r="A2697" s="161" t="s">
        <v>2028</v>
      </c>
      <c r="B2697" s="161" t="s">
        <v>2247</v>
      </c>
      <c r="C2697" s="162">
        <v>36555602025</v>
      </c>
      <c r="D2697" s="163">
        <v>45889</v>
      </c>
      <c r="E2697" s="164">
        <v>45905</v>
      </c>
      <c r="F2697" s="165">
        <v>1336.76</v>
      </c>
      <c r="G2697" s="166" t="s">
        <v>2262</v>
      </c>
      <c r="H2697" s="161" t="s">
        <v>2029</v>
      </c>
      <c r="I2697" s="161" t="s">
        <v>6577</v>
      </c>
      <c r="J2697" s="161" t="s">
        <v>442</v>
      </c>
      <c r="K2697" s="167"/>
      <c r="L2697" s="168" t="s">
        <v>749</v>
      </c>
      <c r="M2697" s="168" t="s">
        <v>443</v>
      </c>
    </row>
    <row r="2698" spans="1:13" s="169" customFormat="1" x14ac:dyDescent="0.4">
      <c r="A2698" s="161" t="s">
        <v>2028</v>
      </c>
      <c r="B2698" s="161" t="s">
        <v>2247</v>
      </c>
      <c r="C2698" s="162">
        <v>36555602025</v>
      </c>
      <c r="D2698" s="163">
        <v>45889</v>
      </c>
      <c r="E2698" s="164">
        <v>45905</v>
      </c>
      <c r="F2698" s="165">
        <v>1336.76</v>
      </c>
      <c r="G2698" s="166" t="s">
        <v>2262</v>
      </c>
      <c r="H2698" s="161" t="s">
        <v>2029</v>
      </c>
      <c r="I2698" s="161" t="s">
        <v>6577</v>
      </c>
      <c r="J2698" s="161" t="s">
        <v>442</v>
      </c>
      <c r="K2698" s="167"/>
      <c r="L2698" s="168" t="s">
        <v>749</v>
      </c>
      <c r="M2698" s="168" t="s">
        <v>443</v>
      </c>
    </row>
    <row r="2699" spans="1:13" s="169" customFormat="1" x14ac:dyDescent="0.4">
      <c r="A2699" s="161" t="s">
        <v>2028</v>
      </c>
      <c r="B2699" s="161" t="s">
        <v>2247</v>
      </c>
      <c r="C2699" s="162">
        <v>36555602025</v>
      </c>
      <c r="D2699" s="163">
        <v>45889</v>
      </c>
      <c r="E2699" s="164">
        <v>45905</v>
      </c>
      <c r="F2699" s="165">
        <v>1336.76</v>
      </c>
      <c r="G2699" s="166" t="s">
        <v>2262</v>
      </c>
      <c r="H2699" s="161" t="s">
        <v>2029</v>
      </c>
      <c r="I2699" s="161" t="s">
        <v>6577</v>
      </c>
      <c r="J2699" s="161" t="s">
        <v>442</v>
      </c>
      <c r="K2699" s="167"/>
      <c r="L2699" s="168" t="s">
        <v>749</v>
      </c>
      <c r="M2699" s="168" t="s">
        <v>443</v>
      </c>
    </row>
    <row r="2700" spans="1:13" s="169" customFormat="1" x14ac:dyDescent="0.4">
      <c r="A2700" s="161" t="s">
        <v>2028</v>
      </c>
      <c r="B2700" s="161" t="s">
        <v>2247</v>
      </c>
      <c r="C2700" s="162">
        <v>36555602025</v>
      </c>
      <c r="D2700" s="163">
        <v>45889</v>
      </c>
      <c r="E2700" s="164">
        <v>45905</v>
      </c>
      <c r="F2700" s="165">
        <v>1336.76</v>
      </c>
      <c r="G2700" s="166" t="s">
        <v>2262</v>
      </c>
      <c r="H2700" s="161" t="s">
        <v>2029</v>
      </c>
      <c r="I2700" s="161" t="s">
        <v>6578</v>
      </c>
      <c r="J2700" s="161" t="s">
        <v>364</v>
      </c>
      <c r="K2700" s="167"/>
      <c r="L2700" s="168" t="s">
        <v>749</v>
      </c>
      <c r="M2700" s="168" t="s">
        <v>365</v>
      </c>
    </row>
    <row r="2701" spans="1:13" s="169" customFormat="1" x14ac:dyDescent="0.4">
      <c r="A2701" s="161" t="s">
        <v>2028</v>
      </c>
      <c r="B2701" s="161" t="s">
        <v>2247</v>
      </c>
      <c r="C2701" s="162">
        <v>36555602025</v>
      </c>
      <c r="D2701" s="163">
        <v>45889</v>
      </c>
      <c r="E2701" s="164">
        <v>45905</v>
      </c>
      <c r="F2701" s="165">
        <v>523.08000000000004</v>
      </c>
      <c r="G2701" s="166" t="s">
        <v>2262</v>
      </c>
      <c r="H2701" s="161" t="s">
        <v>2029</v>
      </c>
      <c r="I2701" s="161" t="s">
        <v>6578</v>
      </c>
      <c r="J2701" s="161" t="s">
        <v>364</v>
      </c>
      <c r="K2701" s="167"/>
      <c r="L2701" s="168" t="s">
        <v>749</v>
      </c>
      <c r="M2701" s="168" t="s">
        <v>365</v>
      </c>
    </row>
    <row r="2702" spans="1:13" s="169" customFormat="1" x14ac:dyDescent="0.4">
      <c r="A2702" s="161" t="s">
        <v>2028</v>
      </c>
      <c r="B2702" s="161" t="s">
        <v>2247</v>
      </c>
      <c r="C2702" s="162">
        <v>36555602025</v>
      </c>
      <c r="D2702" s="163">
        <v>45889</v>
      </c>
      <c r="E2702" s="164">
        <v>45905</v>
      </c>
      <c r="F2702" s="165">
        <v>1336.76</v>
      </c>
      <c r="G2702" s="166" t="s">
        <v>2262</v>
      </c>
      <c r="H2702" s="161" t="s">
        <v>2029</v>
      </c>
      <c r="I2702" s="161" t="s">
        <v>6578</v>
      </c>
      <c r="J2702" s="161" t="s">
        <v>364</v>
      </c>
      <c r="K2702" s="167"/>
      <c r="L2702" s="168" t="s">
        <v>749</v>
      </c>
      <c r="M2702" s="168" t="s">
        <v>365</v>
      </c>
    </row>
    <row r="2703" spans="1:13" s="169" customFormat="1" x14ac:dyDescent="0.4">
      <c r="A2703" s="161" t="s">
        <v>2028</v>
      </c>
      <c r="B2703" s="161" t="s">
        <v>2247</v>
      </c>
      <c r="C2703" s="162">
        <v>36555602025</v>
      </c>
      <c r="D2703" s="163">
        <v>45889</v>
      </c>
      <c r="E2703" s="164">
        <v>45905</v>
      </c>
      <c r="F2703" s="165">
        <v>1336.76</v>
      </c>
      <c r="G2703" s="166" t="s">
        <v>2262</v>
      </c>
      <c r="H2703" s="161" t="s">
        <v>2029</v>
      </c>
      <c r="I2703" s="161" t="s">
        <v>6578</v>
      </c>
      <c r="J2703" s="161" t="s">
        <v>364</v>
      </c>
      <c r="K2703" s="167"/>
      <c r="L2703" s="168" t="s">
        <v>749</v>
      </c>
      <c r="M2703" s="168" t="s">
        <v>365</v>
      </c>
    </row>
    <row r="2704" spans="1:13" s="169" customFormat="1" x14ac:dyDescent="0.4">
      <c r="A2704" s="161" t="s">
        <v>2028</v>
      </c>
      <c r="B2704" s="161" t="s">
        <v>2247</v>
      </c>
      <c r="C2704" s="162">
        <v>36555602025</v>
      </c>
      <c r="D2704" s="163">
        <v>45889</v>
      </c>
      <c r="E2704" s="164">
        <v>45905</v>
      </c>
      <c r="F2704" s="165">
        <v>1336.76</v>
      </c>
      <c r="G2704" s="166" t="s">
        <v>2262</v>
      </c>
      <c r="H2704" s="161" t="s">
        <v>2029</v>
      </c>
      <c r="I2704" s="161" t="s">
        <v>6578</v>
      </c>
      <c r="J2704" s="161" t="s">
        <v>364</v>
      </c>
      <c r="K2704" s="167"/>
      <c r="L2704" s="168" t="s">
        <v>749</v>
      </c>
      <c r="M2704" s="168" t="s">
        <v>365</v>
      </c>
    </row>
    <row r="2705" spans="1:13" s="169" customFormat="1" x14ac:dyDescent="0.4">
      <c r="A2705" s="161" t="s">
        <v>2028</v>
      </c>
      <c r="B2705" s="161" t="s">
        <v>2247</v>
      </c>
      <c r="C2705" s="162">
        <v>36555602025</v>
      </c>
      <c r="D2705" s="163">
        <v>45889</v>
      </c>
      <c r="E2705" s="164">
        <v>45905</v>
      </c>
      <c r="F2705" s="165">
        <v>1336.76</v>
      </c>
      <c r="G2705" s="166" t="s">
        <v>2262</v>
      </c>
      <c r="H2705" s="161" t="s">
        <v>2029</v>
      </c>
      <c r="I2705" s="161" t="s">
        <v>6578</v>
      </c>
      <c r="J2705" s="161" t="s">
        <v>364</v>
      </c>
      <c r="K2705" s="167"/>
      <c r="L2705" s="168" t="s">
        <v>749</v>
      </c>
      <c r="M2705" s="168" t="s">
        <v>365</v>
      </c>
    </row>
    <row r="2706" spans="1:13" s="169" customFormat="1" x14ac:dyDescent="0.4">
      <c r="A2706" s="161" t="s">
        <v>2028</v>
      </c>
      <c r="B2706" s="161" t="s">
        <v>2247</v>
      </c>
      <c r="C2706" s="162">
        <v>36555602025</v>
      </c>
      <c r="D2706" s="163">
        <v>45889</v>
      </c>
      <c r="E2706" s="164">
        <v>45905</v>
      </c>
      <c r="F2706" s="165">
        <v>1246.3900000000001</v>
      </c>
      <c r="G2706" s="166" t="s">
        <v>2262</v>
      </c>
      <c r="H2706" s="161" t="s">
        <v>2029</v>
      </c>
      <c r="I2706" s="161" t="s">
        <v>5632</v>
      </c>
      <c r="J2706" s="161" t="s">
        <v>36</v>
      </c>
      <c r="K2706" s="167"/>
      <c r="L2706" s="168" t="s">
        <v>749</v>
      </c>
      <c r="M2706" s="168" t="s">
        <v>37</v>
      </c>
    </row>
    <row r="2707" spans="1:13" s="169" customFormat="1" x14ac:dyDescent="0.4">
      <c r="A2707" s="161" t="s">
        <v>2028</v>
      </c>
      <c r="B2707" s="161" t="s">
        <v>2247</v>
      </c>
      <c r="C2707" s="162">
        <v>36555602025</v>
      </c>
      <c r="D2707" s="163">
        <v>45889</v>
      </c>
      <c r="E2707" s="164">
        <v>45905</v>
      </c>
      <c r="F2707" s="165">
        <v>1150.92</v>
      </c>
      <c r="G2707" s="166" t="s">
        <v>2262</v>
      </c>
      <c r="H2707" s="161" t="s">
        <v>2029</v>
      </c>
      <c r="I2707" s="161" t="s">
        <v>5632</v>
      </c>
      <c r="J2707" s="161" t="s">
        <v>36</v>
      </c>
      <c r="K2707" s="167"/>
      <c r="L2707" s="168" t="s">
        <v>749</v>
      </c>
      <c r="M2707" s="168" t="s">
        <v>37</v>
      </c>
    </row>
    <row r="2708" spans="1:13" s="169" customFormat="1" x14ac:dyDescent="0.4">
      <c r="A2708" s="161" t="s">
        <v>2028</v>
      </c>
      <c r="B2708" s="161" t="s">
        <v>2247</v>
      </c>
      <c r="C2708" s="162">
        <v>36555602025</v>
      </c>
      <c r="D2708" s="163">
        <v>45889</v>
      </c>
      <c r="E2708" s="164">
        <v>45905</v>
      </c>
      <c r="F2708" s="165">
        <v>1336.76</v>
      </c>
      <c r="G2708" s="166" t="s">
        <v>2262</v>
      </c>
      <c r="H2708" s="161" t="s">
        <v>2029</v>
      </c>
      <c r="I2708" s="161" t="s">
        <v>6579</v>
      </c>
      <c r="J2708" s="161" t="s">
        <v>84</v>
      </c>
      <c r="K2708" s="167"/>
      <c r="L2708" s="168" t="s">
        <v>749</v>
      </c>
      <c r="M2708" s="168" t="s">
        <v>85</v>
      </c>
    </row>
    <row r="2709" spans="1:13" s="169" customFormat="1" x14ac:dyDescent="0.4">
      <c r="A2709" s="161" t="s">
        <v>2028</v>
      </c>
      <c r="B2709" s="161" t="s">
        <v>2247</v>
      </c>
      <c r="C2709" s="162">
        <v>36555602025</v>
      </c>
      <c r="D2709" s="163">
        <v>45889</v>
      </c>
      <c r="E2709" s="164">
        <v>45905</v>
      </c>
      <c r="F2709" s="165">
        <v>523.08000000000004</v>
      </c>
      <c r="G2709" s="166" t="s">
        <v>2262</v>
      </c>
      <c r="H2709" s="161" t="s">
        <v>2029</v>
      </c>
      <c r="I2709" s="161" t="s">
        <v>6579</v>
      </c>
      <c r="J2709" s="161" t="s">
        <v>84</v>
      </c>
      <c r="K2709" s="167"/>
      <c r="L2709" s="168" t="s">
        <v>749</v>
      </c>
      <c r="M2709" s="168" t="s">
        <v>85</v>
      </c>
    </row>
    <row r="2710" spans="1:13" s="169" customFormat="1" x14ac:dyDescent="0.4">
      <c r="A2710" s="161" t="s">
        <v>2028</v>
      </c>
      <c r="B2710" s="161" t="s">
        <v>2247</v>
      </c>
      <c r="C2710" s="162">
        <v>36555602025</v>
      </c>
      <c r="D2710" s="163">
        <v>45889</v>
      </c>
      <c r="E2710" s="164">
        <v>45905</v>
      </c>
      <c r="F2710" s="165">
        <v>1336.76</v>
      </c>
      <c r="G2710" s="166" t="s">
        <v>2262</v>
      </c>
      <c r="H2710" s="161" t="s">
        <v>2029</v>
      </c>
      <c r="I2710" s="161" t="s">
        <v>6580</v>
      </c>
      <c r="J2710" s="161" t="s">
        <v>330</v>
      </c>
      <c r="K2710" s="167"/>
      <c r="L2710" s="168" t="s">
        <v>749</v>
      </c>
      <c r="M2710" s="168" t="s">
        <v>331</v>
      </c>
    </row>
    <row r="2711" spans="1:13" s="169" customFormat="1" x14ac:dyDescent="0.4">
      <c r="A2711" s="161" t="s">
        <v>2028</v>
      </c>
      <c r="B2711" s="161" t="s">
        <v>2247</v>
      </c>
      <c r="C2711" s="162">
        <v>36555602025</v>
      </c>
      <c r="D2711" s="163">
        <v>45889</v>
      </c>
      <c r="E2711" s="164">
        <v>45905</v>
      </c>
      <c r="F2711" s="165">
        <v>1336.76</v>
      </c>
      <c r="G2711" s="166" t="s">
        <v>2262</v>
      </c>
      <c r="H2711" s="161" t="s">
        <v>2029</v>
      </c>
      <c r="I2711" s="161" t="s">
        <v>5633</v>
      </c>
      <c r="J2711" s="161" t="s">
        <v>290</v>
      </c>
      <c r="K2711" s="167"/>
      <c r="L2711" s="168" t="s">
        <v>749</v>
      </c>
      <c r="M2711" s="168" t="s">
        <v>291</v>
      </c>
    </row>
    <row r="2712" spans="1:13" s="169" customFormat="1" x14ac:dyDescent="0.4">
      <c r="A2712" s="161" t="s">
        <v>2028</v>
      </c>
      <c r="B2712" s="161" t="s">
        <v>2247</v>
      </c>
      <c r="C2712" s="162">
        <v>36555602025</v>
      </c>
      <c r="D2712" s="163">
        <v>45889</v>
      </c>
      <c r="E2712" s="164">
        <v>45905</v>
      </c>
      <c r="F2712" s="165">
        <v>719.84</v>
      </c>
      <c r="G2712" s="166" t="s">
        <v>2262</v>
      </c>
      <c r="H2712" s="161" t="s">
        <v>2029</v>
      </c>
      <c r="I2712" s="161" t="s">
        <v>5633</v>
      </c>
      <c r="J2712" s="161" t="s">
        <v>290</v>
      </c>
      <c r="K2712" s="167"/>
      <c r="L2712" s="168" t="s">
        <v>749</v>
      </c>
      <c r="M2712" s="168" t="s">
        <v>291</v>
      </c>
    </row>
    <row r="2713" spans="1:13" s="169" customFormat="1" x14ac:dyDescent="0.4">
      <c r="A2713" s="161" t="s">
        <v>2028</v>
      </c>
      <c r="B2713" s="161" t="s">
        <v>2247</v>
      </c>
      <c r="C2713" s="162">
        <v>36555602025</v>
      </c>
      <c r="D2713" s="163">
        <v>45889</v>
      </c>
      <c r="E2713" s="164">
        <v>45905</v>
      </c>
      <c r="F2713" s="165">
        <v>1336.76</v>
      </c>
      <c r="G2713" s="166" t="s">
        <v>2262</v>
      </c>
      <c r="H2713" s="161" t="s">
        <v>2029</v>
      </c>
      <c r="I2713" s="161" t="s">
        <v>5633</v>
      </c>
      <c r="J2713" s="161" t="s">
        <v>290</v>
      </c>
      <c r="K2713" s="167"/>
      <c r="L2713" s="168" t="s">
        <v>749</v>
      </c>
      <c r="M2713" s="168" t="s">
        <v>291</v>
      </c>
    </row>
    <row r="2714" spans="1:13" s="169" customFormat="1" x14ac:dyDescent="0.4">
      <c r="A2714" s="161" t="s">
        <v>2028</v>
      </c>
      <c r="B2714" s="161" t="s">
        <v>2247</v>
      </c>
      <c r="C2714" s="162">
        <v>36555602025</v>
      </c>
      <c r="D2714" s="163">
        <v>45889</v>
      </c>
      <c r="E2714" s="164">
        <v>45905</v>
      </c>
      <c r="F2714" s="165">
        <v>1336.76</v>
      </c>
      <c r="G2714" s="166" t="s">
        <v>2262</v>
      </c>
      <c r="H2714" s="161" t="s">
        <v>2029</v>
      </c>
      <c r="I2714" s="161" t="s">
        <v>5633</v>
      </c>
      <c r="J2714" s="161" t="s">
        <v>290</v>
      </c>
      <c r="K2714" s="167"/>
      <c r="L2714" s="168" t="s">
        <v>749</v>
      </c>
      <c r="M2714" s="168" t="s">
        <v>291</v>
      </c>
    </row>
    <row r="2715" spans="1:13" s="169" customFormat="1" x14ac:dyDescent="0.4">
      <c r="A2715" s="161" t="s">
        <v>2028</v>
      </c>
      <c r="B2715" s="161" t="s">
        <v>2247</v>
      </c>
      <c r="C2715" s="162">
        <v>36555602025</v>
      </c>
      <c r="D2715" s="163">
        <v>45889</v>
      </c>
      <c r="E2715" s="164">
        <v>45905</v>
      </c>
      <c r="F2715" s="165">
        <v>1336.76</v>
      </c>
      <c r="G2715" s="166" t="s">
        <v>2262</v>
      </c>
      <c r="H2715" s="161" t="s">
        <v>2029</v>
      </c>
      <c r="I2715" s="161" t="s">
        <v>5633</v>
      </c>
      <c r="J2715" s="161" t="s">
        <v>290</v>
      </c>
      <c r="K2715" s="167"/>
      <c r="L2715" s="168" t="s">
        <v>749</v>
      </c>
      <c r="M2715" s="168" t="s">
        <v>291</v>
      </c>
    </row>
    <row r="2716" spans="1:13" s="169" customFormat="1" x14ac:dyDescent="0.4">
      <c r="A2716" s="161" t="s">
        <v>2028</v>
      </c>
      <c r="B2716" s="161" t="s">
        <v>2247</v>
      </c>
      <c r="C2716" s="162">
        <v>36555602025</v>
      </c>
      <c r="D2716" s="163">
        <v>45889</v>
      </c>
      <c r="E2716" s="164">
        <v>45905</v>
      </c>
      <c r="F2716" s="165">
        <v>1336.76</v>
      </c>
      <c r="G2716" s="166" t="s">
        <v>2262</v>
      </c>
      <c r="H2716" s="161" t="s">
        <v>2029</v>
      </c>
      <c r="I2716" s="161" t="s">
        <v>5633</v>
      </c>
      <c r="J2716" s="161" t="s">
        <v>290</v>
      </c>
      <c r="K2716" s="167"/>
      <c r="L2716" s="168" t="s">
        <v>749</v>
      </c>
      <c r="M2716" s="168" t="s">
        <v>291</v>
      </c>
    </row>
    <row r="2717" spans="1:13" s="169" customFormat="1" x14ac:dyDescent="0.4">
      <c r="A2717" s="161" t="s">
        <v>2028</v>
      </c>
      <c r="B2717" s="161" t="s">
        <v>2247</v>
      </c>
      <c r="C2717" s="162">
        <v>36555602025</v>
      </c>
      <c r="D2717" s="163">
        <v>45889</v>
      </c>
      <c r="E2717" s="164">
        <v>45905</v>
      </c>
      <c r="F2717" s="165">
        <v>1336.76</v>
      </c>
      <c r="G2717" s="166" t="s">
        <v>2262</v>
      </c>
      <c r="H2717" s="161" t="s">
        <v>2029</v>
      </c>
      <c r="I2717" s="161" t="s">
        <v>5633</v>
      </c>
      <c r="J2717" s="161" t="s">
        <v>290</v>
      </c>
      <c r="K2717" s="167"/>
      <c r="L2717" s="168" t="s">
        <v>749</v>
      </c>
      <c r="M2717" s="168" t="s">
        <v>1900</v>
      </c>
    </row>
    <row r="2718" spans="1:13" s="169" customFormat="1" x14ac:dyDescent="0.4">
      <c r="A2718" s="161" t="s">
        <v>2028</v>
      </c>
      <c r="B2718" s="161" t="s">
        <v>2247</v>
      </c>
      <c r="C2718" s="162">
        <v>36555602025</v>
      </c>
      <c r="D2718" s="163">
        <v>45889</v>
      </c>
      <c r="E2718" s="164">
        <v>45905</v>
      </c>
      <c r="F2718" s="165">
        <v>1336.76</v>
      </c>
      <c r="G2718" s="166" t="s">
        <v>2262</v>
      </c>
      <c r="H2718" s="161" t="s">
        <v>2029</v>
      </c>
      <c r="I2718" s="161" t="s">
        <v>5633</v>
      </c>
      <c r="J2718" s="161" t="s">
        <v>290</v>
      </c>
      <c r="K2718" s="167"/>
      <c r="L2718" s="168" t="s">
        <v>749</v>
      </c>
      <c r="M2718" s="168" t="s">
        <v>291</v>
      </c>
    </row>
    <row r="2719" spans="1:13" s="169" customFormat="1" x14ac:dyDescent="0.4">
      <c r="A2719" s="161" t="s">
        <v>2028</v>
      </c>
      <c r="B2719" s="161" t="s">
        <v>2247</v>
      </c>
      <c r="C2719" s="162">
        <v>36555602025</v>
      </c>
      <c r="D2719" s="163">
        <v>45889</v>
      </c>
      <c r="E2719" s="164">
        <v>45905</v>
      </c>
      <c r="F2719" s="165">
        <v>1208.46</v>
      </c>
      <c r="G2719" s="166" t="s">
        <v>2262</v>
      </c>
      <c r="H2719" s="161" t="s">
        <v>2029</v>
      </c>
      <c r="I2719" s="161" t="s">
        <v>5634</v>
      </c>
      <c r="J2719" s="161" t="s">
        <v>176</v>
      </c>
      <c r="K2719" s="167"/>
      <c r="L2719" s="168" t="s">
        <v>749</v>
      </c>
      <c r="M2719" s="168" t="s">
        <v>177</v>
      </c>
    </row>
    <row r="2720" spans="1:13" s="169" customFormat="1" x14ac:dyDescent="0.4">
      <c r="A2720" s="161" t="s">
        <v>2028</v>
      </c>
      <c r="B2720" s="161" t="s">
        <v>2247</v>
      </c>
      <c r="C2720" s="162">
        <v>36555602025</v>
      </c>
      <c r="D2720" s="163">
        <v>45889</v>
      </c>
      <c r="E2720" s="164">
        <v>45905</v>
      </c>
      <c r="F2720" s="165">
        <v>513.52</v>
      </c>
      <c r="G2720" s="166" t="s">
        <v>2262</v>
      </c>
      <c r="H2720" s="161" t="s">
        <v>2029</v>
      </c>
      <c r="I2720" s="161" t="s">
        <v>5634</v>
      </c>
      <c r="J2720" s="161" t="s">
        <v>176</v>
      </c>
      <c r="K2720" s="167"/>
      <c r="L2720" s="168" t="s">
        <v>749</v>
      </c>
      <c r="M2720" s="168" t="s">
        <v>177</v>
      </c>
    </row>
    <row r="2721" spans="1:13" s="169" customFormat="1" x14ac:dyDescent="0.4">
      <c r="A2721" s="161" t="s">
        <v>2028</v>
      </c>
      <c r="B2721" s="161" t="s">
        <v>2247</v>
      </c>
      <c r="C2721" s="162">
        <v>36555602025</v>
      </c>
      <c r="D2721" s="163">
        <v>45889</v>
      </c>
      <c r="E2721" s="164">
        <v>45905</v>
      </c>
      <c r="F2721" s="165">
        <v>1336.76</v>
      </c>
      <c r="G2721" s="166" t="s">
        <v>2262</v>
      </c>
      <c r="H2721" s="161" t="s">
        <v>2029</v>
      </c>
      <c r="I2721" s="161" t="s">
        <v>6581</v>
      </c>
      <c r="J2721" s="161" t="s">
        <v>60</v>
      </c>
      <c r="K2721" s="167"/>
      <c r="L2721" s="168" t="s">
        <v>749</v>
      </c>
      <c r="M2721" s="168" t="s">
        <v>61</v>
      </c>
    </row>
    <row r="2722" spans="1:13" s="169" customFormat="1" x14ac:dyDescent="0.4">
      <c r="A2722" s="161" t="s">
        <v>2028</v>
      </c>
      <c r="B2722" s="161" t="s">
        <v>2247</v>
      </c>
      <c r="C2722" s="162">
        <v>36555602025</v>
      </c>
      <c r="D2722" s="163">
        <v>45889</v>
      </c>
      <c r="E2722" s="164">
        <v>45905</v>
      </c>
      <c r="F2722" s="165">
        <v>1336.76</v>
      </c>
      <c r="G2722" s="166" t="s">
        <v>2262</v>
      </c>
      <c r="H2722" s="161" t="s">
        <v>2029</v>
      </c>
      <c r="I2722" s="161" t="s">
        <v>5626</v>
      </c>
      <c r="J2722" s="161" t="s">
        <v>80</v>
      </c>
      <c r="K2722" s="167"/>
      <c r="L2722" s="168" t="s">
        <v>749</v>
      </c>
      <c r="M2722" s="168" t="s">
        <v>81</v>
      </c>
    </row>
    <row r="2723" spans="1:13" s="169" customFormat="1" x14ac:dyDescent="0.4">
      <c r="A2723" s="161" t="s">
        <v>2028</v>
      </c>
      <c r="B2723" s="161" t="s">
        <v>2247</v>
      </c>
      <c r="C2723" s="162">
        <v>36555602025</v>
      </c>
      <c r="D2723" s="163">
        <v>45889</v>
      </c>
      <c r="E2723" s="164">
        <v>45905</v>
      </c>
      <c r="F2723" s="165">
        <v>1336.76</v>
      </c>
      <c r="G2723" s="166" t="s">
        <v>2262</v>
      </c>
      <c r="H2723" s="161" t="s">
        <v>2029</v>
      </c>
      <c r="I2723" s="161" t="s">
        <v>5626</v>
      </c>
      <c r="J2723" s="161" t="s">
        <v>80</v>
      </c>
      <c r="K2723" s="167"/>
      <c r="L2723" s="168" t="s">
        <v>749</v>
      </c>
      <c r="M2723" s="168" t="s">
        <v>81</v>
      </c>
    </row>
    <row r="2724" spans="1:13" s="169" customFormat="1" x14ac:dyDescent="0.4">
      <c r="A2724" s="161" t="s">
        <v>2028</v>
      </c>
      <c r="B2724" s="161" t="s">
        <v>2247</v>
      </c>
      <c r="C2724" s="162">
        <v>36555602025</v>
      </c>
      <c r="D2724" s="163">
        <v>45889</v>
      </c>
      <c r="E2724" s="164">
        <v>45905</v>
      </c>
      <c r="F2724" s="165">
        <v>1336.76</v>
      </c>
      <c r="G2724" s="166" t="s">
        <v>2262</v>
      </c>
      <c r="H2724" s="161" t="s">
        <v>2029</v>
      </c>
      <c r="I2724" s="161" t="s">
        <v>5626</v>
      </c>
      <c r="J2724" s="161" t="s">
        <v>80</v>
      </c>
      <c r="K2724" s="167"/>
      <c r="L2724" s="168" t="s">
        <v>749</v>
      </c>
      <c r="M2724" s="168" t="s">
        <v>81</v>
      </c>
    </row>
    <row r="2725" spans="1:13" s="169" customFormat="1" x14ac:dyDescent="0.4">
      <c r="A2725" s="161" t="s">
        <v>2028</v>
      </c>
      <c r="B2725" s="161" t="s">
        <v>2247</v>
      </c>
      <c r="C2725" s="162">
        <v>36555602025</v>
      </c>
      <c r="D2725" s="163">
        <v>45889</v>
      </c>
      <c r="E2725" s="164">
        <v>45905</v>
      </c>
      <c r="F2725" s="165">
        <v>1311.78</v>
      </c>
      <c r="G2725" s="166" t="s">
        <v>2262</v>
      </c>
      <c r="H2725" s="161" t="s">
        <v>2029</v>
      </c>
      <c r="I2725" s="161" t="s">
        <v>5626</v>
      </c>
      <c r="J2725" s="161" t="s">
        <v>80</v>
      </c>
      <c r="K2725" s="167"/>
      <c r="L2725" s="168" t="s">
        <v>749</v>
      </c>
      <c r="M2725" s="168" t="s">
        <v>81</v>
      </c>
    </row>
    <row r="2726" spans="1:13" s="169" customFormat="1" x14ac:dyDescent="0.4">
      <c r="A2726" s="161" t="s">
        <v>2028</v>
      </c>
      <c r="B2726" s="161" t="s">
        <v>2247</v>
      </c>
      <c r="C2726" s="162">
        <v>36555602025</v>
      </c>
      <c r="D2726" s="163">
        <v>45889</v>
      </c>
      <c r="E2726" s="164">
        <v>45905</v>
      </c>
      <c r="F2726" s="165">
        <v>657.65</v>
      </c>
      <c r="G2726" s="166" t="s">
        <v>2262</v>
      </c>
      <c r="H2726" s="161" t="s">
        <v>2029</v>
      </c>
      <c r="I2726" s="161" t="s">
        <v>5626</v>
      </c>
      <c r="J2726" s="161" t="s">
        <v>80</v>
      </c>
      <c r="K2726" s="167"/>
      <c r="L2726" s="168" t="s">
        <v>749</v>
      </c>
      <c r="M2726" s="168" t="s">
        <v>81</v>
      </c>
    </row>
    <row r="2727" spans="1:13" s="169" customFormat="1" x14ac:dyDescent="0.4">
      <c r="A2727" s="161" t="s">
        <v>2028</v>
      </c>
      <c r="B2727" s="161" t="s">
        <v>2247</v>
      </c>
      <c r="C2727" s="162">
        <v>36555602025</v>
      </c>
      <c r="D2727" s="163">
        <v>45889</v>
      </c>
      <c r="E2727" s="164">
        <v>45905</v>
      </c>
      <c r="F2727" s="165">
        <v>1336.76</v>
      </c>
      <c r="G2727" s="166" t="s">
        <v>2262</v>
      </c>
      <c r="H2727" s="161" t="s">
        <v>2029</v>
      </c>
      <c r="I2727" s="161" t="s">
        <v>5626</v>
      </c>
      <c r="J2727" s="161" t="s">
        <v>80</v>
      </c>
      <c r="K2727" s="167"/>
      <c r="L2727" s="168" t="s">
        <v>749</v>
      </c>
      <c r="M2727" s="168" t="s">
        <v>81</v>
      </c>
    </row>
    <row r="2728" spans="1:13" s="169" customFormat="1" x14ac:dyDescent="0.4">
      <c r="A2728" s="161" t="s">
        <v>2028</v>
      </c>
      <c r="B2728" s="161" t="s">
        <v>2247</v>
      </c>
      <c r="C2728" s="162">
        <v>36555602025</v>
      </c>
      <c r="D2728" s="163">
        <v>45889</v>
      </c>
      <c r="E2728" s="164">
        <v>45905</v>
      </c>
      <c r="F2728" s="165">
        <v>1311.78</v>
      </c>
      <c r="G2728" s="166" t="s">
        <v>2262</v>
      </c>
      <c r="H2728" s="161" t="s">
        <v>2029</v>
      </c>
      <c r="I2728" s="161" t="s">
        <v>5635</v>
      </c>
      <c r="J2728" s="161" t="s">
        <v>34</v>
      </c>
      <c r="K2728" s="167"/>
      <c r="L2728" s="168" t="s">
        <v>749</v>
      </c>
      <c r="M2728" s="168" t="s">
        <v>35</v>
      </c>
    </row>
    <row r="2729" spans="1:13" s="169" customFormat="1" x14ac:dyDescent="0.4">
      <c r="A2729" s="161" t="s">
        <v>2028</v>
      </c>
      <c r="B2729" s="161" t="s">
        <v>2247</v>
      </c>
      <c r="C2729" s="162">
        <v>36555602025</v>
      </c>
      <c r="D2729" s="163">
        <v>45889</v>
      </c>
      <c r="E2729" s="164">
        <v>45905</v>
      </c>
      <c r="F2729" s="165">
        <v>1261.82</v>
      </c>
      <c r="G2729" s="166" t="s">
        <v>2262</v>
      </c>
      <c r="H2729" s="161" t="s">
        <v>2029</v>
      </c>
      <c r="I2729" s="161" t="s">
        <v>5635</v>
      </c>
      <c r="J2729" s="161" t="s">
        <v>34</v>
      </c>
      <c r="K2729" s="167"/>
      <c r="L2729" s="168" t="s">
        <v>749</v>
      </c>
      <c r="M2729" s="168" t="s">
        <v>35</v>
      </c>
    </row>
    <row r="2730" spans="1:13" s="169" customFormat="1" x14ac:dyDescent="0.4">
      <c r="A2730" s="161" t="s">
        <v>2028</v>
      </c>
      <c r="B2730" s="161" t="s">
        <v>2247</v>
      </c>
      <c r="C2730" s="162">
        <v>36555602025</v>
      </c>
      <c r="D2730" s="163">
        <v>45889</v>
      </c>
      <c r="E2730" s="164">
        <v>45905</v>
      </c>
      <c r="F2730" s="165">
        <v>1336.76</v>
      </c>
      <c r="G2730" s="166" t="s">
        <v>2262</v>
      </c>
      <c r="H2730" s="161" t="s">
        <v>2029</v>
      </c>
      <c r="I2730" s="161" t="s">
        <v>5635</v>
      </c>
      <c r="J2730" s="161" t="s">
        <v>34</v>
      </c>
      <c r="K2730" s="167"/>
      <c r="L2730" s="168" t="s">
        <v>749</v>
      </c>
      <c r="M2730" s="168" t="s">
        <v>35</v>
      </c>
    </row>
    <row r="2731" spans="1:13" s="169" customFormat="1" x14ac:dyDescent="0.4">
      <c r="A2731" s="161" t="s">
        <v>2028</v>
      </c>
      <c r="B2731" s="161" t="s">
        <v>2247</v>
      </c>
      <c r="C2731" s="162">
        <v>36555602025</v>
      </c>
      <c r="D2731" s="163">
        <v>45889</v>
      </c>
      <c r="E2731" s="164">
        <v>45905</v>
      </c>
      <c r="F2731" s="165">
        <v>1336.76</v>
      </c>
      <c r="G2731" s="166" t="s">
        <v>2262</v>
      </c>
      <c r="H2731" s="161" t="s">
        <v>2029</v>
      </c>
      <c r="I2731" s="161" t="s">
        <v>5635</v>
      </c>
      <c r="J2731" s="161" t="s">
        <v>34</v>
      </c>
      <c r="K2731" s="167"/>
      <c r="L2731" s="168" t="s">
        <v>749</v>
      </c>
      <c r="M2731" s="168" t="s">
        <v>35</v>
      </c>
    </row>
    <row r="2732" spans="1:13" s="169" customFormat="1" x14ac:dyDescent="0.4">
      <c r="A2732" s="161" t="s">
        <v>2028</v>
      </c>
      <c r="B2732" s="161" t="s">
        <v>2247</v>
      </c>
      <c r="C2732" s="162">
        <v>36555602025</v>
      </c>
      <c r="D2732" s="163">
        <v>45889</v>
      </c>
      <c r="E2732" s="164">
        <v>45905</v>
      </c>
      <c r="F2732" s="165">
        <v>1336.76</v>
      </c>
      <c r="G2732" s="166" t="s">
        <v>2262</v>
      </c>
      <c r="H2732" s="161" t="s">
        <v>2029</v>
      </c>
      <c r="I2732" s="161" t="s">
        <v>5635</v>
      </c>
      <c r="J2732" s="161" t="s">
        <v>34</v>
      </c>
      <c r="K2732" s="167"/>
      <c r="L2732" s="168" t="s">
        <v>749</v>
      </c>
      <c r="M2732" s="168" t="s">
        <v>35</v>
      </c>
    </row>
    <row r="2733" spans="1:13" s="169" customFormat="1" x14ac:dyDescent="0.4">
      <c r="A2733" s="161" t="s">
        <v>2028</v>
      </c>
      <c r="B2733" s="161" t="s">
        <v>2247</v>
      </c>
      <c r="C2733" s="162">
        <v>36555602025</v>
      </c>
      <c r="D2733" s="163">
        <v>45889</v>
      </c>
      <c r="E2733" s="164">
        <v>45905</v>
      </c>
      <c r="F2733" s="165">
        <v>1311.78</v>
      </c>
      <c r="G2733" s="166" t="s">
        <v>2262</v>
      </c>
      <c r="H2733" s="161" t="s">
        <v>2029</v>
      </c>
      <c r="I2733" s="161" t="s">
        <v>5635</v>
      </c>
      <c r="J2733" s="161" t="s">
        <v>34</v>
      </c>
      <c r="K2733" s="167"/>
      <c r="L2733" s="168" t="s">
        <v>749</v>
      </c>
      <c r="M2733" s="168" t="s">
        <v>35</v>
      </c>
    </row>
    <row r="2734" spans="1:13" s="169" customFormat="1" x14ac:dyDescent="0.4">
      <c r="A2734" s="161" t="s">
        <v>2028</v>
      </c>
      <c r="B2734" s="161" t="s">
        <v>2247</v>
      </c>
      <c r="C2734" s="162">
        <v>36555602025</v>
      </c>
      <c r="D2734" s="163">
        <v>45889</v>
      </c>
      <c r="E2734" s="164">
        <v>45905</v>
      </c>
      <c r="F2734" s="165">
        <v>1286.8</v>
      </c>
      <c r="G2734" s="166" t="s">
        <v>2262</v>
      </c>
      <c r="H2734" s="161" t="s">
        <v>2029</v>
      </c>
      <c r="I2734" s="161" t="s">
        <v>5635</v>
      </c>
      <c r="J2734" s="161" t="s">
        <v>34</v>
      </c>
      <c r="K2734" s="167"/>
      <c r="L2734" s="168" t="s">
        <v>749</v>
      </c>
      <c r="M2734" s="168" t="s">
        <v>35</v>
      </c>
    </row>
    <row r="2735" spans="1:13" s="169" customFormat="1" x14ac:dyDescent="0.4">
      <c r="A2735" s="161" t="s">
        <v>2028</v>
      </c>
      <c r="B2735" s="161" t="s">
        <v>2247</v>
      </c>
      <c r="C2735" s="162">
        <v>36555602025</v>
      </c>
      <c r="D2735" s="163">
        <v>45889</v>
      </c>
      <c r="E2735" s="164">
        <v>45905</v>
      </c>
      <c r="F2735" s="165">
        <v>1336.76</v>
      </c>
      <c r="G2735" s="166" t="s">
        <v>2262</v>
      </c>
      <c r="H2735" s="161" t="s">
        <v>2029</v>
      </c>
      <c r="I2735" s="161" t="s">
        <v>5635</v>
      </c>
      <c r="J2735" s="161" t="s">
        <v>34</v>
      </c>
      <c r="K2735" s="167"/>
      <c r="L2735" s="168" t="s">
        <v>749</v>
      </c>
      <c r="M2735" s="168" t="s">
        <v>35</v>
      </c>
    </row>
    <row r="2736" spans="1:13" s="169" customFormat="1" x14ac:dyDescent="0.4">
      <c r="A2736" s="161" t="s">
        <v>2028</v>
      </c>
      <c r="B2736" s="161" t="s">
        <v>2247</v>
      </c>
      <c r="C2736" s="162">
        <v>36555602025</v>
      </c>
      <c r="D2736" s="163">
        <v>45889</v>
      </c>
      <c r="E2736" s="164">
        <v>45905</v>
      </c>
      <c r="F2736" s="165">
        <v>1336.76</v>
      </c>
      <c r="G2736" s="166" t="s">
        <v>2262</v>
      </c>
      <c r="H2736" s="161" t="s">
        <v>2029</v>
      </c>
      <c r="I2736" s="161" t="s">
        <v>5635</v>
      </c>
      <c r="J2736" s="161" t="s">
        <v>34</v>
      </c>
      <c r="K2736" s="167"/>
      <c r="L2736" s="168" t="s">
        <v>749</v>
      </c>
      <c r="M2736" s="168" t="s">
        <v>35</v>
      </c>
    </row>
    <row r="2737" spans="1:13" s="169" customFormat="1" x14ac:dyDescent="0.4">
      <c r="A2737" s="161" t="s">
        <v>2028</v>
      </c>
      <c r="B2737" s="161" t="s">
        <v>2247</v>
      </c>
      <c r="C2737" s="162">
        <v>36555602025</v>
      </c>
      <c r="D2737" s="163">
        <v>45889</v>
      </c>
      <c r="E2737" s="164">
        <v>45905</v>
      </c>
      <c r="F2737" s="165">
        <v>1236.8399999999999</v>
      </c>
      <c r="G2737" s="166" t="s">
        <v>2262</v>
      </c>
      <c r="H2737" s="161" t="s">
        <v>2029</v>
      </c>
      <c r="I2737" s="161" t="s">
        <v>5635</v>
      </c>
      <c r="J2737" s="161" t="s">
        <v>34</v>
      </c>
      <c r="K2737" s="167"/>
      <c r="L2737" s="168" t="s">
        <v>749</v>
      </c>
      <c r="M2737" s="168" t="s">
        <v>35</v>
      </c>
    </row>
    <row r="2738" spans="1:13" s="169" customFormat="1" x14ac:dyDescent="0.4">
      <c r="A2738" s="161" t="s">
        <v>2028</v>
      </c>
      <c r="B2738" s="161" t="s">
        <v>2247</v>
      </c>
      <c r="C2738" s="162">
        <v>36555602025</v>
      </c>
      <c r="D2738" s="163">
        <v>45889</v>
      </c>
      <c r="E2738" s="164">
        <v>45905</v>
      </c>
      <c r="F2738" s="165">
        <v>1286.8</v>
      </c>
      <c r="G2738" s="166" t="s">
        <v>2262</v>
      </c>
      <c r="H2738" s="161" t="s">
        <v>2029</v>
      </c>
      <c r="I2738" s="161" t="s">
        <v>5635</v>
      </c>
      <c r="J2738" s="161" t="s">
        <v>34</v>
      </c>
      <c r="K2738" s="167"/>
      <c r="L2738" s="168" t="s">
        <v>749</v>
      </c>
      <c r="M2738" s="168" t="s">
        <v>1900</v>
      </c>
    </row>
    <row r="2739" spans="1:13" s="169" customFormat="1" x14ac:dyDescent="0.4">
      <c r="A2739" s="161" t="s">
        <v>2028</v>
      </c>
      <c r="B2739" s="161" t="s">
        <v>2247</v>
      </c>
      <c r="C2739" s="162">
        <v>36555602025</v>
      </c>
      <c r="D2739" s="163">
        <v>45889</v>
      </c>
      <c r="E2739" s="164">
        <v>45905</v>
      </c>
      <c r="F2739" s="165">
        <v>1336.76</v>
      </c>
      <c r="G2739" s="166" t="s">
        <v>2262</v>
      </c>
      <c r="H2739" s="161" t="s">
        <v>2029</v>
      </c>
      <c r="I2739" s="161" t="s">
        <v>5635</v>
      </c>
      <c r="J2739" s="161" t="s">
        <v>34</v>
      </c>
      <c r="K2739" s="167"/>
      <c r="L2739" s="168" t="s">
        <v>749</v>
      </c>
      <c r="M2739" s="168" t="s">
        <v>1900</v>
      </c>
    </row>
    <row r="2740" spans="1:13" s="169" customFormat="1" x14ac:dyDescent="0.4">
      <c r="A2740" s="161" t="s">
        <v>2028</v>
      </c>
      <c r="B2740" s="161" t="s">
        <v>2247</v>
      </c>
      <c r="C2740" s="162">
        <v>36555602025</v>
      </c>
      <c r="D2740" s="163">
        <v>45889</v>
      </c>
      <c r="E2740" s="164">
        <v>45905</v>
      </c>
      <c r="F2740" s="165">
        <v>1236.8399999999999</v>
      </c>
      <c r="G2740" s="166" t="s">
        <v>2262</v>
      </c>
      <c r="H2740" s="161" t="s">
        <v>2029</v>
      </c>
      <c r="I2740" s="161" t="s">
        <v>5635</v>
      </c>
      <c r="J2740" s="161" t="s">
        <v>34</v>
      </c>
      <c r="K2740" s="167"/>
      <c r="L2740" s="168" t="s">
        <v>749</v>
      </c>
      <c r="M2740" s="168" t="s">
        <v>35</v>
      </c>
    </row>
    <row r="2741" spans="1:13" s="169" customFormat="1" x14ac:dyDescent="0.4">
      <c r="A2741" s="161" t="s">
        <v>2028</v>
      </c>
      <c r="B2741" s="161" t="s">
        <v>2247</v>
      </c>
      <c r="C2741" s="162">
        <v>36555602025</v>
      </c>
      <c r="D2741" s="163">
        <v>45889</v>
      </c>
      <c r="E2741" s="164">
        <v>45905</v>
      </c>
      <c r="F2741" s="165">
        <v>1336.76</v>
      </c>
      <c r="G2741" s="166" t="s">
        <v>2262</v>
      </c>
      <c r="H2741" s="161" t="s">
        <v>2029</v>
      </c>
      <c r="I2741" s="161" t="s">
        <v>6582</v>
      </c>
      <c r="J2741" s="161" t="s">
        <v>140</v>
      </c>
      <c r="K2741" s="167"/>
      <c r="L2741" s="168" t="s">
        <v>749</v>
      </c>
      <c r="M2741" s="168" t="s">
        <v>141</v>
      </c>
    </row>
    <row r="2742" spans="1:13" s="169" customFormat="1" x14ac:dyDescent="0.4">
      <c r="A2742" s="161" t="s">
        <v>2028</v>
      </c>
      <c r="B2742" s="161" t="s">
        <v>2247</v>
      </c>
      <c r="C2742" s="162">
        <v>36555602025</v>
      </c>
      <c r="D2742" s="163">
        <v>45889</v>
      </c>
      <c r="E2742" s="164">
        <v>45905</v>
      </c>
      <c r="F2742" s="165">
        <v>1545.6</v>
      </c>
      <c r="G2742" s="166" t="s">
        <v>2262</v>
      </c>
      <c r="H2742" s="161" t="s">
        <v>2029</v>
      </c>
      <c r="I2742" s="161" t="s">
        <v>5636</v>
      </c>
      <c r="J2742" s="161" t="s">
        <v>2076</v>
      </c>
      <c r="K2742" s="167"/>
      <c r="L2742" s="168" t="s">
        <v>749</v>
      </c>
      <c r="M2742" s="168" t="s">
        <v>1900</v>
      </c>
    </row>
    <row r="2743" spans="1:13" s="169" customFormat="1" x14ac:dyDescent="0.4">
      <c r="A2743" s="161" t="s">
        <v>2028</v>
      </c>
      <c r="B2743" s="161" t="s">
        <v>2247</v>
      </c>
      <c r="C2743" s="162">
        <v>36555602025</v>
      </c>
      <c r="D2743" s="163">
        <v>45889</v>
      </c>
      <c r="E2743" s="164">
        <v>45905</v>
      </c>
      <c r="F2743" s="165">
        <v>1150.92</v>
      </c>
      <c r="G2743" s="166" t="s">
        <v>2262</v>
      </c>
      <c r="H2743" s="161" t="s">
        <v>2029</v>
      </c>
      <c r="I2743" s="161" t="s">
        <v>5636</v>
      </c>
      <c r="J2743" s="161" t="s">
        <v>2076</v>
      </c>
      <c r="K2743" s="167"/>
      <c r="L2743" s="168" t="s">
        <v>749</v>
      </c>
      <c r="M2743" s="168" t="s">
        <v>1900</v>
      </c>
    </row>
    <row r="2744" spans="1:13" s="169" customFormat="1" x14ac:dyDescent="0.4">
      <c r="A2744" s="161" t="s">
        <v>2028</v>
      </c>
      <c r="B2744" s="161" t="s">
        <v>2247</v>
      </c>
      <c r="C2744" s="162">
        <v>36555602025</v>
      </c>
      <c r="D2744" s="163">
        <v>45889</v>
      </c>
      <c r="E2744" s="164">
        <v>45905</v>
      </c>
      <c r="F2744" s="165">
        <v>1336.76</v>
      </c>
      <c r="G2744" s="166" t="s">
        <v>2262</v>
      </c>
      <c r="H2744" s="161" t="s">
        <v>2029</v>
      </c>
      <c r="I2744" s="161" t="s">
        <v>6583</v>
      </c>
      <c r="J2744" s="161" t="s">
        <v>334</v>
      </c>
      <c r="K2744" s="167"/>
      <c r="L2744" s="168" t="s">
        <v>749</v>
      </c>
      <c r="M2744" s="168" t="s">
        <v>335</v>
      </c>
    </row>
    <row r="2745" spans="1:13" s="169" customFormat="1" x14ac:dyDescent="0.4">
      <c r="A2745" s="161" t="s">
        <v>2028</v>
      </c>
      <c r="B2745" s="161" t="s">
        <v>2247</v>
      </c>
      <c r="C2745" s="162">
        <v>36555602025</v>
      </c>
      <c r="D2745" s="163">
        <v>45889</v>
      </c>
      <c r="E2745" s="164">
        <v>45905</v>
      </c>
      <c r="F2745" s="165">
        <v>1336.76</v>
      </c>
      <c r="G2745" s="166" t="s">
        <v>2262</v>
      </c>
      <c r="H2745" s="161" t="s">
        <v>2029</v>
      </c>
      <c r="I2745" s="161" t="s">
        <v>6584</v>
      </c>
      <c r="J2745" s="161" t="s">
        <v>8</v>
      </c>
      <c r="K2745" s="167"/>
      <c r="L2745" s="168" t="s">
        <v>749</v>
      </c>
      <c r="M2745" s="168" t="s">
        <v>9</v>
      </c>
    </row>
    <row r="2746" spans="1:13" s="169" customFormat="1" x14ac:dyDescent="0.4">
      <c r="A2746" s="161" t="s">
        <v>2028</v>
      </c>
      <c r="B2746" s="161" t="s">
        <v>2247</v>
      </c>
      <c r="C2746" s="162">
        <v>36555602025</v>
      </c>
      <c r="D2746" s="163">
        <v>45889</v>
      </c>
      <c r="E2746" s="164">
        <v>45905</v>
      </c>
      <c r="F2746" s="165">
        <v>1361.74</v>
      </c>
      <c r="G2746" s="166" t="s">
        <v>2262</v>
      </c>
      <c r="H2746" s="161" t="s">
        <v>2029</v>
      </c>
      <c r="I2746" s="161" t="s">
        <v>5637</v>
      </c>
      <c r="J2746" s="161" t="s">
        <v>348</v>
      </c>
      <c r="K2746" s="167"/>
      <c r="L2746" s="168" t="s">
        <v>749</v>
      </c>
      <c r="M2746" s="168" t="s">
        <v>349</v>
      </c>
    </row>
    <row r="2747" spans="1:13" s="169" customFormat="1" x14ac:dyDescent="0.4">
      <c r="A2747" s="161" t="s">
        <v>2028</v>
      </c>
      <c r="B2747" s="161" t="s">
        <v>2247</v>
      </c>
      <c r="C2747" s="162">
        <v>36555602025</v>
      </c>
      <c r="D2747" s="163">
        <v>45889</v>
      </c>
      <c r="E2747" s="164">
        <v>45905</v>
      </c>
      <c r="F2747" s="165">
        <v>1336.76</v>
      </c>
      <c r="G2747" s="166" t="s">
        <v>2262</v>
      </c>
      <c r="H2747" s="161" t="s">
        <v>2029</v>
      </c>
      <c r="I2747" s="161" t="s">
        <v>6585</v>
      </c>
      <c r="J2747" s="161" t="s">
        <v>360</v>
      </c>
      <c r="K2747" s="167"/>
      <c r="L2747" s="168" t="s">
        <v>749</v>
      </c>
      <c r="M2747" s="168" t="s">
        <v>361</v>
      </c>
    </row>
    <row r="2748" spans="1:13" s="169" customFormat="1" x14ac:dyDescent="0.4">
      <c r="A2748" s="161" t="s">
        <v>2028</v>
      </c>
      <c r="B2748" s="161" t="s">
        <v>2247</v>
      </c>
      <c r="C2748" s="162">
        <v>36555602025</v>
      </c>
      <c r="D2748" s="163">
        <v>45889</v>
      </c>
      <c r="E2748" s="164">
        <v>45905</v>
      </c>
      <c r="F2748" s="165">
        <v>1336.76</v>
      </c>
      <c r="G2748" s="166" t="s">
        <v>2262</v>
      </c>
      <c r="H2748" s="161" t="s">
        <v>2029</v>
      </c>
      <c r="I2748" s="161" t="s">
        <v>6586</v>
      </c>
      <c r="J2748" s="161" t="s">
        <v>358</v>
      </c>
      <c r="K2748" s="167"/>
      <c r="L2748" s="168" t="s">
        <v>749</v>
      </c>
      <c r="M2748" s="168" t="s">
        <v>359</v>
      </c>
    </row>
    <row r="2749" spans="1:13" s="169" customFormat="1" x14ac:dyDescent="0.4">
      <c r="A2749" s="161" t="s">
        <v>2028</v>
      </c>
      <c r="B2749" s="161" t="s">
        <v>2247</v>
      </c>
      <c r="C2749" s="162">
        <v>36555602025</v>
      </c>
      <c r="D2749" s="163">
        <v>45889</v>
      </c>
      <c r="E2749" s="164">
        <v>45905</v>
      </c>
      <c r="F2749" s="165">
        <v>1336.76</v>
      </c>
      <c r="G2749" s="166" t="s">
        <v>2262</v>
      </c>
      <c r="H2749" s="161" t="s">
        <v>2029</v>
      </c>
      <c r="I2749" s="161" t="s">
        <v>6587</v>
      </c>
      <c r="J2749" s="161" t="s">
        <v>96</v>
      </c>
      <c r="K2749" s="167"/>
      <c r="L2749" s="168" t="s">
        <v>749</v>
      </c>
      <c r="M2749" s="168" t="s">
        <v>97</v>
      </c>
    </row>
    <row r="2750" spans="1:13" s="169" customFormat="1" x14ac:dyDescent="0.4">
      <c r="A2750" s="161" t="s">
        <v>2028</v>
      </c>
      <c r="B2750" s="161" t="s">
        <v>2247</v>
      </c>
      <c r="C2750" s="162">
        <v>36555602025</v>
      </c>
      <c r="D2750" s="163">
        <v>45889</v>
      </c>
      <c r="E2750" s="164">
        <v>45905</v>
      </c>
      <c r="F2750" s="165">
        <v>1311.78</v>
      </c>
      <c r="G2750" s="166" t="s">
        <v>2262</v>
      </c>
      <c r="H2750" s="161" t="s">
        <v>2029</v>
      </c>
      <c r="I2750" s="161" t="s">
        <v>6588</v>
      </c>
      <c r="J2750" s="161" t="s">
        <v>356</v>
      </c>
      <c r="K2750" s="167"/>
      <c r="L2750" s="168" t="s">
        <v>749</v>
      </c>
      <c r="M2750" s="168" t="s">
        <v>357</v>
      </c>
    </row>
    <row r="2751" spans="1:13" s="169" customFormat="1" x14ac:dyDescent="0.4">
      <c r="A2751" s="161" t="s">
        <v>2028</v>
      </c>
      <c r="B2751" s="161" t="s">
        <v>2247</v>
      </c>
      <c r="C2751" s="162">
        <v>36555602025</v>
      </c>
      <c r="D2751" s="163">
        <v>45889</v>
      </c>
      <c r="E2751" s="164">
        <v>45905</v>
      </c>
      <c r="F2751" s="165">
        <v>1150.92</v>
      </c>
      <c r="G2751" s="166" t="s">
        <v>2262</v>
      </c>
      <c r="H2751" s="161" t="s">
        <v>2029</v>
      </c>
      <c r="I2751" s="161" t="s">
        <v>5638</v>
      </c>
      <c r="J2751" s="161" t="s">
        <v>182</v>
      </c>
      <c r="K2751" s="167"/>
      <c r="L2751" s="168" t="s">
        <v>749</v>
      </c>
      <c r="M2751" s="168" t="s">
        <v>183</v>
      </c>
    </row>
    <row r="2752" spans="1:13" s="169" customFormat="1" x14ac:dyDescent="0.4">
      <c r="A2752" s="161" t="s">
        <v>2028</v>
      </c>
      <c r="B2752" s="161" t="s">
        <v>2247</v>
      </c>
      <c r="C2752" s="162">
        <v>36555602025</v>
      </c>
      <c r="D2752" s="163">
        <v>45889</v>
      </c>
      <c r="E2752" s="164">
        <v>45905</v>
      </c>
      <c r="F2752" s="165">
        <v>1122.6400000000001</v>
      </c>
      <c r="G2752" s="166" t="s">
        <v>2262</v>
      </c>
      <c r="H2752" s="161" t="s">
        <v>2029</v>
      </c>
      <c r="I2752" s="161" t="s">
        <v>5638</v>
      </c>
      <c r="J2752" s="161" t="s">
        <v>182</v>
      </c>
      <c r="K2752" s="167"/>
      <c r="L2752" s="168" t="s">
        <v>749</v>
      </c>
      <c r="M2752" s="168" t="s">
        <v>183</v>
      </c>
    </row>
    <row r="2753" spans="1:13" s="169" customFormat="1" x14ac:dyDescent="0.4">
      <c r="A2753" s="161" t="s">
        <v>2028</v>
      </c>
      <c r="B2753" s="161" t="s">
        <v>2247</v>
      </c>
      <c r="C2753" s="162">
        <v>36555602025</v>
      </c>
      <c r="D2753" s="163">
        <v>45889</v>
      </c>
      <c r="E2753" s="164">
        <v>45905</v>
      </c>
      <c r="F2753" s="165">
        <v>1150.92</v>
      </c>
      <c r="G2753" s="166" t="s">
        <v>2262</v>
      </c>
      <c r="H2753" s="161" t="s">
        <v>2029</v>
      </c>
      <c r="I2753" s="161" t="s">
        <v>5639</v>
      </c>
      <c r="J2753" s="161" t="s">
        <v>320</v>
      </c>
      <c r="K2753" s="167"/>
      <c r="L2753" s="168" t="s">
        <v>749</v>
      </c>
      <c r="M2753" s="168" t="s">
        <v>321</v>
      </c>
    </row>
    <row r="2754" spans="1:13" s="169" customFormat="1" x14ac:dyDescent="0.4">
      <c r="A2754" s="161" t="s">
        <v>2028</v>
      </c>
      <c r="B2754" s="161" t="s">
        <v>2247</v>
      </c>
      <c r="C2754" s="162">
        <v>36555602025</v>
      </c>
      <c r="D2754" s="163">
        <v>45889</v>
      </c>
      <c r="E2754" s="164">
        <v>45905</v>
      </c>
      <c r="F2754" s="165">
        <v>1175.94</v>
      </c>
      <c r="G2754" s="166" t="s">
        <v>2262</v>
      </c>
      <c r="H2754" s="161" t="s">
        <v>2029</v>
      </c>
      <c r="I2754" s="161" t="s">
        <v>5639</v>
      </c>
      <c r="J2754" s="161" t="s">
        <v>320</v>
      </c>
      <c r="K2754" s="167"/>
      <c r="L2754" s="168" t="s">
        <v>749</v>
      </c>
      <c r="M2754" s="168" t="s">
        <v>321</v>
      </c>
    </row>
    <row r="2755" spans="1:13" s="169" customFormat="1" x14ac:dyDescent="0.4">
      <c r="A2755" s="161" t="s">
        <v>2028</v>
      </c>
      <c r="B2755" s="161" t="s">
        <v>2247</v>
      </c>
      <c r="C2755" s="162">
        <v>36555602025</v>
      </c>
      <c r="D2755" s="163">
        <v>45889</v>
      </c>
      <c r="E2755" s="164">
        <v>45905</v>
      </c>
      <c r="F2755" s="165">
        <v>1336.76</v>
      </c>
      <c r="G2755" s="166" t="s">
        <v>2262</v>
      </c>
      <c r="H2755" s="161" t="s">
        <v>2029</v>
      </c>
      <c r="I2755" s="161" t="s">
        <v>6589</v>
      </c>
      <c r="J2755" s="161" t="s">
        <v>220</v>
      </c>
      <c r="K2755" s="167"/>
      <c r="L2755" s="168" t="s">
        <v>749</v>
      </c>
      <c r="M2755" s="168" t="s">
        <v>221</v>
      </c>
    </row>
    <row r="2756" spans="1:13" s="169" customFormat="1" x14ac:dyDescent="0.4">
      <c r="A2756" s="161" t="s">
        <v>2028</v>
      </c>
      <c r="B2756" s="161" t="s">
        <v>2247</v>
      </c>
      <c r="C2756" s="162">
        <v>36555602025</v>
      </c>
      <c r="D2756" s="163">
        <v>45889</v>
      </c>
      <c r="E2756" s="164">
        <v>45905</v>
      </c>
      <c r="F2756" s="165">
        <v>1336.76</v>
      </c>
      <c r="G2756" s="166" t="s">
        <v>2262</v>
      </c>
      <c r="H2756" s="161" t="s">
        <v>2029</v>
      </c>
      <c r="I2756" s="161" t="s">
        <v>6590</v>
      </c>
      <c r="J2756" s="161" t="s">
        <v>66</v>
      </c>
      <c r="K2756" s="167"/>
      <c r="L2756" s="168" t="s">
        <v>749</v>
      </c>
      <c r="M2756" s="168" t="s">
        <v>67</v>
      </c>
    </row>
    <row r="2757" spans="1:13" s="169" customFormat="1" x14ac:dyDescent="0.4">
      <c r="A2757" s="161" t="s">
        <v>2028</v>
      </c>
      <c r="B2757" s="161" t="s">
        <v>2247</v>
      </c>
      <c r="C2757" s="162">
        <v>36555602025</v>
      </c>
      <c r="D2757" s="163">
        <v>45889</v>
      </c>
      <c r="E2757" s="164">
        <v>45905</v>
      </c>
      <c r="F2757" s="165">
        <v>361.96</v>
      </c>
      <c r="G2757" s="166" t="s">
        <v>2262</v>
      </c>
      <c r="H2757" s="161" t="s">
        <v>2029</v>
      </c>
      <c r="I2757" s="161" t="s">
        <v>5640</v>
      </c>
      <c r="J2757" s="161" t="s">
        <v>370</v>
      </c>
      <c r="K2757" s="167"/>
      <c r="L2757" s="168" t="s">
        <v>749</v>
      </c>
      <c r="M2757" s="168" t="s">
        <v>371</v>
      </c>
    </row>
    <row r="2758" spans="1:13" s="169" customFormat="1" x14ac:dyDescent="0.4">
      <c r="A2758" s="161" t="s">
        <v>2028</v>
      </c>
      <c r="B2758" s="161" t="s">
        <v>2247</v>
      </c>
      <c r="C2758" s="162">
        <v>36555602025</v>
      </c>
      <c r="D2758" s="163">
        <v>45889</v>
      </c>
      <c r="E2758" s="164">
        <v>45905</v>
      </c>
      <c r="F2758" s="165">
        <v>1336.76</v>
      </c>
      <c r="G2758" s="166" t="s">
        <v>2262</v>
      </c>
      <c r="H2758" s="161" t="s">
        <v>2029</v>
      </c>
      <c r="I2758" s="161" t="s">
        <v>6591</v>
      </c>
      <c r="J2758" s="161" t="s">
        <v>222</v>
      </c>
      <c r="K2758" s="167"/>
      <c r="L2758" s="168" t="s">
        <v>749</v>
      </c>
      <c r="M2758" s="168" t="s">
        <v>223</v>
      </c>
    </row>
    <row r="2759" spans="1:13" s="169" customFormat="1" x14ac:dyDescent="0.4">
      <c r="A2759" s="161" t="s">
        <v>2028</v>
      </c>
      <c r="B2759" s="161" t="s">
        <v>2247</v>
      </c>
      <c r="C2759" s="162">
        <v>36555602025</v>
      </c>
      <c r="D2759" s="163">
        <v>45889</v>
      </c>
      <c r="E2759" s="164">
        <v>45905</v>
      </c>
      <c r="F2759" s="165">
        <v>1336.76</v>
      </c>
      <c r="G2759" s="166" t="s">
        <v>2262</v>
      </c>
      <c r="H2759" s="161" t="s">
        <v>2029</v>
      </c>
      <c r="I2759" s="161" t="s">
        <v>6592</v>
      </c>
      <c r="J2759" s="161" t="s">
        <v>372</v>
      </c>
      <c r="K2759" s="167"/>
      <c r="L2759" s="168" t="s">
        <v>749</v>
      </c>
      <c r="M2759" s="168" t="s">
        <v>373</v>
      </c>
    </row>
    <row r="2760" spans="1:13" s="169" customFormat="1" x14ac:dyDescent="0.4">
      <c r="A2760" s="161" t="s">
        <v>2028</v>
      </c>
      <c r="B2760" s="161" t="s">
        <v>2247</v>
      </c>
      <c r="C2760" s="162">
        <v>36555602025</v>
      </c>
      <c r="D2760" s="163">
        <v>45889</v>
      </c>
      <c r="E2760" s="164">
        <v>45905</v>
      </c>
      <c r="F2760" s="165">
        <v>1336.76</v>
      </c>
      <c r="G2760" s="166" t="s">
        <v>2262</v>
      </c>
      <c r="H2760" s="161" t="s">
        <v>2029</v>
      </c>
      <c r="I2760" s="161" t="s">
        <v>6593</v>
      </c>
      <c r="J2760" s="161" t="s">
        <v>280</v>
      </c>
      <c r="K2760" s="167"/>
      <c r="L2760" s="168" t="s">
        <v>749</v>
      </c>
      <c r="M2760" s="168" t="s">
        <v>281</v>
      </c>
    </row>
    <row r="2761" spans="1:13" s="169" customFormat="1" x14ac:dyDescent="0.4">
      <c r="A2761" s="161" t="s">
        <v>2028</v>
      </c>
      <c r="B2761" s="161" t="s">
        <v>2247</v>
      </c>
      <c r="C2761" s="162">
        <v>36555602025</v>
      </c>
      <c r="D2761" s="163">
        <v>45889</v>
      </c>
      <c r="E2761" s="164">
        <v>45905</v>
      </c>
      <c r="F2761" s="165">
        <v>1336.76</v>
      </c>
      <c r="G2761" s="166" t="s">
        <v>2262</v>
      </c>
      <c r="H2761" s="161" t="s">
        <v>2029</v>
      </c>
      <c r="I2761" s="161" t="s">
        <v>6594</v>
      </c>
      <c r="J2761" s="161" t="s">
        <v>224</v>
      </c>
      <c r="K2761" s="167"/>
      <c r="L2761" s="168" t="s">
        <v>749</v>
      </c>
      <c r="M2761" s="168" t="s">
        <v>225</v>
      </c>
    </row>
    <row r="2762" spans="1:13" s="169" customFormat="1" x14ac:dyDescent="0.4">
      <c r="A2762" s="161" t="s">
        <v>2028</v>
      </c>
      <c r="B2762" s="161" t="s">
        <v>2247</v>
      </c>
      <c r="C2762" s="162">
        <v>36555602025</v>
      </c>
      <c r="D2762" s="163">
        <v>45889</v>
      </c>
      <c r="E2762" s="164">
        <v>45905</v>
      </c>
      <c r="F2762" s="165">
        <v>1336.76</v>
      </c>
      <c r="G2762" s="166" t="s">
        <v>2262</v>
      </c>
      <c r="H2762" s="161" t="s">
        <v>2029</v>
      </c>
      <c r="I2762" s="161" t="s">
        <v>6595</v>
      </c>
      <c r="J2762" s="161" t="s">
        <v>268</v>
      </c>
      <c r="K2762" s="167"/>
      <c r="L2762" s="168" t="s">
        <v>749</v>
      </c>
      <c r="M2762" s="168" t="s">
        <v>1900</v>
      </c>
    </row>
    <row r="2763" spans="1:13" s="169" customFormat="1" x14ac:dyDescent="0.4">
      <c r="A2763" s="161" t="s">
        <v>2028</v>
      </c>
      <c r="B2763" s="161" t="s">
        <v>2247</v>
      </c>
      <c r="C2763" s="162">
        <v>36555602025</v>
      </c>
      <c r="D2763" s="163">
        <v>45889</v>
      </c>
      <c r="E2763" s="164">
        <v>45905</v>
      </c>
      <c r="F2763" s="165">
        <v>1336.76</v>
      </c>
      <c r="G2763" s="166" t="s">
        <v>2262</v>
      </c>
      <c r="H2763" s="161" t="s">
        <v>2029</v>
      </c>
      <c r="I2763" s="161" t="s">
        <v>6596</v>
      </c>
      <c r="J2763" s="161" t="s">
        <v>276</v>
      </c>
      <c r="K2763" s="167"/>
      <c r="L2763" s="168" t="s">
        <v>749</v>
      </c>
      <c r="M2763" s="168" t="s">
        <v>277</v>
      </c>
    </row>
    <row r="2764" spans="1:13" s="169" customFormat="1" x14ac:dyDescent="0.4">
      <c r="A2764" s="161" t="s">
        <v>2028</v>
      </c>
      <c r="B2764" s="161" t="s">
        <v>2247</v>
      </c>
      <c r="C2764" s="162">
        <v>36555602025</v>
      </c>
      <c r="D2764" s="163">
        <v>45889</v>
      </c>
      <c r="E2764" s="164">
        <v>45905</v>
      </c>
      <c r="F2764" s="165">
        <v>1336.76</v>
      </c>
      <c r="G2764" s="166" t="s">
        <v>2262</v>
      </c>
      <c r="H2764" s="161" t="s">
        <v>2029</v>
      </c>
      <c r="I2764" s="161" t="s">
        <v>6597</v>
      </c>
      <c r="J2764" s="161" t="s">
        <v>146</v>
      </c>
      <c r="K2764" s="167"/>
      <c r="L2764" s="168" t="s">
        <v>749</v>
      </c>
      <c r="M2764" s="168" t="s">
        <v>147</v>
      </c>
    </row>
    <row r="2765" spans="1:13" s="169" customFormat="1" x14ac:dyDescent="0.4">
      <c r="A2765" s="161" t="s">
        <v>2028</v>
      </c>
      <c r="B2765" s="161" t="s">
        <v>2247</v>
      </c>
      <c r="C2765" s="162">
        <v>36555602025</v>
      </c>
      <c r="D2765" s="163">
        <v>45889</v>
      </c>
      <c r="E2765" s="164">
        <v>45905</v>
      </c>
      <c r="F2765" s="165">
        <v>1336.76</v>
      </c>
      <c r="G2765" s="166" t="s">
        <v>2262</v>
      </c>
      <c r="H2765" s="161" t="s">
        <v>2029</v>
      </c>
      <c r="I2765" s="161" t="s">
        <v>6598</v>
      </c>
      <c r="J2765" s="161" t="s">
        <v>378</v>
      </c>
      <c r="K2765" s="167"/>
      <c r="L2765" s="168" t="s">
        <v>749</v>
      </c>
      <c r="M2765" s="168" t="s">
        <v>379</v>
      </c>
    </row>
    <row r="2766" spans="1:13" s="169" customFormat="1" x14ac:dyDescent="0.4">
      <c r="A2766" s="161" t="s">
        <v>2028</v>
      </c>
      <c r="B2766" s="161" t="s">
        <v>2247</v>
      </c>
      <c r="C2766" s="162">
        <v>36555602025</v>
      </c>
      <c r="D2766" s="163">
        <v>45889</v>
      </c>
      <c r="E2766" s="164">
        <v>45905</v>
      </c>
      <c r="F2766" s="165">
        <v>1336.76</v>
      </c>
      <c r="G2766" s="166" t="s">
        <v>2262</v>
      </c>
      <c r="H2766" s="161" t="s">
        <v>2029</v>
      </c>
      <c r="I2766" s="161" t="s">
        <v>6599</v>
      </c>
      <c r="J2766" s="161" t="s">
        <v>274</v>
      </c>
      <c r="K2766" s="167"/>
      <c r="L2766" s="168" t="s">
        <v>749</v>
      </c>
      <c r="M2766" s="168" t="s">
        <v>275</v>
      </c>
    </row>
    <row r="2767" spans="1:13" s="169" customFormat="1" x14ac:dyDescent="0.4">
      <c r="A2767" s="161" t="s">
        <v>2028</v>
      </c>
      <c r="B2767" s="161" t="s">
        <v>2247</v>
      </c>
      <c r="C2767" s="162">
        <v>36555602025</v>
      </c>
      <c r="D2767" s="163">
        <v>45889</v>
      </c>
      <c r="E2767" s="164">
        <v>45905</v>
      </c>
      <c r="F2767" s="165">
        <v>1336.76</v>
      </c>
      <c r="G2767" s="166" t="s">
        <v>2262</v>
      </c>
      <c r="H2767" s="161" t="s">
        <v>2029</v>
      </c>
      <c r="I2767" s="161" t="s">
        <v>6600</v>
      </c>
      <c r="J2767" s="161" t="s">
        <v>432</v>
      </c>
      <c r="K2767" s="167"/>
      <c r="L2767" s="168" t="s">
        <v>749</v>
      </c>
      <c r="M2767" s="168" t="s">
        <v>433</v>
      </c>
    </row>
    <row r="2768" spans="1:13" s="169" customFormat="1" x14ac:dyDescent="0.4">
      <c r="A2768" s="161" t="s">
        <v>2028</v>
      </c>
      <c r="B2768" s="161" t="s">
        <v>2247</v>
      </c>
      <c r="C2768" s="162">
        <v>36555602025</v>
      </c>
      <c r="D2768" s="163">
        <v>45889</v>
      </c>
      <c r="E2768" s="164">
        <v>45905</v>
      </c>
      <c r="F2768" s="165">
        <v>1336.76</v>
      </c>
      <c r="G2768" s="166" t="s">
        <v>2262</v>
      </c>
      <c r="H2768" s="161" t="s">
        <v>2029</v>
      </c>
      <c r="I2768" s="161" t="s">
        <v>6601</v>
      </c>
      <c r="J2768" s="161" t="s">
        <v>236</v>
      </c>
      <c r="K2768" s="167"/>
      <c r="L2768" s="168" t="s">
        <v>749</v>
      </c>
      <c r="M2768" s="168" t="s">
        <v>237</v>
      </c>
    </row>
    <row r="2769" spans="1:13" s="169" customFormat="1" x14ac:dyDescent="0.4">
      <c r="A2769" s="161" t="s">
        <v>2028</v>
      </c>
      <c r="B2769" s="161" t="s">
        <v>2247</v>
      </c>
      <c r="C2769" s="162">
        <v>36555602025</v>
      </c>
      <c r="D2769" s="163">
        <v>45889</v>
      </c>
      <c r="E2769" s="164">
        <v>45905</v>
      </c>
      <c r="F2769" s="165">
        <v>1150.92</v>
      </c>
      <c r="G2769" s="166" t="s">
        <v>2262</v>
      </c>
      <c r="H2769" s="161" t="s">
        <v>2029</v>
      </c>
      <c r="I2769" s="161" t="s">
        <v>6602</v>
      </c>
      <c r="J2769" s="161" t="s">
        <v>278</v>
      </c>
      <c r="K2769" s="167"/>
      <c r="L2769" s="168" t="s">
        <v>749</v>
      </c>
      <c r="M2769" s="168" t="s">
        <v>279</v>
      </c>
    </row>
    <row r="2770" spans="1:13" s="169" customFormat="1" x14ac:dyDescent="0.4">
      <c r="A2770" s="161" t="s">
        <v>2028</v>
      </c>
      <c r="B2770" s="161" t="s">
        <v>2247</v>
      </c>
      <c r="C2770" s="162">
        <v>36555602025</v>
      </c>
      <c r="D2770" s="163">
        <v>45889</v>
      </c>
      <c r="E2770" s="164">
        <v>45905</v>
      </c>
      <c r="F2770" s="165">
        <v>1150.92</v>
      </c>
      <c r="G2770" s="166" t="s">
        <v>2262</v>
      </c>
      <c r="H2770" s="161" t="s">
        <v>2029</v>
      </c>
      <c r="I2770" s="161" t="s">
        <v>6602</v>
      </c>
      <c r="J2770" s="161" t="s">
        <v>278</v>
      </c>
      <c r="K2770" s="167"/>
      <c r="L2770" s="168" t="s">
        <v>749</v>
      </c>
      <c r="M2770" s="168" t="s">
        <v>279</v>
      </c>
    </row>
    <row r="2771" spans="1:13" s="169" customFormat="1" x14ac:dyDescent="0.4">
      <c r="A2771" s="161" t="s">
        <v>2028</v>
      </c>
      <c r="B2771" s="161" t="s">
        <v>2247</v>
      </c>
      <c r="C2771" s="162">
        <v>36555602025</v>
      </c>
      <c r="D2771" s="163">
        <v>45889</v>
      </c>
      <c r="E2771" s="164">
        <v>45905</v>
      </c>
      <c r="F2771" s="165">
        <v>1336.76</v>
      </c>
      <c r="G2771" s="166" t="s">
        <v>2262</v>
      </c>
      <c r="H2771" s="161" t="s">
        <v>2029</v>
      </c>
      <c r="I2771" s="161" t="s">
        <v>6603</v>
      </c>
      <c r="J2771" s="161" t="s">
        <v>374</v>
      </c>
      <c r="K2771" s="167"/>
      <c r="L2771" s="168" t="s">
        <v>749</v>
      </c>
      <c r="M2771" s="168" t="s">
        <v>375</v>
      </c>
    </row>
    <row r="2772" spans="1:13" s="169" customFormat="1" x14ac:dyDescent="0.4">
      <c r="A2772" s="161" t="s">
        <v>2028</v>
      </c>
      <c r="B2772" s="161" t="s">
        <v>2247</v>
      </c>
      <c r="C2772" s="162">
        <v>36555602025</v>
      </c>
      <c r="D2772" s="163">
        <v>45889</v>
      </c>
      <c r="E2772" s="164">
        <v>45905</v>
      </c>
      <c r="F2772" s="165">
        <v>1336.76</v>
      </c>
      <c r="G2772" s="166" t="s">
        <v>2262</v>
      </c>
      <c r="H2772" s="161" t="s">
        <v>2029</v>
      </c>
      <c r="I2772" s="161" t="s">
        <v>6604</v>
      </c>
      <c r="J2772" s="161" t="s">
        <v>106</v>
      </c>
      <c r="K2772" s="167"/>
      <c r="L2772" s="168" t="s">
        <v>749</v>
      </c>
      <c r="M2772" s="168" t="s">
        <v>107</v>
      </c>
    </row>
    <row r="2773" spans="1:13" s="169" customFormat="1" x14ac:dyDescent="0.4">
      <c r="A2773" s="161" t="s">
        <v>2028</v>
      </c>
      <c r="B2773" s="161" t="s">
        <v>2247</v>
      </c>
      <c r="C2773" s="162">
        <v>36555602025</v>
      </c>
      <c r="D2773" s="163">
        <v>45889</v>
      </c>
      <c r="E2773" s="164">
        <v>45905</v>
      </c>
      <c r="F2773" s="165">
        <v>1150.92</v>
      </c>
      <c r="G2773" s="166" t="s">
        <v>2262</v>
      </c>
      <c r="H2773" s="161" t="s">
        <v>2029</v>
      </c>
      <c r="I2773" s="161" t="s">
        <v>6605</v>
      </c>
      <c r="J2773" s="161" t="s">
        <v>172</v>
      </c>
      <c r="K2773" s="167"/>
      <c r="L2773" s="168" t="s">
        <v>749</v>
      </c>
      <c r="M2773" s="168" t="s">
        <v>173</v>
      </c>
    </row>
    <row r="2774" spans="1:13" s="169" customFormat="1" x14ac:dyDescent="0.4">
      <c r="A2774" s="161" t="s">
        <v>2028</v>
      </c>
      <c r="B2774" s="161" t="s">
        <v>2247</v>
      </c>
      <c r="C2774" s="162">
        <v>36555602025</v>
      </c>
      <c r="D2774" s="163">
        <v>45889</v>
      </c>
      <c r="E2774" s="164">
        <v>45905</v>
      </c>
      <c r="F2774" s="165">
        <v>1336.76</v>
      </c>
      <c r="G2774" s="166" t="s">
        <v>2262</v>
      </c>
      <c r="H2774" s="161" t="s">
        <v>2029</v>
      </c>
      <c r="I2774" s="161" t="s">
        <v>6606</v>
      </c>
      <c r="J2774" s="161" t="s">
        <v>234</v>
      </c>
      <c r="K2774" s="167"/>
      <c r="L2774" s="168" t="s">
        <v>749</v>
      </c>
      <c r="M2774" s="168" t="s">
        <v>235</v>
      </c>
    </row>
    <row r="2775" spans="1:13" s="169" customFormat="1" x14ac:dyDescent="0.4">
      <c r="A2775" s="161" t="s">
        <v>2028</v>
      </c>
      <c r="B2775" s="161" t="s">
        <v>2247</v>
      </c>
      <c r="C2775" s="162">
        <v>36555602025</v>
      </c>
      <c r="D2775" s="163">
        <v>45889</v>
      </c>
      <c r="E2775" s="164">
        <v>45905</v>
      </c>
      <c r="F2775" s="165">
        <v>1150.92</v>
      </c>
      <c r="G2775" s="166" t="s">
        <v>2262</v>
      </c>
      <c r="H2775" s="161" t="s">
        <v>2029</v>
      </c>
      <c r="I2775" s="161" t="s">
        <v>6607</v>
      </c>
      <c r="J2775" s="161" t="s">
        <v>178</v>
      </c>
      <c r="K2775" s="167"/>
      <c r="L2775" s="168" t="s">
        <v>749</v>
      </c>
      <c r="M2775" s="168" t="s">
        <v>179</v>
      </c>
    </row>
    <row r="2776" spans="1:13" s="169" customFormat="1" x14ac:dyDescent="0.4">
      <c r="A2776" s="161" t="s">
        <v>2028</v>
      </c>
      <c r="B2776" s="161" t="s">
        <v>2247</v>
      </c>
      <c r="C2776" s="162">
        <v>36555602025</v>
      </c>
      <c r="D2776" s="163">
        <v>45889</v>
      </c>
      <c r="E2776" s="164">
        <v>45905</v>
      </c>
      <c r="F2776" s="165">
        <v>1150.92</v>
      </c>
      <c r="G2776" s="166" t="s">
        <v>2262</v>
      </c>
      <c r="H2776" s="161" t="s">
        <v>2029</v>
      </c>
      <c r="I2776" s="161" t="s">
        <v>6607</v>
      </c>
      <c r="J2776" s="161" t="s">
        <v>178</v>
      </c>
      <c r="K2776" s="167"/>
      <c r="L2776" s="168" t="s">
        <v>749</v>
      </c>
      <c r="M2776" s="168" t="s">
        <v>179</v>
      </c>
    </row>
    <row r="2777" spans="1:13" s="169" customFormat="1" x14ac:dyDescent="0.4">
      <c r="A2777" s="161" t="s">
        <v>2028</v>
      </c>
      <c r="B2777" s="161" t="s">
        <v>2247</v>
      </c>
      <c r="C2777" s="162">
        <v>36555602025</v>
      </c>
      <c r="D2777" s="163">
        <v>45889</v>
      </c>
      <c r="E2777" s="164">
        <v>45905</v>
      </c>
      <c r="F2777" s="165">
        <v>1336.76</v>
      </c>
      <c r="G2777" s="166" t="s">
        <v>2262</v>
      </c>
      <c r="H2777" s="161" t="s">
        <v>2029</v>
      </c>
      <c r="I2777" s="161" t="s">
        <v>6608</v>
      </c>
      <c r="J2777" s="161" t="s">
        <v>478</v>
      </c>
      <c r="K2777" s="167"/>
      <c r="L2777" s="168" t="s">
        <v>749</v>
      </c>
      <c r="M2777" s="168" t="s">
        <v>479</v>
      </c>
    </row>
    <row r="2778" spans="1:13" s="169" customFormat="1" x14ac:dyDescent="0.4">
      <c r="A2778" s="161" t="s">
        <v>2028</v>
      </c>
      <c r="B2778" s="161" t="s">
        <v>2247</v>
      </c>
      <c r="C2778" s="162">
        <v>36555602025</v>
      </c>
      <c r="D2778" s="163">
        <v>45889</v>
      </c>
      <c r="E2778" s="164">
        <v>45905</v>
      </c>
      <c r="F2778" s="165">
        <v>1150.92</v>
      </c>
      <c r="G2778" s="166" t="s">
        <v>2262</v>
      </c>
      <c r="H2778" s="161" t="s">
        <v>2029</v>
      </c>
      <c r="I2778" s="161" t="s">
        <v>6609</v>
      </c>
      <c r="J2778" s="161" t="s">
        <v>170</v>
      </c>
      <c r="K2778" s="167"/>
      <c r="L2778" s="168" t="s">
        <v>749</v>
      </c>
      <c r="M2778" s="168" t="s">
        <v>171</v>
      </c>
    </row>
    <row r="2779" spans="1:13" s="169" customFormat="1" x14ac:dyDescent="0.4">
      <c r="A2779" s="161" t="s">
        <v>2028</v>
      </c>
      <c r="B2779" s="161" t="s">
        <v>2247</v>
      </c>
      <c r="C2779" s="162">
        <v>36555602025</v>
      </c>
      <c r="D2779" s="163">
        <v>45889</v>
      </c>
      <c r="E2779" s="164">
        <v>45905</v>
      </c>
      <c r="F2779" s="165">
        <v>1336.76</v>
      </c>
      <c r="G2779" s="166" t="s">
        <v>2262</v>
      </c>
      <c r="H2779" s="161" t="s">
        <v>2029</v>
      </c>
      <c r="I2779" s="161" t="s">
        <v>6610</v>
      </c>
      <c r="J2779" s="161" t="s">
        <v>284</v>
      </c>
      <c r="K2779" s="167"/>
      <c r="L2779" s="168" t="s">
        <v>749</v>
      </c>
      <c r="M2779" s="168" t="s">
        <v>285</v>
      </c>
    </row>
    <row r="2780" spans="1:13" s="169" customFormat="1" x14ac:dyDescent="0.4">
      <c r="A2780" s="161" t="s">
        <v>2028</v>
      </c>
      <c r="B2780" s="161" t="s">
        <v>2247</v>
      </c>
      <c r="C2780" s="162">
        <v>36555602025</v>
      </c>
      <c r="D2780" s="163">
        <v>45889</v>
      </c>
      <c r="E2780" s="164">
        <v>45905</v>
      </c>
      <c r="F2780" s="165">
        <v>1336.76</v>
      </c>
      <c r="G2780" s="166" t="s">
        <v>2262</v>
      </c>
      <c r="H2780" s="161" t="s">
        <v>2029</v>
      </c>
      <c r="I2780" s="161" t="s">
        <v>6611</v>
      </c>
      <c r="J2780" s="161" t="s">
        <v>142</v>
      </c>
      <c r="K2780" s="167"/>
      <c r="L2780" s="168" t="s">
        <v>749</v>
      </c>
      <c r="M2780" s="168" t="s">
        <v>143</v>
      </c>
    </row>
    <row r="2781" spans="1:13" s="169" customFormat="1" x14ac:dyDescent="0.4">
      <c r="A2781" s="161" t="s">
        <v>2028</v>
      </c>
      <c r="B2781" s="161" t="s">
        <v>2247</v>
      </c>
      <c r="C2781" s="162">
        <v>36555602025</v>
      </c>
      <c r="D2781" s="163">
        <v>45889</v>
      </c>
      <c r="E2781" s="164">
        <v>45905</v>
      </c>
      <c r="F2781" s="165">
        <v>1150.92</v>
      </c>
      <c r="G2781" s="166" t="s">
        <v>2262</v>
      </c>
      <c r="H2781" s="161" t="s">
        <v>2029</v>
      </c>
      <c r="I2781" s="161" t="s">
        <v>6612</v>
      </c>
      <c r="J2781" s="161" t="s">
        <v>312</v>
      </c>
      <c r="K2781" s="167"/>
      <c r="L2781" s="168" t="s">
        <v>749</v>
      </c>
      <c r="M2781" s="168" t="s">
        <v>313</v>
      </c>
    </row>
    <row r="2782" spans="1:13" s="169" customFormat="1" x14ac:dyDescent="0.4">
      <c r="A2782" s="161" t="s">
        <v>2028</v>
      </c>
      <c r="B2782" s="161" t="s">
        <v>2247</v>
      </c>
      <c r="C2782" s="162">
        <v>36555602025</v>
      </c>
      <c r="D2782" s="163">
        <v>45889</v>
      </c>
      <c r="E2782" s="164">
        <v>45905</v>
      </c>
      <c r="F2782" s="165">
        <v>1150.92</v>
      </c>
      <c r="G2782" s="166" t="s">
        <v>2262</v>
      </c>
      <c r="H2782" s="161" t="s">
        <v>2029</v>
      </c>
      <c r="I2782" s="161" t="s">
        <v>6613</v>
      </c>
      <c r="J2782" s="161" t="s">
        <v>158</v>
      </c>
      <c r="K2782" s="167"/>
      <c r="L2782" s="168" t="s">
        <v>749</v>
      </c>
      <c r="M2782" s="168" t="s">
        <v>159</v>
      </c>
    </row>
    <row r="2783" spans="1:13" s="169" customFormat="1" x14ac:dyDescent="0.4">
      <c r="A2783" s="161" t="s">
        <v>2028</v>
      </c>
      <c r="B2783" s="161" t="s">
        <v>2247</v>
      </c>
      <c r="C2783" s="162">
        <v>36555602025</v>
      </c>
      <c r="D2783" s="163">
        <v>45889</v>
      </c>
      <c r="E2783" s="164">
        <v>45905</v>
      </c>
      <c r="F2783" s="165">
        <v>1150.92</v>
      </c>
      <c r="G2783" s="166" t="s">
        <v>2262</v>
      </c>
      <c r="H2783" s="161" t="s">
        <v>2029</v>
      </c>
      <c r="I2783" s="161" t="s">
        <v>6613</v>
      </c>
      <c r="J2783" s="161" t="s">
        <v>158</v>
      </c>
      <c r="K2783" s="167"/>
      <c r="L2783" s="168" t="s">
        <v>749</v>
      </c>
      <c r="M2783" s="168" t="s">
        <v>159</v>
      </c>
    </row>
    <row r="2784" spans="1:13" s="169" customFormat="1" x14ac:dyDescent="0.4">
      <c r="A2784" s="161" t="s">
        <v>2028</v>
      </c>
      <c r="B2784" s="161" t="s">
        <v>2247</v>
      </c>
      <c r="C2784" s="162">
        <v>36555602025</v>
      </c>
      <c r="D2784" s="163">
        <v>45889</v>
      </c>
      <c r="E2784" s="164">
        <v>45905</v>
      </c>
      <c r="F2784" s="165">
        <v>523.08000000000004</v>
      </c>
      <c r="G2784" s="166" t="s">
        <v>2262</v>
      </c>
      <c r="H2784" s="161" t="s">
        <v>2029</v>
      </c>
      <c r="I2784" s="161" t="s">
        <v>6614</v>
      </c>
      <c r="J2784" s="161" t="s">
        <v>248</v>
      </c>
      <c r="K2784" s="167"/>
      <c r="L2784" s="168" t="s">
        <v>749</v>
      </c>
      <c r="M2784" s="168" t="s">
        <v>249</v>
      </c>
    </row>
    <row r="2785" spans="1:13" s="169" customFormat="1" x14ac:dyDescent="0.4">
      <c r="A2785" s="161" t="s">
        <v>2028</v>
      </c>
      <c r="B2785" s="161" t="s">
        <v>2247</v>
      </c>
      <c r="C2785" s="162">
        <v>36555602025</v>
      </c>
      <c r="D2785" s="163">
        <v>45889</v>
      </c>
      <c r="E2785" s="164">
        <v>45905</v>
      </c>
      <c r="F2785" s="165">
        <v>1336.76</v>
      </c>
      <c r="G2785" s="166" t="s">
        <v>2262</v>
      </c>
      <c r="H2785" s="161" t="s">
        <v>2029</v>
      </c>
      <c r="I2785" s="161" t="s">
        <v>6615</v>
      </c>
      <c r="J2785" s="161" t="s">
        <v>426</v>
      </c>
      <c r="K2785" s="167"/>
      <c r="L2785" s="168" t="s">
        <v>749</v>
      </c>
      <c r="M2785" s="168" t="s">
        <v>427</v>
      </c>
    </row>
    <row r="2786" spans="1:13" s="169" customFormat="1" x14ac:dyDescent="0.4">
      <c r="A2786" s="161" t="s">
        <v>2028</v>
      </c>
      <c r="B2786" s="161" t="s">
        <v>2247</v>
      </c>
      <c r="C2786" s="162">
        <v>36555602025</v>
      </c>
      <c r="D2786" s="163">
        <v>45889</v>
      </c>
      <c r="E2786" s="164">
        <v>45905</v>
      </c>
      <c r="F2786" s="165">
        <v>1336.76</v>
      </c>
      <c r="G2786" s="166" t="s">
        <v>2262</v>
      </c>
      <c r="H2786" s="161" t="s">
        <v>2029</v>
      </c>
      <c r="I2786" s="161" t="s">
        <v>6616</v>
      </c>
      <c r="J2786" s="161" t="s">
        <v>292</v>
      </c>
      <c r="K2786" s="167"/>
      <c r="L2786" s="168" t="s">
        <v>749</v>
      </c>
      <c r="M2786" s="168" t="s">
        <v>293</v>
      </c>
    </row>
    <row r="2787" spans="1:13" s="169" customFormat="1" x14ac:dyDescent="0.4">
      <c r="A2787" s="161" t="s">
        <v>2028</v>
      </c>
      <c r="B2787" s="161" t="s">
        <v>2247</v>
      </c>
      <c r="C2787" s="162">
        <v>36555602025</v>
      </c>
      <c r="D2787" s="163">
        <v>45889</v>
      </c>
      <c r="E2787" s="164">
        <v>45905</v>
      </c>
      <c r="F2787" s="165">
        <v>1336.76</v>
      </c>
      <c r="G2787" s="166" t="s">
        <v>2262</v>
      </c>
      <c r="H2787" s="161" t="s">
        <v>2029</v>
      </c>
      <c r="I2787" s="161" t="s">
        <v>6617</v>
      </c>
      <c r="J2787" s="161" t="s">
        <v>304</v>
      </c>
      <c r="K2787" s="167"/>
      <c r="L2787" s="168" t="s">
        <v>749</v>
      </c>
      <c r="M2787" s="168" t="s">
        <v>305</v>
      </c>
    </row>
    <row r="2788" spans="1:13" s="169" customFormat="1" x14ac:dyDescent="0.4">
      <c r="A2788" s="161" t="s">
        <v>2028</v>
      </c>
      <c r="B2788" s="161" t="s">
        <v>2247</v>
      </c>
      <c r="C2788" s="162">
        <v>36555602025</v>
      </c>
      <c r="D2788" s="163">
        <v>45889</v>
      </c>
      <c r="E2788" s="164">
        <v>45905</v>
      </c>
      <c r="F2788" s="165">
        <v>1336.76</v>
      </c>
      <c r="G2788" s="166" t="s">
        <v>2262</v>
      </c>
      <c r="H2788" s="161" t="s">
        <v>2029</v>
      </c>
      <c r="I2788" s="161" t="s">
        <v>6618</v>
      </c>
      <c r="J2788" s="161" t="s">
        <v>210</v>
      </c>
      <c r="K2788" s="167"/>
      <c r="L2788" s="168" t="s">
        <v>749</v>
      </c>
      <c r="M2788" s="168" t="s">
        <v>211</v>
      </c>
    </row>
    <row r="2789" spans="1:13" s="169" customFormat="1" x14ac:dyDescent="0.4">
      <c r="A2789" s="161" t="s">
        <v>2028</v>
      </c>
      <c r="B2789" s="161" t="s">
        <v>2247</v>
      </c>
      <c r="C2789" s="162">
        <v>36555602025</v>
      </c>
      <c r="D2789" s="163">
        <v>45889</v>
      </c>
      <c r="E2789" s="164">
        <v>45905</v>
      </c>
      <c r="F2789" s="165">
        <v>1336.76</v>
      </c>
      <c r="G2789" s="166" t="s">
        <v>2262</v>
      </c>
      <c r="H2789" s="161" t="s">
        <v>2029</v>
      </c>
      <c r="I2789" s="161" t="s">
        <v>6619</v>
      </c>
      <c r="J2789" s="161" t="s">
        <v>254</v>
      </c>
      <c r="K2789" s="167"/>
      <c r="L2789" s="168" t="s">
        <v>749</v>
      </c>
      <c r="M2789" s="168" t="s">
        <v>255</v>
      </c>
    </row>
    <row r="2790" spans="1:13" s="169" customFormat="1" x14ac:dyDescent="0.4">
      <c r="A2790" s="161" t="s">
        <v>2028</v>
      </c>
      <c r="B2790" s="161" t="s">
        <v>2247</v>
      </c>
      <c r="C2790" s="162">
        <v>36555602025</v>
      </c>
      <c r="D2790" s="163">
        <v>45889</v>
      </c>
      <c r="E2790" s="164">
        <v>45905</v>
      </c>
      <c r="F2790" s="165">
        <v>1336.76</v>
      </c>
      <c r="G2790" s="166" t="s">
        <v>2262</v>
      </c>
      <c r="H2790" s="161" t="s">
        <v>2029</v>
      </c>
      <c r="I2790" s="161" t="s">
        <v>6620</v>
      </c>
      <c r="J2790" s="161" t="s">
        <v>464</v>
      </c>
      <c r="K2790" s="167"/>
      <c r="L2790" s="168" t="s">
        <v>749</v>
      </c>
      <c r="M2790" s="168" t="s">
        <v>465</v>
      </c>
    </row>
    <row r="2791" spans="1:13" s="169" customFormat="1" x14ac:dyDescent="0.4">
      <c r="A2791" s="161" t="s">
        <v>2028</v>
      </c>
      <c r="B2791" s="161" t="s">
        <v>2247</v>
      </c>
      <c r="C2791" s="162">
        <v>36555602025</v>
      </c>
      <c r="D2791" s="163">
        <v>45889</v>
      </c>
      <c r="E2791" s="164">
        <v>45905</v>
      </c>
      <c r="F2791" s="165">
        <v>523.08000000000004</v>
      </c>
      <c r="G2791" s="166" t="s">
        <v>2262</v>
      </c>
      <c r="H2791" s="161" t="s">
        <v>2029</v>
      </c>
      <c r="I2791" s="161" t="s">
        <v>6620</v>
      </c>
      <c r="J2791" s="161" t="s">
        <v>464</v>
      </c>
      <c r="K2791" s="167"/>
      <c r="L2791" s="168" t="s">
        <v>749</v>
      </c>
      <c r="M2791" s="168" t="s">
        <v>465</v>
      </c>
    </row>
    <row r="2792" spans="1:13" s="169" customFormat="1" x14ac:dyDescent="0.4">
      <c r="A2792" s="161" t="s">
        <v>2028</v>
      </c>
      <c r="B2792" s="161" t="s">
        <v>2247</v>
      </c>
      <c r="C2792" s="162">
        <v>36555602025</v>
      </c>
      <c r="D2792" s="163">
        <v>45889</v>
      </c>
      <c r="E2792" s="164">
        <v>45905</v>
      </c>
      <c r="F2792" s="165">
        <v>1336.76</v>
      </c>
      <c r="G2792" s="166" t="s">
        <v>2262</v>
      </c>
      <c r="H2792" s="161" t="s">
        <v>2029</v>
      </c>
      <c r="I2792" s="161" t="s">
        <v>6621</v>
      </c>
      <c r="J2792" s="161" t="s">
        <v>216</v>
      </c>
      <c r="K2792" s="167"/>
      <c r="L2792" s="168" t="s">
        <v>749</v>
      </c>
      <c r="M2792" s="168" t="s">
        <v>217</v>
      </c>
    </row>
    <row r="2793" spans="1:13" s="169" customFormat="1" x14ac:dyDescent="0.4">
      <c r="A2793" s="161" t="s">
        <v>2028</v>
      </c>
      <c r="B2793" s="161" t="s">
        <v>2247</v>
      </c>
      <c r="C2793" s="162">
        <v>36555602025</v>
      </c>
      <c r="D2793" s="163">
        <v>45889</v>
      </c>
      <c r="E2793" s="164">
        <v>45905</v>
      </c>
      <c r="F2793" s="165">
        <v>1336.76</v>
      </c>
      <c r="G2793" s="166" t="s">
        <v>2262</v>
      </c>
      <c r="H2793" s="161" t="s">
        <v>2029</v>
      </c>
      <c r="I2793" s="161" t="s">
        <v>6622</v>
      </c>
      <c r="J2793" s="161" t="s">
        <v>132</v>
      </c>
      <c r="K2793" s="167"/>
      <c r="L2793" s="168" t="s">
        <v>749</v>
      </c>
      <c r="M2793" s="168" t="s">
        <v>133</v>
      </c>
    </row>
    <row r="2794" spans="1:13" s="169" customFormat="1" x14ac:dyDescent="0.4">
      <c r="A2794" s="161" t="s">
        <v>2028</v>
      </c>
      <c r="B2794" s="161" t="s">
        <v>2247</v>
      </c>
      <c r="C2794" s="162">
        <v>36555602025</v>
      </c>
      <c r="D2794" s="163">
        <v>45889</v>
      </c>
      <c r="E2794" s="164">
        <v>45905</v>
      </c>
      <c r="F2794" s="165">
        <v>1336.76</v>
      </c>
      <c r="G2794" s="166" t="s">
        <v>2262</v>
      </c>
      <c r="H2794" s="161" t="s">
        <v>2029</v>
      </c>
      <c r="I2794" s="161" t="s">
        <v>6623</v>
      </c>
      <c r="J2794" s="161" t="s">
        <v>208</v>
      </c>
      <c r="K2794" s="167"/>
      <c r="L2794" s="168" t="s">
        <v>749</v>
      </c>
      <c r="M2794" s="168" t="s">
        <v>209</v>
      </c>
    </row>
    <row r="2795" spans="1:13" s="169" customFormat="1" x14ac:dyDescent="0.4">
      <c r="A2795" s="161" t="s">
        <v>2028</v>
      </c>
      <c r="B2795" s="161" t="s">
        <v>2247</v>
      </c>
      <c r="C2795" s="162">
        <v>36555602025</v>
      </c>
      <c r="D2795" s="163">
        <v>45889</v>
      </c>
      <c r="E2795" s="164">
        <v>45905</v>
      </c>
      <c r="F2795" s="165">
        <v>1336.76</v>
      </c>
      <c r="G2795" s="166" t="s">
        <v>2262</v>
      </c>
      <c r="H2795" s="161" t="s">
        <v>2029</v>
      </c>
      <c r="I2795" s="161" t="s">
        <v>6624</v>
      </c>
      <c r="J2795" s="161" t="s">
        <v>70</v>
      </c>
      <c r="K2795" s="167"/>
      <c r="L2795" s="168" t="s">
        <v>749</v>
      </c>
      <c r="M2795" s="168" t="s">
        <v>71</v>
      </c>
    </row>
    <row r="2796" spans="1:13" s="169" customFormat="1" x14ac:dyDescent="0.4">
      <c r="A2796" s="161" t="s">
        <v>2028</v>
      </c>
      <c r="B2796" s="161" t="s">
        <v>2247</v>
      </c>
      <c r="C2796" s="162">
        <v>36555602025</v>
      </c>
      <c r="D2796" s="163">
        <v>45889</v>
      </c>
      <c r="E2796" s="164">
        <v>45905</v>
      </c>
      <c r="F2796" s="165">
        <v>1150.92</v>
      </c>
      <c r="G2796" s="166" t="s">
        <v>2262</v>
      </c>
      <c r="H2796" s="161" t="s">
        <v>2029</v>
      </c>
      <c r="I2796" s="161" t="s">
        <v>5641</v>
      </c>
      <c r="J2796" s="161" t="s">
        <v>302</v>
      </c>
      <c r="K2796" s="167"/>
      <c r="L2796" s="168" t="s">
        <v>749</v>
      </c>
      <c r="M2796" s="168" t="s">
        <v>303</v>
      </c>
    </row>
    <row r="2797" spans="1:13" s="169" customFormat="1" x14ac:dyDescent="0.4">
      <c r="A2797" s="161" t="s">
        <v>2028</v>
      </c>
      <c r="B2797" s="161" t="s">
        <v>2247</v>
      </c>
      <c r="C2797" s="162">
        <v>36555602025</v>
      </c>
      <c r="D2797" s="163">
        <v>45889</v>
      </c>
      <c r="E2797" s="164">
        <v>45905</v>
      </c>
      <c r="F2797" s="165">
        <v>450.36</v>
      </c>
      <c r="G2797" s="166" t="s">
        <v>2262</v>
      </c>
      <c r="H2797" s="161" t="s">
        <v>2029</v>
      </c>
      <c r="I2797" s="161" t="s">
        <v>5641</v>
      </c>
      <c r="J2797" s="161" t="s">
        <v>302</v>
      </c>
      <c r="K2797" s="167"/>
      <c r="L2797" s="168" t="s">
        <v>749</v>
      </c>
      <c r="M2797" s="168" t="s">
        <v>303</v>
      </c>
    </row>
    <row r="2798" spans="1:13" s="169" customFormat="1" x14ac:dyDescent="0.4">
      <c r="A2798" s="161" t="s">
        <v>2028</v>
      </c>
      <c r="B2798" s="161" t="s">
        <v>2247</v>
      </c>
      <c r="C2798" s="162">
        <v>36555602025</v>
      </c>
      <c r="D2798" s="163">
        <v>45889</v>
      </c>
      <c r="E2798" s="164">
        <v>45905</v>
      </c>
      <c r="F2798" s="165">
        <v>1336.76</v>
      </c>
      <c r="G2798" s="166" t="s">
        <v>2262</v>
      </c>
      <c r="H2798" s="161" t="s">
        <v>2029</v>
      </c>
      <c r="I2798" s="161" t="s">
        <v>6625</v>
      </c>
      <c r="J2798" s="161" t="s">
        <v>198</v>
      </c>
      <c r="K2798" s="167"/>
      <c r="L2798" s="168" t="s">
        <v>749</v>
      </c>
      <c r="M2798" s="168" t="s">
        <v>199</v>
      </c>
    </row>
    <row r="2799" spans="1:13" s="169" customFormat="1" x14ac:dyDescent="0.4">
      <c r="A2799" s="161" t="s">
        <v>2028</v>
      </c>
      <c r="B2799" s="161" t="s">
        <v>2247</v>
      </c>
      <c r="C2799" s="162">
        <v>36555602025</v>
      </c>
      <c r="D2799" s="163">
        <v>45889</v>
      </c>
      <c r="E2799" s="164">
        <v>45905</v>
      </c>
      <c r="F2799" s="165">
        <v>523.08000000000004</v>
      </c>
      <c r="G2799" s="166" t="s">
        <v>2262</v>
      </c>
      <c r="H2799" s="161" t="s">
        <v>2029</v>
      </c>
      <c r="I2799" s="161" t="s">
        <v>6546</v>
      </c>
      <c r="J2799" s="161" t="s">
        <v>58</v>
      </c>
      <c r="K2799" s="167"/>
      <c r="L2799" s="168" t="s">
        <v>749</v>
      </c>
      <c r="M2799" s="168" t="s">
        <v>59</v>
      </c>
    </row>
    <row r="2800" spans="1:13" s="169" customFormat="1" x14ac:dyDescent="0.4">
      <c r="A2800" s="161" t="s">
        <v>2028</v>
      </c>
      <c r="B2800" s="161" t="s">
        <v>2247</v>
      </c>
      <c r="C2800" s="162">
        <v>36555602025</v>
      </c>
      <c r="D2800" s="163">
        <v>45889</v>
      </c>
      <c r="E2800" s="164">
        <v>45905</v>
      </c>
      <c r="F2800" s="165">
        <v>1336.76</v>
      </c>
      <c r="G2800" s="166" t="s">
        <v>2262</v>
      </c>
      <c r="H2800" s="161" t="s">
        <v>2029</v>
      </c>
      <c r="I2800" s="161" t="s">
        <v>6546</v>
      </c>
      <c r="J2800" s="161" t="s">
        <v>58</v>
      </c>
      <c r="K2800" s="167"/>
      <c r="L2800" s="168" t="s">
        <v>749</v>
      </c>
      <c r="M2800" s="168" t="s">
        <v>59</v>
      </c>
    </row>
    <row r="2801" spans="1:13" s="169" customFormat="1" x14ac:dyDescent="0.4">
      <c r="A2801" s="161" t="s">
        <v>2028</v>
      </c>
      <c r="B2801" s="161" t="s">
        <v>2247</v>
      </c>
      <c r="C2801" s="162">
        <v>36555602025</v>
      </c>
      <c r="D2801" s="163">
        <v>45889</v>
      </c>
      <c r="E2801" s="164">
        <v>45905</v>
      </c>
      <c r="F2801" s="165">
        <v>1336.76</v>
      </c>
      <c r="G2801" s="166" t="s">
        <v>2262</v>
      </c>
      <c r="H2801" s="161" t="s">
        <v>2029</v>
      </c>
      <c r="I2801" s="161" t="s">
        <v>6546</v>
      </c>
      <c r="J2801" s="161" t="s">
        <v>58</v>
      </c>
      <c r="K2801" s="167"/>
      <c r="L2801" s="168" t="s">
        <v>749</v>
      </c>
      <c r="M2801" s="168" t="s">
        <v>59</v>
      </c>
    </row>
    <row r="2802" spans="1:13" s="169" customFormat="1" x14ac:dyDescent="0.4">
      <c r="A2802" s="161" t="s">
        <v>2028</v>
      </c>
      <c r="B2802" s="161" t="s">
        <v>2247</v>
      </c>
      <c r="C2802" s="162">
        <v>36555602025</v>
      </c>
      <c r="D2802" s="163">
        <v>45889</v>
      </c>
      <c r="E2802" s="164">
        <v>45905</v>
      </c>
      <c r="F2802" s="165">
        <v>1336.76</v>
      </c>
      <c r="G2802" s="166" t="s">
        <v>2262</v>
      </c>
      <c r="H2802" s="161" t="s">
        <v>2029</v>
      </c>
      <c r="I2802" s="161" t="s">
        <v>6546</v>
      </c>
      <c r="J2802" s="161" t="s">
        <v>58</v>
      </c>
      <c r="K2802" s="167"/>
      <c r="L2802" s="168" t="s">
        <v>749</v>
      </c>
      <c r="M2802" s="168" t="s">
        <v>59</v>
      </c>
    </row>
    <row r="2803" spans="1:13" s="169" customFormat="1" x14ac:dyDescent="0.4">
      <c r="A2803" s="161" t="s">
        <v>2028</v>
      </c>
      <c r="B2803" s="161" t="s">
        <v>2247</v>
      </c>
      <c r="C2803" s="162">
        <v>36555602025</v>
      </c>
      <c r="D2803" s="163">
        <v>45889</v>
      </c>
      <c r="E2803" s="164">
        <v>45905</v>
      </c>
      <c r="F2803" s="165">
        <v>1336.76</v>
      </c>
      <c r="G2803" s="166" t="s">
        <v>2262</v>
      </c>
      <c r="H2803" s="161" t="s">
        <v>2029</v>
      </c>
      <c r="I2803" s="161" t="s">
        <v>6546</v>
      </c>
      <c r="J2803" s="161" t="s">
        <v>58</v>
      </c>
      <c r="K2803" s="167"/>
      <c r="L2803" s="168" t="s">
        <v>749</v>
      </c>
      <c r="M2803" s="168" t="s">
        <v>59</v>
      </c>
    </row>
    <row r="2804" spans="1:13" s="169" customFormat="1" x14ac:dyDescent="0.4">
      <c r="A2804" s="161" t="s">
        <v>2028</v>
      </c>
      <c r="B2804" s="161" t="s">
        <v>2247</v>
      </c>
      <c r="C2804" s="162">
        <v>36555602025</v>
      </c>
      <c r="D2804" s="163">
        <v>45889</v>
      </c>
      <c r="E2804" s="164">
        <v>45905</v>
      </c>
      <c r="F2804" s="165">
        <v>1336.76</v>
      </c>
      <c r="G2804" s="166" t="s">
        <v>2262</v>
      </c>
      <c r="H2804" s="161" t="s">
        <v>2029</v>
      </c>
      <c r="I2804" s="161" t="s">
        <v>6546</v>
      </c>
      <c r="J2804" s="161" t="s">
        <v>58</v>
      </c>
      <c r="K2804" s="167"/>
      <c r="L2804" s="168" t="s">
        <v>749</v>
      </c>
      <c r="M2804" s="168" t="s">
        <v>59</v>
      </c>
    </row>
    <row r="2805" spans="1:13" s="169" customFormat="1" x14ac:dyDescent="0.4">
      <c r="A2805" s="161" t="s">
        <v>2028</v>
      </c>
      <c r="B2805" s="161" t="s">
        <v>2247</v>
      </c>
      <c r="C2805" s="162">
        <v>36555602025</v>
      </c>
      <c r="D2805" s="163">
        <v>45889</v>
      </c>
      <c r="E2805" s="164">
        <v>45905</v>
      </c>
      <c r="F2805" s="165">
        <v>1336.76</v>
      </c>
      <c r="G2805" s="166" t="s">
        <v>2262</v>
      </c>
      <c r="H2805" s="161" t="s">
        <v>2029</v>
      </c>
      <c r="I2805" s="161" t="s">
        <v>6546</v>
      </c>
      <c r="J2805" s="161" t="s">
        <v>58</v>
      </c>
      <c r="K2805" s="167"/>
      <c r="L2805" s="168" t="s">
        <v>749</v>
      </c>
      <c r="M2805" s="168" t="s">
        <v>59</v>
      </c>
    </row>
    <row r="2806" spans="1:13" s="169" customFormat="1" x14ac:dyDescent="0.4">
      <c r="A2806" s="161" t="s">
        <v>2028</v>
      </c>
      <c r="B2806" s="161" t="s">
        <v>2247</v>
      </c>
      <c r="C2806" s="162">
        <v>36555602025</v>
      </c>
      <c r="D2806" s="163">
        <v>45889</v>
      </c>
      <c r="E2806" s="164">
        <v>45905</v>
      </c>
      <c r="F2806" s="165">
        <v>1336.76</v>
      </c>
      <c r="G2806" s="166" t="s">
        <v>2262</v>
      </c>
      <c r="H2806" s="161" t="s">
        <v>2029</v>
      </c>
      <c r="I2806" s="161" t="s">
        <v>6546</v>
      </c>
      <c r="J2806" s="161" t="s">
        <v>58</v>
      </c>
      <c r="K2806" s="167"/>
      <c r="L2806" s="168" t="s">
        <v>749</v>
      </c>
      <c r="M2806" s="168" t="s">
        <v>59</v>
      </c>
    </row>
    <row r="2807" spans="1:13" s="169" customFormat="1" x14ac:dyDescent="0.4">
      <c r="A2807" s="161" t="s">
        <v>2028</v>
      </c>
      <c r="B2807" s="161" t="s">
        <v>2247</v>
      </c>
      <c r="C2807" s="162">
        <v>36555602025</v>
      </c>
      <c r="D2807" s="163">
        <v>45889</v>
      </c>
      <c r="E2807" s="164">
        <v>45905</v>
      </c>
      <c r="F2807" s="165">
        <v>1311.78</v>
      </c>
      <c r="G2807" s="166" t="s">
        <v>2262</v>
      </c>
      <c r="H2807" s="161" t="s">
        <v>2029</v>
      </c>
      <c r="I2807" s="161" t="s">
        <v>6546</v>
      </c>
      <c r="J2807" s="161" t="s">
        <v>58</v>
      </c>
      <c r="K2807" s="167"/>
      <c r="L2807" s="168" t="s">
        <v>749</v>
      </c>
      <c r="M2807" s="168" t="s">
        <v>59</v>
      </c>
    </row>
    <row r="2808" spans="1:13" s="169" customFormat="1" x14ac:dyDescent="0.4">
      <c r="A2808" s="161" t="s">
        <v>2028</v>
      </c>
      <c r="B2808" s="161" t="s">
        <v>2247</v>
      </c>
      <c r="C2808" s="162">
        <v>36555602025</v>
      </c>
      <c r="D2808" s="163">
        <v>45889</v>
      </c>
      <c r="E2808" s="164">
        <v>45905</v>
      </c>
      <c r="F2808" s="165">
        <v>1336.76</v>
      </c>
      <c r="G2808" s="166" t="s">
        <v>2262</v>
      </c>
      <c r="H2808" s="161" t="s">
        <v>2029</v>
      </c>
      <c r="I2808" s="161" t="s">
        <v>6546</v>
      </c>
      <c r="J2808" s="161" t="s">
        <v>58</v>
      </c>
      <c r="K2808" s="167"/>
      <c r="L2808" s="168" t="s">
        <v>749</v>
      </c>
      <c r="M2808" s="168" t="s">
        <v>59</v>
      </c>
    </row>
    <row r="2809" spans="1:13" s="169" customFormat="1" x14ac:dyDescent="0.4">
      <c r="A2809" s="161" t="s">
        <v>2028</v>
      </c>
      <c r="B2809" s="161" t="s">
        <v>2247</v>
      </c>
      <c r="C2809" s="162">
        <v>36555602025</v>
      </c>
      <c r="D2809" s="163">
        <v>45889</v>
      </c>
      <c r="E2809" s="164">
        <v>45905</v>
      </c>
      <c r="F2809" s="165">
        <v>1336.76</v>
      </c>
      <c r="G2809" s="166" t="s">
        <v>2262</v>
      </c>
      <c r="H2809" s="161" t="s">
        <v>2029</v>
      </c>
      <c r="I2809" s="161" t="s">
        <v>6546</v>
      </c>
      <c r="J2809" s="161" t="s">
        <v>58</v>
      </c>
      <c r="K2809" s="167"/>
      <c r="L2809" s="168" t="s">
        <v>749</v>
      </c>
      <c r="M2809" s="168" t="s">
        <v>59</v>
      </c>
    </row>
    <row r="2810" spans="1:13" s="169" customFormat="1" x14ac:dyDescent="0.4">
      <c r="A2810" s="161" t="s">
        <v>2028</v>
      </c>
      <c r="B2810" s="161" t="s">
        <v>2247</v>
      </c>
      <c r="C2810" s="162">
        <v>36555602025</v>
      </c>
      <c r="D2810" s="163">
        <v>45889</v>
      </c>
      <c r="E2810" s="164">
        <v>45905</v>
      </c>
      <c r="F2810" s="165">
        <v>1336.76</v>
      </c>
      <c r="G2810" s="166" t="s">
        <v>2262</v>
      </c>
      <c r="H2810" s="161" t="s">
        <v>2029</v>
      </c>
      <c r="I2810" s="161" t="s">
        <v>6546</v>
      </c>
      <c r="J2810" s="161" t="s">
        <v>58</v>
      </c>
      <c r="K2810" s="167"/>
      <c r="L2810" s="168" t="s">
        <v>749</v>
      </c>
      <c r="M2810" s="168" t="s">
        <v>59</v>
      </c>
    </row>
    <row r="2811" spans="1:13" s="169" customFormat="1" x14ac:dyDescent="0.4">
      <c r="A2811" s="161" t="s">
        <v>2028</v>
      </c>
      <c r="B2811" s="161" t="s">
        <v>2247</v>
      </c>
      <c r="C2811" s="162">
        <v>36555602025</v>
      </c>
      <c r="D2811" s="163">
        <v>45889</v>
      </c>
      <c r="E2811" s="164">
        <v>45905</v>
      </c>
      <c r="F2811" s="165">
        <v>1336.76</v>
      </c>
      <c r="G2811" s="166" t="s">
        <v>2262</v>
      </c>
      <c r="H2811" s="161" t="s">
        <v>2029</v>
      </c>
      <c r="I2811" s="161" t="s">
        <v>6546</v>
      </c>
      <c r="J2811" s="161" t="s">
        <v>58</v>
      </c>
      <c r="K2811" s="167"/>
      <c r="L2811" s="168" t="s">
        <v>749</v>
      </c>
      <c r="M2811" s="168" t="s">
        <v>59</v>
      </c>
    </row>
    <row r="2812" spans="1:13" s="169" customFormat="1" x14ac:dyDescent="0.4">
      <c r="A2812" s="161" t="s">
        <v>2028</v>
      </c>
      <c r="B2812" s="161" t="s">
        <v>2247</v>
      </c>
      <c r="C2812" s="162">
        <v>36555602025</v>
      </c>
      <c r="D2812" s="163">
        <v>45889</v>
      </c>
      <c r="E2812" s="164">
        <v>45905</v>
      </c>
      <c r="F2812" s="165">
        <v>1336.76</v>
      </c>
      <c r="G2812" s="166" t="s">
        <v>2262</v>
      </c>
      <c r="H2812" s="161" t="s">
        <v>2029</v>
      </c>
      <c r="I2812" s="161" t="s">
        <v>6546</v>
      </c>
      <c r="J2812" s="161" t="s">
        <v>58</v>
      </c>
      <c r="K2812" s="167"/>
      <c r="L2812" s="168" t="s">
        <v>749</v>
      </c>
      <c r="M2812" s="168" t="s">
        <v>59</v>
      </c>
    </row>
    <row r="2813" spans="1:13" s="169" customFormat="1" x14ac:dyDescent="0.4">
      <c r="A2813" s="161" t="s">
        <v>2028</v>
      </c>
      <c r="B2813" s="161" t="s">
        <v>2247</v>
      </c>
      <c r="C2813" s="162">
        <v>36555602025</v>
      </c>
      <c r="D2813" s="163">
        <v>45889</v>
      </c>
      <c r="E2813" s="164">
        <v>45905</v>
      </c>
      <c r="F2813" s="165">
        <v>1336.76</v>
      </c>
      <c r="G2813" s="166" t="s">
        <v>2262</v>
      </c>
      <c r="H2813" s="161" t="s">
        <v>2029</v>
      </c>
      <c r="I2813" s="161" t="s">
        <v>6546</v>
      </c>
      <c r="J2813" s="161" t="s">
        <v>58</v>
      </c>
      <c r="K2813" s="167"/>
      <c r="L2813" s="168" t="s">
        <v>749</v>
      </c>
      <c r="M2813" s="168" t="s">
        <v>59</v>
      </c>
    </row>
    <row r="2814" spans="1:13" s="169" customFormat="1" x14ac:dyDescent="0.4">
      <c r="A2814" s="161" t="s">
        <v>2028</v>
      </c>
      <c r="B2814" s="161" t="s">
        <v>2247</v>
      </c>
      <c r="C2814" s="162">
        <v>36555602025</v>
      </c>
      <c r="D2814" s="163">
        <v>45889</v>
      </c>
      <c r="E2814" s="164">
        <v>45905</v>
      </c>
      <c r="F2814" s="165">
        <v>1336.76</v>
      </c>
      <c r="G2814" s="166" t="s">
        <v>2262</v>
      </c>
      <c r="H2814" s="161" t="s">
        <v>2029</v>
      </c>
      <c r="I2814" s="161" t="s">
        <v>6546</v>
      </c>
      <c r="J2814" s="161" t="s">
        <v>58</v>
      </c>
      <c r="K2814" s="167"/>
      <c r="L2814" s="168" t="s">
        <v>749</v>
      </c>
      <c r="M2814" s="168" t="s">
        <v>59</v>
      </c>
    </row>
    <row r="2815" spans="1:13" s="169" customFormat="1" x14ac:dyDescent="0.4">
      <c r="A2815" s="161" t="s">
        <v>2028</v>
      </c>
      <c r="B2815" s="161" t="s">
        <v>2247</v>
      </c>
      <c r="C2815" s="162">
        <v>36555602025</v>
      </c>
      <c r="D2815" s="163">
        <v>45889</v>
      </c>
      <c r="E2815" s="164">
        <v>45905</v>
      </c>
      <c r="F2815" s="165">
        <v>1336.76</v>
      </c>
      <c r="G2815" s="166" t="s">
        <v>2262</v>
      </c>
      <c r="H2815" s="161" t="s">
        <v>2029</v>
      </c>
      <c r="I2815" s="161" t="s">
        <v>6546</v>
      </c>
      <c r="J2815" s="161" t="s">
        <v>58</v>
      </c>
      <c r="K2815" s="167"/>
      <c r="L2815" s="168" t="s">
        <v>749</v>
      </c>
      <c r="M2815" s="168" t="s">
        <v>59</v>
      </c>
    </row>
    <row r="2816" spans="1:13" s="169" customFormat="1" x14ac:dyDescent="0.4">
      <c r="A2816" s="161" t="s">
        <v>2028</v>
      </c>
      <c r="B2816" s="161" t="s">
        <v>2247</v>
      </c>
      <c r="C2816" s="162">
        <v>36555602025</v>
      </c>
      <c r="D2816" s="163">
        <v>45889</v>
      </c>
      <c r="E2816" s="164">
        <v>45905</v>
      </c>
      <c r="F2816" s="165">
        <v>1336.76</v>
      </c>
      <c r="G2816" s="166" t="s">
        <v>2262</v>
      </c>
      <c r="H2816" s="161" t="s">
        <v>2029</v>
      </c>
      <c r="I2816" s="161" t="s">
        <v>6546</v>
      </c>
      <c r="J2816" s="161" t="s">
        <v>58</v>
      </c>
      <c r="K2816" s="167"/>
      <c r="L2816" s="168" t="s">
        <v>749</v>
      </c>
      <c r="M2816" s="168" t="s">
        <v>59</v>
      </c>
    </row>
    <row r="2817" spans="1:13" s="169" customFormat="1" x14ac:dyDescent="0.4">
      <c r="A2817" s="161" t="s">
        <v>2028</v>
      </c>
      <c r="B2817" s="161" t="s">
        <v>2247</v>
      </c>
      <c r="C2817" s="162">
        <v>36555602025</v>
      </c>
      <c r="D2817" s="163">
        <v>45889</v>
      </c>
      <c r="E2817" s="164">
        <v>45905</v>
      </c>
      <c r="F2817" s="165">
        <v>1336.76</v>
      </c>
      <c r="G2817" s="166" t="s">
        <v>2262</v>
      </c>
      <c r="H2817" s="161" t="s">
        <v>2029</v>
      </c>
      <c r="I2817" s="161" t="s">
        <v>6546</v>
      </c>
      <c r="J2817" s="161" t="s">
        <v>58</v>
      </c>
      <c r="K2817" s="167"/>
      <c r="L2817" s="168" t="s">
        <v>749</v>
      </c>
      <c r="M2817" s="168" t="s">
        <v>59</v>
      </c>
    </row>
    <row r="2818" spans="1:13" s="169" customFormat="1" x14ac:dyDescent="0.4">
      <c r="A2818" s="161" t="s">
        <v>2028</v>
      </c>
      <c r="B2818" s="161" t="s">
        <v>2247</v>
      </c>
      <c r="C2818" s="162">
        <v>36555602025</v>
      </c>
      <c r="D2818" s="163">
        <v>45889</v>
      </c>
      <c r="E2818" s="164">
        <v>45905</v>
      </c>
      <c r="F2818" s="165">
        <v>1336.76</v>
      </c>
      <c r="G2818" s="166" t="s">
        <v>2262</v>
      </c>
      <c r="H2818" s="161" t="s">
        <v>2029</v>
      </c>
      <c r="I2818" s="161" t="s">
        <v>6546</v>
      </c>
      <c r="J2818" s="161" t="s">
        <v>58</v>
      </c>
      <c r="K2818" s="167"/>
      <c r="L2818" s="168" t="s">
        <v>749</v>
      </c>
      <c r="M2818" s="168" t="s">
        <v>59</v>
      </c>
    </row>
    <row r="2819" spans="1:13" s="169" customFormat="1" x14ac:dyDescent="0.4">
      <c r="A2819" s="161" t="s">
        <v>2028</v>
      </c>
      <c r="B2819" s="161" t="s">
        <v>2247</v>
      </c>
      <c r="C2819" s="162">
        <v>36555602025</v>
      </c>
      <c r="D2819" s="163">
        <v>45889</v>
      </c>
      <c r="E2819" s="164">
        <v>45905</v>
      </c>
      <c r="F2819" s="165">
        <v>1336.76</v>
      </c>
      <c r="G2819" s="166" t="s">
        <v>2262</v>
      </c>
      <c r="H2819" s="161" t="s">
        <v>2029</v>
      </c>
      <c r="I2819" s="161" t="s">
        <v>6546</v>
      </c>
      <c r="J2819" s="161" t="s">
        <v>58</v>
      </c>
      <c r="K2819" s="167"/>
      <c r="L2819" s="168" t="s">
        <v>749</v>
      </c>
      <c r="M2819" s="168" t="s">
        <v>59</v>
      </c>
    </row>
    <row r="2820" spans="1:13" s="169" customFormat="1" x14ac:dyDescent="0.4">
      <c r="A2820" s="161" t="s">
        <v>2028</v>
      </c>
      <c r="B2820" s="161" t="s">
        <v>2247</v>
      </c>
      <c r="C2820" s="162">
        <v>36555602025</v>
      </c>
      <c r="D2820" s="163">
        <v>45889</v>
      </c>
      <c r="E2820" s="164">
        <v>45905</v>
      </c>
      <c r="F2820" s="165">
        <v>1336.76</v>
      </c>
      <c r="G2820" s="166" t="s">
        <v>2262</v>
      </c>
      <c r="H2820" s="161" t="s">
        <v>2029</v>
      </c>
      <c r="I2820" s="161" t="s">
        <v>6546</v>
      </c>
      <c r="J2820" s="161" t="s">
        <v>58</v>
      </c>
      <c r="K2820" s="167"/>
      <c r="L2820" s="168" t="s">
        <v>749</v>
      </c>
      <c r="M2820" s="168" t="s">
        <v>59</v>
      </c>
    </row>
    <row r="2821" spans="1:13" s="169" customFormat="1" x14ac:dyDescent="0.4">
      <c r="A2821" s="161" t="s">
        <v>2028</v>
      </c>
      <c r="B2821" s="161" t="s">
        <v>2247</v>
      </c>
      <c r="C2821" s="162">
        <v>36555602025</v>
      </c>
      <c r="D2821" s="163">
        <v>45889</v>
      </c>
      <c r="E2821" s="164">
        <v>45905</v>
      </c>
      <c r="F2821" s="165">
        <v>1336.76</v>
      </c>
      <c r="G2821" s="166" t="s">
        <v>2262</v>
      </c>
      <c r="H2821" s="161" t="s">
        <v>2029</v>
      </c>
      <c r="I2821" s="161" t="s">
        <v>6546</v>
      </c>
      <c r="J2821" s="161" t="s">
        <v>58</v>
      </c>
      <c r="K2821" s="167"/>
      <c r="L2821" s="168" t="s">
        <v>749</v>
      </c>
      <c r="M2821" s="168" t="s">
        <v>59</v>
      </c>
    </row>
    <row r="2822" spans="1:13" s="169" customFormat="1" x14ac:dyDescent="0.4">
      <c r="A2822" s="161" t="s">
        <v>2028</v>
      </c>
      <c r="B2822" s="161" t="s">
        <v>2247</v>
      </c>
      <c r="C2822" s="162">
        <v>36555602025</v>
      </c>
      <c r="D2822" s="163">
        <v>45889</v>
      </c>
      <c r="E2822" s="164">
        <v>45905</v>
      </c>
      <c r="F2822" s="165">
        <v>1336.76</v>
      </c>
      <c r="G2822" s="166" t="s">
        <v>2262</v>
      </c>
      <c r="H2822" s="161" t="s">
        <v>2029</v>
      </c>
      <c r="I2822" s="161" t="s">
        <v>6546</v>
      </c>
      <c r="J2822" s="161" t="s">
        <v>58</v>
      </c>
      <c r="K2822" s="167"/>
      <c r="L2822" s="168" t="s">
        <v>749</v>
      </c>
      <c r="M2822" s="168" t="s">
        <v>59</v>
      </c>
    </row>
    <row r="2823" spans="1:13" s="169" customFormat="1" x14ac:dyDescent="0.4">
      <c r="A2823" s="161" t="s">
        <v>2028</v>
      </c>
      <c r="B2823" s="161" t="s">
        <v>2247</v>
      </c>
      <c r="C2823" s="162">
        <v>36555602025</v>
      </c>
      <c r="D2823" s="163">
        <v>45889</v>
      </c>
      <c r="E2823" s="164">
        <v>45905</v>
      </c>
      <c r="F2823" s="165">
        <v>1336.76</v>
      </c>
      <c r="G2823" s="166" t="s">
        <v>2262</v>
      </c>
      <c r="H2823" s="161" t="s">
        <v>2029</v>
      </c>
      <c r="I2823" s="161" t="s">
        <v>6546</v>
      </c>
      <c r="J2823" s="161" t="s">
        <v>58</v>
      </c>
      <c r="K2823" s="167"/>
      <c r="L2823" s="168" t="s">
        <v>749</v>
      </c>
      <c r="M2823" s="168" t="s">
        <v>59</v>
      </c>
    </row>
    <row r="2824" spans="1:13" s="169" customFormat="1" x14ac:dyDescent="0.4">
      <c r="A2824" s="161" t="s">
        <v>2028</v>
      </c>
      <c r="B2824" s="161" t="s">
        <v>2247</v>
      </c>
      <c r="C2824" s="162">
        <v>36555602025</v>
      </c>
      <c r="D2824" s="163">
        <v>45889</v>
      </c>
      <c r="E2824" s="164">
        <v>45905</v>
      </c>
      <c r="F2824" s="165">
        <v>1336.76</v>
      </c>
      <c r="G2824" s="166" t="s">
        <v>2262</v>
      </c>
      <c r="H2824" s="161" t="s">
        <v>2029</v>
      </c>
      <c r="I2824" s="161" t="s">
        <v>6546</v>
      </c>
      <c r="J2824" s="161" t="s">
        <v>58</v>
      </c>
      <c r="K2824" s="167"/>
      <c r="L2824" s="168" t="s">
        <v>749</v>
      </c>
      <c r="M2824" s="168" t="s">
        <v>59</v>
      </c>
    </row>
    <row r="2825" spans="1:13" s="169" customFormat="1" x14ac:dyDescent="0.4">
      <c r="A2825" s="161" t="s">
        <v>2028</v>
      </c>
      <c r="B2825" s="161" t="s">
        <v>2247</v>
      </c>
      <c r="C2825" s="162">
        <v>36555602025</v>
      </c>
      <c r="D2825" s="163">
        <v>45889</v>
      </c>
      <c r="E2825" s="164">
        <v>45905</v>
      </c>
      <c r="F2825" s="165">
        <v>1336.76</v>
      </c>
      <c r="G2825" s="166" t="s">
        <v>2262</v>
      </c>
      <c r="H2825" s="161" t="s">
        <v>2029</v>
      </c>
      <c r="I2825" s="161" t="s">
        <v>6546</v>
      </c>
      <c r="J2825" s="161" t="s">
        <v>58</v>
      </c>
      <c r="K2825" s="167"/>
      <c r="L2825" s="168" t="s">
        <v>749</v>
      </c>
      <c r="M2825" s="168" t="s">
        <v>59</v>
      </c>
    </row>
    <row r="2826" spans="1:13" s="169" customFormat="1" x14ac:dyDescent="0.4">
      <c r="A2826" s="161" t="s">
        <v>2028</v>
      </c>
      <c r="B2826" s="161" t="s">
        <v>2247</v>
      </c>
      <c r="C2826" s="162">
        <v>36555602025</v>
      </c>
      <c r="D2826" s="163">
        <v>45889</v>
      </c>
      <c r="E2826" s="164">
        <v>45905</v>
      </c>
      <c r="F2826" s="165">
        <v>1336.76</v>
      </c>
      <c r="G2826" s="166" t="s">
        <v>2262</v>
      </c>
      <c r="H2826" s="161" t="s">
        <v>2029</v>
      </c>
      <c r="I2826" s="161" t="s">
        <v>5635</v>
      </c>
      <c r="J2826" s="161" t="s">
        <v>34</v>
      </c>
      <c r="K2826" s="167"/>
      <c r="L2826" s="168" t="s">
        <v>749</v>
      </c>
      <c r="M2826" s="168" t="s">
        <v>35</v>
      </c>
    </row>
    <row r="2827" spans="1:13" s="169" customFormat="1" x14ac:dyDescent="0.4">
      <c r="A2827" s="161" t="s">
        <v>2028</v>
      </c>
      <c r="B2827" s="161" t="s">
        <v>2247</v>
      </c>
      <c r="C2827" s="162">
        <v>36555602025</v>
      </c>
      <c r="D2827" s="163">
        <v>45889</v>
      </c>
      <c r="E2827" s="164">
        <v>45905</v>
      </c>
      <c r="F2827" s="165">
        <v>1336.76</v>
      </c>
      <c r="G2827" s="166" t="s">
        <v>2262</v>
      </c>
      <c r="H2827" s="161" t="s">
        <v>2029</v>
      </c>
      <c r="I2827" s="161" t="s">
        <v>5635</v>
      </c>
      <c r="J2827" s="161" t="s">
        <v>34</v>
      </c>
      <c r="K2827" s="167"/>
      <c r="L2827" s="168" t="s">
        <v>749</v>
      </c>
      <c r="M2827" s="168" t="s">
        <v>35</v>
      </c>
    </row>
    <row r="2828" spans="1:13" s="169" customFormat="1" x14ac:dyDescent="0.4">
      <c r="A2828" s="161" t="s">
        <v>2028</v>
      </c>
      <c r="B2828" s="161" t="s">
        <v>2247</v>
      </c>
      <c r="C2828" s="162">
        <v>36555602025</v>
      </c>
      <c r="D2828" s="163">
        <v>45889</v>
      </c>
      <c r="E2828" s="164">
        <v>45905</v>
      </c>
      <c r="F2828" s="165">
        <v>1336.76</v>
      </c>
      <c r="G2828" s="166" t="s">
        <v>2262</v>
      </c>
      <c r="H2828" s="161" t="s">
        <v>2029</v>
      </c>
      <c r="I2828" s="161" t="s">
        <v>5635</v>
      </c>
      <c r="J2828" s="161" t="s">
        <v>34</v>
      </c>
      <c r="K2828" s="167"/>
      <c r="L2828" s="168" t="s">
        <v>749</v>
      </c>
      <c r="M2828" s="168" t="s">
        <v>35</v>
      </c>
    </row>
    <row r="2829" spans="1:13" s="169" customFormat="1" x14ac:dyDescent="0.4">
      <c r="A2829" s="161" t="s">
        <v>2028</v>
      </c>
      <c r="B2829" s="161" t="s">
        <v>2247</v>
      </c>
      <c r="C2829" s="162">
        <v>36555602025</v>
      </c>
      <c r="D2829" s="163">
        <v>45889</v>
      </c>
      <c r="E2829" s="164">
        <v>45905</v>
      </c>
      <c r="F2829" s="165">
        <v>1136.92</v>
      </c>
      <c r="G2829" s="166" t="s">
        <v>2262</v>
      </c>
      <c r="H2829" s="161" t="s">
        <v>2029</v>
      </c>
      <c r="I2829" s="161" t="s">
        <v>5635</v>
      </c>
      <c r="J2829" s="161" t="s">
        <v>34</v>
      </c>
      <c r="K2829" s="167"/>
      <c r="L2829" s="168" t="s">
        <v>749</v>
      </c>
      <c r="M2829" s="168" t="s">
        <v>35</v>
      </c>
    </row>
    <row r="2830" spans="1:13" s="169" customFormat="1" x14ac:dyDescent="0.4">
      <c r="A2830" s="161" t="s">
        <v>2028</v>
      </c>
      <c r="B2830" s="161" t="s">
        <v>2247</v>
      </c>
      <c r="C2830" s="162">
        <v>36555602025</v>
      </c>
      <c r="D2830" s="163">
        <v>45889</v>
      </c>
      <c r="E2830" s="164">
        <v>45905</v>
      </c>
      <c r="F2830" s="165">
        <v>1311.78</v>
      </c>
      <c r="G2830" s="166" t="s">
        <v>2262</v>
      </c>
      <c r="H2830" s="161" t="s">
        <v>2029</v>
      </c>
      <c r="I2830" s="161" t="s">
        <v>5635</v>
      </c>
      <c r="J2830" s="161" t="s">
        <v>34</v>
      </c>
      <c r="K2830" s="167"/>
      <c r="L2830" s="168" t="s">
        <v>749</v>
      </c>
      <c r="M2830" s="168" t="s">
        <v>35</v>
      </c>
    </row>
    <row r="2831" spans="1:13" s="169" customFormat="1" x14ac:dyDescent="0.4">
      <c r="A2831" s="161" t="s">
        <v>2028</v>
      </c>
      <c r="B2831" s="161" t="s">
        <v>2247</v>
      </c>
      <c r="C2831" s="162">
        <v>36555602025</v>
      </c>
      <c r="D2831" s="163">
        <v>45889</v>
      </c>
      <c r="E2831" s="164">
        <v>45905</v>
      </c>
      <c r="F2831" s="165">
        <v>1336.76</v>
      </c>
      <c r="G2831" s="166" t="s">
        <v>2262</v>
      </c>
      <c r="H2831" s="161" t="s">
        <v>2029</v>
      </c>
      <c r="I2831" s="161" t="s">
        <v>6626</v>
      </c>
      <c r="J2831" s="161" t="s">
        <v>314</v>
      </c>
      <c r="K2831" s="167"/>
      <c r="L2831" s="168" t="s">
        <v>749</v>
      </c>
      <c r="M2831" s="168" t="s">
        <v>315</v>
      </c>
    </row>
    <row r="2832" spans="1:13" s="169" customFormat="1" x14ac:dyDescent="0.4">
      <c r="A2832" s="161" t="s">
        <v>2028</v>
      </c>
      <c r="B2832" s="161" t="s">
        <v>2247</v>
      </c>
      <c r="C2832" s="162">
        <v>36555602025</v>
      </c>
      <c r="D2832" s="163">
        <v>45889</v>
      </c>
      <c r="E2832" s="164">
        <v>45905</v>
      </c>
      <c r="F2832" s="165">
        <v>1336.76</v>
      </c>
      <c r="G2832" s="166" t="s">
        <v>2262</v>
      </c>
      <c r="H2832" s="161" t="s">
        <v>2029</v>
      </c>
      <c r="I2832" s="161" t="s">
        <v>6627</v>
      </c>
      <c r="J2832" s="161" t="s">
        <v>68</v>
      </c>
      <c r="K2832" s="167"/>
      <c r="L2832" s="168" t="s">
        <v>749</v>
      </c>
      <c r="M2832" s="168" t="s">
        <v>69</v>
      </c>
    </row>
    <row r="2833" spans="1:13" s="169" customFormat="1" x14ac:dyDescent="0.4">
      <c r="A2833" s="161" t="s">
        <v>2028</v>
      </c>
      <c r="B2833" s="161" t="s">
        <v>2247</v>
      </c>
      <c r="C2833" s="162">
        <v>36555602025</v>
      </c>
      <c r="D2833" s="163">
        <v>45889</v>
      </c>
      <c r="E2833" s="164">
        <v>45905</v>
      </c>
      <c r="F2833" s="165">
        <v>1336.76</v>
      </c>
      <c r="G2833" s="166" t="s">
        <v>2262</v>
      </c>
      <c r="H2833" s="161" t="s">
        <v>2029</v>
      </c>
      <c r="I2833" s="161" t="s">
        <v>6628</v>
      </c>
      <c r="J2833" s="161" t="s">
        <v>120</v>
      </c>
      <c r="K2833" s="167"/>
      <c r="L2833" s="168" t="s">
        <v>749</v>
      </c>
      <c r="M2833" s="168" t="s">
        <v>121</v>
      </c>
    </row>
    <row r="2834" spans="1:13" s="169" customFormat="1" x14ac:dyDescent="0.4">
      <c r="A2834" s="161" t="s">
        <v>2028</v>
      </c>
      <c r="B2834" s="161" t="s">
        <v>2247</v>
      </c>
      <c r="C2834" s="162">
        <v>36555602025</v>
      </c>
      <c r="D2834" s="163">
        <v>45889</v>
      </c>
      <c r="E2834" s="164">
        <v>45905</v>
      </c>
      <c r="F2834" s="165">
        <v>1336.76</v>
      </c>
      <c r="G2834" s="166" t="s">
        <v>2262</v>
      </c>
      <c r="H2834" s="161" t="s">
        <v>2029</v>
      </c>
      <c r="I2834" s="161" t="s">
        <v>6629</v>
      </c>
      <c r="J2834" s="161" t="s">
        <v>154</v>
      </c>
      <c r="K2834" s="167"/>
      <c r="L2834" s="168" t="s">
        <v>749</v>
      </c>
      <c r="M2834" s="168" t="s">
        <v>155</v>
      </c>
    </row>
    <row r="2835" spans="1:13" s="169" customFormat="1" x14ac:dyDescent="0.4">
      <c r="A2835" s="161" t="s">
        <v>2028</v>
      </c>
      <c r="B2835" s="161" t="s">
        <v>2247</v>
      </c>
      <c r="C2835" s="162">
        <v>36555602025</v>
      </c>
      <c r="D2835" s="163">
        <v>45889</v>
      </c>
      <c r="E2835" s="164">
        <v>45905</v>
      </c>
      <c r="F2835" s="165">
        <v>1336.76</v>
      </c>
      <c r="G2835" s="166" t="s">
        <v>2262</v>
      </c>
      <c r="H2835" s="161" t="s">
        <v>2029</v>
      </c>
      <c r="I2835" s="161" t="s">
        <v>6630</v>
      </c>
      <c r="J2835" s="161" t="s">
        <v>55</v>
      </c>
      <c r="K2835" s="167"/>
      <c r="L2835" s="168" t="s">
        <v>749</v>
      </c>
      <c r="M2835" s="168" t="s">
        <v>56</v>
      </c>
    </row>
    <row r="2836" spans="1:13" s="169" customFormat="1" x14ac:dyDescent="0.4">
      <c r="A2836" s="161" t="s">
        <v>2028</v>
      </c>
      <c r="B2836" s="161" t="s">
        <v>2247</v>
      </c>
      <c r="C2836" s="162">
        <v>36555602025</v>
      </c>
      <c r="D2836" s="163">
        <v>45889</v>
      </c>
      <c r="E2836" s="164">
        <v>45905</v>
      </c>
      <c r="F2836" s="165">
        <v>1336.76</v>
      </c>
      <c r="G2836" s="166" t="s">
        <v>2262</v>
      </c>
      <c r="H2836" s="161" t="s">
        <v>2029</v>
      </c>
      <c r="I2836" s="161" t="s">
        <v>6631</v>
      </c>
      <c r="J2836" s="161" t="s">
        <v>434</v>
      </c>
      <c r="K2836" s="167"/>
      <c r="L2836" s="168" t="s">
        <v>749</v>
      </c>
      <c r="M2836" s="168" t="s">
        <v>435</v>
      </c>
    </row>
    <row r="2837" spans="1:13" s="169" customFormat="1" x14ac:dyDescent="0.4">
      <c r="A2837" s="161" t="s">
        <v>2028</v>
      </c>
      <c r="B2837" s="161" t="s">
        <v>2247</v>
      </c>
      <c r="C2837" s="162">
        <v>36555602025</v>
      </c>
      <c r="D2837" s="163">
        <v>45889</v>
      </c>
      <c r="E2837" s="164">
        <v>45905</v>
      </c>
      <c r="F2837" s="165">
        <v>1336.76</v>
      </c>
      <c r="G2837" s="166" t="s">
        <v>2262</v>
      </c>
      <c r="H2837" s="161" t="s">
        <v>2029</v>
      </c>
      <c r="I2837" s="161" t="s">
        <v>6632</v>
      </c>
      <c r="J2837" s="161" t="s">
        <v>230</v>
      </c>
      <c r="K2837" s="167"/>
      <c r="L2837" s="168" t="s">
        <v>749</v>
      </c>
      <c r="M2837" s="168" t="s">
        <v>231</v>
      </c>
    </row>
    <row r="2838" spans="1:13" s="169" customFormat="1" x14ac:dyDescent="0.4">
      <c r="A2838" s="161" t="s">
        <v>2028</v>
      </c>
      <c r="B2838" s="161" t="s">
        <v>2247</v>
      </c>
      <c r="C2838" s="162">
        <v>36555602025</v>
      </c>
      <c r="D2838" s="163">
        <v>45889</v>
      </c>
      <c r="E2838" s="164">
        <v>45905</v>
      </c>
      <c r="F2838" s="165">
        <v>1150.92</v>
      </c>
      <c r="G2838" s="166" t="s">
        <v>2262</v>
      </c>
      <c r="H2838" s="161" t="s">
        <v>2029</v>
      </c>
      <c r="I2838" s="161" t="s">
        <v>6633</v>
      </c>
      <c r="J2838" s="161" t="s">
        <v>162</v>
      </c>
      <c r="K2838" s="167"/>
      <c r="L2838" s="168" t="s">
        <v>749</v>
      </c>
      <c r="M2838" s="168" t="s">
        <v>163</v>
      </c>
    </row>
    <row r="2839" spans="1:13" s="169" customFormat="1" x14ac:dyDescent="0.4">
      <c r="A2839" s="161" t="s">
        <v>2028</v>
      </c>
      <c r="B2839" s="161" t="s">
        <v>2247</v>
      </c>
      <c r="C2839" s="162">
        <v>36555602025</v>
      </c>
      <c r="D2839" s="163">
        <v>45889</v>
      </c>
      <c r="E2839" s="164">
        <v>45905</v>
      </c>
      <c r="F2839" s="165">
        <v>1150.92</v>
      </c>
      <c r="G2839" s="166" t="s">
        <v>2262</v>
      </c>
      <c r="H2839" s="161" t="s">
        <v>2029</v>
      </c>
      <c r="I2839" s="161" t="s">
        <v>6633</v>
      </c>
      <c r="J2839" s="161" t="s">
        <v>162</v>
      </c>
      <c r="K2839" s="167"/>
      <c r="L2839" s="168" t="s">
        <v>749</v>
      </c>
      <c r="M2839" s="168" t="s">
        <v>163</v>
      </c>
    </row>
    <row r="2840" spans="1:13" s="169" customFormat="1" x14ac:dyDescent="0.4">
      <c r="A2840" s="161" t="s">
        <v>2028</v>
      </c>
      <c r="B2840" s="161" t="s">
        <v>2247</v>
      </c>
      <c r="C2840" s="162">
        <v>36555602025</v>
      </c>
      <c r="D2840" s="163">
        <v>45889</v>
      </c>
      <c r="E2840" s="164">
        <v>45905</v>
      </c>
      <c r="F2840" s="165">
        <v>1336.76</v>
      </c>
      <c r="G2840" s="166" t="s">
        <v>2262</v>
      </c>
      <c r="H2840" s="161" t="s">
        <v>2029</v>
      </c>
      <c r="I2840" s="161" t="s">
        <v>6634</v>
      </c>
      <c r="J2840" s="161" t="s">
        <v>380</v>
      </c>
      <c r="K2840" s="167"/>
      <c r="L2840" s="168" t="s">
        <v>749</v>
      </c>
      <c r="M2840" s="168" t="s">
        <v>381</v>
      </c>
    </row>
    <row r="2841" spans="1:13" s="169" customFormat="1" x14ac:dyDescent="0.4">
      <c r="A2841" s="161" t="s">
        <v>2028</v>
      </c>
      <c r="B2841" s="161" t="s">
        <v>2247</v>
      </c>
      <c r="C2841" s="162">
        <v>36555602025</v>
      </c>
      <c r="D2841" s="163">
        <v>45889</v>
      </c>
      <c r="E2841" s="164">
        <v>45905</v>
      </c>
      <c r="F2841" s="165">
        <v>523.08000000000004</v>
      </c>
      <c r="G2841" s="166" t="s">
        <v>2262</v>
      </c>
      <c r="H2841" s="161" t="s">
        <v>2029</v>
      </c>
      <c r="I2841" s="161" t="s">
        <v>6635</v>
      </c>
      <c r="J2841" s="161" t="s">
        <v>362</v>
      </c>
      <c r="K2841" s="167"/>
      <c r="L2841" s="168" t="s">
        <v>749</v>
      </c>
      <c r="M2841" s="168" t="s">
        <v>363</v>
      </c>
    </row>
    <row r="2842" spans="1:13" s="169" customFormat="1" x14ac:dyDescent="0.4">
      <c r="A2842" s="161" t="s">
        <v>2028</v>
      </c>
      <c r="B2842" s="161" t="s">
        <v>2247</v>
      </c>
      <c r="C2842" s="162">
        <v>36555602025</v>
      </c>
      <c r="D2842" s="163">
        <v>45889</v>
      </c>
      <c r="E2842" s="164">
        <v>45905</v>
      </c>
      <c r="F2842" s="165">
        <v>1336.76</v>
      </c>
      <c r="G2842" s="166" t="s">
        <v>2262</v>
      </c>
      <c r="H2842" s="161" t="s">
        <v>2029</v>
      </c>
      <c r="I2842" s="161" t="s">
        <v>6636</v>
      </c>
      <c r="J2842" s="161" t="s">
        <v>386</v>
      </c>
      <c r="K2842" s="167"/>
      <c r="L2842" s="168" t="s">
        <v>749</v>
      </c>
      <c r="M2842" s="168" t="s">
        <v>387</v>
      </c>
    </row>
    <row r="2843" spans="1:13" s="169" customFormat="1" x14ac:dyDescent="0.4">
      <c r="A2843" s="161" t="s">
        <v>2028</v>
      </c>
      <c r="B2843" s="161" t="s">
        <v>2247</v>
      </c>
      <c r="C2843" s="162">
        <v>36555602025</v>
      </c>
      <c r="D2843" s="163">
        <v>45889</v>
      </c>
      <c r="E2843" s="164">
        <v>45905</v>
      </c>
      <c r="F2843" s="165">
        <v>1336.76</v>
      </c>
      <c r="G2843" s="166" t="s">
        <v>2262</v>
      </c>
      <c r="H2843" s="161" t="s">
        <v>2029</v>
      </c>
      <c r="I2843" s="161" t="s">
        <v>6637</v>
      </c>
      <c r="J2843" s="161" t="s">
        <v>384</v>
      </c>
      <c r="K2843" s="167"/>
      <c r="L2843" s="168" t="s">
        <v>749</v>
      </c>
      <c r="M2843" s="168" t="s">
        <v>385</v>
      </c>
    </row>
    <row r="2844" spans="1:13" s="169" customFormat="1" x14ac:dyDescent="0.4">
      <c r="A2844" s="161" t="s">
        <v>2028</v>
      </c>
      <c r="B2844" s="161" t="s">
        <v>2247</v>
      </c>
      <c r="C2844" s="162">
        <v>36555602025</v>
      </c>
      <c r="D2844" s="163">
        <v>45889</v>
      </c>
      <c r="E2844" s="164">
        <v>45905</v>
      </c>
      <c r="F2844" s="165">
        <v>1336.76</v>
      </c>
      <c r="G2844" s="166" t="s">
        <v>2262</v>
      </c>
      <c r="H2844" s="161" t="s">
        <v>2029</v>
      </c>
      <c r="I2844" s="161" t="s">
        <v>6638</v>
      </c>
      <c r="J2844" s="161" t="s">
        <v>440</v>
      </c>
      <c r="K2844" s="167"/>
      <c r="L2844" s="168" t="s">
        <v>749</v>
      </c>
      <c r="M2844" s="168" t="s">
        <v>441</v>
      </c>
    </row>
    <row r="2845" spans="1:13" s="169" customFormat="1" x14ac:dyDescent="0.4">
      <c r="A2845" s="161" t="s">
        <v>2028</v>
      </c>
      <c r="B2845" s="161" t="s">
        <v>2247</v>
      </c>
      <c r="C2845" s="162">
        <v>36555602025</v>
      </c>
      <c r="D2845" s="163">
        <v>45889</v>
      </c>
      <c r="E2845" s="164">
        <v>45905</v>
      </c>
      <c r="F2845" s="165">
        <v>1336.76</v>
      </c>
      <c r="G2845" s="166" t="s">
        <v>2262</v>
      </c>
      <c r="H2845" s="161" t="s">
        <v>2029</v>
      </c>
      <c r="I2845" s="161" t="s">
        <v>6639</v>
      </c>
      <c r="J2845" s="161" t="s">
        <v>428</v>
      </c>
      <c r="K2845" s="167"/>
      <c r="L2845" s="168" t="s">
        <v>749</v>
      </c>
      <c r="M2845" s="168" t="s">
        <v>429</v>
      </c>
    </row>
    <row r="2846" spans="1:13" s="169" customFormat="1" x14ac:dyDescent="0.4">
      <c r="A2846" s="161" t="s">
        <v>2028</v>
      </c>
      <c r="B2846" s="161" t="s">
        <v>2247</v>
      </c>
      <c r="C2846" s="162">
        <v>36555602025</v>
      </c>
      <c r="D2846" s="163">
        <v>45889</v>
      </c>
      <c r="E2846" s="164">
        <v>45905</v>
      </c>
      <c r="F2846" s="165">
        <v>1150.92</v>
      </c>
      <c r="G2846" s="166" t="s">
        <v>2262</v>
      </c>
      <c r="H2846" s="161" t="s">
        <v>2029</v>
      </c>
      <c r="I2846" s="161" t="s">
        <v>6640</v>
      </c>
      <c r="J2846" s="161" t="s">
        <v>180</v>
      </c>
      <c r="K2846" s="167"/>
      <c r="L2846" s="168" t="s">
        <v>749</v>
      </c>
      <c r="M2846" s="168" t="s">
        <v>181</v>
      </c>
    </row>
    <row r="2847" spans="1:13" s="169" customFormat="1" x14ac:dyDescent="0.4">
      <c r="A2847" s="161" t="s">
        <v>2028</v>
      </c>
      <c r="B2847" s="161" t="s">
        <v>2247</v>
      </c>
      <c r="C2847" s="162">
        <v>36555602025</v>
      </c>
      <c r="D2847" s="163">
        <v>45889</v>
      </c>
      <c r="E2847" s="164">
        <v>45905</v>
      </c>
      <c r="F2847" s="165">
        <v>1150.92</v>
      </c>
      <c r="G2847" s="166" t="s">
        <v>2262</v>
      </c>
      <c r="H2847" s="161" t="s">
        <v>2029</v>
      </c>
      <c r="I2847" s="161" t="s">
        <v>6640</v>
      </c>
      <c r="J2847" s="161" t="s">
        <v>180</v>
      </c>
      <c r="K2847" s="167"/>
      <c r="L2847" s="168" t="s">
        <v>749</v>
      </c>
      <c r="M2847" s="168" t="s">
        <v>181</v>
      </c>
    </row>
    <row r="2848" spans="1:13" s="169" customFormat="1" x14ac:dyDescent="0.4">
      <c r="A2848" s="161" t="s">
        <v>2028</v>
      </c>
      <c r="B2848" s="161" t="s">
        <v>2247</v>
      </c>
      <c r="C2848" s="162">
        <v>36555602025</v>
      </c>
      <c r="D2848" s="163">
        <v>45889</v>
      </c>
      <c r="E2848" s="164">
        <v>45905</v>
      </c>
      <c r="F2848" s="165">
        <v>1150.92</v>
      </c>
      <c r="G2848" s="166" t="s">
        <v>2262</v>
      </c>
      <c r="H2848" s="161" t="s">
        <v>2029</v>
      </c>
      <c r="I2848" s="161" t="s">
        <v>6641</v>
      </c>
      <c r="J2848" s="161" t="s">
        <v>50</v>
      </c>
      <c r="K2848" s="167"/>
      <c r="L2848" s="168" t="s">
        <v>749</v>
      </c>
      <c r="M2848" s="168" t="s">
        <v>51</v>
      </c>
    </row>
    <row r="2849" spans="1:13" s="169" customFormat="1" x14ac:dyDescent="0.4">
      <c r="A2849" s="161" t="s">
        <v>2028</v>
      </c>
      <c r="B2849" s="161" t="s">
        <v>2247</v>
      </c>
      <c r="C2849" s="162">
        <v>36555602025</v>
      </c>
      <c r="D2849" s="163">
        <v>45889</v>
      </c>
      <c r="E2849" s="164">
        <v>45905</v>
      </c>
      <c r="F2849" s="165">
        <v>1150.92</v>
      </c>
      <c r="G2849" s="166" t="s">
        <v>2262</v>
      </c>
      <c r="H2849" s="161" t="s">
        <v>2029</v>
      </c>
      <c r="I2849" s="161" t="s">
        <v>6641</v>
      </c>
      <c r="J2849" s="161" t="s">
        <v>50</v>
      </c>
      <c r="K2849" s="167"/>
      <c r="L2849" s="168" t="s">
        <v>749</v>
      </c>
      <c r="M2849" s="168" t="s">
        <v>51</v>
      </c>
    </row>
    <row r="2850" spans="1:13" s="169" customFormat="1" x14ac:dyDescent="0.4">
      <c r="A2850" s="161" t="s">
        <v>2028</v>
      </c>
      <c r="B2850" s="161" t="s">
        <v>2247</v>
      </c>
      <c r="C2850" s="162">
        <v>36555602025</v>
      </c>
      <c r="D2850" s="163">
        <v>45889</v>
      </c>
      <c r="E2850" s="164">
        <v>45905</v>
      </c>
      <c r="F2850" s="165">
        <v>1150.92</v>
      </c>
      <c r="G2850" s="166" t="s">
        <v>2262</v>
      </c>
      <c r="H2850" s="161" t="s">
        <v>2029</v>
      </c>
      <c r="I2850" s="161" t="s">
        <v>6642</v>
      </c>
      <c r="J2850" s="161" t="s">
        <v>44</v>
      </c>
      <c r="K2850" s="167"/>
      <c r="L2850" s="168" t="s">
        <v>749</v>
      </c>
      <c r="M2850" s="168" t="s">
        <v>45</v>
      </c>
    </row>
    <row r="2851" spans="1:13" s="169" customFormat="1" x14ac:dyDescent="0.4">
      <c r="A2851" s="161" t="s">
        <v>2028</v>
      </c>
      <c r="B2851" s="161" t="s">
        <v>2247</v>
      </c>
      <c r="C2851" s="162">
        <v>36555602025</v>
      </c>
      <c r="D2851" s="163">
        <v>45889</v>
      </c>
      <c r="E2851" s="164">
        <v>45905</v>
      </c>
      <c r="F2851" s="165">
        <v>1150.92</v>
      </c>
      <c r="G2851" s="166" t="s">
        <v>2262</v>
      </c>
      <c r="H2851" s="161" t="s">
        <v>2029</v>
      </c>
      <c r="I2851" s="161" t="s">
        <v>6642</v>
      </c>
      <c r="J2851" s="161" t="s">
        <v>44</v>
      </c>
      <c r="K2851" s="167"/>
      <c r="L2851" s="168" t="s">
        <v>749</v>
      </c>
      <c r="M2851" s="168" t="s">
        <v>45</v>
      </c>
    </row>
    <row r="2852" spans="1:13" s="169" customFormat="1" x14ac:dyDescent="0.4">
      <c r="A2852" s="161" t="s">
        <v>2028</v>
      </c>
      <c r="B2852" s="161" t="s">
        <v>2247</v>
      </c>
      <c r="C2852" s="162">
        <v>36555602025</v>
      </c>
      <c r="D2852" s="163">
        <v>45889</v>
      </c>
      <c r="E2852" s="164">
        <v>45905</v>
      </c>
      <c r="F2852" s="165">
        <v>1336.76</v>
      </c>
      <c r="G2852" s="166" t="s">
        <v>2262</v>
      </c>
      <c r="H2852" s="161" t="s">
        <v>2029</v>
      </c>
      <c r="I2852" s="161" t="s">
        <v>6643</v>
      </c>
      <c r="J2852" s="161" t="s">
        <v>354</v>
      </c>
      <c r="K2852" s="167"/>
      <c r="L2852" s="168" t="s">
        <v>749</v>
      </c>
      <c r="M2852" s="168" t="s">
        <v>1900</v>
      </c>
    </row>
    <row r="2853" spans="1:13" s="169" customFormat="1" x14ac:dyDescent="0.4">
      <c r="A2853" s="161" t="s">
        <v>2028</v>
      </c>
      <c r="B2853" s="161" t="s">
        <v>2247</v>
      </c>
      <c r="C2853" s="162">
        <v>36555602025</v>
      </c>
      <c r="D2853" s="163">
        <v>45889</v>
      </c>
      <c r="E2853" s="164">
        <v>45905</v>
      </c>
      <c r="F2853" s="165">
        <v>1336.76</v>
      </c>
      <c r="G2853" s="166" t="s">
        <v>2262</v>
      </c>
      <c r="H2853" s="161" t="s">
        <v>2029</v>
      </c>
      <c r="I2853" s="161" t="s">
        <v>6644</v>
      </c>
      <c r="J2853" s="161" t="s">
        <v>256</v>
      </c>
      <c r="K2853" s="167"/>
      <c r="L2853" s="168" t="s">
        <v>749</v>
      </c>
      <c r="M2853" s="168" t="s">
        <v>257</v>
      </c>
    </row>
    <row r="2854" spans="1:13" s="169" customFormat="1" x14ac:dyDescent="0.4">
      <c r="A2854" s="161" t="s">
        <v>2028</v>
      </c>
      <c r="B2854" s="161" t="s">
        <v>2247</v>
      </c>
      <c r="C2854" s="162">
        <v>36555602025</v>
      </c>
      <c r="D2854" s="163">
        <v>45889</v>
      </c>
      <c r="E2854" s="164">
        <v>45905</v>
      </c>
      <c r="F2854" s="165">
        <v>1336.76</v>
      </c>
      <c r="G2854" s="166" t="s">
        <v>2262</v>
      </c>
      <c r="H2854" s="161" t="s">
        <v>2029</v>
      </c>
      <c r="I2854" s="161" t="s">
        <v>6645</v>
      </c>
      <c r="J2854" s="161" t="s">
        <v>232</v>
      </c>
      <c r="K2854" s="167"/>
      <c r="L2854" s="168" t="s">
        <v>749</v>
      </c>
      <c r="M2854" s="168" t="s">
        <v>233</v>
      </c>
    </row>
    <row r="2855" spans="1:13" s="169" customFormat="1" x14ac:dyDescent="0.4">
      <c r="A2855" s="161" t="s">
        <v>2028</v>
      </c>
      <c r="B2855" s="161" t="s">
        <v>2247</v>
      </c>
      <c r="C2855" s="162">
        <v>36555602025</v>
      </c>
      <c r="D2855" s="163">
        <v>45889</v>
      </c>
      <c r="E2855" s="164">
        <v>45905</v>
      </c>
      <c r="F2855" s="165">
        <v>1336.76</v>
      </c>
      <c r="G2855" s="166" t="s">
        <v>2262</v>
      </c>
      <c r="H2855" s="161" t="s">
        <v>2029</v>
      </c>
      <c r="I2855" s="161" t="s">
        <v>6646</v>
      </c>
      <c r="J2855" s="161" t="s">
        <v>388</v>
      </c>
      <c r="K2855" s="167"/>
      <c r="L2855" s="168" t="s">
        <v>749</v>
      </c>
      <c r="M2855" s="168" t="s">
        <v>1900</v>
      </c>
    </row>
    <row r="2856" spans="1:13" s="169" customFormat="1" x14ac:dyDescent="0.4">
      <c r="A2856" s="161" t="s">
        <v>2028</v>
      </c>
      <c r="B2856" s="161" t="s">
        <v>2247</v>
      </c>
      <c r="C2856" s="162">
        <v>36555602025</v>
      </c>
      <c r="D2856" s="163">
        <v>45889</v>
      </c>
      <c r="E2856" s="164">
        <v>45905</v>
      </c>
      <c r="F2856" s="165">
        <v>1336.76</v>
      </c>
      <c r="G2856" s="166" t="s">
        <v>2262</v>
      </c>
      <c r="H2856" s="161" t="s">
        <v>2029</v>
      </c>
      <c r="I2856" s="161" t="s">
        <v>6647</v>
      </c>
      <c r="J2856" s="161" t="s">
        <v>12</v>
      </c>
      <c r="K2856" s="167"/>
      <c r="L2856" s="168" t="s">
        <v>749</v>
      </c>
      <c r="M2856" s="168" t="s">
        <v>1900</v>
      </c>
    </row>
    <row r="2857" spans="1:13" s="169" customFormat="1" x14ac:dyDescent="0.4">
      <c r="A2857" s="161" t="s">
        <v>2028</v>
      </c>
      <c r="B2857" s="161" t="s">
        <v>2247</v>
      </c>
      <c r="C2857" s="162">
        <v>36555602025</v>
      </c>
      <c r="D2857" s="163">
        <v>45889</v>
      </c>
      <c r="E2857" s="164">
        <v>45905</v>
      </c>
      <c r="F2857" s="165">
        <v>523.08000000000004</v>
      </c>
      <c r="G2857" s="166" t="s">
        <v>2262</v>
      </c>
      <c r="H2857" s="161" t="s">
        <v>2029</v>
      </c>
      <c r="I2857" s="161" t="s">
        <v>6648</v>
      </c>
      <c r="J2857" s="161" t="s">
        <v>318</v>
      </c>
      <c r="K2857" s="167"/>
      <c r="L2857" s="168" t="s">
        <v>749</v>
      </c>
      <c r="M2857" s="168" t="s">
        <v>319</v>
      </c>
    </row>
    <row r="2858" spans="1:13" s="169" customFormat="1" x14ac:dyDescent="0.4">
      <c r="A2858" s="161" t="s">
        <v>2028</v>
      </c>
      <c r="B2858" s="161" t="s">
        <v>2247</v>
      </c>
      <c r="C2858" s="162">
        <v>36555602025</v>
      </c>
      <c r="D2858" s="163">
        <v>45889</v>
      </c>
      <c r="E2858" s="164">
        <v>45905</v>
      </c>
      <c r="F2858" s="165">
        <v>1202.04</v>
      </c>
      <c r="G2858" s="166" t="s">
        <v>2262</v>
      </c>
      <c r="H2858" s="161" t="s">
        <v>2029</v>
      </c>
      <c r="I2858" s="161" t="s">
        <v>5642</v>
      </c>
      <c r="J2858" s="161" t="s">
        <v>48</v>
      </c>
      <c r="K2858" s="167"/>
      <c r="L2858" s="168" t="s">
        <v>749</v>
      </c>
      <c r="M2858" s="168" t="s">
        <v>49</v>
      </c>
    </row>
    <row r="2859" spans="1:13" s="169" customFormat="1" x14ac:dyDescent="0.4">
      <c r="A2859" s="161" t="s">
        <v>2028</v>
      </c>
      <c r="B2859" s="161" t="s">
        <v>2247</v>
      </c>
      <c r="C2859" s="162">
        <v>36555602025</v>
      </c>
      <c r="D2859" s="163">
        <v>45889</v>
      </c>
      <c r="E2859" s="164">
        <v>45905</v>
      </c>
      <c r="F2859" s="165">
        <v>826.88</v>
      </c>
      <c r="G2859" s="166" t="s">
        <v>2262</v>
      </c>
      <c r="H2859" s="161" t="s">
        <v>2029</v>
      </c>
      <c r="I2859" s="161" t="s">
        <v>5642</v>
      </c>
      <c r="J2859" s="161" t="s">
        <v>48</v>
      </c>
      <c r="K2859" s="167"/>
      <c r="L2859" s="168" t="s">
        <v>749</v>
      </c>
      <c r="M2859" s="168" t="s">
        <v>1900</v>
      </c>
    </row>
    <row r="2860" spans="1:13" s="169" customFormat="1" x14ac:dyDescent="0.4">
      <c r="A2860" s="161" t="s">
        <v>2028</v>
      </c>
      <c r="B2860" s="161" t="s">
        <v>2247</v>
      </c>
      <c r="C2860" s="162">
        <v>36555602025</v>
      </c>
      <c r="D2860" s="163">
        <v>45889</v>
      </c>
      <c r="E2860" s="164">
        <v>45905</v>
      </c>
      <c r="F2860" s="165">
        <v>1336.76</v>
      </c>
      <c r="G2860" s="166" t="s">
        <v>2262</v>
      </c>
      <c r="H2860" s="161" t="s">
        <v>2029</v>
      </c>
      <c r="I2860" s="161" t="s">
        <v>6649</v>
      </c>
      <c r="J2860" s="161" t="s">
        <v>272</v>
      </c>
      <c r="K2860" s="167"/>
      <c r="L2860" s="168" t="s">
        <v>749</v>
      </c>
      <c r="M2860" s="168" t="s">
        <v>273</v>
      </c>
    </row>
    <row r="2861" spans="1:13" s="169" customFormat="1" x14ac:dyDescent="0.4">
      <c r="A2861" s="161" t="s">
        <v>2028</v>
      </c>
      <c r="B2861" s="161" t="s">
        <v>2247</v>
      </c>
      <c r="C2861" s="162">
        <v>36555602025</v>
      </c>
      <c r="D2861" s="163">
        <v>45889</v>
      </c>
      <c r="E2861" s="164">
        <v>45905</v>
      </c>
      <c r="F2861" s="165">
        <v>1150.92</v>
      </c>
      <c r="G2861" s="166" t="s">
        <v>2262</v>
      </c>
      <c r="H2861" s="161" t="s">
        <v>2029</v>
      </c>
      <c r="I2861" s="161" t="s">
        <v>6650</v>
      </c>
      <c r="J2861" s="161" t="s">
        <v>342</v>
      </c>
      <c r="K2861" s="167"/>
      <c r="L2861" s="168" t="s">
        <v>749</v>
      </c>
      <c r="M2861" s="168" t="s">
        <v>343</v>
      </c>
    </row>
    <row r="2862" spans="1:13" s="169" customFormat="1" x14ac:dyDescent="0.4">
      <c r="A2862" s="161" t="s">
        <v>2028</v>
      </c>
      <c r="B2862" s="161" t="s">
        <v>2247</v>
      </c>
      <c r="C2862" s="162">
        <v>36555602025</v>
      </c>
      <c r="D2862" s="163">
        <v>45889</v>
      </c>
      <c r="E2862" s="164">
        <v>45905</v>
      </c>
      <c r="F2862" s="165">
        <v>1150.92</v>
      </c>
      <c r="G2862" s="166" t="s">
        <v>2262</v>
      </c>
      <c r="H2862" s="161" t="s">
        <v>2029</v>
      </c>
      <c r="I2862" s="161" t="s">
        <v>6650</v>
      </c>
      <c r="J2862" s="161" t="s">
        <v>342</v>
      </c>
      <c r="K2862" s="167"/>
      <c r="L2862" s="168" t="s">
        <v>749</v>
      </c>
      <c r="M2862" s="168" t="s">
        <v>1900</v>
      </c>
    </row>
    <row r="2863" spans="1:13" s="169" customFormat="1" x14ac:dyDescent="0.4">
      <c r="A2863" s="161" t="s">
        <v>2028</v>
      </c>
      <c r="B2863" s="161" t="s">
        <v>2247</v>
      </c>
      <c r="C2863" s="162">
        <v>36555602025</v>
      </c>
      <c r="D2863" s="163">
        <v>45889</v>
      </c>
      <c r="E2863" s="164">
        <v>45905</v>
      </c>
      <c r="F2863" s="165">
        <v>1336.76</v>
      </c>
      <c r="G2863" s="166" t="s">
        <v>2262</v>
      </c>
      <c r="H2863" s="161" t="s">
        <v>2029</v>
      </c>
      <c r="I2863" s="161" t="s">
        <v>6651</v>
      </c>
      <c r="J2863" s="161" t="s">
        <v>390</v>
      </c>
      <c r="K2863" s="167"/>
      <c r="L2863" s="168" t="s">
        <v>749</v>
      </c>
      <c r="M2863" s="168" t="s">
        <v>391</v>
      </c>
    </row>
    <row r="2864" spans="1:13" s="169" customFormat="1" x14ac:dyDescent="0.4">
      <c r="A2864" s="161" t="s">
        <v>2028</v>
      </c>
      <c r="B2864" s="161" t="s">
        <v>2247</v>
      </c>
      <c r="C2864" s="162">
        <v>36555602025</v>
      </c>
      <c r="D2864" s="163">
        <v>45889</v>
      </c>
      <c r="E2864" s="164">
        <v>45905</v>
      </c>
      <c r="F2864" s="165">
        <v>1336.76</v>
      </c>
      <c r="G2864" s="166" t="s">
        <v>2262</v>
      </c>
      <c r="H2864" s="161" t="s">
        <v>2029</v>
      </c>
      <c r="I2864" s="161" t="s">
        <v>6652</v>
      </c>
      <c r="J2864" s="161" t="s">
        <v>242</v>
      </c>
      <c r="K2864" s="167"/>
      <c r="L2864" s="168" t="s">
        <v>749</v>
      </c>
      <c r="M2864" s="168" t="s">
        <v>243</v>
      </c>
    </row>
    <row r="2865" spans="1:13" s="169" customFormat="1" x14ac:dyDescent="0.4">
      <c r="A2865" s="161" t="s">
        <v>2028</v>
      </c>
      <c r="B2865" s="161" t="s">
        <v>2247</v>
      </c>
      <c r="C2865" s="162">
        <v>36555602025</v>
      </c>
      <c r="D2865" s="163">
        <v>45889</v>
      </c>
      <c r="E2865" s="164">
        <v>45905</v>
      </c>
      <c r="F2865" s="165">
        <v>1336.76</v>
      </c>
      <c r="G2865" s="166" t="s">
        <v>2262</v>
      </c>
      <c r="H2865" s="161" t="s">
        <v>2029</v>
      </c>
      <c r="I2865" s="161" t="s">
        <v>6653</v>
      </c>
      <c r="J2865" s="161" t="s">
        <v>206</v>
      </c>
      <c r="K2865" s="167"/>
      <c r="L2865" s="168" t="s">
        <v>749</v>
      </c>
      <c r="M2865" s="168" t="s">
        <v>207</v>
      </c>
    </row>
    <row r="2866" spans="1:13" s="169" customFormat="1" x14ac:dyDescent="0.4">
      <c r="A2866" s="161" t="s">
        <v>2028</v>
      </c>
      <c r="B2866" s="161" t="s">
        <v>2247</v>
      </c>
      <c r="C2866" s="162">
        <v>36555602025</v>
      </c>
      <c r="D2866" s="163">
        <v>45889</v>
      </c>
      <c r="E2866" s="164">
        <v>45905</v>
      </c>
      <c r="F2866" s="165">
        <v>1336.76</v>
      </c>
      <c r="G2866" s="166" t="s">
        <v>2262</v>
      </c>
      <c r="H2866" s="161" t="s">
        <v>2029</v>
      </c>
      <c r="I2866" s="161" t="s">
        <v>6654</v>
      </c>
      <c r="J2866" s="161" t="s">
        <v>110</v>
      </c>
      <c r="K2866" s="167"/>
      <c r="L2866" s="168" t="s">
        <v>749</v>
      </c>
      <c r="M2866" s="168" t="s">
        <v>111</v>
      </c>
    </row>
    <row r="2867" spans="1:13" s="169" customFormat="1" x14ac:dyDescent="0.4">
      <c r="A2867" s="161" t="s">
        <v>2028</v>
      </c>
      <c r="B2867" s="161" t="s">
        <v>2247</v>
      </c>
      <c r="C2867" s="162">
        <v>36555602025</v>
      </c>
      <c r="D2867" s="163">
        <v>45889</v>
      </c>
      <c r="E2867" s="164">
        <v>45905</v>
      </c>
      <c r="F2867" s="165">
        <v>1336.76</v>
      </c>
      <c r="G2867" s="166" t="s">
        <v>2262</v>
      </c>
      <c r="H2867" s="161" t="s">
        <v>2029</v>
      </c>
      <c r="I2867" s="161" t="s">
        <v>6655</v>
      </c>
      <c r="J2867" s="161" t="s">
        <v>346</v>
      </c>
      <c r="K2867" s="167"/>
      <c r="L2867" s="168" t="s">
        <v>749</v>
      </c>
      <c r="M2867" s="168" t="s">
        <v>347</v>
      </c>
    </row>
    <row r="2868" spans="1:13" s="169" customFormat="1" x14ac:dyDescent="0.4">
      <c r="A2868" s="161" t="s">
        <v>2028</v>
      </c>
      <c r="B2868" s="161" t="s">
        <v>2247</v>
      </c>
      <c r="C2868" s="162">
        <v>36555602025</v>
      </c>
      <c r="D2868" s="163">
        <v>45889</v>
      </c>
      <c r="E2868" s="164">
        <v>45905</v>
      </c>
      <c r="F2868" s="165">
        <v>1336.76</v>
      </c>
      <c r="G2868" s="166" t="s">
        <v>2262</v>
      </c>
      <c r="H2868" s="161" t="s">
        <v>2029</v>
      </c>
      <c r="I2868" s="161" t="s">
        <v>6656</v>
      </c>
      <c r="J2868" s="161" t="s">
        <v>114</v>
      </c>
      <c r="K2868" s="167"/>
      <c r="L2868" s="168" t="s">
        <v>749</v>
      </c>
      <c r="M2868" s="168" t="s">
        <v>115</v>
      </c>
    </row>
    <row r="2869" spans="1:13" s="169" customFormat="1" x14ac:dyDescent="0.4">
      <c r="A2869" s="161" t="s">
        <v>2028</v>
      </c>
      <c r="B2869" s="161" t="s">
        <v>2247</v>
      </c>
      <c r="C2869" s="162">
        <v>36555602025</v>
      </c>
      <c r="D2869" s="163">
        <v>45889</v>
      </c>
      <c r="E2869" s="164">
        <v>45905</v>
      </c>
      <c r="F2869" s="165">
        <v>1336.76</v>
      </c>
      <c r="G2869" s="166" t="s">
        <v>2262</v>
      </c>
      <c r="H2869" s="161" t="s">
        <v>2029</v>
      </c>
      <c r="I2869" s="161" t="s">
        <v>6657</v>
      </c>
      <c r="J2869" s="161" t="s">
        <v>332</v>
      </c>
      <c r="K2869" s="167"/>
      <c r="L2869" s="168" t="s">
        <v>749</v>
      </c>
      <c r="M2869" s="168" t="s">
        <v>333</v>
      </c>
    </row>
    <row r="2870" spans="1:13" s="169" customFormat="1" x14ac:dyDescent="0.4">
      <c r="A2870" s="161" t="s">
        <v>2028</v>
      </c>
      <c r="B2870" s="161" t="s">
        <v>2247</v>
      </c>
      <c r="C2870" s="162">
        <v>36555602025</v>
      </c>
      <c r="D2870" s="163">
        <v>45889</v>
      </c>
      <c r="E2870" s="164">
        <v>45905</v>
      </c>
      <c r="F2870" s="165">
        <v>1336.76</v>
      </c>
      <c r="G2870" s="166" t="s">
        <v>2262</v>
      </c>
      <c r="H2870" s="161" t="s">
        <v>2029</v>
      </c>
      <c r="I2870" s="161" t="s">
        <v>6658</v>
      </c>
      <c r="J2870" s="161" t="s">
        <v>392</v>
      </c>
      <c r="K2870" s="167"/>
      <c r="L2870" s="168" t="s">
        <v>749</v>
      </c>
      <c r="M2870" s="168" t="s">
        <v>393</v>
      </c>
    </row>
    <row r="2871" spans="1:13" s="169" customFormat="1" x14ac:dyDescent="0.4">
      <c r="A2871" s="161" t="s">
        <v>2028</v>
      </c>
      <c r="B2871" s="161" t="s">
        <v>2247</v>
      </c>
      <c r="C2871" s="162">
        <v>36555602025</v>
      </c>
      <c r="D2871" s="163">
        <v>45889</v>
      </c>
      <c r="E2871" s="164">
        <v>45905</v>
      </c>
      <c r="F2871" s="165">
        <v>1336.76</v>
      </c>
      <c r="G2871" s="166" t="s">
        <v>2262</v>
      </c>
      <c r="H2871" s="161" t="s">
        <v>2029</v>
      </c>
      <c r="I2871" s="161" t="s">
        <v>6659</v>
      </c>
      <c r="J2871" s="161" t="s">
        <v>92</v>
      </c>
      <c r="K2871" s="167"/>
      <c r="L2871" s="168" t="s">
        <v>749</v>
      </c>
      <c r="M2871" s="168" t="s">
        <v>93</v>
      </c>
    </row>
    <row r="2872" spans="1:13" s="169" customFormat="1" x14ac:dyDescent="0.4">
      <c r="A2872" s="161" t="s">
        <v>2028</v>
      </c>
      <c r="B2872" s="161" t="s">
        <v>2247</v>
      </c>
      <c r="C2872" s="162">
        <v>36555602025</v>
      </c>
      <c r="D2872" s="163">
        <v>45889</v>
      </c>
      <c r="E2872" s="164">
        <v>45905</v>
      </c>
      <c r="F2872" s="165">
        <v>1336.76</v>
      </c>
      <c r="G2872" s="166" t="s">
        <v>2262</v>
      </c>
      <c r="H2872" s="161" t="s">
        <v>2029</v>
      </c>
      <c r="I2872" s="161" t="s">
        <v>6660</v>
      </c>
      <c r="J2872" s="161" t="s">
        <v>468</v>
      </c>
      <c r="K2872" s="167"/>
      <c r="L2872" s="168" t="s">
        <v>749</v>
      </c>
      <c r="M2872" s="168" t="s">
        <v>469</v>
      </c>
    </row>
    <row r="2873" spans="1:13" s="169" customFormat="1" x14ac:dyDescent="0.4">
      <c r="A2873" s="161" t="s">
        <v>2028</v>
      </c>
      <c r="B2873" s="161" t="s">
        <v>2247</v>
      </c>
      <c r="C2873" s="162">
        <v>36555602025</v>
      </c>
      <c r="D2873" s="163">
        <v>45889</v>
      </c>
      <c r="E2873" s="164">
        <v>45905</v>
      </c>
      <c r="F2873" s="165">
        <v>1336.76</v>
      </c>
      <c r="G2873" s="166" t="s">
        <v>2262</v>
      </c>
      <c r="H2873" s="161" t="s">
        <v>2029</v>
      </c>
      <c r="I2873" s="161" t="s">
        <v>6661</v>
      </c>
      <c r="J2873" s="161" t="s">
        <v>266</v>
      </c>
      <c r="K2873" s="167"/>
      <c r="L2873" s="168" t="s">
        <v>749</v>
      </c>
      <c r="M2873" s="168" t="s">
        <v>267</v>
      </c>
    </row>
    <row r="2874" spans="1:13" s="169" customFormat="1" x14ac:dyDescent="0.4">
      <c r="A2874" s="161" t="s">
        <v>2028</v>
      </c>
      <c r="B2874" s="161" t="s">
        <v>2247</v>
      </c>
      <c r="C2874" s="162">
        <v>36555602025</v>
      </c>
      <c r="D2874" s="163">
        <v>45889</v>
      </c>
      <c r="E2874" s="164">
        <v>45905</v>
      </c>
      <c r="F2874" s="165">
        <v>1336.76</v>
      </c>
      <c r="G2874" s="166" t="s">
        <v>2262</v>
      </c>
      <c r="H2874" s="161" t="s">
        <v>2029</v>
      </c>
      <c r="I2874" s="161" t="s">
        <v>6662</v>
      </c>
      <c r="J2874" s="161" t="s">
        <v>436</v>
      </c>
      <c r="K2874" s="167"/>
      <c r="L2874" s="168" t="s">
        <v>749</v>
      </c>
      <c r="M2874" s="168" t="s">
        <v>437</v>
      </c>
    </row>
    <row r="2875" spans="1:13" s="169" customFormat="1" x14ac:dyDescent="0.4">
      <c r="A2875" s="161" t="s">
        <v>2028</v>
      </c>
      <c r="B2875" s="161" t="s">
        <v>2247</v>
      </c>
      <c r="C2875" s="162">
        <v>36555602025</v>
      </c>
      <c r="D2875" s="163">
        <v>45889</v>
      </c>
      <c r="E2875" s="164">
        <v>45905</v>
      </c>
      <c r="F2875" s="165">
        <v>1336.76</v>
      </c>
      <c r="G2875" s="166" t="s">
        <v>2262</v>
      </c>
      <c r="H2875" s="161" t="s">
        <v>2029</v>
      </c>
      <c r="I2875" s="161" t="s">
        <v>6663</v>
      </c>
      <c r="J2875" s="161" t="s">
        <v>398</v>
      </c>
      <c r="K2875" s="167"/>
      <c r="L2875" s="168" t="s">
        <v>749</v>
      </c>
      <c r="M2875" s="168" t="s">
        <v>399</v>
      </c>
    </row>
    <row r="2876" spans="1:13" s="169" customFormat="1" x14ac:dyDescent="0.4">
      <c r="A2876" s="161" t="s">
        <v>2028</v>
      </c>
      <c r="B2876" s="161" t="s">
        <v>2247</v>
      </c>
      <c r="C2876" s="162">
        <v>36555602025</v>
      </c>
      <c r="D2876" s="163">
        <v>45889</v>
      </c>
      <c r="E2876" s="164">
        <v>45905</v>
      </c>
      <c r="F2876" s="165">
        <v>1336.76</v>
      </c>
      <c r="G2876" s="166" t="s">
        <v>2262</v>
      </c>
      <c r="H2876" s="161" t="s">
        <v>2029</v>
      </c>
      <c r="I2876" s="161" t="s">
        <v>6664</v>
      </c>
      <c r="J2876" s="161" t="s">
        <v>394</v>
      </c>
      <c r="K2876" s="167"/>
      <c r="L2876" s="168" t="s">
        <v>749</v>
      </c>
      <c r="M2876" s="168" t="s">
        <v>395</v>
      </c>
    </row>
    <row r="2877" spans="1:13" s="169" customFormat="1" x14ac:dyDescent="0.4">
      <c r="A2877" s="161" t="s">
        <v>2028</v>
      </c>
      <c r="B2877" s="161" t="s">
        <v>2247</v>
      </c>
      <c r="C2877" s="162">
        <v>36555602025</v>
      </c>
      <c r="D2877" s="163">
        <v>45889</v>
      </c>
      <c r="E2877" s="164">
        <v>45905</v>
      </c>
      <c r="F2877" s="165">
        <v>1150.92</v>
      </c>
      <c r="G2877" s="166" t="s">
        <v>2262</v>
      </c>
      <c r="H2877" s="161" t="s">
        <v>2029</v>
      </c>
      <c r="I2877" s="161" t="s">
        <v>6665</v>
      </c>
      <c r="J2877" s="161" t="s">
        <v>298</v>
      </c>
      <c r="K2877" s="167"/>
      <c r="L2877" s="168" t="s">
        <v>749</v>
      </c>
      <c r="M2877" s="168" t="s">
        <v>1900</v>
      </c>
    </row>
    <row r="2878" spans="1:13" s="169" customFormat="1" x14ac:dyDescent="0.4">
      <c r="A2878" s="161" t="s">
        <v>2028</v>
      </c>
      <c r="B2878" s="161" t="s">
        <v>2247</v>
      </c>
      <c r="C2878" s="162">
        <v>36555602025</v>
      </c>
      <c r="D2878" s="163">
        <v>45889</v>
      </c>
      <c r="E2878" s="164">
        <v>45905</v>
      </c>
      <c r="F2878" s="165">
        <v>1336.76</v>
      </c>
      <c r="G2878" s="166" t="s">
        <v>2262</v>
      </c>
      <c r="H2878" s="161" t="s">
        <v>2029</v>
      </c>
      <c r="I2878" s="161" t="s">
        <v>6666</v>
      </c>
      <c r="J2878" s="161" t="s">
        <v>144</v>
      </c>
      <c r="K2878" s="167"/>
      <c r="L2878" s="168" t="s">
        <v>749</v>
      </c>
      <c r="M2878" s="168" t="s">
        <v>145</v>
      </c>
    </row>
    <row r="2879" spans="1:13" s="169" customFormat="1" x14ac:dyDescent="0.4">
      <c r="A2879" s="161" t="s">
        <v>2028</v>
      </c>
      <c r="B2879" s="161" t="s">
        <v>2247</v>
      </c>
      <c r="C2879" s="162">
        <v>36555602025</v>
      </c>
      <c r="D2879" s="163">
        <v>45889</v>
      </c>
      <c r="E2879" s="164">
        <v>45905</v>
      </c>
      <c r="F2879" s="165">
        <v>1336.76</v>
      </c>
      <c r="G2879" s="166" t="s">
        <v>2262</v>
      </c>
      <c r="H2879" s="161" t="s">
        <v>2029</v>
      </c>
      <c r="I2879" s="161" t="s">
        <v>6667</v>
      </c>
      <c r="J2879" s="161" t="s">
        <v>218</v>
      </c>
      <c r="K2879" s="167"/>
      <c r="L2879" s="168" t="s">
        <v>749</v>
      </c>
      <c r="M2879" s="168" t="s">
        <v>1900</v>
      </c>
    </row>
    <row r="2880" spans="1:13" s="169" customFormat="1" x14ac:dyDescent="0.4">
      <c r="A2880" s="161" t="s">
        <v>2028</v>
      </c>
      <c r="B2880" s="161" t="s">
        <v>2247</v>
      </c>
      <c r="C2880" s="162">
        <v>36555602025</v>
      </c>
      <c r="D2880" s="163">
        <v>45889</v>
      </c>
      <c r="E2880" s="164">
        <v>45905</v>
      </c>
      <c r="F2880" s="165">
        <v>1336.76</v>
      </c>
      <c r="G2880" s="166" t="s">
        <v>2262</v>
      </c>
      <c r="H2880" s="161" t="s">
        <v>2029</v>
      </c>
      <c r="I2880" s="161" t="s">
        <v>6668</v>
      </c>
      <c r="J2880" s="161" t="s">
        <v>400</v>
      </c>
      <c r="K2880" s="167"/>
      <c r="L2880" s="168" t="s">
        <v>749</v>
      </c>
      <c r="M2880" s="168" t="s">
        <v>401</v>
      </c>
    </row>
    <row r="2881" spans="1:13" s="169" customFormat="1" x14ac:dyDescent="0.4">
      <c r="A2881" s="161" t="s">
        <v>2028</v>
      </c>
      <c r="B2881" s="161" t="s">
        <v>2247</v>
      </c>
      <c r="C2881" s="162">
        <v>36555602025</v>
      </c>
      <c r="D2881" s="163">
        <v>45889</v>
      </c>
      <c r="E2881" s="164">
        <v>45905</v>
      </c>
      <c r="F2881" s="165">
        <v>1150.92</v>
      </c>
      <c r="G2881" s="166" t="s">
        <v>2262</v>
      </c>
      <c r="H2881" s="161" t="s">
        <v>2029</v>
      </c>
      <c r="I2881" s="161" t="s">
        <v>5643</v>
      </c>
      <c r="J2881" s="161" t="s">
        <v>32</v>
      </c>
      <c r="K2881" s="167"/>
      <c r="L2881" s="168" t="s">
        <v>749</v>
      </c>
      <c r="M2881" s="168" t="s">
        <v>1900</v>
      </c>
    </row>
    <row r="2882" spans="1:13" s="169" customFormat="1" x14ac:dyDescent="0.4">
      <c r="A2882" s="161" t="s">
        <v>2028</v>
      </c>
      <c r="B2882" s="161" t="s">
        <v>2247</v>
      </c>
      <c r="C2882" s="162">
        <v>36555602025</v>
      </c>
      <c r="D2882" s="163">
        <v>45889</v>
      </c>
      <c r="E2882" s="164">
        <v>45905</v>
      </c>
      <c r="F2882" s="165">
        <v>590.78</v>
      </c>
      <c r="G2882" s="166" t="s">
        <v>2262</v>
      </c>
      <c r="H2882" s="161" t="s">
        <v>2029</v>
      </c>
      <c r="I2882" s="161" t="s">
        <v>5643</v>
      </c>
      <c r="J2882" s="161" t="s">
        <v>32</v>
      </c>
      <c r="K2882" s="167"/>
      <c r="L2882" s="168" t="s">
        <v>749</v>
      </c>
      <c r="M2882" s="168" t="s">
        <v>33</v>
      </c>
    </row>
    <row r="2883" spans="1:13" s="169" customFormat="1" x14ac:dyDescent="0.4">
      <c r="A2883" s="161" t="s">
        <v>2028</v>
      </c>
      <c r="B2883" s="161" t="s">
        <v>2247</v>
      </c>
      <c r="C2883" s="162">
        <v>36555602025</v>
      </c>
      <c r="D2883" s="163">
        <v>45889</v>
      </c>
      <c r="E2883" s="164">
        <v>45905</v>
      </c>
      <c r="F2883" s="165">
        <v>1336.76</v>
      </c>
      <c r="G2883" s="166" t="s">
        <v>2262</v>
      </c>
      <c r="H2883" s="161" t="s">
        <v>2029</v>
      </c>
      <c r="I2883" s="161" t="s">
        <v>6669</v>
      </c>
      <c r="J2883" s="161" t="s">
        <v>264</v>
      </c>
      <c r="K2883" s="167"/>
      <c r="L2883" s="168" t="s">
        <v>749</v>
      </c>
      <c r="M2883" s="168" t="s">
        <v>265</v>
      </c>
    </row>
    <row r="2884" spans="1:13" s="169" customFormat="1" x14ac:dyDescent="0.4">
      <c r="A2884" s="161" t="s">
        <v>2028</v>
      </c>
      <c r="B2884" s="161" t="s">
        <v>2247</v>
      </c>
      <c r="C2884" s="162">
        <v>36555602025</v>
      </c>
      <c r="D2884" s="163">
        <v>45889</v>
      </c>
      <c r="E2884" s="164">
        <v>45905</v>
      </c>
      <c r="F2884" s="165">
        <v>1336.76</v>
      </c>
      <c r="G2884" s="166" t="s">
        <v>2262</v>
      </c>
      <c r="H2884" s="161" t="s">
        <v>2029</v>
      </c>
      <c r="I2884" s="161" t="s">
        <v>6670</v>
      </c>
      <c r="J2884" s="161" t="s">
        <v>300</v>
      </c>
      <c r="K2884" s="167"/>
      <c r="L2884" s="168" t="s">
        <v>749</v>
      </c>
      <c r="M2884" s="168" t="s">
        <v>1900</v>
      </c>
    </row>
    <row r="2885" spans="1:13" s="169" customFormat="1" x14ac:dyDescent="0.4">
      <c r="A2885" s="161" t="s">
        <v>2028</v>
      </c>
      <c r="B2885" s="161" t="s">
        <v>2247</v>
      </c>
      <c r="C2885" s="162">
        <v>36555602025</v>
      </c>
      <c r="D2885" s="163">
        <v>45889</v>
      </c>
      <c r="E2885" s="164">
        <v>45905</v>
      </c>
      <c r="F2885" s="165">
        <v>1336.76</v>
      </c>
      <c r="G2885" s="166" t="s">
        <v>2262</v>
      </c>
      <c r="H2885" s="161" t="s">
        <v>2029</v>
      </c>
      <c r="I2885" s="161" t="s">
        <v>6671</v>
      </c>
      <c r="J2885" s="161" t="s">
        <v>270</v>
      </c>
      <c r="K2885" s="167"/>
      <c r="L2885" s="168" t="s">
        <v>749</v>
      </c>
      <c r="M2885" s="168" t="s">
        <v>271</v>
      </c>
    </row>
    <row r="2886" spans="1:13" s="169" customFormat="1" x14ac:dyDescent="0.4">
      <c r="A2886" s="161" t="s">
        <v>2028</v>
      </c>
      <c r="B2886" s="161" t="s">
        <v>2247</v>
      </c>
      <c r="C2886" s="162">
        <v>36555602025</v>
      </c>
      <c r="D2886" s="163">
        <v>45889</v>
      </c>
      <c r="E2886" s="164">
        <v>45905</v>
      </c>
      <c r="F2886" s="165">
        <v>1336.76</v>
      </c>
      <c r="G2886" s="166" t="s">
        <v>2262</v>
      </c>
      <c r="H2886" s="161" t="s">
        <v>2029</v>
      </c>
      <c r="I2886" s="161" t="s">
        <v>6672</v>
      </c>
      <c r="J2886" s="161" t="s">
        <v>16</v>
      </c>
      <c r="K2886" s="167"/>
      <c r="L2886" s="168" t="s">
        <v>749</v>
      </c>
      <c r="M2886" s="168" t="s">
        <v>17</v>
      </c>
    </row>
    <row r="2887" spans="1:13" s="169" customFormat="1" x14ac:dyDescent="0.4">
      <c r="A2887" s="161" t="s">
        <v>2028</v>
      </c>
      <c r="B2887" s="161" t="s">
        <v>2247</v>
      </c>
      <c r="C2887" s="162">
        <v>36555602025</v>
      </c>
      <c r="D2887" s="163">
        <v>45889</v>
      </c>
      <c r="E2887" s="164">
        <v>45905</v>
      </c>
      <c r="F2887" s="165">
        <v>1336.76</v>
      </c>
      <c r="G2887" s="166" t="s">
        <v>2262</v>
      </c>
      <c r="H2887" s="161" t="s">
        <v>2029</v>
      </c>
      <c r="I2887" s="161" t="s">
        <v>6673</v>
      </c>
      <c r="J2887" s="161" t="s">
        <v>134</v>
      </c>
      <c r="K2887" s="167"/>
      <c r="L2887" s="168" t="s">
        <v>749</v>
      </c>
      <c r="M2887" s="168" t="s">
        <v>135</v>
      </c>
    </row>
    <row r="2888" spans="1:13" s="169" customFormat="1" x14ac:dyDescent="0.4">
      <c r="A2888" s="161" t="s">
        <v>2028</v>
      </c>
      <c r="B2888" s="161" t="s">
        <v>2247</v>
      </c>
      <c r="C2888" s="162">
        <v>36555602025</v>
      </c>
      <c r="D2888" s="163">
        <v>45889</v>
      </c>
      <c r="E2888" s="164">
        <v>45905</v>
      </c>
      <c r="F2888" s="165">
        <v>1336.76</v>
      </c>
      <c r="G2888" s="166" t="s">
        <v>2262</v>
      </c>
      <c r="H2888" s="161" t="s">
        <v>2029</v>
      </c>
      <c r="I2888" s="161" t="s">
        <v>6674</v>
      </c>
      <c r="J2888" s="161" t="s">
        <v>74</v>
      </c>
      <c r="K2888" s="167"/>
      <c r="L2888" s="168" t="s">
        <v>749</v>
      </c>
      <c r="M2888" s="168" t="s">
        <v>75</v>
      </c>
    </row>
    <row r="2889" spans="1:13" s="169" customFormat="1" x14ac:dyDescent="0.4">
      <c r="A2889" s="161" t="s">
        <v>2028</v>
      </c>
      <c r="B2889" s="161" t="s">
        <v>2247</v>
      </c>
      <c r="C2889" s="162">
        <v>36555602025</v>
      </c>
      <c r="D2889" s="163">
        <v>45889</v>
      </c>
      <c r="E2889" s="164">
        <v>45905</v>
      </c>
      <c r="F2889" s="165">
        <v>1336.76</v>
      </c>
      <c r="G2889" s="166" t="s">
        <v>2262</v>
      </c>
      <c r="H2889" s="161" t="s">
        <v>2029</v>
      </c>
      <c r="I2889" s="161" t="s">
        <v>6675</v>
      </c>
      <c r="J2889" s="161" t="s">
        <v>148</v>
      </c>
      <c r="K2889" s="167"/>
      <c r="L2889" s="168" t="s">
        <v>749</v>
      </c>
      <c r="M2889" s="168" t="s">
        <v>149</v>
      </c>
    </row>
    <row r="2890" spans="1:13" s="169" customFormat="1" x14ac:dyDescent="0.4">
      <c r="A2890" s="161" t="s">
        <v>2028</v>
      </c>
      <c r="B2890" s="161" t="s">
        <v>2247</v>
      </c>
      <c r="C2890" s="162">
        <v>36555602025</v>
      </c>
      <c r="D2890" s="163">
        <v>45889</v>
      </c>
      <c r="E2890" s="164">
        <v>45905</v>
      </c>
      <c r="F2890" s="165">
        <v>1336.76</v>
      </c>
      <c r="G2890" s="166" t="s">
        <v>2262</v>
      </c>
      <c r="H2890" s="161" t="s">
        <v>2029</v>
      </c>
      <c r="I2890" s="161" t="s">
        <v>6676</v>
      </c>
      <c r="J2890" s="161" t="s">
        <v>238</v>
      </c>
      <c r="K2890" s="167"/>
      <c r="L2890" s="168" t="s">
        <v>749</v>
      </c>
      <c r="M2890" s="168" t="s">
        <v>239</v>
      </c>
    </row>
    <row r="2891" spans="1:13" s="169" customFormat="1" x14ac:dyDescent="0.4">
      <c r="A2891" s="161" t="s">
        <v>2028</v>
      </c>
      <c r="B2891" s="161" t="s">
        <v>2247</v>
      </c>
      <c r="C2891" s="162">
        <v>36555602025</v>
      </c>
      <c r="D2891" s="163">
        <v>45889</v>
      </c>
      <c r="E2891" s="164">
        <v>45905</v>
      </c>
      <c r="F2891" s="165">
        <v>1336.76</v>
      </c>
      <c r="G2891" s="166" t="s">
        <v>2262</v>
      </c>
      <c r="H2891" s="161" t="s">
        <v>2029</v>
      </c>
      <c r="I2891" s="161" t="s">
        <v>6677</v>
      </c>
      <c r="J2891" s="161" t="s">
        <v>404</v>
      </c>
      <c r="K2891" s="167"/>
      <c r="L2891" s="168" t="s">
        <v>749</v>
      </c>
      <c r="M2891" s="168" t="s">
        <v>405</v>
      </c>
    </row>
    <row r="2892" spans="1:13" s="169" customFormat="1" x14ac:dyDescent="0.4">
      <c r="A2892" s="161" t="s">
        <v>2028</v>
      </c>
      <c r="B2892" s="161" t="s">
        <v>2247</v>
      </c>
      <c r="C2892" s="162">
        <v>36555602025</v>
      </c>
      <c r="D2892" s="163">
        <v>45889</v>
      </c>
      <c r="E2892" s="164">
        <v>45905</v>
      </c>
      <c r="F2892" s="165">
        <v>1063.8800000000001</v>
      </c>
      <c r="G2892" s="166" t="s">
        <v>2262</v>
      </c>
      <c r="H2892" s="161" t="s">
        <v>2029</v>
      </c>
      <c r="I2892" s="161" t="s">
        <v>5644</v>
      </c>
      <c r="J2892" s="161" t="s">
        <v>186</v>
      </c>
      <c r="K2892" s="167"/>
      <c r="L2892" s="168" t="s">
        <v>749</v>
      </c>
      <c r="M2892" s="168" t="s">
        <v>187</v>
      </c>
    </row>
    <row r="2893" spans="1:13" s="169" customFormat="1" x14ac:dyDescent="0.4">
      <c r="A2893" s="161" t="s">
        <v>2028</v>
      </c>
      <c r="B2893" s="161" t="s">
        <v>2247</v>
      </c>
      <c r="C2893" s="162">
        <v>36555602025</v>
      </c>
      <c r="D2893" s="163">
        <v>45889</v>
      </c>
      <c r="E2893" s="164">
        <v>45905</v>
      </c>
      <c r="F2893" s="165">
        <v>1150.92</v>
      </c>
      <c r="G2893" s="166" t="s">
        <v>2262</v>
      </c>
      <c r="H2893" s="161" t="s">
        <v>2029</v>
      </c>
      <c r="I2893" s="161" t="s">
        <v>5644</v>
      </c>
      <c r="J2893" s="161" t="s">
        <v>186</v>
      </c>
      <c r="K2893" s="167"/>
      <c r="L2893" s="168" t="s">
        <v>749</v>
      </c>
      <c r="M2893" s="168" t="s">
        <v>187</v>
      </c>
    </row>
    <row r="2894" spans="1:13" s="169" customFormat="1" x14ac:dyDescent="0.4">
      <c r="A2894" s="161" t="s">
        <v>2028</v>
      </c>
      <c r="B2894" s="161" t="s">
        <v>2247</v>
      </c>
      <c r="C2894" s="162">
        <v>36555602025</v>
      </c>
      <c r="D2894" s="163">
        <v>45889</v>
      </c>
      <c r="E2894" s="164">
        <v>45905</v>
      </c>
      <c r="F2894" s="165">
        <v>1150.92</v>
      </c>
      <c r="G2894" s="166" t="s">
        <v>2262</v>
      </c>
      <c r="H2894" s="161" t="s">
        <v>2029</v>
      </c>
      <c r="I2894" s="161" t="s">
        <v>5644</v>
      </c>
      <c r="J2894" s="161" t="s">
        <v>186</v>
      </c>
      <c r="K2894" s="167"/>
      <c r="L2894" s="168" t="s">
        <v>749</v>
      </c>
      <c r="M2894" s="168" t="s">
        <v>187</v>
      </c>
    </row>
    <row r="2895" spans="1:13" s="169" customFormat="1" x14ac:dyDescent="0.4">
      <c r="A2895" s="161" t="s">
        <v>2028</v>
      </c>
      <c r="B2895" s="161" t="s">
        <v>2247</v>
      </c>
      <c r="C2895" s="162">
        <v>36555602025</v>
      </c>
      <c r="D2895" s="163">
        <v>45889</v>
      </c>
      <c r="E2895" s="164">
        <v>45905</v>
      </c>
      <c r="F2895" s="165">
        <v>970.32</v>
      </c>
      <c r="G2895" s="166" t="s">
        <v>2262</v>
      </c>
      <c r="H2895" s="161" t="s">
        <v>2029</v>
      </c>
      <c r="I2895" s="161" t="s">
        <v>5644</v>
      </c>
      <c r="J2895" s="161" t="s">
        <v>186</v>
      </c>
      <c r="K2895" s="167"/>
      <c r="L2895" s="168" t="s">
        <v>749</v>
      </c>
      <c r="M2895" s="168" t="s">
        <v>187</v>
      </c>
    </row>
    <row r="2896" spans="1:13" s="169" customFormat="1" x14ac:dyDescent="0.4">
      <c r="A2896" s="161" t="s">
        <v>2028</v>
      </c>
      <c r="B2896" s="161" t="s">
        <v>2247</v>
      </c>
      <c r="C2896" s="162">
        <v>36555602025</v>
      </c>
      <c r="D2896" s="163">
        <v>45889</v>
      </c>
      <c r="E2896" s="164">
        <v>45905</v>
      </c>
      <c r="F2896" s="165">
        <v>1336.76</v>
      </c>
      <c r="G2896" s="166" t="s">
        <v>2262</v>
      </c>
      <c r="H2896" s="161" t="s">
        <v>2029</v>
      </c>
      <c r="I2896" s="161" t="s">
        <v>6678</v>
      </c>
      <c r="J2896" s="161" t="s">
        <v>252</v>
      </c>
      <c r="K2896" s="167"/>
      <c r="L2896" s="168" t="s">
        <v>749</v>
      </c>
      <c r="M2896" s="168" t="s">
        <v>253</v>
      </c>
    </row>
    <row r="2897" spans="1:13" s="169" customFormat="1" x14ac:dyDescent="0.4">
      <c r="A2897" s="161" t="s">
        <v>2028</v>
      </c>
      <c r="B2897" s="161" t="s">
        <v>2247</v>
      </c>
      <c r="C2897" s="162">
        <v>36555602025</v>
      </c>
      <c r="D2897" s="163">
        <v>45889</v>
      </c>
      <c r="E2897" s="164">
        <v>45905</v>
      </c>
      <c r="F2897" s="165">
        <v>1336.76</v>
      </c>
      <c r="G2897" s="166" t="s">
        <v>2262</v>
      </c>
      <c r="H2897" s="161" t="s">
        <v>2029</v>
      </c>
      <c r="I2897" s="161" t="s">
        <v>6679</v>
      </c>
      <c r="J2897" s="161" t="s">
        <v>402</v>
      </c>
      <c r="K2897" s="167"/>
      <c r="L2897" s="168" t="s">
        <v>749</v>
      </c>
      <c r="M2897" s="168" t="s">
        <v>403</v>
      </c>
    </row>
    <row r="2898" spans="1:13" s="169" customFormat="1" x14ac:dyDescent="0.4">
      <c r="A2898" s="161" t="s">
        <v>2028</v>
      </c>
      <c r="B2898" s="161" t="s">
        <v>2247</v>
      </c>
      <c r="C2898" s="162">
        <v>36555602025</v>
      </c>
      <c r="D2898" s="163">
        <v>45889</v>
      </c>
      <c r="E2898" s="164">
        <v>45905</v>
      </c>
      <c r="F2898" s="165">
        <v>1336.76</v>
      </c>
      <c r="G2898" s="166" t="s">
        <v>2262</v>
      </c>
      <c r="H2898" s="161" t="s">
        <v>2029</v>
      </c>
      <c r="I2898" s="161" t="s">
        <v>6680</v>
      </c>
      <c r="J2898" s="161" t="s">
        <v>410</v>
      </c>
      <c r="K2898" s="167"/>
      <c r="L2898" s="168" t="s">
        <v>749</v>
      </c>
      <c r="M2898" s="168" t="s">
        <v>1900</v>
      </c>
    </row>
    <row r="2899" spans="1:13" s="169" customFormat="1" x14ac:dyDescent="0.4">
      <c r="A2899" s="161" t="s">
        <v>2028</v>
      </c>
      <c r="B2899" s="161" t="s">
        <v>2247</v>
      </c>
      <c r="C2899" s="162">
        <v>36555602025</v>
      </c>
      <c r="D2899" s="163">
        <v>45889</v>
      </c>
      <c r="E2899" s="164">
        <v>45905</v>
      </c>
      <c r="F2899" s="165">
        <v>1336.76</v>
      </c>
      <c r="G2899" s="166" t="s">
        <v>2262</v>
      </c>
      <c r="H2899" s="161" t="s">
        <v>2029</v>
      </c>
      <c r="I2899" s="161" t="s">
        <v>6681</v>
      </c>
      <c r="J2899" s="161" t="s">
        <v>406</v>
      </c>
      <c r="K2899" s="167"/>
      <c r="L2899" s="168" t="s">
        <v>749</v>
      </c>
      <c r="M2899" s="168" t="s">
        <v>407</v>
      </c>
    </row>
    <row r="2900" spans="1:13" s="169" customFormat="1" x14ac:dyDescent="0.4">
      <c r="A2900" s="161" t="s">
        <v>2028</v>
      </c>
      <c r="B2900" s="161" t="s">
        <v>2247</v>
      </c>
      <c r="C2900" s="162">
        <v>36555602025</v>
      </c>
      <c r="D2900" s="163">
        <v>45889</v>
      </c>
      <c r="E2900" s="164">
        <v>45905</v>
      </c>
      <c r="F2900" s="165">
        <v>1336.76</v>
      </c>
      <c r="G2900" s="166" t="s">
        <v>2262</v>
      </c>
      <c r="H2900" s="161" t="s">
        <v>2029</v>
      </c>
      <c r="I2900" s="161" t="s">
        <v>6682</v>
      </c>
      <c r="J2900" s="161" t="s">
        <v>108</v>
      </c>
      <c r="K2900" s="167"/>
      <c r="L2900" s="168" t="s">
        <v>749</v>
      </c>
      <c r="M2900" s="168" t="s">
        <v>109</v>
      </c>
    </row>
    <row r="2901" spans="1:13" s="169" customFormat="1" x14ac:dyDescent="0.4">
      <c r="A2901" s="161" t="s">
        <v>2028</v>
      </c>
      <c r="B2901" s="161" t="s">
        <v>2247</v>
      </c>
      <c r="C2901" s="162">
        <v>36555602025</v>
      </c>
      <c r="D2901" s="163">
        <v>45889</v>
      </c>
      <c r="E2901" s="164">
        <v>45905</v>
      </c>
      <c r="F2901" s="165">
        <v>1336.76</v>
      </c>
      <c r="G2901" s="166" t="s">
        <v>2262</v>
      </c>
      <c r="H2901" s="161" t="s">
        <v>2029</v>
      </c>
      <c r="I2901" s="161" t="s">
        <v>6683</v>
      </c>
      <c r="J2901" s="161" t="s">
        <v>326</v>
      </c>
      <c r="K2901" s="167"/>
      <c r="L2901" s="168" t="s">
        <v>749</v>
      </c>
      <c r="M2901" s="168" t="s">
        <v>1900</v>
      </c>
    </row>
    <row r="2902" spans="1:13" s="169" customFormat="1" x14ac:dyDescent="0.4">
      <c r="A2902" s="161" t="s">
        <v>2028</v>
      </c>
      <c r="B2902" s="161" t="s">
        <v>2247</v>
      </c>
      <c r="C2902" s="162">
        <v>36555602025</v>
      </c>
      <c r="D2902" s="163">
        <v>45889</v>
      </c>
      <c r="E2902" s="164">
        <v>45905</v>
      </c>
      <c r="F2902" s="165">
        <v>1336.76</v>
      </c>
      <c r="G2902" s="166" t="s">
        <v>2262</v>
      </c>
      <c r="H2902" s="161" t="s">
        <v>2029</v>
      </c>
      <c r="I2902" s="161" t="s">
        <v>6684</v>
      </c>
      <c r="J2902" s="161" t="s">
        <v>408</v>
      </c>
      <c r="K2902" s="167"/>
      <c r="L2902" s="168" t="s">
        <v>749</v>
      </c>
      <c r="M2902" s="168" t="s">
        <v>1900</v>
      </c>
    </row>
    <row r="2903" spans="1:13" s="169" customFormat="1" x14ac:dyDescent="0.4">
      <c r="A2903" s="161" t="s">
        <v>2028</v>
      </c>
      <c r="B2903" s="161" t="s">
        <v>2247</v>
      </c>
      <c r="C2903" s="162">
        <v>36555602025</v>
      </c>
      <c r="D2903" s="163">
        <v>45889</v>
      </c>
      <c r="E2903" s="164">
        <v>45905</v>
      </c>
      <c r="F2903" s="165">
        <v>1336.76</v>
      </c>
      <c r="G2903" s="166" t="s">
        <v>2262</v>
      </c>
      <c r="H2903" s="161" t="s">
        <v>2029</v>
      </c>
      <c r="I2903" s="161" t="s">
        <v>6685</v>
      </c>
      <c r="J2903" s="161" t="s">
        <v>412</v>
      </c>
      <c r="K2903" s="167"/>
      <c r="L2903" s="168" t="s">
        <v>749</v>
      </c>
      <c r="M2903" s="168" t="s">
        <v>413</v>
      </c>
    </row>
    <row r="2904" spans="1:13" s="169" customFormat="1" x14ac:dyDescent="0.4">
      <c r="A2904" s="161" t="s">
        <v>2028</v>
      </c>
      <c r="B2904" s="161" t="s">
        <v>2247</v>
      </c>
      <c r="C2904" s="162">
        <v>36555602025</v>
      </c>
      <c r="D2904" s="163">
        <v>45889</v>
      </c>
      <c r="E2904" s="164">
        <v>45905</v>
      </c>
      <c r="F2904" s="165">
        <v>1336.76</v>
      </c>
      <c r="G2904" s="166" t="s">
        <v>2262</v>
      </c>
      <c r="H2904" s="161" t="s">
        <v>2029</v>
      </c>
      <c r="I2904" s="161" t="s">
        <v>6686</v>
      </c>
      <c r="J2904" s="161" t="s">
        <v>130</v>
      </c>
      <c r="K2904" s="167"/>
      <c r="L2904" s="168" t="s">
        <v>749</v>
      </c>
      <c r="M2904" s="168" t="s">
        <v>131</v>
      </c>
    </row>
    <row r="2905" spans="1:13" s="169" customFormat="1" x14ac:dyDescent="0.4">
      <c r="A2905" s="161" t="s">
        <v>2028</v>
      </c>
      <c r="B2905" s="161" t="s">
        <v>2247</v>
      </c>
      <c r="C2905" s="162">
        <v>36555602025</v>
      </c>
      <c r="D2905" s="163">
        <v>45889</v>
      </c>
      <c r="E2905" s="164">
        <v>45905</v>
      </c>
      <c r="F2905" s="165">
        <v>1150.92</v>
      </c>
      <c r="G2905" s="166" t="s">
        <v>2262</v>
      </c>
      <c r="H2905" s="161" t="s">
        <v>2029</v>
      </c>
      <c r="I2905" s="161" t="s">
        <v>6687</v>
      </c>
      <c r="J2905" s="161" t="s">
        <v>164</v>
      </c>
      <c r="K2905" s="167"/>
      <c r="L2905" s="168" t="s">
        <v>749</v>
      </c>
      <c r="M2905" s="168" t="s">
        <v>165</v>
      </c>
    </row>
    <row r="2906" spans="1:13" s="169" customFormat="1" x14ac:dyDescent="0.4">
      <c r="A2906" s="161" t="s">
        <v>2028</v>
      </c>
      <c r="B2906" s="161" t="s">
        <v>2247</v>
      </c>
      <c r="C2906" s="162">
        <v>36555602025</v>
      </c>
      <c r="D2906" s="163">
        <v>45889</v>
      </c>
      <c r="E2906" s="164">
        <v>45905</v>
      </c>
      <c r="F2906" s="165">
        <v>1336.76</v>
      </c>
      <c r="G2906" s="166" t="s">
        <v>2262</v>
      </c>
      <c r="H2906" s="161" t="s">
        <v>2029</v>
      </c>
      <c r="I2906" s="161" t="s">
        <v>6688</v>
      </c>
      <c r="J2906" s="161" t="s">
        <v>416</v>
      </c>
      <c r="K2906" s="167"/>
      <c r="L2906" s="168" t="s">
        <v>749</v>
      </c>
      <c r="M2906" s="168" t="s">
        <v>417</v>
      </c>
    </row>
    <row r="2907" spans="1:13" s="169" customFormat="1" x14ac:dyDescent="0.4">
      <c r="A2907" s="161" t="s">
        <v>2028</v>
      </c>
      <c r="B2907" s="161" t="s">
        <v>2247</v>
      </c>
      <c r="C2907" s="162">
        <v>36555602025</v>
      </c>
      <c r="D2907" s="163">
        <v>45889</v>
      </c>
      <c r="E2907" s="164">
        <v>45905</v>
      </c>
      <c r="F2907" s="165">
        <v>1336.76</v>
      </c>
      <c r="G2907" s="166" t="s">
        <v>2262</v>
      </c>
      <c r="H2907" s="161" t="s">
        <v>2029</v>
      </c>
      <c r="I2907" s="161" t="s">
        <v>6689</v>
      </c>
      <c r="J2907" s="161" t="s">
        <v>62</v>
      </c>
      <c r="K2907" s="167"/>
      <c r="L2907" s="168" t="s">
        <v>749</v>
      </c>
      <c r="M2907" s="168" t="s">
        <v>63</v>
      </c>
    </row>
    <row r="2908" spans="1:13" s="169" customFormat="1" x14ac:dyDescent="0.4">
      <c r="A2908" s="161" t="s">
        <v>2028</v>
      </c>
      <c r="B2908" s="161" t="s">
        <v>2247</v>
      </c>
      <c r="C2908" s="162">
        <v>36555602025</v>
      </c>
      <c r="D2908" s="163">
        <v>45889</v>
      </c>
      <c r="E2908" s="164">
        <v>45905</v>
      </c>
      <c r="F2908" s="165">
        <v>1336.76</v>
      </c>
      <c r="G2908" s="166" t="s">
        <v>2262</v>
      </c>
      <c r="H2908" s="161" t="s">
        <v>2029</v>
      </c>
      <c r="I2908" s="161" t="s">
        <v>6690</v>
      </c>
      <c r="J2908" s="161" t="s">
        <v>418</v>
      </c>
      <c r="K2908" s="167"/>
      <c r="L2908" s="168" t="s">
        <v>749</v>
      </c>
      <c r="M2908" s="168" t="s">
        <v>419</v>
      </c>
    </row>
    <row r="2909" spans="1:13" s="169" customFormat="1" x14ac:dyDescent="0.4">
      <c r="A2909" s="161" t="s">
        <v>2028</v>
      </c>
      <c r="B2909" s="161" t="s">
        <v>2247</v>
      </c>
      <c r="C2909" s="162">
        <v>36555602025</v>
      </c>
      <c r="D2909" s="163">
        <v>45889</v>
      </c>
      <c r="E2909" s="164">
        <v>45905</v>
      </c>
      <c r="F2909" s="165">
        <v>1336.76</v>
      </c>
      <c r="G2909" s="166" t="s">
        <v>2262</v>
      </c>
      <c r="H2909" s="161" t="s">
        <v>2029</v>
      </c>
      <c r="I2909" s="161" t="s">
        <v>6691</v>
      </c>
      <c r="J2909" s="161" t="s">
        <v>98</v>
      </c>
      <c r="K2909" s="167"/>
      <c r="L2909" s="168" t="s">
        <v>749</v>
      </c>
      <c r="M2909" s="168" t="s">
        <v>99</v>
      </c>
    </row>
    <row r="2910" spans="1:13" s="169" customFormat="1" x14ac:dyDescent="0.4">
      <c r="A2910" s="161" t="s">
        <v>2028</v>
      </c>
      <c r="B2910" s="161" t="s">
        <v>2247</v>
      </c>
      <c r="C2910" s="162">
        <v>36555602025</v>
      </c>
      <c r="D2910" s="163">
        <v>45889</v>
      </c>
      <c r="E2910" s="164">
        <v>45905</v>
      </c>
      <c r="F2910" s="165">
        <v>1336.76</v>
      </c>
      <c r="G2910" s="166" t="s">
        <v>2262</v>
      </c>
      <c r="H2910" s="161" t="s">
        <v>2029</v>
      </c>
      <c r="I2910" s="161" t="s">
        <v>6692</v>
      </c>
      <c r="J2910" s="161" t="s">
        <v>456</v>
      </c>
      <c r="K2910" s="167"/>
      <c r="L2910" s="168" t="s">
        <v>749</v>
      </c>
      <c r="M2910" s="168" t="s">
        <v>457</v>
      </c>
    </row>
    <row r="2911" spans="1:13" s="169" customFormat="1" x14ac:dyDescent="0.4">
      <c r="A2911" s="161" t="s">
        <v>2028</v>
      </c>
      <c r="B2911" s="161" t="s">
        <v>2247</v>
      </c>
      <c r="C2911" s="162">
        <v>36555602025</v>
      </c>
      <c r="D2911" s="163">
        <v>45889</v>
      </c>
      <c r="E2911" s="164">
        <v>45905</v>
      </c>
      <c r="F2911" s="165">
        <v>1336.76</v>
      </c>
      <c r="G2911" s="166" t="s">
        <v>2262</v>
      </c>
      <c r="H2911" s="161" t="s">
        <v>2029</v>
      </c>
      <c r="I2911" s="161" t="s">
        <v>6693</v>
      </c>
      <c r="J2911" s="161" t="s">
        <v>104</v>
      </c>
      <c r="K2911" s="167"/>
      <c r="L2911" s="168" t="s">
        <v>749</v>
      </c>
      <c r="M2911" s="168" t="s">
        <v>105</v>
      </c>
    </row>
    <row r="2912" spans="1:13" s="169" customFormat="1" x14ac:dyDescent="0.4">
      <c r="A2912" s="161" t="s">
        <v>2028</v>
      </c>
      <c r="B2912" s="161" t="s">
        <v>2247</v>
      </c>
      <c r="C2912" s="162">
        <v>36555602025</v>
      </c>
      <c r="D2912" s="163">
        <v>45889</v>
      </c>
      <c r="E2912" s="164">
        <v>45905</v>
      </c>
      <c r="F2912" s="165">
        <v>1336.76</v>
      </c>
      <c r="G2912" s="166" t="s">
        <v>2262</v>
      </c>
      <c r="H2912" s="161" t="s">
        <v>2029</v>
      </c>
      <c r="I2912" s="161" t="s">
        <v>6694</v>
      </c>
      <c r="J2912" s="161" t="s">
        <v>240</v>
      </c>
      <c r="K2912" s="167"/>
      <c r="L2912" s="168" t="s">
        <v>749</v>
      </c>
      <c r="M2912" s="168" t="s">
        <v>241</v>
      </c>
    </row>
    <row r="2913" spans="1:13" s="169" customFormat="1" x14ac:dyDescent="0.4">
      <c r="A2913" s="161" t="s">
        <v>2028</v>
      </c>
      <c r="B2913" s="161" t="s">
        <v>2247</v>
      </c>
      <c r="C2913" s="162">
        <v>36555602025</v>
      </c>
      <c r="D2913" s="163">
        <v>45889</v>
      </c>
      <c r="E2913" s="164">
        <v>45905</v>
      </c>
      <c r="F2913" s="165">
        <v>1336.76</v>
      </c>
      <c r="G2913" s="166" t="s">
        <v>2262</v>
      </c>
      <c r="H2913" s="161" t="s">
        <v>2029</v>
      </c>
      <c r="I2913" s="161" t="s">
        <v>6695</v>
      </c>
      <c r="J2913" s="161" t="s">
        <v>78</v>
      </c>
      <c r="K2913" s="167"/>
      <c r="L2913" s="168" t="s">
        <v>749</v>
      </c>
      <c r="M2913" s="168" t="s">
        <v>79</v>
      </c>
    </row>
    <row r="2914" spans="1:13" s="169" customFormat="1" x14ac:dyDescent="0.4">
      <c r="A2914" s="161" t="s">
        <v>2028</v>
      </c>
      <c r="B2914" s="161" t="s">
        <v>2247</v>
      </c>
      <c r="C2914" s="162">
        <v>36555602025</v>
      </c>
      <c r="D2914" s="163">
        <v>45889</v>
      </c>
      <c r="E2914" s="164">
        <v>45905</v>
      </c>
      <c r="F2914" s="165">
        <v>1311.78</v>
      </c>
      <c r="G2914" s="166" t="s">
        <v>2262</v>
      </c>
      <c r="H2914" s="161" t="s">
        <v>2029</v>
      </c>
      <c r="I2914" s="161" t="s">
        <v>6696</v>
      </c>
      <c r="J2914" s="161" t="s">
        <v>424</v>
      </c>
      <c r="K2914" s="167"/>
      <c r="L2914" s="168" t="s">
        <v>749</v>
      </c>
      <c r="M2914" s="168" t="s">
        <v>425</v>
      </c>
    </row>
    <row r="2915" spans="1:13" s="169" customFormat="1" x14ac:dyDescent="0.4">
      <c r="A2915" s="161" t="s">
        <v>2028</v>
      </c>
      <c r="B2915" s="161" t="s">
        <v>2247</v>
      </c>
      <c r="C2915" s="162">
        <v>36555602025</v>
      </c>
      <c r="D2915" s="163">
        <v>45889</v>
      </c>
      <c r="E2915" s="164">
        <v>45905</v>
      </c>
      <c r="F2915" s="165">
        <v>1336.76</v>
      </c>
      <c r="G2915" s="166" t="s">
        <v>2262</v>
      </c>
      <c r="H2915" s="161" t="s">
        <v>2029</v>
      </c>
      <c r="I2915" s="161" t="s">
        <v>6697</v>
      </c>
      <c r="J2915" s="161" t="s">
        <v>136</v>
      </c>
      <c r="K2915" s="167"/>
      <c r="L2915" s="168" t="s">
        <v>749</v>
      </c>
      <c r="M2915" s="168" t="s">
        <v>137</v>
      </c>
    </row>
    <row r="2916" spans="1:13" s="169" customFormat="1" x14ac:dyDescent="0.4">
      <c r="A2916" s="161" t="s">
        <v>2028</v>
      </c>
      <c r="B2916" s="161" t="s">
        <v>2247</v>
      </c>
      <c r="C2916" s="162">
        <v>36555602025</v>
      </c>
      <c r="D2916" s="163">
        <v>45889</v>
      </c>
      <c r="E2916" s="164">
        <v>45905</v>
      </c>
      <c r="F2916" s="165">
        <v>1336.76</v>
      </c>
      <c r="G2916" s="166" t="s">
        <v>2262</v>
      </c>
      <c r="H2916" s="161" t="s">
        <v>2029</v>
      </c>
      <c r="I2916" s="161" t="s">
        <v>6698</v>
      </c>
      <c r="J2916" s="161" t="s">
        <v>202</v>
      </c>
      <c r="K2916" s="167"/>
      <c r="L2916" s="168" t="s">
        <v>749</v>
      </c>
      <c r="M2916" s="168" t="s">
        <v>203</v>
      </c>
    </row>
    <row r="2917" spans="1:13" s="169" customFormat="1" x14ac:dyDescent="0.4">
      <c r="A2917" s="161" t="s">
        <v>2028</v>
      </c>
      <c r="B2917" s="161" t="s">
        <v>2247</v>
      </c>
      <c r="C2917" s="162">
        <v>36555602025</v>
      </c>
      <c r="D2917" s="163">
        <v>45889</v>
      </c>
      <c r="E2917" s="164">
        <v>45905</v>
      </c>
      <c r="F2917" s="165">
        <v>1336.76</v>
      </c>
      <c r="G2917" s="166" t="s">
        <v>2262</v>
      </c>
      <c r="H2917" s="161" t="s">
        <v>2029</v>
      </c>
      <c r="I2917" s="161" t="s">
        <v>6699</v>
      </c>
      <c r="J2917" s="161" t="s">
        <v>2</v>
      </c>
      <c r="K2917" s="167"/>
      <c r="L2917" s="168" t="s">
        <v>749</v>
      </c>
      <c r="M2917" s="168" t="s">
        <v>3</v>
      </c>
    </row>
    <row r="2918" spans="1:13" s="169" customFormat="1" x14ac:dyDescent="0.4">
      <c r="A2918" s="161" t="s">
        <v>2028</v>
      </c>
      <c r="B2918" s="161" t="s">
        <v>2247</v>
      </c>
      <c r="C2918" s="162">
        <v>36555602025</v>
      </c>
      <c r="D2918" s="163">
        <v>45889</v>
      </c>
      <c r="E2918" s="164">
        <v>45905</v>
      </c>
      <c r="F2918" s="165">
        <v>1336.76</v>
      </c>
      <c r="G2918" s="166" t="s">
        <v>2262</v>
      </c>
      <c r="H2918" s="161" t="s">
        <v>2029</v>
      </c>
      <c r="I2918" s="161" t="s">
        <v>6699</v>
      </c>
      <c r="J2918" s="161" t="s">
        <v>2</v>
      </c>
      <c r="K2918" s="167"/>
      <c r="L2918" s="168" t="s">
        <v>749</v>
      </c>
      <c r="M2918" s="168" t="s">
        <v>3</v>
      </c>
    </row>
    <row r="2919" spans="1:13" s="169" customFormat="1" x14ac:dyDescent="0.4">
      <c r="A2919" s="161" t="s">
        <v>2028</v>
      </c>
      <c r="B2919" s="161" t="s">
        <v>2247</v>
      </c>
      <c r="C2919" s="162">
        <v>36555602025</v>
      </c>
      <c r="D2919" s="163">
        <v>45889</v>
      </c>
      <c r="E2919" s="164">
        <v>45905</v>
      </c>
      <c r="F2919" s="165">
        <v>1336.76</v>
      </c>
      <c r="G2919" s="166" t="s">
        <v>2262</v>
      </c>
      <c r="H2919" s="161" t="s">
        <v>2029</v>
      </c>
      <c r="I2919" s="161" t="s">
        <v>6700</v>
      </c>
      <c r="J2919" s="161" t="s">
        <v>310</v>
      </c>
      <c r="K2919" s="167"/>
      <c r="L2919" s="168" t="s">
        <v>749</v>
      </c>
      <c r="M2919" s="168" t="s">
        <v>311</v>
      </c>
    </row>
    <row r="2920" spans="1:13" s="169" customFormat="1" x14ac:dyDescent="0.4">
      <c r="A2920" s="161" t="s">
        <v>2028</v>
      </c>
      <c r="B2920" s="161" t="s">
        <v>2247</v>
      </c>
      <c r="C2920" s="162">
        <v>36555602025</v>
      </c>
      <c r="D2920" s="163">
        <v>45889</v>
      </c>
      <c r="E2920" s="164">
        <v>45905</v>
      </c>
      <c r="F2920" s="165">
        <v>1336.76</v>
      </c>
      <c r="G2920" s="166" t="s">
        <v>2262</v>
      </c>
      <c r="H2920" s="161" t="s">
        <v>2029</v>
      </c>
      <c r="I2920" s="161" t="s">
        <v>6700</v>
      </c>
      <c r="J2920" s="161" t="s">
        <v>310</v>
      </c>
      <c r="K2920" s="167"/>
      <c r="L2920" s="168" t="s">
        <v>749</v>
      </c>
      <c r="M2920" s="168" t="s">
        <v>311</v>
      </c>
    </row>
    <row r="2921" spans="1:13" s="169" customFormat="1" x14ac:dyDescent="0.4">
      <c r="A2921" s="161" t="s">
        <v>2028</v>
      </c>
      <c r="B2921" s="161" t="s">
        <v>2247</v>
      </c>
      <c r="C2921" s="162">
        <v>36555602025</v>
      </c>
      <c r="D2921" s="163">
        <v>45889</v>
      </c>
      <c r="E2921" s="164">
        <v>45905</v>
      </c>
      <c r="F2921" s="165">
        <v>1150.92</v>
      </c>
      <c r="G2921" s="166" t="s">
        <v>2262</v>
      </c>
      <c r="H2921" s="161" t="s">
        <v>2029</v>
      </c>
      <c r="I2921" s="161" t="s">
        <v>6701</v>
      </c>
      <c r="J2921" s="161" t="s">
        <v>40</v>
      </c>
      <c r="K2921" s="167"/>
      <c r="L2921" s="168" t="s">
        <v>749</v>
      </c>
      <c r="M2921" s="168" t="s">
        <v>41</v>
      </c>
    </row>
    <row r="2922" spans="1:13" s="169" customFormat="1" x14ac:dyDescent="0.4">
      <c r="A2922" s="161" t="s">
        <v>2028</v>
      </c>
      <c r="B2922" s="161" t="s">
        <v>2247</v>
      </c>
      <c r="C2922" s="162">
        <v>36555602025</v>
      </c>
      <c r="D2922" s="163">
        <v>45889</v>
      </c>
      <c r="E2922" s="164">
        <v>45905</v>
      </c>
      <c r="F2922" s="165">
        <v>1150.92</v>
      </c>
      <c r="G2922" s="166" t="s">
        <v>2262</v>
      </c>
      <c r="H2922" s="161" t="s">
        <v>2029</v>
      </c>
      <c r="I2922" s="161" t="s">
        <v>6701</v>
      </c>
      <c r="J2922" s="161" t="s">
        <v>40</v>
      </c>
      <c r="K2922" s="167"/>
      <c r="L2922" s="168" t="s">
        <v>749</v>
      </c>
      <c r="M2922" s="168" t="s">
        <v>41</v>
      </c>
    </row>
    <row r="2923" spans="1:13" s="169" customFormat="1" x14ac:dyDescent="0.4">
      <c r="A2923" s="161" t="s">
        <v>2028</v>
      </c>
      <c r="B2923" s="161" t="s">
        <v>2247</v>
      </c>
      <c r="C2923" s="162">
        <v>36555602025</v>
      </c>
      <c r="D2923" s="163">
        <v>45889</v>
      </c>
      <c r="E2923" s="164">
        <v>45905</v>
      </c>
      <c r="F2923" s="165">
        <v>1336.76</v>
      </c>
      <c r="G2923" s="166" t="s">
        <v>2262</v>
      </c>
      <c r="H2923" s="161" t="s">
        <v>2029</v>
      </c>
      <c r="I2923" s="161" t="s">
        <v>6702</v>
      </c>
      <c r="J2923" s="161" t="s">
        <v>446</v>
      </c>
      <c r="K2923" s="167"/>
      <c r="L2923" s="168" t="s">
        <v>749</v>
      </c>
      <c r="M2923" s="168" t="s">
        <v>447</v>
      </c>
    </row>
    <row r="2924" spans="1:13" s="169" customFormat="1" x14ac:dyDescent="0.4">
      <c r="A2924" s="161" t="s">
        <v>2028</v>
      </c>
      <c r="B2924" s="161" t="s">
        <v>2247</v>
      </c>
      <c r="C2924" s="162">
        <v>36555602025</v>
      </c>
      <c r="D2924" s="163">
        <v>45889</v>
      </c>
      <c r="E2924" s="164">
        <v>45905</v>
      </c>
      <c r="F2924" s="165">
        <v>1336.76</v>
      </c>
      <c r="G2924" s="166" t="s">
        <v>2262</v>
      </c>
      <c r="H2924" s="161" t="s">
        <v>2029</v>
      </c>
      <c r="I2924" s="161" t="s">
        <v>6703</v>
      </c>
      <c r="J2924" s="161" t="s">
        <v>200</v>
      </c>
      <c r="K2924" s="167"/>
      <c r="L2924" s="168" t="s">
        <v>749</v>
      </c>
      <c r="M2924" s="168" t="s">
        <v>201</v>
      </c>
    </row>
    <row r="2925" spans="1:13" s="169" customFormat="1" x14ac:dyDescent="0.4">
      <c r="A2925" s="161" t="s">
        <v>2028</v>
      </c>
      <c r="B2925" s="161" t="s">
        <v>2247</v>
      </c>
      <c r="C2925" s="162">
        <v>36555602025</v>
      </c>
      <c r="D2925" s="163">
        <v>45889</v>
      </c>
      <c r="E2925" s="164">
        <v>45905</v>
      </c>
      <c r="F2925" s="165">
        <v>1336.76</v>
      </c>
      <c r="G2925" s="166" t="s">
        <v>2262</v>
      </c>
      <c r="H2925" s="161" t="s">
        <v>2029</v>
      </c>
      <c r="I2925" s="161" t="s">
        <v>6704</v>
      </c>
      <c r="J2925" s="161" t="s">
        <v>503</v>
      </c>
      <c r="K2925" s="167"/>
      <c r="L2925" s="168" t="s">
        <v>749</v>
      </c>
      <c r="M2925" s="168" t="s">
        <v>504</v>
      </c>
    </row>
    <row r="2926" spans="1:13" s="169" customFormat="1" x14ac:dyDescent="0.4">
      <c r="A2926" s="161" t="s">
        <v>2028</v>
      </c>
      <c r="B2926" s="161" t="s">
        <v>2247</v>
      </c>
      <c r="C2926" s="162">
        <v>36555602025</v>
      </c>
      <c r="D2926" s="163">
        <v>45889</v>
      </c>
      <c r="E2926" s="164">
        <v>45905</v>
      </c>
      <c r="F2926" s="165">
        <v>1336.76</v>
      </c>
      <c r="G2926" s="166" t="s">
        <v>2262</v>
      </c>
      <c r="H2926" s="161" t="s">
        <v>2029</v>
      </c>
      <c r="I2926" s="161" t="s">
        <v>6705</v>
      </c>
      <c r="J2926" s="161" t="s">
        <v>458</v>
      </c>
      <c r="K2926" s="167"/>
      <c r="L2926" s="168" t="s">
        <v>749</v>
      </c>
      <c r="M2926" s="168" t="s">
        <v>459</v>
      </c>
    </row>
    <row r="2927" spans="1:13" s="169" customFormat="1" x14ac:dyDescent="0.4">
      <c r="A2927" s="161" t="s">
        <v>2028</v>
      </c>
      <c r="B2927" s="161" t="s">
        <v>2247</v>
      </c>
      <c r="C2927" s="162">
        <v>36555602025</v>
      </c>
      <c r="D2927" s="163">
        <v>45889</v>
      </c>
      <c r="E2927" s="164">
        <v>45905</v>
      </c>
      <c r="F2927" s="165">
        <v>1336.76</v>
      </c>
      <c r="G2927" s="166" t="s">
        <v>2262</v>
      </c>
      <c r="H2927" s="161" t="s">
        <v>2029</v>
      </c>
      <c r="I2927" s="161" t="s">
        <v>6706</v>
      </c>
      <c r="J2927" s="161" t="s">
        <v>4</v>
      </c>
      <c r="K2927" s="167"/>
      <c r="L2927" s="168" t="s">
        <v>749</v>
      </c>
      <c r="M2927" s="168" t="s">
        <v>5</v>
      </c>
    </row>
    <row r="2928" spans="1:13" s="169" customFormat="1" x14ac:dyDescent="0.4">
      <c r="A2928" s="161" t="s">
        <v>2028</v>
      </c>
      <c r="B2928" s="161" t="s">
        <v>2247</v>
      </c>
      <c r="C2928" s="162">
        <v>36555602025</v>
      </c>
      <c r="D2928" s="163">
        <v>45889</v>
      </c>
      <c r="E2928" s="164">
        <v>45905</v>
      </c>
      <c r="F2928" s="165">
        <v>1336.76</v>
      </c>
      <c r="G2928" s="166" t="s">
        <v>2262</v>
      </c>
      <c r="H2928" s="161" t="s">
        <v>2029</v>
      </c>
      <c r="I2928" s="161" t="s">
        <v>6707</v>
      </c>
      <c r="J2928" s="161" t="s">
        <v>250</v>
      </c>
      <c r="K2928" s="167"/>
      <c r="L2928" s="168" t="s">
        <v>749</v>
      </c>
      <c r="M2928" s="168" t="s">
        <v>251</v>
      </c>
    </row>
    <row r="2929" spans="1:13" s="169" customFormat="1" x14ac:dyDescent="0.4">
      <c r="A2929" s="161" t="s">
        <v>2028</v>
      </c>
      <c r="B2929" s="161" t="s">
        <v>2247</v>
      </c>
      <c r="C2929" s="162">
        <v>36555602025</v>
      </c>
      <c r="D2929" s="163">
        <v>45889</v>
      </c>
      <c r="E2929" s="164">
        <v>45905</v>
      </c>
      <c r="F2929" s="165">
        <v>1150.92</v>
      </c>
      <c r="G2929" s="166" t="s">
        <v>2262</v>
      </c>
      <c r="H2929" s="161" t="s">
        <v>2029</v>
      </c>
      <c r="I2929" s="161" t="s">
        <v>5645</v>
      </c>
      <c r="J2929" s="161" t="s">
        <v>188</v>
      </c>
      <c r="K2929" s="167"/>
      <c r="L2929" s="168" t="s">
        <v>749</v>
      </c>
      <c r="M2929" s="168" t="s">
        <v>189</v>
      </c>
    </row>
    <row r="2930" spans="1:13" s="169" customFormat="1" x14ac:dyDescent="0.4">
      <c r="A2930" s="161" t="s">
        <v>2028</v>
      </c>
      <c r="B2930" s="161" t="s">
        <v>2247</v>
      </c>
      <c r="C2930" s="162">
        <v>36555602025</v>
      </c>
      <c r="D2930" s="163">
        <v>45889</v>
      </c>
      <c r="E2930" s="164">
        <v>45905</v>
      </c>
      <c r="F2930" s="165">
        <v>1202.18</v>
      </c>
      <c r="G2930" s="166" t="s">
        <v>2262</v>
      </c>
      <c r="H2930" s="161" t="s">
        <v>2029</v>
      </c>
      <c r="I2930" s="161" t="s">
        <v>5645</v>
      </c>
      <c r="J2930" s="161" t="s">
        <v>188</v>
      </c>
      <c r="K2930" s="167"/>
      <c r="L2930" s="168" t="s">
        <v>749</v>
      </c>
      <c r="M2930" s="168" t="s">
        <v>189</v>
      </c>
    </row>
    <row r="2931" spans="1:13" s="169" customFormat="1" x14ac:dyDescent="0.4">
      <c r="A2931" s="161" t="s">
        <v>2028</v>
      </c>
      <c r="B2931" s="161" t="s">
        <v>2247</v>
      </c>
      <c r="C2931" s="162">
        <v>36555602025</v>
      </c>
      <c r="D2931" s="163">
        <v>45889</v>
      </c>
      <c r="E2931" s="164">
        <v>45905</v>
      </c>
      <c r="F2931" s="165">
        <v>1150.92</v>
      </c>
      <c r="G2931" s="166" t="s">
        <v>2262</v>
      </c>
      <c r="H2931" s="161" t="s">
        <v>2029</v>
      </c>
      <c r="I2931" s="161" t="s">
        <v>6708</v>
      </c>
      <c r="J2931" s="161" t="s">
        <v>18</v>
      </c>
      <c r="K2931" s="167"/>
      <c r="L2931" s="168" t="s">
        <v>749</v>
      </c>
      <c r="M2931" s="168" t="s">
        <v>19</v>
      </c>
    </row>
    <row r="2932" spans="1:13" s="169" customFormat="1" x14ac:dyDescent="0.4">
      <c r="A2932" s="161" t="s">
        <v>2028</v>
      </c>
      <c r="B2932" s="161" t="s">
        <v>2247</v>
      </c>
      <c r="C2932" s="162">
        <v>36555602025</v>
      </c>
      <c r="D2932" s="163">
        <v>45889</v>
      </c>
      <c r="E2932" s="164">
        <v>45905</v>
      </c>
      <c r="F2932" s="165">
        <v>1150.92</v>
      </c>
      <c r="G2932" s="166" t="s">
        <v>2262</v>
      </c>
      <c r="H2932" s="161" t="s">
        <v>2029</v>
      </c>
      <c r="I2932" s="161" t="s">
        <v>6708</v>
      </c>
      <c r="J2932" s="161" t="s">
        <v>18</v>
      </c>
      <c r="K2932" s="167"/>
      <c r="L2932" s="168" t="s">
        <v>749</v>
      </c>
      <c r="M2932" s="168" t="s">
        <v>19</v>
      </c>
    </row>
    <row r="2933" spans="1:13" s="169" customFormat="1" x14ac:dyDescent="0.4">
      <c r="A2933" s="161" t="s">
        <v>2028</v>
      </c>
      <c r="B2933" s="161" t="s">
        <v>2247</v>
      </c>
      <c r="C2933" s="162">
        <v>36555602025</v>
      </c>
      <c r="D2933" s="163">
        <v>45889</v>
      </c>
      <c r="E2933" s="164">
        <v>45905</v>
      </c>
      <c r="F2933" s="165">
        <v>1336.76</v>
      </c>
      <c r="G2933" s="166" t="s">
        <v>2262</v>
      </c>
      <c r="H2933" s="161" t="s">
        <v>2029</v>
      </c>
      <c r="I2933" s="161" t="s">
        <v>6709</v>
      </c>
      <c r="J2933" s="161" t="s">
        <v>204</v>
      </c>
      <c r="K2933" s="167"/>
      <c r="L2933" s="168" t="s">
        <v>749</v>
      </c>
      <c r="M2933" s="168" t="s">
        <v>205</v>
      </c>
    </row>
    <row r="2934" spans="1:13" s="169" customFormat="1" x14ac:dyDescent="0.4">
      <c r="A2934" s="161" t="s">
        <v>2028</v>
      </c>
      <c r="B2934" s="161" t="s">
        <v>2247</v>
      </c>
      <c r="C2934" s="162">
        <v>36555602025</v>
      </c>
      <c r="D2934" s="163">
        <v>45889</v>
      </c>
      <c r="E2934" s="164">
        <v>45905</v>
      </c>
      <c r="F2934" s="165">
        <v>1336.76</v>
      </c>
      <c r="G2934" s="166" t="s">
        <v>2262</v>
      </c>
      <c r="H2934" s="161" t="s">
        <v>2029</v>
      </c>
      <c r="I2934" s="161" t="s">
        <v>6710</v>
      </c>
      <c r="J2934" s="161" t="s">
        <v>396</v>
      </c>
      <c r="K2934" s="167"/>
      <c r="L2934" s="168" t="s">
        <v>749</v>
      </c>
      <c r="M2934" s="168" t="s">
        <v>397</v>
      </c>
    </row>
    <row r="2935" spans="1:13" s="169" customFormat="1" x14ac:dyDescent="0.4">
      <c r="A2935" s="161" t="s">
        <v>2028</v>
      </c>
      <c r="B2935" s="161" t="s">
        <v>2247</v>
      </c>
      <c r="C2935" s="162">
        <v>36555602025</v>
      </c>
      <c r="D2935" s="163">
        <v>45889</v>
      </c>
      <c r="E2935" s="164">
        <v>45905</v>
      </c>
      <c r="F2935" s="165">
        <v>290.60000000000002</v>
      </c>
      <c r="G2935" s="166" t="s">
        <v>2262</v>
      </c>
      <c r="H2935" s="161" t="s">
        <v>2029</v>
      </c>
      <c r="I2935" s="161" t="s">
        <v>5646</v>
      </c>
      <c r="J2935" s="161" t="s">
        <v>422</v>
      </c>
      <c r="K2935" s="167"/>
      <c r="L2935" s="168" t="s">
        <v>749</v>
      </c>
      <c r="M2935" s="168" t="s">
        <v>423</v>
      </c>
    </row>
    <row r="2936" spans="1:13" s="169" customFormat="1" x14ac:dyDescent="0.4">
      <c r="A2936" s="161" t="s">
        <v>2028</v>
      </c>
      <c r="B2936" s="161" t="s">
        <v>2247</v>
      </c>
      <c r="C2936" s="162">
        <v>36555602025</v>
      </c>
      <c r="D2936" s="163">
        <v>45889</v>
      </c>
      <c r="E2936" s="164">
        <v>45905</v>
      </c>
      <c r="F2936" s="165">
        <v>1336.76</v>
      </c>
      <c r="G2936" s="166" t="s">
        <v>2262</v>
      </c>
      <c r="H2936" s="161" t="s">
        <v>2029</v>
      </c>
      <c r="I2936" s="161" t="s">
        <v>6711</v>
      </c>
      <c r="J2936" s="161" t="s">
        <v>30</v>
      </c>
      <c r="K2936" s="167"/>
      <c r="L2936" s="168" t="s">
        <v>749</v>
      </c>
      <c r="M2936" s="168" t="s">
        <v>31</v>
      </c>
    </row>
    <row r="2937" spans="1:13" s="169" customFormat="1" x14ac:dyDescent="0.4">
      <c r="A2937" s="161" t="s">
        <v>2028</v>
      </c>
      <c r="B2937" s="161" t="s">
        <v>2247</v>
      </c>
      <c r="C2937" s="162">
        <v>36555602025</v>
      </c>
      <c r="D2937" s="163">
        <v>45889</v>
      </c>
      <c r="E2937" s="164">
        <v>45905</v>
      </c>
      <c r="F2937" s="165">
        <v>1336.76</v>
      </c>
      <c r="G2937" s="166" t="s">
        <v>2262</v>
      </c>
      <c r="H2937" s="161" t="s">
        <v>2029</v>
      </c>
      <c r="I2937" s="161" t="s">
        <v>6712</v>
      </c>
      <c r="J2937" s="161" t="s">
        <v>430</v>
      </c>
      <c r="K2937" s="167"/>
      <c r="L2937" s="168" t="s">
        <v>749</v>
      </c>
      <c r="M2937" s="168" t="s">
        <v>431</v>
      </c>
    </row>
    <row r="2938" spans="1:13" s="169" customFormat="1" x14ac:dyDescent="0.4">
      <c r="A2938" s="161" t="s">
        <v>2028</v>
      </c>
      <c r="B2938" s="161" t="s">
        <v>2247</v>
      </c>
      <c r="C2938" s="162">
        <v>36555602025</v>
      </c>
      <c r="D2938" s="163">
        <v>45889</v>
      </c>
      <c r="E2938" s="164">
        <v>45905</v>
      </c>
      <c r="F2938" s="165">
        <v>1336.76</v>
      </c>
      <c r="G2938" s="166" t="s">
        <v>2262</v>
      </c>
      <c r="H2938" s="161" t="s">
        <v>2029</v>
      </c>
      <c r="I2938" s="161" t="s">
        <v>6713</v>
      </c>
      <c r="J2938" s="161" t="s">
        <v>102</v>
      </c>
      <c r="K2938" s="167"/>
      <c r="L2938" s="168" t="s">
        <v>749</v>
      </c>
      <c r="M2938" s="168" t="s">
        <v>103</v>
      </c>
    </row>
    <row r="2939" spans="1:13" s="169" customFormat="1" x14ac:dyDescent="0.4">
      <c r="A2939" s="161" t="s">
        <v>2028</v>
      </c>
      <c r="B2939" s="161" t="s">
        <v>2247</v>
      </c>
      <c r="C2939" s="162">
        <v>36555602025</v>
      </c>
      <c r="D2939" s="163">
        <v>45889</v>
      </c>
      <c r="E2939" s="164">
        <v>45905</v>
      </c>
      <c r="F2939" s="165">
        <v>1336.76</v>
      </c>
      <c r="G2939" s="166" t="s">
        <v>2262</v>
      </c>
      <c r="H2939" s="161" t="s">
        <v>2029</v>
      </c>
      <c r="I2939" s="161" t="s">
        <v>6714</v>
      </c>
      <c r="J2939" s="161" t="s">
        <v>118</v>
      </c>
      <c r="K2939" s="167"/>
      <c r="L2939" s="168" t="s">
        <v>749</v>
      </c>
      <c r="M2939" s="168" t="s">
        <v>119</v>
      </c>
    </row>
    <row r="2940" spans="1:13" s="169" customFormat="1" x14ac:dyDescent="0.4">
      <c r="A2940" s="161" t="s">
        <v>2028</v>
      </c>
      <c r="B2940" s="161" t="s">
        <v>2247</v>
      </c>
      <c r="C2940" s="162">
        <v>36555602025</v>
      </c>
      <c r="D2940" s="163">
        <v>45889</v>
      </c>
      <c r="E2940" s="164">
        <v>45905</v>
      </c>
      <c r="F2940" s="165">
        <v>1336.76</v>
      </c>
      <c r="G2940" s="166" t="s">
        <v>2262</v>
      </c>
      <c r="H2940" s="161" t="s">
        <v>2029</v>
      </c>
      <c r="I2940" s="161" t="s">
        <v>6715</v>
      </c>
      <c r="J2940" s="161" t="s">
        <v>190</v>
      </c>
      <c r="K2940" s="167"/>
      <c r="L2940" s="168" t="s">
        <v>749</v>
      </c>
      <c r="M2940" s="168" t="s">
        <v>191</v>
      </c>
    </row>
    <row r="2941" spans="1:13" s="169" customFormat="1" x14ac:dyDescent="0.4">
      <c r="A2941" s="161" t="s">
        <v>2028</v>
      </c>
      <c r="B2941" s="161" t="s">
        <v>2247</v>
      </c>
      <c r="C2941" s="162">
        <v>36555602025</v>
      </c>
      <c r="D2941" s="163">
        <v>45889</v>
      </c>
      <c r="E2941" s="164">
        <v>45905</v>
      </c>
      <c r="F2941" s="165">
        <v>1311.78</v>
      </c>
      <c r="G2941" s="166" t="s">
        <v>2262</v>
      </c>
      <c r="H2941" s="161" t="s">
        <v>2029</v>
      </c>
      <c r="I2941" s="161" t="s">
        <v>6716</v>
      </c>
      <c r="J2941" s="161" t="s">
        <v>138</v>
      </c>
      <c r="K2941" s="167"/>
      <c r="L2941" s="168" t="s">
        <v>749</v>
      </c>
      <c r="M2941" s="168" t="s">
        <v>139</v>
      </c>
    </row>
    <row r="2942" spans="1:13" s="169" customFormat="1" x14ac:dyDescent="0.4">
      <c r="A2942" s="161" t="s">
        <v>2028</v>
      </c>
      <c r="B2942" s="161" t="s">
        <v>2247</v>
      </c>
      <c r="C2942" s="162">
        <v>36555602025</v>
      </c>
      <c r="D2942" s="163">
        <v>45889</v>
      </c>
      <c r="E2942" s="164">
        <v>45905</v>
      </c>
      <c r="F2942" s="165">
        <v>1336.76</v>
      </c>
      <c r="G2942" s="166" t="s">
        <v>2262</v>
      </c>
      <c r="H2942" s="161" t="s">
        <v>2029</v>
      </c>
      <c r="I2942" s="161" t="s">
        <v>6716</v>
      </c>
      <c r="J2942" s="161" t="s">
        <v>138</v>
      </c>
      <c r="K2942" s="167"/>
      <c r="L2942" s="168" t="s">
        <v>749</v>
      </c>
      <c r="M2942" s="168" t="s">
        <v>139</v>
      </c>
    </row>
    <row r="2943" spans="1:13" s="169" customFormat="1" x14ac:dyDescent="0.4">
      <c r="A2943" s="161" t="s">
        <v>2028</v>
      </c>
      <c r="B2943" s="161" t="s">
        <v>2247</v>
      </c>
      <c r="C2943" s="162">
        <v>36555602025</v>
      </c>
      <c r="D2943" s="163">
        <v>45889</v>
      </c>
      <c r="E2943" s="164">
        <v>45905</v>
      </c>
      <c r="F2943" s="165">
        <v>1150.92</v>
      </c>
      <c r="G2943" s="166" t="s">
        <v>2262</v>
      </c>
      <c r="H2943" s="161" t="s">
        <v>2029</v>
      </c>
      <c r="I2943" s="161" t="s">
        <v>6717</v>
      </c>
      <c r="J2943" s="161" t="s">
        <v>499</v>
      </c>
      <c r="K2943" s="167"/>
      <c r="L2943" s="168" t="s">
        <v>749</v>
      </c>
      <c r="M2943" s="168" t="s">
        <v>500</v>
      </c>
    </row>
    <row r="2944" spans="1:13" s="169" customFormat="1" x14ac:dyDescent="0.4">
      <c r="A2944" s="161" t="s">
        <v>2028</v>
      </c>
      <c r="B2944" s="161" t="s">
        <v>2247</v>
      </c>
      <c r="C2944" s="162">
        <v>36555602025</v>
      </c>
      <c r="D2944" s="163">
        <v>45889</v>
      </c>
      <c r="E2944" s="164">
        <v>45905</v>
      </c>
      <c r="F2944" s="165">
        <v>1150.92</v>
      </c>
      <c r="G2944" s="166" t="s">
        <v>2262</v>
      </c>
      <c r="H2944" s="161" t="s">
        <v>2029</v>
      </c>
      <c r="I2944" s="161" t="s">
        <v>6717</v>
      </c>
      <c r="J2944" s="161" t="s">
        <v>499</v>
      </c>
      <c r="K2944" s="167"/>
      <c r="L2944" s="168" t="s">
        <v>749</v>
      </c>
      <c r="M2944" s="168" t="s">
        <v>500</v>
      </c>
    </row>
    <row r="2945" spans="1:13" s="169" customFormat="1" x14ac:dyDescent="0.4">
      <c r="A2945" s="161" t="s">
        <v>2028</v>
      </c>
      <c r="B2945" s="161" t="s">
        <v>2247</v>
      </c>
      <c r="C2945" s="162">
        <v>36555602025</v>
      </c>
      <c r="D2945" s="163">
        <v>45889</v>
      </c>
      <c r="E2945" s="164">
        <v>45905</v>
      </c>
      <c r="F2945" s="165">
        <v>1336.76</v>
      </c>
      <c r="G2945" s="166" t="s">
        <v>2262</v>
      </c>
      <c r="H2945" s="161" t="s">
        <v>2029</v>
      </c>
      <c r="I2945" s="161" t="s">
        <v>6718</v>
      </c>
      <c r="J2945" s="161" t="s">
        <v>420</v>
      </c>
      <c r="K2945" s="167"/>
      <c r="L2945" s="168" t="s">
        <v>749</v>
      </c>
      <c r="M2945" s="168" t="s">
        <v>421</v>
      </c>
    </row>
    <row r="2946" spans="1:13" s="169" customFormat="1" x14ac:dyDescent="0.4">
      <c r="A2946" s="161" t="s">
        <v>2028</v>
      </c>
      <c r="B2946" s="161" t="s">
        <v>2247</v>
      </c>
      <c r="C2946" s="162">
        <v>36555602025</v>
      </c>
      <c r="D2946" s="163">
        <v>45889</v>
      </c>
      <c r="E2946" s="164">
        <v>45905</v>
      </c>
      <c r="F2946" s="165">
        <v>1336.76</v>
      </c>
      <c r="G2946" s="166" t="s">
        <v>2262</v>
      </c>
      <c r="H2946" s="161" t="s">
        <v>2029</v>
      </c>
      <c r="I2946" s="161" t="s">
        <v>6719</v>
      </c>
      <c r="J2946" s="161" t="s">
        <v>258</v>
      </c>
      <c r="K2946" s="167"/>
      <c r="L2946" s="168" t="s">
        <v>749</v>
      </c>
      <c r="M2946" s="168" t="s">
        <v>259</v>
      </c>
    </row>
    <row r="2947" spans="1:13" s="169" customFormat="1" x14ac:dyDescent="0.4">
      <c r="A2947" s="161" t="s">
        <v>2028</v>
      </c>
      <c r="B2947" s="161" t="s">
        <v>2247</v>
      </c>
      <c r="C2947" s="162">
        <v>36555602025</v>
      </c>
      <c r="D2947" s="163">
        <v>45889</v>
      </c>
      <c r="E2947" s="164">
        <v>45905</v>
      </c>
      <c r="F2947" s="165">
        <v>1336.76</v>
      </c>
      <c r="G2947" s="166" t="s">
        <v>2262</v>
      </c>
      <c r="H2947" s="161" t="s">
        <v>2029</v>
      </c>
      <c r="I2947" s="161" t="s">
        <v>6720</v>
      </c>
      <c r="J2947" s="161" t="s">
        <v>244</v>
      </c>
      <c r="K2947" s="167"/>
      <c r="L2947" s="168" t="s">
        <v>749</v>
      </c>
      <c r="M2947" s="168" t="s">
        <v>245</v>
      </c>
    </row>
    <row r="2948" spans="1:13" s="169" customFormat="1" x14ac:dyDescent="0.4">
      <c r="A2948" s="161" t="s">
        <v>2028</v>
      </c>
      <c r="B2948" s="161" t="s">
        <v>2247</v>
      </c>
      <c r="C2948" s="162">
        <v>36555602025</v>
      </c>
      <c r="D2948" s="163">
        <v>45889</v>
      </c>
      <c r="E2948" s="164">
        <v>45905</v>
      </c>
      <c r="F2948" s="165">
        <v>1336.76</v>
      </c>
      <c r="G2948" s="166" t="s">
        <v>2262</v>
      </c>
      <c r="H2948" s="161" t="s">
        <v>2029</v>
      </c>
      <c r="I2948" s="161" t="s">
        <v>6721</v>
      </c>
      <c r="J2948" s="161" t="s">
        <v>340</v>
      </c>
      <c r="K2948" s="167"/>
      <c r="L2948" s="168" t="s">
        <v>749</v>
      </c>
      <c r="M2948" s="168" t="s">
        <v>341</v>
      </c>
    </row>
    <row r="2949" spans="1:13" s="169" customFormat="1" x14ac:dyDescent="0.4">
      <c r="A2949" s="161" t="s">
        <v>2028</v>
      </c>
      <c r="B2949" s="161" t="s">
        <v>2247</v>
      </c>
      <c r="C2949" s="162">
        <v>36555602025</v>
      </c>
      <c r="D2949" s="163">
        <v>45889</v>
      </c>
      <c r="E2949" s="164">
        <v>45905</v>
      </c>
      <c r="F2949" s="165">
        <v>1336.76</v>
      </c>
      <c r="G2949" s="166" t="s">
        <v>2262</v>
      </c>
      <c r="H2949" s="161" t="s">
        <v>2029</v>
      </c>
      <c r="I2949" s="161" t="s">
        <v>6722</v>
      </c>
      <c r="J2949" s="161" t="s">
        <v>192</v>
      </c>
      <c r="K2949" s="167"/>
      <c r="L2949" s="168" t="s">
        <v>749</v>
      </c>
      <c r="M2949" s="168" t="s">
        <v>193</v>
      </c>
    </row>
    <row r="2950" spans="1:13" s="169" customFormat="1" x14ac:dyDescent="0.4">
      <c r="A2950" s="161" t="s">
        <v>2028</v>
      </c>
      <c r="B2950" s="161" t="s">
        <v>2247</v>
      </c>
      <c r="C2950" s="162">
        <v>36555602025</v>
      </c>
      <c r="D2950" s="163">
        <v>45889</v>
      </c>
      <c r="E2950" s="164">
        <v>45905</v>
      </c>
      <c r="F2950" s="165">
        <v>523.08000000000004</v>
      </c>
      <c r="G2950" s="166" t="s">
        <v>2262</v>
      </c>
      <c r="H2950" s="161" t="s">
        <v>2029</v>
      </c>
      <c r="I2950" s="161" t="s">
        <v>6722</v>
      </c>
      <c r="J2950" s="161" t="s">
        <v>192</v>
      </c>
      <c r="K2950" s="167"/>
      <c r="L2950" s="168" t="s">
        <v>749</v>
      </c>
      <c r="M2950" s="168" t="s">
        <v>193</v>
      </c>
    </row>
    <row r="2951" spans="1:13" s="169" customFormat="1" x14ac:dyDescent="0.4">
      <c r="A2951" s="161" t="s">
        <v>2028</v>
      </c>
      <c r="B2951" s="161" t="s">
        <v>2247</v>
      </c>
      <c r="C2951" s="162">
        <v>36555602025</v>
      </c>
      <c r="D2951" s="163">
        <v>45889</v>
      </c>
      <c r="E2951" s="164">
        <v>45905</v>
      </c>
      <c r="F2951" s="165">
        <v>1336.76</v>
      </c>
      <c r="G2951" s="166" t="s">
        <v>2262</v>
      </c>
      <c r="H2951" s="161" t="s">
        <v>2029</v>
      </c>
      <c r="I2951" s="161" t="s">
        <v>5647</v>
      </c>
      <c r="J2951" s="161" t="s">
        <v>352</v>
      </c>
      <c r="K2951" s="167"/>
      <c r="L2951" s="168" t="s">
        <v>749</v>
      </c>
      <c r="M2951" s="168" t="s">
        <v>353</v>
      </c>
    </row>
    <row r="2952" spans="1:13" s="169" customFormat="1" x14ac:dyDescent="0.4">
      <c r="A2952" s="161" t="s">
        <v>2028</v>
      </c>
      <c r="B2952" s="161" t="s">
        <v>2247</v>
      </c>
      <c r="C2952" s="162">
        <v>36555602025</v>
      </c>
      <c r="D2952" s="163">
        <v>45889</v>
      </c>
      <c r="E2952" s="164">
        <v>45905</v>
      </c>
      <c r="F2952" s="165">
        <v>957.41</v>
      </c>
      <c r="G2952" s="166" t="s">
        <v>2262</v>
      </c>
      <c r="H2952" s="161" t="s">
        <v>2029</v>
      </c>
      <c r="I2952" s="161" t="s">
        <v>5647</v>
      </c>
      <c r="J2952" s="161" t="s">
        <v>352</v>
      </c>
      <c r="K2952" s="167"/>
      <c r="L2952" s="168" t="s">
        <v>749</v>
      </c>
      <c r="M2952" s="168" t="s">
        <v>353</v>
      </c>
    </row>
    <row r="2953" spans="1:13" s="169" customFormat="1" x14ac:dyDescent="0.4">
      <c r="A2953" s="161" t="s">
        <v>2028</v>
      </c>
      <c r="B2953" s="161" t="s">
        <v>2247</v>
      </c>
      <c r="C2953" s="162">
        <v>36555602025</v>
      </c>
      <c r="D2953" s="163">
        <v>45889</v>
      </c>
      <c r="E2953" s="164">
        <v>45905</v>
      </c>
      <c r="F2953" s="165">
        <v>1129.1600000000001</v>
      </c>
      <c r="G2953" s="166" t="s">
        <v>2262</v>
      </c>
      <c r="H2953" s="161" t="s">
        <v>2029</v>
      </c>
      <c r="I2953" s="161" t="s">
        <v>5648</v>
      </c>
      <c r="J2953" s="161" t="s">
        <v>160</v>
      </c>
      <c r="K2953" s="167"/>
      <c r="L2953" s="168" t="s">
        <v>749</v>
      </c>
      <c r="M2953" s="168" t="s">
        <v>161</v>
      </c>
    </row>
    <row r="2954" spans="1:13" s="169" customFormat="1" x14ac:dyDescent="0.4">
      <c r="A2954" s="161" t="s">
        <v>2028</v>
      </c>
      <c r="B2954" s="161" t="s">
        <v>2247</v>
      </c>
      <c r="C2954" s="162">
        <v>36555602025</v>
      </c>
      <c r="D2954" s="163">
        <v>45889</v>
      </c>
      <c r="E2954" s="164">
        <v>45905</v>
      </c>
      <c r="F2954" s="165">
        <v>1213.02</v>
      </c>
      <c r="G2954" s="166" t="s">
        <v>2262</v>
      </c>
      <c r="H2954" s="161" t="s">
        <v>2029</v>
      </c>
      <c r="I2954" s="161" t="s">
        <v>5648</v>
      </c>
      <c r="J2954" s="161" t="s">
        <v>160</v>
      </c>
      <c r="K2954" s="167"/>
      <c r="L2954" s="168" t="s">
        <v>749</v>
      </c>
      <c r="M2954" s="168" t="s">
        <v>161</v>
      </c>
    </row>
    <row r="2955" spans="1:13" s="169" customFormat="1" x14ac:dyDescent="0.4">
      <c r="A2955" s="161" t="s">
        <v>2028</v>
      </c>
      <c r="B2955" s="161" t="s">
        <v>2247</v>
      </c>
      <c r="C2955" s="162">
        <v>36555602025</v>
      </c>
      <c r="D2955" s="163">
        <v>45889</v>
      </c>
      <c r="E2955" s="164">
        <v>45905</v>
      </c>
      <c r="F2955" s="165">
        <v>349.72</v>
      </c>
      <c r="G2955" s="166" t="s">
        <v>2262</v>
      </c>
      <c r="H2955" s="161" t="s">
        <v>2029</v>
      </c>
      <c r="I2955" s="161" t="s">
        <v>5649</v>
      </c>
      <c r="J2955" s="161" t="s">
        <v>26</v>
      </c>
      <c r="K2955" s="167"/>
      <c r="L2955" s="168" t="s">
        <v>749</v>
      </c>
      <c r="M2955" s="168" t="s">
        <v>27</v>
      </c>
    </row>
    <row r="2956" spans="1:13" s="169" customFormat="1" x14ac:dyDescent="0.4">
      <c r="A2956" s="161" t="s">
        <v>2028</v>
      </c>
      <c r="B2956" s="161" t="s">
        <v>2247</v>
      </c>
      <c r="C2956" s="162">
        <v>36555602025</v>
      </c>
      <c r="D2956" s="163">
        <v>45889</v>
      </c>
      <c r="E2956" s="164">
        <v>45905</v>
      </c>
      <c r="F2956" s="165">
        <v>1150.92</v>
      </c>
      <c r="G2956" s="166" t="s">
        <v>2262</v>
      </c>
      <c r="H2956" s="161" t="s">
        <v>2029</v>
      </c>
      <c r="I2956" s="161" t="s">
        <v>6723</v>
      </c>
      <c r="J2956" s="161" t="s">
        <v>28</v>
      </c>
      <c r="K2956" s="167"/>
      <c r="L2956" s="168" t="s">
        <v>749</v>
      </c>
      <c r="M2956" s="168" t="s">
        <v>29</v>
      </c>
    </row>
    <row r="2957" spans="1:13" s="169" customFormat="1" x14ac:dyDescent="0.4">
      <c r="A2957" s="161" t="s">
        <v>2028</v>
      </c>
      <c r="B2957" s="161" t="s">
        <v>2247</v>
      </c>
      <c r="C2957" s="162">
        <v>36555602025</v>
      </c>
      <c r="D2957" s="163">
        <v>45889</v>
      </c>
      <c r="E2957" s="164">
        <v>45905</v>
      </c>
      <c r="F2957" s="165">
        <v>1336.76</v>
      </c>
      <c r="G2957" s="166" t="s">
        <v>2262</v>
      </c>
      <c r="H2957" s="161" t="s">
        <v>2029</v>
      </c>
      <c r="I2957" s="161" t="s">
        <v>6724</v>
      </c>
      <c r="J2957" s="161" t="s">
        <v>194</v>
      </c>
      <c r="K2957" s="167"/>
      <c r="L2957" s="168" t="s">
        <v>749</v>
      </c>
      <c r="M2957" s="168" t="s">
        <v>195</v>
      </c>
    </row>
    <row r="2958" spans="1:13" s="169" customFormat="1" x14ac:dyDescent="0.4">
      <c r="A2958" s="161" t="s">
        <v>2028</v>
      </c>
      <c r="B2958" s="161" t="s">
        <v>2247</v>
      </c>
      <c r="C2958" s="162">
        <v>36555602025</v>
      </c>
      <c r="D2958" s="163">
        <v>45889</v>
      </c>
      <c r="E2958" s="164">
        <v>45905</v>
      </c>
      <c r="F2958" s="165">
        <v>1336.76</v>
      </c>
      <c r="G2958" s="166" t="s">
        <v>2262</v>
      </c>
      <c r="H2958" s="161" t="s">
        <v>2029</v>
      </c>
      <c r="I2958" s="161" t="s">
        <v>6725</v>
      </c>
      <c r="J2958" s="161" t="s">
        <v>294</v>
      </c>
      <c r="K2958" s="167"/>
      <c r="L2958" s="168" t="s">
        <v>749</v>
      </c>
      <c r="M2958" s="168" t="s">
        <v>295</v>
      </c>
    </row>
    <row r="2959" spans="1:13" s="169" customFormat="1" x14ac:dyDescent="0.4">
      <c r="A2959" s="161" t="s">
        <v>2028</v>
      </c>
      <c r="B2959" s="161" t="s">
        <v>2247</v>
      </c>
      <c r="C2959" s="162">
        <v>36555602025</v>
      </c>
      <c r="D2959" s="163">
        <v>45889</v>
      </c>
      <c r="E2959" s="164">
        <v>45905</v>
      </c>
      <c r="F2959" s="165">
        <v>523.08000000000004</v>
      </c>
      <c r="G2959" s="166" t="s">
        <v>2262</v>
      </c>
      <c r="H2959" s="161" t="s">
        <v>2029</v>
      </c>
      <c r="I2959" s="161" t="s">
        <v>6725</v>
      </c>
      <c r="J2959" s="161" t="s">
        <v>294</v>
      </c>
      <c r="K2959" s="167"/>
      <c r="L2959" s="168" t="s">
        <v>749</v>
      </c>
      <c r="M2959" s="168" t="s">
        <v>295</v>
      </c>
    </row>
    <row r="2960" spans="1:13" s="169" customFormat="1" x14ac:dyDescent="0.4">
      <c r="A2960" s="161" t="s">
        <v>2028</v>
      </c>
      <c r="B2960" s="161" t="s">
        <v>2247</v>
      </c>
      <c r="C2960" s="162">
        <v>36555602025</v>
      </c>
      <c r="D2960" s="163">
        <v>45889</v>
      </c>
      <c r="E2960" s="164">
        <v>45905</v>
      </c>
      <c r="F2960" s="165">
        <v>523.08000000000004</v>
      </c>
      <c r="G2960" s="166" t="s">
        <v>2262</v>
      </c>
      <c r="H2960" s="161" t="s">
        <v>2029</v>
      </c>
      <c r="I2960" s="161" t="s">
        <v>6726</v>
      </c>
      <c r="J2960" s="161" t="s">
        <v>316</v>
      </c>
      <c r="K2960" s="167"/>
      <c r="L2960" s="168" t="s">
        <v>749</v>
      </c>
      <c r="M2960" s="168" t="s">
        <v>317</v>
      </c>
    </row>
    <row r="2961" spans="1:13" s="169" customFormat="1" x14ac:dyDescent="0.4">
      <c r="A2961" s="161" t="s">
        <v>2028</v>
      </c>
      <c r="B2961" s="161" t="s">
        <v>2247</v>
      </c>
      <c r="C2961" s="162">
        <v>36555602025</v>
      </c>
      <c r="D2961" s="163">
        <v>45889</v>
      </c>
      <c r="E2961" s="164">
        <v>45905</v>
      </c>
      <c r="F2961" s="165">
        <v>1150.92</v>
      </c>
      <c r="G2961" s="166" t="s">
        <v>2262</v>
      </c>
      <c r="H2961" s="161" t="s">
        <v>2029</v>
      </c>
      <c r="I2961" s="161" t="s">
        <v>6727</v>
      </c>
      <c r="J2961" s="161" t="s">
        <v>42</v>
      </c>
      <c r="K2961" s="167"/>
      <c r="L2961" s="168" t="s">
        <v>749</v>
      </c>
      <c r="M2961" s="168" t="s">
        <v>43</v>
      </c>
    </row>
    <row r="2962" spans="1:13" s="169" customFormat="1" x14ac:dyDescent="0.4">
      <c r="A2962" s="161" t="s">
        <v>2028</v>
      </c>
      <c r="B2962" s="161" t="s">
        <v>2247</v>
      </c>
      <c r="C2962" s="162">
        <v>36555602025</v>
      </c>
      <c r="D2962" s="163">
        <v>45889</v>
      </c>
      <c r="E2962" s="164">
        <v>45905</v>
      </c>
      <c r="F2962" s="165">
        <v>1336.76</v>
      </c>
      <c r="G2962" s="166" t="s">
        <v>2262</v>
      </c>
      <c r="H2962" s="161" t="s">
        <v>2029</v>
      </c>
      <c r="I2962" s="161" t="s">
        <v>6728</v>
      </c>
      <c r="J2962" s="161" t="s">
        <v>100</v>
      </c>
      <c r="K2962" s="167"/>
      <c r="L2962" s="168" t="s">
        <v>749</v>
      </c>
      <c r="M2962" s="168" t="s">
        <v>101</v>
      </c>
    </row>
    <row r="2963" spans="1:13" s="169" customFormat="1" x14ac:dyDescent="0.4">
      <c r="A2963" s="161" t="s">
        <v>2028</v>
      </c>
      <c r="B2963" s="161" t="s">
        <v>2247</v>
      </c>
      <c r="C2963" s="162">
        <v>36555602025</v>
      </c>
      <c r="D2963" s="163">
        <v>45889</v>
      </c>
      <c r="E2963" s="164">
        <v>45905</v>
      </c>
      <c r="F2963" s="165">
        <v>1336.76</v>
      </c>
      <c r="G2963" s="166" t="s">
        <v>2262</v>
      </c>
      <c r="H2963" s="161" t="s">
        <v>2029</v>
      </c>
      <c r="I2963" s="161" t="s">
        <v>6729</v>
      </c>
      <c r="J2963" s="161" t="s">
        <v>226</v>
      </c>
      <c r="K2963" s="167"/>
      <c r="L2963" s="168" t="s">
        <v>749</v>
      </c>
      <c r="M2963" s="168" t="s">
        <v>227</v>
      </c>
    </row>
    <row r="2964" spans="1:13" s="169" customFormat="1" x14ac:dyDescent="0.4">
      <c r="A2964" s="161" t="s">
        <v>2028</v>
      </c>
      <c r="B2964" s="161" t="s">
        <v>2247</v>
      </c>
      <c r="C2964" s="162">
        <v>36555602025</v>
      </c>
      <c r="D2964" s="163">
        <v>45889</v>
      </c>
      <c r="E2964" s="164">
        <v>45905</v>
      </c>
      <c r="F2964" s="165">
        <v>1336.76</v>
      </c>
      <c r="G2964" s="166" t="s">
        <v>2262</v>
      </c>
      <c r="H2964" s="161" t="s">
        <v>2029</v>
      </c>
      <c r="I2964" s="161" t="s">
        <v>6539</v>
      </c>
      <c r="J2964" s="161" t="s">
        <v>462</v>
      </c>
      <c r="K2964" s="167"/>
      <c r="L2964" s="168" t="s">
        <v>749</v>
      </c>
      <c r="M2964" s="168" t="s">
        <v>463</v>
      </c>
    </row>
    <row r="2965" spans="1:13" s="169" customFormat="1" x14ac:dyDescent="0.4">
      <c r="A2965" s="161" t="s">
        <v>2028</v>
      </c>
      <c r="B2965" s="161" t="s">
        <v>2247</v>
      </c>
      <c r="C2965" s="162">
        <v>36555602025</v>
      </c>
      <c r="D2965" s="163">
        <v>45889</v>
      </c>
      <c r="E2965" s="164">
        <v>45905</v>
      </c>
      <c r="F2965" s="165">
        <v>523.08000000000004</v>
      </c>
      <c r="G2965" s="166" t="s">
        <v>2262</v>
      </c>
      <c r="H2965" s="161" t="s">
        <v>2029</v>
      </c>
      <c r="I2965" s="161" t="s">
        <v>6539</v>
      </c>
      <c r="J2965" s="161" t="s">
        <v>462</v>
      </c>
      <c r="K2965" s="167"/>
      <c r="L2965" s="168" t="s">
        <v>749</v>
      </c>
      <c r="M2965" s="168" t="s">
        <v>463</v>
      </c>
    </row>
    <row r="2966" spans="1:13" s="169" customFormat="1" x14ac:dyDescent="0.4">
      <c r="A2966" s="161" t="s">
        <v>2028</v>
      </c>
      <c r="B2966" s="161" t="s">
        <v>2247</v>
      </c>
      <c r="C2966" s="162">
        <v>36555602025</v>
      </c>
      <c r="D2966" s="163">
        <v>45889</v>
      </c>
      <c r="E2966" s="164">
        <v>45905</v>
      </c>
      <c r="F2966" s="165">
        <v>1336.76</v>
      </c>
      <c r="G2966" s="166" t="s">
        <v>2262</v>
      </c>
      <c r="H2966" s="161" t="s">
        <v>2029</v>
      </c>
      <c r="I2966" s="161" t="s">
        <v>6539</v>
      </c>
      <c r="J2966" s="161" t="s">
        <v>462</v>
      </c>
      <c r="K2966" s="167"/>
      <c r="L2966" s="168" t="s">
        <v>749</v>
      </c>
      <c r="M2966" s="168" t="s">
        <v>463</v>
      </c>
    </row>
    <row r="2967" spans="1:13" s="169" customFormat="1" x14ac:dyDescent="0.4">
      <c r="A2967" s="161" t="s">
        <v>2028</v>
      </c>
      <c r="B2967" s="161" t="s">
        <v>2247</v>
      </c>
      <c r="C2967" s="162">
        <v>36555602025</v>
      </c>
      <c r="D2967" s="163">
        <v>45889</v>
      </c>
      <c r="E2967" s="164">
        <v>45905</v>
      </c>
      <c r="F2967" s="165">
        <v>1336.76</v>
      </c>
      <c r="G2967" s="166" t="s">
        <v>2262</v>
      </c>
      <c r="H2967" s="161" t="s">
        <v>2029</v>
      </c>
      <c r="I2967" s="161" t="s">
        <v>6539</v>
      </c>
      <c r="J2967" s="161" t="s">
        <v>462</v>
      </c>
      <c r="K2967" s="167"/>
      <c r="L2967" s="168" t="s">
        <v>749</v>
      </c>
      <c r="M2967" s="168" t="s">
        <v>463</v>
      </c>
    </row>
    <row r="2968" spans="1:13" s="169" customFormat="1" x14ac:dyDescent="0.4">
      <c r="A2968" s="161" t="s">
        <v>2028</v>
      </c>
      <c r="B2968" s="161" t="s">
        <v>2247</v>
      </c>
      <c r="C2968" s="162">
        <v>36555602025</v>
      </c>
      <c r="D2968" s="163">
        <v>45889</v>
      </c>
      <c r="E2968" s="164">
        <v>45905</v>
      </c>
      <c r="F2968" s="165">
        <v>1336.76</v>
      </c>
      <c r="G2968" s="166" t="s">
        <v>2262</v>
      </c>
      <c r="H2968" s="161" t="s">
        <v>2029</v>
      </c>
      <c r="I2968" s="161" t="s">
        <v>6539</v>
      </c>
      <c r="J2968" s="161" t="s">
        <v>462</v>
      </c>
      <c r="K2968" s="167"/>
      <c r="L2968" s="168" t="s">
        <v>749</v>
      </c>
      <c r="M2968" s="168" t="s">
        <v>463</v>
      </c>
    </row>
    <row r="2969" spans="1:13" s="169" customFormat="1" x14ac:dyDescent="0.4">
      <c r="A2969" s="161" t="s">
        <v>2028</v>
      </c>
      <c r="B2969" s="161" t="s">
        <v>2247</v>
      </c>
      <c r="C2969" s="162">
        <v>36555602025</v>
      </c>
      <c r="D2969" s="163">
        <v>45889</v>
      </c>
      <c r="E2969" s="164">
        <v>45905</v>
      </c>
      <c r="F2969" s="165">
        <v>1336.76</v>
      </c>
      <c r="G2969" s="166" t="s">
        <v>2262</v>
      </c>
      <c r="H2969" s="161" t="s">
        <v>2029</v>
      </c>
      <c r="I2969" s="161" t="s">
        <v>6539</v>
      </c>
      <c r="J2969" s="161" t="s">
        <v>462</v>
      </c>
      <c r="K2969" s="167"/>
      <c r="L2969" s="168" t="s">
        <v>749</v>
      </c>
      <c r="M2969" s="168" t="s">
        <v>463</v>
      </c>
    </row>
    <row r="2970" spans="1:13" s="169" customFormat="1" x14ac:dyDescent="0.4">
      <c r="A2970" s="161" t="s">
        <v>2028</v>
      </c>
      <c r="B2970" s="161" t="s">
        <v>2247</v>
      </c>
      <c r="C2970" s="162">
        <v>36555602025</v>
      </c>
      <c r="D2970" s="163">
        <v>45889</v>
      </c>
      <c r="E2970" s="164">
        <v>45905</v>
      </c>
      <c r="F2970" s="165">
        <v>1336.76</v>
      </c>
      <c r="G2970" s="166" t="s">
        <v>2262</v>
      </c>
      <c r="H2970" s="161" t="s">
        <v>2029</v>
      </c>
      <c r="I2970" s="161" t="s">
        <v>6539</v>
      </c>
      <c r="J2970" s="161" t="s">
        <v>462</v>
      </c>
      <c r="K2970" s="167"/>
      <c r="L2970" s="168" t="s">
        <v>749</v>
      </c>
      <c r="M2970" s="168" t="s">
        <v>463</v>
      </c>
    </row>
    <row r="2971" spans="1:13" s="169" customFormat="1" x14ac:dyDescent="0.4">
      <c r="A2971" s="161" t="s">
        <v>2028</v>
      </c>
      <c r="B2971" s="161" t="s">
        <v>2247</v>
      </c>
      <c r="C2971" s="162">
        <v>36555602025</v>
      </c>
      <c r="D2971" s="163">
        <v>45889</v>
      </c>
      <c r="E2971" s="164">
        <v>45905</v>
      </c>
      <c r="F2971" s="165">
        <v>1336.76</v>
      </c>
      <c r="G2971" s="166" t="s">
        <v>2262</v>
      </c>
      <c r="H2971" s="161" t="s">
        <v>2029</v>
      </c>
      <c r="I2971" s="161" t="s">
        <v>6539</v>
      </c>
      <c r="J2971" s="161" t="s">
        <v>462</v>
      </c>
      <c r="K2971" s="167"/>
      <c r="L2971" s="168" t="s">
        <v>749</v>
      </c>
      <c r="M2971" s="168" t="s">
        <v>463</v>
      </c>
    </row>
    <row r="2972" spans="1:13" s="169" customFormat="1" x14ac:dyDescent="0.4">
      <c r="A2972" s="161" t="s">
        <v>2028</v>
      </c>
      <c r="B2972" s="161" t="s">
        <v>2247</v>
      </c>
      <c r="C2972" s="162">
        <v>36555602025</v>
      </c>
      <c r="D2972" s="163">
        <v>45889</v>
      </c>
      <c r="E2972" s="164">
        <v>45905</v>
      </c>
      <c r="F2972" s="165">
        <v>1336.76</v>
      </c>
      <c r="G2972" s="166" t="s">
        <v>2262</v>
      </c>
      <c r="H2972" s="161" t="s">
        <v>2029</v>
      </c>
      <c r="I2972" s="161" t="s">
        <v>6539</v>
      </c>
      <c r="J2972" s="161" t="s">
        <v>462</v>
      </c>
      <c r="K2972" s="167"/>
      <c r="L2972" s="168" t="s">
        <v>749</v>
      </c>
      <c r="M2972" s="168" t="s">
        <v>463</v>
      </c>
    </row>
    <row r="2973" spans="1:13" s="169" customFormat="1" x14ac:dyDescent="0.4">
      <c r="A2973" s="161" t="s">
        <v>2028</v>
      </c>
      <c r="B2973" s="161" t="s">
        <v>2247</v>
      </c>
      <c r="C2973" s="162">
        <v>36555602025</v>
      </c>
      <c r="D2973" s="163">
        <v>45889</v>
      </c>
      <c r="E2973" s="164">
        <v>45905</v>
      </c>
      <c r="F2973" s="165">
        <v>1336.76</v>
      </c>
      <c r="G2973" s="166" t="s">
        <v>2262</v>
      </c>
      <c r="H2973" s="161" t="s">
        <v>2029</v>
      </c>
      <c r="I2973" s="161" t="s">
        <v>6539</v>
      </c>
      <c r="J2973" s="161" t="s">
        <v>462</v>
      </c>
      <c r="K2973" s="167"/>
      <c r="L2973" s="168" t="s">
        <v>749</v>
      </c>
      <c r="M2973" s="168" t="s">
        <v>463</v>
      </c>
    </row>
    <row r="2974" spans="1:13" s="169" customFormat="1" x14ac:dyDescent="0.4">
      <c r="A2974" s="161" t="s">
        <v>2028</v>
      </c>
      <c r="B2974" s="161" t="s">
        <v>2247</v>
      </c>
      <c r="C2974" s="162">
        <v>36555602025</v>
      </c>
      <c r="D2974" s="163">
        <v>45889</v>
      </c>
      <c r="E2974" s="164">
        <v>45905</v>
      </c>
      <c r="F2974" s="165">
        <v>1336.76</v>
      </c>
      <c r="G2974" s="166" t="s">
        <v>2262</v>
      </c>
      <c r="H2974" s="161" t="s">
        <v>2029</v>
      </c>
      <c r="I2974" s="161" t="s">
        <v>6539</v>
      </c>
      <c r="J2974" s="161" t="s">
        <v>462</v>
      </c>
      <c r="K2974" s="167"/>
      <c r="L2974" s="168" t="s">
        <v>749</v>
      </c>
      <c r="M2974" s="168" t="s">
        <v>463</v>
      </c>
    </row>
    <row r="2975" spans="1:13" s="169" customFormat="1" x14ac:dyDescent="0.4">
      <c r="A2975" s="161" t="s">
        <v>2028</v>
      </c>
      <c r="B2975" s="161" t="s">
        <v>2247</v>
      </c>
      <c r="C2975" s="162">
        <v>36555602025</v>
      </c>
      <c r="D2975" s="163">
        <v>45889</v>
      </c>
      <c r="E2975" s="164">
        <v>45905</v>
      </c>
      <c r="F2975" s="165">
        <v>1336.76</v>
      </c>
      <c r="G2975" s="166" t="s">
        <v>2262</v>
      </c>
      <c r="H2975" s="161" t="s">
        <v>2029</v>
      </c>
      <c r="I2975" s="161" t="s">
        <v>6539</v>
      </c>
      <c r="J2975" s="161" t="s">
        <v>462</v>
      </c>
      <c r="K2975" s="167"/>
      <c r="L2975" s="168" t="s">
        <v>749</v>
      </c>
      <c r="M2975" s="168" t="s">
        <v>463</v>
      </c>
    </row>
    <row r="2976" spans="1:13" s="169" customFormat="1" x14ac:dyDescent="0.4">
      <c r="A2976" s="161" t="s">
        <v>2028</v>
      </c>
      <c r="B2976" s="161" t="s">
        <v>2247</v>
      </c>
      <c r="C2976" s="162">
        <v>36555602025</v>
      </c>
      <c r="D2976" s="163">
        <v>45889</v>
      </c>
      <c r="E2976" s="164">
        <v>45905</v>
      </c>
      <c r="F2976" s="165">
        <v>1336.76</v>
      </c>
      <c r="G2976" s="166" t="s">
        <v>2262</v>
      </c>
      <c r="H2976" s="161" t="s">
        <v>2029</v>
      </c>
      <c r="I2976" s="161" t="s">
        <v>6539</v>
      </c>
      <c r="J2976" s="161" t="s">
        <v>462</v>
      </c>
      <c r="K2976" s="167"/>
      <c r="L2976" s="168" t="s">
        <v>749</v>
      </c>
      <c r="M2976" s="168" t="s">
        <v>463</v>
      </c>
    </row>
    <row r="2977" spans="1:13" s="169" customFormat="1" x14ac:dyDescent="0.4">
      <c r="A2977" s="161" t="s">
        <v>2028</v>
      </c>
      <c r="B2977" s="161" t="s">
        <v>2247</v>
      </c>
      <c r="C2977" s="162">
        <v>36555602025</v>
      </c>
      <c r="D2977" s="163">
        <v>45889</v>
      </c>
      <c r="E2977" s="164">
        <v>45905</v>
      </c>
      <c r="F2977" s="165">
        <v>1336.76</v>
      </c>
      <c r="G2977" s="166" t="s">
        <v>2262</v>
      </c>
      <c r="H2977" s="161" t="s">
        <v>2029</v>
      </c>
      <c r="I2977" s="161" t="s">
        <v>6539</v>
      </c>
      <c r="J2977" s="161" t="s">
        <v>462</v>
      </c>
      <c r="K2977" s="167"/>
      <c r="L2977" s="168" t="s">
        <v>749</v>
      </c>
      <c r="M2977" s="168" t="s">
        <v>463</v>
      </c>
    </row>
    <row r="2978" spans="1:13" s="169" customFormat="1" x14ac:dyDescent="0.4">
      <c r="A2978" s="161" t="s">
        <v>2028</v>
      </c>
      <c r="B2978" s="161" t="s">
        <v>2247</v>
      </c>
      <c r="C2978" s="162">
        <v>36555602025</v>
      </c>
      <c r="D2978" s="163">
        <v>45889</v>
      </c>
      <c r="E2978" s="164">
        <v>45905</v>
      </c>
      <c r="F2978" s="165">
        <v>1336.76</v>
      </c>
      <c r="G2978" s="166" t="s">
        <v>2262</v>
      </c>
      <c r="H2978" s="161" t="s">
        <v>2029</v>
      </c>
      <c r="I2978" s="161" t="s">
        <v>6539</v>
      </c>
      <c r="J2978" s="161" t="s">
        <v>462</v>
      </c>
      <c r="K2978" s="167"/>
      <c r="L2978" s="168" t="s">
        <v>749</v>
      </c>
      <c r="M2978" s="168" t="s">
        <v>463</v>
      </c>
    </row>
    <row r="2979" spans="1:13" s="169" customFormat="1" x14ac:dyDescent="0.4">
      <c r="A2979" s="161" t="s">
        <v>2028</v>
      </c>
      <c r="B2979" s="161" t="s">
        <v>2247</v>
      </c>
      <c r="C2979" s="162">
        <v>36555602025</v>
      </c>
      <c r="D2979" s="163">
        <v>45889</v>
      </c>
      <c r="E2979" s="164">
        <v>45905</v>
      </c>
      <c r="F2979" s="165">
        <v>1336.76</v>
      </c>
      <c r="G2979" s="166" t="s">
        <v>2262</v>
      </c>
      <c r="H2979" s="161" t="s">
        <v>2029</v>
      </c>
      <c r="I2979" s="161" t="s">
        <v>6539</v>
      </c>
      <c r="J2979" s="161" t="s">
        <v>462</v>
      </c>
      <c r="K2979" s="167"/>
      <c r="L2979" s="168" t="s">
        <v>749</v>
      </c>
      <c r="M2979" s="168" t="s">
        <v>463</v>
      </c>
    </row>
    <row r="2980" spans="1:13" s="169" customFormat="1" x14ac:dyDescent="0.4">
      <c r="A2980" s="161" t="s">
        <v>2028</v>
      </c>
      <c r="B2980" s="161" t="s">
        <v>2247</v>
      </c>
      <c r="C2980" s="162">
        <v>36555602025</v>
      </c>
      <c r="D2980" s="163">
        <v>45889</v>
      </c>
      <c r="E2980" s="164">
        <v>45905</v>
      </c>
      <c r="F2980" s="165">
        <v>1336.76</v>
      </c>
      <c r="G2980" s="166" t="s">
        <v>2262</v>
      </c>
      <c r="H2980" s="161" t="s">
        <v>2029</v>
      </c>
      <c r="I2980" s="161" t="s">
        <v>6539</v>
      </c>
      <c r="J2980" s="161" t="s">
        <v>462</v>
      </c>
      <c r="K2980" s="167"/>
      <c r="L2980" s="168" t="s">
        <v>749</v>
      </c>
      <c r="M2980" s="168" t="s">
        <v>463</v>
      </c>
    </row>
    <row r="2981" spans="1:13" s="169" customFormat="1" x14ac:dyDescent="0.4">
      <c r="A2981" s="161" t="s">
        <v>2028</v>
      </c>
      <c r="B2981" s="161" t="s">
        <v>2247</v>
      </c>
      <c r="C2981" s="162">
        <v>36555602025</v>
      </c>
      <c r="D2981" s="163">
        <v>45889</v>
      </c>
      <c r="E2981" s="164">
        <v>45905</v>
      </c>
      <c r="F2981" s="165">
        <v>1336.76</v>
      </c>
      <c r="G2981" s="166" t="s">
        <v>2262</v>
      </c>
      <c r="H2981" s="161" t="s">
        <v>2029</v>
      </c>
      <c r="I2981" s="161" t="s">
        <v>6539</v>
      </c>
      <c r="J2981" s="161" t="s">
        <v>462</v>
      </c>
      <c r="K2981" s="167"/>
      <c r="L2981" s="168" t="s">
        <v>749</v>
      </c>
      <c r="M2981" s="168" t="s">
        <v>463</v>
      </c>
    </row>
    <row r="2982" spans="1:13" s="169" customFormat="1" x14ac:dyDescent="0.4">
      <c r="A2982" s="161" t="s">
        <v>2028</v>
      </c>
      <c r="B2982" s="161" t="s">
        <v>2247</v>
      </c>
      <c r="C2982" s="162">
        <v>36555602025</v>
      </c>
      <c r="D2982" s="163">
        <v>45889</v>
      </c>
      <c r="E2982" s="164">
        <v>45905</v>
      </c>
      <c r="F2982" s="165">
        <v>1336.76</v>
      </c>
      <c r="G2982" s="166" t="s">
        <v>2262</v>
      </c>
      <c r="H2982" s="161" t="s">
        <v>2029</v>
      </c>
      <c r="I2982" s="161" t="s">
        <v>6730</v>
      </c>
      <c r="J2982" s="161" t="s">
        <v>336</v>
      </c>
      <c r="K2982" s="167"/>
      <c r="L2982" s="168" t="s">
        <v>749</v>
      </c>
      <c r="M2982" s="168" t="s">
        <v>337</v>
      </c>
    </row>
    <row r="2983" spans="1:13" s="169" customFormat="1" x14ac:dyDescent="0.4">
      <c r="A2983" s="161" t="s">
        <v>2028</v>
      </c>
      <c r="B2983" s="161" t="s">
        <v>2247</v>
      </c>
      <c r="C2983" s="162">
        <v>36555602025</v>
      </c>
      <c r="D2983" s="163">
        <v>45889</v>
      </c>
      <c r="E2983" s="164">
        <v>45905</v>
      </c>
      <c r="F2983" s="165">
        <v>1336.76</v>
      </c>
      <c r="G2983" s="166" t="s">
        <v>2262</v>
      </c>
      <c r="H2983" s="161" t="s">
        <v>2029</v>
      </c>
      <c r="I2983" s="161" t="s">
        <v>6731</v>
      </c>
      <c r="J2983" s="161" t="s">
        <v>344</v>
      </c>
      <c r="K2983" s="167"/>
      <c r="L2983" s="168" t="s">
        <v>749</v>
      </c>
      <c r="M2983" s="168" t="s">
        <v>345</v>
      </c>
    </row>
    <row r="2984" spans="1:13" s="169" customFormat="1" x14ac:dyDescent="0.4">
      <c r="A2984" s="161" t="s">
        <v>2028</v>
      </c>
      <c r="B2984" s="161" t="s">
        <v>2247</v>
      </c>
      <c r="C2984" s="162">
        <v>36555602025</v>
      </c>
      <c r="D2984" s="163">
        <v>45889</v>
      </c>
      <c r="E2984" s="164">
        <v>45905</v>
      </c>
      <c r="F2984" s="165">
        <v>1336.76</v>
      </c>
      <c r="G2984" s="166" t="s">
        <v>2262</v>
      </c>
      <c r="H2984" s="161" t="s">
        <v>2029</v>
      </c>
      <c r="I2984" s="161" t="s">
        <v>6732</v>
      </c>
      <c r="J2984" s="161" t="s">
        <v>228</v>
      </c>
      <c r="K2984" s="167"/>
      <c r="L2984" s="168" t="s">
        <v>749</v>
      </c>
      <c r="M2984" s="168" t="s">
        <v>229</v>
      </c>
    </row>
    <row r="2985" spans="1:13" s="169" customFormat="1" x14ac:dyDescent="0.4">
      <c r="A2985" s="161" t="s">
        <v>2028</v>
      </c>
      <c r="B2985" s="161" t="s">
        <v>2247</v>
      </c>
      <c r="C2985" s="162">
        <v>36555602025</v>
      </c>
      <c r="D2985" s="163">
        <v>45889</v>
      </c>
      <c r="E2985" s="164">
        <v>45905</v>
      </c>
      <c r="F2985" s="165">
        <v>1336.76</v>
      </c>
      <c r="G2985" s="166" t="s">
        <v>2262</v>
      </c>
      <c r="H2985" s="161" t="s">
        <v>2029</v>
      </c>
      <c r="I2985" s="161" t="s">
        <v>6733</v>
      </c>
      <c r="J2985" s="161" t="s">
        <v>282</v>
      </c>
      <c r="K2985" s="167"/>
      <c r="L2985" s="168" t="s">
        <v>749</v>
      </c>
      <c r="M2985" s="168" t="s">
        <v>283</v>
      </c>
    </row>
    <row r="2986" spans="1:13" s="169" customFormat="1" x14ac:dyDescent="0.4">
      <c r="A2986" s="161" t="s">
        <v>2028</v>
      </c>
      <c r="B2986" s="161" t="s">
        <v>2247</v>
      </c>
      <c r="C2986" s="162">
        <v>36555602025</v>
      </c>
      <c r="D2986" s="163">
        <v>45889</v>
      </c>
      <c r="E2986" s="164">
        <v>45905</v>
      </c>
      <c r="F2986" s="165">
        <v>1336.76</v>
      </c>
      <c r="G2986" s="166" t="s">
        <v>2262</v>
      </c>
      <c r="H2986" s="161" t="s">
        <v>2029</v>
      </c>
      <c r="I2986" s="161" t="s">
        <v>6734</v>
      </c>
      <c r="J2986" s="161" t="s">
        <v>6</v>
      </c>
      <c r="K2986" s="167"/>
      <c r="L2986" s="168" t="s">
        <v>749</v>
      </c>
      <c r="M2986" s="168" t="s">
        <v>7</v>
      </c>
    </row>
    <row r="2987" spans="1:13" s="169" customFormat="1" x14ac:dyDescent="0.4">
      <c r="A2987" s="161" t="s">
        <v>2028</v>
      </c>
      <c r="B2987" s="161" t="s">
        <v>2247</v>
      </c>
      <c r="C2987" s="162">
        <v>36555602025</v>
      </c>
      <c r="D2987" s="163">
        <v>45889</v>
      </c>
      <c r="E2987" s="164">
        <v>45905</v>
      </c>
      <c r="F2987" s="165">
        <v>1336.76</v>
      </c>
      <c r="G2987" s="166" t="s">
        <v>2262</v>
      </c>
      <c r="H2987" s="161" t="s">
        <v>2029</v>
      </c>
      <c r="I2987" s="161" t="s">
        <v>6735</v>
      </c>
      <c r="J2987" s="161" t="s">
        <v>338</v>
      </c>
      <c r="K2987" s="167"/>
      <c r="L2987" s="168" t="s">
        <v>749</v>
      </c>
      <c r="M2987" s="168" t="s">
        <v>339</v>
      </c>
    </row>
    <row r="2988" spans="1:13" s="169" customFormat="1" x14ac:dyDescent="0.4">
      <c r="A2988" s="161" t="s">
        <v>2028</v>
      </c>
      <c r="B2988" s="161" t="s">
        <v>2247</v>
      </c>
      <c r="C2988" s="162">
        <v>36555602025</v>
      </c>
      <c r="D2988" s="163">
        <v>45889</v>
      </c>
      <c r="E2988" s="164">
        <v>45905</v>
      </c>
      <c r="F2988" s="165">
        <v>1336.76</v>
      </c>
      <c r="G2988" s="166" t="s">
        <v>2262</v>
      </c>
      <c r="H2988" s="161" t="s">
        <v>2029</v>
      </c>
      <c r="I2988" s="161" t="s">
        <v>6736</v>
      </c>
      <c r="J2988" s="161" t="s">
        <v>784</v>
      </c>
      <c r="K2988" s="167"/>
      <c r="L2988" s="168" t="s">
        <v>749</v>
      </c>
      <c r="M2988" s="168" t="s">
        <v>783</v>
      </c>
    </row>
    <row r="2989" spans="1:13" s="169" customFormat="1" x14ac:dyDescent="0.4">
      <c r="A2989" s="161" t="s">
        <v>2028</v>
      </c>
      <c r="B2989" s="161" t="s">
        <v>2247</v>
      </c>
      <c r="C2989" s="162">
        <v>36555602025</v>
      </c>
      <c r="D2989" s="163">
        <v>45889</v>
      </c>
      <c r="E2989" s="164">
        <v>45905</v>
      </c>
      <c r="F2989" s="165">
        <v>1336.76</v>
      </c>
      <c r="G2989" s="166" t="s">
        <v>2262</v>
      </c>
      <c r="H2989" s="161" t="s">
        <v>2029</v>
      </c>
      <c r="I2989" s="161" t="s">
        <v>6736</v>
      </c>
      <c r="J2989" s="161" t="s">
        <v>784</v>
      </c>
      <c r="K2989" s="167"/>
      <c r="L2989" s="168" t="s">
        <v>749</v>
      </c>
      <c r="M2989" s="168" t="s">
        <v>783</v>
      </c>
    </row>
    <row r="2990" spans="1:13" s="169" customFormat="1" x14ac:dyDescent="0.4">
      <c r="A2990" s="161" t="s">
        <v>2028</v>
      </c>
      <c r="B2990" s="161" t="s">
        <v>2247</v>
      </c>
      <c r="C2990" s="162">
        <v>36555602025</v>
      </c>
      <c r="D2990" s="163">
        <v>45889</v>
      </c>
      <c r="E2990" s="164">
        <v>45905</v>
      </c>
      <c r="F2990" s="165">
        <v>1336.76</v>
      </c>
      <c r="G2990" s="166" t="s">
        <v>2262</v>
      </c>
      <c r="H2990" s="161" t="s">
        <v>2029</v>
      </c>
      <c r="I2990" s="161" t="s">
        <v>6737</v>
      </c>
      <c r="J2990" s="161" t="s">
        <v>10</v>
      </c>
      <c r="K2990" s="167"/>
      <c r="L2990" s="168" t="s">
        <v>749</v>
      </c>
      <c r="M2990" s="168" t="s">
        <v>11</v>
      </c>
    </row>
    <row r="2991" spans="1:13" s="169" customFormat="1" x14ac:dyDescent="0.4">
      <c r="A2991" s="161" t="s">
        <v>2028</v>
      </c>
      <c r="B2991" s="161" t="s">
        <v>2247</v>
      </c>
      <c r="C2991" s="162">
        <v>36555602025</v>
      </c>
      <c r="D2991" s="163">
        <v>45889</v>
      </c>
      <c r="E2991" s="164">
        <v>45905</v>
      </c>
      <c r="F2991" s="165">
        <v>450.36</v>
      </c>
      <c r="G2991" s="166" t="s">
        <v>2262</v>
      </c>
      <c r="H2991" s="161" t="s">
        <v>2029</v>
      </c>
      <c r="I2991" s="161" t="s">
        <v>6738</v>
      </c>
      <c r="J2991" s="161" t="s">
        <v>174</v>
      </c>
      <c r="K2991" s="167"/>
      <c r="L2991" s="168" t="s">
        <v>749</v>
      </c>
      <c r="M2991" s="168" t="s">
        <v>175</v>
      </c>
    </row>
    <row r="2992" spans="1:13" s="169" customFormat="1" x14ac:dyDescent="0.4">
      <c r="A2992" s="161" t="s">
        <v>2028</v>
      </c>
      <c r="B2992" s="161" t="s">
        <v>2247</v>
      </c>
      <c r="C2992" s="162">
        <v>36555602025</v>
      </c>
      <c r="D2992" s="163">
        <v>45889</v>
      </c>
      <c r="E2992" s="164">
        <v>45905</v>
      </c>
      <c r="F2992" s="165">
        <v>1336.76</v>
      </c>
      <c r="G2992" s="166" t="s">
        <v>2262</v>
      </c>
      <c r="H2992" s="161" t="s">
        <v>2029</v>
      </c>
      <c r="I2992" s="161" t="s">
        <v>6739</v>
      </c>
      <c r="J2992" s="161" t="s">
        <v>124</v>
      </c>
      <c r="K2992" s="167"/>
      <c r="L2992" s="168" t="s">
        <v>749</v>
      </c>
      <c r="M2992" s="168" t="s">
        <v>125</v>
      </c>
    </row>
    <row r="2993" spans="1:13" s="169" customFormat="1" x14ac:dyDescent="0.4">
      <c r="A2993" s="161" t="s">
        <v>2028</v>
      </c>
      <c r="B2993" s="161" t="s">
        <v>2247</v>
      </c>
      <c r="C2993" s="162">
        <v>36555602025</v>
      </c>
      <c r="D2993" s="163">
        <v>45889</v>
      </c>
      <c r="E2993" s="164">
        <v>45905</v>
      </c>
      <c r="F2993" s="165">
        <v>1150.92</v>
      </c>
      <c r="G2993" s="166" t="s">
        <v>2262</v>
      </c>
      <c r="H2993" s="161" t="s">
        <v>2029</v>
      </c>
      <c r="I2993" s="161" t="s">
        <v>5650</v>
      </c>
      <c r="J2993" s="161" t="s">
        <v>46</v>
      </c>
      <c r="K2993" s="167"/>
      <c r="L2993" s="168" t="s">
        <v>749</v>
      </c>
      <c r="M2993" s="168" t="s">
        <v>47</v>
      </c>
    </row>
    <row r="2994" spans="1:13" s="169" customFormat="1" x14ac:dyDescent="0.4">
      <c r="A2994" s="161" t="s">
        <v>2028</v>
      </c>
      <c r="B2994" s="161" t="s">
        <v>2247</v>
      </c>
      <c r="C2994" s="162">
        <v>36555602025</v>
      </c>
      <c r="D2994" s="163">
        <v>45889</v>
      </c>
      <c r="E2994" s="164">
        <v>45905</v>
      </c>
      <c r="F2994" s="165">
        <v>1082.3800000000001</v>
      </c>
      <c r="G2994" s="166" t="s">
        <v>2262</v>
      </c>
      <c r="H2994" s="161" t="s">
        <v>2029</v>
      </c>
      <c r="I2994" s="161" t="s">
        <v>5650</v>
      </c>
      <c r="J2994" s="161" t="s">
        <v>46</v>
      </c>
      <c r="K2994" s="167"/>
      <c r="L2994" s="168" t="s">
        <v>749</v>
      </c>
      <c r="M2994" s="168" t="s">
        <v>47</v>
      </c>
    </row>
    <row r="2995" spans="1:13" s="169" customFormat="1" x14ac:dyDescent="0.4">
      <c r="A2995" s="161" t="s">
        <v>2028</v>
      </c>
      <c r="B2995" s="161" t="s">
        <v>2247</v>
      </c>
      <c r="C2995" s="162">
        <v>36555602025</v>
      </c>
      <c r="D2995" s="163">
        <v>45889</v>
      </c>
      <c r="E2995" s="164">
        <v>45905</v>
      </c>
      <c r="F2995" s="165">
        <v>523.08000000000004</v>
      </c>
      <c r="G2995" s="166" t="s">
        <v>2262</v>
      </c>
      <c r="H2995" s="161" t="s">
        <v>2029</v>
      </c>
      <c r="I2995" s="161" t="s">
        <v>5635</v>
      </c>
      <c r="J2995" s="161" t="s">
        <v>34</v>
      </c>
      <c r="K2995" s="167"/>
      <c r="L2995" s="168" t="s">
        <v>749</v>
      </c>
      <c r="M2995" s="168" t="s">
        <v>35</v>
      </c>
    </row>
    <row r="2996" spans="1:13" s="169" customFormat="1" x14ac:dyDescent="0.4">
      <c r="A2996" s="161" t="s">
        <v>2028</v>
      </c>
      <c r="B2996" s="161" t="s">
        <v>2247</v>
      </c>
      <c r="C2996" s="162">
        <v>36555602025</v>
      </c>
      <c r="D2996" s="163">
        <v>45889</v>
      </c>
      <c r="E2996" s="164">
        <v>45905</v>
      </c>
      <c r="F2996" s="165">
        <v>1336.76</v>
      </c>
      <c r="G2996" s="166" t="s">
        <v>2262</v>
      </c>
      <c r="H2996" s="161" t="s">
        <v>2029</v>
      </c>
      <c r="I2996" s="161" t="s">
        <v>5635</v>
      </c>
      <c r="J2996" s="161" t="s">
        <v>34</v>
      </c>
      <c r="K2996" s="167"/>
      <c r="L2996" s="168" t="s">
        <v>749</v>
      </c>
      <c r="M2996" s="168" t="s">
        <v>35</v>
      </c>
    </row>
    <row r="2997" spans="1:13" s="169" customFormat="1" x14ac:dyDescent="0.4">
      <c r="A2997" s="161" t="s">
        <v>2028</v>
      </c>
      <c r="B2997" s="161" t="s">
        <v>2247</v>
      </c>
      <c r="C2997" s="162">
        <v>36555602025</v>
      </c>
      <c r="D2997" s="163">
        <v>45889</v>
      </c>
      <c r="E2997" s="164">
        <v>45905</v>
      </c>
      <c r="F2997" s="165">
        <v>1336.76</v>
      </c>
      <c r="G2997" s="166" t="s">
        <v>2262</v>
      </c>
      <c r="H2997" s="161" t="s">
        <v>2029</v>
      </c>
      <c r="I2997" s="161" t="s">
        <v>5635</v>
      </c>
      <c r="J2997" s="161" t="s">
        <v>34</v>
      </c>
      <c r="K2997" s="167"/>
      <c r="L2997" s="168" t="s">
        <v>749</v>
      </c>
      <c r="M2997" s="168" t="s">
        <v>35</v>
      </c>
    </row>
    <row r="2998" spans="1:13" s="169" customFormat="1" x14ac:dyDescent="0.4">
      <c r="A2998" s="161" t="s">
        <v>2028</v>
      </c>
      <c r="B2998" s="161" t="s">
        <v>2247</v>
      </c>
      <c r="C2998" s="162">
        <v>36555602025</v>
      </c>
      <c r="D2998" s="163">
        <v>45889</v>
      </c>
      <c r="E2998" s="164">
        <v>45905</v>
      </c>
      <c r="F2998" s="165">
        <v>1150.92</v>
      </c>
      <c r="G2998" s="166" t="s">
        <v>2262</v>
      </c>
      <c r="H2998" s="161" t="s">
        <v>2029</v>
      </c>
      <c r="I2998" s="161" t="s">
        <v>6612</v>
      </c>
      <c r="J2998" s="161" t="s">
        <v>312</v>
      </c>
      <c r="K2998" s="167"/>
      <c r="L2998" s="168" t="s">
        <v>749</v>
      </c>
      <c r="M2998" s="168" t="s">
        <v>313</v>
      </c>
    </row>
    <row r="2999" spans="1:13" s="169" customFormat="1" x14ac:dyDescent="0.4">
      <c r="A2999" s="161" t="s">
        <v>2028</v>
      </c>
      <c r="B2999" s="161" t="s">
        <v>2247</v>
      </c>
      <c r="C2999" s="162">
        <v>36555602025</v>
      </c>
      <c r="D2999" s="163">
        <v>45889</v>
      </c>
      <c r="E2999" s="164">
        <v>45905</v>
      </c>
      <c r="F2999" s="165">
        <v>1336.76</v>
      </c>
      <c r="G2999" s="166" t="s">
        <v>2262</v>
      </c>
      <c r="H2999" s="161" t="s">
        <v>2029</v>
      </c>
      <c r="I2999" s="161" t="s">
        <v>6740</v>
      </c>
      <c r="J2999" s="161" t="s">
        <v>382</v>
      </c>
      <c r="K2999" s="167"/>
      <c r="L2999" s="168" t="s">
        <v>749</v>
      </c>
      <c r="M2999" s="168" t="s">
        <v>383</v>
      </c>
    </row>
    <row r="3000" spans="1:13" s="169" customFormat="1" x14ac:dyDescent="0.4">
      <c r="A3000" s="161" t="s">
        <v>2439</v>
      </c>
      <c r="B3000" s="161" t="s">
        <v>2450</v>
      </c>
      <c r="C3000" s="162">
        <v>23305</v>
      </c>
      <c r="D3000" s="163">
        <v>45870</v>
      </c>
      <c r="E3000" s="164">
        <v>45905</v>
      </c>
      <c r="F3000" s="165">
        <v>9207.57</v>
      </c>
      <c r="G3000" s="166" t="s">
        <v>2258</v>
      </c>
      <c r="H3000" s="161" t="s">
        <v>2021</v>
      </c>
      <c r="I3000" s="161" t="s">
        <v>5651</v>
      </c>
      <c r="J3000" s="161" t="s">
        <v>220</v>
      </c>
      <c r="K3000" s="167"/>
      <c r="L3000" s="168" t="s">
        <v>749</v>
      </c>
      <c r="M3000" s="168" t="s">
        <v>221</v>
      </c>
    </row>
    <row r="3001" spans="1:13" s="169" customFormat="1" x14ac:dyDescent="0.4">
      <c r="A3001" s="161" t="s">
        <v>2439</v>
      </c>
      <c r="B3001" s="161" t="s">
        <v>2450</v>
      </c>
      <c r="C3001" s="162">
        <v>23306</v>
      </c>
      <c r="D3001" s="163">
        <v>45870</v>
      </c>
      <c r="E3001" s="164">
        <v>45905</v>
      </c>
      <c r="F3001" s="165">
        <v>53272.33</v>
      </c>
      <c r="G3001" s="166" t="s">
        <v>2258</v>
      </c>
      <c r="H3001" s="161" t="s">
        <v>2021</v>
      </c>
      <c r="I3001" s="161" t="s">
        <v>5652</v>
      </c>
      <c r="J3001" s="161" t="s">
        <v>364</v>
      </c>
      <c r="K3001" s="167"/>
      <c r="L3001" s="168" t="s">
        <v>749</v>
      </c>
      <c r="M3001" s="168" t="s">
        <v>365</v>
      </c>
    </row>
    <row r="3002" spans="1:13" s="169" customFormat="1" x14ac:dyDescent="0.4">
      <c r="A3002" s="161" t="s">
        <v>2439</v>
      </c>
      <c r="B3002" s="161" t="s">
        <v>2450</v>
      </c>
      <c r="C3002" s="162">
        <v>23307</v>
      </c>
      <c r="D3002" s="163">
        <v>45870</v>
      </c>
      <c r="E3002" s="164">
        <v>45905</v>
      </c>
      <c r="F3002" s="165">
        <v>68488.820000000007</v>
      </c>
      <c r="G3002" s="166" t="s">
        <v>2258</v>
      </c>
      <c r="H3002" s="161" t="s">
        <v>2021</v>
      </c>
      <c r="I3002" s="161" t="s">
        <v>5653</v>
      </c>
      <c r="J3002" s="161" t="s">
        <v>192</v>
      </c>
      <c r="K3002" s="167"/>
      <c r="L3002" s="168" t="s">
        <v>749</v>
      </c>
      <c r="M3002" s="168" t="s">
        <v>193</v>
      </c>
    </row>
    <row r="3003" spans="1:13" s="169" customFormat="1" x14ac:dyDescent="0.4">
      <c r="A3003" s="161" t="s">
        <v>2439</v>
      </c>
      <c r="B3003" s="161" t="s">
        <v>2450</v>
      </c>
      <c r="C3003" s="162">
        <v>23308</v>
      </c>
      <c r="D3003" s="163">
        <v>45870</v>
      </c>
      <c r="E3003" s="164">
        <v>45905</v>
      </c>
      <c r="F3003" s="165">
        <v>40810.82</v>
      </c>
      <c r="G3003" s="166" t="s">
        <v>2258</v>
      </c>
      <c r="H3003" s="161" t="s">
        <v>2021</v>
      </c>
      <c r="I3003" s="161" t="s">
        <v>5654</v>
      </c>
      <c r="J3003" s="161" t="s">
        <v>222</v>
      </c>
      <c r="K3003" s="167"/>
      <c r="L3003" s="168" t="s">
        <v>749</v>
      </c>
      <c r="M3003" s="168" t="s">
        <v>223</v>
      </c>
    </row>
    <row r="3004" spans="1:13" s="169" customFormat="1" x14ac:dyDescent="0.4">
      <c r="A3004" s="161" t="s">
        <v>2439</v>
      </c>
      <c r="B3004" s="161" t="s">
        <v>2450</v>
      </c>
      <c r="C3004" s="162">
        <v>23309</v>
      </c>
      <c r="D3004" s="163">
        <v>45870</v>
      </c>
      <c r="E3004" s="164">
        <v>45905</v>
      </c>
      <c r="F3004" s="165">
        <v>10172.219999999999</v>
      </c>
      <c r="G3004" s="166" t="s">
        <v>2258</v>
      </c>
      <c r="H3004" s="161" t="s">
        <v>2021</v>
      </c>
      <c r="I3004" s="161" t="s">
        <v>5655</v>
      </c>
      <c r="J3004" s="161" t="s">
        <v>268</v>
      </c>
      <c r="K3004" s="167"/>
      <c r="L3004" s="168" t="s">
        <v>749</v>
      </c>
      <c r="M3004" s="168" t="s">
        <v>269</v>
      </c>
    </row>
    <row r="3005" spans="1:13" s="169" customFormat="1" x14ac:dyDescent="0.4">
      <c r="A3005" s="161" t="s">
        <v>2439</v>
      </c>
      <c r="B3005" s="161" t="s">
        <v>2450</v>
      </c>
      <c r="C3005" s="162">
        <v>23310</v>
      </c>
      <c r="D3005" s="163">
        <v>45870</v>
      </c>
      <c r="E3005" s="164">
        <v>45905</v>
      </c>
      <c r="F3005" s="165">
        <v>32905.42</v>
      </c>
      <c r="G3005" s="166" t="s">
        <v>2258</v>
      </c>
      <c r="H3005" s="161" t="s">
        <v>2021</v>
      </c>
      <c r="I3005" s="161" t="s">
        <v>5656</v>
      </c>
      <c r="J3005" s="161" t="s">
        <v>224</v>
      </c>
      <c r="K3005" s="167"/>
      <c r="L3005" s="168" t="s">
        <v>749</v>
      </c>
      <c r="M3005" s="168" t="s">
        <v>225</v>
      </c>
    </row>
    <row r="3006" spans="1:13" s="169" customFormat="1" x14ac:dyDescent="0.4">
      <c r="A3006" s="161" t="s">
        <v>2439</v>
      </c>
      <c r="B3006" s="161" t="s">
        <v>2450</v>
      </c>
      <c r="C3006" s="162">
        <v>23311</v>
      </c>
      <c r="D3006" s="163">
        <v>45870</v>
      </c>
      <c r="E3006" s="164">
        <v>45905</v>
      </c>
      <c r="F3006" s="165">
        <v>36861.26</v>
      </c>
      <c r="G3006" s="166" t="s">
        <v>2258</v>
      </c>
      <c r="H3006" s="161" t="s">
        <v>2021</v>
      </c>
      <c r="I3006" s="161" t="s">
        <v>5657</v>
      </c>
      <c r="J3006" s="161" t="s">
        <v>226</v>
      </c>
      <c r="K3006" s="167"/>
      <c r="L3006" s="168" t="s">
        <v>749</v>
      </c>
      <c r="M3006" s="168" t="s">
        <v>227</v>
      </c>
    </row>
    <row r="3007" spans="1:13" s="169" customFormat="1" x14ac:dyDescent="0.4">
      <c r="A3007" s="161" t="s">
        <v>2439</v>
      </c>
      <c r="B3007" s="161" t="s">
        <v>2450</v>
      </c>
      <c r="C3007" s="162">
        <v>23312</v>
      </c>
      <c r="D3007" s="163">
        <v>45870</v>
      </c>
      <c r="E3007" s="164">
        <v>45905</v>
      </c>
      <c r="F3007" s="165">
        <v>9089.25</v>
      </c>
      <c r="G3007" s="166" t="s">
        <v>2258</v>
      </c>
      <c r="H3007" s="161" t="s">
        <v>2021</v>
      </c>
      <c r="I3007" s="161" t="s">
        <v>5658</v>
      </c>
      <c r="J3007" s="161" t="s">
        <v>228</v>
      </c>
      <c r="K3007" s="167"/>
      <c r="L3007" s="168" t="s">
        <v>749</v>
      </c>
      <c r="M3007" s="168" t="s">
        <v>229</v>
      </c>
    </row>
    <row r="3008" spans="1:13" s="169" customFormat="1" x14ac:dyDescent="0.4">
      <c r="A3008" s="161" t="s">
        <v>2439</v>
      </c>
      <c r="B3008" s="161" t="s">
        <v>2450</v>
      </c>
      <c r="C3008" s="162">
        <v>23313</v>
      </c>
      <c r="D3008" s="163">
        <v>45870</v>
      </c>
      <c r="E3008" s="164">
        <v>45905</v>
      </c>
      <c r="F3008" s="165">
        <v>9269.06</v>
      </c>
      <c r="G3008" s="166" t="s">
        <v>2258</v>
      </c>
      <c r="H3008" s="161" t="s">
        <v>2021</v>
      </c>
      <c r="I3008" s="161" t="s">
        <v>5659</v>
      </c>
      <c r="J3008" s="161" t="s">
        <v>230</v>
      </c>
      <c r="K3008" s="167"/>
      <c r="L3008" s="168" t="s">
        <v>749</v>
      </c>
      <c r="M3008" s="168" t="s">
        <v>231</v>
      </c>
    </row>
    <row r="3009" spans="1:13" s="169" customFormat="1" x14ac:dyDescent="0.4">
      <c r="A3009" s="161" t="s">
        <v>2439</v>
      </c>
      <c r="B3009" s="161" t="s">
        <v>2450</v>
      </c>
      <c r="C3009" s="162">
        <v>23314</v>
      </c>
      <c r="D3009" s="163">
        <v>45870</v>
      </c>
      <c r="E3009" s="164">
        <v>45905</v>
      </c>
      <c r="F3009" s="165">
        <v>39765.660000000003</v>
      </c>
      <c r="G3009" s="166" t="s">
        <v>2258</v>
      </c>
      <c r="H3009" s="161" t="s">
        <v>2021</v>
      </c>
      <c r="I3009" s="161" t="s">
        <v>5660</v>
      </c>
      <c r="J3009" s="161" t="s">
        <v>194</v>
      </c>
      <c r="K3009" s="167"/>
      <c r="L3009" s="168" t="s">
        <v>749</v>
      </c>
      <c r="M3009" s="168" t="s">
        <v>195</v>
      </c>
    </row>
    <row r="3010" spans="1:13" s="169" customFormat="1" x14ac:dyDescent="0.4">
      <c r="A3010" s="161" t="s">
        <v>2439</v>
      </c>
      <c r="B3010" s="161" t="s">
        <v>2450</v>
      </c>
      <c r="C3010" s="162">
        <v>23315</v>
      </c>
      <c r="D3010" s="163">
        <v>45870</v>
      </c>
      <c r="E3010" s="164">
        <v>45905</v>
      </c>
      <c r="F3010" s="165">
        <v>76463.69</v>
      </c>
      <c r="G3010" s="166" t="s">
        <v>2258</v>
      </c>
      <c r="H3010" s="161" t="s">
        <v>2021</v>
      </c>
      <c r="I3010" s="161" t="s">
        <v>5661</v>
      </c>
      <c r="J3010" s="161" t="s">
        <v>196</v>
      </c>
      <c r="K3010" s="167"/>
      <c r="L3010" s="168" t="s">
        <v>749</v>
      </c>
      <c r="M3010" s="168" t="s">
        <v>197</v>
      </c>
    </row>
    <row r="3011" spans="1:13" s="169" customFormat="1" x14ac:dyDescent="0.4">
      <c r="A3011" s="161" t="s">
        <v>2439</v>
      </c>
      <c r="B3011" s="161" t="s">
        <v>2450</v>
      </c>
      <c r="C3011" s="162">
        <v>23316</v>
      </c>
      <c r="D3011" s="163">
        <v>45870</v>
      </c>
      <c r="E3011" s="164">
        <v>45905</v>
      </c>
      <c r="F3011" s="165">
        <v>9157.06</v>
      </c>
      <c r="G3011" s="166" t="s">
        <v>2258</v>
      </c>
      <c r="H3011" s="161" t="s">
        <v>2021</v>
      </c>
      <c r="I3011" s="161" t="s">
        <v>5662</v>
      </c>
      <c r="J3011" s="161" t="s">
        <v>272</v>
      </c>
      <c r="K3011" s="167"/>
      <c r="L3011" s="168" t="s">
        <v>749</v>
      </c>
      <c r="M3011" s="168" t="s">
        <v>273</v>
      </c>
    </row>
    <row r="3012" spans="1:13" s="169" customFormat="1" x14ac:dyDescent="0.4">
      <c r="A3012" s="161" t="s">
        <v>2439</v>
      </c>
      <c r="B3012" s="161" t="s">
        <v>2450</v>
      </c>
      <c r="C3012" s="162">
        <v>23317</v>
      </c>
      <c r="D3012" s="163">
        <v>45870</v>
      </c>
      <c r="E3012" s="164">
        <v>45905</v>
      </c>
      <c r="F3012" s="165">
        <v>8907.6299999999992</v>
      </c>
      <c r="G3012" s="166" t="s">
        <v>2258</v>
      </c>
      <c r="H3012" s="161" t="s">
        <v>2021</v>
      </c>
      <c r="I3012" s="161" t="s">
        <v>5663</v>
      </c>
      <c r="J3012" s="161" t="s">
        <v>198</v>
      </c>
      <c r="K3012" s="167"/>
      <c r="L3012" s="168" t="s">
        <v>749</v>
      </c>
      <c r="M3012" s="168" t="s">
        <v>199</v>
      </c>
    </row>
    <row r="3013" spans="1:13" s="169" customFormat="1" x14ac:dyDescent="0.4">
      <c r="A3013" s="161" t="s">
        <v>2439</v>
      </c>
      <c r="B3013" s="161" t="s">
        <v>2450</v>
      </c>
      <c r="C3013" s="162">
        <v>23318</v>
      </c>
      <c r="D3013" s="163">
        <v>45870</v>
      </c>
      <c r="E3013" s="164">
        <v>45905</v>
      </c>
      <c r="F3013" s="165">
        <v>9157.06</v>
      </c>
      <c r="G3013" s="166" t="s">
        <v>2258</v>
      </c>
      <c r="H3013" s="161" t="s">
        <v>2021</v>
      </c>
      <c r="I3013" s="161" t="s">
        <v>5664</v>
      </c>
      <c r="J3013" s="161" t="s">
        <v>232</v>
      </c>
      <c r="K3013" s="167"/>
      <c r="L3013" s="168" t="s">
        <v>749</v>
      </c>
      <c r="M3013" s="168" t="s">
        <v>233</v>
      </c>
    </row>
    <row r="3014" spans="1:13" s="169" customFormat="1" x14ac:dyDescent="0.4">
      <c r="A3014" s="161" t="s">
        <v>2439</v>
      </c>
      <c r="B3014" s="161" t="s">
        <v>2450</v>
      </c>
      <c r="C3014" s="162">
        <v>23319</v>
      </c>
      <c r="D3014" s="163">
        <v>45870</v>
      </c>
      <c r="E3014" s="164">
        <v>45905</v>
      </c>
      <c r="F3014" s="165">
        <v>10176.290000000001</v>
      </c>
      <c r="G3014" s="166" t="s">
        <v>2258</v>
      </c>
      <c r="H3014" s="161" t="s">
        <v>2021</v>
      </c>
      <c r="I3014" s="161" t="s">
        <v>5665</v>
      </c>
      <c r="J3014" s="161" t="s">
        <v>234</v>
      </c>
      <c r="K3014" s="167"/>
      <c r="L3014" s="168" t="s">
        <v>749</v>
      </c>
      <c r="M3014" s="168" t="s">
        <v>235</v>
      </c>
    </row>
    <row r="3015" spans="1:13" s="169" customFormat="1" x14ac:dyDescent="0.4">
      <c r="A3015" s="161" t="s">
        <v>2439</v>
      </c>
      <c r="B3015" s="161" t="s">
        <v>2450</v>
      </c>
      <c r="C3015" s="162">
        <v>23320</v>
      </c>
      <c r="D3015" s="163">
        <v>45870</v>
      </c>
      <c r="E3015" s="164">
        <v>45905</v>
      </c>
      <c r="F3015" s="165">
        <v>10946.27</v>
      </c>
      <c r="G3015" s="166" t="s">
        <v>2258</v>
      </c>
      <c r="H3015" s="161" t="s">
        <v>2021</v>
      </c>
      <c r="I3015" s="161" t="s">
        <v>5666</v>
      </c>
      <c r="J3015" s="161" t="s">
        <v>256</v>
      </c>
      <c r="K3015" s="167"/>
      <c r="L3015" s="168" t="s">
        <v>749</v>
      </c>
      <c r="M3015" s="168" t="s">
        <v>257</v>
      </c>
    </row>
    <row r="3016" spans="1:13" s="169" customFormat="1" x14ac:dyDescent="0.4">
      <c r="A3016" s="161" t="s">
        <v>2439</v>
      </c>
      <c r="B3016" s="161" t="s">
        <v>2450</v>
      </c>
      <c r="C3016" s="162">
        <v>23321</v>
      </c>
      <c r="D3016" s="163">
        <v>45870</v>
      </c>
      <c r="E3016" s="164">
        <v>45905</v>
      </c>
      <c r="F3016" s="165">
        <v>9210.91</v>
      </c>
      <c r="G3016" s="166" t="s">
        <v>2258</v>
      </c>
      <c r="H3016" s="161" t="s">
        <v>2021</v>
      </c>
      <c r="I3016" s="161" t="s">
        <v>5667</v>
      </c>
      <c r="J3016" s="161" t="s">
        <v>266</v>
      </c>
      <c r="K3016" s="167"/>
      <c r="L3016" s="168" t="s">
        <v>749</v>
      </c>
      <c r="M3016" s="168" t="s">
        <v>267</v>
      </c>
    </row>
    <row r="3017" spans="1:13" s="169" customFormat="1" x14ac:dyDescent="0.4">
      <c r="A3017" s="161" t="s">
        <v>2439</v>
      </c>
      <c r="B3017" s="161" t="s">
        <v>2450</v>
      </c>
      <c r="C3017" s="162">
        <v>23322</v>
      </c>
      <c r="D3017" s="163">
        <v>45870</v>
      </c>
      <c r="E3017" s="164">
        <v>45905</v>
      </c>
      <c r="F3017" s="165">
        <v>8610.2199999999993</v>
      </c>
      <c r="G3017" s="166" t="s">
        <v>2258</v>
      </c>
      <c r="H3017" s="161" t="s">
        <v>2021</v>
      </c>
      <c r="I3017" s="161" t="s">
        <v>5668</v>
      </c>
      <c r="J3017" s="161" t="s">
        <v>218</v>
      </c>
      <c r="K3017" s="167"/>
      <c r="L3017" s="168" t="s">
        <v>749</v>
      </c>
      <c r="M3017" s="168" t="s">
        <v>219</v>
      </c>
    </row>
    <row r="3018" spans="1:13" s="169" customFormat="1" x14ac:dyDescent="0.4">
      <c r="A3018" s="161" t="s">
        <v>2439</v>
      </c>
      <c r="B3018" s="161" t="s">
        <v>2450</v>
      </c>
      <c r="C3018" s="162">
        <v>23323</v>
      </c>
      <c r="D3018" s="163">
        <v>45870</v>
      </c>
      <c r="E3018" s="164">
        <v>45905</v>
      </c>
      <c r="F3018" s="165">
        <v>10176.299999999999</v>
      </c>
      <c r="G3018" s="166" t="s">
        <v>2258</v>
      </c>
      <c r="H3018" s="161" t="s">
        <v>2021</v>
      </c>
      <c r="I3018" s="161" t="s">
        <v>5669</v>
      </c>
      <c r="J3018" s="161" t="s">
        <v>264</v>
      </c>
      <c r="K3018" s="167"/>
      <c r="L3018" s="168" t="s">
        <v>749</v>
      </c>
      <c r="M3018" s="168" t="s">
        <v>265</v>
      </c>
    </row>
    <row r="3019" spans="1:13" s="169" customFormat="1" x14ac:dyDescent="0.4">
      <c r="A3019" s="161" t="s">
        <v>2439</v>
      </c>
      <c r="B3019" s="161" t="s">
        <v>2450</v>
      </c>
      <c r="C3019" s="162">
        <v>23324</v>
      </c>
      <c r="D3019" s="163">
        <v>45870</v>
      </c>
      <c r="E3019" s="164">
        <v>45905</v>
      </c>
      <c r="F3019" s="165">
        <v>10946.26</v>
      </c>
      <c r="G3019" s="166" t="s">
        <v>2258</v>
      </c>
      <c r="H3019" s="161" t="s">
        <v>2021</v>
      </c>
      <c r="I3019" s="161" t="s">
        <v>5670</v>
      </c>
      <c r="J3019" s="161" t="s">
        <v>236</v>
      </c>
      <c r="K3019" s="167"/>
      <c r="L3019" s="168" t="s">
        <v>749</v>
      </c>
      <c r="M3019" s="168" t="s">
        <v>237</v>
      </c>
    </row>
    <row r="3020" spans="1:13" s="169" customFormat="1" x14ac:dyDescent="0.4">
      <c r="A3020" s="161" t="s">
        <v>2439</v>
      </c>
      <c r="B3020" s="161" t="s">
        <v>2450</v>
      </c>
      <c r="C3020" s="162">
        <v>23325</v>
      </c>
      <c r="D3020" s="163">
        <v>45870</v>
      </c>
      <c r="E3020" s="164">
        <v>45905</v>
      </c>
      <c r="F3020" s="165">
        <v>20568.849999999999</v>
      </c>
      <c r="G3020" s="166" t="s">
        <v>2258</v>
      </c>
      <c r="H3020" s="161" t="s">
        <v>2021</v>
      </c>
      <c r="I3020" s="161" t="s">
        <v>5671</v>
      </c>
      <c r="J3020" s="161" t="s">
        <v>252</v>
      </c>
      <c r="K3020" s="167"/>
      <c r="L3020" s="168" t="s">
        <v>749</v>
      </c>
      <c r="M3020" s="168" t="s">
        <v>253</v>
      </c>
    </row>
    <row r="3021" spans="1:13" s="169" customFormat="1" x14ac:dyDescent="0.4">
      <c r="A3021" s="161" t="s">
        <v>2439</v>
      </c>
      <c r="B3021" s="161" t="s">
        <v>2450</v>
      </c>
      <c r="C3021" s="162">
        <v>23326</v>
      </c>
      <c r="D3021" s="163">
        <v>45870</v>
      </c>
      <c r="E3021" s="164">
        <v>45905</v>
      </c>
      <c r="F3021" s="165">
        <v>10017.879999999999</v>
      </c>
      <c r="G3021" s="166" t="s">
        <v>2258</v>
      </c>
      <c r="H3021" s="161" t="s">
        <v>2021</v>
      </c>
      <c r="I3021" s="161" t="s">
        <v>5672</v>
      </c>
      <c r="J3021" s="161" t="s">
        <v>238</v>
      </c>
      <c r="K3021" s="167"/>
      <c r="L3021" s="168" t="s">
        <v>749</v>
      </c>
      <c r="M3021" s="168" t="s">
        <v>239</v>
      </c>
    </row>
    <row r="3022" spans="1:13" s="169" customFormat="1" x14ac:dyDescent="0.4">
      <c r="A3022" s="161" t="s">
        <v>2439</v>
      </c>
      <c r="B3022" s="161" t="s">
        <v>2450</v>
      </c>
      <c r="C3022" s="162">
        <v>23327</v>
      </c>
      <c r="D3022" s="163">
        <v>45870</v>
      </c>
      <c r="E3022" s="164">
        <v>45905</v>
      </c>
      <c r="F3022" s="165">
        <v>29107.97</v>
      </c>
      <c r="G3022" s="166" t="s">
        <v>2258</v>
      </c>
      <c r="H3022" s="161" t="s">
        <v>2021</v>
      </c>
      <c r="I3022" s="161" t="s">
        <v>5673</v>
      </c>
      <c r="J3022" s="161" t="s">
        <v>410</v>
      </c>
      <c r="K3022" s="167"/>
      <c r="L3022" s="168" t="s">
        <v>749</v>
      </c>
      <c r="M3022" s="168" t="s">
        <v>411</v>
      </c>
    </row>
    <row r="3023" spans="1:13" s="169" customFormat="1" x14ac:dyDescent="0.4">
      <c r="A3023" s="161" t="s">
        <v>2439</v>
      </c>
      <c r="B3023" s="161" t="s">
        <v>2450</v>
      </c>
      <c r="C3023" s="162">
        <v>23328</v>
      </c>
      <c r="D3023" s="163">
        <v>45870</v>
      </c>
      <c r="E3023" s="164">
        <v>45905</v>
      </c>
      <c r="F3023" s="165">
        <v>12119.39</v>
      </c>
      <c r="G3023" s="166" t="s">
        <v>2258</v>
      </c>
      <c r="H3023" s="161" t="s">
        <v>2021</v>
      </c>
      <c r="I3023" s="161" t="s">
        <v>5674</v>
      </c>
      <c r="J3023" s="161" t="s">
        <v>200</v>
      </c>
      <c r="K3023" s="167"/>
      <c r="L3023" s="168" t="s">
        <v>749</v>
      </c>
      <c r="M3023" s="168" t="s">
        <v>201</v>
      </c>
    </row>
    <row r="3024" spans="1:13" s="169" customFormat="1" x14ac:dyDescent="0.4">
      <c r="A3024" s="161" t="s">
        <v>2439</v>
      </c>
      <c r="B3024" s="161" t="s">
        <v>2450</v>
      </c>
      <c r="C3024" s="162">
        <v>23329</v>
      </c>
      <c r="D3024" s="163">
        <v>45870</v>
      </c>
      <c r="E3024" s="164">
        <v>45905</v>
      </c>
      <c r="F3024" s="165">
        <v>9157.06</v>
      </c>
      <c r="G3024" s="166" t="s">
        <v>2258</v>
      </c>
      <c r="H3024" s="161" t="s">
        <v>2021</v>
      </c>
      <c r="I3024" s="161" t="s">
        <v>5675</v>
      </c>
      <c r="J3024" s="161" t="s">
        <v>240</v>
      </c>
      <c r="K3024" s="167"/>
      <c r="L3024" s="168" t="s">
        <v>749</v>
      </c>
      <c r="M3024" s="168" t="s">
        <v>241</v>
      </c>
    </row>
    <row r="3025" spans="1:13" s="169" customFormat="1" x14ac:dyDescent="0.4">
      <c r="A3025" s="161" t="s">
        <v>2439</v>
      </c>
      <c r="B3025" s="161" t="s">
        <v>2450</v>
      </c>
      <c r="C3025" s="162">
        <v>23330</v>
      </c>
      <c r="D3025" s="163">
        <v>45870</v>
      </c>
      <c r="E3025" s="164">
        <v>45905</v>
      </c>
      <c r="F3025" s="165">
        <v>10049.09</v>
      </c>
      <c r="G3025" s="166" t="s">
        <v>2258</v>
      </c>
      <c r="H3025" s="161" t="s">
        <v>2021</v>
      </c>
      <c r="I3025" s="161" t="s">
        <v>5676</v>
      </c>
      <c r="J3025" s="161" t="s">
        <v>2</v>
      </c>
      <c r="K3025" s="167"/>
      <c r="L3025" s="168" t="s">
        <v>749</v>
      </c>
      <c r="M3025" s="168" t="s">
        <v>3</v>
      </c>
    </row>
    <row r="3026" spans="1:13" s="169" customFormat="1" x14ac:dyDescent="0.4">
      <c r="A3026" s="161" t="s">
        <v>2439</v>
      </c>
      <c r="B3026" s="161" t="s">
        <v>2450</v>
      </c>
      <c r="C3026" s="162">
        <v>23331</v>
      </c>
      <c r="D3026" s="163">
        <v>45870</v>
      </c>
      <c r="E3026" s="164">
        <v>45905</v>
      </c>
      <c r="F3026" s="165">
        <v>9125.81</v>
      </c>
      <c r="G3026" s="166" t="s">
        <v>2258</v>
      </c>
      <c r="H3026" s="161" t="s">
        <v>2021</v>
      </c>
      <c r="I3026" s="161" t="s">
        <v>5677</v>
      </c>
      <c r="J3026" s="161" t="s">
        <v>202</v>
      </c>
      <c r="K3026" s="167"/>
      <c r="L3026" s="168" t="s">
        <v>749</v>
      </c>
      <c r="M3026" s="168" t="s">
        <v>203</v>
      </c>
    </row>
    <row r="3027" spans="1:13" s="169" customFormat="1" x14ac:dyDescent="0.4">
      <c r="A3027" s="161" t="s">
        <v>2439</v>
      </c>
      <c r="B3027" s="161" t="s">
        <v>2450</v>
      </c>
      <c r="C3027" s="162">
        <v>23332</v>
      </c>
      <c r="D3027" s="163">
        <v>45870</v>
      </c>
      <c r="E3027" s="164">
        <v>45905</v>
      </c>
      <c r="F3027" s="165">
        <v>9157.06</v>
      </c>
      <c r="G3027" s="166" t="s">
        <v>2258</v>
      </c>
      <c r="H3027" s="161" t="s">
        <v>2021</v>
      </c>
      <c r="I3027" s="161" t="s">
        <v>5678</v>
      </c>
      <c r="J3027" s="161" t="s">
        <v>4</v>
      </c>
      <c r="K3027" s="167"/>
      <c r="L3027" s="168" t="s">
        <v>749</v>
      </c>
      <c r="M3027" s="168" t="s">
        <v>5</v>
      </c>
    </row>
    <row r="3028" spans="1:13" s="169" customFormat="1" x14ac:dyDescent="0.4">
      <c r="A3028" s="161" t="s">
        <v>2439</v>
      </c>
      <c r="B3028" s="161" t="s">
        <v>2450</v>
      </c>
      <c r="C3028" s="162">
        <v>23333</v>
      </c>
      <c r="D3028" s="163">
        <v>45870</v>
      </c>
      <c r="E3028" s="164">
        <v>45905</v>
      </c>
      <c r="F3028" s="165">
        <v>10301.299999999999</v>
      </c>
      <c r="G3028" s="166" t="s">
        <v>2258</v>
      </c>
      <c r="H3028" s="161" t="s">
        <v>2021</v>
      </c>
      <c r="I3028" s="161" t="s">
        <v>5679</v>
      </c>
      <c r="J3028" s="161" t="s">
        <v>204</v>
      </c>
      <c r="K3028" s="167"/>
      <c r="L3028" s="168" t="s">
        <v>749</v>
      </c>
      <c r="M3028" s="168" t="s">
        <v>205</v>
      </c>
    </row>
    <row r="3029" spans="1:13" s="169" customFormat="1" x14ac:dyDescent="0.4">
      <c r="A3029" s="161" t="s">
        <v>2439</v>
      </c>
      <c r="B3029" s="161" t="s">
        <v>2450</v>
      </c>
      <c r="C3029" s="162">
        <v>23334</v>
      </c>
      <c r="D3029" s="163">
        <v>45870</v>
      </c>
      <c r="E3029" s="164">
        <v>45905</v>
      </c>
      <c r="F3029" s="165">
        <v>9267.9699999999993</v>
      </c>
      <c r="G3029" s="166" t="s">
        <v>2258</v>
      </c>
      <c r="H3029" s="161" t="s">
        <v>2021</v>
      </c>
      <c r="I3029" s="161" t="s">
        <v>5680</v>
      </c>
      <c r="J3029" s="161" t="s">
        <v>242</v>
      </c>
      <c r="K3029" s="167"/>
      <c r="L3029" s="168" t="s">
        <v>749</v>
      </c>
      <c r="M3029" s="168" t="s">
        <v>243</v>
      </c>
    </row>
    <row r="3030" spans="1:13" s="169" customFormat="1" x14ac:dyDescent="0.4">
      <c r="A3030" s="161" t="s">
        <v>2439</v>
      </c>
      <c r="B3030" s="161" t="s">
        <v>2450</v>
      </c>
      <c r="C3030" s="162">
        <v>23335</v>
      </c>
      <c r="D3030" s="163">
        <v>45870</v>
      </c>
      <c r="E3030" s="164">
        <v>45905</v>
      </c>
      <c r="F3030" s="165">
        <v>10301.290000000001</v>
      </c>
      <c r="G3030" s="166" t="s">
        <v>2258</v>
      </c>
      <c r="H3030" s="161" t="s">
        <v>2021</v>
      </c>
      <c r="I3030" s="161" t="s">
        <v>5681</v>
      </c>
      <c r="J3030" s="161" t="s">
        <v>190</v>
      </c>
      <c r="K3030" s="167"/>
      <c r="L3030" s="168" t="s">
        <v>749</v>
      </c>
      <c r="M3030" s="168" t="s">
        <v>191</v>
      </c>
    </row>
    <row r="3031" spans="1:13" s="169" customFormat="1" x14ac:dyDescent="0.4">
      <c r="A3031" s="161" t="s">
        <v>2439</v>
      </c>
      <c r="B3031" s="161" t="s">
        <v>2450</v>
      </c>
      <c r="C3031" s="162">
        <v>23336</v>
      </c>
      <c r="D3031" s="163">
        <v>45870</v>
      </c>
      <c r="E3031" s="164">
        <v>45905</v>
      </c>
      <c r="F3031" s="165">
        <v>9046.1299999999992</v>
      </c>
      <c r="G3031" s="166" t="s">
        <v>2258</v>
      </c>
      <c r="H3031" s="161" t="s">
        <v>2021</v>
      </c>
      <c r="I3031" s="161" t="s">
        <v>5682</v>
      </c>
      <c r="J3031" s="161" t="s">
        <v>258</v>
      </c>
      <c r="K3031" s="167"/>
      <c r="L3031" s="168" t="s">
        <v>749</v>
      </c>
      <c r="M3031" s="168" t="s">
        <v>259</v>
      </c>
    </row>
    <row r="3032" spans="1:13" s="169" customFormat="1" x14ac:dyDescent="0.4">
      <c r="A3032" s="161" t="s">
        <v>2439</v>
      </c>
      <c r="B3032" s="161" t="s">
        <v>2450</v>
      </c>
      <c r="C3032" s="162">
        <v>23337</v>
      </c>
      <c r="D3032" s="163">
        <v>45870</v>
      </c>
      <c r="E3032" s="164">
        <v>45905</v>
      </c>
      <c r="F3032" s="165">
        <v>9267.9699999999993</v>
      </c>
      <c r="G3032" s="166" t="s">
        <v>2258</v>
      </c>
      <c r="H3032" s="161" t="s">
        <v>2021</v>
      </c>
      <c r="I3032" s="161" t="s">
        <v>5683</v>
      </c>
      <c r="J3032" s="161" t="s">
        <v>244</v>
      </c>
      <c r="K3032" s="167"/>
      <c r="L3032" s="168" t="s">
        <v>749</v>
      </c>
      <c r="M3032" s="168" t="s">
        <v>245</v>
      </c>
    </row>
    <row r="3033" spans="1:13" s="169" customFormat="1" x14ac:dyDescent="0.4">
      <c r="A3033" s="161" t="s">
        <v>2439</v>
      </c>
      <c r="B3033" s="161" t="s">
        <v>2450</v>
      </c>
      <c r="C3033" s="162">
        <v>23338</v>
      </c>
      <c r="D3033" s="163">
        <v>45870</v>
      </c>
      <c r="E3033" s="164">
        <v>45905</v>
      </c>
      <c r="F3033" s="165">
        <v>8935.2099999999991</v>
      </c>
      <c r="G3033" s="166" t="s">
        <v>2258</v>
      </c>
      <c r="H3033" s="161" t="s">
        <v>2021</v>
      </c>
      <c r="I3033" s="161" t="s">
        <v>5684</v>
      </c>
      <c r="J3033" s="161" t="s">
        <v>206</v>
      </c>
      <c r="K3033" s="167"/>
      <c r="L3033" s="168" t="s">
        <v>749</v>
      </c>
      <c r="M3033" s="168" t="s">
        <v>207</v>
      </c>
    </row>
    <row r="3034" spans="1:13" s="169" customFormat="1" x14ac:dyDescent="0.4">
      <c r="A3034" s="161" t="s">
        <v>2439</v>
      </c>
      <c r="B3034" s="161" t="s">
        <v>2450</v>
      </c>
      <c r="C3034" s="162">
        <v>23339</v>
      </c>
      <c r="D3034" s="163">
        <v>45870</v>
      </c>
      <c r="E3034" s="164">
        <v>45905</v>
      </c>
      <c r="F3034" s="165">
        <v>9046.1200000000008</v>
      </c>
      <c r="G3034" s="166" t="s">
        <v>2258</v>
      </c>
      <c r="H3034" s="161" t="s">
        <v>2021</v>
      </c>
      <c r="I3034" s="161" t="s">
        <v>5685</v>
      </c>
      <c r="J3034" s="161" t="s">
        <v>208</v>
      </c>
      <c r="K3034" s="167"/>
      <c r="L3034" s="168" t="s">
        <v>749</v>
      </c>
      <c r="M3034" s="168" t="s">
        <v>209</v>
      </c>
    </row>
    <row r="3035" spans="1:13" s="169" customFormat="1" x14ac:dyDescent="0.4">
      <c r="A3035" s="161" t="s">
        <v>2439</v>
      </c>
      <c r="B3035" s="161" t="s">
        <v>2450</v>
      </c>
      <c r="C3035" s="162">
        <v>23340</v>
      </c>
      <c r="D3035" s="163">
        <v>45870</v>
      </c>
      <c r="E3035" s="164">
        <v>45905</v>
      </c>
      <c r="F3035" s="165">
        <v>10301.299999999999</v>
      </c>
      <c r="G3035" s="166" t="s">
        <v>2258</v>
      </c>
      <c r="H3035" s="161" t="s">
        <v>2021</v>
      </c>
      <c r="I3035" s="161" t="s">
        <v>5686</v>
      </c>
      <c r="J3035" s="161" t="s">
        <v>254</v>
      </c>
      <c r="K3035" s="167"/>
      <c r="L3035" s="168" t="s">
        <v>749</v>
      </c>
      <c r="M3035" s="168" t="s">
        <v>255</v>
      </c>
    </row>
    <row r="3036" spans="1:13" s="169" customFormat="1" x14ac:dyDescent="0.4">
      <c r="A3036" s="161" t="s">
        <v>2439</v>
      </c>
      <c r="B3036" s="161" t="s">
        <v>2450</v>
      </c>
      <c r="C3036" s="162">
        <v>23341</v>
      </c>
      <c r="D3036" s="163">
        <v>45870</v>
      </c>
      <c r="E3036" s="164">
        <v>45905</v>
      </c>
      <c r="F3036" s="165">
        <v>9157.0499999999993</v>
      </c>
      <c r="G3036" s="166" t="s">
        <v>2258</v>
      </c>
      <c r="H3036" s="161" t="s">
        <v>2021</v>
      </c>
      <c r="I3036" s="161" t="s">
        <v>5687</v>
      </c>
      <c r="J3036" s="161" t="s">
        <v>210</v>
      </c>
      <c r="K3036" s="167"/>
      <c r="L3036" s="168" t="s">
        <v>749</v>
      </c>
      <c r="M3036" s="168" t="s">
        <v>211</v>
      </c>
    </row>
    <row r="3037" spans="1:13" s="169" customFormat="1" x14ac:dyDescent="0.4">
      <c r="A3037" s="161" t="s">
        <v>2439</v>
      </c>
      <c r="B3037" s="161" t="s">
        <v>2450</v>
      </c>
      <c r="C3037" s="162">
        <v>23342</v>
      </c>
      <c r="D3037" s="163">
        <v>45870</v>
      </c>
      <c r="E3037" s="164">
        <v>45905</v>
      </c>
      <c r="F3037" s="165">
        <v>115808.61</v>
      </c>
      <c r="G3037" s="166" t="s">
        <v>2258</v>
      </c>
      <c r="H3037" s="161" t="s">
        <v>2021</v>
      </c>
      <c r="I3037" s="161" t="s">
        <v>5688</v>
      </c>
      <c r="J3037" s="161" t="s">
        <v>58</v>
      </c>
      <c r="K3037" s="167"/>
      <c r="L3037" s="168" t="s">
        <v>749</v>
      </c>
      <c r="M3037" s="168" t="s">
        <v>59</v>
      </c>
    </row>
    <row r="3038" spans="1:13" s="169" customFormat="1" x14ac:dyDescent="0.4">
      <c r="A3038" s="161" t="s">
        <v>2439</v>
      </c>
      <c r="B3038" s="161" t="s">
        <v>2450</v>
      </c>
      <c r="C3038" s="162">
        <v>23343</v>
      </c>
      <c r="D3038" s="163">
        <v>45870</v>
      </c>
      <c r="E3038" s="164">
        <v>45905</v>
      </c>
      <c r="F3038" s="165">
        <v>8935.2000000000007</v>
      </c>
      <c r="G3038" s="166" t="s">
        <v>2258</v>
      </c>
      <c r="H3038" s="161" t="s">
        <v>2021</v>
      </c>
      <c r="I3038" s="161" t="s">
        <v>5689</v>
      </c>
      <c r="J3038" s="161" t="s">
        <v>486</v>
      </c>
      <c r="K3038" s="167"/>
      <c r="L3038" s="168" t="s">
        <v>749</v>
      </c>
      <c r="M3038" s="168" t="s">
        <v>487</v>
      </c>
    </row>
    <row r="3039" spans="1:13" s="169" customFormat="1" x14ac:dyDescent="0.4">
      <c r="A3039" s="161" t="s">
        <v>2439</v>
      </c>
      <c r="B3039" s="161" t="s">
        <v>2450</v>
      </c>
      <c r="C3039" s="162">
        <v>23344</v>
      </c>
      <c r="D3039" s="163">
        <v>45870</v>
      </c>
      <c r="E3039" s="164">
        <v>45905</v>
      </c>
      <c r="F3039" s="165">
        <v>9267.98</v>
      </c>
      <c r="G3039" s="166" t="s">
        <v>2258</v>
      </c>
      <c r="H3039" s="161" t="s">
        <v>2021</v>
      </c>
      <c r="I3039" s="161" t="s">
        <v>5690</v>
      </c>
      <c r="J3039" s="161" t="s">
        <v>214</v>
      </c>
      <c r="K3039" s="167"/>
      <c r="L3039" s="168" t="s">
        <v>749</v>
      </c>
      <c r="M3039" s="168" t="s">
        <v>215</v>
      </c>
    </row>
    <row r="3040" spans="1:13" s="169" customFormat="1" x14ac:dyDescent="0.4">
      <c r="A3040" s="161" t="s">
        <v>2439</v>
      </c>
      <c r="B3040" s="161" t="s">
        <v>2450</v>
      </c>
      <c r="C3040" s="162">
        <v>23345</v>
      </c>
      <c r="D3040" s="163">
        <v>45870</v>
      </c>
      <c r="E3040" s="164">
        <v>45905</v>
      </c>
      <c r="F3040" s="165">
        <v>9157.0499999999993</v>
      </c>
      <c r="G3040" s="166" t="s">
        <v>2258</v>
      </c>
      <c r="H3040" s="161" t="s">
        <v>2021</v>
      </c>
      <c r="I3040" s="161" t="s">
        <v>5691</v>
      </c>
      <c r="J3040" s="161" t="s">
        <v>246</v>
      </c>
      <c r="K3040" s="167"/>
      <c r="L3040" s="168" t="s">
        <v>749</v>
      </c>
      <c r="M3040" s="168" t="s">
        <v>247</v>
      </c>
    </row>
    <row r="3041" spans="1:13" s="169" customFormat="1" x14ac:dyDescent="0.4">
      <c r="A3041" s="161" t="s">
        <v>2439</v>
      </c>
      <c r="B3041" s="161" t="s">
        <v>2450</v>
      </c>
      <c r="C3041" s="162">
        <v>23346</v>
      </c>
      <c r="D3041" s="163">
        <v>45870</v>
      </c>
      <c r="E3041" s="164">
        <v>45905</v>
      </c>
      <c r="F3041" s="165">
        <v>10466.290000000001</v>
      </c>
      <c r="G3041" s="166" t="s">
        <v>2258</v>
      </c>
      <c r="H3041" s="161" t="s">
        <v>2021</v>
      </c>
      <c r="I3041" s="161" t="s">
        <v>5692</v>
      </c>
      <c r="J3041" s="161" t="s">
        <v>270</v>
      </c>
      <c r="K3041" s="167"/>
      <c r="L3041" s="168" t="s">
        <v>749</v>
      </c>
      <c r="M3041" s="168" t="s">
        <v>271</v>
      </c>
    </row>
    <row r="3042" spans="1:13" s="169" customFormat="1" x14ac:dyDescent="0.4">
      <c r="A3042" s="161" t="s">
        <v>2439</v>
      </c>
      <c r="B3042" s="161" t="s">
        <v>2450</v>
      </c>
      <c r="C3042" s="162">
        <v>23347</v>
      </c>
      <c r="D3042" s="163">
        <v>45870</v>
      </c>
      <c r="E3042" s="164">
        <v>45905</v>
      </c>
      <c r="F3042" s="165">
        <v>135261.22</v>
      </c>
      <c r="G3042" s="166" t="s">
        <v>2258</v>
      </c>
      <c r="H3042" s="161" t="s">
        <v>2021</v>
      </c>
      <c r="I3042" s="161" t="s">
        <v>5693</v>
      </c>
      <c r="J3042" s="161" t="s">
        <v>212</v>
      </c>
      <c r="K3042" s="167"/>
      <c r="L3042" s="168" t="s">
        <v>749</v>
      </c>
      <c r="M3042" s="168" t="s">
        <v>213</v>
      </c>
    </row>
    <row r="3043" spans="1:13" s="169" customFormat="1" x14ac:dyDescent="0.4">
      <c r="A3043" s="161" t="s">
        <v>2439</v>
      </c>
      <c r="B3043" s="161" t="s">
        <v>2450</v>
      </c>
      <c r="C3043" s="162">
        <v>23348</v>
      </c>
      <c r="D3043" s="163">
        <v>45870</v>
      </c>
      <c r="E3043" s="164">
        <v>45905</v>
      </c>
      <c r="F3043" s="165">
        <v>10236.07</v>
      </c>
      <c r="G3043" s="166" t="s">
        <v>2258</v>
      </c>
      <c r="H3043" s="161" t="s">
        <v>2021</v>
      </c>
      <c r="I3043" s="161" t="s">
        <v>5694</v>
      </c>
      <c r="J3043" s="161" t="s">
        <v>260</v>
      </c>
      <c r="K3043" s="167"/>
      <c r="L3043" s="168" t="s">
        <v>749</v>
      </c>
      <c r="M3043" s="168" t="s">
        <v>261</v>
      </c>
    </row>
    <row r="3044" spans="1:13" s="169" customFormat="1" x14ac:dyDescent="0.4">
      <c r="A3044" s="161" t="s">
        <v>2439</v>
      </c>
      <c r="B3044" s="161" t="s">
        <v>2450</v>
      </c>
      <c r="C3044" s="162">
        <v>23349</v>
      </c>
      <c r="D3044" s="163">
        <v>45870</v>
      </c>
      <c r="E3044" s="164">
        <v>45905</v>
      </c>
      <c r="F3044" s="165">
        <v>34495.019999999997</v>
      </c>
      <c r="G3044" s="166" t="s">
        <v>2258</v>
      </c>
      <c r="H3044" s="161" t="s">
        <v>2021</v>
      </c>
      <c r="I3044" s="161" t="s">
        <v>5695</v>
      </c>
      <c r="J3044" s="161" t="s">
        <v>0</v>
      </c>
      <c r="K3044" s="167"/>
      <c r="L3044" s="168" t="s">
        <v>749</v>
      </c>
      <c r="M3044" s="168" t="s">
        <v>1</v>
      </c>
    </row>
    <row r="3045" spans="1:13" s="169" customFormat="1" x14ac:dyDescent="0.4">
      <c r="A3045" s="161" t="s">
        <v>2439</v>
      </c>
      <c r="B3045" s="161" t="s">
        <v>2450</v>
      </c>
      <c r="C3045" s="162">
        <v>23350</v>
      </c>
      <c r="D3045" s="163">
        <v>45870</v>
      </c>
      <c r="E3045" s="164">
        <v>45905</v>
      </c>
      <c r="F3045" s="165">
        <v>9429.49</v>
      </c>
      <c r="G3045" s="166" t="s">
        <v>2258</v>
      </c>
      <c r="H3045" s="161" t="s">
        <v>2021</v>
      </c>
      <c r="I3045" s="161" t="s">
        <v>5696</v>
      </c>
      <c r="J3045" s="161" t="s">
        <v>274</v>
      </c>
      <c r="K3045" s="167"/>
      <c r="L3045" s="168" t="s">
        <v>749</v>
      </c>
      <c r="M3045" s="168" t="s">
        <v>275</v>
      </c>
    </row>
    <row r="3046" spans="1:13" s="169" customFormat="1" x14ac:dyDescent="0.4">
      <c r="A3046" s="161" t="s">
        <v>2439</v>
      </c>
      <c r="B3046" s="161" t="s">
        <v>2450</v>
      </c>
      <c r="C3046" s="162">
        <v>23351</v>
      </c>
      <c r="D3046" s="163">
        <v>45870</v>
      </c>
      <c r="E3046" s="164">
        <v>45905</v>
      </c>
      <c r="F3046" s="165">
        <v>9315.51</v>
      </c>
      <c r="G3046" s="166" t="s">
        <v>2258</v>
      </c>
      <c r="H3046" s="161" t="s">
        <v>2021</v>
      </c>
      <c r="I3046" s="161" t="s">
        <v>5697</v>
      </c>
      <c r="J3046" s="161" t="s">
        <v>250</v>
      </c>
      <c r="K3046" s="167"/>
      <c r="L3046" s="168" t="s">
        <v>749</v>
      </c>
      <c r="M3046" s="168" t="s">
        <v>251</v>
      </c>
    </row>
    <row r="3047" spans="1:13" s="169" customFormat="1" x14ac:dyDescent="0.4">
      <c r="A3047" s="161" t="s">
        <v>2439</v>
      </c>
      <c r="B3047" s="161" t="s">
        <v>2450</v>
      </c>
      <c r="C3047" s="162">
        <v>23352</v>
      </c>
      <c r="D3047" s="163">
        <v>45870</v>
      </c>
      <c r="E3047" s="164">
        <v>45905</v>
      </c>
      <c r="F3047" s="165">
        <v>9543.4699999999993</v>
      </c>
      <c r="G3047" s="166" t="s">
        <v>2258</v>
      </c>
      <c r="H3047" s="161" t="s">
        <v>2021</v>
      </c>
      <c r="I3047" s="161" t="s">
        <v>5698</v>
      </c>
      <c r="J3047" s="161" t="s">
        <v>262</v>
      </c>
      <c r="K3047" s="167"/>
      <c r="L3047" s="168" t="s">
        <v>749</v>
      </c>
      <c r="M3047" s="168" t="s">
        <v>263</v>
      </c>
    </row>
    <row r="3048" spans="1:13" s="169" customFormat="1" x14ac:dyDescent="0.4">
      <c r="A3048" s="161" t="s">
        <v>2439</v>
      </c>
      <c r="B3048" s="161" t="s">
        <v>2450</v>
      </c>
      <c r="C3048" s="162">
        <v>23353</v>
      </c>
      <c r="D3048" s="163">
        <v>45870</v>
      </c>
      <c r="E3048" s="164">
        <v>45905</v>
      </c>
      <c r="F3048" s="165">
        <v>34692.839999999997</v>
      </c>
      <c r="G3048" s="166" t="s">
        <v>2258</v>
      </c>
      <c r="H3048" s="161" t="s">
        <v>2021</v>
      </c>
      <c r="I3048" s="161" t="s">
        <v>5699</v>
      </c>
      <c r="J3048" s="161" t="s">
        <v>216</v>
      </c>
      <c r="K3048" s="167"/>
      <c r="L3048" s="168" t="s">
        <v>749</v>
      </c>
      <c r="M3048" s="168" t="s">
        <v>217</v>
      </c>
    </row>
    <row r="3049" spans="1:13" s="169" customFormat="1" x14ac:dyDescent="0.4">
      <c r="A3049" s="161" t="s">
        <v>2439</v>
      </c>
      <c r="B3049" s="161" t="s">
        <v>2450</v>
      </c>
      <c r="C3049" s="162">
        <v>23354</v>
      </c>
      <c r="D3049" s="163">
        <v>45870</v>
      </c>
      <c r="E3049" s="164">
        <v>45905</v>
      </c>
      <c r="F3049" s="165">
        <v>51114.98</v>
      </c>
      <c r="G3049" s="166" t="s">
        <v>2258</v>
      </c>
      <c r="H3049" s="161" t="s">
        <v>2021</v>
      </c>
      <c r="I3049" s="161" t="s">
        <v>5700</v>
      </c>
      <c r="J3049" s="161" t="s">
        <v>248</v>
      </c>
      <c r="K3049" s="167"/>
      <c r="L3049" s="168" t="s">
        <v>749</v>
      </c>
      <c r="M3049" s="168" t="s">
        <v>249</v>
      </c>
    </row>
    <row r="3050" spans="1:13" s="169" customFormat="1" x14ac:dyDescent="0.4">
      <c r="A3050" s="161" t="s">
        <v>2030</v>
      </c>
      <c r="B3050" s="161" t="s">
        <v>2452</v>
      </c>
      <c r="C3050" s="162">
        <v>9836</v>
      </c>
      <c r="D3050" s="163">
        <v>45863</v>
      </c>
      <c r="E3050" s="164">
        <v>45905</v>
      </c>
      <c r="F3050" s="165">
        <v>132513.73000000001</v>
      </c>
      <c r="G3050" s="166" t="s">
        <v>2258</v>
      </c>
      <c r="H3050" s="161" t="s">
        <v>2021</v>
      </c>
      <c r="I3050" s="161" t="s">
        <v>5701</v>
      </c>
      <c r="J3050" s="161" t="s">
        <v>160</v>
      </c>
      <c r="K3050" s="167"/>
      <c r="L3050" s="168" t="s">
        <v>749</v>
      </c>
      <c r="M3050" s="168" t="s">
        <v>161</v>
      </c>
    </row>
    <row r="3051" spans="1:13" s="169" customFormat="1" x14ac:dyDescent="0.4">
      <c r="A3051" s="161" t="s">
        <v>2030</v>
      </c>
      <c r="B3051" s="161" t="s">
        <v>2452</v>
      </c>
      <c r="C3051" s="162">
        <v>9837</v>
      </c>
      <c r="D3051" s="163">
        <v>45863</v>
      </c>
      <c r="E3051" s="164">
        <v>45905</v>
      </c>
      <c r="F3051" s="165">
        <v>80911.67</v>
      </c>
      <c r="G3051" s="166" t="s">
        <v>2258</v>
      </c>
      <c r="H3051" s="161" t="s">
        <v>2021</v>
      </c>
      <c r="I3051" s="161" t="s">
        <v>5702</v>
      </c>
      <c r="J3051" s="161" t="s">
        <v>162</v>
      </c>
      <c r="K3051" s="167"/>
      <c r="L3051" s="168" t="s">
        <v>749</v>
      </c>
      <c r="M3051" s="168" t="s">
        <v>163</v>
      </c>
    </row>
    <row r="3052" spans="1:13" s="169" customFormat="1" x14ac:dyDescent="0.4">
      <c r="A3052" s="161" t="s">
        <v>2030</v>
      </c>
      <c r="B3052" s="161" t="s">
        <v>2452</v>
      </c>
      <c r="C3052" s="162">
        <v>9838</v>
      </c>
      <c r="D3052" s="163">
        <v>45863</v>
      </c>
      <c r="E3052" s="164">
        <v>45905</v>
      </c>
      <c r="F3052" s="165">
        <v>26125.58</v>
      </c>
      <c r="G3052" s="166" t="s">
        <v>2258</v>
      </c>
      <c r="H3052" s="161" t="s">
        <v>2021</v>
      </c>
      <c r="I3052" s="161" t="s">
        <v>5703</v>
      </c>
      <c r="J3052" s="161" t="s">
        <v>20</v>
      </c>
      <c r="K3052" s="167"/>
      <c r="L3052" s="168" t="s">
        <v>749</v>
      </c>
      <c r="M3052" s="168" t="s">
        <v>21</v>
      </c>
    </row>
    <row r="3053" spans="1:13" s="169" customFormat="1" x14ac:dyDescent="0.4">
      <c r="A3053" s="161" t="s">
        <v>2030</v>
      </c>
      <c r="B3053" s="161" t="s">
        <v>2452</v>
      </c>
      <c r="C3053" s="162">
        <v>9839</v>
      </c>
      <c r="D3053" s="163">
        <v>45863</v>
      </c>
      <c r="E3053" s="164">
        <v>45905</v>
      </c>
      <c r="F3053" s="165">
        <v>89266.03</v>
      </c>
      <c r="G3053" s="166" t="s">
        <v>2258</v>
      </c>
      <c r="H3053" s="161" t="s">
        <v>2021</v>
      </c>
      <c r="I3053" s="161" t="s">
        <v>5704</v>
      </c>
      <c r="J3053" s="161" t="s">
        <v>164</v>
      </c>
      <c r="K3053" s="167"/>
      <c r="L3053" s="168" t="s">
        <v>749</v>
      </c>
      <c r="M3053" s="168" t="s">
        <v>165</v>
      </c>
    </row>
    <row r="3054" spans="1:13" s="169" customFormat="1" x14ac:dyDescent="0.4">
      <c r="A3054" s="161" t="s">
        <v>2030</v>
      </c>
      <c r="B3054" s="161" t="s">
        <v>2452</v>
      </c>
      <c r="C3054" s="162">
        <v>9840</v>
      </c>
      <c r="D3054" s="163">
        <v>45863</v>
      </c>
      <c r="E3054" s="164">
        <v>45905</v>
      </c>
      <c r="F3054" s="165">
        <v>22077.81</v>
      </c>
      <c r="G3054" s="166" t="s">
        <v>2258</v>
      </c>
      <c r="H3054" s="161" t="s">
        <v>2021</v>
      </c>
      <c r="I3054" s="161" t="s">
        <v>5705</v>
      </c>
      <c r="J3054" s="161" t="s">
        <v>499</v>
      </c>
      <c r="K3054" s="167"/>
      <c r="L3054" s="168" t="s">
        <v>749</v>
      </c>
      <c r="M3054" s="168" t="s">
        <v>500</v>
      </c>
    </row>
    <row r="3055" spans="1:13" s="169" customFormat="1" x14ac:dyDescent="0.4">
      <c r="A3055" s="161" t="s">
        <v>2030</v>
      </c>
      <c r="B3055" s="161" t="s">
        <v>2452</v>
      </c>
      <c r="C3055" s="162">
        <v>9841</v>
      </c>
      <c r="D3055" s="163">
        <v>45863</v>
      </c>
      <c r="E3055" s="164">
        <v>45905</v>
      </c>
      <c r="F3055" s="165">
        <v>17400.14</v>
      </c>
      <c r="G3055" s="166" t="s">
        <v>2258</v>
      </c>
      <c r="H3055" s="161" t="s">
        <v>2021</v>
      </c>
      <c r="I3055" s="161" t="s">
        <v>5706</v>
      </c>
      <c r="J3055" s="161" t="s">
        <v>22</v>
      </c>
      <c r="K3055" s="167"/>
      <c r="L3055" s="168" t="s">
        <v>749</v>
      </c>
      <c r="M3055" s="168" t="s">
        <v>23</v>
      </c>
    </row>
    <row r="3056" spans="1:13" s="169" customFormat="1" x14ac:dyDescent="0.4">
      <c r="A3056" s="161" t="s">
        <v>2030</v>
      </c>
      <c r="B3056" s="161" t="s">
        <v>2452</v>
      </c>
      <c r="C3056" s="162">
        <v>9842</v>
      </c>
      <c r="D3056" s="163">
        <v>45863</v>
      </c>
      <c r="E3056" s="164">
        <v>45905</v>
      </c>
      <c r="F3056" s="165">
        <v>121420.17</v>
      </c>
      <c r="G3056" s="166" t="s">
        <v>2258</v>
      </c>
      <c r="H3056" s="161" t="s">
        <v>2021</v>
      </c>
      <c r="I3056" s="161" t="s">
        <v>5707</v>
      </c>
      <c r="J3056" s="161" t="s">
        <v>28</v>
      </c>
      <c r="K3056" s="167"/>
      <c r="L3056" s="168" t="s">
        <v>749</v>
      </c>
      <c r="M3056" s="168" t="s">
        <v>29</v>
      </c>
    </row>
    <row r="3057" spans="1:13" s="169" customFormat="1" x14ac:dyDescent="0.4">
      <c r="A3057" s="161" t="s">
        <v>2030</v>
      </c>
      <c r="B3057" s="161" t="s">
        <v>2452</v>
      </c>
      <c r="C3057" s="162">
        <v>9843</v>
      </c>
      <c r="D3057" s="163">
        <v>45863</v>
      </c>
      <c r="E3057" s="164">
        <v>45905</v>
      </c>
      <c r="F3057" s="165">
        <v>196173.31</v>
      </c>
      <c r="G3057" s="166" t="s">
        <v>2258</v>
      </c>
      <c r="H3057" s="161" t="s">
        <v>2021</v>
      </c>
      <c r="I3057" s="161" t="s">
        <v>5708</v>
      </c>
      <c r="J3057" s="161" t="s">
        <v>156</v>
      </c>
      <c r="K3057" s="167"/>
      <c r="L3057" s="168" t="s">
        <v>749</v>
      </c>
      <c r="M3057" s="168" t="s">
        <v>157</v>
      </c>
    </row>
    <row r="3058" spans="1:13" s="169" customFormat="1" x14ac:dyDescent="0.4">
      <c r="A3058" s="161" t="s">
        <v>2030</v>
      </c>
      <c r="B3058" s="161" t="s">
        <v>2452</v>
      </c>
      <c r="C3058" s="162">
        <v>9844</v>
      </c>
      <c r="D3058" s="163">
        <v>45863</v>
      </c>
      <c r="E3058" s="164">
        <v>45905</v>
      </c>
      <c r="F3058" s="165">
        <v>294870.09999999998</v>
      </c>
      <c r="G3058" s="166" t="s">
        <v>2258</v>
      </c>
      <c r="H3058" s="161" t="s">
        <v>2021</v>
      </c>
      <c r="I3058" s="161" t="s">
        <v>5709</v>
      </c>
      <c r="J3058" s="161" t="s">
        <v>2076</v>
      </c>
      <c r="K3058" s="167"/>
      <c r="L3058" s="168" t="s">
        <v>749</v>
      </c>
      <c r="M3058" s="168" t="s">
        <v>1900</v>
      </c>
    </row>
    <row r="3059" spans="1:13" s="169" customFormat="1" x14ac:dyDescent="0.4">
      <c r="A3059" s="161" t="s">
        <v>2030</v>
      </c>
      <c r="B3059" s="161" t="s">
        <v>2452</v>
      </c>
      <c r="C3059" s="162">
        <v>9845</v>
      </c>
      <c r="D3059" s="163">
        <v>45863</v>
      </c>
      <c r="E3059" s="164">
        <v>45905</v>
      </c>
      <c r="F3059" s="165">
        <v>71693.87</v>
      </c>
      <c r="G3059" s="166" t="s">
        <v>2258</v>
      </c>
      <c r="H3059" s="161" t="s">
        <v>2021</v>
      </c>
      <c r="I3059" s="161" t="s">
        <v>5710</v>
      </c>
      <c r="J3059" s="161" t="s">
        <v>158</v>
      </c>
      <c r="K3059" s="167"/>
      <c r="L3059" s="168" t="s">
        <v>749</v>
      </c>
      <c r="M3059" s="168" t="s">
        <v>159</v>
      </c>
    </row>
    <row r="3060" spans="1:13" s="169" customFormat="1" x14ac:dyDescent="0.4">
      <c r="A3060" s="161" t="s">
        <v>2030</v>
      </c>
      <c r="B3060" s="161"/>
      <c r="C3060" s="162" t="s">
        <v>2625</v>
      </c>
      <c r="D3060" s="163">
        <v>45474</v>
      </c>
      <c r="E3060" s="164">
        <v>45905</v>
      </c>
      <c r="F3060" s="165">
        <v>2856.99</v>
      </c>
      <c r="G3060" s="166" t="s">
        <v>2258</v>
      </c>
      <c r="H3060" s="161" t="s">
        <v>2021</v>
      </c>
      <c r="I3060" s="161" t="s">
        <v>4356</v>
      </c>
      <c r="J3060" s="161" t="s">
        <v>160</v>
      </c>
      <c r="K3060" s="167"/>
      <c r="L3060" s="168" t="s">
        <v>749</v>
      </c>
      <c r="M3060" s="168" t="s">
        <v>161</v>
      </c>
    </row>
    <row r="3061" spans="1:13" s="169" customFormat="1" x14ac:dyDescent="0.4">
      <c r="A3061" s="161" t="s">
        <v>2030</v>
      </c>
      <c r="B3061" s="161"/>
      <c r="C3061" s="162" t="s">
        <v>2626</v>
      </c>
      <c r="D3061" s="163">
        <v>45474</v>
      </c>
      <c r="E3061" s="164">
        <v>45905</v>
      </c>
      <c r="F3061" s="165">
        <v>12705.94</v>
      </c>
      <c r="G3061" s="166" t="s">
        <v>2258</v>
      </c>
      <c r="H3061" s="161" t="s">
        <v>2021</v>
      </c>
      <c r="I3061" s="161" t="s">
        <v>4341</v>
      </c>
      <c r="J3061" s="161" t="s">
        <v>156</v>
      </c>
      <c r="K3061" s="167"/>
      <c r="L3061" s="168" t="s">
        <v>749</v>
      </c>
      <c r="M3061" s="168" t="s">
        <v>157</v>
      </c>
    </row>
    <row r="3062" spans="1:13" s="169" customFormat="1" x14ac:dyDescent="0.4">
      <c r="A3062" s="161" t="s">
        <v>2030</v>
      </c>
      <c r="B3062" s="161"/>
      <c r="C3062" s="162" t="s">
        <v>2627</v>
      </c>
      <c r="D3062" s="163">
        <v>45567</v>
      </c>
      <c r="E3062" s="164">
        <v>45905</v>
      </c>
      <c r="F3062" s="165">
        <v>64599.29</v>
      </c>
      <c r="G3062" s="166" t="s">
        <v>2258</v>
      </c>
      <c r="H3062" s="161" t="s">
        <v>2021</v>
      </c>
      <c r="I3062" s="161" t="s">
        <v>4356</v>
      </c>
      <c r="J3062" s="161" t="s">
        <v>160</v>
      </c>
      <c r="K3062" s="167"/>
      <c r="L3062" s="168" t="s">
        <v>749</v>
      </c>
      <c r="M3062" s="168" t="s">
        <v>161</v>
      </c>
    </row>
    <row r="3063" spans="1:13" s="169" customFormat="1" x14ac:dyDescent="0.4">
      <c r="A3063" s="161" t="s">
        <v>2030</v>
      </c>
      <c r="B3063" s="161"/>
      <c r="C3063" s="162" t="s">
        <v>2628</v>
      </c>
      <c r="D3063" s="163">
        <v>45567</v>
      </c>
      <c r="E3063" s="164">
        <v>45905</v>
      </c>
      <c r="F3063" s="165">
        <v>4109.42</v>
      </c>
      <c r="G3063" s="166" t="s">
        <v>2258</v>
      </c>
      <c r="H3063" s="161" t="s">
        <v>2021</v>
      </c>
      <c r="I3063" s="161" t="s">
        <v>4361</v>
      </c>
      <c r="J3063" s="161" t="s">
        <v>20</v>
      </c>
      <c r="K3063" s="167"/>
      <c r="L3063" s="168" t="s">
        <v>749</v>
      </c>
      <c r="M3063" s="168" t="s">
        <v>21</v>
      </c>
    </row>
    <row r="3064" spans="1:13" s="169" customFormat="1" x14ac:dyDescent="0.4">
      <c r="A3064" s="161" t="s">
        <v>2030</v>
      </c>
      <c r="B3064" s="161"/>
      <c r="C3064" s="162" t="s">
        <v>2629</v>
      </c>
      <c r="D3064" s="163">
        <v>45567</v>
      </c>
      <c r="E3064" s="164">
        <v>45905</v>
      </c>
      <c r="F3064" s="165">
        <v>97226.59</v>
      </c>
      <c r="G3064" s="166" t="s">
        <v>2258</v>
      </c>
      <c r="H3064" s="161" t="s">
        <v>2021</v>
      </c>
      <c r="I3064" s="161" t="s">
        <v>4341</v>
      </c>
      <c r="J3064" s="161" t="s">
        <v>156</v>
      </c>
      <c r="K3064" s="167"/>
      <c r="L3064" s="168" t="s">
        <v>749</v>
      </c>
      <c r="M3064" s="168" t="s">
        <v>157</v>
      </c>
    </row>
    <row r="3065" spans="1:13" s="169" customFormat="1" x14ac:dyDescent="0.4">
      <c r="A3065" s="161" t="s">
        <v>2030</v>
      </c>
      <c r="B3065" s="161"/>
      <c r="C3065" s="162" t="s">
        <v>2630</v>
      </c>
      <c r="D3065" s="163">
        <v>45567</v>
      </c>
      <c r="E3065" s="164">
        <v>45905</v>
      </c>
      <c r="F3065" s="165">
        <v>19323.04</v>
      </c>
      <c r="G3065" s="166" t="s">
        <v>2258</v>
      </c>
      <c r="H3065" s="161" t="s">
        <v>2021</v>
      </c>
      <c r="I3065" s="161" t="s">
        <v>4346</v>
      </c>
      <c r="J3065" s="161" t="s">
        <v>162</v>
      </c>
      <c r="K3065" s="167"/>
      <c r="L3065" s="168" t="s">
        <v>749</v>
      </c>
      <c r="M3065" s="168" t="s">
        <v>163</v>
      </c>
    </row>
    <row r="3066" spans="1:13" s="169" customFormat="1" x14ac:dyDescent="0.4">
      <c r="A3066" s="161" t="s">
        <v>2030</v>
      </c>
      <c r="B3066" s="161"/>
      <c r="C3066" s="162" t="s">
        <v>2631</v>
      </c>
      <c r="D3066" s="163">
        <v>45567</v>
      </c>
      <c r="E3066" s="164">
        <v>45905</v>
      </c>
      <c r="F3066" s="165">
        <v>11731.38</v>
      </c>
      <c r="G3066" s="166" t="s">
        <v>2258</v>
      </c>
      <c r="H3066" s="161" t="s">
        <v>2021</v>
      </c>
      <c r="I3066" s="161" t="s">
        <v>4340</v>
      </c>
      <c r="J3066" s="161" t="s">
        <v>164</v>
      </c>
      <c r="K3066" s="167"/>
      <c r="L3066" s="168" t="s">
        <v>749</v>
      </c>
      <c r="M3066" s="168" t="s">
        <v>165</v>
      </c>
    </row>
    <row r="3067" spans="1:13" s="169" customFormat="1" x14ac:dyDescent="0.4">
      <c r="A3067" s="161" t="s">
        <v>2030</v>
      </c>
      <c r="B3067" s="161"/>
      <c r="C3067" s="162" t="s">
        <v>2632</v>
      </c>
      <c r="D3067" s="163">
        <v>45567</v>
      </c>
      <c r="E3067" s="164">
        <v>45905</v>
      </c>
      <c r="F3067" s="165">
        <v>19478.689999999999</v>
      </c>
      <c r="G3067" s="166" t="s">
        <v>2258</v>
      </c>
      <c r="H3067" s="161" t="s">
        <v>2021</v>
      </c>
      <c r="I3067" s="161" t="s">
        <v>4352</v>
      </c>
      <c r="J3067" s="161" t="s">
        <v>28</v>
      </c>
      <c r="K3067" s="167"/>
      <c r="L3067" s="168" t="s">
        <v>749</v>
      </c>
      <c r="M3067" s="168" t="s">
        <v>29</v>
      </c>
    </row>
    <row r="3068" spans="1:13" s="169" customFormat="1" x14ac:dyDescent="0.4">
      <c r="A3068" s="161" t="s">
        <v>2030</v>
      </c>
      <c r="B3068" s="161"/>
      <c r="C3068" s="162" t="s">
        <v>2633</v>
      </c>
      <c r="D3068" s="163">
        <v>45567</v>
      </c>
      <c r="E3068" s="164">
        <v>45905</v>
      </c>
      <c r="F3068" s="165">
        <v>24447.61</v>
      </c>
      <c r="G3068" s="166" t="s">
        <v>2258</v>
      </c>
      <c r="H3068" s="161" t="s">
        <v>2021</v>
      </c>
      <c r="I3068" s="161" t="s">
        <v>4353</v>
      </c>
      <c r="J3068" s="161" t="s">
        <v>158</v>
      </c>
      <c r="K3068" s="167"/>
      <c r="L3068" s="168" t="s">
        <v>749</v>
      </c>
      <c r="M3068" s="168" t="s">
        <v>159</v>
      </c>
    </row>
    <row r="3069" spans="1:13" s="169" customFormat="1" x14ac:dyDescent="0.4">
      <c r="A3069" s="161" t="s">
        <v>2030</v>
      </c>
      <c r="B3069" s="161"/>
      <c r="C3069" s="162" t="s">
        <v>2634</v>
      </c>
      <c r="D3069" s="163">
        <v>45597</v>
      </c>
      <c r="E3069" s="164">
        <v>45905</v>
      </c>
      <c r="F3069" s="165">
        <v>38759.57</v>
      </c>
      <c r="G3069" s="166" t="s">
        <v>2258</v>
      </c>
      <c r="H3069" s="161" t="s">
        <v>2021</v>
      </c>
      <c r="I3069" s="161" t="s">
        <v>4356</v>
      </c>
      <c r="J3069" s="161" t="s">
        <v>160</v>
      </c>
      <c r="K3069" s="167"/>
      <c r="L3069" s="168" t="s">
        <v>749</v>
      </c>
      <c r="M3069" s="168" t="s">
        <v>161</v>
      </c>
    </row>
    <row r="3070" spans="1:13" s="169" customFormat="1" x14ac:dyDescent="0.4">
      <c r="A3070" s="161" t="s">
        <v>2030</v>
      </c>
      <c r="B3070" s="161"/>
      <c r="C3070" s="162" t="s">
        <v>2635</v>
      </c>
      <c r="D3070" s="163">
        <v>45600</v>
      </c>
      <c r="E3070" s="164">
        <v>45905</v>
      </c>
      <c r="F3070" s="165">
        <v>3314.39</v>
      </c>
      <c r="G3070" s="166" t="s">
        <v>2258</v>
      </c>
      <c r="H3070" s="161" t="s">
        <v>2021</v>
      </c>
      <c r="I3070" s="161" t="s">
        <v>4356</v>
      </c>
      <c r="J3070" s="161" t="s">
        <v>160</v>
      </c>
      <c r="K3070" s="167"/>
      <c r="L3070" s="168" t="s">
        <v>749</v>
      </c>
      <c r="M3070" s="168" t="s">
        <v>161</v>
      </c>
    </row>
    <row r="3071" spans="1:13" s="169" customFormat="1" x14ac:dyDescent="0.4">
      <c r="A3071" s="161" t="s">
        <v>2030</v>
      </c>
      <c r="B3071" s="161"/>
      <c r="C3071" s="162" t="s">
        <v>2636</v>
      </c>
      <c r="D3071" s="163">
        <v>45597</v>
      </c>
      <c r="E3071" s="164">
        <v>45905</v>
      </c>
      <c r="F3071" s="165">
        <v>15458.43</v>
      </c>
      <c r="G3071" s="166" t="s">
        <v>2258</v>
      </c>
      <c r="H3071" s="161" t="s">
        <v>2021</v>
      </c>
      <c r="I3071" s="161" t="s">
        <v>4346</v>
      </c>
      <c r="J3071" s="161" t="s">
        <v>162</v>
      </c>
      <c r="K3071" s="167"/>
      <c r="L3071" s="168" t="s">
        <v>749</v>
      </c>
      <c r="M3071" s="168" t="s">
        <v>163</v>
      </c>
    </row>
    <row r="3072" spans="1:13" s="169" customFormat="1" x14ac:dyDescent="0.4">
      <c r="A3072" s="161" t="s">
        <v>2030</v>
      </c>
      <c r="B3072" s="161"/>
      <c r="C3072" s="162" t="s">
        <v>2637</v>
      </c>
      <c r="D3072" s="163">
        <v>45597</v>
      </c>
      <c r="E3072" s="164">
        <v>45905</v>
      </c>
      <c r="F3072" s="165">
        <v>3658</v>
      </c>
      <c r="G3072" s="166" t="s">
        <v>2258</v>
      </c>
      <c r="H3072" s="161" t="s">
        <v>2021</v>
      </c>
      <c r="I3072" s="161" t="s">
        <v>4358</v>
      </c>
      <c r="J3072" s="161" t="s">
        <v>404</v>
      </c>
      <c r="K3072" s="167"/>
      <c r="L3072" s="168" t="s">
        <v>749</v>
      </c>
      <c r="M3072" s="168" t="s">
        <v>405</v>
      </c>
    </row>
    <row r="3073" spans="1:13" s="169" customFormat="1" x14ac:dyDescent="0.4">
      <c r="A3073" s="161" t="s">
        <v>2030</v>
      </c>
      <c r="B3073" s="161"/>
      <c r="C3073" s="162" t="s">
        <v>2638</v>
      </c>
      <c r="D3073" s="163">
        <v>45597</v>
      </c>
      <c r="E3073" s="164">
        <v>45905</v>
      </c>
      <c r="F3073" s="165">
        <v>11998.28</v>
      </c>
      <c r="G3073" s="166" t="s">
        <v>2258</v>
      </c>
      <c r="H3073" s="161" t="s">
        <v>2021</v>
      </c>
      <c r="I3073" s="161" t="s">
        <v>4359</v>
      </c>
      <c r="J3073" s="161" t="s">
        <v>22</v>
      </c>
      <c r="K3073" s="167"/>
      <c r="L3073" s="168" t="s">
        <v>749</v>
      </c>
      <c r="M3073" s="168" t="s">
        <v>23</v>
      </c>
    </row>
    <row r="3074" spans="1:13" s="169" customFormat="1" x14ac:dyDescent="0.4">
      <c r="A3074" s="161" t="s">
        <v>2030</v>
      </c>
      <c r="B3074" s="161"/>
      <c r="C3074" s="162" t="s">
        <v>2639</v>
      </c>
      <c r="D3074" s="163">
        <v>45597</v>
      </c>
      <c r="E3074" s="164">
        <v>45905</v>
      </c>
      <c r="F3074" s="165">
        <v>27270.17</v>
      </c>
      <c r="G3074" s="166" t="s">
        <v>2258</v>
      </c>
      <c r="H3074" s="161" t="s">
        <v>2021</v>
      </c>
      <c r="I3074" s="161" t="s">
        <v>4352</v>
      </c>
      <c r="J3074" s="161" t="s">
        <v>28</v>
      </c>
      <c r="K3074" s="167"/>
      <c r="L3074" s="168" t="s">
        <v>749</v>
      </c>
      <c r="M3074" s="168" t="s">
        <v>29</v>
      </c>
    </row>
    <row r="3075" spans="1:13" s="169" customFormat="1" x14ac:dyDescent="0.4">
      <c r="A3075" s="161" t="s">
        <v>2030</v>
      </c>
      <c r="B3075" s="161"/>
      <c r="C3075" s="162" t="s">
        <v>2640</v>
      </c>
      <c r="D3075" s="163">
        <v>45597</v>
      </c>
      <c r="E3075" s="164">
        <v>45905</v>
      </c>
      <c r="F3075" s="165">
        <v>30383.31</v>
      </c>
      <c r="G3075" s="166" t="s">
        <v>2258</v>
      </c>
      <c r="H3075" s="161" t="s">
        <v>2021</v>
      </c>
      <c r="I3075" s="161" t="s">
        <v>4341</v>
      </c>
      <c r="J3075" s="161" t="s">
        <v>156</v>
      </c>
      <c r="K3075" s="167"/>
      <c r="L3075" s="168" t="s">
        <v>749</v>
      </c>
      <c r="M3075" s="168" t="s">
        <v>157</v>
      </c>
    </row>
    <row r="3076" spans="1:13" s="169" customFormat="1" x14ac:dyDescent="0.4">
      <c r="A3076" s="161" t="s">
        <v>2030</v>
      </c>
      <c r="B3076" s="161"/>
      <c r="C3076" s="162" t="s">
        <v>2641</v>
      </c>
      <c r="D3076" s="163">
        <v>45600</v>
      </c>
      <c r="E3076" s="164">
        <v>45905</v>
      </c>
      <c r="F3076" s="165">
        <v>8277.2999999999993</v>
      </c>
      <c r="G3076" s="166" t="s">
        <v>2258</v>
      </c>
      <c r="H3076" s="161" t="s">
        <v>2021</v>
      </c>
      <c r="I3076" s="161" t="s">
        <v>4341</v>
      </c>
      <c r="J3076" s="161" t="s">
        <v>156</v>
      </c>
      <c r="K3076" s="167"/>
      <c r="L3076" s="168" t="s">
        <v>749</v>
      </c>
      <c r="M3076" s="168" t="s">
        <v>157</v>
      </c>
    </row>
    <row r="3077" spans="1:13" s="169" customFormat="1" x14ac:dyDescent="0.4">
      <c r="A3077" s="161" t="s">
        <v>2030</v>
      </c>
      <c r="B3077" s="161"/>
      <c r="C3077" s="162" t="s">
        <v>2642</v>
      </c>
      <c r="D3077" s="163">
        <v>45597</v>
      </c>
      <c r="E3077" s="164">
        <v>45905</v>
      </c>
      <c r="F3077" s="165">
        <v>66843.28</v>
      </c>
      <c r="G3077" s="166" t="s">
        <v>2258</v>
      </c>
      <c r="H3077" s="161" t="s">
        <v>2021</v>
      </c>
      <c r="I3077" s="161" t="s">
        <v>7269</v>
      </c>
      <c r="J3077" s="161" t="s">
        <v>52</v>
      </c>
      <c r="K3077" s="167"/>
      <c r="L3077" s="168" t="s">
        <v>749</v>
      </c>
      <c r="M3077" s="168" t="s">
        <v>53</v>
      </c>
    </row>
    <row r="3078" spans="1:13" s="169" customFormat="1" x14ac:dyDescent="0.4">
      <c r="A3078" s="161" t="s">
        <v>2030</v>
      </c>
      <c r="B3078" s="161"/>
      <c r="C3078" s="162" t="s">
        <v>2643</v>
      </c>
      <c r="D3078" s="163">
        <v>45597</v>
      </c>
      <c r="E3078" s="164">
        <v>45905</v>
      </c>
      <c r="F3078" s="165">
        <v>3999.43</v>
      </c>
      <c r="G3078" s="166" t="s">
        <v>2258</v>
      </c>
      <c r="H3078" s="161" t="s">
        <v>2021</v>
      </c>
      <c r="I3078" s="161" t="s">
        <v>4349</v>
      </c>
      <c r="J3078" s="161" t="s">
        <v>499</v>
      </c>
      <c r="K3078" s="167"/>
      <c r="L3078" s="168" t="s">
        <v>749</v>
      </c>
      <c r="M3078" s="168" t="s">
        <v>500</v>
      </c>
    </row>
    <row r="3079" spans="1:13" s="169" customFormat="1" x14ac:dyDescent="0.4">
      <c r="A3079" s="161" t="s">
        <v>2030</v>
      </c>
      <c r="B3079" s="161"/>
      <c r="C3079" s="162" t="s">
        <v>2644</v>
      </c>
      <c r="D3079" s="163">
        <v>45629</v>
      </c>
      <c r="E3079" s="164">
        <v>45905</v>
      </c>
      <c r="F3079" s="165">
        <v>120464.83</v>
      </c>
      <c r="G3079" s="166" t="s">
        <v>2258</v>
      </c>
      <c r="H3079" s="161" t="s">
        <v>2021</v>
      </c>
      <c r="I3079" s="161" t="s">
        <v>4356</v>
      </c>
      <c r="J3079" s="161" t="s">
        <v>160</v>
      </c>
      <c r="K3079" s="167"/>
      <c r="L3079" s="168" t="s">
        <v>749</v>
      </c>
      <c r="M3079" s="168" t="s">
        <v>161</v>
      </c>
    </row>
    <row r="3080" spans="1:13" s="169" customFormat="1" x14ac:dyDescent="0.4">
      <c r="A3080" s="161" t="s">
        <v>2030</v>
      </c>
      <c r="B3080" s="161"/>
      <c r="C3080" s="162" t="s">
        <v>2645</v>
      </c>
      <c r="D3080" s="163">
        <v>45629</v>
      </c>
      <c r="E3080" s="164">
        <v>45905</v>
      </c>
      <c r="F3080" s="165">
        <v>22763.94</v>
      </c>
      <c r="G3080" s="166" t="s">
        <v>2258</v>
      </c>
      <c r="H3080" s="161" t="s">
        <v>2021</v>
      </c>
      <c r="I3080" s="161" t="s">
        <v>4346</v>
      </c>
      <c r="J3080" s="161" t="s">
        <v>162</v>
      </c>
      <c r="K3080" s="167"/>
      <c r="L3080" s="168" t="s">
        <v>749</v>
      </c>
      <c r="M3080" s="168" t="s">
        <v>163</v>
      </c>
    </row>
    <row r="3081" spans="1:13" s="169" customFormat="1" x14ac:dyDescent="0.4">
      <c r="A3081" s="161" t="s">
        <v>2030</v>
      </c>
      <c r="B3081" s="161"/>
      <c r="C3081" s="162" t="s">
        <v>2646</v>
      </c>
      <c r="D3081" s="163">
        <v>45629</v>
      </c>
      <c r="E3081" s="164">
        <v>45905</v>
      </c>
      <c r="F3081" s="165">
        <v>20547.07</v>
      </c>
      <c r="G3081" s="166" t="s">
        <v>2258</v>
      </c>
      <c r="H3081" s="161" t="s">
        <v>2021</v>
      </c>
      <c r="I3081" s="161" t="s">
        <v>4361</v>
      </c>
      <c r="J3081" s="161" t="s">
        <v>20</v>
      </c>
      <c r="K3081" s="167"/>
      <c r="L3081" s="168" t="s">
        <v>749</v>
      </c>
      <c r="M3081" s="168" t="s">
        <v>21</v>
      </c>
    </row>
    <row r="3082" spans="1:13" s="169" customFormat="1" x14ac:dyDescent="0.4">
      <c r="A3082" s="161" t="s">
        <v>2030</v>
      </c>
      <c r="B3082" s="161"/>
      <c r="C3082" s="162" t="s">
        <v>2647</v>
      </c>
      <c r="D3082" s="163">
        <v>45629</v>
      </c>
      <c r="E3082" s="164">
        <v>45905</v>
      </c>
      <c r="F3082" s="165">
        <v>44826.92</v>
      </c>
      <c r="G3082" s="166" t="s">
        <v>2258</v>
      </c>
      <c r="H3082" s="161" t="s">
        <v>2021</v>
      </c>
      <c r="I3082" s="161" t="s">
        <v>4340</v>
      </c>
      <c r="J3082" s="161" t="s">
        <v>164</v>
      </c>
      <c r="K3082" s="167"/>
      <c r="L3082" s="168" t="s">
        <v>749</v>
      </c>
      <c r="M3082" s="168" t="s">
        <v>165</v>
      </c>
    </row>
    <row r="3083" spans="1:13" s="169" customFormat="1" x14ac:dyDescent="0.4">
      <c r="A3083" s="161" t="s">
        <v>2030</v>
      </c>
      <c r="B3083" s="161"/>
      <c r="C3083" s="162" t="s">
        <v>2648</v>
      </c>
      <c r="D3083" s="163">
        <v>45629</v>
      </c>
      <c r="E3083" s="164">
        <v>45905</v>
      </c>
      <c r="F3083" s="165">
        <v>2807.05</v>
      </c>
      <c r="G3083" s="166" t="s">
        <v>2258</v>
      </c>
      <c r="H3083" s="161" t="s">
        <v>2021</v>
      </c>
      <c r="I3083" s="161" t="s">
        <v>4351</v>
      </c>
      <c r="J3083" s="161" t="s">
        <v>22</v>
      </c>
      <c r="K3083" s="167"/>
      <c r="L3083" s="168" t="s">
        <v>749</v>
      </c>
      <c r="M3083" s="168" t="s">
        <v>23</v>
      </c>
    </row>
    <row r="3084" spans="1:13" s="169" customFormat="1" x14ac:dyDescent="0.4">
      <c r="A3084" s="161" t="s">
        <v>2030</v>
      </c>
      <c r="B3084" s="161"/>
      <c r="C3084" s="162" t="s">
        <v>2649</v>
      </c>
      <c r="D3084" s="163">
        <v>45629</v>
      </c>
      <c r="E3084" s="164">
        <v>45905</v>
      </c>
      <c r="F3084" s="165">
        <v>11998.29</v>
      </c>
      <c r="G3084" s="166" t="s">
        <v>2258</v>
      </c>
      <c r="H3084" s="161" t="s">
        <v>2021</v>
      </c>
      <c r="I3084" s="161" t="s">
        <v>4349</v>
      </c>
      <c r="J3084" s="161" t="s">
        <v>499</v>
      </c>
      <c r="K3084" s="167"/>
      <c r="L3084" s="168" t="s">
        <v>749</v>
      </c>
      <c r="M3084" s="168" t="s">
        <v>500</v>
      </c>
    </row>
    <row r="3085" spans="1:13" s="169" customFormat="1" x14ac:dyDescent="0.4">
      <c r="A3085" s="161" t="s">
        <v>2030</v>
      </c>
      <c r="B3085" s="161"/>
      <c r="C3085" s="162" t="s">
        <v>2650</v>
      </c>
      <c r="D3085" s="163">
        <v>45629</v>
      </c>
      <c r="E3085" s="164">
        <v>45905</v>
      </c>
      <c r="F3085" s="165">
        <v>21791.63</v>
      </c>
      <c r="G3085" s="166" t="s">
        <v>2258</v>
      </c>
      <c r="H3085" s="161" t="s">
        <v>2021</v>
      </c>
      <c r="I3085" s="161" t="s">
        <v>4349</v>
      </c>
      <c r="J3085" s="161" t="s">
        <v>499</v>
      </c>
      <c r="K3085" s="167"/>
      <c r="L3085" s="168" t="s">
        <v>749</v>
      </c>
      <c r="M3085" s="168" t="s">
        <v>500</v>
      </c>
    </row>
    <row r="3086" spans="1:13" s="169" customFormat="1" x14ac:dyDescent="0.4">
      <c r="A3086" s="161" t="s">
        <v>2030</v>
      </c>
      <c r="B3086" s="161"/>
      <c r="C3086" s="162" t="s">
        <v>2651</v>
      </c>
      <c r="D3086" s="163">
        <v>45629</v>
      </c>
      <c r="E3086" s="164">
        <v>45905</v>
      </c>
      <c r="F3086" s="165">
        <v>42853.17</v>
      </c>
      <c r="G3086" s="166" t="s">
        <v>2258</v>
      </c>
      <c r="H3086" s="161" t="s">
        <v>2021</v>
      </c>
      <c r="I3086" s="161" t="s">
        <v>4352</v>
      </c>
      <c r="J3086" s="161" t="s">
        <v>28</v>
      </c>
      <c r="K3086" s="167"/>
      <c r="L3086" s="168" t="s">
        <v>749</v>
      </c>
      <c r="M3086" s="168" t="s">
        <v>29</v>
      </c>
    </row>
    <row r="3087" spans="1:13" s="169" customFormat="1" x14ac:dyDescent="0.4">
      <c r="A3087" s="161" t="s">
        <v>2030</v>
      </c>
      <c r="B3087" s="161"/>
      <c r="C3087" s="162" t="s">
        <v>2652</v>
      </c>
      <c r="D3087" s="163">
        <v>45629</v>
      </c>
      <c r="E3087" s="164">
        <v>45905</v>
      </c>
      <c r="F3087" s="165">
        <v>52335.15</v>
      </c>
      <c r="G3087" s="166" t="s">
        <v>2258</v>
      </c>
      <c r="H3087" s="161" t="s">
        <v>2021</v>
      </c>
      <c r="I3087" s="161" t="s">
        <v>4352</v>
      </c>
      <c r="J3087" s="161" t="s">
        <v>28</v>
      </c>
      <c r="K3087" s="167"/>
      <c r="L3087" s="168" t="s">
        <v>749</v>
      </c>
      <c r="M3087" s="168" t="s">
        <v>29</v>
      </c>
    </row>
    <row r="3088" spans="1:13" s="169" customFormat="1" x14ac:dyDescent="0.4">
      <c r="A3088" s="161" t="s">
        <v>2030</v>
      </c>
      <c r="B3088" s="161"/>
      <c r="C3088" s="162" t="s">
        <v>2653</v>
      </c>
      <c r="D3088" s="163">
        <v>45629</v>
      </c>
      <c r="E3088" s="164">
        <v>45905</v>
      </c>
      <c r="F3088" s="165">
        <v>109379.96</v>
      </c>
      <c r="G3088" s="166" t="s">
        <v>2258</v>
      </c>
      <c r="H3088" s="161" t="s">
        <v>2021</v>
      </c>
      <c r="I3088" s="161" t="s">
        <v>4341</v>
      </c>
      <c r="J3088" s="161" t="s">
        <v>156</v>
      </c>
      <c r="K3088" s="167"/>
      <c r="L3088" s="168" t="s">
        <v>749</v>
      </c>
      <c r="M3088" s="168" t="s">
        <v>157</v>
      </c>
    </row>
    <row r="3089" spans="1:13" s="169" customFormat="1" x14ac:dyDescent="0.4">
      <c r="A3089" s="161" t="s">
        <v>2030</v>
      </c>
      <c r="B3089" s="161"/>
      <c r="C3089" s="162" t="s">
        <v>2654</v>
      </c>
      <c r="D3089" s="163">
        <v>45629</v>
      </c>
      <c r="E3089" s="164">
        <v>45905</v>
      </c>
      <c r="F3089" s="165">
        <v>6076.66</v>
      </c>
      <c r="G3089" s="166" t="s">
        <v>2258</v>
      </c>
      <c r="H3089" s="161" t="s">
        <v>2021</v>
      </c>
      <c r="I3089" s="161" t="s">
        <v>4342</v>
      </c>
      <c r="J3089" s="161" t="s">
        <v>24</v>
      </c>
      <c r="K3089" s="167"/>
      <c r="L3089" s="168" t="s">
        <v>749</v>
      </c>
      <c r="M3089" s="168" t="s">
        <v>25</v>
      </c>
    </row>
    <row r="3090" spans="1:13" s="169" customFormat="1" x14ac:dyDescent="0.4">
      <c r="A3090" s="161" t="s">
        <v>2030</v>
      </c>
      <c r="B3090" s="161"/>
      <c r="C3090" s="162" t="s">
        <v>2655</v>
      </c>
      <c r="D3090" s="163">
        <v>45629</v>
      </c>
      <c r="E3090" s="164">
        <v>45905</v>
      </c>
      <c r="F3090" s="165">
        <v>72919.98</v>
      </c>
      <c r="G3090" s="166" t="s">
        <v>2258</v>
      </c>
      <c r="H3090" s="161" t="s">
        <v>2021</v>
      </c>
      <c r="I3090" s="161" t="s">
        <v>4342</v>
      </c>
      <c r="J3090" s="161" t="s">
        <v>24</v>
      </c>
      <c r="K3090" s="167"/>
      <c r="L3090" s="168" t="s">
        <v>749</v>
      </c>
      <c r="M3090" s="168" t="s">
        <v>25</v>
      </c>
    </row>
    <row r="3091" spans="1:13" s="169" customFormat="1" x14ac:dyDescent="0.4">
      <c r="A3091" s="161" t="s">
        <v>2030</v>
      </c>
      <c r="B3091" s="161"/>
      <c r="C3091" s="162" t="s">
        <v>2656</v>
      </c>
      <c r="D3091" s="163">
        <v>45629</v>
      </c>
      <c r="E3091" s="164">
        <v>45905</v>
      </c>
      <c r="F3091" s="165">
        <v>16298.39</v>
      </c>
      <c r="G3091" s="166" t="s">
        <v>2258</v>
      </c>
      <c r="H3091" s="161" t="s">
        <v>2021</v>
      </c>
      <c r="I3091" s="161" t="s">
        <v>4353</v>
      </c>
      <c r="J3091" s="161" t="s">
        <v>158</v>
      </c>
      <c r="K3091" s="167"/>
      <c r="L3091" s="168" t="s">
        <v>749</v>
      </c>
      <c r="M3091" s="168" t="s">
        <v>159</v>
      </c>
    </row>
    <row r="3092" spans="1:13" s="169" customFormat="1" x14ac:dyDescent="0.4">
      <c r="A3092" s="161" t="s">
        <v>2030</v>
      </c>
      <c r="B3092" s="161"/>
      <c r="C3092" s="162" t="s">
        <v>2657</v>
      </c>
      <c r="D3092" s="163">
        <v>45629</v>
      </c>
      <c r="E3092" s="164">
        <v>45905</v>
      </c>
      <c r="F3092" s="165">
        <v>10974.01</v>
      </c>
      <c r="G3092" s="166" t="s">
        <v>2258</v>
      </c>
      <c r="H3092" s="161" t="s">
        <v>2021</v>
      </c>
      <c r="I3092" s="161" t="s">
        <v>4360</v>
      </c>
      <c r="J3092" s="161" t="s">
        <v>356</v>
      </c>
      <c r="K3092" s="167"/>
      <c r="L3092" s="168" t="s">
        <v>749</v>
      </c>
      <c r="M3092" s="168" t="s">
        <v>357</v>
      </c>
    </row>
    <row r="3093" spans="1:13" s="169" customFormat="1" x14ac:dyDescent="0.4">
      <c r="A3093" s="161" t="s">
        <v>2030</v>
      </c>
      <c r="B3093" s="161"/>
      <c r="C3093" s="162" t="s">
        <v>2658</v>
      </c>
      <c r="D3093" s="163">
        <v>45629</v>
      </c>
      <c r="E3093" s="164">
        <v>45905</v>
      </c>
      <c r="F3093" s="165">
        <v>3641.58</v>
      </c>
      <c r="G3093" s="166" t="s">
        <v>2258</v>
      </c>
      <c r="H3093" s="161" t="s">
        <v>2021</v>
      </c>
      <c r="I3093" s="161" t="s">
        <v>4347</v>
      </c>
      <c r="J3093" s="161" t="s">
        <v>386</v>
      </c>
      <c r="K3093" s="167"/>
      <c r="L3093" s="168" t="s">
        <v>749</v>
      </c>
      <c r="M3093" s="168" t="s">
        <v>387</v>
      </c>
    </row>
    <row r="3094" spans="1:13" s="169" customFormat="1" x14ac:dyDescent="0.4">
      <c r="A3094" s="161" t="s">
        <v>2030</v>
      </c>
      <c r="B3094" s="161"/>
      <c r="C3094" s="162" t="s">
        <v>2659</v>
      </c>
      <c r="D3094" s="163">
        <v>45629</v>
      </c>
      <c r="E3094" s="164">
        <v>45905</v>
      </c>
      <c r="F3094" s="165">
        <v>3658</v>
      </c>
      <c r="G3094" s="166" t="s">
        <v>2258</v>
      </c>
      <c r="H3094" s="161" t="s">
        <v>2021</v>
      </c>
      <c r="I3094" s="161" t="s">
        <v>4358</v>
      </c>
      <c r="J3094" s="161" t="s">
        <v>404</v>
      </c>
      <c r="K3094" s="167"/>
      <c r="L3094" s="168" t="s">
        <v>749</v>
      </c>
      <c r="M3094" s="168" t="s">
        <v>405</v>
      </c>
    </row>
    <row r="3095" spans="1:13" s="169" customFormat="1" x14ac:dyDescent="0.4">
      <c r="A3095" s="161" t="s">
        <v>2030</v>
      </c>
      <c r="B3095" s="161"/>
      <c r="C3095" s="162" t="s">
        <v>2660</v>
      </c>
      <c r="D3095" s="163">
        <v>45629</v>
      </c>
      <c r="E3095" s="164">
        <v>45905</v>
      </c>
      <c r="F3095" s="165">
        <v>7316</v>
      </c>
      <c r="G3095" s="166" t="s">
        <v>2258</v>
      </c>
      <c r="H3095" s="161" t="s">
        <v>2021</v>
      </c>
      <c r="I3095" s="161" t="s">
        <v>4344</v>
      </c>
      <c r="J3095" s="161" t="s">
        <v>412</v>
      </c>
      <c r="K3095" s="167"/>
      <c r="L3095" s="168" t="s">
        <v>749</v>
      </c>
      <c r="M3095" s="168" t="s">
        <v>413</v>
      </c>
    </row>
    <row r="3096" spans="1:13" s="169" customFormat="1" x14ac:dyDescent="0.4">
      <c r="A3096" s="161" t="s">
        <v>2030</v>
      </c>
      <c r="B3096" s="161"/>
      <c r="C3096" s="162" t="s">
        <v>2661</v>
      </c>
      <c r="D3096" s="163">
        <v>45629</v>
      </c>
      <c r="E3096" s="164">
        <v>45905</v>
      </c>
      <c r="F3096" s="165">
        <v>3658</v>
      </c>
      <c r="G3096" s="166" t="s">
        <v>2258</v>
      </c>
      <c r="H3096" s="161" t="s">
        <v>2021</v>
      </c>
      <c r="I3096" s="161" t="s">
        <v>4348</v>
      </c>
      <c r="J3096" s="161" t="s">
        <v>438</v>
      </c>
      <c r="K3096" s="167"/>
      <c r="L3096" s="168" t="s">
        <v>749</v>
      </c>
      <c r="M3096" s="168" t="s">
        <v>439</v>
      </c>
    </row>
    <row r="3097" spans="1:13" s="169" customFormat="1" x14ac:dyDescent="0.4">
      <c r="A3097" s="161" t="s">
        <v>2030</v>
      </c>
      <c r="B3097" s="161"/>
      <c r="C3097" s="162" t="s">
        <v>2662</v>
      </c>
      <c r="D3097" s="163">
        <v>45629</v>
      </c>
      <c r="E3097" s="164">
        <v>45905</v>
      </c>
      <c r="F3097" s="165">
        <v>7466.71</v>
      </c>
      <c r="G3097" s="166" t="s">
        <v>2258</v>
      </c>
      <c r="H3097" s="161" t="s">
        <v>2021</v>
      </c>
      <c r="I3097" s="161" t="s">
        <v>4343</v>
      </c>
      <c r="J3097" s="161" t="s">
        <v>442</v>
      </c>
      <c r="K3097" s="167"/>
      <c r="L3097" s="168" t="s">
        <v>749</v>
      </c>
      <c r="M3097" s="168" t="s">
        <v>443</v>
      </c>
    </row>
    <row r="3098" spans="1:13" s="169" customFormat="1" x14ac:dyDescent="0.4">
      <c r="A3098" s="161" t="s">
        <v>2030</v>
      </c>
      <c r="B3098" s="161"/>
      <c r="C3098" s="162" t="s">
        <v>2663</v>
      </c>
      <c r="D3098" s="163">
        <v>45629</v>
      </c>
      <c r="E3098" s="164">
        <v>45905</v>
      </c>
      <c r="F3098" s="165">
        <v>7316</v>
      </c>
      <c r="G3098" s="166" t="s">
        <v>2258</v>
      </c>
      <c r="H3098" s="161" t="s">
        <v>2021</v>
      </c>
      <c r="I3098" s="161" t="s">
        <v>4362</v>
      </c>
      <c r="J3098" s="161" t="s">
        <v>444</v>
      </c>
      <c r="K3098" s="167"/>
      <c r="L3098" s="168" t="s">
        <v>749</v>
      </c>
      <c r="M3098" s="168" t="s">
        <v>445</v>
      </c>
    </row>
    <row r="3099" spans="1:13" s="169" customFormat="1" x14ac:dyDescent="0.4">
      <c r="A3099" s="161" t="s">
        <v>2030</v>
      </c>
      <c r="B3099" s="161"/>
      <c r="C3099" s="162" t="s">
        <v>2664</v>
      </c>
      <c r="D3099" s="163">
        <v>45629</v>
      </c>
      <c r="E3099" s="164">
        <v>45905</v>
      </c>
      <c r="F3099" s="165">
        <v>3658</v>
      </c>
      <c r="G3099" s="166" t="s">
        <v>2258</v>
      </c>
      <c r="H3099" s="161" t="s">
        <v>2021</v>
      </c>
      <c r="I3099" s="161" t="s">
        <v>4350</v>
      </c>
      <c r="J3099" s="161" t="s">
        <v>448</v>
      </c>
      <c r="K3099" s="167"/>
      <c r="L3099" s="168" t="s">
        <v>749</v>
      </c>
      <c r="M3099" s="168" t="s">
        <v>449</v>
      </c>
    </row>
    <row r="3100" spans="1:13" s="169" customFormat="1" x14ac:dyDescent="0.4">
      <c r="A3100" s="161" t="s">
        <v>2030</v>
      </c>
      <c r="B3100" s="161"/>
      <c r="C3100" s="162" t="s">
        <v>2665</v>
      </c>
      <c r="D3100" s="163">
        <v>45629</v>
      </c>
      <c r="E3100" s="164">
        <v>45905</v>
      </c>
      <c r="F3100" s="165">
        <v>7316</v>
      </c>
      <c r="G3100" s="166" t="s">
        <v>2258</v>
      </c>
      <c r="H3100" s="161" t="s">
        <v>2021</v>
      </c>
      <c r="I3100" s="161" t="s">
        <v>4369</v>
      </c>
      <c r="J3100" s="161" t="s">
        <v>454</v>
      </c>
      <c r="K3100" s="167"/>
      <c r="L3100" s="168" t="s">
        <v>749</v>
      </c>
      <c r="M3100" s="168" t="s">
        <v>455</v>
      </c>
    </row>
    <row r="3101" spans="1:13" s="169" customFormat="1" x14ac:dyDescent="0.4">
      <c r="A3101" s="161" t="s">
        <v>2030</v>
      </c>
      <c r="B3101" s="161"/>
      <c r="C3101" s="162" t="s">
        <v>2666</v>
      </c>
      <c r="D3101" s="163">
        <v>45629</v>
      </c>
      <c r="E3101" s="164">
        <v>45905</v>
      </c>
      <c r="F3101" s="165">
        <v>7289.41</v>
      </c>
      <c r="G3101" s="166" t="s">
        <v>2258</v>
      </c>
      <c r="H3101" s="161" t="s">
        <v>2021</v>
      </c>
      <c r="I3101" s="161" t="s">
        <v>4354</v>
      </c>
      <c r="J3101" s="161" t="s">
        <v>470</v>
      </c>
      <c r="K3101" s="167"/>
      <c r="L3101" s="168" t="s">
        <v>749</v>
      </c>
      <c r="M3101" s="168" t="s">
        <v>471</v>
      </c>
    </row>
    <row r="3102" spans="1:13" s="169" customFormat="1" x14ac:dyDescent="0.4">
      <c r="A3102" s="161" t="s">
        <v>2030</v>
      </c>
      <c r="B3102" s="161"/>
      <c r="C3102" s="162" t="s">
        <v>2667</v>
      </c>
      <c r="D3102" s="163">
        <v>45629</v>
      </c>
      <c r="E3102" s="164">
        <v>45905</v>
      </c>
      <c r="F3102" s="165">
        <v>3658</v>
      </c>
      <c r="G3102" s="166" t="s">
        <v>2258</v>
      </c>
      <c r="H3102" s="161" t="s">
        <v>2021</v>
      </c>
      <c r="I3102" s="161" t="s">
        <v>4363</v>
      </c>
      <c r="J3102" s="161" t="s">
        <v>472</v>
      </c>
      <c r="K3102" s="167"/>
      <c r="L3102" s="168" t="s">
        <v>749</v>
      </c>
      <c r="M3102" s="168" t="s">
        <v>473</v>
      </c>
    </row>
    <row r="3103" spans="1:13" s="169" customFormat="1" x14ac:dyDescent="0.4">
      <c r="A3103" s="161" t="s">
        <v>2030</v>
      </c>
      <c r="B3103" s="161"/>
      <c r="C3103" s="162" t="s">
        <v>2668</v>
      </c>
      <c r="D3103" s="163">
        <v>45630</v>
      </c>
      <c r="E3103" s="164">
        <v>45905</v>
      </c>
      <c r="F3103" s="165">
        <v>3658</v>
      </c>
      <c r="G3103" s="166" t="s">
        <v>2258</v>
      </c>
      <c r="H3103" s="161" t="s">
        <v>2021</v>
      </c>
      <c r="I3103" s="161" t="s">
        <v>4355</v>
      </c>
      <c r="J3103" s="161" t="s">
        <v>360</v>
      </c>
      <c r="K3103" s="167"/>
      <c r="L3103" s="168" t="s">
        <v>749</v>
      </c>
      <c r="M3103" s="168" t="s">
        <v>361</v>
      </c>
    </row>
    <row r="3104" spans="1:13" s="169" customFormat="1" x14ac:dyDescent="0.4">
      <c r="A3104" s="161" t="s">
        <v>2030</v>
      </c>
      <c r="B3104" s="161"/>
      <c r="C3104" s="162" t="s">
        <v>2669</v>
      </c>
      <c r="D3104" s="163">
        <v>45659</v>
      </c>
      <c r="E3104" s="164">
        <v>45905</v>
      </c>
      <c r="F3104" s="165">
        <v>118021.88</v>
      </c>
      <c r="G3104" s="166" t="s">
        <v>2258</v>
      </c>
      <c r="H3104" s="161" t="s">
        <v>2021</v>
      </c>
      <c r="I3104" s="161" t="s">
        <v>4356</v>
      </c>
      <c r="J3104" s="161" t="s">
        <v>160</v>
      </c>
      <c r="K3104" s="167"/>
      <c r="L3104" s="168" t="s">
        <v>749</v>
      </c>
      <c r="M3104" s="168" t="s">
        <v>161</v>
      </c>
    </row>
    <row r="3105" spans="1:13" s="169" customFormat="1" x14ac:dyDescent="0.4">
      <c r="A3105" s="161" t="s">
        <v>2030</v>
      </c>
      <c r="B3105" s="161"/>
      <c r="C3105" s="162" t="s">
        <v>2670</v>
      </c>
      <c r="D3105" s="163">
        <v>45659</v>
      </c>
      <c r="E3105" s="164">
        <v>45905</v>
      </c>
      <c r="F3105" s="165">
        <v>38759.57</v>
      </c>
      <c r="G3105" s="166" t="s">
        <v>2258</v>
      </c>
      <c r="H3105" s="161" t="s">
        <v>2021</v>
      </c>
      <c r="I3105" s="161" t="s">
        <v>4356</v>
      </c>
      <c r="J3105" s="161" t="s">
        <v>160</v>
      </c>
      <c r="K3105" s="167"/>
      <c r="L3105" s="168" t="s">
        <v>749</v>
      </c>
      <c r="M3105" s="168" t="s">
        <v>161</v>
      </c>
    </row>
    <row r="3106" spans="1:13" s="169" customFormat="1" x14ac:dyDescent="0.4">
      <c r="A3106" s="161" t="s">
        <v>2030</v>
      </c>
      <c r="B3106" s="161"/>
      <c r="C3106" s="162" t="s">
        <v>2671</v>
      </c>
      <c r="D3106" s="163">
        <v>45659</v>
      </c>
      <c r="E3106" s="164">
        <v>45905</v>
      </c>
      <c r="F3106" s="165">
        <v>37632.82</v>
      </c>
      <c r="G3106" s="166" t="s">
        <v>2258</v>
      </c>
      <c r="H3106" s="161" t="s">
        <v>2021</v>
      </c>
      <c r="I3106" s="161" t="s">
        <v>4346</v>
      </c>
      <c r="J3106" s="161" t="s">
        <v>162</v>
      </c>
      <c r="K3106" s="167"/>
      <c r="L3106" s="168" t="s">
        <v>749</v>
      </c>
      <c r="M3106" s="168" t="s">
        <v>163</v>
      </c>
    </row>
    <row r="3107" spans="1:13" s="169" customFormat="1" x14ac:dyDescent="0.4">
      <c r="A3107" s="161" t="s">
        <v>2030</v>
      </c>
      <c r="B3107" s="161"/>
      <c r="C3107" s="162" t="s">
        <v>2672</v>
      </c>
      <c r="D3107" s="163">
        <v>45659</v>
      </c>
      <c r="E3107" s="164">
        <v>45905</v>
      </c>
      <c r="F3107" s="165">
        <v>19323.04</v>
      </c>
      <c r="G3107" s="166" t="s">
        <v>2258</v>
      </c>
      <c r="H3107" s="161" t="s">
        <v>2021</v>
      </c>
      <c r="I3107" s="161" t="s">
        <v>4346</v>
      </c>
      <c r="J3107" s="161" t="s">
        <v>162</v>
      </c>
      <c r="K3107" s="167"/>
      <c r="L3107" s="168" t="s">
        <v>749</v>
      </c>
      <c r="M3107" s="168" t="s">
        <v>163</v>
      </c>
    </row>
    <row r="3108" spans="1:13" s="169" customFormat="1" x14ac:dyDescent="0.4">
      <c r="A3108" s="161" t="s">
        <v>2030</v>
      </c>
      <c r="B3108" s="161"/>
      <c r="C3108" s="162" t="s">
        <v>2673</v>
      </c>
      <c r="D3108" s="163">
        <v>45659</v>
      </c>
      <c r="E3108" s="164">
        <v>45905</v>
      </c>
      <c r="F3108" s="165">
        <v>49379.93</v>
      </c>
      <c r="G3108" s="166" t="s">
        <v>2258</v>
      </c>
      <c r="H3108" s="161" t="s">
        <v>2021</v>
      </c>
      <c r="I3108" s="161" t="s">
        <v>4340</v>
      </c>
      <c r="J3108" s="161" t="s">
        <v>164</v>
      </c>
      <c r="K3108" s="167"/>
      <c r="L3108" s="168" t="s">
        <v>749</v>
      </c>
      <c r="M3108" s="168" t="s">
        <v>165</v>
      </c>
    </row>
    <row r="3109" spans="1:13" s="169" customFormat="1" x14ac:dyDescent="0.4">
      <c r="A3109" s="161" t="s">
        <v>2030</v>
      </c>
      <c r="B3109" s="161"/>
      <c r="C3109" s="162" t="s">
        <v>2674</v>
      </c>
      <c r="D3109" s="163">
        <v>45659</v>
      </c>
      <c r="E3109" s="164">
        <v>45905</v>
      </c>
      <c r="F3109" s="165">
        <v>27270.17</v>
      </c>
      <c r="G3109" s="166" t="s">
        <v>2258</v>
      </c>
      <c r="H3109" s="161" t="s">
        <v>2021</v>
      </c>
      <c r="I3109" s="161" t="s">
        <v>4352</v>
      </c>
      <c r="J3109" s="161" t="s">
        <v>28</v>
      </c>
      <c r="K3109" s="167"/>
      <c r="L3109" s="168" t="s">
        <v>749</v>
      </c>
      <c r="M3109" s="168" t="s">
        <v>29</v>
      </c>
    </row>
    <row r="3110" spans="1:13" s="169" customFormat="1" x14ac:dyDescent="0.4">
      <c r="A3110" s="161" t="s">
        <v>2030</v>
      </c>
      <c r="B3110" s="161"/>
      <c r="C3110" s="162" t="s">
        <v>2675</v>
      </c>
      <c r="D3110" s="163">
        <v>45659</v>
      </c>
      <c r="E3110" s="164">
        <v>45905</v>
      </c>
      <c r="F3110" s="165">
        <v>7791.48</v>
      </c>
      <c r="G3110" s="166" t="s">
        <v>2258</v>
      </c>
      <c r="H3110" s="161" t="s">
        <v>2021</v>
      </c>
      <c r="I3110" s="161" t="s">
        <v>4352</v>
      </c>
      <c r="J3110" s="161" t="s">
        <v>28</v>
      </c>
      <c r="K3110" s="167"/>
      <c r="L3110" s="168" t="s">
        <v>749</v>
      </c>
      <c r="M3110" s="168" t="s">
        <v>29</v>
      </c>
    </row>
    <row r="3111" spans="1:13" s="169" customFormat="1" x14ac:dyDescent="0.4">
      <c r="A3111" s="161" t="s">
        <v>2030</v>
      </c>
      <c r="B3111" s="161"/>
      <c r="C3111" s="162" t="s">
        <v>2676</v>
      </c>
      <c r="D3111" s="163">
        <v>45659</v>
      </c>
      <c r="E3111" s="164">
        <v>45905</v>
      </c>
      <c r="F3111" s="165">
        <v>225511.06</v>
      </c>
      <c r="G3111" s="166" t="s">
        <v>2258</v>
      </c>
      <c r="H3111" s="161" t="s">
        <v>2021</v>
      </c>
      <c r="I3111" s="161" t="s">
        <v>4341</v>
      </c>
      <c r="J3111" s="161" t="s">
        <v>156</v>
      </c>
      <c r="K3111" s="167"/>
      <c r="L3111" s="168" t="s">
        <v>749</v>
      </c>
      <c r="M3111" s="168" t="s">
        <v>157</v>
      </c>
    </row>
    <row r="3112" spans="1:13" s="169" customFormat="1" x14ac:dyDescent="0.4">
      <c r="A3112" s="161" t="s">
        <v>2030</v>
      </c>
      <c r="B3112" s="161"/>
      <c r="C3112" s="162" t="s">
        <v>2677</v>
      </c>
      <c r="D3112" s="163">
        <v>45659</v>
      </c>
      <c r="E3112" s="164">
        <v>45905</v>
      </c>
      <c r="F3112" s="165">
        <v>18229.990000000002</v>
      </c>
      <c r="G3112" s="166" t="s">
        <v>2258</v>
      </c>
      <c r="H3112" s="161" t="s">
        <v>2021</v>
      </c>
      <c r="I3112" s="161" t="s">
        <v>4341</v>
      </c>
      <c r="J3112" s="161" t="s">
        <v>156</v>
      </c>
      <c r="K3112" s="167"/>
      <c r="L3112" s="168" t="s">
        <v>749</v>
      </c>
      <c r="M3112" s="168" t="s">
        <v>157</v>
      </c>
    </row>
    <row r="3113" spans="1:13" s="169" customFormat="1" x14ac:dyDescent="0.4">
      <c r="A3113" s="161" t="s">
        <v>2030</v>
      </c>
      <c r="B3113" s="161"/>
      <c r="C3113" s="162" t="s">
        <v>2678</v>
      </c>
      <c r="D3113" s="163">
        <v>45659</v>
      </c>
      <c r="E3113" s="164">
        <v>45905</v>
      </c>
      <c r="F3113" s="165">
        <v>3658</v>
      </c>
      <c r="G3113" s="166" t="s">
        <v>2258</v>
      </c>
      <c r="H3113" s="161" t="s">
        <v>2021</v>
      </c>
      <c r="I3113" s="161" t="s">
        <v>4360</v>
      </c>
      <c r="J3113" s="161" t="s">
        <v>356</v>
      </c>
      <c r="K3113" s="167"/>
      <c r="L3113" s="168" t="s">
        <v>749</v>
      </c>
      <c r="M3113" s="168" t="s">
        <v>357</v>
      </c>
    </row>
    <row r="3114" spans="1:13" s="169" customFormat="1" x14ac:dyDescent="0.4">
      <c r="A3114" s="161" t="s">
        <v>2030</v>
      </c>
      <c r="B3114" s="161"/>
      <c r="C3114" s="162" t="s">
        <v>2679</v>
      </c>
      <c r="D3114" s="163">
        <v>45659</v>
      </c>
      <c r="E3114" s="164">
        <v>45905</v>
      </c>
      <c r="F3114" s="165">
        <v>3641.58</v>
      </c>
      <c r="G3114" s="166" t="s">
        <v>2258</v>
      </c>
      <c r="H3114" s="161" t="s">
        <v>2021</v>
      </c>
      <c r="I3114" s="161" t="s">
        <v>4347</v>
      </c>
      <c r="J3114" s="161" t="s">
        <v>386</v>
      </c>
      <c r="K3114" s="167"/>
      <c r="L3114" s="168" t="s">
        <v>749</v>
      </c>
      <c r="M3114" s="168" t="s">
        <v>387</v>
      </c>
    </row>
    <row r="3115" spans="1:13" s="169" customFormat="1" x14ac:dyDescent="0.4">
      <c r="A3115" s="161" t="s">
        <v>2030</v>
      </c>
      <c r="B3115" s="161"/>
      <c r="C3115" s="162" t="s">
        <v>2680</v>
      </c>
      <c r="D3115" s="163">
        <v>45659</v>
      </c>
      <c r="E3115" s="164">
        <v>45905</v>
      </c>
      <c r="F3115" s="165">
        <v>96570.87</v>
      </c>
      <c r="G3115" s="166" t="s">
        <v>2258</v>
      </c>
      <c r="H3115" s="161" t="s">
        <v>2021</v>
      </c>
      <c r="I3115" s="161" t="s">
        <v>4342</v>
      </c>
      <c r="J3115" s="161" t="s">
        <v>24</v>
      </c>
      <c r="K3115" s="167"/>
      <c r="L3115" s="168" t="s">
        <v>749</v>
      </c>
      <c r="M3115" s="168" t="s">
        <v>25</v>
      </c>
    </row>
    <row r="3116" spans="1:13" s="169" customFormat="1" x14ac:dyDescent="0.4">
      <c r="A3116" s="161" t="s">
        <v>2030</v>
      </c>
      <c r="B3116" s="161"/>
      <c r="C3116" s="162" t="s">
        <v>2681</v>
      </c>
      <c r="D3116" s="163">
        <v>45659</v>
      </c>
      <c r="E3116" s="164">
        <v>45905</v>
      </c>
      <c r="F3116" s="165">
        <v>3658</v>
      </c>
      <c r="G3116" s="166" t="s">
        <v>2258</v>
      </c>
      <c r="H3116" s="161" t="s">
        <v>2021</v>
      </c>
      <c r="I3116" s="161" t="s">
        <v>4358</v>
      </c>
      <c r="J3116" s="161" t="s">
        <v>404</v>
      </c>
      <c r="K3116" s="167"/>
      <c r="L3116" s="168" t="s">
        <v>749</v>
      </c>
      <c r="M3116" s="168" t="s">
        <v>405</v>
      </c>
    </row>
    <row r="3117" spans="1:13" s="169" customFormat="1" x14ac:dyDescent="0.4">
      <c r="A3117" s="161" t="s">
        <v>2030</v>
      </c>
      <c r="B3117" s="161"/>
      <c r="C3117" s="162" t="s">
        <v>2682</v>
      </c>
      <c r="D3117" s="163">
        <v>45659</v>
      </c>
      <c r="E3117" s="164">
        <v>45905</v>
      </c>
      <c r="F3117" s="165">
        <v>3658</v>
      </c>
      <c r="G3117" s="166" t="s">
        <v>2258</v>
      </c>
      <c r="H3117" s="161" t="s">
        <v>2021</v>
      </c>
      <c r="I3117" s="161" t="s">
        <v>4364</v>
      </c>
      <c r="J3117" s="161" t="s">
        <v>416</v>
      </c>
      <c r="K3117" s="167"/>
      <c r="L3117" s="168" t="s">
        <v>749</v>
      </c>
      <c r="M3117" s="168" t="s">
        <v>417</v>
      </c>
    </row>
    <row r="3118" spans="1:13" s="169" customFormat="1" x14ac:dyDescent="0.4">
      <c r="A3118" s="161" t="s">
        <v>2030</v>
      </c>
      <c r="B3118" s="161"/>
      <c r="C3118" s="162" t="s">
        <v>2683</v>
      </c>
      <c r="D3118" s="163">
        <v>45659</v>
      </c>
      <c r="E3118" s="164">
        <v>45905</v>
      </c>
      <c r="F3118" s="165">
        <v>3658</v>
      </c>
      <c r="G3118" s="166" t="s">
        <v>2258</v>
      </c>
      <c r="H3118" s="161" t="s">
        <v>2021</v>
      </c>
      <c r="I3118" s="161" t="s">
        <v>4357</v>
      </c>
      <c r="J3118" s="161" t="s">
        <v>440</v>
      </c>
      <c r="K3118" s="167"/>
      <c r="L3118" s="168" t="s">
        <v>749</v>
      </c>
      <c r="M3118" s="168" t="s">
        <v>441</v>
      </c>
    </row>
    <row r="3119" spans="1:13" s="169" customFormat="1" x14ac:dyDescent="0.4">
      <c r="A3119" s="161" t="s">
        <v>2030</v>
      </c>
      <c r="B3119" s="161"/>
      <c r="C3119" s="162" t="s">
        <v>2684</v>
      </c>
      <c r="D3119" s="163">
        <v>45659</v>
      </c>
      <c r="E3119" s="164">
        <v>45905</v>
      </c>
      <c r="F3119" s="165">
        <v>3658</v>
      </c>
      <c r="G3119" s="166" t="s">
        <v>2258</v>
      </c>
      <c r="H3119" s="161" t="s">
        <v>2021</v>
      </c>
      <c r="I3119" s="161" t="s">
        <v>4365</v>
      </c>
      <c r="J3119" s="161" t="s">
        <v>466</v>
      </c>
      <c r="K3119" s="167"/>
      <c r="L3119" s="168" t="s">
        <v>749</v>
      </c>
      <c r="M3119" s="168" t="s">
        <v>467</v>
      </c>
    </row>
    <row r="3120" spans="1:13" s="169" customFormat="1" x14ac:dyDescent="0.4">
      <c r="A3120" s="161" t="s">
        <v>2030</v>
      </c>
      <c r="B3120" s="161"/>
      <c r="C3120" s="162" t="s">
        <v>2685</v>
      </c>
      <c r="D3120" s="163">
        <v>45659</v>
      </c>
      <c r="E3120" s="164">
        <v>45905</v>
      </c>
      <c r="F3120" s="165">
        <v>3644.71</v>
      </c>
      <c r="G3120" s="166" t="s">
        <v>2258</v>
      </c>
      <c r="H3120" s="161" t="s">
        <v>2021</v>
      </c>
      <c r="I3120" s="161" t="s">
        <v>4354</v>
      </c>
      <c r="J3120" s="161" t="s">
        <v>470</v>
      </c>
      <c r="K3120" s="167"/>
      <c r="L3120" s="168" t="s">
        <v>749</v>
      </c>
      <c r="M3120" s="168" t="s">
        <v>471</v>
      </c>
    </row>
    <row r="3121" spans="1:13" s="169" customFormat="1" x14ac:dyDescent="0.4">
      <c r="A3121" s="161" t="s">
        <v>2030</v>
      </c>
      <c r="B3121" s="161"/>
      <c r="C3121" s="162" t="s">
        <v>2686</v>
      </c>
      <c r="D3121" s="163">
        <v>45659</v>
      </c>
      <c r="E3121" s="164">
        <v>45905</v>
      </c>
      <c r="F3121" s="165">
        <v>3644.71</v>
      </c>
      <c r="G3121" s="166" t="s">
        <v>2258</v>
      </c>
      <c r="H3121" s="161" t="s">
        <v>2021</v>
      </c>
      <c r="I3121" s="161" t="s">
        <v>4354</v>
      </c>
      <c r="J3121" s="161" t="s">
        <v>470</v>
      </c>
      <c r="K3121" s="167"/>
      <c r="L3121" s="168" t="s">
        <v>749</v>
      </c>
      <c r="M3121" s="168" t="s">
        <v>471</v>
      </c>
    </row>
    <row r="3122" spans="1:13" s="169" customFormat="1" x14ac:dyDescent="0.4">
      <c r="A3122" s="161" t="s">
        <v>2030</v>
      </c>
      <c r="B3122" s="161"/>
      <c r="C3122" s="162" t="s">
        <v>2687</v>
      </c>
      <c r="D3122" s="163">
        <v>45659</v>
      </c>
      <c r="E3122" s="164">
        <v>45905</v>
      </c>
      <c r="F3122" s="165">
        <v>3658</v>
      </c>
      <c r="G3122" s="166" t="s">
        <v>2258</v>
      </c>
      <c r="H3122" s="161" t="s">
        <v>2021</v>
      </c>
      <c r="I3122" s="161" t="s">
        <v>4363</v>
      </c>
      <c r="J3122" s="161" t="s">
        <v>472</v>
      </c>
      <c r="K3122" s="167"/>
      <c r="L3122" s="168" t="s">
        <v>749</v>
      </c>
      <c r="M3122" s="168" t="s">
        <v>473</v>
      </c>
    </row>
    <row r="3123" spans="1:13" s="169" customFormat="1" x14ac:dyDescent="0.4">
      <c r="A3123" s="161" t="s">
        <v>2030</v>
      </c>
      <c r="B3123" s="161"/>
      <c r="C3123" s="162" t="s">
        <v>2688</v>
      </c>
      <c r="D3123" s="163">
        <v>45659</v>
      </c>
      <c r="E3123" s="164">
        <v>45905</v>
      </c>
      <c r="F3123" s="165">
        <v>3733.36</v>
      </c>
      <c r="G3123" s="166" t="s">
        <v>2258</v>
      </c>
      <c r="H3123" s="161" t="s">
        <v>2021</v>
      </c>
      <c r="I3123" s="161" t="s">
        <v>4343</v>
      </c>
      <c r="J3123" s="161" t="s">
        <v>442</v>
      </c>
      <c r="K3123" s="167"/>
      <c r="L3123" s="168" t="s">
        <v>749</v>
      </c>
      <c r="M3123" s="168" t="s">
        <v>443</v>
      </c>
    </row>
    <row r="3124" spans="1:13" s="169" customFormat="1" x14ac:dyDescent="0.4">
      <c r="A3124" s="161" t="s">
        <v>2030</v>
      </c>
      <c r="B3124" s="161"/>
      <c r="C3124" s="162" t="s">
        <v>2689</v>
      </c>
      <c r="D3124" s="163">
        <v>45659</v>
      </c>
      <c r="E3124" s="164">
        <v>45905</v>
      </c>
      <c r="F3124" s="165">
        <v>7316</v>
      </c>
      <c r="G3124" s="166" t="s">
        <v>2258</v>
      </c>
      <c r="H3124" s="161" t="s">
        <v>2021</v>
      </c>
      <c r="I3124" s="161" t="s">
        <v>4362</v>
      </c>
      <c r="J3124" s="161" t="s">
        <v>444</v>
      </c>
      <c r="K3124" s="167"/>
      <c r="L3124" s="168" t="s">
        <v>749</v>
      </c>
      <c r="M3124" s="168" t="s">
        <v>445</v>
      </c>
    </row>
    <row r="3125" spans="1:13" s="169" customFormat="1" x14ac:dyDescent="0.4">
      <c r="A3125" s="161" t="s">
        <v>2030</v>
      </c>
      <c r="B3125" s="161"/>
      <c r="C3125" s="162" t="s">
        <v>2690</v>
      </c>
      <c r="D3125" s="163">
        <v>45670</v>
      </c>
      <c r="E3125" s="164">
        <v>45905</v>
      </c>
      <c r="F3125" s="165">
        <v>12328.25</v>
      </c>
      <c r="G3125" s="166" t="s">
        <v>2258</v>
      </c>
      <c r="H3125" s="161" t="s">
        <v>2021</v>
      </c>
      <c r="I3125" s="161" t="s">
        <v>4366</v>
      </c>
      <c r="J3125" s="161" t="s">
        <v>20</v>
      </c>
      <c r="K3125" s="167"/>
      <c r="L3125" s="168" t="s">
        <v>749</v>
      </c>
      <c r="M3125" s="168" t="s">
        <v>21</v>
      </c>
    </row>
    <row r="3126" spans="1:13" s="169" customFormat="1" x14ac:dyDescent="0.4">
      <c r="A3126" s="161" t="s">
        <v>2030</v>
      </c>
      <c r="B3126" s="161"/>
      <c r="C3126" s="162" t="s">
        <v>2691</v>
      </c>
      <c r="D3126" s="163">
        <v>45692</v>
      </c>
      <c r="E3126" s="164">
        <v>45905</v>
      </c>
      <c r="F3126" s="165">
        <v>12223.81</v>
      </c>
      <c r="G3126" s="166" t="s">
        <v>2258</v>
      </c>
      <c r="H3126" s="161" t="s">
        <v>2021</v>
      </c>
      <c r="I3126" s="161" t="s">
        <v>4353</v>
      </c>
      <c r="J3126" s="161" t="s">
        <v>158</v>
      </c>
      <c r="K3126" s="167"/>
      <c r="L3126" s="168" t="s">
        <v>749</v>
      </c>
      <c r="M3126" s="168" t="s">
        <v>159</v>
      </c>
    </row>
    <row r="3127" spans="1:13" s="169" customFormat="1" x14ac:dyDescent="0.4">
      <c r="A3127" s="161" t="s">
        <v>2030</v>
      </c>
      <c r="B3127" s="161"/>
      <c r="C3127" s="162" t="s">
        <v>2692</v>
      </c>
      <c r="D3127" s="163">
        <v>45692</v>
      </c>
      <c r="E3127" s="164">
        <v>45905</v>
      </c>
      <c r="F3127" s="165">
        <v>3658</v>
      </c>
      <c r="G3127" s="166" t="s">
        <v>2258</v>
      </c>
      <c r="H3127" s="161" t="s">
        <v>2021</v>
      </c>
      <c r="I3127" s="161" t="s">
        <v>4355</v>
      </c>
      <c r="J3127" s="161" t="s">
        <v>360</v>
      </c>
      <c r="K3127" s="167"/>
      <c r="L3127" s="168" t="s">
        <v>749</v>
      </c>
      <c r="M3127" s="168" t="s">
        <v>361</v>
      </c>
    </row>
    <row r="3128" spans="1:13" s="169" customFormat="1" x14ac:dyDescent="0.4">
      <c r="A3128" s="161" t="s">
        <v>2030</v>
      </c>
      <c r="B3128" s="161"/>
      <c r="C3128" s="162" t="s">
        <v>2693</v>
      </c>
      <c r="D3128" s="163">
        <v>45692</v>
      </c>
      <c r="E3128" s="164">
        <v>45905</v>
      </c>
      <c r="F3128" s="165">
        <v>3658</v>
      </c>
      <c r="G3128" s="166" t="s">
        <v>2258</v>
      </c>
      <c r="H3128" s="161" t="s">
        <v>2021</v>
      </c>
      <c r="I3128" s="161" t="s">
        <v>4345</v>
      </c>
      <c r="J3128" s="161" t="s">
        <v>374</v>
      </c>
      <c r="K3128" s="167"/>
      <c r="L3128" s="168" t="s">
        <v>749</v>
      </c>
      <c r="M3128" s="168" t="s">
        <v>375</v>
      </c>
    </row>
    <row r="3129" spans="1:13" s="169" customFormat="1" x14ac:dyDescent="0.4">
      <c r="A3129" s="161" t="s">
        <v>2030</v>
      </c>
      <c r="B3129" s="161"/>
      <c r="C3129" s="162" t="s">
        <v>2694</v>
      </c>
      <c r="D3129" s="163">
        <v>45692</v>
      </c>
      <c r="E3129" s="164">
        <v>45905</v>
      </c>
      <c r="F3129" s="165">
        <v>99002.8</v>
      </c>
      <c r="G3129" s="166" t="s">
        <v>2258</v>
      </c>
      <c r="H3129" s="161" t="s">
        <v>2021</v>
      </c>
      <c r="I3129" s="161" t="s">
        <v>4356</v>
      </c>
      <c r="J3129" s="161" t="s">
        <v>160</v>
      </c>
      <c r="K3129" s="167"/>
      <c r="L3129" s="168" t="s">
        <v>749</v>
      </c>
      <c r="M3129" s="168" t="s">
        <v>161</v>
      </c>
    </row>
    <row r="3130" spans="1:13" s="169" customFormat="1" x14ac:dyDescent="0.4">
      <c r="A3130" s="161" t="s">
        <v>2030</v>
      </c>
      <c r="B3130" s="161"/>
      <c r="C3130" s="162" t="s">
        <v>2695</v>
      </c>
      <c r="D3130" s="163">
        <v>45692</v>
      </c>
      <c r="E3130" s="164">
        <v>45905</v>
      </c>
      <c r="F3130" s="165">
        <v>10455.33</v>
      </c>
      <c r="G3130" s="166" t="s">
        <v>2258</v>
      </c>
      <c r="H3130" s="161" t="s">
        <v>2021</v>
      </c>
      <c r="I3130" s="161" t="s">
        <v>4356</v>
      </c>
      <c r="J3130" s="161" t="s">
        <v>160</v>
      </c>
      <c r="K3130" s="167"/>
      <c r="L3130" s="168" t="s">
        <v>749</v>
      </c>
      <c r="M3130" s="168" t="s">
        <v>161</v>
      </c>
    </row>
    <row r="3131" spans="1:13" s="169" customFormat="1" x14ac:dyDescent="0.4">
      <c r="A3131" s="161" t="s">
        <v>2030</v>
      </c>
      <c r="B3131" s="161"/>
      <c r="C3131" s="162" t="s">
        <v>2696</v>
      </c>
      <c r="D3131" s="163">
        <v>45692</v>
      </c>
      <c r="E3131" s="164">
        <v>45905</v>
      </c>
      <c r="F3131" s="165">
        <v>15458.42</v>
      </c>
      <c r="G3131" s="166" t="s">
        <v>2258</v>
      </c>
      <c r="H3131" s="161" t="s">
        <v>2021</v>
      </c>
      <c r="I3131" s="161" t="s">
        <v>4346</v>
      </c>
      <c r="J3131" s="161" t="s">
        <v>162</v>
      </c>
      <c r="K3131" s="167"/>
      <c r="L3131" s="168" t="s">
        <v>749</v>
      </c>
      <c r="M3131" s="168" t="s">
        <v>163</v>
      </c>
    </row>
    <row r="3132" spans="1:13" s="169" customFormat="1" x14ac:dyDescent="0.4">
      <c r="A3132" s="161" t="s">
        <v>2030</v>
      </c>
      <c r="B3132" s="161"/>
      <c r="C3132" s="162" t="s">
        <v>2697</v>
      </c>
      <c r="D3132" s="163">
        <v>45692</v>
      </c>
      <c r="E3132" s="164">
        <v>45905</v>
      </c>
      <c r="F3132" s="165">
        <v>3769.32</v>
      </c>
      <c r="G3132" s="166" t="s">
        <v>2258</v>
      </c>
      <c r="H3132" s="161" t="s">
        <v>2021</v>
      </c>
      <c r="I3132" s="161" t="s">
        <v>4344</v>
      </c>
      <c r="J3132" s="161" t="s">
        <v>412</v>
      </c>
      <c r="K3132" s="167"/>
      <c r="L3132" s="168" t="s">
        <v>749</v>
      </c>
      <c r="M3132" s="168" t="s">
        <v>413</v>
      </c>
    </row>
    <row r="3133" spans="1:13" s="169" customFormat="1" x14ac:dyDescent="0.4">
      <c r="A3133" s="161" t="s">
        <v>2030</v>
      </c>
      <c r="B3133" s="161"/>
      <c r="C3133" s="162" t="s">
        <v>2698</v>
      </c>
      <c r="D3133" s="163">
        <v>45692</v>
      </c>
      <c r="E3133" s="164">
        <v>45905</v>
      </c>
      <c r="F3133" s="165">
        <v>35078.129999999997</v>
      </c>
      <c r="G3133" s="166" t="s">
        <v>2258</v>
      </c>
      <c r="H3133" s="161" t="s">
        <v>2021</v>
      </c>
      <c r="I3133" s="161" t="s">
        <v>4340</v>
      </c>
      <c r="J3133" s="161" t="s">
        <v>164</v>
      </c>
      <c r="K3133" s="167"/>
      <c r="L3133" s="168" t="s">
        <v>749</v>
      </c>
      <c r="M3133" s="168" t="s">
        <v>165</v>
      </c>
    </row>
    <row r="3134" spans="1:13" s="169" customFormat="1" x14ac:dyDescent="0.4">
      <c r="A3134" s="161" t="s">
        <v>2030</v>
      </c>
      <c r="B3134" s="161"/>
      <c r="C3134" s="162" t="s">
        <v>2699</v>
      </c>
      <c r="D3134" s="163">
        <v>45692</v>
      </c>
      <c r="E3134" s="164">
        <v>45905</v>
      </c>
      <c r="F3134" s="165">
        <v>20721.599999999999</v>
      </c>
      <c r="G3134" s="166" t="s">
        <v>2258</v>
      </c>
      <c r="H3134" s="161" t="s">
        <v>2021</v>
      </c>
      <c r="I3134" s="161" t="s">
        <v>4340</v>
      </c>
      <c r="J3134" s="161" t="s">
        <v>164</v>
      </c>
      <c r="K3134" s="167"/>
      <c r="L3134" s="168" t="s">
        <v>749</v>
      </c>
      <c r="M3134" s="168" t="s">
        <v>165</v>
      </c>
    </row>
    <row r="3135" spans="1:13" s="169" customFormat="1" x14ac:dyDescent="0.4">
      <c r="A3135" s="161" t="s">
        <v>2030</v>
      </c>
      <c r="B3135" s="161"/>
      <c r="C3135" s="162" t="s">
        <v>2700</v>
      </c>
      <c r="D3135" s="163">
        <v>45692</v>
      </c>
      <c r="E3135" s="164">
        <v>45905</v>
      </c>
      <c r="F3135" s="165">
        <v>3658</v>
      </c>
      <c r="G3135" s="166" t="s">
        <v>2258</v>
      </c>
      <c r="H3135" s="161" t="s">
        <v>2021</v>
      </c>
      <c r="I3135" s="161" t="s">
        <v>4348</v>
      </c>
      <c r="J3135" s="161" t="s">
        <v>438</v>
      </c>
      <c r="K3135" s="167"/>
      <c r="L3135" s="168" t="s">
        <v>749</v>
      </c>
      <c r="M3135" s="168" t="s">
        <v>439</v>
      </c>
    </row>
    <row r="3136" spans="1:13" s="169" customFormat="1" x14ac:dyDescent="0.4">
      <c r="A3136" s="161" t="s">
        <v>2030</v>
      </c>
      <c r="B3136" s="161"/>
      <c r="C3136" s="162" t="s">
        <v>2701</v>
      </c>
      <c r="D3136" s="163">
        <v>45692</v>
      </c>
      <c r="E3136" s="164">
        <v>45905</v>
      </c>
      <c r="F3136" s="165">
        <v>7393.98</v>
      </c>
      <c r="G3136" s="166" t="s">
        <v>2258</v>
      </c>
      <c r="H3136" s="161" t="s">
        <v>2021</v>
      </c>
      <c r="I3136" s="161" t="s">
        <v>4347</v>
      </c>
      <c r="J3136" s="161" t="s">
        <v>386</v>
      </c>
      <c r="K3136" s="167"/>
      <c r="L3136" s="168" t="s">
        <v>749</v>
      </c>
      <c r="M3136" s="168" t="s">
        <v>387</v>
      </c>
    </row>
    <row r="3137" spans="1:13" s="169" customFormat="1" x14ac:dyDescent="0.4">
      <c r="A3137" s="161" t="s">
        <v>2030</v>
      </c>
      <c r="B3137" s="161"/>
      <c r="C3137" s="162" t="s">
        <v>2702</v>
      </c>
      <c r="D3137" s="163">
        <v>45692</v>
      </c>
      <c r="E3137" s="164">
        <v>45905</v>
      </c>
      <c r="F3137" s="165">
        <v>7998.86</v>
      </c>
      <c r="G3137" s="166" t="s">
        <v>2258</v>
      </c>
      <c r="H3137" s="161" t="s">
        <v>2021</v>
      </c>
      <c r="I3137" s="161" t="s">
        <v>4349</v>
      </c>
      <c r="J3137" s="161" t="s">
        <v>499</v>
      </c>
      <c r="K3137" s="167"/>
      <c r="L3137" s="168" t="s">
        <v>749</v>
      </c>
      <c r="M3137" s="168" t="s">
        <v>500</v>
      </c>
    </row>
    <row r="3138" spans="1:13" s="169" customFormat="1" x14ac:dyDescent="0.4">
      <c r="A3138" s="161" t="s">
        <v>2030</v>
      </c>
      <c r="B3138" s="161"/>
      <c r="C3138" s="162" t="s">
        <v>2703</v>
      </c>
      <c r="D3138" s="163">
        <v>45692</v>
      </c>
      <c r="E3138" s="164">
        <v>45905</v>
      </c>
      <c r="F3138" s="165">
        <v>3658</v>
      </c>
      <c r="G3138" s="166" t="s">
        <v>2258</v>
      </c>
      <c r="H3138" s="161" t="s">
        <v>2021</v>
      </c>
      <c r="I3138" s="161" t="s">
        <v>4357</v>
      </c>
      <c r="J3138" s="161" t="s">
        <v>440</v>
      </c>
      <c r="K3138" s="167"/>
      <c r="L3138" s="168" t="s">
        <v>749</v>
      </c>
      <c r="M3138" s="168" t="s">
        <v>441</v>
      </c>
    </row>
    <row r="3139" spans="1:13" s="169" customFormat="1" x14ac:dyDescent="0.4">
      <c r="A3139" s="161" t="s">
        <v>2030</v>
      </c>
      <c r="B3139" s="161"/>
      <c r="C3139" s="162" t="s">
        <v>2704</v>
      </c>
      <c r="D3139" s="163">
        <v>45692</v>
      </c>
      <c r="E3139" s="164">
        <v>45905</v>
      </c>
      <c r="F3139" s="165">
        <v>3999.43</v>
      </c>
      <c r="G3139" s="166" t="s">
        <v>2258</v>
      </c>
      <c r="H3139" s="161" t="s">
        <v>2021</v>
      </c>
      <c r="I3139" s="161" t="s">
        <v>4351</v>
      </c>
      <c r="J3139" s="161" t="s">
        <v>22</v>
      </c>
      <c r="K3139" s="167"/>
      <c r="L3139" s="168" t="s">
        <v>749</v>
      </c>
      <c r="M3139" s="168" t="s">
        <v>23</v>
      </c>
    </row>
    <row r="3140" spans="1:13" s="169" customFormat="1" x14ac:dyDescent="0.4">
      <c r="A3140" s="161" t="s">
        <v>2030</v>
      </c>
      <c r="B3140" s="161"/>
      <c r="C3140" s="162" t="s">
        <v>2705</v>
      </c>
      <c r="D3140" s="163">
        <v>45692</v>
      </c>
      <c r="E3140" s="164">
        <v>45905</v>
      </c>
      <c r="F3140" s="165">
        <v>14982.04</v>
      </c>
      <c r="G3140" s="166" t="s">
        <v>2258</v>
      </c>
      <c r="H3140" s="161" t="s">
        <v>2021</v>
      </c>
      <c r="I3140" s="161" t="s">
        <v>4343</v>
      </c>
      <c r="J3140" s="161" t="s">
        <v>442</v>
      </c>
      <c r="K3140" s="167"/>
      <c r="L3140" s="168" t="s">
        <v>749</v>
      </c>
      <c r="M3140" s="168" t="s">
        <v>443</v>
      </c>
    </row>
    <row r="3141" spans="1:13" s="169" customFormat="1" x14ac:dyDescent="0.4">
      <c r="A3141" s="161" t="s">
        <v>2030</v>
      </c>
      <c r="B3141" s="161"/>
      <c r="C3141" s="162" t="s">
        <v>2706</v>
      </c>
      <c r="D3141" s="163">
        <v>45692</v>
      </c>
      <c r="E3141" s="164">
        <v>45905</v>
      </c>
      <c r="F3141" s="165">
        <v>19478.71</v>
      </c>
      <c r="G3141" s="166" t="s">
        <v>2258</v>
      </c>
      <c r="H3141" s="161" t="s">
        <v>2021</v>
      </c>
      <c r="I3141" s="161" t="s">
        <v>4352</v>
      </c>
      <c r="J3141" s="161" t="s">
        <v>28</v>
      </c>
      <c r="K3141" s="167"/>
      <c r="L3141" s="168" t="s">
        <v>749</v>
      </c>
      <c r="M3141" s="168" t="s">
        <v>29</v>
      </c>
    </row>
    <row r="3142" spans="1:13" s="169" customFormat="1" x14ac:dyDescent="0.4">
      <c r="A3142" s="161" t="s">
        <v>2030</v>
      </c>
      <c r="B3142" s="161"/>
      <c r="C3142" s="162" t="s">
        <v>2707</v>
      </c>
      <c r="D3142" s="163">
        <v>45692</v>
      </c>
      <c r="E3142" s="164">
        <v>45905</v>
      </c>
      <c r="F3142" s="165">
        <v>7791.49</v>
      </c>
      <c r="G3142" s="166" t="s">
        <v>2258</v>
      </c>
      <c r="H3142" s="161" t="s">
        <v>2021</v>
      </c>
      <c r="I3142" s="161" t="s">
        <v>4352</v>
      </c>
      <c r="J3142" s="161" t="s">
        <v>28</v>
      </c>
      <c r="K3142" s="167"/>
      <c r="L3142" s="168" t="s">
        <v>749</v>
      </c>
      <c r="M3142" s="168" t="s">
        <v>29</v>
      </c>
    </row>
    <row r="3143" spans="1:13" s="169" customFormat="1" x14ac:dyDescent="0.4">
      <c r="A3143" s="161" t="s">
        <v>2030</v>
      </c>
      <c r="B3143" s="161"/>
      <c r="C3143" s="162" t="s">
        <v>2708</v>
      </c>
      <c r="D3143" s="163">
        <v>45692</v>
      </c>
      <c r="E3143" s="164">
        <v>45905</v>
      </c>
      <c r="F3143" s="165">
        <v>139909.38</v>
      </c>
      <c r="G3143" s="166" t="s">
        <v>2258</v>
      </c>
      <c r="H3143" s="161" t="s">
        <v>2021</v>
      </c>
      <c r="I3143" s="161" t="s">
        <v>4341</v>
      </c>
      <c r="J3143" s="161" t="s">
        <v>156</v>
      </c>
      <c r="K3143" s="167"/>
      <c r="L3143" s="168" t="s">
        <v>749</v>
      </c>
      <c r="M3143" s="168" t="s">
        <v>157</v>
      </c>
    </row>
    <row r="3144" spans="1:13" s="169" customFormat="1" x14ac:dyDescent="0.4">
      <c r="A3144" s="161" t="s">
        <v>2030</v>
      </c>
      <c r="B3144" s="161"/>
      <c r="C3144" s="162" t="s">
        <v>2709</v>
      </c>
      <c r="D3144" s="163">
        <v>45692</v>
      </c>
      <c r="E3144" s="164">
        <v>45905</v>
      </c>
      <c r="F3144" s="165">
        <v>2156.9</v>
      </c>
      <c r="G3144" s="166" t="s">
        <v>2258</v>
      </c>
      <c r="H3144" s="161" t="s">
        <v>2021</v>
      </c>
      <c r="I3144" s="161" t="s">
        <v>4341</v>
      </c>
      <c r="J3144" s="161" t="s">
        <v>156</v>
      </c>
      <c r="K3144" s="167"/>
      <c r="L3144" s="168" t="s">
        <v>749</v>
      </c>
      <c r="M3144" s="168" t="s">
        <v>157</v>
      </c>
    </row>
    <row r="3145" spans="1:13" s="169" customFormat="1" x14ac:dyDescent="0.4">
      <c r="A3145" s="161" t="s">
        <v>2030</v>
      </c>
      <c r="B3145" s="161"/>
      <c r="C3145" s="162" t="s">
        <v>2710</v>
      </c>
      <c r="D3145" s="163">
        <v>45692</v>
      </c>
      <c r="E3145" s="164">
        <v>45905</v>
      </c>
      <c r="F3145" s="165">
        <v>78996.639999999999</v>
      </c>
      <c r="G3145" s="166" t="s">
        <v>2258</v>
      </c>
      <c r="H3145" s="161" t="s">
        <v>2021</v>
      </c>
      <c r="I3145" s="161" t="s">
        <v>4342</v>
      </c>
      <c r="J3145" s="161" t="s">
        <v>24</v>
      </c>
      <c r="K3145" s="167"/>
      <c r="L3145" s="168" t="s">
        <v>749</v>
      </c>
      <c r="M3145" s="168" t="s">
        <v>25</v>
      </c>
    </row>
    <row r="3146" spans="1:13" s="169" customFormat="1" x14ac:dyDescent="0.4">
      <c r="A3146" s="161" t="s">
        <v>2030</v>
      </c>
      <c r="B3146" s="161"/>
      <c r="C3146" s="162" t="s">
        <v>2711</v>
      </c>
      <c r="D3146" s="163">
        <v>45692</v>
      </c>
      <c r="E3146" s="164">
        <v>45905</v>
      </c>
      <c r="F3146" s="165">
        <v>18230.009999999998</v>
      </c>
      <c r="G3146" s="166" t="s">
        <v>2258</v>
      </c>
      <c r="H3146" s="161" t="s">
        <v>2021</v>
      </c>
      <c r="I3146" s="161" t="s">
        <v>4342</v>
      </c>
      <c r="J3146" s="161" t="s">
        <v>24</v>
      </c>
      <c r="K3146" s="167"/>
      <c r="L3146" s="168" t="s">
        <v>749</v>
      </c>
      <c r="M3146" s="168" t="s">
        <v>25</v>
      </c>
    </row>
    <row r="3147" spans="1:13" s="169" customFormat="1" x14ac:dyDescent="0.4">
      <c r="A3147" s="161" t="s">
        <v>2030</v>
      </c>
      <c r="B3147" s="161"/>
      <c r="C3147" s="162" t="s">
        <v>2712</v>
      </c>
      <c r="D3147" s="163">
        <v>45692</v>
      </c>
      <c r="E3147" s="164">
        <v>45905</v>
      </c>
      <c r="F3147" s="165">
        <v>12223.79</v>
      </c>
      <c r="G3147" s="166" t="s">
        <v>2258</v>
      </c>
      <c r="H3147" s="161" t="s">
        <v>2021</v>
      </c>
      <c r="I3147" s="161" t="s">
        <v>4353</v>
      </c>
      <c r="J3147" s="161" t="s">
        <v>158</v>
      </c>
      <c r="K3147" s="167"/>
      <c r="L3147" s="168" t="s">
        <v>749</v>
      </c>
      <c r="M3147" s="168" t="s">
        <v>159</v>
      </c>
    </row>
    <row r="3148" spans="1:13" s="169" customFormat="1" x14ac:dyDescent="0.4">
      <c r="A3148" s="161" t="s">
        <v>2030</v>
      </c>
      <c r="B3148" s="161"/>
      <c r="C3148" s="162" t="s">
        <v>2713</v>
      </c>
      <c r="D3148" s="163">
        <v>45692</v>
      </c>
      <c r="E3148" s="164">
        <v>45905</v>
      </c>
      <c r="F3148" s="165">
        <v>4074.59</v>
      </c>
      <c r="G3148" s="166" t="s">
        <v>2258</v>
      </c>
      <c r="H3148" s="161" t="s">
        <v>2021</v>
      </c>
      <c r="I3148" s="161" t="s">
        <v>4353</v>
      </c>
      <c r="J3148" s="161" t="s">
        <v>158</v>
      </c>
      <c r="K3148" s="167"/>
      <c r="L3148" s="168" t="s">
        <v>749</v>
      </c>
      <c r="M3148" s="168" t="s">
        <v>159</v>
      </c>
    </row>
    <row r="3149" spans="1:13" s="169" customFormat="1" x14ac:dyDescent="0.4">
      <c r="A3149" s="161" t="s">
        <v>2030</v>
      </c>
      <c r="B3149" s="161"/>
      <c r="C3149" s="162" t="s">
        <v>2714</v>
      </c>
      <c r="D3149" s="163">
        <v>45692</v>
      </c>
      <c r="E3149" s="164">
        <v>45905</v>
      </c>
      <c r="F3149" s="165">
        <v>3644.71</v>
      </c>
      <c r="G3149" s="166" t="s">
        <v>2258</v>
      </c>
      <c r="H3149" s="161" t="s">
        <v>2021</v>
      </c>
      <c r="I3149" s="161" t="s">
        <v>4354</v>
      </c>
      <c r="J3149" s="161" t="s">
        <v>470</v>
      </c>
      <c r="K3149" s="167"/>
      <c r="L3149" s="168" t="s">
        <v>749</v>
      </c>
      <c r="M3149" s="168" t="s">
        <v>471</v>
      </c>
    </row>
    <row r="3150" spans="1:13" s="169" customFormat="1" x14ac:dyDescent="0.4">
      <c r="A3150" s="161" t="s">
        <v>2030</v>
      </c>
      <c r="B3150" s="161"/>
      <c r="C3150" s="162" t="s">
        <v>2715</v>
      </c>
      <c r="D3150" s="163">
        <v>45695</v>
      </c>
      <c r="E3150" s="164">
        <v>45905</v>
      </c>
      <c r="F3150" s="165">
        <v>3658</v>
      </c>
      <c r="G3150" s="166" t="s">
        <v>2258</v>
      </c>
      <c r="H3150" s="161" t="s">
        <v>2021</v>
      </c>
      <c r="I3150" s="161" t="s">
        <v>4350</v>
      </c>
      <c r="J3150" s="161" t="s">
        <v>448</v>
      </c>
      <c r="K3150" s="167"/>
      <c r="L3150" s="168" t="s">
        <v>749</v>
      </c>
      <c r="M3150" s="168" t="s">
        <v>449</v>
      </c>
    </row>
    <row r="3151" spans="1:13" s="169" customFormat="1" x14ac:dyDescent="0.4">
      <c r="A3151" s="161" t="s">
        <v>2030</v>
      </c>
      <c r="B3151" s="161"/>
      <c r="C3151" s="162" t="s">
        <v>2716</v>
      </c>
      <c r="D3151" s="163">
        <v>45721</v>
      </c>
      <c r="E3151" s="164">
        <v>45905</v>
      </c>
      <c r="F3151" s="165">
        <v>34403.5</v>
      </c>
      <c r="G3151" s="166" t="s">
        <v>2258</v>
      </c>
      <c r="H3151" s="161" t="s">
        <v>2021</v>
      </c>
      <c r="I3151" s="161" t="s">
        <v>4356</v>
      </c>
      <c r="J3151" s="161" t="s">
        <v>160</v>
      </c>
      <c r="K3151" s="167"/>
      <c r="L3151" s="168" t="s">
        <v>749</v>
      </c>
      <c r="M3151" s="168" t="s">
        <v>161</v>
      </c>
    </row>
    <row r="3152" spans="1:13" s="169" customFormat="1" x14ac:dyDescent="0.4">
      <c r="A3152" s="161" t="s">
        <v>2030</v>
      </c>
      <c r="B3152" s="161"/>
      <c r="C3152" s="162" t="s">
        <v>2717</v>
      </c>
      <c r="D3152" s="163">
        <v>45721</v>
      </c>
      <c r="E3152" s="164">
        <v>45905</v>
      </c>
      <c r="F3152" s="165">
        <v>25274.61</v>
      </c>
      <c r="G3152" s="166" t="s">
        <v>2258</v>
      </c>
      <c r="H3152" s="161" t="s">
        <v>2021</v>
      </c>
      <c r="I3152" s="161" t="s">
        <v>4340</v>
      </c>
      <c r="J3152" s="161" t="s">
        <v>164</v>
      </c>
      <c r="K3152" s="167"/>
      <c r="L3152" s="168" t="s">
        <v>749</v>
      </c>
      <c r="M3152" s="168" t="s">
        <v>165</v>
      </c>
    </row>
    <row r="3153" spans="1:13" s="169" customFormat="1" x14ac:dyDescent="0.4">
      <c r="A3153" s="161" t="s">
        <v>2030</v>
      </c>
      <c r="B3153" s="161"/>
      <c r="C3153" s="162" t="s">
        <v>2718</v>
      </c>
      <c r="D3153" s="163">
        <v>45721</v>
      </c>
      <c r="E3153" s="164">
        <v>45905</v>
      </c>
      <c r="F3153" s="165">
        <v>7466.71</v>
      </c>
      <c r="G3153" s="166" t="s">
        <v>2258</v>
      </c>
      <c r="H3153" s="161" t="s">
        <v>2021</v>
      </c>
      <c r="I3153" s="161" t="s">
        <v>4343</v>
      </c>
      <c r="J3153" s="161" t="s">
        <v>442</v>
      </c>
      <c r="K3153" s="167"/>
      <c r="L3153" s="168" t="s">
        <v>749</v>
      </c>
      <c r="M3153" s="168" t="s">
        <v>443</v>
      </c>
    </row>
    <row r="3154" spans="1:13" s="169" customFormat="1" x14ac:dyDescent="0.4">
      <c r="A3154" s="161" t="s">
        <v>2030</v>
      </c>
      <c r="B3154" s="161"/>
      <c r="C3154" s="162" t="s">
        <v>2719</v>
      </c>
      <c r="D3154" s="163">
        <v>45721</v>
      </c>
      <c r="E3154" s="164">
        <v>45905</v>
      </c>
      <c r="F3154" s="165">
        <v>50834</v>
      </c>
      <c r="G3154" s="166" t="s">
        <v>2258</v>
      </c>
      <c r="H3154" s="161" t="s">
        <v>2021</v>
      </c>
      <c r="I3154" s="161" t="s">
        <v>4341</v>
      </c>
      <c r="J3154" s="161" t="s">
        <v>156</v>
      </c>
      <c r="K3154" s="167"/>
      <c r="L3154" s="168" t="s">
        <v>749</v>
      </c>
      <c r="M3154" s="168" t="s">
        <v>157</v>
      </c>
    </row>
    <row r="3155" spans="1:13" s="169" customFormat="1" x14ac:dyDescent="0.4">
      <c r="A3155" s="161" t="s">
        <v>2030</v>
      </c>
      <c r="B3155" s="161"/>
      <c r="C3155" s="162" t="s">
        <v>2720</v>
      </c>
      <c r="D3155" s="163">
        <v>45721</v>
      </c>
      <c r="E3155" s="164">
        <v>45905</v>
      </c>
      <c r="F3155" s="165">
        <v>41646.22</v>
      </c>
      <c r="G3155" s="166" t="s">
        <v>2258</v>
      </c>
      <c r="H3155" s="161" t="s">
        <v>2021</v>
      </c>
      <c r="I3155" s="161" t="s">
        <v>4341</v>
      </c>
      <c r="J3155" s="161" t="s">
        <v>156</v>
      </c>
      <c r="K3155" s="167"/>
      <c r="L3155" s="168" t="s">
        <v>749</v>
      </c>
      <c r="M3155" s="168" t="s">
        <v>157</v>
      </c>
    </row>
    <row r="3156" spans="1:13" s="169" customFormat="1" x14ac:dyDescent="0.4">
      <c r="A3156" s="161" t="s">
        <v>2030</v>
      </c>
      <c r="B3156" s="161"/>
      <c r="C3156" s="162" t="s">
        <v>2721</v>
      </c>
      <c r="D3156" s="163">
        <v>45721</v>
      </c>
      <c r="E3156" s="164">
        <v>45905</v>
      </c>
      <c r="F3156" s="165">
        <v>42243.54</v>
      </c>
      <c r="G3156" s="166" t="s">
        <v>2258</v>
      </c>
      <c r="H3156" s="161" t="s">
        <v>2021</v>
      </c>
      <c r="I3156" s="161" t="s">
        <v>4342</v>
      </c>
      <c r="J3156" s="161" t="s">
        <v>24</v>
      </c>
      <c r="K3156" s="167"/>
      <c r="L3156" s="168" t="s">
        <v>749</v>
      </c>
      <c r="M3156" s="168" t="s">
        <v>25</v>
      </c>
    </row>
    <row r="3157" spans="1:13" s="169" customFormat="1" x14ac:dyDescent="0.4">
      <c r="A3157" s="161" t="s">
        <v>2030</v>
      </c>
      <c r="B3157" s="161"/>
      <c r="C3157" s="162" t="s">
        <v>2722</v>
      </c>
      <c r="D3157" s="163">
        <v>45721</v>
      </c>
      <c r="E3157" s="164">
        <v>45905</v>
      </c>
      <c r="F3157" s="165">
        <v>4109.41</v>
      </c>
      <c r="G3157" s="166" t="s">
        <v>2258</v>
      </c>
      <c r="H3157" s="161" t="s">
        <v>2021</v>
      </c>
      <c r="I3157" s="161" t="s">
        <v>4366</v>
      </c>
      <c r="J3157" s="161" t="s">
        <v>20</v>
      </c>
      <c r="K3157" s="167"/>
      <c r="L3157" s="168" t="s">
        <v>749</v>
      </c>
      <c r="M3157" s="168" t="s">
        <v>21</v>
      </c>
    </row>
    <row r="3158" spans="1:13" s="169" customFormat="1" x14ac:dyDescent="0.4">
      <c r="A3158" s="161" t="s">
        <v>2030</v>
      </c>
      <c r="B3158" s="161"/>
      <c r="C3158" s="162" t="s">
        <v>2723</v>
      </c>
      <c r="D3158" s="163">
        <v>45721</v>
      </c>
      <c r="E3158" s="164">
        <v>45905</v>
      </c>
      <c r="F3158" s="165">
        <v>14638.04</v>
      </c>
      <c r="G3158" s="166" t="s">
        <v>2258</v>
      </c>
      <c r="H3158" s="161" t="s">
        <v>2021</v>
      </c>
      <c r="I3158" s="161" t="s">
        <v>4340</v>
      </c>
      <c r="J3158" s="161" t="s">
        <v>164</v>
      </c>
      <c r="K3158" s="167"/>
      <c r="L3158" s="168" t="s">
        <v>749</v>
      </c>
      <c r="M3158" s="168" t="s">
        <v>165</v>
      </c>
    </row>
    <row r="3159" spans="1:13" s="169" customFormat="1" x14ac:dyDescent="0.4">
      <c r="A3159" s="161" t="s">
        <v>2030</v>
      </c>
      <c r="B3159" s="161"/>
      <c r="C3159" s="162" t="s">
        <v>2724</v>
      </c>
      <c r="D3159" s="163">
        <v>45721</v>
      </c>
      <c r="E3159" s="164">
        <v>45905</v>
      </c>
      <c r="F3159" s="165">
        <v>3999.43</v>
      </c>
      <c r="G3159" s="166" t="s">
        <v>2258</v>
      </c>
      <c r="H3159" s="161" t="s">
        <v>2021</v>
      </c>
      <c r="I3159" s="161" t="s">
        <v>4349</v>
      </c>
      <c r="J3159" s="161" t="s">
        <v>499</v>
      </c>
      <c r="K3159" s="167"/>
      <c r="L3159" s="168" t="s">
        <v>749</v>
      </c>
      <c r="M3159" s="168" t="s">
        <v>500</v>
      </c>
    </row>
    <row r="3160" spans="1:13" s="169" customFormat="1" x14ac:dyDescent="0.4">
      <c r="A3160" s="161" t="s">
        <v>2030</v>
      </c>
      <c r="B3160" s="161"/>
      <c r="C3160" s="162" t="s">
        <v>2725</v>
      </c>
      <c r="D3160" s="163">
        <v>45721</v>
      </c>
      <c r="E3160" s="164">
        <v>45905</v>
      </c>
      <c r="F3160" s="165">
        <v>10311.299999999999</v>
      </c>
      <c r="G3160" s="166" t="s">
        <v>2258</v>
      </c>
      <c r="H3160" s="161" t="s">
        <v>2021</v>
      </c>
      <c r="I3160" s="161" t="s">
        <v>4343</v>
      </c>
      <c r="J3160" s="161" t="s">
        <v>442</v>
      </c>
      <c r="K3160" s="167"/>
      <c r="L3160" s="168" t="s">
        <v>749</v>
      </c>
      <c r="M3160" s="168" t="s">
        <v>443</v>
      </c>
    </row>
    <row r="3161" spans="1:13" s="169" customFormat="1" x14ac:dyDescent="0.4">
      <c r="A3161" s="161" t="s">
        <v>2030</v>
      </c>
      <c r="B3161" s="161"/>
      <c r="C3161" s="162" t="s">
        <v>2726</v>
      </c>
      <c r="D3161" s="163">
        <v>45748</v>
      </c>
      <c r="E3161" s="164">
        <v>45905</v>
      </c>
      <c r="F3161" s="165">
        <v>29583.1</v>
      </c>
      <c r="G3161" s="166" t="s">
        <v>2258</v>
      </c>
      <c r="H3161" s="161" t="s">
        <v>2021</v>
      </c>
      <c r="I3161" s="161" t="s">
        <v>4352</v>
      </c>
      <c r="J3161" s="161" t="s">
        <v>28</v>
      </c>
      <c r="K3161" s="167"/>
      <c r="L3161" s="168" t="s">
        <v>749</v>
      </c>
      <c r="M3161" s="168" t="s">
        <v>29</v>
      </c>
    </row>
    <row r="3162" spans="1:13" s="169" customFormat="1" x14ac:dyDescent="0.4">
      <c r="A3162" s="161" t="s">
        <v>2030</v>
      </c>
      <c r="B3162" s="161"/>
      <c r="C3162" s="162" t="s">
        <v>2727</v>
      </c>
      <c r="D3162" s="163">
        <v>45721</v>
      </c>
      <c r="E3162" s="164">
        <v>45905</v>
      </c>
      <c r="F3162" s="165">
        <v>118795.1</v>
      </c>
      <c r="G3162" s="166" t="s">
        <v>2258</v>
      </c>
      <c r="H3162" s="161" t="s">
        <v>2021</v>
      </c>
      <c r="I3162" s="161" t="s">
        <v>4341</v>
      </c>
      <c r="J3162" s="161" t="s">
        <v>156</v>
      </c>
      <c r="K3162" s="167"/>
      <c r="L3162" s="168" t="s">
        <v>749</v>
      </c>
      <c r="M3162" s="168" t="s">
        <v>157</v>
      </c>
    </row>
    <row r="3163" spans="1:13" s="169" customFormat="1" x14ac:dyDescent="0.4">
      <c r="A3163" s="161" t="s">
        <v>2030</v>
      </c>
      <c r="B3163" s="161"/>
      <c r="C3163" s="162" t="s">
        <v>2728</v>
      </c>
      <c r="D3163" s="163">
        <v>45748</v>
      </c>
      <c r="E3163" s="164">
        <v>45905</v>
      </c>
      <c r="F3163" s="165">
        <v>24290.66</v>
      </c>
      <c r="G3163" s="166" t="s">
        <v>2258</v>
      </c>
      <c r="H3163" s="161" t="s">
        <v>2021</v>
      </c>
      <c r="I3163" s="161" t="s">
        <v>4342</v>
      </c>
      <c r="J3163" s="161" t="s">
        <v>24</v>
      </c>
      <c r="K3163" s="167"/>
      <c r="L3163" s="168" t="s">
        <v>749</v>
      </c>
      <c r="M3163" s="168" t="s">
        <v>25</v>
      </c>
    </row>
    <row r="3164" spans="1:13" s="169" customFormat="1" x14ac:dyDescent="0.4">
      <c r="A3164" s="161" t="s">
        <v>2030</v>
      </c>
      <c r="B3164" s="161"/>
      <c r="C3164" s="162" t="s">
        <v>2729</v>
      </c>
      <c r="D3164" s="163">
        <v>45748</v>
      </c>
      <c r="E3164" s="164">
        <v>45905</v>
      </c>
      <c r="F3164" s="165">
        <v>16218.68</v>
      </c>
      <c r="G3164" s="166" t="s">
        <v>2258</v>
      </c>
      <c r="H3164" s="161" t="s">
        <v>2021</v>
      </c>
      <c r="I3164" s="161" t="s">
        <v>4353</v>
      </c>
      <c r="J3164" s="161" t="s">
        <v>158</v>
      </c>
      <c r="K3164" s="167"/>
      <c r="L3164" s="168" t="s">
        <v>749</v>
      </c>
      <c r="M3164" s="168" t="s">
        <v>159</v>
      </c>
    </row>
    <row r="3165" spans="1:13" s="169" customFormat="1" x14ac:dyDescent="0.4">
      <c r="A3165" s="161" t="s">
        <v>2030</v>
      </c>
      <c r="B3165" s="161"/>
      <c r="C3165" s="162" t="s">
        <v>2730</v>
      </c>
      <c r="D3165" s="163">
        <v>45748</v>
      </c>
      <c r="E3165" s="164">
        <v>45905</v>
      </c>
      <c r="F3165" s="165">
        <v>3658</v>
      </c>
      <c r="G3165" s="166" t="s">
        <v>2258</v>
      </c>
      <c r="H3165" s="161" t="s">
        <v>2021</v>
      </c>
      <c r="I3165" s="161" t="s">
        <v>4363</v>
      </c>
      <c r="J3165" s="161" t="s">
        <v>472</v>
      </c>
      <c r="K3165" s="167"/>
      <c r="L3165" s="168" t="s">
        <v>749</v>
      </c>
      <c r="M3165" s="168" t="s">
        <v>473</v>
      </c>
    </row>
    <row r="3166" spans="1:13" s="169" customFormat="1" x14ac:dyDescent="0.4">
      <c r="A3166" s="161" t="s">
        <v>2030</v>
      </c>
      <c r="B3166" s="161"/>
      <c r="C3166" s="162" t="s">
        <v>2731</v>
      </c>
      <c r="D3166" s="163">
        <v>45748</v>
      </c>
      <c r="E3166" s="164">
        <v>45905</v>
      </c>
      <c r="F3166" s="165">
        <v>34403.5</v>
      </c>
      <c r="G3166" s="166" t="s">
        <v>2258</v>
      </c>
      <c r="H3166" s="161" t="s">
        <v>2021</v>
      </c>
      <c r="I3166" s="161" t="s">
        <v>4356</v>
      </c>
      <c r="J3166" s="161" t="s">
        <v>160</v>
      </c>
      <c r="K3166" s="167"/>
      <c r="L3166" s="168" t="s">
        <v>749</v>
      </c>
      <c r="M3166" s="168" t="s">
        <v>161</v>
      </c>
    </row>
    <row r="3167" spans="1:13" s="169" customFormat="1" x14ac:dyDescent="0.4">
      <c r="A3167" s="161" t="s">
        <v>2030</v>
      </c>
      <c r="B3167" s="161"/>
      <c r="C3167" s="162" t="s">
        <v>2732</v>
      </c>
      <c r="D3167" s="163">
        <v>45779</v>
      </c>
      <c r="E3167" s="164">
        <v>45905</v>
      </c>
      <c r="F3167" s="165">
        <v>3658</v>
      </c>
      <c r="G3167" s="166" t="s">
        <v>2258</v>
      </c>
      <c r="H3167" s="161" t="s">
        <v>2021</v>
      </c>
      <c r="I3167" s="161" t="s">
        <v>4360</v>
      </c>
      <c r="J3167" s="161" t="s">
        <v>356</v>
      </c>
      <c r="K3167" s="167"/>
      <c r="L3167" s="168" t="s">
        <v>749</v>
      </c>
      <c r="M3167" s="168" t="s">
        <v>357</v>
      </c>
    </row>
    <row r="3168" spans="1:13" s="169" customFormat="1" x14ac:dyDescent="0.4">
      <c r="A3168" s="161" t="s">
        <v>2030</v>
      </c>
      <c r="B3168" s="161"/>
      <c r="C3168" s="162" t="s">
        <v>2733</v>
      </c>
      <c r="D3168" s="163">
        <v>45779</v>
      </c>
      <c r="E3168" s="164">
        <v>45905</v>
      </c>
      <c r="F3168" s="165">
        <v>38759.58</v>
      </c>
      <c r="G3168" s="166" t="s">
        <v>2258</v>
      </c>
      <c r="H3168" s="161" t="s">
        <v>2021</v>
      </c>
      <c r="I3168" s="161" t="s">
        <v>4356</v>
      </c>
      <c r="J3168" s="161" t="s">
        <v>160</v>
      </c>
      <c r="K3168" s="167"/>
      <c r="L3168" s="168" t="s">
        <v>749</v>
      </c>
      <c r="M3168" s="168" t="s">
        <v>161</v>
      </c>
    </row>
    <row r="3169" spans="1:13" s="169" customFormat="1" x14ac:dyDescent="0.4">
      <c r="A3169" s="161" t="s">
        <v>2030</v>
      </c>
      <c r="B3169" s="161"/>
      <c r="C3169" s="162" t="s">
        <v>2734</v>
      </c>
      <c r="D3169" s="163">
        <v>45779</v>
      </c>
      <c r="E3169" s="164">
        <v>45905</v>
      </c>
      <c r="F3169" s="165">
        <v>19379.8</v>
      </c>
      <c r="G3169" s="166" t="s">
        <v>2258</v>
      </c>
      <c r="H3169" s="161" t="s">
        <v>2021</v>
      </c>
      <c r="I3169" s="161" t="s">
        <v>4356</v>
      </c>
      <c r="J3169" s="161" t="s">
        <v>160</v>
      </c>
      <c r="K3169" s="167"/>
      <c r="L3169" s="168" t="s">
        <v>749</v>
      </c>
      <c r="M3169" s="168" t="s">
        <v>161</v>
      </c>
    </row>
    <row r="3170" spans="1:13" s="169" customFormat="1" x14ac:dyDescent="0.4">
      <c r="A3170" s="161" t="s">
        <v>2030</v>
      </c>
      <c r="B3170" s="161"/>
      <c r="C3170" s="162" t="s">
        <v>2735</v>
      </c>
      <c r="D3170" s="163">
        <v>45779</v>
      </c>
      <c r="E3170" s="164">
        <v>45905</v>
      </c>
      <c r="F3170" s="165">
        <v>11593.81</v>
      </c>
      <c r="G3170" s="166" t="s">
        <v>2258</v>
      </c>
      <c r="H3170" s="161" t="s">
        <v>2021</v>
      </c>
      <c r="I3170" s="161" t="s">
        <v>4346</v>
      </c>
      <c r="J3170" s="161" t="s">
        <v>162</v>
      </c>
      <c r="K3170" s="167"/>
      <c r="L3170" s="168" t="s">
        <v>749</v>
      </c>
      <c r="M3170" s="168" t="s">
        <v>163</v>
      </c>
    </row>
    <row r="3171" spans="1:13" s="169" customFormat="1" x14ac:dyDescent="0.4">
      <c r="A3171" s="161" t="s">
        <v>2030</v>
      </c>
      <c r="B3171" s="161"/>
      <c r="C3171" s="162" t="s">
        <v>2736</v>
      </c>
      <c r="D3171" s="163">
        <v>45779</v>
      </c>
      <c r="E3171" s="164">
        <v>45905</v>
      </c>
      <c r="F3171" s="165">
        <v>3864.6</v>
      </c>
      <c r="G3171" s="166" t="s">
        <v>2258</v>
      </c>
      <c r="H3171" s="161" t="s">
        <v>2021</v>
      </c>
      <c r="I3171" s="161" t="s">
        <v>4346</v>
      </c>
      <c r="J3171" s="161" t="s">
        <v>162</v>
      </c>
      <c r="K3171" s="167"/>
      <c r="L3171" s="168" t="s">
        <v>749</v>
      </c>
      <c r="M3171" s="168" t="s">
        <v>163</v>
      </c>
    </row>
    <row r="3172" spans="1:13" s="169" customFormat="1" x14ac:dyDescent="0.4">
      <c r="A3172" s="161" t="s">
        <v>2030</v>
      </c>
      <c r="B3172" s="161"/>
      <c r="C3172" s="162" t="s">
        <v>2737</v>
      </c>
      <c r="D3172" s="163">
        <v>45779</v>
      </c>
      <c r="E3172" s="164">
        <v>45905</v>
      </c>
      <c r="F3172" s="165">
        <v>7283.16</v>
      </c>
      <c r="G3172" s="166" t="s">
        <v>2258</v>
      </c>
      <c r="H3172" s="161" t="s">
        <v>2021</v>
      </c>
      <c r="I3172" s="161" t="s">
        <v>4346</v>
      </c>
      <c r="J3172" s="161" t="s">
        <v>162</v>
      </c>
      <c r="K3172" s="167"/>
      <c r="L3172" s="168" t="s">
        <v>749</v>
      </c>
      <c r="M3172" s="168" t="s">
        <v>163</v>
      </c>
    </row>
    <row r="3173" spans="1:13" s="169" customFormat="1" x14ac:dyDescent="0.4">
      <c r="A3173" s="161" t="s">
        <v>2030</v>
      </c>
      <c r="B3173" s="161"/>
      <c r="C3173" s="162" t="s">
        <v>2738</v>
      </c>
      <c r="D3173" s="163">
        <v>45779</v>
      </c>
      <c r="E3173" s="164">
        <v>45905</v>
      </c>
      <c r="F3173" s="165">
        <v>3658</v>
      </c>
      <c r="G3173" s="166" t="s">
        <v>2258</v>
      </c>
      <c r="H3173" s="161" t="s">
        <v>2021</v>
      </c>
      <c r="I3173" s="161" t="s">
        <v>4358</v>
      </c>
      <c r="J3173" s="161" t="s">
        <v>404</v>
      </c>
      <c r="K3173" s="167"/>
      <c r="L3173" s="168" t="s">
        <v>749</v>
      </c>
      <c r="M3173" s="168" t="s">
        <v>405</v>
      </c>
    </row>
    <row r="3174" spans="1:13" s="169" customFormat="1" x14ac:dyDescent="0.4">
      <c r="A3174" s="161" t="s">
        <v>2030</v>
      </c>
      <c r="B3174" s="161"/>
      <c r="C3174" s="162" t="s">
        <v>2739</v>
      </c>
      <c r="D3174" s="163">
        <v>45779</v>
      </c>
      <c r="E3174" s="164">
        <v>45905</v>
      </c>
      <c r="F3174" s="165">
        <v>3658</v>
      </c>
      <c r="G3174" s="166" t="s">
        <v>2258</v>
      </c>
      <c r="H3174" s="161" t="s">
        <v>2021</v>
      </c>
      <c r="I3174" s="161" t="s">
        <v>4344</v>
      </c>
      <c r="J3174" s="161" t="s">
        <v>412</v>
      </c>
      <c r="K3174" s="167"/>
      <c r="L3174" s="168" t="s">
        <v>749</v>
      </c>
      <c r="M3174" s="168" t="s">
        <v>413</v>
      </c>
    </row>
    <row r="3175" spans="1:13" s="169" customFormat="1" x14ac:dyDescent="0.4">
      <c r="A3175" s="161" t="s">
        <v>2030</v>
      </c>
      <c r="B3175" s="161"/>
      <c r="C3175" s="162" t="s">
        <v>2740</v>
      </c>
      <c r="D3175" s="163">
        <v>45779</v>
      </c>
      <c r="E3175" s="164">
        <v>45905</v>
      </c>
      <c r="F3175" s="165">
        <v>11200.07</v>
      </c>
      <c r="G3175" s="166" t="s">
        <v>2258</v>
      </c>
      <c r="H3175" s="161" t="s">
        <v>2021</v>
      </c>
      <c r="I3175" s="161" t="s">
        <v>4343</v>
      </c>
      <c r="J3175" s="161" t="s">
        <v>442</v>
      </c>
      <c r="K3175" s="167"/>
      <c r="L3175" s="168" t="s">
        <v>749</v>
      </c>
      <c r="M3175" s="168" t="s">
        <v>443</v>
      </c>
    </row>
    <row r="3176" spans="1:13" s="169" customFormat="1" x14ac:dyDescent="0.4">
      <c r="A3176" s="161" t="s">
        <v>2030</v>
      </c>
      <c r="B3176" s="161"/>
      <c r="C3176" s="162" t="s">
        <v>2741</v>
      </c>
      <c r="D3176" s="163">
        <v>45779</v>
      </c>
      <c r="E3176" s="164">
        <v>45905</v>
      </c>
      <c r="F3176" s="165">
        <v>15582.97</v>
      </c>
      <c r="G3176" s="166" t="s">
        <v>2258</v>
      </c>
      <c r="H3176" s="161" t="s">
        <v>2021</v>
      </c>
      <c r="I3176" s="161" t="s">
        <v>4352</v>
      </c>
      <c r="J3176" s="161" t="s">
        <v>28</v>
      </c>
      <c r="K3176" s="167"/>
      <c r="L3176" s="168" t="s">
        <v>749</v>
      </c>
      <c r="M3176" s="168" t="s">
        <v>29</v>
      </c>
    </row>
    <row r="3177" spans="1:13" s="169" customFormat="1" x14ac:dyDescent="0.4">
      <c r="A3177" s="161" t="s">
        <v>2030</v>
      </c>
      <c r="B3177" s="161"/>
      <c r="C3177" s="162" t="s">
        <v>2742</v>
      </c>
      <c r="D3177" s="163">
        <v>45779</v>
      </c>
      <c r="E3177" s="164">
        <v>45905</v>
      </c>
      <c r="F3177" s="165">
        <v>72919.98</v>
      </c>
      <c r="G3177" s="166" t="s">
        <v>2258</v>
      </c>
      <c r="H3177" s="161" t="s">
        <v>2021</v>
      </c>
      <c r="I3177" s="161" t="s">
        <v>4341</v>
      </c>
      <c r="J3177" s="161" t="s">
        <v>156</v>
      </c>
      <c r="K3177" s="167"/>
      <c r="L3177" s="168" t="s">
        <v>749</v>
      </c>
      <c r="M3177" s="168" t="s">
        <v>157</v>
      </c>
    </row>
    <row r="3178" spans="1:13" s="169" customFormat="1" x14ac:dyDescent="0.4">
      <c r="A3178" s="161" t="s">
        <v>2030</v>
      </c>
      <c r="B3178" s="161"/>
      <c r="C3178" s="162" t="s">
        <v>2743</v>
      </c>
      <c r="D3178" s="163">
        <v>45779</v>
      </c>
      <c r="E3178" s="164">
        <v>45905</v>
      </c>
      <c r="F3178" s="165">
        <v>109379.96</v>
      </c>
      <c r="G3178" s="166" t="s">
        <v>2258</v>
      </c>
      <c r="H3178" s="161" t="s">
        <v>2021</v>
      </c>
      <c r="I3178" s="161" t="s">
        <v>4342</v>
      </c>
      <c r="J3178" s="161" t="s">
        <v>24</v>
      </c>
      <c r="K3178" s="167"/>
      <c r="L3178" s="168" t="s">
        <v>749</v>
      </c>
      <c r="M3178" s="168" t="s">
        <v>25</v>
      </c>
    </row>
    <row r="3179" spans="1:13" s="169" customFormat="1" x14ac:dyDescent="0.4">
      <c r="A3179" s="161" t="s">
        <v>2030</v>
      </c>
      <c r="B3179" s="161"/>
      <c r="C3179" s="162" t="s">
        <v>2744</v>
      </c>
      <c r="D3179" s="163">
        <v>45779</v>
      </c>
      <c r="E3179" s="164">
        <v>45905</v>
      </c>
      <c r="F3179" s="165">
        <v>3644.71</v>
      </c>
      <c r="G3179" s="166" t="s">
        <v>2258</v>
      </c>
      <c r="H3179" s="161" t="s">
        <v>2021</v>
      </c>
      <c r="I3179" s="161" t="s">
        <v>4354</v>
      </c>
      <c r="J3179" s="161" t="s">
        <v>470</v>
      </c>
      <c r="K3179" s="167"/>
      <c r="L3179" s="168" t="s">
        <v>749</v>
      </c>
      <c r="M3179" s="168" t="s">
        <v>471</v>
      </c>
    </row>
    <row r="3180" spans="1:13" s="169" customFormat="1" x14ac:dyDescent="0.4">
      <c r="A3180" s="161" t="s">
        <v>2030</v>
      </c>
      <c r="B3180" s="161"/>
      <c r="C3180" s="162" t="s">
        <v>2745</v>
      </c>
      <c r="D3180" s="163">
        <v>45791</v>
      </c>
      <c r="E3180" s="164">
        <v>45905</v>
      </c>
      <c r="F3180" s="165">
        <v>11731.38</v>
      </c>
      <c r="G3180" s="166" t="s">
        <v>2258</v>
      </c>
      <c r="H3180" s="161" t="s">
        <v>2021</v>
      </c>
      <c r="I3180" s="161" t="s">
        <v>4340</v>
      </c>
      <c r="J3180" s="161" t="s">
        <v>164</v>
      </c>
      <c r="K3180" s="167"/>
      <c r="L3180" s="168" t="s">
        <v>749</v>
      </c>
      <c r="M3180" s="168" t="s">
        <v>165</v>
      </c>
    </row>
    <row r="3181" spans="1:13" s="169" customFormat="1" x14ac:dyDescent="0.4">
      <c r="A3181" s="161" t="s">
        <v>2091</v>
      </c>
      <c r="B3181" s="161"/>
      <c r="C3181" s="162" t="s">
        <v>2746</v>
      </c>
      <c r="D3181" s="163">
        <v>45894</v>
      </c>
      <c r="E3181" s="164">
        <v>45905</v>
      </c>
      <c r="F3181" s="165">
        <v>2403.89</v>
      </c>
      <c r="G3181" s="166" t="s">
        <v>2258</v>
      </c>
      <c r="H3181" s="161" t="s">
        <v>2021</v>
      </c>
      <c r="I3181" s="161" t="s">
        <v>5711</v>
      </c>
      <c r="J3181" s="161" t="s">
        <v>310</v>
      </c>
      <c r="K3181" s="167"/>
      <c r="L3181" s="168" t="s">
        <v>749</v>
      </c>
      <c r="M3181" s="168" t="s">
        <v>311</v>
      </c>
    </row>
    <row r="3182" spans="1:13" s="169" customFormat="1" x14ac:dyDescent="0.4">
      <c r="A3182" s="161" t="s">
        <v>2092</v>
      </c>
      <c r="B3182" s="161"/>
      <c r="C3182" s="162" t="s">
        <v>2747</v>
      </c>
      <c r="D3182" s="163">
        <v>45870</v>
      </c>
      <c r="E3182" s="164">
        <v>45905</v>
      </c>
      <c r="F3182" s="165">
        <v>554.61</v>
      </c>
      <c r="G3182" s="166" t="s">
        <v>2258</v>
      </c>
      <c r="H3182" s="161" t="s">
        <v>2021</v>
      </c>
      <c r="I3182" s="161" t="s">
        <v>5712</v>
      </c>
      <c r="J3182" s="161" t="s">
        <v>486</v>
      </c>
      <c r="K3182" s="167"/>
      <c r="L3182" s="168" t="s">
        <v>749</v>
      </c>
      <c r="M3182" s="168" t="s">
        <v>487</v>
      </c>
    </row>
    <row r="3183" spans="1:13" s="169" customFormat="1" x14ac:dyDescent="0.4">
      <c r="A3183" s="161" t="s">
        <v>2092</v>
      </c>
      <c r="B3183" s="161"/>
      <c r="C3183" s="162" t="s">
        <v>2748</v>
      </c>
      <c r="D3183" s="163">
        <v>45894</v>
      </c>
      <c r="E3183" s="164">
        <v>45905</v>
      </c>
      <c r="F3183" s="165">
        <v>2547.7600000000002</v>
      </c>
      <c r="G3183" s="166" t="s">
        <v>2258</v>
      </c>
      <c r="H3183" s="161" t="s">
        <v>2021</v>
      </c>
      <c r="I3183" s="161" t="s">
        <v>5712</v>
      </c>
      <c r="J3183" s="161" t="s">
        <v>486</v>
      </c>
      <c r="K3183" s="167"/>
      <c r="L3183" s="168" t="s">
        <v>749</v>
      </c>
      <c r="M3183" s="168" t="s">
        <v>487</v>
      </c>
    </row>
    <row r="3184" spans="1:13" s="169" customFormat="1" x14ac:dyDescent="0.4">
      <c r="A3184" s="161" t="s">
        <v>2092</v>
      </c>
      <c r="B3184" s="161"/>
      <c r="C3184" s="162" t="s">
        <v>2749</v>
      </c>
      <c r="D3184" s="163">
        <v>45870</v>
      </c>
      <c r="E3184" s="164">
        <v>45905</v>
      </c>
      <c r="F3184" s="165">
        <v>677.84</v>
      </c>
      <c r="G3184" s="166" t="s">
        <v>2258</v>
      </c>
      <c r="H3184" s="161" t="s">
        <v>2021</v>
      </c>
      <c r="I3184" s="161" t="s">
        <v>5712</v>
      </c>
      <c r="J3184" s="161" t="s">
        <v>486</v>
      </c>
      <c r="K3184" s="167"/>
      <c r="L3184" s="168" t="s">
        <v>749</v>
      </c>
      <c r="M3184" s="168" t="s">
        <v>487</v>
      </c>
    </row>
    <row r="3185" spans="1:13" s="169" customFormat="1" x14ac:dyDescent="0.4">
      <c r="A3185" s="161" t="s">
        <v>2093</v>
      </c>
      <c r="B3185" s="161"/>
      <c r="C3185" s="162" t="s">
        <v>2750</v>
      </c>
      <c r="D3185" s="163">
        <v>45894</v>
      </c>
      <c r="E3185" s="164">
        <v>45905</v>
      </c>
      <c r="F3185" s="165">
        <v>1287.0899999999999</v>
      </c>
      <c r="G3185" s="166" t="s">
        <v>2258</v>
      </c>
      <c r="H3185" s="161" t="s">
        <v>2021</v>
      </c>
      <c r="I3185" s="161" t="s">
        <v>5713</v>
      </c>
      <c r="J3185" s="161" t="s">
        <v>330</v>
      </c>
      <c r="K3185" s="167"/>
      <c r="L3185" s="168" t="s">
        <v>749</v>
      </c>
      <c r="M3185" s="168" t="s">
        <v>331</v>
      </c>
    </row>
    <row r="3186" spans="1:13" s="169" customFormat="1" x14ac:dyDescent="0.4">
      <c r="A3186" s="161" t="s">
        <v>2308</v>
      </c>
      <c r="B3186" s="161" t="s">
        <v>2453</v>
      </c>
      <c r="C3186" s="162">
        <v>7229</v>
      </c>
      <c r="D3186" s="163">
        <v>45861</v>
      </c>
      <c r="E3186" s="164">
        <v>45905</v>
      </c>
      <c r="F3186" s="165">
        <v>13804.94</v>
      </c>
      <c r="G3186" s="166" t="s">
        <v>2258</v>
      </c>
      <c r="H3186" s="161" t="s">
        <v>2021</v>
      </c>
      <c r="I3186" s="161" t="s">
        <v>5714</v>
      </c>
      <c r="J3186" s="161" t="s">
        <v>356</v>
      </c>
      <c r="K3186" s="167"/>
      <c r="L3186" s="168" t="s">
        <v>749</v>
      </c>
      <c r="M3186" s="168" t="s">
        <v>357</v>
      </c>
    </row>
    <row r="3187" spans="1:13" s="169" customFormat="1" x14ac:dyDescent="0.4">
      <c r="A3187" s="161" t="s">
        <v>2308</v>
      </c>
      <c r="B3187" s="161" t="s">
        <v>2453</v>
      </c>
      <c r="C3187" s="162">
        <v>7230</v>
      </c>
      <c r="D3187" s="163">
        <v>45861</v>
      </c>
      <c r="E3187" s="164">
        <v>45905</v>
      </c>
      <c r="F3187" s="165">
        <v>42825.919999999998</v>
      </c>
      <c r="G3187" s="166" t="s">
        <v>2258</v>
      </c>
      <c r="H3187" s="161" t="s">
        <v>2021</v>
      </c>
      <c r="I3187" s="161" t="s">
        <v>5715</v>
      </c>
      <c r="J3187" s="161" t="s">
        <v>362</v>
      </c>
      <c r="K3187" s="167"/>
      <c r="L3187" s="168" t="s">
        <v>749</v>
      </c>
      <c r="M3187" s="168" t="s">
        <v>363</v>
      </c>
    </row>
    <row r="3188" spans="1:13" s="169" customFormat="1" x14ac:dyDescent="0.4">
      <c r="A3188" s="161" t="s">
        <v>2308</v>
      </c>
      <c r="B3188" s="161" t="s">
        <v>2453</v>
      </c>
      <c r="C3188" s="162">
        <v>7231</v>
      </c>
      <c r="D3188" s="163">
        <v>45861</v>
      </c>
      <c r="E3188" s="164">
        <v>45905</v>
      </c>
      <c r="F3188" s="165">
        <v>13970.15</v>
      </c>
      <c r="G3188" s="166" t="s">
        <v>2258</v>
      </c>
      <c r="H3188" s="161" t="s">
        <v>2021</v>
      </c>
      <c r="I3188" s="161" t="s">
        <v>5716</v>
      </c>
      <c r="J3188" s="161" t="s">
        <v>358</v>
      </c>
      <c r="K3188" s="167"/>
      <c r="L3188" s="168" t="s">
        <v>749</v>
      </c>
      <c r="M3188" s="168" t="s">
        <v>359</v>
      </c>
    </row>
    <row r="3189" spans="1:13" s="169" customFormat="1" x14ac:dyDescent="0.4">
      <c r="A3189" s="161" t="s">
        <v>2308</v>
      </c>
      <c r="B3189" s="161" t="s">
        <v>2453</v>
      </c>
      <c r="C3189" s="162">
        <v>7232</v>
      </c>
      <c r="D3189" s="163">
        <v>45861</v>
      </c>
      <c r="E3189" s="164">
        <v>45905</v>
      </c>
      <c r="F3189" s="165">
        <v>12418.02</v>
      </c>
      <c r="G3189" s="166" t="s">
        <v>2258</v>
      </c>
      <c r="H3189" s="161" t="s">
        <v>2021</v>
      </c>
      <c r="I3189" s="161" t="s">
        <v>5717</v>
      </c>
      <c r="J3189" s="161" t="s">
        <v>360</v>
      </c>
      <c r="K3189" s="167"/>
      <c r="L3189" s="168" t="s">
        <v>749</v>
      </c>
      <c r="M3189" s="168" t="s">
        <v>361</v>
      </c>
    </row>
    <row r="3190" spans="1:13" s="169" customFormat="1" x14ac:dyDescent="0.4">
      <c r="A3190" s="161" t="s">
        <v>2308</v>
      </c>
      <c r="B3190" s="161" t="s">
        <v>2453</v>
      </c>
      <c r="C3190" s="162">
        <v>7233</v>
      </c>
      <c r="D3190" s="163">
        <v>45861</v>
      </c>
      <c r="E3190" s="164">
        <v>45905</v>
      </c>
      <c r="F3190" s="165">
        <v>12873.26</v>
      </c>
      <c r="G3190" s="166" t="s">
        <v>2258</v>
      </c>
      <c r="H3190" s="161" t="s">
        <v>2021</v>
      </c>
      <c r="I3190" s="161" t="s">
        <v>5718</v>
      </c>
      <c r="J3190" s="161" t="s">
        <v>8</v>
      </c>
      <c r="K3190" s="167"/>
      <c r="L3190" s="168" t="s">
        <v>749</v>
      </c>
      <c r="M3190" s="168" t="s">
        <v>9</v>
      </c>
    </row>
    <row r="3191" spans="1:13" s="169" customFormat="1" x14ac:dyDescent="0.4">
      <c r="A3191" s="161" t="s">
        <v>2308</v>
      </c>
      <c r="B3191" s="161" t="s">
        <v>2453</v>
      </c>
      <c r="C3191" s="162">
        <v>7234</v>
      </c>
      <c r="D3191" s="163">
        <v>45862</v>
      </c>
      <c r="E3191" s="164">
        <v>45905</v>
      </c>
      <c r="F3191" s="165">
        <v>12873.26</v>
      </c>
      <c r="G3191" s="166" t="s">
        <v>2258</v>
      </c>
      <c r="H3191" s="161" t="s">
        <v>2021</v>
      </c>
      <c r="I3191" s="161" t="s">
        <v>5719</v>
      </c>
      <c r="J3191" s="161" t="s">
        <v>366</v>
      </c>
      <c r="K3191" s="167"/>
      <c r="L3191" s="168" t="s">
        <v>749</v>
      </c>
      <c r="M3191" s="168" t="s">
        <v>367</v>
      </c>
    </row>
    <row r="3192" spans="1:13" s="169" customFormat="1" x14ac:dyDescent="0.4">
      <c r="A3192" s="161" t="s">
        <v>2308</v>
      </c>
      <c r="B3192" s="161" t="s">
        <v>2453</v>
      </c>
      <c r="C3192" s="162">
        <v>7235</v>
      </c>
      <c r="D3192" s="163">
        <v>45862</v>
      </c>
      <c r="E3192" s="164">
        <v>45905</v>
      </c>
      <c r="F3192" s="165">
        <v>42089.23</v>
      </c>
      <c r="G3192" s="166" t="s">
        <v>2258</v>
      </c>
      <c r="H3192" s="161" t="s">
        <v>2021</v>
      </c>
      <c r="I3192" s="161" t="s">
        <v>5720</v>
      </c>
      <c r="J3192" s="161" t="s">
        <v>368</v>
      </c>
      <c r="K3192" s="167"/>
      <c r="L3192" s="168" t="s">
        <v>749</v>
      </c>
      <c r="M3192" s="168" t="s">
        <v>369</v>
      </c>
    </row>
    <row r="3193" spans="1:13" s="169" customFormat="1" x14ac:dyDescent="0.4">
      <c r="A3193" s="161" t="s">
        <v>2308</v>
      </c>
      <c r="B3193" s="161" t="s">
        <v>2453</v>
      </c>
      <c r="C3193" s="162">
        <v>7236</v>
      </c>
      <c r="D3193" s="163">
        <v>45862</v>
      </c>
      <c r="E3193" s="164">
        <v>45905</v>
      </c>
      <c r="F3193" s="165">
        <v>29426.71</v>
      </c>
      <c r="G3193" s="166" t="s">
        <v>2258</v>
      </c>
      <c r="H3193" s="161" t="s">
        <v>2021</v>
      </c>
      <c r="I3193" s="161" t="s">
        <v>5721</v>
      </c>
      <c r="J3193" s="161" t="s">
        <v>370</v>
      </c>
      <c r="K3193" s="167"/>
      <c r="L3193" s="168" t="s">
        <v>749</v>
      </c>
      <c r="M3193" s="168" t="s">
        <v>371</v>
      </c>
    </row>
    <row r="3194" spans="1:13" s="169" customFormat="1" x14ac:dyDescent="0.4">
      <c r="A3194" s="161" t="s">
        <v>2308</v>
      </c>
      <c r="B3194" s="161" t="s">
        <v>2453</v>
      </c>
      <c r="C3194" s="162">
        <v>7237</v>
      </c>
      <c r="D3194" s="163">
        <v>45862</v>
      </c>
      <c r="E3194" s="164">
        <v>45905</v>
      </c>
      <c r="F3194" s="165">
        <v>12873.26</v>
      </c>
      <c r="G3194" s="166" t="s">
        <v>2258</v>
      </c>
      <c r="H3194" s="161" t="s">
        <v>2021</v>
      </c>
      <c r="I3194" s="161" t="s">
        <v>5722</v>
      </c>
      <c r="J3194" s="161" t="s">
        <v>372</v>
      </c>
      <c r="K3194" s="167"/>
      <c r="L3194" s="168" t="s">
        <v>749</v>
      </c>
      <c r="M3194" s="168" t="s">
        <v>373</v>
      </c>
    </row>
    <row r="3195" spans="1:13" s="169" customFormat="1" x14ac:dyDescent="0.4">
      <c r="A3195" s="161" t="s">
        <v>2308</v>
      </c>
      <c r="B3195" s="161" t="s">
        <v>2453</v>
      </c>
      <c r="C3195" s="162">
        <v>7238</v>
      </c>
      <c r="D3195" s="163">
        <v>45862</v>
      </c>
      <c r="E3195" s="164">
        <v>45905</v>
      </c>
      <c r="F3195" s="165">
        <v>12721.51</v>
      </c>
      <c r="G3195" s="166">
        <v>112120503040</v>
      </c>
      <c r="H3195" s="161" t="s">
        <v>2021</v>
      </c>
      <c r="I3195" s="161" t="s">
        <v>7276</v>
      </c>
      <c r="J3195" s="161" t="s">
        <v>374</v>
      </c>
      <c r="K3195" s="167"/>
      <c r="L3195" s="168" t="s">
        <v>749</v>
      </c>
      <c r="M3195" s="168" t="s">
        <v>375</v>
      </c>
    </row>
    <row r="3196" spans="1:13" s="169" customFormat="1" x14ac:dyDescent="0.4">
      <c r="A3196" s="161" t="s">
        <v>2308</v>
      </c>
      <c r="B3196" s="161" t="s">
        <v>2453</v>
      </c>
      <c r="C3196" s="162">
        <v>7239</v>
      </c>
      <c r="D3196" s="163">
        <v>45862</v>
      </c>
      <c r="E3196" s="164">
        <v>45905</v>
      </c>
      <c r="F3196" s="165">
        <v>168169.09</v>
      </c>
      <c r="G3196" s="166" t="s">
        <v>2258</v>
      </c>
      <c r="H3196" s="161" t="s">
        <v>2021</v>
      </c>
      <c r="I3196" s="161" t="s">
        <v>5723</v>
      </c>
      <c r="J3196" s="161" t="s">
        <v>376</v>
      </c>
      <c r="K3196" s="167"/>
      <c r="L3196" s="168" t="s">
        <v>749</v>
      </c>
      <c r="M3196" s="168" t="s">
        <v>377</v>
      </c>
    </row>
    <row r="3197" spans="1:13" s="169" customFormat="1" x14ac:dyDescent="0.4">
      <c r="A3197" s="161" t="s">
        <v>2308</v>
      </c>
      <c r="B3197" s="161" t="s">
        <v>2453</v>
      </c>
      <c r="C3197" s="162">
        <v>7240</v>
      </c>
      <c r="D3197" s="163">
        <v>45862</v>
      </c>
      <c r="E3197" s="164">
        <v>45905</v>
      </c>
      <c r="F3197" s="165">
        <v>51864.76</v>
      </c>
      <c r="G3197" s="166" t="s">
        <v>2258</v>
      </c>
      <c r="H3197" s="161" t="s">
        <v>2021</v>
      </c>
      <c r="I3197" s="161" t="s">
        <v>5724</v>
      </c>
      <c r="J3197" s="161" t="s">
        <v>378</v>
      </c>
      <c r="K3197" s="167"/>
      <c r="L3197" s="168" t="s">
        <v>749</v>
      </c>
      <c r="M3197" s="168" t="s">
        <v>379</v>
      </c>
    </row>
    <row r="3198" spans="1:13" s="169" customFormat="1" x14ac:dyDescent="0.4">
      <c r="A3198" s="161" t="s">
        <v>2308</v>
      </c>
      <c r="B3198" s="161" t="s">
        <v>2453</v>
      </c>
      <c r="C3198" s="162">
        <v>7241</v>
      </c>
      <c r="D3198" s="163">
        <v>45862</v>
      </c>
      <c r="E3198" s="164">
        <v>45905</v>
      </c>
      <c r="F3198" s="165">
        <v>17799.97</v>
      </c>
      <c r="G3198" s="166" t="s">
        <v>2258</v>
      </c>
      <c r="H3198" s="161" t="s">
        <v>2021</v>
      </c>
      <c r="I3198" s="161" t="s">
        <v>5725</v>
      </c>
      <c r="J3198" s="161" t="s">
        <v>478</v>
      </c>
      <c r="K3198" s="167"/>
      <c r="L3198" s="168" t="s">
        <v>749</v>
      </c>
      <c r="M3198" s="168" t="s">
        <v>479</v>
      </c>
    </row>
    <row r="3199" spans="1:13" s="169" customFormat="1" x14ac:dyDescent="0.4">
      <c r="A3199" s="161" t="s">
        <v>2308</v>
      </c>
      <c r="B3199" s="161" t="s">
        <v>2453</v>
      </c>
      <c r="C3199" s="162">
        <v>7242</v>
      </c>
      <c r="D3199" s="163">
        <v>45862</v>
      </c>
      <c r="E3199" s="164">
        <v>45905</v>
      </c>
      <c r="F3199" s="165">
        <v>56265.47</v>
      </c>
      <c r="G3199" s="166" t="s">
        <v>2258</v>
      </c>
      <c r="H3199" s="161" t="s">
        <v>2021</v>
      </c>
      <c r="I3199" s="161" t="s">
        <v>5726</v>
      </c>
      <c r="J3199" s="161" t="s">
        <v>352</v>
      </c>
      <c r="K3199" s="167"/>
      <c r="L3199" s="168" t="s">
        <v>749</v>
      </c>
      <c r="M3199" s="168" t="s">
        <v>353</v>
      </c>
    </row>
    <row r="3200" spans="1:13" s="169" customFormat="1" x14ac:dyDescent="0.4">
      <c r="A3200" s="161" t="s">
        <v>2308</v>
      </c>
      <c r="B3200" s="161" t="s">
        <v>2453</v>
      </c>
      <c r="C3200" s="162">
        <v>7243</v>
      </c>
      <c r="D3200" s="163">
        <v>45862</v>
      </c>
      <c r="E3200" s="164">
        <v>45905</v>
      </c>
      <c r="F3200" s="165">
        <v>12569.77</v>
      </c>
      <c r="G3200" s="166" t="s">
        <v>2258</v>
      </c>
      <c r="H3200" s="161" t="s">
        <v>2021</v>
      </c>
      <c r="I3200" s="161" t="s">
        <v>5727</v>
      </c>
      <c r="J3200" s="161" t="s">
        <v>380</v>
      </c>
      <c r="K3200" s="167"/>
      <c r="L3200" s="168" t="s">
        <v>749</v>
      </c>
      <c r="M3200" s="168" t="s">
        <v>381</v>
      </c>
    </row>
    <row r="3201" spans="1:13" s="169" customFormat="1" x14ac:dyDescent="0.4">
      <c r="A3201" s="161" t="s">
        <v>2308</v>
      </c>
      <c r="B3201" s="161" t="s">
        <v>2453</v>
      </c>
      <c r="C3201" s="162">
        <v>7244</v>
      </c>
      <c r="D3201" s="163">
        <v>45862</v>
      </c>
      <c r="E3201" s="164">
        <v>45905</v>
      </c>
      <c r="F3201" s="165">
        <v>12721.51</v>
      </c>
      <c r="G3201" s="166" t="s">
        <v>2258</v>
      </c>
      <c r="H3201" s="161" t="s">
        <v>2021</v>
      </c>
      <c r="I3201" s="161" t="s">
        <v>5728</v>
      </c>
      <c r="J3201" s="161" t="s">
        <v>6</v>
      </c>
      <c r="K3201" s="167"/>
      <c r="L3201" s="168" t="s">
        <v>749</v>
      </c>
      <c r="M3201" s="168" t="s">
        <v>7</v>
      </c>
    </row>
    <row r="3202" spans="1:13" s="169" customFormat="1" x14ac:dyDescent="0.4">
      <c r="A3202" s="161" t="s">
        <v>2308</v>
      </c>
      <c r="B3202" s="161" t="s">
        <v>2453</v>
      </c>
      <c r="C3202" s="162">
        <v>7245</v>
      </c>
      <c r="D3202" s="163">
        <v>45862</v>
      </c>
      <c r="E3202" s="164">
        <v>45905</v>
      </c>
      <c r="F3202" s="165">
        <v>12873.26</v>
      </c>
      <c r="G3202" s="166" t="s">
        <v>2258</v>
      </c>
      <c r="H3202" s="161" t="s">
        <v>2021</v>
      </c>
      <c r="I3202" s="161" t="s">
        <v>5729</v>
      </c>
      <c r="J3202" s="161" t="s">
        <v>382</v>
      </c>
      <c r="K3202" s="167"/>
      <c r="L3202" s="168" t="s">
        <v>749</v>
      </c>
      <c r="M3202" s="168" t="s">
        <v>383</v>
      </c>
    </row>
    <row r="3203" spans="1:13" s="169" customFormat="1" x14ac:dyDescent="0.4">
      <c r="A3203" s="161" t="s">
        <v>2308</v>
      </c>
      <c r="B3203" s="161" t="s">
        <v>2453</v>
      </c>
      <c r="C3203" s="162">
        <v>7246</v>
      </c>
      <c r="D3203" s="163">
        <v>45862</v>
      </c>
      <c r="E3203" s="164">
        <v>45905</v>
      </c>
      <c r="F3203" s="165">
        <v>12721.51</v>
      </c>
      <c r="G3203" s="166" t="s">
        <v>2258</v>
      </c>
      <c r="H3203" s="161" t="s">
        <v>2021</v>
      </c>
      <c r="I3203" s="161" t="s">
        <v>5730</v>
      </c>
      <c r="J3203" s="161" t="s">
        <v>384</v>
      </c>
      <c r="K3203" s="167"/>
      <c r="L3203" s="168" t="s">
        <v>749</v>
      </c>
      <c r="M3203" s="168" t="s">
        <v>385</v>
      </c>
    </row>
    <row r="3204" spans="1:13" s="169" customFormat="1" x14ac:dyDescent="0.4">
      <c r="A3204" s="161" t="s">
        <v>2308</v>
      </c>
      <c r="B3204" s="161" t="s">
        <v>2453</v>
      </c>
      <c r="C3204" s="162">
        <v>7248</v>
      </c>
      <c r="D3204" s="163">
        <v>45862</v>
      </c>
      <c r="E3204" s="164">
        <v>45905</v>
      </c>
      <c r="F3204" s="165">
        <v>29403.51</v>
      </c>
      <c r="G3204" s="166" t="s">
        <v>2258</v>
      </c>
      <c r="H3204" s="161" t="s">
        <v>2021</v>
      </c>
      <c r="I3204" s="161" t="s">
        <v>5731</v>
      </c>
      <c r="J3204" s="161" t="s">
        <v>386</v>
      </c>
      <c r="K3204" s="167"/>
      <c r="L3204" s="168" t="s">
        <v>749</v>
      </c>
      <c r="M3204" s="168" t="s">
        <v>387</v>
      </c>
    </row>
    <row r="3205" spans="1:13" s="169" customFormat="1" x14ac:dyDescent="0.4">
      <c r="A3205" s="161" t="s">
        <v>2308</v>
      </c>
      <c r="B3205" s="161" t="s">
        <v>2453</v>
      </c>
      <c r="C3205" s="162">
        <v>7249</v>
      </c>
      <c r="D3205" s="163">
        <v>45862</v>
      </c>
      <c r="E3205" s="164">
        <v>45905</v>
      </c>
      <c r="F3205" s="165">
        <v>12721.51</v>
      </c>
      <c r="G3205" s="166" t="s">
        <v>2258</v>
      </c>
      <c r="H3205" s="161" t="s">
        <v>2021</v>
      </c>
      <c r="I3205" s="161" t="s">
        <v>5732</v>
      </c>
      <c r="J3205" s="161" t="s">
        <v>394</v>
      </c>
      <c r="K3205" s="167"/>
      <c r="L3205" s="168" t="s">
        <v>749</v>
      </c>
      <c r="M3205" s="168" t="s">
        <v>395</v>
      </c>
    </row>
    <row r="3206" spans="1:13" s="169" customFormat="1" x14ac:dyDescent="0.4">
      <c r="A3206" s="161" t="s">
        <v>2308</v>
      </c>
      <c r="B3206" s="161" t="s">
        <v>2453</v>
      </c>
      <c r="C3206" s="162">
        <v>7250</v>
      </c>
      <c r="D3206" s="163">
        <v>45862</v>
      </c>
      <c r="E3206" s="164">
        <v>45905</v>
      </c>
      <c r="F3206" s="165">
        <v>38061.519999999997</v>
      </c>
      <c r="G3206" s="166" t="s">
        <v>2258</v>
      </c>
      <c r="H3206" s="161" t="s">
        <v>2021</v>
      </c>
      <c r="I3206" s="161" t="s">
        <v>5733</v>
      </c>
      <c r="J3206" s="161" t="s">
        <v>396</v>
      </c>
      <c r="K3206" s="167"/>
      <c r="L3206" s="168" t="s">
        <v>749</v>
      </c>
      <c r="M3206" s="168" t="s">
        <v>397</v>
      </c>
    </row>
    <row r="3207" spans="1:13" s="169" customFormat="1" x14ac:dyDescent="0.4">
      <c r="A3207" s="161" t="s">
        <v>2308</v>
      </c>
      <c r="B3207" s="161" t="s">
        <v>2453</v>
      </c>
      <c r="C3207" s="162">
        <v>7251</v>
      </c>
      <c r="D3207" s="163">
        <v>45862</v>
      </c>
      <c r="E3207" s="164">
        <v>45905</v>
      </c>
      <c r="F3207" s="165">
        <v>12314.68</v>
      </c>
      <c r="G3207" s="166" t="s">
        <v>2258</v>
      </c>
      <c r="H3207" s="161" t="s">
        <v>2021</v>
      </c>
      <c r="I3207" s="161" t="s">
        <v>5734</v>
      </c>
      <c r="J3207" s="161" t="s">
        <v>398</v>
      </c>
      <c r="K3207" s="167"/>
      <c r="L3207" s="168" t="s">
        <v>749</v>
      </c>
      <c r="M3207" s="168" t="s">
        <v>399</v>
      </c>
    </row>
    <row r="3208" spans="1:13" s="169" customFormat="1" x14ac:dyDescent="0.4">
      <c r="A3208" s="161" t="s">
        <v>2308</v>
      </c>
      <c r="B3208" s="161" t="s">
        <v>2453</v>
      </c>
      <c r="C3208" s="162">
        <v>7252</v>
      </c>
      <c r="D3208" s="163">
        <v>45862</v>
      </c>
      <c r="E3208" s="164">
        <v>45905</v>
      </c>
      <c r="F3208" s="165">
        <v>36363.040000000001</v>
      </c>
      <c r="G3208" s="166" t="s">
        <v>2258</v>
      </c>
      <c r="H3208" s="161" t="s">
        <v>2021</v>
      </c>
      <c r="I3208" s="161" t="s">
        <v>5735</v>
      </c>
      <c r="J3208" s="161" t="s">
        <v>400</v>
      </c>
      <c r="K3208" s="167"/>
      <c r="L3208" s="168" t="s">
        <v>749</v>
      </c>
      <c r="M3208" s="168" t="s">
        <v>401</v>
      </c>
    </row>
    <row r="3209" spans="1:13" s="169" customFormat="1" x14ac:dyDescent="0.4">
      <c r="A3209" s="161" t="s">
        <v>2308</v>
      </c>
      <c r="B3209" s="161" t="s">
        <v>2453</v>
      </c>
      <c r="C3209" s="162">
        <v>7253</v>
      </c>
      <c r="D3209" s="163">
        <v>45862</v>
      </c>
      <c r="E3209" s="164">
        <v>45905</v>
      </c>
      <c r="F3209" s="165">
        <v>12721.51</v>
      </c>
      <c r="G3209" s="166" t="s">
        <v>2258</v>
      </c>
      <c r="H3209" s="161" t="s">
        <v>2021</v>
      </c>
      <c r="I3209" s="161" t="s">
        <v>5736</v>
      </c>
      <c r="J3209" s="161" t="s">
        <v>404</v>
      </c>
      <c r="K3209" s="167"/>
      <c r="L3209" s="168" t="s">
        <v>749</v>
      </c>
      <c r="M3209" s="168" t="s">
        <v>405</v>
      </c>
    </row>
    <row r="3210" spans="1:13" s="169" customFormat="1" x14ac:dyDescent="0.4">
      <c r="A3210" s="161" t="s">
        <v>2308</v>
      </c>
      <c r="B3210" s="161" t="s">
        <v>2453</v>
      </c>
      <c r="C3210" s="162">
        <v>7254</v>
      </c>
      <c r="D3210" s="163">
        <v>45862</v>
      </c>
      <c r="E3210" s="164">
        <v>45905</v>
      </c>
      <c r="F3210" s="165">
        <v>12418.02</v>
      </c>
      <c r="G3210" s="166" t="s">
        <v>2258</v>
      </c>
      <c r="H3210" s="161" t="s">
        <v>2021</v>
      </c>
      <c r="I3210" s="161" t="s">
        <v>5737</v>
      </c>
      <c r="J3210" s="161" t="s">
        <v>406</v>
      </c>
      <c r="K3210" s="167"/>
      <c r="L3210" s="168" t="s">
        <v>749</v>
      </c>
      <c r="M3210" s="168" t="s">
        <v>407</v>
      </c>
    </row>
    <row r="3211" spans="1:13" s="169" customFormat="1" x14ac:dyDescent="0.4">
      <c r="A3211" s="161" t="s">
        <v>2308</v>
      </c>
      <c r="B3211" s="161" t="s">
        <v>2453</v>
      </c>
      <c r="C3211" s="162">
        <v>7255</v>
      </c>
      <c r="D3211" s="163">
        <v>45862</v>
      </c>
      <c r="E3211" s="164">
        <v>45905</v>
      </c>
      <c r="F3211" s="165">
        <v>20292.259999999998</v>
      </c>
      <c r="G3211" s="166" t="s">
        <v>2258</v>
      </c>
      <c r="H3211" s="161" t="s">
        <v>2021</v>
      </c>
      <c r="I3211" s="161" t="s">
        <v>5738</v>
      </c>
      <c r="J3211" s="161" t="s">
        <v>408</v>
      </c>
      <c r="K3211" s="167"/>
      <c r="L3211" s="168" t="s">
        <v>749</v>
      </c>
      <c r="M3211" s="168" t="s">
        <v>409</v>
      </c>
    </row>
    <row r="3212" spans="1:13" s="169" customFormat="1" x14ac:dyDescent="0.4">
      <c r="A3212" s="161" t="s">
        <v>2308</v>
      </c>
      <c r="B3212" s="161" t="s">
        <v>2453</v>
      </c>
      <c r="C3212" s="162">
        <v>7256</v>
      </c>
      <c r="D3212" s="163">
        <v>45862</v>
      </c>
      <c r="E3212" s="164">
        <v>45905</v>
      </c>
      <c r="F3212" s="165">
        <v>12873.27</v>
      </c>
      <c r="G3212" s="166" t="s">
        <v>2258</v>
      </c>
      <c r="H3212" s="161" t="s">
        <v>2021</v>
      </c>
      <c r="I3212" s="161" t="s">
        <v>5739</v>
      </c>
      <c r="J3212" s="161" t="s">
        <v>412</v>
      </c>
      <c r="K3212" s="167"/>
      <c r="L3212" s="168" t="s">
        <v>749</v>
      </c>
      <c r="M3212" s="168" t="s">
        <v>413</v>
      </c>
    </row>
    <row r="3213" spans="1:13" s="169" customFormat="1" x14ac:dyDescent="0.4">
      <c r="A3213" s="161" t="s">
        <v>2308</v>
      </c>
      <c r="B3213" s="161" t="s">
        <v>2453</v>
      </c>
      <c r="C3213" s="162">
        <v>7257</v>
      </c>
      <c r="D3213" s="163">
        <v>45862</v>
      </c>
      <c r="E3213" s="164">
        <v>45905</v>
      </c>
      <c r="F3213" s="165">
        <v>95569.27</v>
      </c>
      <c r="G3213" s="166" t="s">
        <v>2258</v>
      </c>
      <c r="H3213" s="161" t="s">
        <v>2021</v>
      </c>
      <c r="I3213" s="161" t="s">
        <v>5740</v>
      </c>
      <c r="J3213" s="161" t="s">
        <v>414</v>
      </c>
      <c r="K3213" s="167"/>
      <c r="L3213" s="168" t="s">
        <v>749</v>
      </c>
      <c r="M3213" s="168" t="s">
        <v>415</v>
      </c>
    </row>
    <row r="3214" spans="1:13" s="169" customFormat="1" x14ac:dyDescent="0.4">
      <c r="A3214" s="161" t="s">
        <v>2308</v>
      </c>
      <c r="B3214" s="161" t="s">
        <v>2453</v>
      </c>
      <c r="C3214" s="162">
        <v>7264</v>
      </c>
      <c r="D3214" s="163">
        <v>45862</v>
      </c>
      <c r="E3214" s="164">
        <v>45905</v>
      </c>
      <c r="F3214" s="165">
        <v>12873.26</v>
      </c>
      <c r="G3214" s="166" t="s">
        <v>2258</v>
      </c>
      <c r="H3214" s="161" t="s">
        <v>2021</v>
      </c>
      <c r="I3214" s="161" t="s">
        <v>5741</v>
      </c>
      <c r="J3214" s="161" t="s">
        <v>416</v>
      </c>
      <c r="K3214" s="167"/>
      <c r="L3214" s="168" t="s">
        <v>749</v>
      </c>
      <c r="M3214" s="168" t="s">
        <v>417</v>
      </c>
    </row>
    <row r="3215" spans="1:13" s="169" customFormat="1" x14ac:dyDescent="0.4">
      <c r="A3215" s="161" t="s">
        <v>2308</v>
      </c>
      <c r="B3215" s="161" t="s">
        <v>2453</v>
      </c>
      <c r="C3215" s="162">
        <v>7265</v>
      </c>
      <c r="D3215" s="163">
        <v>45862</v>
      </c>
      <c r="E3215" s="164">
        <v>45905</v>
      </c>
      <c r="F3215" s="165">
        <v>13804.94</v>
      </c>
      <c r="G3215" s="166" t="s">
        <v>2258</v>
      </c>
      <c r="H3215" s="161" t="s">
        <v>2021</v>
      </c>
      <c r="I3215" s="161" t="s">
        <v>5742</v>
      </c>
      <c r="J3215" s="161" t="s">
        <v>420</v>
      </c>
      <c r="K3215" s="167"/>
      <c r="L3215" s="168" t="s">
        <v>749</v>
      </c>
      <c r="M3215" s="168" t="s">
        <v>421</v>
      </c>
    </row>
    <row r="3216" spans="1:13" s="169" customFormat="1" x14ac:dyDescent="0.4">
      <c r="A3216" s="161" t="s">
        <v>2308</v>
      </c>
      <c r="B3216" s="161" t="s">
        <v>2453</v>
      </c>
      <c r="C3216" s="162">
        <v>7266</v>
      </c>
      <c r="D3216" s="163">
        <v>45862</v>
      </c>
      <c r="E3216" s="164">
        <v>45905</v>
      </c>
      <c r="F3216" s="165">
        <v>48527.91</v>
      </c>
      <c r="G3216" s="166" t="s">
        <v>2258</v>
      </c>
      <c r="H3216" s="161" t="s">
        <v>2021</v>
      </c>
      <c r="I3216" s="161" t="s">
        <v>5743</v>
      </c>
      <c r="J3216" s="161" t="s">
        <v>422</v>
      </c>
      <c r="K3216" s="167"/>
      <c r="L3216" s="168" t="s">
        <v>749</v>
      </c>
      <c r="M3216" s="168" t="s">
        <v>423</v>
      </c>
    </row>
    <row r="3217" spans="1:13" s="169" customFormat="1" x14ac:dyDescent="0.4">
      <c r="A3217" s="161" t="s">
        <v>2308</v>
      </c>
      <c r="B3217" s="161" t="s">
        <v>2453</v>
      </c>
      <c r="C3217" s="162">
        <v>7267</v>
      </c>
      <c r="D3217" s="163">
        <v>45862</v>
      </c>
      <c r="E3217" s="164">
        <v>45905</v>
      </c>
      <c r="F3217" s="165">
        <v>12418.02</v>
      </c>
      <c r="G3217" s="166" t="s">
        <v>2258</v>
      </c>
      <c r="H3217" s="161" t="s">
        <v>2021</v>
      </c>
      <c r="I3217" s="161" t="s">
        <v>5744</v>
      </c>
      <c r="J3217" s="161" t="s">
        <v>424</v>
      </c>
      <c r="K3217" s="167"/>
      <c r="L3217" s="168" t="s">
        <v>749</v>
      </c>
      <c r="M3217" s="168" t="s">
        <v>425</v>
      </c>
    </row>
    <row r="3218" spans="1:13" s="169" customFormat="1" x14ac:dyDescent="0.4">
      <c r="A3218" s="161" t="s">
        <v>2308</v>
      </c>
      <c r="B3218" s="161" t="s">
        <v>2453</v>
      </c>
      <c r="C3218" s="162">
        <v>7268</v>
      </c>
      <c r="D3218" s="163">
        <v>45862</v>
      </c>
      <c r="E3218" s="164">
        <v>45905</v>
      </c>
      <c r="F3218" s="165">
        <v>12873.26</v>
      </c>
      <c r="G3218" s="166" t="s">
        <v>2258</v>
      </c>
      <c r="H3218" s="161" t="s">
        <v>2021</v>
      </c>
      <c r="I3218" s="161" t="s">
        <v>5745</v>
      </c>
      <c r="J3218" s="161" t="s">
        <v>426</v>
      </c>
      <c r="K3218" s="167"/>
      <c r="L3218" s="168" t="s">
        <v>749</v>
      </c>
      <c r="M3218" s="168" t="s">
        <v>427</v>
      </c>
    </row>
    <row r="3219" spans="1:13" s="169" customFormat="1" x14ac:dyDescent="0.4">
      <c r="A3219" s="161" t="s">
        <v>2308</v>
      </c>
      <c r="B3219" s="161" t="s">
        <v>2453</v>
      </c>
      <c r="C3219" s="162">
        <v>7269</v>
      </c>
      <c r="D3219" s="163">
        <v>45862</v>
      </c>
      <c r="E3219" s="164">
        <v>45905</v>
      </c>
      <c r="F3219" s="165">
        <v>13970.16</v>
      </c>
      <c r="G3219" s="166" t="s">
        <v>2258</v>
      </c>
      <c r="H3219" s="161" t="s">
        <v>2021</v>
      </c>
      <c r="I3219" s="161" t="s">
        <v>5746</v>
      </c>
      <c r="J3219" s="161" t="s">
        <v>428</v>
      </c>
      <c r="K3219" s="167"/>
      <c r="L3219" s="168" t="s">
        <v>749</v>
      </c>
      <c r="M3219" s="168" t="s">
        <v>429</v>
      </c>
    </row>
    <row r="3220" spans="1:13" s="169" customFormat="1" x14ac:dyDescent="0.4">
      <c r="A3220" s="161" t="s">
        <v>2308</v>
      </c>
      <c r="B3220" s="161" t="s">
        <v>2453</v>
      </c>
      <c r="C3220" s="162">
        <v>7270</v>
      </c>
      <c r="D3220" s="163">
        <v>45862</v>
      </c>
      <c r="E3220" s="164">
        <v>45905</v>
      </c>
      <c r="F3220" s="165">
        <v>41359.58</v>
      </c>
      <c r="G3220" s="166" t="s">
        <v>2258</v>
      </c>
      <c r="H3220" s="161" t="s">
        <v>2021</v>
      </c>
      <c r="I3220" s="161" t="s">
        <v>5747</v>
      </c>
      <c r="J3220" s="161" t="s">
        <v>430</v>
      </c>
      <c r="K3220" s="167"/>
      <c r="L3220" s="168" t="s">
        <v>749</v>
      </c>
      <c r="M3220" s="168" t="s">
        <v>431</v>
      </c>
    </row>
    <row r="3221" spans="1:13" s="169" customFormat="1" x14ac:dyDescent="0.4">
      <c r="A3221" s="161" t="s">
        <v>2308</v>
      </c>
      <c r="B3221" s="161" t="s">
        <v>2453</v>
      </c>
      <c r="C3221" s="162">
        <v>7271</v>
      </c>
      <c r="D3221" s="163">
        <v>45862</v>
      </c>
      <c r="E3221" s="164">
        <v>45905</v>
      </c>
      <c r="F3221" s="165">
        <v>12569.77</v>
      </c>
      <c r="G3221" s="166" t="s">
        <v>2258</v>
      </c>
      <c r="H3221" s="161" t="s">
        <v>2021</v>
      </c>
      <c r="I3221" s="161" t="s">
        <v>5748</v>
      </c>
      <c r="J3221" s="161" t="s">
        <v>432</v>
      </c>
      <c r="K3221" s="167"/>
      <c r="L3221" s="168" t="s">
        <v>749</v>
      </c>
      <c r="M3221" s="168" t="s">
        <v>433</v>
      </c>
    </row>
    <row r="3222" spans="1:13" s="169" customFormat="1" x14ac:dyDescent="0.4">
      <c r="A3222" s="161" t="s">
        <v>2308</v>
      </c>
      <c r="B3222" s="161" t="s">
        <v>2453</v>
      </c>
      <c r="C3222" s="162">
        <v>7272</v>
      </c>
      <c r="D3222" s="163">
        <v>45862</v>
      </c>
      <c r="E3222" s="164">
        <v>45905</v>
      </c>
      <c r="F3222" s="165">
        <v>12873.26</v>
      </c>
      <c r="G3222" s="166" t="s">
        <v>2258</v>
      </c>
      <c r="H3222" s="161" t="s">
        <v>2021</v>
      </c>
      <c r="I3222" s="161" t="s">
        <v>5749</v>
      </c>
      <c r="J3222" s="161" t="s">
        <v>436</v>
      </c>
      <c r="K3222" s="167"/>
      <c r="L3222" s="168" t="s">
        <v>749</v>
      </c>
      <c r="M3222" s="168" t="s">
        <v>437</v>
      </c>
    </row>
    <row r="3223" spans="1:13" s="169" customFormat="1" x14ac:dyDescent="0.4">
      <c r="A3223" s="161" t="s">
        <v>2308</v>
      </c>
      <c r="B3223" s="161" t="s">
        <v>2453</v>
      </c>
      <c r="C3223" s="162">
        <v>7273</v>
      </c>
      <c r="D3223" s="163">
        <v>45862</v>
      </c>
      <c r="E3223" s="164">
        <v>45905</v>
      </c>
      <c r="F3223" s="165">
        <v>12721.51</v>
      </c>
      <c r="G3223" s="166" t="s">
        <v>2258</v>
      </c>
      <c r="H3223" s="161" t="s">
        <v>2021</v>
      </c>
      <c r="I3223" s="161" t="s">
        <v>5750</v>
      </c>
      <c r="J3223" s="161" t="s">
        <v>438</v>
      </c>
      <c r="K3223" s="167"/>
      <c r="L3223" s="168" t="s">
        <v>749</v>
      </c>
      <c r="M3223" s="168" t="s">
        <v>439</v>
      </c>
    </row>
    <row r="3224" spans="1:13" s="169" customFormat="1" x14ac:dyDescent="0.4">
      <c r="A3224" s="161" t="s">
        <v>2308</v>
      </c>
      <c r="B3224" s="161" t="s">
        <v>2453</v>
      </c>
      <c r="C3224" s="162">
        <v>7274</v>
      </c>
      <c r="D3224" s="163">
        <v>45862</v>
      </c>
      <c r="E3224" s="164">
        <v>45905</v>
      </c>
      <c r="F3224" s="165">
        <v>12873.27</v>
      </c>
      <c r="G3224" s="166" t="s">
        <v>2258</v>
      </c>
      <c r="H3224" s="161" t="s">
        <v>2021</v>
      </c>
      <c r="I3224" s="161" t="s">
        <v>5751</v>
      </c>
      <c r="J3224" s="161" t="s">
        <v>354</v>
      </c>
      <c r="K3224" s="167"/>
      <c r="L3224" s="168" t="s">
        <v>749</v>
      </c>
      <c r="M3224" s="168" t="s">
        <v>355</v>
      </c>
    </row>
    <row r="3225" spans="1:13" s="169" customFormat="1" x14ac:dyDescent="0.4">
      <c r="A3225" s="161" t="s">
        <v>2308</v>
      </c>
      <c r="B3225" s="161" t="s">
        <v>2453</v>
      </c>
      <c r="C3225" s="162">
        <v>7275</v>
      </c>
      <c r="D3225" s="163">
        <v>45862</v>
      </c>
      <c r="E3225" s="164">
        <v>45905</v>
      </c>
      <c r="F3225" s="165">
        <v>13970.16</v>
      </c>
      <c r="G3225" s="166" t="s">
        <v>2258</v>
      </c>
      <c r="H3225" s="161" t="s">
        <v>2021</v>
      </c>
      <c r="I3225" s="161" t="s">
        <v>5752</v>
      </c>
      <c r="J3225" s="161" t="s">
        <v>440</v>
      </c>
      <c r="K3225" s="167"/>
      <c r="L3225" s="168" t="s">
        <v>749</v>
      </c>
      <c r="M3225" s="168" t="s">
        <v>441</v>
      </c>
    </row>
    <row r="3226" spans="1:13" s="169" customFormat="1" x14ac:dyDescent="0.4">
      <c r="A3226" s="161" t="s">
        <v>2308</v>
      </c>
      <c r="B3226" s="161" t="s">
        <v>2453</v>
      </c>
      <c r="C3226" s="162">
        <v>7276</v>
      </c>
      <c r="D3226" s="163">
        <v>45862</v>
      </c>
      <c r="E3226" s="164">
        <v>45905</v>
      </c>
      <c r="F3226" s="165">
        <v>88682.21</v>
      </c>
      <c r="G3226" s="166" t="s">
        <v>2258</v>
      </c>
      <c r="H3226" s="161" t="s">
        <v>2021</v>
      </c>
      <c r="I3226" s="161" t="s">
        <v>5753</v>
      </c>
      <c r="J3226" s="161" t="s">
        <v>442</v>
      </c>
      <c r="K3226" s="167"/>
      <c r="L3226" s="168" t="s">
        <v>749</v>
      </c>
      <c r="M3226" s="168" t="s">
        <v>443</v>
      </c>
    </row>
    <row r="3227" spans="1:13" s="169" customFormat="1" x14ac:dyDescent="0.4">
      <c r="A3227" s="161" t="s">
        <v>2308</v>
      </c>
      <c r="B3227" s="161" t="s">
        <v>2453</v>
      </c>
      <c r="C3227" s="162">
        <v>7278</v>
      </c>
      <c r="D3227" s="163">
        <v>45862</v>
      </c>
      <c r="E3227" s="164">
        <v>45905</v>
      </c>
      <c r="F3227" s="165">
        <v>12873.26</v>
      </c>
      <c r="G3227" s="166" t="s">
        <v>2258</v>
      </c>
      <c r="H3227" s="161" t="s">
        <v>2021</v>
      </c>
      <c r="I3227" s="161" t="s">
        <v>5754</v>
      </c>
      <c r="J3227" s="161" t="s">
        <v>446</v>
      </c>
      <c r="K3227" s="167"/>
      <c r="L3227" s="168" t="s">
        <v>749</v>
      </c>
      <c r="M3227" s="168" t="s">
        <v>447</v>
      </c>
    </row>
    <row r="3228" spans="1:13" s="169" customFormat="1" x14ac:dyDescent="0.4">
      <c r="A3228" s="161" t="s">
        <v>2308</v>
      </c>
      <c r="B3228" s="161" t="s">
        <v>2453</v>
      </c>
      <c r="C3228" s="162">
        <v>7279</v>
      </c>
      <c r="D3228" s="163">
        <v>45862</v>
      </c>
      <c r="E3228" s="164">
        <v>45905</v>
      </c>
      <c r="F3228" s="165">
        <v>12721.51</v>
      </c>
      <c r="G3228" s="166" t="s">
        <v>2258</v>
      </c>
      <c r="H3228" s="161" t="s">
        <v>2021</v>
      </c>
      <c r="I3228" s="161" t="s">
        <v>5755</v>
      </c>
      <c r="J3228" s="161" t="s">
        <v>448</v>
      </c>
      <c r="K3228" s="167"/>
      <c r="L3228" s="168" t="s">
        <v>749</v>
      </c>
      <c r="M3228" s="168" t="s">
        <v>449</v>
      </c>
    </row>
    <row r="3229" spans="1:13" s="169" customFormat="1" x14ac:dyDescent="0.4">
      <c r="A3229" s="161" t="s">
        <v>2308</v>
      </c>
      <c r="B3229" s="161" t="s">
        <v>2453</v>
      </c>
      <c r="C3229" s="162">
        <v>7280</v>
      </c>
      <c r="D3229" s="163">
        <v>45862</v>
      </c>
      <c r="E3229" s="164">
        <v>45905</v>
      </c>
      <c r="F3229" s="165">
        <v>12569.77</v>
      </c>
      <c r="G3229" s="166" t="s">
        <v>2258</v>
      </c>
      <c r="H3229" s="161" t="s">
        <v>2021</v>
      </c>
      <c r="I3229" s="161" t="s">
        <v>5756</v>
      </c>
      <c r="J3229" s="161" t="s">
        <v>452</v>
      </c>
      <c r="K3229" s="167"/>
      <c r="L3229" s="168" t="s">
        <v>749</v>
      </c>
      <c r="M3229" s="168" t="s">
        <v>453</v>
      </c>
    </row>
    <row r="3230" spans="1:13" s="169" customFormat="1" x14ac:dyDescent="0.4">
      <c r="A3230" s="161" t="s">
        <v>2308</v>
      </c>
      <c r="B3230" s="161" t="s">
        <v>2453</v>
      </c>
      <c r="C3230" s="162">
        <v>7281</v>
      </c>
      <c r="D3230" s="163">
        <v>45862</v>
      </c>
      <c r="E3230" s="164">
        <v>45905</v>
      </c>
      <c r="F3230" s="165">
        <v>12721.51</v>
      </c>
      <c r="G3230" s="166" t="s">
        <v>2258</v>
      </c>
      <c r="H3230" s="161" t="s">
        <v>2021</v>
      </c>
      <c r="I3230" s="161" t="s">
        <v>5757</v>
      </c>
      <c r="J3230" s="161" t="s">
        <v>456</v>
      </c>
      <c r="K3230" s="167"/>
      <c r="L3230" s="168" t="s">
        <v>749</v>
      </c>
      <c r="M3230" s="168" t="s">
        <v>457</v>
      </c>
    </row>
    <row r="3231" spans="1:13" s="169" customFormat="1" x14ac:dyDescent="0.4">
      <c r="A3231" s="161" t="s">
        <v>2308</v>
      </c>
      <c r="B3231" s="161" t="s">
        <v>2453</v>
      </c>
      <c r="C3231" s="162">
        <v>7282</v>
      </c>
      <c r="D3231" s="163">
        <v>45862</v>
      </c>
      <c r="E3231" s="164">
        <v>45905</v>
      </c>
      <c r="F3231" s="165">
        <v>13474.5</v>
      </c>
      <c r="G3231" s="166" t="s">
        <v>2258</v>
      </c>
      <c r="H3231" s="161" t="s">
        <v>2021</v>
      </c>
      <c r="I3231" s="161" t="s">
        <v>5758</v>
      </c>
      <c r="J3231" s="161" t="s">
        <v>458</v>
      </c>
      <c r="K3231" s="167"/>
      <c r="L3231" s="168" t="s">
        <v>749</v>
      </c>
      <c r="M3231" s="168" t="s">
        <v>459</v>
      </c>
    </row>
    <row r="3232" spans="1:13" s="169" customFormat="1" x14ac:dyDescent="0.4">
      <c r="A3232" s="161" t="s">
        <v>2308</v>
      </c>
      <c r="B3232" s="161" t="s">
        <v>2453</v>
      </c>
      <c r="C3232" s="162">
        <v>7283</v>
      </c>
      <c r="D3232" s="163">
        <v>45862</v>
      </c>
      <c r="E3232" s="164">
        <v>45905</v>
      </c>
      <c r="F3232" s="165">
        <v>12721.51</v>
      </c>
      <c r="G3232" s="166" t="s">
        <v>2258</v>
      </c>
      <c r="H3232" s="161" t="s">
        <v>2021</v>
      </c>
      <c r="I3232" s="161" t="s">
        <v>5759</v>
      </c>
      <c r="J3232" s="161" t="s">
        <v>466</v>
      </c>
      <c r="K3232" s="167"/>
      <c r="L3232" s="168" t="s">
        <v>749</v>
      </c>
      <c r="M3232" s="168" t="s">
        <v>467</v>
      </c>
    </row>
    <row r="3233" spans="1:13" s="169" customFormat="1" x14ac:dyDescent="0.4">
      <c r="A3233" s="161" t="s">
        <v>2308</v>
      </c>
      <c r="B3233" s="161" t="s">
        <v>2453</v>
      </c>
      <c r="C3233" s="162">
        <v>7284</v>
      </c>
      <c r="D3233" s="163">
        <v>45862</v>
      </c>
      <c r="E3233" s="164">
        <v>45905</v>
      </c>
      <c r="F3233" s="165">
        <v>37091.49</v>
      </c>
      <c r="G3233" s="166" t="s">
        <v>2258</v>
      </c>
      <c r="H3233" s="161" t="s">
        <v>2021</v>
      </c>
      <c r="I3233" s="161" t="s">
        <v>5760</v>
      </c>
      <c r="J3233" s="161" t="s">
        <v>470</v>
      </c>
      <c r="K3233" s="167"/>
      <c r="L3233" s="168" t="s">
        <v>749</v>
      </c>
      <c r="M3233" s="168" t="s">
        <v>471</v>
      </c>
    </row>
    <row r="3234" spans="1:13" s="169" customFormat="1" x14ac:dyDescent="0.4">
      <c r="A3234" s="161" t="s">
        <v>2308</v>
      </c>
      <c r="B3234" s="161" t="s">
        <v>2453</v>
      </c>
      <c r="C3234" s="162">
        <v>7285</v>
      </c>
      <c r="D3234" s="163">
        <v>45862</v>
      </c>
      <c r="E3234" s="164">
        <v>45905</v>
      </c>
      <c r="F3234" s="165">
        <v>13804.94</v>
      </c>
      <c r="G3234" s="166" t="s">
        <v>2258</v>
      </c>
      <c r="H3234" s="161" t="s">
        <v>2021</v>
      </c>
      <c r="I3234" s="161" t="s">
        <v>5761</v>
      </c>
      <c r="J3234" s="161" t="s">
        <v>468</v>
      </c>
      <c r="K3234" s="167"/>
      <c r="L3234" s="168" t="s">
        <v>749</v>
      </c>
      <c r="M3234" s="168" t="s">
        <v>469</v>
      </c>
    </row>
    <row r="3235" spans="1:13" s="169" customFormat="1" x14ac:dyDescent="0.4">
      <c r="A3235" s="161" t="s">
        <v>2308</v>
      </c>
      <c r="B3235" s="161" t="s">
        <v>2453</v>
      </c>
      <c r="C3235" s="162">
        <v>7286</v>
      </c>
      <c r="D3235" s="163">
        <v>45862</v>
      </c>
      <c r="E3235" s="164">
        <v>45905</v>
      </c>
      <c r="F3235" s="165">
        <v>12721.51</v>
      </c>
      <c r="G3235" s="166" t="s">
        <v>2258</v>
      </c>
      <c r="H3235" s="161" t="s">
        <v>2021</v>
      </c>
      <c r="I3235" s="161" t="s">
        <v>5762</v>
      </c>
      <c r="J3235" s="161" t="s">
        <v>472</v>
      </c>
      <c r="K3235" s="167"/>
      <c r="L3235" s="168" t="s">
        <v>749</v>
      </c>
      <c r="M3235" s="168" t="s">
        <v>473</v>
      </c>
    </row>
    <row r="3236" spans="1:13" s="169" customFormat="1" x14ac:dyDescent="0.4">
      <c r="A3236" s="161" t="s">
        <v>2308</v>
      </c>
      <c r="B3236" s="161" t="s">
        <v>2453</v>
      </c>
      <c r="C3236" s="162">
        <v>7288</v>
      </c>
      <c r="D3236" s="163">
        <v>45862</v>
      </c>
      <c r="E3236" s="164">
        <v>45905</v>
      </c>
      <c r="F3236" s="165">
        <v>13804.94</v>
      </c>
      <c r="G3236" s="166" t="s">
        <v>2258</v>
      </c>
      <c r="H3236" s="161" t="s">
        <v>2021</v>
      </c>
      <c r="I3236" s="161" t="s">
        <v>5763</v>
      </c>
      <c r="J3236" s="161" t="s">
        <v>388</v>
      </c>
      <c r="K3236" s="167"/>
      <c r="L3236" s="168" t="s">
        <v>749</v>
      </c>
      <c r="M3236" s="168" t="s">
        <v>389</v>
      </c>
    </row>
    <row r="3237" spans="1:13" s="169" customFormat="1" x14ac:dyDescent="0.4">
      <c r="A3237" s="161" t="s">
        <v>2308</v>
      </c>
      <c r="B3237" s="161" t="s">
        <v>2453</v>
      </c>
      <c r="C3237" s="162">
        <v>7289</v>
      </c>
      <c r="D3237" s="163">
        <v>45862</v>
      </c>
      <c r="E3237" s="164">
        <v>45905</v>
      </c>
      <c r="F3237" s="165">
        <v>12873.26</v>
      </c>
      <c r="G3237" s="166" t="s">
        <v>2258</v>
      </c>
      <c r="H3237" s="161" t="s">
        <v>2021</v>
      </c>
      <c r="I3237" s="161" t="s">
        <v>5764</v>
      </c>
      <c r="J3237" s="161" t="s">
        <v>390</v>
      </c>
      <c r="K3237" s="167"/>
      <c r="L3237" s="168" t="s">
        <v>749</v>
      </c>
      <c r="M3237" s="168" t="s">
        <v>391</v>
      </c>
    </row>
    <row r="3238" spans="1:13" s="169" customFormat="1" x14ac:dyDescent="0.4">
      <c r="A3238" s="161" t="s">
        <v>2308</v>
      </c>
      <c r="B3238" s="161" t="s">
        <v>2453</v>
      </c>
      <c r="C3238" s="162">
        <v>7290</v>
      </c>
      <c r="D3238" s="163">
        <v>45862</v>
      </c>
      <c r="E3238" s="164">
        <v>45905</v>
      </c>
      <c r="F3238" s="165">
        <v>36062.870000000003</v>
      </c>
      <c r="G3238" s="166" t="s">
        <v>2258</v>
      </c>
      <c r="H3238" s="161" t="s">
        <v>2021</v>
      </c>
      <c r="I3238" s="161" t="s">
        <v>5765</v>
      </c>
      <c r="J3238" s="161" t="s">
        <v>402</v>
      </c>
      <c r="K3238" s="167"/>
      <c r="L3238" s="168" t="s">
        <v>749</v>
      </c>
      <c r="M3238" s="168" t="s">
        <v>403</v>
      </c>
    </row>
    <row r="3239" spans="1:13" s="169" customFormat="1" x14ac:dyDescent="0.4">
      <c r="A3239" s="161" t="s">
        <v>2308</v>
      </c>
      <c r="B3239" s="161" t="s">
        <v>2453</v>
      </c>
      <c r="C3239" s="162">
        <v>7291</v>
      </c>
      <c r="D3239" s="163">
        <v>45862</v>
      </c>
      <c r="E3239" s="164">
        <v>45905</v>
      </c>
      <c r="F3239" s="165">
        <v>12418.01</v>
      </c>
      <c r="G3239" s="166" t="s">
        <v>2258</v>
      </c>
      <c r="H3239" s="161" t="s">
        <v>2021</v>
      </c>
      <c r="I3239" s="161" t="s">
        <v>5766</v>
      </c>
      <c r="J3239" s="161" t="s">
        <v>418</v>
      </c>
      <c r="K3239" s="167"/>
      <c r="L3239" s="168" t="s">
        <v>749</v>
      </c>
      <c r="M3239" s="168" t="s">
        <v>419</v>
      </c>
    </row>
    <row r="3240" spans="1:13" s="169" customFormat="1" x14ac:dyDescent="0.4">
      <c r="A3240" s="161" t="s">
        <v>2308</v>
      </c>
      <c r="B3240" s="161" t="s">
        <v>2453</v>
      </c>
      <c r="C3240" s="162">
        <v>7292</v>
      </c>
      <c r="D3240" s="163">
        <v>45862</v>
      </c>
      <c r="E3240" s="164">
        <v>45905</v>
      </c>
      <c r="F3240" s="165">
        <v>12418.01</v>
      </c>
      <c r="G3240" s="166" t="s">
        <v>2258</v>
      </c>
      <c r="H3240" s="161" t="s">
        <v>2021</v>
      </c>
      <c r="I3240" s="161" t="s">
        <v>5767</v>
      </c>
      <c r="J3240" s="161" t="s">
        <v>454</v>
      </c>
      <c r="K3240" s="167"/>
      <c r="L3240" s="168" t="s">
        <v>749</v>
      </c>
      <c r="M3240" s="168" t="s">
        <v>455</v>
      </c>
    </row>
    <row r="3241" spans="1:13" s="169" customFormat="1" x14ac:dyDescent="0.4">
      <c r="A3241" s="161" t="s">
        <v>2308</v>
      </c>
      <c r="B3241" s="161" t="s">
        <v>2453</v>
      </c>
      <c r="C3241" s="162">
        <v>7293</v>
      </c>
      <c r="D3241" s="163">
        <v>45862</v>
      </c>
      <c r="E3241" s="164">
        <v>45905</v>
      </c>
      <c r="F3241" s="165">
        <v>56368.26</v>
      </c>
      <c r="G3241" s="166" t="s">
        <v>2258</v>
      </c>
      <c r="H3241" s="161" t="s">
        <v>2021</v>
      </c>
      <c r="I3241" s="161" t="s">
        <v>5768</v>
      </c>
      <c r="J3241" s="161" t="s">
        <v>464</v>
      </c>
      <c r="K3241" s="167"/>
      <c r="L3241" s="168" t="s">
        <v>749</v>
      </c>
      <c r="M3241" s="168" t="s">
        <v>465</v>
      </c>
    </row>
    <row r="3242" spans="1:13" s="169" customFormat="1" x14ac:dyDescent="0.4">
      <c r="A3242" s="161" t="s">
        <v>2308</v>
      </c>
      <c r="B3242" s="161" t="s">
        <v>2453</v>
      </c>
      <c r="C3242" s="162">
        <v>7351</v>
      </c>
      <c r="D3242" s="163">
        <v>45870</v>
      </c>
      <c r="E3242" s="164">
        <v>45905</v>
      </c>
      <c r="F3242" s="165">
        <v>12873.26</v>
      </c>
      <c r="G3242" s="166" t="s">
        <v>2258</v>
      </c>
      <c r="H3242" s="161" t="s">
        <v>2021</v>
      </c>
      <c r="I3242" s="161" t="s">
        <v>5769</v>
      </c>
      <c r="J3242" s="161" t="s">
        <v>444</v>
      </c>
      <c r="K3242" s="167"/>
      <c r="L3242" s="168" t="s">
        <v>749</v>
      </c>
      <c r="M3242" s="168" t="s">
        <v>445</v>
      </c>
    </row>
    <row r="3243" spans="1:13" s="169" customFormat="1" x14ac:dyDescent="0.4">
      <c r="A3243" s="161" t="s">
        <v>2308</v>
      </c>
      <c r="B3243" s="161" t="s">
        <v>2453</v>
      </c>
      <c r="C3243" s="162">
        <v>7352</v>
      </c>
      <c r="D3243" s="163">
        <v>45870</v>
      </c>
      <c r="E3243" s="164">
        <v>45905</v>
      </c>
      <c r="F3243" s="165">
        <v>12873.26</v>
      </c>
      <c r="G3243" s="166" t="s">
        <v>2258</v>
      </c>
      <c r="H3243" s="161" t="s">
        <v>2021</v>
      </c>
      <c r="I3243" s="161" t="s">
        <v>5770</v>
      </c>
      <c r="J3243" s="161" t="s">
        <v>474</v>
      </c>
      <c r="K3243" s="167"/>
      <c r="L3243" s="168" t="s">
        <v>749</v>
      </c>
      <c r="M3243" s="168" t="s">
        <v>475</v>
      </c>
    </row>
    <row r="3244" spans="1:13" s="169" customFormat="1" x14ac:dyDescent="0.4">
      <c r="A3244" s="161" t="s">
        <v>2440</v>
      </c>
      <c r="B3244" s="161" t="s">
        <v>2453</v>
      </c>
      <c r="C3244" s="162">
        <v>118</v>
      </c>
      <c r="D3244" s="163">
        <v>45862</v>
      </c>
      <c r="E3244" s="164">
        <v>45905</v>
      </c>
      <c r="F3244" s="165">
        <v>29403.5</v>
      </c>
      <c r="G3244" s="166" t="s">
        <v>2258</v>
      </c>
      <c r="H3244" s="161" t="s">
        <v>2021</v>
      </c>
      <c r="I3244" s="161" t="s">
        <v>5771</v>
      </c>
      <c r="J3244" s="161" t="s">
        <v>114</v>
      </c>
      <c r="K3244" s="167"/>
      <c r="L3244" s="168" t="s">
        <v>749</v>
      </c>
      <c r="M3244" s="168" t="s">
        <v>115</v>
      </c>
    </row>
    <row r="3245" spans="1:13" s="169" customFormat="1" x14ac:dyDescent="0.4">
      <c r="A3245" s="161" t="s">
        <v>2440</v>
      </c>
      <c r="B3245" s="161" t="s">
        <v>2453</v>
      </c>
      <c r="C3245" s="162">
        <v>120</v>
      </c>
      <c r="D3245" s="163">
        <v>45863</v>
      </c>
      <c r="E3245" s="164">
        <v>45905</v>
      </c>
      <c r="F3245" s="165">
        <v>12873.27</v>
      </c>
      <c r="G3245" s="166" t="s">
        <v>2258</v>
      </c>
      <c r="H3245" s="161" t="s">
        <v>2021</v>
      </c>
      <c r="I3245" s="161" t="s">
        <v>5772</v>
      </c>
      <c r="J3245" s="161" t="s">
        <v>144</v>
      </c>
      <c r="K3245" s="167"/>
      <c r="L3245" s="168" t="s">
        <v>749</v>
      </c>
      <c r="M3245" s="168" t="s">
        <v>145</v>
      </c>
    </row>
    <row r="3246" spans="1:13" s="169" customFormat="1" x14ac:dyDescent="0.4">
      <c r="A3246" s="161" t="s">
        <v>2440</v>
      </c>
      <c r="B3246" s="161" t="s">
        <v>2453</v>
      </c>
      <c r="C3246" s="162">
        <v>121</v>
      </c>
      <c r="D3246" s="163">
        <v>45863</v>
      </c>
      <c r="E3246" s="164">
        <v>45905</v>
      </c>
      <c r="F3246" s="165">
        <v>12721.51</v>
      </c>
      <c r="G3246" s="166" t="s">
        <v>2258</v>
      </c>
      <c r="H3246" s="161" t="s">
        <v>2021</v>
      </c>
      <c r="I3246" s="161" t="s">
        <v>5773</v>
      </c>
      <c r="J3246" s="161" t="s">
        <v>60</v>
      </c>
      <c r="K3246" s="167"/>
      <c r="L3246" s="168" t="s">
        <v>749</v>
      </c>
      <c r="M3246" s="168" t="s">
        <v>61</v>
      </c>
    </row>
    <row r="3247" spans="1:13" s="169" customFormat="1" x14ac:dyDescent="0.4">
      <c r="A3247" s="161" t="s">
        <v>2440</v>
      </c>
      <c r="B3247" s="161" t="s">
        <v>2453</v>
      </c>
      <c r="C3247" s="162">
        <v>122</v>
      </c>
      <c r="D3247" s="163">
        <v>45863</v>
      </c>
      <c r="E3247" s="164">
        <v>45905</v>
      </c>
      <c r="F3247" s="165">
        <v>38061.51</v>
      </c>
      <c r="G3247" s="166" t="s">
        <v>2258</v>
      </c>
      <c r="H3247" s="161" t="s">
        <v>2021</v>
      </c>
      <c r="I3247" s="161" t="s">
        <v>5774</v>
      </c>
      <c r="J3247" s="161" t="s">
        <v>72</v>
      </c>
      <c r="K3247" s="167"/>
      <c r="L3247" s="168" t="s">
        <v>749</v>
      </c>
      <c r="M3247" s="168" t="s">
        <v>73</v>
      </c>
    </row>
    <row r="3248" spans="1:13" s="169" customFormat="1" x14ac:dyDescent="0.4">
      <c r="A3248" s="161" t="s">
        <v>2440</v>
      </c>
      <c r="B3248" s="161" t="s">
        <v>2453</v>
      </c>
      <c r="C3248" s="162">
        <v>124</v>
      </c>
      <c r="D3248" s="163">
        <v>45863</v>
      </c>
      <c r="E3248" s="164">
        <v>45905</v>
      </c>
      <c r="F3248" s="165">
        <v>36363.040000000001</v>
      </c>
      <c r="G3248" s="166" t="s">
        <v>2258</v>
      </c>
      <c r="H3248" s="161" t="s">
        <v>2021</v>
      </c>
      <c r="I3248" s="161" t="s">
        <v>5775</v>
      </c>
      <c r="J3248" s="161" t="s">
        <v>74</v>
      </c>
      <c r="K3248" s="167"/>
      <c r="L3248" s="168" t="s">
        <v>749</v>
      </c>
      <c r="M3248" s="168" t="s">
        <v>75</v>
      </c>
    </row>
    <row r="3249" spans="1:13" s="169" customFormat="1" x14ac:dyDescent="0.4">
      <c r="A3249" s="161" t="s">
        <v>2440</v>
      </c>
      <c r="B3249" s="161" t="s">
        <v>2453</v>
      </c>
      <c r="C3249" s="162">
        <v>125</v>
      </c>
      <c r="D3249" s="163">
        <v>45863</v>
      </c>
      <c r="E3249" s="164">
        <v>45905</v>
      </c>
      <c r="F3249" s="165">
        <v>36062.870000000003</v>
      </c>
      <c r="G3249" s="166" t="s">
        <v>2258</v>
      </c>
      <c r="H3249" s="161" t="s">
        <v>2021</v>
      </c>
      <c r="I3249" s="161" t="s">
        <v>5776</v>
      </c>
      <c r="J3249" s="161" t="s">
        <v>148</v>
      </c>
      <c r="K3249" s="167"/>
      <c r="L3249" s="168" t="s">
        <v>749</v>
      </c>
      <c r="M3249" s="168" t="s">
        <v>149</v>
      </c>
    </row>
    <row r="3250" spans="1:13" s="169" customFormat="1" x14ac:dyDescent="0.4">
      <c r="A3250" s="161" t="s">
        <v>2440</v>
      </c>
      <c r="B3250" s="161" t="s">
        <v>2453</v>
      </c>
      <c r="C3250" s="162">
        <v>126</v>
      </c>
      <c r="D3250" s="163">
        <v>45863</v>
      </c>
      <c r="E3250" s="164">
        <v>45905</v>
      </c>
      <c r="F3250" s="165">
        <v>12721.51</v>
      </c>
      <c r="G3250" s="166" t="s">
        <v>2258</v>
      </c>
      <c r="H3250" s="161" t="s">
        <v>2021</v>
      </c>
      <c r="I3250" s="161" t="s">
        <v>5777</v>
      </c>
      <c r="J3250" s="161" t="s">
        <v>76</v>
      </c>
      <c r="K3250" s="167"/>
      <c r="L3250" s="168" t="s">
        <v>749</v>
      </c>
      <c r="M3250" s="168" t="s">
        <v>77</v>
      </c>
    </row>
    <row r="3251" spans="1:13" s="169" customFormat="1" x14ac:dyDescent="0.4">
      <c r="A3251" s="161" t="s">
        <v>2440</v>
      </c>
      <c r="B3251" s="161" t="s">
        <v>2453</v>
      </c>
      <c r="C3251" s="162">
        <v>127</v>
      </c>
      <c r="D3251" s="163">
        <v>45863</v>
      </c>
      <c r="E3251" s="164">
        <v>45905</v>
      </c>
      <c r="F3251" s="165">
        <v>12418.01</v>
      </c>
      <c r="G3251" s="166" t="s">
        <v>2258</v>
      </c>
      <c r="H3251" s="161" t="s">
        <v>2021</v>
      </c>
      <c r="I3251" s="161" t="s">
        <v>5778</v>
      </c>
      <c r="J3251" s="161" t="s">
        <v>108</v>
      </c>
      <c r="K3251" s="167"/>
      <c r="L3251" s="168" t="s">
        <v>749</v>
      </c>
      <c r="M3251" s="168" t="s">
        <v>109</v>
      </c>
    </row>
    <row r="3252" spans="1:13" s="169" customFormat="1" x14ac:dyDescent="0.4">
      <c r="A3252" s="161" t="s">
        <v>2440</v>
      </c>
      <c r="B3252" s="161" t="s">
        <v>2453</v>
      </c>
      <c r="C3252" s="162">
        <v>129</v>
      </c>
      <c r="D3252" s="163">
        <v>45863</v>
      </c>
      <c r="E3252" s="164">
        <v>45905</v>
      </c>
      <c r="F3252" s="165">
        <v>20292.27</v>
      </c>
      <c r="G3252" s="166" t="s">
        <v>2258</v>
      </c>
      <c r="H3252" s="161" t="s">
        <v>2021</v>
      </c>
      <c r="I3252" s="161" t="s">
        <v>5779</v>
      </c>
      <c r="J3252" s="161" t="s">
        <v>130</v>
      </c>
      <c r="K3252" s="167"/>
      <c r="L3252" s="168" t="s">
        <v>749</v>
      </c>
      <c r="M3252" s="168" t="s">
        <v>131</v>
      </c>
    </row>
    <row r="3253" spans="1:13" s="169" customFormat="1" x14ac:dyDescent="0.4">
      <c r="A3253" s="161" t="s">
        <v>2440</v>
      </c>
      <c r="B3253" s="161" t="s">
        <v>2453</v>
      </c>
      <c r="C3253" s="162">
        <v>130</v>
      </c>
      <c r="D3253" s="163">
        <v>45863</v>
      </c>
      <c r="E3253" s="164">
        <v>45905</v>
      </c>
      <c r="F3253" s="165">
        <v>12873.27</v>
      </c>
      <c r="G3253" s="166" t="s">
        <v>2258</v>
      </c>
      <c r="H3253" s="161" t="s">
        <v>2021</v>
      </c>
      <c r="I3253" s="161" t="s">
        <v>5780</v>
      </c>
      <c r="J3253" s="161" t="s">
        <v>62</v>
      </c>
      <c r="K3253" s="167"/>
      <c r="L3253" s="168" t="s">
        <v>749</v>
      </c>
      <c r="M3253" s="168" t="s">
        <v>63</v>
      </c>
    </row>
    <row r="3254" spans="1:13" s="169" customFormat="1" x14ac:dyDescent="0.4">
      <c r="A3254" s="161" t="s">
        <v>2440</v>
      </c>
      <c r="B3254" s="161" t="s">
        <v>2453</v>
      </c>
      <c r="C3254" s="162">
        <v>131</v>
      </c>
      <c r="D3254" s="163">
        <v>45863</v>
      </c>
      <c r="E3254" s="164">
        <v>45905</v>
      </c>
      <c r="F3254" s="165">
        <v>95569.27</v>
      </c>
      <c r="G3254" s="166" t="s">
        <v>2258</v>
      </c>
      <c r="H3254" s="161" t="s">
        <v>2021</v>
      </c>
      <c r="I3254" s="161" t="s">
        <v>5781</v>
      </c>
      <c r="J3254" s="161" t="s">
        <v>104</v>
      </c>
      <c r="K3254" s="167"/>
      <c r="L3254" s="168" t="s">
        <v>749</v>
      </c>
      <c r="M3254" s="168" t="s">
        <v>105</v>
      </c>
    </row>
    <row r="3255" spans="1:13" s="169" customFormat="1" x14ac:dyDescent="0.4">
      <c r="A3255" s="161" t="s">
        <v>2440</v>
      </c>
      <c r="B3255" s="161" t="s">
        <v>2453</v>
      </c>
      <c r="C3255" s="162">
        <v>132</v>
      </c>
      <c r="D3255" s="163">
        <v>45863</v>
      </c>
      <c r="E3255" s="164">
        <v>45905</v>
      </c>
      <c r="F3255" s="165">
        <v>12873.26</v>
      </c>
      <c r="G3255" s="166" t="s">
        <v>2258</v>
      </c>
      <c r="H3255" s="161" t="s">
        <v>2021</v>
      </c>
      <c r="I3255" s="161" t="s">
        <v>5782</v>
      </c>
      <c r="J3255" s="161" t="s">
        <v>78</v>
      </c>
      <c r="K3255" s="167"/>
      <c r="L3255" s="168" t="s">
        <v>749</v>
      </c>
      <c r="M3255" s="168" t="s">
        <v>79</v>
      </c>
    </row>
    <row r="3256" spans="1:13" s="169" customFormat="1" x14ac:dyDescent="0.4">
      <c r="A3256" s="161" t="s">
        <v>2440</v>
      </c>
      <c r="B3256" s="161" t="s">
        <v>2453</v>
      </c>
      <c r="C3256" s="162">
        <v>133</v>
      </c>
      <c r="D3256" s="163">
        <v>45863</v>
      </c>
      <c r="E3256" s="164">
        <v>45905</v>
      </c>
      <c r="F3256" s="165">
        <v>12418.01</v>
      </c>
      <c r="G3256" s="166" t="s">
        <v>2258</v>
      </c>
      <c r="H3256" s="161" t="s">
        <v>2021</v>
      </c>
      <c r="I3256" s="161" t="s">
        <v>5783</v>
      </c>
      <c r="J3256" s="161" t="s">
        <v>136</v>
      </c>
      <c r="K3256" s="167"/>
      <c r="L3256" s="168" t="s">
        <v>749</v>
      </c>
      <c r="M3256" s="168" t="s">
        <v>137</v>
      </c>
    </row>
    <row r="3257" spans="1:13" s="169" customFormat="1" x14ac:dyDescent="0.4">
      <c r="A3257" s="161" t="s">
        <v>2440</v>
      </c>
      <c r="B3257" s="161" t="s">
        <v>2453</v>
      </c>
      <c r="C3257" s="162">
        <v>134</v>
      </c>
      <c r="D3257" s="163">
        <v>45863</v>
      </c>
      <c r="E3257" s="164">
        <v>45905</v>
      </c>
      <c r="F3257" s="165">
        <v>13804.94</v>
      </c>
      <c r="G3257" s="166" t="s">
        <v>2258</v>
      </c>
      <c r="H3257" s="161" t="s">
        <v>2021</v>
      </c>
      <c r="I3257" s="161" t="s">
        <v>5784</v>
      </c>
      <c r="J3257" s="161" t="s">
        <v>138</v>
      </c>
      <c r="K3257" s="167"/>
      <c r="L3257" s="168" t="s">
        <v>749</v>
      </c>
      <c r="M3257" s="168" t="s">
        <v>139</v>
      </c>
    </row>
    <row r="3258" spans="1:13" s="169" customFormat="1" x14ac:dyDescent="0.4">
      <c r="A3258" s="161" t="s">
        <v>2440</v>
      </c>
      <c r="B3258" s="161" t="s">
        <v>2453</v>
      </c>
      <c r="C3258" s="162">
        <v>135</v>
      </c>
      <c r="D3258" s="163">
        <v>45863</v>
      </c>
      <c r="E3258" s="164">
        <v>45905</v>
      </c>
      <c r="F3258" s="165">
        <v>48527.91</v>
      </c>
      <c r="G3258" s="166" t="s">
        <v>2258</v>
      </c>
      <c r="H3258" s="161" t="s">
        <v>2021</v>
      </c>
      <c r="I3258" s="161" t="s">
        <v>5785</v>
      </c>
      <c r="J3258" s="161" t="s">
        <v>102</v>
      </c>
      <c r="K3258" s="167"/>
      <c r="L3258" s="168" t="s">
        <v>749</v>
      </c>
      <c r="M3258" s="168" t="s">
        <v>103</v>
      </c>
    </row>
    <row r="3259" spans="1:13" s="169" customFormat="1" x14ac:dyDescent="0.4">
      <c r="A3259" s="161" t="s">
        <v>2440</v>
      </c>
      <c r="B3259" s="161" t="s">
        <v>2453</v>
      </c>
      <c r="C3259" s="162">
        <v>137</v>
      </c>
      <c r="D3259" s="163">
        <v>45863</v>
      </c>
      <c r="E3259" s="164">
        <v>45905</v>
      </c>
      <c r="F3259" s="165">
        <v>12873.27</v>
      </c>
      <c r="G3259" s="166" t="s">
        <v>2258</v>
      </c>
      <c r="H3259" s="161" t="s">
        <v>2021</v>
      </c>
      <c r="I3259" s="161" t="s">
        <v>5786</v>
      </c>
      <c r="J3259" s="161" t="s">
        <v>132</v>
      </c>
      <c r="K3259" s="167"/>
      <c r="L3259" s="168" t="s">
        <v>749</v>
      </c>
      <c r="M3259" s="168" t="s">
        <v>133</v>
      </c>
    </row>
    <row r="3260" spans="1:13" s="169" customFormat="1" x14ac:dyDescent="0.4">
      <c r="A3260" s="161" t="s">
        <v>2440</v>
      </c>
      <c r="B3260" s="161" t="s">
        <v>2453</v>
      </c>
      <c r="C3260" s="162">
        <v>138</v>
      </c>
      <c r="D3260" s="163">
        <v>45863</v>
      </c>
      <c r="E3260" s="164">
        <v>45905</v>
      </c>
      <c r="F3260" s="165">
        <v>13970.16</v>
      </c>
      <c r="G3260" s="166" t="s">
        <v>2258</v>
      </c>
      <c r="H3260" s="161" t="s">
        <v>2021</v>
      </c>
      <c r="I3260" s="161" t="s">
        <v>5787</v>
      </c>
      <c r="J3260" s="161" t="s">
        <v>80</v>
      </c>
      <c r="K3260" s="167"/>
      <c r="L3260" s="168" t="s">
        <v>749</v>
      </c>
      <c r="M3260" s="168" t="s">
        <v>81</v>
      </c>
    </row>
    <row r="3261" spans="1:13" s="169" customFormat="1" x14ac:dyDescent="0.4">
      <c r="A3261" s="161" t="s">
        <v>2440</v>
      </c>
      <c r="B3261" s="161" t="s">
        <v>2453</v>
      </c>
      <c r="C3261" s="162">
        <v>139</v>
      </c>
      <c r="D3261" s="163">
        <v>45863</v>
      </c>
      <c r="E3261" s="164">
        <v>45905</v>
      </c>
      <c r="F3261" s="165">
        <v>41359.58</v>
      </c>
      <c r="G3261" s="166" t="s">
        <v>2258</v>
      </c>
      <c r="H3261" s="161" t="s">
        <v>2021</v>
      </c>
      <c r="I3261" s="161" t="s">
        <v>5788</v>
      </c>
      <c r="J3261" s="161" t="s">
        <v>82</v>
      </c>
      <c r="K3261" s="167"/>
      <c r="L3261" s="168" t="s">
        <v>749</v>
      </c>
      <c r="M3261" s="168" t="s">
        <v>83</v>
      </c>
    </row>
    <row r="3262" spans="1:13" s="169" customFormat="1" x14ac:dyDescent="0.4">
      <c r="A3262" s="161" t="s">
        <v>2440</v>
      </c>
      <c r="B3262" s="161" t="s">
        <v>2453</v>
      </c>
      <c r="C3262" s="162">
        <v>140</v>
      </c>
      <c r="D3262" s="163">
        <v>45863</v>
      </c>
      <c r="E3262" s="164">
        <v>45905</v>
      </c>
      <c r="F3262" s="165">
        <v>12569.77</v>
      </c>
      <c r="G3262" s="166" t="s">
        <v>2258</v>
      </c>
      <c r="H3262" s="161" t="s">
        <v>2021</v>
      </c>
      <c r="I3262" s="161" t="s">
        <v>5789</v>
      </c>
      <c r="J3262" s="161" t="s">
        <v>84</v>
      </c>
      <c r="K3262" s="167"/>
      <c r="L3262" s="168" t="s">
        <v>749</v>
      </c>
      <c r="M3262" s="168" t="s">
        <v>85</v>
      </c>
    </row>
    <row r="3263" spans="1:13" s="169" customFormat="1" x14ac:dyDescent="0.4">
      <c r="A3263" s="161" t="s">
        <v>2440</v>
      </c>
      <c r="B3263" s="161" t="s">
        <v>2453</v>
      </c>
      <c r="C3263" s="162">
        <v>141</v>
      </c>
      <c r="D3263" s="163">
        <v>45863</v>
      </c>
      <c r="E3263" s="164">
        <v>45905</v>
      </c>
      <c r="F3263" s="165">
        <v>12873.26</v>
      </c>
      <c r="G3263" s="166" t="s">
        <v>2258</v>
      </c>
      <c r="H3263" s="161" t="s">
        <v>2021</v>
      </c>
      <c r="I3263" s="161" t="s">
        <v>5790</v>
      </c>
      <c r="J3263" s="161" t="s">
        <v>128</v>
      </c>
      <c r="K3263" s="167"/>
      <c r="L3263" s="168" t="s">
        <v>749</v>
      </c>
      <c r="M3263" s="168" t="s">
        <v>129</v>
      </c>
    </row>
    <row r="3264" spans="1:13" s="169" customFormat="1" x14ac:dyDescent="0.4">
      <c r="A3264" s="161" t="s">
        <v>2440</v>
      </c>
      <c r="B3264" s="161" t="s">
        <v>2453</v>
      </c>
      <c r="C3264" s="162">
        <v>142</v>
      </c>
      <c r="D3264" s="163">
        <v>45863</v>
      </c>
      <c r="E3264" s="164">
        <v>45905</v>
      </c>
      <c r="F3264" s="165">
        <v>12721.51</v>
      </c>
      <c r="G3264" s="166" t="s">
        <v>2258</v>
      </c>
      <c r="H3264" s="161" t="s">
        <v>2021</v>
      </c>
      <c r="I3264" s="161" t="s">
        <v>5791</v>
      </c>
      <c r="J3264" s="161" t="s">
        <v>450</v>
      </c>
      <c r="K3264" s="167"/>
      <c r="L3264" s="168" t="s">
        <v>749</v>
      </c>
      <c r="M3264" s="168" t="s">
        <v>451</v>
      </c>
    </row>
    <row r="3265" spans="1:13" s="169" customFormat="1" x14ac:dyDescent="0.4">
      <c r="A3265" s="161" t="s">
        <v>2440</v>
      </c>
      <c r="B3265" s="161" t="s">
        <v>2453</v>
      </c>
      <c r="C3265" s="162">
        <v>143</v>
      </c>
      <c r="D3265" s="163">
        <v>45863</v>
      </c>
      <c r="E3265" s="164">
        <v>45905</v>
      </c>
      <c r="F3265" s="165">
        <v>12873.27</v>
      </c>
      <c r="G3265" s="166" t="s">
        <v>2258</v>
      </c>
      <c r="H3265" s="161" t="s">
        <v>2021</v>
      </c>
      <c r="I3265" s="161" t="s">
        <v>5792</v>
      </c>
      <c r="J3265" s="161" t="s">
        <v>112</v>
      </c>
      <c r="K3265" s="167"/>
      <c r="L3265" s="168" t="s">
        <v>749</v>
      </c>
      <c r="M3265" s="168" t="s">
        <v>113</v>
      </c>
    </row>
    <row r="3266" spans="1:13" s="169" customFormat="1" x14ac:dyDescent="0.4">
      <c r="A3266" s="161" t="s">
        <v>2440</v>
      </c>
      <c r="B3266" s="161" t="s">
        <v>2453</v>
      </c>
      <c r="C3266" s="162">
        <v>144</v>
      </c>
      <c r="D3266" s="163">
        <v>45863</v>
      </c>
      <c r="E3266" s="164">
        <v>45905</v>
      </c>
      <c r="F3266" s="165">
        <v>13970.15</v>
      </c>
      <c r="G3266" s="166" t="s">
        <v>2258</v>
      </c>
      <c r="H3266" s="161" t="s">
        <v>2021</v>
      </c>
      <c r="I3266" s="161" t="s">
        <v>5793</v>
      </c>
      <c r="J3266" s="161" t="s">
        <v>150</v>
      </c>
      <c r="K3266" s="167"/>
      <c r="L3266" s="168" t="s">
        <v>749</v>
      </c>
      <c r="M3266" s="168" t="s">
        <v>151</v>
      </c>
    </row>
    <row r="3267" spans="1:13" s="169" customFormat="1" x14ac:dyDescent="0.4">
      <c r="A3267" s="161" t="s">
        <v>2440</v>
      </c>
      <c r="B3267" s="161" t="s">
        <v>2453</v>
      </c>
      <c r="C3267" s="162">
        <v>145</v>
      </c>
      <c r="D3267" s="163">
        <v>45863</v>
      </c>
      <c r="E3267" s="164">
        <v>45905</v>
      </c>
      <c r="F3267" s="165">
        <v>88682.22</v>
      </c>
      <c r="G3267" s="166" t="s">
        <v>2258</v>
      </c>
      <c r="H3267" s="161" t="s">
        <v>2021</v>
      </c>
      <c r="I3267" s="161" t="s">
        <v>5794</v>
      </c>
      <c r="J3267" s="161" t="s">
        <v>12</v>
      </c>
      <c r="K3267" s="167"/>
      <c r="L3267" s="168" t="s">
        <v>749</v>
      </c>
      <c r="M3267" s="168" t="s">
        <v>13</v>
      </c>
    </row>
    <row r="3268" spans="1:13" s="169" customFormat="1" x14ac:dyDescent="0.4">
      <c r="A3268" s="161" t="s">
        <v>2440</v>
      </c>
      <c r="B3268" s="161" t="s">
        <v>2453</v>
      </c>
      <c r="C3268" s="162">
        <v>147</v>
      </c>
      <c r="D3268" s="163">
        <v>45863</v>
      </c>
      <c r="E3268" s="164">
        <v>45905</v>
      </c>
      <c r="F3268" s="165">
        <v>12873.26</v>
      </c>
      <c r="G3268" s="166" t="s">
        <v>2258</v>
      </c>
      <c r="H3268" s="161" t="s">
        <v>2021</v>
      </c>
      <c r="I3268" s="161" t="s">
        <v>5795</v>
      </c>
      <c r="J3268" s="161" t="s">
        <v>100</v>
      </c>
      <c r="K3268" s="167"/>
      <c r="L3268" s="168" t="s">
        <v>749</v>
      </c>
      <c r="M3268" s="168" t="s">
        <v>101</v>
      </c>
    </row>
    <row r="3269" spans="1:13" s="169" customFormat="1" x14ac:dyDescent="0.4">
      <c r="A3269" s="161" t="s">
        <v>2440</v>
      </c>
      <c r="B3269" s="161" t="s">
        <v>2453</v>
      </c>
      <c r="C3269" s="162">
        <v>149</v>
      </c>
      <c r="D3269" s="163">
        <v>45863</v>
      </c>
      <c r="E3269" s="164">
        <v>45905</v>
      </c>
      <c r="F3269" s="165">
        <v>12569.76</v>
      </c>
      <c r="G3269" s="166" t="s">
        <v>2258</v>
      </c>
      <c r="H3269" s="161" t="s">
        <v>2021</v>
      </c>
      <c r="I3269" s="161" t="s">
        <v>5796</v>
      </c>
      <c r="J3269" s="161" t="s">
        <v>64</v>
      </c>
      <c r="K3269" s="167"/>
      <c r="L3269" s="168" t="s">
        <v>749</v>
      </c>
      <c r="M3269" s="168" t="s">
        <v>65</v>
      </c>
    </row>
    <row r="3270" spans="1:13" s="169" customFormat="1" x14ac:dyDescent="0.4">
      <c r="A3270" s="161" t="s">
        <v>2440</v>
      </c>
      <c r="B3270" s="161" t="s">
        <v>2453</v>
      </c>
      <c r="C3270" s="162">
        <v>151</v>
      </c>
      <c r="D3270" s="163">
        <v>45863</v>
      </c>
      <c r="E3270" s="164">
        <v>45905</v>
      </c>
      <c r="F3270" s="165">
        <v>12721.52</v>
      </c>
      <c r="G3270" s="166" t="s">
        <v>2258</v>
      </c>
      <c r="H3270" s="161" t="s">
        <v>2021</v>
      </c>
      <c r="I3270" s="161" t="s">
        <v>5797</v>
      </c>
      <c r="J3270" s="161" t="s">
        <v>152</v>
      </c>
      <c r="K3270" s="167"/>
      <c r="L3270" s="168" t="s">
        <v>749</v>
      </c>
      <c r="M3270" s="168" t="s">
        <v>153</v>
      </c>
    </row>
    <row r="3271" spans="1:13" s="169" customFormat="1" x14ac:dyDescent="0.4">
      <c r="A3271" s="161" t="s">
        <v>2440</v>
      </c>
      <c r="B3271" s="161" t="s">
        <v>2453</v>
      </c>
      <c r="C3271" s="162">
        <v>152</v>
      </c>
      <c r="D3271" s="163">
        <v>45863</v>
      </c>
      <c r="E3271" s="164">
        <v>45905</v>
      </c>
      <c r="F3271" s="165">
        <v>13474.49</v>
      </c>
      <c r="G3271" s="166" t="s">
        <v>2258</v>
      </c>
      <c r="H3271" s="161" t="s">
        <v>2021</v>
      </c>
      <c r="I3271" s="161" t="s">
        <v>5798</v>
      </c>
      <c r="J3271" s="161" t="s">
        <v>88</v>
      </c>
      <c r="K3271" s="167"/>
      <c r="L3271" s="168" t="s">
        <v>749</v>
      </c>
      <c r="M3271" s="168" t="s">
        <v>89</v>
      </c>
    </row>
    <row r="3272" spans="1:13" s="169" customFormat="1" x14ac:dyDescent="0.4">
      <c r="A3272" s="161" t="s">
        <v>2440</v>
      </c>
      <c r="B3272" s="161" t="s">
        <v>2453</v>
      </c>
      <c r="C3272" s="162">
        <v>153</v>
      </c>
      <c r="D3272" s="163">
        <v>45863</v>
      </c>
      <c r="E3272" s="164">
        <v>45905</v>
      </c>
      <c r="F3272" s="165">
        <v>56368.26</v>
      </c>
      <c r="G3272" s="166" t="s">
        <v>2258</v>
      </c>
      <c r="H3272" s="161" t="s">
        <v>2021</v>
      </c>
      <c r="I3272" s="161" t="s">
        <v>5799</v>
      </c>
      <c r="J3272" s="161" t="s">
        <v>146</v>
      </c>
      <c r="K3272" s="167"/>
      <c r="L3272" s="168" t="s">
        <v>749</v>
      </c>
      <c r="M3272" s="168" t="s">
        <v>147</v>
      </c>
    </row>
    <row r="3273" spans="1:13" s="169" customFormat="1" x14ac:dyDescent="0.4">
      <c r="A3273" s="161" t="s">
        <v>2440</v>
      </c>
      <c r="B3273" s="161" t="s">
        <v>2453</v>
      </c>
      <c r="C3273" s="162">
        <v>154</v>
      </c>
      <c r="D3273" s="163">
        <v>45863</v>
      </c>
      <c r="E3273" s="164">
        <v>45905</v>
      </c>
      <c r="F3273" s="165">
        <v>12721.51</v>
      </c>
      <c r="G3273" s="166" t="s">
        <v>2258</v>
      </c>
      <c r="H3273" s="161" t="s">
        <v>2021</v>
      </c>
      <c r="I3273" s="161" t="s">
        <v>5800</v>
      </c>
      <c r="J3273" s="161" t="s">
        <v>90</v>
      </c>
      <c r="K3273" s="167"/>
      <c r="L3273" s="168" t="s">
        <v>749</v>
      </c>
      <c r="M3273" s="168" t="s">
        <v>91</v>
      </c>
    </row>
    <row r="3274" spans="1:13" s="169" customFormat="1" x14ac:dyDescent="0.4">
      <c r="A3274" s="161" t="s">
        <v>2440</v>
      </c>
      <c r="B3274" s="161" t="s">
        <v>2453</v>
      </c>
      <c r="C3274" s="162">
        <v>156</v>
      </c>
      <c r="D3274" s="163">
        <v>45863</v>
      </c>
      <c r="E3274" s="164">
        <v>45905</v>
      </c>
      <c r="F3274" s="165">
        <v>37091.480000000003</v>
      </c>
      <c r="G3274" s="166" t="s">
        <v>2258</v>
      </c>
      <c r="H3274" s="161" t="s">
        <v>2021</v>
      </c>
      <c r="I3274" s="161" t="s">
        <v>5801</v>
      </c>
      <c r="J3274" s="161" t="s">
        <v>501</v>
      </c>
      <c r="K3274" s="167"/>
      <c r="L3274" s="168" t="s">
        <v>749</v>
      </c>
      <c r="M3274" s="168" t="s">
        <v>502</v>
      </c>
    </row>
    <row r="3275" spans="1:13" s="169" customFormat="1" x14ac:dyDescent="0.4">
      <c r="A3275" s="161" t="s">
        <v>2440</v>
      </c>
      <c r="B3275" s="161" t="s">
        <v>2453</v>
      </c>
      <c r="C3275" s="162">
        <v>159</v>
      </c>
      <c r="D3275" s="163">
        <v>45863</v>
      </c>
      <c r="E3275" s="164">
        <v>45905</v>
      </c>
      <c r="F3275" s="165">
        <v>12418.02</v>
      </c>
      <c r="G3275" s="166" t="s">
        <v>2258</v>
      </c>
      <c r="H3275" s="161" t="s">
        <v>2021</v>
      </c>
      <c r="I3275" s="161" t="s">
        <v>5802</v>
      </c>
      <c r="J3275" s="161" t="s">
        <v>86</v>
      </c>
      <c r="K3275" s="167"/>
      <c r="L3275" s="168" t="s">
        <v>749</v>
      </c>
      <c r="M3275" s="168" t="s">
        <v>87</v>
      </c>
    </row>
    <row r="3276" spans="1:13" s="169" customFormat="1" x14ac:dyDescent="0.4">
      <c r="A3276" s="161" t="s">
        <v>2440</v>
      </c>
      <c r="B3276" s="161" t="s">
        <v>2453</v>
      </c>
      <c r="C3276" s="162">
        <v>160</v>
      </c>
      <c r="D3276" s="163">
        <v>45863</v>
      </c>
      <c r="E3276" s="164">
        <v>45905</v>
      </c>
      <c r="F3276" s="165">
        <v>12418.01</v>
      </c>
      <c r="G3276" s="166" t="s">
        <v>2258</v>
      </c>
      <c r="H3276" s="161" t="s">
        <v>2021</v>
      </c>
      <c r="I3276" s="161" t="s">
        <v>5803</v>
      </c>
      <c r="J3276" s="161" t="s">
        <v>30</v>
      </c>
      <c r="K3276" s="167"/>
      <c r="L3276" s="168" t="s">
        <v>749</v>
      </c>
      <c r="M3276" s="168" t="s">
        <v>31</v>
      </c>
    </row>
    <row r="3277" spans="1:13" s="169" customFormat="1" x14ac:dyDescent="0.4">
      <c r="A3277" s="161" t="s">
        <v>2440</v>
      </c>
      <c r="B3277" s="161" t="s">
        <v>2453</v>
      </c>
      <c r="C3277" s="162">
        <v>161</v>
      </c>
      <c r="D3277" s="163">
        <v>45863</v>
      </c>
      <c r="E3277" s="164">
        <v>45905</v>
      </c>
      <c r="F3277" s="165">
        <v>12314.69</v>
      </c>
      <c r="G3277" s="166" t="s">
        <v>2258</v>
      </c>
      <c r="H3277" s="161" t="s">
        <v>2021</v>
      </c>
      <c r="I3277" s="161" t="s">
        <v>5804</v>
      </c>
      <c r="J3277" s="161" t="s">
        <v>92</v>
      </c>
      <c r="K3277" s="167"/>
      <c r="L3277" s="168" t="s">
        <v>749</v>
      </c>
      <c r="M3277" s="168" t="s">
        <v>93</v>
      </c>
    </row>
    <row r="3278" spans="1:13" s="169" customFormat="1" x14ac:dyDescent="0.4">
      <c r="A3278" s="161" t="s">
        <v>2440</v>
      </c>
      <c r="B3278" s="161" t="s">
        <v>2453</v>
      </c>
      <c r="C3278" s="162">
        <v>162</v>
      </c>
      <c r="D3278" s="163">
        <v>45863</v>
      </c>
      <c r="E3278" s="164">
        <v>45905</v>
      </c>
      <c r="F3278" s="165">
        <v>12873.26</v>
      </c>
      <c r="G3278" s="166" t="s">
        <v>2258</v>
      </c>
      <c r="H3278" s="161" t="s">
        <v>2021</v>
      </c>
      <c r="I3278" s="161" t="s">
        <v>5805</v>
      </c>
      <c r="J3278" s="161" t="s">
        <v>142</v>
      </c>
      <c r="K3278" s="167"/>
      <c r="L3278" s="168" t="s">
        <v>749</v>
      </c>
      <c r="M3278" s="168" t="s">
        <v>143</v>
      </c>
    </row>
    <row r="3279" spans="1:13" s="169" customFormat="1" x14ac:dyDescent="0.4">
      <c r="A3279" s="161" t="s">
        <v>2440</v>
      </c>
      <c r="B3279" s="161" t="s">
        <v>2453</v>
      </c>
      <c r="C3279" s="162">
        <v>163</v>
      </c>
      <c r="D3279" s="163">
        <v>45863</v>
      </c>
      <c r="E3279" s="164">
        <v>45905</v>
      </c>
      <c r="F3279" s="165">
        <v>13804.94</v>
      </c>
      <c r="G3279" s="166" t="s">
        <v>2258</v>
      </c>
      <c r="H3279" s="161" t="s">
        <v>2021</v>
      </c>
      <c r="I3279" s="161" t="s">
        <v>5806</v>
      </c>
      <c r="J3279" s="161" t="s">
        <v>116</v>
      </c>
      <c r="K3279" s="167"/>
      <c r="L3279" s="168" t="s">
        <v>749</v>
      </c>
      <c r="M3279" s="168" t="s">
        <v>117</v>
      </c>
    </row>
    <row r="3280" spans="1:13" s="169" customFormat="1" x14ac:dyDescent="0.4">
      <c r="A3280" s="161" t="s">
        <v>2440</v>
      </c>
      <c r="B3280" s="161" t="s">
        <v>2453</v>
      </c>
      <c r="C3280" s="162">
        <v>164</v>
      </c>
      <c r="D3280" s="163">
        <v>45863</v>
      </c>
      <c r="E3280" s="164">
        <v>45905</v>
      </c>
      <c r="F3280" s="165">
        <v>12721.51</v>
      </c>
      <c r="G3280" s="166" t="s">
        <v>2258</v>
      </c>
      <c r="H3280" s="161" t="s">
        <v>2021</v>
      </c>
      <c r="I3280" s="161" t="s">
        <v>5807</v>
      </c>
      <c r="J3280" s="161" t="s">
        <v>140</v>
      </c>
      <c r="K3280" s="167"/>
      <c r="L3280" s="168" t="s">
        <v>749</v>
      </c>
      <c r="M3280" s="168" t="s">
        <v>141</v>
      </c>
    </row>
    <row r="3281" spans="1:13" s="169" customFormat="1" x14ac:dyDescent="0.4">
      <c r="A3281" s="161" t="s">
        <v>2440</v>
      </c>
      <c r="B3281" s="161" t="s">
        <v>2453</v>
      </c>
      <c r="C3281" s="162">
        <v>165</v>
      </c>
      <c r="D3281" s="163">
        <v>45863</v>
      </c>
      <c r="E3281" s="164">
        <v>45905</v>
      </c>
      <c r="F3281" s="165">
        <v>13970.16</v>
      </c>
      <c r="G3281" s="166" t="s">
        <v>2258</v>
      </c>
      <c r="H3281" s="161" t="s">
        <v>2021</v>
      </c>
      <c r="I3281" s="161" t="s">
        <v>5808</v>
      </c>
      <c r="J3281" s="161" t="s">
        <v>98</v>
      </c>
      <c r="K3281" s="167"/>
      <c r="L3281" s="168" t="s">
        <v>749</v>
      </c>
      <c r="M3281" s="168" t="s">
        <v>99</v>
      </c>
    </row>
    <row r="3282" spans="1:13" s="169" customFormat="1" x14ac:dyDescent="0.4">
      <c r="A3282" s="161" t="s">
        <v>2440</v>
      </c>
      <c r="B3282" s="161" t="s">
        <v>2453</v>
      </c>
      <c r="C3282" s="162">
        <v>166</v>
      </c>
      <c r="D3282" s="163">
        <v>45863</v>
      </c>
      <c r="E3282" s="164">
        <v>45905</v>
      </c>
      <c r="F3282" s="165">
        <v>13804.94</v>
      </c>
      <c r="G3282" s="166" t="s">
        <v>2258</v>
      </c>
      <c r="H3282" s="161" t="s">
        <v>2021</v>
      </c>
      <c r="I3282" s="161" t="s">
        <v>5809</v>
      </c>
      <c r="J3282" s="161" t="s">
        <v>70</v>
      </c>
      <c r="K3282" s="167"/>
      <c r="L3282" s="168" t="s">
        <v>749</v>
      </c>
      <c r="M3282" s="168" t="s">
        <v>71</v>
      </c>
    </row>
    <row r="3283" spans="1:13" s="169" customFormat="1" x14ac:dyDescent="0.4">
      <c r="A3283" s="161" t="s">
        <v>2440</v>
      </c>
      <c r="B3283" s="161" t="s">
        <v>2453</v>
      </c>
      <c r="C3283" s="162">
        <v>169</v>
      </c>
      <c r="D3283" s="163">
        <v>45863</v>
      </c>
      <c r="E3283" s="164">
        <v>45905</v>
      </c>
      <c r="F3283" s="165">
        <v>12721.51</v>
      </c>
      <c r="G3283" s="166" t="s">
        <v>2258</v>
      </c>
      <c r="H3283" s="161" t="s">
        <v>2021</v>
      </c>
      <c r="I3283" s="161" t="s">
        <v>5810</v>
      </c>
      <c r="J3283" s="161" t="s">
        <v>16</v>
      </c>
      <c r="K3283" s="167"/>
      <c r="L3283" s="168" t="s">
        <v>749</v>
      </c>
      <c r="M3283" s="168" t="s">
        <v>17</v>
      </c>
    </row>
    <row r="3284" spans="1:13" s="169" customFormat="1" x14ac:dyDescent="0.4">
      <c r="A3284" s="161" t="s">
        <v>2440</v>
      </c>
      <c r="B3284" s="161" t="s">
        <v>2453</v>
      </c>
      <c r="C3284" s="162">
        <v>170</v>
      </c>
      <c r="D3284" s="163">
        <v>45863</v>
      </c>
      <c r="E3284" s="164">
        <v>45905</v>
      </c>
      <c r="F3284" s="165">
        <v>12873.27</v>
      </c>
      <c r="G3284" s="166" t="s">
        <v>2258</v>
      </c>
      <c r="H3284" s="161" t="s">
        <v>2021</v>
      </c>
      <c r="I3284" s="161" t="s">
        <v>5811</v>
      </c>
      <c r="J3284" s="161" t="s">
        <v>66</v>
      </c>
      <c r="K3284" s="167"/>
      <c r="L3284" s="168" t="s">
        <v>749</v>
      </c>
      <c r="M3284" s="168" t="s">
        <v>67</v>
      </c>
    </row>
    <row r="3285" spans="1:13" s="169" customFormat="1" x14ac:dyDescent="0.4">
      <c r="A3285" s="161" t="s">
        <v>2440</v>
      </c>
      <c r="B3285" s="161" t="s">
        <v>2453</v>
      </c>
      <c r="C3285" s="162">
        <v>171</v>
      </c>
      <c r="D3285" s="163">
        <v>45863</v>
      </c>
      <c r="E3285" s="164">
        <v>45905</v>
      </c>
      <c r="F3285" s="165">
        <v>12418.01</v>
      </c>
      <c r="G3285" s="166" t="s">
        <v>2258</v>
      </c>
      <c r="H3285" s="161" t="s">
        <v>2021</v>
      </c>
      <c r="I3285" s="161" t="s">
        <v>5812</v>
      </c>
      <c r="J3285" s="161" t="s">
        <v>96</v>
      </c>
      <c r="K3285" s="167"/>
      <c r="L3285" s="168" t="s">
        <v>749</v>
      </c>
      <c r="M3285" s="168" t="s">
        <v>97</v>
      </c>
    </row>
    <row r="3286" spans="1:13" s="169" customFormat="1" x14ac:dyDescent="0.4">
      <c r="A3286" s="161" t="s">
        <v>2440</v>
      </c>
      <c r="B3286" s="161" t="s">
        <v>2453</v>
      </c>
      <c r="C3286" s="162">
        <v>174</v>
      </c>
      <c r="D3286" s="163">
        <v>45870</v>
      </c>
      <c r="E3286" s="164">
        <v>45905</v>
      </c>
      <c r="F3286" s="165">
        <v>12873.27</v>
      </c>
      <c r="G3286" s="166" t="s">
        <v>2258</v>
      </c>
      <c r="H3286" s="161" t="s">
        <v>2021</v>
      </c>
      <c r="I3286" s="161" t="s">
        <v>5813</v>
      </c>
      <c r="J3286" s="161" t="s">
        <v>14</v>
      </c>
      <c r="K3286" s="167"/>
      <c r="L3286" s="168" t="s">
        <v>749</v>
      </c>
      <c r="M3286" s="168" t="s">
        <v>15</v>
      </c>
    </row>
    <row r="3287" spans="1:13" s="169" customFormat="1" x14ac:dyDescent="0.4">
      <c r="A3287" s="161" t="s">
        <v>2440</v>
      </c>
      <c r="B3287" s="161" t="s">
        <v>2453</v>
      </c>
      <c r="C3287" s="162">
        <v>175</v>
      </c>
      <c r="D3287" s="163">
        <v>45870</v>
      </c>
      <c r="E3287" s="164">
        <v>45905</v>
      </c>
      <c r="F3287" s="165">
        <v>12873.26</v>
      </c>
      <c r="G3287" s="166" t="s">
        <v>2258</v>
      </c>
      <c r="H3287" s="161" t="s">
        <v>2021</v>
      </c>
      <c r="I3287" s="161" t="s">
        <v>5807</v>
      </c>
      <c r="J3287" s="161" t="s">
        <v>140</v>
      </c>
      <c r="K3287" s="167"/>
      <c r="L3287" s="168" t="s">
        <v>749</v>
      </c>
      <c r="M3287" s="168" t="s">
        <v>141</v>
      </c>
    </row>
    <row r="3288" spans="1:13" s="169" customFormat="1" x14ac:dyDescent="0.4">
      <c r="A3288" s="161" t="s">
        <v>2440</v>
      </c>
      <c r="B3288" s="161" t="s">
        <v>2453</v>
      </c>
      <c r="C3288" s="162" t="s">
        <v>2751</v>
      </c>
      <c r="D3288" s="163">
        <v>45862</v>
      </c>
      <c r="E3288" s="164">
        <v>45905</v>
      </c>
      <c r="F3288" s="165">
        <v>13804.93</v>
      </c>
      <c r="G3288" s="166" t="s">
        <v>2258</v>
      </c>
      <c r="H3288" s="161" t="s">
        <v>2021</v>
      </c>
      <c r="I3288" s="161" t="s">
        <v>5814</v>
      </c>
      <c r="J3288" s="161" t="s">
        <v>110</v>
      </c>
      <c r="K3288" s="167"/>
      <c r="L3288" s="168" t="s">
        <v>749</v>
      </c>
      <c r="M3288" s="168" t="s">
        <v>111</v>
      </c>
    </row>
    <row r="3289" spans="1:13" s="169" customFormat="1" x14ac:dyDescent="0.4">
      <c r="A3289" s="161" t="s">
        <v>2440</v>
      </c>
      <c r="B3289" s="161" t="s">
        <v>2453</v>
      </c>
      <c r="C3289" s="162" t="s">
        <v>2752</v>
      </c>
      <c r="D3289" s="163">
        <v>45862</v>
      </c>
      <c r="E3289" s="164">
        <v>45905</v>
      </c>
      <c r="F3289" s="165">
        <v>42825.919999999998</v>
      </c>
      <c r="G3289" s="166" t="s">
        <v>2258</v>
      </c>
      <c r="H3289" s="161" t="s">
        <v>2021</v>
      </c>
      <c r="I3289" s="161" t="s">
        <v>5815</v>
      </c>
      <c r="J3289" s="161" t="s">
        <v>94</v>
      </c>
      <c r="K3289" s="167"/>
      <c r="L3289" s="168" t="s">
        <v>749</v>
      </c>
      <c r="M3289" s="168" t="s">
        <v>95</v>
      </c>
    </row>
    <row r="3290" spans="1:13" s="169" customFormat="1" x14ac:dyDescent="0.4">
      <c r="A3290" s="161" t="s">
        <v>2440</v>
      </c>
      <c r="B3290" s="161" t="s">
        <v>2453</v>
      </c>
      <c r="C3290" s="162" t="s">
        <v>2753</v>
      </c>
      <c r="D3290" s="163">
        <v>45862</v>
      </c>
      <c r="E3290" s="164">
        <v>45905</v>
      </c>
      <c r="F3290" s="165">
        <v>12873.27</v>
      </c>
      <c r="G3290" s="166" t="s">
        <v>2258</v>
      </c>
      <c r="H3290" s="161" t="s">
        <v>2021</v>
      </c>
      <c r="I3290" s="161" t="s">
        <v>5816</v>
      </c>
      <c r="J3290" s="161" t="s">
        <v>118</v>
      </c>
      <c r="K3290" s="167"/>
      <c r="L3290" s="168" t="s">
        <v>749</v>
      </c>
      <c r="M3290" s="168" t="s">
        <v>119</v>
      </c>
    </row>
    <row r="3291" spans="1:13" s="169" customFormat="1" x14ac:dyDescent="0.4">
      <c r="A3291" s="161" t="s">
        <v>2440</v>
      </c>
      <c r="B3291" s="161" t="s">
        <v>2453</v>
      </c>
      <c r="C3291" s="162" t="s">
        <v>2754</v>
      </c>
      <c r="D3291" s="163">
        <v>45862</v>
      </c>
      <c r="E3291" s="164">
        <v>45905</v>
      </c>
      <c r="F3291" s="165">
        <v>42089.22</v>
      </c>
      <c r="G3291" s="166" t="s">
        <v>2258</v>
      </c>
      <c r="H3291" s="161" t="s">
        <v>2021</v>
      </c>
      <c r="I3291" s="161" t="s">
        <v>5817</v>
      </c>
      <c r="J3291" s="161" t="s">
        <v>134</v>
      </c>
      <c r="K3291" s="167"/>
      <c r="L3291" s="168" t="s">
        <v>749</v>
      </c>
      <c r="M3291" s="168" t="s">
        <v>135</v>
      </c>
    </row>
    <row r="3292" spans="1:13" s="169" customFormat="1" x14ac:dyDescent="0.4">
      <c r="A3292" s="161" t="s">
        <v>2440</v>
      </c>
      <c r="B3292" s="161" t="s">
        <v>2453</v>
      </c>
      <c r="C3292" s="162" t="s">
        <v>2755</v>
      </c>
      <c r="D3292" s="163">
        <v>45862</v>
      </c>
      <c r="E3292" s="164">
        <v>45905</v>
      </c>
      <c r="F3292" s="165">
        <v>12873.27</v>
      </c>
      <c r="G3292" s="166" t="s">
        <v>2258</v>
      </c>
      <c r="H3292" s="161" t="s">
        <v>2021</v>
      </c>
      <c r="I3292" s="161" t="s">
        <v>5818</v>
      </c>
      <c r="J3292" s="161" t="s">
        <v>784</v>
      </c>
      <c r="K3292" s="167"/>
      <c r="L3292" s="168" t="s">
        <v>749</v>
      </c>
      <c r="M3292" s="168" t="s">
        <v>783</v>
      </c>
    </row>
    <row r="3293" spans="1:13" s="169" customFormat="1" x14ac:dyDescent="0.4">
      <c r="A3293" s="161" t="s">
        <v>2440</v>
      </c>
      <c r="B3293" s="161" t="s">
        <v>2453</v>
      </c>
      <c r="C3293" s="162" t="s">
        <v>2756</v>
      </c>
      <c r="D3293" s="163">
        <v>45862</v>
      </c>
      <c r="E3293" s="164">
        <v>45905</v>
      </c>
      <c r="F3293" s="165">
        <v>12721.51</v>
      </c>
      <c r="G3293" s="166" t="s">
        <v>2258</v>
      </c>
      <c r="H3293" s="161" t="s">
        <v>2021</v>
      </c>
      <c r="I3293" s="161" t="s">
        <v>5819</v>
      </c>
      <c r="J3293" s="161" t="s">
        <v>120</v>
      </c>
      <c r="K3293" s="167"/>
      <c r="L3293" s="168" t="s">
        <v>749</v>
      </c>
      <c r="M3293" s="168" t="s">
        <v>121</v>
      </c>
    </row>
    <row r="3294" spans="1:13" s="169" customFormat="1" x14ac:dyDescent="0.4">
      <c r="A3294" s="161" t="s">
        <v>2440</v>
      </c>
      <c r="B3294" s="161" t="s">
        <v>2453</v>
      </c>
      <c r="C3294" s="162" t="s">
        <v>2757</v>
      </c>
      <c r="D3294" s="163">
        <v>45862</v>
      </c>
      <c r="E3294" s="164">
        <v>45905</v>
      </c>
      <c r="F3294" s="165">
        <v>168169.09</v>
      </c>
      <c r="G3294" s="166" t="s">
        <v>2258</v>
      </c>
      <c r="H3294" s="161" t="s">
        <v>2021</v>
      </c>
      <c r="I3294" s="161" t="s">
        <v>5820</v>
      </c>
      <c r="J3294" s="161" t="s">
        <v>122</v>
      </c>
      <c r="K3294" s="167"/>
      <c r="L3294" s="168" t="s">
        <v>749</v>
      </c>
      <c r="M3294" s="168" t="s">
        <v>123</v>
      </c>
    </row>
    <row r="3295" spans="1:13" s="169" customFormat="1" x14ac:dyDescent="0.4">
      <c r="A3295" s="161" t="s">
        <v>2440</v>
      </c>
      <c r="B3295" s="161" t="s">
        <v>2453</v>
      </c>
      <c r="C3295" s="162" t="s">
        <v>2758</v>
      </c>
      <c r="D3295" s="163">
        <v>45862</v>
      </c>
      <c r="E3295" s="164">
        <v>45905</v>
      </c>
      <c r="F3295" s="165">
        <v>51864.75</v>
      </c>
      <c r="G3295" s="166" t="s">
        <v>2258</v>
      </c>
      <c r="H3295" s="161" t="s">
        <v>2021</v>
      </c>
      <c r="I3295" s="161" t="s">
        <v>5821</v>
      </c>
      <c r="J3295" s="161" t="s">
        <v>34</v>
      </c>
      <c r="K3295" s="167"/>
      <c r="L3295" s="168" t="s">
        <v>749</v>
      </c>
      <c r="M3295" s="168" t="s">
        <v>35</v>
      </c>
    </row>
    <row r="3296" spans="1:13" s="169" customFormat="1" x14ac:dyDescent="0.4">
      <c r="A3296" s="161" t="s">
        <v>2440</v>
      </c>
      <c r="B3296" s="161" t="s">
        <v>2453</v>
      </c>
      <c r="C3296" s="162" t="s">
        <v>2759</v>
      </c>
      <c r="D3296" s="163">
        <v>45862</v>
      </c>
      <c r="E3296" s="164">
        <v>45905</v>
      </c>
      <c r="F3296" s="165">
        <v>17799.97</v>
      </c>
      <c r="G3296" s="166" t="s">
        <v>2258</v>
      </c>
      <c r="H3296" s="161" t="s">
        <v>2021</v>
      </c>
      <c r="I3296" s="161" t="s">
        <v>5822</v>
      </c>
      <c r="J3296" s="161" t="s">
        <v>154</v>
      </c>
      <c r="K3296" s="167"/>
      <c r="L3296" s="168" t="s">
        <v>749</v>
      </c>
      <c r="M3296" s="168" t="s">
        <v>155</v>
      </c>
    </row>
    <row r="3297" spans="1:13" s="169" customFormat="1" x14ac:dyDescent="0.4">
      <c r="A3297" s="161" t="s">
        <v>2440</v>
      </c>
      <c r="B3297" s="161" t="s">
        <v>2453</v>
      </c>
      <c r="C3297" s="162" t="s">
        <v>2760</v>
      </c>
      <c r="D3297" s="163">
        <v>45862</v>
      </c>
      <c r="E3297" s="164">
        <v>45905</v>
      </c>
      <c r="F3297" s="165">
        <v>56265.48</v>
      </c>
      <c r="G3297" s="166" t="s">
        <v>2258</v>
      </c>
      <c r="H3297" s="161" t="s">
        <v>2021</v>
      </c>
      <c r="I3297" s="161" t="s">
        <v>5823</v>
      </c>
      <c r="J3297" s="161" t="s">
        <v>124</v>
      </c>
      <c r="K3297" s="167"/>
      <c r="L3297" s="168" t="s">
        <v>749</v>
      </c>
      <c r="M3297" s="168" t="s">
        <v>125</v>
      </c>
    </row>
    <row r="3298" spans="1:13" s="169" customFormat="1" x14ac:dyDescent="0.4">
      <c r="A3298" s="161" t="s">
        <v>2440</v>
      </c>
      <c r="B3298" s="161" t="s">
        <v>2453</v>
      </c>
      <c r="C3298" s="162" t="s">
        <v>2761</v>
      </c>
      <c r="D3298" s="163">
        <v>45862</v>
      </c>
      <c r="E3298" s="164">
        <v>45905</v>
      </c>
      <c r="F3298" s="165">
        <v>12569.76</v>
      </c>
      <c r="G3298" s="166" t="s">
        <v>2258</v>
      </c>
      <c r="H3298" s="161" t="s">
        <v>2021</v>
      </c>
      <c r="I3298" s="161" t="s">
        <v>5824</v>
      </c>
      <c r="J3298" s="161" t="s">
        <v>10</v>
      </c>
      <c r="K3298" s="167"/>
      <c r="L3298" s="168" t="s">
        <v>749</v>
      </c>
      <c r="M3298" s="168" t="s">
        <v>11</v>
      </c>
    </row>
    <row r="3299" spans="1:13" s="169" customFormat="1" x14ac:dyDescent="0.4">
      <c r="A3299" s="161" t="s">
        <v>2440</v>
      </c>
      <c r="B3299" s="161" t="s">
        <v>2453</v>
      </c>
      <c r="C3299" s="162" t="s">
        <v>2762</v>
      </c>
      <c r="D3299" s="163">
        <v>45862</v>
      </c>
      <c r="E3299" s="164">
        <v>45905</v>
      </c>
      <c r="F3299" s="165">
        <v>12721.52</v>
      </c>
      <c r="G3299" s="166" t="s">
        <v>2258</v>
      </c>
      <c r="H3299" s="161" t="s">
        <v>2021</v>
      </c>
      <c r="I3299" s="161" t="s">
        <v>5825</v>
      </c>
      <c r="J3299" s="161" t="s">
        <v>68</v>
      </c>
      <c r="K3299" s="167"/>
      <c r="L3299" s="168" t="s">
        <v>749</v>
      </c>
      <c r="M3299" s="168" t="s">
        <v>69</v>
      </c>
    </row>
    <row r="3300" spans="1:13" s="169" customFormat="1" x14ac:dyDescent="0.4">
      <c r="A3300" s="161" t="s">
        <v>2440</v>
      </c>
      <c r="B3300" s="161" t="s">
        <v>2453</v>
      </c>
      <c r="C3300" s="162" t="s">
        <v>2763</v>
      </c>
      <c r="D3300" s="163">
        <v>45862</v>
      </c>
      <c r="E3300" s="164">
        <v>45905</v>
      </c>
      <c r="F3300" s="165">
        <v>12721.51</v>
      </c>
      <c r="G3300" s="166" t="s">
        <v>2258</v>
      </c>
      <c r="H3300" s="161" t="s">
        <v>2021</v>
      </c>
      <c r="I3300" s="161" t="s">
        <v>5826</v>
      </c>
      <c r="J3300" s="161" t="s">
        <v>126</v>
      </c>
      <c r="K3300" s="167"/>
      <c r="L3300" s="168" t="s">
        <v>749</v>
      </c>
      <c r="M3300" s="168" t="s">
        <v>127</v>
      </c>
    </row>
    <row r="3301" spans="1:13" s="169" customFormat="1" x14ac:dyDescent="0.4">
      <c r="A3301" s="161" t="s">
        <v>2441</v>
      </c>
      <c r="B3301" s="161" t="s">
        <v>2454</v>
      </c>
      <c r="C3301" s="162">
        <v>2342</v>
      </c>
      <c r="D3301" s="163">
        <v>45870</v>
      </c>
      <c r="E3301" s="164">
        <v>45905</v>
      </c>
      <c r="F3301" s="165">
        <v>31065.53</v>
      </c>
      <c r="G3301" s="166" t="s">
        <v>2258</v>
      </c>
      <c r="H3301" s="161" t="s">
        <v>2021</v>
      </c>
      <c r="I3301" s="161" t="s">
        <v>5827</v>
      </c>
      <c r="J3301" s="161" t="s">
        <v>182</v>
      </c>
      <c r="K3301" s="167"/>
      <c r="L3301" s="168" t="s">
        <v>749</v>
      </c>
      <c r="M3301" s="168" t="s">
        <v>183</v>
      </c>
    </row>
    <row r="3302" spans="1:13" s="169" customFormat="1" x14ac:dyDescent="0.4">
      <c r="A3302" s="161" t="s">
        <v>2441</v>
      </c>
      <c r="B3302" s="161" t="s">
        <v>2454</v>
      </c>
      <c r="C3302" s="162">
        <v>2343</v>
      </c>
      <c r="D3302" s="163">
        <v>45870</v>
      </c>
      <c r="E3302" s="164">
        <v>45905</v>
      </c>
      <c r="F3302" s="165">
        <v>121041.13</v>
      </c>
      <c r="G3302" s="166" t="s">
        <v>2258</v>
      </c>
      <c r="H3302" s="161" t="s">
        <v>2021</v>
      </c>
      <c r="I3302" s="161" t="s">
        <v>5828</v>
      </c>
      <c r="J3302" s="161" t="s">
        <v>170</v>
      </c>
      <c r="K3302" s="167"/>
      <c r="L3302" s="168" t="s">
        <v>749</v>
      </c>
      <c r="M3302" s="168" t="s">
        <v>171</v>
      </c>
    </row>
    <row r="3303" spans="1:13" s="169" customFormat="1" x14ac:dyDescent="0.4">
      <c r="A3303" s="161" t="s">
        <v>2441</v>
      </c>
      <c r="B3303" s="161" t="s">
        <v>2454</v>
      </c>
      <c r="C3303" s="162">
        <v>2344</v>
      </c>
      <c r="D3303" s="163">
        <v>45870</v>
      </c>
      <c r="E3303" s="164">
        <v>45905</v>
      </c>
      <c r="F3303" s="165">
        <v>78712.070000000007</v>
      </c>
      <c r="G3303" s="166" t="s">
        <v>2258</v>
      </c>
      <c r="H3303" s="161" t="s">
        <v>2021</v>
      </c>
      <c r="I3303" s="161" t="s">
        <v>5829</v>
      </c>
      <c r="J3303" s="161" t="s">
        <v>174</v>
      </c>
      <c r="K3303" s="167"/>
      <c r="L3303" s="168" t="s">
        <v>749</v>
      </c>
      <c r="M3303" s="168" t="s">
        <v>175</v>
      </c>
    </row>
    <row r="3304" spans="1:13" s="169" customFormat="1" x14ac:dyDescent="0.4">
      <c r="A3304" s="161" t="s">
        <v>2441</v>
      </c>
      <c r="B3304" s="161" t="s">
        <v>2454</v>
      </c>
      <c r="C3304" s="162">
        <v>2345</v>
      </c>
      <c r="D3304" s="163">
        <v>45870</v>
      </c>
      <c r="E3304" s="164">
        <v>45905</v>
      </c>
      <c r="F3304" s="165">
        <v>18829.48</v>
      </c>
      <c r="G3304" s="166" t="s">
        <v>2258</v>
      </c>
      <c r="H3304" s="161" t="s">
        <v>2021</v>
      </c>
      <c r="I3304" s="161" t="s">
        <v>5830</v>
      </c>
      <c r="J3304" s="161" t="s">
        <v>184</v>
      </c>
      <c r="K3304" s="167"/>
      <c r="L3304" s="168" t="s">
        <v>749</v>
      </c>
      <c r="M3304" s="168" t="s">
        <v>185</v>
      </c>
    </row>
    <row r="3305" spans="1:13" s="169" customFormat="1" x14ac:dyDescent="0.4">
      <c r="A3305" s="161" t="s">
        <v>2441</v>
      </c>
      <c r="B3305" s="161" t="s">
        <v>2454</v>
      </c>
      <c r="C3305" s="162">
        <v>2346</v>
      </c>
      <c r="D3305" s="163">
        <v>45870</v>
      </c>
      <c r="E3305" s="164">
        <v>45905</v>
      </c>
      <c r="F3305" s="165">
        <v>41845.22</v>
      </c>
      <c r="G3305" s="166" t="s">
        <v>2258</v>
      </c>
      <c r="H3305" s="161" t="s">
        <v>2021</v>
      </c>
      <c r="I3305" s="161" t="s">
        <v>5831</v>
      </c>
      <c r="J3305" s="161" t="s">
        <v>178</v>
      </c>
      <c r="K3305" s="167"/>
      <c r="L3305" s="168" t="s">
        <v>749</v>
      </c>
      <c r="M3305" s="168" t="s">
        <v>179</v>
      </c>
    </row>
    <row r="3306" spans="1:13" s="169" customFormat="1" x14ac:dyDescent="0.4">
      <c r="A3306" s="161" t="s">
        <v>2441</v>
      </c>
      <c r="B3306" s="161" t="s">
        <v>2454</v>
      </c>
      <c r="C3306" s="162">
        <v>2348</v>
      </c>
      <c r="D3306" s="163">
        <v>45870</v>
      </c>
      <c r="E3306" s="164">
        <v>45905</v>
      </c>
      <c r="F3306" s="165">
        <v>34635.18</v>
      </c>
      <c r="G3306" s="166" t="s">
        <v>2258</v>
      </c>
      <c r="H3306" s="161" t="s">
        <v>2021</v>
      </c>
      <c r="I3306" s="161" t="s">
        <v>5832</v>
      </c>
      <c r="J3306" s="161" t="s">
        <v>186</v>
      </c>
      <c r="K3306" s="167"/>
      <c r="L3306" s="168" t="s">
        <v>749</v>
      </c>
      <c r="M3306" s="168" t="s">
        <v>187</v>
      </c>
    </row>
    <row r="3307" spans="1:13" s="169" customFormat="1" x14ac:dyDescent="0.4">
      <c r="A3307" s="161" t="s">
        <v>2441</v>
      </c>
      <c r="B3307" s="161" t="s">
        <v>2454</v>
      </c>
      <c r="C3307" s="162">
        <v>2349</v>
      </c>
      <c r="D3307" s="163">
        <v>45870</v>
      </c>
      <c r="E3307" s="164">
        <v>45905</v>
      </c>
      <c r="F3307" s="165">
        <v>270642.90999999997</v>
      </c>
      <c r="G3307" s="166" t="s">
        <v>2258</v>
      </c>
      <c r="H3307" s="161" t="s">
        <v>2021</v>
      </c>
      <c r="I3307" s="161" t="s">
        <v>5833</v>
      </c>
      <c r="J3307" s="161" t="s">
        <v>176</v>
      </c>
      <c r="K3307" s="167"/>
      <c r="L3307" s="168" t="s">
        <v>749</v>
      </c>
      <c r="M3307" s="168" t="s">
        <v>177</v>
      </c>
    </row>
    <row r="3308" spans="1:13" s="169" customFormat="1" x14ac:dyDescent="0.4">
      <c r="A3308" s="161" t="s">
        <v>2441</v>
      </c>
      <c r="B3308" s="161" t="s">
        <v>2454</v>
      </c>
      <c r="C3308" s="162">
        <v>2350</v>
      </c>
      <c r="D3308" s="163">
        <v>45870</v>
      </c>
      <c r="E3308" s="164">
        <v>45905</v>
      </c>
      <c r="F3308" s="165">
        <v>23244.84</v>
      </c>
      <c r="G3308" s="166" t="s">
        <v>2258</v>
      </c>
      <c r="H3308" s="161" t="s">
        <v>2021</v>
      </c>
      <c r="I3308" s="161" t="s">
        <v>5834</v>
      </c>
      <c r="J3308" s="161" t="s">
        <v>166</v>
      </c>
      <c r="K3308" s="167"/>
      <c r="L3308" s="168" t="s">
        <v>749</v>
      </c>
      <c r="M3308" s="168" t="s">
        <v>167</v>
      </c>
    </row>
    <row r="3309" spans="1:13" s="169" customFormat="1" x14ac:dyDescent="0.4">
      <c r="A3309" s="161" t="s">
        <v>2441</v>
      </c>
      <c r="B3309" s="161" t="s">
        <v>2454</v>
      </c>
      <c r="C3309" s="162">
        <v>2351</v>
      </c>
      <c r="D3309" s="163">
        <v>45870</v>
      </c>
      <c r="E3309" s="164">
        <v>45905</v>
      </c>
      <c r="F3309" s="165">
        <v>35766.370000000003</v>
      </c>
      <c r="G3309" s="166" t="s">
        <v>2258</v>
      </c>
      <c r="H3309" s="161" t="s">
        <v>2021</v>
      </c>
      <c r="I3309" s="161" t="s">
        <v>5835</v>
      </c>
      <c r="J3309" s="161" t="s">
        <v>188</v>
      </c>
      <c r="K3309" s="167"/>
      <c r="L3309" s="168" t="s">
        <v>749</v>
      </c>
      <c r="M3309" s="168" t="s">
        <v>189</v>
      </c>
    </row>
    <row r="3310" spans="1:13" s="169" customFormat="1" x14ac:dyDescent="0.4">
      <c r="A3310" s="161" t="s">
        <v>2441</v>
      </c>
      <c r="B3310" s="161" t="s">
        <v>2454</v>
      </c>
      <c r="C3310" s="162">
        <v>2352</v>
      </c>
      <c r="D3310" s="163">
        <v>45870</v>
      </c>
      <c r="E3310" s="164">
        <v>45905</v>
      </c>
      <c r="F3310" s="165">
        <v>465939.69</v>
      </c>
      <c r="G3310" s="166" t="s">
        <v>2258</v>
      </c>
      <c r="H3310" s="161" t="s">
        <v>2021</v>
      </c>
      <c r="I3310" s="161" t="s">
        <v>5836</v>
      </c>
      <c r="J3310" s="161" t="s">
        <v>168</v>
      </c>
      <c r="K3310" s="167"/>
      <c r="L3310" s="168" t="s">
        <v>749</v>
      </c>
      <c r="M3310" s="168" t="s">
        <v>169</v>
      </c>
    </row>
    <row r="3311" spans="1:13" s="169" customFormat="1" x14ac:dyDescent="0.4">
      <c r="A3311" s="161" t="s">
        <v>2441</v>
      </c>
      <c r="B3311" s="161" t="s">
        <v>2454</v>
      </c>
      <c r="C3311" s="162">
        <v>2353</v>
      </c>
      <c r="D3311" s="163">
        <v>45870</v>
      </c>
      <c r="E3311" s="164">
        <v>45905</v>
      </c>
      <c r="F3311" s="165">
        <v>40224.120000000003</v>
      </c>
      <c r="G3311" s="166" t="s">
        <v>2258</v>
      </c>
      <c r="H3311" s="161" t="s">
        <v>2021</v>
      </c>
      <c r="I3311" s="161" t="s">
        <v>5837</v>
      </c>
      <c r="J3311" s="161" t="s">
        <v>180</v>
      </c>
      <c r="K3311" s="167"/>
      <c r="L3311" s="168" t="s">
        <v>749</v>
      </c>
      <c r="M3311" s="168" t="s">
        <v>181</v>
      </c>
    </row>
    <row r="3312" spans="1:13" s="169" customFormat="1" x14ac:dyDescent="0.4">
      <c r="A3312" s="161" t="s">
        <v>2441</v>
      </c>
      <c r="B3312" s="161" t="s">
        <v>2454</v>
      </c>
      <c r="C3312" s="162">
        <v>2354</v>
      </c>
      <c r="D3312" s="163">
        <v>45870</v>
      </c>
      <c r="E3312" s="164">
        <v>45905</v>
      </c>
      <c r="F3312" s="165">
        <v>153256.73000000001</v>
      </c>
      <c r="G3312" s="166" t="s">
        <v>2258</v>
      </c>
      <c r="H3312" s="161" t="s">
        <v>2021</v>
      </c>
      <c r="I3312" s="161" t="s">
        <v>5838</v>
      </c>
      <c r="J3312" s="161" t="s">
        <v>172</v>
      </c>
      <c r="K3312" s="167"/>
      <c r="L3312" s="168" t="s">
        <v>749</v>
      </c>
      <c r="M3312" s="168" t="s">
        <v>173</v>
      </c>
    </row>
    <row r="3313" spans="1:13" s="169" customFormat="1" x14ac:dyDescent="0.4">
      <c r="A3313" s="161" t="s">
        <v>2031</v>
      </c>
      <c r="B3313" s="161"/>
      <c r="C3313" s="162">
        <v>806928842025</v>
      </c>
      <c r="D3313" s="163">
        <v>45880</v>
      </c>
      <c r="E3313" s="164">
        <v>45905</v>
      </c>
      <c r="F3313" s="165">
        <v>29290.93</v>
      </c>
      <c r="G3313" s="166" t="s">
        <v>2261</v>
      </c>
      <c r="H3313" s="161" t="s">
        <v>2019</v>
      </c>
      <c r="I3313" s="161" t="s">
        <v>5839</v>
      </c>
      <c r="J3313" s="161" t="s">
        <v>32</v>
      </c>
      <c r="K3313" s="167"/>
      <c r="L3313" s="168" t="s">
        <v>749</v>
      </c>
      <c r="M3313" s="168" t="s">
        <v>33</v>
      </c>
    </row>
    <row r="3314" spans="1:13" s="169" customFormat="1" x14ac:dyDescent="0.4">
      <c r="A3314" s="161" t="s">
        <v>2044</v>
      </c>
      <c r="B3314" s="161" t="s">
        <v>2248</v>
      </c>
      <c r="C3314" s="162">
        <v>17939</v>
      </c>
      <c r="D3314" s="163">
        <v>45875</v>
      </c>
      <c r="E3314" s="164">
        <v>45905</v>
      </c>
      <c r="F3314" s="165">
        <v>98443.41</v>
      </c>
      <c r="G3314" s="166" t="s">
        <v>2264</v>
      </c>
      <c r="H3314" s="161" t="s">
        <v>2270</v>
      </c>
      <c r="I3314" s="161" t="s">
        <v>5840</v>
      </c>
      <c r="J3314" s="161" t="s">
        <v>24</v>
      </c>
      <c r="K3314" s="167"/>
      <c r="L3314" s="168" t="s">
        <v>749</v>
      </c>
      <c r="M3314" s="168" t="s">
        <v>25</v>
      </c>
    </row>
    <row r="3315" spans="1:13" s="169" customFormat="1" x14ac:dyDescent="0.4">
      <c r="A3315" s="161" t="s">
        <v>2442</v>
      </c>
      <c r="B3315" s="161" t="s">
        <v>2454</v>
      </c>
      <c r="C3315" s="162">
        <v>4709</v>
      </c>
      <c r="D3315" s="163">
        <v>45870</v>
      </c>
      <c r="E3315" s="164">
        <v>45905</v>
      </c>
      <c r="F3315" s="165">
        <v>15328.46</v>
      </c>
      <c r="G3315" s="166" t="s">
        <v>2258</v>
      </c>
      <c r="H3315" s="161" t="s">
        <v>2021</v>
      </c>
      <c r="I3315" s="161" t="s">
        <v>5835</v>
      </c>
      <c r="J3315" s="161" t="s">
        <v>188</v>
      </c>
      <c r="K3315" s="167"/>
      <c r="L3315" s="168" t="s">
        <v>749</v>
      </c>
      <c r="M3315" s="168" t="s">
        <v>189</v>
      </c>
    </row>
    <row r="3316" spans="1:13" s="169" customFormat="1" x14ac:dyDescent="0.4">
      <c r="A3316" s="161" t="s">
        <v>2442</v>
      </c>
      <c r="B3316" s="161" t="s">
        <v>2454</v>
      </c>
      <c r="C3316" s="162">
        <v>4710</v>
      </c>
      <c r="D3316" s="163">
        <v>45870</v>
      </c>
      <c r="E3316" s="164">
        <v>45905</v>
      </c>
      <c r="F3316" s="165">
        <v>199688.44</v>
      </c>
      <c r="G3316" s="166" t="s">
        <v>2258</v>
      </c>
      <c r="H3316" s="161" t="s">
        <v>2021</v>
      </c>
      <c r="I3316" s="161" t="s">
        <v>5836</v>
      </c>
      <c r="J3316" s="161" t="s">
        <v>168</v>
      </c>
      <c r="K3316" s="167"/>
      <c r="L3316" s="168" t="s">
        <v>749</v>
      </c>
      <c r="M3316" s="168" t="s">
        <v>169</v>
      </c>
    </row>
    <row r="3317" spans="1:13" s="169" customFormat="1" x14ac:dyDescent="0.4">
      <c r="A3317" s="161" t="s">
        <v>2442</v>
      </c>
      <c r="B3317" s="161" t="s">
        <v>2454</v>
      </c>
      <c r="C3317" s="162">
        <v>4711</v>
      </c>
      <c r="D3317" s="163">
        <v>45870</v>
      </c>
      <c r="E3317" s="164">
        <v>45905</v>
      </c>
      <c r="F3317" s="165">
        <v>65681.460000000006</v>
      </c>
      <c r="G3317" s="166" t="s">
        <v>2258</v>
      </c>
      <c r="H3317" s="161" t="s">
        <v>2021</v>
      </c>
      <c r="I3317" s="161" t="s">
        <v>5838</v>
      </c>
      <c r="J3317" s="161" t="s">
        <v>172</v>
      </c>
      <c r="K3317" s="167"/>
      <c r="L3317" s="168" t="s">
        <v>749</v>
      </c>
      <c r="M3317" s="168" t="s">
        <v>173</v>
      </c>
    </row>
    <row r="3318" spans="1:13" s="169" customFormat="1" x14ac:dyDescent="0.4">
      <c r="A3318" s="161" t="s">
        <v>2442</v>
      </c>
      <c r="B3318" s="161" t="s">
        <v>2454</v>
      </c>
      <c r="C3318" s="162">
        <v>4712</v>
      </c>
      <c r="D3318" s="163">
        <v>45870</v>
      </c>
      <c r="E3318" s="164">
        <v>45905</v>
      </c>
      <c r="F3318" s="165">
        <v>13313.8</v>
      </c>
      <c r="G3318" s="166" t="s">
        <v>2258</v>
      </c>
      <c r="H3318" s="161" t="s">
        <v>2021</v>
      </c>
      <c r="I3318" s="161" t="s">
        <v>5827</v>
      </c>
      <c r="J3318" s="161" t="s">
        <v>182</v>
      </c>
      <c r="K3318" s="167"/>
      <c r="L3318" s="168" t="s">
        <v>749</v>
      </c>
      <c r="M3318" s="168" t="s">
        <v>183</v>
      </c>
    </row>
    <row r="3319" spans="1:13" s="169" customFormat="1" x14ac:dyDescent="0.4">
      <c r="A3319" s="161" t="s">
        <v>2442</v>
      </c>
      <c r="B3319" s="161" t="s">
        <v>2454</v>
      </c>
      <c r="C3319" s="162">
        <v>4713</v>
      </c>
      <c r="D3319" s="163">
        <v>45870</v>
      </c>
      <c r="E3319" s="164">
        <v>45905</v>
      </c>
      <c r="F3319" s="165">
        <v>51874.78</v>
      </c>
      <c r="G3319" s="166" t="s">
        <v>2258</v>
      </c>
      <c r="H3319" s="161" t="s">
        <v>2021</v>
      </c>
      <c r="I3319" s="161" t="s">
        <v>5828</v>
      </c>
      <c r="J3319" s="161" t="s">
        <v>170</v>
      </c>
      <c r="K3319" s="167"/>
      <c r="L3319" s="168" t="s">
        <v>749</v>
      </c>
      <c r="M3319" s="168" t="s">
        <v>171</v>
      </c>
    </row>
    <row r="3320" spans="1:13" s="169" customFormat="1" x14ac:dyDescent="0.4">
      <c r="A3320" s="161" t="s">
        <v>2442</v>
      </c>
      <c r="B3320" s="161" t="s">
        <v>2454</v>
      </c>
      <c r="C3320" s="162">
        <v>4714</v>
      </c>
      <c r="D3320" s="163">
        <v>45870</v>
      </c>
      <c r="E3320" s="164">
        <v>45905</v>
      </c>
      <c r="F3320" s="165">
        <v>33733.74</v>
      </c>
      <c r="G3320" s="166" t="s">
        <v>2258</v>
      </c>
      <c r="H3320" s="161" t="s">
        <v>2021</v>
      </c>
      <c r="I3320" s="161" t="s">
        <v>5829</v>
      </c>
      <c r="J3320" s="161" t="s">
        <v>174</v>
      </c>
      <c r="K3320" s="167"/>
      <c r="L3320" s="168" t="s">
        <v>749</v>
      </c>
      <c r="M3320" s="168" t="s">
        <v>175</v>
      </c>
    </row>
    <row r="3321" spans="1:13" s="169" customFormat="1" x14ac:dyDescent="0.4">
      <c r="A3321" s="161" t="s">
        <v>2442</v>
      </c>
      <c r="B3321" s="161" t="s">
        <v>2454</v>
      </c>
      <c r="C3321" s="162">
        <v>4715</v>
      </c>
      <c r="D3321" s="163">
        <v>45870</v>
      </c>
      <c r="E3321" s="164">
        <v>45905</v>
      </c>
      <c r="F3321" s="165">
        <v>8069.78</v>
      </c>
      <c r="G3321" s="166" t="s">
        <v>2258</v>
      </c>
      <c r="H3321" s="161" t="s">
        <v>2021</v>
      </c>
      <c r="I3321" s="161" t="s">
        <v>5830</v>
      </c>
      <c r="J3321" s="161" t="s">
        <v>184</v>
      </c>
      <c r="K3321" s="167"/>
      <c r="L3321" s="168" t="s">
        <v>749</v>
      </c>
      <c r="M3321" s="168" t="s">
        <v>185</v>
      </c>
    </row>
    <row r="3322" spans="1:13" s="169" customFormat="1" x14ac:dyDescent="0.4">
      <c r="A3322" s="161" t="s">
        <v>2442</v>
      </c>
      <c r="B3322" s="161" t="s">
        <v>2454</v>
      </c>
      <c r="C3322" s="162">
        <v>4716</v>
      </c>
      <c r="D3322" s="163">
        <v>45870</v>
      </c>
      <c r="E3322" s="164">
        <v>45905</v>
      </c>
      <c r="F3322" s="165">
        <v>17933.669999999998</v>
      </c>
      <c r="G3322" s="166" t="s">
        <v>2258</v>
      </c>
      <c r="H3322" s="161" t="s">
        <v>2021</v>
      </c>
      <c r="I3322" s="161" t="s">
        <v>5831</v>
      </c>
      <c r="J3322" s="161" t="s">
        <v>178</v>
      </c>
      <c r="K3322" s="167"/>
      <c r="L3322" s="168" t="s">
        <v>749</v>
      </c>
      <c r="M3322" s="168" t="s">
        <v>179</v>
      </c>
    </row>
    <row r="3323" spans="1:13" s="169" customFormat="1" x14ac:dyDescent="0.4">
      <c r="A3323" s="161" t="s">
        <v>2442</v>
      </c>
      <c r="B3323" s="161" t="s">
        <v>2454</v>
      </c>
      <c r="C3323" s="162">
        <v>4717</v>
      </c>
      <c r="D3323" s="163">
        <v>45870</v>
      </c>
      <c r="E3323" s="164">
        <v>45905</v>
      </c>
      <c r="F3323" s="165">
        <v>17238.91</v>
      </c>
      <c r="G3323" s="166" t="s">
        <v>2258</v>
      </c>
      <c r="H3323" s="161" t="s">
        <v>2021</v>
      </c>
      <c r="I3323" s="161" t="s">
        <v>5837</v>
      </c>
      <c r="J3323" s="161" t="s">
        <v>180</v>
      </c>
      <c r="K3323" s="167"/>
      <c r="L3323" s="168" t="s">
        <v>749</v>
      </c>
      <c r="M3323" s="168" t="s">
        <v>181</v>
      </c>
    </row>
    <row r="3324" spans="1:13" s="169" customFormat="1" x14ac:dyDescent="0.4">
      <c r="A3324" s="161" t="s">
        <v>2442</v>
      </c>
      <c r="B3324" s="161" t="s">
        <v>2454</v>
      </c>
      <c r="C3324" s="162">
        <v>4718</v>
      </c>
      <c r="D3324" s="163">
        <v>45870</v>
      </c>
      <c r="E3324" s="164">
        <v>45905</v>
      </c>
      <c r="F3324" s="165">
        <v>14843.65</v>
      </c>
      <c r="G3324" s="166" t="s">
        <v>2258</v>
      </c>
      <c r="H3324" s="161" t="s">
        <v>2021</v>
      </c>
      <c r="I3324" s="161" t="s">
        <v>5832</v>
      </c>
      <c r="J3324" s="161" t="s">
        <v>186</v>
      </c>
      <c r="K3324" s="167"/>
      <c r="L3324" s="168" t="s">
        <v>749</v>
      </c>
      <c r="M3324" s="168" t="s">
        <v>187</v>
      </c>
    </row>
    <row r="3325" spans="1:13" s="169" customFormat="1" x14ac:dyDescent="0.4">
      <c r="A3325" s="161" t="s">
        <v>2442</v>
      </c>
      <c r="B3325" s="161" t="s">
        <v>2454</v>
      </c>
      <c r="C3325" s="162">
        <v>4719</v>
      </c>
      <c r="D3325" s="163">
        <v>45870</v>
      </c>
      <c r="E3325" s="164">
        <v>45905</v>
      </c>
      <c r="F3325" s="165">
        <v>115989.83</v>
      </c>
      <c r="G3325" s="166" t="s">
        <v>2258</v>
      </c>
      <c r="H3325" s="161" t="s">
        <v>2021</v>
      </c>
      <c r="I3325" s="161" t="s">
        <v>5833</v>
      </c>
      <c r="J3325" s="161" t="s">
        <v>176</v>
      </c>
      <c r="K3325" s="167"/>
      <c r="L3325" s="168" t="s">
        <v>749</v>
      </c>
      <c r="M3325" s="168" t="s">
        <v>177</v>
      </c>
    </row>
    <row r="3326" spans="1:13" s="169" customFormat="1" x14ac:dyDescent="0.4">
      <c r="A3326" s="161" t="s">
        <v>2442</v>
      </c>
      <c r="B3326" s="161" t="s">
        <v>2454</v>
      </c>
      <c r="C3326" s="162">
        <v>4720</v>
      </c>
      <c r="D3326" s="163">
        <v>45870</v>
      </c>
      <c r="E3326" s="164">
        <v>45905</v>
      </c>
      <c r="F3326" s="165">
        <v>9962.08</v>
      </c>
      <c r="G3326" s="166" t="s">
        <v>2258</v>
      </c>
      <c r="H3326" s="161" t="s">
        <v>2021</v>
      </c>
      <c r="I3326" s="161" t="s">
        <v>5834</v>
      </c>
      <c r="J3326" s="161" t="s">
        <v>166</v>
      </c>
      <c r="K3326" s="167"/>
      <c r="L3326" s="168" t="s">
        <v>749</v>
      </c>
      <c r="M3326" s="168" t="s">
        <v>167</v>
      </c>
    </row>
    <row r="3327" spans="1:13" s="169" customFormat="1" x14ac:dyDescent="0.4">
      <c r="A3327" s="161" t="s">
        <v>2032</v>
      </c>
      <c r="B3327" s="161" t="s">
        <v>2249</v>
      </c>
      <c r="C3327" s="162">
        <v>229781</v>
      </c>
      <c r="D3327" s="163">
        <v>45866</v>
      </c>
      <c r="E3327" s="164">
        <v>45905</v>
      </c>
      <c r="F3327" s="165">
        <v>112817.21</v>
      </c>
      <c r="G3327" s="166" t="s">
        <v>2263</v>
      </c>
      <c r="H3327" s="161" t="s">
        <v>2009</v>
      </c>
      <c r="I3327" s="161" t="s">
        <v>5841</v>
      </c>
      <c r="J3327" s="161" t="s">
        <v>52</v>
      </c>
      <c r="K3327" s="167"/>
      <c r="L3327" s="168" t="s">
        <v>749</v>
      </c>
      <c r="M3327" s="168" t="s">
        <v>53</v>
      </c>
    </row>
    <row r="3328" spans="1:13" s="169" customFormat="1" x14ac:dyDescent="0.4">
      <c r="A3328" s="161" t="s">
        <v>2443</v>
      </c>
      <c r="B3328" s="161" t="s">
        <v>2452</v>
      </c>
      <c r="C3328" s="162">
        <v>17531</v>
      </c>
      <c r="D3328" s="163">
        <v>45863</v>
      </c>
      <c r="E3328" s="164">
        <v>45905</v>
      </c>
      <c r="F3328" s="165">
        <v>127317.49</v>
      </c>
      <c r="G3328" s="166" t="s">
        <v>2258</v>
      </c>
      <c r="H3328" s="161" t="s">
        <v>2021</v>
      </c>
      <c r="I3328" s="161" t="s">
        <v>5701</v>
      </c>
      <c r="J3328" s="161" t="s">
        <v>160</v>
      </c>
      <c r="K3328" s="167"/>
      <c r="L3328" s="168" t="s">
        <v>749</v>
      </c>
      <c r="M3328" s="168" t="s">
        <v>161</v>
      </c>
    </row>
    <row r="3329" spans="1:13" s="169" customFormat="1" x14ac:dyDescent="0.4">
      <c r="A3329" s="161" t="s">
        <v>2443</v>
      </c>
      <c r="B3329" s="161" t="s">
        <v>2452</v>
      </c>
      <c r="C3329" s="162">
        <v>17532</v>
      </c>
      <c r="D3329" s="163">
        <v>45863</v>
      </c>
      <c r="E3329" s="164">
        <v>45905</v>
      </c>
      <c r="F3329" s="165">
        <v>77738.67</v>
      </c>
      <c r="G3329" s="166" t="s">
        <v>2258</v>
      </c>
      <c r="H3329" s="161" t="s">
        <v>2021</v>
      </c>
      <c r="I3329" s="161" t="s">
        <v>5702</v>
      </c>
      <c r="J3329" s="161" t="s">
        <v>162</v>
      </c>
      <c r="K3329" s="167"/>
      <c r="L3329" s="168" t="s">
        <v>749</v>
      </c>
      <c r="M3329" s="168" t="s">
        <v>163</v>
      </c>
    </row>
    <row r="3330" spans="1:13" s="169" customFormat="1" x14ac:dyDescent="0.4">
      <c r="A3330" s="161" t="s">
        <v>2443</v>
      </c>
      <c r="B3330" s="161" t="s">
        <v>2452</v>
      </c>
      <c r="C3330" s="162">
        <v>17533</v>
      </c>
      <c r="D3330" s="163">
        <v>45863</v>
      </c>
      <c r="E3330" s="164">
        <v>45905</v>
      </c>
      <c r="F3330" s="165">
        <v>25101.05</v>
      </c>
      <c r="G3330" s="166" t="s">
        <v>2258</v>
      </c>
      <c r="H3330" s="161" t="s">
        <v>2021</v>
      </c>
      <c r="I3330" s="161" t="s">
        <v>5703</v>
      </c>
      <c r="J3330" s="161" t="s">
        <v>20</v>
      </c>
      <c r="K3330" s="167"/>
      <c r="L3330" s="168" t="s">
        <v>749</v>
      </c>
      <c r="M3330" s="168" t="s">
        <v>21</v>
      </c>
    </row>
    <row r="3331" spans="1:13" s="169" customFormat="1" x14ac:dyDescent="0.4">
      <c r="A3331" s="161" t="s">
        <v>2443</v>
      </c>
      <c r="B3331" s="161" t="s">
        <v>2452</v>
      </c>
      <c r="C3331" s="162">
        <v>17534</v>
      </c>
      <c r="D3331" s="163">
        <v>45863</v>
      </c>
      <c r="E3331" s="164">
        <v>45905</v>
      </c>
      <c r="F3331" s="165">
        <v>85765.39</v>
      </c>
      <c r="G3331" s="166" t="s">
        <v>2258</v>
      </c>
      <c r="H3331" s="161" t="s">
        <v>2021</v>
      </c>
      <c r="I3331" s="161" t="s">
        <v>5704</v>
      </c>
      <c r="J3331" s="161" t="s">
        <v>164</v>
      </c>
      <c r="K3331" s="167"/>
      <c r="L3331" s="168" t="s">
        <v>749</v>
      </c>
      <c r="M3331" s="168" t="s">
        <v>165</v>
      </c>
    </row>
    <row r="3332" spans="1:13" s="169" customFormat="1" x14ac:dyDescent="0.4">
      <c r="A3332" s="161" t="s">
        <v>2443</v>
      </c>
      <c r="B3332" s="161" t="s">
        <v>2452</v>
      </c>
      <c r="C3332" s="162">
        <v>17535</v>
      </c>
      <c r="D3332" s="163">
        <v>45863</v>
      </c>
      <c r="E3332" s="164">
        <v>45905</v>
      </c>
      <c r="F3332" s="165">
        <v>21212.01</v>
      </c>
      <c r="G3332" s="166" t="s">
        <v>2258</v>
      </c>
      <c r="H3332" s="161" t="s">
        <v>2021</v>
      </c>
      <c r="I3332" s="161" t="s">
        <v>5705</v>
      </c>
      <c r="J3332" s="161" t="s">
        <v>499</v>
      </c>
      <c r="K3332" s="167"/>
      <c r="L3332" s="168" t="s">
        <v>749</v>
      </c>
      <c r="M3332" s="168" t="s">
        <v>500</v>
      </c>
    </row>
    <row r="3333" spans="1:13" s="169" customFormat="1" x14ac:dyDescent="0.4">
      <c r="A3333" s="161" t="s">
        <v>2443</v>
      </c>
      <c r="B3333" s="161" t="s">
        <v>2452</v>
      </c>
      <c r="C3333" s="162">
        <v>17536</v>
      </c>
      <c r="D3333" s="163">
        <v>45863</v>
      </c>
      <c r="E3333" s="164">
        <v>45905</v>
      </c>
      <c r="F3333" s="165">
        <v>16717.78</v>
      </c>
      <c r="G3333" s="166" t="s">
        <v>2258</v>
      </c>
      <c r="H3333" s="161" t="s">
        <v>2021</v>
      </c>
      <c r="I3333" s="161" t="s">
        <v>5706</v>
      </c>
      <c r="J3333" s="161" t="s">
        <v>22</v>
      </c>
      <c r="K3333" s="167"/>
      <c r="L3333" s="168" t="s">
        <v>749</v>
      </c>
      <c r="M3333" s="168" t="s">
        <v>23</v>
      </c>
    </row>
    <row r="3334" spans="1:13" s="169" customFormat="1" x14ac:dyDescent="0.4">
      <c r="A3334" s="161" t="s">
        <v>2443</v>
      </c>
      <c r="B3334" s="161" t="s">
        <v>2452</v>
      </c>
      <c r="C3334" s="162">
        <v>17537</v>
      </c>
      <c r="D3334" s="163">
        <v>45863</v>
      </c>
      <c r="E3334" s="164">
        <v>45905</v>
      </c>
      <c r="F3334" s="165">
        <v>116658.58</v>
      </c>
      <c r="G3334" s="166" t="s">
        <v>2258</v>
      </c>
      <c r="H3334" s="161" t="s">
        <v>2021</v>
      </c>
      <c r="I3334" s="161" t="s">
        <v>5707</v>
      </c>
      <c r="J3334" s="161" t="s">
        <v>28</v>
      </c>
      <c r="K3334" s="167"/>
      <c r="L3334" s="168" t="s">
        <v>749</v>
      </c>
      <c r="M3334" s="168" t="s">
        <v>29</v>
      </c>
    </row>
    <row r="3335" spans="1:13" s="169" customFormat="1" x14ac:dyDescent="0.4">
      <c r="A3335" s="161" t="s">
        <v>2443</v>
      </c>
      <c r="B3335" s="161" t="s">
        <v>2452</v>
      </c>
      <c r="C3335" s="162">
        <v>17538</v>
      </c>
      <c r="D3335" s="163">
        <v>45863</v>
      </c>
      <c r="E3335" s="164">
        <v>45905</v>
      </c>
      <c r="F3335" s="165">
        <v>188480.25</v>
      </c>
      <c r="G3335" s="166" t="s">
        <v>2258</v>
      </c>
      <c r="H3335" s="161" t="s">
        <v>2021</v>
      </c>
      <c r="I3335" s="161" t="s">
        <v>5708</v>
      </c>
      <c r="J3335" s="161" t="s">
        <v>156</v>
      </c>
      <c r="K3335" s="167"/>
      <c r="L3335" s="168" t="s">
        <v>749</v>
      </c>
      <c r="M3335" s="168" t="s">
        <v>157</v>
      </c>
    </row>
    <row r="3336" spans="1:13" s="169" customFormat="1" x14ac:dyDescent="0.4">
      <c r="A3336" s="161" t="s">
        <v>2443</v>
      </c>
      <c r="B3336" s="161" t="s">
        <v>2452</v>
      </c>
      <c r="C3336" s="162">
        <v>17540</v>
      </c>
      <c r="D3336" s="163">
        <v>45863</v>
      </c>
      <c r="E3336" s="164">
        <v>45905</v>
      </c>
      <c r="F3336" s="165">
        <v>68882.34</v>
      </c>
      <c r="G3336" s="166" t="s">
        <v>2258</v>
      </c>
      <c r="H3336" s="161" t="s">
        <v>2021</v>
      </c>
      <c r="I3336" s="161" t="s">
        <v>5710</v>
      </c>
      <c r="J3336" s="161" t="s">
        <v>158</v>
      </c>
      <c r="K3336" s="167"/>
      <c r="L3336" s="168" t="s">
        <v>749</v>
      </c>
      <c r="M3336" s="168" t="s">
        <v>159</v>
      </c>
    </row>
    <row r="3337" spans="1:13" s="169" customFormat="1" x14ac:dyDescent="0.4">
      <c r="A3337" s="161" t="s">
        <v>2443</v>
      </c>
      <c r="B3337" s="161" t="s">
        <v>2452</v>
      </c>
      <c r="C3337" s="162">
        <v>17541</v>
      </c>
      <c r="D3337" s="163">
        <v>45863</v>
      </c>
      <c r="E3337" s="164">
        <v>45905</v>
      </c>
      <c r="F3337" s="165">
        <v>283306.57</v>
      </c>
      <c r="G3337" s="166" t="s">
        <v>2258</v>
      </c>
      <c r="H3337" s="161" t="s">
        <v>2021</v>
      </c>
      <c r="I3337" s="161" t="s">
        <v>5709</v>
      </c>
      <c r="J3337" s="161" t="s">
        <v>2076</v>
      </c>
      <c r="K3337" s="167"/>
      <c r="L3337" s="168" t="s">
        <v>749</v>
      </c>
      <c r="M3337" s="168" t="s">
        <v>1900</v>
      </c>
    </row>
    <row r="3338" spans="1:13" s="169" customFormat="1" x14ac:dyDescent="0.4">
      <c r="A3338" s="161" t="s">
        <v>2089</v>
      </c>
      <c r="B3338" s="161"/>
      <c r="C3338" s="162" t="s">
        <v>2764</v>
      </c>
      <c r="D3338" s="163">
        <v>45894</v>
      </c>
      <c r="E3338" s="164">
        <v>45908</v>
      </c>
      <c r="F3338" s="165">
        <v>2442.0300000000002</v>
      </c>
      <c r="G3338" s="166" t="s">
        <v>2258</v>
      </c>
      <c r="H3338" s="161" t="s">
        <v>2021</v>
      </c>
      <c r="I3338" s="161" t="s">
        <v>5842</v>
      </c>
      <c r="J3338" s="161" t="s">
        <v>55</v>
      </c>
      <c r="K3338" s="167"/>
      <c r="L3338" s="168" t="s">
        <v>749</v>
      </c>
      <c r="M3338" s="168" t="s">
        <v>56</v>
      </c>
    </row>
    <row r="3339" spans="1:13" s="169" customFormat="1" x14ac:dyDescent="0.4">
      <c r="A3339" s="161" t="s">
        <v>2090</v>
      </c>
      <c r="B3339" s="161"/>
      <c r="C3339" s="162" t="s">
        <v>2765</v>
      </c>
      <c r="D3339" s="163">
        <v>45894</v>
      </c>
      <c r="E3339" s="164">
        <v>45908</v>
      </c>
      <c r="F3339" s="165">
        <v>4295.9799999999996</v>
      </c>
      <c r="G3339" s="166" t="s">
        <v>2258</v>
      </c>
      <c r="H3339" s="161" t="s">
        <v>2021</v>
      </c>
      <c r="I3339" s="161" t="s">
        <v>5843</v>
      </c>
      <c r="J3339" s="161" t="s">
        <v>296</v>
      </c>
      <c r="K3339" s="167"/>
      <c r="L3339" s="168" t="s">
        <v>749</v>
      </c>
      <c r="M3339" s="168" t="s">
        <v>297</v>
      </c>
    </row>
    <row r="3340" spans="1:13" s="169" customFormat="1" x14ac:dyDescent="0.4">
      <c r="A3340" s="161" t="s">
        <v>2094</v>
      </c>
      <c r="B3340" s="161"/>
      <c r="C3340" s="162" t="s">
        <v>2766</v>
      </c>
      <c r="D3340" s="163">
        <v>45894</v>
      </c>
      <c r="E3340" s="164">
        <v>45910</v>
      </c>
      <c r="F3340" s="165">
        <v>1563.93</v>
      </c>
      <c r="G3340" s="166" t="s">
        <v>2258</v>
      </c>
      <c r="H3340" s="161" t="s">
        <v>2021</v>
      </c>
      <c r="I3340" s="161" t="s">
        <v>5844</v>
      </c>
      <c r="J3340" s="161" t="s">
        <v>118</v>
      </c>
      <c r="K3340" s="167"/>
      <c r="L3340" s="168" t="s">
        <v>749</v>
      </c>
      <c r="M3340" s="168" t="s">
        <v>119</v>
      </c>
    </row>
    <row r="3341" spans="1:13" s="169" customFormat="1" x14ac:dyDescent="0.4">
      <c r="A3341" s="161" t="s">
        <v>2095</v>
      </c>
      <c r="B3341" s="161"/>
      <c r="C3341" s="162" t="s">
        <v>2767</v>
      </c>
      <c r="D3341" s="163">
        <v>45874</v>
      </c>
      <c r="E3341" s="164">
        <v>45910</v>
      </c>
      <c r="F3341" s="165">
        <v>173.68</v>
      </c>
      <c r="G3341" s="166" t="s">
        <v>2258</v>
      </c>
      <c r="H3341" s="161" t="s">
        <v>2021</v>
      </c>
      <c r="I3341" s="161" t="s">
        <v>5845</v>
      </c>
      <c r="J3341" s="161" t="s">
        <v>126</v>
      </c>
      <c r="K3341" s="167"/>
      <c r="L3341" s="168" t="s">
        <v>749</v>
      </c>
      <c r="M3341" s="168" t="s">
        <v>127</v>
      </c>
    </row>
    <row r="3342" spans="1:13" s="169" customFormat="1" x14ac:dyDescent="0.4">
      <c r="A3342" s="161" t="s">
        <v>2095</v>
      </c>
      <c r="B3342" s="161"/>
      <c r="C3342" s="162" t="s">
        <v>2768</v>
      </c>
      <c r="D3342" s="163">
        <v>45894</v>
      </c>
      <c r="E3342" s="164">
        <v>45910</v>
      </c>
      <c r="F3342" s="165">
        <v>1706.33</v>
      </c>
      <c r="G3342" s="166" t="s">
        <v>2258</v>
      </c>
      <c r="H3342" s="161" t="s">
        <v>2021</v>
      </c>
      <c r="I3342" s="161" t="s">
        <v>5845</v>
      </c>
      <c r="J3342" s="161" t="s">
        <v>126</v>
      </c>
      <c r="K3342" s="167"/>
      <c r="L3342" s="168" t="s">
        <v>749</v>
      </c>
      <c r="M3342" s="168" t="s">
        <v>127</v>
      </c>
    </row>
    <row r="3343" spans="1:13" s="169" customFormat="1" x14ac:dyDescent="0.4">
      <c r="A3343" s="161" t="s">
        <v>2033</v>
      </c>
      <c r="B3343" s="161"/>
      <c r="C3343" s="162" t="s">
        <v>2769</v>
      </c>
      <c r="D3343" s="163">
        <v>45870</v>
      </c>
      <c r="E3343" s="164">
        <v>45910</v>
      </c>
      <c r="F3343" s="165">
        <v>6178.97</v>
      </c>
      <c r="G3343" s="166" t="s">
        <v>2258</v>
      </c>
      <c r="H3343" s="161" t="s">
        <v>2021</v>
      </c>
      <c r="I3343" s="161" t="s">
        <v>5846</v>
      </c>
      <c r="J3343" s="161" t="s">
        <v>414</v>
      </c>
      <c r="K3343" s="167"/>
      <c r="L3343" s="168" t="s">
        <v>749</v>
      </c>
      <c r="M3343" s="168" t="s">
        <v>415</v>
      </c>
    </row>
    <row r="3344" spans="1:13" s="169" customFormat="1" x14ac:dyDescent="0.4">
      <c r="A3344" s="161" t="s">
        <v>2034</v>
      </c>
      <c r="B3344" s="161"/>
      <c r="C3344" s="162" t="s">
        <v>2770</v>
      </c>
      <c r="D3344" s="163">
        <v>45870</v>
      </c>
      <c r="E3344" s="164">
        <v>45910</v>
      </c>
      <c r="F3344" s="165">
        <v>877.09</v>
      </c>
      <c r="G3344" s="166" t="s">
        <v>2258</v>
      </c>
      <c r="H3344" s="161" t="s">
        <v>2021</v>
      </c>
      <c r="I3344" s="161" t="s">
        <v>5847</v>
      </c>
      <c r="J3344" s="161" t="s">
        <v>420</v>
      </c>
      <c r="K3344" s="167"/>
      <c r="L3344" s="168" t="s">
        <v>749</v>
      </c>
      <c r="M3344" s="168" t="s">
        <v>421</v>
      </c>
    </row>
    <row r="3345" spans="1:13" s="169" customFormat="1" x14ac:dyDescent="0.4">
      <c r="A3345" s="161" t="s">
        <v>2035</v>
      </c>
      <c r="B3345" s="161"/>
      <c r="C3345" s="162" t="s">
        <v>2771</v>
      </c>
      <c r="D3345" s="163">
        <v>45870</v>
      </c>
      <c r="E3345" s="164">
        <v>45910</v>
      </c>
      <c r="F3345" s="165">
        <v>3291.43</v>
      </c>
      <c r="G3345" s="166" t="s">
        <v>2258</v>
      </c>
      <c r="H3345" s="161" t="s">
        <v>2021</v>
      </c>
      <c r="I3345" s="161" t="s">
        <v>5848</v>
      </c>
      <c r="J3345" s="161" t="s">
        <v>422</v>
      </c>
      <c r="K3345" s="167"/>
      <c r="L3345" s="168" t="s">
        <v>749</v>
      </c>
      <c r="M3345" s="168" t="s">
        <v>423</v>
      </c>
    </row>
    <row r="3346" spans="1:13" s="169" customFormat="1" x14ac:dyDescent="0.4">
      <c r="A3346" s="161" t="s">
        <v>2012</v>
      </c>
      <c r="B3346" s="161"/>
      <c r="C3346" s="162" t="s">
        <v>2772</v>
      </c>
      <c r="D3346" s="163">
        <v>45894</v>
      </c>
      <c r="E3346" s="164">
        <v>45910</v>
      </c>
      <c r="F3346" s="165">
        <v>1522.72</v>
      </c>
      <c r="G3346" s="166" t="s">
        <v>2258</v>
      </c>
      <c r="H3346" s="161" t="s">
        <v>2021</v>
      </c>
      <c r="I3346" s="161" t="s">
        <v>5849</v>
      </c>
      <c r="J3346" s="161" t="s">
        <v>350</v>
      </c>
      <c r="K3346" s="167"/>
      <c r="L3346" s="168" t="s">
        <v>749</v>
      </c>
      <c r="M3346" s="168" t="s">
        <v>351</v>
      </c>
    </row>
    <row r="3347" spans="1:13" s="169" customFormat="1" x14ac:dyDescent="0.4">
      <c r="A3347" s="161" t="s">
        <v>2096</v>
      </c>
      <c r="B3347" s="161"/>
      <c r="C3347" s="162" t="s">
        <v>2773</v>
      </c>
      <c r="D3347" s="163">
        <v>45894</v>
      </c>
      <c r="E3347" s="164">
        <v>45910</v>
      </c>
      <c r="F3347" s="165">
        <v>6456.28</v>
      </c>
      <c r="G3347" s="166" t="s">
        <v>2258</v>
      </c>
      <c r="H3347" s="161" t="s">
        <v>2021</v>
      </c>
      <c r="I3347" s="161" t="s">
        <v>5850</v>
      </c>
      <c r="J3347" s="161" t="s">
        <v>306</v>
      </c>
      <c r="K3347" s="167"/>
      <c r="L3347" s="168" t="s">
        <v>749</v>
      </c>
      <c r="M3347" s="168" t="s">
        <v>307</v>
      </c>
    </row>
    <row r="3348" spans="1:13" s="169" customFormat="1" x14ac:dyDescent="0.4">
      <c r="A3348" s="161" t="s">
        <v>2097</v>
      </c>
      <c r="B3348" s="161"/>
      <c r="C3348" s="162" t="s">
        <v>2774</v>
      </c>
      <c r="D3348" s="163">
        <v>45894</v>
      </c>
      <c r="E3348" s="164">
        <v>45910</v>
      </c>
      <c r="F3348" s="165">
        <v>2872.99</v>
      </c>
      <c r="G3348" s="166" t="s">
        <v>2258</v>
      </c>
      <c r="H3348" s="161" t="s">
        <v>2021</v>
      </c>
      <c r="I3348" s="161" t="s">
        <v>5851</v>
      </c>
      <c r="J3348" s="161" t="s">
        <v>88</v>
      </c>
      <c r="K3348" s="167"/>
      <c r="L3348" s="168" t="s">
        <v>749</v>
      </c>
      <c r="M3348" s="168" t="s">
        <v>89</v>
      </c>
    </row>
    <row r="3349" spans="1:13" s="169" customFormat="1" x14ac:dyDescent="0.4">
      <c r="A3349" s="161" t="s">
        <v>2098</v>
      </c>
      <c r="B3349" s="161"/>
      <c r="C3349" s="162" t="s">
        <v>2775</v>
      </c>
      <c r="D3349" s="163">
        <v>45870</v>
      </c>
      <c r="E3349" s="164">
        <v>45910</v>
      </c>
      <c r="F3349" s="165">
        <v>303.5</v>
      </c>
      <c r="G3349" s="166" t="s">
        <v>2258</v>
      </c>
      <c r="H3349" s="161" t="s">
        <v>2021</v>
      </c>
      <c r="I3349" s="161" t="s">
        <v>5852</v>
      </c>
      <c r="J3349" s="161" t="s">
        <v>140</v>
      </c>
      <c r="K3349" s="167"/>
      <c r="L3349" s="168" t="s">
        <v>749</v>
      </c>
      <c r="M3349" s="168" t="s">
        <v>141</v>
      </c>
    </row>
    <row r="3350" spans="1:13" s="169" customFormat="1" x14ac:dyDescent="0.4">
      <c r="A3350" s="161" t="s">
        <v>2098</v>
      </c>
      <c r="B3350" s="161"/>
      <c r="C3350" s="162" t="s">
        <v>2776</v>
      </c>
      <c r="D3350" s="163">
        <v>45870</v>
      </c>
      <c r="E3350" s="164">
        <v>45910</v>
      </c>
      <c r="F3350" s="165">
        <v>303.5</v>
      </c>
      <c r="G3350" s="166" t="s">
        <v>2258</v>
      </c>
      <c r="H3350" s="161" t="s">
        <v>2021</v>
      </c>
      <c r="I3350" s="161" t="s">
        <v>5853</v>
      </c>
      <c r="J3350" s="161" t="s">
        <v>474</v>
      </c>
      <c r="K3350" s="167"/>
      <c r="L3350" s="168" t="s">
        <v>749</v>
      </c>
      <c r="M3350" s="168" t="s">
        <v>475</v>
      </c>
    </row>
    <row r="3351" spans="1:13" s="169" customFormat="1" x14ac:dyDescent="0.4">
      <c r="A3351" s="161" t="s">
        <v>2036</v>
      </c>
      <c r="B3351" s="161"/>
      <c r="C3351" s="162" t="s">
        <v>2777</v>
      </c>
      <c r="D3351" s="163">
        <v>45894</v>
      </c>
      <c r="E3351" s="164">
        <v>45910</v>
      </c>
      <c r="F3351" s="165">
        <v>16101.28</v>
      </c>
      <c r="G3351" s="166" t="s">
        <v>2258</v>
      </c>
      <c r="H3351" s="161" t="s">
        <v>2021</v>
      </c>
      <c r="I3351" s="161" t="s">
        <v>5854</v>
      </c>
      <c r="J3351" s="161" t="s">
        <v>2076</v>
      </c>
      <c r="K3351" s="167"/>
      <c r="L3351" s="168" t="s">
        <v>749</v>
      </c>
      <c r="M3351" s="168" t="s">
        <v>1900</v>
      </c>
    </row>
    <row r="3352" spans="1:13" s="169" customFormat="1" x14ac:dyDescent="0.4">
      <c r="A3352" s="161" t="s">
        <v>2036</v>
      </c>
      <c r="B3352" s="161"/>
      <c r="C3352" s="162" t="s">
        <v>2778</v>
      </c>
      <c r="D3352" s="163">
        <v>45894</v>
      </c>
      <c r="E3352" s="164">
        <v>45910</v>
      </c>
      <c r="F3352" s="165">
        <v>6875.6</v>
      </c>
      <c r="G3352" s="166" t="s">
        <v>2258</v>
      </c>
      <c r="H3352" s="161" t="s">
        <v>2021</v>
      </c>
      <c r="I3352" s="161" t="s">
        <v>5855</v>
      </c>
      <c r="J3352" s="161" t="s">
        <v>160</v>
      </c>
      <c r="K3352" s="167"/>
      <c r="L3352" s="168" t="s">
        <v>749</v>
      </c>
      <c r="M3352" s="168" t="s">
        <v>161</v>
      </c>
    </row>
    <row r="3353" spans="1:13" s="169" customFormat="1" x14ac:dyDescent="0.4">
      <c r="A3353" s="161" t="s">
        <v>2036</v>
      </c>
      <c r="B3353" s="161"/>
      <c r="C3353" s="162" t="s">
        <v>2779</v>
      </c>
      <c r="D3353" s="163">
        <v>45894</v>
      </c>
      <c r="E3353" s="164">
        <v>45910</v>
      </c>
      <c r="F3353" s="165">
        <v>2338.02</v>
      </c>
      <c r="G3353" s="166" t="s">
        <v>2258</v>
      </c>
      <c r="H3353" s="161" t="s">
        <v>2021</v>
      </c>
      <c r="I3353" s="161" t="s">
        <v>5856</v>
      </c>
      <c r="J3353" s="161" t="s">
        <v>182</v>
      </c>
      <c r="K3353" s="167"/>
      <c r="L3353" s="168" t="s">
        <v>749</v>
      </c>
      <c r="M3353" s="168" t="s">
        <v>183</v>
      </c>
    </row>
    <row r="3354" spans="1:13" s="169" customFormat="1" x14ac:dyDescent="0.4">
      <c r="A3354" s="161" t="s">
        <v>2036</v>
      </c>
      <c r="B3354" s="161"/>
      <c r="C3354" s="162" t="s">
        <v>2780</v>
      </c>
      <c r="D3354" s="163">
        <v>45894</v>
      </c>
      <c r="E3354" s="164">
        <v>45910</v>
      </c>
      <c r="F3354" s="165">
        <v>1417.13</v>
      </c>
      <c r="G3354" s="166" t="s">
        <v>2258</v>
      </c>
      <c r="H3354" s="161" t="s">
        <v>2021</v>
      </c>
      <c r="I3354" s="161" t="s">
        <v>5857</v>
      </c>
      <c r="J3354" s="161" t="s">
        <v>184</v>
      </c>
      <c r="K3354" s="167"/>
      <c r="L3354" s="168" t="s">
        <v>749</v>
      </c>
      <c r="M3354" s="168" t="s">
        <v>185</v>
      </c>
    </row>
    <row r="3355" spans="1:13" s="169" customFormat="1" x14ac:dyDescent="0.4">
      <c r="A3355" s="161" t="s">
        <v>2036</v>
      </c>
      <c r="B3355" s="161"/>
      <c r="C3355" s="162" t="s">
        <v>2781</v>
      </c>
      <c r="D3355" s="163">
        <v>45894</v>
      </c>
      <c r="E3355" s="164">
        <v>45910</v>
      </c>
      <c r="F3355" s="165">
        <v>15469.86</v>
      </c>
      <c r="G3355" s="166" t="s">
        <v>2258</v>
      </c>
      <c r="H3355" s="161" t="s">
        <v>2021</v>
      </c>
      <c r="I3355" s="161" t="s">
        <v>5854</v>
      </c>
      <c r="J3355" s="161" t="s">
        <v>2076</v>
      </c>
      <c r="K3355" s="167"/>
      <c r="L3355" s="168" t="s">
        <v>749</v>
      </c>
      <c r="M3355" s="168" t="s">
        <v>1900</v>
      </c>
    </row>
    <row r="3356" spans="1:13" s="169" customFormat="1" x14ac:dyDescent="0.4">
      <c r="A3356" s="161" t="s">
        <v>2036</v>
      </c>
      <c r="B3356" s="161"/>
      <c r="C3356" s="162" t="s">
        <v>2782</v>
      </c>
      <c r="D3356" s="163">
        <v>45894</v>
      </c>
      <c r="E3356" s="164">
        <v>45910</v>
      </c>
      <c r="F3356" s="165">
        <v>6606.12</v>
      </c>
      <c r="G3356" s="166" t="s">
        <v>2258</v>
      </c>
      <c r="H3356" s="161" t="s">
        <v>2021</v>
      </c>
      <c r="I3356" s="161" t="s">
        <v>5855</v>
      </c>
      <c r="J3356" s="161" t="s">
        <v>160</v>
      </c>
      <c r="K3356" s="167"/>
      <c r="L3356" s="168" t="s">
        <v>749</v>
      </c>
      <c r="M3356" s="168" t="s">
        <v>161</v>
      </c>
    </row>
    <row r="3357" spans="1:13" s="169" customFormat="1" x14ac:dyDescent="0.4">
      <c r="A3357" s="161" t="s">
        <v>2036</v>
      </c>
      <c r="B3357" s="161"/>
      <c r="C3357" s="162" t="s">
        <v>2783</v>
      </c>
      <c r="D3357" s="163">
        <v>45875</v>
      </c>
      <c r="E3357" s="164">
        <v>45910</v>
      </c>
      <c r="F3357" s="165">
        <v>2420.2399999999998</v>
      </c>
      <c r="G3357" s="166" t="s">
        <v>2264</v>
      </c>
      <c r="H3357" s="161" t="s">
        <v>2270</v>
      </c>
      <c r="I3357" s="161" t="s">
        <v>5858</v>
      </c>
      <c r="J3357" s="161" t="s">
        <v>24</v>
      </c>
      <c r="K3357" s="167"/>
      <c r="L3357" s="168" t="s">
        <v>749</v>
      </c>
      <c r="M3357" s="168" t="s">
        <v>25</v>
      </c>
    </row>
    <row r="3358" spans="1:13" s="169" customFormat="1" x14ac:dyDescent="0.4">
      <c r="A3358" s="161" t="s">
        <v>2036</v>
      </c>
      <c r="B3358" s="161"/>
      <c r="C3358" s="162" t="s">
        <v>2784</v>
      </c>
      <c r="D3358" s="163">
        <v>45894</v>
      </c>
      <c r="E3358" s="164">
        <v>45910</v>
      </c>
      <c r="F3358" s="165">
        <v>1749.43</v>
      </c>
      <c r="G3358" s="166" t="s">
        <v>2258</v>
      </c>
      <c r="H3358" s="161" t="s">
        <v>2021</v>
      </c>
      <c r="I3358" s="161" t="s">
        <v>5859</v>
      </c>
      <c r="J3358" s="161" t="s">
        <v>166</v>
      </c>
      <c r="K3358" s="167"/>
      <c r="L3358" s="168" t="s">
        <v>749</v>
      </c>
      <c r="M3358" s="168" t="s">
        <v>167</v>
      </c>
    </row>
    <row r="3359" spans="1:13" s="169" customFormat="1" x14ac:dyDescent="0.4">
      <c r="A3359" s="161" t="s">
        <v>2036</v>
      </c>
      <c r="B3359" s="161"/>
      <c r="C3359" s="162" t="s">
        <v>2785</v>
      </c>
      <c r="D3359" s="163">
        <v>45894</v>
      </c>
      <c r="E3359" s="164">
        <v>45910</v>
      </c>
      <c r="F3359" s="165">
        <v>34928.129999999997</v>
      </c>
      <c r="G3359" s="166" t="s">
        <v>2258</v>
      </c>
      <c r="H3359" s="161" t="s">
        <v>2021</v>
      </c>
      <c r="I3359" s="161" t="s">
        <v>5860</v>
      </c>
      <c r="J3359" s="161" t="s">
        <v>168</v>
      </c>
      <c r="K3359" s="167"/>
      <c r="L3359" s="168" t="s">
        <v>749</v>
      </c>
      <c r="M3359" s="168" t="s">
        <v>169</v>
      </c>
    </row>
    <row r="3360" spans="1:13" s="169" customFormat="1" x14ac:dyDescent="0.4">
      <c r="A3360" s="161" t="s">
        <v>2036</v>
      </c>
      <c r="B3360" s="161"/>
      <c r="C3360" s="162" t="s">
        <v>2786</v>
      </c>
      <c r="D3360" s="163">
        <v>45870</v>
      </c>
      <c r="E3360" s="164">
        <v>45910</v>
      </c>
      <c r="F3360" s="165">
        <v>763.75</v>
      </c>
      <c r="G3360" s="166" t="s">
        <v>2258</v>
      </c>
      <c r="H3360" s="161" t="s">
        <v>2021</v>
      </c>
      <c r="I3360" s="161" t="s">
        <v>5856</v>
      </c>
      <c r="J3360" s="161" t="s">
        <v>182</v>
      </c>
      <c r="K3360" s="167"/>
      <c r="L3360" s="168" t="s">
        <v>749</v>
      </c>
      <c r="M3360" s="168" t="s">
        <v>183</v>
      </c>
    </row>
    <row r="3361" spans="1:13" s="169" customFormat="1" x14ac:dyDescent="0.4">
      <c r="A3361" s="161" t="s">
        <v>2036</v>
      </c>
      <c r="B3361" s="161"/>
      <c r="C3361" s="162" t="s">
        <v>2787</v>
      </c>
      <c r="D3361" s="163">
        <v>45870</v>
      </c>
      <c r="E3361" s="164">
        <v>45910</v>
      </c>
      <c r="F3361" s="165">
        <v>462.93</v>
      </c>
      <c r="G3361" s="166" t="s">
        <v>2258</v>
      </c>
      <c r="H3361" s="161" t="s">
        <v>2021</v>
      </c>
      <c r="I3361" s="161" t="s">
        <v>5857</v>
      </c>
      <c r="J3361" s="161" t="s">
        <v>184</v>
      </c>
      <c r="K3361" s="167"/>
      <c r="L3361" s="168" t="s">
        <v>749</v>
      </c>
      <c r="M3361" s="168" t="s">
        <v>185</v>
      </c>
    </row>
    <row r="3362" spans="1:13" s="169" customFormat="1" x14ac:dyDescent="0.4">
      <c r="A3362" s="161" t="s">
        <v>2036</v>
      </c>
      <c r="B3362" s="161"/>
      <c r="C3362" s="162" t="s">
        <v>2788</v>
      </c>
      <c r="D3362" s="163">
        <v>45870</v>
      </c>
      <c r="E3362" s="164">
        <v>45910</v>
      </c>
      <c r="F3362" s="165">
        <v>571.48</v>
      </c>
      <c r="G3362" s="166" t="s">
        <v>2258</v>
      </c>
      <c r="H3362" s="161" t="s">
        <v>2021</v>
      </c>
      <c r="I3362" s="161" t="s">
        <v>5859</v>
      </c>
      <c r="J3362" s="161" t="s">
        <v>166</v>
      </c>
      <c r="K3362" s="167"/>
      <c r="L3362" s="168" t="s">
        <v>749</v>
      </c>
      <c r="M3362" s="168" t="s">
        <v>167</v>
      </c>
    </row>
    <row r="3363" spans="1:13" s="169" customFormat="1" x14ac:dyDescent="0.4">
      <c r="A3363" s="161" t="s">
        <v>2036</v>
      </c>
      <c r="B3363" s="161"/>
      <c r="C3363" s="162" t="s">
        <v>2789</v>
      </c>
      <c r="D3363" s="163">
        <v>45870</v>
      </c>
      <c r="E3363" s="164">
        <v>45910</v>
      </c>
      <c r="F3363" s="165">
        <v>11455.19</v>
      </c>
      <c r="G3363" s="166" t="s">
        <v>2258</v>
      </c>
      <c r="H3363" s="161" t="s">
        <v>2021</v>
      </c>
      <c r="I3363" s="161" t="s">
        <v>5860</v>
      </c>
      <c r="J3363" s="161" t="s">
        <v>168</v>
      </c>
      <c r="K3363" s="167"/>
      <c r="L3363" s="168" t="s">
        <v>749</v>
      </c>
      <c r="M3363" s="168" t="s">
        <v>169</v>
      </c>
    </row>
    <row r="3364" spans="1:13" s="169" customFormat="1" x14ac:dyDescent="0.4">
      <c r="A3364" s="161" t="s">
        <v>2036</v>
      </c>
      <c r="B3364" s="161"/>
      <c r="C3364" s="162" t="s">
        <v>2790</v>
      </c>
      <c r="D3364" s="163">
        <v>45873</v>
      </c>
      <c r="E3364" s="164">
        <v>45910</v>
      </c>
      <c r="F3364" s="165">
        <v>15847.01</v>
      </c>
      <c r="G3364" s="166" t="s">
        <v>4261</v>
      </c>
      <c r="H3364" s="161" t="s">
        <v>4263</v>
      </c>
      <c r="I3364" s="161" t="s">
        <v>5861</v>
      </c>
      <c r="J3364" s="161" t="s">
        <v>759</v>
      </c>
      <c r="K3364" s="167"/>
      <c r="L3364" s="168" t="s">
        <v>749</v>
      </c>
      <c r="M3364" s="168" t="s">
        <v>758</v>
      </c>
    </row>
    <row r="3365" spans="1:13" s="169" customFormat="1" x14ac:dyDescent="0.4">
      <c r="A3365" s="161" t="s">
        <v>2036</v>
      </c>
      <c r="B3365" s="161"/>
      <c r="C3365" s="162" t="s">
        <v>2791</v>
      </c>
      <c r="D3365" s="163">
        <v>45870</v>
      </c>
      <c r="E3365" s="164">
        <v>45910</v>
      </c>
      <c r="F3365" s="165">
        <v>4909.37</v>
      </c>
      <c r="G3365" s="166" t="s">
        <v>2258</v>
      </c>
      <c r="H3365" s="161" t="s">
        <v>2021</v>
      </c>
      <c r="I3365" s="161" t="s">
        <v>5860</v>
      </c>
      <c r="J3365" s="161" t="s">
        <v>168</v>
      </c>
      <c r="K3365" s="167"/>
      <c r="L3365" s="168" t="s">
        <v>749</v>
      </c>
      <c r="M3365" s="168" t="s">
        <v>169</v>
      </c>
    </row>
    <row r="3366" spans="1:13" s="169" customFormat="1" x14ac:dyDescent="0.4">
      <c r="A3366" s="161" t="s">
        <v>2036</v>
      </c>
      <c r="B3366" s="161"/>
      <c r="C3366" s="162" t="s">
        <v>2792</v>
      </c>
      <c r="D3366" s="163">
        <v>45870</v>
      </c>
      <c r="E3366" s="164">
        <v>45910</v>
      </c>
      <c r="F3366" s="165">
        <v>327.32</v>
      </c>
      <c r="G3366" s="166" t="s">
        <v>2258</v>
      </c>
      <c r="H3366" s="161" t="s">
        <v>2021</v>
      </c>
      <c r="I3366" s="161" t="s">
        <v>5856</v>
      </c>
      <c r="J3366" s="161" t="s">
        <v>182</v>
      </c>
      <c r="K3366" s="167"/>
      <c r="L3366" s="168" t="s">
        <v>749</v>
      </c>
      <c r="M3366" s="168" t="s">
        <v>183</v>
      </c>
    </row>
    <row r="3367" spans="1:13" s="169" customFormat="1" x14ac:dyDescent="0.4">
      <c r="A3367" s="161" t="s">
        <v>2036</v>
      </c>
      <c r="B3367" s="161"/>
      <c r="C3367" s="162" t="s">
        <v>2793</v>
      </c>
      <c r="D3367" s="163">
        <v>45870</v>
      </c>
      <c r="E3367" s="164">
        <v>45910</v>
      </c>
      <c r="F3367" s="165">
        <v>198.4</v>
      </c>
      <c r="G3367" s="166" t="s">
        <v>2258</v>
      </c>
      <c r="H3367" s="161" t="s">
        <v>2021</v>
      </c>
      <c r="I3367" s="161" t="s">
        <v>5857</v>
      </c>
      <c r="J3367" s="161" t="s">
        <v>184</v>
      </c>
      <c r="K3367" s="167"/>
      <c r="L3367" s="168" t="s">
        <v>749</v>
      </c>
      <c r="M3367" s="168" t="s">
        <v>185</v>
      </c>
    </row>
    <row r="3368" spans="1:13" s="169" customFormat="1" x14ac:dyDescent="0.4">
      <c r="A3368" s="161" t="s">
        <v>2036</v>
      </c>
      <c r="B3368" s="161"/>
      <c r="C3368" s="162" t="s">
        <v>2794</v>
      </c>
      <c r="D3368" s="163">
        <v>45870</v>
      </c>
      <c r="E3368" s="164">
        <v>45910</v>
      </c>
      <c r="F3368" s="165">
        <v>244.92</v>
      </c>
      <c r="G3368" s="166" t="s">
        <v>2258</v>
      </c>
      <c r="H3368" s="161" t="s">
        <v>2021</v>
      </c>
      <c r="I3368" s="161" t="s">
        <v>5859</v>
      </c>
      <c r="J3368" s="161" t="s">
        <v>166</v>
      </c>
      <c r="K3368" s="167"/>
      <c r="L3368" s="168" t="s">
        <v>749</v>
      </c>
      <c r="M3368" s="168" t="s">
        <v>167</v>
      </c>
    </row>
    <row r="3369" spans="1:13" s="169" customFormat="1" x14ac:dyDescent="0.4">
      <c r="A3369" s="161" t="s">
        <v>2036</v>
      </c>
      <c r="B3369" s="161"/>
      <c r="C3369" s="162" t="s">
        <v>2795</v>
      </c>
      <c r="D3369" s="163">
        <v>45894</v>
      </c>
      <c r="E3369" s="164">
        <v>45910</v>
      </c>
      <c r="F3369" s="165">
        <v>4021.68</v>
      </c>
      <c r="G3369" s="166" t="s">
        <v>2258</v>
      </c>
      <c r="H3369" s="161" t="s">
        <v>2021</v>
      </c>
      <c r="I3369" s="161" t="s">
        <v>5862</v>
      </c>
      <c r="J3369" s="161" t="s">
        <v>312</v>
      </c>
      <c r="K3369" s="167"/>
      <c r="L3369" s="168" t="s">
        <v>749</v>
      </c>
      <c r="M3369" s="168" t="s">
        <v>313</v>
      </c>
    </row>
    <row r="3370" spans="1:13" s="169" customFormat="1" x14ac:dyDescent="0.4">
      <c r="A3370" s="161" t="s">
        <v>2036</v>
      </c>
      <c r="B3370" s="161"/>
      <c r="C3370" s="162" t="s">
        <v>2796</v>
      </c>
      <c r="D3370" s="163">
        <v>45870</v>
      </c>
      <c r="E3370" s="164">
        <v>45910</v>
      </c>
      <c r="F3370" s="165">
        <v>2129.59</v>
      </c>
      <c r="G3370" s="166" t="s">
        <v>2258</v>
      </c>
      <c r="H3370" s="161" t="s">
        <v>2021</v>
      </c>
      <c r="I3370" s="161" t="s">
        <v>5863</v>
      </c>
      <c r="J3370" s="161" t="s">
        <v>32</v>
      </c>
      <c r="K3370" s="167"/>
      <c r="L3370" s="168" t="s">
        <v>749</v>
      </c>
      <c r="M3370" s="168" t="s">
        <v>33</v>
      </c>
    </row>
    <row r="3371" spans="1:13" s="169" customFormat="1" x14ac:dyDescent="0.4">
      <c r="A3371" s="161" t="s">
        <v>2036</v>
      </c>
      <c r="B3371" s="161"/>
      <c r="C3371" s="162" t="s">
        <v>2796</v>
      </c>
      <c r="D3371" s="163">
        <v>45870</v>
      </c>
      <c r="E3371" s="164">
        <v>45910</v>
      </c>
      <c r="F3371" s="165">
        <v>21589.62</v>
      </c>
      <c r="G3371" s="166" t="s">
        <v>2258</v>
      </c>
      <c r="H3371" s="161" t="s">
        <v>2021</v>
      </c>
      <c r="I3371" s="161" t="s">
        <v>5863</v>
      </c>
      <c r="J3371" s="161" t="s">
        <v>32</v>
      </c>
      <c r="K3371" s="167"/>
      <c r="L3371" s="168" t="s">
        <v>749</v>
      </c>
      <c r="M3371" s="168" t="s">
        <v>33</v>
      </c>
    </row>
    <row r="3372" spans="1:13" s="169" customFormat="1" x14ac:dyDescent="0.4">
      <c r="A3372" s="161" t="s">
        <v>2036</v>
      </c>
      <c r="B3372" s="161"/>
      <c r="C3372" s="162" t="s">
        <v>2797</v>
      </c>
      <c r="D3372" s="163">
        <v>45870</v>
      </c>
      <c r="E3372" s="164">
        <v>45910</v>
      </c>
      <c r="F3372" s="165">
        <v>12907.08</v>
      </c>
      <c r="G3372" s="166" t="s">
        <v>2258</v>
      </c>
      <c r="H3372" s="161" t="s">
        <v>2021</v>
      </c>
      <c r="I3372" s="161" t="s">
        <v>5864</v>
      </c>
      <c r="J3372" s="161" t="s">
        <v>36</v>
      </c>
      <c r="K3372" s="167"/>
      <c r="L3372" s="168" t="s">
        <v>749</v>
      </c>
      <c r="M3372" s="168" t="s">
        <v>37</v>
      </c>
    </row>
    <row r="3373" spans="1:13" s="169" customFormat="1" x14ac:dyDescent="0.4">
      <c r="A3373" s="161" t="s">
        <v>2036</v>
      </c>
      <c r="B3373" s="161"/>
      <c r="C3373" s="162" t="s">
        <v>2798</v>
      </c>
      <c r="D3373" s="163">
        <v>45870</v>
      </c>
      <c r="E3373" s="164">
        <v>45910</v>
      </c>
      <c r="F3373" s="165">
        <v>811.16</v>
      </c>
      <c r="G3373" s="166" t="s">
        <v>2258</v>
      </c>
      <c r="H3373" s="161" t="s">
        <v>2021</v>
      </c>
      <c r="I3373" s="161" t="s">
        <v>5865</v>
      </c>
      <c r="J3373" s="161" t="s">
        <v>18</v>
      </c>
      <c r="K3373" s="167"/>
      <c r="L3373" s="168" t="s">
        <v>749</v>
      </c>
      <c r="M3373" s="168" t="s">
        <v>19</v>
      </c>
    </row>
    <row r="3374" spans="1:13" s="169" customFormat="1" x14ac:dyDescent="0.4">
      <c r="A3374" s="161" t="s">
        <v>2036</v>
      </c>
      <c r="B3374" s="161"/>
      <c r="C3374" s="162" t="s">
        <v>2798</v>
      </c>
      <c r="D3374" s="163">
        <v>45870</v>
      </c>
      <c r="E3374" s="164">
        <v>45910</v>
      </c>
      <c r="F3374" s="165">
        <v>2539.2199999999998</v>
      </c>
      <c r="G3374" s="166" t="s">
        <v>2258</v>
      </c>
      <c r="H3374" s="161" t="s">
        <v>2021</v>
      </c>
      <c r="I3374" s="161" t="s">
        <v>5865</v>
      </c>
      <c r="J3374" s="161" t="s">
        <v>18</v>
      </c>
      <c r="K3374" s="167"/>
      <c r="L3374" s="168" t="s">
        <v>749</v>
      </c>
      <c r="M3374" s="168" t="s">
        <v>19</v>
      </c>
    </row>
    <row r="3375" spans="1:13" s="169" customFormat="1" x14ac:dyDescent="0.4">
      <c r="A3375" s="161" t="s">
        <v>2036</v>
      </c>
      <c r="B3375" s="161"/>
      <c r="C3375" s="162" t="s">
        <v>2799</v>
      </c>
      <c r="D3375" s="163">
        <v>45870</v>
      </c>
      <c r="E3375" s="164">
        <v>45910</v>
      </c>
      <c r="F3375" s="165">
        <v>2505.5</v>
      </c>
      <c r="G3375" s="166" t="s">
        <v>2258</v>
      </c>
      <c r="H3375" s="161" t="s">
        <v>2021</v>
      </c>
      <c r="I3375" s="161" t="s">
        <v>5866</v>
      </c>
      <c r="J3375" s="161" t="s">
        <v>18</v>
      </c>
      <c r="K3375" s="167"/>
      <c r="L3375" s="168" t="s">
        <v>749</v>
      </c>
      <c r="M3375" s="168" t="s">
        <v>19</v>
      </c>
    </row>
    <row r="3376" spans="1:13" s="169" customFormat="1" x14ac:dyDescent="0.4">
      <c r="A3376" s="161" t="s">
        <v>2036</v>
      </c>
      <c r="B3376" s="161"/>
      <c r="C3376" s="162" t="s">
        <v>2800</v>
      </c>
      <c r="D3376" s="163">
        <v>45870</v>
      </c>
      <c r="E3376" s="164">
        <v>45910</v>
      </c>
      <c r="F3376" s="165">
        <v>18961.97</v>
      </c>
      <c r="G3376" s="166" t="s">
        <v>2258</v>
      </c>
      <c r="H3376" s="161" t="s">
        <v>2021</v>
      </c>
      <c r="I3376" s="161" t="s">
        <v>5867</v>
      </c>
      <c r="J3376" s="161" t="s">
        <v>32</v>
      </c>
      <c r="K3376" s="167"/>
      <c r="L3376" s="168" t="s">
        <v>749</v>
      </c>
      <c r="M3376" s="168" t="s">
        <v>33</v>
      </c>
    </row>
    <row r="3377" spans="1:13" s="169" customFormat="1" x14ac:dyDescent="0.4">
      <c r="A3377" s="161" t="s">
        <v>2036</v>
      </c>
      <c r="B3377" s="161"/>
      <c r="C3377" s="162" t="s">
        <v>2801</v>
      </c>
      <c r="D3377" s="163">
        <v>45870</v>
      </c>
      <c r="E3377" s="164">
        <v>45910</v>
      </c>
      <c r="F3377" s="165">
        <v>10716.84</v>
      </c>
      <c r="G3377" s="166" t="s">
        <v>2258</v>
      </c>
      <c r="H3377" s="161" t="s">
        <v>2021</v>
      </c>
      <c r="I3377" s="161" t="s">
        <v>5868</v>
      </c>
      <c r="J3377" s="161" t="s">
        <v>36</v>
      </c>
      <c r="K3377" s="167"/>
      <c r="L3377" s="168" t="s">
        <v>749</v>
      </c>
      <c r="M3377" s="168" t="s">
        <v>37</v>
      </c>
    </row>
    <row r="3378" spans="1:13" s="169" customFormat="1" x14ac:dyDescent="0.4">
      <c r="A3378" s="161" t="s">
        <v>2036</v>
      </c>
      <c r="B3378" s="161"/>
      <c r="C3378" s="162" t="s">
        <v>2802</v>
      </c>
      <c r="D3378" s="163">
        <v>45894</v>
      </c>
      <c r="E3378" s="164">
        <v>45910</v>
      </c>
      <c r="F3378" s="165">
        <v>5315.88</v>
      </c>
      <c r="G3378" s="166" t="s">
        <v>2258</v>
      </c>
      <c r="H3378" s="161" t="s">
        <v>2021</v>
      </c>
      <c r="I3378" s="161" t="s">
        <v>5866</v>
      </c>
      <c r="J3378" s="161" t="s">
        <v>18</v>
      </c>
      <c r="K3378" s="167"/>
      <c r="L3378" s="168" t="s">
        <v>749</v>
      </c>
      <c r="M3378" s="168" t="s">
        <v>19</v>
      </c>
    </row>
    <row r="3379" spans="1:13" s="169" customFormat="1" x14ac:dyDescent="0.4">
      <c r="A3379" s="161" t="s">
        <v>2099</v>
      </c>
      <c r="B3379" s="161"/>
      <c r="C3379" s="162" t="s">
        <v>2803</v>
      </c>
      <c r="D3379" s="163">
        <v>45894</v>
      </c>
      <c r="E3379" s="164">
        <v>45910</v>
      </c>
      <c r="F3379" s="165">
        <v>2375.12</v>
      </c>
      <c r="G3379" s="166" t="s">
        <v>2258</v>
      </c>
      <c r="H3379" s="161" t="s">
        <v>2021</v>
      </c>
      <c r="I3379" s="161" t="s">
        <v>5869</v>
      </c>
      <c r="J3379" s="161" t="s">
        <v>334</v>
      </c>
      <c r="K3379" s="167"/>
      <c r="L3379" s="168" t="s">
        <v>749</v>
      </c>
      <c r="M3379" s="168" t="s">
        <v>335</v>
      </c>
    </row>
    <row r="3380" spans="1:13" s="169" customFormat="1" x14ac:dyDescent="0.4">
      <c r="A3380" s="161" t="s">
        <v>2100</v>
      </c>
      <c r="B3380" s="161"/>
      <c r="C3380" s="162" t="s">
        <v>2804</v>
      </c>
      <c r="D3380" s="163">
        <v>45894</v>
      </c>
      <c r="E3380" s="164">
        <v>45910</v>
      </c>
      <c r="F3380" s="165">
        <v>12472.96</v>
      </c>
      <c r="G3380" s="166" t="s">
        <v>2258</v>
      </c>
      <c r="H3380" s="161" t="s">
        <v>2021</v>
      </c>
      <c r="I3380" s="161" t="s">
        <v>5870</v>
      </c>
      <c r="J3380" s="161" t="s">
        <v>364</v>
      </c>
      <c r="K3380" s="167"/>
      <c r="L3380" s="168" t="s">
        <v>749</v>
      </c>
      <c r="M3380" s="168" t="s">
        <v>365</v>
      </c>
    </row>
    <row r="3381" spans="1:13" s="169" customFormat="1" x14ac:dyDescent="0.4">
      <c r="A3381" s="161" t="s">
        <v>2100</v>
      </c>
      <c r="B3381" s="161"/>
      <c r="C3381" s="162" t="s">
        <v>2805</v>
      </c>
      <c r="D3381" s="163">
        <v>45870</v>
      </c>
      <c r="E3381" s="164">
        <v>45910</v>
      </c>
      <c r="F3381" s="165">
        <v>2662.88</v>
      </c>
      <c r="G3381" s="166" t="s">
        <v>2258</v>
      </c>
      <c r="H3381" s="161" t="s">
        <v>2021</v>
      </c>
      <c r="I3381" s="161" t="s">
        <v>5870</v>
      </c>
      <c r="J3381" s="161" t="s">
        <v>364</v>
      </c>
      <c r="K3381" s="167"/>
      <c r="L3381" s="168" t="s">
        <v>749</v>
      </c>
      <c r="M3381" s="168" t="s">
        <v>365</v>
      </c>
    </row>
    <row r="3382" spans="1:13" s="169" customFormat="1" x14ac:dyDescent="0.4">
      <c r="A3382" s="161" t="s">
        <v>2100</v>
      </c>
      <c r="B3382" s="161"/>
      <c r="C3382" s="162" t="s">
        <v>2806</v>
      </c>
      <c r="D3382" s="163">
        <v>45870</v>
      </c>
      <c r="E3382" s="164">
        <v>45910</v>
      </c>
      <c r="F3382" s="165">
        <v>3254.63</v>
      </c>
      <c r="G3382" s="166" t="s">
        <v>2258</v>
      </c>
      <c r="H3382" s="161" t="s">
        <v>2021</v>
      </c>
      <c r="I3382" s="161" t="s">
        <v>5870</v>
      </c>
      <c r="J3382" s="161" t="s">
        <v>364</v>
      </c>
      <c r="K3382" s="167"/>
      <c r="L3382" s="168" t="s">
        <v>749</v>
      </c>
      <c r="M3382" s="168" t="s">
        <v>365</v>
      </c>
    </row>
    <row r="3383" spans="1:13" s="169" customFormat="1" x14ac:dyDescent="0.4">
      <c r="A3383" s="161" t="s">
        <v>2101</v>
      </c>
      <c r="B3383" s="161"/>
      <c r="C3383" s="162" t="s">
        <v>2807</v>
      </c>
      <c r="D3383" s="163">
        <v>45894</v>
      </c>
      <c r="E3383" s="164">
        <v>45910</v>
      </c>
      <c r="F3383" s="165">
        <v>2680.24</v>
      </c>
      <c r="G3383" s="166" t="s">
        <v>2258</v>
      </c>
      <c r="H3383" s="161" t="s">
        <v>2021</v>
      </c>
      <c r="I3383" s="161" t="s">
        <v>5871</v>
      </c>
      <c r="J3383" s="161" t="s">
        <v>320</v>
      </c>
      <c r="K3383" s="167"/>
      <c r="L3383" s="168" t="s">
        <v>749</v>
      </c>
      <c r="M3383" s="168" t="s">
        <v>321</v>
      </c>
    </row>
    <row r="3384" spans="1:13" s="169" customFormat="1" x14ac:dyDescent="0.4">
      <c r="A3384" s="161" t="s">
        <v>2102</v>
      </c>
      <c r="B3384" s="161"/>
      <c r="C3384" s="162" t="s">
        <v>2808</v>
      </c>
      <c r="D3384" s="163">
        <v>45870</v>
      </c>
      <c r="E3384" s="164">
        <v>45910</v>
      </c>
      <c r="F3384" s="165">
        <v>2576.0300000000002</v>
      </c>
      <c r="G3384" s="166" t="s">
        <v>2258</v>
      </c>
      <c r="H3384" s="161" t="s">
        <v>2021</v>
      </c>
      <c r="I3384" s="161" t="s">
        <v>5872</v>
      </c>
      <c r="J3384" s="161" t="s">
        <v>222</v>
      </c>
      <c r="K3384" s="167"/>
      <c r="L3384" s="168" t="s">
        <v>749</v>
      </c>
      <c r="M3384" s="168" t="s">
        <v>223</v>
      </c>
    </row>
    <row r="3385" spans="1:13" s="169" customFormat="1" x14ac:dyDescent="0.4">
      <c r="A3385" s="161" t="s">
        <v>2102</v>
      </c>
      <c r="B3385" s="161"/>
      <c r="C3385" s="162" t="s">
        <v>2809</v>
      </c>
      <c r="D3385" s="163">
        <v>45894</v>
      </c>
      <c r="E3385" s="164">
        <v>45910</v>
      </c>
      <c r="F3385" s="165">
        <v>12195.18</v>
      </c>
      <c r="G3385" s="166" t="s">
        <v>2258</v>
      </c>
      <c r="H3385" s="161" t="s">
        <v>2021</v>
      </c>
      <c r="I3385" s="161" t="s">
        <v>5872</v>
      </c>
      <c r="J3385" s="161" t="s">
        <v>222</v>
      </c>
      <c r="K3385" s="167"/>
      <c r="L3385" s="168" t="s">
        <v>749</v>
      </c>
      <c r="M3385" s="168" t="s">
        <v>223</v>
      </c>
    </row>
    <row r="3386" spans="1:13" s="169" customFormat="1" x14ac:dyDescent="0.4">
      <c r="A3386" s="161" t="s">
        <v>2102</v>
      </c>
      <c r="B3386" s="161"/>
      <c r="C3386" s="162" t="s">
        <v>2810</v>
      </c>
      <c r="D3386" s="163">
        <v>45870</v>
      </c>
      <c r="E3386" s="164">
        <v>45910</v>
      </c>
      <c r="F3386" s="165">
        <v>3148.48</v>
      </c>
      <c r="G3386" s="166" t="s">
        <v>2258</v>
      </c>
      <c r="H3386" s="161" t="s">
        <v>2021</v>
      </c>
      <c r="I3386" s="161" t="s">
        <v>5872</v>
      </c>
      <c r="J3386" s="161" t="s">
        <v>222</v>
      </c>
      <c r="K3386" s="167"/>
      <c r="L3386" s="168" t="s">
        <v>749</v>
      </c>
      <c r="M3386" s="168" t="s">
        <v>223</v>
      </c>
    </row>
    <row r="3387" spans="1:13" s="169" customFormat="1" x14ac:dyDescent="0.4">
      <c r="A3387" s="161" t="s">
        <v>2103</v>
      </c>
      <c r="B3387" s="161"/>
      <c r="C3387" s="162" t="s">
        <v>2811</v>
      </c>
      <c r="D3387" s="163">
        <v>45870</v>
      </c>
      <c r="E3387" s="164">
        <v>45910</v>
      </c>
      <c r="F3387" s="165">
        <v>244.08</v>
      </c>
      <c r="G3387" s="166" t="s">
        <v>2258</v>
      </c>
      <c r="H3387" s="161" t="s">
        <v>2021</v>
      </c>
      <c r="I3387" s="161" t="s">
        <v>5873</v>
      </c>
      <c r="J3387" s="161" t="s">
        <v>268</v>
      </c>
      <c r="K3387" s="167"/>
      <c r="L3387" s="168" t="s">
        <v>749</v>
      </c>
      <c r="M3387" s="168" t="s">
        <v>269</v>
      </c>
    </row>
    <row r="3388" spans="1:13" s="169" customFormat="1" x14ac:dyDescent="0.4">
      <c r="A3388" s="161" t="s">
        <v>2103</v>
      </c>
      <c r="B3388" s="161"/>
      <c r="C3388" s="162" t="s">
        <v>2812</v>
      </c>
      <c r="D3388" s="163">
        <v>45870</v>
      </c>
      <c r="E3388" s="164">
        <v>45910</v>
      </c>
      <c r="F3388" s="165">
        <v>298.31</v>
      </c>
      <c r="G3388" s="166" t="s">
        <v>2258</v>
      </c>
      <c r="H3388" s="161" t="s">
        <v>2021</v>
      </c>
      <c r="I3388" s="161" t="s">
        <v>5873</v>
      </c>
      <c r="J3388" s="161" t="s">
        <v>268</v>
      </c>
      <c r="K3388" s="167"/>
      <c r="L3388" s="168" t="s">
        <v>749</v>
      </c>
      <c r="M3388" s="168" t="s">
        <v>269</v>
      </c>
    </row>
    <row r="3389" spans="1:13" s="169" customFormat="1" x14ac:dyDescent="0.4">
      <c r="A3389" s="161" t="s">
        <v>2103</v>
      </c>
      <c r="B3389" s="161"/>
      <c r="C3389" s="162" t="s">
        <v>2813</v>
      </c>
      <c r="D3389" s="163">
        <v>45894</v>
      </c>
      <c r="E3389" s="164">
        <v>45910</v>
      </c>
      <c r="F3389" s="165">
        <v>1162.46</v>
      </c>
      <c r="G3389" s="166" t="s">
        <v>2258</v>
      </c>
      <c r="H3389" s="161" t="s">
        <v>2021</v>
      </c>
      <c r="I3389" s="161" t="s">
        <v>5873</v>
      </c>
      <c r="J3389" s="161" t="s">
        <v>268</v>
      </c>
      <c r="K3389" s="167"/>
      <c r="L3389" s="168" t="s">
        <v>749</v>
      </c>
      <c r="M3389" s="168" t="s">
        <v>269</v>
      </c>
    </row>
    <row r="3390" spans="1:13" s="169" customFormat="1" x14ac:dyDescent="0.4">
      <c r="A3390" s="161" t="s">
        <v>2104</v>
      </c>
      <c r="B3390" s="161"/>
      <c r="C3390" s="162" t="s">
        <v>2814</v>
      </c>
      <c r="D3390" s="163">
        <v>45894</v>
      </c>
      <c r="E3390" s="164">
        <v>45910</v>
      </c>
      <c r="F3390" s="165">
        <v>1091.4000000000001</v>
      </c>
      <c r="G3390" s="166" t="s">
        <v>2258</v>
      </c>
      <c r="H3390" s="161" t="s">
        <v>2021</v>
      </c>
      <c r="I3390" s="161" t="s">
        <v>5874</v>
      </c>
      <c r="J3390" s="161" t="s">
        <v>276</v>
      </c>
      <c r="K3390" s="167"/>
      <c r="L3390" s="168" t="s">
        <v>749</v>
      </c>
      <c r="M3390" s="168" t="s">
        <v>277</v>
      </c>
    </row>
    <row r="3391" spans="1:13" s="169" customFormat="1" x14ac:dyDescent="0.4">
      <c r="A3391" s="161" t="s">
        <v>2105</v>
      </c>
      <c r="B3391" s="161"/>
      <c r="C3391" s="162" t="s">
        <v>2815</v>
      </c>
      <c r="D3391" s="163">
        <v>45894</v>
      </c>
      <c r="E3391" s="164">
        <v>45910</v>
      </c>
      <c r="F3391" s="165">
        <v>2395.4699999999998</v>
      </c>
      <c r="G3391" s="166" t="s">
        <v>2258</v>
      </c>
      <c r="H3391" s="161" t="s">
        <v>2021</v>
      </c>
      <c r="I3391" s="161" t="s">
        <v>5875</v>
      </c>
      <c r="J3391" s="161" t="s">
        <v>338</v>
      </c>
      <c r="K3391" s="167"/>
      <c r="L3391" s="168" t="s">
        <v>749</v>
      </c>
      <c r="M3391" s="168" t="s">
        <v>339</v>
      </c>
    </row>
    <row r="3392" spans="1:13" s="169" customFormat="1" x14ac:dyDescent="0.4">
      <c r="A3392" s="161" t="s">
        <v>2037</v>
      </c>
      <c r="B3392" s="161"/>
      <c r="C3392" s="162" t="s">
        <v>2816</v>
      </c>
      <c r="D3392" s="163">
        <v>45870</v>
      </c>
      <c r="E3392" s="164">
        <v>45910</v>
      </c>
      <c r="F3392" s="165">
        <v>1028.79</v>
      </c>
      <c r="G3392" s="166" t="s">
        <v>2258</v>
      </c>
      <c r="H3392" s="161" t="s">
        <v>2021</v>
      </c>
      <c r="I3392" s="161" t="s">
        <v>5876</v>
      </c>
      <c r="J3392" s="161" t="s">
        <v>46</v>
      </c>
      <c r="K3392" s="167"/>
      <c r="L3392" s="168" t="s">
        <v>749</v>
      </c>
      <c r="M3392" s="168" t="s">
        <v>47</v>
      </c>
    </row>
    <row r="3393" spans="1:13" s="169" customFormat="1" x14ac:dyDescent="0.4">
      <c r="A3393" s="161" t="s">
        <v>2037</v>
      </c>
      <c r="B3393" s="161"/>
      <c r="C3393" s="162" t="s">
        <v>2817</v>
      </c>
      <c r="D3393" s="163">
        <v>45870</v>
      </c>
      <c r="E3393" s="164">
        <v>45910</v>
      </c>
      <c r="F3393" s="165">
        <v>882.76</v>
      </c>
      <c r="G3393" s="166" t="s">
        <v>2258</v>
      </c>
      <c r="H3393" s="161" t="s">
        <v>2021</v>
      </c>
      <c r="I3393" s="161" t="s">
        <v>5877</v>
      </c>
      <c r="J3393" s="161" t="s">
        <v>46</v>
      </c>
      <c r="K3393" s="167"/>
      <c r="L3393" s="168" t="s">
        <v>749</v>
      </c>
      <c r="M3393" s="168" t="s">
        <v>47</v>
      </c>
    </row>
    <row r="3394" spans="1:13" s="169" customFormat="1" x14ac:dyDescent="0.4">
      <c r="A3394" s="161" t="s">
        <v>2106</v>
      </c>
      <c r="B3394" s="161"/>
      <c r="C3394" s="162" t="s">
        <v>2818</v>
      </c>
      <c r="D3394" s="163">
        <v>45894</v>
      </c>
      <c r="E3394" s="164">
        <v>45910</v>
      </c>
      <c r="F3394" s="165">
        <v>1947.18</v>
      </c>
      <c r="G3394" s="166" t="s">
        <v>2258</v>
      </c>
      <c r="H3394" s="161" t="s">
        <v>2021</v>
      </c>
      <c r="I3394" s="161" t="s">
        <v>5878</v>
      </c>
      <c r="J3394" s="161" t="s">
        <v>122</v>
      </c>
      <c r="K3394" s="167"/>
      <c r="L3394" s="168" t="s">
        <v>749</v>
      </c>
      <c r="M3394" s="168" t="s">
        <v>123</v>
      </c>
    </row>
    <row r="3395" spans="1:13" s="169" customFormat="1" x14ac:dyDescent="0.4">
      <c r="A3395" s="161" t="s">
        <v>2106</v>
      </c>
      <c r="B3395" s="161"/>
      <c r="C3395" s="162" t="s">
        <v>2819</v>
      </c>
      <c r="D3395" s="163">
        <v>45894</v>
      </c>
      <c r="E3395" s="164">
        <v>45910</v>
      </c>
      <c r="F3395" s="165">
        <v>69562.679999999993</v>
      </c>
      <c r="G3395" s="166" t="s">
        <v>2258</v>
      </c>
      <c r="H3395" s="161" t="s">
        <v>2021</v>
      </c>
      <c r="I3395" s="161" t="s">
        <v>5879</v>
      </c>
      <c r="J3395" s="161" t="s">
        <v>34</v>
      </c>
      <c r="K3395" s="167"/>
      <c r="L3395" s="168" t="s">
        <v>749</v>
      </c>
      <c r="M3395" s="168" t="s">
        <v>35</v>
      </c>
    </row>
    <row r="3396" spans="1:13" s="169" customFormat="1" x14ac:dyDescent="0.4">
      <c r="A3396" s="161" t="s">
        <v>2107</v>
      </c>
      <c r="B3396" s="161"/>
      <c r="C3396" s="162" t="s">
        <v>2820</v>
      </c>
      <c r="D3396" s="163">
        <v>45894</v>
      </c>
      <c r="E3396" s="164">
        <v>45910</v>
      </c>
      <c r="F3396" s="165">
        <v>5917.59</v>
      </c>
      <c r="G3396" s="166" t="s">
        <v>2258</v>
      </c>
      <c r="H3396" s="161" t="s">
        <v>2021</v>
      </c>
      <c r="I3396" s="161" t="s">
        <v>5880</v>
      </c>
      <c r="J3396" s="161" t="s">
        <v>174</v>
      </c>
      <c r="K3396" s="167"/>
      <c r="L3396" s="168" t="s">
        <v>749</v>
      </c>
      <c r="M3396" s="168" t="s">
        <v>175</v>
      </c>
    </row>
    <row r="3397" spans="1:13" s="169" customFormat="1" x14ac:dyDescent="0.4">
      <c r="A3397" s="161" t="s">
        <v>2107</v>
      </c>
      <c r="B3397" s="161"/>
      <c r="C3397" s="162" t="s">
        <v>2821</v>
      </c>
      <c r="D3397" s="163">
        <v>45870</v>
      </c>
      <c r="E3397" s="164">
        <v>45910</v>
      </c>
      <c r="F3397" s="165">
        <v>1935.15</v>
      </c>
      <c r="G3397" s="166" t="s">
        <v>2258</v>
      </c>
      <c r="H3397" s="161" t="s">
        <v>2021</v>
      </c>
      <c r="I3397" s="161" t="s">
        <v>5880</v>
      </c>
      <c r="J3397" s="161" t="s">
        <v>174</v>
      </c>
      <c r="K3397" s="167"/>
      <c r="L3397" s="168" t="s">
        <v>749</v>
      </c>
      <c r="M3397" s="168" t="s">
        <v>175</v>
      </c>
    </row>
    <row r="3398" spans="1:13" s="169" customFormat="1" x14ac:dyDescent="0.4">
      <c r="A3398" s="161" t="s">
        <v>2107</v>
      </c>
      <c r="B3398" s="161"/>
      <c r="C3398" s="162" t="s">
        <v>2822</v>
      </c>
      <c r="D3398" s="163">
        <v>45870</v>
      </c>
      <c r="E3398" s="164">
        <v>45910</v>
      </c>
      <c r="F3398" s="165">
        <v>829.35</v>
      </c>
      <c r="G3398" s="166" t="s">
        <v>2258</v>
      </c>
      <c r="H3398" s="161" t="s">
        <v>2021</v>
      </c>
      <c r="I3398" s="161" t="s">
        <v>5880</v>
      </c>
      <c r="J3398" s="161" t="s">
        <v>174</v>
      </c>
      <c r="K3398" s="167"/>
      <c r="L3398" s="168" t="s">
        <v>749</v>
      </c>
      <c r="M3398" s="168" t="s">
        <v>175</v>
      </c>
    </row>
    <row r="3399" spans="1:13" s="169" customFormat="1" x14ac:dyDescent="0.4">
      <c r="A3399" s="161" t="s">
        <v>2108</v>
      </c>
      <c r="B3399" s="161"/>
      <c r="C3399" s="162" t="s">
        <v>2823</v>
      </c>
      <c r="D3399" s="163">
        <v>45894</v>
      </c>
      <c r="E3399" s="164">
        <v>45910</v>
      </c>
      <c r="F3399" s="165">
        <v>4404.8999999999996</v>
      </c>
      <c r="G3399" s="166" t="s">
        <v>2258</v>
      </c>
      <c r="H3399" s="161" t="s">
        <v>2021</v>
      </c>
      <c r="I3399" s="161" t="s">
        <v>5881</v>
      </c>
      <c r="J3399" s="161" t="s">
        <v>314</v>
      </c>
      <c r="K3399" s="167"/>
      <c r="L3399" s="168" t="s">
        <v>749</v>
      </c>
      <c r="M3399" s="168" t="s">
        <v>315</v>
      </c>
    </row>
    <row r="3400" spans="1:13" s="169" customFormat="1" x14ac:dyDescent="0.4">
      <c r="A3400" s="161" t="s">
        <v>2109</v>
      </c>
      <c r="B3400" s="161"/>
      <c r="C3400" s="162" t="s">
        <v>2824</v>
      </c>
      <c r="D3400" s="163">
        <v>45894</v>
      </c>
      <c r="E3400" s="164">
        <v>45910</v>
      </c>
      <c r="F3400" s="165">
        <v>1403.66</v>
      </c>
      <c r="G3400" s="166" t="s">
        <v>2258</v>
      </c>
      <c r="H3400" s="161" t="s">
        <v>2021</v>
      </c>
      <c r="I3400" s="161" t="s">
        <v>5882</v>
      </c>
      <c r="J3400" s="161" t="s">
        <v>336</v>
      </c>
      <c r="K3400" s="167"/>
      <c r="L3400" s="168" t="s">
        <v>749</v>
      </c>
      <c r="M3400" s="168" t="s">
        <v>337</v>
      </c>
    </row>
    <row r="3401" spans="1:13" s="169" customFormat="1" x14ac:dyDescent="0.4">
      <c r="A3401" s="161" t="s">
        <v>2038</v>
      </c>
      <c r="B3401" s="161"/>
      <c r="C3401" s="162" t="s">
        <v>2825</v>
      </c>
      <c r="D3401" s="163">
        <v>45870</v>
      </c>
      <c r="E3401" s="164">
        <v>45910</v>
      </c>
      <c r="F3401" s="165">
        <v>1531.3</v>
      </c>
      <c r="G3401" s="166" t="s">
        <v>2258</v>
      </c>
      <c r="H3401" s="161" t="s">
        <v>2021</v>
      </c>
      <c r="I3401" s="161" t="s">
        <v>5883</v>
      </c>
      <c r="J3401" s="161" t="s">
        <v>50</v>
      </c>
      <c r="K3401" s="167"/>
      <c r="L3401" s="168" t="s">
        <v>749</v>
      </c>
      <c r="M3401" s="168" t="s">
        <v>51</v>
      </c>
    </row>
    <row r="3402" spans="1:13" s="169" customFormat="1" x14ac:dyDescent="0.4">
      <c r="A3402" s="161" t="s">
        <v>2038</v>
      </c>
      <c r="B3402" s="161"/>
      <c r="C3402" s="162" t="s">
        <v>2826</v>
      </c>
      <c r="D3402" s="163">
        <v>45870</v>
      </c>
      <c r="E3402" s="164">
        <v>45910</v>
      </c>
      <c r="F3402" s="165">
        <v>1319.53</v>
      </c>
      <c r="G3402" s="166" t="s">
        <v>2258</v>
      </c>
      <c r="H3402" s="161" t="s">
        <v>2021</v>
      </c>
      <c r="I3402" s="161" t="s">
        <v>5884</v>
      </c>
      <c r="J3402" s="161" t="s">
        <v>50</v>
      </c>
      <c r="K3402" s="167"/>
      <c r="L3402" s="168" t="s">
        <v>749</v>
      </c>
      <c r="M3402" s="168" t="s">
        <v>51</v>
      </c>
    </row>
    <row r="3403" spans="1:13" s="169" customFormat="1" x14ac:dyDescent="0.4">
      <c r="A3403" s="161" t="s">
        <v>2110</v>
      </c>
      <c r="B3403" s="161"/>
      <c r="C3403" s="162" t="s">
        <v>2827</v>
      </c>
      <c r="D3403" s="163">
        <v>45894</v>
      </c>
      <c r="E3403" s="164">
        <v>45910</v>
      </c>
      <c r="F3403" s="165">
        <v>5381.3</v>
      </c>
      <c r="G3403" s="166" t="s">
        <v>2258</v>
      </c>
      <c r="H3403" s="161" t="s">
        <v>2021</v>
      </c>
      <c r="I3403" s="161" t="s">
        <v>5885</v>
      </c>
      <c r="J3403" s="161" t="s">
        <v>318</v>
      </c>
      <c r="K3403" s="167"/>
      <c r="L3403" s="168" t="s">
        <v>749</v>
      </c>
      <c r="M3403" s="168" t="s">
        <v>319</v>
      </c>
    </row>
    <row r="3404" spans="1:13" s="169" customFormat="1" x14ac:dyDescent="0.4">
      <c r="A3404" s="161" t="s">
        <v>2111</v>
      </c>
      <c r="B3404" s="161"/>
      <c r="C3404" s="162" t="s">
        <v>2828</v>
      </c>
      <c r="D3404" s="163">
        <v>45894</v>
      </c>
      <c r="E3404" s="164">
        <v>45910</v>
      </c>
      <c r="F3404" s="165">
        <v>7737.18</v>
      </c>
      <c r="G3404" s="166" t="s">
        <v>2258</v>
      </c>
      <c r="H3404" s="161" t="s">
        <v>2021</v>
      </c>
      <c r="I3404" s="161" t="s">
        <v>5886</v>
      </c>
      <c r="J3404" s="161" t="s">
        <v>292</v>
      </c>
      <c r="K3404" s="167"/>
      <c r="L3404" s="168" t="s">
        <v>749</v>
      </c>
      <c r="M3404" s="168" t="s">
        <v>293</v>
      </c>
    </row>
    <row r="3405" spans="1:13" s="169" customFormat="1" x14ac:dyDescent="0.4">
      <c r="A3405" s="161" t="s">
        <v>2112</v>
      </c>
      <c r="B3405" s="161"/>
      <c r="C3405" s="162" t="s">
        <v>2829</v>
      </c>
      <c r="D3405" s="163">
        <v>45894</v>
      </c>
      <c r="E3405" s="164">
        <v>45910</v>
      </c>
      <c r="F3405" s="165">
        <v>1056.58</v>
      </c>
      <c r="G3405" s="166" t="s">
        <v>2258</v>
      </c>
      <c r="H3405" s="161" t="s">
        <v>2021</v>
      </c>
      <c r="I3405" s="161" t="s">
        <v>5887</v>
      </c>
      <c r="J3405" s="161" t="s">
        <v>266</v>
      </c>
      <c r="K3405" s="167"/>
      <c r="L3405" s="168" t="s">
        <v>749</v>
      </c>
      <c r="M3405" s="168" t="s">
        <v>267</v>
      </c>
    </row>
    <row r="3406" spans="1:13" s="169" customFormat="1" x14ac:dyDescent="0.4">
      <c r="A3406" s="161" t="s">
        <v>2112</v>
      </c>
      <c r="B3406" s="161"/>
      <c r="C3406" s="162" t="s">
        <v>2830</v>
      </c>
      <c r="D3406" s="163">
        <v>45870</v>
      </c>
      <c r="E3406" s="164">
        <v>45910</v>
      </c>
      <c r="F3406" s="165">
        <v>220.58</v>
      </c>
      <c r="G3406" s="166" t="s">
        <v>2258</v>
      </c>
      <c r="H3406" s="161" t="s">
        <v>2021</v>
      </c>
      <c r="I3406" s="161" t="s">
        <v>5887</v>
      </c>
      <c r="J3406" s="161" t="s">
        <v>266</v>
      </c>
      <c r="K3406" s="167"/>
      <c r="L3406" s="168" t="s">
        <v>749</v>
      </c>
      <c r="M3406" s="168" t="s">
        <v>267</v>
      </c>
    </row>
    <row r="3407" spans="1:13" s="169" customFormat="1" x14ac:dyDescent="0.4">
      <c r="A3407" s="161" t="s">
        <v>2112</v>
      </c>
      <c r="B3407" s="161"/>
      <c r="C3407" s="162" t="s">
        <v>2831</v>
      </c>
      <c r="D3407" s="163">
        <v>45870</v>
      </c>
      <c r="E3407" s="164">
        <v>45910</v>
      </c>
      <c r="F3407" s="165">
        <v>269.58999999999997</v>
      </c>
      <c r="G3407" s="166" t="s">
        <v>2258</v>
      </c>
      <c r="H3407" s="161" t="s">
        <v>2021</v>
      </c>
      <c r="I3407" s="161" t="s">
        <v>5887</v>
      </c>
      <c r="J3407" s="161" t="s">
        <v>266</v>
      </c>
      <c r="K3407" s="167"/>
      <c r="L3407" s="168" t="s">
        <v>749</v>
      </c>
      <c r="M3407" s="168" t="s">
        <v>267</v>
      </c>
    </row>
    <row r="3408" spans="1:13" s="169" customFormat="1" x14ac:dyDescent="0.4">
      <c r="A3408" s="161" t="s">
        <v>2113</v>
      </c>
      <c r="B3408" s="161"/>
      <c r="C3408" s="162" t="s">
        <v>2832</v>
      </c>
      <c r="D3408" s="163">
        <v>45894</v>
      </c>
      <c r="E3408" s="164">
        <v>45910</v>
      </c>
      <c r="F3408" s="165">
        <v>3978.39</v>
      </c>
      <c r="G3408" s="166" t="s">
        <v>2258</v>
      </c>
      <c r="H3408" s="161" t="s">
        <v>2021</v>
      </c>
      <c r="I3408" s="161" t="s">
        <v>5888</v>
      </c>
      <c r="J3408" s="161" t="s">
        <v>346</v>
      </c>
      <c r="K3408" s="167"/>
      <c r="L3408" s="168" t="s">
        <v>749</v>
      </c>
      <c r="M3408" s="168" t="s">
        <v>347</v>
      </c>
    </row>
    <row r="3409" spans="1:13" s="169" customFormat="1" x14ac:dyDescent="0.4">
      <c r="A3409" s="161" t="s">
        <v>2114</v>
      </c>
      <c r="B3409" s="161"/>
      <c r="C3409" s="162" t="s">
        <v>2833</v>
      </c>
      <c r="D3409" s="163">
        <v>45894</v>
      </c>
      <c r="E3409" s="164">
        <v>45910</v>
      </c>
      <c r="F3409" s="165">
        <v>7858.06</v>
      </c>
      <c r="G3409" s="166" t="s">
        <v>2258</v>
      </c>
      <c r="H3409" s="161" t="s">
        <v>2021</v>
      </c>
      <c r="I3409" s="161" t="s">
        <v>5889</v>
      </c>
      <c r="J3409" s="161" t="s">
        <v>180</v>
      </c>
      <c r="K3409" s="167"/>
      <c r="L3409" s="168" t="s">
        <v>749</v>
      </c>
      <c r="M3409" s="168" t="s">
        <v>181</v>
      </c>
    </row>
    <row r="3410" spans="1:13" s="169" customFormat="1" x14ac:dyDescent="0.4">
      <c r="A3410" s="161" t="s">
        <v>2114</v>
      </c>
      <c r="B3410" s="161"/>
      <c r="C3410" s="162" t="s">
        <v>2834</v>
      </c>
      <c r="D3410" s="163">
        <v>45870</v>
      </c>
      <c r="E3410" s="164">
        <v>45910</v>
      </c>
      <c r="F3410" s="165">
        <v>2566.9499999999998</v>
      </c>
      <c r="G3410" s="166" t="s">
        <v>2258</v>
      </c>
      <c r="H3410" s="161" t="s">
        <v>2021</v>
      </c>
      <c r="I3410" s="161" t="s">
        <v>5889</v>
      </c>
      <c r="J3410" s="161" t="s">
        <v>180</v>
      </c>
      <c r="K3410" s="167"/>
      <c r="L3410" s="168" t="s">
        <v>749</v>
      </c>
      <c r="M3410" s="168" t="s">
        <v>181</v>
      </c>
    </row>
    <row r="3411" spans="1:13" s="169" customFormat="1" x14ac:dyDescent="0.4">
      <c r="A3411" s="161" t="s">
        <v>2114</v>
      </c>
      <c r="B3411" s="161"/>
      <c r="C3411" s="162" t="s">
        <v>2835</v>
      </c>
      <c r="D3411" s="163">
        <v>45870</v>
      </c>
      <c r="E3411" s="164">
        <v>45910</v>
      </c>
      <c r="F3411" s="165">
        <v>1100.1199999999999</v>
      </c>
      <c r="G3411" s="166" t="s">
        <v>2258</v>
      </c>
      <c r="H3411" s="161" t="s">
        <v>2021</v>
      </c>
      <c r="I3411" s="161" t="s">
        <v>5889</v>
      </c>
      <c r="J3411" s="161" t="s">
        <v>180</v>
      </c>
      <c r="K3411" s="167"/>
      <c r="L3411" s="168" t="s">
        <v>749</v>
      </c>
      <c r="M3411" s="168" t="s">
        <v>181</v>
      </c>
    </row>
    <row r="3412" spans="1:13" s="169" customFormat="1" x14ac:dyDescent="0.4">
      <c r="A3412" s="161" t="s">
        <v>2115</v>
      </c>
      <c r="B3412" s="161"/>
      <c r="C3412" s="162" t="s">
        <v>2836</v>
      </c>
      <c r="D3412" s="163">
        <v>45894</v>
      </c>
      <c r="E3412" s="164">
        <v>45910</v>
      </c>
      <c r="F3412" s="165">
        <v>1500.93</v>
      </c>
      <c r="G3412" s="166" t="s">
        <v>2258</v>
      </c>
      <c r="H3412" s="161" t="s">
        <v>2021</v>
      </c>
      <c r="I3412" s="161" t="s">
        <v>5890</v>
      </c>
      <c r="J3412" s="161" t="s">
        <v>92</v>
      </c>
      <c r="K3412" s="167"/>
      <c r="L3412" s="168" t="s">
        <v>749</v>
      </c>
      <c r="M3412" s="168" t="s">
        <v>93</v>
      </c>
    </row>
    <row r="3413" spans="1:13" s="169" customFormat="1" x14ac:dyDescent="0.4">
      <c r="A3413" s="161" t="s">
        <v>2116</v>
      </c>
      <c r="B3413" s="161"/>
      <c r="C3413" s="162" t="s">
        <v>2837</v>
      </c>
      <c r="D3413" s="163">
        <v>45894</v>
      </c>
      <c r="E3413" s="164">
        <v>45910</v>
      </c>
      <c r="F3413" s="165">
        <v>2843.88</v>
      </c>
      <c r="G3413" s="166" t="s">
        <v>2258</v>
      </c>
      <c r="H3413" s="161" t="s">
        <v>2021</v>
      </c>
      <c r="I3413" s="161" t="s">
        <v>5891</v>
      </c>
      <c r="J3413" s="161" t="s">
        <v>148</v>
      </c>
      <c r="K3413" s="167"/>
      <c r="L3413" s="168" t="s">
        <v>749</v>
      </c>
      <c r="M3413" s="168" t="s">
        <v>149</v>
      </c>
    </row>
    <row r="3414" spans="1:13" s="169" customFormat="1" x14ac:dyDescent="0.4">
      <c r="A3414" s="161" t="s">
        <v>2117</v>
      </c>
      <c r="B3414" s="161"/>
      <c r="C3414" s="162" t="s">
        <v>2838</v>
      </c>
      <c r="D3414" s="163">
        <v>45894</v>
      </c>
      <c r="E3414" s="164">
        <v>45910</v>
      </c>
      <c r="F3414" s="165">
        <v>19383.3</v>
      </c>
      <c r="G3414" s="166" t="s">
        <v>2258</v>
      </c>
      <c r="H3414" s="161" t="s">
        <v>2021</v>
      </c>
      <c r="I3414" s="161" t="s">
        <v>5892</v>
      </c>
      <c r="J3414" s="161" t="s">
        <v>302</v>
      </c>
      <c r="K3414" s="167"/>
      <c r="L3414" s="168" t="s">
        <v>749</v>
      </c>
      <c r="M3414" s="168" t="s">
        <v>303</v>
      </c>
    </row>
    <row r="3415" spans="1:13" s="169" customFormat="1" x14ac:dyDescent="0.4">
      <c r="A3415" s="161" t="s">
        <v>2118</v>
      </c>
      <c r="B3415" s="161"/>
      <c r="C3415" s="162" t="s">
        <v>2839</v>
      </c>
      <c r="D3415" s="163">
        <v>45894</v>
      </c>
      <c r="E3415" s="164">
        <v>45910</v>
      </c>
      <c r="F3415" s="165">
        <v>1366.04</v>
      </c>
      <c r="G3415" s="166" t="s">
        <v>2258</v>
      </c>
      <c r="H3415" s="161" t="s">
        <v>2021</v>
      </c>
      <c r="I3415" s="161" t="s">
        <v>5893</v>
      </c>
      <c r="J3415" s="161" t="s">
        <v>136</v>
      </c>
      <c r="K3415" s="167"/>
      <c r="L3415" s="168" t="s">
        <v>749</v>
      </c>
      <c r="M3415" s="168" t="s">
        <v>137</v>
      </c>
    </row>
    <row r="3416" spans="1:13" s="169" customFormat="1" x14ac:dyDescent="0.4">
      <c r="A3416" s="161" t="s">
        <v>2119</v>
      </c>
      <c r="B3416" s="161"/>
      <c r="C3416" s="162" t="s">
        <v>2840</v>
      </c>
      <c r="D3416" s="163">
        <v>45894</v>
      </c>
      <c r="E3416" s="164">
        <v>45910</v>
      </c>
      <c r="F3416" s="165">
        <v>2843.88</v>
      </c>
      <c r="G3416" s="166" t="s">
        <v>2258</v>
      </c>
      <c r="H3416" s="161" t="s">
        <v>2021</v>
      </c>
      <c r="I3416" s="161" t="s">
        <v>5894</v>
      </c>
      <c r="J3416" s="161" t="s">
        <v>138</v>
      </c>
      <c r="K3416" s="167"/>
      <c r="L3416" s="168" t="s">
        <v>749</v>
      </c>
      <c r="M3416" s="168" t="s">
        <v>139</v>
      </c>
    </row>
    <row r="3417" spans="1:13" s="169" customFormat="1" x14ac:dyDescent="0.4">
      <c r="A3417" s="161" t="s">
        <v>2120</v>
      </c>
      <c r="B3417" s="161"/>
      <c r="C3417" s="162" t="s">
        <v>2841</v>
      </c>
      <c r="D3417" s="163">
        <v>45894</v>
      </c>
      <c r="E3417" s="164">
        <v>45910</v>
      </c>
      <c r="F3417" s="165">
        <v>3129.5</v>
      </c>
      <c r="G3417" s="166" t="s">
        <v>2258</v>
      </c>
      <c r="H3417" s="161" t="s">
        <v>2021</v>
      </c>
      <c r="I3417" s="161" t="s">
        <v>5895</v>
      </c>
      <c r="J3417" s="161" t="s">
        <v>102</v>
      </c>
      <c r="K3417" s="167"/>
      <c r="L3417" s="168" t="s">
        <v>749</v>
      </c>
      <c r="M3417" s="168" t="s">
        <v>103</v>
      </c>
    </row>
    <row r="3418" spans="1:13" s="169" customFormat="1" x14ac:dyDescent="0.4">
      <c r="A3418" s="161" t="s">
        <v>2121</v>
      </c>
      <c r="B3418" s="161"/>
      <c r="C3418" s="162" t="s">
        <v>2842</v>
      </c>
      <c r="D3418" s="163">
        <v>45870</v>
      </c>
      <c r="E3418" s="164">
        <v>45910</v>
      </c>
      <c r="F3418" s="165">
        <v>375.49</v>
      </c>
      <c r="G3418" s="166" t="s">
        <v>2258</v>
      </c>
      <c r="H3418" s="161" t="s">
        <v>2021</v>
      </c>
      <c r="I3418" s="161" t="s">
        <v>5896</v>
      </c>
      <c r="J3418" s="161" t="s">
        <v>190</v>
      </c>
      <c r="K3418" s="167"/>
      <c r="L3418" s="168" t="s">
        <v>749</v>
      </c>
      <c r="M3418" s="168" t="s">
        <v>191</v>
      </c>
    </row>
    <row r="3419" spans="1:13" s="169" customFormat="1" x14ac:dyDescent="0.4">
      <c r="A3419" s="161" t="s">
        <v>2121</v>
      </c>
      <c r="B3419" s="161"/>
      <c r="C3419" s="162" t="s">
        <v>2843</v>
      </c>
      <c r="D3419" s="163">
        <v>45894</v>
      </c>
      <c r="E3419" s="164">
        <v>45910</v>
      </c>
      <c r="F3419" s="165">
        <v>1729.62</v>
      </c>
      <c r="G3419" s="166" t="s">
        <v>2258</v>
      </c>
      <c r="H3419" s="161" t="s">
        <v>2021</v>
      </c>
      <c r="I3419" s="161" t="s">
        <v>5896</v>
      </c>
      <c r="J3419" s="161" t="s">
        <v>190</v>
      </c>
      <c r="K3419" s="167"/>
      <c r="L3419" s="168" t="s">
        <v>749</v>
      </c>
      <c r="M3419" s="168" t="s">
        <v>191</v>
      </c>
    </row>
    <row r="3420" spans="1:13" s="169" customFormat="1" x14ac:dyDescent="0.4">
      <c r="A3420" s="161" t="s">
        <v>2121</v>
      </c>
      <c r="B3420" s="161"/>
      <c r="C3420" s="162" t="s">
        <v>2844</v>
      </c>
      <c r="D3420" s="163">
        <v>45870</v>
      </c>
      <c r="E3420" s="164">
        <v>45910</v>
      </c>
      <c r="F3420" s="165">
        <v>458.93</v>
      </c>
      <c r="G3420" s="166" t="s">
        <v>2258</v>
      </c>
      <c r="H3420" s="161" t="s">
        <v>2021</v>
      </c>
      <c r="I3420" s="161" t="s">
        <v>5896</v>
      </c>
      <c r="J3420" s="161" t="s">
        <v>190</v>
      </c>
      <c r="K3420" s="167"/>
      <c r="L3420" s="168" t="s">
        <v>749</v>
      </c>
      <c r="M3420" s="168" t="s">
        <v>191</v>
      </c>
    </row>
    <row r="3421" spans="1:13" s="169" customFormat="1" x14ac:dyDescent="0.4">
      <c r="A3421" s="161" t="s">
        <v>2122</v>
      </c>
      <c r="B3421" s="161"/>
      <c r="C3421" s="162" t="s">
        <v>2845</v>
      </c>
      <c r="D3421" s="163">
        <v>45870</v>
      </c>
      <c r="E3421" s="164">
        <v>45910</v>
      </c>
      <c r="F3421" s="165">
        <v>443.69</v>
      </c>
      <c r="G3421" s="166" t="s">
        <v>2258</v>
      </c>
      <c r="H3421" s="161" t="s">
        <v>2021</v>
      </c>
      <c r="I3421" s="161" t="s">
        <v>5897</v>
      </c>
      <c r="J3421" s="161" t="s">
        <v>258</v>
      </c>
      <c r="K3421" s="167"/>
      <c r="L3421" s="168" t="s">
        <v>749</v>
      </c>
      <c r="M3421" s="168" t="s">
        <v>259</v>
      </c>
    </row>
    <row r="3422" spans="1:13" s="169" customFormat="1" x14ac:dyDescent="0.4">
      <c r="A3422" s="161" t="s">
        <v>2122</v>
      </c>
      <c r="B3422" s="161"/>
      <c r="C3422" s="162" t="s">
        <v>2846</v>
      </c>
      <c r="D3422" s="163">
        <v>45894</v>
      </c>
      <c r="E3422" s="164">
        <v>45910</v>
      </c>
      <c r="F3422" s="165">
        <v>2048.63</v>
      </c>
      <c r="G3422" s="166" t="s">
        <v>2258</v>
      </c>
      <c r="H3422" s="161" t="s">
        <v>2021</v>
      </c>
      <c r="I3422" s="161" t="s">
        <v>5897</v>
      </c>
      <c r="J3422" s="161" t="s">
        <v>258</v>
      </c>
      <c r="K3422" s="167"/>
      <c r="L3422" s="168" t="s">
        <v>749</v>
      </c>
      <c r="M3422" s="168" t="s">
        <v>259</v>
      </c>
    </row>
    <row r="3423" spans="1:13" s="169" customFormat="1" x14ac:dyDescent="0.4">
      <c r="A3423" s="161" t="s">
        <v>2122</v>
      </c>
      <c r="B3423" s="161"/>
      <c r="C3423" s="162" t="s">
        <v>2847</v>
      </c>
      <c r="D3423" s="163">
        <v>45870</v>
      </c>
      <c r="E3423" s="164">
        <v>45910</v>
      </c>
      <c r="F3423" s="165">
        <v>542.28</v>
      </c>
      <c r="G3423" s="166" t="s">
        <v>2258</v>
      </c>
      <c r="H3423" s="161" t="s">
        <v>2021</v>
      </c>
      <c r="I3423" s="161" t="s">
        <v>5897</v>
      </c>
      <c r="J3423" s="161" t="s">
        <v>258</v>
      </c>
      <c r="K3423" s="167"/>
      <c r="L3423" s="168" t="s">
        <v>749</v>
      </c>
      <c r="M3423" s="168" t="s">
        <v>259</v>
      </c>
    </row>
    <row r="3424" spans="1:13" s="169" customFormat="1" x14ac:dyDescent="0.4">
      <c r="A3424" s="161" t="s">
        <v>2123</v>
      </c>
      <c r="B3424" s="161"/>
      <c r="C3424" s="162" t="s">
        <v>2848</v>
      </c>
      <c r="D3424" s="163">
        <v>45870</v>
      </c>
      <c r="E3424" s="164">
        <v>45910</v>
      </c>
      <c r="F3424" s="165">
        <v>221.84</v>
      </c>
      <c r="G3424" s="166" t="s">
        <v>2258</v>
      </c>
      <c r="H3424" s="161" t="s">
        <v>2021</v>
      </c>
      <c r="I3424" s="161" t="s">
        <v>5898</v>
      </c>
      <c r="J3424" s="161" t="s">
        <v>244</v>
      </c>
      <c r="K3424" s="167"/>
      <c r="L3424" s="168" t="s">
        <v>749</v>
      </c>
      <c r="M3424" s="168" t="s">
        <v>245</v>
      </c>
    </row>
    <row r="3425" spans="1:13" s="169" customFormat="1" x14ac:dyDescent="0.4">
      <c r="A3425" s="161" t="s">
        <v>2123</v>
      </c>
      <c r="B3425" s="161"/>
      <c r="C3425" s="162" t="s">
        <v>2849</v>
      </c>
      <c r="D3425" s="163">
        <v>45894</v>
      </c>
      <c r="E3425" s="164">
        <v>45910</v>
      </c>
      <c r="F3425" s="165">
        <v>1056.58</v>
      </c>
      <c r="G3425" s="166" t="s">
        <v>2258</v>
      </c>
      <c r="H3425" s="161" t="s">
        <v>2021</v>
      </c>
      <c r="I3425" s="161" t="s">
        <v>5898</v>
      </c>
      <c r="J3425" s="161" t="s">
        <v>244</v>
      </c>
      <c r="K3425" s="167"/>
      <c r="L3425" s="168" t="s">
        <v>749</v>
      </c>
      <c r="M3425" s="168" t="s">
        <v>245</v>
      </c>
    </row>
    <row r="3426" spans="1:13" s="169" customFormat="1" x14ac:dyDescent="0.4">
      <c r="A3426" s="161" t="s">
        <v>2123</v>
      </c>
      <c r="B3426" s="161"/>
      <c r="C3426" s="162" t="s">
        <v>2850</v>
      </c>
      <c r="D3426" s="163">
        <v>45870</v>
      </c>
      <c r="E3426" s="164">
        <v>45910</v>
      </c>
      <c r="F3426" s="165">
        <v>271.14</v>
      </c>
      <c r="G3426" s="166" t="s">
        <v>2258</v>
      </c>
      <c r="H3426" s="161" t="s">
        <v>2021</v>
      </c>
      <c r="I3426" s="161" t="s">
        <v>5898</v>
      </c>
      <c r="J3426" s="161" t="s">
        <v>244</v>
      </c>
      <c r="K3426" s="167"/>
      <c r="L3426" s="168" t="s">
        <v>749</v>
      </c>
      <c r="M3426" s="168" t="s">
        <v>245</v>
      </c>
    </row>
    <row r="3427" spans="1:13" s="169" customFormat="1" x14ac:dyDescent="0.4">
      <c r="A3427" s="161" t="s">
        <v>2124</v>
      </c>
      <c r="B3427" s="161"/>
      <c r="C3427" s="162" t="s">
        <v>2851</v>
      </c>
      <c r="D3427" s="163">
        <v>45894</v>
      </c>
      <c r="E3427" s="164">
        <v>45910</v>
      </c>
      <c r="F3427" s="165">
        <v>20494.52</v>
      </c>
      <c r="G3427" s="166" t="s">
        <v>2258</v>
      </c>
      <c r="H3427" s="161" t="s">
        <v>2021</v>
      </c>
      <c r="I3427" s="161" t="s">
        <v>5899</v>
      </c>
      <c r="J3427" s="161" t="s">
        <v>176</v>
      </c>
      <c r="K3427" s="167"/>
      <c r="L3427" s="168" t="s">
        <v>749</v>
      </c>
      <c r="M3427" s="168" t="s">
        <v>177</v>
      </c>
    </row>
    <row r="3428" spans="1:13" s="169" customFormat="1" x14ac:dyDescent="0.4">
      <c r="A3428" s="161" t="s">
        <v>2124</v>
      </c>
      <c r="B3428" s="161"/>
      <c r="C3428" s="162" t="s">
        <v>2852</v>
      </c>
      <c r="D3428" s="163">
        <v>45870</v>
      </c>
      <c r="E3428" s="164">
        <v>45910</v>
      </c>
      <c r="F3428" s="165">
        <v>6653.79</v>
      </c>
      <c r="G3428" s="166" t="s">
        <v>2258</v>
      </c>
      <c r="H3428" s="161" t="s">
        <v>2021</v>
      </c>
      <c r="I3428" s="161" t="s">
        <v>5899</v>
      </c>
      <c r="J3428" s="161" t="s">
        <v>176</v>
      </c>
      <c r="K3428" s="167"/>
      <c r="L3428" s="168" t="s">
        <v>749</v>
      </c>
      <c r="M3428" s="168" t="s">
        <v>177</v>
      </c>
    </row>
    <row r="3429" spans="1:13" s="169" customFormat="1" x14ac:dyDescent="0.4">
      <c r="A3429" s="161" t="s">
        <v>2124</v>
      </c>
      <c r="B3429" s="161"/>
      <c r="C3429" s="162" t="s">
        <v>2853</v>
      </c>
      <c r="D3429" s="163">
        <v>45870</v>
      </c>
      <c r="E3429" s="164">
        <v>45910</v>
      </c>
      <c r="F3429" s="165">
        <v>2851.62</v>
      </c>
      <c r="G3429" s="166" t="s">
        <v>2258</v>
      </c>
      <c r="H3429" s="161" t="s">
        <v>2021</v>
      </c>
      <c r="I3429" s="161" t="s">
        <v>5899</v>
      </c>
      <c r="J3429" s="161" t="s">
        <v>176</v>
      </c>
      <c r="K3429" s="167"/>
      <c r="L3429" s="168" t="s">
        <v>749</v>
      </c>
      <c r="M3429" s="168" t="s">
        <v>177</v>
      </c>
    </row>
    <row r="3430" spans="1:13" s="169" customFormat="1" x14ac:dyDescent="0.4">
      <c r="A3430" s="161" t="s">
        <v>2125</v>
      </c>
      <c r="B3430" s="161"/>
      <c r="C3430" s="162" t="s">
        <v>2854</v>
      </c>
      <c r="D3430" s="163">
        <v>45894</v>
      </c>
      <c r="E3430" s="164">
        <v>45910</v>
      </c>
      <c r="F3430" s="165">
        <v>6214.04</v>
      </c>
      <c r="G3430" s="166" t="s">
        <v>2258</v>
      </c>
      <c r="H3430" s="161" t="s">
        <v>2021</v>
      </c>
      <c r="I3430" s="161" t="s">
        <v>5900</v>
      </c>
      <c r="J3430" s="161" t="s">
        <v>316</v>
      </c>
      <c r="K3430" s="167"/>
      <c r="L3430" s="168" t="s">
        <v>749</v>
      </c>
      <c r="M3430" s="168" t="s">
        <v>317</v>
      </c>
    </row>
    <row r="3431" spans="1:13" s="169" customFormat="1" x14ac:dyDescent="0.4">
      <c r="A3431" s="161" t="s">
        <v>2008</v>
      </c>
      <c r="B3431" s="161"/>
      <c r="C3431" s="162" t="s">
        <v>2855</v>
      </c>
      <c r="D3431" s="163">
        <v>45870</v>
      </c>
      <c r="E3431" s="164">
        <v>45910</v>
      </c>
      <c r="F3431" s="165">
        <v>554.61</v>
      </c>
      <c r="G3431" s="166" t="s">
        <v>2258</v>
      </c>
      <c r="H3431" s="161" t="s">
        <v>2021</v>
      </c>
      <c r="I3431" s="161" t="s">
        <v>5901</v>
      </c>
      <c r="J3431" s="161" t="s">
        <v>206</v>
      </c>
      <c r="K3431" s="167"/>
      <c r="L3431" s="168" t="s">
        <v>749</v>
      </c>
      <c r="M3431" s="168" t="s">
        <v>207</v>
      </c>
    </row>
    <row r="3432" spans="1:13" s="169" customFormat="1" x14ac:dyDescent="0.4">
      <c r="A3432" s="161" t="s">
        <v>2008</v>
      </c>
      <c r="B3432" s="161"/>
      <c r="C3432" s="162" t="s">
        <v>2856</v>
      </c>
      <c r="D3432" s="163">
        <v>45894</v>
      </c>
      <c r="E3432" s="164">
        <v>45910</v>
      </c>
      <c r="F3432" s="165">
        <v>2641.44</v>
      </c>
      <c r="G3432" s="166" t="s">
        <v>2258</v>
      </c>
      <c r="H3432" s="161" t="s">
        <v>2021</v>
      </c>
      <c r="I3432" s="161" t="s">
        <v>5901</v>
      </c>
      <c r="J3432" s="161" t="s">
        <v>206</v>
      </c>
      <c r="K3432" s="167"/>
      <c r="L3432" s="168" t="s">
        <v>749</v>
      </c>
      <c r="M3432" s="168" t="s">
        <v>207</v>
      </c>
    </row>
    <row r="3433" spans="1:13" s="169" customFormat="1" x14ac:dyDescent="0.4">
      <c r="A3433" s="161" t="s">
        <v>2008</v>
      </c>
      <c r="B3433" s="161"/>
      <c r="C3433" s="162" t="s">
        <v>2857</v>
      </c>
      <c r="D3433" s="163">
        <v>45870</v>
      </c>
      <c r="E3433" s="164">
        <v>45910</v>
      </c>
      <c r="F3433" s="165">
        <v>677.85</v>
      </c>
      <c r="G3433" s="166" t="s">
        <v>2258</v>
      </c>
      <c r="H3433" s="161" t="s">
        <v>2021</v>
      </c>
      <c r="I3433" s="161" t="s">
        <v>5901</v>
      </c>
      <c r="J3433" s="161" t="s">
        <v>206</v>
      </c>
      <c r="K3433" s="167"/>
      <c r="L3433" s="168" t="s">
        <v>749</v>
      </c>
      <c r="M3433" s="168" t="s">
        <v>207</v>
      </c>
    </row>
    <row r="3434" spans="1:13" s="169" customFormat="1" x14ac:dyDescent="0.4">
      <c r="A3434" s="161" t="s">
        <v>2126</v>
      </c>
      <c r="B3434" s="161"/>
      <c r="C3434" s="162" t="s">
        <v>2858</v>
      </c>
      <c r="D3434" s="163">
        <v>45870</v>
      </c>
      <c r="E3434" s="164">
        <v>45910</v>
      </c>
      <c r="F3434" s="165">
        <v>443.69</v>
      </c>
      <c r="G3434" s="166" t="s">
        <v>2258</v>
      </c>
      <c r="H3434" s="161" t="s">
        <v>2021</v>
      </c>
      <c r="I3434" s="161" t="s">
        <v>5902</v>
      </c>
      <c r="J3434" s="161" t="s">
        <v>208</v>
      </c>
      <c r="K3434" s="167"/>
      <c r="L3434" s="168" t="s">
        <v>749</v>
      </c>
      <c r="M3434" s="168" t="s">
        <v>209</v>
      </c>
    </row>
    <row r="3435" spans="1:13" s="169" customFormat="1" x14ac:dyDescent="0.4">
      <c r="A3435" s="161" t="s">
        <v>2126</v>
      </c>
      <c r="B3435" s="161"/>
      <c r="C3435" s="162" t="s">
        <v>2859</v>
      </c>
      <c r="D3435" s="163">
        <v>45894</v>
      </c>
      <c r="E3435" s="164">
        <v>45910</v>
      </c>
      <c r="F3435" s="165">
        <v>2031.27</v>
      </c>
      <c r="G3435" s="166" t="s">
        <v>2258</v>
      </c>
      <c r="H3435" s="161" t="s">
        <v>2021</v>
      </c>
      <c r="I3435" s="161" t="s">
        <v>5902</v>
      </c>
      <c r="J3435" s="161" t="s">
        <v>208</v>
      </c>
      <c r="K3435" s="167"/>
      <c r="L3435" s="168" t="s">
        <v>749</v>
      </c>
      <c r="M3435" s="168" t="s">
        <v>209</v>
      </c>
    </row>
    <row r="3436" spans="1:13" s="169" customFormat="1" x14ac:dyDescent="0.4">
      <c r="A3436" s="161" t="s">
        <v>2126</v>
      </c>
      <c r="B3436" s="161"/>
      <c r="C3436" s="162" t="s">
        <v>2860</v>
      </c>
      <c r="D3436" s="163">
        <v>45870</v>
      </c>
      <c r="E3436" s="164">
        <v>45910</v>
      </c>
      <c r="F3436" s="165">
        <v>542.28</v>
      </c>
      <c r="G3436" s="166" t="s">
        <v>2258</v>
      </c>
      <c r="H3436" s="161" t="s">
        <v>2021</v>
      </c>
      <c r="I3436" s="161" t="s">
        <v>5902</v>
      </c>
      <c r="J3436" s="161" t="s">
        <v>208</v>
      </c>
      <c r="K3436" s="167"/>
      <c r="L3436" s="168" t="s">
        <v>749</v>
      </c>
      <c r="M3436" s="168" t="s">
        <v>209</v>
      </c>
    </row>
    <row r="3437" spans="1:13" s="169" customFormat="1" x14ac:dyDescent="0.4">
      <c r="A3437" s="161" t="s">
        <v>2127</v>
      </c>
      <c r="B3437" s="161"/>
      <c r="C3437" s="162" t="s">
        <v>2861</v>
      </c>
      <c r="D3437" s="163">
        <v>45870</v>
      </c>
      <c r="E3437" s="164">
        <v>45910</v>
      </c>
      <c r="F3437" s="165">
        <v>332.76</v>
      </c>
      <c r="G3437" s="166" t="s">
        <v>2258</v>
      </c>
      <c r="H3437" s="161" t="s">
        <v>2021</v>
      </c>
      <c r="I3437" s="161" t="s">
        <v>5903</v>
      </c>
      <c r="J3437" s="161" t="s">
        <v>210</v>
      </c>
      <c r="K3437" s="167"/>
      <c r="L3437" s="168" t="s">
        <v>749</v>
      </c>
      <c r="M3437" s="168" t="s">
        <v>211</v>
      </c>
    </row>
    <row r="3438" spans="1:13" s="169" customFormat="1" x14ac:dyDescent="0.4">
      <c r="A3438" s="161" t="s">
        <v>2127</v>
      </c>
      <c r="B3438" s="161"/>
      <c r="C3438" s="162" t="s">
        <v>2862</v>
      </c>
      <c r="D3438" s="163">
        <v>45894</v>
      </c>
      <c r="E3438" s="164">
        <v>45910</v>
      </c>
      <c r="F3438" s="165">
        <v>1584.86</v>
      </c>
      <c r="G3438" s="166" t="s">
        <v>2258</v>
      </c>
      <c r="H3438" s="161" t="s">
        <v>2021</v>
      </c>
      <c r="I3438" s="161" t="s">
        <v>5903</v>
      </c>
      <c r="J3438" s="161" t="s">
        <v>210</v>
      </c>
      <c r="K3438" s="167"/>
      <c r="L3438" s="168" t="s">
        <v>749</v>
      </c>
      <c r="M3438" s="168" t="s">
        <v>211</v>
      </c>
    </row>
    <row r="3439" spans="1:13" s="169" customFormat="1" x14ac:dyDescent="0.4">
      <c r="A3439" s="161" t="s">
        <v>2127</v>
      </c>
      <c r="B3439" s="161"/>
      <c r="C3439" s="162" t="s">
        <v>2863</v>
      </c>
      <c r="D3439" s="163">
        <v>45870</v>
      </c>
      <c r="E3439" s="164">
        <v>45910</v>
      </c>
      <c r="F3439" s="165">
        <v>406.71</v>
      </c>
      <c r="G3439" s="166" t="s">
        <v>2258</v>
      </c>
      <c r="H3439" s="161" t="s">
        <v>2021</v>
      </c>
      <c r="I3439" s="161" t="s">
        <v>5903</v>
      </c>
      <c r="J3439" s="161" t="s">
        <v>210</v>
      </c>
      <c r="K3439" s="167"/>
      <c r="L3439" s="168" t="s">
        <v>749</v>
      </c>
      <c r="M3439" s="168" t="s">
        <v>211</v>
      </c>
    </row>
    <row r="3440" spans="1:13" s="169" customFormat="1" x14ac:dyDescent="0.4">
      <c r="A3440" s="161" t="s">
        <v>2128</v>
      </c>
      <c r="B3440" s="161"/>
      <c r="C3440" s="162" t="s">
        <v>2864</v>
      </c>
      <c r="D3440" s="163">
        <v>45894</v>
      </c>
      <c r="E3440" s="164">
        <v>45910</v>
      </c>
      <c r="F3440" s="165">
        <v>3419.3</v>
      </c>
      <c r="G3440" s="166" t="s">
        <v>2258</v>
      </c>
      <c r="H3440" s="161" t="s">
        <v>2021</v>
      </c>
      <c r="I3440" s="161" t="s">
        <v>5904</v>
      </c>
      <c r="J3440" s="161" t="s">
        <v>304</v>
      </c>
      <c r="K3440" s="167"/>
      <c r="L3440" s="168" t="s">
        <v>749</v>
      </c>
      <c r="M3440" s="168" t="s">
        <v>305</v>
      </c>
    </row>
    <row r="3441" spans="1:13" s="169" customFormat="1" x14ac:dyDescent="0.4">
      <c r="A3441" s="161" t="s">
        <v>2010</v>
      </c>
      <c r="B3441" s="161"/>
      <c r="C3441" s="162" t="s">
        <v>2865</v>
      </c>
      <c r="D3441" s="163">
        <v>45894</v>
      </c>
      <c r="E3441" s="164">
        <v>45910</v>
      </c>
      <c r="F3441" s="165">
        <v>1137.55</v>
      </c>
      <c r="G3441" s="166" t="s">
        <v>2258</v>
      </c>
      <c r="H3441" s="161" t="s">
        <v>2021</v>
      </c>
      <c r="I3441" s="161" t="s">
        <v>5905</v>
      </c>
      <c r="J3441" s="161" t="s">
        <v>12</v>
      </c>
      <c r="K3441" s="167"/>
      <c r="L3441" s="168" t="s">
        <v>749</v>
      </c>
      <c r="M3441" s="168" t="s">
        <v>13</v>
      </c>
    </row>
    <row r="3442" spans="1:13" s="169" customFormat="1" x14ac:dyDescent="0.4">
      <c r="A3442" s="161" t="s">
        <v>2141</v>
      </c>
      <c r="B3442" s="161"/>
      <c r="C3442" s="162" t="s">
        <v>2866</v>
      </c>
      <c r="D3442" s="163">
        <v>45894</v>
      </c>
      <c r="E3442" s="164">
        <v>45910</v>
      </c>
      <c r="F3442" s="165">
        <v>1103.0899999999999</v>
      </c>
      <c r="G3442" s="166" t="s">
        <v>2258</v>
      </c>
      <c r="H3442" s="161" t="s">
        <v>2021</v>
      </c>
      <c r="I3442" s="161" t="s">
        <v>5906</v>
      </c>
      <c r="J3442" s="161" t="s">
        <v>328</v>
      </c>
      <c r="K3442" s="167"/>
      <c r="L3442" s="168" t="s">
        <v>749</v>
      </c>
      <c r="M3442" s="168" t="s">
        <v>329</v>
      </c>
    </row>
    <row r="3443" spans="1:13" s="169" customFormat="1" x14ac:dyDescent="0.4">
      <c r="A3443" s="161" t="s">
        <v>2129</v>
      </c>
      <c r="B3443" s="161"/>
      <c r="C3443" s="162" t="s">
        <v>2867</v>
      </c>
      <c r="D3443" s="163">
        <v>45894</v>
      </c>
      <c r="E3443" s="164">
        <v>45910</v>
      </c>
      <c r="F3443" s="165">
        <v>6987.21</v>
      </c>
      <c r="G3443" s="166" t="s">
        <v>2258</v>
      </c>
      <c r="H3443" s="161" t="s">
        <v>2021</v>
      </c>
      <c r="I3443" s="161" t="s">
        <v>5907</v>
      </c>
      <c r="J3443" s="161" t="s">
        <v>188</v>
      </c>
      <c r="K3443" s="167"/>
      <c r="L3443" s="168" t="s">
        <v>749</v>
      </c>
      <c r="M3443" s="168" t="s">
        <v>189</v>
      </c>
    </row>
    <row r="3444" spans="1:13" s="169" customFormat="1" x14ac:dyDescent="0.4">
      <c r="A3444" s="161" t="s">
        <v>2129</v>
      </c>
      <c r="B3444" s="161"/>
      <c r="C3444" s="162" t="s">
        <v>2868</v>
      </c>
      <c r="D3444" s="163">
        <v>45870</v>
      </c>
      <c r="E3444" s="164">
        <v>45910</v>
      </c>
      <c r="F3444" s="165">
        <v>2282.48</v>
      </c>
      <c r="G3444" s="166" t="s">
        <v>2258</v>
      </c>
      <c r="H3444" s="161" t="s">
        <v>2021</v>
      </c>
      <c r="I3444" s="161" t="s">
        <v>5907</v>
      </c>
      <c r="J3444" s="161" t="s">
        <v>188</v>
      </c>
      <c r="K3444" s="167"/>
      <c r="L3444" s="168" t="s">
        <v>749</v>
      </c>
      <c r="M3444" s="168" t="s">
        <v>189</v>
      </c>
    </row>
    <row r="3445" spans="1:13" s="169" customFormat="1" x14ac:dyDescent="0.4">
      <c r="A3445" s="161" t="s">
        <v>2129</v>
      </c>
      <c r="B3445" s="161"/>
      <c r="C3445" s="162" t="s">
        <v>2869</v>
      </c>
      <c r="D3445" s="163">
        <v>45870</v>
      </c>
      <c r="E3445" s="164">
        <v>45910</v>
      </c>
      <c r="F3445" s="165">
        <v>978.19</v>
      </c>
      <c r="G3445" s="166" t="s">
        <v>2258</v>
      </c>
      <c r="H3445" s="161" t="s">
        <v>2021</v>
      </c>
      <c r="I3445" s="161" t="s">
        <v>5907</v>
      </c>
      <c r="J3445" s="161" t="s">
        <v>188</v>
      </c>
      <c r="K3445" s="167"/>
      <c r="L3445" s="168" t="s">
        <v>749</v>
      </c>
      <c r="M3445" s="168" t="s">
        <v>189</v>
      </c>
    </row>
    <row r="3446" spans="1:13" s="169" customFormat="1" x14ac:dyDescent="0.4">
      <c r="A3446" s="161" t="s">
        <v>2131</v>
      </c>
      <c r="B3446" s="161"/>
      <c r="C3446" s="162" t="s">
        <v>2870</v>
      </c>
      <c r="D3446" s="163">
        <v>45894</v>
      </c>
      <c r="E3446" s="164">
        <v>45910</v>
      </c>
      <c r="F3446" s="165">
        <v>7151.75</v>
      </c>
      <c r="G3446" s="166" t="s">
        <v>2258</v>
      </c>
      <c r="H3446" s="161" t="s">
        <v>2021</v>
      </c>
      <c r="I3446" s="161" t="s">
        <v>5908</v>
      </c>
      <c r="J3446" s="161" t="s">
        <v>100</v>
      </c>
      <c r="K3446" s="167"/>
      <c r="L3446" s="168" t="s">
        <v>749</v>
      </c>
      <c r="M3446" s="168" t="s">
        <v>101</v>
      </c>
    </row>
    <row r="3447" spans="1:13" s="169" customFormat="1" x14ac:dyDescent="0.4">
      <c r="A3447" s="161" t="s">
        <v>2132</v>
      </c>
      <c r="B3447" s="161"/>
      <c r="C3447" s="162" t="s">
        <v>2871</v>
      </c>
      <c r="D3447" s="163">
        <v>45894</v>
      </c>
      <c r="E3447" s="164">
        <v>45910</v>
      </c>
      <c r="F3447" s="165">
        <v>3129.5</v>
      </c>
      <c r="G3447" s="166" t="s">
        <v>2258</v>
      </c>
      <c r="H3447" s="161" t="s">
        <v>2021</v>
      </c>
      <c r="I3447" s="161" t="s">
        <v>5909</v>
      </c>
      <c r="J3447" s="161" t="s">
        <v>64</v>
      </c>
      <c r="K3447" s="167"/>
      <c r="L3447" s="168" t="s">
        <v>749</v>
      </c>
      <c r="M3447" s="168" t="s">
        <v>65</v>
      </c>
    </row>
    <row r="3448" spans="1:13" s="169" customFormat="1" x14ac:dyDescent="0.4">
      <c r="A3448" s="161" t="s">
        <v>2133</v>
      </c>
      <c r="B3448" s="161"/>
      <c r="C3448" s="162" t="s">
        <v>2872</v>
      </c>
      <c r="D3448" s="163">
        <v>45894</v>
      </c>
      <c r="E3448" s="164">
        <v>45910</v>
      </c>
      <c r="F3448" s="165">
        <v>25544.720000000001</v>
      </c>
      <c r="G3448" s="166" t="s">
        <v>2258</v>
      </c>
      <c r="H3448" s="161" t="s">
        <v>2021</v>
      </c>
      <c r="I3448" s="161" t="s">
        <v>5910</v>
      </c>
      <c r="J3448" s="161" t="s">
        <v>462</v>
      </c>
      <c r="K3448" s="167"/>
      <c r="L3448" s="168" t="s">
        <v>749</v>
      </c>
      <c r="M3448" s="168" t="s">
        <v>463</v>
      </c>
    </row>
    <row r="3449" spans="1:13" s="169" customFormat="1" x14ac:dyDescent="0.4">
      <c r="A3449" s="161" t="s">
        <v>2039</v>
      </c>
      <c r="B3449" s="161"/>
      <c r="C3449" s="162" t="s">
        <v>2873</v>
      </c>
      <c r="D3449" s="163">
        <v>45894</v>
      </c>
      <c r="E3449" s="164">
        <v>45910</v>
      </c>
      <c r="F3449" s="165">
        <v>7519.42</v>
      </c>
      <c r="G3449" s="166" t="s">
        <v>2258</v>
      </c>
      <c r="H3449" s="161" t="s">
        <v>2021</v>
      </c>
      <c r="I3449" s="161" t="s">
        <v>5911</v>
      </c>
      <c r="J3449" s="161" t="s">
        <v>158</v>
      </c>
      <c r="K3449" s="167"/>
      <c r="L3449" s="168" t="s">
        <v>749</v>
      </c>
      <c r="M3449" s="168" t="s">
        <v>159</v>
      </c>
    </row>
    <row r="3450" spans="1:13" s="169" customFormat="1" x14ac:dyDescent="0.4">
      <c r="A3450" s="161" t="s">
        <v>2039</v>
      </c>
      <c r="B3450" s="161"/>
      <c r="C3450" s="162" t="s">
        <v>2874</v>
      </c>
      <c r="D3450" s="163">
        <v>45894</v>
      </c>
      <c r="E3450" s="164">
        <v>45910</v>
      </c>
      <c r="F3450" s="165">
        <v>7224.54</v>
      </c>
      <c r="G3450" s="166" t="s">
        <v>2258</v>
      </c>
      <c r="H3450" s="161" t="s">
        <v>2021</v>
      </c>
      <c r="I3450" s="161" t="s">
        <v>5911</v>
      </c>
      <c r="J3450" s="161" t="s">
        <v>158</v>
      </c>
      <c r="K3450" s="167"/>
      <c r="L3450" s="168" t="s">
        <v>749</v>
      </c>
      <c r="M3450" s="168" t="s">
        <v>159</v>
      </c>
    </row>
    <row r="3451" spans="1:13" s="169" customFormat="1" x14ac:dyDescent="0.4">
      <c r="A3451" s="161" t="s">
        <v>2134</v>
      </c>
      <c r="B3451" s="161"/>
      <c r="C3451" s="162" t="s">
        <v>2875</v>
      </c>
      <c r="D3451" s="163">
        <v>45870</v>
      </c>
      <c r="E3451" s="164">
        <v>45910</v>
      </c>
      <c r="F3451" s="165">
        <v>272.01</v>
      </c>
      <c r="G3451" s="166" t="s">
        <v>2258</v>
      </c>
      <c r="H3451" s="161" t="s">
        <v>2021</v>
      </c>
      <c r="I3451" s="161" t="s">
        <v>5912</v>
      </c>
      <c r="J3451" s="161" t="s">
        <v>146</v>
      </c>
      <c r="K3451" s="167"/>
      <c r="L3451" s="168" t="s">
        <v>749</v>
      </c>
      <c r="M3451" s="168" t="s">
        <v>147</v>
      </c>
    </row>
    <row r="3452" spans="1:13" s="169" customFormat="1" x14ac:dyDescent="0.4">
      <c r="A3452" s="161" t="s">
        <v>2134</v>
      </c>
      <c r="B3452" s="161"/>
      <c r="C3452" s="162" t="s">
        <v>2876</v>
      </c>
      <c r="D3452" s="163">
        <v>45894</v>
      </c>
      <c r="E3452" s="164">
        <v>45910</v>
      </c>
      <c r="F3452" s="165">
        <v>2649.4</v>
      </c>
      <c r="G3452" s="166" t="s">
        <v>2258</v>
      </c>
      <c r="H3452" s="161" t="s">
        <v>2021</v>
      </c>
      <c r="I3452" s="161" t="s">
        <v>5912</v>
      </c>
      <c r="J3452" s="161" t="s">
        <v>146</v>
      </c>
      <c r="K3452" s="167"/>
      <c r="L3452" s="168" t="s">
        <v>749</v>
      </c>
      <c r="M3452" s="168" t="s">
        <v>147</v>
      </c>
    </row>
    <row r="3453" spans="1:13" s="169" customFormat="1" x14ac:dyDescent="0.4">
      <c r="A3453" s="161" t="s">
        <v>2135</v>
      </c>
      <c r="B3453" s="161"/>
      <c r="C3453" s="162" t="s">
        <v>2877</v>
      </c>
      <c r="D3453" s="163">
        <v>45870</v>
      </c>
      <c r="E3453" s="164">
        <v>45910</v>
      </c>
      <c r="F3453" s="165">
        <v>227.96</v>
      </c>
      <c r="G3453" s="166" t="s">
        <v>2258</v>
      </c>
      <c r="H3453" s="161" t="s">
        <v>2021</v>
      </c>
      <c r="I3453" s="161" t="s">
        <v>5913</v>
      </c>
      <c r="J3453" s="161" t="s">
        <v>262</v>
      </c>
      <c r="K3453" s="167"/>
      <c r="L3453" s="168" t="s">
        <v>749</v>
      </c>
      <c r="M3453" s="168" t="s">
        <v>263</v>
      </c>
    </row>
    <row r="3454" spans="1:13" s="169" customFormat="1" x14ac:dyDescent="0.4">
      <c r="A3454" s="161" t="s">
        <v>2135</v>
      </c>
      <c r="B3454" s="161"/>
      <c r="C3454" s="162" t="s">
        <v>2878</v>
      </c>
      <c r="D3454" s="163">
        <v>45870</v>
      </c>
      <c r="E3454" s="164">
        <v>45910</v>
      </c>
      <c r="F3454" s="165">
        <v>278.62</v>
      </c>
      <c r="G3454" s="166" t="s">
        <v>2258</v>
      </c>
      <c r="H3454" s="161" t="s">
        <v>2021</v>
      </c>
      <c r="I3454" s="161" t="s">
        <v>5913</v>
      </c>
      <c r="J3454" s="161" t="s">
        <v>262</v>
      </c>
      <c r="K3454" s="167"/>
      <c r="L3454" s="168" t="s">
        <v>749</v>
      </c>
      <c r="M3454" s="168" t="s">
        <v>263</v>
      </c>
    </row>
    <row r="3455" spans="1:13" s="169" customFormat="1" x14ac:dyDescent="0.4">
      <c r="A3455" s="161" t="s">
        <v>2135</v>
      </c>
      <c r="B3455" s="161"/>
      <c r="C3455" s="162" t="s">
        <v>2879</v>
      </c>
      <c r="D3455" s="163">
        <v>45894</v>
      </c>
      <c r="E3455" s="164">
        <v>45910</v>
      </c>
      <c r="F3455" s="165">
        <v>1085.71</v>
      </c>
      <c r="G3455" s="166" t="s">
        <v>2258</v>
      </c>
      <c r="H3455" s="161" t="s">
        <v>2021</v>
      </c>
      <c r="I3455" s="161" t="s">
        <v>5913</v>
      </c>
      <c r="J3455" s="161" t="s">
        <v>262</v>
      </c>
      <c r="K3455" s="167"/>
      <c r="L3455" s="168" t="s">
        <v>749</v>
      </c>
      <c r="M3455" s="168" t="s">
        <v>263</v>
      </c>
    </row>
    <row r="3456" spans="1:13" s="169" customFormat="1" x14ac:dyDescent="0.4">
      <c r="A3456" s="161" t="s">
        <v>2040</v>
      </c>
      <c r="B3456" s="161"/>
      <c r="C3456" s="162" t="s">
        <v>2880</v>
      </c>
      <c r="D3456" s="163">
        <v>45870</v>
      </c>
      <c r="E3456" s="164">
        <v>45910</v>
      </c>
      <c r="F3456" s="165">
        <v>741.16</v>
      </c>
      <c r="G3456" s="166" t="s">
        <v>2258</v>
      </c>
      <c r="H3456" s="161" t="s">
        <v>2021</v>
      </c>
      <c r="I3456" s="161" t="s">
        <v>5914</v>
      </c>
      <c r="J3456" s="161" t="s">
        <v>468</v>
      </c>
      <c r="K3456" s="167"/>
      <c r="L3456" s="168" t="s">
        <v>749</v>
      </c>
      <c r="M3456" s="168" t="s">
        <v>469</v>
      </c>
    </row>
    <row r="3457" spans="1:13" s="169" customFormat="1" x14ac:dyDescent="0.4">
      <c r="A3457" s="161" t="s">
        <v>2136</v>
      </c>
      <c r="B3457" s="161"/>
      <c r="C3457" s="162" t="s">
        <v>2881</v>
      </c>
      <c r="D3457" s="163">
        <v>45894</v>
      </c>
      <c r="E3457" s="164">
        <v>45910</v>
      </c>
      <c r="F3457" s="165">
        <v>2779.28</v>
      </c>
      <c r="G3457" s="166" t="s">
        <v>2258</v>
      </c>
      <c r="H3457" s="161" t="s">
        <v>2021</v>
      </c>
      <c r="I3457" s="161" t="s">
        <v>5915</v>
      </c>
      <c r="J3457" s="161" t="s">
        <v>288</v>
      </c>
      <c r="K3457" s="167"/>
      <c r="L3457" s="168" t="s">
        <v>749</v>
      </c>
      <c r="M3457" s="168" t="s">
        <v>289</v>
      </c>
    </row>
    <row r="3458" spans="1:13" s="169" customFormat="1" x14ac:dyDescent="0.4">
      <c r="A3458" s="161" t="s">
        <v>2137</v>
      </c>
      <c r="B3458" s="161"/>
      <c r="C3458" s="162" t="s">
        <v>2882</v>
      </c>
      <c r="D3458" s="163">
        <v>45894</v>
      </c>
      <c r="E3458" s="164">
        <v>45910</v>
      </c>
      <c r="F3458" s="165">
        <v>4581.7</v>
      </c>
      <c r="G3458" s="166" t="s">
        <v>2258</v>
      </c>
      <c r="H3458" s="161" t="s">
        <v>2021</v>
      </c>
      <c r="I3458" s="161" t="s">
        <v>5916</v>
      </c>
      <c r="J3458" s="161" t="s">
        <v>476</v>
      </c>
      <c r="K3458" s="167"/>
      <c r="L3458" s="168" t="s">
        <v>749</v>
      </c>
      <c r="M3458" s="168" t="s">
        <v>477</v>
      </c>
    </row>
    <row r="3459" spans="1:13" s="169" customFormat="1" x14ac:dyDescent="0.4">
      <c r="A3459" s="161" t="s">
        <v>2130</v>
      </c>
      <c r="B3459" s="161"/>
      <c r="C3459" s="162" t="s">
        <v>2883</v>
      </c>
      <c r="D3459" s="163">
        <v>45894</v>
      </c>
      <c r="E3459" s="164">
        <v>45911</v>
      </c>
      <c r="F3459" s="165">
        <v>16930.71</v>
      </c>
      <c r="G3459" s="166" t="s">
        <v>2258</v>
      </c>
      <c r="H3459" s="161" t="s">
        <v>2021</v>
      </c>
      <c r="I3459" s="161" t="s">
        <v>5917</v>
      </c>
      <c r="J3459" s="161" t="s">
        <v>290</v>
      </c>
      <c r="K3459" s="167"/>
      <c r="L3459" s="168" t="s">
        <v>749</v>
      </c>
      <c r="M3459" s="168" t="s">
        <v>291</v>
      </c>
    </row>
    <row r="3460" spans="1:13" s="169" customFormat="1" x14ac:dyDescent="0.4">
      <c r="A3460" s="161" t="s">
        <v>2041</v>
      </c>
      <c r="B3460" s="161"/>
      <c r="C3460" s="162">
        <v>2024860</v>
      </c>
      <c r="D3460" s="163">
        <v>45910</v>
      </c>
      <c r="E3460" s="164">
        <v>45912</v>
      </c>
      <c r="F3460" s="165">
        <v>3127808.9</v>
      </c>
      <c r="G3460" s="166" t="s">
        <v>2265</v>
      </c>
      <c r="H3460" s="161" t="s">
        <v>2042</v>
      </c>
      <c r="I3460" s="161" t="s">
        <v>5918</v>
      </c>
      <c r="J3460" s="161" t="s">
        <v>52</v>
      </c>
      <c r="K3460" s="167"/>
      <c r="L3460" s="168" t="s">
        <v>749</v>
      </c>
      <c r="M3460" s="168" t="s">
        <v>53</v>
      </c>
    </row>
    <row r="3461" spans="1:13" s="169" customFormat="1" x14ac:dyDescent="0.4">
      <c r="A3461" s="161" t="s">
        <v>2041</v>
      </c>
      <c r="B3461" s="161"/>
      <c r="C3461" s="162">
        <v>2024885</v>
      </c>
      <c r="D3461" s="163">
        <v>45910</v>
      </c>
      <c r="E3461" s="164">
        <v>45912</v>
      </c>
      <c r="F3461" s="165">
        <v>4768493.63</v>
      </c>
      <c r="G3461" s="166" t="s">
        <v>2265</v>
      </c>
      <c r="H3461" s="161" t="s">
        <v>2042</v>
      </c>
      <c r="I3461" s="161" t="s">
        <v>5918</v>
      </c>
      <c r="J3461" s="161" t="s">
        <v>52</v>
      </c>
      <c r="K3461" s="167"/>
      <c r="L3461" s="168" t="s">
        <v>749</v>
      </c>
      <c r="M3461" s="168" t="s">
        <v>53</v>
      </c>
    </row>
    <row r="3462" spans="1:13" s="169" customFormat="1" x14ac:dyDescent="0.4">
      <c r="A3462" s="161" t="s">
        <v>2041</v>
      </c>
      <c r="B3462" s="161"/>
      <c r="C3462" s="162" t="s">
        <v>2884</v>
      </c>
      <c r="D3462" s="163">
        <v>45910</v>
      </c>
      <c r="E3462" s="164">
        <v>45912</v>
      </c>
      <c r="F3462" s="165">
        <v>15465.85</v>
      </c>
      <c r="G3462" s="166" t="s">
        <v>2265</v>
      </c>
      <c r="H3462" s="161" t="s">
        <v>2042</v>
      </c>
      <c r="I3462" s="161" t="s">
        <v>5918</v>
      </c>
      <c r="J3462" s="161" t="s">
        <v>52</v>
      </c>
      <c r="K3462" s="167"/>
      <c r="L3462" s="168" t="s">
        <v>749</v>
      </c>
      <c r="M3462" s="168" t="s">
        <v>53</v>
      </c>
    </row>
    <row r="3463" spans="1:13" s="169" customFormat="1" x14ac:dyDescent="0.4">
      <c r="A3463" s="161" t="s">
        <v>2041</v>
      </c>
      <c r="B3463" s="161"/>
      <c r="C3463" s="162" t="s">
        <v>2885</v>
      </c>
      <c r="D3463" s="163">
        <v>45910</v>
      </c>
      <c r="E3463" s="164">
        <v>45912</v>
      </c>
      <c r="F3463" s="165">
        <v>190071.74</v>
      </c>
      <c r="G3463" s="166" t="s">
        <v>2265</v>
      </c>
      <c r="H3463" s="161" t="s">
        <v>2042</v>
      </c>
      <c r="I3463" s="161" t="s">
        <v>5918</v>
      </c>
      <c r="J3463" s="161" t="s">
        <v>52</v>
      </c>
      <c r="K3463" s="167"/>
      <c r="L3463" s="168" t="s">
        <v>749</v>
      </c>
      <c r="M3463" s="168" t="s">
        <v>53</v>
      </c>
    </row>
    <row r="3464" spans="1:13" s="169" customFormat="1" x14ac:dyDescent="0.4">
      <c r="A3464" s="161" t="s">
        <v>2041</v>
      </c>
      <c r="B3464" s="161"/>
      <c r="C3464" s="162" t="s">
        <v>2886</v>
      </c>
      <c r="D3464" s="163">
        <v>45910</v>
      </c>
      <c r="E3464" s="164">
        <v>45912</v>
      </c>
      <c r="F3464" s="165">
        <v>439323.78</v>
      </c>
      <c r="G3464" s="166" t="s">
        <v>2265</v>
      </c>
      <c r="H3464" s="161" t="s">
        <v>2042</v>
      </c>
      <c r="I3464" s="161" t="s">
        <v>5918</v>
      </c>
      <c r="J3464" s="161" t="s">
        <v>52</v>
      </c>
      <c r="K3464" s="167"/>
      <c r="L3464" s="168" t="s">
        <v>749</v>
      </c>
      <c r="M3464" s="168" t="s">
        <v>53</v>
      </c>
    </row>
    <row r="3465" spans="1:13" s="169" customFormat="1" x14ac:dyDescent="0.4">
      <c r="A3465" s="161" t="s">
        <v>2041</v>
      </c>
      <c r="B3465" s="161"/>
      <c r="C3465" s="162" t="s">
        <v>2887</v>
      </c>
      <c r="D3465" s="163">
        <v>45909</v>
      </c>
      <c r="E3465" s="164">
        <v>45912</v>
      </c>
      <c r="F3465" s="165">
        <v>201110.23</v>
      </c>
      <c r="G3465" s="166" t="s">
        <v>2265</v>
      </c>
      <c r="H3465" s="161" t="s">
        <v>2042</v>
      </c>
      <c r="I3465" s="161" t="s">
        <v>5918</v>
      </c>
      <c r="J3465" s="161" t="s">
        <v>52</v>
      </c>
      <c r="K3465" s="167"/>
      <c r="L3465" s="168" t="s">
        <v>749</v>
      </c>
      <c r="M3465" s="168" t="s">
        <v>53</v>
      </c>
    </row>
    <row r="3466" spans="1:13" s="169" customFormat="1" x14ac:dyDescent="0.4">
      <c r="A3466" s="161" t="s">
        <v>2041</v>
      </c>
      <c r="B3466" s="161"/>
      <c r="C3466" s="162" t="s">
        <v>2888</v>
      </c>
      <c r="D3466" s="163">
        <v>45909</v>
      </c>
      <c r="E3466" s="164">
        <v>45912</v>
      </c>
      <c r="F3466" s="165">
        <v>110725.84</v>
      </c>
      <c r="G3466" s="166" t="s">
        <v>2265</v>
      </c>
      <c r="H3466" s="161" t="s">
        <v>2042</v>
      </c>
      <c r="I3466" s="161" t="s">
        <v>5918</v>
      </c>
      <c r="J3466" s="161" t="s">
        <v>52</v>
      </c>
      <c r="K3466" s="167"/>
      <c r="L3466" s="168" t="s">
        <v>749</v>
      </c>
      <c r="M3466" s="168" t="s">
        <v>53</v>
      </c>
    </row>
    <row r="3467" spans="1:13" s="169" customFormat="1" x14ac:dyDescent="0.4">
      <c r="A3467" s="161" t="s">
        <v>2041</v>
      </c>
      <c r="B3467" s="161"/>
      <c r="C3467" s="162" t="s">
        <v>2889</v>
      </c>
      <c r="D3467" s="163">
        <v>45909</v>
      </c>
      <c r="E3467" s="164">
        <v>45912</v>
      </c>
      <c r="F3467" s="165">
        <v>76220.039999999994</v>
      </c>
      <c r="G3467" s="166" t="s">
        <v>2265</v>
      </c>
      <c r="H3467" s="161" t="s">
        <v>2042</v>
      </c>
      <c r="I3467" s="161" t="s">
        <v>5918</v>
      </c>
      <c r="J3467" s="161" t="s">
        <v>52</v>
      </c>
      <c r="K3467" s="167"/>
      <c r="L3467" s="168" t="s">
        <v>749</v>
      </c>
      <c r="M3467" s="168" t="s">
        <v>53</v>
      </c>
    </row>
    <row r="3468" spans="1:13" s="169" customFormat="1" x14ac:dyDescent="0.4">
      <c r="A3468" s="161" t="s">
        <v>2041</v>
      </c>
      <c r="B3468" s="161"/>
      <c r="C3468" s="162" t="s">
        <v>2890</v>
      </c>
      <c r="D3468" s="163">
        <v>45910</v>
      </c>
      <c r="E3468" s="164">
        <v>45912</v>
      </c>
      <c r="F3468" s="165">
        <v>17121.64</v>
      </c>
      <c r="G3468" s="166" t="s">
        <v>2265</v>
      </c>
      <c r="H3468" s="161" t="s">
        <v>2042</v>
      </c>
      <c r="I3468" s="161" t="s">
        <v>5918</v>
      </c>
      <c r="J3468" s="161" t="s">
        <v>52</v>
      </c>
      <c r="K3468" s="167"/>
      <c r="L3468" s="168" t="s">
        <v>749</v>
      </c>
      <c r="M3468" s="168" t="s">
        <v>53</v>
      </c>
    </row>
    <row r="3469" spans="1:13" s="169" customFormat="1" x14ac:dyDescent="0.4">
      <c r="A3469" s="161" t="s">
        <v>2041</v>
      </c>
      <c r="B3469" s="161"/>
      <c r="C3469" s="162" t="s">
        <v>2891</v>
      </c>
      <c r="D3469" s="163">
        <v>45910</v>
      </c>
      <c r="E3469" s="164">
        <v>45912</v>
      </c>
      <c r="F3469" s="165">
        <v>2036.19</v>
      </c>
      <c r="G3469" s="166" t="s">
        <v>2265</v>
      </c>
      <c r="H3469" s="161" t="s">
        <v>2042</v>
      </c>
      <c r="I3469" s="161" t="s">
        <v>5918</v>
      </c>
      <c r="J3469" s="161" t="s">
        <v>52</v>
      </c>
      <c r="K3469" s="167"/>
      <c r="L3469" s="168" t="s">
        <v>749</v>
      </c>
      <c r="M3469" s="168" t="s">
        <v>53</v>
      </c>
    </row>
    <row r="3470" spans="1:13" s="169" customFormat="1" x14ac:dyDescent="0.4">
      <c r="A3470" s="161" t="s">
        <v>2041</v>
      </c>
      <c r="B3470" s="161"/>
      <c r="C3470" s="162" t="s">
        <v>2892</v>
      </c>
      <c r="D3470" s="163">
        <v>45910</v>
      </c>
      <c r="E3470" s="164">
        <v>45912</v>
      </c>
      <c r="F3470" s="165">
        <v>47520.84</v>
      </c>
      <c r="G3470" s="166" t="s">
        <v>2265</v>
      </c>
      <c r="H3470" s="161" t="s">
        <v>2042</v>
      </c>
      <c r="I3470" s="161" t="s">
        <v>5918</v>
      </c>
      <c r="J3470" s="161" t="s">
        <v>52</v>
      </c>
      <c r="K3470" s="167"/>
      <c r="L3470" s="168" t="s">
        <v>749</v>
      </c>
      <c r="M3470" s="168" t="s">
        <v>53</v>
      </c>
    </row>
    <row r="3471" spans="1:13" s="169" customFormat="1" x14ac:dyDescent="0.4">
      <c r="A3471" s="161" t="s">
        <v>2041</v>
      </c>
      <c r="B3471" s="161"/>
      <c r="C3471" s="162" t="s">
        <v>2893</v>
      </c>
      <c r="D3471" s="163">
        <v>45910</v>
      </c>
      <c r="E3471" s="164">
        <v>45912</v>
      </c>
      <c r="F3471" s="165">
        <v>18020.7</v>
      </c>
      <c r="G3471" s="166" t="s">
        <v>2265</v>
      </c>
      <c r="H3471" s="161" t="s">
        <v>2042</v>
      </c>
      <c r="I3471" s="161" t="s">
        <v>5918</v>
      </c>
      <c r="J3471" s="161" t="s">
        <v>52</v>
      </c>
      <c r="K3471" s="167"/>
      <c r="L3471" s="168" t="s">
        <v>749</v>
      </c>
      <c r="M3471" s="168" t="s">
        <v>53</v>
      </c>
    </row>
    <row r="3472" spans="1:13" s="169" customFormat="1" x14ac:dyDescent="0.4">
      <c r="A3472" s="161" t="s">
        <v>2041</v>
      </c>
      <c r="B3472" s="161"/>
      <c r="C3472" s="162" t="s">
        <v>2894</v>
      </c>
      <c r="D3472" s="163">
        <v>45910</v>
      </c>
      <c r="E3472" s="164">
        <v>45912</v>
      </c>
      <c r="F3472" s="165">
        <v>514826.34</v>
      </c>
      <c r="G3472" s="166" t="s">
        <v>2265</v>
      </c>
      <c r="H3472" s="161" t="s">
        <v>2042</v>
      </c>
      <c r="I3472" s="161" t="s">
        <v>5918</v>
      </c>
      <c r="J3472" s="161" t="s">
        <v>52</v>
      </c>
      <c r="K3472" s="167"/>
      <c r="L3472" s="168" t="s">
        <v>749</v>
      </c>
      <c r="M3472" s="168" t="s">
        <v>53</v>
      </c>
    </row>
    <row r="3473" spans="1:13" s="169" customFormat="1" x14ac:dyDescent="0.4">
      <c r="A3473" s="161" t="s">
        <v>2041</v>
      </c>
      <c r="B3473" s="161"/>
      <c r="C3473" s="162" t="s">
        <v>2895</v>
      </c>
      <c r="D3473" s="163">
        <v>45910</v>
      </c>
      <c r="E3473" s="164">
        <v>45912</v>
      </c>
      <c r="F3473" s="165">
        <v>132749.35999999999</v>
      </c>
      <c r="G3473" s="166" t="s">
        <v>2265</v>
      </c>
      <c r="H3473" s="161" t="s">
        <v>2042</v>
      </c>
      <c r="I3473" s="161" t="s">
        <v>5918</v>
      </c>
      <c r="J3473" s="161" t="s">
        <v>52</v>
      </c>
      <c r="K3473" s="167"/>
      <c r="L3473" s="168" t="s">
        <v>749</v>
      </c>
      <c r="M3473" s="168" t="s">
        <v>53</v>
      </c>
    </row>
    <row r="3474" spans="1:13" s="169" customFormat="1" x14ac:dyDescent="0.4">
      <c r="A3474" s="161" t="s">
        <v>2041</v>
      </c>
      <c r="B3474" s="161"/>
      <c r="C3474" s="162" t="s">
        <v>2896</v>
      </c>
      <c r="D3474" s="163">
        <v>45910</v>
      </c>
      <c r="E3474" s="164">
        <v>45912</v>
      </c>
      <c r="F3474" s="165">
        <v>29601.01</v>
      </c>
      <c r="G3474" s="166" t="s">
        <v>2265</v>
      </c>
      <c r="H3474" s="161" t="s">
        <v>2042</v>
      </c>
      <c r="I3474" s="161" t="s">
        <v>5918</v>
      </c>
      <c r="J3474" s="161" t="s">
        <v>52</v>
      </c>
      <c r="K3474" s="167"/>
      <c r="L3474" s="168" t="s">
        <v>749</v>
      </c>
      <c r="M3474" s="168" t="s">
        <v>53</v>
      </c>
    </row>
    <row r="3475" spans="1:13" s="169" customFormat="1" x14ac:dyDescent="0.4">
      <c r="A3475" s="161" t="s">
        <v>2041</v>
      </c>
      <c r="B3475" s="161"/>
      <c r="C3475" s="170" t="s">
        <v>4294</v>
      </c>
      <c r="D3475" s="163">
        <v>45911</v>
      </c>
      <c r="E3475" s="164">
        <v>45912</v>
      </c>
      <c r="F3475" s="165">
        <v>366172.36</v>
      </c>
      <c r="G3475" s="166">
        <v>115060000000</v>
      </c>
      <c r="H3475" s="161" t="s">
        <v>4294</v>
      </c>
      <c r="I3475" s="161" t="s">
        <v>4386</v>
      </c>
      <c r="J3475" s="161" t="s">
        <v>52</v>
      </c>
      <c r="K3475" s="167"/>
      <c r="L3475" s="168" t="s">
        <v>749</v>
      </c>
      <c r="M3475" s="168" t="s">
        <v>53</v>
      </c>
    </row>
    <row r="3476" spans="1:13" s="169" customFormat="1" x14ac:dyDescent="0.4">
      <c r="A3476" s="161" t="s">
        <v>2138</v>
      </c>
      <c r="B3476" s="161"/>
      <c r="C3476" s="162" t="s">
        <v>2897</v>
      </c>
      <c r="D3476" s="163">
        <v>45894</v>
      </c>
      <c r="E3476" s="164">
        <v>45912</v>
      </c>
      <c r="F3476" s="165">
        <v>1136.9000000000001</v>
      </c>
      <c r="G3476" s="166" t="s">
        <v>2258</v>
      </c>
      <c r="H3476" s="161" t="s">
        <v>2021</v>
      </c>
      <c r="I3476" s="161" t="s">
        <v>5919</v>
      </c>
      <c r="J3476" s="161" t="s">
        <v>134</v>
      </c>
      <c r="K3476" s="167"/>
      <c r="L3476" s="168" t="s">
        <v>749</v>
      </c>
      <c r="M3476" s="168" t="s">
        <v>135</v>
      </c>
    </row>
    <row r="3477" spans="1:13" s="169" customFormat="1" x14ac:dyDescent="0.4">
      <c r="A3477" s="161" t="s">
        <v>2153</v>
      </c>
      <c r="B3477" s="161"/>
      <c r="C3477" s="162" t="s">
        <v>2898</v>
      </c>
      <c r="D3477" s="163">
        <v>45894</v>
      </c>
      <c r="E3477" s="164">
        <v>45912</v>
      </c>
      <c r="F3477" s="165">
        <v>7342.01</v>
      </c>
      <c r="G3477" s="166" t="s">
        <v>2258</v>
      </c>
      <c r="H3477" s="161" t="s">
        <v>2021</v>
      </c>
      <c r="I3477" s="161" t="s">
        <v>5920</v>
      </c>
      <c r="J3477" s="161" t="s">
        <v>106</v>
      </c>
      <c r="K3477" s="167"/>
      <c r="L3477" s="168" t="s">
        <v>749</v>
      </c>
      <c r="M3477" s="168" t="s">
        <v>107</v>
      </c>
    </row>
    <row r="3478" spans="1:13" s="169" customFormat="1" x14ac:dyDescent="0.4">
      <c r="A3478" s="161" t="s">
        <v>2043</v>
      </c>
      <c r="B3478" s="161"/>
      <c r="C3478" s="162" t="s">
        <v>2899</v>
      </c>
      <c r="D3478" s="163">
        <v>45870</v>
      </c>
      <c r="E3478" s="164">
        <v>45912</v>
      </c>
      <c r="F3478" s="165">
        <v>30180.01</v>
      </c>
      <c r="G3478" s="166" t="s">
        <v>2258</v>
      </c>
      <c r="H3478" s="161" t="s">
        <v>2021</v>
      </c>
      <c r="I3478" s="161" t="s">
        <v>5921</v>
      </c>
      <c r="J3478" s="161" t="s">
        <v>48</v>
      </c>
      <c r="K3478" s="167"/>
      <c r="L3478" s="168" t="s">
        <v>749</v>
      </c>
      <c r="M3478" s="168" t="s">
        <v>49</v>
      </c>
    </row>
    <row r="3479" spans="1:13" s="169" customFormat="1" x14ac:dyDescent="0.4">
      <c r="A3479" s="161" t="s">
        <v>2043</v>
      </c>
      <c r="B3479" s="161"/>
      <c r="C3479" s="162" t="s">
        <v>2899</v>
      </c>
      <c r="D3479" s="163">
        <v>45870</v>
      </c>
      <c r="E3479" s="164">
        <v>45912</v>
      </c>
      <c r="F3479" s="165">
        <v>700.75</v>
      </c>
      <c r="G3479" s="166" t="s">
        <v>2258</v>
      </c>
      <c r="H3479" s="161" t="s">
        <v>2021</v>
      </c>
      <c r="I3479" s="161" t="s">
        <v>5921</v>
      </c>
      <c r="J3479" s="161" t="s">
        <v>48</v>
      </c>
      <c r="K3479" s="167"/>
      <c r="L3479" s="168" t="s">
        <v>749</v>
      </c>
      <c r="M3479" s="168" t="s">
        <v>49</v>
      </c>
    </row>
    <row r="3480" spans="1:13" s="169" customFormat="1" x14ac:dyDescent="0.4">
      <c r="A3480" s="161" t="s">
        <v>2043</v>
      </c>
      <c r="B3480" s="161"/>
      <c r="C3480" s="162" t="s">
        <v>2900</v>
      </c>
      <c r="D3480" s="163">
        <v>45870</v>
      </c>
      <c r="E3480" s="164">
        <v>45912</v>
      </c>
      <c r="F3480" s="165">
        <v>26300.05</v>
      </c>
      <c r="G3480" s="166" t="s">
        <v>2258</v>
      </c>
      <c r="H3480" s="161" t="s">
        <v>2021</v>
      </c>
      <c r="I3480" s="161" t="s">
        <v>5922</v>
      </c>
      <c r="J3480" s="161" t="s">
        <v>48</v>
      </c>
      <c r="K3480" s="167"/>
      <c r="L3480" s="168" t="s">
        <v>749</v>
      </c>
      <c r="M3480" s="168" t="s">
        <v>49</v>
      </c>
    </row>
    <row r="3481" spans="1:13" s="169" customFormat="1" x14ac:dyDescent="0.4">
      <c r="A3481" s="161" t="s">
        <v>2043</v>
      </c>
      <c r="B3481" s="161"/>
      <c r="C3481" s="162" t="s">
        <v>2901</v>
      </c>
      <c r="D3481" s="163">
        <v>45894</v>
      </c>
      <c r="E3481" s="164">
        <v>45912</v>
      </c>
      <c r="F3481" s="165">
        <v>53194.21</v>
      </c>
      <c r="G3481" s="166" t="s">
        <v>2258</v>
      </c>
      <c r="H3481" s="161" t="s">
        <v>2021</v>
      </c>
      <c r="I3481" s="161" t="s">
        <v>5922</v>
      </c>
      <c r="J3481" s="161" t="s">
        <v>48</v>
      </c>
      <c r="K3481" s="167"/>
      <c r="L3481" s="168" t="s">
        <v>749</v>
      </c>
      <c r="M3481" s="168" t="s">
        <v>49</v>
      </c>
    </row>
    <row r="3482" spans="1:13" s="169" customFormat="1" x14ac:dyDescent="0.4">
      <c r="A3482" s="161" t="s">
        <v>2139</v>
      </c>
      <c r="B3482" s="161"/>
      <c r="C3482" s="162" t="s">
        <v>2902</v>
      </c>
      <c r="D3482" s="163">
        <v>45894</v>
      </c>
      <c r="E3482" s="164">
        <v>45912</v>
      </c>
      <c r="F3482" s="165">
        <v>1973.81</v>
      </c>
      <c r="G3482" s="166" t="s">
        <v>2258</v>
      </c>
      <c r="H3482" s="161" t="s">
        <v>2021</v>
      </c>
      <c r="I3482" s="161" t="s">
        <v>5923</v>
      </c>
      <c r="J3482" s="161" t="s">
        <v>324</v>
      </c>
      <c r="K3482" s="167"/>
      <c r="L3482" s="168" t="s">
        <v>749</v>
      </c>
      <c r="M3482" s="168" t="s">
        <v>325</v>
      </c>
    </row>
    <row r="3483" spans="1:13" s="169" customFormat="1" x14ac:dyDescent="0.4">
      <c r="A3483" s="161" t="s">
        <v>2197</v>
      </c>
      <c r="B3483" s="161"/>
      <c r="C3483" s="162" t="s">
        <v>2903</v>
      </c>
      <c r="D3483" s="163">
        <v>45894</v>
      </c>
      <c r="E3483" s="164">
        <v>45912</v>
      </c>
      <c r="F3483" s="165">
        <v>2482.33</v>
      </c>
      <c r="G3483" s="166" t="s">
        <v>2258</v>
      </c>
      <c r="H3483" s="161" t="s">
        <v>2021</v>
      </c>
      <c r="I3483" s="161" t="s">
        <v>5924</v>
      </c>
      <c r="J3483" s="161" t="s">
        <v>86</v>
      </c>
      <c r="K3483" s="167"/>
      <c r="L3483" s="168" t="s">
        <v>749</v>
      </c>
      <c r="M3483" s="168" t="s">
        <v>87</v>
      </c>
    </row>
    <row r="3484" spans="1:13" s="169" customFormat="1" x14ac:dyDescent="0.4">
      <c r="A3484" s="161" t="s">
        <v>2142</v>
      </c>
      <c r="B3484" s="161"/>
      <c r="C3484" s="162" t="s">
        <v>2904</v>
      </c>
      <c r="D3484" s="163">
        <v>45894</v>
      </c>
      <c r="E3484" s="164">
        <v>45915</v>
      </c>
      <c r="F3484" s="165">
        <v>2633.9</v>
      </c>
      <c r="G3484" s="166" t="s">
        <v>2258</v>
      </c>
      <c r="H3484" s="161" t="s">
        <v>2021</v>
      </c>
      <c r="I3484" s="161" t="s">
        <v>5925</v>
      </c>
      <c r="J3484" s="161" t="s">
        <v>198</v>
      </c>
      <c r="K3484" s="167"/>
      <c r="L3484" s="168" t="s">
        <v>749</v>
      </c>
      <c r="M3484" s="168" t="s">
        <v>199</v>
      </c>
    </row>
    <row r="3485" spans="1:13" s="169" customFormat="1" x14ac:dyDescent="0.4">
      <c r="A3485" s="161" t="s">
        <v>2142</v>
      </c>
      <c r="B3485" s="161"/>
      <c r="C3485" s="162" t="s">
        <v>2905</v>
      </c>
      <c r="D3485" s="163">
        <v>45870</v>
      </c>
      <c r="E3485" s="164">
        <v>45915</v>
      </c>
      <c r="F3485" s="165">
        <v>553.02</v>
      </c>
      <c r="G3485" s="166" t="s">
        <v>2258</v>
      </c>
      <c r="H3485" s="161" t="s">
        <v>2021</v>
      </c>
      <c r="I3485" s="161" t="s">
        <v>5925</v>
      </c>
      <c r="J3485" s="161" t="s">
        <v>198</v>
      </c>
      <c r="K3485" s="167"/>
      <c r="L3485" s="168" t="s">
        <v>749</v>
      </c>
      <c r="M3485" s="168" t="s">
        <v>199</v>
      </c>
    </row>
    <row r="3486" spans="1:13" s="169" customFormat="1" x14ac:dyDescent="0.4">
      <c r="A3486" s="161" t="s">
        <v>2142</v>
      </c>
      <c r="B3486" s="161"/>
      <c r="C3486" s="162" t="s">
        <v>2906</v>
      </c>
      <c r="D3486" s="163">
        <v>45870</v>
      </c>
      <c r="E3486" s="164">
        <v>45915</v>
      </c>
      <c r="F3486" s="165">
        <v>675.92</v>
      </c>
      <c r="G3486" s="166" t="s">
        <v>2258</v>
      </c>
      <c r="H3486" s="161" t="s">
        <v>2021</v>
      </c>
      <c r="I3486" s="161" t="s">
        <v>5925</v>
      </c>
      <c r="J3486" s="161" t="s">
        <v>198</v>
      </c>
      <c r="K3486" s="167"/>
      <c r="L3486" s="168" t="s">
        <v>749</v>
      </c>
      <c r="M3486" s="168" t="s">
        <v>199</v>
      </c>
    </row>
    <row r="3487" spans="1:13" s="169" customFormat="1" x14ac:dyDescent="0.4">
      <c r="A3487" s="161" t="s">
        <v>2143</v>
      </c>
      <c r="B3487" s="161"/>
      <c r="C3487" s="162" t="s">
        <v>2907</v>
      </c>
      <c r="D3487" s="163">
        <v>45894</v>
      </c>
      <c r="E3487" s="164">
        <v>45915</v>
      </c>
      <c r="F3487" s="165">
        <v>1162.93</v>
      </c>
      <c r="G3487" s="166" t="s">
        <v>2258</v>
      </c>
      <c r="H3487" s="161" t="s">
        <v>2021</v>
      </c>
      <c r="I3487" s="161" t="s">
        <v>5926</v>
      </c>
      <c r="J3487" s="161" t="s">
        <v>234</v>
      </c>
      <c r="K3487" s="167"/>
      <c r="L3487" s="168" t="s">
        <v>749</v>
      </c>
      <c r="M3487" s="168" t="s">
        <v>235</v>
      </c>
    </row>
    <row r="3488" spans="1:13" s="169" customFormat="1" x14ac:dyDescent="0.4">
      <c r="A3488" s="161" t="s">
        <v>2143</v>
      </c>
      <c r="B3488" s="161"/>
      <c r="C3488" s="162" t="s">
        <v>2908</v>
      </c>
      <c r="D3488" s="163">
        <v>45870</v>
      </c>
      <c r="E3488" s="164">
        <v>45915</v>
      </c>
      <c r="F3488" s="165">
        <v>244.17</v>
      </c>
      <c r="G3488" s="166" t="s">
        <v>2258</v>
      </c>
      <c r="H3488" s="161" t="s">
        <v>2021</v>
      </c>
      <c r="I3488" s="161" t="s">
        <v>5926</v>
      </c>
      <c r="J3488" s="161" t="s">
        <v>234</v>
      </c>
      <c r="K3488" s="167"/>
      <c r="L3488" s="168" t="s">
        <v>749</v>
      </c>
      <c r="M3488" s="168" t="s">
        <v>235</v>
      </c>
    </row>
    <row r="3489" spans="1:13" s="169" customFormat="1" x14ac:dyDescent="0.4">
      <c r="A3489" s="161" t="s">
        <v>2143</v>
      </c>
      <c r="B3489" s="161"/>
      <c r="C3489" s="162" t="s">
        <v>2909</v>
      </c>
      <c r="D3489" s="163">
        <v>45870</v>
      </c>
      <c r="E3489" s="164">
        <v>45915</v>
      </c>
      <c r="F3489" s="165">
        <v>298.44</v>
      </c>
      <c r="G3489" s="166" t="s">
        <v>2258</v>
      </c>
      <c r="H3489" s="161" t="s">
        <v>2021</v>
      </c>
      <c r="I3489" s="161" t="s">
        <v>5926</v>
      </c>
      <c r="J3489" s="161" t="s">
        <v>234</v>
      </c>
      <c r="K3489" s="167"/>
      <c r="L3489" s="168" t="s">
        <v>749</v>
      </c>
      <c r="M3489" s="168" t="s">
        <v>1900</v>
      </c>
    </row>
    <row r="3490" spans="1:13" s="169" customFormat="1" x14ac:dyDescent="0.4">
      <c r="A3490" s="161" t="s">
        <v>480</v>
      </c>
      <c r="B3490" s="161"/>
      <c r="C3490" s="162" t="s">
        <v>2910</v>
      </c>
      <c r="D3490" s="163">
        <v>45894</v>
      </c>
      <c r="E3490" s="164">
        <v>45915</v>
      </c>
      <c r="F3490" s="165">
        <v>1846.84</v>
      </c>
      <c r="G3490" s="166" t="s">
        <v>2258</v>
      </c>
      <c r="H3490" s="161" t="s">
        <v>2021</v>
      </c>
      <c r="I3490" s="161" t="s">
        <v>5927</v>
      </c>
      <c r="J3490" s="161" t="s">
        <v>256</v>
      </c>
      <c r="K3490" s="167"/>
      <c r="L3490" s="168" t="s">
        <v>749</v>
      </c>
      <c r="M3490" s="168" t="s">
        <v>257</v>
      </c>
    </row>
    <row r="3491" spans="1:13" s="169" customFormat="1" x14ac:dyDescent="0.4">
      <c r="A3491" s="161" t="s">
        <v>480</v>
      </c>
      <c r="B3491" s="161"/>
      <c r="C3491" s="162" t="s">
        <v>2911</v>
      </c>
      <c r="D3491" s="163">
        <v>45870</v>
      </c>
      <c r="E3491" s="164">
        <v>45915</v>
      </c>
      <c r="F3491" s="165">
        <v>399.57</v>
      </c>
      <c r="G3491" s="166" t="s">
        <v>2258</v>
      </c>
      <c r="H3491" s="161" t="s">
        <v>2021</v>
      </c>
      <c r="I3491" s="161" t="s">
        <v>5927</v>
      </c>
      <c r="J3491" s="161" t="s">
        <v>256</v>
      </c>
      <c r="K3491" s="167"/>
      <c r="L3491" s="168" t="s">
        <v>749</v>
      </c>
      <c r="M3491" s="168" t="s">
        <v>257</v>
      </c>
    </row>
    <row r="3492" spans="1:13" s="169" customFormat="1" x14ac:dyDescent="0.4">
      <c r="A3492" s="161" t="s">
        <v>480</v>
      </c>
      <c r="B3492" s="161"/>
      <c r="C3492" s="162" t="s">
        <v>2912</v>
      </c>
      <c r="D3492" s="163">
        <v>45870</v>
      </c>
      <c r="E3492" s="164">
        <v>45915</v>
      </c>
      <c r="F3492" s="165">
        <v>488.37</v>
      </c>
      <c r="G3492" s="166" t="s">
        <v>2258</v>
      </c>
      <c r="H3492" s="161" t="s">
        <v>2021</v>
      </c>
      <c r="I3492" s="161" t="s">
        <v>5927</v>
      </c>
      <c r="J3492" s="161" t="s">
        <v>256</v>
      </c>
      <c r="K3492" s="167"/>
      <c r="L3492" s="168" t="s">
        <v>749</v>
      </c>
      <c r="M3492" s="168" t="s">
        <v>257</v>
      </c>
    </row>
    <row r="3493" spans="1:13" s="169" customFormat="1" x14ac:dyDescent="0.4">
      <c r="A3493" s="161" t="s">
        <v>1889</v>
      </c>
      <c r="B3493" s="161"/>
      <c r="C3493" s="162" t="s">
        <v>2913</v>
      </c>
      <c r="D3493" s="163">
        <v>45894</v>
      </c>
      <c r="E3493" s="164">
        <v>45915</v>
      </c>
      <c r="F3493" s="165">
        <v>1593.83</v>
      </c>
      <c r="G3493" s="166" t="s">
        <v>2258</v>
      </c>
      <c r="H3493" s="161" t="s">
        <v>2021</v>
      </c>
      <c r="I3493" s="161" t="s">
        <v>5928</v>
      </c>
      <c r="J3493" s="161" t="s">
        <v>220</v>
      </c>
      <c r="K3493" s="167"/>
      <c r="L3493" s="168" t="s">
        <v>749</v>
      </c>
      <c r="M3493" s="168" t="s">
        <v>221</v>
      </c>
    </row>
    <row r="3494" spans="1:13" s="169" customFormat="1" x14ac:dyDescent="0.4">
      <c r="A3494" s="161" t="s">
        <v>1889</v>
      </c>
      <c r="B3494" s="161"/>
      <c r="C3494" s="162" t="s">
        <v>2914</v>
      </c>
      <c r="D3494" s="163">
        <v>45870</v>
      </c>
      <c r="E3494" s="164">
        <v>45915</v>
      </c>
      <c r="F3494" s="165">
        <v>334.65</v>
      </c>
      <c r="G3494" s="166" t="s">
        <v>2258</v>
      </c>
      <c r="H3494" s="161" t="s">
        <v>2021</v>
      </c>
      <c r="I3494" s="161" t="s">
        <v>5928</v>
      </c>
      <c r="J3494" s="161" t="s">
        <v>220</v>
      </c>
      <c r="K3494" s="167"/>
      <c r="L3494" s="168" t="s">
        <v>749</v>
      </c>
      <c r="M3494" s="168" t="s">
        <v>221</v>
      </c>
    </row>
    <row r="3495" spans="1:13" s="169" customFormat="1" x14ac:dyDescent="0.4">
      <c r="A3495" s="161" t="s">
        <v>1889</v>
      </c>
      <c r="B3495" s="161"/>
      <c r="C3495" s="162" t="s">
        <v>2915</v>
      </c>
      <c r="D3495" s="163">
        <v>45870</v>
      </c>
      <c r="E3495" s="164">
        <v>45915</v>
      </c>
      <c r="F3495" s="165">
        <v>409.01</v>
      </c>
      <c r="G3495" s="166" t="s">
        <v>2258</v>
      </c>
      <c r="H3495" s="161" t="s">
        <v>2021</v>
      </c>
      <c r="I3495" s="161" t="s">
        <v>5928</v>
      </c>
      <c r="J3495" s="161" t="s">
        <v>220</v>
      </c>
      <c r="K3495" s="167"/>
      <c r="L3495" s="168" t="s">
        <v>749</v>
      </c>
      <c r="M3495" s="168" t="s">
        <v>221</v>
      </c>
    </row>
    <row r="3496" spans="1:13" s="169" customFormat="1" x14ac:dyDescent="0.4">
      <c r="A3496" s="161" t="s">
        <v>2144</v>
      </c>
      <c r="B3496" s="161"/>
      <c r="C3496" s="162" t="s">
        <v>2916</v>
      </c>
      <c r="D3496" s="163">
        <v>45870</v>
      </c>
      <c r="E3496" s="164">
        <v>45915</v>
      </c>
      <c r="F3496" s="165">
        <v>4330.68</v>
      </c>
      <c r="G3496" s="166" t="s">
        <v>2258</v>
      </c>
      <c r="H3496" s="161" t="s">
        <v>2021</v>
      </c>
      <c r="I3496" s="161" t="s">
        <v>5929</v>
      </c>
      <c r="J3496" s="161" t="s">
        <v>192</v>
      </c>
      <c r="K3496" s="167"/>
      <c r="L3496" s="168" t="s">
        <v>749</v>
      </c>
      <c r="M3496" s="168" t="s">
        <v>193</v>
      </c>
    </row>
    <row r="3497" spans="1:13" s="169" customFormat="1" x14ac:dyDescent="0.4">
      <c r="A3497" s="161" t="s">
        <v>2144</v>
      </c>
      <c r="B3497" s="161"/>
      <c r="C3497" s="162" t="s">
        <v>2917</v>
      </c>
      <c r="D3497" s="163">
        <v>45894</v>
      </c>
      <c r="E3497" s="164">
        <v>45915</v>
      </c>
      <c r="F3497" s="165">
        <v>20412.740000000002</v>
      </c>
      <c r="G3497" s="166" t="s">
        <v>2258</v>
      </c>
      <c r="H3497" s="161" t="s">
        <v>2021</v>
      </c>
      <c r="I3497" s="161" t="s">
        <v>5929</v>
      </c>
      <c r="J3497" s="161" t="s">
        <v>192</v>
      </c>
      <c r="K3497" s="167"/>
      <c r="L3497" s="168" t="s">
        <v>749</v>
      </c>
      <c r="M3497" s="168" t="s">
        <v>193</v>
      </c>
    </row>
    <row r="3498" spans="1:13" s="169" customFormat="1" x14ac:dyDescent="0.4">
      <c r="A3498" s="161" t="s">
        <v>2144</v>
      </c>
      <c r="B3498" s="161"/>
      <c r="C3498" s="162" t="s">
        <v>2918</v>
      </c>
      <c r="D3498" s="163">
        <v>45870</v>
      </c>
      <c r="E3498" s="164">
        <v>45915</v>
      </c>
      <c r="F3498" s="165">
        <v>5293.05</v>
      </c>
      <c r="G3498" s="166" t="s">
        <v>2258</v>
      </c>
      <c r="H3498" s="161" t="s">
        <v>2021</v>
      </c>
      <c r="I3498" s="161" t="s">
        <v>5929</v>
      </c>
      <c r="J3498" s="161" t="s">
        <v>192</v>
      </c>
      <c r="K3498" s="167"/>
      <c r="L3498" s="168" t="s">
        <v>749</v>
      </c>
      <c r="M3498" s="168" t="s">
        <v>193</v>
      </c>
    </row>
    <row r="3499" spans="1:13" s="169" customFormat="1" x14ac:dyDescent="0.4">
      <c r="A3499" s="161" t="s">
        <v>2046</v>
      </c>
      <c r="B3499" s="161"/>
      <c r="C3499" s="162" t="s">
        <v>2919</v>
      </c>
      <c r="D3499" s="163">
        <v>45894</v>
      </c>
      <c r="E3499" s="164">
        <v>45915</v>
      </c>
      <c r="F3499" s="165">
        <v>888.23</v>
      </c>
      <c r="G3499" s="166" t="s">
        <v>2258</v>
      </c>
      <c r="H3499" s="161" t="s">
        <v>2021</v>
      </c>
      <c r="I3499" s="161" t="s">
        <v>5930</v>
      </c>
      <c r="J3499" s="161" t="s">
        <v>22</v>
      </c>
      <c r="K3499" s="167"/>
      <c r="L3499" s="168" t="s">
        <v>749</v>
      </c>
      <c r="M3499" s="168" t="s">
        <v>23</v>
      </c>
    </row>
    <row r="3500" spans="1:13" s="169" customFormat="1" x14ac:dyDescent="0.4">
      <c r="A3500" s="161" t="s">
        <v>2046</v>
      </c>
      <c r="B3500" s="161"/>
      <c r="C3500" s="162" t="s">
        <v>2920</v>
      </c>
      <c r="D3500" s="163">
        <v>45894</v>
      </c>
      <c r="E3500" s="164">
        <v>45915</v>
      </c>
      <c r="F3500" s="165">
        <v>853.4</v>
      </c>
      <c r="G3500" s="166" t="s">
        <v>2258</v>
      </c>
      <c r="H3500" s="161" t="s">
        <v>2021</v>
      </c>
      <c r="I3500" s="161" t="s">
        <v>5930</v>
      </c>
      <c r="J3500" s="161" t="s">
        <v>22</v>
      </c>
      <c r="K3500" s="167"/>
      <c r="L3500" s="168" t="s">
        <v>749</v>
      </c>
      <c r="M3500" s="168" t="s">
        <v>23</v>
      </c>
    </row>
    <row r="3501" spans="1:13" s="169" customFormat="1" x14ac:dyDescent="0.4">
      <c r="A3501" s="161" t="s">
        <v>483</v>
      </c>
      <c r="B3501" s="161"/>
      <c r="C3501" s="162" t="s">
        <v>2921</v>
      </c>
      <c r="D3501" s="163">
        <v>45894</v>
      </c>
      <c r="E3501" s="164">
        <v>45915</v>
      </c>
      <c r="F3501" s="165">
        <v>2336.8200000000002</v>
      </c>
      <c r="G3501" s="166" t="s">
        <v>2258</v>
      </c>
      <c r="H3501" s="161" t="s">
        <v>2021</v>
      </c>
      <c r="I3501" s="161" t="s">
        <v>5931</v>
      </c>
      <c r="J3501" s="161" t="s">
        <v>450</v>
      </c>
      <c r="K3501" s="167"/>
      <c r="L3501" s="168" t="s">
        <v>749</v>
      </c>
      <c r="M3501" s="168" t="s">
        <v>451</v>
      </c>
    </row>
    <row r="3502" spans="1:13" s="169" customFormat="1" x14ac:dyDescent="0.4">
      <c r="A3502" s="161" t="s">
        <v>2145</v>
      </c>
      <c r="B3502" s="161"/>
      <c r="C3502" s="162" t="s">
        <v>2922</v>
      </c>
      <c r="D3502" s="163">
        <v>45894</v>
      </c>
      <c r="E3502" s="164">
        <v>45915</v>
      </c>
      <c r="F3502" s="165">
        <v>1542.05</v>
      </c>
      <c r="G3502" s="166" t="s">
        <v>2258</v>
      </c>
      <c r="H3502" s="161" t="s">
        <v>2021</v>
      </c>
      <c r="I3502" s="161" t="s">
        <v>5932</v>
      </c>
      <c r="J3502" s="161" t="s">
        <v>16</v>
      </c>
      <c r="K3502" s="167"/>
      <c r="L3502" s="168" t="s">
        <v>749</v>
      </c>
      <c r="M3502" s="168" t="s">
        <v>17</v>
      </c>
    </row>
    <row r="3503" spans="1:13" s="169" customFormat="1" x14ac:dyDescent="0.4">
      <c r="A3503" s="161" t="s">
        <v>2146</v>
      </c>
      <c r="B3503" s="161"/>
      <c r="C3503" s="162" t="s">
        <v>2923</v>
      </c>
      <c r="D3503" s="163">
        <v>45870</v>
      </c>
      <c r="E3503" s="164">
        <v>45915</v>
      </c>
      <c r="F3503" s="165">
        <v>667.18</v>
      </c>
      <c r="G3503" s="166" t="s">
        <v>2258</v>
      </c>
      <c r="H3503" s="161" t="s">
        <v>2021</v>
      </c>
      <c r="I3503" s="161" t="s">
        <v>5933</v>
      </c>
      <c r="J3503" s="161" t="s">
        <v>460</v>
      </c>
      <c r="K3503" s="167"/>
      <c r="L3503" s="168" t="s">
        <v>749</v>
      </c>
      <c r="M3503" s="168" t="s">
        <v>461</v>
      </c>
    </row>
    <row r="3504" spans="1:13" s="169" customFormat="1" x14ac:dyDescent="0.4">
      <c r="A3504" s="161" t="s">
        <v>484</v>
      </c>
      <c r="B3504" s="161"/>
      <c r="C3504" s="162" t="s">
        <v>2924</v>
      </c>
      <c r="D3504" s="163">
        <v>45870</v>
      </c>
      <c r="E3504" s="164">
        <v>45915</v>
      </c>
      <c r="F3504" s="165">
        <v>3767.84</v>
      </c>
      <c r="G3504" s="166" t="s">
        <v>2258</v>
      </c>
      <c r="H3504" s="161" t="s">
        <v>2021</v>
      </c>
      <c r="I3504" s="161" t="s">
        <v>5934</v>
      </c>
      <c r="J3504" s="161" t="s">
        <v>172</v>
      </c>
      <c r="K3504" s="167"/>
      <c r="L3504" s="168" t="s">
        <v>749</v>
      </c>
      <c r="M3504" s="168" t="s">
        <v>173</v>
      </c>
    </row>
    <row r="3505" spans="1:13" s="169" customFormat="1" x14ac:dyDescent="0.4">
      <c r="A3505" s="161" t="s">
        <v>484</v>
      </c>
      <c r="B3505" s="161"/>
      <c r="C3505" s="162" t="s">
        <v>2925</v>
      </c>
      <c r="D3505" s="163">
        <v>45894</v>
      </c>
      <c r="E3505" s="164">
        <v>45915</v>
      </c>
      <c r="F3505" s="165">
        <v>11534.26</v>
      </c>
      <c r="G3505" s="166" t="s">
        <v>2258</v>
      </c>
      <c r="H3505" s="161" t="s">
        <v>2021</v>
      </c>
      <c r="I3505" s="161" t="s">
        <v>5934</v>
      </c>
      <c r="J3505" s="161" t="s">
        <v>172</v>
      </c>
      <c r="K3505" s="167"/>
      <c r="L3505" s="168" t="s">
        <v>749</v>
      </c>
      <c r="M3505" s="168" t="s">
        <v>173</v>
      </c>
    </row>
    <row r="3506" spans="1:13" s="169" customFormat="1" x14ac:dyDescent="0.4">
      <c r="A3506" s="161" t="s">
        <v>484</v>
      </c>
      <c r="B3506" s="161"/>
      <c r="C3506" s="162" t="s">
        <v>2926</v>
      </c>
      <c r="D3506" s="163">
        <v>45870</v>
      </c>
      <c r="E3506" s="164">
        <v>45915</v>
      </c>
      <c r="F3506" s="165">
        <v>1614.79</v>
      </c>
      <c r="G3506" s="166" t="s">
        <v>2258</v>
      </c>
      <c r="H3506" s="161" t="s">
        <v>2021</v>
      </c>
      <c r="I3506" s="161" t="s">
        <v>5934</v>
      </c>
      <c r="J3506" s="161" t="s">
        <v>172</v>
      </c>
      <c r="K3506" s="167"/>
      <c r="L3506" s="168" t="s">
        <v>749</v>
      </c>
      <c r="M3506" s="168" t="s">
        <v>173</v>
      </c>
    </row>
    <row r="3507" spans="1:13" s="169" customFormat="1" x14ac:dyDescent="0.4">
      <c r="A3507" s="161" t="s">
        <v>485</v>
      </c>
      <c r="B3507" s="161"/>
      <c r="C3507" s="162" t="s">
        <v>2927</v>
      </c>
      <c r="D3507" s="163">
        <v>45894</v>
      </c>
      <c r="E3507" s="164">
        <v>45915</v>
      </c>
      <c r="F3507" s="165">
        <v>4564.74</v>
      </c>
      <c r="G3507" s="166" t="s">
        <v>2258</v>
      </c>
      <c r="H3507" s="161" t="s">
        <v>2021</v>
      </c>
      <c r="I3507" s="161" t="s">
        <v>5935</v>
      </c>
      <c r="J3507" s="161" t="s">
        <v>286</v>
      </c>
      <c r="K3507" s="167"/>
      <c r="L3507" s="168" t="s">
        <v>749</v>
      </c>
      <c r="M3507" s="168" t="s">
        <v>287</v>
      </c>
    </row>
    <row r="3508" spans="1:13" s="169" customFormat="1" x14ac:dyDescent="0.4">
      <c r="A3508" s="161" t="s">
        <v>2147</v>
      </c>
      <c r="B3508" s="161"/>
      <c r="C3508" s="162" t="s">
        <v>2928</v>
      </c>
      <c r="D3508" s="163">
        <v>45894</v>
      </c>
      <c r="E3508" s="164">
        <v>45915</v>
      </c>
      <c r="F3508" s="165">
        <v>3388.53</v>
      </c>
      <c r="G3508" s="166" t="s">
        <v>2258</v>
      </c>
      <c r="H3508" s="161" t="s">
        <v>2021</v>
      </c>
      <c r="I3508" s="161" t="s">
        <v>5936</v>
      </c>
      <c r="J3508" s="161" t="s">
        <v>116</v>
      </c>
      <c r="K3508" s="167"/>
      <c r="L3508" s="168" t="s">
        <v>749</v>
      </c>
      <c r="M3508" s="168" t="s">
        <v>117</v>
      </c>
    </row>
    <row r="3509" spans="1:13" s="169" customFormat="1" x14ac:dyDescent="0.4">
      <c r="A3509" s="161" t="s">
        <v>2148</v>
      </c>
      <c r="B3509" s="161"/>
      <c r="C3509" s="162" t="s">
        <v>2929</v>
      </c>
      <c r="D3509" s="163">
        <v>45894</v>
      </c>
      <c r="E3509" s="164">
        <v>45915</v>
      </c>
      <c r="F3509" s="165">
        <v>2279.42</v>
      </c>
      <c r="G3509" s="166" t="s">
        <v>2258</v>
      </c>
      <c r="H3509" s="161" t="s">
        <v>2021</v>
      </c>
      <c r="I3509" s="161" t="s">
        <v>5937</v>
      </c>
      <c r="J3509" s="161" t="s">
        <v>332</v>
      </c>
      <c r="K3509" s="167"/>
      <c r="L3509" s="168" t="s">
        <v>749</v>
      </c>
      <c r="M3509" s="168" t="s">
        <v>53</v>
      </c>
    </row>
    <row r="3510" spans="1:13" s="169" customFormat="1" x14ac:dyDescent="0.4">
      <c r="A3510" s="161" t="s">
        <v>2149</v>
      </c>
      <c r="B3510" s="161"/>
      <c r="C3510" s="162" t="s">
        <v>2930</v>
      </c>
      <c r="D3510" s="163">
        <v>45870</v>
      </c>
      <c r="E3510" s="164">
        <v>45915</v>
      </c>
      <c r="F3510" s="165">
        <v>1033.0999999999999</v>
      </c>
      <c r="G3510" s="166" t="s">
        <v>2258</v>
      </c>
      <c r="H3510" s="161" t="s">
        <v>2021</v>
      </c>
      <c r="I3510" s="161" t="s">
        <v>5938</v>
      </c>
      <c r="J3510" s="161" t="s">
        <v>94</v>
      </c>
      <c r="K3510" s="167"/>
      <c r="L3510" s="168" t="s">
        <v>749</v>
      </c>
      <c r="M3510" s="168" t="s">
        <v>95</v>
      </c>
    </row>
    <row r="3511" spans="1:13" s="169" customFormat="1" x14ac:dyDescent="0.4">
      <c r="A3511" s="161" t="s">
        <v>2149</v>
      </c>
      <c r="B3511" s="161"/>
      <c r="C3511" s="162" t="s">
        <v>2931</v>
      </c>
      <c r="D3511" s="163">
        <v>45894</v>
      </c>
      <c r="E3511" s="164">
        <v>45915</v>
      </c>
      <c r="F3511" s="165">
        <v>10062.59</v>
      </c>
      <c r="G3511" s="166" t="s">
        <v>2258</v>
      </c>
      <c r="H3511" s="161" t="s">
        <v>2021</v>
      </c>
      <c r="I3511" s="161" t="s">
        <v>5938</v>
      </c>
      <c r="J3511" s="161" t="s">
        <v>94</v>
      </c>
      <c r="K3511" s="167"/>
      <c r="L3511" s="168" t="s">
        <v>749</v>
      </c>
      <c r="M3511" s="168" t="s">
        <v>95</v>
      </c>
    </row>
    <row r="3512" spans="1:13" s="169" customFormat="1" x14ac:dyDescent="0.4">
      <c r="A3512" s="161" t="s">
        <v>2150</v>
      </c>
      <c r="B3512" s="161"/>
      <c r="C3512" s="162" t="s">
        <v>2932</v>
      </c>
      <c r="D3512" s="163">
        <v>45894</v>
      </c>
      <c r="E3512" s="164">
        <v>45915</v>
      </c>
      <c r="F3512" s="165">
        <v>2036.47</v>
      </c>
      <c r="G3512" s="166" t="s">
        <v>2258</v>
      </c>
      <c r="H3512" s="161" t="s">
        <v>2021</v>
      </c>
      <c r="I3512" s="161" t="s">
        <v>5939</v>
      </c>
      <c r="J3512" s="161" t="s">
        <v>66</v>
      </c>
      <c r="K3512" s="167"/>
      <c r="L3512" s="168" t="s">
        <v>749</v>
      </c>
      <c r="M3512" s="168" t="s">
        <v>67</v>
      </c>
    </row>
    <row r="3513" spans="1:13" s="169" customFormat="1" x14ac:dyDescent="0.4">
      <c r="A3513" s="161" t="s">
        <v>2152</v>
      </c>
      <c r="B3513" s="161"/>
      <c r="C3513" s="162" t="s">
        <v>2933</v>
      </c>
      <c r="D3513" s="163">
        <v>45894</v>
      </c>
      <c r="E3513" s="164">
        <v>45915</v>
      </c>
      <c r="F3513" s="165">
        <v>2445.02</v>
      </c>
      <c r="G3513" s="166" t="s">
        <v>2258</v>
      </c>
      <c r="H3513" s="161" t="s">
        <v>2021</v>
      </c>
      <c r="I3513" s="161" t="s">
        <v>5940</v>
      </c>
      <c r="J3513" s="161" t="s">
        <v>278</v>
      </c>
      <c r="K3513" s="167"/>
      <c r="L3513" s="168" t="s">
        <v>749</v>
      </c>
      <c r="M3513" s="168" t="s">
        <v>279</v>
      </c>
    </row>
    <row r="3514" spans="1:13" s="169" customFormat="1" x14ac:dyDescent="0.4">
      <c r="A3514" s="161" t="s">
        <v>2154</v>
      </c>
      <c r="B3514" s="161"/>
      <c r="C3514" s="162" t="s">
        <v>2934</v>
      </c>
      <c r="D3514" s="163">
        <v>45894</v>
      </c>
      <c r="E3514" s="164">
        <v>45915</v>
      </c>
      <c r="F3514" s="165">
        <v>3129.5</v>
      </c>
      <c r="G3514" s="166" t="s">
        <v>2258</v>
      </c>
      <c r="H3514" s="161" t="s">
        <v>2021</v>
      </c>
      <c r="I3514" s="161" t="s">
        <v>5941</v>
      </c>
      <c r="J3514" s="161" t="s">
        <v>784</v>
      </c>
      <c r="K3514" s="167"/>
      <c r="L3514" s="168" t="s">
        <v>749</v>
      </c>
      <c r="M3514" s="168" t="s">
        <v>53</v>
      </c>
    </row>
    <row r="3515" spans="1:13" s="169" customFormat="1" x14ac:dyDescent="0.4">
      <c r="A3515" s="161" t="s">
        <v>2155</v>
      </c>
      <c r="B3515" s="161"/>
      <c r="C3515" s="162" t="s">
        <v>2935</v>
      </c>
      <c r="D3515" s="163">
        <v>45894</v>
      </c>
      <c r="E3515" s="164">
        <v>45915</v>
      </c>
      <c r="F3515" s="165">
        <v>2170.62</v>
      </c>
      <c r="G3515" s="166" t="s">
        <v>2258</v>
      </c>
      <c r="H3515" s="161" t="s">
        <v>2021</v>
      </c>
      <c r="I3515" s="161" t="s">
        <v>5942</v>
      </c>
      <c r="J3515" s="161" t="s">
        <v>322</v>
      </c>
      <c r="K3515" s="167"/>
      <c r="L3515" s="168" t="s">
        <v>749</v>
      </c>
      <c r="M3515" s="168" t="s">
        <v>323</v>
      </c>
    </row>
    <row r="3516" spans="1:13" s="169" customFormat="1" x14ac:dyDescent="0.4">
      <c r="A3516" s="161" t="s">
        <v>2047</v>
      </c>
      <c r="B3516" s="161"/>
      <c r="C3516" s="162" t="s">
        <v>2936</v>
      </c>
      <c r="D3516" s="163">
        <v>45870</v>
      </c>
      <c r="E3516" s="164">
        <v>45915</v>
      </c>
      <c r="F3516" s="165">
        <v>1954.57</v>
      </c>
      <c r="G3516" s="166" t="s">
        <v>2258</v>
      </c>
      <c r="H3516" s="161" t="s">
        <v>2021</v>
      </c>
      <c r="I3516" s="161" t="s">
        <v>5943</v>
      </c>
      <c r="J3516" s="161" t="s">
        <v>42</v>
      </c>
      <c r="K3516" s="167"/>
      <c r="L3516" s="168" t="s">
        <v>749</v>
      </c>
      <c r="M3516" s="168" t="s">
        <v>43</v>
      </c>
    </row>
    <row r="3517" spans="1:13" s="169" customFormat="1" x14ac:dyDescent="0.4">
      <c r="A3517" s="161" t="s">
        <v>2047</v>
      </c>
      <c r="B3517" s="161"/>
      <c r="C3517" s="162" t="s">
        <v>2937</v>
      </c>
      <c r="D3517" s="163">
        <v>45870</v>
      </c>
      <c r="E3517" s="164">
        <v>45915</v>
      </c>
      <c r="F3517" s="165">
        <v>1657.6</v>
      </c>
      <c r="G3517" s="166" t="s">
        <v>2258</v>
      </c>
      <c r="H3517" s="161" t="s">
        <v>2021</v>
      </c>
      <c r="I3517" s="161" t="s">
        <v>5944</v>
      </c>
      <c r="J3517" s="161" t="s">
        <v>42</v>
      </c>
      <c r="K3517" s="167"/>
      <c r="L3517" s="168" t="s">
        <v>749</v>
      </c>
      <c r="M3517" s="168" t="s">
        <v>43</v>
      </c>
    </row>
    <row r="3518" spans="1:13" s="169" customFormat="1" x14ac:dyDescent="0.4">
      <c r="A3518" s="161" t="s">
        <v>2156</v>
      </c>
      <c r="B3518" s="161"/>
      <c r="C3518" s="162" t="s">
        <v>2938</v>
      </c>
      <c r="D3518" s="163">
        <v>45894</v>
      </c>
      <c r="E3518" s="164">
        <v>45915</v>
      </c>
      <c r="F3518" s="165">
        <v>1273.68</v>
      </c>
      <c r="G3518" s="166" t="s">
        <v>2258</v>
      </c>
      <c r="H3518" s="161" t="s">
        <v>2021</v>
      </c>
      <c r="I3518" s="161" t="s">
        <v>5945</v>
      </c>
      <c r="J3518" s="161" t="s">
        <v>154</v>
      </c>
      <c r="K3518" s="167"/>
      <c r="L3518" s="168" t="s">
        <v>749</v>
      </c>
      <c r="M3518" s="168" t="s">
        <v>155</v>
      </c>
    </row>
    <row r="3519" spans="1:13" s="169" customFormat="1" x14ac:dyDescent="0.4">
      <c r="A3519" s="161" t="s">
        <v>2156</v>
      </c>
      <c r="B3519" s="161"/>
      <c r="C3519" s="162" t="s">
        <v>2939</v>
      </c>
      <c r="D3519" s="163">
        <v>45874</v>
      </c>
      <c r="E3519" s="164">
        <v>45915</v>
      </c>
      <c r="F3519" s="165">
        <v>130.77000000000001</v>
      </c>
      <c r="G3519" s="166" t="s">
        <v>2258</v>
      </c>
      <c r="H3519" s="161" t="s">
        <v>2021</v>
      </c>
      <c r="I3519" s="161" t="s">
        <v>5945</v>
      </c>
      <c r="J3519" s="161" t="s">
        <v>154</v>
      </c>
      <c r="K3519" s="167"/>
      <c r="L3519" s="168" t="s">
        <v>749</v>
      </c>
      <c r="M3519" s="168" t="s">
        <v>155</v>
      </c>
    </row>
    <row r="3520" spans="1:13" s="169" customFormat="1" x14ac:dyDescent="0.4">
      <c r="A3520" s="161" t="s">
        <v>2157</v>
      </c>
      <c r="B3520" s="161"/>
      <c r="C3520" s="162" t="s">
        <v>2940</v>
      </c>
      <c r="D3520" s="163">
        <v>45894</v>
      </c>
      <c r="E3520" s="164">
        <v>45915</v>
      </c>
      <c r="F3520" s="165">
        <v>1263.32</v>
      </c>
      <c r="G3520" s="166" t="s">
        <v>2258</v>
      </c>
      <c r="H3520" s="161" t="s">
        <v>2021</v>
      </c>
      <c r="I3520" s="161" t="s">
        <v>5946</v>
      </c>
      <c r="J3520" s="161" t="s">
        <v>124</v>
      </c>
      <c r="K3520" s="167"/>
      <c r="L3520" s="168" t="s">
        <v>749</v>
      </c>
      <c r="M3520" s="168" t="s">
        <v>125</v>
      </c>
    </row>
    <row r="3521" spans="1:13" s="169" customFormat="1" x14ac:dyDescent="0.4">
      <c r="A3521" s="161" t="s">
        <v>2158</v>
      </c>
      <c r="B3521" s="161"/>
      <c r="C3521" s="162" t="s">
        <v>2941</v>
      </c>
      <c r="D3521" s="163">
        <v>45894</v>
      </c>
      <c r="E3521" s="164">
        <v>45915</v>
      </c>
      <c r="F3521" s="165">
        <v>5734.47</v>
      </c>
      <c r="G3521" s="166" t="s">
        <v>2258</v>
      </c>
      <c r="H3521" s="161" t="s">
        <v>2021</v>
      </c>
      <c r="I3521" s="161" t="s">
        <v>5947</v>
      </c>
      <c r="J3521" s="161" t="s">
        <v>294</v>
      </c>
      <c r="K3521" s="167"/>
      <c r="L3521" s="168" t="s">
        <v>749</v>
      </c>
      <c r="M3521" s="168" t="s">
        <v>295</v>
      </c>
    </row>
    <row r="3522" spans="1:13" s="169" customFormat="1" x14ac:dyDescent="0.4">
      <c r="A3522" s="161" t="s">
        <v>2159</v>
      </c>
      <c r="B3522" s="161"/>
      <c r="C3522" s="162" t="s">
        <v>2942</v>
      </c>
      <c r="D3522" s="163">
        <v>45894</v>
      </c>
      <c r="E3522" s="164">
        <v>45915</v>
      </c>
      <c r="F3522" s="165">
        <v>23625.33</v>
      </c>
      <c r="G3522" s="166" t="s">
        <v>2258</v>
      </c>
      <c r="H3522" s="161" t="s">
        <v>2021</v>
      </c>
      <c r="I3522" s="161" t="s">
        <v>5948</v>
      </c>
      <c r="J3522" s="161" t="s">
        <v>170</v>
      </c>
      <c r="K3522" s="167"/>
      <c r="L3522" s="168" t="s">
        <v>749</v>
      </c>
      <c r="M3522" s="168" t="s">
        <v>171</v>
      </c>
    </row>
    <row r="3523" spans="1:13" s="169" customFormat="1" x14ac:dyDescent="0.4">
      <c r="A3523" s="161" t="s">
        <v>2159</v>
      </c>
      <c r="B3523" s="161"/>
      <c r="C3523" s="162" t="s">
        <v>2943</v>
      </c>
      <c r="D3523" s="163">
        <v>45870</v>
      </c>
      <c r="E3523" s="164">
        <v>45915</v>
      </c>
      <c r="F3523" s="165">
        <v>7724.39</v>
      </c>
      <c r="G3523" s="166" t="s">
        <v>2258</v>
      </c>
      <c r="H3523" s="161" t="s">
        <v>2021</v>
      </c>
      <c r="I3523" s="161" t="s">
        <v>5948</v>
      </c>
      <c r="J3523" s="161" t="s">
        <v>170</v>
      </c>
      <c r="K3523" s="167"/>
      <c r="L3523" s="168" t="s">
        <v>749</v>
      </c>
      <c r="M3523" s="168" t="s">
        <v>171</v>
      </c>
    </row>
    <row r="3524" spans="1:13" s="169" customFormat="1" x14ac:dyDescent="0.4">
      <c r="A3524" s="161" t="s">
        <v>2159</v>
      </c>
      <c r="B3524" s="161"/>
      <c r="C3524" s="162" t="s">
        <v>2944</v>
      </c>
      <c r="D3524" s="163">
        <v>45870</v>
      </c>
      <c r="E3524" s="164">
        <v>45915</v>
      </c>
      <c r="F3524" s="165">
        <v>3310.45</v>
      </c>
      <c r="G3524" s="166" t="s">
        <v>2258</v>
      </c>
      <c r="H3524" s="161" t="s">
        <v>2021</v>
      </c>
      <c r="I3524" s="161" t="s">
        <v>5948</v>
      </c>
      <c r="J3524" s="161" t="s">
        <v>170</v>
      </c>
      <c r="K3524" s="167"/>
      <c r="L3524" s="168" t="s">
        <v>749</v>
      </c>
      <c r="M3524" s="168" t="s">
        <v>171</v>
      </c>
    </row>
    <row r="3525" spans="1:13" s="169" customFormat="1" x14ac:dyDescent="0.4">
      <c r="A3525" s="161" t="s">
        <v>2160</v>
      </c>
      <c r="B3525" s="161"/>
      <c r="C3525" s="162" t="s">
        <v>2945</v>
      </c>
      <c r="D3525" s="163">
        <v>45870</v>
      </c>
      <c r="E3525" s="164">
        <v>45915</v>
      </c>
      <c r="F3525" s="165">
        <v>1359.72</v>
      </c>
      <c r="G3525" s="166" t="s">
        <v>2258</v>
      </c>
      <c r="H3525" s="161" t="s">
        <v>2021</v>
      </c>
      <c r="I3525" s="161" t="s">
        <v>5949</v>
      </c>
      <c r="J3525" s="161" t="s">
        <v>226</v>
      </c>
      <c r="K3525" s="167"/>
      <c r="L3525" s="168" t="s">
        <v>749</v>
      </c>
      <c r="M3525" s="168" t="s">
        <v>227</v>
      </c>
    </row>
    <row r="3526" spans="1:13" s="169" customFormat="1" x14ac:dyDescent="0.4">
      <c r="A3526" s="161" t="s">
        <v>2160</v>
      </c>
      <c r="B3526" s="161"/>
      <c r="C3526" s="162" t="s">
        <v>2946</v>
      </c>
      <c r="D3526" s="163">
        <v>45870</v>
      </c>
      <c r="E3526" s="164">
        <v>45915</v>
      </c>
      <c r="F3526" s="165">
        <v>1661.88</v>
      </c>
      <c r="G3526" s="166" t="s">
        <v>2258</v>
      </c>
      <c r="H3526" s="161" t="s">
        <v>2021</v>
      </c>
      <c r="I3526" s="161" t="s">
        <v>5949</v>
      </c>
      <c r="J3526" s="161" t="s">
        <v>226</v>
      </c>
      <c r="K3526" s="167"/>
      <c r="L3526" s="168" t="s">
        <v>749</v>
      </c>
      <c r="M3526" s="168" t="s">
        <v>227</v>
      </c>
    </row>
    <row r="3527" spans="1:13" s="169" customFormat="1" x14ac:dyDescent="0.4">
      <c r="A3527" s="161" t="s">
        <v>2160</v>
      </c>
      <c r="B3527" s="161"/>
      <c r="C3527" s="162" t="s">
        <v>2947</v>
      </c>
      <c r="D3527" s="163">
        <v>45894</v>
      </c>
      <c r="E3527" s="164">
        <v>45915</v>
      </c>
      <c r="F3527" s="165">
        <v>6473.47</v>
      </c>
      <c r="G3527" s="166" t="s">
        <v>2258</v>
      </c>
      <c r="H3527" s="161" t="s">
        <v>2021</v>
      </c>
      <c r="I3527" s="161" t="s">
        <v>5949</v>
      </c>
      <c r="J3527" s="161" t="s">
        <v>226</v>
      </c>
      <c r="K3527" s="167"/>
      <c r="L3527" s="168" t="s">
        <v>749</v>
      </c>
      <c r="M3527" s="168" t="s">
        <v>227</v>
      </c>
    </row>
    <row r="3528" spans="1:13" s="169" customFormat="1" x14ac:dyDescent="0.4">
      <c r="A3528" s="161" t="s">
        <v>2161</v>
      </c>
      <c r="B3528" s="161"/>
      <c r="C3528" s="162" t="s">
        <v>2948</v>
      </c>
      <c r="D3528" s="163">
        <v>45894</v>
      </c>
      <c r="E3528" s="164">
        <v>45915</v>
      </c>
      <c r="F3528" s="165">
        <v>2959.36</v>
      </c>
      <c r="G3528" s="166" t="s">
        <v>2258</v>
      </c>
      <c r="H3528" s="161" t="s">
        <v>2021</v>
      </c>
      <c r="I3528" s="161" t="s">
        <v>5950</v>
      </c>
      <c r="J3528" s="161" t="s">
        <v>110</v>
      </c>
      <c r="K3528" s="167"/>
      <c r="L3528" s="168" t="s">
        <v>749</v>
      </c>
      <c r="M3528" s="168" t="s">
        <v>1900</v>
      </c>
    </row>
    <row r="3529" spans="1:13" s="169" customFormat="1" x14ac:dyDescent="0.4">
      <c r="A3529" s="161" t="s">
        <v>2161</v>
      </c>
      <c r="B3529" s="161"/>
      <c r="C3529" s="162" t="s">
        <v>2949</v>
      </c>
      <c r="D3529" s="163">
        <v>45870</v>
      </c>
      <c r="E3529" s="164">
        <v>45915</v>
      </c>
      <c r="F3529" s="165">
        <v>303.83</v>
      </c>
      <c r="G3529" s="166" t="s">
        <v>2258</v>
      </c>
      <c r="H3529" s="161" t="s">
        <v>2021</v>
      </c>
      <c r="I3529" s="161" t="s">
        <v>5950</v>
      </c>
      <c r="J3529" s="161" t="s">
        <v>110</v>
      </c>
      <c r="K3529" s="167"/>
      <c r="L3529" s="168" t="s">
        <v>749</v>
      </c>
      <c r="M3529" s="168" t="s">
        <v>111</v>
      </c>
    </row>
    <row r="3530" spans="1:13" s="169" customFormat="1" x14ac:dyDescent="0.4">
      <c r="A3530" s="161" t="s">
        <v>2162</v>
      </c>
      <c r="B3530" s="161"/>
      <c r="C3530" s="162" t="s">
        <v>2950</v>
      </c>
      <c r="D3530" s="163">
        <v>45870</v>
      </c>
      <c r="E3530" s="164">
        <v>45915</v>
      </c>
      <c r="F3530" s="165">
        <v>128.08000000000001</v>
      </c>
      <c r="G3530" s="166" t="s">
        <v>2258</v>
      </c>
      <c r="H3530" s="161" t="s">
        <v>2021</v>
      </c>
      <c r="I3530" s="161" t="s">
        <v>5951</v>
      </c>
      <c r="J3530" s="161" t="s">
        <v>96</v>
      </c>
      <c r="K3530" s="167"/>
      <c r="L3530" s="168" t="s">
        <v>749</v>
      </c>
      <c r="M3530" s="168" t="s">
        <v>97</v>
      </c>
    </row>
    <row r="3531" spans="1:13" s="169" customFormat="1" x14ac:dyDescent="0.4">
      <c r="A3531" s="161" t="s">
        <v>2162</v>
      </c>
      <c r="B3531" s="161"/>
      <c r="C3531" s="162" t="s">
        <v>2951</v>
      </c>
      <c r="D3531" s="163">
        <v>45894</v>
      </c>
      <c r="E3531" s="164">
        <v>45915</v>
      </c>
      <c r="F3531" s="165">
        <v>1247.51</v>
      </c>
      <c r="G3531" s="166" t="s">
        <v>2258</v>
      </c>
      <c r="H3531" s="161" t="s">
        <v>2021</v>
      </c>
      <c r="I3531" s="161" t="s">
        <v>5951</v>
      </c>
      <c r="J3531" s="161" t="s">
        <v>96</v>
      </c>
      <c r="K3531" s="167"/>
      <c r="L3531" s="168" t="s">
        <v>749</v>
      </c>
      <c r="M3531" s="168" t="s">
        <v>97</v>
      </c>
    </row>
    <row r="3532" spans="1:13" s="169" customFormat="1" x14ac:dyDescent="0.4">
      <c r="A3532" s="161" t="s">
        <v>2163</v>
      </c>
      <c r="B3532" s="161"/>
      <c r="C3532" s="162" t="s">
        <v>2952</v>
      </c>
      <c r="D3532" s="163">
        <v>45894</v>
      </c>
      <c r="E3532" s="164">
        <v>45915</v>
      </c>
      <c r="F3532" s="165">
        <v>3102.91</v>
      </c>
      <c r="G3532" s="166" t="s">
        <v>2258</v>
      </c>
      <c r="H3532" s="161" t="s">
        <v>2021</v>
      </c>
      <c r="I3532" s="161" t="s">
        <v>5952</v>
      </c>
      <c r="J3532" s="161" t="s">
        <v>10</v>
      </c>
      <c r="K3532" s="167"/>
      <c r="L3532" s="168" t="s">
        <v>749</v>
      </c>
      <c r="M3532" s="168" t="s">
        <v>11</v>
      </c>
    </row>
    <row r="3533" spans="1:13" s="169" customFormat="1" x14ac:dyDescent="0.4">
      <c r="A3533" s="161" t="s">
        <v>2164</v>
      </c>
      <c r="B3533" s="161"/>
      <c r="C3533" s="162" t="s">
        <v>2953</v>
      </c>
      <c r="D3533" s="163">
        <v>45894</v>
      </c>
      <c r="E3533" s="164">
        <v>45915</v>
      </c>
      <c r="F3533" s="165">
        <v>1720.64</v>
      </c>
      <c r="G3533" s="166" t="s">
        <v>2258</v>
      </c>
      <c r="H3533" s="161" t="s">
        <v>2021</v>
      </c>
      <c r="I3533" s="161" t="s">
        <v>5953</v>
      </c>
      <c r="J3533" s="161" t="s">
        <v>68</v>
      </c>
      <c r="K3533" s="167"/>
      <c r="L3533" s="168" t="s">
        <v>749</v>
      </c>
      <c r="M3533" s="168" t="s">
        <v>69</v>
      </c>
    </row>
    <row r="3534" spans="1:13" s="169" customFormat="1" x14ac:dyDescent="0.4">
      <c r="A3534" s="161" t="s">
        <v>2165</v>
      </c>
      <c r="B3534" s="161"/>
      <c r="C3534" s="162" t="s">
        <v>2954</v>
      </c>
      <c r="D3534" s="163">
        <v>45894</v>
      </c>
      <c r="E3534" s="164">
        <v>45915</v>
      </c>
      <c r="F3534" s="165">
        <v>2429.7199999999998</v>
      </c>
      <c r="G3534" s="166" t="s">
        <v>2258</v>
      </c>
      <c r="H3534" s="161" t="s">
        <v>2021</v>
      </c>
      <c r="I3534" s="161" t="s">
        <v>5954</v>
      </c>
      <c r="J3534" s="161" t="s">
        <v>340</v>
      </c>
      <c r="K3534" s="167"/>
      <c r="L3534" s="168" t="s">
        <v>749</v>
      </c>
      <c r="M3534" s="168" t="s">
        <v>341</v>
      </c>
    </row>
    <row r="3535" spans="1:13" s="169" customFormat="1" x14ac:dyDescent="0.4">
      <c r="A3535" s="161" t="s">
        <v>2166</v>
      </c>
      <c r="B3535" s="161"/>
      <c r="C3535" s="162" t="s">
        <v>2955</v>
      </c>
      <c r="D3535" s="163">
        <v>45894</v>
      </c>
      <c r="E3535" s="164">
        <v>45915</v>
      </c>
      <c r="F3535" s="165">
        <v>3149.3</v>
      </c>
      <c r="G3535" s="166" t="s">
        <v>2258</v>
      </c>
      <c r="H3535" s="161" t="s">
        <v>2021</v>
      </c>
      <c r="I3535" s="161" t="s">
        <v>5955</v>
      </c>
      <c r="J3535" s="161" t="s">
        <v>178</v>
      </c>
      <c r="K3535" s="167"/>
      <c r="L3535" s="168" t="s">
        <v>749</v>
      </c>
      <c r="M3535" s="168" t="s">
        <v>179</v>
      </c>
    </row>
    <row r="3536" spans="1:13" s="169" customFormat="1" x14ac:dyDescent="0.4">
      <c r="A3536" s="161" t="s">
        <v>2166</v>
      </c>
      <c r="B3536" s="161"/>
      <c r="C3536" s="162" t="s">
        <v>2956</v>
      </c>
      <c r="D3536" s="163">
        <v>45870</v>
      </c>
      <c r="E3536" s="164">
        <v>45915</v>
      </c>
      <c r="F3536" s="165">
        <v>1028.77</v>
      </c>
      <c r="G3536" s="166" t="s">
        <v>2258</v>
      </c>
      <c r="H3536" s="161" t="s">
        <v>2021</v>
      </c>
      <c r="I3536" s="161" t="s">
        <v>5955</v>
      </c>
      <c r="J3536" s="161" t="s">
        <v>178</v>
      </c>
      <c r="K3536" s="167"/>
      <c r="L3536" s="168" t="s">
        <v>749</v>
      </c>
      <c r="M3536" s="168" t="s">
        <v>179</v>
      </c>
    </row>
    <row r="3537" spans="1:13" s="169" customFormat="1" x14ac:dyDescent="0.4">
      <c r="A3537" s="161" t="s">
        <v>2166</v>
      </c>
      <c r="B3537" s="161"/>
      <c r="C3537" s="162" t="s">
        <v>2957</v>
      </c>
      <c r="D3537" s="163">
        <v>45870</v>
      </c>
      <c r="E3537" s="164">
        <v>45915</v>
      </c>
      <c r="F3537" s="165">
        <v>440.9</v>
      </c>
      <c r="G3537" s="166" t="s">
        <v>2258</v>
      </c>
      <c r="H3537" s="161" t="s">
        <v>2021</v>
      </c>
      <c r="I3537" s="161" t="s">
        <v>5955</v>
      </c>
      <c r="J3537" s="161" t="s">
        <v>178</v>
      </c>
      <c r="K3537" s="167"/>
      <c r="L3537" s="168" t="s">
        <v>749</v>
      </c>
      <c r="M3537" s="168" t="s">
        <v>179</v>
      </c>
    </row>
    <row r="3538" spans="1:13" s="169" customFormat="1" x14ac:dyDescent="0.4">
      <c r="A3538" s="161" t="s">
        <v>2013</v>
      </c>
      <c r="B3538" s="161"/>
      <c r="C3538" s="162" t="s">
        <v>2958</v>
      </c>
      <c r="D3538" s="163">
        <v>45894</v>
      </c>
      <c r="E3538" s="164">
        <v>45915</v>
      </c>
      <c r="F3538" s="165">
        <v>3485.58</v>
      </c>
      <c r="G3538" s="166" t="s">
        <v>2258</v>
      </c>
      <c r="H3538" s="161" t="s">
        <v>2021</v>
      </c>
      <c r="I3538" s="161" t="s">
        <v>5956</v>
      </c>
      <c r="J3538" s="161" t="s">
        <v>20</v>
      </c>
      <c r="K3538" s="167"/>
      <c r="L3538" s="168" t="s">
        <v>749</v>
      </c>
      <c r="M3538" s="168" t="s">
        <v>21</v>
      </c>
    </row>
    <row r="3539" spans="1:13" s="169" customFormat="1" x14ac:dyDescent="0.4">
      <c r="A3539" s="161" t="s">
        <v>2013</v>
      </c>
      <c r="B3539" s="161"/>
      <c r="C3539" s="162" t="s">
        <v>2959</v>
      </c>
      <c r="D3539" s="163">
        <v>45894</v>
      </c>
      <c r="E3539" s="164">
        <v>45915</v>
      </c>
      <c r="F3539" s="165">
        <v>3348.89</v>
      </c>
      <c r="G3539" s="166" t="s">
        <v>2258</v>
      </c>
      <c r="H3539" s="161" t="s">
        <v>2021</v>
      </c>
      <c r="I3539" s="161" t="s">
        <v>5956</v>
      </c>
      <c r="J3539" s="161" t="s">
        <v>20</v>
      </c>
      <c r="K3539" s="167"/>
      <c r="L3539" s="168" t="s">
        <v>749</v>
      </c>
      <c r="M3539" s="168" t="s">
        <v>21</v>
      </c>
    </row>
    <row r="3540" spans="1:13" s="169" customFormat="1" x14ac:dyDescent="0.4">
      <c r="A3540" s="161" t="s">
        <v>2048</v>
      </c>
      <c r="B3540" s="161"/>
      <c r="C3540" s="162" t="s">
        <v>2960</v>
      </c>
      <c r="D3540" s="163">
        <v>45870</v>
      </c>
      <c r="E3540" s="164">
        <v>45915</v>
      </c>
      <c r="F3540" s="165">
        <v>3416.72</v>
      </c>
      <c r="G3540" s="166" t="s">
        <v>2258</v>
      </c>
      <c r="H3540" s="161" t="s">
        <v>2021</v>
      </c>
      <c r="I3540" s="161" t="s">
        <v>5957</v>
      </c>
      <c r="J3540" s="161" t="s">
        <v>44</v>
      </c>
      <c r="K3540" s="167"/>
      <c r="L3540" s="168" t="s">
        <v>749</v>
      </c>
      <c r="M3540" s="168" t="s">
        <v>45</v>
      </c>
    </row>
    <row r="3541" spans="1:13" s="169" customFormat="1" x14ac:dyDescent="0.4">
      <c r="A3541" s="161" t="s">
        <v>2048</v>
      </c>
      <c r="B3541" s="161"/>
      <c r="C3541" s="162" t="s">
        <v>2961</v>
      </c>
      <c r="D3541" s="163">
        <v>45870</v>
      </c>
      <c r="E3541" s="164">
        <v>45915</v>
      </c>
      <c r="F3541" s="165">
        <v>2950.66</v>
      </c>
      <c r="G3541" s="166" t="s">
        <v>2258</v>
      </c>
      <c r="H3541" s="161" t="s">
        <v>2021</v>
      </c>
      <c r="I3541" s="161" t="s">
        <v>5958</v>
      </c>
      <c r="J3541" s="161" t="s">
        <v>44</v>
      </c>
      <c r="K3541" s="167"/>
      <c r="L3541" s="168" t="s">
        <v>749</v>
      </c>
      <c r="M3541" s="168" t="s">
        <v>45</v>
      </c>
    </row>
    <row r="3542" spans="1:13" s="169" customFormat="1" x14ac:dyDescent="0.4">
      <c r="A3542" s="161" t="s">
        <v>2048</v>
      </c>
      <c r="B3542" s="161"/>
      <c r="C3542" s="162" t="s">
        <v>2962</v>
      </c>
      <c r="D3542" s="163">
        <v>45894</v>
      </c>
      <c r="E3542" s="164">
        <v>45915</v>
      </c>
      <c r="F3542" s="165">
        <v>6317.9</v>
      </c>
      <c r="G3542" s="166" t="s">
        <v>2258</v>
      </c>
      <c r="H3542" s="161" t="s">
        <v>2021</v>
      </c>
      <c r="I3542" s="161" t="s">
        <v>5958</v>
      </c>
      <c r="J3542" s="161" t="s">
        <v>44</v>
      </c>
      <c r="K3542" s="167"/>
      <c r="L3542" s="168" t="s">
        <v>749</v>
      </c>
      <c r="M3542" s="168" t="s">
        <v>45</v>
      </c>
    </row>
    <row r="3543" spans="1:13" s="169" customFormat="1" x14ac:dyDescent="0.4">
      <c r="A3543" s="161" t="s">
        <v>2167</v>
      </c>
      <c r="B3543" s="161"/>
      <c r="C3543" s="162" t="s">
        <v>2963</v>
      </c>
      <c r="D3543" s="163">
        <v>45894</v>
      </c>
      <c r="E3543" s="164">
        <v>45915</v>
      </c>
      <c r="F3543" s="165">
        <v>1933.75</v>
      </c>
      <c r="G3543" s="166" t="s">
        <v>2258</v>
      </c>
      <c r="H3543" s="161" t="s">
        <v>2021</v>
      </c>
      <c r="I3543" s="161" t="s">
        <v>5959</v>
      </c>
      <c r="J3543" s="161" t="s">
        <v>342</v>
      </c>
      <c r="K3543" s="167"/>
      <c r="L3543" s="168" t="s">
        <v>749</v>
      </c>
      <c r="M3543" s="168" t="s">
        <v>343</v>
      </c>
    </row>
    <row r="3544" spans="1:13" s="169" customFormat="1" x14ac:dyDescent="0.4">
      <c r="A3544" s="161" t="s">
        <v>2168</v>
      </c>
      <c r="B3544" s="161"/>
      <c r="C3544" s="162" t="s">
        <v>2964</v>
      </c>
      <c r="D3544" s="163">
        <v>45874</v>
      </c>
      <c r="E3544" s="164">
        <v>45915</v>
      </c>
      <c r="F3544" s="165">
        <v>592.94000000000005</v>
      </c>
      <c r="G3544" s="166" t="s">
        <v>2258</v>
      </c>
      <c r="H3544" s="161" t="s">
        <v>2021</v>
      </c>
      <c r="I3544" s="161" t="s">
        <v>5960</v>
      </c>
      <c r="J3544" s="161" t="s">
        <v>114</v>
      </c>
      <c r="K3544" s="167"/>
      <c r="L3544" s="168" t="s">
        <v>749</v>
      </c>
      <c r="M3544" s="168" t="s">
        <v>115</v>
      </c>
    </row>
    <row r="3545" spans="1:13" s="169" customFormat="1" x14ac:dyDescent="0.4">
      <c r="A3545" s="161" t="s">
        <v>2168</v>
      </c>
      <c r="B3545" s="161"/>
      <c r="C3545" s="162" t="s">
        <v>2965</v>
      </c>
      <c r="D3545" s="163">
        <v>45894</v>
      </c>
      <c r="E3545" s="164">
        <v>45915</v>
      </c>
      <c r="F3545" s="165">
        <v>5775.3</v>
      </c>
      <c r="G3545" s="166" t="s">
        <v>2258</v>
      </c>
      <c r="H3545" s="161" t="s">
        <v>2021</v>
      </c>
      <c r="I3545" s="161" t="s">
        <v>5960</v>
      </c>
      <c r="J3545" s="161" t="s">
        <v>114</v>
      </c>
      <c r="K3545" s="167"/>
      <c r="L3545" s="168" t="s">
        <v>749</v>
      </c>
      <c r="M3545" s="168" t="s">
        <v>115</v>
      </c>
    </row>
    <row r="3546" spans="1:13" s="169" customFormat="1" x14ac:dyDescent="0.4">
      <c r="A3546" s="161" t="s">
        <v>2169</v>
      </c>
      <c r="B3546" s="161"/>
      <c r="C3546" s="162" t="s">
        <v>2966</v>
      </c>
      <c r="D3546" s="163">
        <v>45870</v>
      </c>
      <c r="E3546" s="164">
        <v>45915</v>
      </c>
      <c r="F3546" s="165">
        <v>1110.08</v>
      </c>
      <c r="G3546" s="166" t="s">
        <v>2258</v>
      </c>
      <c r="H3546" s="161" t="s">
        <v>2021</v>
      </c>
      <c r="I3546" s="161" t="s">
        <v>5961</v>
      </c>
      <c r="J3546" s="161" t="s">
        <v>392</v>
      </c>
      <c r="K3546" s="167"/>
      <c r="L3546" s="168" t="s">
        <v>749</v>
      </c>
      <c r="M3546" s="168" t="s">
        <v>393</v>
      </c>
    </row>
    <row r="3547" spans="1:13" s="169" customFormat="1" x14ac:dyDescent="0.4">
      <c r="A3547" s="161" t="s">
        <v>2169</v>
      </c>
      <c r="B3547" s="161"/>
      <c r="C3547" s="162" t="s">
        <v>2967</v>
      </c>
      <c r="D3547" s="163">
        <v>45894</v>
      </c>
      <c r="E3547" s="164">
        <v>45915</v>
      </c>
      <c r="F3547" s="165">
        <v>1987.54</v>
      </c>
      <c r="G3547" s="166" t="s">
        <v>2258</v>
      </c>
      <c r="H3547" s="161" t="s">
        <v>2021</v>
      </c>
      <c r="I3547" s="161" t="s">
        <v>5961</v>
      </c>
      <c r="J3547" s="161" t="s">
        <v>392</v>
      </c>
      <c r="K3547" s="167"/>
      <c r="L3547" s="168" t="s">
        <v>749</v>
      </c>
      <c r="M3547" s="168" t="s">
        <v>393</v>
      </c>
    </row>
    <row r="3548" spans="1:13" s="169" customFormat="1" x14ac:dyDescent="0.4">
      <c r="A3548" s="161" t="s">
        <v>2170</v>
      </c>
      <c r="B3548" s="161"/>
      <c r="C3548" s="162" t="s">
        <v>2968</v>
      </c>
      <c r="D3548" s="163">
        <v>45894</v>
      </c>
      <c r="E3548" s="164">
        <v>45915</v>
      </c>
      <c r="F3548" s="165">
        <v>5140.3100000000004</v>
      </c>
      <c r="G3548" s="166" t="s">
        <v>2258</v>
      </c>
      <c r="H3548" s="161" t="s">
        <v>2021</v>
      </c>
      <c r="I3548" s="161" t="s">
        <v>5962</v>
      </c>
      <c r="J3548" s="161" t="s">
        <v>70</v>
      </c>
      <c r="K3548" s="167"/>
      <c r="L3548" s="168" t="s">
        <v>749</v>
      </c>
      <c r="M3548" s="168" t="s">
        <v>71</v>
      </c>
    </row>
    <row r="3549" spans="1:13" s="169" customFormat="1" x14ac:dyDescent="0.4">
      <c r="A3549" s="161" t="s">
        <v>2171</v>
      </c>
      <c r="B3549" s="161"/>
      <c r="C3549" s="162" t="s">
        <v>2969</v>
      </c>
      <c r="D3549" s="163">
        <v>45874</v>
      </c>
      <c r="E3549" s="164">
        <v>45915</v>
      </c>
      <c r="F3549" s="165">
        <v>377.22</v>
      </c>
      <c r="G3549" s="166" t="s">
        <v>2258</v>
      </c>
      <c r="H3549" s="161" t="s">
        <v>2021</v>
      </c>
      <c r="I3549" s="161" t="s">
        <v>5963</v>
      </c>
      <c r="J3549" s="161" t="s">
        <v>60</v>
      </c>
      <c r="K3549" s="167"/>
      <c r="L3549" s="168" t="s">
        <v>749</v>
      </c>
      <c r="M3549" s="168" t="s">
        <v>61</v>
      </c>
    </row>
    <row r="3550" spans="1:13" s="169" customFormat="1" x14ac:dyDescent="0.4">
      <c r="A3550" s="161" t="s">
        <v>2171</v>
      </c>
      <c r="B3550" s="161"/>
      <c r="C3550" s="162" t="s">
        <v>2970</v>
      </c>
      <c r="D3550" s="163">
        <v>45870</v>
      </c>
      <c r="E3550" s="164">
        <v>45915</v>
      </c>
      <c r="F3550" s="165">
        <v>823.02</v>
      </c>
      <c r="G3550" s="166" t="s">
        <v>2258</v>
      </c>
      <c r="H3550" s="161" t="s">
        <v>2021</v>
      </c>
      <c r="I3550" s="161" t="s">
        <v>5963</v>
      </c>
      <c r="J3550" s="161" t="s">
        <v>60</v>
      </c>
      <c r="K3550" s="167"/>
      <c r="L3550" s="168" t="s">
        <v>749</v>
      </c>
      <c r="M3550" s="168" t="s">
        <v>61</v>
      </c>
    </row>
    <row r="3551" spans="1:13" s="169" customFormat="1" x14ac:dyDescent="0.4">
      <c r="A3551" s="161" t="s">
        <v>2171</v>
      </c>
      <c r="B3551" s="161"/>
      <c r="C3551" s="162" t="s">
        <v>2971</v>
      </c>
      <c r="D3551" s="163">
        <v>45894</v>
      </c>
      <c r="E3551" s="164">
        <v>45915</v>
      </c>
      <c r="F3551" s="165">
        <v>3674.14</v>
      </c>
      <c r="G3551" s="166" t="s">
        <v>2258</v>
      </c>
      <c r="H3551" s="161" t="s">
        <v>2021</v>
      </c>
      <c r="I3551" s="161" t="s">
        <v>5963</v>
      </c>
      <c r="J3551" s="161" t="s">
        <v>60</v>
      </c>
      <c r="K3551" s="167"/>
      <c r="L3551" s="168" t="s">
        <v>749</v>
      </c>
      <c r="M3551" s="168" t="s">
        <v>61</v>
      </c>
    </row>
    <row r="3552" spans="1:13" s="169" customFormat="1" x14ac:dyDescent="0.4">
      <c r="A3552" s="161" t="s">
        <v>2172</v>
      </c>
      <c r="B3552" s="161"/>
      <c r="C3552" s="162" t="s">
        <v>2972</v>
      </c>
      <c r="D3552" s="163">
        <v>45894</v>
      </c>
      <c r="E3552" s="164">
        <v>45915</v>
      </c>
      <c r="F3552" s="165">
        <v>6653.94</v>
      </c>
      <c r="G3552" s="166" t="s">
        <v>2258</v>
      </c>
      <c r="H3552" s="161" t="s">
        <v>2021</v>
      </c>
      <c r="I3552" s="161" t="s">
        <v>5964</v>
      </c>
      <c r="J3552" s="161" t="s">
        <v>298</v>
      </c>
      <c r="K3552" s="167"/>
      <c r="L3552" s="168" t="s">
        <v>749</v>
      </c>
      <c r="M3552" s="168" t="s">
        <v>299</v>
      </c>
    </row>
    <row r="3553" spans="1:13" s="169" customFormat="1" x14ac:dyDescent="0.4">
      <c r="A3553" s="161" t="s">
        <v>2140</v>
      </c>
      <c r="B3553" s="161"/>
      <c r="C3553" s="162" t="s">
        <v>2973</v>
      </c>
      <c r="D3553" s="163">
        <v>45894</v>
      </c>
      <c r="E3553" s="164">
        <v>45915</v>
      </c>
      <c r="F3553" s="165">
        <v>1821.98</v>
      </c>
      <c r="G3553" s="166" t="s">
        <v>2258</v>
      </c>
      <c r="H3553" s="161" t="s">
        <v>2021</v>
      </c>
      <c r="I3553" s="161" t="s">
        <v>5965</v>
      </c>
      <c r="J3553" s="161" t="s">
        <v>72</v>
      </c>
      <c r="K3553" s="167"/>
      <c r="L3553" s="168" t="s">
        <v>749</v>
      </c>
      <c r="M3553" s="168" t="s">
        <v>73</v>
      </c>
    </row>
    <row r="3554" spans="1:13" s="169" customFormat="1" x14ac:dyDescent="0.4">
      <c r="A3554" s="161" t="s">
        <v>2173</v>
      </c>
      <c r="B3554" s="161"/>
      <c r="C3554" s="162" t="s">
        <v>2974</v>
      </c>
      <c r="D3554" s="163">
        <v>45894</v>
      </c>
      <c r="E3554" s="164">
        <v>45915</v>
      </c>
      <c r="F3554" s="165">
        <v>1903.05</v>
      </c>
      <c r="G3554" s="166" t="s">
        <v>2258</v>
      </c>
      <c r="H3554" s="161" t="s">
        <v>2021</v>
      </c>
      <c r="I3554" s="161" t="s">
        <v>5966</v>
      </c>
      <c r="J3554" s="161" t="s">
        <v>236</v>
      </c>
      <c r="K3554" s="167"/>
      <c r="L3554" s="168" t="s">
        <v>749</v>
      </c>
      <c r="M3554" s="168" t="s">
        <v>237</v>
      </c>
    </row>
    <row r="3555" spans="1:13" s="169" customFormat="1" x14ac:dyDescent="0.4">
      <c r="A3555" s="161" t="s">
        <v>2173</v>
      </c>
      <c r="B3555" s="161"/>
      <c r="C3555" s="162" t="s">
        <v>2975</v>
      </c>
      <c r="D3555" s="163">
        <v>45870</v>
      </c>
      <c r="E3555" s="164">
        <v>45915</v>
      </c>
      <c r="F3555" s="165">
        <v>399.57</v>
      </c>
      <c r="G3555" s="166" t="s">
        <v>2258</v>
      </c>
      <c r="H3555" s="161" t="s">
        <v>2021</v>
      </c>
      <c r="I3555" s="161" t="s">
        <v>5966</v>
      </c>
      <c r="J3555" s="161" t="s">
        <v>236</v>
      </c>
      <c r="K3555" s="167"/>
      <c r="L3555" s="168" t="s">
        <v>749</v>
      </c>
      <c r="M3555" s="168" t="s">
        <v>237</v>
      </c>
    </row>
    <row r="3556" spans="1:13" s="169" customFormat="1" x14ac:dyDescent="0.4">
      <c r="A3556" s="161" t="s">
        <v>2173</v>
      </c>
      <c r="B3556" s="161"/>
      <c r="C3556" s="162" t="s">
        <v>2976</v>
      </c>
      <c r="D3556" s="163">
        <v>45870</v>
      </c>
      <c r="E3556" s="164">
        <v>45915</v>
      </c>
      <c r="F3556" s="165">
        <v>488.37</v>
      </c>
      <c r="G3556" s="166" t="s">
        <v>2258</v>
      </c>
      <c r="H3556" s="161" t="s">
        <v>2021</v>
      </c>
      <c r="I3556" s="161" t="s">
        <v>5966</v>
      </c>
      <c r="J3556" s="161" t="s">
        <v>236</v>
      </c>
      <c r="K3556" s="167"/>
      <c r="L3556" s="168" t="s">
        <v>749</v>
      </c>
      <c r="M3556" s="168" t="s">
        <v>237</v>
      </c>
    </row>
    <row r="3557" spans="1:13" s="169" customFormat="1" x14ac:dyDescent="0.4">
      <c r="A3557" s="161" t="s">
        <v>2049</v>
      </c>
      <c r="B3557" s="161"/>
      <c r="C3557" s="162" t="s">
        <v>2977</v>
      </c>
      <c r="D3557" s="163">
        <v>45870</v>
      </c>
      <c r="E3557" s="164">
        <v>45915</v>
      </c>
      <c r="F3557" s="165">
        <v>1300.54</v>
      </c>
      <c r="G3557" s="166" t="s">
        <v>2258</v>
      </c>
      <c r="H3557" s="161" t="s">
        <v>2021</v>
      </c>
      <c r="I3557" s="161" t="s">
        <v>5967</v>
      </c>
      <c r="J3557" s="161" t="s">
        <v>406</v>
      </c>
      <c r="K3557" s="167"/>
      <c r="L3557" s="168" t="s">
        <v>749</v>
      </c>
      <c r="M3557" s="168" t="s">
        <v>407</v>
      </c>
    </row>
    <row r="3558" spans="1:13" s="169" customFormat="1" x14ac:dyDescent="0.4">
      <c r="A3558" s="161" t="s">
        <v>2174</v>
      </c>
      <c r="B3558" s="161"/>
      <c r="C3558" s="162" t="s">
        <v>2978</v>
      </c>
      <c r="D3558" s="163">
        <v>45894</v>
      </c>
      <c r="E3558" s="164">
        <v>45915</v>
      </c>
      <c r="F3558" s="165">
        <v>7629.72</v>
      </c>
      <c r="G3558" s="166" t="s">
        <v>2258</v>
      </c>
      <c r="H3558" s="161" t="s">
        <v>2021</v>
      </c>
      <c r="I3558" s="161" t="s">
        <v>5968</v>
      </c>
      <c r="J3558" s="161" t="s">
        <v>108</v>
      </c>
      <c r="K3558" s="167"/>
      <c r="L3558" s="168" t="s">
        <v>749</v>
      </c>
      <c r="M3558" s="168" t="s">
        <v>109</v>
      </c>
    </row>
    <row r="3559" spans="1:13" s="169" customFormat="1" x14ac:dyDescent="0.4">
      <c r="A3559" s="161" t="s">
        <v>2175</v>
      </c>
      <c r="B3559" s="161"/>
      <c r="C3559" s="162" t="s">
        <v>2979</v>
      </c>
      <c r="D3559" s="163">
        <v>45870</v>
      </c>
      <c r="E3559" s="164">
        <v>45915</v>
      </c>
      <c r="F3559" s="165">
        <v>706.48</v>
      </c>
      <c r="G3559" s="166" t="s">
        <v>2258</v>
      </c>
      <c r="H3559" s="161" t="s">
        <v>2021</v>
      </c>
      <c r="I3559" s="161" t="s">
        <v>5969</v>
      </c>
      <c r="J3559" s="161" t="s">
        <v>410</v>
      </c>
      <c r="K3559" s="167"/>
      <c r="L3559" s="168" t="s">
        <v>749</v>
      </c>
      <c r="M3559" s="168" t="s">
        <v>411</v>
      </c>
    </row>
    <row r="3560" spans="1:13" s="169" customFormat="1" x14ac:dyDescent="0.4">
      <c r="A3560" s="161" t="s">
        <v>2175</v>
      </c>
      <c r="B3560" s="161"/>
      <c r="C3560" s="162" t="s">
        <v>2980</v>
      </c>
      <c r="D3560" s="163">
        <v>45894</v>
      </c>
      <c r="E3560" s="164">
        <v>45915</v>
      </c>
      <c r="F3560" s="165">
        <v>3349.47</v>
      </c>
      <c r="G3560" s="166" t="s">
        <v>2258</v>
      </c>
      <c r="H3560" s="161" t="s">
        <v>2021</v>
      </c>
      <c r="I3560" s="161" t="s">
        <v>5969</v>
      </c>
      <c r="J3560" s="161" t="s">
        <v>410</v>
      </c>
      <c r="K3560" s="167"/>
      <c r="L3560" s="168" t="s">
        <v>749</v>
      </c>
      <c r="M3560" s="168" t="s">
        <v>411</v>
      </c>
    </row>
    <row r="3561" spans="1:13" s="169" customFormat="1" x14ac:dyDescent="0.4">
      <c r="A3561" s="161" t="s">
        <v>2175</v>
      </c>
      <c r="B3561" s="161"/>
      <c r="C3561" s="162" t="s">
        <v>2981</v>
      </c>
      <c r="D3561" s="163">
        <v>45870</v>
      </c>
      <c r="E3561" s="164">
        <v>45915</v>
      </c>
      <c r="F3561" s="165">
        <v>863.48</v>
      </c>
      <c r="G3561" s="166" t="s">
        <v>2258</v>
      </c>
      <c r="H3561" s="161" t="s">
        <v>2021</v>
      </c>
      <c r="I3561" s="161" t="s">
        <v>5969</v>
      </c>
      <c r="J3561" s="161" t="s">
        <v>410</v>
      </c>
      <c r="K3561" s="167"/>
      <c r="L3561" s="168" t="s">
        <v>749</v>
      </c>
      <c r="M3561" s="168" t="s">
        <v>411</v>
      </c>
    </row>
    <row r="3562" spans="1:13" s="169" customFormat="1" x14ac:dyDescent="0.4">
      <c r="A3562" s="161" t="s">
        <v>2176</v>
      </c>
      <c r="B3562" s="161"/>
      <c r="C3562" s="162" t="s">
        <v>2982</v>
      </c>
      <c r="D3562" s="163">
        <v>45894</v>
      </c>
      <c r="E3562" s="164">
        <v>45915</v>
      </c>
      <c r="F3562" s="165">
        <v>1153.3499999999999</v>
      </c>
      <c r="G3562" s="166" t="s">
        <v>2258</v>
      </c>
      <c r="H3562" s="161" t="s">
        <v>2021</v>
      </c>
      <c r="I3562" s="161" t="s">
        <v>5970</v>
      </c>
      <c r="J3562" s="161" t="s">
        <v>130</v>
      </c>
      <c r="K3562" s="167"/>
      <c r="L3562" s="168" t="s">
        <v>749</v>
      </c>
      <c r="M3562" s="168" t="s">
        <v>131</v>
      </c>
    </row>
    <row r="3563" spans="1:13" s="169" customFormat="1" x14ac:dyDescent="0.4">
      <c r="A3563" s="161" t="s">
        <v>2177</v>
      </c>
      <c r="B3563" s="161"/>
      <c r="C3563" s="162" t="s">
        <v>2983</v>
      </c>
      <c r="D3563" s="163">
        <v>45870</v>
      </c>
      <c r="E3563" s="164">
        <v>45915</v>
      </c>
      <c r="F3563" s="165">
        <v>366.08</v>
      </c>
      <c r="G3563" s="166" t="s">
        <v>2258</v>
      </c>
      <c r="H3563" s="161" t="s">
        <v>2021</v>
      </c>
      <c r="I3563" s="161" t="s">
        <v>5971</v>
      </c>
      <c r="J3563" s="161" t="s">
        <v>2</v>
      </c>
      <c r="K3563" s="167"/>
      <c r="L3563" s="168" t="s">
        <v>749</v>
      </c>
      <c r="M3563" s="168" t="s">
        <v>3</v>
      </c>
    </row>
    <row r="3564" spans="1:13" s="169" customFormat="1" x14ac:dyDescent="0.4">
      <c r="A3564" s="161" t="s">
        <v>2177</v>
      </c>
      <c r="B3564" s="161"/>
      <c r="C3564" s="162" t="s">
        <v>2984</v>
      </c>
      <c r="D3564" s="163">
        <v>45894</v>
      </c>
      <c r="E3564" s="164">
        <v>45915</v>
      </c>
      <c r="F3564" s="165">
        <v>1743.52</v>
      </c>
      <c r="G3564" s="166" t="s">
        <v>2258</v>
      </c>
      <c r="H3564" s="161" t="s">
        <v>2021</v>
      </c>
      <c r="I3564" s="161" t="s">
        <v>5971</v>
      </c>
      <c r="J3564" s="161" t="s">
        <v>2</v>
      </c>
      <c r="K3564" s="167"/>
      <c r="L3564" s="168" t="s">
        <v>749</v>
      </c>
      <c r="M3564" s="168" t="s">
        <v>3</v>
      </c>
    </row>
    <row r="3565" spans="1:13" s="169" customFormat="1" x14ac:dyDescent="0.4">
      <c r="A3565" s="161" t="s">
        <v>2177</v>
      </c>
      <c r="B3565" s="161"/>
      <c r="C3565" s="162" t="s">
        <v>2985</v>
      </c>
      <c r="D3565" s="163">
        <v>45870</v>
      </c>
      <c r="E3565" s="164">
        <v>45915</v>
      </c>
      <c r="F3565" s="165">
        <v>447.43</v>
      </c>
      <c r="G3565" s="166" t="s">
        <v>2258</v>
      </c>
      <c r="H3565" s="161" t="s">
        <v>2021</v>
      </c>
      <c r="I3565" s="161" t="s">
        <v>5971</v>
      </c>
      <c r="J3565" s="161" t="s">
        <v>2</v>
      </c>
      <c r="K3565" s="167"/>
      <c r="L3565" s="168" t="s">
        <v>749</v>
      </c>
      <c r="M3565" s="168" t="s">
        <v>3</v>
      </c>
    </row>
    <row r="3566" spans="1:13" s="169" customFormat="1" x14ac:dyDescent="0.4">
      <c r="A3566" s="161" t="s">
        <v>2178</v>
      </c>
      <c r="B3566" s="161"/>
      <c r="C3566" s="162" t="s">
        <v>2986</v>
      </c>
      <c r="D3566" s="163">
        <v>45894</v>
      </c>
      <c r="E3566" s="164">
        <v>45915</v>
      </c>
      <c r="F3566" s="165">
        <v>1877.7</v>
      </c>
      <c r="G3566" s="166" t="s">
        <v>2258</v>
      </c>
      <c r="H3566" s="161" t="s">
        <v>2021</v>
      </c>
      <c r="I3566" s="161" t="s">
        <v>5972</v>
      </c>
      <c r="J3566" s="161" t="s">
        <v>62</v>
      </c>
      <c r="K3566" s="167"/>
      <c r="L3566" s="168" t="s">
        <v>749</v>
      </c>
      <c r="M3566" s="168" t="s">
        <v>63</v>
      </c>
    </row>
    <row r="3567" spans="1:13" s="169" customFormat="1" x14ac:dyDescent="0.4">
      <c r="A3567" s="161" t="s">
        <v>2179</v>
      </c>
      <c r="B3567" s="161"/>
      <c r="C3567" s="162" t="s">
        <v>2987</v>
      </c>
      <c r="D3567" s="163">
        <v>45894</v>
      </c>
      <c r="E3567" s="164">
        <v>45915</v>
      </c>
      <c r="F3567" s="165">
        <v>1891.81</v>
      </c>
      <c r="G3567" s="166" t="s">
        <v>2258</v>
      </c>
      <c r="H3567" s="161" t="s">
        <v>2021</v>
      </c>
      <c r="I3567" s="161" t="s">
        <v>5973</v>
      </c>
      <c r="J3567" s="161" t="s">
        <v>78</v>
      </c>
      <c r="K3567" s="167"/>
      <c r="L3567" s="168" t="s">
        <v>749</v>
      </c>
      <c r="M3567" s="168" t="s">
        <v>79</v>
      </c>
    </row>
    <row r="3568" spans="1:13" s="169" customFormat="1" x14ac:dyDescent="0.4">
      <c r="A3568" s="161" t="s">
        <v>2180</v>
      </c>
      <c r="B3568" s="161"/>
      <c r="C3568" s="162" t="s">
        <v>2988</v>
      </c>
      <c r="D3568" s="163">
        <v>45894</v>
      </c>
      <c r="E3568" s="164">
        <v>45915</v>
      </c>
      <c r="F3568" s="165">
        <v>2454.38</v>
      </c>
      <c r="G3568" s="166" t="s">
        <v>2258</v>
      </c>
      <c r="H3568" s="161" t="s">
        <v>2021</v>
      </c>
      <c r="I3568" s="161" t="s">
        <v>5974</v>
      </c>
      <c r="J3568" s="161" t="s">
        <v>503</v>
      </c>
      <c r="K3568" s="167"/>
      <c r="L3568" s="168" t="s">
        <v>749</v>
      </c>
      <c r="M3568" s="168" t="s">
        <v>504</v>
      </c>
    </row>
    <row r="3569" spans="1:13" s="169" customFormat="1" x14ac:dyDescent="0.4">
      <c r="A3569" s="161" t="s">
        <v>2181</v>
      </c>
      <c r="B3569" s="161"/>
      <c r="C3569" s="162" t="s">
        <v>2989</v>
      </c>
      <c r="D3569" s="163">
        <v>45870</v>
      </c>
      <c r="E3569" s="164">
        <v>45915</v>
      </c>
      <c r="F3569" s="165">
        <v>331.71</v>
      </c>
      <c r="G3569" s="166" t="s">
        <v>2258</v>
      </c>
      <c r="H3569" s="161" t="s">
        <v>2021</v>
      </c>
      <c r="I3569" s="161" t="s">
        <v>5975</v>
      </c>
      <c r="J3569" s="161" t="s">
        <v>202</v>
      </c>
      <c r="K3569" s="167"/>
      <c r="L3569" s="168" t="s">
        <v>749</v>
      </c>
      <c r="M3569" s="168" t="s">
        <v>203</v>
      </c>
    </row>
    <row r="3570" spans="1:13" s="169" customFormat="1" x14ac:dyDescent="0.4">
      <c r="A3570" s="161" t="s">
        <v>2181</v>
      </c>
      <c r="B3570" s="161"/>
      <c r="C3570" s="162" t="s">
        <v>2990</v>
      </c>
      <c r="D3570" s="163">
        <v>45894</v>
      </c>
      <c r="E3570" s="164">
        <v>45915</v>
      </c>
      <c r="F3570" s="165">
        <v>1584.86</v>
      </c>
      <c r="G3570" s="166" t="s">
        <v>2258</v>
      </c>
      <c r="H3570" s="161" t="s">
        <v>2021</v>
      </c>
      <c r="I3570" s="161" t="s">
        <v>5975</v>
      </c>
      <c r="J3570" s="161" t="s">
        <v>202</v>
      </c>
      <c r="K3570" s="167"/>
      <c r="L3570" s="168" t="s">
        <v>749</v>
      </c>
      <c r="M3570" s="168" t="s">
        <v>203</v>
      </c>
    </row>
    <row r="3571" spans="1:13" s="169" customFormat="1" x14ac:dyDescent="0.4">
      <c r="A3571" s="161" t="s">
        <v>2181</v>
      </c>
      <c r="B3571" s="161"/>
      <c r="C3571" s="162" t="s">
        <v>2991</v>
      </c>
      <c r="D3571" s="163">
        <v>45870</v>
      </c>
      <c r="E3571" s="164">
        <v>45915</v>
      </c>
      <c r="F3571" s="165">
        <v>405.43</v>
      </c>
      <c r="G3571" s="166" t="s">
        <v>2258</v>
      </c>
      <c r="H3571" s="161" t="s">
        <v>2021</v>
      </c>
      <c r="I3571" s="161" t="s">
        <v>5975</v>
      </c>
      <c r="J3571" s="161" t="s">
        <v>202</v>
      </c>
      <c r="K3571" s="167"/>
      <c r="L3571" s="168" t="s">
        <v>749</v>
      </c>
      <c r="M3571" s="168" t="s">
        <v>203</v>
      </c>
    </row>
    <row r="3572" spans="1:13" s="169" customFormat="1" x14ac:dyDescent="0.4">
      <c r="A3572" s="161" t="s">
        <v>2182</v>
      </c>
      <c r="B3572" s="161"/>
      <c r="C3572" s="162" t="s">
        <v>2992</v>
      </c>
      <c r="D3572" s="163">
        <v>45870</v>
      </c>
      <c r="E3572" s="164">
        <v>45915</v>
      </c>
      <c r="F3572" s="165">
        <v>332.76</v>
      </c>
      <c r="G3572" s="166" t="s">
        <v>2258</v>
      </c>
      <c r="H3572" s="161" t="s">
        <v>2021</v>
      </c>
      <c r="I3572" s="161" t="s">
        <v>5976</v>
      </c>
      <c r="J3572" s="161" t="s">
        <v>4</v>
      </c>
      <c r="K3572" s="167"/>
      <c r="L3572" s="168" t="s">
        <v>749</v>
      </c>
      <c r="M3572" s="168" t="s">
        <v>5</v>
      </c>
    </row>
    <row r="3573" spans="1:13" s="169" customFormat="1" x14ac:dyDescent="0.4">
      <c r="A3573" s="161" t="s">
        <v>2182</v>
      </c>
      <c r="B3573" s="161"/>
      <c r="C3573" s="162" t="s">
        <v>2993</v>
      </c>
      <c r="D3573" s="163">
        <v>45894</v>
      </c>
      <c r="E3573" s="164">
        <v>45915</v>
      </c>
      <c r="F3573" s="165">
        <v>1584.86</v>
      </c>
      <c r="G3573" s="166" t="s">
        <v>2258</v>
      </c>
      <c r="H3573" s="161" t="s">
        <v>2021</v>
      </c>
      <c r="I3573" s="161" t="s">
        <v>5976</v>
      </c>
      <c r="J3573" s="161" t="s">
        <v>4</v>
      </c>
      <c r="K3573" s="167"/>
      <c r="L3573" s="168" t="s">
        <v>749</v>
      </c>
      <c r="M3573" s="168" t="s">
        <v>5</v>
      </c>
    </row>
    <row r="3574" spans="1:13" s="169" customFormat="1" x14ac:dyDescent="0.4">
      <c r="A3574" s="161" t="s">
        <v>2182</v>
      </c>
      <c r="B3574" s="161"/>
      <c r="C3574" s="162" t="s">
        <v>2994</v>
      </c>
      <c r="D3574" s="163">
        <v>45870</v>
      </c>
      <c r="E3574" s="164">
        <v>45915</v>
      </c>
      <c r="F3574" s="165">
        <v>406.71</v>
      </c>
      <c r="G3574" s="166" t="s">
        <v>2258</v>
      </c>
      <c r="H3574" s="161" t="s">
        <v>2021</v>
      </c>
      <c r="I3574" s="161" t="s">
        <v>5976</v>
      </c>
      <c r="J3574" s="161" t="s">
        <v>4</v>
      </c>
      <c r="K3574" s="167"/>
      <c r="L3574" s="168" t="s">
        <v>749</v>
      </c>
      <c r="M3574" s="168" t="s">
        <v>5</v>
      </c>
    </row>
    <row r="3575" spans="1:13" s="169" customFormat="1" x14ac:dyDescent="0.4">
      <c r="A3575" s="161" t="s">
        <v>2183</v>
      </c>
      <c r="B3575" s="161"/>
      <c r="C3575" s="162" t="s">
        <v>2995</v>
      </c>
      <c r="D3575" s="163">
        <v>45894</v>
      </c>
      <c r="E3575" s="164">
        <v>45915</v>
      </c>
      <c r="F3575" s="165">
        <v>1406.76</v>
      </c>
      <c r="G3575" s="166" t="s">
        <v>2258</v>
      </c>
      <c r="H3575" s="161" t="s">
        <v>2021</v>
      </c>
      <c r="I3575" s="161" t="s">
        <v>5977</v>
      </c>
      <c r="J3575" s="161" t="s">
        <v>200</v>
      </c>
      <c r="K3575" s="167"/>
      <c r="L3575" s="168" t="s">
        <v>749</v>
      </c>
      <c r="M3575" s="168" t="s">
        <v>201</v>
      </c>
    </row>
    <row r="3576" spans="1:13" s="169" customFormat="1" x14ac:dyDescent="0.4">
      <c r="A3576" s="161" t="s">
        <v>2183</v>
      </c>
      <c r="B3576" s="161"/>
      <c r="C3576" s="162" t="s">
        <v>2996</v>
      </c>
      <c r="D3576" s="163">
        <v>45870</v>
      </c>
      <c r="E3576" s="164">
        <v>45915</v>
      </c>
      <c r="F3576" s="165">
        <v>292.22000000000003</v>
      </c>
      <c r="G3576" s="166" t="s">
        <v>2258</v>
      </c>
      <c r="H3576" s="161" t="s">
        <v>2021</v>
      </c>
      <c r="I3576" s="161" t="s">
        <v>5977</v>
      </c>
      <c r="J3576" s="161" t="s">
        <v>200</v>
      </c>
      <c r="K3576" s="167"/>
      <c r="L3576" s="168" t="s">
        <v>749</v>
      </c>
      <c r="M3576" s="168" t="s">
        <v>201</v>
      </c>
    </row>
    <row r="3577" spans="1:13" s="169" customFormat="1" x14ac:dyDescent="0.4">
      <c r="A3577" s="161" t="s">
        <v>2183</v>
      </c>
      <c r="B3577" s="161"/>
      <c r="C3577" s="162" t="s">
        <v>2997</v>
      </c>
      <c r="D3577" s="163">
        <v>45870</v>
      </c>
      <c r="E3577" s="164">
        <v>45915</v>
      </c>
      <c r="F3577" s="165">
        <v>357.16</v>
      </c>
      <c r="G3577" s="166" t="s">
        <v>2258</v>
      </c>
      <c r="H3577" s="161" t="s">
        <v>2021</v>
      </c>
      <c r="I3577" s="161" t="s">
        <v>5977</v>
      </c>
      <c r="J3577" s="161" t="s">
        <v>200</v>
      </c>
      <c r="K3577" s="167"/>
      <c r="L3577" s="168" t="s">
        <v>749</v>
      </c>
      <c r="M3577" s="168" t="s">
        <v>201</v>
      </c>
    </row>
    <row r="3578" spans="1:13" s="169" customFormat="1" x14ac:dyDescent="0.4">
      <c r="A3578" s="161" t="s">
        <v>2051</v>
      </c>
      <c r="B3578" s="161"/>
      <c r="C3578" s="162" t="s">
        <v>2998</v>
      </c>
      <c r="D3578" s="163">
        <v>45870</v>
      </c>
      <c r="E3578" s="164">
        <v>45915</v>
      </c>
      <c r="F3578" s="165">
        <v>303.5</v>
      </c>
      <c r="G3578" s="166" t="s">
        <v>2258</v>
      </c>
      <c r="H3578" s="161" t="s">
        <v>2021</v>
      </c>
      <c r="I3578" s="161" t="s">
        <v>5978</v>
      </c>
      <c r="J3578" s="161" t="s">
        <v>14</v>
      </c>
      <c r="K3578" s="167"/>
      <c r="L3578" s="168" t="s">
        <v>749</v>
      </c>
      <c r="M3578" s="168" t="s">
        <v>15</v>
      </c>
    </row>
    <row r="3579" spans="1:13" s="169" customFormat="1" x14ac:dyDescent="0.4">
      <c r="A3579" s="161" t="s">
        <v>2051</v>
      </c>
      <c r="B3579" s="161"/>
      <c r="C3579" s="162" t="s">
        <v>2999</v>
      </c>
      <c r="D3579" s="163">
        <v>45870</v>
      </c>
      <c r="E3579" s="164">
        <v>45915</v>
      </c>
      <c r="F3579" s="165">
        <v>303.5</v>
      </c>
      <c r="G3579" s="166" t="s">
        <v>2258</v>
      </c>
      <c r="H3579" s="161" t="s">
        <v>2021</v>
      </c>
      <c r="I3579" s="161" t="s">
        <v>5979</v>
      </c>
      <c r="J3579" s="161" t="s">
        <v>444</v>
      </c>
      <c r="K3579" s="167"/>
      <c r="L3579" s="168" t="s">
        <v>749</v>
      </c>
      <c r="M3579" s="168" t="s">
        <v>445</v>
      </c>
    </row>
    <row r="3580" spans="1:13" s="169" customFormat="1" x14ac:dyDescent="0.4">
      <c r="A3580" s="161" t="s">
        <v>2184</v>
      </c>
      <c r="B3580" s="161"/>
      <c r="C3580" s="162" t="s">
        <v>3000</v>
      </c>
      <c r="D3580" s="163">
        <v>45870</v>
      </c>
      <c r="E3580" s="164">
        <v>45915</v>
      </c>
      <c r="F3580" s="165">
        <v>369.11</v>
      </c>
      <c r="G3580" s="166" t="s">
        <v>2258</v>
      </c>
      <c r="H3580" s="161" t="s">
        <v>2021</v>
      </c>
      <c r="I3580" s="161" t="s">
        <v>5980</v>
      </c>
      <c r="J3580" s="161" t="s">
        <v>260</v>
      </c>
      <c r="K3580" s="167"/>
      <c r="L3580" s="168" t="s">
        <v>749</v>
      </c>
      <c r="M3580" s="168" t="s">
        <v>261</v>
      </c>
    </row>
    <row r="3581" spans="1:13" s="169" customFormat="1" x14ac:dyDescent="0.4">
      <c r="A3581" s="161" t="s">
        <v>2184</v>
      </c>
      <c r="B3581" s="161"/>
      <c r="C3581" s="162" t="s">
        <v>3001</v>
      </c>
      <c r="D3581" s="163">
        <v>45870</v>
      </c>
      <c r="E3581" s="164">
        <v>45915</v>
      </c>
      <c r="F3581" s="165">
        <v>451.14</v>
      </c>
      <c r="G3581" s="166" t="s">
        <v>2258</v>
      </c>
      <c r="H3581" s="161" t="s">
        <v>2021</v>
      </c>
      <c r="I3581" s="161" t="s">
        <v>5980</v>
      </c>
      <c r="J3581" s="161" t="s">
        <v>260</v>
      </c>
      <c r="K3581" s="167"/>
      <c r="L3581" s="168" t="s">
        <v>749</v>
      </c>
      <c r="M3581" s="168" t="s">
        <v>261</v>
      </c>
    </row>
    <row r="3582" spans="1:13" s="169" customFormat="1" x14ac:dyDescent="0.4">
      <c r="A3582" s="161" t="s">
        <v>2184</v>
      </c>
      <c r="B3582" s="161"/>
      <c r="C3582" s="162" t="s">
        <v>3002</v>
      </c>
      <c r="D3582" s="163">
        <v>45894</v>
      </c>
      <c r="E3582" s="164">
        <v>45915</v>
      </c>
      <c r="F3582" s="165">
        <v>1757.98</v>
      </c>
      <c r="G3582" s="166" t="s">
        <v>2258</v>
      </c>
      <c r="H3582" s="161" t="s">
        <v>2021</v>
      </c>
      <c r="I3582" s="161" t="s">
        <v>5980</v>
      </c>
      <c r="J3582" s="161" t="s">
        <v>260</v>
      </c>
      <c r="K3582" s="167"/>
      <c r="L3582" s="168" t="s">
        <v>749</v>
      </c>
      <c r="M3582" s="168" t="s">
        <v>261</v>
      </c>
    </row>
    <row r="3583" spans="1:13" s="169" customFormat="1" x14ac:dyDescent="0.4">
      <c r="A3583" s="161" t="s">
        <v>2052</v>
      </c>
      <c r="B3583" s="161"/>
      <c r="C3583" s="162" t="s">
        <v>3003</v>
      </c>
      <c r="D3583" s="163">
        <v>45870</v>
      </c>
      <c r="E3583" s="164">
        <v>45915</v>
      </c>
      <c r="F3583" s="165">
        <v>520.22</v>
      </c>
      <c r="G3583" s="166" t="s">
        <v>2258</v>
      </c>
      <c r="H3583" s="161" t="s">
        <v>2021</v>
      </c>
      <c r="I3583" s="161" t="s">
        <v>5981</v>
      </c>
      <c r="J3583" s="161" t="s">
        <v>426</v>
      </c>
      <c r="K3583" s="167"/>
      <c r="L3583" s="168" t="s">
        <v>749</v>
      </c>
      <c r="M3583" s="168" t="s">
        <v>427</v>
      </c>
    </row>
    <row r="3584" spans="1:13" s="169" customFormat="1" x14ac:dyDescent="0.4">
      <c r="A3584" s="161" t="s">
        <v>2185</v>
      </c>
      <c r="B3584" s="161"/>
      <c r="C3584" s="162" t="s">
        <v>3004</v>
      </c>
      <c r="D3584" s="163">
        <v>45870</v>
      </c>
      <c r="E3584" s="164">
        <v>45915</v>
      </c>
      <c r="F3584" s="165">
        <v>398.15</v>
      </c>
      <c r="G3584" s="166" t="s">
        <v>2258</v>
      </c>
      <c r="H3584" s="161" t="s">
        <v>2021</v>
      </c>
      <c r="I3584" s="161" t="s">
        <v>5982</v>
      </c>
      <c r="J3584" s="161" t="s">
        <v>132</v>
      </c>
      <c r="K3584" s="167"/>
      <c r="L3584" s="168" t="s">
        <v>749</v>
      </c>
      <c r="M3584" s="168" t="s">
        <v>133</v>
      </c>
    </row>
    <row r="3585" spans="1:13" s="169" customFormat="1" x14ac:dyDescent="0.4">
      <c r="A3585" s="161" t="s">
        <v>2185</v>
      </c>
      <c r="B3585" s="161"/>
      <c r="C3585" s="162" t="s">
        <v>3005</v>
      </c>
      <c r="D3585" s="163">
        <v>45874</v>
      </c>
      <c r="E3585" s="164">
        <v>45915</v>
      </c>
      <c r="F3585" s="165">
        <v>291.98</v>
      </c>
      <c r="G3585" s="166" t="s">
        <v>2258</v>
      </c>
      <c r="H3585" s="161" t="s">
        <v>2021</v>
      </c>
      <c r="I3585" s="161" t="s">
        <v>5982</v>
      </c>
      <c r="J3585" s="161" t="s">
        <v>132</v>
      </c>
      <c r="K3585" s="167"/>
      <c r="L3585" s="168" t="s">
        <v>749</v>
      </c>
      <c r="M3585" s="168" t="s">
        <v>133</v>
      </c>
    </row>
    <row r="3586" spans="1:13" s="169" customFormat="1" x14ac:dyDescent="0.4">
      <c r="A3586" s="161" t="s">
        <v>2185</v>
      </c>
      <c r="B3586" s="161"/>
      <c r="C3586" s="162" t="s">
        <v>3006</v>
      </c>
      <c r="D3586" s="163">
        <v>45894</v>
      </c>
      <c r="E3586" s="164">
        <v>45915</v>
      </c>
      <c r="F3586" s="165">
        <v>2843.88</v>
      </c>
      <c r="G3586" s="166" t="s">
        <v>2258</v>
      </c>
      <c r="H3586" s="161" t="s">
        <v>2021</v>
      </c>
      <c r="I3586" s="161" t="s">
        <v>5982</v>
      </c>
      <c r="J3586" s="161" t="s">
        <v>132</v>
      </c>
      <c r="K3586" s="167"/>
      <c r="L3586" s="168" t="s">
        <v>749</v>
      </c>
      <c r="M3586" s="168" t="s">
        <v>133</v>
      </c>
    </row>
    <row r="3587" spans="1:13" s="169" customFormat="1" x14ac:dyDescent="0.4">
      <c r="A3587" s="161" t="s">
        <v>2053</v>
      </c>
      <c r="B3587" s="161"/>
      <c r="C3587" s="162" t="s">
        <v>3007</v>
      </c>
      <c r="D3587" s="163">
        <v>45870</v>
      </c>
      <c r="E3587" s="164">
        <v>45915</v>
      </c>
      <c r="F3587" s="165">
        <v>2733.44</v>
      </c>
      <c r="G3587" s="166" t="s">
        <v>2258</v>
      </c>
      <c r="H3587" s="161" t="s">
        <v>2021</v>
      </c>
      <c r="I3587" s="161" t="s">
        <v>5983</v>
      </c>
      <c r="J3587" s="161" t="s">
        <v>430</v>
      </c>
      <c r="K3587" s="167"/>
      <c r="L3587" s="168" t="s">
        <v>749</v>
      </c>
      <c r="M3587" s="168" t="s">
        <v>431</v>
      </c>
    </row>
    <row r="3588" spans="1:13" s="169" customFormat="1" x14ac:dyDescent="0.4">
      <c r="A3588" s="161" t="s">
        <v>2186</v>
      </c>
      <c r="B3588" s="161"/>
      <c r="C3588" s="162" t="s">
        <v>3008</v>
      </c>
      <c r="D3588" s="163">
        <v>45894</v>
      </c>
      <c r="E3588" s="164">
        <v>45915</v>
      </c>
      <c r="F3588" s="165">
        <v>2220.44</v>
      </c>
      <c r="G3588" s="166" t="s">
        <v>2258</v>
      </c>
      <c r="H3588" s="161" t="s">
        <v>2021</v>
      </c>
      <c r="I3588" s="161" t="s">
        <v>5984</v>
      </c>
      <c r="J3588" s="161" t="s">
        <v>82</v>
      </c>
      <c r="K3588" s="167"/>
      <c r="L3588" s="168" t="s">
        <v>749</v>
      </c>
      <c r="M3588" s="168" t="s">
        <v>83</v>
      </c>
    </row>
    <row r="3589" spans="1:13" s="169" customFormat="1" x14ac:dyDescent="0.4">
      <c r="A3589" s="161" t="s">
        <v>2187</v>
      </c>
      <c r="B3589" s="161"/>
      <c r="C3589" s="162" t="s">
        <v>3009</v>
      </c>
      <c r="D3589" s="163">
        <v>45870</v>
      </c>
      <c r="E3589" s="164">
        <v>45915</v>
      </c>
      <c r="F3589" s="165">
        <v>375.49</v>
      </c>
      <c r="G3589" s="166" t="s">
        <v>2258</v>
      </c>
      <c r="H3589" s="161" t="s">
        <v>2021</v>
      </c>
      <c r="I3589" s="161" t="s">
        <v>5985</v>
      </c>
      <c r="J3589" s="161" t="s">
        <v>254</v>
      </c>
      <c r="K3589" s="167"/>
      <c r="L3589" s="168" t="s">
        <v>749</v>
      </c>
      <c r="M3589" s="168" t="s">
        <v>255</v>
      </c>
    </row>
    <row r="3590" spans="1:13" s="169" customFormat="1" x14ac:dyDescent="0.4">
      <c r="A3590" s="161" t="s">
        <v>2187</v>
      </c>
      <c r="B3590" s="161"/>
      <c r="C3590" s="162" t="s">
        <v>3010</v>
      </c>
      <c r="D3590" s="163">
        <v>45894</v>
      </c>
      <c r="E3590" s="164">
        <v>45915</v>
      </c>
      <c r="F3590" s="165">
        <v>1788.34</v>
      </c>
      <c r="G3590" s="166" t="s">
        <v>2258</v>
      </c>
      <c r="H3590" s="161" t="s">
        <v>2021</v>
      </c>
      <c r="I3590" s="161" t="s">
        <v>5985</v>
      </c>
      <c r="J3590" s="161" t="s">
        <v>254</v>
      </c>
      <c r="K3590" s="167"/>
      <c r="L3590" s="168" t="s">
        <v>749</v>
      </c>
      <c r="M3590" s="168" t="s">
        <v>255</v>
      </c>
    </row>
    <row r="3591" spans="1:13" s="169" customFormat="1" x14ac:dyDescent="0.4">
      <c r="A3591" s="161" t="s">
        <v>2187</v>
      </c>
      <c r="B3591" s="161"/>
      <c r="C3591" s="162" t="s">
        <v>3011</v>
      </c>
      <c r="D3591" s="163">
        <v>45870</v>
      </c>
      <c r="E3591" s="164">
        <v>45915</v>
      </c>
      <c r="F3591" s="165">
        <v>458.93</v>
      </c>
      <c r="G3591" s="166" t="s">
        <v>2258</v>
      </c>
      <c r="H3591" s="161" t="s">
        <v>2021</v>
      </c>
      <c r="I3591" s="161" t="s">
        <v>5985</v>
      </c>
      <c r="J3591" s="161" t="s">
        <v>254</v>
      </c>
      <c r="K3591" s="167"/>
      <c r="L3591" s="168" t="s">
        <v>749</v>
      </c>
      <c r="M3591" s="168" t="s">
        <v>255</v>
      </c>
    </row>
    <row r="3592" spans="1:13" s="169" customFormat="1" x14ac:dyDescent="0.4">
      <c r="A3592" s="161" t="s">
        <v>2188</v>
      </c>
      <c r="B3592" s="161"/>
      <c r="C3592" s="162" t="s">
        <v>3012</v>
      </c>
      <c r="D3592" s="163">
        <v>45894</v>
      </c>
      <c r="E3592" s="164">
        <v>45915</v>
      </c>
      <c r="F3592" s="165">
        <v>8601.82</v>
      </c>
      <c r="G3592" s="166" t="s">
        <v>2258</v>
      </c>
      <c r="H3592" s="161" t="s">
        <v>2021</v>
      </c>
      <c r="I3592" s="161" t="s">
        <v>5986</v>
      </c>
      <c r="J3592" s="161" t="s">
        <v>26</v>
      </c>
      <c r="K3592" s="167"/>
      <c r="L3592" s="168" t="s">
        <v>749</v>
      </c>
      <c r="M3592" s="168" t="s">
        <v>27</v>
      </c>
    </row>
    <row r="3593" spans="1:13" s="169" customFormat="1" x14ac:dyDescent="0.4">
      <c r="A3593" s="161" t="s">
        <v>2189</v>
      </c>
      <c r="B3593" s="161"/>
      <c r="C3593" s="162" t="s">
        <v>3013</v>
      </c>
      <c r="D3593" s="163">
        <v>45870</v>
      </c>
      <c r="E3593" s="164">
        <v>45915</v>
      </c>
      <c r="F3593" s="165">
        <v>3521.64</v>
      </c>
      <c r="G3593" s="166" t="s">
        <v>2258</v>
      </c>
      <c r="H3593" s="161" t="s">
        <v>2021</v>
      </c>
      <c r="I3593" s="161" t="s">
        <v>5987</v>
      </c>
      <c r="J3593" s="161" t="s">
        <v>58</v>
      </c>
      <c r="K3593" s="167"/>
      <c r="L3593" s="168" t="s">
        <v>749</v>
      </c>
      <c r="M3593" s="168" t="s">
        <v>59</v>
      </c>
    </row>
    <row r="3594" spans="1:13" s="169" customFormat="1" x14ac:dyDescent="0.4">
      <c r="A3594" s="161" t="s">
        <v>2189</v>
      </c>
      <c r="B3594" s="161"/>
      <c r="C3594" s="162" t="s">
        <v>3014</v>
      </c>
      <c r="D3594" s="163">
        <v>45894</v>
      </c>
      <c r="E3594" s="164">
        <v>45915</v>
      </c>
      <c r="F3594" s="165">
        <v>16547.259999999998</v>
      </c>
      <c r="G3594" s="166" t="s">
        <v>2258</v>
      </c>
      <c r="H3594" s="161" t="s">
        <v>2021</v>
      </c>
      <c r="I3594" s="161" t="s">
        <v>5987</v>
      </c>
      <c r="J3594" s="161" t="s">
        <v>58</v>
      </c>
      <c r="K3594" s="167"/>
      <c r="L3594" s="168" t="s">
        <v>749</v>
      </c>
      <c r="M3594" s="168" t="s">
        <v>59</v>
      </c>
    </row>
    <row r="3595" spans="1:13" s="169" customFormat="1" x14ac:dyDescent="0.4">
      <c r="A3595" s="161" t="s">
        <v>2189</v>
      </c>
      <c r="B3595" s="161"/>
      <c r="C3595" s="162" t="s">
        <v>3015</v>
      </c>
      <c r="D3595" s="163">
        <v>45870</v>
      </c>
      <c r="E3595" s="164">
        <v>45915</v>
      </c>
      <c r="F3595" s="165">
        <v>4304.2299999999996</v>
      </c>
      <c r="G3595" s="166" t="s">
        <v>2258</v>
      </c>
      <c r="H3595" s="161" t="s">
        <v>2021</v>
      </c>
      <c r="I3595" s="161" t="s">
        <v>5987</v>
      </c>
      <c r="J3595" s="161" t="s">
        <v>58</v>
      </c>
      <c r="K3595" s="167"/>
      <c r="L3595" s="168" t="s">
        <v>749</v>
      </c>
      <c r="M3595" s="168" t="s">
        <v>59</v>
      </c>
    </row>
    <row r="3596" spans="1:13" s="169" customFormat="1" x14ac:dyDescent="0.4">
      <c r="A3596" s="161" t="s">
        <v>2190</v>
      </c>
      <c r="B3596" s="161"/>
      <c r="C3596" s="162" t="s">
        <v>3016</v>
      </c>
      <c r="D3596" s="163">
        <v>45874</v>
      </c>
      <c r="E3596" s="164">
        <v>45915</v>
      </c>
      <c r="F3596" s="165">
        <v>118.21</v>
      </c>
      <c r="G3596" s="166" t="s">
        <v>2258</v>
      </c>
      <c r="H3596" s="161" t="s">
        <v>2021</v>
      </c>
      <c r="I3596" s="161" t="s">
        <v>5988</v>
      </c>
      <c r="J3596" s="161" t="s">
        <v>128</v>
      </c>
      <c r="K3596" s="167"/>
      <c r="L3596" s="168" t="s">
        <v>749</v>
      </c>
      <c r="M3596" s="168" t="s">
        <v>129</v>
      </c>
    </row>
    <row r="3597" spans="1:13" s="169" customFormat="1" x14ac:dyDescent="0.4">
      <c r="A3597" s="161" t="s">
        <v>2190</v>
      </c>
      <c r="B3597" s="161"/>
      <c r="C3597" s="162" t="s">
        <v>3017</v>
      </c>
      <c r="D3597" s="163">
        <v>45894</v>
      </c>
      <c r="E3597" s="164">
        <v>45915</v>
      </c>
      <c r="F3597" s="165">
        <v>1151.3699999999999</v>
      </c>
      <c r="G3597" s="166" t="s">
        <v>2258</v>
      </c>
      <c r="H3597" s="161" t="s">
        <v>2021</v>
      </c>
      <c r="I3597" s="161" t="s">
        <v>5988</v>
      </c>
      <c r="J3597" s="161" t="s">
        <v>128</v>
      </c>
      <c r="K3597" s="167"/>
      <c r="L3597" s="168" t="s">
        <v>749</v>
      </c>
      <c r="M3597" s="168" t="s">
        <v>129</v>
      </c>
    </row>
    <row r="3598" spans="1:13" s="169" customFormat="1" x14ac:dyDescent="0.4">
      <c r="A3598" s="161" t="s">
        <v>2191</v>
      </c>
      <c r="B3598" s="161"/>
      <c r="C3598" s="162" t="s">
        <v>3018</v>
      </c>
      <c r="D3598" s="163">
        <v>45894</v>
      </c>
      <c r="E3598" s="164">
        <v>45915</v>
      </c>
      <c r="F3598" s="165">
        <v>2157.25</v>
      </c>
      <c r="G3598" s="166" t="s">
        <v>2258</v>
      </c>
      <c r="H3598" s="161" t="s">
        <v>2021</v>
      </c>
      <c r="I3598" s="161" t="s">
        <v>5989</v>
      </c>
      <c r="J3598" s="161" t="s">
        <v>112</v>
      </c>
      <c r="K3598" s="167"/>
      <c r="L3598" s="168" t="s">
        <v>749</v>
      </c>
      <c r="M3598" s="168" t="s">
        <v>113</v>
      </c>
    </row>
    <row r="3599" spans="1:13" s="169" customFormat="1" x14ac:dyDescent="0.4">
      <c r="A3599" s="161" t="s">
        <v>2014</v>
      </c>
      <c r="B3599" s="161"/>
      <c r="C3599" s="162" t="s">
        <v>3019</v>
      </c>
      <c r="D3599" s="163">
        <v>45894</v>
      </c>
      <c r="E3599" s="164">
        <v>45915</v>
      </c>
      <c r="F3599" s="165">
        <v>1706.33</v>
      </c>
      <c r="G3599" s="166" t="s">
        <v>2258</v>
      </c>
      <c r="H3599" s="161" t="s">
        <v>2021</v>
      </c>
      <c r="I3599" s="161" t="s">
        <v>5990</v>
      </c>
      <c r="J3599" s="161" t="s">
        <v>150</v>
      </c>
      <c r="K3599" s="167"/>
      <c r="L3599" s="168" t="s">
        <v>749</v>
      </c>
      <c r="M3599" s="168" t="s">
        <v>151</v>
      </c>
    </row>
    <row r="3600" spans="1:13" s="169" customFormat="1" x14ac:dyDescent="0.4">
      <c r="A3600" s="161" t="s">
        <v>2192</v>
      </c>
      <c r="B3600" s="161"/>
      <c r="C3600" s="162" t="s">
        <v>3020</v>
      </c>
      <c r="D3600" s="163">
        <v>45870</v>
      </c>
      <c r="E3600" s="164">
        <v>45915</v>
      </c>
      <c r="F3600" s="165">
        <v>221.84</v>
      </c>
      <c r="G3600" s="166" t="s">
        <v>2258</v>
      </c>
      <c r="H3600" s="161" t="s">
        <v>2021</v>
      </c>
      <c r="I3600" s="161" t="s">
        <v>5991</v>
      </c>
      <c r="J3600" s="161" t="s">
        <v>214</v>
      </c>
      <c r="K3600" s="167"/>
      <c r="L3600" s="168" t="s">
        <v>749</v>
      </c>
      <c r="M3600" s="168" t="s">
        <v>215</v>
      </c>
    </row>
    <row r="3601" spans="1:13" s="169" customFormat="1" x14ac:dyDescent="0.4">
      <c r="A3601" s="161" t="s">
        <v>2192</v>
      </c>
      <c r="B3601" s="161"/>
      <c r="C3601" s="162" t="s">
        <v>3021</v>
      </c>
      <c r="D3601" s="163">
        <v>45894</v>
      </c>
      <c r="E3601" s="164">
        <v>45915</v>
      </c>
      <c r="F3601" s="165">
        <v>1056.58</v>
      </c>
      <c r="G3601" s="166" t="s">
        <v>2258</v>
      </c>
      <c r="H3601" s="161" t="s">
        <v>2021</v>
      </c>
      <c r="I3601" s="161" t="s">
        <v>5991</v>
      </c>
      <c r="J3601" s="161" t="s">
        <v>214</v>
      </c>
      <c r="K3601" s="167"/>
      <c r="L3601" s="168" t="s">
        <v>749</v>
      </c>
      <c r="M3601" s="168" t="s">
        <v>215</v>
      </c>
    </row>
    <row r="3602" spans="1:13" s="169" customFormat="1" x14ac:dyDescent="0.4">
      <c r="A3602" s="161" t="s">
        <v>2192</v>
      </c>
      <c r="B3602" s="161"/>
      <c r="C3602" s="162" t="s">
        <v>3022</v>
      </c>
      <c r="D3602" s="163">
        <v>45870</v>
      </c>
      <c r="E3602" s="164">
        <v>45915</v>
      </c>
      <c r="F3602" s="165">
        <v>271.14</v>
      </c>
      <c r="G3602" s="166" t="s">
        <v>2258</v>
      </c>
      <c r="H3602" s="161" t="s">
        <v>2021</v>
      </c>
      <c r="I3602" s="161" t="s">
        <v>5991</v>
      </c>
      <c r="J3602" s="161" t="s">
        <v>214</v>
      </c>
      <c r="K3602" s="167"/>
      <c r="L3602" s="168" t="s">
        <v>749</v>
      </c>
      <c r="M3602" s="168" t="s">
        <v>215</v>
      </c>
    </row>
    <row r="3603" spans="1:13" s="169" customFormat="1" x14ac:dyDescent="0.4">
      <c r="A3603" s="161" t="s">
        <v>2193</v>
      </c>
      <c r="B3603" s="161"/>
      <c r="C3603" s="162" t="s">
        <v>3023</v>
      </c>
      <c r="D3603" s="163">
        <v>45870</v>
      </c>
      <c r="E3603" s="164">
        <v>45915</v>
      </c>
      <c r="F3603" s="165">
        <v>332.76</v>
      </c>
      <c r="G3603" s="166" t="s">
        <v>2258</v>
      </c>
      <c r="H3603" s="161" t="s">
        <v>2021</v>
      </c>
      <c r="I3603" s="161" t="s">
        <v>5992</v>
      </c>
      <c r="J3603" s="161" t="s">
        <v>246</v>
      </c>
      <c r="K3603" s="167"/>
      <c r="L3603" s="168" t="s">
        <v>749</v>
      </c>
      <c r="M3603" s="168" t="s">
        <v>247</v>
      </c>
    </row>
    <row r="3604" spans="1:13" s="169" customFormat="1" x14ac:dyDescent="0.4">
      <c r="A3604" s="161" t="s">
        <v>2193</v>
      </c>
      <c r="B3604" s="161"/>
      <c r="C3604" s="162" t="s">
        <v>3024</v>
      </c>
      <c r="D3604" s="163">
        <v>45894</v>
      </c>
      <c r="E3604" s="164">
        <v>45915</v>
      </c>
      <c r="F3604" s="165">
        <v>1584.86</v>
      </c>
      <c r="G3604" s="166" t="s">
        <v>2258</v>
      </c>
      <c r="H3604" s="161" t="s">
        <v>2021</v>
      </c>
      <c r="I3604" s="161" t="s">
        <v>5992</v>
      </c>
      <c r="J3604" s="161" t="s">
        <v>246</v>
      </c>
      <c r="K3604" s="167"/>
      <c r="L3604" s="168" t="s">
        <v>749</v>
      </c>
      <c r="M3604" s="168" t="s">
        <v>247</v>
      </c>
    </row>
    <row r="3605" spans="1:13" s="169" customFormat="1" x14ac:dyDescent="0.4">
      <c r="A3605" s="161" t="s">
        <v>2193</v>
      </c>
      <c r="B3605" s="161"/>
      <c r="C3605" s="162" t="s">
        <v>3025</v>
      </c>
      <c r="D3605" s="163">
        <v>45870</v>
      </c>
      <c r="E3605" s="164">
        <v>45915</v>
      </c>
      <c r="F3605" s="165">
        <v>406.71</v>
      </c>
      <c r="G3605" s="166" t="s">
        <v>2258</v>
      </c>
      <c r="H3605" s="161" t="s">
        <v>2021</v>
      </c>
      <c r="I3605" s="161" t="s">
        <v>5992</v>
      </c>
      <c r="J3605" s="161" t="s">
        <v>246</v>
      </c>
      <c r="K3605" s="167"/>
      <c r="L3605" s="168" t="s">
        <v>749</v>
      </c>
      <c r="M3605" s="168" t="s">
        <v>247</v>
      </c>
    </row>
    <row r="3606" spans="1:13" s="169" customFormat="1" x14ac:dyDescent="0.4">
      <c r="A3606" s="161" t="s">
        <v>2194</v>
      </c>
      <c r="B3606" s="161"/>
      <c r="C3606" s="162" t="s">
        <v>3026</v>
      </c>
      <c r="D3606" s="163">
        <v>45894</v>
      </c>
      <c r="E3606" s="164">
        <v>45915</v>
      </c>
      <c r="F3606" s="165">
        <v>1137.55</v>
      </c>
      <c r="G3606" s="166" t="s">
        <v>2258</v>
      </c>
      <c r="H3606" s="161" t="s">
        <v>2021</v>
      </c>
      <c r="I3606" s="161" t="s">
        <v>5978</v>
      </c>
      <c r="J3606" s="161" t="s">
        <v>14</v>
      </c>
      <c r="K3606" s="167"/>
      <c r="L3606" s="168" t="s">
        <v>749</v>
      </c>
      <c r="M3606" s="168" t="s">
        <v>15</v>
      </c>
    </row>
    <row r="3607" spans="1:13" s="169" customFormat="1" x14ac:dyDescent="0.4">
      <c r="A3607" s="161" t="s">
        <v>2045</v>
      </c>
      <c r="B3607" s="161"/>
      <c r="C3607" s="162" t="s">
        <v>3027</v>
      </c>
      <c r="D3607" s="163">
        <v>45894</v>
      </c>
      <c r="E3607" s="164">
        <v>45915</v>
      </c>
      <c r="F3607" s="165">
        <v>16351.54</v>
      </c>
      <c r="G3607" s="166" t="s">
        <v>2258</v>
      </c>
      <c r="H3607" s="161" t="s">
        <v>2021</v>
      </c>
      <c r="I3607" s="161" t="s">
        <v>5993</v>
      </c>
      <c r="J3607" s="161" t="s">
        <v>156</v>
      </c>
      <c r="K3607" s="167"/>
      <c r="L3607" s="168" t="s">
        <v>749</v>
      </c>
      <c r="M3607" s="168" t="s">
        <v>157</v>
      </c>
    </row>
    <row r="3608" spans="1:13" s="169" customFormat="1" x14ac:dyDescent="0.4">
      <c r="A3608" s="161" t="s">
        <v>2045</v>
      </c>
      <c r="B3608" s="161"/>
      <c r="C3608" s="162" t="s">
        <v>3028</v>
      </c>
      <c r="D3608" s="163">
        <v>45894</v>
      </c>
      <c r="E3608" s="164">
        <v>45915</v>
      </c>
      <c r="F3608" s="165">
        <v>15710.3</v>
      </c>
      <c r="G3608" s="166" t="s">
        <v>2258</v>
      </c>
      <c r="H3608" s="161" t="s">
        <v>2021</v>
      </c>
      <c r="I3608" s="161" t="s">
        <v>5993</v>
      </c>
      <c r="J3608" s="161" t="s">
        <v>156</v>
      </c>
      <c r="K3608" s="167"/>
      <c r="L3608" s="168" t="s">
        <v>749</v>
      </c>
      <c r="M3608" s="168" t="s">
        <v>157</v>
      </c>
    </row>
    <row r="3609" spans="1:13" s="169" customFormat="1" x14ac:dyDescent="0.4">
      <c r="A3609" s="161" t="s">
        <v>2196</v>
      </c>
      <c r="B3609" s="161"/>
      <c r="C3609" s="162" t="s">
        <v>3029</v>
      </c>
      <c r="D3609" s="163">
        <v>45870</v>
      </c>
      <c r="E3609" s="164">
        <v>45915</v>
      </c>
      <c r="F3609" s="165">
        <v>4963.0600000000004</v>
      </c>
      <c r="G3609" s="166" t="s">
        <v>2258</v>
      </c>
      <c r="H3609" s="161" t="s">
        <v>2021</v>
      </c>
      <c r="I3609" s="161" t="s">
        <v>5994</v>
      </c>
      <c r="J3609" s="161" t="s">
        <v>212</v>
      </c>
      <c r="K3609" s="167"/>
      <c r="L3609" s="168" t="s">
        <v>749</v>
      </c>
      <c r="M3609" s="168" t="s">
        <v>213</v>
      </c>
    </row>
    <row r="3610" spans="1:13" s="169" customFormat="1" x14ac:dyDescent="0.4">
      <c r="A3610" s="161" t="s">
        <v>2196</v>
      </c>
      <c r="B3610" s="161"/>
      <c r="C3610" s="162" t="s">
        <v>3030</v>
      </c>
      <c r="D3610" s="163">
        <v>45894</v>
      </c>
      <c r="E3610" s="164">
        <v>45915</v>
      </c>
      <c r="F3610" s="165">
        <v>23488.11</v>
      </c>
      <c r="G3610" s="166" t="s">
        <v>2258</v>
      </c>
      <c r="H3610" s="161" t="s">
        <v>2021</v>
      </c>
      <c r="I3610" s="161" t="s">
        <v>5994</v>
      </c>
      <c r="J3610" s="161" t="s">
        <v>212</v>
      </c>
      <c r="K3610" s="167"/>
      <c r="L3610" s="168" t="s">
        <v>749</v>
      </c>
      <c r="M3610" s="168" t="s">
        <v>213</v>
      </c>
    </row>
    <row r="3611" spans="1:13" s="169" customFormat="1" x14ac:dyDescent="0.4">
      <c r="A3611" s="161" t="s">
        <v>2196</v>
      </c>
      <c r="B3611" s="161"/>
      <c r="C3611" s="162" t="s">
        <v>3031</v>
      </c>
      <c r="D3611" s="163">
        <v>45870</v>
      </c>
      <c r="E3611" s="164">
        <v>45915</v>
      </c>
      <c r="F3611" s="165">
        <v>6065.96</v>
      </c>
      <c r="G3611" s="166" t="s">
        <v>2258</v>
      </c>
      <c r="H3611" s="161" t="s">
        <v>2021</v>
      </c>
      <c r="I3611" s="161" t="s">
        <v>5994</v>
      </c>
      <c r="J3611" s="161" t="s">
        <v>212</v>
      </c>
      <c r="K3611" s="167"/>
      <c r="L3611" s="168" t="s">
        <v>749</v>
      </c>
      <c r="M3611" s="168" t="s">
        <v>213</v>
      </c>
    </row>
    <row r="3612" spans="1:13" s="169" customFormat="1" x14ac:dyDescent="0.4">
      <c r="A3612" s="161" t="s">
        <v>2198</v>
      </c>
      <c r="B3612" s="161"/>
      <c r="C3612" s="162" t="s">
        <v>3032</v>
      </c>
      <c r="D3612" s="163">
        <v>45894</v>
      </c>
      <c r="E3612" s="164">
        <v>45915</v>
      </c>
      <c r="F3612" s="165">
        <v>2283.29</v>
      </c>
      <c r="G3612" s="166" t="s">
        <v>2258</v>
      </c>
      <c r="H3612" s="161" t="s">
        <v>2021</v>
      </c>
      <c r="I3612" s="161" t="s">
        <v>5995</v>
      </c>
      <c r="J3612" s="161" t="s">
        <v>152</v>
      </c>
      <c r="K3612" s="167"/>
      <c r="L3612" s="168" t="s">
        <v>749</v>
      </c>
      <c r="M3612" s="168" t="s">
        <v>153</v>
      </c>
    </row>
    <row r="3613" spans="1:13" s="169" customFormat="1" x14ac:dyDescent="0.4">
      <c r="A3613" s="161" t="s">
        <v>2199</v>
      </c>
      <c r="B3613" s="161"/>
      <c r="C3613" s="162" t="s">
        <v>3033</v>
      </c>
      <c r="D3613" s="163">
        <v>45894</v>
      </c>
      <c r="E3613" s="164">
        <v>45915</v>
      </c>
      <c r="F3613" s="165">
        <v>3058.56</v>
      </c>
      <c r="G3613" s="166" t="s">
        <v>2258</v>
      </c>
      <c r="H3613" s="161" t="s">
        <v>2021</v>
      </c>
      <c r="I3613" s="161" t="s">
        <v>5996</v>
      </c>
      <c r="J3613" s="161" t="s">
        <v>90</v>
      </c>
      <c r="K3613" s="167"/>
      <c r="L3613" s="168" t="s">
        <v>749</v>
      </c>
      <c r="M3613" s="168" t="s">
        <v>91</v>
      </c>
    </row>
    <row r="3614" spans="1:13" s="169" customFormat="1" x14ac:dyDescent="0.4">
      <c r="A3614" s="161" t="s">
        <v>2200</v>
      </c>
      <c r="B3614" s="161"/>
      <c r="C3614" s="162" t="s">
        <v>3034</v>
      </c>
      <c r="D3614" s="163">
        <v>45894</v>
      </c>
      <c r="E3614" s="164">
        <v>45915</v>
      </c>
      <c r="F3614" s="165">
        <v>1688.52</v>
      </c>
      <c r="G3614" s="166" t="s">
        <v>2258</v>
      </c>
      <c r="H3614" s="161" t="s">
        <v>2021</v>
      </c>
      <c r="I3614" s="161" t="s">
        <v>5852</v>
      </c>
      <c r="J3614" s="161" t="s">
        <v>140</v>
      </c>
      <c r="K3614" s="167"/>
      <c r="L3614" s="168" t="s">
        <v>749</v>
      </c>
      <c r="M3614" s="168" t="s">
        <v>141</v>
      </c>
    </row>
    <row r="3615" spans="1:13" s="169" customFormat="1" x14ac:dyDescent="0.4">
      <c r="A3615" s="161" t="s">
        <v>2201</v>
      </c>
      <c r="B3615" s="161"/>
      <c r="C3615" s="162" t="s">
        <v>3035</v>
      </c>
      <c r="D3615" s="163">
        <v>45870</v>
      </c>
      <c r="E3615" s="164">
        <v>45915</v>
      </c>
      <c r="F3615" s="165">
        <v>330.48</v>
      </c>
      <c r="G3615" s="166" t="s">
        <v>2258</v>
      </c>
      <c r="H3615" s="161" t="s">
        <v>2021</v>
      </c>
      <c r="I3615" s="161" t="s">
        <v>5997</v>
      </c>
      <c r="J3615" s="161" t="s">
        <v>228</v>
      </c>
      <c r="K3615" s="167"/>
      <c r="L3615" s="168" t="s">
        <v>749</v>
      </c>
      <c r="M3615" s="168" t="s">
        <v>229</v>
      </c>
    </row>
    <row r="3616" spans="1:13" s="169" customFormat="1" x14ac:dyDescent="0.4">
      <c r="A3616" s="161" t="s">
        <v>2201</v>
      </c>
      <c r="B3616" s="161"/>
      <c r="C3616" s="162" t="s">
        <v>3036</v>
      </c>
      <c r="D3616" s="163">
        <v>45870</v>
      </c>
      <c r="E3616" s="164">
        <v>45915</v>
      </c>
      <c r="F3616" s="165">
        <v>403.92</v>
      </c>
      <c r="G3616" s="166" t="s">
        <v>2258</v>
      </c>
      <c r="H3616" s="161" t="s">
        <v>2021</v>
      </c>
      <c r="I3616" s="161" t="s">
        <v>5997</v>
      </c>
      <c r="J3616" s="161" t="s">
        <v>228</v>
      </c>
      <c r="K3616" s="167"/>
      <c r="L3616" s="168" t="s">
        <v>749</v>
      </c>
      <c r="M3616" s="168" t="s">
        <v>229</v>
      </c>
    </row>
    <row r="3617" spans="1:13" s="169" customFormat="1" x14ac:dyDescent="0.4">
      <c r="A3617" s="161" t="s">
        <v>2201</v>
      </c>
      <c r="B3617" s="161"/>
      <c r="C3617" s="162" t="s">
        <v>3037</v>
      </c>
      <c r="D3617" s="163">
        <v>45894</v>
      </c>
      <c r="E3617" s="164">
        <v>45915</v>
      </c>
      <c r="F3617" s="165">
        <v>1537.67</v>
      </c>
      <c r="G3617" s="166" t="s">
        <v>2258</v>
      </c>
      <c r="H3617" s="161" t="s">
        <v>2021</v>
      </c>
      <c r="I3617" s="161" t="s">
        <v>5997</v>
      </c>
      <c r="J3617" s="161" t="s">
        <v>228</v>
      </c>
      <c r="K3617" s="167"/>
      <c r="L3617" s="168" t="s">
        <v>749</v>
      </c>
      <c r="M3617" s="168" t="s">
        <v>229</v>
      </c>
    </row>
    <row r="3618" spans="1:13" s="169" customFormat="1" x14ac:dyDescent="0.4">
      <c r="A3618" s="161" t="s">
        <v>2202</v>
      </c>
      <c r="B3618" s="161"/>
      <c r="C3618" s="162" t="s">
        <v>3038</v>
      </c>
      <c r="D3618" s="163">
        <v>45870</v>
      </c>
      <c r="E3618" s="164">
        <v>45915</v>
      </c>
      <c r="F3618" s="165">
        <v>341.94</v>
      </c>
      <c r="G3618" s="166" t="s">
        <v>2258</v>
      </c>
      <c r="H3618" s="161" t="s">
        <v>2021</v>
      </c>
      <c r="I3618" s="161" t="s">
        <v>5998</v>
      </c>
      <c r="J3618" s="161" t="s">
        <v>274</v>
      </c>
      <c r="K3618" s="167"/>
      <c r="L3618" s="168" t="s">
        <v>749</v>
      </c>
      <c r="M3618" s="168" t="s">
        <v>275</v>
      </c>
    </row>
    <row r="3619" spans="1:13" s="169" customFormat="1" x14ac:dyDescent="0.4">
      <c r="A3619" s="161" t="s">
        <v>2202</v>
      </c>
      <c r="B3619" s="161"/>
      <c r="C3619" s="162" t="s">
        <v>3039</v>
      </c>
      <c r="D3619" s="163">
        <v>45870</v>
      </c>
      <c r="E3619" s="164">
        <v>45915</v>
      </c>
      <c r="F3619" s="165">
        <v>417.93</v>
      </c>
      <c r="G3619" s="166" t="s">
        <v>2258</v>
      </c>
      <c r="H3619" s="161" t="s">
        <v>2021</v>
      </c>
      <c r="I3619" s="161" t="s">
        <v>5998</v>
      </c>
      <c r="J3619" s="161" t="s">
        <v>274</v>
      </c>
      <c r="K3619" s="167"/>
      <c r="L3619" s="168" t="s">
        <v>749</v>
      </c>
      <c r="M3619" s="168" t="s">
        <v>275</v>
      </c>
    </row>
    <row r="3620" spans="1:13" s="169" customFormat="1" x14ac:dyDescent="0.4">
      <c r="A3620" s="161" t="s">
        <v>2202</v>
      </c>
      <c r="B3620" s="161"/>
      <c r="C3620" s="162" t="s">
        <v>3040</v>
      </c>
      <c r="D3620" s="163">
        <v>45894</v>
      </c>
      <c r="E3620" s="164">
        <v>45915</v>
      </c>
      <c r="F3620" s="165">
        <v>1628.57</v>
      </c>
      <c r="G3620" s="166" t="s">
        <v>2258</v>
      </c>
      <c r="H3620" s="161" t="s">
        <v>2021</v>
      </c>
      <c r="I3620" s="161" t="s">
        <v>5998</v>
      </c>
      <c r="J3620" s="161" t="s">
        <v>274</v>
      </c>
      <c r="K3620" s="167"/>
      <c r="L3620" s="168" t="s">
        <v>749</v>
      </c>
      <c r="M3620" s="168" t="s">
        <v>275</v>
      </c>
    </row>
    <row r="3621" spans="1:13" s="169" customFormat="1" x14ac:dyDescent="0.4">
      <c r="A3621" s="161" t="s">
        <v>2151</v>
      </c>
      <c r="B3621" s="161"/>
      <c r="C3621" s="162" t="s">
        <v>3041</v>
      </c>
      <c r="D3621" s="163">
        <v>45876</v>
      </c>
      <c r="E3621" s="164">
        <v>45916</v>
      </c>
      <c r="F3621" s="165">
        <v>702.92</v>
      </c>
      <c r="G3621" s="166" t="s">
        <v>2258</v>
      </c>
      <c r="H3621" s="161" t="s">
        <v>2021</v>
      </c>
      <c r="I3621" s="161" t="s">
        <v>5920</v>
      </c>
      <c r="J3621" s="161" t="s">
        <v>106</v>
      </c>
      <c r="K3621" s="167"/>
      <c r="L3621" s="168" t="s">
        <v>749</v>
      </c>
      <c r="M3621" s="168" t="s">
        <v>107</v>
      </c>
    </row>
    <row r="3622" spans="1:13" s="169" customFormat="1" x14ac:dyDescent="0.4">
      <c r="A3622" s="161" t="s">
        <v>2054</v>
      </c>
      <c r="B3622" s="161"/>
      <c r="C3622" s="162" t="s">
        <v>3042</v>
      </c>
      <c r="D3622" s="163">
        <v>45894</v>
      </c>
      <c r="E3622" s="164">
        <v>45916</v>
      </c>
      <c r="F3622" s="165">
        <v>3600.2</v>
      </c>
      <c r="G3622" s="166" t="s">
        <v>2258</v>
      </c>
      <c r="H3622" s="161" t="s">
        <v>2021</v>
      </c>
      <c r="I3622" s="161" t="s">
        <v>5999</v>
      </c>
      <c r="J3622" s="161" t="s">
        <v>252</v>
      </c>
      <c r="K3622" s="167"/>
      <c r="L3622" s="168" t="s">
        <v>749</v>
      </c>
      <c r="M3622" s="168" t="s">
        <v>253</v>
      </c>
    </row>
    <row r="3623" spans="1:13" s="169" customFormat="1" x14ac:dyDescent="0.4">
      <c r="A3623" s="161" t="s">
        <v>2054</v>
      </c>
      <c r="B3623" s="161"/>
      <c r="C3623" s="162" t="s">
        <v>3043</v>
      </c>
      <c r="D3623" s="163">
        <v>45870</v>
      </c>
      <c r="E3623" s="164">
        <v>45916</v>
      </c>
      <c r="F3623" s="165">
        <v>755.91</v>
      </c>
      <c r="G3623" s="166" t="s">
        <v>2258</v>
      </c>
      <c r="H3623" s="161" t="s">
        <v>2021</v>
      </c>
      <c r="I3623" s="161" t="s">
        <v>5999</v>
      </c>
      <c r="J3623" s="161" t="s">
        <v>252</v>
      </c>
      <c r="K3623" s="167"/>
      <c r="L3623" s="168" t="s">
        <v>749</v>
      </c>
      <c r="M3623" s="168" t="s">
        <v>253</v>
      </c>
    </row>
    <row r="3624" spans="1:13" s="169" customFormat="1" x14ac:dyDescent="0.4">
      <c r="A3624" s="161" t="s">
        <v>2054</v>
      </c>
      <c r="B3624" s="161"/>
      <c r="C3624" s="162" t="s">
        <v>3044</v>
      </c>
      <c r="D3624" s="163">
        <v>45870</v>
      </c>
      <c r="E3624" s="164">
        <v>45916</v>
      </c>
      <c r="F3624" s="165">
        <v>923.89</v>
      </c>
      <c r="G3624" s="166" t="s">
        <v>2258</v>
      </c>
      <c r="H3624" s="161" t="s">
        <v>2021</v>
      </c>
      <c r="I3624" s="161" t="s">
        <v>5999</v>
      </c>
      <c r="J3624" s="161" t="s">
        <v>252</v>
      </c>
      <c r="K3624" s="167"/>
      <c r="L3624" s="168" t="s">
        <v>749</v>
      </c>
      <c r="M3624" s="168" t="s">
        <v>253</v>
      </c>
    </row>
    <row r="3625" spans="1:13" s="169" customFormat="1" x14ac:dyDescent="0.4">
      <c r="A3625" s="161" t="s">
        <v>2050</v>
      </c>
      <c r="B3625" s="161"/>
      <c r="C3625" s="162" t="s">
        <v>3045</v>
      </c>
      <c r="D3625" s="163">
        <v>45870</v>
      </c>
      <c r="E3625" s="164">
        <v>45916</v>
      </c>
      <c r="F3625" s="165">
        <v>1245.3399999999999</v>
      </c>
      <c r="G3625" s="166" t="s">
        <v>2258</v>
      </c>
      <c r="H3625" s="161" t="s">
        <v>2021</v>
      </c>
      <c r="I3625" s="161" t="s">
        <v>6000</v>
      </c>
      <c r="J3625" s="161" t="s">
        <v>40</v>
      </c>
      <c r="K3625" s="167"/>
      <c r="L3625" s="168" t="s">
        <v>749</v>
      </c>
      <c r="M3625" s="168" t="s">
        <v>41</v>
      </c>
    </row>
    <row r="3626" spans="1:13" s="169" customFormat="1" x14ac:dyDescent="0.4">
      <c r="A3626" s="161" t="s">
        <v>2050</v>
      </c>
      <c r="B3626" s="161"/>
      <c r="C3626" s="162" t="s">
        <v>3046</v>
      </c>
      <c r="D3626" s="163">
        <v>45870</v>
      </c>
      <c r="E3626" s="164">
        <v>45916</v>
      </c>
      <c r="F3626" s="165">
        <v>1070.98</v>
      </c>
      <c r="G3626" s="166" t="s">
        <v>2258</v>
      </c>
      <c r="H3626" s="161" t="s">
        <v>2021</v>
      </c>
      <c r="I3626" s="161" t="s">
        <v>6001</v>
      </c>
      <c r="J3626" s="161" t="s">
        <v>40</v>
      </c>
      <c r="K3626" s="167"/>
      <c r="L3626" s="168" t="s">
        <v>749</v>
      </c>
      <c r="M3626" s="168" t="s">
        <v>41</v>
      </c>
    </row>
    <row r="3627" spans="1:13" s="169" customFormat="1" x14ac:dyDescent="0.4">
      <c r="A3627" s="161" t="s">
        <v>2050</v>
      </c>
      <c r="B3627" s="161"/>
      <c r="C3627" s="162" t="s">
        <v>3047</v>
      </c>
      <c r="D3627" s="163">
        <v>45894</v>
      </c>
      <c r="E3627" s="164">
        <v>45916</v>
      </c>
      <c r="F3627" s="165">
        <v>2298.4</v>
      </c>
      <c r="G3627" s="166" t="s">
        <v>2258</v>
      </c>
      <c r="H3627" s="161" t="s">
        <v>2021</v>
      </c>
      <c r="I3627" s="161" t="s">
        <v>6001</v>
      </c>
      <c r="J3627" s="161" t="s">
        <v>40</v>
      </c>
      <c r="K3627" s="167"/>
      <c r="L3627" s="168" t="s">
        <v>749</v>
      </c>
      <c r="M3627" s="168" t="s">
        <v>41</v>
      </c>
    </row>
    <row r="3628" spans="1:13" s="169" customFormat="1" x14ac:dyDescent="0.4">
      <c r="A3628" s="161" t="s">
        <v>2195</v>
      </c>
      <c r="B3628" s="161"/>
      <c r="C3628" s="162" t="s">
        <v>3048</v>
      </c>
      <c r="D3628" s="163">
        <v>45870</v>
      </c>
      <c r="E3628" s="164">
        <v>45916</v>
      </c>
      <c r="F3628" s="165">
        <v>380.14</v>
      </c>
      <c r="G3628" s="166" t="s">
        <v>2258</v>
      </c>
      <c r="H3628" s="161" t="s">
        <v>2021</v>
      </c>
      <c r="I3628" s="161" t="s">
        <v>6002</v>
      </c>
      <c r="J3628" s="161" t="s">
        <v>270</v>
      </c>
      <c r="K3628" s="167"/>
      <c r="L3628" s="168" t="s">
        <v>749</v>
      </c>
      <c r="M3628" s="168" t="s">
        <v>271</v>
      </c>
    </row>
    <row r="3629" spans="1:13" s="169" customFormat="1" x14ac:dyDescent="0.4">
      <c r="A3629" s="161" t="s">
        <v>2195</v>
      </c>
      <c r="B3629" s="161"/>
      <c r="C3629" s="162" t="s">
        <v>3049</v>
      </c>
      <c r="D3629" s="163">
        <v>45894</v>
      </c>
      <c r="E3629" s="164">
        <v>45916</v>
      </c>
      <c r="F3629" s="165">
        <v>1810.51</v>
      </c>
      <c r="G3629" s="166" t="s">
        <v>2258</v>
      </c>
      <c r="H3629" s="161" t="s">
        <v>2021</v>
      </c>
      <c r="I3629" s="161" t="s">
        <v>6002</v>
      </c>
      <c r="J3629" s="161" t="s">
        <v>270</v>
      </c>
      <c r="K3629" s="167"/>
      <c r="L3629" s="168" t="s">
        <v>749</v>
      </c>
      <c r="M3629" s="168" t="s">
        <v>271</v>
      </c>
    </row>
    <row r="3630" spans="1:13" s="169" customFormat="1" x14ac:dyDescent="0.4">
      <c r="A3630" s="161" t="s">
        <v>2195</v>
      </c>
      <c r="B3630" s="161"/>
      <c r="C3630" s="162" t="s">
        <v>3050</v>
      </c>
      <c r="D3630" s="163">
        <v>45870</v>
      </c>
      <c r="E3630" s="164">
        <v>45916</v>
      </c>
      <c r="F3630" s="165">
        <v>464.62</v>
      </c>
      <c r="G3630" s="166" t="s">
        <v>2258</v>
      </c>
      <c r="H3630" s="161" t="s">
        <v>2021</v>
      </c>
      <c r="I3630" s="161" t="s">
        <v>6002</v>
      </c>
      <c r="J3630" s="161" t="s">
        <v>270</v>
      </c>
      <c r="K3630" s="167"/>
      <c r="L3630" s="168" t="s">
        <v>749</v>
      </c>
      <c r="M3630" s="168" t="s">
        <v>271</v>
      </c>
    </row>
    <row r="3631" spans="1:13" s="169" customFormat="1" x14ac:dyDescent="0.4">
      <c r="A3631" s="161" t="s">
        <v>2433</v>
      </c>
      <c r="B3631" s="161"/>
      <c r="C3631" s="162" t="s">
        <v>3051</v>
      </c>
      <c r="D3631" s="163">
        <v>45904</v>
      </c>
      <c r="E3631" s="164">
        <v>45916</v>
      </c>
      <c r="F3631" s="165">
        <v>1157.5899999999999</v>
      </c>
      <c r="G3631" s="166" t="s">
        <v>4260</v>
      </c>
      <c r="H3631" s="161" t="s">
        <v>4262</v>
      </c>
      <c r="I3631" s="161" t="s">
        <v>6003</v>
      </c>
      <c r="J3631" s="161" t="s">
        <v>160</v>
      </c>
      <c r="K3631" s="167"/>
      <c r="L3631" s="168" t="s">
        <v>749</v>
      </c>
      <c r="M3631" s="168" t="s">
        <v>161</v>
      </c>
    </row>
    <row r="3632" spans="1:13" s="169" customFormat="1" x14ac:dyDescent="0.4">
      <c r="A3632" s="161" t="s">
        <v>2064</v>
      </c>
      <c r="B3632" s="161"/>
      <c r="C3632" s="162" t="s">
        <v>3052</v>
      </c>
      <c r="D3632" s="163">
        <v>45894</v>
      </c>
      <c r="E3632" s="164">
        <v>45919</v>
      </c>
      <c r="F3632" s="165">
        <v>4679.22</v>
      </c>
      <c r="G3632" s="166" t="s">
        <v>2258</v>
      </c>
      <c r="H3632" s="161" t="s">
        <v>2021</v>
      </c>
      <c r="I3632" s="161" t="s">
        <v>5928</v>
      </c>
      <c r="J3632" s="161" t="s">
        <v>220</v>
      </c>
      <c r="K3632" s="167"/>
      <c r="L3632" s="168" t="s">
        <v>749</v>
      </c>
      <c r="M3632" s="168" t="s">
        <v>221</v>
      </c>
    </row>
    <row r="3633" spans="1:13" s="169" customFormat="1" x14ac:dyDescent="0.4">
      <c r="A3633" s="161" t="s">
        <v>2064</v>
      </c>
      <c r="B3633" s="161"/>
      <c r="C3633" s="162" t="s">
        <v>3053</v>
      </c>
      <c r="D3633" s="163">
        <v>45894</v>
      </c>
      <c r="E3633" s="164">
        <v>45919</v>
      </c>
      <c r="F3633" s="165">
        <v>10851</v>
      </c>
      <c r="G3633" s="166" t="s">
        <v>2258</v>
      </c>
      <c r="H3633" s="161" t="s">
        <v>2021</v>
      </c>
      <c r="I3633" s="161" t="s">
        <v>5950</v>
      </c>
      <c r="J3633" s="161" t="s">
        <v>110</v>
      </c>
      <c r="K3633" s="167"/>
      <c r="L3633" s="168" t="s">
        <v>749</v>
      </c>
      <c r="M3633" s="168" t="s">
        <v>111</v>
      </c>
    </row>
    <row r="3634" spans="1:13" s="169" customFormat="1" x14ac:dyDescent="0.4">
      <c r="A3634" s="161" t="s">
        <v>2064</v>
      </c>
      <c r="B3634" s="161"/>
      <c r="C3634" s="162" t="s">
        <v>3054</v>
      </c>
      <c r="D3634" s="163">
        <v>45894</v>
      </c>
      <c r="E3634" s="164">
        <v>45919</v>
      </c>
      <c r="F3634" s="165">
        <v>23696.76</v>
      </c>
      <c r="G3634" s="166" t="s">
        <v>2258</v>
      </c>
      <c r="H3634" s="161" t="s">
        <v>2021</v>
      </c>
      <c r="I3634" s="161" t="s">
        <v>6004</v>
      </c>
      <c r="J3634" s="161" t="s">
        <v>194</v>
      </c>
      <c r="K3634" s="167"/>
      <c r="L3634" s="168" t="s">
        <v>749</v>
      </c>
      <c r="M3634" s="168" t="s">
        <v>195</v>
      </c>
    </row>
    <row r="3635" spans="1:13" s="169" customFormat="1" x14ac:dyDescent="0.4">
      <c r="A3635" s="161" t="s">
        <v>2064</v>
      </c>
      <c r="B3635" s="161"/>
      <c r="C3635" s="162" t="s">
        <v>3055</v>
      </c>
      <c r="D3635" s="163">
        <v>45894</v>
      </c>
      <c r="E3635" s="164">
        <v>45919</v>
      </c>
      <c r="F3635" s="165">
        <v>6312.84</v>
      </c>
      <c r="G3635" s="166" t="s">
        <v>2258</v>
      </c>
      <c r="H3635" s="161" t="s">
        <v>2021</v>
      </c>
      <c r="I3635" s="161" t="s">
        <v>6005</v>
      </c>
      <c r="J3635" s="161" t="s">
        <v>120</v>
      </c>
      <c r="K3635" s="167"/>
      <c r="L3635" s="168" t="s">
        <v>749</v>
      </c>
      <c r="M3635" s="168" t="s">
        <v>121</v>
      </c>
    </row>
    <row r="3636" spans="1:13" s="169" customFormat="1" x14ac:dyDescent="0.4">
      <c r="A3636" s="161" t="s">
        <v>2064</v>
      </c>
      <c r="B3636" s="161"/>
      <c r="C3636" s="162" t="s">
        <v>3056</v>
      </c>
      <c r="D3636" s="163">
        <v>45894</v>
      </c>
      <c r="E3636" s="164">
        <v>45919</v>
      </c>
      <c r="F3636" s="165">
        <v>17087.52</v>
      </c>
      <c r="G3636" s="166" t="s">
        <v>2258</v>
      </c>
      <c r="H3636" s="161" t="s">
        <v>2021</v>
      </c>
      <c r="I3636" s="161" t="s">
        <v>6006</v>
      </c>
      <c r="J3636" s="161" t="s">
        <v>162</v>
      </c>
      <c r="K3636" s="167"/>
      <c r="L3636" s="168" t="s">
        <v>749</v>
      </c>
      <c r="M3636" s="168" t="s">
        <v>163</v>
      </c>
    </row>
    <row r="3637" spans="1:13" s="169" customFormat="1" x14ac:dyDescent="0.4">
      <c r="A3637" s="161" t="s">
        <v>2064</v>
      </c>
      <c r="B3637" s="161"/>
      <c r="C3637" s="162" t="s">
        <v>3057</v>
      </c>
      <c r="D3637" s="163">
        <v>45894</v>
      </c>
      <c r="E3637" s="164">
        <v>45919</v>
      </c>
      <c r="F3637" s="165">
        <v>6337.04</v>
      </c>
      <c r="G3637" s="166" t="s">
        <v>2258</v>
      </c>
      <c r="H3637" s="161" t="s">
        <v>2021</v>
      </c>
      <c r="I3637" s="161" t="s">
        <v>5956</v>
      </c>
      <c r="J3637" s="161" t="s">
        <v>20</v>
      </c>
      <c r="K3637" s="167"/>
      <c r="L3637" s="168" t="s">
        <v>749</v>
      </c>
      <c r="M3637" s="168" t="s">
        <v>21</v>
      </c>
    </row>
    <row r="3638" spans="1:13" s="169" customFormat="1" x14ac:dyDescent="0.4">
      <c r="A3638" s="161" t="s">
        <v>2064</v>
      </c>
      <c r="B3638" s="161"/>
      <c r="C3638" s="162" t="s">
        <v>3058</v>
      </c>
      <c r="D3638" s="163">
        <v>45894</v>
      </c>
      <c r="E3638" s="164">
        <v>45919</v>
      </c>
      <c r="F3638" s="165">
        <v>18808.52</v>
      </c>
      <c r="G3638" s="166" t="s">
        <v>2258</v>
      </c>
      <c r="H3638" s="161" t="s">
        <v>2021</v>
      </c>
      <c r="I3638" s="161" t="s">
        <v>6007</v>
      </c>
      <c r="J3638" s="161" t="s">
        <v>164</v>
      </c>
      <c r="K3638" s="167"/>
      <c r="L3638" s="168" t="s">
        <v>749</v>
      </c>
      <c r="M3638" s="168" t="s">
        <v>165</v>
      </c>
    </row>
    <row r="3639" spans="1:13" s="169" customFormat="1" x14ac:dyDescent="0.4">
      <c r="A3639" s="161" t="s">
        <v>2064</v>
      </c>
      <c r="B3639" s="161"/>
      <c r="C3639" s="162" t="s">
        <v>3059</v>
      </c>
      <c r="D3639" s="163">
        <v>45894</v>
      </c>
      <c r="E3639" s="164">
        <v>45919</v>
      </c>
      <c r="F3639" s="165">
        <v>5684.82</v>
      </c>
      <c r="G3639" s="166" t="s">
        <v>2258</v>
      </c>
      <c r="H3639" s="161" t="s">
        <v>2021</v>
      </c>
      <c r="I3639" s="161" t="s">
        <v>6008</v>
      </c>
      <c r="J3639" s="161" t="s">
        <v>499</v>
      </c>
      <c r="K3639" s="167"/>
      <c r="L3639" s="168" t="s">
        <v>749</v>
      </c>
      <c r="M3639" s="168" t="s">
        <v>500</v>
      </c>
    </row>
    <row r="3640" spans="1:13" s="169" customFormat="1" x14ac:dyDescent="0.4">
      <c r="A3640" s="161" t="s">
        <v>2064</v>
      </c>
      <c r="B3640" s="161"/>
      <c r="C3640" s="162" t="s">
        <v>3060</v>
      </c>
      <c r="D3640" s="163">
        <v>45894</v>
      </c>
      <c r="E3640" s="164">
        <v>45919</v>
      </c>
      <c r="F3640" s="165">
        <v>3750.05</v>
      </c>
      <c r="G3640" s="166" t="s">
        <v>2258</v>
      </c>
      <c r="H3640" s="161" t="s">
        <v>2021</v>
      </c>
      <c r="I3640" s="161" t="s">
        <v>5930</v>
      </c>
      <c r="J3640" s="161" t="s">
        <v>22</v>
      </c>
      <c r="K3640" s="167"/>
      <c r="L3640" s="168" t="s">
        <v>749</v>
      </c>
      <c r="M3640" s="168" t="s">
        <v>23</v>
      </c>
    </row>
    <row r="3641" spans="1:13" s="169" customFormat="1" x14ac:dyDescent="0.4">
      <c r="A3641" s="161" t="s">
        <v>2064</v>
      </c>
      <c r="B3641" s="161"/>
      <c r="C3641" s="162" t="s">
        <v>3061</v>
      </c>
      <c r="D3641" s="163">
        <v>45894</v>
      </c>
      <c r="E3641" s="164">
        <v>45919</v>
      </c>
      <c r="F3641" s="165">
        <v>28947.58</v>
      </c>
      <c r="G3641" s="166" t="s">
        <v>2258</v>
      </c>
      <c r="H3641" s="161" t="s">
        <v>2021</v>
      </c>
      <c r="I3641" s="161" t="s">
        <v>6009</v>
      </c>
      <c r="J3641" s="161" t="s">
        <v>28</v>
      </c>
      <c r="K3641" s="167"/>
      <c r="L3641" s="168" t="s">
        <v>749</v>
      </c>
      <c r="M3641" s="168" t="s">
        <v>29</v>
      </c>
    </row>
    <row r="3642" spans="1:13" s="169" customFormat="1" x14ac:dyDescent="0.4">
      <c r="A3642" s="161" t="s">
        <v>2064</v>
      </c>
      <c r="B3642" s="161"/>
      <c r="C3642" s="162" t="s">
        <v>3062</v>
      </c>
      <c r="D3642" s="163">
        <v>45894</v>
      </c>
      <c r="E3642" s="164">
        <v>45919</v>
      </c>
      <c r="F3642" s="165">
        <v>44709.97</v>
      </c>
      <c r="G3642" s="166" t="s">
        <v>2258</v>
      </c>
      <c r="H3642" s="161" t="s">
        <v>2021</v>
      </c>
      <c r="I3642" s="161" t="s">
        <v>5993</v>
      </c>
      <c r="J3642" s="161" t="s">
        <v>156</v>
      </c>
      <c r="K3642" s="167"/>
      <c r="L3642" s="168" t="s">
        <v>749</v>
      </c>
      <c r="M3642" s="168" t="s">
        <v>157</v>
      </c>
    </row>
    <row r="3643" spans="1:13" s="169" customFormat="1" x14ac:dyDescent="0.4">
      <c r="A3643" s="161" t="s">
        <v>2064</v>
      </c>
      <c r="B3643" s="161"/>
      <c r="C3643" s="162" t="s">
        <v>3063</v>
      </c>
      <c r="D3643" s="163">
        <v>45894</v>
      </c>
      <c r="E3643" s="164">
        <v>45919</v>
      </c>
      <c r="F3643" s="165">
        <v>73709.37</v>
      </c>
      <c r="G3643" s="166" t="s">
        <v>2258</v>
      </c>
      <c r="H3643" s="161" t="s">
        <v>2021</v>
      </c>
      <c r="I3643" s="161" t="s">
        <v>5854</v>
      </c>
      <c r="J3643" s="161" t="s">
        <v>2076</v>
      </c>
      <c r="K3643" s="167"/>
      <c r="L3643" s="168" t="s">
        <v>749</v>
      </c>
      <c r="M3643" s="168" t="s">
        <v>1900</v>
      </c>
    </row>
    <row r="3644" spans="1:13" s="169" customFormat="1" x14ac:dyDescent="0.4">
      <c r="A3644" s="161" t="s">
        <v>2064</v>
      </c>
      <c r="B3644" s="161"/>
      <c r="C3644" s="162" t="s">
        <v>3064</v>
      </c>
      <c r="D3644" s="163">
        <v>45894</v>
      </c>
      <c r="E3644" s="164">
        <v>45919</v>
      </c>
      <c r="F3644" s="165">
        <v>16533.98</v>
      </c>
      <c r="G3644" s="166" t="s">
        <v>2258</v>
      </c>
      <c r="H3644" s="161" t="s">
        <v>2021</v>
      </c>
      <c r="I3644" s="161" t="s">
        <v>5911</v>
      </c>
      <c r="J3644" s="161" t="s">
        <v>158</v>
      </c>
      <c r="K3644" s="167"/>
      <c r="L3644" s="168" t="s">
        <v>749</v>
      </c>
      <c r="M3644" s="168" t="s">
        <v>159</v>
      </c>
    </row>
    <row r="3645" spans="1:13" s="169" customFormat="1" x14ac:dyDescent="0.4">
      <c r="A3645" s="161" t="s">
        <v>2064</v>
      </c>
      <c r="B3645" s="161"/>
      <c r="C3645" s="162" t="s">
        <v>3065</v>
      </c>
      <c r="D3645" s="163">
        <v>45894</v>
      </c>
      <c r="E3645" s="164">
        <v>45919</v>
      </c>
      <c r="F3645" s="165">
        <v>28764.73</v>
      </c>
      <c r="G3645" s="166" t="s">
        <v>2258</v>
      </c>
      <c r="H3645" s="161" t="s">
        <v>2021</v>
      </c>
      <c r="I3645" s="161" t="s">
        <v>5855</v>
      </c>
      <c r="J3645" s="161" t="s">
        <v>160</v>
      </c>
      <c r="K3645" s="167"/>
      <c r="L3645" s="168" t="s">
        <v>749</v>
      </c>
      <c r="M3645" s="168" t="s">
        <v>161</v>
      </c>
    </row>
    <row r="3646" spans="1:13" s="169" customFormat="1" x14ac:dyDescent="0.4">
      <c r="A3646" s="161" t="s">
        <v>2064</v>
      </c>
      <c r="B3646" s="161"/>
      <c r="C3646" s="162" t="s">
        <v>3066</v>
      </c>
      <c r="D3646" s="163">
        <v>45894</v>
      </c>
      <c r="E3646" s="164">
        <v>45919</v>
      </c>
      <c r="F3646" s="165">
        <v>46437.93</v>
      </c>
      <c r="G3646" s="166" t="s">
        <v>2258</v>
      </c>
      <c r="H3646" s="161" t="s">
        <v>2021</v>
      </c>
      <c r="I3646" s="161" t="s">
        <v>6010</v>
      </c>
      <c r="J3646" s="161" t="s">
        <v>196</v>
      </c>
      <c r="K3646" s="167"/>
      <c r="L3646" s="168" t="s">
        <v>749</v>
      </c>
      <c r="M3646" s="168" t="s">
        <v>197</v>
      </c>
    </row>
    <row r="3647" spans="1:13" s="169" customFormat="1" x14ac:dyDescent="0.4">
      <c r="A3647" s="161" t="s">
        <v>2064</v>
      </c>
      <c r="B3647" s="161"/>
      <c r="C3647" s="162" t="s">
        <v>3067</v>
      </c>
      <c r="D3647" s="163">
        <v>45894</v>
      </c>
      <c r="E3647" s="164">
        <v>45919</v>
      </c>
      <c r="F3647" s="165">
        <v>4283.8</v>
      </c>
      <c r="G3647" s="166" t="s">
        <v>2258</v>
      </c>
      <c r="H3647" s="161" t="s">
        <v>2021</v>
      </c>
      <c r="I3647" s="161" t="s">
        <v>5878</v>
      </c>
      <c r="J3647" s="161" t="s">
        <v>122</v>
      </c>
      <c r="K3647" s="167"/>
      <c r="L3647" s="168" t="s">
        <v>749</v>
      </c>
      <c r="M3647" s="168" t="s">
        <v>123</v>
      </c>
    </row>
    <row r="3648" spans="1:13" s="169" customFormat="1" x14ac:dyDescent="0.4">
      <c r="A3648" s="161" t="s">
        <v>2064</v>
      </c>
      <c r="B3648" s="161"/>
      <c r="C3648" s="162" t="s">
        <v>3068</v>
      </c>
      <c r="D3648" s="163">
        <v>45894</v>
      </c>
      <c r="E3648" s="164">
        <v>45919</v>
      </c>
      <c r="F3648" s="165">
        <v>4646.8500000000004</v>
      </c>
      <c r="G3648" s="166" t="s">
        <v>2258</v>
      </c>
      <c r="H3648" s="161" t="s">
        <v>2021</v>
      </c>
      <c r="I3648" s="161" t="s">
        <v>6011</v>
      </c>
      <c r="J3648" s="161" t="s">
        <v>272</v>
      </c>
      <c r="K3648" s="167"/>
      <c r="L3648" s="168" t="s">
        <v>749</v>
      </c>
      <c r="M3648" s="168" t="s">
        <v>273</v>
      </c>
    </row>
    <row r="3649" spans="1:13" s="169" customFormat="1" x14ac:dyDescent="0.4">
      <c r="A3649" s="161" t="s">
        <v>2064</v>
      </c>
      <c r="B3649" s="161"/>
      <c r="C3649" s="162" t="s">
        <v>3069</v>
      </c>
      <c r="D3649" s="163">
        <v>45894</v>
      </c>
      <c r="E3649" s="164">
        <v>45919</v>
      </c>
      <c r="F3649" s="165">
        <v>153037.9</v>
      </c>
      <c r="G3649" s="166" t="s">
        <v>2258</v>
      </c>
      <c r="H3649" s="161" t="s">
        <v>2021</v>
      </c>
      <c r="I3649" s="161" t="s">
        <v>5879</v>
      </c>
      <c r="J3649" s="161" t="s">
        <v>34</v>
      </c>
      <c r="K3649" s="167"/>
      <c r="L3649" s="168" t="s">
        <v>749</v>
      </c>
      <c r="M3649" s="168" t="s">
        <v>35</v>
      </c>
    </row>
    <row r="3650" spans="1:13" s="169" customFormat="1" x14ac:dyDescent="0.4">
      <c r="A3650" s="161" t="s">
        <v>2064</v>
      </c>
      <c r="B3650" s="161"/>
      <c r="C3650" s="162" t="s">
        <v>3070</v>
      </c>
      <c r="D3650" s="163">
        <v>45894</v>
      </c>
      <c r="E3650" s="164">
        <v>45919</v>
      </c>
      <c r="F3650" s="165">
        <v>4643.3999999999996</v>
      </c>
      <c r="G3650" s="166" t="s">
        <v>2258</v>
      </c>
      <c r="H3650" s="161" t="s">
        <v>2021</v>
      </c>
      <c r="I3650" s="161" t="s">
        <v>5925</v>
      </c>
      <c r="J3650" s="161" t="s">
        <v>198</v>
      </c>
      <c r="K3650" s="167"/>
      <c r="L3650" s="168" t="s">
        <v>749</v>
      </c>
      <c r="M3650" s="168" t="s">
        <v>199</v>
      </c>
    </row>
    <row r="3651" spans="1:13" s="169" customFormat="1" x14ac:dyDescent="0.4">
      <c r="A3651" s="161" t="s">
        <v>2064</v>
      </c>
      <c r="B3651" s="161"/>
      <c r="C3651" s="162" t="s">
        <v>3071</v>
      </c>
      <c r="D3651" s="163">
        <v>45894</v>
      </c>
      <c r="E3651" s="164">
        <v>45919</v>
      </c>
      <c r="F3651" s="165">
        <v>7005.24</v>
      </c>
      <c r="G3651" s="166" t="s">
        <v>2258</v>
      </c>
      <c r="H3651" s="161" t="s">
        <v>2021</v>
      </c>
      <c r="I3651" s="161" t="s">
        <v>5945</v>
      </c>
      <c r="J3651" s="161" t="s">
        <v>154</v>
      </c>
      <c r="K3651" s="167"/>
      <c r="L3651" s="168" t="s">
        <v>749</v>
      </c>
      <c r="M3651" s="168" t="s">
        <v>155</v>
      </c>
    </row>
    <row r="3652" spans="1:13" s="169" customFormat="1" x14ac:dyDescent="0.4">
      <c r="A3652" s="161" t="s">
        <v>2064</v>
      </c>
      <c r="B3652" s="161"/>
      <c r="C3652" s="162" t="s">
        <v>3072</v>
      </c>
      <c r="D3652" s="163">
        <v>45894</v>
      </c>
      <c r="E3652" s="164">
        <v>45919</v>
      </c>
      <c r="F3652" s="165">
        <v>12859.13</v>
      </c>
      <c r="G3652" s="166" t="s">
        <v>2258</v>
      </c>
      <c r="H3652" s="161" t="s">
        <v>2021</v>
      </c>
      <c r="I3652" s="161" t="s">
        <v>5856</v>
      </c>
      <c r="J3652" s="161" t="s">
        <v>182</v>
      </c>
      <c r="K3652" s="167"/>
      <c r="L3652" s="168" t="s">
        <v>749</v>
      </c>
      <c r="M3652" s="168" t="s">
        <v>183</v>
      </c>
    </row>
    <row r="3653" spans="1:13" s="169" customFormat="1" x14ac:dyDescent="0.4">
      <c r="A3653" s="161" t="s">
        <v>2064</v>
      </c>
      <c r="B3653" s="161"/>
      <c r="C3653" s="162" t="s">
        <v>3073</v>
      </c>
      <c r="D3653" s="163">
        <v>45894</v>
      </c>
      <c r="E3653" s="164">
        <v>45919</v>
      </c>
      <c r="F3653" s="165">
        <v>4646.8500000000004</v>
      </c>
      <c r="G3653" s="166" t="s">
        <v>2258</v>
      </c>
      <c r="H3653" s="161" t="s">
        <v>2021</v>
      </c>
      <c r="I3653" s="161" t="s">
        <v>6012</v>
      </c>
      <c r="J3653" s="161" t="s">
        <v>232</v>
      </c>
      <c r="K3653" s="167"/>
      <c r="L3653" s="168" t="s">
        <v>749</v>
      </c>
      <c r="M3653" s="168" t="s">
        <v>233</v>
      </c>
    </row>
    <row r="3654" spans="1:13" s="169" customFormat="1" x14ac:dyDescent="0.4">
      <c r="A3654" s="161" t="s">
        <v>2064</v>
      </c>
      <c r="B3654" s="161"/>
      <c r="C3654" s="162" t="s">
        <v>3074</v>
      </c>
      <c r="D3654" s="163">
        <v>45894</v>
      </c>
      <c r="E3654" s="164">
        <v>45919</v>
      </c>
      <c r="F3654" s="165">
        <v>6948.24</v>
      </c>
      <c r="G3654" s="166" t="s">
        <v>2258</v>
      </c>
      <c r="H3654" s="161" t="s">
        <v>2021</v>
      </c>
      <c r="I3654" s="161" t="s">
        <v>5946</v>
      </c>
      <c r="J3654" s="161" t="s">
        <v>124</v>
      </c>
      <c r="K3654" s="167"/>
      <c r="L3654" s="168" t="s">
        <v>749</v>
      </c>
      <c r="M3654" s="168" t="s">
        <v>125</v>
      </c>
    </row>
    <row r="3655" spans="1:13" s="169" customFormat="1" x14ac:dyDescent="0.4">
      <c r="A3655" s="161" t="s">
        <v>2064</v>
      </c>
      <c r="B3655" s="161"/>
      <c r="C3655" s="162" t="s">
        <v>3075</v>
      </c>
      <c r="D3655" s="163">
        <v>45894</v>
      </c>
      <c r="E3655" s="164">
        <v>45919</v>
      </c>
      <c r="F3655" s="165">
        <v>51975.72</v>
      </c>
      <c r="G3655" s="166" t="s">
        <v>2258</v>
      </c>
      <c r="H3655" s="161" t="s">
        <v>2021</v>
      </c>
      <c r="I3655" s="161" t="s">
        <v>5948</v>
      </c>
      <c r="J3655" s="161" t="s">
        <v>170</v>
      </c>
      <c r="K3655" s="167"/>
      <c r="L3655" s="168" t="s">
        <v>749</v>
      </c>
      <c r="M3655" s="168" t="s">
        <v>171</v>
      </c>
    </row>
    <row r="3656" spans="1:13" s="169" customFormat="1" x14ac:dyDescent="0.4">
      <c r="A3656" s="161" t="s">
        <v>2064</v>
      </c>
      <c r="B3656" s="161"/>
      <c r="C3656" s="162" t="s">
        <v>3076</v>
      </c>
      <c r="D3656" s="163">
        <v>45894</v>
      </c>
      <c r="E3656" s="164">
        <v>45919</v>
      </c>
      <c r="F3656" s="165">
        <v>5231.82</v>
      </c>
      <c r="G3656" s="166" t="s">
        <v>2258</v>
      </c>
      <c r="H3656" s="161" t="s">
        <v>2021</v>
      </c>
      <c r="I3656" s="161" t="s">
        <v>5926</v>
      </c>
      <c r="J3656" s="161" t="s">
        <v>234</v>
      </c>
      <c r="K3656" s="167"/>
      <c r="L3656" s="168" t="s">
        <v>749</v>
      </c>
      <c r="M3656" s="168" t="s">
        <v>235</v>
      </c>
    </row>
    <row r="3657" spans="1:13" s="169" customFormat="1" x14ac:dyDescent="0.4">
      <c r="A3657" s="161" t="s">
        <v>2064</v>
      </c>
      <c r="B3657" s="161"/>
      <c r="C3657" s="162" t="s">
        <v>3077</v>
      </c>
      <c r="D3657" s="163">
        <v>45894</v>
      </c>
      <c r="E3657" s="164">
        <v>45919</v>
      </c>
      <c r="F3657" s="165">
        <v>6826.41</v>
      </c>
      <c r="G3657" s="166" t="s">
        <v>2258</v>
      </c>
      <c r="H3657" s="161" t="s">
        <v>2021</v>
      </c>
      <c r="I3657" s="161" t="s">
        <v>5952</v>
      </c>
      <c r="J3657" s="161" t="s">
        <v>10</v>
      </c>
      <c r="K3657" s="167"/>
      <c r="L3657" s="168" t="s">
        <v>749</v>
      </c>
      <c r="M3657" s="168" t="s">
        <v>11</v>
      </c>
    </row>
    <row r="3658" spans="1:13" s="169" customFormat="1" x14ac:dyDescent="0.4">
      <c r="A3658" s="161" t="s">
        <v>2064</v>
      </c>
      <c r="B3658" s="161"/>
      <c r="C3658" s="162" t="s">
        <v>3078</v>
      </c>
      <c r="D3658" s="163">
        <v>45894</v>
      </c>
      <c r="E3658" s="164">
        <v>45919</v>
      </c>
      <c r="F3658" s="165">
        <v>32546.75</v>
      </c>
      <c r="G3658" s="166" t="s">
        <v>2258</v>
      </c>
      <c r="H3658" s="161" t="s">
        <v>2021</v>
      </c>
      <c r="I3658" s="161" t="s">
        <v>5880</v>
      </c>
      <c r="J3658" s="161" t="s">
        <v>174</v>
      </c>
      <c r="K3658" s="167"/>
      <c r="L3658" s="168" t="s">
        <v>749</v>
      </c>
      <c r="M3658" s="168" t="s">
        <v>175</v>
      </c>
    </row>
    <row r="3659" spans="1:13" s="169" customFormat="1" x14ac:dyDescent="0.4">
      <c r="A3659" s="161" t="s">
        <v>2064</v>
      </c>
      <c r="B3659" s="161"/>
      <c r="C3659" s="162" t="s">
        <v>3079</v>
      </c>
      <c r="D3659" s="163">
        <v>45870</v>
      </c>
      <c r="E3659" s="164">
        <v>45919</v>
      </c>
      <c r="F3659" s="165">
        <v>598.41999999999996</v>
      </c>
      <c r="G3659" s="166" t="s">
        <v>2258</v>
      </c>
      <c r="H3659" s="161" t="s">
        <v>2021</v>
      </c>
      <c r="I3659" s="161" t="s">
        <v>5912</v>
      </c>
      <c r="J3659" s="161" t="s">
        <v>146</v>
      </c>
      <c r="K3659" s="167"/>
      <c r="L3659" s="168" t="s">
        <v>749</v>
      </c>
      <c r="M3659" s="168" t="s">
        <v>147</v>
      </c>
    </row>
    <row r="3660" spans="1:13" s="169" customFormat="1" x14ac:dyDescent="0.4">
      <c r="A3660" s="161" t="s">
        <v>2064</v>
      </c>
      <c r="B3660" s="161"/>
      <c r="C3660" s="162" t="s">
        <v>3080</v>
      </c>
      <c r="D3660" s="163">
        <v>45870</v>
      </c>
      <c r="E3660" s="164">
        <v>45919</v>
      </c>
      <c r="F3660" s="165">
        <v>1114.05</v>
      </c>
      <c r="G3660" s="166" t="s">
        <v>2258</v>
      </c>
      <c r="H3660" s="161" t="s">
        <v>2021</v>
      </c>
      <c r="I3660" s="161" t="s">
        <v>5950</v>
      </c>
      <c r="J3660" s="161" t="s">
        <v>110</v>
      </c>
      <c r="K3660" s="167"/>
      <c r="L3660" s="168" t="s">
        <v>749</v>
      </c>
      <c r="M3660" s="168" t="s">
        <v>111</v>
      </c>
    </row>
    <row r="3661" spans="1:13" s="169" customFormat="1" x14ac:dyDescent="0.4">
      <c r="A3661" s="161" t="s">
        <v>2064</v>
      </c>
      <c r="B3661" s="161"/>
      <c r="C3661" s="162" t="s">
        <v>3081</v>
      </c>
      <c r="D3661" s="163">
        <v>45870</v>
      </c>
      <c r="E3661" s="164">
        <v>45919</v>
      </c>
      <c r="F3661" s="165">
        <v>3499.96</v>
      </c>
      <c r="G3661" s="166" t="s">
        <v>2258</v>
      </c>
      <c r="H3661" s="161" t="s">
        <v>2021</v>
      </c>
      <c r="I3661" s="161" t="s">
        <v>6013</v>
      </c>
      <c r="J3661" s="161" t="s">
        <v>98</v>
      </c>
      <c r="K3661" s="167"/>
      <c r="L3661" s="168" t="s">
        <v>749</v>
      </c>
      <c r="M3661" s="168" t="s">
        <v>99</v>
      </c>
    </row>
    <row r="3662" spans="1:13" s="169" customFormat="1" x14ac:dyDescent="0.4">
      <c r="A3662" s="161" t="s">
        <v>2064</v>
      </c>
      <c r="B3662" s="161"/>
      <c r="C3662" s="162" t="s">
        <v>3082</v>
      </c>
      <c r="D3662" s="163">
        <v>45870</v>
      </c>
      <c r="E3662" s="164">
        <v>45919</v>
      </c>
      <c r="F3662" s="165">
        <v>704.44</v>
      </c>
      <c r="G3662" s="166" t="s">
        <v>2258</v>
      </c>
      <c r="H3662" s="161" t="s">
        <v>2021</v>
      </c>
      <c r="I3662" s="161" t="s">
        <v>5951</v>
      </c>
      <c r="J3662" s="161" t="s">
        <v>96</v>
      </c>
      <c r="K3662" s="167"/>
      <c r="L3662" s="168" t="s">
        <v>749</v>
      </c>
      <c r="M3662" s="168" t="s">
        <v>97</v>
      </c>
    </row>
    <row r="3663" spans="1:13" s="169" customFormat="1" x14ac:dyDescent="0.4">
      <c r="A3663" s="161" t="s">
        <v>2064</v>
      </c>
      <c r="B3663" s="161"/>
      <c r="C3663" s="162" t="s">
        <v>3083</v>
      </c>
      <c r="D3663" s="163">
        <v>45870</v>
      </c>
      <c r="E3663" s="164">
        <v>45919</v>
      </c>
      <c r="F3663" s="165">
        <v>2272.83</v>
      </c>
      <c r="G3663" s="166" t="s">
        <v>2258</v>
      </c>
      <c r="H3663" s="161" t="s">
        <v>2021</v>
      </c>
      <c r="I3663" s="161" t="s">
        <v>5938</v>
      </c>
      <c r="J3663" s="161" t="s">
        <v>94</v>
      </c>
      <c r="K3663" s="167"/>
      <c r="L3663" s="168" t="s">
        <v>749</v>
      </c>
      <c r="M3663" s="168" t="s">
        <v>95</v>
      </c>
    </row>
    <row r="3664" spans="1:13" s="169" customFormat="1" x14ac:dyDescent="0.4">
      <c r="A3664" s="161" t="s">
        <v>2064</v>
      </c>
      <c r="B3664" s="161"/>
      <c r="C3664" s="162" t="s">
        <v>3084</v>
      </c>
      <c r="D3664" s="163">
        <v>45874</v>
      </c>
      <c r="E3664" s="164">
        <v>45919</v>
      </c>
      <c r="F3664" s="165">
        <v>719.21</v>
      </c>
      <c r="G3664" s="166" t="s">
        <v>2258</v>
      </c>
      <c r="H3664" s="161" t="s">
        <v>2021</v>
      </c>
      <c r="I3664" s="161" t="s">
        <v>5945</v>
      </c>
      <c r="J3664" s="161" t="s">
        <v>154</v>
      </c>
      <c r="K3664" s="167"/>
      <c r="L3664" s="168" t="s">
        <v>749</v>
      </c>
      <c r="M3664" s="168" t="s">
        <v>155</v>
      </c>
    </row>
    <row r="3665" spans="1:13" s="169" customFormat="1" x14ac:dyDescent="0.4">
      <c r="A3665" s="161" t="s">
        <v>2064</v>
      </c>
      <c r="B3665" s="161"/>
      <c r="C3665" s="162" t="s">
        <v>3085</v>
      </c>
      <c r="D3665" s="163">
        <v>45874</v>
      </c>
      <c r="E3665" s="164">
        <v>45919</v>
      </c>
      <c r="F3665" s="165">
        <v>636.82000000000005</v>
      </c>
      <c r="G3665" s="166" t="s">
        <v>2258</v>
      </c>
      <c r="H3665" s="161" t="s">
        <v>2021</v>
      </c>
      <c r="I3665" s="161" t="s">
        <v>5845</v>
      </c>
      <c r="J3665" s="161" t="s">
        <v>126</v>
      </c>
      <c r="K3665" s="167"/>
      <c r="L3665" s="168" t="s">
        <v>749</v>
      </c>
      <c r="M3665" s="168" t="s">
        <v>127</v>
      </c>
    </row>
    <row r="3666" spans="1:13" s="169" customFormat="1" x14ac:dyDescent="0.4">
      <c r="A3666" s="161" t="s">
        <v>2064</v>
      </c>
      <c r="B3666" s="161"/>
      <c r="C3666" s="162" t="s">
        <v>3086</v>
      </c>
      <c r="D3666" s="163">
        <v>45874</v>
      </c>
      <c r="E3666" s="164">
        <v>45919</v>
      </c>
      <c r="F3666" s="165">
        <v>1630.58</v>
      </c>
      <c r="G3666" s="166" t="s">
        <v>2258</v>
      </c>
      <c r="H3666" s="161" t="s">
        <v>2021</v>
      </c>
      <c r="I3666" s="161" t="s">
        <v>5960</v>
      </c>
      <c r="J3666" s="161" t="s">
        <v>114</v>
      </c>
      <c r="K3666" s="167"/>
      <c r="L3666" s="168" t="s">
        <v>749</v>
      </c>
      <c r="M3666" s="168" t="s">
        <v>115</v>
      </c>
    </row>
    <row r="3667" spans="1:13" s="169" customFormat="1" x14ac:dyDescent="0.4">
      <c r="A3667" s="161" t="s">
        <v>2064</v>
      </c>
      <c r="B3667" s="161"/>
      <c r="C3667" s="162" t="s">
        <v>3087</v>
      </c>
      <c r="D3667" s="163">
        <v>45874</v>
      </c>
      <c r="E3667" s="164">
        <v>45919</v>
      </c>
      <c r="F3667" s="165">
        <v>829.88</v>
      </c>
      <c r="G3667" s="166" t="s">
        <v>2258</v>
      </c>
      <c r="H3667" s="161" t="s">
        <v>2021</v>
      </c>
      <c r="I3667" s="161" t="s">
        <v>5963</v>
      </c>
      <c r="J3667" s="161" t="s">
        <v>60</v>
      </c>
      <c r="K3667" s="167"/>
      <c r="L3667" s="168" t="s">
        <v>749</v>
      </c>
      <c r="M3667" s="168" t="s">
        <v>61</v>
      </c>
    </row>
    <row r="3668" spans="1:13" s="169" customFormat="1" x14ac:dyDescent="0.4">
      <c r="A3668" s="161" t="s">
        <v>2064</v>
      </c>
      <c r="B3668" s="161"/>
      <c r="C3668" s="162" t="s">
        <v>3088</v>
      </c>
      <c r="D3668" s="163">
        <v>45874</v>
      </c>
      <c r="E3668" s="164">
        <v>45919</v>
      </c>
      <c r="F3668" s="165">
        <v>642.35</v>
      </c>
      <c r="G3668" s="166" t="s">
        <v>2258</v>
      </c>
      <c r="H3668" s="161" t="s">
        <v>2021</v>
      </c>
      <c r="I3668" s="161" t="s">
        <v>5982</v>
      </c>
      <c r="J3668" s="161" t="s">
        <v>132</v>
      </c>
      <c r="K3668" s="167"/>
      <c r="L3668" s="168" t="s">
        <v>749</v>
      </c>
      <c r="M3668" s="168" t="s">
        <v>133</v>
      </c>
    </row>
    <row r="3669" spans="1:13" s="169" customFormat="1" x14ac:dyDescent="0.4">
      <c r="A3669" s="161" t="s">
        <v>2064</v>
      </c>
      <c r="B3669" s="161"/>
      <c r="C3669" s="162" t="s">
        <v>3089</v>
      </c>
      <c r="D3669" s="163">
        <v>45874</v>
      </c>
      <c r="E3669" s="164">
        <v>45919</v>
      </c>
      <c r="F3669" s="165">
        <v>650.15</v>
      </c>
      <c r="G3669" s="166" t="s">
        <v>2258</v>
      </c>
      <c r="H3669" s="161" t="s">
        <v>2021</v>
      </c>
      <c r="I3669" s="161" t="s">
        <v>5988</v>
      </c>
      <c r="J3669" s="161" t="s">
        <v>128</v>
      </c>
      <c r="K3669" s="167"/>
      <c r="L3669" s="168" t="s">
        <v>749</v>
      </c>
      <c r="M3669" s="168" t="s">
        <v>129</v>
      </c>
    </row>
    <row r="3670" spans="1:13" s="169" customFormat="1" x14ac:dyDescent="0.4">
      <c r="A3670" s="161" t="s">
        <v>2064</v>
      </c>
      <c r="B3670" s="161"/>
      <c r="C3670" s="162" t="s">
        <v>3090</v>
      </c>
      <c r="D3670" s="163">
        <v>45894</v>
      </c>
      <c r="E3670" s="164">
        <v>45919</v>
      </c>
      <c r="F3670" s="165">
        <v>5771.28</v>
      </c>
      <c r="G3670" s="166" t="s">
        <v>2258</v>
      </c>
      <c r="H3670" s="161" t="s">
        <v>2021</v>
      </c>
      <c r="I3670" s="161" t="s">
        <v>5927</v>
      </c>
      <c r="J3670" s="161" t="s">
        <v>256</v>
      </c>
      <c r="K3670" s="167"/>
      <c r="L3670" s="168" t="s">
        <v>749</v>
      </c>
      <c r="M3670" s="168" t="s">
        <v>257</v>
      </c>
    </row>
    <row r="3671" spans="1:13" s="169" customFormat="1" x14ac:dyDescent="0.4">
      <c r="A3671" s="161" t="s">
        <v>2064</v>
      </c>
      <c r="B3671" s="161"/>
      <c r="C3671" s="162" t="s">
        <v>3091</v>
      </c>
      <c r="D3671" s="163">
        <v>45894</v>
      </c>
      <c r="E3671" s="164">
        <v>45919</v>
      </c>
      <c r="F3671" s="165">
        <v>6309.01</v>
      </c>
      <c r="G3671" s="166" t="s">
        <v>2258</v>
      </c>
      <c r="H3671" s="161" t="s">
        <v>2021</v>
      </c>
      <c r="I3671" s="161" t="s">
        <v>5953</v>
      </c>
      <c r="J3671" s="161" t="s">
        <v>68</v>
      </c>
      <c r="K3671" s="167"/>
      <c r="L3671" s="168" t="s">
        <v>749</v>
      </c>
      <c r="M3671" s="168" t="s">
        <v>69</v>
      </c>
    </row>
    <row r="3672" spans="1:13" s="169" customFormat="1" x14ac:dyDescent="0.4">
      <c r="A3672" s="161" t="s">
        <v>2064</v>
      </c>
      <c r="B3672" s="161"/>
      <c r="C3672" s="162" t="s">
        <v>3092</v>
      </c>
      <c r="D3672" s="163">
        <v>45894</v>
      </c>
      <c r="E3672" s="164">
        <v>45919</v>
      </c>
      <c r="F3672" s="165">
        <v>7794.19</v>
      </c>
      <c r="G3672" s="166" t="s">
        <v>2258</v>
      </c>
      <c r="H3672" s="161" t="s">
        <v>2021</v>
      </c>
      <c r="I3672" s="161" t="s">
        <v>5857</v>
      </c>
      <c r="J3672" s="161" t="s">
        <v>184</v>
      </c>
      <c r="K3672" s="167"/>
      <c r="L3672" s="168" t="s">
        <v>749</v>
      </c>
      <c r="M3672" s="168" t="s">
        <v>185</v>
      </c>
    </row>
    <row r="3673" spans="1:13" s="169" customFormat="1" x14ac:dyDescent="0.4">
      <c r="A3673" s="161" t="s">
        <v>2064</v>
      </c>
      <c r="B3673" s="161"/>
      <c r="C3673" s="162" t="s">
        <v>3093</v>
      </c>
      <c r="D3673" s="163">
        <v>45894</v>
      </c>
      <c r="E3673" s="164">
        <v>45919</v>
      </c>
      <c r="F3673" s="165">
        <v>4646.8500000000004</v>
      </c>
      <c r="G3673" s="166" t="s">
        <v>2258</v>
      </c>
      <c r="H3673" s="161" t="s">
        <v>2021</v>
      </c>
      <c r="I3673" s="161" t="s">
        <v>5887</v>
      </c>
      <c r="J3673" s="161" t="s">
        <v>266</v>
      </c>
      <c r="K3673" s="167"/>
      <c r="L3673" s="168" t="s">
        <v>749</v>
      </c>
      <c r="M3673" s="168" t="s">
        <v>267</v>
      </c>
    </row>
    <row r="3674" spans="1:13" s="169" customFormat="1" x14ac:dyDescent="0.4">
      <c r="A3674" s="161" t="s">
        <v>2064</v>
      </c>
      <c r="B3674" s="161"/>
      <c r="C3674" s="162" t="s">
        <v>3094</v>
      </c>
      <c r="D3674" s="163">
        <v>45894</v>
      </c>
      <c r="E3674" s="164">
        <v>45919</v>
      </c>
      <c r="F3674" s="165">
        <v>6882.16</v>
      </c>
      <c r="G3674" s="166" t="s">
        <v>2258</v>
      </c>
      <c r="H3674" s="161" t="s">
        <v>2021</v>
      </c>
      <c r="I3674" s="161" t="s">
        <v>6014</v>
      </c>
      <c r="J3674" s="161" t="s">
        <v>142</v>
      </c>
      <c r="K3674" s="167"/>
      <c r="L3674" s="168" t="s">
        <v>749</v>
      </c>
      <c r="M3674" s="168" t="s">
        <v>143</v>
      </c>
    </row>
    <row r="3675" spans="1:13" s="169" customFormat="1" x14ac:dyDescent="0.4">
      <c r="A3675" s="161" t="s">
        <v>2064</v>
      </c>
      <c r="B3675" s="161"/>
      <c r="C3675" s="162" t="s">
        <v>3095</v>
      </c>
      <c r="D3675" s="163">
        <v>45894</v>
      </c>
      <c r="E3675" s="164">
        <v>45919</v>
      </c>
      <c r="F3675" s="165">
        <v>17321.22</v>
      </c>
      <c r="G3675" s="166" t="s">
        <v>2258</v>
      </c>
      <c r="H3675" s="161" t="s">
        <v>2021</v>
      </c>
      <c r="I3675" s="161" t="s">
        <v>5955</v>
      </c>
      <c r="J3675" s="161" t="s">
        <v>178</v>
      </c>
      <c r="K3675" s="167"/>
      <c r="L3675" s="168" t="s">
        <v>749</v>
      </c>
      <c r="M3675" s="168" t="s">
        <v>179</v>
      </c>
    </row>
    <row r="3676" spans="1:13" s="169" customFormat="1" x14ac:dyDescent="0.4">
      <c r="A3676" s="161" t="s">
        <v>2064</v>
      </c>
      <c r="B3676" s="161"/>
      <c r="C3676" s="162" t="s">
        <v>3096</v>
      </c>
      <c r="D3676" s="163">
        <v>45870</v>
      </c>
      <c r="E3676" s="164">
        <v>45919</v>
      </c>
      <c r="F3676" s="165">
        <v>1140.83</v>
      </c>
      <c r="G3676" s="166" t="s">
        <v>2258</v>
      </c>
      <c r="H3676" s="161" t="s">
        <v>2021</v>
      </c>
      <c r="I3676" s="161" t="s">
        <v>5978</v>
      </c>
      <c r="J3676" s="161" t="s">
        <v>14</v>
      </c>
      <c r="K3676" s="167"/>
      <c r="L3676" s="168" t="s">
        <v>749</v>
      </c>
      <c r="M3676" s="168" t="s">
        <v>15</v>
      </c>
    </row>
    <row r="3677" spans="1:13" s="169" customFormat="1" x14ac:dyDescent="0.4">
      <c r="A3677" s="161" t="s">
        <v>2064</v>
      </c>
      <c r="B3677" s="161"/>
      <c r="C3677" s="162" t="s">
        <v>3097</v>
      </c>
      <c r="D3677" s="163">
        <v>45870</v>
      </c>
      <c r="E3677" s="164">
        <v>45919</v>
      </c>
      <c r="F3677" s="165">
        <v>1140.83</v>
      </c>
      <c r="G3677" s="166" t="s">
        <v>2258</v>
      </c>
      <c r="H3677" s="161" t="s">
        <v>2021</v>
      </c>
      <c r="I3677" s="161" t="s">
        <v>5852</v>
      </c>
      <c r="J3677" s="161" t="s">
        <v>140</v>
      </c>
      <c r="K3677" s="167"/>
      <c r="L3677" s="168" t="s">
        <v>749</v>
      </c>
      <c r="M3677" s="168" t="s">
        <v>141</v>
      </c>
    </row>
    <row r="3678" spans="1:13" s="169" customFormat="1" x14ac:dyDescent="0.4">
      <c r="A3678" s="161" t="s">
        <v>2064</v>
      </c>
      <c r="B3678" s="161"/>
      <c r="C3678" s="162" t="s">
        <v>3098</v>
      </c>
      <c r="D3678" s="163">
        <v>45894</v>
      </c>
      <c r="E3678" s="164">
        <v>45919</v>
      </c>
      <c r="F3678" s="165">
        <v>16417.419999999998</v>
      </c>
      <c r="G3678" s="166" t="s">
        <v>2258</v>
      </c>
      <c r="H3678" s="161" t="s">
        <v>2021</v>
      </c>
      <c r="I3678" s="161" t="s">
        <v>6006</v>
      </c>
      <c r="J3678" s="161" t="s">
        <v>162</v>
      </c>
      <c r="K3678" s="167"/>
      <c r="L3678" s="168" t="s">
        <v>749</v>
      </c>
      <c r="M3678" s="168" t="s">
        <v>163</v>
      </c>
    </row>
    <row r="3679" spans="1:13" s="169" customFormat="1" x14ac:dyDescent="0.4">
      <c r="A3679" s="161" t="s">
        <v>2064</v>
      </c>
      <c r="B3679" s="161"/>
      <c r="C3679" s="162" t="s">
        <v>3099</v>
      </c>
      <c r="D3679" s="163">
        <v>45894</v>
      </c>
      <c r="E3679" s="164">
        <v>45919</v>
      </c>
      <c r="F3679" s="165">
        <v>6088.53</v>
      </c>
      <c r="G3679" s="166" t="s">
        <v>2258</v>
      </c>
      <c r="H3679" s="161" t="s">
        <v>2021</v>
      </c>
      <c r="I3679" s="161" t="s">
        <v>5956</v>
      </c>
      <c r="J3679" s="161" t="s">
        <v>20</v>
      </c>
      <c r="K3679" s="167"/>
      <c r="L3679" s="168" t="s">
        <v>749</v>
      </c>
      <c r="M3679" s="168" t="s">
        <v>21</v>
      </c>
    </row>
    <row r="3680" spans="1:13" s="169" customFormat="1" x14ac:dyDescent="0.4">
      <c r="A3680" s="161" t="s">
        <v>2064</v>
      </c>
      <c r="B3680" s="161"/>
      <c r="C3680" s="162" t="s">
        <v>3100</v>
      </c>
      <c r="D3680" s="163">
        <v>45894</v>
      </c>
      <c r="E3680" s="164">
        <v>45919</v>
      </c>
      <c r="F3680" s="165">
        <v>18070.93</v>
      </c>
      <c r="G3680" s="166" t="s">
        <v>2258</v>
      </c>
      <c r="H3680" s="161" t="s">
        <v>2021</v>
      </c>
      <c r="I3680" s="161" t="s">
        <v>6007</v>
      </c>
      <c r="J3680" s="161" t="s">
        <v>164</v>
      </c>
      <c r="K3680" s="167"/>
      <c r="L3680" s="168" t="s">
        <v>749</v>
      </c>
      <c r="M3680" s="168" t="s">
        <v>165</v>
      </c>
    </row>
    <row r="3681" spans="1:13" s="169" customFormat="1" x14ac:dyDescent="0.4">
      <c r="A3681" s="161" t="s">
        <v>2064</v>
      </c>
      <c r="B3681" s="161"/>
      <c r="C3681" s="162" t="s">
        <v>3101</v>
      </c>
      <c r="D3681" s="163">
        <v>45894</v>
      </c>
      <c r="E3681" s="164">
        <v>45919</v>
      </c>
      <c r="F3681" s="165">
        <v>5461.89</v>
      </c>
      <c r="G3681" s="166" t="s">
        <v>2258</v>
      </c>
      <c r="H3681" s="161" t="s">
        <v>2021</v>
      </c>
      <c r="I3681" s="161" t="s">
        <v>6008</v>
      </c>
      <c r="J3681" s="161" t="s">
        <v>499</v>
      </c>
      <c r="K3681" s="167"/>
      <c r="L3681" s="168" t="s">
        <v>749</v>
      </c>
      <c r="M3681" s="168" t="s">
        <v>500</v>
      </c>
    </row>
    <row r="3682" spans="1:13" s="169" customFormat="1" x14ac:dyDescent="0.4">
      <c r="A3682" s="161" t="s">
        <v>2064</v>
      </c>
      <c r="B3682" s="161"/>
      <c r="C3682" s="162" t="s">
        <v>3102</v>
      </c>
      <c r="D3682" s="163">
        <v>45894</v>
      </c>
      <c r="E3682" s="164">
        <v>45919</v>
      </c>
      <c r="F3682" s="165">
        <v>27812.38</v>
      </c>
      <c r="G3682" s="166" t="s">
        <v>2258</v>
      </c>
      <c r="H3682" s="161" t="s">
        <v>2021</v>
      </c>
      <c r="I3682" s="161" t="s">
        <v>6009</v>
      </c>
      <c r="J3682" s="161" t="s">
        <v>28</v>
      </c>
      <c r="K3682" s="167"/>
      <c r="L3682" s="168" t="s">
        <v>749</v>
      </c>
      <c r="M3682" s="168" t="s">
        <v>29</v>
      </c>
    </row>
    <row r="3683" spans="1:13" s="169" customFormat="1" x14ac:dyDescent="0.4">
      <c r="A3683" s="161" t="s">
        <v>2064</v>
      </c>
      <c r="B3683" s="161"/>
      <c r="C3683" s="162" t="s">
        <v>3103</v>
      </c>
      <c r="D3683" s="163">
        <v>45894</v>
      </c>
      <c r="E3683" s="164">
        <v>45919</v>
      </c>
      <c r="F3683" s="165">
        <v>42956.639999999999</v>
      </c>
      <c r="G3683" s="166" t="s">
        <v>2258</v>
      </c>
      <c r="H3683" s="161" t="s">
        <v>2021</v>
      </c>
      <c r="I3683" s="161" t="s">
        <v>5993</v>
      </c>
      <c r="J3683" s="161" t="s">
        <v>156</v>
      </c>
      <c r="K3683" s="167"/>
      <c r="L3683" s="168" t="s">
        <v>749</v>
      </c>
      <c r="M3683" s="168" t="s">
        <v>157</v>
      </c>
    </row>
    <row r="3684" spans="1:13" s="169" customFormat="1" x14ac:dyDescent="0.4">
      <c r="A3684" s="161" t="s">
        <v>2064</v>
      </c>
      <c r="B3684" s="161"/>
      <c r="C3684" s="162" t="s">
        <v>3104</v>
      </c>
      <c r="D3684" s="163">
        <v>45894</v>
      </c>
      <c r="E3684" s="164">
        <v>45919</v>
      </c>
      <c r="F3684" s="165">
        <v>70818.81</v>
      </c>
      <c r="G3684" s="166" t="s">
        <v>2258</v>
      </c>
      <c r="H3684" s="161" t="s">
        <v>2021</v>
      </c>
      <c r="I3684" s="161" t="s">
        <v>5854</v>
      </c>
      <c r="J3684" s="161" t="s">
        <v>2076</v>
      </c>
      <c r="K3684" s="167"/>
      <c r="L3684" s="168" t="s">
        <v>749</v>
      </c>
      <c r="M3684" s="168" t="s">
        <v>1900</v>
      </c>
    </row>
    <row r="3685" spans="1:13" s="169" customFormat="1" x14ac:dyDescent="0.4">
      <c r="A3685" s="161" t="s">
        <v>2064</v>
      </c>
      <c r="B3685" s="161"/>
      <c r="C3685" s="162" t="s">
        <v>3105</v>
      </c>
      <c r="D3685" s="163">
        <v>45894</v>
      </c>
      <c r="E3685" s="164">
        <v>45919</v>
      </c>
      <c r="F3685" s="165">
        <v>27636.7</v>
      </c>
      <c r="G3685" s="166" t="s">
        <v>2258</v>
      </c>
      <c r="H3685" s="161" t="s">
        <v>2021</v>
      </c>
      <c r="I3685" s="161" t="s">
        <v>5855</v>
      </c>
      <c r="J3685" s="161" t="s">
        <v>160</v>
      </c>
      <c r="K3685" s="167"/>
      <c r="L3685" s="168" t="s">
        <v>749</v>
      </c>
      <c r="M3685" s="168" t="s">
        <v>161</v>
      </c>
    </row>
    <row r="3686" spans="1:13" s="169" customFormat="1" x14ac:dyDescent="0.4">
      <c r="A3686" s="161" t="s">
        <v>2064</v>
      </c>
      <c r="B3686" s="161"/>
      <c r="C3686" s="162" t="s">
        <v>3106</v>
      </c>
      <c r="D3686" s="163">
        <v>45894</v>
      </c>
      <c r="E3686" s="164">
        <v>45919</v>
      </c>
      <c r="F3686" s="165">
        <v>3602.99</v>
      </c>
      <c r="G3686" s="166" t="s">
        <v>2258</v>
      </c>
      <c r="H3686" s="161" t="s">
        <v>2021</v>
      </c>
      <c r="I3686" s="161" t="s">
        <v>5930</v>
      </c>
      <c r="J3686" s="161" t="s">
        <v>22</v>
      </c>
      <c r="K3686" s="167"/>
      <c r="L3686" s="168" t="s">
        <v>749</v>
      </c>
      <c r="M3686" s="168" t="s">
        <v>23</v>
      </c>
    </row>
    <row r="3687" spans="1:13" s="169" customFormat="1" x14ac:dyDescent="0.4">
      <c r="A3687" s="161" t="s">
        <v>2064</v>
      </c>
      <c r="B3687" s="161"/>
      <c r="C3687" s="162" t="s">
        <v>3107</v>
      </c>
      <c r="D3687" s="163">
        <v>45894</v>
      </c>
      <c r="E3687" s="164">
        <v>45919</v>
      </c>
      <c r="F3687" s="165">
        <v>15885.59</v>
      </c>
      <c r="G3687" s="166" t="s">
        <v>2258</v>
      </c>
      <c r="H3687" s="161" t="s">
        <v>2021</v>
      </c>
      <c r="I3687" s="161" t="s">
        <v>5911</v>
      </c>
      <c r="J3687" s="161" t="s">
        <v>158</v>
      </c>
      <c r="K3687" s="167"/>
      <c r="L3687" s="168" t="s">
        <v>749</v>
      </c>
      <c r="M3687" s="168" t="s">
        <v>159</v>
      </c>
    </row>
    <row r="3688" spans="1:13" s="169" customFormat="1" x14ac:dyDescent="0.4">
      <c r="A3688" s="161" t="s">
        <v>2064</v>
      </c>
      <c r="B3688" s="161"/>
      <c r="C3688" s="162" t="s">
        <v>3108</v>
      </c>
      <c r="D3688" s="163">
        <v>45870</v>
      </c>
      <c r="E3688" s="164">
        <v>45919</v>
      </c>
      <c r="F3688" s="165">
        <v>1810.64</v>
      </c>
      <c r="G3688" s="166" t="s">
        <v>2258</v>
      </c>
      <c r="H3688" s="161" t="s">
        <v>2021</v>
      </c>
      <c r="I3688" s="161" t="s">
        <v>5963</v>
      </c>
      <c r="J3688" s="161" t="s">
        <v>60</v>
      </c>
      <c r="K3688" s="167"/>
      <c r="L3688" s="168" t="s">
        <v>749</v>
      </c>
      <c r="M3688" s="168" t="s">
        <v>61</v>
      </c>
    </row>
    <row r="3689" spans="1:13" s="169" customFormat="1" x14ac:dyDescent="0.4">
      <c r="A3689" s="161" t="s">
        <v>2064</v>
      </c>
      <c r="B3689" s="161"/>
      <c r="C3689" s="162" t="s">
        <v>3109</v>
      </c>
      <c r="D3689" s="163">
        <v>45875</v>
      </c>
      <c r="E3689" s="164">
        <v>45919</v>
      </c>
      <c r="F3689" s="165">
        <v>13311.34</v>
      </c>
      <c r="G3689" s="166" t="s">
        <v>2264</v>
      </c>
      <c r="H3689" s="161" t="s">
        <v>2270</v>
      </c>
      <c r="I3689" s="161" t="s">
        <v>5858</v>
      </c>
      <c r="J3689" s="161" t="s">
        <v>24</v>
      </c>
      <c r="K3689" s="167"/>
      <c r="L3689" s="168" t="s">
        <v>749</v>
      </c>
      <c r="M3689" s="168" t="s">
        <v>25</v>
      </c>
    </row>
    <row r="3690" spans="1:13" s="169" customFormat="1" x14ac:dyDescent="0.4">
      <c r="A3690" s="161" t="s">
        <v>2064</v>
      </c>
      <c r="B3690" s="161"/>
      <c r="C3690" s="162" t="s">
        <v>3110</v>
      </c>
      <c r="D3690" s="163">
        <v>45894</v>
      </c>
      <c r="E3690" s="164">
        <v>45919</v>
      </c>
      <c r="F3690" s="165">
        <v>4613.3599999999997</v>
      </c>
      <c r="G3690" s="166" t="s">
        <v>2258</v>
      </c>
      <c r="H3690" s="161" t="s">
        <v>2021</v>
      </c>
      <c r="I3690" s="161" t="s">
        <v>6015</v>
      </c>
      <c r="J3690" s="161" t="s">
        <v>218</v>
      </c>
      <c r="K3690" s="167"/>
      <c r="L3690" s="168" t="s">
        <v>749</v>
      </c>
      <c r="M3690" s="168" t="s">
        <v>219</v>
      </c>
    </row>
    <row r="3691" spans="1:13" s="169" customFormat="1" x14ac:dyDescent="0.4">
      <c r="A3691" s="161" t="s">
        <v>2064</v>
      </c>
      <c r="B3691" s="161"/>
      <c r="C3691" s="162" t="s">
        <v>3111</v>
      </c>
      <c r="D3691" s="163">
        <v>45894</v>
      </c>
      <c r="E3691" s="164">
        <v>45919</v>
      </c>
      <c r="F3691" s="165">
        <v>6256.53</v>
      </c>
      <c r="G3691" s="166" t="s">
        <v>2258</v>
      </c>
      <c r="H3691" s="161" t="s">
        <v>2021</v>
      </c>
      <c r="I3691" s="161" t="s">
        <v>5845</v>
      </c>
      <c r="J3691" s="161" t="s">
        <v>126</v>
      </c>
      <c r="K3691" s="167"/>
      <c r="L3691" s="168" t="s">
        <v>749</v>
      </c>
      <c r="M3691" s="168" t="s">
        <v>127</v>
      </c>
    </row>
    <row r="3692" spans="1:13" s="169" customFormat="1" x14ac:dyDescent="0.4">
      <c r="A3692" s="161" t="s">
        <v>2064</v>
      </c>
      <c r="B3692" s="161"/>
      <c r="C3692" s="162" t="s">
        <v>3112</v>
      </c>
      <c r="D3692" s="163">
        <v>45894</v>
      </c>
      <c r="E3692" s="164">
        <v>45919</v>
      </c>
      <c r="F3692" s="165">
        <v>17287.73</v>
      </c>
      <c r="G3692" s="166" t="s">
        <v>2258</v>
      </c>
      <c r="H3692" s="161" t="s">
        <v>2021</v>
      </c>
      <c r="I3692" s="161" t="s">
        <v>5889</v>
      </c>
      <c r="J3692" s="161" t="s">
        <v>180</v>
      </c>
      <c r="K3692" s="167"/>
      <c r="L3692" s="168" t="s">
        <v>749</v>
      </c>
      <c r="M3692" s="168" t="s">
        <v>181</v>
      </c>
    </row>
    <row r="3693" spans="1:13" s="169" customFormat="1" x14ac:dyDescent="0.4">
      <c r="A3693" s="161" t="s">
        <v>2064</v>
      </c>
      <c r="B3693" s="161"/>
      <c r="C3693" s="162" t="s">
        <v>3113</v>
      </c>
      <c r="D3693" s="163">
        <v>45894</v>
      </c>
      <c r="E3693" s="164">
        <v>45919</v>
      </c>
      <c r="F3693" s="165">
        <v>5194.87</v>
      </c>
      <c r="G3693" s="166" t="s">
        <v>2258</v>
      </c>
      <c r="H3693" s="161" t="s">
        <v>2021</v>
      </c>
      <c r="I3693" s="161" t="s">
        <v>6016</v>
      </c>
      <c r="J3693" s="161" t="s">
        <v>264</v>
      </c>
      <c r="K3693" s="167"/>
      <c r="L3693" s="168" t="s">
        <v>749</v>
      </c>
      <c r="M3693" s="168" t="s">
        <v>265</v>
      </c>
    </row>
    <row r="3694" spans="1:13" s="169" customFormat="1" x14ac:dyDescent="0.4">
      <c r="A3694" s="161" t="s">
        <v>2064</v>
      </c>
      <c r="B3694" s="161"/>
      <c r="C3694" s="162" t="s">
        <v>3114</v>
      </c>
      <c r="D3694" s="163">
        <v>45894</v>
      </c>
      <c r="E3694" s="164">
        <v>45919</v>
      </c>
      <c r="F3694" s="165">
        <v>15882.08</v>
      </c>
      <c r="G3694" s="166" t="s">
        <v>2258</v>
      </c>
      <c r="H3694" s="161" t="s">
        <v>2021</v>
      </c>
      <c r="I3694" s="161" t="s">
        <v>5960</v>
      </c>
      <c r="J3694" s="161" t="s">
        <v>114</v>
      </c>
      <c r="K3694" s="167"/>
      <c r="L3694" s="168" t="s">
        <v>749</v>
      </c>
      <c r="M3694" s="168" t="s">
        <v>115</v>
      </c>
    </row>
    <row r="3695" spans="1:13" s="169" customFormat="1" x14ac:dyDescent="0.4">
      <c r="A3695" s="161" t="s">
        <v>2064</v>
      </c>
      <c r="B3695" s="161"/>
      <c r="C3695" s="162" t="s">
        <v>3115</v>
      </c>
      <c r="D3695" s="163">
        <v>45894</v>
      </c>
      <c r="E3695" s="164">
        <v>45919</v>
      </c>
      <c r="F3695" s="165">
        <v>14336.74</v>
      </c>
      <c r="G3695" s="166" t="s">
        <v>2258</v>
      </c>
      <c r="H3695" s="161" t="s">
        <v>2021</v>
      </c>
      <c r="I3695" s="161" t="s">
        <v>6017</v>
      </c>
      <c r="J3695" s="161" t="s">
        <v>186</v>
      </c>
      <c r="K3695" s="167"/>
      <c r="L3695" s="168" t="s">
        <v>749</v>
      </c>
      <c r="M3695" s="168" t="s">
        <v>187</v>
      </c>
    </row>
    <row r="3696" spans="1:13" s="169" customFormat="1" x14ac:dyDescent="0.4">
      <c r="A3696" s="161" t="s">
        <v>2064</v>
      </c>
      <c r="B3696" s="161"/>
      <c r="C3696" s="162" t="s">
        <v>3116</v>
      </c>
      <c r="D3696" s="163">
        <v>45894</v>
      </c>
      <c r="E3696" s="164">
        <v>45919</v>
      </c>
      <c r="F3696" s="165">
        <v>32625.87</v>
      </c>
      <c r="G3696" s="166" t="s">
        <v>2258</v>
      </c>
      <c r="H3696" s="161" t="s">
        <v>2021</v>
      </c>
      <c r="I3696" s="161" t="s">
        <v>5870</v>
      </c>
      <c r="J3696" s="161" t="s">
        <v>364</v>
      </c>
      <c r="K3696" s="167"/>
      <c r="L3696" s="168" t="s">
        <v>749</v>
      </c>
      <c r="M3696" s="168" t="s">
        <v>1900</v>
      </c>
    </row>
    <row r="3697" spans="1:13" s="169" customFormat="1" x14ac:dyDescent="0.4">
      <c r="A3697" s="161" t="s">
        <v>2064</v>
      </c>
      <c r="B3697" s="161"/>
      <c r="C3697" s="162" t="s">
        <v>3117</v>
      </c>
      <c r="D3697" s="163">
        <v>45894</v>
      </c>
      <c r="E3697" s="164">
        <v>45919</v>
      </c>
      <c r="F3697" s="165">
        <v>34090.15</v>
      </c>
      <c r="G3697" s="166" t="s">
        <v>2258</v>
      </c>
      <c r="H3697" s="161" t="s">
        <v>2021</v>
      </c>
      <c r="I3697" s="161" t="s">
        <v>6013</v>
      </c>
      <c r="J3697" s="161" t="s">
        <v>98</v>
      </c>
      <c r="K3697" s="167"/>
      <c r="L3697" s="168" t="s">
        <v>749</v>
      </c>
      <c r="M3697" s="168" t="s">
        <v>99</v>
      </c>
    </row>
    <row r="3698" spans="1:13" s="169" customFormat="1" x14ac:dyDescent="0.4">
      <c r="A3698" s="161" t="s">
        <v>2064</v>
      </c>
      <c r="B3698" s="161"/>
      <c r="C3698" s="162" t="s">
        <v>3118</v>
      </c>
      <c r="D3698" s="163">
        <v>45894</v>
      </c>
      <c r="E3698" s="164">
        <v>45919</v>
      </c>
      <c r="F3698" s="165">
        <v>5814.2</v>
      </c>
      <c r="G3698" s="166" t="s">
        <v>2258</v>
      </c>
      <c r="H3698" s="161" t="s">
        <v>2021</v>
      </c>
      <c r="I3698" s="161" t="s">
        <v>5966</v>
      </c>
      <c r="J3698" s="161" t="s">
        <v>236</v>
      </c>
      <c r="K3698" s="167"/>
      <c r="L3698" s="168" t="s">
        <v>749</v>
      </c>
      <c r="M3698" s="168" t="s">
        <v>237</v>
      </c>
    </row>
    <row r="3699" spans="1:13" s="169" customFormat="1" x14ac:dyDescent="0.4">
      <c r="A3699" s="161" t="s">
        <v>2064</v>
      </c>
      <c r="B3699" s="161"/>
      <c r="C3699" s="162" t="s">
        <v>3119</v>
      </c>
      <c r="D3699" s="163">
        <v>45894</v>
      </c>
      <c r="E3699" s="164">
        <v>45919</v>
      </c>
      <c r="F3699" s="165">
        <v>22617.360000000001</v>
      </c>
      <c r="G3699" s="166" t="s">
        <v>2258</v>
      </c>
      <c r="H3699" s="161" t="s">
        <v>2021</v>
      </c>
      <c r="I3699" s="161" t="s">
        <v>5962</v>
      </c>
      <c r="J3699" s="161" t="s">
        <v>70</v>
      </c>
      <c r="K3699" s="167"/>
      <c r="L3699" s="168" t="s">
        <v>749</v>
      </c>
      <c r="M3699" s="168" t="s">
        <v>71</v>
      </c>
    </row>
    <row r="3700" spans="1:13" s="169" customFormat="1" x14ac:dyDescent="0.4">
      <c r="A3700" s="161" t="s">
        <v>2064</v>
      </c>
      <c r="B3700" s="161"/>
      <c r="C3700" s="162" t="s">
        <v>3120</v>
      </c>
      <c r="D3700" s="163">
        <v>45894</v>
      </c>
      <c r="E3700" s="164">
        <v>45919</v>
      </c>
      <c r="F3700" s="165">
        <v>112719.86</v>
      </c>
      <c r="G3700" s="166" t="s">
        <v>2258</v>
      </c>
      <c r="H3700" s="161" t="s">
        <v>2021</v>
      </c>
      <c r="I3700" s="161" t="s">
        <v>5899</v>
      </c>
      <c r="J3700" s="161" t="s">
        <v>176</v>
      </c>
      <c r="K3700" s="167"/>
      <c r="L3700" s="168" t="s">
        <v>749</v>
      </c>
      <c r="M3700" s="168" t="s">
        <v>177</v>
      </c>
    </row>
    <row r="3701" spans="1:13" s="169" customFormat="1" x14ac:dyDescent="0.4">
      <c r="A3701" s="161" t="s">
        <v>2064</v>
      </c>
      <c r="B3701" s="161"/>
      <c r="C3701" s="162" t="s">
        <v>3121</v>
      </c>
      <c r="D3701" s="163">
        <v>45894</v>
      </c>
      <c r="E3701" s="164">
        <v>45919</v>
      </c>
      <c r="F3701" s="165">
        <v>11662.5</v>
      </c>
      <c r="G3701" s="166" t="s">
        <v>2258</v>
      </c>
      <c r="H3701" s="161" t="s">
        <v>2021</v>
      </c>
      <c r="I3701" s="161" t="s">
        <v>5999</v>
      </c>
      <c r="J3701" s="161" t="s">
        <v>252</v>
      </c>
      <c r="K3701" s="167"/>
      <c r="L3701" s="168" t="s">
        <v>749</v>
      </c>
      <c r="M3701" s="168" t="s">
        <v>253</v>
      </c>
    </row>
    <row r="3702" spans="1:13" s="169" customFormat="1" x14ac:dyDescent="0.4">
      <c r="A3702" s="161" t="s">
        <v>2064</v>
      </c>
      <c r="B3702" s="161"/>
      <c r="C3702" s="162" t="s">
        <v>3122</v>
      </c>
      <c r="D3702" s="163">
        <v>45894</v>
      </c>
      <c r="E3702" s="164">
        <v>45919</v>
      </c>
      <c r="F3702" s="165">
        <v>6256.53</v>
      </c>
      <c r="G3702" s="166" t="s">
        <v>2258</v>
      </c>
      <c r="H3702" s="161" t="s">
        <v>2021</v>
      </c>
      <c r="I3702" s="161" t="s">
        <v>6018</v>
      </c>
      <c r="J3702" s="161" t="s">
        <v>144</v>
      </c>
      <c r="K3702" s="167"/>
      <c r="L3702" s="168" t="s">
        <v>749</v>
      </c>
      <c r="M3702" s="168" t="s">
        <v>145</v>
      </c>
    </row>
    <row r="3703" spans="1:13" s="169" customFormat="1" x14ac:dyDescent="0.4">
      <c r="A3703" s="161" t="s">
        <v>2064</v>
      </c>
      <c r="B3703" s="161"/>
      <c r="C3703" s="162" t="s">
        <v>3123</v>
      </c>
      <c r="D3703" s="163">
        <v>45894</v>
      </c>
      <c r="E3703" s="164">
        <v>45919</v>
      </c>
      <c r="F3703" s="165">
        <v>9621.8700000000008</v>
      </c>
      <c r="G3703" s="166" t="s">
        <v>2258</v>
      </c>
      <c r="H3703" s="161" t="s">
        <v>2021</v>
      </c>
      <c r="I3703" s="161" t="s">
        <v>5859</v>
      </c>
      <c r="J3703" s="161" t="s">
        <v>166</v>
      </c>
      <c r="K3703" s="167"/>
      <c r="L3703" s="168" t="s">
        <v>749</v>
      </c>
      <c r="M3703" s="168" t="s">
        <v>167</v>
      </c>
    </row>
    <row r="3704" spans="1:13" s="169" customFormat="1" x14ac:dyDescent="0.4">
      <c r="A3704" s="161" t="s">
        <v>2064</v>
      </c>
      <c r="B3704" s="161"/>
      <c r="C3704" s="162" t="s">
        <v>3124</v>
      </c>
      <c r="D3704" s="163">
        <v>45894</v>
      </c>
      <c r="E3704" s="164">
        <v>45919</v>
      </c>
      <c r="F3704" s="165">
        <v>5229.24</v>
      </c>
      <c r="G3704" s="166" t="s">
        <v>2258</v>
      </c>
      <c r="H3704" s="161" t="s">
        <v>2021</v>
      </c>
      <c r="I3704" s="161" t="s">
        <v>6019</v>
      </c>
      <c r="J3704" s="161" t="s">
        <v>238</v>
      </c>
      <c r="K3704" s="167"/>
      <c r="L3704" s="168" t="s">
        <v>749</v>
      </c>
      <c r="M3704" s="168" t="s">
        <v>239</v>
      </c>
    </row>
    <row r="3705" spans="1:13" s="169" customFormat="1" x14ac:dyDescent="0.4">
      <c r="A3705" s="161" t="s">
        <v>2064</v>
      </c>
      <c r="B3705" s="161"/>
      <c r="C3705" s="162" t="s">
        <v>3125</v>
      </c>
      <c r="D3705" s="163">
        <v>45894</v>
      </c>
      <c r="E3705" s="164">
        <v>45919</v>
      </c>
      <c r="F3705" s="165">
        <v>8083.12</v>
      </c>
      <c r="G3705" s="166" t="s">
        <v>2258</v>
      </c>
      <c r="H3705" s="161" t="s">
        <v>2021</v>
      </c>
      <c r="I3705" s="161" t="s">
        <v>5963</v>
      </c>
      <c r="J3705" s="161" t="s">
        <v>60</v>
      </c>
      <c r="K3705" s="167"/>
      <c r="L3705" s="168" t="s">
        <v>749</v>
      </c>
      <c r="M3705" s="168" t="s">
        <v>61</v>
      </c>
    </row>
    <row r="3706" spans="1:13" s="169" customFormat="1" x14ac:dyDescent="0.4">
      <c r="A3706" s="161" t="s">
        <v>2064</v>
      </c>
      <c r="B3706" s="161"/>
      <c r="C3706" s="162" t="s">
        <v>3126</v>
      </c>
      <c r="D3706" s="163">
        <v>45894</v>
      </c>
      <c r="E3706" s="164">
        <v>45919</v>
      </c>
      <c r="F3706" s="165">
        <v>15371.86</v>
      </c>
      <c r="G3706" s="166" t="s">
        <v>2258</v>
      </c>
      <c r="H3706" s="161" t="s">
        <v>2021</v>
      </c>
      <c r="I3706" s="161" t="s">
        <v>5907</v>
      </c>
      <c r="J3706" s="161" t="s">
        <v>188</v>
      </c>
      <c r="K3706" s="167"/>
      <c r="L3706" s="168" t="s">
        <v>749</v>
      </c>
      <c r="M3706" s="168" t="s">
        <v>189</v>
      </c>
    </row>
    <row r="3707" spans="1:13" s="169" customFormat="1" x14ac:dyDescent="0.4">
      <c r="A3707" s="161" t="s">
        <v>2064</v>
      </c>
      <c r="B3707" s="161"/>
      <c r="C3707" s="162" t="s">
        <v>3127</v>
      </c>
      <c r="D3707" s="163">
        <v>45876</v>
      </c>
      <c r="E3707" s="164">
        <v>45919</v>
      </c>
      <c r="F3707" s="165">
        <v>3030.55</v>
      </c>
      <c r="G3707" s="166" t="s">
        <v>2258</v>
      </c>
      <c r="H3707" s="161" t="s">
        <v>2021</v>
      </c>
      <c r="I3707" s="161" t="s">
        <v>5920</v>
      </c>
      <c r="J3707" s="161" t="s">
        <v>106</v>
      </c>
      <c r="K3707" s="167"/>
      <c r="L3707" s="168" t="s">
        <v>749</v>
      </c>
      <c r="M3707" s="168" t="s">
        <v>107</v>
      </c>
    </row>
    <row r="3708" spans="1:13" s="169" customFormat="1" x14ac:dyDescent="0.4">
      <c r="A3708" s="161" t="s">
        <v>2064</v>
      </c>
      <c r="B3708" s="161"/>
      <c r="C3708" s="162" t="s">
        <v>3128</v>
      </c>
      <c r="D3708" s="163">
        <v>45894</v>
      </c>
      <c r="E3708" s="164">
        <v>45919</v>
      </c>
      <c r="F3708" s="165">
        <v>6561.12</v>
      </c>
      <c r="G3708" s="166" t="s">
        <v>2258</v>
      </c>
      <c r="H3708" s="161" t="s">
        <v>2021</v>
      </c>
      <c r="I3708" s="161" t="s">
        <v>5977</v>
      </c>
      <c r="J3708" s="161" t="s">
        <v>200</v>
      </c>
      <c r="K3708" s="167"/>
      <c r="L3708" s="168" t="s">
        <v>749</v>
      </c>
      <c r="M3708" s="168" t="s">
        <v>201</v>
      </c>
    </row>
    <row r="3709" spans="1:13" s="169" customFormat="1" x14ac:dyDescent="0.4">
      <c r="A3709" s="161" t="s">
        <v>2064</v>
      </c>
      <c r="B3709" s="161"/>
      <c r="C3709" s="162" t="s">
        <v>3129</v>
      </c>
      <c r="D3709" s="163">
        <v>45894</v>
      </c>
      <c r="E3709" s="164">
        <v>45919</v>
      </c>
      <c r="F3709" s="165">
        <v>10020.91</v>
      </c>
      <c r="G3709" s="166" t="s">
        <v>2258</v>
      </c>
      <c r="H3709" s="161" t="s">
        <v>2021</v>
      </c>
      <c r="I3709" s="161" t="s">
        <v>5965</v>
      </c>
      <c r="J3709" s="161" t="s">
        <v>72</v>
      </c>
      <c r="K3709" s="167"/>
      <c r="L3709" s="168" t="s">
        <v>749</v>
      </c>
      <c r="M3709" s="168" t="s">
        <v>73</v>
      </c>
    </row>
    <row r="3710" spans="1:13" s="169" customFormat="1" x14ac:dyDescent="0.4">
      <c r="A3710" s="161" t="s">
        <v>2064</v>
      </c>
      <c r="B3710" s="161"/>
      <c r="C3710" s="162" t="s">
        <v>3130</v>
      </c>
      <c r="D3710" s="163">
        <v>45894</v>
      </c>
      <c r="E3710" s="164">
        <v>45919</v>
      </c>
      <c r="F3710" s="165">
        <v>192104.72</v>
      </c>
      <c r="G3710" s="166" t="s">
        <v>2258</v>
      </c>
      <c r="H3710" s="161" t="s">
        <v>2021</v>
      </c>
      <c r="I3710" s="161" t="s">
        <v>5860</v>
      </c>
      <c r="J3710" s="161" t="s">
        <v>168</v>
      </c>
      <c r="K3710" s="167"/>
      <c r="L3710" s="168" t="s">
        <v>749</v>
      </c>
      <c r="M3710" s="168" t="s">
        <v>169</v>
      </c>
    </row>
    <row r="3711" spans="1:13" s="169" customFormat="1" x14ac:dyDescent="0.4">
      <c r="A3711" s="161" t="s">
        <v>2064</v>
      </c>
      <c r="B3711" s="161"/>
      <c r="C3711" s="162" t="s">
        <v>3131</v>
      </c>
      <c r="D3711" s="163">
        <v>45870</v>
      </c>
      <c r="E3711" s="164">
        <v>45919</v>
      </c>
      <c r="F3711" s="165">
        <v>982.43</v>
      </c>
      <c r="G3711" s="166" t="s">
        <v>2258</v>
      </c>
      <c r="H3711" s="161" t="s">
        <v>2021</v>
      </c>
      <c r="I3711" s="161" t="s">
        <v>5928</v>
      </c>
      <c r="J3711" s="161" t="s">
        <v>220</v>
      </c>
      <c r="K3711" s="167"/>
      <c r="L3711" s="168" t="s">
        <v>749</v>
      </c>
      <c r="M3711" s="168" t="s">
        <v>221</v>
      </c>
    </row>
    <row r="3712" spans="1:13" s="169" customFormat="1" x14ac:dyDescent="0.4">
      <c r="A3712" s="161" t="s">
        <v>2064</v>
      </c>
      <c r="B3712" s="161"/>
      <c r="C3712" s="162" t="s">
        <v>3132</v>
      </c>
      <c r="D3712" s="163">
        <v>45870</v>
      </c>
      <c r="E3712" s="164">
        <v>45919</v>
      </c>
      <c r="F3712" s="165">
        <v>6875.38</v>
      </c>
      <c r="G3712" s="166" t="s">
        <v>2258</v>
      </c>
      <c r="H3712" s="161" t="s">
        <v>2021</v>
      </c>
      <c r="I3712" s="161" t="s">
        <v>5870</v>
      </c>
      <c r="J3712" s="161" t="s">
        <v>364</v>
      </c>
      <c r="K3712" s="167"/>
      <c r="L3712" s="168" t="s">
        <v>749</v>
      </c>
      <c r="M3712" s="168" t="s">
        <v>365</v>
      </c>
    </row>
    <row r="3713" spans="1:13" s="169" customFormat="1" x14ac:dyDescent="0.4">
      <c r="A3713" s="161" t="s">
        <v>2064</v>
      </c>
      <c r="B3713" s="161"/>
      <c r="C3713" s="162" t="s">
        <v>3133</v>
      </c>
      <c r="D3713" s="163">
        <v>45870</v>
      </c>
      <c r="E3713" s="164">
        <v>45919</v>
      </c>
      <c r="F3713" s="165">
        <v>8900.4</v>
      </c>
      <c r="G3713" s="166" t="s">
        <v>2258</v>
      </c>
      <c r="H3713" s="161" t="s">
        <v>2021</v>
      </c>
      <c r="I3713" s="161" t="s">
        <v>5929</v>
      </c>
      <c r="J3713" s="161" t="s">
        <v>192</v>
      </c>
      <c r="K3713" s="167"/>
      <c r="L3713" s="168" t="s">
        <v>749</v>
      </c>
      <c r="M3713" s="168" t="s">
        <v>193</v>
      </c>
    </row>
    <row r="3714" spans="1:13" s="169" customFormat="1" x14ac:dyDescent="0.4">
      <c r="A3714" s="161" t="s">
        <v>2064</v>
      </c>
      <c r="B3714" s="161"/>
      <c r="C3714" s="162" t="s">
        <v>3134</v>
      </c>
      <c r="D3714" s="163">
        <v>45870</v>
      </c>
      <c r="E3714" s="164">
        <v>45919</v>
      </c>
      <c r="F3714" s="165">
        <v>5222.8100000000004</v>
      </c>
      <c r="G3714" s="166" t="s">
        <v>2258</v>
      </c>
      <c r="H3714" s="161" t="s">
        <v>2021</v>
      </c>
      <c r="I3714" s="161" t="s">
        <v>5872</v>
      </c>
      <c r="J3714" s="161" t="s">
        <v>222</v>
      </c>
      <c r="K3714" s="167"/>
      <c r="L3714" s="168" t="s">
        <v>749</v>
      </c>
      <c r="M3714" s="168" t="s">
        <v>223</v>
      </c>
    </row>
    <row r="3715" spans="1:13" s="169" customFormat="1" x14ac:dyDescent="0.4">
      <c r="A3715" s="161" t="s">
        <v>2064</v>
      </c>
      <c r="B3715" s="161"/>
      <c r="C3715" s="162" t="s">
        <v>3135</v>
      </c>
      <c r="D3715" s="163">
        <v>45870</v>
      </c>
      <c r="E3715" s="164">
        <v>45919</v>
      </c>
      <c r="F3715" s="165">
        <v>1097.94</v>
      </c>
      <c r="G3715" s="166" t="s">
        <v>2258</v>
      </c>
      <c r="H3715" s="161" t="s">
        <v>2021</v>
      </c>
      <c r="I3715" s="161" t="s">
        <v>5873</v>
      </c>
      <c r="J3715" s="161" t="s">
        <v>268</v>
      </c>
      <c r="K3715" s="167"/>
      <c r="L3715" s="168" t="s">
        <v>749</v>
      </c>
      <c r="M3715" s="168" t="s">
        <v>269</v>
      </c>
    </row>
    <row r="3716" spans="1:13" s="169" customFormat="1" x14ac:dyDescent="0.4">
      <c r="A3716" s="161" t="s">
        <v>2064</v>
      </c>
      <c r="B3716" s="161"/>
      <c r="C3716" s="162" t="s">
        <v>3136</v>
      </c>
      <c r="D3716" s="163">
        <v>45870</v>
      </c>
      <c r="E3716" s="164">
        <v>45919</v>
      </c>
      <c r="F3716" s="165">
        <v>4062.95</v>
      </c>
      <c r="G3716" s="166" t="s">
        <v>2258</v>
      </c>
      <c r="H3716" s="161" t="s">
        <v>2021</v>
      </c>
      <c r="I3716" s="161" t="s">
        <v>6020</v>
      </c>
      <c r="J3716" s="161" t="s">
        <v>224</v>
      </c>
      <c r="K3716" s="167"/>
      <c r="L3716" s="168" t="s">
        <v>749</v>
      </c>
      <c r="M3716" s="168" t="s">
        <v>225</v>
      </c>
    </row>
    <row r="3717" spans="1:13" s="169" customFormat="1" x14ac:dyDescent="0.4">
      <c r="A3717" s="161" t="s">
        <v>2064</v>
      </c>
      <c r="B3717" s="161"/>
      <c r="C3717" s="162" t="s">
        <v>3137</v>
      </c>
      <c r="D3717" s="163">
        <v>45870</v>
      </c>
      <c r="E3717" s="164">
        <v>45919</v>
      </c>
      <c r="F3717" s="165">
        <v>4542.25</v>
      </c>
      <c r="G3717" s="166" t="s">
        <v>2258</v>
      </c>
      <c r="H3717" s="161" t="s">
        <v>2021</v>
      </c>
      <c r="I3717" s="161" t="s">
        <v>5949</v>
      </c>
      <c r="J3717" s="161" t="s">
        <v>226</v>
      </c>
      <c r="K3717" s="167"/>
      <c r="L3717" s="168" t="s">
        <v>749</v>
      </c>
      <c r="M3717" s="168" t="s">
        <v>227</v>
      </c>
    </row>
    <row r="3718" spans="1:13" s="169" customFormat="1" x14ac:dyDescent="0.4">
      <c r="A3718" s="161" t="s">
        <v>2064</v>
      </c>
      <c r="B3718" s="161"/>
      <c r="C3718" s="162" t="s">
        <v>3138</v>
      </c>
      <c r="D3718" s="163">
        <v>45870</v>
      </c>
      <c r="E3718" s="164">
        <v>45919</v>
      </c>
      <c r="F3718" s="165">
        <v>973.89</v>
      </c>
      <c r="G3718" s="166" t="s">
        <v>2258</v>
      </c>
      <c r="H3718" s="161" t="s">
        <v>2021</v>
      </c>
      <c r="I3718" s="161" t="s">
        <v>5997</v>
      </c>
      <c r="J3718" s="161" t="s">
        <v>228</v>
      </c>
      <c r="K3718" s="167"/>
      <c r="L3718" s="168" t="s">
        <v>749</v>
      </c>
      <c r="M3718" s="168" t="s">
        <v>229</v>
      </c>
    </row>
    <row r="3719" spans="1:13" s="169" customFormat="1" x14ac:dyDescent="0.4">
      <c r="A3719" s="161" t="s">
        <v>2064</v>
      </c>
      <c r="B3719" s="161"/>
      <c r="C3719" s="162" t="s">
        <v>3139</v>
      </c>
      <c r="D3719" s="163">
        <v>45870</v>
      </c>
      <c r="E3719" s="164">
        <v>45919</v>
      </c>
      <c r="F3719" s="165">
        <v>975.66</v>
      </c>
      <c r="G3719" s="166" t="s">
        <v>2258</v>
      </c>
      <c r="H3719" s="161" t="s">
        <v>2021</v>
      </c>
      <c r="I3719" s="161" t="s">
        <v>6021</v>
      </c>
      <c r="J3719" s="161" t="s">
        <v>230</v>
      </c>
      <c r="K3719" s="167"/>
      <c r="L3719" s="168" t="s">
        <v>749</v>
      </c>
      <c r="M3719" s="168" t="s">
        <v>231</v>
      </c>
    </row>
    <row r="3720" spans="1:13" s="169" customFormat="1" x14ac:dyDescent="0.4">
      <c r="A3720" s="161" t="s">
        <v>2064</v>
      </c>
      <c r="B3720" s="161"/>
      <c r="C3720" s="162" t="s">
        <v>3140</v>
      </c>
      <c r="D3720" s="163">
        <v>45870</v>
      </c>
      <c r="E3720" s="164">
        <v>45919</v>
      </c>
      <c r="F3720" s="165">
        <v>4976.12</v>
      </c>
      <c r="G3720" s="166" t="s">
        <v>2258</v>
      </c>
      <c r="H3720" s="161" t="s">
        <v>2021</v>
      </c>
      <c r="I3720" s="161" t="s">
        <v>6004</v>
      </c>
      <c r="J3720" s="161" t="s">
        <v>194</v>
      </c>
      <c r="K3720" s="167"/>
      <c r="L3720" s="168" t="s">
        <v>749</v>
      </c>
      <c r="M3720" s="168" t="s">
        <v>195</v>
      </c>
    </row>
    <row r="3721" spans="1:13" s="169" customFormat="1" x14ac:dyDescent="0.4">
      <c r="A3721" s="161" t="s">
        <v>2064</v>
      </c>
      <c r="B3721" s="161"/>
      <c r="C3721" s="162" t="s">
        <v>3141</v>
      </c>
      <c r="D3721" s="163">
        <v>45870</v>
      </c>
      <c r="E3721" s="164">
        <v>45919</v>
      </c>
      <c r="F3721" s="165">
        <v>9749.09</v>
      </c>
      <c r="G3721" s="166" t="s">
        <v>2258</v>
      </c>
      <c r="H3721" s="161" t="s">
        <v>2021</v>
      </c>
      <c r="I3721" s="161" t="s">
        <v>6010</v>
      </c>
      <c r="J3721" s="161" t="s">
        <v>196</v>
      </c>
      <c r="K3721" s="167"/>
      <c r="L3721" s="168" t="s">
        <v>749</v>
      </c>
      <c r="M3721" s="168" t="s">
        <v>197</v>
      </c>
    </row>
    <row r="3722" spans="1:13" s="169" customFormat="1" x14ac:dyDescent="0.4">
      <c r="A3722" s="161" t="s">
        <v>2064</v>
      </c>
      <c r="B3722" s="161"/>
      <c r="C3722" s="162" t="s">
        <v>3142</v>
      </c>
      <c r="D3722" s="163">
        <v>45870</v>
      </c>
      <c r="E3722" s="164">
        <v>45919</v>
      </c>
      <c r="F3722" s="165">
        <v>975.63</v>
      </c>
      <c r="G3722" s="166" t="s">
        <v>2258</v>
      </c>
      <c r="H3722" s="161" t="s">
        <v>2021</v>
      </c>
      <c r="I3722" s="161" t="s">
        <v>6011</v>
      </c>
      <c r="J3722" s="161" t="s">
        <v>272</v>
      </c>
      <c r="K3722" s="167"/>
      <c r="L3722" s="168" t="s">
        <v>749</v>
      </c>
      <c r="M3722" s="168" t="s">
        <v>273</v>
      </c>
    </row>
    <row r="3723" spans="1:13" s="169" customFormat="1" x14ac:dyDescent="0.4">
      <c r="A3723" s="161" t="s">
        <v>2064</v>
      </c>
      <c r="B3723" s="161"/>
      <c r="C3723" s="162" t="s">
        <v>3143</v>
      </c>
      <c r="D3723" s="163">
        <v>45870</v>
      </c>
      <c r="E3723" s="164">
        <v>45919</v>
      </c>
      <c r="F3723" s="165">
        <v>974.9</v>
      </c>
      <c r="G3723" s="166" t="s">
        <v>2258</v>
      </c>
      <c r="H3723" s="161" t="s">
        <v>2021</v>
      </c>
      <c r="I3723" s="161" t="s">
        <v>5925</v>
      </c>
      <c r="J3723" s="161" t="s">
        <v>198</v>
      </c>
      <c r="K3723" s="167"/>
      <c r="L3723" s="168" t="s">
        <v>749</v>
      </c>
      <c r="M3723" s="168" t="s">
        <v>199</v>
      </c>
    </row>
    <row r="3724" spans="1:13" s="169" customFormat="1" x14ac:dyDescent="0.4">
      <c r="A3724" s="161" t="s">
        <v>2064</v>
      </c>
      <c r="B3724" s="161"/>
      <c r="C3724" s="162" t="s">
        <v>3144</v>
      </c>
      <c r="D3724" s="163">
        <v>45870</v>
      </c>
      <c r="E3724" s="164">
        <v>45919</v>
      </c>
      <c r="F3724" s="165">
        <v>975.63</v>
      </c>
      <c r="G3724" s="166" t="s">
        <v>2258</v>
      </c>
      <c r="H3724" s="161" t="s">
        <v>2021</v>
      </c>
      <c r="I3724" s="161" t="s">
        <v>6012</v>
      </c>
      <c r="J3724" s="161" t="s">
        <v>232</v>
      </c>
      <c r="K3724" s="167"/>
      <c r="L3724" s="168" t="s">
        <v>749</v>
      </c>
      <c r="M3724" s="168" t="s">
        <v>233</v>
      </c>
    </row>
    <row r="3725" spans="1:13" s="169" customFormat="1" x14ac:dyDescent="0.4">
      <c r="A3725" s="161" t="s">
        <v>2064</v>
      </c>
      <c r="B3725" s="161"/>
      <c r="C3725" s="162" t="s">
        <v>3145</v>
      </c>
      <c r="D3725" s="163">
        <v>45870</v>
      </c>
      <c r="E3725" s="164">
        <v>45919</v>
      </c>
      <c r="F3725" s="165">
        <v>1098.45</v>
      </c>
      <c r="G3725" s="166" t="s">
        <v>2258</v>
      </c>
      <c r="H3725" s="161" t="s">
        <v>2021</v>
      </c>
      <c r="I3725" s="161" t="s">
        <v>5926</v>
      </c>
      <c r="J3725" s="161" t="s">
        <v>234</v>
      </c>
      <c r="K3725" s="167"/>
      <c r="L3725" s="168" t="s">
        <v>749</v>
      </c>
      <c r="M3725" s="168" t="s">
        <v>235</v>
      </c>
    </row>
    <row r="3726" spans="1:13" s="169" customFormat="1" x14ac:dyDescent="0.4">
      <c r="A3726" s="161" t="s">
        <v>2064</v>
      </c>
      <c r="B3726" s="161"/>
      <c r="C3726" s="162" t="s">
        <v>3146</v>
      </c>
      <c r="D3726" s="163">
        <v>45870</v>
      </c>
      <c r="E3726" s="164">
        <v>45919</v>
      </c>
      <c r="F3726" s="165">
        <v>1220.73</v>
      </c>
      <c r="G3726" s="166" t="s">
        <v>2258</v>
      </c>
      <c r="H3726" s="161" t="s">
        <v>2021</v>
      </c>
      <c r="I3726" s="161" t="s">
        <v>5927</v>
      </c>
      <c r="J3726" s="161" t="s">
        <v>256</v>
      </c>
      <c r="K3726" s="167"/>
      <c r="L3726" s="168" t="s">
        <v>749</v>
      </c>
      <c r="M3726" s="168" t="s">
        <v>257</v>
      </c>
    </row>
    <row r="3727" spans="1:13" s="169" customFormat="1" x14ac:dyDescent="0.4">
      <c r="A3727" s="161" t="s">
        <v>2064</v>
      </c>
      <c r="B3727" s="161"/>
      <c r="C3727" s="162" t="s">
        <v>3147</v>
      </c>
      <c r="D3727" s="163">
        <v>45870</v>
      </c>
      <c r="E3727" s="164">
        <v>45919</v>
      </c>
      <c r="F3727" s="165">
        <v>974.18</v>
      </c>
      <c r="G3727" s="166" t="s">
        <v>2258</v>
      </c>
      <c r="H3727" s="161" t="s">
        <v>2021</v>
      </c>
      <c r="I3727" s="161" t="s">
        <v>5887</v>
      </c>
      <c r="J3727" s="161" t="s">
        <v>266</v>
      </c>
      <c r="K3727" s="167"/>
      <c r="L3727" s="168" t="s">
        <v>749</v>
      </c>
      <c r="M3727" s="168" t="s">
        <v>267</v>
      </c>
    </row>
    <row r="3728" spans="1:13" s="169" customFormat="1" x14ac:dyDescent="0.4">
      <c r="A3728" s="161" t="s">
        <v>2064</v>
      </c>
      <c r="B3728" s="161"/>
      <c r="C3728" s="162" t="s">
        <v>3148</v>
      </c>
      <c r="D3728" s="163">
        <v>45870</v>
      </c>
      <c r="E3728" s="164">
        <v>45919</v>
      </c>
      <c r="F3728" s="165">
        <v>961.58</v>
      </c>
      <c r="G3728" s="166" t="s">
        <v>2258</v>
      </c>
      <c r="H3728" s="161" t="s">
        <v>2021</v>
      </c>
      <c r="I3728" s="161" t="s">
        <v>6015</v>
      </c>
      <c r="J3728" s="161" t="s">
        <v>218</v>
      </c>
      <c r="K3728" s="167"/>
      <c r="L3728" s="168" t="s">
        <v>749</v>
      </c>
      <c r="M3728" s="168" t="s">
        <v>219</v>
      </c>
    </row>
    <row r="3729" spans="1:13" s="169" customFormat="1" x14ac:dyDescent="0.4">
      <c r="A3729" s="161" t="s">
        <v>2064</v>
      </c>
      <c r="B3729" s="161"/>
      <c r="C3729" s="162" t="s">
        <v>3149</v>
      </c>
      <c r="D3729" s="163">
        <v>45870</v>
      </c>
      <c r="E3729" s="164">
        <v>45919</v>
      </c>
      <c r="F3729" s="165">
        <v>1098.45</v>
      </c>
      <c r="G3729" s="166" t="s">
        <v>2258</v>
      </c>
      <c r="H3729" s="161" t="s">
        <v>2021</v>
      </c>
      <c r="I3729" s="161" t="s">
        <v>6016</v>
      </c>
      <c r="J3729" s="161" t="s">
        <v>264</v>
      </c>
      <c r="K3729" s="167"/>
      <c r="L3729" s="168" t="s">
        <v>749</v>
      </c>
      <c r="M3729" s="168" t="s">
        <v>265</v>
      </c>
    </row>
    <row r="3730" spans="1:13" s="169" customFormat="1" x14ac:dyDescent="0.4">
      <c r="A3730" s="161" t="s">
        <v>2064</v>
      </c>
      <c r="B3730" s="161"/>
      <c r="C3730" s="162" t="s">
        <v>3150</v>
      </c>
      <c r="D3730" s="163">
        <v>45870</v>
      </c>
      <c r="E3730" s="164">
        <v>45919</v>
      </c>
      <c r="F3730" s="165">
        <v>1220.73</v>
      </c>
      <c r="G3730" s="166" t="s">
        <v>2258</v>
      </c>
      <c r="H3730" s="161" t="s">
        <v>2021</v>
      </c>
      <c r="I3730" s="161" t="s">
        <v>5966</v>
      </c>
      <c r="J3730" s="161" t="s">
        <v>236</v>
      </c>
      <c r="K3730" s="167"/>
      <c r="L3730" s="168" t="s">
        <v>749</v>
      </c>
      <c r="M3730" s="168" t="s">
        <v>237</v>
      </c>
    </row>
    <row r="3731" spans="1:13" s="169" customFormat="1" x14ac:dyDescent="0.4">
      <c r="A3731" s="161" t="s">
        <v>2064</v>
      </c>
      <c r="B3731" s="161"/>
      <c r="C3731" s="162" t="s">
        <v>3151</v>
      </c>
      <c r="D3731" s="163">
        <v>45870</v>
      </c>
      <c r="E3731" s="164">
        <v>45919</v>
      </c>
      <c r="F3731" s="165">
        <v>2448.65</v>
      </c>
      <c r="G3731" s="166" t="s">
        <v>2258</v>
      </c>
      <c r="H3731" s="161" t="s">
        <v>2021</v>
      </c>
      <c r="I3731" s="161" t="s">
        <v>5999</v>
      </c>
      <c r="J3731" s="161" t="s">
        <v>252</v>
      </c>
      <c r="K3731" s="167"/>
      <c r="L3731" s="168" t="s">
        <v>749</v>
      </c>
      <c r="M3731" s="168" t="s">
        <v>253</v>
      </c>
    </row>
    <row r="3732" spans="1:13" s="169" customFormat="1" x14ac:dyDescent="0.4">
      <c r="A3732" s="161" t="s">
        <v>2064</v>
      </c>
      <c r="B3732" s="161"/>
      <c r="C3732" s="162" t="s">
        <v>3152</v>
      </c>
      <c r="D3732" s="163">
        <v>45870</v>
      </c>
      <c r="E3732" s="164">
        <v>45919</v>
      </c>
      <c r="F3732" s="165">
        <v>1097.1099999999999</v>
      </c>
      <c r="G3732" s="166" t="s">
        <v>2258</v>
      </c>
      <c r="H3732" s="161" t="s">
        <v>2021</v>
      </c>
      <c r="I3732" s="161" t="s">
        <v>6019</v>
      </c>
      <c r="J3732" s="161" t="s">
        <v>238</v>
      </c>
      <c r="K3732" s="167"/>
      <c r="L3732" s="168" t="s">
        <v>749</v>
      </c>
      <c r="M3732" s="168" t="s">
        <v>239</v>
      </c>
    </row>
    <row r="3733" spans="1:13" s="169" customFormat="1" x14ac:dyDescent="0.4">
      <c r="A3733" s="161" t="s">
        <v>2064</v>
      </c>
      <c r="B3733" s="161"/>
      <c r="C3733" s="162" t="s">
        <v>3153</v>
      </c>
      <c r="D3733" s="163">
        <v>45870</v>
      </c>
      <c r="E3733" s="164">
        <v>45919</v>
      </c>
      <c r="F3733" s="165">
        <v>3513.87</v>
      </c>
      <c r="G3733" s="166" t="s">
        <v>2258</v>
      </c>
      <c r="H3733" s="161" t="s">
        <v>2021</v>
      </c>
      <c r="I3733" s="161" t="s">
        <v>5969</v>
      </c>
      <c r="J3733" s="161" t="s">
        <v>410</v>
      </c>
      <c r="K3733" s="167"/>
      <c r="L3733" s="168" t="s">
        <v>749</v>
      </c>
      <c r="M3733" s="168" t="s">
        <v>411</v>
      </c>
    </row>
    <row r="3734" spans="1:13" s="169" customFormat="1" x14ac:dyDescent="0.4">
      <c r="A3734" s="161" t="s">
        <v>2064</v>
      </c>
      <c r="B3734" s="161"/>
      <c r="C3734" s="162" t="s">
        <v>3154</v>
      </c>
      <c r="D3734" s="163">
        <v>45870</v>
      </c>
      <c r="E3734" s="164">
        <v>45919</v>
      </c>
      <c r="F3734" s="165">
        <v>1373.96</v>
      </c>
      <c r="G3734" s="166" t="s">
        <v>2258</v>
      </c>
      <c r="H3734" s="161" t="s">
        <v>2021</v>
      </c>
      <c r="I3734" s="161" t="s">
        <v>5977</v>
      </c>
      <c r="J3734" s="161" t="s">
        <v>200</v>
      </c>
      <c r="K3734" s="167"/>
      <c r="L3734" s="168" t="s">
        <v>749</v>
      </c>
      <c r="M3734" s="168" t="s">
        <v>201</v>
      </c>
    </row>
    <row r="3735" spans="1:13" s="169" customFormat="1" x14ac:dyDescent="0.4">
      <c r="A3735" s="161" t="s">
        <v>2064</v>
      </c>
      <c r="B3735" s="161"/>
      <c r="C3735" s="162" t="s">
        <v>3155</v>
      </c>
      <c r="D3735" s="163">
        <v>45870</v>
      </c>
      <c r="E3735" s="164">
        <v>45919</v>
      </c>
      <c r="F3735" s="165">
        <v>975.63</v>
      </c>
      <c r="G3735" s="166" t="s">
        <v>2258</v>
      </c>
      <c r="H3735" s="161" t="s">
        <v>2021</v>
      </c>
      <c r="I3735" s="161" t="s">
        <v>6022</v>
      </c>
      <c r="J3735" s="161" t="s">
        <v>240</v>
      </c>
      <c r="K3735" s="167"/>
      <c r="L3735" s="168" t="s">
        <v>749</v>
      </c>
      <c r="M3735" s="168" t="s">
        <v>241</v>
      </c>
    </row>
    <row r="3736" spans="1:13" s="169" customFormat="1" x14ac:dyDescent="0.4">
      <c r="A3736" s="161" t="s">
        <v>2064</v>
      </c>
      <c r="B3736" s="161"/>
      <c r="C3736" s="162" t="s">
        <v>3156</v>
      </c>
      <c r="D3736" s="163">
        <v>45870</v>
      </c>
      <c r="E3736" s="164">
        <v>45919</v>
      </c>
      <c r="F3736" s="165">
        <v>1097.9100000000001</v>
      </c>
      <c r="G3736" s="166" t="s">
        <v>2258</v>
      </c>
      <c r="H3736" s="161" t="s">
        <v>2021</v>
      </c>
      <c r="I3736" s="161" t="s">
        <v>5971</v>
      </c>
      <c r="J3736" s="161" t="s">
        <v>2</v>
      </c>
      <c r="K3736" s="167"/>
      <c r="L3736" s="168" t="s">
        <v>749</v>
      </c>
      <c r="M3736" s="168" t="s">
        <v>1900</v>
      </c>
    </row>
    <row r="3737" spans="1:13" s="169" customFormat="1" x14ac:dyDescent="0.4">
      <c r="A3737" s="161" t="s">
        <v>2064</v>
      </c>
      <c r="B3737" s="161"/>
      <c r="C3737" s="162" t="s">
        <v>3157</v>
      </c>
      <c r="D3737" s="163">
        <v>45870</v>
      </c>
      <c r="E3737" s="164">
        <v>45919</v>
      </c>
      <c r="F3737" s="165">
        <v>974.83</v>
      </c>
      <c r="G3737" s="166" t="s">
        <v>2258</v>
      </c>
      <c r="H3737" s="161" t="s">
        <v>2021</v>
      </c>
      <c r="I3737" s="161" t="s">
        <v>5975</v>
      </c>
      <c r="J3737" s="161" t="s">
        <v>202</v>
      </c>
      <c r="K3737" s="167"/>
      <c r="L3737" s="168" t="s">
        <v>749</v>
      </c>
      <c r="M3737" s="168" t="s">
        <v>1900</v>
      </c>
    </row>
    <row r="3738" spans="1:13" s="169" customFormat="1" x14ac:dyDescent="0.4">
      <c r="A3738" s="161" t="s">
        <v>2064</v>
      </c>
      <c r="B3738" s="161"/>
      <c r="C3738" s="162" t="s">
        <v>3158</v>
      </c>
      <c r="D3738" s="163">
        <v>45870</v>
      </c>
      <c r="E3738" s="164">
        <v>45919</v>
      </c>
      <c r="F3738" s="165">
        <v>975.63</v>
      </c>
      <c r="G3738" s="166" t="s">
        <v>2258</v>
      </c>
      <c r="H3738" s="161" t="s">
        <v>2021</v>
      </c>
      <c r="I3738" s="161" t="s">
        <v>5976</v>
      </c>
      <c r="J3738" s="161" t="s">
        <v>4</v>
      </c>
      <c r="K3738" s="167"/>
      <c r="L3738" s="168" t="s">
        <v>749</v>
      </c>
      <c r="M3738" s="168" t="s">
        <v>5</v>
      </c>
    </row>
    <row r="3739" spans="1:13" s="169" customFormat="1" x14ac:dyDescent="0.4">
      <c r="A3739" s="161" t="s">
        <v>2064</v>
      </c>
      <c r="B3739" s="161"/>
      <c r="C3739" s="162" t="s">
        <v>3159</v>
      </c>
      <c r="D3739" s="163">
        <v>45870</v>
      </c>
      <c r="E3739" s="164">
        <v>45919</v>
      </c>
      <c r="F3739" s="165">
        <v>1132.28</v>
      </c>
      <c r="G3739" s="166" t="s">
        <v>2258</v>
      </c>
      <c r="H3739" s="161" t="s">
        <v>2021</v>
      </c>
      <c r="I3739" s="161" t="s">
        <v>6023</v>
      </c>
      <c r="J3739" s="161" t="s">
        <v>204</v>
      </c>
      <c r="K3739" s="167"/>
      <c r="L3739" s="168" t="s">
        <v>749</v>
      </c>
      <c r="M3739" s="168" t="s">
        <v>205</v>
      </c>
    </row>
    <row r="3740" spans="1:13" s="169" customFormat="1" x14ac:dyDescent="0.4">
      <c r="A3740" s="161" t="s">
        <v>2064</v>
      </c>
      <c r="B3740" s="161"/>
      <c r="C3740" s="162" t="s">
        <v>3160</v>
      </c>
      <c r="D3740" s="163">
        <v>45870</v>
      </c>
      <c r="E3740" s="164">
        <v>45919</v>
      </c>
      <c r="F3740" s="165">
        <v>975.63</v>
      </c>
      <c r="G3740" s="166" t="s">
        <v>2258</v>
      </c>
      <c r="H3740" s="161" t="s">
        <v>2021</v>
      </c>
      <c r="I3740" s="161" t="s">
        <v>6024</v>
      </c>
      <c r="J3740" s="161" t="s">
        <v>242</v>
      </c>
      <c r="K3740" s="167"/>
      <c r="L3740" s="168" t="s">
        <v>749</v>
      </c>
      <c r="M3740" s="168" t="s">
        <v>243</v>
      </c>
    </row>
    <row r="3741" spans="1:13" s="169" customFormat="1" x14ac:dyDescent="0.4">
      <c r="A3741" s="161" t="s">
        <v>2064</v>
      </c>
      <c r="B3741" s="161"/>
      <c r="C3741" s="162" t="s">
        <v>3161</v>
      </c>
      <c r="D3741" s="163">
        <v>45870</v>
      </c>
      <c r="E3741" s="164">
        <v>45919</v>
      </c>
      <c r="F3741" s="165">
        <v>1132.28</v>
      </c>
      <c r="G3741" s="166" t="s">
        <v>2258</v>
      </c>
      <c r="H3741" s="161" t="s">
        <v>2021</v>
      </c>
      <c r="I3741" s="161" t="s">
        <v>5896</v>
      </c>
      <c r="J3741" s="161" t="s">
        <v>190</v>
      </c>
      <c r="K3741" s="167"/>
      <c r="L3741" s="168" t="s">
        <v>749</v>
      </c>
      <c r="M3741" s="168" t="s">
        <v>191</v>
      </c>
    </row>
    <row r="3742" spans="1:13" s="169" customFormat="1" x14ac:dyDescent="0.4">
      <c r="A3742" s="161" t="s">
        <v>2064</v>
      </c>
      <c r="B3742" s="161"/>
      <c r="C3742" s="162" t="s">
        <v>3162</v>
      </c>
      <c r="D3742" s="163">
        <v>45870</v>
      </c>
      <c r="E3742" s="164">
        <v>45919</v>
      </c>
      <c r="F3742" s="165">
        <v>975.63</v>
      </c>
      <c r="G3742" s="166" t="s">
        <v>2258</v>
      </c>
      <c r="H3742" s="161" t="s">
        <v>2021</v>
      </c>
      <c r="I3742" s="161" t="s">
        <v>5897</v>
      </c>
      <c r="J3742" s="161" t="s">
        <v>258</v>
      </c>
      <c r="K3742" s="167"/>
      <c r="L3742" s="168" t="s">
        <v>749</v>
      </c>
      <c r="M3742" s="168" t="s">
        <v>259</v>
      </c>
    </row>
    <row r="3743" spans="1:13" s="169" customFormat="1" x14ac:dyDescent="0.4">
      <c r="A3743" s="161" t="s">
        <v>2064</v>
      </c>
      <c r="B3743" s="161"/>
      <c r="C3743" s="162" t="s">
        <v>3163</v>
      </c>
      <c r="D3743" s="163">
        <v>45870</v>
      </c>
      <c r="E3743" s="164">
        <v>45919</v>
      </c>
      <c r="F3743" s="165">
        <v>975.63</v>
      </c>
      <c r="G3743" s="166" t="s">
        <v>2258</v>
      </c>
      <c r="H3743" s="161" t="s">
        <v>2021</v>
      </c>
      <c r="I3743" s="161" t="s">
        <v>5898</v>
      </c>
      <c r="J3743" s="161" t="s">
        <v>244</v>
      </c>
      <c r="K3743" s="167"/>
      <c r="L3743" s="168" t="s">
        <v>749</v>
      </c>
      <c r="M3743" s="168" t="s">
        <v>245</v>
      </c>
    </row>
    <row r="3744" spans="1:13" s="169" customFormat="1" x14ac:dyDescent="0.4">
      <c r="A3744" s="161" t="s">
        <v>2064</v>
      </c>
      <c r="B3744" s="161"/>
      <c r="C3744" s="162" t="s">
        <v>3164</v>
      </c>
      <c r="D3744" s="163">
        <v>45870</v>
      </c>
      <c r="E3744" s="164">
        <v>45919</v>
      </c>
      <c r="F3744" s="165">
        <v>975.63</v>
      </c>
      <c r="G3744" s="166" t="s">
        <v>2258</v>
      </c>
      <c r="H3744" s="161" t="s">
        <v>2021</v>
      </c>
      <c r="I3744" s="161" t="s">
        <v>5901</v>
      </c>
      <c r="J3744" s="161" t="s">
        <v>206</v>
      </c>
      <c r="K3744" s="167"/>
      <c r="L3744" s="168" t="s">
        <v>749</v>
      </c>
      <c r="M3744" s="168" t="s">
        <v>207</v>
      </c>
    </row>
    <row r="3745" spans="1:13" s="169" customFormat="1" x14ac:dyDescent="0.4">
      <c r="A3745" s="161" t="s">
        <v>2064</v>
      </c>
      <c r="B3745" s="161"/>
      <c r="C3745" s="162" t="s">
        <v>3165</v>
      </c>
      <c r="D3745" s="163">
        <v>45870</v>
      </c>
      <c r="E3745" s="164">
        <v>45919</v>
      </c>
      <c r="F3745" s="165">
        <v>975.63</v>
      </c>
      <c r="G3745" s="166" t="s">
        <v>2258</v>
      </c>
      <c r="H3745" s="161" t="s">
        <v>2021</v>
      </c>
      <c r="I3745" s="161" t="s">
        <v>5902</v>
      </c>
      <c r="J3745" s="161" t="s">
        <v>208</v>
      </c>
      <c r="K3745" s="167"/>
      <c r="L3745" s="168" t="s">
        <v>749</v>
      </c>
      <c r="M3745" s="168" t="s">
        <v>209</v>
      </c>
    </row>
    <row r="3746" spans="1:13" s="169" customFormat="1" x14ac:dyDescent="0.4">
      <c r="A3746" s="161" t="s">
        <v>2064</v>
      </c>
      <c r="B3746" s="161"/>
      <c r="C3746" s="162" t="s">
        <v>3166</v>
      </c>
      <c r="D3746" s="163">
        <v>45870</v>
      </c>
      <c r="E3746" s="164">
        <v>45919</v>
      </c>
      <c r="F3746" s="165">
        <v>1132.28</v>
      </c>
      <c r="G3746" s="166" t="s">
        <v>2258</v>
      </c>
      <c r="H3746" s="161" t="s">
        <v>2021</v>
      </c>
      <c r="I3746" s="161" t="s">
        <v>5985</v>
      </c>
      <c r="J3746" s="161" t="s">
        <v>254</v>
      </c>
      <c r="K3746" s="167"/>
      <c r="L3746" s="168" t="s">
        <v>749</v>
      </c>
      <c r="M3746" s="168" t="s">
        <v>255</v>
      </c>
    </row>
    <row r="3747" spans="1:13" s="169" customFormat="1" x14ac:dyDescent="0.4">
      <c r="A3747" s="161" t="s">
        <v>2064</v>
      </c>
      <c r="B3747" s="161"/>
      <c r="C3747" s="162" t="s">
        <v>3167</v>
      </c>
      <c r="D3747" s="163">
        <v>45870</v>
      </c>
      <c r="E3747" s="164">
        <v>45919</v>
      </c>
      <c r="F3747" s="165">
        <v>975.63</v>
      </c>
      <c r="G3747" s="166" t="s">
        <v>2258</v>
      </c>
      <c r="H3747" s="161" t="s">
        <v>2021</v>
      </c>
      <c r="I3747" s="161" t="s">
        <v>5903</v>
      </c>
      <c r="J3747" s="161" t="s">
        <v>210</v>
      </c>
      <c r="K3747" s="167"/>
      <c r="L3747" s="168" t="s">
        <v>749</v>
      </c>
      <c r="M3747" s="168" t="s">
        <v>211</v>
      </c>
    </row>
    <row r="3748" spans="1:13" s="169" customFormat="1" x14ac:dyDescent="0.4">
      <c r="A3748" s="161" t="s">
        <v>2064</v>
      </c>
      <c r="B3748" s="161"/>
      <c r="C3748" s="162" t="s">
        <v>3168</v>
      </c>
      <c r="D3748" s="163">
        <v>45870</v>
      </c>
      <c r="E3748" s="164">
        <v>45919</v>
      </c>
      <c r="F3748" s="165">
        <v>13576.55</v>
      </c>
      <c r="G3748" s="166" t="s">
        <v>2258</v>
      </c>
      <c r="H3748" s="161" t="s">
        <v>2021</v>
      </c>
      <c r="I3748" s="161" t="s">
        <v>5987</v>
      </c>
      <c r="J3748" s="161" t="s">
        <v>58</v>
      </c>
      <c r="K3748" s="167"/>
      <c r="L3748" s="168" t="s">
        <v>749</v>
      </c>
      <c r="M3748" s="168" t="s">
        <v>59</v>
      </c>
    </row>
    <row r="3749" spans="1:13" s="169" customFormat="1" x14ac:dyDescent="0.4">
      <c r="A3749" s="161" t="s">
        <v>2064</v>
      </c>
      <c r="B3749" s="161"/>
      <c r="C3749" s="162" t="s">
        <v>3169</v>
      </c>
      <c r="D3749" s="163">
        <v>45870</v>
      </c>
      <c r="E3749" s="164">
        <v>45919</v>
      </c>
      <c r="F3749" s="165">
        <v>975.63</v>
      </c>
      <c r="G3749" s="166" t="s">
        <v>2258</v>
      </c>
      <c r="H3749" s="161" t="s">
        <v>2021</v>
      </c>
      <c r="I3749" s="161" t="s">
        <v>5712</v>
      </c>
      <c r="J3749" s="161" t="s">
        <v>486</v>
      </c>
      <c r="K3749" s="167"/>
      <c r="L3749" s="168" t="s">
        <v>749</v>
      </c>
      <c r="M3749" s="168" t="s">
        <v>487</v>
      </c>
    </row>
    <row r="3750" spans="1:13" s="169" customFormat="1" x14ac:dyDescent="0.4">
      <c r="A3750" s="161" t="s">
        <v>2064</v>
      </c>
      <c r="B3750" s="161"/>
      <c r="C3750" s="162" t="s">
        <v>3170</v>
      </c>
      <c r="D3750" s="163">
        <v>45870</v>
      </c>
      <c r="E3750" s="164">
        <v>45919</v>
      </c>
      <c r="F3750" s="165">
        <v>975.63</v>
      </c>
      <c r="G3750" s="166" t="s">
        <v>2258</v>
      </c>
      <c r="H3750" s="161" t="s">
        <v>2021</v>
      </c>
      <c r="I3750" s="161" t="s">
        <v>5991</v>
      </c>
      <c r="J3750" s="161" t="s">
        <v>214</v>
      </c>
      <c r="K3750" s="167"/>
      <c r="L3750" s="168" t="s">
        <v>749</v>
      </c>
      <c r="M3750" s="168" t="s">
        <v>215</v>
      </c>
    </row>
    <row r="3751" spans="1:13" s="169" customFormat="1" x14ac:dyDescent="0.4">
      <c r="A3751" s="161" t="s">
        <v>2064</v>
      </c>
      <c r="B3751" s="161"/>
      <c r="C3751" s="162" t="s">
        <v>3171</v>
      </c>
      <c r="D3751" s="163">
        <v>45870</v>
      </c>
      <c r="E3751" s="164">
        <v>45919</v>
      </c>
      <c r="F3751" s="165">
        <v>975.63</v>
      </c>
      <c r="G3751" s="166" t="s">
        <v>2258</v>
      </c>
      <c r="H3751" s="161" t="s">
        <v>2021</v>
      </c>
      <c r="I3751" s="161" t="s">
        <v>5992</v>
      </c>
      <c r="J3751" s="161" t="s">
        <v>246</v>
      </c>
      <c r="K3751" s="167"/>
      <c r="L3751" s="168" t="s">
        <v>749</v>
      </c>
      <c r="M3751" s="168" t="s">
        <v>247</v>
      </c>
    </row>
    <row r="3752" spans="1:13" s="169" customFormat="1" x14ac:dyDescent="0.4">
      <c r="A3752" s="161" t="s">
        <v>2064</v>
      </c>
      <c r="B3752" s="161"/>
      <c r="C3752" s="162" t="s">
        <v>3172</v>
      </c>
      <c r="D3752" s="163">
        <v>45870</v>
      </c>
      <c r="E3752" s="164">
        <v>45919</v>
      </c>
      <c r="F3752" s="165">
        <v>1109.04</v>
      </c>
      <c r="G3752" s="166" t="s">
        <v>2258</v>
      </c>
      <c r="H3752" s="161" t="s">
        <v>2021</v>
      </c>
      <c r="I3752" s="161" t="s">
        <v>6002</v>
      </c>
      <c r="J3752" s="161" t="s">
        <v>270</v>
      </c>
      <c r="K3752" s="167"/>
      <c r="L3752" s="168" t="s">
        <v>749</v>
      </c>
      <c r="M3752" s="168" t="s">
        <v>271</v>
      </c>
    </row>
    <row r="3753" spans="1:13" s="169" customFormat="1" x14ac:dyDescent="0.4">
      <c r="A3753" s="161" t="s">
        <v>2064</v>
      </c>
      <c r="B3753" s="161"/>
      <c r="C3753" s="162" t="s">
        <v>3173</v>
      </c>
      <c r="D3753" s="163">
        <v>45870</v>
      </c>
      <c r="E3753" s="164">
        <v>45919</v>
      </c>
      <c r="F3753" s="165">
        <v>15863.85</v>
      </c>
      <c r="G3753" s="166" t="s">
        <v>2258</v>
      </c>
      <c r="H3753" s="161" t="s">
        <v>2021</v>
      </c>
      <c r="I3753" s="161" t="s">
        <v>5994</v>
      </c>
      <c r="J3753" s="161" t="s">
        <v>212</v>
      </c>
      <c r="K3753" s="167"/>
      <c r="L3753" s="168" t="s">
        <v>749</v>
      </c>
      <c r="M3753" s="168" t="s">
        <v>213</v>
      </c>
    </row>
    <row r="3754" spans="1:13" s="169" customFormat="1" x14ac:dyDescent="0.4">
      <c r="A3754" s="161" t="s">
        <v>2064</v>
      </c>
      <c r="B3754" s="161"/>
      <c r="C3754" s="162" t="s">
        <v>3174</v>
      </c>
      <c r="D3754" s="163">
        <v>45870</v>
      </c>
      <c r="E3754" s="164">
        <v>45919</v>
      </c>
      <c r="F3754" s="165">
        <v>1003.36</v>
      </c>
      <c r="G3754" s="166" t="s">
        <v>2258</v>
      </c>
      <c r="H3754" s="161" t="s">
        <v>2021</v>
      </c>
      <c r="I3754" s="161" t="s">
        <v>5980</v>
      </c>
      <c r="J3754" s="161" t="s">
        <v>260</v>
      </c>
      <c r="K3754" s="167"/>
      <c r="L3754" s="168" t="s">
        <v>749</v>
      </c>
      <c r="M3754" s="168" t="s">
        <v>261</v>
      </c>
    </row>
    <row r="3755" spans="1:13" s="169" customFormat="1" x14ac:dyDescent="0.4">
      <c r="A3755" s="161" t="s">
        <v>2064</v>
      </c>
      <c r="B3755" s="161"/>
      <c r="C3755" s="162" t="s">
        <v>3175</v>
      </c>
      <c r="D3755" s="163">
        <v>45870</v>
      </c>
      <c r="E3755" s="164">
        <v>45919</v>
      </c>
      <c r="F3755" s="165">
        <v>3923.06</v>
      </c>
      <c r="G3755" s="166" t="s">
        <v>2258</v>
      </c>
      <c r="H3755" s="161" t="s">
        <v>2021</v>
      </c>
      <c r="I3755" s="161" t="s">
        <v>6025</v>
      </c>
      <c r="J3755" s="161" t="s">
        <v>0</v>
      </c>
      <c r="K3755" s="167"/>
      <c r="L3755" s="168" t="s">
        <v>749</v>
      </c>
      <c r="M3755" s="168" t="s">
        <v>1</v>
      </c>
    </row>
    <row r="3756" spans="1:13" s="169" customFormat="1" x14ac:dyDescent="0.4">
      <c r="A3756" s="161" t="s">
        <v>2064</v>
      </c>
      <c r="B3756" s="161"/>
      <c r="C3756" s="162" t="s">
        <v>3176</v>
      </c>
      <c r="D3756" s="163">
        <v>45870</v>
      </c>
      <c r="E3756" s="164">
        <v>45919</v>
      </c>
      <c r="F3756" s="165">
        <v>982.63</v>
      </c>
      <c r="G3756" s="166" t="s">
        <v>2258</v>
      </c>
      <c r="H3756" s="161" t="s">
        <v>2021</v>
      </c>
      <c r="I3756" s="161" t="s">
        <v>5998</v>
      </c>
      <c r="J3756" s="161" t="s">
        <v>274</v>
      </c>
      <c r="K3756" s="167"/>
      <c r="L3756" s="168" t="s">
        <v>749</v>
      </c>
      <c r="M3756" s="168" t="s">
        <v>275</v>
      </c>
    </row>
    <row r="3757" spans="1:13" s="169" customFormat="1" x14ac:dyDescent="0.4">
      <c r="A3757" s="161" t="s">
        <v>2064</v>
      </c>
      <c r="B3757" s="161"/>
      <c r="C3757" s="162" t="s">
        <v>3177</v>
      </c>
      <c r="D3757" s="163">
        <v>45870</v>
      </c>
      <c r="E3757" s="164">
        <v>45919</v>
      </c>
      <c r="F3757" s="165">
        <v>982.63</v>
      </c>
      <c r="G3757" s="166" t="s">
        <v>2258</v>
      </c>
      <c r="H3757" s="161" t="s">
        <v>2021</v>
      </c>
      <c r="I3757" s="161" t="s">
        <v>6026</v>
      </c>
      <c r="J3757" s="161" t="s">
        <v>250</v>
      </c>
      <c r="K3757" s="167"/>
      <c r="L3757" s="168" t="s">
        <v>749</v>
      </c>
      <c r="M3757" s="168" t="s">
        <v>251</v>
      </c>
    </row>
    <row r="3758" spans="1:13" s="169" customFormat="1" x14ac:dyDescent="0.4">
      <c r="A3758" s="161" t="s">
        <v>2064</v>
      </c>
      <c r="B3758" s="161"/>
      <c r="C3758" s="162" t="s">
        <v>3178</v>
      </c>
      <c r="D3758" s="163">
        <v>45870</v>
      </c>
      <c r="E3758" s="164">
        <v>45919</v>
      </c>
      <c r="F3758" s="165">
        <v>982.63</v>
      </c>
      <c r="G3758" s="166" t="s">
        <v>2258</v>
      </c>
      <c r="H3758" s="161" t="s">
        <v>2021</v>
      </c>
      <c r="I3758" s="161" t="s">
        <v>5913</v>
      </c>
      <c r="J3758" s="161" t="s">
        <v>262</v>
      </c>
      <c r="K3758" s="167"/>
      <c r="L3758" s="168" t="s">
        <v>749</v>
      </c>
      <c r="M3758" s="168" t="s">
        <v>263</v>
      </c>
    </row>
    <row r="3759" spans="1:13" s="169" customFormat="1" x14ac:dyDescent="0.4">
      <c r="A3759" s="161" t="s">
        <v>2064</v>
      </c>
      <c r="B3759" s="161"/>
      <c r="C3759" s="162" t="s">
        <v>3179</v>
      </c>
      <c r="D3759" s="163">
        <v>45870</v>
      </c>
      <c r="E3759" s="164">
        <v>45919</v>
      </c>
      <c r="F3759" s="165">
        <v>4330.62</v>
      </c>
      <c r="G3759" s="166" t="s">
        <v>2258</v>
      </c>
      <c r="H3759" s="161" t="s">
        <v>2021</v>
      </c>
      <c r="I3759" s="161" t="s">
        <v>6027</v>
      </c>
      <c r="J3759" s="161" t="s">
        <v>216</v>
      </c>
      <c r="K3759" s="167"/>
      <c r="L3759" s="168" t="s">
        <v>749</v>
      </c>
      <c r="M3759" s="168" t="s">
        <v>217</v>
      </c>
    </row>
    <row r="3760" spans="1:13" s="169" customFormat="1" x14ac:dyDescent="0.4">
      <c r="A3760" s="161" t="s">
        <v>2064</v>
      </c>
      <c r="B3760" s="161"/>
      <c r="C3760" s="162" t="s">
        <v>3180</v>
      </c>
      <c r="D3760" s="163">
        <v>45870</v>
      </c>
      <c r="E3760" s="164">
        <v>45919</v>
      </c>
      <c r="F3760" s="165">
        <v>6120.3</v>
      </c>
      <c r="G3760" s="166" t="s">
        <v>2258</v>
      </c>
      <c r="H3760" s="161" t="s">
        <v>2021</v>
      </c>
      <c r="I3760" s="161" t="s">
        <v>6028</v>
      </c>
      <c r="J3760" s="161" t="s">
        <v>248</v>
      </c>
      <c r="K3760" s="167"/>
      <c r="L3760" s="168" t="s">
        <v>749</v>
      </c>
      <c r="M3760" s="168" t="s">
        <v>249</v>
      </c>
    </row>
    <row r="3761" spans="1:13" s="169" customFormat="1" x14ac:dyDescent="0.4">
      <c r="A3761" s="161" t="s">
        <v>2064</v>
      </c>
      <c r="B3761" s="161"/>
      <c r="C3761" s="162" t="s">
        <v>3181</v>
      </c>
      <c r="D3761" s="163">
        <v>45870</v>
      </c>
      <c r="E3761" s="164">
        <v>45919</v>
      </c>
      <c r="F3761" s="165">
        <v>4200.63</v>
      </c>
      <c r="G3761" s="166" t="s">
        <v>2258</v>
      </c>
      <c r="H3761" s="161" t="s">
        <v>2021</v>
      </c>
      <c r="I3761" s="161" t="s">
        <v>5856</v>
      </c>
      <c r="J3761" s="161" t="s">
        <v>182</v>
      </c>
      <c r="K3761" s="167"/>
      <c r="L3761" s="168" t="s">
        <v>749</v>
      </c>
      <c r="M3761" s="168" t="s">
        <v>183</v>
      </c>
    </row>
    <row r="3762" spans="1:13" s="169" customFormat="1" x14ac:dyDescent="0.4">
      <c r="A3762" s="161" t="s">
        <v>2064</v>
      </c>
      <c r="B3762" s="161"/>
      <c r="C3762" s="162" t="s">
        <v>3182</v>
      </c>
      <c r="D3762" s="163">
        <v>45870</v>
      </c>
      <c r="E3762" s="164">
        <v>45919</v>
      </c>
      <c r="F3762" s="165">
        <v>16993.650000000001</v>
      </c>
      <c r="G3762" s="166" t="s">
        <v>2258</v>
      </c>
      <c r="H3762" s="161" t="s">
        <v>2021</v>
      </c>
      <c r="I3762" s="161" t="s">
        <v>5948</v>
      </c>
      <c r="J3762" s="161" t="s">
        <v>170</v>
      </c>
      <c r="K3762" s="167"/>
      <c r="L3762" s="168" t="s">
        <v>749</v>
      </c>
      <c r="M3762" s="168" t="s">
        <v>171</v>
      </c>
    </row>
    <row r="3763" spans="1:13" s="169" customFormat="1" x14ac:dyDescent="0.4">
      <c r="A3763" s="161" t="s">
        <v>2064</v>
      </c>
      <c r="B3763" s="161"/>
      <c r="C3763" s="162" t="s">
        <v>3183</v>
      </c>
      <c r="D3763" s="163">
        <v>45870</v>
      </c>
      <c r="E3763" s="164">
        <v>45919</v>
      </c>
      <c r="F3763" s="165">
        <v>10643.3</v>
      </c>
      <c r="G3763" s="166" t="s">
        <v>2258</v>
      </c>
      <c r="H3763" s="161" t="s">
        <v>2021</v>
      </c>
      <c r="I3763" s="161" t="s">
        <v>5880</v>
      </c>
      <c r="J3763" s="161" t="s">
        <v>174</v>
      </c>
      <c r="K3763" s="167"/>
      <c r="L3763" s="168" t="s">
        <v>749</v>
      </c>
      <c r="M3763" s="168" t="s">
        <v>175</v>
      </c>
    </row>
    <row r="3764" spans="1:13" s="169" customFormat="1" x14ac:dyDescent="0.4">
      <c r="A3764" s="161" t="s">
        <v>2064</v>
      </c>
      <c r="B3764" s="161"/>
      <c r="C3764" s="162" t="s">
        <v>3184</v>
      </c>
      <c r="D3764" s="163">
        <v>45870</v>
      </c>
      <c r="E3764" s="164">
        <v>45919</v>
      </c>
      <c r="F3764" s="165">
        <v>2546.09</v>
      </c>
      <c r="G3764" s="166" t="s">
        <v>2258</v>
      </c>
      <c r="H3764" s="161" t="s">
        <v>2021</v>
      </c>
      <c r="I3764" s="161" t="s">
        <v>5857</v>
      </c>
      <c r="J3764" s="161" t="s">
        <v>184</v>
      </c>
      <c r="K3764" s="167"/>
      <c r="L3764" s="168" t="s">
        <v>749</v>
      </c>
      <c r="M3764" s="168" t="s">
        <v>1900</v>
      </c>
    </row>
    <row r="3765" spans="1:13" s="169" customFormat="1" x14ac:dyDescent="0.4">
      <c r="A3765" s="161" t="s">
        <v>2064</v>
      </c>
      <c r="B3765" s="161"/>
      <c r="C3765" s="162" t="s">
        <v>3185</v>
      </c>
      <c r="D3765" s="163">
        <v>45870</v>
      </c>
      <c r="E3765" s="164">
        <v>45919</v>
      </c>
      <c r="F3765" s="165">
        <v>5658.23</v>
      </c>
      <c r="G3765" s="166" t="s">
        <v>2258</v>
      </c>
      <c r="H3765" s="161" t="s">
        <v>2021</v>
      </c>
      <c r="I3765" s="161" t="s">
        <v>5955</v>
      </c>
      <c r="J3765" s="161" t="s">
        <v>178</v>
      </c>
      <c r="K3765" s="167"/>
      <c r="L3765" s="168" t="s">
        <v>749</v>
      </c>
      <c r="M3765" s="168" t="s">
        <v>1900</v>
      </c>
    </row>
    <row r="3766" spans="1:13" s="169" customFormat="1" x14ac:dyDescent="0.4">
      <c r="A3766" s="161" t="s">
        <v>2064</v>
      </c>
      <c r="B3766" s="161"/>
      <c r="C3766" s="162" t="s">
        <v>3186</v>
      </c>
      <c r="D3766" s="163">
        <v>45870</v>
      </c>
      <c r="E3766" s="164">
        <v>45919</v>
      </c>
      <c r="F3766" s="165">
        <v>4683.3100000000004</v>
      </c>
      <c r="G3766" s="166" t="s">
        <v>2258</v>
      </c>
      <c r="H3766" s="161" t="s">
        <v>2021</v>
      </c>
      <c r="I3766" s="161" t="s">
        <v>6017</v>
      </c>
      <c r="J3766" s="161" t="s">
        <v>186</v>
      </c>
      <c r="K3766" s="167"/>
      <c r="L3766" s="168" t="s">
        <v>749</v>
      </c>
      <c r="M3766" s="168" t="s">
        <v>187</v>
      </c>
    </row>
    <row r="3767" spans="1:13" s="169" customFormat="1" x14ac:dyDescent="0.4">
      <c r="A3767" s="161" t="s">
        <v>2064</v>
      </c>
      <c r="B3767" s="161"/>
      <c r="C3767" s="162" t="s">
        <v>3187</v>
      </c>
      <c r="D3767" s="163">
        <v>45870</v>
      </c>
      <c r="E3767" s="164">
        <v>45919</v>
      </c>
      <c r="F3767" s="165">
        <v>36595.839999999997</v>
      </c>
      <c r="G3767" s="166" t="s">
        <v>2258</v>
      </c>
      <c r="H3767" s="161" t="s">
        <v>2021</v>
      </c>
      <c r="I3767" s="161" t="s">
        <v>5899</v>
      </c>
      <c r="J3767" s="161" t="s">
        <v>176</v>
      </c>
      <c r="K3767" s="167"/>
      <c r="L3767" s="168" t="s">
        <v>749</v>
      </c>
      <c r="M3767" s="168" t="s">
        <v>177</v>
      </c>
    </row>
    <row r="3768" spans="1:13" s="169" customFormat="1" x14ac:dyDescent="0.4">
      <c r="A3768" s="161" t="s">
        <v>2064</v>
      </c>
      <c r="B3768" s="161"/>
      <c r="C3768" s="162" t="s">
        <v>3188</v>
      </c>
      <c r="D3768" s="163">
        <v>45870</v>
      </c>
      <c r="E3768" s="164">
        <v>45919</v>
      </c>
      <c r="F3768" s="165">
        <v>3143.13</v>
      </c>
      <c r="G3768" s="166" t="s">
        <v>2258</v>
      </c>
      <c r="H3768" s="161" t="s">
        <v>2021</v>
      </c>
      <c r="I3768" s="161" t="s">
        <v>5859</v>
      </c>
      <c r="J3768" s="161" t="s">
        <v>166</v>
      </c>
      <c r="K3768" s="167"/>
      <c r="L3768" s="168" t="s">
        <v>749</v>
      </c>
      <c r="M3768" s="168" t="s">
        <v>167</v>
      </c>
    </row>
    <row r="3769" spans="1:13" s="169" customFormat="1" x14ac:dyDescent="0.4">
      <c r="A3769" s="161" t="s">
        <v>2064</v>
      </c>
      <c r="B3769" s="161"/>
      <c r="C3769" s="162" t="s">
        <v>3189</v>
      </c>
      <c r="D3769" s="163">
        <v>45870</v>
      </c>
      <c r="E3769" s="164">
        <v>45919</v>
      </c>
      <c r="F3769" s="165">
        <v>5021.45</v>
      </c>
      <c r="G3769" s="166" t="s">
        <v>2258</v>
      </c>
      <c r="H3769" s="161" t="s">
        <v>2021</v>
      </c>
      <c r="I3769" s="161" t="s">
        <v>5907</v>
      </c>
      <c r="J3769" s="161" t="s">
        <v>188</v>
      </c>
      <c r="K3769" s="167"/>
      <c r="L3769" s="168" t="s">
        <v>749</v>
      </c>
      <c r="M3769" s="168" t="s">
        <v>189</v>
      </c>
    </row>
    <row r="3770" spans="1:13" s="169" customFormat="1" x14ac:dyDescent="0.4">
      <c r="A3770" s="161" t="s">
        <v>2064</v>
      </c>
      <c r="B3770" s="161"/>
      <c r="C3770" s="162" t="s">
        <v>3190</v>
      </c>
      <c r="D3770" s="163">
        <v>45870</v>
      </c>
      <c r="E3770" s="164">
        <v>45919</v>
      </c>
      <c r="F3770" s="165">
        <v>63003.519999999997</v>
      </c>
      <c r="G3770" s="166" t="s">
        <v>2258</v>
      </c>
      <c r="H3770" s="161" t="s">
        <v>2021</v>
      </c>
      <c r="I3770" s="161" t="s">
        <v>5860</v>
      </c>
      <c r="J3770" s="161" t="s">
        <v>168</v>
      </c>
      <c r="K3770" s="167"/>
      <c r="L3770" s="168" t="s">
        <v>749</v>
      </c>
      <c r="M3770" s="168" t="s">
        <v>169</v>
      </c>
    </row>
    <row r="3771" spans="1:13" s="169" customFormat="1" x14ac:dyDescent="0.4">
      <c r="A3771" s="161" t="s">
        <v>2064</v>
      </c>
      <c r="B3771" s="161"/>
      <c r="C3771" s="162" t="s">
        <v>3191</v>
      </c>
      <c r="D3771" s="163">
        <v>45870</v>
      </c>
      <c r="E3771" s="164">
        <v>45919</v>
      </c>
      <c r="F3771" s="165">
        <v>5647.29</v>
      </c>
      <c r="G3771" s="166" t="s">
        <v>2258</v>
      </c>
      <c r="H3771" s="161" t="s">
        <v>2021</v>
      </c>
      <c r="I3771" s="161" t="s">
        <v>5889</v>
      </c>
      <c r="J3771" s="161" t="s">
        <v>180</v>
      </c>
      <c r="K3771" s="167"/>
      <c r="L3771" s="168" t="s">
        <v>749</v>
      </c>
      <c r="M3771" s="168" t="s">
        <v>181</v>
      </c>
    </row>
    <row r="3772" spans="1:13" s="169" customFormat="1" x14ac:dyDescent="0.4">
      <c r="A3772" s="161" t="s">
        <v>2064</v>
      </c>
      <c r="B3772" s="161"/>
      <c r="C3772" s="162" t="s">
        <v>3192</v>
      </c>
      <c r="D3772" s="163">
        <v>45870</v>
      </c>
      <c r="E3772" s="164">
        <v>45919</v>
      </c>
      <c r="F3772" s="165">
        <v>20723.099999999999</v>
      </c>
      <c r="G3772" s="166" t="s">
        <v>2258</v>
      </c>
      <c r="H3772" s="161" t="s">
        <v>2021</v>
      </c>
      <c r="I3772" s="161" t="s">
        <v>5934</v>
      </c>
      <c r="J3772" s="161" t="s">
        <v>172</v>
      </c>
      <c r="K3772" s="167"/>
      <c r="L3772" s="168" t="s">
        <v>749</v>
      </c>
      <c r="M3772" s="168" t="s">
        <v>173</v>
      </c>
    </row>
    <row r="3773" spans="1:13" s="169" customFormat="1" x14ac:dyDescent="0.4">
      <c r="A3773" s="161" t="s">
        <v>2064</v>
      </c>
      <c r="B3773" s="161"/>
      <c r="C3773" s="162" t="s">
        <v>3193</v>
      </c>
      <c r="D3773" s="163">
        <v>45894</v>
      </c>
      <c r="E3773" s="164">
        <v>45919</v>
      </c>
      <c r="F3773" s="165">
        <v>16718.330000000002</v>
      </c>
      <c r="G3773" s="166" t="s">
        <v>2258</v>
      </c>
      <c r="H3773" s="161" t="s">
        <v>2021</v>
      </c>
      <c r="I3773" s="161" t="s">
        <v>5969</v>
      </c>
      <c r="J3773" s="161" t="s">
        <v>410</v>
      </c>
      <c r="K3773" s="167"/>
      <c r="L3773" s="168" t="s">
        <v>749</v>
      </c>
      <c r="M3773" s="168" t="s">
        <v>411</v>
      </c>
    </row>
    <row r="3774" spans="1:13" s="169" customFormat="1" x14ac:dyDescent="0.4">
      <c r="A3774" s="161" t="s">
        <v>2064</v>
      </c>
      <c r="B3774" s="161"/>
      <c r="C3774" s="162" t="s">
        <v>3194</v>
      </c>
      <c r="D3774" s="163">
        <v>45894</v>
      </c>
      <c r="E3774" s="164">
        <v>45919</v>
      </c>
      <c r="F3774" s="165">
        <v>5503.4</v>
      </c>
      <c r="G3774" s="166" t="s">
        <v>2258</v>
      </c>
      <c r="H3774" s="161" t="s">
        <v>2021</v>
      </c>
      <c r="I3774" s="161" t="s">
        <v>5890</v>
      </c>
      <c r="J3774" s="161" t="s">
        <v>92</v>
      </c>
      <c r="K3774" s="167"/>
      <c r="L3774" s="168" t="s">
        <v>749</v>
      </c>
      <c r="M3774" s="168" t="s">
        <v>93</v>
      </c>
    </row>
    <row r="3775" spans="1:13" s="169" customFormat="1" x14ac:dyDescent="0.4">
      <c r="A3775" s="161" t="s">
        <v>2064</v>
      </c>
      <c r="B3775" s="161"/>
      <c r="C3775" s="162" t="s">
        <v>3195</v>
      </c>
      <c r="D3775" s="163">
        <v>45894</v>
      </c>
      <c r="E3775" s="164">
        <v>45919</v>
      </c>
      <c r="F3775" s="165">
        <v>63438.42</v>
      </c>
      <c r="G3775" s="166" t="s">
        <v>2258</v>
      </c>
      <c r="H3775" s="161" t="s">
        <v>2021</v>
      </c>
      <c r="I3775" s="161" t="s">
        <v>5934</v>
      </c>
      <c r="J3775" s="161" t="s">
        <v>172</v>
      </c>
      <c r="K3775" s="167"/>
      <c r="L3775" s="168" t="s">
        <v>749</v>
      </c>
      <c r="M3775" s="168" t="s">
        <v>173</v>
      </c>
    </row>
    <row r="3776" spans="1:13" s="169" customFormat="1" x14ac:dyDescent="0.4">
      <c r="A3776" s="161" t="s">
        <v>2064</v>
      </c>
      <c r="B3776" s="161"/>
      <c r="C3776" s="162" t="s">
        <v>3196</v>
      </c>
      <c r="D3776" s="163">
        <v>45894</v>
      </c>
      <c r="E3776" s="164">
        <v>45919</v>
      </c>
      <c r="F3776" s="165">
        <v>4646.8500000000004</v>
      </c>
      <c r="G3776" s="166" t="s">
        <v>2258</v>
      </c>
      <c r="H3776" s="161" t="s">
        <v>2021</v>
      </c>
      <c r="I3776" s="161" t="s">
        <v>6022</v>
      </c>
      <c r="J3776" s="161" t="s">
        <v>240</v>
      </c>
      <c r="K3776" s="167"/>
      <c r="L3776" s="168" t="s">
        <v>749</v>
      </c>
      <c r="M3776" s="168" t="s">
        <v>241</v>
      </c>
    </row>
    <row r="3777" spans="1:13" s="169" customFormat="1" x14ac:dyDescent="0.4">
      <c r="A3777" s="161" t="s">
        <v>2064</v>
      </c>
      <c r="B3777" s="161"/>
      <c r="C3777" s="162" t="s">
        <v>3197</v>
      </c>
      <c r="D3777" s="163">
        <v>45894</v>
      </c>
      <c r="E3777" s="164">
        <v>45919</v>
      </c>
      <c r="F3777" s="165">
        <v>6884.9</v>
      </c>
      <c r="G3777" s="166" t="s">
        <v>2258</v>
      </c>
      <c r="H3777" s="161" t="s">
        <v>2021</v>
      </c>
      <c r="I3777" s="161" t="s">
        <v>6029</v>
      </c>
      <c r="J3777" s="161" t="s">
        <v>74</v>
      </c>
      <c r="K3777" s="167"/>
      <c r="L3777" s="168" t="s">
        <v>749</v>
      </c>
      <c r="M3777" s="168" t="s">
        <v>75</v>
      </c>
    </row>
    <row r="3778" spans="1:13" s="169" customFormat="1" x14ac:dyDescent="0.4">
      <c r="A3778" s="161" t="s">
        <v>2064</v>
      </c>
      <c r="B3778" s="161"/>
      <c r="C3778" s="162" t="s">
        <v>3198</v>
      </c>
      <c r="D3778" s="163">
        <v>45894</v>
      </c>
      <c r="E3778" s="164">
        <v>45919</v>
      </c>
      <c r="F3778" s="165">
        <v>5229.24</v>
      </c>
      <c r="G3778" s="166" t="s">
        <v>2258</v>
      </c>
      <c r="H3778" s="161" t="s">
        <v>2021</v>
      </c>
      <c r="I3778" s="161" t="s">
        <v>5971</v>
      </c>
      <c r="J3778" s="161" t="s">
        <v>2</v>
      </c>
      <c r="K3778" s="167"/>
      <c r="L3778" s="168" t="s">
        <v>749</v>
      </c>
      <c r="M3778" s="168" t="s">
        <v>3</v>
      </c>
    </row>
    <row r="3779" spans="1:13" s="169" customFormat="1" x14ac:dyDescent="0.4">
      <c r="A3779" s="161" t="s">
        <v>2064</v>
      </c>
      <c r="B3779" s="161"/>
      <c r="C3779" s="162" t="s">
        <v>3199</v>
      </c>
      <c r="D3779" s="163">
        <v>45894</v>
      </c>
      <c r="E3779" s="164">
        <v>45919</v>
      </c>
      <c r="F3779" s="165">
        <v>6256.53</v>
      </c>
      <c r="G3779" s="166" t="s">
        <v>2258</v>
      </c>
      <c r="H3779" s="161" t="s">
        <v>2021</v>
      </c>
      <c r="I3779" s="161" t="s">
        <v>5891</v>
      </c>
      <c r="J3779" s="161" t="s">
        <v>148</v>
      </c>
      <c r="K3779" s="167"/>
      <c r="L3779" s="168" t="s">
        <v>749</v>
      </c>
      <c r="M3779" s="168" t="s">
        <v>149</v>
      </c>
    </row>
    <row r="3780" spans="1:13" s="169" customFormat="1" x14ac:dyDescent="0.4">
      <c r="A3780" s="161" t="s">
        <v>2064</v>
      </c>
      <c r="B3780" s="161"/>
      <c r="C3780" s="162" t="s">
        <v>3200</v>
      </c>
      <c r="D3780" s="163">
        <v>45894</v>
      </c>
      <c r="E3780" s="164">
        <v>45919</v>
      </c>
      <c r="F3780" s="165">
        <v>4646.8500000000004</v>
      </c>
      <c r="G3780" s="166" t="s">
        <v>2258</v>
      </c>
      <c r="H3780" s="161" t="s">
        <v>2021</v>
      </c>
      <c r="I3780" s="161" t="s">
        <v>5975</v>
      </c>
      <c r="J3780" s="161" t="s">
        <v>202</v>
      </c>
      <c r="K3780" s="167"/>
      <c r="L3780" s="168" t="s">
        <v>749</v>
      </c>
      <c r="M3780" s="168" t="s">
        <v>203</v>
      </c>
    </row>
    <row r="3781" spans="1:13" s="169" customFormat="1" x14ac:dyDescent="0.4">
      <c r="A3781" s="161" t="s">
        <v>2064</v>
      </c>
      <c r="B3781" s="161"/>
      <c r="C3781" s="162" t="s">
        <v>3201</v>
      </c>
      <c r="D3781" s="163">
        <v>45894</v>
      </c>
      <c r="E3781" s="164">
        <v>45919</v>
      </c>
      <c r="F3781" s="165">
        <v>60434.78</v>
      </c>
      <c r="G3781" s="166" t="s">
        <v>2258</v>
      </c>
      <c r="H3781" s="161" t="s">
        <v>2021</v>
      </c>
      <c r="I3781" s="161" t="s">
        <v>6030</v>
      </c>
      <c r="J3781" s="161" t="s">
        <v>76</v>
      </c>
      <c r="K3781" s="167"/>
      <c r="L3781" s="168" t="s">
        <v>749</v>
      </c>
      <c r="M3781" s="168" t="s">
        <v>77</v>
      </c>
    </row>
    <row r="3782" spans="1:13" s="169" customFormat="1" x14ac:dyDescent="0.4">
      <c r="A3782" s="161" t="s">
        <v>2064</v>
      </c>
      <c r="B3782" s="161"/>
      <c r="C3782" s="162" t="s">
        <v>3202</v>
      </c>
      <c r="D3782" s="163">
        <v>45873</v>
      </c>
      <c r="E3782" s="164">
        <v>45919</v>
      </c>
      <c r="F3782" s="165">
        <v>6972.68</v>
      </c>
      <c r="G3782" s="166" t="s">
        <v>4261</v>
      </c>
      <c r="H3782" s="161" t="s">
        <v>4263</v>
      </c>
      <c r="I3782" s="161" t="s">
        <v>5861</v>
      </c>
      <c r="J3782" s="161" t="s">
        <v>759</v>
      </c>
      <c r="K3782" s="167"/>
      <c r="L3782" s="168" t="s">
        <v>749</v>
      </c>
      <c r="M3782" s="168" t="s">
        <v>758</v>
      </c>
    </row>
    <row r="3783" spans="1:13" s="169" customFormat="1" x14ac:dyDescent="0.4">
      <c r="A3783" s="161" t="s">
        <v>2064</v>
      </c>
      <c r="B3783" s="161"/>
      <c r="C3783" s="162" t="s">
        <v>3203</v>
      </c>
      <c r="D3783" s="163">
        <v>45894</v>
      </c>
      <c r="E3783" s="164">
        <v>45919</v>
      </c>
      <c r="F3783" s="165">
        <v>4646.8500000000004</v>
      </c>
      <c r="G3783" s="166" t="s">
        <v>2258</v>
      </c>
      <c r="H3783" s="161" t="s">
        <v>2021</v>
      </c>
      <c r="I3783" s="161" t="s">
        <v>5976</v>
      </c>
      <c r="J3783" s="161" t="s">
        <v>4</v>
      </c>
      <c r="K3783" s="167"/>
      <c r="L3783" s="168" t="s">
        <v>749</v>
      </c>
      <c r="M3783" s="168" t="s">
        <v>5</v>
      </c>
    </row>
    <row r="3784" spans="1:13" s="169" customFormat="1" x14ac:dyDescent="0.4">
      <c r="A3784" s="161" t="s">
        <v>2064</v>
      </c>
      <c r="B3784" s="161"/>
      <c r="C3784" s="162" t="s">
        <v>3204</v>
      </c>
      <c r="D3784" s="163">
        <v>45894</v>
      </c>
      <c r="E3784" s="164">
        <v>45919</v>
      </c>
      <c r="F3784" s="165">
        <v>20981.74</v>
      </c>
      <c r="G3784" s="166" t="s">
        <v>2258</v>
      </c>
      <c r="H3784" s="161" t="s">
        <v>2021</v>
      </c>
      <c r="I3784" s="161" t="s">
        <v>5968</v>
      </c>
      <c r="J3784" s="161" t="s">
        <v>108</v>
      </c>
      <c r="K3784" s="167"/>
      <c r="L3784" s="168" t="s">
        <v>749</v>
      </c>
      <c r="M3784" s="168" t="s">
        <v>109</v>
      </c>
    </row>
    <row r="3785" spans="1:13" s="169" customFormat="1" x14ac:dyDescent="0.4">
      <c r="A3785" s="161" t="s">
        <v>2064</v>
      </c>
      <c r="B3785" s="161"/>
      <c r="C3785" s="162" t="s">
        <v>3205</v>
      </c>
      <c r="D3785" s="163">
        <v>45894</v>
      </c>
      <c r="E3785" s="164">
        <v>45919</v>
      </c>
      <c r="F3785" s="165">
        <v>5392.93</v>
      </c>
      <c r="G3785" s="166" t="s">
        <v>2258</v>
      </c>
      <c r="H3785" s="161" t="s">
        <v>2021</v>
      </c>
      <c r="I3785" s="161" t="s">
        <v>6023</v>
      </c>
      <c r="J3785" s="161" t="s">
        <v>204</v>
      </c>
      <c r="K3785" s="167"/>
      <c r="L3785" s="168" t="s">
        <v>749</v>
      </c>
      <c r="M3785" s="168" t="s">
        <v>205</v>
      </c>
    </row>
    <row r="3786" spans="1:13" s="169" customFormat="1" x14ac:dyDescent="0.4">
      <c r="A3786" s="161" t="s">
        <v>2064</v>
      </c>
      <c r="B3786" s="161"/>
      <c r="C3786" s="162" t="s">
        <v>3206</v>
      </c>
      <c r="D3786" s="163">
        <v>45894</v>
      </c>
      <c r="E3786" s="164">
        <v>45919</v>
      </c>
      <c r="F3786" s="165">
        <v>6343.42</v>
      </c>
      <c r="G3786" s="166" t="s">
        <v>2258</v>
      </c>
      <c r="H3786" s="161" t="s">
        <v>2021</v>
      </c>
      <c r="I3786" s="161" t="s">
        <v>5970</v>
      </c>
      <c r="J3786" s="161" t="s">
        <v>130</v>
      </c>
      <c r="K3786" s="167"/>
      <c r="L3786" s="168" t="s">
        <v>749</v>
      </c>
      <c r="M3786" s="168" t="s">
        <v>131</v>
      </c>
    </row>
    <row r="3787" spans="1:13" s="169" customFormat="1" x14ac:dyDescent="0.4">
      <c r="A3787" s="161" t="s">
        <v>2064</v>
      </c>
      <c r="B3787" s="161"/>
      <c r="C3787" s="162" t="s">
        <v>3207</v>
      </c>
      <c r="D3787" s="163">
        <v>45894</v>
      </c>
      <c r="E3787" s="164">
        <v>45919</v>
      </c>
      <c r="F3787" s="165">
        <v>42293.05</v>
      </c>
      <c r="G3787" s="166" t="s">
        <v>2258</v>
      </c>
      <c r="H3787" s="161" t="s">
        <v>2021</v>
      </c>
      <c r="I3787" s="161" t="s">
        <v>5929</v>
      </c>
      <c r="J3787" s="161" t="s">
        <v>192</v>
      </c>
      <c r="K3787" s="167"/>
      <c r="L3787" s="168" t="s">
        <v>749</v>
      </c>
      <c r="M3787" s="168" t="s">
        <v>193</v>
      </c>
    </row>
    <row r="3788" spans="1:13" s="169" customFormat="1" x14ac:dyDescent="0.4">
      <c r="A3788" s="161" t="s">
        <v>2064</v>
      </c>
      <c r="B3788" s="161"/>
      <c r="C3788" s="162" t="s">
        <v>3208</v>
      </c>
      <c r="D3788" s="163">
        <v>45894</v>
      </c>
      <c r="E3788" s="164">
        <v>45919</v>
      </c>
      <c r="F3788" s="165">
        <v>6861.32</v>
      </c>
      <c r="G3788" s="166" t="s">
        <v>2258</v>
      </c>
      <c r="H3788" s="161" t="s">
        <v>2021</v>
      </c>
      <c r="I3788" s="161" t="s">
        <v>5951</v>
      </c>
      <c r="J3788" s="161" t="s">
        <v>96</v>
      </c>
      <c r="K3788" s="167"/>
      <c r="L3788" s="168" t="s">
        <v>749</v>
      </c>
      <c r="M3788" s="168" t="s">
        <v>97</v>
      </c>
    </row>
    <row r="3789" spans="1:13" s="169" customFormat="1" x14ac:dyDescent="0.4">
      <c r="A3789" s="161" t="s">
        <v>2064</v>
      </c>
      <c r="B3789" s="161"/>
      <c r="C3789" s="162" t="s">
        <v>3209</v>
      </c>
      <c r="D3789" s="163">
        <v>45894</v>
      </c>
      <c r="E3789" s="164">
        <v>45919</v>
      </c>
      <c r="F3789" s="165">
        <v>4646.8500000000004</v>
      </c>
      <c r="G3789" s="166" t="s">
        <v>2258</v>
      </c>
      <c r="H3789" s="161" t="s">
        <v>2021</v>
      </c>
      <c r="I3789" s="161" t="s">
        <v>6024</v>
      </c>
      <c r="J3789" s="161" t="s">
        <v>242</v>
      </c>
      <c r="K3789" s="167"/>
      <c r="L3789" s="168" t="s">
        <v>749</v>
      </c>
      <c r="M3789" s="168" t="s">
        <v>243</v>
      </c>
    </row>
    <row r="3790" spans="1:13" s="169" customFormat="1" x14ac:dyDescent="0.4">
      <c r="A3790" s="161" t="s">
        <v>2064</v>
      </c>
      <c r="B3790" s="161"/>
      <c r="C3790" s="162" t="s">
        <v>3210</v>
      </c>
      <c r="D3790" s="163">
        <v>45894</v>
      </c>
      <c r="E3790" s="164">
        <v>45919</v>
      </c>
      <c r="F3790" s="165">
        <v>6884.9</v>
      </c>
      <c r="G3790" s="166" t="s">
        <v>2258</v>
      </c>
      <c r="H3790" s="161" t="s">
        <v>2021</v>
      </c>
      <c r="I3790" s="161" t="s">
        <v>5972</v>
      </c>
      <c r="J3790" s="161" t="s">
        <v>62</v>
      </c>
      <c r="K3790" s="167"/>
      <c r="L3790" s="168" t="s">
        <v>749</v>
      </c>
      <c r="M3790" s="168" t="s">
        <v>63</v>
      </c>
    </row>
    <row r="3791" spans="1:13" s="169" customFormat="1" x14ac:dyDescent="0.4">
      <c r="A3791" s="161" t="s">
        <v>2064</v>
      </c>
      <c r="B3791" s="161"/>
      <c r="C3791" s="162" t="s">
        <v>3211</v>
      </c>
      <c r="D3791" s="163">
        <v>45894</v>
      </c>
      <c r="E3791" s="164">
        <v>45919</v>
      </c>
      <c r="F3791" s="165">
        <v>5348.1</v>
      </c>
      <c r="G3791" s="166" t="s">
        <v>2258</v>
      </c>
      <c r="H3791" s="161" t="s">
        <v>2021</v>
      </c>
      <c r="I3791" s="161" t="s">
        <v>5896</v>
      </c>
      <c r="J3791" s="161" t="s">
        <v>190</v>
      </c>
      <c r="K3791" s="167"/>
      <c r="L3791" s="168" t="s">
        <v>749</v>
      </c>
      <c r="M3791" s="168" t="s">
        <v>191</v>
      </c>
    </row>
    <row r="3792" spans="1:13" s="169" customFormat="1" x14ac:dyDescent="0.4">
      <c r="A3792" s="161" t="s">
        <v>2064</v>
      </c>
      <c r="B3792" s="161"/>
      <c r="C3792" s="162" t="s">
        <v>3212</v>
      </c>
      <c r="D3792" s="163">
        <v>45894</v>
      </c>
      <c r="E3792" s="164">
        <v>45919</v>
      </c>
      <c r="F3792" s="165">
        <v>19365.25</v>
      </c>
      <c r="G3792" s="166" t="s">
        <v>2258</v>
      </c>
      <c r="H3792" s="161" t="s">
        <v>2021</v>
      </c>
      <c r="I3792" s="161" t="s">
        <v>6031</v>
      </c>
      <c r="J3792" s="161" t="s">
        <v>104</v>
      </c>
      <c r="K3792" s="167"/>
      <c r="L3792" s="168" t="s">
        <v>749</v>
      </c>
      <c r="M3792" s="168" t="s">
        <v>105</v>
      </c>
    </row>
    <row r="3793" spans="1:13" s="169" customFormat="1" x14ac:dyDescent="0.4">
      <c r="A3793" s="161" t="s">
        <v>2064</v>
      </c>
      <c r="B3793" s="161"/>
      <c r="C3793" s="162" t="s">
        <v>3213</v>
      </c>
      <c r="D3793" s="163">
        <v>45894</v>
      </c>
      <c r="E3793" s="164">
        <v>45919</v>
      </c>
      <c r="F3793" s="165">
        <v>4609.91</v>
      </c>
      <c r="G3793" s="166" t="s">
        <v>2258</v>
      </c>
      <c r="H3793" s="161" t="s">
        <v>2021</v>
      </c>
      <c r="I3793" s="161" t="s">
        <v>5897</v>
      </c>
      <c r="J3793" s="161" t="s">
        <v>258</v>
      </c>
      <c r="K3793" s="167"/>
      <c r="L3793" s="168" t="s">
        <v>749</v>
      </c>
      <c r="M3793" s="168" t="s">
        <v>259</v>
      </c>
    </row>
    <row r="3794" spans="1:13" s="169" customFormat="1" x14ac:dyDescent="0.4">
      <c r="A3794" s="161" t="s">
        <v>2064</v>
      </c>
      <c r="B3794" s="161"/>
      <c r="C3794" s="162" t="s">
        <v>3214</v>
      </c>
      <c r="D3794" s="163">
        <v>45894</v>
      </c>
      <c r="E3794" s="164">
        <v>45919</v>
      </c>
      <c r="F3794" s="165">
        <v>6936.65</v>
      </c>
      <c r="G3794" s="166" t="s">
        <v>2258</v>
      </c>
      <c r="H3794" s="161" t="s">
        <v>2021</v>
      </c>
      <c r="I3794" s="161" t="s">
        <v>5973</v>
      </c>
      <c r="J3794" s="161" t="s">
        <v>78</v>
      </c>
      <c r="K3794" s="167"/>
      <c r="L3794" s="168" t="s">
        <v>749</v>
      </c>
      <c r="M3794" s="168" t="s">
        <v>79</v>
      </c>
    </row>
    <row r="3795" spans="1:13" s="169" customFormat="1" x14ac:dyDescent="0.4">
      <c r="A3795" s="161" t="s">
        <v>2064</v>
      </c>
      <c r="B3795" s="161"/>
      <c r="C3795" s="162" t="s">
        <v>3215</v>
      </c>
      <c r="D3795" s="163">
        <v>45894</v>
      </c>
      <c r="E3795" s="164">
        <v>45919</v>
      </c>
      <c r="F3795" s="165">
        <v>4646.8500000000004</v>
      </c>
      <c r="G3795" s="166" t="s">
        <v>2258</v>
      </c>
      <c r="H3795" s="161" t="s">
        <v>2021</v>
      </c>
      <c r="I3795" s="161" t="s">
        <v>5898</v>
      </c>
      <c r="J3795" s="161" t="s">
        <v>244</v>
      </c>
      <c r="K3795" s="167"/>
      <c r="L3795" s="168" t="s">
        <v>749</v>
      </c>
      <c r="M3795" s="168" t="s">
        <v>245</v>
      </c>
    </row>
    <row r="3796" spans="1:13" s="169" customFormat="1" x14ac:dyDescent="0.4">
      <c r="A3796" s="161" t="s">
        <v>2064</v>
      </c>
      <c r="B3796" s="161"/>
      <c r="C3796" s="162" t="s">
        <v>3216</v>
      </c>
      <c r="D3796" s="163">
        <v>45894</v>
      </c>
      <c r="E3796" s="164">
        <v>45919</v>
      </c>
      <c r="F3796" s="165">
        <v>7513.24</v>
      </c>
      <c r="G3796" s="166" t="s">
        <v>2258</v>
      </c>
      <c r="H3796" s="161" t="s">
        <v>2021</v>
      </c>
      <c r="I3796" s="161" t="s">
        <v>5893</v>
      </c>
      <c r="J3796" s="161" t="s">
        <v>136</v>
      </c>
      <c r="K3796" s="167"/>
      <c r="L3796" s="168" t="s">
        <v>749</v>
      </c>
      <c r="M3796" s="168" t="s">
        <v>137</v>
      </c>
    </row>
    <row r="3797" spans="1:13" s="169" customFormat="1" x14ac:dyDescent="0.4">
      <c r="A3797" s="161" t="s">
        <v>2064</v>
      </c>
      <c r="B3797" s="161"/>
      <c r="C3797" s="162" t="s">
        <v>3217</v>
      </c>
      <c r="D3797" s="163">
        <v>45894</v>
      </c>
      <c r="E3797" s="164">
        <v>45919</v>
      </c>
      <c r="F3797" s="165">
        <v>4646.8500000000004</v>
      </c>
      <c r="G3797" s="166" t="s">
        <v>2258</v>
      </c>
      <c r="H3797" s="161" t="s">
        <v>2021</v>
      </c>
      <c r="I3797" s="161" t="s">
        <v>5901</v>
      </c>
      <c r="J3797" s="161" t="s">
        <v>206</v>
      </c>
      <c r="K3797" s="167"/>
      <c r="L3797" s="168" t="s">
        <v>749</v>
      </c>
      <c r="M3797" s="168" t="s">
        <v>207</v>
      </c>
    </row>
    <row r="3798" spans="1:13" s="169" customFormat="1" x14ac:dyDescent="0.4">
      <c r="A3798" s="161" t="s">
        <v>2064</v>
      </c>
      <c r="B3798" s="161"/>
      <c r="C3798" s="162" t="s">
        <v>3218</v>
      </c>
      <c r="D3798" s="163">
        <v>45894</v>
      </c>
      <c r="E3798" s="164">
        <v>45919</v>
      </c>
      <c r="F3798" s="165">
        <v>6256.53</v>
      </c>
      <c r="G3798" s="166" t="s">
        <v>2258</v>
      </c>
      <c r="H3798" s="161" t="s">
        <v>2021</v>
      </c>
      <c r="I3798" s="161" t="s">
        <v>5894</v>
      </c>
      <c r="J3798" s="161" t="s">
        <v>138</v>
      </c>
      <c r="K3798" s="167"/>
      <c r="L3798" s="168" t="s">
        <v>749</v>
      </c>
      <c r="M3798" s="168" t="s">
        <v>139</v>
      </c>
    </row>
    <row r="3799" spans="1:13" s="169" customFormat="1" x14ac:dyDescent="0.4">
      <c r="A3799" s="161" t="s">
        <v>2064</v>
      </c>
      <c r="B3799" s="161"/>
      <c r="C3799" s="162" t="s">
        <v>3219</v>
      </c>
      <c r="D3799" s="163">
        <v>45894</v>
      </c>
      <c r="E3799" s="164">
        <v>45919</v>
      </c>
      <c r="F3799" s="165">
        <v>4599.97</v>
      </c>
      <c r="G3799" s="166" t="s">
        <v>2258</v>
      </c>
      <c r="H3799" s="161" t="s">
        <v>2021</v>
      </c>
      <c r="I3799" s="161" t="s">
        <v>5902</v>
      </c>
      <c r="J3799" s="161" t="s">
        <v>208</v>
      </c>
      <c r="K3799" s="167"/>
      <c r="L3799" s="168" t="s">
        <v>749</v>
      </c>
      <c r="M3799" s="168" t="s">
        <v>1900</v>
      </c>
    </row>
    <row r="3800" spans="1:13" s="169" customFormat="1" x14ac:dyDescent="0.4">
      <c r="A3800" s="161" t="s">
        <v>2064</v>
      </c>
      <c r="B3800" s="161"/>
      <c r="C3800" s="162" t="s">
        <v>3220</v>
      </c>
      <c r="D3800" s="163">
        <v>45894</v>
      </c>
      <c r="E3800" s="164">
        <v>45919</v>
      </c>
      <c r="F3800" s="165">
        <v>6884.9</v>
      </c>
      <c r="G3800" s="166" t="s">
        <v>2258</v>
      </c>
      <c r="H3800" s="161" t="s">
        <v>2021</v>
      </c>
      <c r="I3800" s="161" t="s">
        <v>5895</v>
      </c>
      <c r="J3800" s="161" t="s">
        <v>102</v>
      </c>
      <c r="K3800" s="167"/>
      <c r="L3800" s="168" t="s">
        <v>749</v>
      </c>
      <c r="M3800" s="168" t="s">
        <v>103</v>
      </c>
    </row>
    <row r="3801" spans="1:13" s="169" customFormat="1" x14ac:dyDescent="0.4">
      <c r="A3801" s="161" t="s">
        <v>2064</v>
      </c>
      <c r="B3801" s="161"/>
      <c r="C3801" s="162" t="s">
        <v>3221</v>
      </c>
      <c r="D3801" s="163">
        <v>45894</v>
      </c>
      <c r="E3801" s="164">
        <v>45919</v>
      </c>
      <c r="F3801" s="165">
        <v>5392.93</v>
      </c>
      <c r="G3801" s="166" t="s">
        <v>2258</v>
      </c>
      <c r="H3801" s="161" t="s">
        <v>2021</v>
      </c>
      <c r="I3801" s="161" t="s">
        <v>5985</v>
      </c>
      <c r="J3801" s="161" t="s">
        <v>254</v>
      </c>
      <c r="K3801" s="167"/>
      <c r="L3801" s="168" t="s">
        <v>749</v>
      </c>
      <c r="M3801" s="168" t="s">
        <v>255</v>
      </c>
    </row>
    <row r="3802" spans="1:13" s="169" customFormat="1" x14ac:dyDescent="0.4">
      <c r="A3802" s="161" t="s">
        <v>2064</v>
      </c>
      <c r="B3802" s="161"/>
      <c r="C3802" s="162" t="s">
        <v>3222</v>
      </c>
      <c r="D3802" s="163">
        <v>45894</v>
      </c>
      <c r="E3802" s="164">
        <v>45919</v>
      </c>
      <c r="F3802" s="165">
        <v>9732.2199999999993</v>
      </c>
      <c r="G3802" s="166" t="s">
        <v>2258</v>
      </c>
      <c r="H3802" s="161" t="s">
        <v>2021</v>
      </c>
      <c r="I3802" s="161" t="s">
        <v>6032</v>
      </c>
      <c r="J3802" s="161" t="s">
        <v>30</v>
      </c>
      <c r="K3802" s="167"/>
      <c r="L3802" s="168" t="s">
        <v>749</v>
      </c>
      <c r="M3802" s="168" t="s">
        <v>31</v>
      </c>
    </row>
    <row r="3803" spans="1:13" s="169" customFormat="1" x14ac:dyDescent="0.4">
      <c r="A3803" s="161" t="s">
        <v>2064</v>
      </c>
      <c r="B3803" s="161"/>
      <c r="C3803" s="162" t="s">
        <v>3223</v>
      </c>
      <c r="D3803" s="163">
        <v>45894</v>
      </c>
      <c r="E3803" s="164">
        <v>45919</v>
      </c>
      <c r="F3803" s="165">
        <v>4646.8500000000004</v>
      </c>
      <c r="G3803" s="166" t="s">
        <v>2258</v>
      </c>
      <c r="H3803" s="161" t="s">
        <v>2021</v>
      </c>
      <c r="I3803" s="161" t="s">
        <v>5903</v>
      </c>
      <c r="J3803" s="161" t="s">
        <v>210</v>
      </c>
      <c r="K3803" s="167"/>
      <c r="L3803" s="168" t="s">
        <v>749</v>
      </c>
      <c r="M3803" s="168" t="s">
        <v>211</v>
      </c>
    </row>
    <row r="3804" spans="1:13" s="169" customFormat="1" x14ac:dyDescent="0.4">
      <c r="A3804" s="161" t="s">
        <v>2064</v>
      </c>
      <c r="B3804" s="161"/>
      <c r="C3804" s="162" t="s">
        <v>3224</v>
      </c>
      <c r="D3804" s="163">
        <v>45894</v>
      </c>
      <c r="E3804" s="164">
        <v>45919</v>
      </c>
      <c r="F3804" s="165">
        <v>6256.53</v>
      </c>
      <c r="G3804" s="166" t="s">
        <v>2258</v>
      </c>
      <c r="H3804" s="161" t="s">
        <v>2021</v>
      </c>
      <c r="I3804" s="161" t="s">
        <v>5982</v>
      </c>
      <c r="J3804" s="161" t="s">
        <v>132</v>
      </c>
      <c r="K3804" s="167"/>
      <c r="L3804" s="168" t="s">
        <v>749</v>
      </c>
      <c r="M3804" s="168" t="s">
        <v>133</v>
      </c>
    </row>
    <row r="3805" spans="1:13" s="169" customFormat="1" x14ac:dyDescent="0.4">
      <c r="A3805" s="161" t="s">
        <v>2064</v>
      </c>
      <c r="B3805" s="161"/>
      <c r="C3805" s="162" t="s">
        <v>3225</v>
      </c>
      <c r="D3805" s="163">
        <v>45894</v>
      </c>
      <c r="E3805" s="164">
        <v>45919</v>
      </c>
      <c r="F3805" s="165">
        <v>63946.79</v>
      </c>
      <c r="G3805" s="166" t="s">
        <v>2258</v>
      </c>
      <c r="H3805" s="161" t="s">
        <v>2021</v>
      </c>
      <c r="I3805" s="161" t="s">
        <v>5987</v>
      </c>
      <c r="J3805" s="161" t="s">
        <v>58</v>
      </c>
      <c r="K3805" s="167"/>
      <c r="L3805" s="168" t="s">
        <v>749</v>
      </c>
      <c r="M3805" s="168" t="s">
        <v>59</v>
      </c>
    </row>
    <row r="3806" spans="1:13" s="169" customFormat="1" x14ac:dyDescent="0.4">
      <c r="A3806" s="161" t="s">
        <v>2064</v>
      </c>
      <c r="B3806" s="161"/>
      <c r="C3806" s="162" t="s">
        <v>3226</v>
      </c>
      <c r="D3806" s="163">
        <v>45894</v>
      </c>
      <c r="E3806" s="164">
        <v>45919</v>
      </c>
      <c r="F3806" s="165">
        <v>58014.48</v>
      </c>
      <c r="G3806" s="166" t="s">
        <v>2258</v>
      </c>
      <c r="H3806" s="161" t="s">
        <v>2021</v>
      </c>
      <c r="I3806" s="161" t="s">
        <v>6033</v>
      </c>
      <c r="J3806" s="161" t="s">
        <v>80</v>
      </c>
      <c r="K3806" s="167"/>
      <c r="L3806" s="168" t="s">
        <v>749</v>
      </c>
      <c r="M3806" s="168" t="s">
        <v>81</v>
      </c>
    </row>
    <row r="3807" spans="1:13" s="169" customFormat="1" x14ac:dyDescent="0.4">
      <c r="A3807" s="161" t="s">
        <v>2064</v>
      </c>
      <c r="B3807" s="161"/>
      <c r="C3807" s="162" t="s">
        <v>3227</v>
      </c>
      <c r="D3807" s="163">
        <v>45894</v>
      </c>
      <c r="E3807" s="164">
        <v>45919</v>
      </c>
      <c r="F3807" s="165">
        <v>4603.9399999999996</v>
      </c>
      <c r="G3807" s="166" t="s">
        <v>2258</v>
      </c>
      <c r="H3807" s="161" t="s">
        <v>2021</v>
      </c>
      <c r="I3807" s="161" t="s">
        <v>5712</v>
      </c>
      <c r="J3807" s="161" t="s">
        <v>486</v>
      </c>
      <c r="K3807" s="167"/>
      <c r="L3807" s="168" t="s">
        <v>749</v>
      </c>
      <c r="M3807" s="168" t="s">
        <v>487</v>
      </c>
    </row>
    <row r="3808" spans="1:13" s="169" customFormat="1" x14ac:dyDescent="0.4">
      <c r="A3808" s="161" t="s">
        <v>2064</v>
      </c>
      <c r="B3808" s="161"/>
      <c r="C3808" s="162" t="s">
        <v>3228</v>
      </c>
      <c r="D3808" s="163">
        <v>45894</v>
      </c>
      <c r="E3808" s="164">
        <v>45919</v>
      </c>
      <c r="F3808" s="165">
        <v>8141.62</v>
      </c>
      <c r="G3808" s="166" t="s">
        <v>2258</v>
      </c>
      <c r="H3808" s="161" t="s">
        <v>2021</v>
      </c>
      <c r="I3808" s="161" t="s">
        <v>5984</v>
      </c>
      <c r="J3808" s="161" t="s">
        <v>82</v>
      </c>
      <c r="K3808" s="167"/>
      <c r="L3808" s="168" t="s">
        <v>749</v>
      </c>
      <c r="M3808" s="168" t="s">
        <v>83</v>
      </c>
    </row>
    <row r="3809" spans="1:13" s="169" customFormat="1" x14ac:dyDescent="0.4">
      <c r="A3809" s="161" t="s">
        <v>2064</v>
      </c>
      <c r="B3809" s="161"/>
      <c r="C3809" s="162" t="s">
        <v>3229</v>
      </c>
      <c r="D3809" s="163">
        <v>45894</v>
      </c>
      <c r="E3809" s="164">
        <v>45919</v>
      </c>
      <c r="F3809" s="165">
        <v>24788.42</v>
      </c>
      <c r="G3809" s="166" t="s">
        <v>2258</v>
      </c>
      <c r="H3809" s="161" t="s">
        <v>2021</v>
      </c>
      <c r="I3809" s="161" t="s">
        <v>5872</v>
      </c>
      <c r="J3809" s="161" t="s">
        <v>222</v>
      </c>
      <c r="K3809" s="167"/>
      <c r="L3809" s="168" t="s">
        <v>749</v>
      </c>
      <c r="M3809" s="168" t="s">
        <v>223</v>
      </c>
    </row>
    <row r="3810" spans="1:13" s="169" customFormat="1" x14ac:dyDescent="0.4">
      <c r="A3810" s="161" t="s">
        <v>2064</v>
      </c>
      <c r="B3810" s="161"/>
      <c r="C3810" s="162" t="s">
        <v>3230</v>
      </c>
      <c r="D3810" s="163">
        <v>45894</v>
      </c>
      <c r="E3810" s="164">
        <v>45919</v>
      </c>
      <c r="F3810" s="165">
        <v>22137.69</v>
      </c>
      <c r="G3810" s="166" t="s">
        <v>2258</v>
      </c>
      <c r="H3810" s="161" t="s">
        <v>2021</v>
      </c>
      <c r="I3810" s="161" t="s">
        <v>5938</v>
      </c>
      <c r="J3810" s="161" t="s">
        <v>94</v>
      </c>
      <c r="K3810" s="167"/>
      <c r="L3810" s="168" t="s">
        <v>749</v>
      </c>
      <c r="M3810" s="168" t="s">
        <v>95</v>
      </c>
    </row>
    <row r="3811" spans="1:13" s="169" customFormat="1" x14ac:dyDescent="0.4">
      <c r="A3811" s="161" t="s">
        <v>2064</v>
      </c>
      <c r="B3811" s="161"/>
      <c r="C3811" s="162" t="s">
        <v>3231</v>
      </c>
      <c r="D3811" s="163">
        <v>45894</v>
      </c>
      <c r="E3811" s="164">
        <v>45919</v>
      </c>
      <c r="F3811" s="165">
        <v>4646.8500000000004</v>
      </c>
      <c r="G3811" s="166" t="s">
        <v>2258</v>
      </c>
      <c r="H3811" s="161" t="s">
        <v>2021</v>
      </c>
      <c r="I3811" s="161" t="s">
        <v>5991</v>
      </c>
      <c r="J3811" s="161" t="s">
        <v>214</v>
      </c>
      <c r="K3811" s="167"/>
      <c r="L3811" s="168" t="s">
        <v>749</v>
      </c>
      <c r="M3811" s="168" t="s">
        <v>215</v>
      </c>
    </row>
    <row r="3812" spans="1:13" s="169" customFormat="1" x14ac:dyDescent="0.4">
      <c r="A3812" s="161" t="s">
        <v>2064</v>
      </c>
      <c r="B3812" s="161"/>
      <c r="C3812" s="162" t="s">
        <v>3232</v>
      </c>
      <c r="D3812" s="163">
        <v>45894</v>
      </c>
      <c r="E3812" s="164">
        <v>45919</v>
      </c>
      <c r="F3812" s="165">
        <v>30115.56</v>
      </c>
      <c r="G3812" s="166" t="s">
        <v>2258</v>
      </c>
      <c r="H3812" s="161" t="s">
        <v>2021</v>
      </c>
      <c r="I3812" s="161" t="s">
        <v>6034</v>
      </c>
      <c r="J3812" s="161" t="s">
        <v>84</v>
      </c>
      <c r="K3812" s="167"/>
      <c r="L3812" s="168" t="s">
        <v>749</v>
      </c>
      <c r="M3812" s="168" t="s">
        <v>85</v>
      </c>
    </row>
    <row r="3813" spans="1:13" s="169" customFormat="1" x14ac:dyDescent="0.4">
      <c r="A3813" s="161" t="s">
        <v>2064</v>
      </c>
      <c r="B3813" s="161"/>
      <c r="C3813" s="162" t="s">
        <v>3233</v>
      </c>
      <c r="D3813" s="163">
        <v>45894</v>
      </c>
      <c r="E3813" s="164">
        <v>45919</v>
      </c>
      <c r="F3813" s="165">
        <v>4646.8500000000004</v>
      </c>
      <c r="G3813" s="166" t="s">
        <v>2258</v>
      </c>
      <c r="H3813" s="161" t="s">
        <v>2021</v>
      </c>
      <c r="I3813" s="161" t="s">
        <v>5992</v>
      </c>
      <c r="J3813" s="161" t="s">
        <v>246</v>
      </c>
      <c r="K3813" s="167"/>
      <c r="L3813" s="168" t="s">
        <v>749</v>
      </c>
      <c r="M3813" s="168" t="s">
        <v>247</v>
      </c>
    </row>
    <row r="3814" spans="1:13" s="169" customFormat="1" x14ac:dyDescent="0.4">
      <c r="A3814" s="161" t="s">
        <v>2064</v>
      </c>
      <c r="B3814" s="161"/>
      <c r="C3814" s="162" t="s">
        <v>3234</v>
      </c>
      <c r="D3814" s="163">
        <v>45894</v>
      </c>
      <c r="E3814" s="164">
        <v>45919</v>
      </c>
      <c r="F3814" s="165">
        <v>6332.54</v>
      </c>
      <c r="G3814" s="166" t="s">
        <v>2258</v>
      </c>
      <c r="H3814" s="161" t="s">
        <v>2021</v>
      </c>
      <c r="I3814" s="161" t="s">
        <v>5988</v>
      </c>
      <c r="J3814" s="161" t="s">
        <v>128</v>
      </c>
      <c r="K3814" s="167"/>
      <c r="L3814" s="168" t="s">
        <v>749</v>
      </c>
      <c r="M3814" s="168" t="s">
        <v>129</v>
      </c>
    </row>
    <row r="3815" spans="1:13" s="169" customFormat="1" x14ac:dyDescent="0.4">
      <c r="A3815" s="161" t="s">
        <v>2064</v>
      </c>
      <c r="B3815" s="161"/>
      <c r="C3815" s="162" t="s">
        <v>3235</v>
      </c>
      <c r="D3815" s="163">
        <v>45894</v>
      </c>
      <c r="E3815" s="164">
        <v>45919</v>
      </c>
      <c r="F3815" s="165">
        <v>29149.87</v>
      </c>
      <c r="G3815" s="166" t="s">
        <v>2258</v>
      </c>
      <c r="H3815" s="161" t="s">
        <v>2021</v>
      </c>
      <c r="I3815" s="161" t="s">
        <v>6028</v>
      </c>
      <c r="J3815" s="161" t="s">
        <v>248</v>
      </c>
      <c r="K3815" s="167"/>
      <c r="L3815" s="168" t="s">
        <v>749</v>
      </c>
      <c r="M3815" s="168" t="s">
        <v>249</v>
      </c>
    </row>
    <row r="3816" spans="1:13" s="169" customFormat="1" x14ac:dyDescent="0.4">
      <c r="A3816" s="161" t="s">
        <v>2064</v>
      </c>
      <c r="B3816" s="161"/>
      <c r="C3816" s="162" t="s">
        <v>3236</v>
      </c>
      <c r="D3816" s="163">
        <v>45894</v>
      </c>
      <c r="E3816" s="164">
        <v>45919</v>
      </c>
      <c r="F3816" s="165">
        <v>12852.51</v>
      </c>
      <c r="G3816" s="166" t="s">
        <v>2258</v>
      </c>
      <c r="H3816" s="161" t="s">
        <v>2021</v>
      </c>
      <c r="I3816" s="161" t="s">
        <v>5931</v>
      </c>
      <c r="J3816" s="161" t="s">
        <v>450</v>
      </c>
      <c r="K3816" s="167"/>
      <c r="L3816" s="168" t="s">
        <v>749</v>
      </c>
      <c r="M3816" s="168" t="s">
        <v>451</v>
      </c>
    </row>
    <row r="3817" spans="1:13" s="169" customFormat="1" x14ac:dyDescent="0.4">
      <c r="A3817" s="161" t="s">
        <v>2064</v>
      </c>
      <c r="B3817" s="161"/>
      <c r="C3817" s="162" t="s">
        <v>3237</v>
      </c>
      <c r="D3817" s="163">
        <v>45894</v>
      </c>
      <c r="E3817" s="164">
        <v>45919</v>
      </c>
      <c r="F3817" s="165">
        <v>5282.29</v>
      </c>
      <c r="G3817" s="166" t="s">
        <v>2258</v>
      </c>
      <c r="H3817" s="161" t="s">
        <v>2021</v>
      </c>
      <c r="I3817" s="161" t="s">
        <v>6002</v>
      </c>
      <c r="J3817" s="161" t="s">
        <v>270</v>
      </c>
      <c r="K3817" s="167"/>
      <c r="L3817" s="168" t="s">
        <v>749</v>
      </c>
      <c r="M3817" s="168" t="s">
        <v>271</v>
      </c>
    </row>
    <row r="3818" spans="1:13" s="169" customFormat="1" x14ac:dyDescent="0.4">
      <c r="A3818" s="161" t="s">
        <v>2064</v>
      </c>
      <c r="B3818" s="161"/>
      <c r="C3818" s="162" t="s">
        <v>3238</v>
      </c>
      <c r="D3818" s="163">
        <v>45894</v>
      </c>
      <c r="E3818" s="164">
        <v>45919</v>
      </c>
      <c r="F3818" s="165">
        <v>11864.9</v>
      </c>
      <c r="G3818" s="166" t="s">
        <v>2258</v>
      </c>
      <c r="H3818" s="161" t="s">
        <v>2021</v>
      </c>
      <c r="I3818" s="161" t="s">
        <v>5989</v>
      </c>
      <c r="J3818" s="161" t="s">
        <v>112</v>
      </c>
      <c r="K3818" s="167"/>
      <c r="L3818" s="168" t="s">
        <v>749</v>
      </c>
      <c r="M3818" s="168" t="s">
        <v>113</v>
      </c>
    </row>
    <row r="3819" spans="1:13" s="169" customFormat="1" x14ac:dyDescent="0.4">
      <c r="A3819" s="161" t="s">
        <v>2064</v>
      </c>
      <c r="B3819" s="161"/>
      <c r="C3819" s="162" t="s">
        <v>3239</v>
      </c>
      <c r="D3819" s="163">
        <v>45894</v>
      </c>
      <c r="E3819" s="164">
        <v>45919</v>
      </c>
      <c r="F3819" s="165">
        <v>75442.83</v>
      </c>
      <c r="G3819" s="166" t="s">
        <v>2258</v>
      </c>
      <c r="H3819" s="161" t="s">
        <v>2021</v>
      </c>
      <c r="I3819" s="161" t="s">
        <v>5994</v>
      </c>
      <c r="J3819" s="161" t="s">
        <v>212</v>
      </c>
      <c r="K3819" s="167"/>
      <c r="L3819" s="168" t="s">
        <v>749</v>
      </c>
      <c r="M3819" s="168" t="s">
        <v>213</v>
      </c>
    </row>
    <row r="3820" spans="1:13" s="169" customFormat="1" x14ac:dyDescent="0.4">
      <c r="A3820" s="161" t="s">
        <v>2064</v>
      </c>
      <c r="B3820" s="161"/>
      <c r="C3820" s="162" t="s">
        <v>3240</v>
      </c>
      <c r="D3820" s="163">
        <v>45894</v>
      </c>
      <c r="E3820" s="164">
        <v>45919</v>
      </c>
      <c r="F3820" s="165">
        <v>6256.53</v>
      </c>
      <c r="G3820" s="166" t="s">
        <v>2258</v>
      </c>
      <c r="H3820" s="161" t="s">
        <v>2021</v>
      </c>
      <c r="I3820" s="161" t="s">
        <v>5990</v>
      </c>
      <c r="J3820" s="161" t="s">
        <v>150</v>
      </c>
      <c r="K3820" s="167"/>
      <c r="L3820" s="168" t="s">
        <v>749</v>
      </c>
      <c r="M3820" s="168" t="s">
        <v>151</v>
      </c>
    </row>
    <row r="3821" spans="1:13" s="169" customFormat="1" x14ac:dyDescent="0.4">
      <c r="A3821" s="161" t="s">
        <v>2064</v>
      </c>
      <c r="B3821" s="161"/>
      <c r="C3821" s="162" t="s">
        <v>3241</v>
      </c>
      <c r="D3821" s="163">
        <v>45870</v>
      </c>
      <c r="E3821" s="164">
        <v>45919</v>
      </c>
      <c r="F3821" s="165">
        <v>1200.74</v>
      </c>
      <c r="G3821" s="166" t="s">
        <v>2258</v>
      </c>
      <c r="H3821" s="161" t="s">
        <v>2021</v>
      </c>
      <c r="I3821" s="161" t="s">
        <v>5928</v>
      </c>
      <c r="J3821" s="161" t="s">
        <v>220</v>
      </c>
      <c r="K3821" s="167"/>
      <c r="L3821" s="168" t="s">
        <v>749</v>
      </c>
      <c r="M3821" s="168" t="s">
        <v>221</v>
      </c>
    </row>
    <row r="3822" spans="1:13" s="169" customFormat="1" x14ac:dyDescent="0.4">
      <c r="A3822" s="161" t="s">
        <v>2064</v>
      </c>
      <c r="B3822" s="161"/>
      <c r="C3822" s="162" t="s">
        <v>3242</v>
      </c>
      <c r="D3822" s="163">
        <v>45870</v>
      </c>
      <c r="E3822" s="164">
        <v>45919</v>
      </c>
      <c r="F3822" s="165">
        <v>8403.24</v>
      </c>
      <c r="G3822" s="166" t="s">
        <v>2258</v>
      </c>
      <c r="H3822" s="161" t="s">
        <v>2021</v>
      </c>
      <c r="I3822" s="161" t="s">
        <v>5870</v>
      </c>
      <c r="J3822" s="161" t="s">
        <v>364</v>
      </c>
      <c r="K3822" s="167"/>
      <c r="L3822" s="168" t="s">
        <v>749</v>
      </c>
      <c r="M3822" s="168" t="s">
        <v>365</v>
      </c>
    </row>
    <row r="3823" spans="1:13" s="169" customFormat="1" x14ac:dyDescent="0.4">
      <c r="A3823" s="161" t="s">
        <v>2064</v>
      </c>
      <c r="B3823" s="161"/>
      <c r="C3823" s="162" t="s">
        <v>3243</v>
      </c>
      <c r="D3823" s="163">
        <v>45870</v>
      </c>
      <c r="E3823" s="164">
        <v>45919</v>
      </c>
      <c r="F3823" s="165">
        <v>10878.27</v>
      </c>
      <c r="G3823" s="166" t="s">
        <v>2258</v>
      </c>
      <c r="H3823" s="161" t="s">
        <v>2021</v>
      </c>
      <c r="I3823" s="161" t="s">
        <v>5929</v>
      </c>
      <c r="J3823" s="161" t="s">
        <v>192</v>
      </c>
      <c r="K3823" s="167"/>
      <c r="L3823" s="168" t="s">
        <v>749</v>
      </c>
      <c r="M3823" s="168" t="s">
        <v>193</v>
      </c>
    </row>
    <row r="3824" spans="1:13" s="169" customFormat="1" x14ac:dyDescent="0.4">
      <c r="A3824" s="161" t="s">
        <v>2064</v>
      </c>
      <c r="B3824" s="161"/>
      <c r="C3824" s="162" t="s">
        <v>3244</v>
      </c>
      <c r="D3824" s="163">
        <v>45870</v>
      </c>
      <c r="E3824" s="164">
        <v>45919</v>
      </c>
      <c r="F3824" s="165">
        <v>6383.43</v>
      </c>
      <c r="G3824" s="166" t="s">
        <v>2258</v>
      </c>
      <c r="H3824" s="161" t="s">
        <v>2021</v>
      </c>
      <c r="I3824" s="161" t="s">
        <v>5872</v>
      </c>
      <c r="J3824" s="161" t="s">
        <v>222</v>
      </c>
      <c r="K3824" s="167"/>
      <c r="L3824" s="168" t="s">
        <v>749</v>
      </c>
      <c r="M3824" s="168" t="s">
        <v>223</v>
      </c>
    </row>
    <row r="3825" spans="1:13" s="169" customFormat="1" x14ac:dyDescent="0.4">
      <c r="A3825" s="161" t="s">
        <v>2064</v>
      </c>
      <c r="B3825" s="161"/>
      <c r="C3825" s="162" t="s">
        <v>3245</v>
      </c>
      <c r="D3825" s="163">
        <v>45870</v>
      </c>
      <c r="E3825" s="164">
        <v>45919</v>
      </c>
      <c r="F3825" s="165">
        <v>1341.92</v>
      </c>
      <c r="G3825" s="166" t="s">
        <v>2258</v>
      </c>
      <c r="H3825" s="161" t="s">
        <v>2021</v>
      </c>
      <c r="I3825" s="161" t="s">
        <v>5873</v>
      </c>
      <c r="J3825" s="161" t="s">
        <v>268</v>
      </c>
      <c r="K3825" s="167"/>
      <c r="L3825" s="168" t="s">
        <v>749</v>
      </c>
      <c r="M3825" s="168" t="s">
        <v>269</v>
      </c>
    </row>
    <row r="3826" spans="1:13" s="169" customFormat="1" x14ac:dyDescent="0.4">
      <c r="A3826" s="161" t="s">
        <v>2064</v>
      </c>
      <c r="B3826" s="161"/>
      <c r="C3826" s="162" t="s">
        <v>3246</v>
      </c>
      <c r="D3826" s="163">
        <v>45870</v>
      </c>
      <c r="E3826" s="164">
        <v>45919</v>
      </c>
      <c r="F3826" s="165">
        <v>4965.83</v>
      </c>
      <c r="G3826" s="166" t="s">
        <v>2258</v>
      </c>
      <c r="H3826" s="161" t="s">
        <v>2021</v>
      </c>
      <c r="I3826" s="161" t="s">
        <v>6020</v>
      </c>
      <c r="J3826" s="161" t="s">
        <v>224</v>
      </c>
      <c r="K3826" s="167"/>
      <c r="L3826" s="168" t="s">
        <v>749</v>
      </c>
      <c r="M3826" s="168" t="s">
        <v>225</v>
      </c>
    </row>
    <row r="3827" spans="1:13" s="169" customFormat="1" x14ac:dyDescent="0.4">
      <c r="A3827" s="161" t="s">
        <v>2064</v>
      </c>
      <c r="B3827" s="161"/>
      <c r="C3827" s="162" t="s">
        <v>3247</v>
      </c>
      <c r="D3827" s="163">
        <v>45870</v>
      </c>
      <c r="E3827" s="164">
        <v>45919</v>
      </c>
      <c r="F3827" s="165">
        <v>5551.64</v>
      </c>
      <c r="G3827" s="166" t="s">
        <v>2258</v>
      </c>
      <c r="H3827" s="161" t="s">
        <v>2021</v>
      </c>
      <c r="I3827" s="161" t="s">
        <v>5949</v>
      </c>
      <c r="J3827" s="161" t="s">
        <v>226</v>
      </c>
      <c r="K3827" s="167"/>
      <c r="L3827" s="168" t="s">
        <v>749</v>
      </c>
      <c r="M3827" s="168" t="s">
        <v>227</v>
      </c>
    </row>
    <row r="3828" spans="1:13" s="169" customFormat="1" x14ac:dyDescent="0.4">
      <c r="A3828" s="161" t="s">
        <v>2064</v>
      </c>
      <c r="B3828" s="161"/>
      <c r="C3828" s="162" t="s">
        <v>3248</v>
      </c>
      <c r="D3828" s="163">
        <v>45870</v>
      </c>
      <c r="E3828" s="164">
        <v>45919</v>
      </c>
      <c r="F3828" s="165">
        <v>1190.31</v>
      </c>
      <c r="G3828" s="166" t="s">
        <v>2258</v>
      </c>
      <c r="H3828" s="161" t="s">
        <v>2021</v>
      </c>
      <c r="I3828" s="161" t="s">
        <v>5997</v>
      </c>
      <c r="J3828" s="161" t="s">
        <v>228</v>
      </c>
      <c r="K3828" s="167"/>
      <c r="L3828" s="168" t="s">
        <v>749</v>
      </c>
      <c r="M3828" s="168" t="s">
        <v>229</v>
      </c>
    </row>
    <row r="3829" spans="1:13" s="169" customFormat="1" x14ac:dyDescent="0.4">
      <c r="A3829" s="161" t="s">
        <v>2064</v>
      </c>
      <c r="B3829" s="161"/>
      <c r="C3829" s="162" t="s">
        <v>3249</v>
      </c>
      <c r="D3829" s="163">
        <v>45870</v>
      </c>
      <c r="E3829" s="164">
        <v>45919</v>
      </c>
      <c r="F3829" s="165">
        <v>1192.47</v>
      </c>
      <c r="G3829" s="166" t="s">
        <v>2258</v>
      </c>
      <c r="H3829" s="161" t="s">
        <v>2021</v>
      </c>
      <c r="I3829" s="161" t="s">
        <v>6021</v>
      </c>
      <c r="J3829" s="161" t="s">
        <v>230</v>
      </c>
      <c r="K3829" s="167"/>
      <c r="L3829" s="168" t="s">
        <v>749</v>
      </c>
      <c r="M3829" s="168" t="s">
        <v>231</v>
      </c>
    </row>
    <row r="3830" spans="1:13" s="169" customFormat="1" x14ac:dyDescent="0.4">
      <c r="A3830" s="161" t="s">
        <v>2064</v>
      </c>
      <c r="B3830" s="161"/>
      <c r="C3830" s="162" t="s">
        <v>3250</v>
      </c>
      <c r="D3830" s="163">
        <v>45870</v>
      </c>
      <c r="E3830" s="164">
        <v>45919</v>
      </c>
      <c r="F3830" s="165">
        <v>6081.92</v>
      </c>
      <c r="G3830" s="166" t="s">
        <v>2258</v>
      </c>
      <c r="H3830" s="161" t="s">
        <v>2021</v>
      </c>
      <c r="I3830" s="161" t="s">
        <v>6004</v>
      </c>
      <c r="J3830" s="161" t="s">
        <v>194</v>
      </c>
      <c r="K3830" s="167"/>
      <c r="L3830" s="168" t="s">
        <v>749</v>
      </c>
      <c r="M3830" s="168" t="s">
        <v>195</v>
      </c>
    </row>
    <row r="3831" spans="1:13" s="169" customFormat="1" x14ac:dyDescent="0.4">
      <c r="A3831" s="161" t="s">
        <v>2064</v>
      </c>
      <c r="B3831" s="161"/>
      <c r="C3831" s="162" t="s">
        <v>3251</v>
      </c>
      <c r="D3831" s="163">
        <v>45870</v>
      </c>
      <c r="E3831" s="164">
        <v>45919</v>
      </c>
      <c r="F3831" s="165">
        <v>11915.55</v>
      </c>
      <c r="G3831" s="166" t="s">
        <v>2258</v>
      </c>
      <c r="H3831" s="161" t="s">
        <v>2021</v>
      </c>
      <c r="I3831" s="161" t="s">
        <v>6010</v>
      </c>
      <c r="J3831" s="161" t="s">
        <v>196</v>
      </c>
      <c r="K3831" s="167"/>
      <c r="L3831" s="168" t="s">
        <v>749</v>
      </c>
      <c r="M3831" s="168" t="s">
        <v>197</v>
      </c>
    </row>
    <row r="3832" spans="1:13" s="169" customFormat="1" x14ac:dyDescent="0.4">
      <c r="A3832" s="161" t="s">
        <v>2064</v>
      </c>
      <c r="B3832" s="161"/>
      <c r="C3832" s="162" t="s">
        <v>3252</v>
      </c>
      <c r="D3832" s="163">
        <v>45870</v>
      </c>
      <c r="E3832" s="164">
        <v>45919</v>
      </c>
      <c r="F3832" s="165">
        <v>1192.44</v>
      </c>
      <c r="G3832" s="166" t="s">
        <v>2258</v>
      </c>
      <c r="H3832" s="161" t="s">
        <v>2021</v>
      </c>
      <c r="I3832" s="161" t="s">
        <v>6011</v>
      </c>
      <c r="J3832" s="161" t="s">
        <v>272</v>
      </c>
      <c r="K3832" s="167"/>
      <c r="L3832" s="168" t="s">
        <v>749</v>
      </c>
      <c r="M3832" s="168" t="s">
        <v>1900</v>
      </c>
    </row>
    <row r="3833" spans="1:13" s="169" customFormat="1" x14ac:dyDescent="0.4">
      <c r="A3833" s="161" t="s">
        <v>2064</v>
      </c>
      <c r="B3833" s="161"/>
      <c r="C3833" s="162" t="s">
        <v>3253</v>
      </c>
      <c r="D3833" s="163">
        <v>45870</v>
      </c>
      <c r="E3833" s="164">
        <v>45919</v>
      </c>
      <c r="F3833" s="165">
        <v>1191.55</v>
      </c>
      <c r="G3833" s="166" t="s">
        <v>2258</v>
      </c>
      <c r="H3833" s="161" t="s">
        <v>2021</v>
      </c>
      <c r="I3833" s="161" t="s">
        <v>5925</v>
      </c>
      <c r="J3833" s="161" t="s">
        <v>198</v>
      </c>
      <c r="K3833" s="167"/>
      <c r="L3833" s="168" t="s">
        <v>749</v>
      </c>
      <c r="M3833" s="168" t="s">
        <v>199</v>
      </c>
    </row>
    <row r="3834" spans="1:13" s="169" customFormat="1" x14ac:dyDescent="0.4">
      <c r="A3834" s="161" t="s">
        <v>2064</v>
      </c>
      <c r="B3834" s="161"/>
      <c r="C3834" s="162" t="s">
        <v>3254</v>
      </c>
      <c r="D3834" s="163">
        <v>45870</v>
      </c>
      <c r="E3834" s="164">
        <v>45919</v>
      </c>
      <c r="F3834" s="165">
        <v>1192.44</v>
      </c>
      <c r="G3834" s="166" t="s">
        <v>2258</v>
      </c>
      <c r="H3834" s="161" t="s">
        <v>2021</v>
      </c>
      <c r="I3834" s="161" t="s">
        <v>6012</v>
      </c>
      <c r="J3834" s="161" t="s">
        <v>232</v>
      </c>
      <c r="K3834" s="167"/>
      <c r="L3834" s="168" t="s">
        <v>749</v>
      </c>
      <c r="M3834" s="168" t="s">
        <v>233</v>
      </c>
    </row>
    <row r="3835" spans="1:13" s="169" customFormat="1" x14ac:dyDescent="0.4">
      <c r="A3835" s="161" t="s">
        <v>2064</v>
      </c>
      <c r="B3835" s="161"/>
      <c r="C3835" s="162" t="s">
        <v>3255</v>
      </c>
      <c r="D3835" s="163">
        <v>45870</v>
      </c>
      <c r="E3835" s="164">
        <v>45919</v>
      </c>
      <c r="F3835" s="165">
        <v>1342.55</v>
      </c>
      <c r="G3835" s="166" t="s">
        <v>2258</v>
      </c>
      <c r="H3835" s="161" t="s">
        <v>2021</v>
      </c>
      <c r="I3835" s="161" t="s">
        <v>5926</v>
      </c>
      <c r="J3835" s="161" t="s">
        <v>234</v>
      </c>
      <c r="K3835" s="167"/>
      <c r="L3835" s="168" t="s">
        <v>749</v>
      </c>
      <c r="M3835" s="168" t="s">
        <v>235</v>
      </c>
    </row>
    <row r="3836" spans="1:13" s="169" customFormat="1" x14ac:dyDescent="0.4">
      <c r="A3836" s="161" t="s">
        <v>2064</v>
      </c>
      <c r="B3836" s="161"/>
      <c r="C3836" s="162" t="s">
        <v>3256</v>
      </c>
      <c r="D3836" s="163">
        <v>45870</v>
      </c>
      <c r="E3836" s="164">
        <v>45919</v>
      </c>
      <c r="F3836" s="165">
        <v>1492</v>
      </c>
      <c r="G3836" s="166" t="s">
        <v>2258</v>
      </c>
      <c r="H3836" s="161" t="s">
        <v>2021</v>
      </c>
      <c r="I3836" s="161" t="s">
        <v>5927</v>
      </c>
      <c r="J3836" s="161" t="s">
        <v>256</v>
      </c>
      <c r="K3836" s="167"/>
      <c r="L3836" s="168" t="s">
        <v>749</v>
      </c>
      <c r="M3836" s="168" t="s">
        <v>257</v>
      </c>
    </row>
    <row r="3837" spans="1:13" s="169" customFormat="1" x14ac:dyDescent="0.4">
      <c r="A3837" s="161" t="s">
        <v>2064</v>
      </c>
      <c r="B3837" s="161"/>
      <c r="C3837" s="162" t="s">
        <v>3257</v>
      </c>
      <c r="D3837" s="163">
        <v>45870</v>
      </c>
      <c r="E3837" s="164">
        <v>45919</v>
      </c>
      <c r="F3837" s="165">
        <v>1190.6600000000001</v>
      </c>
      <c r="G3837" s="166" t="s">
        <v>2258</v>
      </c>
      <c r="H3837" s="161" t="s">
        <v>2021</v>
      </c>
      <c r="I3837" s="161" t="s">
        <v>5887</v>
      </c>
      <c r="J3837" s="161" t="s">
        <v>266</v>
      </c>
      <c r="K3837" s="167"/>
      <c r="L3837" s="168" t="s">
        <v>749</v>
      </c>
      <c r="M3837" s="168" t="s">
        <v>267</v>
      </c>
    </row>
    <row r="3838" spans="1:13" s="169" customFormat="1" x14ac:dyDescent="0.4">
      <c r="A3838" s="161" t="s">
        <v>2064</v>
      </c>
      <c r="B3838" s="161"/>
      <c r="C3838" s="162" t="s">
        <v>3258</v>
      </c>
      <c r="D3838" s="163">
        <v>45870</v>
      </c>
      <c r="E3838" s="164">
        <v>45919</v>
      </c>
      <c r="F3838" s="165">
        <v>1175.26</v>
      </c>
      <c r="G3838" s="166" t="s">
        <v>2258</v>
      </c>
      <c r="H3838" s="161" t="s">
        <v>2021</v>
      </c>
      <c r="I3838" s="161" t="s">
        <v>6015</v>
      </c>
      <c r="J3838" s="161" t="s">
        <v>218</v>
      </c>
      <c r="K3838" s="167"/>
      <c r="L3838" s="168" t="s">
        <v>749</v>
      </c>
      <c r="M3838" s="168" t="s">
        <v>219</v>
      </c>
    </row>
    <row r="3839" spans="1:13" s="169" customFormat="1" x14ac:dyDescent="0.4">
      <c r="A3839" s="161" t="s">
        <v>2064</v>
      </c>
      <c r="B3839" s="161"/>
      <c r="C3839" s="162" t="s">
        <v>3259</v>
      </c>
      <c r="D3839" s="163">
        <v>45870</v>
      </c>
      <c r="E3839" s="164">
        <v>45919</v>
      </c>
      <c r="F3839" s="165">
        <v>1342.55</v>
      </c>
      <c r="G3839" s="166" t="s">
        <v>2258</v>
      </c>
      <c r="H3839" s="161" t="s">
        <v>2021</v>
      </c>
      <c r="I3839" s="161" t="s">
        <v>6016</v>
      </c>
      <c r="J3839" s="161" t="s">
        <v>264</v>
      </c>
      <c r="K3839" s="167"/>
      <c r="L3839" s="168" t="s">
        <v>749</v>
      </c>
      <c r="M3839" s="168" t="s">
        <v>265</v>
      </c>
    </row>
    <row r="3840" spans="1:13" s="169" customFormat="1" x14ac:dyDescent="0.4">
      <c r="A3840" s="161" t="s">
        <v>2064</v>
      </c>
      <c r="B3840" s="161"/>
      <c r="C3840" s="162" t="s">
        <v>3260</v>
      </c>
      <c r="D3840" s="163">
        <v>45870</v>
      </c>
      <c r="E3840" s="164">
        <v>45919</v>
      </c>
      <c r="F3840" s="165">
        <v>1492</v>
      </c>
      <c r="G3840" s="166" t="s">
        <v>2258</v>
      </c>
      <c r="H3840" s="161" t="s">
        <v>2021</v>
      </c>
      <c r="I3840" s="161" t="s">
        <v>5966</v>
      </c>
      <c r="J3840" s="161" t="s">
        <v>236</v>
      </c>
      <c r="K3840" s="167"/>
      <c r="L3840" s="168" t="s">
        <v>749</v>
      </c>
      <c r="M3840" s="168" t="s">
        <v>237</v>
      </c>
    </row>
    <row r="3841" spans="1:13" s="169" customFormat="1" x14ac:dyDescent="0.4">
      <c r="A3841" s="161" t="s">
        <v>2064</v>
      </c>
      <c r="B3841" s="161"/>
      <c r="C3841" s="162" t="s">
        <v>3261</v>
      </c>
      <c r="D3841" s="163">
        <v>45870</v>
      </c>
      <c r="E3841" s="164">
        <v>45919</v>
      </c>
      <c r="F3841" s="165">
        <v>2992.79</v>
      </c>
      <c r="G3841" s="166" t="s">
        <v>2258</v>
      </c>
      <c r="H3841" s="161" t="s">
        <v>2021</v>
      </c>
      <c r="I3841" s="161" t="s">
        <v>5999</v>
      </c>
      <c r="J3841" s="161" t="s">
        <v>252</v>
      </c>
      <c r="K3841" s="167"/>
      <c r="L3841" s="168" t="s">
        <v>749</v>
      </c>
      <c r="M3841" s="168" t="s">
        <v>253</v>
      </c>
    </row>
    <row r="3842" spans="1:13" s="169" customFormat="1" x14ac:dyDescent="0.4">
      <c r="A3842" s="161" t="s">
        <v>2064</v>
      </c>
      <c r="B3842" s="161"/>
      <c r="C3842" s="162" t="s">
        <v>3262</v>
      </c>
      <c r="D3842" s="163">
        <v>45870</v>
      </c>
      <c r="E3842" s="164">
        <v>45919</v>
      </c>
      <c r="F3842" s="165">
        <v>1340.91</v>
      </c>
      <c r="G3842" s="166" t="s">
        <v>2258</v>
      </c>
      <c r="H3842" s="161" t="s">
        <v>2021</v>
      </c>
      <c r="I3842" s="161" t="s">
        <v>6019</v>
      </c>
      <c r="J3842" s="161" t="s">
        <v>238</v>
      </c>
      <c r="K3842" s="167"/>
      <c r="L3842" s="168" t="s">
        <v>749</v>
      </c>
      <c r="M3842" s="168" t="s">
        <v>239</v>
      </c>
    </row>
    <row r="3843" spans="1:13" s="169" customFormat="1" x14ac:dyDescent="0.4">
      <c r="A3843" s="161" t="s">
        <v>2064</v>
      </c>
      <c r="B3843" s="161"/>
      <c r="C3843" s="162" t="s">
        <v>3263</v>
      </c>
      <c r="D3843" s="163">
        <v>45870</v>
      </c>
      <c r="E3843" s="164">
        <v>45919</v>
      </c>
      <c r="F3843" s="165">
        <v>4294.72</v>
      </c>
      <c r="G3843" s="166" t="s">
        <v>2258</v>
      </c>
      <c r="H3843" s="161" t="s">
        <v>2021</v>
      </c>
      <c r="I3843" s="161" t="s">
        <v>5969</v>
      </c>
      <c r="J3843" s="161" t="s">
        <v>410</v>
      </c>
      <c r="K3843" s="167"/>
      <c r="L3843" s="168" t="s">
        <v>749</v>
      </c>
      <c r="M3843" s="168" t="s">
        <v>411</v>
      </c>
    </row>
    <row r="3844" spans="1:13" s="169" customFormat="1" x14ac:dyDescent="0.4">
      <c r="A3844" s="161" t="s">
        <v>2064</v>
      </c>
      <c r="B3844" s="161"/>
      <c r="C3844" s="162" t="s">
        <v>3264</v>
      </c>
      <c r="D3844" s="163">
        <v>45870</v>
      </c>
      <c r="E3844" s="164">
        <v>45919</v>
      </c>
      <c r="F3844" s="165">
        <v>1679.28</v>
      </c>
      <c r="G3844" s="166" t="s">
        <v>2258</v>
      </c>
      <c r="H3844" s="161" t="s">
        <v>2021</v>
      </c>
      <c r="I3844" s="161" t="s">
        <v>5977</v>
      </c>
      <c r="J3844" s="161" t="s">
        <v>200</v>
      </c>
      <c r="K3844" s="167"/>
      <c r="L3844" s="168" t="s">
        <v>749</v>
      </c>
      <c r="M3844" s="168" t="s">
        <v>201</v>
      </c>
    </row>
    <row r="3845" spans="1:13" s="169" customFormat="1" x14ac:dyDescent="0.4">
      <c r="A3845" s="161" t="s">
        <v>2064</v>
      </c>
      <c r="B3845" s="161"/>
      <c r="C3845" s="162" t="s">
        <v>3265</v>
      </c>
      <c r="D3845" s="163">
        <v>45870</v>
      </c>
      <c r="E3845" s="164">
        <v>45919</v>
      </c>
      <c r="F3845" s="165">
        <v>1192.44</v>
      </c>
      <c r="G3845" s="166" t="s">
        <v>2258</v>
      </c>
      <c r="H3845" s="161" t="s">
        <v>2021</v>
      </c>
      <c r="I3845" s="161" t="s">
        <v>6022</v>
      </c>
      <c r="J3845" s="161" t="s">
        <v>240</v>
      </c>
      <c r="K3845" s="167"/>
      <c r="L3845" s="168" t="s">
        <v>749</v>
      </c>
      <c r="M3845" s="168" t="s">
        <v>241</v>
      </c>
    </row>
    <row r="3846" spans="1:13" s="169" customFormat="1" x14ac:dyDescent="0.4">
      <c r="A3846" s="161" t="s">
        <v>2064</v>
      </c>
      <c r="B3846" s="161"/>
      <c r="C3846" s="162" t="s">
        <v>3266</v>
      </c>
      <c r="D3846" s="163">
        <v>45870</v>
      </c>
      <c r="E3846" s="164">
        <v>45919</v>
      </c>
      <c r="F3846" s="165">
        <v>1341.89</v>
      </c>
      <c r="G3846" s="166" t="s">
        <v>2258</v>
      </c>
      <c r="H3846" s="161" t="s">
        <v>2021</v>
      </c>
      <c r="I3846" s="161" t="s">
        <v>5971</v>
      </c>
      <c r="J3846" s="161" t="s">
        <v>2</v>
      </c>
      <c r="K3846" s="167"/>
      <c r="L3846" s="168" t="s">
        <v>749</v>
      </c>
      <c r="M3846" s="168" t="s">
        <v>3</v>
      </c>
    </row>
    <row r="3847" spans="1:13" s="169" customFormat="1" x14ac:dyDescent="0.4">
      <c r="A3847" s="161" t="s">
        <v>2064</v>
      </c>
      <c r="B3847" s="161"/>
      <c r="C3847" s="162" t="s">
        <v>3267</v>
      </c>
      <c r="D3847" s="163">
        <v>45870</v>
      </c>
      <c r="E3847" s="164">
        <v>45919</v>
      </c>
      <c r="F3847" s="165">
        <v>1191.46</v>
      </c>
      <c r="G3847" s="166" t="s">
        <v>2258</v>
      </c>
      <c r="H3847" s="161" t="s">
        <v>2021</v>
      </c>
      <c r="I3847" s="161" t="s">
        <v>5975</v>
      </c>
      <c r="J3847" s="161" t="s">
        <v>202</v>
      </c>
      <c r="K3847" s="167"/>
      <c r="L3847" s="168" t="s">
        <v>749</v>
      </c>
      <c r="M3847" s="168" t="s">
        <v>203</v>
      </c>
    </row>
    <row r="3848" spans="1:13" s="169" customFormat="1" x14ac:dyDescent="0.4">
      <c r="A3848" s="161" t="s">
        <v>2064</v>
      </c>
      <c r="B3848" s="161"/>
      <c r="C3848" s="162" t="s">
        <v>3268</v>
      </c>
      <c r="D3848" s="163">
        <v>45870</v>
      </c>
      <c r="E3848" s="164">
        <v>45919</v>
      </c>
      <c r="F3848" s="165">
        <v>1383.9</v>
      </c>
      <c r="G3848" s="166" t="s">
        <v>2258</v>
      </c>
      <c r="H3848" s="161" t="s">
        <v>2021</v>
      </c>
      <c r="I3848" s="161" t="s">
        <v>6023</v>
      </c>
      <c r="J3848" s="161" t="s">
        <v>204</v>
      </c>
      <c r="K3848" s="167"/>
      <c r="L3848" s="168" t="s">
        <v>749</v>
      </c>
      <c r="M3848" s="168" t="s">
        <v>205</v>
      </c>
    </row>
    <row r="3849" spans="1:13" s="169" customFormat="1" x14ac:dyDescent="0.4">
      <c r="A3849" s="161" t="s">
        <v>2064</v>
      </c>
      <c r="B3849" s="161"/>
      <c r="C3849" s="162" t="s">
        <v>3269</v>
      </c>
      <c r="D3849" s="163">
        <v>45870</v>
      </c>
      <c r="E3849" s="164">
        <v>45919</v>
      </c>
      <c r="F3849" s="165">
        <v>1192.44</v>
      </c>
      <c r="G3849" s="166" t="s">
        <v>2258</v>
      </c>
      <c r="H3849" s="161" t="s">
        <v>2021</v>
      </c>
      <c r="I3849" s="161" t="s">
        <v>6024</v>
      </c>
      <c r="J3849" s="161" t="s">
        <v>242</v>
      </c>
      <c r="K3849" s="167"/>
      <c r="L3849" s="168" t="s">
        <v>749</v>
      </c>
      <c r="M3849" s="168" t="s">
        <v>243</v>
      </c>
    </row>
    <row r="3850" spans="1:13" s="169" customFormat="1" x14ac:dyDescent="0.4">
      <c r="A3850" s="161" t="s">
        <v>2064</v>
      </c>
      <c r="B3850" s="161"/>
      <c r="C3850" s="162" t="s">
        <v>3270</v>
      </c>
      <c r="D3850" s="163">
        <v>45870</v>
      </c>
      <c r="E3850" s="164">
        <v>45919</v>
      </c>
      <c r="F3850" s="165">
        <v>1383.9</v>
      </c>
      <c r="G3850" s="166" t="s">
        <v>2258</v>
      </c>
      <c r="H3850" s="161" t="s">
        <v>2021</v>
      </c>
      <c r="I3850" s="161" t="s">
        <v>5896</v>
      </c>
      <c r="J3850" s="161" t="s">
        <v>190</v>
      </c>
      <c r="K3850" s="167"/>
      <c r="L3850" s="168" t="s">
        <v>749</v>
      </c>
      <c r="M3850" s="168" t="s">
        <v>191</v>
      </c>
    </row>
    <row r="3851" spans="1:13" s="169" customFormat="1" x14ac:dyDescent="0.4">
      <c r="A3851" s="161" t="s">
        <v>2064</v>
      </c>
      <c r="B3851" s="161"/>
      <c r="C3851" s="162" t="s">
        <v>3271</v>
      </c>
      <c r="D3851" s="163">
        <v>45870</v>
      </c>
      <c r="E3851" s="164">
        <v>45919</v>
      </c>
      <c r="F3851" s="165">
        <v>1192.44</v>
      </c>
      <c r="G3851" s="166" t="s">
        <v>2258</v>
      </c>
      <c r="H3851" s="161" t="s">
        <v>2021</v>
      </c>
      <c r="I3851" s="161" t="s">
        <v>5897</v>
      </c>
      <c r="J3851" s="161" t="s">
        <v>258</v>
      </c>
      <c r="K3851" s="167"/>
      <c r="L3851" s="168" t="s">
        <v>749</v>
      </c>
      <c r="M3851" s="168" t="s">
        <v>259</v>
      </c>
    </row>
    <row r="3852" spans="1:13" s="169" customFormat="1" x14ac:dyDescent="0.4">
      <c r="A3852" s="161" t="s">
        <v>2064</v>
      </c>
      <c r="B3852" s="161"/>
      <c r="C3852" s="162" t="s">
        <v>3272</v>
      </c>
      <c r="D3852" s="163">
        <v>45870</v>
      </c>
      <c r="E3852" s="164">
        <v>45919</v>
      </c>
      <c r="F3852" s="165">
        <v>1192.44</v>
      </c>
      <c r="G3852" s="166" t="s">
        <v>2258</v>
      </c>
      <c r="H3852" s="161" t="s">
        <v>2021</v>
      </c>
      <c r="I3852" s="161" t="s">
        <v>5898</v>
      </c>
      <c r="J3852" s="161" t="s">
        <v>244</v>
      </c>
      <c r="K3852" s="167"/>
      <c r="L3852" s="168" t="s">
        <v>749</v>
      </c>
      <c r="M3852" s="168" t="s">
        <v>245</v>
      </c>
    </row>
    <row r="3853" spans="1:13" s="169" customFormat="1" x14ac:dyDescent="0.4">
      <c r="A3853" s="161" t="s">
        <v>2064</v>
      </c>
      <c r="B3853" s="161"/>
      <c r="C3853" s="162" t="s">
        <v>3273</v>
      </c>
      <c r="D3853" s="163">
        <v>45870</v>
      </c>
      <c r="E3853" s="164">
        <v>45919</v>
      </c>
      <c r="F3853" s="165">
        <v>1192.44</v>
      </c>
      <c r="G3853" s="166" t="s">
        <v>2258</v>
      </c>
      <c r="H3853" s="161" t="s">
        <v>2021</v>
      </c>
      <c r="I3853" s="161" t="s">
        <v>5901</v>
      </c>
      <c r="J3853" s="161" t="s">
        <v>206</v>
      </c>
      <c r="K3853" s="167"/>
      <c r="L3853" s="168" t="s">
        <v>749</v>
      </c>
      <c r="M3853" s="168" t="s">
        <v>207</v>
      </c>
    </row>
    <row r="3854" spans="1:13" s="169" customFormat="1" x14ac:dyDescent="0.4">
      <c r="A3854" s="161" t="s">
        <v>2064</v>
      </c>
      <c r="B3854" s="161"/>
      <c r="C3854" s="162" t="s">
        <v>3274</v>
      </c>
      <c r="D3854" s="163">
        <v>45870</v>
      </c>
      <c r="E3854" s="164">
        <v>45919</v>
      </c>
      <c r="F3854" s="165">
        <v>1192.44</v>
      </c>
      <c r="G3854" s="166" t="s">
        <v>2258</v>
      </c>
      <c r="H3854" s="161" t="s">
        <v>2021</v>
      </c>
      <c r="I3854" s="161" t="s">
        <v>5902</v>
      </c>
      <c r="J3854" s="161" t="s">
        <v>208</v>
      </c>
      <c r="K3854" s="167"/>
      <c r="L3854" s="168" t="s">
        <v>749</v>
      </c>
      <c r="M3854" s="168" t="s">
        <v>209</v>
      </c>
    </row>
    <row r="3855" spans="1:13" s="169" customFormat="1" x14ac:dyDescent="0.4">
      <c r="A3855" s="161" t="s">
        <v>2064</v>
      </c>
      <c r="B3855" s="161"/>
      <c r="C3855" s="162" t="s">
        <v>3275</v>
      </c>
      <c r="D3855" s="163">
        <v>45870</v>
      </c>
      <c r="E3855" s="164">
        <v>45919</v>
      </c>
      <c r="F3855" s="165">
        <v>1383.9</v>
      </c>
      <c r="G3855" s="166" t="s">
        <v>2258</v>
      </c>
      <c r="H3855" s="161" t="s">
        <v>2021</v>
      </c>
      <c r="I3855" s="161" t="s">
        <v>5985</v>
      </c>
      <c r="J3855" s="161" t="s">
        <v>254</v>
      </c>
      <c r="K3855" s="167"/>
      <c r="L3855" s="168" t="s">
        <v>749</v>
      </c>
      <c r="M3855" s="168" t="s">
        <v>255</v>
      </c>
    </row>
    <row r="3856" spans="1:13" s="169" customFormat="1" x14ac:dyDescent="0.4">
      <c r="A3856" s="161" t="s">
        <v>2064</v>
      </c>
      <c r="B3856" s="161"/>
      <c r="C3856" s="162" t="s">
        <v>3276</v>
      </c>
      <c r="D3856" s="163">
        <v>45870</v>
      </c>
      <c r="E3856" s="164">
        <v>45919</v>
      </c>
      <c r="F3856" s="165">
        <v>1192.44</v>
      </c>
      <c r="G3856" s="166" t="s">
        <v>2258</v>
      </c>
      <c r="H3856" s="161" t="s">
        <v>2021</v>
      </c>
      <c r="I3856" s="161" t="s">
        <v>5903</v>
      </c>
      <c r="J3856" s="161" t="s">
        <v>210</v>
      </c>
      <c r="K3856" s="167"/>
      <c r="L3856" s="168" t="s">
        <v>749</v>
      </c>
      <c r="M3856" s="168" t="s">
        <v>211</v>
      </c>
    </row>
    <row r="3857" spans="1:13" s="169" customFormat="1" x14ac:dyDescent="0.4">
      <c r="A3857" s="161" t="s">
        <v>2064</v>
      </c>
      <c r="B3857" s="161"/>
      <c r="C3857" s="162" t="s">
        <v>3277</v>
      </c>
      <c r="D3857" s="163">
        <v>45870</v>
      </c>
      <c r="E3857" s="164">
        <v>45919</v>
      </c>
      <c r="F3857" s="165">
        <v>16593.560000000001</v>
      </c>
      <c r="G3857" s="166" t="s">
        <v>2258</v>
      </c>
      <c r="H3857" s="161" t="s">
        <v>2021</v>
      </c>
      <c r="I3857" s="161" t="s">
        <v>5987</v>
      </c>
      <c r="J3857" s="161" t="s">
        <v>58</v>
      </c>
      <c r="K3857" s="167"/>
      <c r="L3857" s="168" t="s">
        <v>749</v>
      </c>
      <c r="M3857" s="168" t="s">
        <v>59</v>
      </c>
    </row>
    <row r="3858" spans="1:13" s="169" customFormat="1" x14ac:dyDescent="0.4">
      <c r="A3858" s="161" t="s">
        <v>2064</v>
      </c>
      <c r="B3858" s="161"/>
      <c r="C3858" s="162" t="s">
        <v>3278</v>
      </c>
      <c r="D3858" s="163">
        <v>45870</v>
      </c>
      <c r="E3858" s="164">
        <v>45919</v>
      </c>
      <c r="F3858" s="165">
        <v>1192.44</v>
      </c>
      <c r="G3858" s="166" t="s">
        <v>2258</v>
      </c>
      <c r="H3858" s="161" t="s">
        <v>2021</v>
      </c>
      <c r="I3858" s="161" t="s">
        <v>5712</v>
      </c>
      <c r="J3858" s="161" t="s">
        <v>486</v>
      </c>
      <c r="K3858" s="167"/>
      <c r="L3858" s="168" t="s">
        <v>749</v>
      </c>
      <c r="M3858" s="168" t="s">
        <v>487</v>
      </c>
    </row>
    <row r="3859" spans="1:13" s="169" customFormat="1" x14ac:dyDescent="0.4">
      <c r="A3859" s="161" t="s">
        <v>2064</v>
      </c>
      <c r="B3859" s="161"/>
      <c r="C3859" s="162" t="s">
        <v>3279</v>
      </c>
      <c r="D3859" s="163">
        <v>45870</v>
      </c>
      <c r="E3859" s="164">
        <v>45919</v>
      </c>
      <c r="F3859" s="165">
        <v>1192.44</v>
      </c>
      <c r="G3859" s="166" t="s">
        <v>2258</v>
      </c>
      <c r="H3859" s="161" t="s">
        <v>2021</v>
      </c>
      <c r="I3859" s="161" t="s">
        <v>5991</v>
      </c>
      <c r="J3859" s="161" t="s">
        <v>214</v>
      </c>
      <c r="K3859" s="167"/>
      <c r="L3859" s="168" t="s">
        <v>749</v>
      </c>
      <c r="M3859" s="168" t="s">
        <v>215</v>
      </c>
    </row>
    <row r="3860" spans="1:13" s="169" customFormat="1" x14ac:dyDescent="0.4">
      <c r="A3860" s="161" t="s">
        <v>2064</v>
      </c>
      <c r="B3860" s="161"/>
      <c r="C3860" s="162" t="s">
        <v>3280</v>
      </c>
      <c r="D3860" s="163">
        <v>45870</v>
      </c>
      <c r="E3860" s="164">
        <v>45919</v>
      </c>
      <c r="F3860" s="165">
        <v>1192.44</v>
      </c>
      <c r="G3860" s="166" t="s">
        <v>2258</v>
      </c>
      <c r="H3860" s="161" t="s">
        <v>2021</v>
      </c>
      <c r="I3860" s="161" t="s">
        <v>5992</v>
      </c>
      <c r="J3860" s="161" t="s">
        <v>246</v>
      </c>
      <c r="K3860" s="167"/>
      <c r="L3860" s="168" t="s">
        <v>749</v>
      </c>
      <c r="M3860" s="168" t="s">
        <v>247</v>
      </c>
    </row>
    <row r="3861" spans="1:13" s="169" customFormat="1" x14ac:dyDescent="0.4">
      <c r="A3861" s="161" t="s">
        <v>2064</v>
      </c>
      <c r="B3861" s="161"/>
      <c r="C3861" s="162" t="s">
        <v>3281</v>
      </c>
      <c r="D3861" s="163">
        <v>45870</v>
      </c>
      <c r="E3861" s="164">
        <v>45919</v>
      </c>
      <c r="F3861" s="165">
        <v>7480.37</v>
      </c>
      <c r="G3861" s="166" t="s">
        <v>2258</v>
      </c>
      <c r="H3861" s="161" t="s">
        <v>2021</v>
      </c>
      <c r="I3861" s="161" t="s">
        <v>6028</v>
      </c>
      <c r="J3861" s="161" t="s">
        <v>248</v>
      </c>
      <c r="K3861" s="167"/>
      <c r="L3861" s="168" t="s">
        <v>749</v>
      </c>
      <c r="M3861" s="168" t="s">
        <v>249</v>
      </c>
    </row>
    <row r="3862" spans="1:13" s="169" customFormat="1" x14ac:dyDescent="0.4">
      <c r="A3862" s="161" t="s">
        <v>2064</v>
      </c>
      <c r="B3862" s="161"/>
      <c r="C3862" s="162" t="s">
        <v>3282</v>
      </c>
      <c r="D3862" s="163">
        <v>45870</v>
      </c>
      <c r="E3862" s="164">
        <v>45919</v>
      </c>
      <c r="F3862" s="165">
        <v>1355.5</v>
      </c>
      <c r="G3862" s="166" t="s">
        <v>2258</v>
      </c>
      <c r="H3862" s="161" t="s">
        <v>2021</v>
      </c>
      <c r="I3862" s="161" t="s">
        <v>6002</v>
      </c>
      <c r="J3862" s="161" t="s">
        <v>270</v>
      </c>
      <c r="K3862" s="167"/>
      <c r="L3862" s="168" t="s">
        <v>749</v>
      </c>
      <c r="M3862" s="168" t="s">
        <v>271</v>
      </c>
    </row>
    <row r="3863" spans="1:13" s="169" customFormat="1" x14ac:dyDescent="0.4">
      <c r="A3863" s="161" t="s">
        <v>2064</v>
      </c>
      <c r="B3863" s="161"/>
      <c r="C3863" s="162" t="s">
        <v>3283</v>
      </c>
      <c r="D3863" s="163">
        <v>45870</v>
      </c>
      <c r="E3863" s="164">
        <v>45919</v>
      </c>
      <c r="F3863" s="165">
        <v>19389.150000000001</v>
      </c>
      <c r="G3863" s="166" t="s">
        <v>2258</v>
      </c>
      <c r="H3863" s="161" t="s">
        <v>2021</v>
      </c>
      <c r="I3863" s="161" t="s">
        <v>5994</v>
      </c>
      <c r="J3863" s="161" t="s">
        <v>212</v>
      </c>
      <c r="K3863" s="167"/>
      <c r="L3863" s="168" t="s">
        <v>749</v>
      </c>
      <c r="M3863" s="168" t="s">
        <v>213</v>
      </c>
    </row>
    <row r="3864" spans="1:13" s="169" customFormat="1" x14ac:dyDescent="0.4">
      <c r="A3864" s="161" t="s">
        <v>2064</v>
      </c>
      <c r="B3864" s="161"/>
      <c r="C3864" s="162" t="s">
        <v>3284</v>
      </c>
      <c r="D3864" s="163">
        <v>45870</v>
      </c>
      <c r="E3864" s="164">
        <v>45919</v>
      </c>
      <c r="F3864" s="165">
        <v>1226.33</v>
      </c>
      <c r="G3864" s="166" t="s">
        <v>2258</v>
      </c>
      <c r="H3864" s="161" t="s">
        <v>2021</v>
      </c>
      <c r="I3864" s="161" t="s">
        <v>5980</v>
      </c>
      <c r="J3864" s="161" t="s">
        <v>260</v>
      </c>
      <c r="K3864" s="167"/>
      <c r="L3864" s="168" t="s">
        <v>749</v>
      </c>
      <c r="M3864" s="168" t="s">
        <v>261</v>
      </c>
    </row>
    <row r="3865" spans="1:13" s="169" customFormat="1" x14ac:dyDescent="0.4">
      <c r="A3865" s="161" t="s">
        <v>2064</v>
      </c>
      <c r="B3865" s="161"/>
      <c r="C3865" s="162" t="s">
        <v>3285</v>
      </c>
      <c r="D3865" s="163">
        <v>45870</v>
      </c>
      <c r="E3865" s="164">
        <v>45919</v>
      </c>
      <c r="F3865" s="165">
        <v>4794.8500000000004</v>
      </c>
      <c r="G3865" s="166" t="s">
        <v>2258</v>
      </c>
      <c r="H3865" s="161" t="s">
        <v>2021</v>
      </c>
      <c r="I3865" s="161" t="s">
        <v>6025</v>
      </c>
      <c r="J3865" s="161" t="s">
        <v>0</v>
      </c>
      <c r="K3865" s="167"/>
      <c r="L3865" s="168" t="s">
        <v>749</v>
      </c>
      <c r="M3865" s="168" t="s">
        <v>1</v>
      </c>
    </row>
    <row r="3866" spans="1:13" s="169" customFormat="1" x14ac:dyDescent="0.4">
      <c r="A3866" s="161" t="s">
        <v>2064</v>
      </c>
      <c r="B3866" s="161"/>
      <c r="C3866" s="162" t="s">
        <v>3286</v>
      </c>
      <c r="D3866" s="163">
        <v>45870</v>
      </c>
      <c r="E3866" s="164">
        <v>45919</v>
      </c>
      <c r="F3866" s="165">
        <v>1201</v>
      </c>
      <c r="G3866" s="166" t="s">
        <v>2258</v>
      </c>
      <c r="H3866" s="161" t="s">
        <v>2021</v>
      </c>
      <c r="I3866" s="161" t="s">
        <v>5998</v>
      </c>
      <c r="J3866" s="161" t="s">
        <v>274</v>
      </c>
      <c r="K3866" s="167"/>
      <c r="L3866" s="168" t="s">
        <v>749</v>
      </c>
      <c r="M3866" s="168" t="s">
        <v>275</v>
      </c>
    </row>
    <row r="3867" spans="1:13" s="169" customFormat="1" x14ac:dyDescent="0.4">
      <c r="A3867" s="161" t="s">
        <v>2064</v>
      </c>
      <c r="B3867" s="161"/>
      <c r="C3867" s="162" t="s">
        <v>3287</v>
      </c>
      <c r="D3867" s="163">
        <v>45870</v>
      </c>
      <c r="E3867" s="164">
        <v>45919</v>
      </c>
      <c r="F3867" s="165">
        <v>1201</v>
      </c>
      <c r="G3867" s="166" t="s">
        <v>2258</v>
      </c>
      <c r="H3867" s="161" t="s">
        <v>2021</v>
      </c>
      <c r="I3867" s="161" t="s">
        <v>6026</v>
      </c>
      <c r="J3867" s="161" t="s">
        <v>250</v>
      </c>
      <c r="K3867" s="167"/>
      <c r="L3867" s="168" t="s">
        <v>749</v>
      </c>
      <c r="M3867" s="168" t="s">
        <v>251</v>
      </c>
    </row>
    <row r="3868" spans="1:13" s="169" customFormat="1" x14ac:dyDescent="0.4">
      <c r="A3868" s="161" t="s">
        <v>2064</v>
      </c>
      <c r="B3868" s="161"/>
      <c r="C3868" s="162" t="s">
        <v>3288</v>
      </c>
      <c r="D3868" s="163">
        <v>45870</v>
      </c>
      <c r="E3868" s="164">
        <v>45919</v>
      </c>
      <c r="F3868" s="165">
        <v>1201</v>
      </c>
      <c r="G3868" s="166" t="s">
        <v>2258</v>
      </c>
      <c r="H3868" s="161" t="s">
        <v>2021</v>
      </c>
      <c r="I3868" s="161" t="s">
        <v>5913</v>
      </c>
      <c r="J3868" s="161" t="s">
        <v>262</v>
      </c>
      <c r="K3868" s="167"/>
      <c r="L3868" s="168" t="s">
        <v>749</v>
      </c>
      <c r="M3868" s="168" t="s">
        <v>263</v>
      </c>
    </row>
    <row r="3869" spans="1:13" s="169" customFormat="1" x14ac:dyDescent="0.4">
      <c r="A3869" s="161" t="s">
        <v>2064</v>
      </c>
      <c r="B3869" s="161"/>
      <c r="C3869" s="162" t="s">
        <v>3289</v>
      </c>
      <c r="D3869" s="163">
        <v>45870</v>
      </c>
      <c r="E3869" s="164">
        <v>45919</v>
      </c>
      <c r="F3869" s="165">
        <v>5292.99</v>
      </c>
      <c r="G3869" s="166" t="s">
        <v>2258</v>
      </c>
      <c r="H3869" s="161" t="s">
        <v>2021</v>
      </c>
      <c r="I3869" s="161" t="s">
        <v>6027</v>
      </c>
      <c r="J3869" s="161" t="s">
        <v>216</v>
      </c>
      <c r="K3869" s="167"/>
      <c r="L3869" s="168" t="s">
        <v>749</v>
      </c>
      <c r="M3869" s="168" t="s">
        <v>217</v>
      </c>
    </row>
    <row r="3870" spans="1:13" s="169" customFormat="1" x14ac:dyDescent="0.4">
      <c r="A3870" s="161" t="s">
        <v>2064</v>
      </c>
      <c r="B3870" s="161"/>
      <c r="C3870" s="162" t="s">
        <v>3290</v>
      </c>
      <c r="D3870" s="163">
        <v>45870</v>
      </c>
      <c r="E3870" s="164">
        <v>45919</v>
      </c>
      <c r="F3870" s="165">
        <v>1192.44</v>
      </c>
      <c r="G3870" s="166" t="s">
        <v>2258</v>
      </c>
      <c r="H3870" s="161" t="s">
        <v>2021</v>
      </c>
      <c r="I3870" s="161" t="s">
        <v>5976</v>
      </c>
      <c r="J3870" s="161" t="s">
        <v>4</v>
      </c>
      <c r="K3870" s="167"/>
      <c r="L3870" s="168" t="s">
        <v>749</v>
      </c>
      <c r="M3870" s="168" t="s">
        <v>5</v>
      </c>
    </row>
    <row r="3871" spans="1:13" s="169" customFormat="1" x14ac:dyDescent="0.4">
      <c r="A3871" s="161" t="s">
        <v>2064</v>
      </c>
      <c r="B3871" s="161"/>
      <c r="C3871" s="162" t="s">
        <v>3291</v>
      </c>
      <c r="D3871" s="163">
        <v>45894</v>
      </c>
      <c r="E3871" s="164">
        <v>45919</v>
      </c>
      <c r="F3871" s="165">
        <v>4779.03</v>
      </c>
      <c r="G3871" s="166" t="s">
        <v>2258</v>
      </c>
      <c r="H3871" s="161" t="s">
        <v>2021</v>
      </c>
      <c r="I3871" s="161" t="s">
        <v>5980</v>
      </c>
      <c r="J3871" s="161" t="s">
        <v>260</v>
      </c>
      <c r="K3871" s="167"/>
      <c r="L3871" s="168" t="s">
        <v>749</v>
      </c>
      <c r="M3871" s="168" t="s">
        <v>261</v>
      </c>
    </row>
    <row r="3872" spans="1:13" s="169" customFormat="1" x14ac:dyDescent="0.4">
      <c r="A3872" s="161" t="s">
        <v>2064</v>
      </c>
      <c r="B3872" s="161"/>
      <c r="C3872" s="162" t="s">
        <v>3292</v>
      </c>
      <c r="D3872" s="163">
        <v>45894</v>
      </c>
      <c r="E3872" s="164">
        <v>45919</v>
      </c>
      <c r="F3872" s="165">
        <v>6256.53</v>
      </c>
      <c r="G3872" s="166" t="s">
        <v>2258</v>
      </c>
      <c r="H3872" s="161" t="s">
        <v>2021</v>
      </c>
      <c r="I3872" s="161" t="s">
        <v>5905</v>
      </c>
      <c r="J3872" s="161" t="s">
        <v>12</v>
      </c>
      <c r="K3872" s="167"/>
      <c r="L3872" s="168" t="s">
        <v>749</v>
      </c>
      <c r="M3872" s="168" t="s">
        <v>13</v>
      </c>
    </row>
    <row r="3873" spans="1:13" s="169" customFormat="1" x14ac:dyDescent="0.4">
      <c r="A3873" s="161" t="s">
        <v>2064</v>
      </c>
      <c r="B3873" s="161"/>
      <c r="C3873" s="162" t="s">
        <v>3293</v>
      </c>
      <c r="D3873" s="163">
        <v>45894</v>
      </c>
      <c r="E3873" s="164">
        <v>45919</v>
      </c>
      <c r="F3873" s="165">
        <v>18546.53</v>
      </c>
      <c r="G3873" s="166" t="s">
        <v>2258</v>
      </c>
      <c r="H3873" s="161" t="s">
        <v>2021</v>
      </c>
      <c r="I3873" s="161" t="s">
        <v>6025</v>
      </c>
      <c r="J3873" s="161" t="s">
        <v>0</v>
      </c>
      <c r="K3873" s="167"/>
      <c r="L3873" s="168" t="s">
        <v>749</v>
      </c>
      <c r="M3873" s="168" t="s">
        <v>1</v>
      </c>
    </row>
    <row r="3874" spans="1:13" s="169" customFormat="1" x14ac:dyDescent="0.4">
      <c r="A3874" s="161" t="s">
        <v>2064</v>
      </c>
      <c r="B3874" s="161"/>
      <c r="C3874" s="162" t="s">
        <v>3294</v>
      </c>
      <c r="D3874" s="163">
        <v>45894</v>
      </c>
      <c r="E3874" s="164">
        <v>45919</v>
      </c>
      <c r="F3874" s="165">
        <v>6256.53</v>
      </c>
      <c r="G3874" s="166" t="s">
        <v>2258</v>
      </c>
      <c r="H3874" s="161" t="s">
        <v>2021</v>
      </c>
      <c r="I3874" s="161" t="s">
        <v>5978</v>
      </c>
      <c r="J3874" s="161" t="s">
        <v>14</v>
      </c>
      <c r="K3874" s="167"/>
      <c r="L3874" s="168" t="s">
        <v>749</v>
      </c>
      <c r="M3874" s="168" t="s">
        <v>15</v>
      </c>
    </row>
    <row r="3875" spans="1:13" s="169" customFormat="1" x14ac:dyDescent="0.4">
      <c r="A3875" s="161" t="s">
        <v>2064</v>
      </c>
      <c r="B3875" s="161"/>
      <c r="C3875" s="162" t="s">
        <v>3295</v>
      </c>
      <c r="D3875" s="163">
        <v>45894</v>
      </c>
      <c r="E3875" s="164">
        <v>45919</v>
      </c>
      <c r="F3875" s="165">
        <v>4680.2299999999996</v>
      </c>
      <c r="G3875" s="166" t="s">
        <v>2258</v>
      </c>
      <c r="H3875" s="161" t="s">
        <v>2021</v>
      </c>
      <c r="I3875" s="161" t="s">
        <v>5998</v>
      </c>
      <c r="J3875" s="161" t="s">
        <v>274</v>
      </c>
      <c r="K3875" s="167"/>
      <c r="L3875" s="168" t="s">
        <v>749</v>
      </c>
      <c r="M3875" s="168" t="s">
        <v>275</v>
      </c>
    </row>
    <row r="3876" spans="1:13" s="169" customFormat="1" x14ac:dyDescent="0.4">
      <c r="A3876" s="161" t="s">
        <v>2064</v>
      </c>
      <c r="B3876" s="161"/>
      <c r="C3876" s="162" t="s">
        <v>3296</v>
      </c>
      <c r="D3876" s="163">
        <v>45894</v>
      </c>
      <c r="E3876" s="164">
        <v>45919</v>
      </c>
      <c r="F3876" s="165">
        <v>19667.32</v>
      </c>
      <c r="G3876" s="166" t="s">
        <v>2258</v>
      </c>
      <c r="H3876" s="161" t="s">
        <v>2021</v>
      </c>
      <c r="I3876" s="161" t="s">
        <v>5908</v>
      </c>
      <c r="J3876" s="161" t="s">
        <v>100</v>
      </c>
      <c r="K3876" s="167"/>
      <c r="L3876" s="168" t="s">
        <v>749</v>
      </c>
      <c r="M3876" s="168" t="s">
        <v>101</v>
      </c>
    </row>
    <row r="3877" spans="1:13" s="169" customFormat="1" x14ac:dyDescent="0.4">
      <c r="A3877" s="161" t="s">
        <v>2064</v>
      </c>
      <c r="B3877" s="161"/>
      <c r="C3877" s="162" t="s">
        <v>3297</v>
      </c>
      <c r="D3877" s="163">
        <v>45870</v>
      </c>
      <c r="E3877" s="164">
        <v>45919</v>
      </c>
      <c r="F3877" s="165">
        <v>2152.0500000000002</v>
      </c>
      <c r="G3877" s="166" t="s">
        <v>2258</v>
      </c>
      <c r="H3877" s="161" t="s">
        <v>2021</v>
      </c>
      <c r="I3877" s="161" t="s">
        <v>5907</v>
      </c>
      <c r="J3877" s="161" t="s">
        <v>188</v>
      </c>
      <c r="K3877" s="167"/>
      <c r="L3877" s="168" t="s">
        <v>749</v>
      </c>
      <c r="M3877" s="168" t="s">
        <v>189</v>
      </c>
    </row>
    <row r="3878" spans="1:13" s="169" customFormat="1" x14ac:dyDescent="0.4">
      <c r="A3878" s="161" t="s">
        <v>2064</v>
      </c>
      <c r="B3878" s="161"/>
      <c r="C3878" s="162" t="s">
        <v>3298</v>
      </c>
      <c r="D3878" s="163">
        <v>45870</v>
      </c>
      <c r="E3878" s="164">
        <v>45919</v>
      </c>
      <c r="F3878" s="165">
        <v>27001.51</v>
      </c>
      <c r="G3878" s="166" t="s">
        <v>2258</v>
      </c>
      <c r="H3878" s="161" t="s">
        <v>2021</v>
      </c>
      <c r="I3878" s="161" t="s">
        <v>5860</v>
      </c>
      <c r="J3878" s="161" t="s">
        <v>168</v>
      </c>
      <c r="K3878" s="167"/>
      <c r="L3878" s="168" t="s">
        <v>749</v>
      </c>
      <c r="M3878" s="168" t="s">
        <v>169</v>
      </c>
    </row>
    <row r="3879" spans="1:13" s="169" customFormat="1" x14ac:dyDescent="0.4">
      <c r="A3879" s="161" t="s">
        <v>2064</v>
      </c>
      <c r="B3879" s="161"/>
      <c r="C3879" s="162" t="s">
        <v>3299</v>
      </c>
      <c r="D3879" s="163">
        <v>45870</v>
      </c>
      <c r="E3879" s="164">
        <v>45919</v>
      </c>
      <c r="F3879" s="165">
        <v>8881.33</v>
      </c>
      <c r="G3879" s="166" t="s">
        <v>2258</v>
      </c>
      <c r="H3879" s="161" t="s">
        <v>2021</v>
      </c>
      <c r="I3879" s="161" t="s">
        <v>5934</v>
      </c>
      <c r="J3879" s="161" t="s">
        <v>172</v>
      </c>
      <c r="K3879" s="167"/>
      <c r="L3879" s="168" t="s">
        <v>749</v>
      </c>
      <c r="M3879" s="168" t="s">
        <v>173</v>
      </c>
    </row>
    <row r="3880" spans="1:13" s="169" customFormat="1" x14ac:dyDescent="0.4">
      <c r="A3880" s="161" t="s">
        <v>2064</v>
      </c>
      <c r="B3880" s="161"/>
      <c r="C3880" s="162" t="s">
        <v>3300</v>
      </c>
      <c r="D3880" s="163">
        <v>45870</v>
      </c>
      <c r="E3880" s="164">
        <v>45919</v>
      </c>
      <c r="F3880" s="165">
        <v>1800.27</v>
      </c>
      <c r="G3880" s="166" t="s">
        <v>2258</v>
      </c>
      <c r="H3880" s="161" t="s">
        <v>2021</v>
      </c>
      <c r="I3880" s="161" t="s">
        <v>5856</v>
      </c>
      <c r="J3880" s="161" t="s">
        <v>182</v>
      </c>
      <c r="K3880" s="167"/>
      <c r="L3880" s="168" t="s">
        <v>749</v>
      </c>
      <c r="M3880" s="168" t="s">
        <v>183</v>
      </c>
    </row>
    <row r="3881" spans="1:13" s="169" customFormat="1" x14ac:dyDescent="0.4">
      <c r="A3881" s="161" t="s">
        <v>2064</v>
      </c>
      <c r="B3881" s="161"/>
      <c r="C3881" s="162" t="s">
        <v>3301</v>
      </c>
      <c r="D3881" s="163">
        <v>45870</v>
      </c>
      <c r="E3881" s="164">
        <v>45919</v>
      </c>
      <c r="F3881" s="165">
        <v>7282.99</v>
      </c>
      <c r="G3881" s="166" t="s">
        <v>2258</v>
      </c>
      <c r="H3881" s="161" t="s">
        <v>2021</v>
      </c>
      <c r="I3881" s="161" t="s">
        <v>5948</v>
      </c>
      <c r="J3881" s="161" t="s">
        <v>170</v>
      </c>
      <c r="K3881" s="167"/>
      <c r="L3881" s="168" t="s">
        <v>749</v>
      </c>
      <c r="M3881" s="168" t="s">
        <v>171</v>
      </c>
    </row>
    <row r="3882" spans="1:13" s="169" customFormat="1" x14ac:dyDescent="0.4">
      <c r="A3882" s="161" t="s">
        <v>2064</v>
      </c>
      <c r="B3882" s="161"/>
      <c r="C3882" s="162" t="s">
        <v>3302</v>
      </c>
      <c r="D3882" s="163">
        <v>45870</v>
      </c>
      <c r="E3882" s="164">
        <v>45919</v>
      </c>
      <c r="F3882" s="165">
        <v>4561.42</v>
      </c>
      <c r="G3882" s="166" t="s">
        <v>2258</v>
      </c>
      <c r="H3882" s="161" t="s">
        <v>2021</v>
      </c>
      <c r="I3882" s="161" t="s">
        <v>5880</v>
      </c>
      <c r="J3882" s="161" t="s">
        <v>174</v>
      </c>
      <c r="K3882" s="167"/>
      <c r="L3882" s="168" t="s">
        <v>749</v>
      </c>
      <c r="M3882" s="168" t="s">
        <v>175</v>
      </c>
    </row>
    <row r="3883" spans="1:13" s="169" customFormat="1" x14ac:dyDescent="0.4">
      <c r="A3883" s="161" t="s">
        <v>2064</v>
      </c>
      <c r="B3883" s="161"/>
      <c r="C3883" s="162" t="s">
        <v>3303</v>
      </c>
      <c r="D3883" s="163">
        <v>45870</v>
      </c>
      <c r="E3883" s="164">
        <v>45919</v>
      </c>
      <c r="F3883" s="165">
        <v>1091.18</v>
      </c>
      <c r="G3883" s="166" t="s">
        <v>2258</v>
      </c>
      <c r="H3883" s="161" t="s">
        <v>2021</v>
      </c>
      <c r="I3883" s="161" t="s">
        <v>5857</v>
      </c>
      <c r="J3883" s="161" t="s">
        <v>184</v>
      </c>
      <c r="K3883" s="167"/>
      <c r="L3883" s="168" t="s">
        <v>749</v>
      </c>
      <c r="M3883" s="168" t="s">
        <v>185</v>
      </c>
    </row>
    <row r="3884" spans="1:13" s="169" customFormat="1" x14ac:dyDescent="0.4">
      <c r="A3884" s="161" t="s">
        <v>2064</v>
      </c>
      <c r="B3884" s="161"/>
      <c r="C3884" s="162" t="s">
        <v>3304</v>
      </c>
      <c r="D3884" s="163">
        <v>45870</v>
      </c>
      <c r="E3884" s="164">
        <v>45919</v>
      </c>
      <c r="F3884" s="165">
        <v>2424.96</v>
      </c>
      <c r="G3884" s="166" t="s">
        <v>2258</v>
      </c>
      <c r="H3884" s="161" t="s">
        <v>2021</v>
      </c>
      <c r="I3884" s="161" t="s">
        <v>5955</v>
      </c>
      <c r="J3884" s="161" t="s">
        <v>178</v>
      </c>
      <c r="K3884" s="167"/>
      <c r="L3884" s="168" t="s">
        <v>749</v>
      </c>
      <c r="M3884" s="168" t="s">
        <v>179</v>
      </c>
    </row>
    <row r="3885" spans="1:13" s="169" customFormat="1" x14ac:dyDescent="0.4">
      <c r="A3885" s="161" t="s">
        <v>2064</v>
      </c>
      <c r="B3885" s="161"/>
      <c r="C3885" s="162" t="s">
        <v>3305</v>
      </c>
      <c r="D3885" s="163">
        <v>45870</v>
      </c>
      <c r="E3885" s="164">
        <v>45919</v>
      </c>
      <c r="F3885" s="165">
        <v>2420.27</v>
      </c>
      <c r="G3885" s="166" t="s">
        <v>2258</v>
      </c>
      <c r="H3885" s="161" t="s">
        <v>2021</v>
      </c>
      <c r="I3885" s="161" t="s">
        <v>5889</v>
      </c>
      <c r="J3885" s="161" t="s">
        <v>180</v>
      </c>
      <c r="K3885" s="167"/>
      <c r="L3885" s="168" t="s">
        <v>749</v>
      </c>
      <c r="M3885" s="168" t="s">
        <v>181</v>
      </c>
    </row>
    <row r="3886" spans="1:13" s="169" customFormat="1" x14ac:dyDescent="0.4">
      <c r="A3886" s="161" t="s">
        <v>2064</v>
      </c>
      <c r="B3886" s="161"/>
      <c r="C3886" s="162" t="s">
        <v>3306</v>
      </c>
      <c r="D3886" s="163">
        <v>45870</v>
      </c>
      <c r="E3886" s="164">
        <v>45919</v>
      </c>
      <c r="F3886" s="165">
        <v>2007.13</v>
      </c>
      <c r="G3886" s="166" t="s">
        <v>2258</v>
      </c>
      <c r="H3886" s="161" t="s">
        <v>2021</v>
      </c>
      <c r="I3886" s="161" t="s">
        <v>6017</v>
      </c>
      <c r="J3886" s="161" t="s">
        <v>186</v>
      </c>
      <c r="K3886" s="167"/>
      <c r="L3886" s="168" t="s">
        <v>749</v>
      </c>
      <c r="M3886" s="168" t="s">
        <v>187</v>
      </c>
    </row>
    <row r="3887" spans="1:13" s="169" customFormat="1" x14ac:dyDescent="0.4">
      <c r="A3887" s="161" t="s">
        <v>2064</v>
      </c>
      <c r="B3887" s="161"/>
      <c r="C3887" s="162" t="s">
        <v>3307</v>
      </c>
      <c r="D3887" s="163">
        <v>45870</v>
      </c>
      <c r="E3887" s="164">
        <v>45919</v>
      </c>
      <c r="F3887" s="165">
        <v>15683.93</v>
      </c>
      <c r="G3887" s="166" t="s">
        <v>2258</v>
      </c>
      <c r="H3887" s="161" t="s">
        <v>2021</v>
      </c>
      <c r="I3887" s="161" t="s">
        <v>5899</v>
      </c>
      <c r="J3887" s="161" t="s">
        <v>176</v>
      </c>
      <c r="K3887" s="167"/>
      <c r="L3887" s="168" t="s">
        <v>749</v>
      </c>
      <c r="M3887" s="168" t="s">
        <v>177</v>
      </c>
    </row>
    <row r="3888" spans="1:13" s="169" customFormat="1" x14ac:dyDescent="0.4">
      <c r="A3888" s="161" t="s">
        <v>2064</v>
      </c>
      <c r="B3888" s="161"/>
      <c r="C3888" s="162" t="s">
        <v>3308</v>
      </c>
      <c r="D3888" s="163">
        <v>45870</v>
      </c>
      <c r="E3888" s="164">
        <v>45919</v>
      </c>
      <c r="F3888" s="165">
        <v>1347.05</v>
      </c>
      <c r="G3888" s="166" t="s">
        <v>2258</v>
      </c>
      <c r="H3888" s="161" t="s">
        <v>2021</v>
      </c>
      <c r="I3888" s="161" t="s">
        <v>5859</v>
      </c>
      <c r="J3888" s="161" t="s">
        <v>166</v>
      </c>
      <c r="K3888" s="167"/>
      <c r="L3888" s="168" t="s">
        <v>749</v>
      </c>
      <c r="M3888" s="168" t="s">
        <v>167</v>
      </c>
    </row>
    <row r="3889" spans="1:13" s="169" customFormat="1" x14ac:dyDescent="0.4">
      <c r="A3889" s="161" t="s">
        <v>2064</v>
      </c>
      <c r="B3889" s="161"/>
      <c r="C3889" s="162" t="s">
        <v>3309</v>
      </c>
      <c r="D3889" s="163">
        <v>45894</v>
      </c>
      <c r="E3889" s="164">
        <v>45919</v>
      </c>
      <c r="F3889" s="165">
        <v>4646.7299999999996</v>
      </c>
      <c r="G3889" s="166" t="s">
        <v>2258</v>
      </c>
      <c r="H3889" s="161" t="s">
        <v>2021</v>
      </c>
      <c r="I3889" s="161" t="s">
        <v>6026</v>
      </c>
      <c r="J3889" s="161" t="s">
        <v>250</v>
      </c>
      <c r="K3889" s="167"/>
      <c r="L3889" s="168" t="s">
        <v>749</v>
      </c>
      <c r="M3889" s="168" t="s">
        <v>251</v>
      </c>
    </row>
    <row r="3890" spans="1:13" s="169" customFormat="1" x14ac:dyDescent="0.4">
      <c r="A3890" s="161" t="s">
        <v>2064</v>
      </c>
      <c r="B3890" s="161"/>
      <c r="C3890" s="162" t="s">
        <v>3310</v>
      </c>
      <c r="D3890" s="163">
        <v>45894</v>
      </c>
      <c r="E3890" s="164">
        <v>45919</v>
      </c>
      <c r="F3890" s="165">
        <v>8481.27</v>
      </c>
      <c r="G3890" s="166" t="s">
        <v>2258</v>
      </c>
      <c r="H3890" s="161" t="s">
        <v>2021</v>
      </c>
      <c r="I3890" s="161" t="s">
        <v>5932</v>
      </c>
      <c r="J3890" s="161" t="s">
        <v>16</v>
      </c>
      <c r="K3890" s="167"/>
      <c r="L3890" s="168" t="s">
        <v>749</v>
      </c>
      <c r="M3890" s="168" t="s">
        <v>17</v>
      </c>
    </row>
    <row r="3891" spans="1:13" s="169" customFormat="1" x14ac:dyDescent="0.4">
      <c r="A3891" s="161" t="s">
        <v>2064</v>
      </c>
      <c r="B3891" s="161"/>
      <c r="C3891" s="162" t="s">
        <v>3311</v>
      </c>
      <c r="D3891" s="163">
        <v>45894</v>
      </c>
      <c r="E3891" s="164">
        <v>45919</v>
      </c>
      <c r="F3891" s="165">
        <v>4680.2299999999996</v>
      </c>
      <c r="G3891" s="166" t="s">
        <v>2258</v>
      </c>
      <c r="H3891" s="161" t="s">
        <v>2021</v>
      </c>
      <c r="I3891" s="161" t="s">
        <v>5913</v>
      </c>
      <c r="J3891" s="161" t="s">
        <v>262</v>
      </c>
      <c r="K3891" s="167"/>
      <c r="L3891" s="168" t="s">
        <v>749</v>
      </c>
      <c r="M3891" s="168" t="s">
        <v>263</v>
      </c>
    </row>
    <row r="3892" spans="1:13" s="169" customFormat="1" x14ac:dyDescent="0.4">
      <c r="A3892" s="161" t="s">
        <v>2064</v>
      </c>
      <c r="B3892" s="161"/>
      <c r="C3892" s="162" t="s">
        <v>3312</v>
      </c>
      <c r="D3892" s="163">
        <v>45894</v>
      </c>
      <c r="E3892" s="164">
        <v>45919</v>
      </c>
      <c r="F3892" s="165">
        <v>6884.9</v>
      </c>
      <c r="G3892" s="166" t="s">
        <v>2258</v>
      </c>
      <c r="H3892" s="161" t="s">
        <v>2021</v>
      </c>
      <c r="I3892" s="161" t="s">
        <v>5909</v>
      </c>
      <c r="J3892" s="161" t="s">
        <v>64</v>
      </c>
      <c r="K3892" s="167"/>
      <c r="L3892" s="168" t="s">
        <v>749</v>
      </c>
      <c r="M3892" s="168" t="s">
        <v>65</v>
      </c>
    </row>
    <row r="3893" spans="1:13" s="169" customFormat="1" x14ac:dyDescent="0.4">
      <c r="A3893" s="161" t="s">
        <v>2064</v>
      </c>
      <c r="B3893" s="161"/>
      <c r="C3893" s="162" t="s">
        <v>3313</v>
      </c>
      <c r="D3893" s="163">
        <v>45894</v>
      </c>
      <c r="E3893" s="164">
        <v>45919</v>
      </c>
      <c r="F3893" s="165">
        <v>5229.37</v>
      </c>
      <c r="G3893" s="166" t="s">
        <v>2258</v>
      </c>
      <c r="H3893" s="161" t="s">
        <v>2021</v>
      </c>
      <c r="I3893" s="161" t="s">
        <v>5873</v>
      </c>
      <c r="J3893" s="161" t="s">
        <v>268</v>
      </c>
      <c r="K3893" s="167"/>
      <c r="L3893" s="168" t="s">
        <v>749</v>
      </c>
      <c r="M3893" s="168" t="s">
        <v>269</v>
      </c>
    </row>
    <row r="3894" spans="1:13" s="169" customFormat="1" x14ac:dyDescent="0.4">
      <c r="A3894" s="161" t="s">
        <v>2064</v>
      </c>
      <c r="B3894" s="161"/>
      <c r="C3894" s="162" t="s">
        <v>3314</v>
      </c>
      <c r="D3894" s="163">
        <v>45894</v>
      </c>
      <c r="E3894" s="164">
        <v>45919</v>
      </c>
      <c r="F3894" s="165">
        <v>6881.31</v>
      </c>
      <c r="G3894" s="166" t="s">
        <v>2258</v>
      </c>
      <c r="H3894" s="161" t="s">
        <v>2021</v>
      </c>
      <c r="I3894" s="161" t="s">
        <v>5844</v>
      </c>
      <c r="J3894" s="161" t="s">
        <v>118</v>
      </c>
      <c r="K3894" s="167"/>
      <c r="L3894" s="168" t="s">
        <v>749</v>
      </c>
      <c r="M3894" s="168" t="s">
        <v>119</v>
      </c>
    </row>
    <row r="3895" spans="1:13" s="169" customFormat="1" x14ac:dyDescent="0.4">
      <c r="A3895" s="161" t="s">
        <v>2064</v>
      </c>
      <c r="B3895" s="161"/>
      <c r="C3895" s="162" t="s">
        <v>3315</v>
      </c>
      <c r="D3895" s="163">
        <v>45894</v>
      </c>
      <c r="E3895" s="164">
        <v>45919</v>
      </c>
      <c r="F3895" s="165">
        <v>20662.810000000001</v>
      </c>
      <c r="G3895" s="166" t="s">
        <v>2258</v>
      </c>
      <c r="H3895" s="161" t="s">
        <v>2021</v>
      </c>
      <c r="I3895" s="161" t="s">
        <v>6027</v>
      </c>
      <c r="J3895" s="161" t="s">
        <v>216</v>
      </c>
      <c r="K3895" s="167"/>
      <c r="L3895" s="168" t="s">
        <v>749</v>
      </c>
      <c r="M3895" s="168" t="s">
        <v>217</v>
      </c>
    </row>
    <row r="3896" spans="1:13" s="169" customFormat="1" x14ac:dyDescent="0.4">
      <c r="A3896" s="161" t="s">
        <v>2064</v>
      </c>
      <c r="B3896" s="161"/>
      <c r="C3896" s="162" t="s">
        <v>3316</v>
      </c>
      <c r="D3896" s="163">
        <v>45894</v>
      </c>
      <c r="E3896" s="164">
        <v>45919</v>
      </c>
      <c r="F3896" s="165">
        <v>6826.41</v>
      </c>
      <c r="G3896" s="166" t="s">
        <v>2258</v>
      </c>
      <c r="H3896" s="161" t="s">
        <v>2021</v>
      </c>
      <c r="I3896" s="161" t="s">
        <v>5924</v>
      </c>
      <c r="J3896" s="161" t="s">
        <v>86</v>
      </c>
      <c r="K3896" s="167"/>
      <c r="L3896" s="168" t="s">
        <v>749</v>
      </c>
      <c r="M3896" s="168" t="s">
        <v>87</v>
      </c>
    </row>
    <row r="3897" spans="1:13" s="169" customFormat="1" x14ac:dyDescent="0.4">
      <c r="A3897" s="161" t="s">
        <v>2064</v>
      </c>
      <c r="B3897" s="161"/>
      <c r="C3897" s="162" t="s">
        <v>3317</v>
      </c>
      <c r="D3897" s="163">
        <v>45894</v>
      </c>
      <c r="E3897" s="164">
        <v>45919</v>
      </c>
      <c r="F3897" s="165">
        <v>4816.66</v>
      </c>
      <c r="G3897" s="166" t="s">
        <v>2258</v>
      </c>
      <c r="H3897" s="161" t="s">
        <v>2021</v>
      </c>
      <c r="I3897" s="161" t="s">
        <v>5869</v>
      </c>
      <c r="J3897" s="161" t="s">
        <v>334</v>
      </c>
      <c r="K3897" s="167"/>
      <c r="L3897" s="168" t="s">
        <v>749</v>
      </c>
      <c r="M3897" s="168" t="s">
        <v>335</v>
      </c>
    </row>
    <row r="3898" spans="1:13" s="169" customFormat="1" x14ac:dyDescent="0.4">
      <c r="A3898" s="161" t="s">
        <v>2064</v>
      </c>
      <c r="B3898" s="161"/>
      <c r="C3898" s="162" t="s">
        <v>3318</v>
      </c>
      <c r="D3898" s="163">
        <v>45894</v>
      </c>
      <c r="E3898" s="164">
        <v>45919</v>
      </c>
      <c r="F3898" s="165">
        <v>4549.2</v>
      </c>
      <c r="G3898" s="166" t="s">
        <v>2258</v>
      </c>
      <c r="H3898" s="161" t="s">
        <v>2021</v>
      </c>
      <c r="I3898" s="161" t="s">
        <v>5937</v>
      </c>
      <c r="J3898" s="161" t="s">
        <v>332</v>
      </c>
      <c r="K3898" s="167"/>
      <c r="L3898" s="168" t="s">
        <v>749</v>
      </c>
      <c r="M3898" s="168" t="s">
        <v>333</v>
      </c>
    </row>
    <row r="3899" spans="1:13" s="169" customFormat="1" x14ac:dyDescent="0.4">
      <c r="A3899" s="161" t="s">
        <v>2064</v>
      </c>
      <c r="B3899" s="161"/>
      <c r="C3899" s="162" t="s">
        <v>3319</v>
      </c>
      <c r="D3899" s="163">
        <v>45894</v>
      </c>
      <c r="E3899" s="164">
        <v>45919</v>
      </c>
      <c r="F3899" s="165">
        <v>6173.41</v>
      </c>
      <c r="G3899" s="166" t="s">
        <v>2258</v>
      </c>
      <c r="H3899" s="161" t="s">
        <v>2021</v>
      </c>
      <c r="I3899" s="161" t="s">
        <v>5871</v>
      </c>
      <c r="J3899" s="161" t="s">
        <v>320</v>
      </c>
      <c r="K3899" s="167"/>
      <c r="L3899" s="168" t="s">
        <v>749</v>
      </c>
      <c r="M3899" s="168" t="s">
        <v>321</v>
      </c>
    </row>
    <row r="3900" spans="1:13" s="169" customFormat="1" x14ac:dyDescent="0.4">
      <c r="A3900" s="161" t="s">
        <v>2064</v>
      </c>
      <c r="B3900" s="161"/>
      <c r="C3900" s="162" t="s">
        <v>3320</v>
      </c>
      <c r="D3900" s="163">
        <v>45894</v>
      </c>
      <c r="E3900" s="164">
        <v>45919</v>
      </c>
      <c r="F3900" s="165">
        <v>5180.3500000000004</v>
      </c>
      <c r="G3900" s="166" t="s">
        <v>2258</v>
      </c>
      <c r="H3900" s="161" t="s">
        <v>2021</v>
      </c>
      <c r="I3900" s="161" t="s">
        <v>5874</v>
      </c>
      <c r="J3900" s="161" t="s">
        <v>276</v>
      </c>
      <c r="K3900" s="167"/>
      <c r="L3900" s="168" t="s">
        <v>749</v>
      </c>
      <c r="M3900" s="168" t="s">
        <v>277</v>
      </c>
    </row>
    <row r="3901" spans="1:13" s="169" customFormat="1" x14ac:dyDescent="0.4">
      <c r="A3901" s="161" t="s">
        <v>2064</v>
      </c>
      <c r="B3901" s="161"/>
      <c r="C3901" s="162" t="s">
        <v>3321</v>
      </c>
      <c r="D3901" s="163">
        <v>45894</v>
      </c>
      <c r="E3901" s="164">
        <v>45919</v>
      </c>
      <c r="F3901" s="165">
        <v>4779.9799999999996</v>
      </c>
      <c r="G3901" s="166" t="s">
        <v>2258</v>
      </c>
      <c r="H3901" s="161" t="s">
        <v>2021</v>
      </c>
      <c r="I3901" s="161" t="s">
        <v>5940</v>
      </c>
      <c r="J3901" s="161" t="s">
        <v>278</v>
      </c>
      <c r="K3901" s="167"/>
      <c r="L3901" s="168" t="s">
        <v>749</v>
      </c>
      <c r="M3901" s="168" t="s">
        <v>279</v>
      </c>
    </row>
    <row r="3902" spans="1:13" s="169" customFormat="1" x14ac:dyDescent="0.4">
      <c r="A3902" s="161" t="s">
        <v>2064</v>
      </c>
      <c r="B3902" s="161"/>
      <c r="C3902" s="162" t="s">
        <v>3322</v>
      </c>
      <c r="D3902" s="163">
        <v>45894</v>
      </c>
      <c r="E3902" s="164">
        <v>45919</v>
      </c>
      <c r="F3902" s="165">
        <v>4684.08</v>
      </c>
      <c r="G3902" s="166" t="s">
        <v>2258</v>
      </c>
      <c r="H3902" s="161" t="s">
        <v>2021</v>
      </c>
      <c r="I3902" s="161" t="s">
        <v>6035</v>
      </c>
      <c r="J3902" s="161" t="s">
        <v>280</v>
      </c>
      <c r="K3902" s="167"/>
      <c r="L3902" s="168" t="s">
        <v>749</v>
      </c>
      <c r="M3902" s="168" t="s">
        <v>281</v>
      </c>
    </row>
    <row r="3903" spans="1:13" s="169" customFormat="1" x14ac:dyDescent="0.4">
      <c r="A3903" s="161" t="s">
        <v>2064</v>
      </c>
      <c r="B3903" s="161"/>
      <c r="C3903" s="162" t="s">
        <v>3323</v>
      </c>
      <c r="D3903" s="163">
        <v>45894</v>
      </c>
      <c r="E3903" s="164">
        <v>45919</v>
      </c>
      <c r="F3903" s="165">
        <v>7093.3</v>
      </c>
      <c r="G3903" s="166" t="s">
        <v>2258</v>
      </c>
      <c r="H3903" s="161" t="s">
        <v>2021</v>
      </c>
      <c r="I3903" s="161" t="s">
        <v>5942</v>
      </c>
      <c r="J3903" s="161" t="s">
        <v>322</v>
      </c>
      <c r="K3903" s="167"/>
      <c r="L3903" s="168" t="s">
        <v>749</v>
      </c>
      <c r="M3903" s="168" t="s">
        <v>323</v>
      </c>
    </row>
    <row r="3904" spans="1:13" s="169" customFormat="1" x14ac:dyDescent="0.4">
      <c r="A3904" s="161" t="s">
        <v>2064</v>
      </c>
      <c r="B3904" s="161"/>
      <c r="C3904" s="162" t="s">
        <v>3324</v>
      </c>
      <c r="D3904" s="163">
        <v>45894</v>
      </c>
      <c r="E3904" s="164">
        <v>45919</v>
      </c>
      <c r="F3904" s="165">
        <v>4574.33</v>
      </c>
      <c r="G3904" s="166" t="s">
        <v>2258</v>
      </c>
      <c r="H3904" s="161" t="s">
        <v>2021</v>
      </c>
      <c r="I3904" s="161" t="s">
        <v>5875</v>
      </c>
      <c r="J3904" s="161" t="s">
        <v>338</v>
      </c>
      <c r="K3904" s="167"/>
      <c r="L3904" s="168" t="s">
        <v>749</v>
      </c>
      <c r="M3904" s="168" t="s">
        <v>339</v>
      </c>
    </row>
    <row r="3905" spans="1:13" s="169" customFormat="1" x14ac:dyDescent="0.4">
      <c r="A3905" s="161" t="s">
        <v>2064</v>
      </c>
      <c r="B3905" s="161"/>
      <c r="C3905" s="162" t="s">
        <v>3325</v>
      </c>
      <c r="D3905" s="163">
        <v>45894</v>
      </c>
      <c r="E3905" s="164">
        <v>45919</v>
      </c>
      <c r="F3905" s="165">
        <v>4589.6000000000004</v>
      </c>
      <c r="G3905" s="166" t="s">
        <v>2258</v>
      </c>
      <c r="H3905" s="161" t="s">
        <v>2021</v>
      </c>
      <c r="I3905" s="161" t="s">
        <v>6036</v>
      </c>
      <c r="J3905" s="161" t="s">
        <v>282</v>
      </c>
      <c r="K3905" s="167"/>
      <c r="L3905" s="168" t="s">
        <v>749</v>
      </c>
      <c r="M3905" s="168" t="s">
        <v>283</v>
      </c>
    </row>
    <row r="3906" spans="1:13" s="169" customFormat="1" x14ac:dyDescent="0.4">
      <c r="A3906" s="161" t="s">
        <v>2064</v>
      </c>
      <c r="B3906" s="161"/>
      <c r="C3906" s="162" t="s">
        <v>3326</v>
      </c>
      <c r="D3906" s="163">
        <v>45894</v>
      </c>
      <c r="E3906" s="164">
        <v>45919</v>
      </c>
      <c r="F3906" s="165">
        <v>6279.05</v>
      </c>
      <c r="G3906" s="166" t="s">
        <v>2258</v>
      </c>
      <c r="H3906" s="161" t="s">
        <v>2021</v>
      </c>
      <c r="I3906" s="161" t="s">
        <v>5995</v>
      </c>
      <c r="J3906" s="161" t="s">
        <v>152</v>
      </c>
      <c r="K3906" s="167"/>
      <c r="L3906" s="168" t="s">
        <v>749</v>
      </c>
      <c r="M3906" s="168" t="s">
        <v>153</v>
      </c>
    </row>
    <row r="3907" spans="1:13" s="169" customFormat="1" x14ac:dyDescent="0.4">
      <c r="A3907" s="161" t="s">
        <v>2064</v>
      </c>
      <c r="B3907" s="161"/>
      <c r="C3907" s="162" t="s">
        <v>3327</v>
      </c>
      <c r="D3907" s="163">
        <v>45894</v>
      </c>
      <c r="E3907" s="164">
        <v>45919</v>
      </c>
      <c r="F3907" s="165">
        <v>5090.05</v>
      </c>
      <c r="G3907" s="166" t="s">
        <v>2258</v>
      </c>
      <c r="H3907" s="161" t="s">
        <v>2021</v>
      </c>
      <c r="I3907" s="161" t="s">
        <v>6037</v>
      </c>
      <c r="J3907" s="161" t="s">
        <v>284</v>
      </c>
      <c r="K3907" s="167"/>
      <c r="L3907" s="168" t="s">
        <v>749</v>
      </c>
      <c r="M3907" s="168" t="s">
        <v>285</v>
      </c>
    </row>
    <row r="3908" spans="1:13" s="169" customFormat="1" x14ac:dyDescent="0.4">
      <c r="A3908" s="161" t="s">
        <v>2064</v>
      </c>
      <c r="B3908" s="161"/>
      <c r="C3908" s="162" t="s">
        <v>3328</v>
      </c>
      <c r="D3908" s="163">
        <v>45894</v>
      </c>
      <c r="E3908" s="164">
        <v>45919</v>
      </c>
      <c r="F3908" s="165">
        <v>28432.62</v>
      </c>
      <c r="G3908" s="166" t="s">
        <v>2258</v>
      </c>
      <c r="H3908" s="161" t="s">
        <v>2021</v>
      </c>
      <c r="I3908" s="161" t="s">
        <v>5947</v>
      </c>
      <c r="J3908" s="161" t="s">
        <v>294</v>
      </c>
      <c r="K3908" s="167"/>
      <c r="L3908" s="168" t="s">
        <v>749</v>
      </c>
      <c r="M3908" s="168" t="s">
        <v>295</v>
      </c>
    </row>
    <row r="3909" spans="1:13" s="169" customFormat="1" x14ac:dyDescent="0.4">
      <c r="A3909" s="161" t="s">
        <v>2064</v>
      </c>
      <c r="B3909" s="161"/>
      <c r="C3909" s="162" t="s">
        <v>3329</v>
      </c>
      <c r="D3909" s="163">
        <v>45894</v>
      </c>
      <c r="E3909" s="164">
        <v>45919</v>
      </c>
      <c r="F3909" s="165">
        <v>18663.349999999999</v>
      </c>
      <c r="G3909" s="166" t="s">
        <v>2258</v>
      </c>
      <c r="H3909" s="161" t="s">
        <v>2021</v>
      </c>
      <c r="I3909" s="161" t="s">
        <v>5862</v>
      </c>
      <c r="J3909" s="161" t="s">
        <v>312</v>
      </c>
      <c r="K3909" s="167"/>
      <c r="L3909" s="168" t="s">
        <v>749</v>
      </c>
      <c r="M3909" s="168" t="s">
        <v>313</v>
      </c>
    </row>
    <row r="3910" spans="1:13" s="169" customFormat="1" x14ac:dyDescent="0.4">
      <c r="A3910" s="161" t="s">
        <v>2064</v>
      </c>
      <c r="B3910" s="161"/>
      <c r="C3910" s="162" t="s">
        <v>3330</v>
      </c>
      <c r="D3910" s="163">
        <v>45894</v>
      </c>
      <c r="E3910" s="164">
        <v>45919</v>
      </c>
      <c r="F3910" s="165">
        <v>6102.94</v>
      </c>
      <c r="G3910" s="166" t="s">
        <v>2258</v>
      </c>
      <c r="H3910" s="161" t="s">
        <v>2021</v>
      </c>
      <c r="I3910" s="161" t="s">
        <v>5842</v>
      </c>
      <c r="J3910" s="161" t="s">
        <v>55</v>
      </c>
      <c r="K3910" s="167"/>
      <c r="L3910" s="168" t="s">
        <v>749</v>
      </c>
      <c r="M3910" s="168" t="s">
        <v>56</v>
      </c>
    </row>
    <row r="3911" spans="1:13" s="169" customFormat="1" x14ac:dyDescent="0.4">
      <c r="A3911" s="161" t="s">
        <v>2064</v>
      </c>
      <c r="B3911" s="161"/>
      <c r="C3911" s="162" t="s">
        <v>3331</v>
      </c>
      <c r="D3911" s="163">
        <v>45894</v>
      </c>
      <c r="E3911" s="164">
        <v>45919</v>
      </c>
      <c r="F3911" s="165">
        <v>8282.91</v>
      </c>
      <c r="G3911" s="166" t="s">
        <v>2258</v>
      </c>
      <c r="H3911" s="161" t="s">
        <v>2021</v>
      </c>
      <c r="I3911" s="161" t="s">
        <v>5881</v>
      </c>
      <c r="J3911" s="161" t="s">
        <v>314</v>
      </c>
      <c r="K3911" s="167"/>
      <c r="L3911" s="168" t="s">
        <v>749</v>
      </c>
      <c r="M3911" s="168" t="s">
        <v>315</v>
      </c>
    </row>
    <row r="3912" spans="1:13" s="169" customFormat="1" x14ac:dyDescent="0.4">
      <c r="A3912" s="161" t="s">
        <v>2064</v>
      </c>
      <c r="B3912" s="161"/>
      <c r="C3912" s="162" t="s">
        <v>3332</v>
      </c>
      <c r="D3912" s="163">
        <v>45894</v>
      </c>
      <c r="E3912" s="164">
        <v>45919</v>
      </c>
      <c r="F3912" s="165">
        <v>4478.25</v>
      </c>
      <c r="G3912" s="166" t="s">
        <v>2258</v>
      </c>
      <c r="H3912" s="161" t="s">
        <v>2021</v>
      </c>
      <c r="I3912" s="161" t="s">
        <v>5882</v>
      </c>
      <c r="J3912" s="161" t="s">
        <v>336</v>
      </c>
      <c r="K3912" s="167"/>
      <c r="L3912" s="168" t="s">
        <v>749</v>
      </c>
      <c r="M3912" s="168" t="s">
        <v>337</v>
      </c>
    </row>
    <row r="3913" spans="1:13" s="169" customFormat="1" x14ac:dyDescent="0.4">
      <c r="A3913" s="161" t="s">
        <v>2064</v>
      </c>
      <c r="B3913" s="161"/>
      <c r="C3913" s="162" t="s">
        <v>3333</v>
      </c>
      <c r="D3913" s="163">
        <v>45894</v>
      </c>
      <c r="E3913" s="164">
        <v>45919</v>
      </c>
      <c r="F3913" s="165">
        <v>4547.49</v>
      </c>
      <c r="G3913" s="166" t="s">
        <v>2258</v>
      </c>
      <c r="H3913" s="161" t="s">
        <v>2021</v>
      </c>
      <c r="I3913" s="161" t="s">
        <v>5959</v>
      </c>
      <c r="J3913" s="161" t="s">
        <v>342</v>
      </c>
      <c r="K3913" s="167"/>
      <c r="L3913" s="168" t="s">
        <v>749</v>
      </c>
      <c r="M3913" s="168" t="s">
        <v>343</v>
      </c>
    </row>
    <row r="3914" spans="1:13" s="169" customFormat="1" x14ac:dyDescent="0.4">
      <c r="A3914" s="161" t="s">
        <v>2064</v>
      </c>
      <c r="B3914" s="161"/>
      <c r="C3914" s="162" t="s">
        <v>3334</v>
      </c>
      <c r="D3914" s="163">
        <v>45894</v>
      </c>
      <c r="E3914" s="164">
        <v>45919</v>
      </c>
      <c r="F3914" s="165">
        <v>17206.310000000001</v>
      </c>
      <c r="G3914" s="166" t="s">
        <v>2258</v>
      </c>
      <c r="H3914" s="161" t="s">
        <v>2021</v>
      </c>
      <c r="I3914" s="161" t="s">
        <v>5885</v>
      </c>
      <c r="J3914" s="161" t="s">
        <v>318</v>
      </c>
      <c r="K3914" s="167"/>
      <c r="L3914" s="168" t="s">
        <v>749</v>
      </c>
      <c r="M3914" s="168" t="s">
        <v>319</v>
      </c>
    </row>
    <row r="3915" spans="1:13" s="169" customFormat="1" x14ac:dyDescent="0.4">
      <c r="A3915" s="161" t="s">
        <v>2064</v>
      </c>
      <c r="B3915" s="161"/>
      <c r="C3915" s="162" t="s">
        <v>3335</v>
      </c>
      <c r="D3915" s="163">
        <v>45894</v>
      </c>
      <c r="E3915" s="164">
        <v>45919</v>
      </c>
      <c r="F3915" s="165">
        <v>25088.46</v>
      </c>
      <c r="G3915" s="166" t="s">
        <v>2258</v>
      </c>
      <c r="H3915" s="161" t="s">
        <v>2021</v>
      </c>
      <c r="I3915" s="161" t="s">
        <v>5886</v>
      </c>
      <c r="J3915" s="161" t="s">
        <v>292</v>
      </c>
      <c r="K3915" s="167"/>
      <c r="L3915" s="168" t="s">
        <v>749</v>
      </c>
      <c r="M3915" s="168" t="s">
        <v>293</v>
      </c>
    </row>
    <row r="3916" spans="1:13" s="169" customFormat="1" x14ac:dyDescent="0.4">
      <c r="A3916" s="161" t="s">
        <v>2064</v>
      </c>
      <c r="B3916" s="161"/>
      <c r="C3916" s="162" t="s">
        <v>3336</v>
      </c>
      <c r="D3916" s="163">
        <v>45894</v>
      </c>
      <c r="E3916" s="164">
        <v>45919</v>
      </c>
      <c r="F3916" s="165">
        <v>5604.14</v>
      </c>
      <c r="G3916" s="166" t="s">
        <v>2258</v>
      </c>
      <c r="H3916" s="161" t="s">
        <v>2021</v>
      </c>
      <c r="I3916" s="161" t="s">
        <v>6038</v>
      </c>
      <c r="J3916" s="161" t="s">
        <v>344</v>
      </c>
      <c r="K3916" s="167"/>
      <c r="L3916" s="168" t="s">
        <v>749</v>
      </c>
      <c r="M3916" s="168" t="s">
        <v>345</v>
      </c>
    </row>
    <row r="3917" spans="1:13" s="169" customFormat="1" x14ac:dyDescent="0.4">
      <c r="A3917" s="161" t="s">
        <v>2064</v>
      </c>
      <c r="B3917" s="161"/>
      <c r="C3917" s="162" t="s">
        <v>3337</v>
      </c>
      <c r="D3917" s="163">
        <v>45894</v>
      </c>
      <c r="E3917" s="164">
        <v>45919</v>
      </c>
      <c r="F3917" s="165">
        <v>15801.42</v>
      </c>
      <c r="G3917" s="166" t="s">
        <v>2258</v>
      </c>
      <c r="H3917" s="161" t="s">
        <v>2021</v>
      </c>
      <c r="I3917" s="161" t="s">
        <v>5851</v>
      </c>
      <c r="J3917" s="161" t="s">
        <v>88</v>
      </c>
      <c r="K3917" s="167"/>
      <c r="L3917" s="168" t="s">
        <v>749</v>
      </c>
      <c r="M3917" s="168" t="s">
        <v>89</v>
      </c>
    </row>
    <row r="3918" spans="1:13" s="169" customFormat="1" x14ac:dyDescent="0.4">
      <c r="A3918" s="161" t="s">
        <v>2064</v>
      </c>
      <c r="B3918" s="161"/>
      <c r="C3918" s="162" t="s">
        <v>3338</v>
      </c>
      <c r="D3918" s="163">
        <v>45894</v>
      </c>
      <c r="E3918" s="164">
        <v>45919</v>
      </c>
      <c r="F3918" s="165">
        <v>7642.73</v>
      </c>
      <c r="G3918" s="166" t="s">
        <v>2258</v>
      </c>
      <c r="H3918" s="161" t="s">
        <v>2021</v>
      </c>
      <c r="I3918" s="161" t="s">
        <v>5888</v>
      </c>
      <c r="J3918" s="161" t="s">
        <v>346</v>
      </c>
      <c r="K3918" s="167"/>
      <c r="L3918" s="168" t="s">
        <v>749</v>
      </c>
      <c r="M3918" s="168" t="s">
        <v>347</v>
      </c>
    </row>
    <row r="3919" spans="1:13" s="169" customFormat="1" x14ac:dyDescent="0.4">
      <c r="A3919" s="161" t="s">
        <v>2064</v>
      </c>
      <c r="B3919" s="161"/>
      <c r="C3919" s="162" t="s">
        <v>3339</v>
      </c>
      <c r="D3919" s="163">
        <v>45894</v>
      </c>
      <c r="E3919" s="164">
        <v>45919</v>
      </c>
      <c r="F3919" s="165">
        <v>13927.07</v>
      </c>
      <c r="G3919" s="166" t="s">
        <v>2258</v>
      </c>
      <c r="H3919" s="161" t="s">
        <v>2021</v>
      </c>
      <c r="I3919" s="161" t="s">
        <v>5843</v>
      </c>
      <c r="J3919" s="161" t="s">
        <v>296</v>
      </c>
      <c r="K3919" s="167"/>
      <c r="L3919" s="168" t="s">
        <v>749</v>
      </c>
      <c r="M3919" s="168" t="s">
        <v>297</v>
      </c>
    </row>
    <row r="3920" spans="1:13" s="169" customFormat="1" x14ac:dyDescent="0.4">
      <c r="A3920" s="161" t="s">
        <v>2064</v>
      </c>
      <c r="B3920" s="161"/>
      <c r="C3920" s="162" t="s">
        <v>3340</v>
      </c>
      <c r="D3920" s="163">
        <v>45894</v>
      </c>
      <c r="E3920" s="164">
        <v>45919</v>
      </c>
      <c r="F3920" s="165">
        <v>29458.34</v>
      </c>
      <c r="G3920" s="166" t="s">
        <v>2258</v>
      </c>
      <c r="H3920" s="161" t="s">
        <v>2021</v>
      </c>
      <c r="I3920" s="161" t="s">
        <v>5964</v>
      </c>
      <c r="J3920" s="161" t="s">
        <v>298</v>
      </c>
      <c r="K3920" s="167"/>
      <c r="L3920" s="168" t="s">
        <v>749</v>
      </c>
      <c r="M3920" s="168" t="s">
        <v>299</v>
      </c>
    </row>
    <row r="3921" spans="1:13" s="169" customFormat="1" x14ac:dyDescent="0.4">
      <c r="A3921" s="161" t="s">
        <v>2064</v>
      </c>
      <c r="B3921" s="161"/>
      <c r="C3921" s="162" t="s">
        <v>3341</v>
      </c>
      <c r="D3921" s="163">
        <v>45894</v>
      </c>
      <c r="E3921" s="164">
        <v>45919</v>
      </c>
      <c r="F3921" s="165">
        <v>5629.62</v>
      </c>
      <c r="G3921" s="166" t="s">
        <v>2258</v>
      </c>
      <c r="H3921" s="161" t="s">
        <v>2021</v>
      </c>
      <c r="I3921" s="161" t="s">
        <v>5923</v>
      </c>
      <c r="J3921" s="161" t="s">
        <v>324</v>
      </c>
      <c r="K3921" s="167"/>
      <c r="L3921" s="168" t="s">
        <v>749</v>
      </c>
      <c r="M3921" s="168" t="s">
        <v>325</v>
      </c>
    </row>
    <row r="3922" spans="1:13" s="169" customFormat="1" x14ac:dyDescent="0.4">
      <c r="A3922" s="161" t="s">
        <v>2064</v>
      </c>
      <c r="B3922" s="161"/>
      <c r="C3922" s="162" t="s">
        <v>3342</v>
      </c>
      <c r="D3922" s="163">
        <v>45894</v>
      </c>
      <c r="E3922" s="164">
        <v>45919</v>
      </c>
      <c r="F3922" s="165">
        <v>16204.9</v>
      </c>
      <c r="G3922" s="166" t="s">
        <v>2258</v>
      </c>
      <c r="H3922" s="161" t="s">
        <v>2021</v>
      </c>
      <c r="I3922" s="161" t="s">
        <v>6039</v>
      </c>
      <c r="J3922" s="161" t="s">
        <v>300</v>
      </c>
      <c r="K3922" s="167"/>
      <c r="L3922" s="168" t="s">
        <v>749</v>
      </c>
      <c r="M3922" s="168" t="s">
        <v>301</v>
      </c>
    </row>
    <row r="3923" spans="1:13" s="169" customFormat="1" x14ac:dyDescent="0.4">
      <c r="A3923" s="161" t="s">
        <v>2064</v>
      </c>
      <c r="B3923" s="161"/>
      <c r="C3923" s="162" t="s">
        <v>3343</v>
      </c>
      <c r="D3923" s="163">
        <v>45894</v>
      </c>
      <c r="E3923" s="164">
        <v>45919</v>
      </c>
      <c r="F3923" s="165">
        <v>6236.24</v>
      </c>
      <c r="G3923" s="166" t="s">
        <v>2258</v>
      </c>
      <c r="H3923" s="161" t="s">
        <v>2021</v>
      </c>
      <c r="I3923" s="161" t="s">
        <v>6040</v>
      </c>
      <c r="J3923" s="161" t="s">
        <v>326</v>
      </c>
      <c r="K3923" s="167"/>
      <c r="L3923" s="168" t="s">
        <v>749</v>
      </c>
      <c r="M3923" s="168" t="s">
        <v>327</v>
      </c>
    </row>
    <row r="3924" spans="1:13" s="169" customFormat="1" x14ac:dyDescent="0.4">
      <c r="A3924" s="161" t="s">
        <v>2064</v>
      </c>
      <c r="B3924" s="161"/>
      <c r="C3924" s="162" t="s">
        <v>3344</v>
      </c>
      <c r="D3924" s="163">
        <v>45894</v>
      </c>
      <c r="E3924" s="164">
        <v>45919</v>
      </c>
      <c r="F3924" s="165">
        <v>45626.83</v>
      </c>
      <c r="G3924" s="166" t="s">
        <v>2258</v>
      </c>
      <c r="H3924" s="161" t="s">
        <v>2021</v>
      </c>
      <c r="I3924" s="161" t="s">
        <v>5892</v>
      </c>
      <c r="J3924" s="161" t="s">
        <v>302</v>
      </c>
      <c r="K3924" s="167"/>
      <c r="L3924" s="168" t="s">
        <v>749</v>
      </c>
      <c r="M3924" s="168" t="s">
        <v>303</v>
      </c>
    </row>
    <row r="3925" spans="1:13" s="169" customFormat="1" x14ac:dyDescent="0.4">
      <c r="A3925" s="161" t="s">
        <v>2064</v>
      </c>
      <c r="B3925" s="161"/>
      <c r="C3925" s="162" t="s">
        <v>3345</v>
      </c>
      <c r="D3925" s="163">
        <v>45894</v>
      </c>
      <c r="E3925" s="164">
        <v>45919</v>
      </c>
      <c r="F3925" s="165">
        <v>4705.83</v>
      </c>
      <c r="G3925" s="166" t="s">
        <v>2258</v>
      </c>
      <c r="H3925" s="161" t="s">
        <v>2021</v>
      </c>
      <c r="I3925" s="161" t="s">
        <v>5974</v>
      </c>
      <c r="J3925" s="161" t="s">
        <v>503</v>
      </c>
      <c r="K3925" s="167"/>
      <c r="L3925" s="168" t="s">
        <v>749</v>
      </c>
      <c r="M3925" s="168" t="s">
        <v>504</v>
      </c>
    </row>
    <row r="3926" spans="1:13" s="169" customFormat="1" x14ac:dyDescent="0.4">
      <c r="A3926" s="161" t="s">
        <v>2064</v>
      </c>
      <c r="B3926" s="161"/>
      <c r="C3926" s="162" t="s">
        <v>3346</v>
      </c>
      <c r="D3926" s="163">
        <v>45894</v>
      </c>
      <c r="E3926" s="164">
        <v>45919</v>
      </c>
      <c r="F3926" s="165">
        <v>5133.71</v>
      </c>
      <c r="G3926" s="166" t="s">
        <v>2258</v>
      </c>
      <c r="H3926" s="161" t="s">
        <v>2021</v>
      </c>
      <c r="I3926" s="161" t="s">
        <v>5849</v>
      </c>
      <c r="J3926" s="161" t="s">
        <v>350</v>
      </c>
      <c r="K3926" s="167"/>
      <c r="L3926" s="168" t="s">
        <v>749</v>
      </c>
      <c r="M3926" s="168" t="s">
        <v>351</v>
      </c>
    </row>
    <row r="3927" spans="1:13" s="169" customFormat="1" x14ac:dyDescent="0.4">
      <c r="A3927" s="161" t="s">
        <v>2064</v>
      </c>
      <c r="B3927" s="161"/>
      <c r="C3927" s="162" t="s">
        <v>3347</v>
      </c>
      <c r="D3927" s="163">
        <v>45894</v>
      </c>
      <c r="E3927" s="164">
        <v>45919</v>
      </c>
      <c r="F3927" s="165">
        <v>11480.1</v>
      </c>
      <c r="G3927" s="166" t="s">
        <v>2258</v>
      </c>
      <c r="H3927" s="161" t="s">
        <v>2021</v>
      </c>
      <c r="I3927" s="161" t="s">
        <v>5900</v>
      </c>
      <c r="J3927" s="161" t="s">
        <v>316</v>
      </c>
      <c r="K3927" s="167"/>
      <c r="L3927" s="168" t="s">
        <v>749</v>
      </c>
      <c r="M3927" s="168" t="s">
        <v>317</v>
      </c>
    </row>
    <row r="3928" spans="1:13" s="169" customFormat="1" x14ac:dyDescent="0.4">
      <c r="A3928" s="161" t="s">
        <v>2064</v>
      </c>
      <c r="B3928" s="161"/>
      <c r="C3928" s="162" t="s">
        <v>3348</v>
      </c>
      <c r="D3928" s="163">
        <v>45894</v>
      </c>
      <c r="E3928" s="164">
        <v>45919</v>
      </c>
      <c r="F3928" s="165">
        <v>5828.68</v>
      </c>
      <c r="G3928" s="166" t="s">
        <v>2258</v>
      </c>
      <c r="H3928" s="161" t="s">
        <v>2021</v>
      </c>
      <c r="I3928" s="161" t="s">
        <v>5912</v>
      </c>
      <c r="J3928" s="161" t="s">
        <v>146</v>
      </c>
      <c r="K3928" s="167"/>
      <c r="L3928" s="168" t="s">
        <v>749</v>
      </c>
      <c r="M3928" s="168" t="s">
        <v>147</v>
      </c>
    </row>
    <row r="3929" spans="1:13" s="169" customFormat="1" x14ac:dyDescent="0.4">
      <c r="A3929" s="161" t="s">
        <v>2064</v>
      </c>
      <c r="B3929" s="161"/>
      <c r="C3929" s="162" t="s">
        <v>3349</v>
      </c>
      <c r="D3929" s="163">
        <v>45894</v>
      </c>
      <c r="E3929" s="164">
        <v>45919</v>
      </c>
      <c r="F3929" s="165">
        <v>4592.29</v>
      </c>
      <c r="G3929" s="166" t="s">
        <v>2258</v>
      </c>
      <c r="H3929" s="161" t="s">
        <v>2021</v>
      </c>
      <c r="I3929" s="161" t="s">
        <v>5711</v>
      </c>
      <c r="J3929" s="161" t="s">
        <v>310</v>
      </c>
      <c r="K3929" s="167"/>
      <c r="L3929" s="168" t="s">
        <v>749</v>
      </c>
      <c r="M3929" s="168" t="s">
        <v>311</v>
      </c>
    </row>
    <row r="3930" spans="1:13" s="169" customFormat="1" x14ac:dyDescent="0.4">
      <c r="A3930" s="161" t="s">
        <v>2064</v>
      </c>
      <c r="B3930" s="161"/>
      <c r="C3930" s="162" t="s">
        <v>3350</v>
      </c>
      <c r="D3930" s="163">
        <v>45894</v>
      </c>
      <c r="E3930" s="164">
        <v>45919</v>
      </c>
      <c r="F3930" s="165">
        <v>4902.9399999999996</v>
      </c>
      <c r="G3930" s="166" t="s">
        <v>2258</v>
      </c>
      <c r="H3930" s="161" t="s">
        <v>2021</v>
      </c>
      <c r="I3930" s="161" t="s">
        <v>5954</v>
      </c>
      <c r="J3930" s="161" t="s">
        <v>340</v>
      </c>
      <c r="K3930" s="167"/>
      <c r="L3930" s="168" t="s">
        <v>749</v>
      </c>
      <c r="M3930" s="168" t="s">
        <v>341</v>
      </c>
    </row>
    <row r="3931" spans="1:13" s="169" customFormat="1" x14ac:dyDescent="0.4">
      <c r="A3931" s="161" t="s">
        <v>2064</v>
      </c>
      <c r="B3931" s="161"/>
      <c r="C3931" s="162" t="s">
        <v>3351</v>
      </c>
      <c r="D3931" s="163">
        <v>45894</v>
      </c>
      <c r="E3931" s="164">
        <v>45919</v>
      </c>
      <c r="F3931" s="165">
        <v>26445.39</v>
      </c>
      <c r="G3931" s="166" t="s">
        <v>2258</v>
      </c>
      <c r="H3931" s="161" t="s">
        <v>2021</v>
      </c>
      <c r="I3931" s="161" t="s">
        <v>5986</v>
      </c>
      <c r="J3931" s="161" t="s">
        <v>26</v>
      </c>
      <c r="K3931" s="167"/>
      <c r="L3931" s="168" t="s">
        <v>749</v>
      </c>
      <c r="M3931" s="168" t="s">
        <v>27</v>
      </c>
    </row>
    <row r="3932" spans="1:13" s="169" customFormat="1" x14ac:dyDescent="0.4">
      <c r="A3932" s="161" t="s">
        <v>2064</v>
      </c>
      <c r="B3932" s="161"/>
      <c r="C3932" s="162" t="s">
        <v>3352</v>
      </c>
      <c r="D3932" s="163">
        <v>45894</v>
      </c>
      <c r="E3932" s="164">
        <v>45919</v>
      </c>
      <c r="F3932" s="165">
        <v>16734.37</v>
      </c>
      <c r="G3932" s="166" t="s">
        <v>2258</v>
      </c>
      <c r="H3932" s="161" t="s">
        <v>2021</v>
      </c>
      <c r="I3932" s="161" t="s">
        <v>5904</v>
      </c>
      <c r="J3932" s="161" t="s">
        <v>304</v>
      </c>
      <c r="K3932" s="167"/>
      <c r="L3932" s="168" t="s">
        <v>749</v>
      </c>
      <c r="M3932" s="168" t="s">
        <v>305</v>
      </c>
    </row>
    <row r="3933" spans="1:13" s="169" customFormat="1" x14ac:dyDescent="0.4">
      <c r="A3933" s="161" t="s">
        <v>2064</v>
      </c>
      <c r="B3933" s="161"/>
      <c r="C3933" s="162" t="s">
        <v>3353</v>
      </c>
      <c r="D3933" s="163">
        <v>45894</v>
      </c>
      <c r="E3933" s="164">
        <v>45919</v>
      </c>
      <c r="F3933" s="165">
        <v>5220.12</v>
      </c>
      <c r="G3933" s="166" t="s">
        <v>2258</v>
      </c>
      <c r="H3933" s="161" t="s">
        <v>2021</v>
      </c>
      <c r="I3933" s="161" t="s">
        <v>5906</v>
      </c>
      <c r="J3933" s="161" t="s">
        <v>328</v>
      </c>
      <c r="K3933" s="167"/>
      <c r="L3933" s="168" t="s">
        <v>749</v>
      </c>
      <c r="M3933" s="168" t="s">
        <v>329</v>
      </c>
    </row>
    <row r="3934" spans="1:13" s="169" customFormat="1" x14ac:dyDescent="0.4">
      <c r="A3934" s="161" t="s">
        <v>2064</v>
      </c>
      <c r="B3934" s="161"/>
      <c r="C3934" s="162" t="s">
        <v>3354</v>
      </c>
      <c r="D3934" s="163">
        <v>45894</v>
      </c>
      <c r="E3934" s="164">
        <v>45919</v>
      </c>
      <c r="F3934" s="165">
        <v>53564.959999999999</v>
      </c>
      <c r="G3934" s="166" t="s">
        <v>2258</v>
      </c>
      <c r="H3934" s="161" t="s">
        <v>2021</v>
      </c>
      <c r="I3934" s="161" t="s">
        <v>5917</v>
      </c>
      <c r="J3934" s="161" t="s">
        <v>290</v>
      </c>
      <c r="K3934" s="167"/>
      <c r="L3934" s="168" t="s">
        <v>749</v>
      </c>
      <c r="M3934" s="168" t="s">
        <v>291</v>
      </c>
    </row>
    <row r="3935" spans="1:13" s="169" customFormat="1" x14ac:dyDescent="0.4">
      <c r="A3935" s="161" t="s">
        <v>2064</v>
      </c>
      <c r="B3935" s="161"/>
      <c r="C3935" s="162" t="s">
        <v>3355</v>
      </c>
      <c r="D3935" s="163">
        <v>45894</v>
      </c>
      <c r="E3935" s="164">
        <v>45919</v>
      </c>
      <c r="F3935" s="165">
        <v>57786.13</v>
      </c>
      <c r="G3935" s="166" t="s">
        <v>2258</v>
      </c>
      <c r="H3935" s="161" t="s">
        <v>2021</v>
      </c>
      <c r="I3935" s="161" t="s">
        <v>6041</v>
      </c>
      <c r="J3935" s="161" t="s">
        <v>38</v>
      </c>
      <c r="K3935" s="167"/>
      <c r="L3935" s="168" t="s">
        <v>749</v>
      </c>
      <c r="M3935" s="168" t="s">
        <v>39</v>
      </c>
    </row>
    <row r="3936" spans="1:13" s="169" customFormat="1" x14ac:dyDescent="0.4">
      <c r="A3936" s="161" t="s">
        <v>2064</v>
      </c>
      <c r="B3936" s="161"/>
      <c r="C3936" s="162" t="s">
        <v>3356</v>
      </c>
      <c r="D3936" s="163">
        <v>45894</v>
      </c>
      <c r="E3936" s="164">
        <v>45919</v>
      </c>
      <c r="F3936" s="165">
        <v>19572.55</v>
      </c>
      <c r="G3936" s="166" t="s">
        <v>2258</v>
      </c>
      <c r="H3936" s="161" t="s">
        <v>2021</v>
      </c>
      <c r="I3936" s="161" t="s">
        <v>5850</v>
      </c>
      <c r="J3936" s="161" t="s">
        <v>306</v>
      </c>
      <c r="K3936" s="167"/>
      <c r="L3936" s="168" t="s">
        <v>749</v>
      </c>
      <c r="M3936" s="168" t="s">
        <v>307</v>
      </c>
    </row>
    <row r="3937" spans="1:13" s="169" customFormat="1" x14ac:dyDescent="0.4">
      <c r="A3937" s="161" t="s">
        <v>2064</v>
      </c>
      <c r="B3937" s="161"/>
      <c r="C3937" s="162" t="s">
        <v>3357</v>
      </c>
      <c r="D3937" s="163">
        <v>45894</v>
      </c>
      <c r="E3937" s="164">
        <v>45919</v>
      </c>
      <c r="F3937" s="165">
        <v>46999.57</v>
      </c>
      <c r="G3937" s="166" t="s">
        <v>2258</v>
      </c>
      <c r="H3937" s="161" t="s">
        <v>2021</v>
      </c>
      <c r="I3937" s="161" t="s">
        <v>5910</v>
      </c>
      <c r="J3937" s="161" t="s">
        <v>462</v>
      </c>
      <c r="K3937" s="167"/>
      <c r="L3937" s="168" t="s">
        <v>749</v>
      </c>
      <c r="M3937" s="168" t="s">
        <v>463</v>
      </c>
    </row>
    <row r="3938" spans="1:13" s="169" customFormat="1" x14ac:dyDescent="0.4">
      <c r="A3938" s="161" t="s">
        <v>2064</v>
      </c>
      <c r="B3938" s="161"/>
      <c r="C3938" s="162" t="s">
        <v>3358</v>
      </c>
      <c r="D3938" s="163">
        <v>45894</v>
      </c>
      <c r="E3938" s="164">
        <v>45919</v>
      </c>
      <c r="F3938" s="165">
        <v>9535.9</v>
      </c>
      <c r="G3938" s="166" t="s">
        <v>2258</v>
      </c>
      <c r="H3938" s="161" t="s">
        <v>2021</v>
      </c>
      <c r="I3938" s="161" t="s">
        <v>5935</v>
      </c>
      <c r="J3938" s="161" t="s">
        <v>286</v>
      </c>
      <c r="K3938" s="167"/>
      <c r="L3938" s="168" t="s">
        <v>749</v>
      </c>
      <c r="M3938" s="168" t="s">
        <v>287</v>
      </c>
    </row>
    <row r="3939" spans="1:13" s="169" customFormat="1" x14ac:dyDescent="0.4">
      <c r="A3939" s="161" t="s">
        <v>2064</v>
      </c>
      <c r="B3939" s="161"/>
      <c r="C3939" s="162" t="s">
        <v>3359</v>
      </c>
      <c r="D3939" s="163">
        <v>45894</v>
      </c>
      <c r="E3939" s="164">
        <v>45919</v>
      </c>
      <c r="F3939" s="165">
        <v>11214.73</v>
      </c>
      <c r="G3939" s="166" t="s">
        <v>2258</v>
      </c>
      <c r="H3939" s="161" t="s">
        <v>2021</v>
      </c>
      <c r="I3939" s="161" t="s">
        <v>5996</v>
      </c>
      <c r="J3939" s="161" t="s">
        <v>90</v>
      </c>
      <c r="K3939" s="167"/>
      <c r="L3939" s="168" t="s">
        <v>749</v>
      </c>
      <c r="M3939" s="168" t="s">
        <v>91</v>
      </c>
    </row>
    <row r="3940" spans="1:13" s="169" customFormat="1" x14ac:dyDescent="0.4">
      <c r="A3940" s="161" t="s">
        <v>2064</v>
      </c>
      <c r="B3940" s="161"/>
      <c r="C3940" s="162" t="s">
        <v>3360</v>
      </c>
      <c r="D3940" s="163">
        <v>45894</v>
      </c>
      <c r="E3940" s="164">
        <v>45919</v>
      </c>
      <c r="F3940" s="165">
        <v>27554.53</v>
      </c>
      <c r="G3940" s="166" t="s">
        <v>2258</v>
      </c>
      <c r="H3940" s="161" t="s">
        <v>2021</v>
      </c>
      <c r="I3940" s="161" t="s">
        <v>6042</v>
      </c>
      <c r="J3940" s="161" t="s">
        <v>308</v>
      </c>
      <c r="K3940" s="167"/>
      <c r="L3940" s="168" t="s">
        <v>749</v>
      </c>
      <c r="M3940" s="168" t="s">
        <v>309</v>
      </c>
    </row>
    <row r="3941" spans="1:13" s="169" customFormat="1" x14ac:dyDescent="0.4">
      <c r="A3941" s="161" t="s">
        <v>2064</v>
      </c>
      <c r="B3941" s="161"/>
      <c r="C3941" s="162" t="s">
        <v>3361</v>
      </c>
      <c r="D3941" s="163">
        <v>45894</v>
      </c>
      <c r="E3941" s="164">
        <v>45919</v>
      </c>
      <c r="F3941" s="165">
        <v>6548.51</v>
      </c>
      <c r="G3941" s="166" t="s">
        <v>2258</v>
      </c>
      <c r="H3941" s="161" t="s">
        <v>2021</v>
      </c>
      <c r="I3941" s="161" t="s">
        <v>5713</v>
      </c>
      <c r="J3941" s="161" t="s">
        <v>330</v>
      </c>
      <c r="K3941" s="167"/>
      <c r="L3941" s="168" t="s">
        <v>749</v>
      </c>
      <c r="M3941" s="168" t="s">
        <v>331</v>
      </c>
    </row>
    <row r="3942" spans="1:13" s="169" customFormat="1" x14ac:dyDescent="0.4">
      <c r="A3942" s="161" t="s">
        <v>2064</v>
      </c>
      <c r="B3942" s="161"/>
      <c r="C3942" s="162" t="s">
        <v>3362</v>
      </c>
      <c r="D3942" s="163">
        <v>45894</v>
      </c>
      <c r="E3942" s="164">
        <v>45919</v>
      </c>
      <c r="F3942" s="165">
        <v>8995.14</v>
      </c>
      <c r="G3942" s="166" t="s">
        <v>2258</v>
      </c>
      <c r="H3942" s="161" t="s">
        <v>2021</v>
      </c>
      <c r="I3942" s="161" t="s">
        <v>5915</v>
      </c>
      <c r="J3942" s="161" t="s">
        <v>288</v>
      </c>
      <c r="K3942" s="167"/>
      <c r="L3942" s="168" t="s">
        <v>749</v>
      </c>
      <c r="M3942" s="168" t="s">
        <v>289</v>
      </c>
    </row>
    <row r="3943" spans="1:13" s="169" customFormat="1" x14ac:dyDescent="0.4">
      <c r="A3943" s="161" t="s">
        <v>2064</v>
      </c>
      <c r="B3943" s="161"/>
      <c r="C3943" s="162" t="s">
        <v>3363</v>
      </c>
      <c r="D3943" s="163">
        <v>45894</v>
      </c>
      <c r="E3943" s="164">
        <v>45919</v>
      </c>
      <c r="F3943" s="165">
        <v>8680.68</v>
      </c>
      <c r="G3943" s="166" t="s">
        <v>2258</v>
      </c>
      <c r="H3943" s="161" t="s">
        <v>2021</v>
      </c>
      <c r="I3943" s="161" t="s">
        <v>5916</v>
      </c>
      <c r="J3943" s="161" t="s">
        <v>476</v>
      </c>
      <c r="K3943" s="167"/>
      <c r="L3943" s="168" t="s">
        <v>749</v>
      </c>
      <c r="M3943" s="168" t="s">
        <v>477</v>
      </c>
    </row>
    <row r="3944" spans="1:13" s="169" customFormat="1" x14ac:dyDescent="0.4">
      <c r="A3944" s="161" t="s">
        <v>2064</v>
      </c>
      <c r="B3944" s="161"/>
      <c r="C3944" s="162" t="s">
        <v>3364</v>
      </c>
      <c r="D3944" s="163">
        <v>45894</v>
      </c>
      <c r="E3944" s="164">
        <v>45919</v>
      </c>
      <c r="F3944" s="165">
        <v>7454.77</v>
      </c>
      <c r="G3944" s="166" t="s">
        <v>2258</v>
      </c>
      <c r="H3944" s="161" t="s">
        <v>2021</v>
      </c>
      <c r="I3944" s="161" t="s">
        <v>5936</v>
      </c>
      <c r="J3944" s="161" t="s">
        <v>116</v>
      </c>
      <c r="K3944" s="167"/>
      <c r="L3944" s="168" t="s">
        <v>749</v>
      </c>
      <c r="M3944" s="168" t="s">
        <v>117</v>
      </c>
    </row>
    <row r="3945" spans="1:13" s="169" customFormat="1" x14ac:dyDescent="0.4">
      <c r="A3945" s="161" t="s">
        <v>2064</v>
      </c>
      <c r="B3945" s="161"/>
      <c r="C3945" s="162" t="s">
        <v>3365</v>
      </c>
      <c r="D3945" s="163">
        <v>45894</v>
      </c>
      <c r="E3945" s="164">
        <v>45919</v>
      </c>
      <c r="F3945" s="165">
        <v>9442.39</v>
      </c>
      <c r="G3945" s="166" t="s">
        <v>2258</v>
      </c>
      <c r="H3945" s="161" t="s">
        <v>2021</v>
      </c>
      <c r="I3945" s="161" t="s">
        <v>6043</v>
      </c>
      <c r="J3945" s="161" t="s">
        <v>501</v>
      </c>
      <c r="K3945" s="167"/>
      <c r="L3945" s="168" t="s">
        <v>749</v>
      </c>
      <c r="M3945" s="168" t="s">
        <v>502</v>
      </c>
    </row>
    <row r="3946" spans="1:13" s="169" customFormat="1" x14ac:dyDescent="0.4">
      <c r="A3946" s="161" t="s">
        <v>2064</v>
      </c>
      <c r="B3946" s="161"/>
      <c r="C3946" s="162" t="s">
        <v>3366</v>
      </c>
      <c r="D3946" s="163">
        <v>45894</v>
      </c>
      <c r="E3946" s="164">
        <v>45919</v>
      </c>
      <c r="F3946" s="165">
        <v>9286.85</v>
      </c>
      <c r="G3946" s="166" t="s">
        <v>2258</v>
      </c>
      <c r="H3946" s="161" t="s">
        <v>2021</v>
      </c>
      <c r="I3946" s="161" t="s">
        <v>5852</v>
      </c>
      <c r="J3946" s="161" t="s">
        <v>140</v>
      </c>
      <c r="K3946" s="167"/>
      <c r="L3946" s="168" t="s">
        <v>749</v>
      </c>
      <c r="M3946" s="168" t="s">
        <v>141</v>
      </c>
    </row>
    <row r="3947" spans="1:13" s="169" customFormat="1" x14ac:dyDescent="0.4">
      <c r="A3947" s="161" t="s">
        <v>2064</v>
      </c>
      <c r="B3947" s="161"/>
      <c r="C3947" s="162" t="s">
        <v>3367</v>
      </c>
      <c r="D3947" s="163">
        <v>45894</v>
      </c>
      <c r="E3947" s="164">
        <v>45919</v>
      </c>
      <c r="F3947" s="165">
        <v>19330.400000000001</v>
      </c>
      <c r="G3947" s="166" t="s">
        <v>2258</v>
      </c>
      <c r="H3947" s="161" t="s">
        <v>2021</v>
      </c>
      <c r="I3947" s="161" t="s">
        <v>6020</v>
      </c>
      <c r="J3947" s="161" t="s">
        <v>224</v>
      </c>
      <c r="K3947" s="167"/>
      <c r="L3947" s="168" t="s">
        <v>749</v>
      </c>
      <c r="M3947" s="168" t="s">
        <v>225</v>
      </c>
    </row>
    <row r="3948" spans="1:13" s="169" customFormat="1" x14ac:dyDescent="0.4">
      <c r="A3948" s="161" t="s">
        <v>2064</v>
      </c>
      <c r="B3948" s="161"/>
      <c r="C3948" s="162" t="s">
        <v>3368</v>
      </c>
      <c r="D3948" s="163">
        <v>45894</v>
      </c>
      <c r="E3948" s="164">
        <v>45919</v>
      </c>
      <c r="F3948" s="165">
        <v>11200.58</v>
      </c>
      <c r="G3948" s="166" t="s">
        <v>2258</v>
      </c>
      <c r="H3948" s="161" t="s">
        <v>2021</v>
      </c>
      <c r="I3948" s="161" t="s">
        <v>5939</v>
      </c>
      <c r="J3948" s="161" t="s">
        <v>66</v>
      </c>
      <c r="K3948" s="167"/>
      <c r="L3948" s="168" t="s">
        <v>749</v>
      </c>
      <c r="M3948" s="168" t="s">
        <v>67</v>
      </c>
    </row>
    <row r="3949" spans="1:13" s="169" customFormat="1" x14ac:dyDescent="0.4">
      <c r="A3949" s="161" t="s">
        <v>2064</v>
      </c>
      <c r="B3949" s="161"/>
      <c r="C3949" s="162" t="s">
        <v>3369</v>
      </c>
      <c r="D3949" s="163">
        <v>45894</v>
      </c>
      <c r="E3949" s="164">
        <v>45919</v>
      </c>
      <c r="F3949" s="165">
        <v>21631.919999999998</v>
      </c>
      <c r="G3949" s="166" t="s">
        <v>2258</v>
      </c>
      <c r="H3949" s="161" t="s">
        <v>2021</v>
      </c>
      <c r="I3949" s="161" t="s">
        <v>5949</v>
      </c>
      <c r="J3949" s="161" t="s">
        <v>226</v>
      </c>
      <c r="K3949" s="167"/>
      <c r="L3949" s="168" t="s">
        <v>749</v>
      </c>
      <c r="M3949" s="168" t="s">
        <v>227</v>
      </c>
    </row>
    <row r="3950" spans="1:13" s="169" customFormat="1" x14ac:dyDescent="0.4">
      <c r="A3950" s="161" t="s">
        <v>2064</v>
      </c>
      <c r="B3950" s="161"/>
      <c r="C3950" s="162" t="s">
        <v>3370</v>
      </c>
      <c r="D3950" s="163">
        <v>45894</v>
      </c>
      <c r="E3950" s="164">
        <v>45919</v>
      </c>
      <c r="F3950" s="165">
        <v>6252.95</v>
      </c>
      <c r="G3950" s="166" t="s">
        <v>2258</v>
      </c>
      <c r="H3950" s="161" t="s">
        <v>2021</v>
      </c>
      <c r="I3950" s="161" t="s">
        <v>5919</v>
      </c>
      <c r="J3950" s="161" t="s">
        <v>134</v>
      </c>
      <c r="K3950" s="167"/>
      <c r="L3950" s="168" t="s">
        <v>749</v>
      </c>
      <c r="M3950" s="168" t="s">
        <v>135</v>
      </c>
    </row>
    <row r="3951" spans="1:13" s="169" customFormat="1" x14ac:dyDescent="0.4">
      <c r="A3951" s="161" t="s">
        <v>2064</v>
      </c>
      <c r="B3951" s="161"/>
      <c r="C3951" s="162" t="s">
        <v>3371</v>
      </c>
      <c r="D3951" s="163">
        <v>45870</v>
      </c>
      <c r="E3951" s="164">
        <v>45919</v>
      </c>
      <c r="F3951" s="165">
        <v>1140.83</v>
      </c>
      <c r="G3951" s="166" t="s">
        <v>2258</v>
      </c>
      <c r="H3951" s="161" t="s">
        <v>2021</v>
      </c>
      <c r="I3951" s="161" t="s">
        <v>5979</v>
      </c>
      <c r="J3951" s="161" t="s">
        <v>444</v>
      </c>
      <c r="K3951" s="167"/>
      <c r="L3951" s="168" t="s">
        <v>749</v>
      </c>
      <c r="M3951" s="168" t="s">
        <v>445</v>
      </c>
    </row>
    <row r="3952" spans="1:13" s="169" customFormat="1" x14ac:dyDescent="0.4">
      <c r="A3952" s="161" t="s">
        <v>2064</v>
      </c>
      <c r="B3952" s="161"/>
      <c r="C3952" s="162" t="s">
        <v>3372</v>
      </c>
      <c r="D3952" s="163">
        <v>45870</v>
      </c>
      <c r="E3952" s="164">
        <v>45919</v>
      </c>
      <c r="F3952" s="165">
        <v>1140.83</v>
      </c>
      <c r="G3952" s="166" t="s">
        <v>2258</v>
      </c>
      <c r="H3952" s="161" t="s">
        <v>2021</v>
      </c>
      <c r="I3952" s="161" t="s">
        <v>5853</v>
      </c>
      <c r="J3952" s="161" t="s">
        <v>474</v>
      </c>
      <c r="K3952" s="167"/>
      <c r="L3952" s="168" t="s">
        <v>749</v>
      </c>
      <c r="M3952" s="168" t="s">
        <v>475</v>
      </c>
    </row>
    <row r="3953" spans="1:13" s="169" customFormat="1" x14ac:dyDescent="0.4">
      <c r="A3953" s="161" t="s">
        <v>2064</v>
      </c>
      <c r="B3953" s="161"/>
      <c r="C3953" s="162" t="s">
        <v>3373</v>
      </c>
      <c r="D3953" s="163">
        <v>45894</v>
      </c>
      <c r="E3953" s="164">
        <v>45919</v>
      </c>
      <c r="F3953" s="165">
        <v>4610.82</v>
      </c>
      <c r="G3953" s="166" t="s">
        <v>2258</v>
      </c>
      <c r="H3953" s="161" t="s">
        <v>2021</v>
      </c>
      <c r="I3953" s="161" t="s">
        <v>5997</v>
      </c>
      <c r="J3953" s="161" t="s">
        <v>228</v>
      </c>
      <c r="K3953" s="167"/>
      <c r="L3953" s="168" t="s">
        <v>749</v>
      </c>
      <c r="M3953" s="168" t="s">
        <v>229</v>
      </c>
    </row>
    <row r="3954" spans="1:13" s="169" customFormat="1" x14ac:dyDescent="0.4">
      <c r="A3954" s="161" t="s">
        <v>2064</v>
      </c>
      <c r="B3954" s="161"/>
      <c r="C3954" s="162" t="s">
        <v>3374</v>
      </c>
      <c r="D3954" s="163">
        <v>45894</v>
      </c>
      <c r="E3954" s="164">
        <v>45919</v>
      </c>
      <c r="F3954" s="165">
        <v>26920.69</v>
      </c>
      <c r="G3954" s="166" t="s">
        <v>2258</v>
      </c>
      <c r="H3954" s="161" t="s">
        <v>2021</v>
      </c>
      <c r="I3954" s="161" t="s">
        <v>5920</v>
      </c>
      <c r="J3954" s="161" t="s">
        <v>106</v>
      </c>
      <c r="K3954" s="167"/>
      <c r="L3954" s="168" t="s">
        <v>749</v>
      </c>
      <c r="M3954" s="168" t="s">
        <v>107</v>
      </c>
    </row>
    <row r="3955" spans="1:13" s="169" customFormat="1" x14ac:dyDescent="0.4">
      <c r="A3955" s="161" t="s">
        <v>2064</v>
      </c>
      <c r="B3955" s="161"/>
      <c r="C3955" s="162" t="s">
        <v>3375</v>
      </c>
      <c r="D3955" s="163">
        <v>45870</v>
      </c>
      <c r="E3955" s="164">
        <v>45919</v>
      </c>
      <c r="F3955" s="165">
        <v>10750.11</v>
      </c>
      <c r="G3955" s="166" t="s">
        <v>2258</v>
      </c>
      <c r="H3955" s="161" t="s">
        <v>2021</v>
      </c>
      <c r="I3955" s="161" t="s">
        <v>5943</v>
      </c>
      <c r="J3955" s="161" t="s">
        <v>42</v>
      </c>
      <c r="K3955" s="167"/>
      <c r="L3955" s="168" t="s">
        <v>749</v>
      </c>
      <c r="M3955" s="168" t="s">
        <v>43</v>
      </c>
    </row>
    <row r="3956" spans="1:13" s="169" customFormat="1" x14ac:dyDescent="0.4">
      <c r="A3956" s="161" t="s">
        <v>2064</v>
      </c>
      <c r="B3956" s="161"/>
      <c r="C3956" s="162" t="s">
        <v>3376</v>
      </c>
      <c r="D3956" s="163">
        <v>45870</v>
      </c>
      <c r="E3956" s="164">
        <v>45919</v>
      </c>
      <c r="F3956" s="165">
        <v>66396.03</v>
      </c>
      <c r="G3956" s="166" t="s">
        <v>2258</v>
      </c>
      <c r="H3956" s="161" t="s">
        <v>2021</v>
      </c>
      <c r="I3956" s="161" t="s">
        <v>5921</v>
      </c>
      <c r="J3956" s="161" t="s">
        <v>48</v>
      </c>
      <c r="K3956" s="167"/>
      <c r="L3956" s="168" t="s">
        <v>749</v>
      </c>
      <c r="M3956" s="168" t="s">
        <v>49</v>
      </c>
    </row>
    <row r="3957" spans="1:13" s="169" customFormat="1" x14ac:dyDescent="0.4">
      <c r="A3957" s="161" t="s">
        <v>2064</v>
      </c>
      <c r="B3957" s="161"/>
      <c r="C3957" s="162" t="s">
        <v>3376</v>
      </c>
      <c r="D3957" s="163">
        <v>45870</v>
      </c>
      <c r="E3957" s="164">
        <v>45919</v>
      </c>
      <c r="F3957" s="165">
        <v>1541.65</v>
      </c>
      <c r="G3957" s="166" t="s">
        <v>2258</v>
      </c>
      <c r="H3957" s="161" t="s">
        <v>2021</v>
      </c>
      <c r="I3957" s="161" t="s">
        <v>5921</v>
      </c>
      <c r="J3957" s="161" t="s">
        <v>48</v>
      </c>
      <c r="K3957" s="167"/>
      <c r="L3957" s="168" t="s">
        <v>749</v>
      </c>
      <c r="M3957" s="168" t="s">
        <v>49</v>
      </c>
    </row>
    <row r="3958" spans="1:13" s="169" customFormat="1" x14ac:dyDescent="0.4">
      <c r="A3958" s="161" t="s">
        <v>2064</v>
      </c>
      <c r="B3958" s="161"/>
      <c r="C3958" s="162" t="s">
        <v>3377</v>
      </c>
      <c r="D3958" s="163">
        <v>45870</v>
      </c>
      <c r="E3958" s="164">
        <v>45919</v>
      </c>
      <c r="F3958" s="165">
        <v>11712.73</v>
      </c>
      <c r="G3958" s="166" t="s">
        <v>2258</v>
      </c>
      <c r="H3958" s="161" t="s">
        <v>2021</v>
      </c>
      <c r="I3958" s="161" t="s">
        <v>5863</v>
      </c>
      <c r="J3958" s="161" t="s">
        <v>32</v>
      </c>
      <c r="K3958" s="167"/>
      <c r="L3958" s="168" t="s">
        <v>749</v>
      </c>
      <c r="M3958" s="168" t="s">
        <v>33</v>
      </c>
    </row>
    <row r="3959" spans="1:13" s="169" customFormat="1" x14ac:dyDescent="0.4">
      <c r="A3959" s="161" t="s">
        <v>2064</v>
      </c>
      <c r="B3959" s="161"/>
      <c r="C3959" s="162" t="s">
        <v>3377</v>
      </c>
      <c r="D3959" s="163">
        <v>45870</v>
      </c>
      <c r="E3959" s="164">
        <v>45919</v>
      </c>
      <c r="F3959" s="165">
        <v>118742.95</v>
      </c>
      <c r="G3959" s="166" t="s">
        <v>2258</v>
      </c>
      <c r="H3959" s="161" t="s">
        <v>2021</v>
      </c>
      <c r="I3959" s="161" t="s">
        <v>5863</v>
      </c>
      <c r="J3959" s="161" t="s">
        <v>32</v>
      </c>
      <c r="K3959" s="167"/>
      <c r="L3959" s="168" t="s">
        <v>749</v>
      </c>
      <c r="M3959" s="168" t="s">
        <v>33</v>
      </c>
    </row>
    <row r="3960" spans="1:13" s="169" customFormat="1" x14ac:dyDescent="0.4">
      <c r="A3960" s="161" t="s">
        <v>2064</v>
      </c>
      <c r="B3960" s="161"/>
      <c r="C3960" s="162" t="s">
        <v>3378</v>
      </c>
      <c r="D3960" s="163">
        <v>45870</v>
      </c>
      <c r="E3960" s="164">
        <v>45919</v>
      </c>
      <c r="F3960" s="165">
        <v>70988.929999999993</v>
      </c>
      <c r="G3960" s="166" t="s">
        <v>2258</v>
      </c>
      <c r="H3960" s="161" t="s">
        <v>2021</v>
      </c>
      <c r="I3960" s="161" t="s">
        <v>5864</v>
      </c>
      <c r="J3960" s="161" t="s">
        <v>36</v>
      </c>
      <c r="K3960" s="167"/>
      <c r="L3960" s="168" t="s">
        <v>749</v>
      </c>
      <c r="M3960" s="168" t="s">
        <v>37</v>
      </c>
    </row>
    <row r="3961" spans="1:13" s="169" customFormat="1" x14ac:dyDescent="0.4">
      <c r="A3961" s="161" t="s">
        <v>2064</v>
      </c>
      <c r="B3961" s="161"/>
      <c r="C3961" s="162" t="s">
        <v>3379</v>
      </c>
      <c r="D3961" s="163">
        <v>45870</v>
      </c>
      <c r="E3961" s="164">
        <v>45919</v>
      </c>
      <c r="F3961" s="165">
        <v>4461.37</v>
      </c>
      <c r="G3961" s="166" t="s">
        <v>2258</v>
      </c>
      <c r="H3961" s="161" t="s">
        <v>2021</v>
      </c>
      <c r="I3961" s="161" t="s">
        <v>5865</v>
      </c>
      <c r="J3961" s="161" t="s">
        <v>18</v>
      </c>
      <c r="K3961" s="167"/>
      <c r="L3961" s="168" t="s">
        <v>749</v>
      </c>
      <c r="M3961" s="168" t="s">
        <v>19</v>
      </c>
    </row>
    <row r="3962" spans="1:13" s="169" customFormat="1" x14ac:dyDescent="0.4">
      <c r="A3962" s="161" t="s">
        <v>2064</v>
      </c>
      <c r="B3962" s="161"/>
      <c r="C3962" s="162" t="s">
        <v>3379</v>
      </c>
      <c r="D3962" s="163">
        <v>45870</v>
      </c>
      <c r="E3962" s="164">
        <v>45919</v>
      </c>
      <c r="F3962" s="165">
        <v>13965.7</v>
      </c>
      <c r="G3962" s="166" t="s">
        <v>2258</v>
      </c>
      <c r="H3962" s="161" t="s">
        <v>2021</v>
      </c>
      <c r="I3962" s="161" t="s">
        <v>5865</v>
      </c>
      <c r="J3962" s="161" t="s">
        <v>18</v>
      </c>
      <c r="K3962" s="167"/>
      <c r="L3962" s="168" t="s">
        <v>749</v>
      </c>
      <c r="M3962" s="168" t="s">
        <v>19</v>
      </c>
    </row>
    <row r="3963" spans="1:13" s="169" customFormat="1" x14ac:dyDescent="0.4">
      <c r="A3963" s="161" t="s">
        <v>2064</v>
      </c>
      <c r="B3963" s="161"/>
      <c r="C3963" s="162" t="s">
        <v>3380</v>
      </c>
      <c r="D3963" s="163">
        <v>45870</v>
      </c>
      <c r="E3963" s="164">
        <v>45919</v>
      </c>
      <c r="F3963" s="165">
        <v>7516.79</v>
      </c>
      <c r="G3963" s="166" t="s">
        <v>2258</v>
      </c>
      <c r="H3963" s="161" t="s">
        <v>2021</v>
      </c>
      <c r="I3963" s="161" t="s">
        <v>5957</v>
      </c>
      <c r="J3963" s="161" t="s">
        <v>44</v>
      </c>
      <c r="K3963" s="167"/>
      <c r="L3963" s="168" t="s">
        <v>749</v>
      </c>
      <c r="M3963" s="168" t="s">
        <v>45</v>
      </c>
    </row>
    <row r="3964" spans="1:13" s="169" customFormat="1" x14ac:dyDescent="0.4">
      <c r="A3964" s="161" t="s">
        <v>2064</v>
      </c>
      <c r="B3964" s="161"/>
      <c r="C3964" s="162" t="s">
        <v>3381</v>
      </c>
      <c r="D3964" s="163">
        <v>45870</v>
      </c>
      <c r="E3964" s="164">
        <v>45919</v>
      </c>
      <c r="F3964" s="165">
        <v>5614.75</v>
      </c>
      <c r="G3964" s="166" t="s">
        <v>2258</v>
      </c>
      <c r="H3964" s="161" t="s">
        <v>2021</v>
      </c>
      <c r="I3964" s="161" t="s">
        <v>5883</v>
      </c>
      <c r="J3964" s="161" t="s">
        <v>50</v>
      </c>
      <c r="K3964" s="167"/>
      <c r="L3964" s="168" t="s">
        <v>749</v>
      </c>
      <c r="M3964" s="168" t="s">
        <v>51</v>
      </c>
    </row>
    <row r="3965" spans="1:13" s="169" customFormat="1" x14ac:dyDescent="0.4">
      <c r="A3965" s="161" t="s">
        <v>2064</v>
      </c>
      <c r="B3965" s="161"/>
      <c r="C3965" s="162" t="s">
        <v>3382</v>
      </c>
      <c r="D3965" s="163">
        <v>45870</v>
      </c>
      <c r="E3965" s="164">
        <v>45919</v>
      </c>
      <c r="F3965" s="165">
        <v>4566.2299999999996</v>
      </c>
      <c r="G3965" s="166" t="s">
        <v>2258</v>
      </c>
      <c r="H3965" s="161" t="s">
        <v>2021</v>
      </c>
      <c r="I3965" s="161" t="s">
        <v>6000</v>
      </c>
      <c r="J3965" s="161" t="s">
        <v>40</v>
      </c>
      <c r="K3965" s="167"/>
      <c r="L3965" s="168" t="s">
        <v>749</v>
      </c>
      <c r="M3965" s="168" t="s">
        <v>41</v>
      </c>
    </row>
    <row r="3966" spans="1:13" s="169" customFormat="1" x14ac:dyDescent="0.4">
      <c r="A3966" s="161" t="s">
        <v>2064</v>
      </c>
      <c r="B3966" s="161"/>
      <c r="C3966" s="162" t="s">
        <v>3383</v>
      </c>
      <c r="D3966" s="163">
        <v>45870</v>
      </c>
      <c r="E3966" s="164">
        <v>45919</v>
      </c>
      <c r="F3966" s="165">
        <v>3772.22</v>
      </c>
      <c r="G3966" s="166" t="s">
        <v>2258</v>
      </c>
      <c r="H3966" s="161" t="s">
        <v>2021</v>
      </c>
      <c r="I3966" s="161" t="s">
        <v>5876</v>
      </c>
      <c r="J3966" s="161" t="s">
        <v>46</v>
      </c>
      <c r="K3966" s="167"/>
      <c r="L3966" s="168" t="s">
        <v>749</v>
      </c>
      <c r="M3966" s="168" t="s">
        <v>47</v>
      </c>
    </row>
    <row r="3967" spans="1:13" s="169" customFormat="1" x14ac:dyDescent="0.4">
      <c r="A3967" s="161" t="s">
        <v>2064</v>
      </c>
      <c r="B3967" s="161"/>
      <c r="C3967" s="162" t="s">
        <v>3384</v>
      </c>
      <c r="D3967" s="163">
        <v>45870</v>
      </c>
      <c r="E3967" s="164">
        <v>45919</v>
      </c>
      <c r="F3967" s="165">
        <v>10357.969999999999</v>
      </c>
      <c r="G3967" s="166" t="s">
        <v>2258</v>
      </c>
      <c r="H3967" s="161" t="s">
        <v>2021</v>
      </c>
      <c r="I3967" s="161" t="s">
        <v>6044</v>
      </c>
      <c r="J3967" s="161" t="s">
        <v>368</v>
      </c>
      <c r="K3967" s="167"/>
      <c r="L3967" s="168" t="s">
        <v>749</v>
      </c>
      <c r="M3967" s="168" t="s">
        <v>369</v>
      </c>
    </row>
    <row r="3968" spans="1:13" s="169" customFormat="1" x14ac:dyDescent="0.4">
      <c r="A3968" s="161" t="s">
        <v>2064</v>
      </c>
      <c r="B3968" s="161"/>
      <c r="C3968" s="162" t="s">
        <v>3385</v>
      </c>
      <c r="D3968" s="163">
        <v>45870</v>
      </c>
      <c r="E3968" s="164">
        <v>45919</v>
      </c>
      <c r="F3968" s="165">
        <v>22656.25</v>
      </c>
      <c r="G3968" s="166" t="s">
        <v>2258</v>
      </c>
      <c r="H3968" s="161" t="s">
        <v>2021</v>
      </c>
      <c r="I3968" s="161" t="s">
        <v>5846</v>
      </c>
      <c r="J3968" s="161" t="s">
        <v>414</v>
      </c>
      <c r="K3968" s="167"/>
      <c r="L3968" s="168" t="s">
        <v>749</v>
      </c>
      <c r="M3968" s="168" t="s">
        <v>415</v>
      </c>
    </row>
    <row r="3969" spans="1:13" s="169" customFormat="1" x14ac:dyDescent="0.4">
      <c r="A3969" s="161" t="s">
        <v>2064</v>
      </c>
      <c r="B3969" s="161"/>
      <c r="C3969" s="162" t="s">
        <v>3386</v>
      </c>
      <c r="D3969" s="163">
        <v>45870</v>
      </c>
      <c r="E3969" s="164">
        <v>45919</v>
      </c>
      <c r="F3969" s="165">
        <v>12068.58</v>
      </c>
      <c r="G3969" s="166" t="s">
        <v>2258</v>
      </c>
      <c r="H3969" s="161" t="s">
        <v>2021</v>
      </c>
      <c r="I3969" s="161" t="s">
        <v>5848</v>
      </c>
      <c r="J3969" s="161" t="s">
        <v>422</v>
      </c>
      <c r="K3969" s="167"/>
      <c r="L3969" s="168" t="s">
        <v>749</v>
      </c>
      <c r="M3969" s="168" t="s">
        <v>423</v>
      </c>
    </row>
    <row r="3970" spans="1:13" s="169" customFormat="1" x14ac:dyDescent="0.4">
      <c r="A3970" s="161" t="s">
        <v>2064</v>
      </c>
      <c r="B3970" s="161"/>
      <c r="C3970" s="162" t="s">
        <v>3387</v>
      </c>
      <c r="D3970" s="163">
        <v>45870</v>
      </c>
      <c r="E3970" s="164">
        <v>45919</v>
      </c>
      <c r="F3970" s="165">
        <v>10022.61</v>
      </c>
      <c r="G3970" s="166" t="s">
        <v>2258</v>
      </c>
      <c r="H3970" s="161" t="s">
        <v>2021</v>
      </c>
      <c r="I3970" s="161" t="s">
        <v>5983</v>
      </c>
      <c r="J3970" s="161" t="s">
        <v>430</v>
      </c>
      <c r="K3970" s="167"/>
      <c r="L3970" s="168" t="s">
        <v>749</v>
      </c>
      <c r="M3970" s="168" t="s">
        <v>431</v>
      </c>
    </row>
    <row r="3971" spans="1:13" s="169" customFormat="1" x14ac:dyDescent="0.4">
      <c r="A3971" s="161" t="s">
        <v>2064</v>
      </c>
      <c r="B3971" s="161"/>
      <c r="C3971" s="162" t="s">
        <v>3388</v>
      </c>
      <c r="D3971" s="163">
        <v>45870</v>
      </c>
      <c r="E3971" s="164">
        <v>45919</v>
      </c>
      <c r="F3971" s="165">
        <v>2842.71</v>
      </c>
      <c r="G3971" s="166" t="s">
        <v>2258</v>
      </c>
      <c r="H3971" s="161" t="s">
        <v>2021</v>
      </c>
      <c r="I3971" s="161" t="s">
        <v>6045</v>
      </c>
      <c r="J3971" s="161" t="s">
        <v>382</v>
      </c>
      <c r="K3971" s="167"/>
      <c r="L3971" s="168" t="s">
        <v>749</v>
      </c>
      <c r="M3971" s="168" t="s">
        <v>383</v>
      </c>
    </row>
    <row r="3972" spans="1:13" s="169" customFormat="1" x14ac:dyDescent="0.4">
      <c r="A3972" s="161" t="s">
        <v>2064</v>
      </c>
      <c r="B3972" s="161"/>
      <c r="C3972" s="162" t="s">
        <v>3389</v>
      </c>
      <c r="D3972" s="163">
        <v>45870</v>
      </c>
      <c r="E3972" s="164">
        <v>45919</v>
      </c>
      <c r="F3972" s="165">
        <v>2861.2</v>
      </c>
      <c r="G3972" s="166" t="s">
        <v>2258</v>
      </c>
      <c r="H3972" s="161" t="s">
        <v>2021</v>
      </c>
      <c r="I3972" s="161" t="s">
        <v>6046</v>
      </c>
      <c r="J3972" s="161" t="s">
        <v>424</v>
      </c>
      <c r="K3972" s="167"/>
      <c r="L3972" s="168" t="s">
        <v>749</v>
      </c>
      <c r="M3972" s="168" t="s">
        <v>425</v>
      </c>
    </row>
    <row r="3973" spans="1:13" s="169" customFormat="1" x14ac:dyDescent="0.4">
      <c r="A3973" s="161" t="s">
        <v>2064</v>
      </c>
      <c r="B3973" s="161"/>
      <c r="C3973" s="162" t="s">
        <v>3390</v>
      </c>
      <c r="D3973" s="163">
        <v>45870</v>
      </c>
      <c r="E3973" s="164">
        <v>45919</v>
      </c>
      <c r="F3973" s="165">
        <v>2861.2</v>
      </c>
      <c r="G3973" s="166" t="s">
        <v>2258</v>
      </c>
      <c r="H3973" s="161" t="s">
        <v>2021</v>
      </c>
      <c r="I3973" s="161" t="s">
        <v>5981</v>
      </c>
      <c r="J3973" s="161" t="s">
        <v>426</v>
      </c>
      <c r="K3973" s="167"/>
      <c r="L3973" s="168" t="s">
        <v>749</v>
      </c>
      <c r="M3973" s="168" t="s">
        <v>427</v>
      </c>
    </row>
    <row r="3974" spans="1:13" s="169" customFormat="1" x14ac:dyDescent="0.4">
      <c r="A3974" s="161" t="s">
        <v>2064</v>
      </c>
      <c r="B3974" s="161"/>
      <c r="C3974" s="162" t="s">
        <v>3391</v>
      </c>
      <c r="D3974" s="163">
        <v>45870</v>
      </c>
      <c r="E3974" s="164">
        <v>45919</v>
      </c>
      <c r="F3974" s="165">
        <v>2861.2</v>
      </c>
      <c r="G3974" s="166" t="s">
        <v>2258</v>
      </c>
      <c r="H3974" s="161" t="s">
        <v>2021</v>
      </c>
      <c r="I3974" s="161" t="s">
        <v>6047</v>
      </c>
      <c r="J3974" s="161" t="s">
        <v>436</v>
      </c>
      <c r="K3974" s="167"/>
      <c r="L3974" s="168" t="s">
        <v>749</v>
      </c>
      <c r="M3974" s="168" t="s">
        <v>437</v>
      </c>
    </row>
    <row r="3975" spans="1:13" s="169" customFormat="1" x14ac:dyDescent="0.4">
      <c r="A3975" s="161" t="s">
        <v>2064</v>
      </c>
      <c r="B3975" s="161"/>
      <c r="C3975" s="162" t="s">
        <v>3392</v>
      </c>
      <c r="D3975" s="163">
        <v>45870</v>
      </c>
      <c r="E3975" s="164">
        <v>45919</v>
      </c>
      <c r="F3975" s="165">
        <v>1629.33</v>
      </c>
      <c r="G3975" s="166" t="s">
        <v>2258</v>
      </c>
      <c r="H3975" s="161" t="s">
        <v>2021</v>
      </c>
      <c r="I3975" s="161" t="s">
        <v>6048</v>
      </c>
      <c r="J3975" s="161" t="s">
        <v>388</v>
      </c>
      <c r="K3975" s="167"/>
      <c r="L3975" s="168" t="s">
        <v>749</v>
      </c>
      <c r="M3975" s="168" t="s">
        <v>389</v>
      </c>
    </row>
    <row r="3976" spans="1:13" s="169" customFormat="1" x14ac:dyDescent="0.4">
      <c r="A3976" s="161" t="s">
        <v>2064</v>
      </c>
      <c r="B3976" s="161"/>
      <c r="C3976" s="162" t="s">
        <v>3392</v>
      </c>
      <c r="D3976" s="163">
        <v>45870</v>
      </c>
      <c r="E3976" s="164">
        <v>45919</v>
      </c>
      <c r="F3976" s="165">
        <v>1586.68</v>
      </c>
      <c r="G3976" s="166" t="s">
        <v>2258</v>
      </c>
      <c r="H3976" s="161" t="s">
        <v>2021</v>
      </c>
      <c r="I3976" s="161" t="s">
        <v>6048</v>
      </c>
      <c r="J3976" s="161" t="s">
        <v>388</v>
      </c>
      <c r="K3976" s="167"/>
      <c r="L3976" s="168" t="s">
        <v>749</v>
      </c>
      <c r="M3976" s="168" t="s">
        <v>389</v>
      </c>
    </row>
    <row r="3977" spans="1:13" s="169" customFormat="1" x14ac:dyDescent="0.4">
      <c r="A3977" s="161" t="s">
        <v>2064</v>
      </c>
      <c r="B3977" s="161"/>
      <c r="C3977" s="162" t="s">
        <v>3393</v>
      </c>
      <c r="D3977" s="163">
        <v>45870</v>
      </c>
      <c r="E3977" s="164">
        <v>45919</v>
      </c>
      <c r="F3977" s="165">
        <v>2861.2</v>
      </c>
      <c r="G3977" s="166" t="s">
        <v>2258</v>
      </c>
      <c r="H3977" s="161" t="s">
        <v>2021</v>
      </c>
      <c r="I3977" s="161" t="s">
        <v>5967</v>
      </c>
      <c r="J3977" s="161" t="s">
        <v>406</v>
      </c>
      <c r="K3977" s="167"/>
      <c r="L3977" s="168" t="s">
        <v>749</v>
      </c>
      <c r="M3977" s="168" t="s">
        <v>407</v>
      </c>
    </row>
    <row r="3978" spans="1:13" s="169" customFormat="1" x14ac:dyDescent="0.4">
      <c r="A3978" s="161" t="s">
        <v>2064</v>
      </c>
      <c r="B3978" s="161"/>
      <c r="C3978" s="162" t="s">
        <v>3394</v>
      </c>
      <c r="D3978" s="163">
        <v>45870</v>
      </c>
      <c r="E3978" s="164">
        <v>45919</v>
      </c>
      <c r="F3978" s="165">
        <v>3216.01</v>
      </c>
      <c r="G3978" s="166" t="s">
        <v>2258</v>
      </c>
      <c r="H3978" s="161" t="s">
        <v>2021</v>
      </c>
      <c r="I3978" s="161" t="s">
        <v>5847</v>
      </c>
      <c r="J3978" s="161" t="s">
        <v>420</v>
      </c>
      <c r="K3978" s="167"/>
      <c r="L3978" s="168" t="s">
        <v>749</v>
      </c>
      <c r="M3978" s="168" t="s">
        <v>421</v>
      </c>
    </row>
    <row r="3979" spans="1:13" s="169" customFormat="1" x14ac:dyDescent="0.4">
      <c r="A3979" s="161" t="s">
        <v>2064</v>
      </c>
      <c r="B3979" s="161"/>
      <c r="C3979" s="162" t="s">
        <v>3395</v>
      </c>
      <c r="D3979" s="163">
        <v>45870</v>
      </c>
      <c r="E3979" s="164">
        <v>45919</v>
      </c>
      <c r="F3979" s="165">
        <v>2861.2</v>
      </c>
      <c r="G3979" s="166" t="s">
        <v>2258</v>
      </c>
      <c r="H3979" s="161" t="s">
        <v>2021</v>
      </c>
      <c r="I3979" s="161" t="s">
        <v>6049</v>
      </c>
      <c r="J3979" s="161" t="s">
        <v>380</v>
      </c>
      <c r="K3979" s="167"/>
      <c r="L3979" s="168" t="s">
        <v>749</v>
      </c>
      <c r="M3979" s="168" t="s">
        <v>381</v>
      </c>
    </row>
    <row r="3980" spans="1:13" s="169" customFormat="1" x14ac:dyDescent="0.4">
      <c r="A3980" s="161" t="s">
        <v>2064</v>
      </c>
      <c r="B3980" s="161"/>
      <c r="C3980" s="162" t="s">
        <v>3396</v>
      </c>
      <c r="D3980" s="163">
        <v>45870</v>
      </c>
      <c r="E3980" s="164">
        <v>45919</v>
      </c>
      <c r="F3980" s="165">
        <v>2717.59</v>
      </c>
      <c r="G3980" s="166" t="s">
        <v>2258</v>
      </c>
      <c r="H3980" s="161" t="s">
        <v>2021</v>
      </c>
      <c r="I3980" s="161" t="s">
        <v>5914</v>
      </c>
      <c r="J3980" s="161" t="s">
        <v>468</v>
      </c>
      <c r="K3980" s="167"/>
      <c r="L3980" s="168" t="s">
        <v>749</v>
      </c>
      <c r="M3980" s="168" t="s">
        <v>469</v>
      </c>
    </row>
    <row r="3981" spans="1:13" s="169" customFormat="1" x14ac:dyDescent="0.4">
      <c r="A3981" s="161" t="s">
        <v>2064</v>
      </c>
      <c r="B3981" s="161"/>
      <c r="C3981" s="162" t="s">
        <v>3397</v>
      </c>
      <c r="D3981" s="163">
        <v>45870</v>
      </c>
      <c r="E3981" s="164">
        <v>45919</v>
      </c>
      <c r="F3981" s="165">
        <v>9116.81</v>
      </c>
      <c r="G3981" s="166" t="s">
        <v>2258</v>
      </c>
      <c r="H3981" s="161" t="s">
        <v>2021</v>
      </c>
      <c r="I3981" s="161" t="s">
        <v>5944</v>
      </c>
      <c r="J3981" s="161" t="s">
        <v>42</v>
      </c>
      <c r="K3981" s="167"/>
      <c r="L3981" s="168" t="s">
        <v>749</v>
      </c>
      <c r="M3981" s="168" t="s">
        <v>43</v>
      </c>
    </row>
    <row r="3982" spans="1:13" s="169" customFormat="1" x14ac:dyDescent="0.4">
      <c r="A3982" s="161" t="s">
        <v>2064</v>
      </c>
      <c r="B3982" s="161"/>
      <c r="C3982" s="162" t="s">
        <v>3398</v>
      </c>
      <c r="D3982" s="163">
        <v>45870</v>
      </c>
      <c r="E3982" s="164">
        <v>45919</v>
      </c>
      <c r="F3982" s="165">
        <v>3236.8</v>
      </c>
      <c r="G3982" s="166" t="s">
        <v>2258</v>
      </c>
      <c r="H3982" s="161" t="s">
        <v>2021</v>
      </c>
      <c r="I3982" s="161" t="s">
        <v>5877</v>
      </c>
      <c r="J3982" s="161" t="s">
        <v>46</v>
      </c>
      <c r="K3982" s="167"/>
      <c r="L3982" s="168" t="s">
        <v>749</v>
      </c>
      <c r="M3982" s="168" t="s">
        <v>47</v>
      </c>
    </row>
    <row r="3983" spans="1:13" s="169" customFormat="1" x14ac:dyDescent="0.4">
      <c r="A3983" s="161" t="s">
        <v>2064</v>
      </c>
      <c r="B3983" s="161"/>
      <c r="C3983" s="162" t="s">
        <v>3399</v>
      </c>
      <c r="D3983" s="163">
        <v>45870</v>
      </c>
      <c r="E3983" s="164">
        <v>45919</v>
      </c>
      <c r="F3983" s="165">
        <v>13780.26</v>
      </c>
      <c r="G3983" s="166" t="s">
        <v>2258</v>
      </c>
      <c r="H3983" s="161" t="s">
        <v>2021</v>
      </c>
      <c r="I3983" s="161" t="s">
        <v>5866</v>
      </c>
      <c r="J3983" s="161" t="s">
        <v>18</v>
      </c>
      <c r="K3983" s="167"/>
      <c r="L3983" s="168" t="s">
        <v>749</v>
      </c>
      <c r="M3983" s="168" t="s">
        <v>19</v>
      </c>
    </row>
    <row r="3984" spans="1:13" s="169" customFormat="1" x14ac:dyDescent="0.4">
      <c r="A3984" s="161" t="s">
        <v>2064</v>
      </c>
      <c r="B3984" s="161"/>
      <c r="C3984" s="162" t="s">
        <v>3400</v>
      </c>
      <c r="D3984" s="163">
        <v>45870</v>
      </c>
      <c r="E3984" s="164">
        <v>45919</v>
      </c>
      <c r="F3984" s="165">
        <v>4838.2700000000004</v>
      </c>
      <c r="G3984" s="166" t="s">
        <v>2258</v>
      </c>
      <c r="H3984" s="161" t="s">
        <v>2021</v>
      </c>
      <c r="I3984" s="161" t="s">
        <v>5884</v>
      </c>
      <c r="J3984" s="161" t="s">
        <v>50</v>
      </c>
      <c r="K3984" s="167"/>
      <c r="L3984" s="168" t="s">
        <v>749</v>
      </c>
      <c r="M3984" s="168" t="s">
        <v>51</v>
      </c>
    </row>
    <row r="3985" spans="1:13" s="169" customFormat="1" x14ac:dyDescent="0.4">
      <c r="A3985" s="161" t="s">
        <v>2064</v>
      </c>
      <c r="B3985" s="161"/>
      <c r="C3985" s="162" t="s">
        <v>3401</v>
      </c>
      <c r="D3985" s="163">
        <v>45870</v>
      </c>
      <c r="E3985" s="164">
        <v>45919</v>
      </c>
      <c r="F3985" s="165">
        <v>6491.46</v>
      </c>
      <c r="G3985" s="166" t="s">
        <v>2258</v>
      </c>
      <c r="H3985" s="161" t="s">
        <v>2021</v>
      </c>
      <c r="I3985" s="161" t="s">
        <v>5958</v>
      </c>
      <c r="J3985" s="161" t="s">
        <v>44</v>
      </c>
      <c r="K3985" s="167"/>
      <c r="L3985" s="168" t="s">
        <v>749</v>
      </c>
      <c r="M3985" s="168" t="s">
        <v>45</v>
      </c>
    </row>
    <row r="3986" spans="1:13" s="169" customFormat="1" x14ac:dyDescent="0.4">
      <c r="A3986" s="161" t="s">
        <v>2064</v>
      </c>
      <c r="B3986" s="161"/>
      <c r="C3986" s="162" t="s">
        <v>3402</v>
      </c>
      <c r="D3986" s="163">
        <v>45870</v>
      </c>
      <c r="E3986" s="164">
        <v>45919</v>
      </c>
      <c r="F3986" s="165">
        <v>57860.12</v>
      </c>
      <c r="G3986" s="166" t="s">
        <v>2258</v>
      </c>
      <c r="H3986" s="161" t="s">
        <v>2021</v>
      </c>
      <c r="I3986" s="161" t="s">
        <v>5922</v>
      </c>
      <c r="J3986" s="161" t="s">
        <v>48</v>
      </c>
      <c r="K3986" s="167"/>
      <c r="L3986" s="168" t="s">
        <v>749</v>
      </c>
      <c r="M3986" s="168" t="s">
        <v>49</v>
      </c>
    </row>
    <row r="3987" spans="1:13" s="169" customFormat="1" x14ac:dyDescent="0.4">
      <c r="A3987" s="161" t="s">
        <v>2064</v>
      </c>
      <c r="B3987" s="161"/>
      <c r="C3987" s="162" t="s">
        <v>3403</v>
      </c>
      <c r="D3987" s="163">
        <v>45870</v>
      </c>
      <c r="E3987" s="164">
        <v>45919</v>
      </c>
      <c r="F3987" s="165">
        <v>104290.85</v>
      </c>
      <c r="G3987" s="166" t="s">
        <v>2258</v>
      </c>
      <c r="H3987" s="161" t="s">
        <v>2021</v>
      </c>
      <c r="I3987" s="161" t="s">
        <v>5867</v>
      </c>
      <c r="J3987" s="161" t="s">
        <v>32</v>
      </c>
      <c r="K3987" s="167"/>
      <c r="L3987" s="168" t="s">
        <v>749</v>
      </c>
      <c r="M3987" s="168" t="s">
        <v>33</v>
      </c>
    </row>
    <row r="3988" spans="1:13" s="169" customFormat="1" x14ac:dyDescent="0.4">
      <c r="A3988" s="161" t="s">
        <v>2064</v>
      </c>
      <c r="B3988" s="161"/>
      <c r="C3988" s="162" t="s">
        <v>3404</v>
      </c>
      <c r="D3988" s="163">
        <v>45870</v>
      </c>
      <c r="E3988" s="164">
        <v>45919</v>
      </c>
      <c r="F3988" s="165">
        <v>58942.62</v>
      </c>
      <c r="G3988" s="166" t="s">
        <v>2258</v>
      </c>
      <c r="H3988" s="161" t="s">
        <v>2021</v>
      </c>
      <c r="I3988" s="161" t="s">
        <v>5868</v>
      </c>
      <c r="J3988" s="161" t="s">
        <v>36</v>
      </c>
      <c r="K3988" s="167"/>
      <c r="L3988" s="168" t="s">
        <v>749</v>
      </c>
      <c r="M3988" s="168" t="s">
        <v>37</v>
      </c>
    </row>
    <row r="3989" spans="1:13" s="169" customFormat="1" x14ac:dyDescent="0.4">
      <c r="A3989" s="161" t="s">
        <v>2064</v>
      </c>
      <c r="B3989" s="161"/>
      <c r="C3989" s="162" t="s">
        <v>3405</v>
      </c>
      <c r="D3989" s="163">
        <v>45870</v>
      </c>
      <c r="E3989" s="164">
        <v>45919</v>
      </c>
      <c r="F3989" s="165">
        <v>3926.93</v>
      </c>
      <c r="G3989" s="166" t="s">
        <v>2258</v>
      </c>
      <c r="H3989" s="161" t="s">
        <v>2021</v>
      </c>
      <c r="I3989" s="161" t="s">
        <v>6001</v>
      </c>
      <c r="J3989" s="161" t="s">
        <v>40</v>
      </c>
      <c r="K3989" s="167"/>
      <c r="L3989" s="168" t="s">
        <v>749</v>
      </c>
      <c r="M3989" s="168" t="s">
        <v>41</v>
      </c>
    </row>
    <row r="3990" spans="1:13" s="169" customFormat="1" x14ac:dyDescent="0.4">
      <c r="A3990" s="161" t="s">
        <v>2064</v>
      </c>
      <c r="B3990" s="161"/>
      <c r="C3990" s="162" t="s">
        <v>3406</v>
      </c>
      <c r="D3990" s="163">
        <v>45870</v>
      </c>
      <c r="E3990" s="164">
        <v>45919</v>
      </c>
      <c r="F3990" s="165">
        <v>3669.49</v>
      </c>
      <c r="G3990" s="166" t="s">
        <v>2258</v>
      </c>
      <c r="H3990" s="161" t="s">
        <v>2021</v>
      </c>
      <c r="I3990" s="161" t="s">
        <v>5933</v>
      </c>
      <c r="J3990" s="161" t="s">
        <v>460</v>
      </c>
      <c r="K3990" s="167"/>
      <c r="L3990" s="168" t="s">
        <v>749</v>
      </c>
      <c r="M3990" s="168" t="s">
        <v>461</v>
      </c>
    </row>
    <row r="3991" spans="1:13" s="169" customFormat="1" x14ac:dyDescent="0.4">
      <c r="A3991" s="161" t="s">
        <v>2064</v>
      </c>
      <c r="B3991" s="161"/>
      <c r="C3991" s="162" t="s">
        <v>3407</v>
      </c>
      <c r="D3991" s="163">
        <v>45870</v>
      </c>
      <c r="E3991" s="164">
        <v>45919</v>
      </c>
      <c r="F3991" s="165">
        <v>3052.71</v>
      </c>
      <c r="G3991" s="166" t="s">
        <v>2258</v>
      </c>
      <c r="H3991" s="161" t="s">
        <v>2021</v>
      </c>
      <c r="I3991" s="161" t="s">
        <v>5961</v>
      </c>
      <c r="J3991" s="161" t="s">
        <v>392</v>
      </c>
      <c r="K3991" s="167"/>
      <c r="L3991" s="168" t="s">
        <v>749</v>
      </c>
      <c r="M3991" s="168" t="s">
        <v>393</v>
      </c>
    </row>
    <row r="3992" spans="1:13" s="169" customFormat="1" x14ac:dyDescent="0.4">
      <c r="A3992" s="161" t="s">
        <v>2064</v>
      </c>
      <c r="B3992" s="161"/>
      <c r="C3992" s="162" t="s">
        <v>3408</v>
      </c>
      <c r="D3992" s="163">
        <v>45870</v>
      </c>
      <c r="E3992" s="164">
        <v>45919</v>
      </c>
      <c r="F3992" s="165">
        <v>2744.32</v>
      </c>
      <c r="G3992" s="166" t="s">
        <v>2258</v>
      </c>
      <c r="H3992" s="161" t="s">
        <v>2021</v>
      </c>
      <c r="I3992" s="161" t="s">
        <v>6050</v>
      </c>
      <c r="J3992" s="161" t="s">
        <v>434</v>
      </c>
      <c r="K3992" s="167"/>
      <c r="L3992" s="168" t="s">
        <v>749</v>
      </c>
      <c r="M3992" s="168" t="s">
        <v>435</v>
      </c>
    </row>
    <row r="3993" spans="1:13" s="169" customFormat="1" x14ac:dyDescent="0.4">
      <c r="A3993" s="161" t="s">
        <v>2064</v>
      </c>
      <c r="B3993" s="161"/>
      <c r="C3993" s="162" t="s">
        <v>3409</v>
      </c>
      <c r="D3993" s="163">
        <v>45894</v>
      </c>
      <c r="E3993" s="164">
        <v>45919</v>
      </c>
      <c r="F3993" s="165">
        <v>29237.360000000001</v>
      </c>
      <c r="G3993" s="166" t="s">
        <v>2258</v>
      </c>
      <c r="H3993" s="161" t="s">
        <v>2021</v>
      </c>
      <c r="I3993" s="161" t="s">
        <v>5866</v>
      </c>
      <c r="J3993" s="161" t="s">
        <v>18</v>
      </c>
      <c r="K3993" s="167"/>
      <c r="L3993" s="168" t="s">
        <v>749</v>
      </c>
      <c r="M3993" s="168" t="s">
        <v>19</v>
      </c>
    </row>
    <row r="3994" spans="1:13" s="169" customFormat="1" x14ac:dyDescent="0.4">
      <c r="A3994" s="161" t="s">
        <v>2064</v>
      </c>
      <c r="B3994" s="161"/>
      <c r="C3994" s="162" t="s">
        <v>3410</v>
      </c>
      <c r="D3994" s="163">
        <v>45894</v>
      </c>
      <c r="E3994" s="164">
        <v>45919</v>
      </c>
      <c r="F3994" s="165">
        <v>13899.37</v>
      </c>
      <c r="G3994" s="166" t="s">
        <v>2258</v>
      </c>
      <c r="H3994" s="161" t="s">
        <v>2021</v>
      </c>
      <c r="I3994" s="161" t="s">
        <v>5958</v>
      </c>
      <c r="J3994" s="161" t="s">
        <v>44</v>
      </c>
      <c r="K3994" s="167"/>
      <c r="L3994" s="168" t="s">
        <v>749</v>
      </c>
      <c r="M3994" s="168" t="s">
        <v>45</v>
      </c>
    </row>
    <row r="3995" spans="1:13" s="169" customFormat="1" x14ac:dyDescent="0.4">
      <c r="A3995" s="161" t="s">
        <v>2064</v>
      </c>
      <c r="B3995" s="161"/>
      <c r="C3995" s="162" t="s">
        <v>3411</v>
      </c>
      <c r="D3995" s="163">
        <v>45894</v>
      </c>
      <c r="E3995" s="164">
        <v>45919</v>
      </c>
      <c r="F3995" s="165">
        <v>117027.27</v>
      </c>
      <c r="G3995" s="166" t="s">
        <v>2258</v>
      </c>
      <c r="H3995" s="161" t="s">
        <v>2021</v>
      </c>
      <c r="I3995" s="161" t="s">
        <v>5922</v>
      </c>
      <c r="J3995" s="161" t="s">
        <v>48</v>
      </c>
      <c r="K3995" s="167"/>
      <c r="L3995" s="168" t="s">
        <v>749</v>
      </c>
      <c r="M3995" s="168" t="s">
        <v>49</v>
      </c>
    </row>
    <row r="3996" spans="1:13" s="169" customFormat="1" x14ac:dyDescent="0.4">
      <c r="A3996" s="161" t="s">
        <v>2064</v>
      </c>
      <c r="B3996" s="161"/>
      <c r="C3996" s="162" t="s">
        <v>3412</v>
      </c>
      <c r="D3996" s="163">
        <v>45894</v>
      </c>
      <c r="E3996" s="164">
        <v>45919</v>
      </c>
      <c r="F3996" s="165">
        <v>5465.75</v>
      </c>
      <c r="G3996" s="166" t="s">
        <v>2258</v>
      </c>
      <c r="H3996" s="161" t="s">
        <v>2021</v>
      </c>
      <c r="I3996" s="161" t="s">
        <v>5961</v>
      </c>
      <c r="J3996" s="161" t="s">
        <v>392</v>
      </c>
      <c r="K3996" s="167"/>
      <c r="L3996" s="168" t="s">
        <v>749</v>
      </c>
      <c r="M3996" s="168" t="s">
        <v>393</v>
      </c>
    </row>
    <row r="3997" spans="1:13" s="169" customFormat="1" x14ac:dyDescent="0.4">
      <c r="A3997" s="161" t="s">
        <v>2064</v>
      </c>
      <c r="B3997" s="161"/>
      <c r="C3997" s="162" t="s">
        <v>3413</v>
      </c>
      <c r="D3997" s="163">
        <v>45894</v>
      </c>
      <c r="E3997" s="164">
        <v>45919</v>
      </c>
      <c r="F3997" s="165">
        <v>8427.4599999999991</v>
      </c>
      <c r="G3997" s="166" t="s">
        <v>2258</v>
      </c>
      <c r="H3997" s="161" t="s">
        <v>2021</v>
      </c>
      <c r="I3997" s="161" t="s">
        <v>6001</v>
      </c>
      <c r="J3997" s="161" t="s">
        <v>40</v>
      </c>
      <c r="K3997" s="167"/>
      <c r="L3997" s="168" t="s">
        <v>749</v>
      </c>
      <c r="M3997" s="168" t="s">
        <v>41</v>
      </c>
    </row>
    <row r="3998" spans="1:13" s="169" customFormat="1" x14ac:dyDescent="0.4">
      <c r="A3998" s="161" t="s">
        <v>2064</v>
      </c>
      <c r="B3998" s="161"/>
      <c r="C3998" s="162" t="s">
        <v>3414</v>
      </c>
      <c r="D3998" s="163">
        <v>45894</v>
      </c>
      <c r="E3998" s="164">
        <v>45919</v>
      </c>
      <c r="F3998" s="165">
        <v>4596.33</v>
      </c>
      <c r="G3998" s="166" t="s">
        <v>2258</v>
      </c>
      <c r="H3998" s="161" t="s">
        <v>2021</v>
      </c>
      <c r="I3998" s="161" t="s">
        <v>6021</v>
      </c>
      <c r="J3998" s="161" t="s">
        <v>230</v>
      </c>
      <c r="K3998" s="167"/>
      <c r="L3998" s="168" t="s">
        <v>749</v>
      </c>
      <c r="M3998" s="168" t="s">
        <v>231</v>
      </c>
    </row>
    <row r="3999" spans="1:13" s="169" customFormat="1" x14ac:dyDescent="0.4">
      <c r="A3999" s="161" t="s">
        <v>2064</v>
      </c>
      <c r="B3999" s="161"/>
      <c r="C3999" s="162" t="s">
        <v>3415</v>
      </c>
      <c r="D3999" s="163">
        <v>45894</v>
      </c>
      <c r="E3999" s="164">
        <v>45919</v>
      </c>
      <c r="F3999" s="165">
        <v>6884.9</v>
      </c>
      <c r="G3999" s="166" t="s">
        <v>2258</v>
      </c>
      <c r="H3999" s="161" t="s">
        <v>2021</v>
      </c>
      <c r="I3999" s="161" t="s">
        <v>5941</v>
      </c>
      <c r="J3999" s="161" t="s">
        <v>784</v>
      </c>
      <c r="K3999" s="167"/>
      <c r="L3999" s="168" t="s">
        <v>749</v>
      </c>
      <c r="M3999" s="168" t="s">
        <v>783</v>
      </c>
    </row>
    <row r="4000" spans="1:13" s="169" customFormat="1" x14ac:dyDescent="0.4">
      <c r="A4000" s="161" t="s">
        <v>2064</v>
      </c>
      <c r="B4000" s="161"/>
      <c r="C4000" s="162" t="s">
        <v>4381</v>
      </c>
      <c r="D4000" s="163">
        <v>45894</v>
      </c>
      <c r="E4000" s="164">
        <v>45919</v>
      </c>
      <c r="F4000" s="165">
        <v>65.7</v>
      </c>
      <c r="G4000" s="166" t="s">
        <v>2258</v>
      </c>
      <c r="H4000" s="161" t="s">
        <v>2021</v>
      </c>
      <c r="I4000" s="161" t="s">
        <v>7269</v>
      </c>
      <c r="J4000" s="161" t="s">
        <v>52</v>
      </c>
      <c r="K4000" s="167"/>
      <c r="L4000" s="168" t="s">
        <v>749</v>
      </c>
      <c r="M4000" s="168" t="s">
        <v>53</v>
      </c>
    </row>
    <row r="4001" spans="1:13" s="169" customFormat="1" x14ac:dyDescent="0.4">
      <c r="A4001" s="161" t="s">
        <v>2064</v>
      </c>
      <c r="B4001" s="161"/>
      <c r="C4001" s="162" t="s">
        <v>4382</v>
      </c>
      <c r="D4001" s="163">
        <v>45894</v>
      </c>
      <c r="E4001" s="164">
        <v>45919</v>
      </c>
      <c r="F4001" s="165">
        <v>48.37</v>
      </c>
      <c r="G4001" s="166" t="s">
        <v>2258</v>
      </c>
      <c r="H4001" s="161" t="s">
        <v>2021</v>
      </c>
      <c r="I4001" s="161" t="s">
        <v>7270</v>
      </c>
      <c r="J4001" s="161" t="s">
        <v>52</v>
      </c>
      <c r="K4001" s="167"/>
      <c r="L4001" s="168" t="s">
        <v>749</v>
      </c>
      <c r="M4001" s="168" t="s">
        <v>53</v>
      </c>
    </row>
    <row r="4002" spans="1:13" s="169" customFormat="1" x14ac:dyDescent="0.4">
      <c r="A4002" s="161" t="s">
        <v>2218</v>
      </c>
      <c r="B4002" s="161"/>
      <c r="C4002" s="162" t="s">
        <v>3416</v>
      </c>
      <c r="D4002" s="163">
        <v>45894</v>
      </c>
      <c r="E4002" s="164">
        <v>45919</v>
      </c>
      <c r="F4002" s="165">
        <v>2606.6799999999998</v>
      </c>
      <c r="G4002" s="166" t="s">
        <v>2258</v>
      </c>
      <c r="H4002" s="161" t="s">
        <v>2021</v>
      </c>
      <c r="I4002" s="161" t="s">
        <v>6017</v>
      </c>
      <c r="J4002" s="161" t="s">
        <v>186</v>
      </c>
      <c r="K4002" s="167"/>
      <c r="L4002" s="168" t="s">
        <v>749</v>
      </c>
      <c r="M4002" s="168" t="s">
        <v>187</v>
      </c>
    </row>
    <row r="4003" spans="1:13" s="169" customFormat="1" x14ac:dyDescent="0.4">
      <c r="A4003" s="161" t="s">
        <v>2218</v>
      </c>
      <c r="B4003" s="161"/>
      <c r="C4003" s="162" t="s">
        <v>3417</v>
      </c>
      <c r="D4003" s="163">
        <v>45870</v>
      </c>
      <c r="E4003" s="164">
        <v>45919</v>
      </c>
      <c r="F4003" s="165">
        <v>851.51</v>
      </c>
      <c r="G4003" s="166" t="s">
        <v>2258</v>
      </c>
      <c r="H4003" s="161" t="s">
        <v>2021</v>
      </c>
      <c r="I4003" s="161" t="s">
        <v>6017</v>
      </c>
      <c r="J4003" s="161" t="s">
        <v>186</v>
      </c>
      <c r="K4003" s="167"/>
      <c r="L4003" s="168" t="s">
        <v>749</v>
      </c>
      <c r="M4003" s="168" t="s">
        <v>187</v>
      </c>
    </row>
    <row r="4004" spans="1:13" s="169" customFormat="1" x14ac:dyDescent="0.4">
      <c r="A4004" s="161" t="s">
        <v>2218</v>
      </c>
      <c r="B4004" s="161"/>
      <c r="C4004" s="162" t="s">
        <v>3418</v>
      </c>
      <c r="D4004" s="163">
        <v>45870</v>
      </c>
      <c r="E4004" s="164">
        <v>45919</v>
      </c>
      <c r="F4004" s="165">
        <v>364.93</v>
      </c>
      <c r="G4004" s="166" t="s">
        <v>2258</v>
      </c>
      <c r="H4004" s="161" t="s">
        <v>2021</v>
      </c>
      <c r="I4004" s="161" t="s">
        <v>6017</v>
      </c>
      <c r="J4004" s="161" t="s">
        <v>186</v>
      </c>
      <c r="K4004" s="167"/>
      <c r="L4004" s="168" t="s">
        <v>749</v>
      </c>
      <c r="M4004" s="168" t="s">
        <v>187</v>
      </c>
    </row>
    <row r="4005" spans="1:13" s="169" customFormat="1" x14ac:dyDescent="0.4">
      <c r="A4005" s="161" t="s">
        <v>2204</v>
      </c>
      <c r="B4005" s="161"/>
      <c r="C4005" s="162" t="s">
        <v>3419</v>
      </c>
      <c r="D4005" s="163">
        <v>45894</v>
      </c>
      <c r="E4005" s="164">
        <v>45919</v>
      </c>
      <c r="F4005" s="165">
        <v>3073.05</v>
      </c>
      <c r="G4005" s="166" t="s">
        <v>2258</v>
      </c>
      <c r="H4005" s="161" t="s">
        <v>2021</v>
      </c>
      <c r="I4005" s="161" t="s">
        <v>6040</v>
      </c>
      <c r="J4005" s="161" t="s">
        <v>326</v>
      </c>
      <c r="K4005" s="167"/>
      <c r="L4005" s="168" t="s">
        <v>749</v>
      </c>
      <c r="M4005" s="168" t="s">
        <v>327</v>
      </c>
    </row>
    <row r="4006" spans="1:13" s="169" customFormat="1" x14ac:dyDescent="0.4">
      <c r="A4006" s="161" t="s">
        <v>2205</v>
      </c>
      <c r="B4006" s="161"/>
      <c r="C4006" s="162" t="s">
        <v>3420</v>
      </c>
      <c r="D4006" s="163">
        <v>45870</v>
      </c>
      <c r="E4006" s="164">
        <v>45919</v>
      </c>
      <c r="F4006" s="165">
        <v>332.76</v>
      </c>
      <c r="G4006" s="166" t="s">
        <v>2258</v>
      </c>
      <c r="H4006" s="161" t="s">
        <v>2021</v>
      </c>
      <c r="I4006" s="161" t="s">
        <v>6022</v>
      </c>
      <c r="J4006" s="161" t="s">
        <v>240</v>
      </c>
      <c r="K4006" s="167"/>
      <c r="L4006" s="168" t="s">
        <v>749</v>
      </c>
      <c r="M4006" s="168" t="s">
        <v>241</v>
      </c>
    </row>
    <row r="4007" spans="1:13" s="169" customFormat="1" x14ac:dyDescent="0.4">
      <c r="A4007" s="161" t="s">
        <v>2205</v>
      </c>
      <c r="B4007" s="161"/>
      <c r="C4007" s="162" t="s">
        <v>3421</v>
      </c>
      <c r="D4007" s="163">
        <v>45894</v>
      </c>
      <c r="E4007" s="164">
        <v>45919</v>
      </c>
      <c r="F4007" s="165">
        <v>1584.86</v>
      </c>
      <c r="G4007" s="166" t="s">
        <v>2258</v>
      </c>
      <c r="H4007" s="161" t="s">
        <v>2021</v>
      </c>
      <c r="I4007" s="161" t="s">
        <v>6022</v>
      </c>
      <c r="J4007" s="161" t="s">
        <v>240</v>
      </c>
      <c r="K4007" s="167"/>
      <c r="L4007" s="168" t="s">
        <v>749</v>
      </c>
      <c r="M4007" s="168" t="s">
        <v>241</v>
      </c>
    </row>
    <row r="4008" spans="1:13" s="169" customFormat="1" x14ac:dyDescent="0.4">
      <c r="A4008" s="161" t="s">
        <v>2205</v>
      </c>
      <c r="B4008" s="161"/>
      <c r="C4008" s="162" t="s">
        <v>3422</v>
      </c>
      <c r="D4008" s="163">
        <v>45870</v>
      </c>
      <c r="E4008" s="164">
        <v>45919</v>
      </c>
      <c r="F4008" s="165">
        <v>406.71</v>
      </c>
      <c r="G4008" s="166" t="s">
        <v>2258</v>
      </c>
      <c r="H4008" s="161" t="s">
        <v>2021</v>
      </c>
      <c r="I4008" s="161" t="s">
        <v>6022</v>
      </c>
      <c r="J4008" s="161" t="s">
        <v>240</v>
      </c>
      <c r="K4008" s="167"/>
      <c r="L4008" s="168" t="s">
        <v>749</v>
      </c>
      <c r="M4008" s="168" t="s">
        <v>241</v>
      </c>
    </row>
    <row r="4009" spans="1:13" s="169" customFormat="1" x14ac:dyDescent="0.4">
      <c r="A4009" s="161" t="s">
        <v>2071</v>
      </c>
      <c r="B4009" s="161"/>
      <c r="C4009" s="162" t="s">
        <v>3423</v>
      </c>
      <c r="D4009" s="163">
        <v>45870</v>
      </c>
      <c r="E4009" s="164">
        <v>45919</v>
      </c>
      <c r="F4009" s="165">
        <v>520.22</v>
      </c>
      <c r="G4009" s="166" t="s">
        <v>2258</v>
      </c>
      <c r="H4009" s="161" t="s">
        <v>2021</v>
      </c>
      <c r="I4009" s="161" t="s">
        <v>6047</v>
      </c>
      <c r="J4009" s="161" t="s">
        <v>436</v>
      </c>
      <c r="K4009" s="167"/>
      <c r="L4009" s="168" t="s">
        <v>749</v>
      </c>
      <c r="M4009" s="168" t="s">
        <v>437</v>
      </c>
    </row>
    <row r="4010" spans="1:13" s="169" customFormat="1" x14ac:dyDescent="0.4">
      <c r="A4010" s="161" t="s">
        <v>2011</v>
      </c>
      <c r="B4010" s="161"/>
      <c r="C4010" s="162" t="s">
        <v>3424</v>
      </c>
      <c r="D4010" s="163">
        <v>45894</v>
      </c>
      <c r="E4010" s="164">
        <v>45919</v>
      </c>
      <c r="F4010" s="165">
        <v>531.28</v>
      </c>
      <c r="G4010" s="166" t="s">
        <v>2258</v>
      </c>
      <c r="H4010" s="161" t="s">
        <v>2021</v>
      </c>
      <c r="I4010" s="161" t="s">
        <v>5928</v>
      </c>
      <c r="J4010" s="161" t="s">
        <v>220</v>
      </c>
      <c r="K4010" s="167"/>
      <c r="L4010" s="168" t="s">
        <v>749</v>
      </c>
      <c r="M4010" s="168" t="s">
        <v>221</v>
      </c>
    </row>
    <row r="4011" spans="1:13" s="169" customFormat="1" x14ac:dyDescent="0.4">
      <c r="A4011" s="161" t="s">
        <v>2011</v>
      </c>
      <c r="B4011" s="161"/>
      <c r="C4011" s="162" t="s">
        <v>3425</v>
      </c>
      <c r="D4011" s="163">
        <v>45894</v>
      </c>
      <c r="E4011" s="164">
        <v>45919</v>
      </c>
      <c r="F4011" s="165">
        <v>986.45</v>
      </c>
      <c r="G4011" s="166" t="s">
        <v>2258</v>
      </c>
      <c r="H4011" s="161" t="s">
        <v>2021</v>
      </c>
      <c r="I4011" s="161" t="s">
        <v>5950</v>
      </c>
      <c r="J4011" s="161" t="s">
        <v>110</v>
      </c>
      <c r="K4011" s="167"/>
      <c r="L4011" s="168" t="s">
        <v>749</v>
      </c>
      <c r="M4011" s="168" t="s">
        <v>111</v>
      </c>
    </row>
    <row r="4012" spans="1:13" s="169" customFormat="1" x14ac:dyDescent="0.4">
      <c r="A4012" s="161" t="s">
        <v>2011</v>
      </c>
      <c r="B4012" s="161"/>
      <c r="C4012" s="162" t="s">
        <v>3426</v>
      </c>
      <c r="D4012" s="163">
        <v>45894</v>
      </c>
      <c r="E4012" s="164">
        <v>45919</v>
      </c>
      <c r="F4012" s="165">
        <v>2344.04</v>
      </c>
      <c r="G4012" s="166" t="s">
        <v>2258</v>
      </c>
      <c r="H4012" s="161" t="s">
        <v>2021</v>
      </c>
      <c r="I4012" s="161" t="s">
        <v>6004</v>
      </c>
      <c r="J4012" s="161" t="s">
        <v>194</v>
      </c>
      <c r="K4012" s="167"/>
      <c r="L4012" s="168" t="s">
        <v>749</v>
      </c>
      <c r="M4012" s="168" t="s">
        <v>195</v>
      </c>
    </row>
    <row r="4013" spans="1:13" s="169" customFormat="1" x14ac:dyDescent="0.4">
      <c r="A4013" s="161" t="s">
        <v>2011</v>
      </c>
      <c r="B4013" s="161"/>
      <c r="C4013" s="162" t="s">
        <v>3427</v>
      </c>
      <c r="D4013" s="163">
        <v>45894</v>
      </c>
      <c r="E4013" s="164">
        <v>45919</v>
      </c>
      <c r="F4013" s="165">
        <v>573.89</v>
      </c>
      <c r="G4013" s="166" t="s">
        <v>2258</v>
      </c>
      <c r="H4013" s="161" t="s">
        <v>2021</v>
      </c>
      <c r="I4013" s="161" t="s">
        <v>6005</v>
      </c>
      <c r="J4013" s="161" t="s">
        <v>120</v>
      </c>
      <c r="K4013" s="167"/>
      <c r="L4013" s="168" t="s">
        <v>749</v>
      </c>
      <c r="M4013" s="168" t="s">
        <v>121</v>
      </c>
    </row>
    <row r="4014" spans="1:13" s="169" customFormat="1" x14ac:dyDescent="0.4">
      <c r="A4014" s="161" t="s">
        <v>2011</v>
      </c>
      <c r="B4014" s="161"/>
      <c r="C4014" s="162" t="s">
        <v>3428</v>
      </c>
      <c r="D4014" s="163">
        <v>45894</v>
      </c>
      <c r="E4014" s="164">
        <v>45919</v>
      </c>
      <c r="F4014" s="165">
        <v>2130.59</v>
      </c>
      <c r="G4014" s="166" t="s">
        <v>2258</v>
      </c>
      <c r="H4014" s="161" t="s">
        <v>2021</v>
      </c>
      <c r="I4014" s="161" t="s">
        <v>6006</v>
      </c>
      <c r="J4014" s="161" t="s">
        <v>162</v>
      </c>
      <c r="K4014" s="167"/>
      <c r="L4014" s="168" t="s">
        <v>749</v>
      </c>
      <c r="M4014" s="168" t="s">
        <v>163</v>
      </c>
    </row>
    <row r="4015" spans="1:13" s="169" customFormat="1" x14ac:dyDescent="0.4">
      <c r="A4015" s="161" t="s">
        <v>2011</v>
      </c>
      <c r="B4015" s="161"/>
      <c r="C4015" s="162" t="s">
        <v>3429</v>
      </c>
      <c r="D4015" s="163">
        <v>45894</v>
      </c>
      <c r="E4015" s="164">
        <v>45919</v>
      </c>
      <c r="F4015" s="165">
        <v>697.12</v>
      </c>
      <c r="G4015" s="166" t="s">
        <v>2258</v>
      </c>
      <c r="H4015" s="161" t="s">
        <v>2021</v>
      </c>
      <c r="I4015" s="161" t="s">
        <v>5956</v>
      </c>
      <c r="J4015" s="161" t="s">
        <v>20</v>
      </c>
      <c r="K4015" s="167"/>
      <c r="L4015" s="168" t="s">
        <v>749</v>
      </c>
      <c r="M4015" s="168" t="s">
        <v>21</v>
      </c>
    </row>
    <row r="4016" spans="1:13" s="169" customFormat="1" x14ac:dyDescent="0.4">
      <c r="A4016" s="161" t="s">
        <v>2011</v>
      </c>
      <c r="B4016" s="161"/>
      <c r="C4016" s="162" t="s">
        <v>3430</v>
      </c>
      <c r="D4016" s="163">
        <v>45894</v>
      </c>
      <c r="E4016" s="164">
        <v>45919</v>
      </c>
      <c r="F4016" s="165">
        <v>2324.09</v>
      </c>
      <c r="G4016" s="166" t="s">
        <v>2258</v>
      </c>
      <c r="H4016" s="161" t="s">
        <v>2021</v>
      </c>
      <c r="I4016" s="161" t="s">
        <v>6007</v>
      </c>
      <c r="J4016" s="161" t="s">
        <v>164</v>
      </c>
      <c r="K4016" s="167"/>
      <c r="L4016" s="168" t="s">
        <v>749</v>
      </c>
      <c r="M4016" s="168" t="s">
        <v>165</v>
      </c>
    </row>
    <row r="4017" spans="1:13" s="169" customFormat="1" x14ac:dyDescent="0.4">
      <c r="A4017" s="161" t="s">
        <v>2011</v>
      </c>
      <c r="B4017" s="161"/>
      <c r="C4017" s="162" t="s">
        <v>3431</v>
      </c>
      <c r="D4017" s="163">
        <v>45894</v>
      </c>
      <c r="E4017" s="164">
        <v>45919</v>
      </c>
      <c r="F4017" s="165">
        <v>586.23</v>
      </c>
      <c r="G4017" s="166" t="s">
        <v>2258</v>
      </c>
      <c r="H4017" s="161" t="s">
        <v>2021</v>
      </c>
      <c r="I4017" s="161" t="s">
        <v>6008</v>
      </c>
      <c r="J4017" s="161" t="s">
        <v>499</v>
      </c>
      <c r="K4017" s="167"/>
      <c r="L4017" s="168" t="s">
        <v>749</v>
      </c>
      <c r="M4017" s="168" t="s">
        <v>500</v>
      </c>
    </row>
    <row r="4018" spans="1:13" s="169" customFormat="1" x14ac:dyDescent="0.4">
      <c r="A4018" s="161" t="s">
        <v>2011</v>
      </c>
      <c r="B4018" s="161"/>
      <c r="C4018" s="162" t="s">
        <v>3432</v>
      </c>
      <c r="D4018" s="163">
        <v>45894</v>
      </c>
      <c r="E4018" s="164">
        <v>45919</v>
      </c>
      <c r="F4018" s="165">
        <v>444.12</v>
      </c>
      <c r="G4018" s="166" t="s">
        <v>2258</v>
      </c>
      <c r="H4018" s="161" t="s">
        <v>2021</v>
      </c>
      <c r="I4018" s="161" t="s">
        <v>5930</v>
      </c>
      <c r="J4018" s="161" t="s">
        <v>22</v>
      </c>
      <c r="K4018" s="167"/>
      <c r="L4018" s="168" t="s">
        <v>749</v>
      </c>
      <c r="M4018" s="168" t="s">
        <v>23</v>
      </c>
    </row>
    <row r="4019" spans="1:13" s="169" customFormat="1" x14ac:dyDescent="0.4">
      <c r="A4019" s="161" t="s">
        <v>2011</v>
      </c>
      <c r="B4019" s="161"/>
      <c r="C4019" s="162" t="s">
        <v>3433</v>
      </c>
      <c r="D4019" s="163">
        <v>45894</v>
      </c>
      <c r="E4019" s="164">
        <v>45919</v>
      </c>
      <c r="F4019" s="165">
        <v>3234.25</v>
      </c>
      <c r="G4019" s="166" t="s">
        <v>2258</v>
      </c>
      <c r="H4019" s="161" t="s">
        <v>2021</v>
      </c>
      <c r="I4019" s="161" t="s">
        <v>6009</v>
      </c>
      <c r="J4019" s="161" t="s">
        <v>28</v>
      </c>
      <c r="K4019" s="167"/>
      <c r="L4019" s="168" t="s">
        <v>749</v>
      </c>
      <c r="M4019" s="168" t="s">
        <v>29</v>
      </c>
    </row>
    <row r="4020" spans="1:13" s="169" customFormat="1" x14ac:dyDescent="0.4">
      <c r="A4020" s="161" t="s">
        <v>2011</v>
      </c>
      <c r="B4020" s="161"/>
      <c r="C4020" s="162" t="s">
        <v>3434</v>
      </c>
      <c r="D4020" s="163">
        <v>45894</v>
      </c>
      <c r="E4020" s="164">
        <v>45919</v>
      </c>
      <c r="F4020" s="165">
        <v>5450.51</v>
      </c>
      <c r="G4020" s="166" t="s">
        <v>2258</v>
      </c>
      <c r="H4020" s="161" t="s">
        <v>2021</v>
      </c>
      <c r="I4020" s="161" t="s">
        <v>5993</v>
      </c>
      <c r="J4020" s="161" t="s">
        <v>156</v>
      </c>
      <c r="K4020" s="167"/>
      <c r="L4020" s="168" t="s">
        <v>749</v>
      </c>
      <c r="M4020" s="168" t="s">
        <v>157</v>
      </c>
    </row>
    <row r="4021" spans="1:13" s="169" customFormat="1" x14ac:dyDescent="0.4">
      <c r="A4021" s="161" t="s">
        <v>2011</v>
      </c>
      <c r="B4021" s="161"/>
      <c r="C4021" s="162" t="s">
        <v>3435</v>
      </c>
      <c r="D4021" s="163">
        <v>45894</v>
      </c>
      <c r="E4021" s="164">
        <v>45919</v>
      </c>
      <c r="F4021" s="165">
        <v>8050.64</v>
      </c>
      <c r="G4021" s="166" t="s">
        <v>2258</v>
      </c>
      <c r="H4021" s="161" t="s">
        <v>2021</v>
      </c>
      <c r="I4021" s="161" t="s">
        <v>5854</v>
      </c>
      <c r="J4021" s="161" t="s">
        <v>2076</v>
      </c>
      <c r="K4021" s="167"/>
      <c r="L4021" s="168" t="s">
        <v>749</v>
      </c>
      <c r="M4021" s="168" t="s">
        <v>1900</v>
      </c>
    </row>
    <row r="4022" spans="1:13" s="169" customFormat="1" x14ac:dyDescent="0.4">
      <c r="A4022" s="161" t="s">
        <v>2011</v>
      </c>
      <c r="B4022" s="161"/>
      <c r="C4022" s="162" t="s">
        <v>3436</v>
      </c>
      <c r="D4022" s="163">
        <v>45894</v>
      </c>
      <c r="E4022" s="164">
        <v>45919</v>
      </c>
      <c r="F4022" s="165">
        <v>1879.85</v>
      </c>
      <c r="G4022" s="166" t="s">
        <v>2258</v>
      </c>
      <c r="H4022" s="161" t="s">
        <v>2021</v>
      </c>
      <c r="I4022" s="161" t="s">
        <v>5911</v>
      </c>
      <c r="J4022" s="161" t="s">
        <v>158</v>
      </c>
      <c r="K4022" s="167"/>
      <c r="L4022" s="168" t="s">
        <v>749</v>
      </c>
      <c r="M4022" s="168" t="s">
        <v>159</v>
      </c>
    </row>
    <row r="4023" spans="1:13" s="169" customFormat="1" x14ac:dyDescent="0.4">
      <c r="A4023" s="161" t="s">
        <v>2011</v>
      </c>
      <c r="B4023" s="161"/>
      <c r="C4023" s="162" t="s">
        <v>3437</v>
      </c>
      <c r="D4023" s="163">
        <v>45894</v>
      </c>
      <c r="E4023" s="164">
        <v>45919</v>
      </c>
      <c r="F4023" s="165">
        <v>3437.88</v>
      </c>
      <c r="G4023" s="166" t="s">
        <v>2258</v>
      </c>
      <c r="H4023" s="161" t="s">
        <v>2021</v>
      </c>
      <c r="I4023" s="161" t="s">
        <v>5855</v>
      </c>
      <c r="J4023" s="161" t="s">
        <v>160</v>
      </c>
      <c r="K4023" s="167"/>
      <c r="L4023" s="168" t="s">
        <v>749</v>
      </c>
      <c r="M4023" s="168" t="s">
        <v>161</v>
      </c>
    </row>
    <row r="4024" spans="1:13" s="169" customFormat="1" x14ac:dyDescent="0.4">
      <c r="A4024" s="161" t="s">
        <v>2011</v>
      </c>
      <c r="B4024" s="161"/>
      <c r="C4024" s="162" t="s">
        <v>3438</v>
      </c>
      <c r="D4024" s="163">
        <v>45894</v>
      </c>
      <c r="E4024" s="164">
        <v>45919</v>
      </c>
      <c r="F4024" s="165">
        <v>4497.16</v>
      </c>
      <c r="G4024" s="166" t="s">
        <v>2258</v>
      </c>
      <c r="H4024" s="161" t="s">
        <v>2021</v>
      </c>
      <c r="I4024" s="161" t="s">
        <v>6010</v>
      </c>
      <c r="J4024" s="161" t="s">
        <v>196</v>
      </c>
      <c r="K4024" s="167"/>
      <c r="L4024" s="168" t="s">
        <v>749</v>
      </c>
      <c r="M4024" s="168" t="s">
        <v>197</v>
      </c>
    </row>
    <row r="4025" spans="1:13" s="169" customFormat="1" x14ac:dyDescent="0.4">
      <c r="A4025" s="161" t="s">
        <v>2011</v>
      </c>
      <c r="B4025" s="161"/>
      <c r="C4025" s="162" t="s">
        <v>3439</v>
      </c>
      <c r="D4025" s="163">
        <v>45894</v>
      </c>
      <c r="E4025" s="164">
        <v>45919</v>
      </c>
      <c r="F4025" s="165">
        <v>389.44</v>
      </c>
      <c r="G4025" s="166" t="s">
        <v>2258</v>
      </c>
      <c r="H4025" s="161" t="s">
        <v>2021</v>
      </c>
      <c r="I4025" s="161" t="s">
        <v>5878</v>
      </c>
      <c r="J4025" s="161" t="s">
        <v>122</v>
      </c>
      <c r="K4025" s="167"/>
      <c r="L4025" s="168" t="s">
        <v>749</v>
      </c>
      <c r="M4025" s="168" t="s">
        <v>123</v>
      </c>
    </row>
    <row r="4026" spans="1:13" s="169" customFormat="1" x14ac:dyDescent="0.4">
      <c r="A4026" s="161" t="s">
        <v>2011</v>
      </c>
      <c r="B4026" s="161"/>
      <c r="C4026" s="162" t="s">
        <v>3440</v>
      </c>
      <c r="D4026" s="163">
        <v>45894</v>
      </c>
      <c r="E4026" s="164">
        <v>45919</v>
      </c>
      <c r="F4026" s="165">
        <v>528.29</v>
      </c>
      <c r="G4026" s="166" t="s">
        <v>2258</v>
      </c>
      <c r="H4026" s="161" t="s">
        <v>2021</v>
      </c>
      <c r="I4026" s="161" t="s">
        <v>6011</v>
      </c>
      <c r="J4026" s="161" t="s">
        <v>272</v>
      </c>
      <c r="K4026" s="167"/>
      <c r="L4026" s="168" t="s">
        <v>749</v>
      </c>
      <c r="M4026" s="168" t="s">
        <v>273</v>
      </c>
    </row>
    <row r="4027" spans="1:13" s="169" customFormat="1" x14ac:dyDescent="0.4">
      <c r="A4027" s="161" t="s">
        <v>2011</v>
      </c>
      <c r="B4027" s="161"/>
      <c r="C4027" s="162" t="s">
        <v>3441</v>
      </c>
      <c r="D4027" s="163">
        <v>45894</v>
      </c>
      <c r="E4027" s="164">
        <v>45919</v>
      </c>
      <c r="F4027" s="165">
        <v>13912.54</v>
      </c>
      <c r="G4027" s="166" t="s">
        <v>2258</v>
      </c>
      <c r="H4027" s="161" t="s">
        <v>2021</v>
      </c>
      <c r="I4027" s="161" t="s">
        <v>5879</v>
      </c>
      <c r="J4027" s="161" t="s">
        <v>34</v>
      </c>
      <c r="K4027" s="167"/>
      <c r="L4027" s="168" t="s">
        <v>749</v>
      </c>
      <c r="M4027" s="168" t="s">
        <v>35</v>
      </c>
    </row>
    <row r="4028" spans="1:13" s="169" customFormat="1" x14ac:dyDescent="0.4">
      <c r="A4028" s="161" t="s">
        <v>2011</v>
      </c>
      <c r="B4028" s="161"/>
      <c r="C4028" s="162" t="s">
        <v>3442</v>
      </c>
      <c r="D4028" s="163">
        <v>45894</v>
      </c>
      <c r="E4028" s="164">
        <v>45919</v>
      </c>
      <c r="F4028" s="165">
        <v>526.78</v>
      </c>
      <c r="G4028" s="166" t="s">
        <v>2258</v>
      </c>
      <c r="H4028" s="161" t="s">
        <v>2021</v>
      </c>
      <c r="I4028" s="161" t="s">
        <v>5925</v>
      </c>
      <c r="J4028" s="161" t="s">
        <v>198</v>
      </c>
      <c r="K4028" s="167"/>
      <c r="L4028" s="168" t="s">
        <v>749</v>
      </c>
      <c r="M4028" s="168" t="s">
        <v>199</v>
      </c>
    </row>
    <row r="4029" spans="1:13" s="169" customFormat="1" x14ac:dyDescent="0.4">
      <c r="A4029" s="161" t="s">
        <v>2011</v>
      </c>
      <c r="B4029" s="161"/>
      <c r="C4029" s="162" t="s">
        <v>3443</v>
      </c>
      <c r="D4029" s="163">
        <v>45894</v>
      </c>
      <c r="E4029" s="164">
        <v>45919</v>
      </c>
      <c r="F4029" s="165">
        <v>636.84</v>
      </c>
      <c r="G4029" s="166" t="s">
        <v>2258</v>
      </c>
      <c r="H4029" s="161" t="s">
        <v>2021</v>
      </c>
      <c r="I4029" s="161" t="s">
        <v>5945</v>
      </c>
      <c r="J4029" s="161" t="s">
        <v>154</v>
      </c>
      <c r="K4029" s="167"/>
      <c r="L4029" s="168" t="s">
        <v>749</v>
      </c>
      <c r="M4029" s="168" t="s">
        <v>155</v>
      </c>
    </row>
    <row r="4030" spans="1:13" s="169" customFormat="1" x14ac:dyDescent="0.4">
      <c r="A4030" s="161" t="s">
        <v>2011</v>
      </c>
      <c r="B4030" s="161"/>
      <c r="C4030" s="162" t="s">
        <v>3444</v>
      </c>
      <c r="D4030" s="163">
        <v>45894</v>
      </c>
      <c r="E4030" s="164">
        <v>45919</v>
      </c>
      <c r="F4030" s="165">
        <v>1169.01</v>
      </c>
      <c r="G4030" s="166" t="s">
        <v>2258</v>
      </c>
      <c r="H4030" s="161" t="s">
        <v>2021</v>
      </c>
      <c r="I4030" s="161" t="s">
        <v>5856</v>
      </c>
      <c r="J4030" s="161" t="s">
        <v>182</v>
      </c>
      <c r="K4030" s="167"/>
      <c r="L4030" s="168" t="s">
        <v>749</v>
      </c>
      <c r="M4030" s="168" t="s">
        <v>183</v>
      </c>
    </row>
    <row r="4031" spans="1:13" s="169" customFormat="1" x14ac:dyDescent="0.4">
      <c r="A4031" s="161" t="s">
        <v>2011</v>
      </c>
      <c r="B4031" s="161"/>
      <c r="C4031" s="162" t="s">
        <v>3445</v>
      </c>
      <c r="D4031" s="163">
        <v>45894</v>
      </c>
      <c r="E4031" s="164">
        <v>45919</v>
      </c>
      <c r="F4031" s="165">
        <v>528.29</v>
      </c>
      <c r="G4031" s="166" t="s">
        <v>2258</v>
      </c>
      <c r="H4031" s="161" t="s">
        <v>2021</v>
      </c>
      <c r="I4031" s="161" t="s">
        <v>6012</v>
      </c>
      <c r="J4031" s="161" t="s">
        <v>232</v>
      </c>
      <c r="K4031" s="167"/>
      <c r="L4031" s="168" t="s">
        <v>749</v>
      </c>
      <c r="M4031" s="168" t="s">
        <v>233</v>
      </c>
    </row>
    <row r="4032" spans="1:13" s="169" customFormat="1" x14ac:dyDescent="0.4">
      <c r="A4032" s="161" t="s">
        <v>2011</v>
      </c>
      <c r="B4032" s="161"/>
      <c r="C4032" s="162" t="s">
        <v>3446</v>
      </c>
      <c r="D4032" s="163">
        <v>45894</v>
      </c>
      <c r="E4032" s="164">
        <v>45919</v>
      </c>
      <c r="F4032" s="165">
        <v>631.66</v>
      </c>
      <c r="G4032" s="166" t="s">
        <v>2258</v>
      </c>
      <c r="H4032" s="161" t="s">
        <v>2021</v>
      </c>
      <c r="I4032" s="161" t="s">
        <v>5946</v>
      </c>
      <c r="J4032" s="161" t="s">
        <v>124</v>
      </c>
      <c r="K4032" s="167"/>
      <c r="L4032" s="168" t="s">
        <v>749</v>
      </c>
      <c r="M4032" s="168" t="s">
        <v>125</v>
      </c>
    </row>
    <row r="4033" spans="1:13" s="169" customFormat="1" x14ac:dyDescent="0.4">
      <c r="A4033" s="161" t="s">
        <v>2011</v>
      </c>
      <c r="B4033" s="161"/>
      <c r="C4033" s="162" t="s">
        <v>3447</v>
      </c>
      <c r="D4033" s="163">
        <v>45894</v>
      </c>
      <c r="E4033" s="164">
        <v>45919</v>
      </c>
      <c r="F4033" s="165">
        <v>4725.07</v>
      </c>
      <c r="G4033" s="166" t="s">
        <v>2258</v>
      </c>
      <c r="H4033" s="161" t="s">
        <v>2021</v>
      </c>
      <c r="I4033" s="161" t="s">
        <v>5948</v>
      </c>
      <c r="J4033" s="161" t="s">
        <v>170</v>
      </c>
      <c r="K4033" s="167"/>
      <c r="L4033" s="168" t="s">
        <v>749</v>
      </c>
      <c r="M4033" s="168" t="s">
        <v>171</v>
      </c>
    </row>
    <row r="4034" spans="1:13" s="169" customFormat="1" x14ac:dyDescent="0.4">
      <c r="A4034" s="161" t="s">
        <v>2011</v>
      </c>
      <c r="B4034" s="161"/>
      <c r="C4034" s="162" t="s">
        <v>3448</v>
      </c>
      <c r="D4034" s="163">
        <v>45894</v>
      </c>
      <c r="E4034" s="164">
        <v>45919</v>
      </c>
      <c r="F4034" s="165">
        <v>581.47</v>
      </c>
      <c r="G4034" s="166" t="s">
        <v>2258</v>
      </c>
      <c r="H4034" s="161" t="s">
        <v>2021</v>
      </c>
      <c r="I4034" s="161" t="s">
        <v>5926</v>
      </c>
      <c r="J4034" s="161" t="s">
        <v>234</v>
      </c>
      <c r="K4034" s="167"/>
      <c r="L4034" s="168" t="s">
        <v>749</v>
      </c>
      <c r="M4034" s="168" t="s">
        <v>235</v>
      </c>
    </row>
    <row r="4035" spans="1:13" s="169" customFormat="1" x14ac:dyDescent="0.4">
      <c r="A4035" s="161" t="s">
        <v>2011</v>
      </c>
      <c r="B4035" s="161"/>
      <c r="C4035" s="162" t="s">
        <v>3449</v>
      </c>
      <c r="D4035" s="163">
        <v>45894</v>
      </c>
      <c r="E4035" s="164">
        <v>45919</v>
      </c>
      <c r="F4035" s="165">
        <v>620.58000000000004</v>
      </c>
      <c r="G4035" s="166" t="s">
        <v>2258</v>
      </c>
      <c r="H4035" s="161" t="s">
        <v>2021</v>
      </c>
      <c r="I4035" s="161" t="s">
        <v>5952</v>
      </c>
      <c r="J4035" s="161" t="s">
        <v>10</v>
      </c>
      <c r="K4035" s="167"/>
      <c r="L4035" s="168" t="s">
        <v>749</v>
      </c>
      <c r="M4035" s="168" t="s">
        <v>11</v>
      </c>
    </row>
    <row r="4036" spans="1:13" s="169" customFormat="1" x14ac:dyDescent="0.4">
      <c r="A4036" s="161" t="s">
        <v>2011</v>
      </c>
      <c r="B4036" s="161"/>
      <c r="C4036" s="162" t="s">
        <v>3450</v>
      </c>
      <c r="D4036" s="163">
        <v>45894</v>
      </c>
      <c r="E4036" s="164">
        <v>45919</v>
      </c>
      <c r="F4036" s="165">
        <v>2958.8</v>
      </c>
      <c r="G4036" s="166" t="s">
        <v>2258</v>
      </c>
      <c r="H4036" s="161" t="s">
        <v>2021</v>
      </c>
      <c r="I4036" s="161" t="s">
        <v>5880</v>
      </c>
      <c r="J4036" s="161" t="s">
        <v>174</v>
      </c>
      <c r="K4036" s="167"/>
      <c r="L4036" s="168" t="s">
        <v>749</v>
      </c>
      <c r="M4036" s="168" t="s">
        <v>175</v>
      </c>
    </row>
    <row r="4037" spans="1:13" s="169" customFormat="1" x14ac:dyDescent="0.4">
      <c r="A4037" s="161" t="s">
        <v>2011</v>
      </c>
      <c r="B4037" s="161"/>
      <c r="C4037" s="162" t="s">
        <v>3451</v>
      </c>
      <c r="D4037" s="163">
        <v>45870</v>
      </c>
      <c r="E4037" s="164">
        <v>45919</v>
      </c>
      <c r="F4037" s="165">
        <v>54.4</v>
      </c>
      <c r="G4037" s="166" t="s">
        <v>2258</v>
      </c>
      <c r="H4037" s="161" t="s">
        <v>2021</v>
      </c>
      <c r="I4037" s="161" t="s">
        <v>5912</v>
      </c>
      <c r="J4037" s="161" t="s">
        <v>146</v>
      </c>
      <c r="K4037" s="167"/>
      <c r="L4037" s="168" t="s">
        <v>749</v>
      </c>
      <c r="M4037" s="168" t="s">
        <v>147</v>
      </c>
    </row>
    <row r="4038" spans="1:13" s="169" customFormat="1" x14ac:dyDescent="0.4">
      <c r="A4038" s="161" t="s">
        <v>2011</v>
      </c>
      <c r="B4038" s="161"/>
      <c r="C4038" s="162" t="s">
        <v>3452</v>
      </c>
      <c r="D4038" s="163">
        <v>45870</v>
      </c>
      <c r="E4038" s="164">
        <v>45919</v>
      </c>
      <c r="F4038" s="165">
        <v>101.28</v>
      </c>
      <c r="G4038" s="166" t="s">
        <v>2258</v>
      </c>
      <c r="H4038" s="161" t="s">
        <v>2021</v>
      </c>
      <c r="I4038" s="161" t="s">
        <v>5950</v>
      </c>
      <c r="J4038" s="161" t="s">
        <v>110</v>
      </c>
      <c r="K4038" s="167"/>
      <c r="L4038" s="168" t="s">
        <v>749</v>
      </c>
      <c r="M4038" s="168" t="s">
        <v>111</v>
      </c>
    </row>
    <row r="4039" spans="1:13" s="169" customFormat="1" x14ac:dyDescent="0.4">
      <c r="A4039" s="161" t="s">
        <v>2011</v>
      </c>
      <c r="B4039" s="161"/>
      <c r="C4039" s="162" t="s">
        <v>3453</v>
      </c>
      <c r="D4039" s="163">
        <v>45870</v>
      </c>
      <c r="E4039" s="164">
        <v>45919</v>
      </c>
      <c r="F4039" s="165">
        <v>318.18</v>
      </c>
      <c r="G4039" s="166" t="s">
        <v>2258</v>
      </c>
      <c r="H4039" s="161" t="s">
        <v>2021</v>
      </c>
      <c r="I4039" s="161" t="s">
        <v>6013</v>
      </c>
      <c r="J4039" s="161" t="s">
        <v>98</v>
      </c>
      <c r="K4039" s="167"/>
      <c r="L4039" s="168" t="s">
        <v>749</v>
      </c>
      <c r="M4039" s="168" t="s">
        <v>99</v>
      </c>
    </row>
    <row r="4040" spans="1:13" s="169" customFormat="1" x14ac:dyDescent="0.4">
      <c r="A4040" s="161" t="s">
        <v>2011</v>
      </c>
      <c r="B4040" s="161"/>
      <c r="C4040" s="162" t="s">
        <v>3454</v>
      </c>
      <c r="D4040" s="163">
        <v>45870</v>
      </c>
      <c r="E4040" s="164">
        <v>45919</v>
      </c>
      <c r="F4040" s="165">
        <v>64.040000000000006</v>
      </c>
      <c r="G4040" s="166" t="s">
        <v>2258</v>
      </c>
      <c r="H4040" s="161" t="s">
        <v>2021</v>
      </c>
      <c r="I4040" s="161" t="s">
        <v>5951</v>
      </c>
      <c r="J4040" s="161" t="s">
        <v>96</v>
      </c>
      <c r="K4040" s="167"/>
      <c r="L4040" s="168" t="s">
        <v>749</v>
      </c>
      <c r="M4040" s="168" t="s">
        <v>97</v>
      </c>
    </row>
    <row r="4041" spans="1:13" s="169" customFormat="1" x14ac:dyDescent="0.4">
      <c r="A4041" s="161" t="s">
        <v>2011</v>
      </c>
      <c r="B4041" s="161"/>
      <c r="C4041" s="162" t="s">
        <v>3455</v>
      </c>
      <c r="D4041" s="163">
        <v>45870</v>
      </c>
      <c r="E4041" s="164">
        <v>45919</v>
      </c>
      <c r="F4041" s="165">
        <v>206.62</v>
      </c>
      <c r="G4041" s="166" t="s">
        <v>2258</v>
      </c>
      <c r="H4041" s="161" t="s">
        <v>2021</v>
      </c>
      <c r="I4041" s="161" t="s">
        <v>5938</v>
      </c>
      <c r="J4041" s="161" t="s">
        <v>94</v>
      </c>
      <c r="K4041" s="167"/>
      <c r="L4041" s="168" t="s">
        <v>749</v>
      </c>
      <c r="M4041" s="168" t="s">
        <v>95</v>
      </c>
    </row>
    <row r="4042" spans="1:13" s="169" customFormat="1" x14ac:dyDescent="0.4">
      <c r="A4042" s="161" t="s">
        <v>2011</v>
      </c>
      <c r="B4042" s="161"/>
      <c r="C4042" s="162" t="s">
        <v>3456</v>
      </c>
      <c r="D4042" s="163">
        <v>45874</v>
      </c>
      <c r="E4042" s="164">
        <v>45919</v>
      </c>
      <c r="F4042" s="165">
        <v>65.38</v>
      </c>
      <c r="G4042" s="166" t="s">
        <v>2258</v>
      </c>
      <c r="H4042" s="161" t="s">
        <v>2021</v>
      </c>
      <c r="I4042" s="161" t="s">
        <v>5945</v>
      </c>
      <c r="J4042" s="161" t="s">
        <v>154</v>
      </c>
      <c r="K4042" s="167"/>
      <c r="L4042" s="168" t="s">
        <v>749</v>
      </c>
      <c r="M4042" s="168" t="s">
        <v>155</v>
      </c>
    </row>
    <row r="4043" spans="1:13" s="169" customFormat="1" x14ac:dyDescent="0.4">
      <c r="A4043" s="161" t="s">
        <v>2011</v>
      </c>
      <c r="B4043" s="161"/>
      <c r="C4043" s="162" t="s">
        <v>3457</v>
      </c>
      <c r="D4043" s="163">
        <v>45874</v>
      </c>
      <c r="E4043" s="164">
        <v>45919</v>
      </c>
      <c r="F4043" s="165">
        <v>57.89</v>
      </c>
      <c r="G4043" s="166" t="s">
        <v>2258</v>
      </c>
      <c r="H4043" s="161" t="s">
        <v>2021</v>
      </c>
      <c r="I4043" s="161" t="s">
        <v>5845</v>
      </c>
      <c r="J4043" s="161" t="s">
        <v>126</v>
      </c>
      <c r="K4043" s="167"/>
      <c r="L4043" s="168" t="s">
        <v>749</v>
      </c>
      <c r="M4043" s="168" t="s">
        <v>127</v>
      </c>
    </row>
    <row r="4044" spans="1:13" s="169" customFormat="1" x14ac:dyDescent="0.4">
      <c r="A4044" s="161" t="s">
        <v>2011</v>
      </c>
      <c r="B4044" s="161"/>
      <c r="C4044" s="162" t="s">
        <v>3458</v>
      </c>
      <c r="D4044" s="163">
        <v>45874</v>
      </c>
      <c r="E4044" s="164">
        <v>45919</v>
      </c>
      <c r="F4044" s="165">
        <v>148.22999999999999</v>
      </c>
      <c r="G4044" s="166" t="s">
        <v>2258</v>
      </c>
      <c r="H4044" s="161" t="s">
        <v>2021</v>
      </c>
      <c r="I4044" s="161" t="s">
        <v>5960</v>
      </c>
      <c r="J4044" s="161" t="s">
        <v>114</v>
      </c>
      <c r="K4044" s="167"/>
      <c r="L4044" s="168" t="s">
        <v>749</v>
      </c>
      <c r="M4044" s="168" t="s">
        <v>115</v>
      </c>
    </row>
    <row r="4045" spans="1:13" s="169" customFormat="1" x14ac:dyDescent="0.4">
      <c r="A4045" s="161" t="s">
        <v>2011</v>
      </c>
      <c r="B4045" s="161"/>
      <c r="C4045" s="162" t="s">
        <v>3459</v>
      </c>
      <c r="D4045" s="163">
        <v>45874</v>
      </c>
      <c r="E4045" s="164">
        <v>45919</v>
      </c>
      <c r="F4045" s="165">
        <v>75.44</v>
      </c>
      <c r="G4045" s="166" t="s">
        <v>2258</v>
      </c>
      <c r="H4045" s="161" t="s">
        <v>2021</v>
      </c>
      <c r="I4045" s="161" t="s">
        <v>5963</v>
      </c>
      <c r="J4045" s="161" t="s">
        <v>60</v>
      </c>
      <c r="K4045" s="167"/>
      <c r="L4045" s="168" t="s">
        <v>749</v>
      </c>
      <c r="M4045" s="168" t="s">
        <v>61</v>
      </c>
    </row>
    <row r="4046" spans="1:13" s="169" customFormat="1" x14ac:dyDescent="0.4">
      <c r="A4046" s="161" t="s">
        <v>2011</v>
      </c>
      <c r="B4046" s="161"/>
      <c r="C4046" s="162" t="s">
        <v>3460</v>
      </c>
      <c r="D4046" s="163">
        <v>45874</v>
      </c>
      <c r="E4046" s="164">
        <v>45919</v>
      </c>
      <c r="F4046" s="165">
        <v>58.4</v>
      </c>
      <c r="G4046" s="166" t="s">
        <v>2258</v>
      </c>
      <c r="H4046" s="161" t="s">
        <v>2021</v>
      </c>
      <c r="I4046" s="161" t="s">
        <v>5982</v>
      </c>
      <c r="J4046" s="161" t="s">
        <v>132</v>
      </c>
      <c r="K4046" s="167"/>
      <c r="L4046" s="168" t="s">
        <v>749</v>
      </c>
      <c r="M4046" s="168" t="s">
        <v>133</v>
      </c>
    </row>
    <row r="4047" spans="1:13" s="169" customFormat="1" x14ac:dyDescent="0.4">
      <c r="A4047" s="161" t="s">
        <v>2011</v>
      </c>
      <c r="B4047" s="161"/>
      <c r="C4047" s="162" t="s">
        <v>3461</v>
      </c>
      <c r="D4047" s="163">
        <v>45874</v>
      </c>
      <c r="E4047" s="164">
        <v>45919</v>
      </c>
      <c r="F4047" s="165">
        <v>59.1</v>
      </c>
      <c r="G4047" s="166" t="s">
        <v>2258</v>
      </c>
      <c r="H4047" s="161" t="s">
        <v>2021</v>
      </c>
      <c r="I4047" s="161" t="s">
        <v>5988</v>
      </c>
      <c r="J4047" s="161" t="s">
        <v>128</v>
      </c>
      <c r="K4047" s="167"/>
      <c r="L4047" s="168" t="s">
        <v>749</v>
      </c>
      <c r="M4047" s="168" t="s">
        <v>129</v>
      </c>
    </row>
    <row r="4048" spans="1:13" s="169" customFormat="1" x14ac:dyDescent="0.4">
      <c r="A4048" s="161" t="s">
        <v>2011</v>
      </c>
      <c r="B4048" s="161"/>
      <c r="C4048" s="162" t="s">
        <v>3462</v>
      </c>
      <c r="D4048" s="163">
        <v>45894</v>
      </c>
      <c r="E4048" s="164">
        <v>45919</v>
      </c>
      <c r="F4048" s="165">
        <v>615.61</v>
      </c>
      <c r="G4048" s="166" t="s">
        <v>2258</v>
      </c>
      <c r="H4048" s="161" t="s">
        <v>2021</v>
      </c>
      <c r="I4048" s="161" t="s">
        <v>5927</v>
      </c>
      <c r="J4048" s="161" t="s">
        <v>256</v>
      </c>
      <c r="K4048" s="167"/>
      <c r="L4048" s="168" t="s">
        <v>749</v>
      </c>
      <c r="M4048" s="168" t="s">
        <v>257</v>
      </c>
    </row>
    <row r="4049" spans="1:13" s="169" customFormat="1" x14ac:dyDescent="0.4">
      <c r="A4049" s="161" t="s">
        <v>2011</v>
      </c>
      <c r="B4049" s="161"/>
      <c r="C4049" s="162" t="s">
        <v>3463</v>
      </c>
      <c r="D4049" s="163">
        <v>45894</v>
      </c>
      <c r="E4049" s="164">
        <v>45919</v>
      </c>
      <c r="F4049" s="165">
        <v>573.54999999999995</v>
      </c>
      <c r="G4049" s="166" t="s">
        <v>2258</v>
      </c>
      <c r="H4049" s="161" t="s">
        <v>2021</v>
      </c>
      <c r="I4049" s="161" t="s">
        <v>5953</v>
      </c>
      <c r="J4049" s="161" t="s">
        <v>68</v>
      </c>
      <c r="K4049" s="167"/>
      <c r="L4049" s="168" t="s">
        <v>749</v>
      </c>
      <c r="M4049" s="168" t="s">
        <v>69</v>
      </c>
    </row>
    <row r="4050" spans="1:13" s="169" customFormat="1" x14ac:dyDescent="0.4">
      <c r="A4050" s="161" t="s">
        <v>2011</v>
      </c>
      <c r="B4050" s="161"/>
      <c r="C4050" s="162" t="s">
        <v>3464</v>
      </c>
      <c r="D4050" s="163">
        <v>45894</v>
      </c>
      <c r="E4050" s="164">
        <v>45919</v>
      </c>
      <c r="F4050" s="165">
        <v>708.56</v>
      </c>
      <c r="G4050" s="166" t="s">
        <v>2258</v>
      </c>
      <c r="H4050" s="161" t="s">
        <v>2021</v>
      </c>
      <c r="I4050" s="161" t="s">
        <v>5857</v>
      </c>
      <c r="J4050" s="161" t="s">
        <v>184</v>
      </c>
      <c r="K4050" s="167"/>
      <c r="L4050" s="168" t="s">
        <v>749</v>
      </c>
      <c r="M4050" s="168" t="s">
        <v>185</v>
      </c>
    </row>
    <row r="4051" spans="1:13" s="169" customFormat="1" x14ac:dyDescent="0.4">
      <c r="A4051" s="161" t="s">
        <v>2011</v>
      </c>
      <c r="B4051" s="161"/>
      <c r="C4051" s="162" t="s">
        <v>3465</v>
      </c>
      <c r="D4051" s="163">
        <v>45894</v>
      </c>
      <c r="E4051" s="164">
        <v>45919</v>
      </c>
      <c r="F4051" s="165">
        <v>528.29</v>
      </c>
      <c r="G4051" s="166" t="s">
        <v>2258</v>
      </c>
      <c r="H4051" s="161" t="s">
        <v>2021</v>
      </c>
      <c r="I4051" s="161" t="s">
        <v>5887</v>
      </c>
      <c r="J4051" s="161" t="s">
        <v>266</v>
      </c>
      <c r="K4051" s="167"/>
      <c r="L4051" s="168" t="s">
        <v>749</v>
      </c>
      <c r="M4051" s="168" t="s">
        <v>267</v>
      </c>
    </row>
    <row r="4052" spans="1:13" s="169" customFormat="1" x14ac:dyDescent="0.4">
      <c r="A4052" s="161" t="s">
        <v>2011</v>
      </c>
      <c r="B4052" s="161"/>
      <c r="C4052" s="162" t="s">
        <v>3466</v>
      </c>
      <c r="D4052" s="163">
        <v>45894</v>
      </c>
      <c r="E4052" s="164">
        <v>45919</v>
      </c>
      <c r="F4052" s="165">
        <v>625.65</v>
      </c>
      <c r="G4052" s="166" t="s">
        <v>2258</v>
      </c>
      <c r="H4052" s="161" t="s">
        <v>2021</v>
      </c>
      <c r="I4052" s="161" t="s">
        <v>6014</v>
      </c>
      <c r="J4052" s="161" t="s">
        <v>142</v>
      </c>
      <c r="K4052" s="167"/>
      <c r="L4052" s="168" t="s">
        <v>749</v>
      </c>
      <c r="M4052" s="168" t="s">
        <v>143</v>
      </c>
    </row>
    <row r="4053" spans="1:13" s="169" customFormat="1" x14ac:dyDescent="0.4">
      <c r="A4053" s="161" t="s">
        <v>2011</v>
      </c>
      <c r="B4053" s="161"/>
      <c r="C4053" s="162" t="s">
        <v>3467</v>
      </c>
      <c r="D4053" s="163">
        <v>45894</v>
      </c>
      <c r="E4053" s="164">
        <v>45919</v>
      </c>
      <c r="F4053" s="165">
        <v>1574.66</v>
      </c>
      <c r="G4053" s="166" t="s">
        <v>2258</v>
      </c>
      <c r="H4053" s="161" t="s">
        <v>2021</v>
      </c>
      <c r="I4053" s="161" t="s">
        <v>5955</v>
      </c>
      <c r="J4053" s="161" t="s">
        <v>178</v>
      </c>
      <c r="K4053" s="167"/>
      <c r="L4053" s="168" t="s">
        <v>749</v>
      </c>
      <c r="M4053" s="168" t="s">
        <v>179</v>
      </c>
    </row>
    <row r="4054" spans="1:13" s="169" customFormat="1" x14ac:dyDescent="0.4">
      <c r="A4054" s="161" t="s">
        <v>2011</v>
      </c>
      <c r="B4054" s="161"/>
      <c r="C4054" s="162" t="s">
        <v>3468</v>
      </c>
      <c r="D4054" s="163">
        <v>45870</v>
      </c>
      <c r="E4054" s="164">
        <v>45919</v>
      </c>
      <c r="F4054" s="165">
        <v>151.75</v>
      </c>
      <c r="G4054" s="166" t="s">
        <v>2258</v>
      </c>
      <c r="H4054" s="161" t="s">
        <v>2021</v>
      </c>
      <c r="I4054" s="161" t="s">
        <v>5978</v>
      </c>
      <c r="J4054" s="161" t="s">
        <v>14</v>
      </c>
      <c r="K4054" s="167"/>
      <c r="L4054" s="168" t="s">
        <v>749</v>
      </c>
      <c r="M4054" s="168" t="s">
        <v>15</v>
      </c>
    </row>
    <row r="4055" spans="1:13" s="169" customFormat="1" x14ac:dyDescent="0.4">
      <c r="A4055" s="161" t="s">
        <v>2011</v>
      </c>
      <c r="B4055" s="161"/>
      <c r="C4055" s="162" t="s">
        <v>3469</v>
      </c>
      <c r="D4055" s="163">
        <v>45870</v>
      </c>
      <c r="E4055" s="164">
        <v>45919</v>
      </c>
      <c r="F4055" s="165">
        <v>151.75</v>
      </c>
      <c r="G4055" s="166" t="s">
        <v>2258</v>
      </c>
      <c r="H4055" s="161" t="s">
        <v>2021</v>
      </c>
      <c r="I4055" s="161" t="s">
        <v>5852</v>
      </c>
      <c r="J4055" s="161" t="s">
        <v>140</v>
      </c>
      <c r="K4055" s="167"/>
      <c r="L4055" s="168" t="s">
        <v>749</v>
      </c>
      <c r="M4055" s="168" t="s">
        <v>141</v>
      </c>
    </row>
    <row r="4056" spans="1:13" s="169" customFormat="1" x14ac:dyDescent="0.4">
      <c r="A4056" s="161" t="s">
        <v>2011</v>
      </c>
      <c r="B4056" s="161"/>
      <c r="C4056" s="162" t="s">
        <v>3470</v>
      </c>
      <c r="D4056" s="163">
        <v>45894</v>
      </c>
      <c r="E4056" s="164">
        <v>45919</v>
      </c>
      <c r="F4056" s="165">
        <v>2047.04</v>
      </c>
      <c r="G4056" s="166" t="s">
        <v>2258</v>
      </c>
      <c r="H4056" s="161" t="s">
        <v>2021</v>
      </c>
      <c r="I4056" s="161" t="s">
        <v>6006</v>
      </c>
      <c r="J4056" s="161" t="s">
        <v>162</v>
      </c>
      <c r="K4056" s="167"/>
      <c r="L4056" s="168" t="s">
        <v>749</v>
      </c>
      <c r="M4056" s="168" t="s">
        <v>163</v>
      </c>
    </row>
    <row r="4057" spans="1:13" s="169" customFormat="1" x14ac:dyDescent="0.4">
      <c r="A4057" s="161" t="s">
        <v>2011</v>
      </c>
      <c r="B4057" s="161"/>
      <c r="C4057" s="162" t="s">
        <v>3471</v>
      </c>
      <c r="D4057" s="163">
        <v>45894</v>
      </c>
      <c r="E4057" s="164">
        <v>45919</v>
      </c>
      <c r="F4057" s="165">
        <v>669.78</v>
      </c>
      <c r="G4057" s="166" t="s">
        <v>2258</v>
      </c>
      <c r="H4057" s="161" t="s">
        <v>2021</v>
      </c>
      <c r="I4057" s="161" t="s">
        <v>5956</v>
      </c>
      <c r="J4057" s="161" t="s">
        <v>20</v>
      </c>
      <c r="K4057" s="167"/>
      <c r="L4057" s="168" t="s">
        <v>749</v>
      </c>
      <c r="M4057" s="168" t="s">
        <v>21</v>
      </c>
    </row>
    <row r="4058" spans="1:13" s="169" customFormat="1" x14ac:dyDescent="0.4">
      <c r="A4058" s="161" t="s">
        <v>2011</v>
      </c>
      <c r="B4058" s="161"/>
      <c r="C4058" s="162" t="s">
        <v>3472</v>
      </c>
      <c r="D4058" s="163">
        <v>45894</v>
      </c>
      <c r="E4058" s="164">
        <v>45919</v>
      </c>
      <c r="F4058" s="165">
        <v>2232.94</v>
      </c>
      <c r="G4058" s="166" t="s">
        <v>2258</v>
      </c>
      <c r="H4058" s="161" t="s">
        <v>2021</v>
      </c>
      <c r="I4058" s="161" t="s">
        <v>6007</v>
      </c>
      <c r="J4058" s="161" t="s">
        <v>164</v>
      </c>
      <c r="K4058" s="167"/>
      <c r="L4058" s="168" t="s">
        <v>749</v>
      </c>
      <c r="M4058" s="168" t="s">
        <v>165</v>
      </c>
    </row>
    <row r="4059" spans="1:13" s="169" customFormat="1" x14ac:dyDescent="0.4">
      <c r="A4059" s="161" t="s">
        <v>2011</v>
      </c>
      <c r="B4059" s="161"/>
      <c r="C4059" s="162" t="s">
        <v>3473</v>
      </c>
      <c r="D4059" s="163">
        <v>45894</v>
      </c>
      <c r="E4059" s="164">
        <v>45919</v>
      </c>
      <c r="F4059" s="165">
        <v>563.24</v>
      </c>
      <c r="G4059" s="166" t="s">
        <v>2258</v>
      </c>
      <c r="H4059" s="161" t="s">
        <v>2021</v>
      </c>
      <c r="I4059" s="161" t="s">
        <v>6008</v>
      </c>
      <c r="J4059" s="161" t="s">
        <v>499</v>
      </c>
      <c r="K4059" s="167"/>
      <c r="L4059" s="168" t="s">
        <v>749</v>
      </c>
      <c r="M4059" s="168" t="s">
        <v>500</v>
      </c>
    </row>
    <row r="4060" spans="1:13" s="169" customFormat="1" x14ac:dyDescent="0.4">
      <c r="A4060" s="161" t="s">
        <v>2011</v>
      </c>
      <c r="B4060" s="161"/>
      <c r="C4060" s="162" t="s">
        <v>3474</v>
      </c>
      <c r="D4060" s="163">
        <v>45894</v>
      </c>
      <c r="E4060" s="164">
        <v>45919</v>
      </c>
      <c r="F4060" s="165">
        <v>3107.42</v>
      </c>
      <c r="G4060" s="166" t="s">
        <v>2258</v>
      </c>
      <c r="H4060" s="161" t="s">
        <v>2021</v>
      </c>
      <c r="I4060" s="161" t="s">
        <v>6009</v>
      </c>
      <c r="J4060" s="161" t="s">
        <v>28</v>
      </c>
      <c r="K4060" s="167"/>
      <c r="L4060" s="168" t="s">
        <v>749</v>
      </c>
      <c r="M4060" s="168" t="s">
        <v>29</v>
      </c>
    </row>
    <row r="4061" spans="1:13" s="169" customFormat="1" x14ac:dyDescent="0.4">
      <c r="A4061" s="161" t="s">
        <v>2011</v>
      </c>
      <c r="B4061" s="161"/>
      <c r="C4061" s="162" t="s">
        <v>3475</v>
      </c>
      <c r="D4061" s="163">
        <v>45894</v>
      </c>
      <c r="E4061" s="164">
        <v>45919</v>
      </c>
      <c r="F4061" s="165">
        <v>5236.7700000000004</v>
      </c>
      <c r="G4061" s="166" t="s">
        <v>2258</v>
      </c>
      <c r="H4061" s="161" t="s">
        <v>2021</v>
      </c>
      <c r="I4061" s="161" t="s">
        <v>5993</v>
      </c>
      <c r="J4061" s="161" t="s">
        <v>156</v>
      </c>
      <c r="K4061" s="167"/>
      <c r="L4061" s="168" t="s">
        <v>749</v>
      </c>
      <c r="M4061" s="168" t="s">
        <v>157</v>
      </c>
    </row>
    <row r="4062" spans="1:13" s="169" customFormat="1" x14ac:dyDescent="0.4">
      <c r="A4062" s="161" t="s">
        <v>2011</v>
      </c>
      <c r="B4062" s="161"/>
      <c r="C4062" s="162" t="s">
        <v>3476</v>
      </c>
      <c r="D4062" s="163">
        <v>45894</v>
      </c>
      <c r="E4062" s="164">
        <v>45919</v>
      </c>
      <c r="F4062" s="165">
        <v>7734.93</v>
      </c>
      <c r="G4062" s="166" t="s">
        <v>2258</v>
      </c>
      <c r="H4062" s="161" t="s">
        <v>2021</v>
      </c>
      <c r="I4062" s="161" t="s">
        <v>5854</v>
      </c>
      <c r="J4062" s="161" t="s">
        <v>2076</v>
      </c>
      <c r="K4062" s="167"/>
      <c r="L4062" s="168" t="s">
        <v>749</v>
      </c>
      <c r="M4062" s="168" t="s">
        <v>1900</v>
      </c>
    </row>
    <row r="4063" spans="1:13" s="169" customFormat="1" x14ac:dyDescent="0.4">
      <c r="A4063" s="161" t="s">
        <v>2011</v>
      </c>
      <c r="B4063" s="161"/>
      <c r="C4063" s="162" t="s">
        <v>3477</v>
      </c>
      <c r="D4063" s="163">
        <v>45894</v>
      </c>
      <c r="E4063" s="164">
        <v>45919</v>
      </c>
      <c r="F4063" s="165">
        <v>3303.06</v>
      </c>
      <c r="G4063" s="166" t="s">
        <v>2258</v>
      </c>
      <c r="H4063" s="161" t="s">
        <v>2021</v>
      </c>
      <c r="I4063" s="161" t="s">
        <v>5855</v>
      </c>
      <c r="J4063" s="161" t="s">
        <v>160</v>
      </c>
      <c r="K4063" s="167"/>
      <c r="L4063" s="168" t="s">
        <v>749</v>
      </c>
      <c r="M4063" s="168" t="s">
        <v>161</v>
      </c>
    </row>
    <row r="4064" spans="1:13" s="169" customFormat="1" x14ac:dyDescent="0.4">
      <c r="A4064" s="161" t="s">
        <v>2011</v>
      </c>
      <c r="B4064" s="161"/>
      <c r="C4064" s="162" t="s">
        <v>3478</v>
      </c>
      <c r="D4064" s="163">
        <v>45894</v>
      </c>
      <c r="E4064" s="164">
        <v>45919</v>
      </c>
      <c r="F4064" s="165">
        <v>426.7</v>
      </c>
      <c r="G4064" s="166" t="s">
        <v>2258</v>
      </c>
      <c r="H4064" s="161" t="s">
        <v>2021</v>
      </c>
      <c r="I4064" s="161" t="s">
        <v>5930</v>
      </c>
      <c r="J4064" s="161" t="s">
        <v>22</v>
      </c>
      <c r="K4064" s="167"/>
      <c r="L4064" s="168" t="s">
        <v>749</v>
      </c>
      <c r="M4064" s="168" t="s">
        <v>23</v>
      </c>
    </row>
    <row r="4065" spans="1:13" s="169" customFormat="1" x14ac:dyDescent="0.4">
      <c r="A4065" s="161" t="s">
        <v>2011</v>
      </c>
      <c r="B4065" s="161"/>
      <c r="C4065" s="162" t="s">
        <v>3479</v>
      </c>
      <c r="D4065" s="163">
        <v>45894</v>
      </c>
      <c r="E4065" s="164">
        <v>45919</v>
      </c>
      <c r="F4065" s="165">
        <v>1806.13</v>
      </c>
      <c r="G4065" s="166" t="s">
        <v>2258</v>
      </c>
      <c r="H4065" s="161" t="s">
        <v>2021</v>
      </c>
      <c r="I4065" s="161" t="s">
        <v>5911</v>
      </c>
      <c r="J4065" s="161" t="s">
        <v>158</v>
      </c>
      <c r="K4065" s="167"/>
      <c r="L4065" s="168" t="s">
        <v>749</v>
      </c>
      <c r="M4065" s="168" t="s">
        <v>159</v>
      </c>
    </row>
    <row r="4066" spans="1:13" s="169" customFormat="1" x14ac:dyDescent="0.4">
      <c r="A4066" s="161" t="s">
        <v>2011</v>
      </c>
      <c r="B4066" s="161"/>
      <c r="C4066" s="162" t="s">
        <v>3480</v>
      </c>
      <c r="D4066" s="163">
        <v>45870</v>
      </c>
      <c r="E4066" s="164">
        <v>45919</v>
      </c>
      <c r="F4066" s="165">
        <v>164.6</v>
      </c>
      <c r="G4066" s="166" t="s">
        <v>2258</v>
      </c>
      <c r="H4066" s="161" t="s">
        <v>2021</v>
      </c>
      <c r="I4066" s="161" t="s">
        <v>5963</v>
      </c>
      <c r="J4066" s="161" t="s">
        <v>60</v>
      </c>
      <c r="K4066" s="167"/>
      <c r="L4066" s="168" t="s">
        <v>749</v>
      </c>
      <c r="M4066" s="168" t="s">
        <v>61</v>
      </c>
    </row>
    <row r="4067" spans="1:13" s="169" customFormat="1" x14ac:dyDescent="0.4">
      <c r="A4067" s="161" t="s">
        <v>2011</v>
      </c>
      <c r="B4067" s="161"/>
      <c r="C4067" s="162" t="s">
        <v>3481</v>
      </c>
      <c r="D4067" s="163">
        <v>45875</v>
      </c>
      <c r="E4067" s="164">
        <v>45919</v>
      </c>
      <c r="F4067" s="165">
        <v>1210.1199999999999</v>
      </c>
      <c r="G4067" s="166" t="s">
        <v>2264</v>
      </c>
      <c r="H4067" s="161" t="s">
        <v>2270</v>
      </c>
      <c r="I4067" s="161" t="s">
        <v>5858</v>
      </c>
      <c r="J4067" s="161" t="s">
        <v>24</v>
      </c>
      <c r="K4067" s="167"/>
      <c r="L4067" s="168" t="s">
        <v>749</v>
      </c>
      <c r="M4067" s="168" t="s">
        <v>25</v>
      </c>
    </row>
    <row r="4068" spans="1:13" s="169" customFormat="1" x14ac:dyDescent="0.4">
      <c r="A4068" s="161" t="s">
        <v>2011</v>
      </c>
      <c r="B4068" s="161"/>
      <c r="C4068" s="162" t="s">
        <v>3482</v>
      </c>
      <c r="D4068" s="163">
        <v>45894</v>
      </c>
      <c r="E4068" s="164">
        <v>45919</v>
      </c>
      <c r="F4068" s="165">
        <v>513.66999999999996</v>
      </c>
      <c r="G4068" s="166" t="s">
        <v>2258</v>
      </c>
      <c r="H4068" s="161" t="s">
        <v>2021</v>
      </c>
      <c r="I4068" s="161" t="s">
        <v>6015</v>
      </c>
      <c r="J4068" s="161" t="s">
        <v>218</v>
      </c>
      <c r="K4068" s="167"/>
      <c r="L4068" s="168" t="s">
        <v>749</v>
      </c>
      <c r="M4068" s="168" t="s">
        <v>219</v>
      </c>
    </row>
    <row r="4069" spans="1:13" s="169" customFormat="1" x14ac:dyDescent="0.4">
      <c r="A4069" s="161" t="s">
        <v>2011</v>
      </c>
      <c r="B4069" s="161"/>
      <c r="C4069" s="162" t="s">
        <v>3483</v>
      </c>
      <c r="D4069" s="163">
        <v>45894</v>
      </c>
      <c r="E4069" s="164">
        <v>45919</v>
      </c>
      <c r="F4069" s="165">
        <v>568.78</v>
      </c>
      <c r="G4069" s="166" t="s">
        <v>2258</v>
      </c>
      <c r="H4069" s="161" t="s">
        <v>2021</v>
      </c>
      <c r="I4069" s="161" t="s">
        <v>5845</v>
      </c>
      <c r="J4069" s="161" t="s">
        <v>126</v>
      </c>
      <c r="K4069" s="167"/>
      <c r="L4069" s="168" t="s">
        <v>749</v>
      </c>
      <c r="M4069" s="168" t="s">
        <v>127</v>
      </c>
    </row>
    <row r="4070" spans="1:13" s="169" customFormat="1" x14ac:dyDescent="0.4">
      <c r="A4070" s="161" t="s">
        <v>2011</v>
      </c>
      <c r="B4070" s="161"/>
      <c r="C4070" s="162" t="s">
        <v>3484</v>
      </c>
      <c r="D4070" s="163">
        <v>45894</v>
      </c>
      <c r="E4070" s="164">
        <v>45919</v>
      </c>
      <c r="F4070" s="165">
        <v>1571.61</v>
      </c>
      <c r="G4070" s="166" t="s">
        <v>2258</v>
      </c>
      <c r="H4070" s="161" t="s">
        <v>2021</v>
      </c>
      <c r="I4070" s="161" t="s">
        <v>5889</v>
      </c>
      <c r="J4070" s="161" t="s">
        <v>180</v>
      </c>
      <c r="K4070" s="167"/>
      <c r="L4070" s="168" t="s">
        <v>749</v>
      </c>
      <c r="M4070" s="168" t="s">
        <v>181</v>
      </c>
    </row>
    <row r="4071" spans="1:13" s="169" customFormat="1" x14ac:dyDescent="0.4">
      <c r="A4071" s="161" t="s">
        <v>2011</v>
      </c>
      <c r="B4071" s="161"/>
      <c r="C4071" s="162" t="s">
        <v>3485</v>
      </c>
      <c r="D4071" s="163">
        <v>45894</v>
      </c>
      <c r="E4071" s="164">
        <v>45919</v>
      </c>
      <c r="F4071" s="165">
        <v>565.34</v>
      </c>
      <c r="G4071" s="166" t="s">
        <v>2258</v>
      </c>
      <c r="H4071" s="161" t="s">
        <v>2021</v>
      </c>
      <c r="I4071" s="161" t="s">
        <v>6016</v>
      </c>
      <c r="J4071" s="161" t="s">
        <v>264</v>
      </c>
      <c r="K4071" s="167"/>
      <c r="L4071" s="168" t="s">
        <v>749</v>
      </c>
      <c r="M4071" s="168" t="s">
        <v>265</v>
      </c>
    </row>
    <row r="4072" spans="1:13" s="169" customFormat="1" x14ac:dyDescent="0.4">
      <c r="A4072" s="161" t="s">
        <v>2011</v>
      </c>
      <c r="B4072" s="161"/>
      <c r="C4072" s="162" t="s">
        <v>3486</v>
      </c>
      <c r="D4072" s="163">
        <v>45894</v>
      </c>
      <c r="E4072" s="164">
        <v>45919</v>
      </c>
      <c r="F4072" s="165">
        <v>1443.83</v>
      </c>
      <c r="G4072" s="166" t="s">
        <v>2258</v>
      </c>
      <c r="H4072" s="161" t="s">
        <v>2021</v>
      </c>
      <c r="I4072" s="161" t="s">
        <v>5960</v>
      </c>
      <c r="J4072" s="161" t="s">
        <v>114</v>
      </c>
      <c r="K4072" s="167"/>
      <c r="L4072" s="168" t="s">
        <v>749</v>
      </c>
      <c r="M4072" s="168" t="s">
        <v>115</v>
      </c>
    </row>
    <row r="4073" spans="1:13" s="169" customFormat="1" x14ac:dyDescent="0.4">
      <c r="A4073" s="161" t="s">
        <v>2011</v>
      </c>
      <c r="B4073" s="161"/>
      <c r="C4073" s="162" t="s">
        <v>3487</v>
      </c>
      <c r="D4073" s="163">
        <v>45894</v>
      </c>
      <c r="E4073" s="164">
        <v>45919</v>
      </c>
      <c r="F4073" s="165">
        <v>1303.3399999999999</v>
      </c>
      <c r="G4073" s="166" t="s">
        <v>2258</v>
      </c>
      <c r="H4073" s="161" t="s">
        <v>2021</v>
      </c>
      <c r="I4073" s="161" t="s">
        <v>6017</v>
      </c>
      <c r="J4073" s="161" t="s">
        <v>186</v>
      </c>
      <c r="K4073" s="167"/>
      <c r="L4073" s="168" t="s">
        <v>749</v>
      </c>
      <c r="M4073" s="168" t="s">
        <v>187</v>
      </c>
    </row>
    <row r="4074" spans="1:13" s="169" customFormat="1" x14ac:dyDescent="0.4">
      <c r="A4074" s="161" t="s">
        <v>2011</v>
      </c>
      <c r="B4074" s="161"/>
      <c r="C4074" s="162" t="s">
        <v>3488</v>
      </c>
      <c r="D4074" s="163">
        <v>45894</v>
      </c>
      <c r="E4074" s="164">
        <v>45919</v>
      </c>
      <c r="F4074" s="165">
        <v>3118.24</v>
      </c>
      <c r="G4074" s="166" t="s">
        <v>2258</v>
      </c>
      <c r="H4074" s="161" t="s">
        <v>2021</v>
      </c>
      <c r="I4074" s="161" t="s">
        <v>5870</v>
      </c>
      <c r="J4074" s="161" t="s">
        <v>364</v>
      </c>
      <c r="K4074" s="167"/>
      <c r="L4074" s="168" t="s">
        <v>749</v>
      </c>
      <c r="M4074" s="168" t="s">
        <v>365</v>
      </c>
    </row>
    <row r="4075" spans="1:13" s="169" customFormat="1" x14ac:dyDescent="0.4">
      <c r="A4075" s="161" t="s">
        <v>2011</v>
      </c>
      <c r="B4075" s="161"/>
      <c r="C4075" s="162" t="s">
        <v>3489</v>
      </c>
      <c r="D4075" s="163">
        <v>45894</v>
      </c>
      <c r="E4075" s="164">
        <v>45919</v>
      </c>
      <c r="F4075" s="165">
        <v>3099.1</v>
      </c>
      <c r="G4075" s="166" t="s">
        <v>2258</v>
      </c>
      <c r="H4075" s="161" t="s">
        <v>2021</v>
      </c>
      <c r="I4075" s="161" t="s">
        <v>6013</v>
      </c>
      <c r="J4075" s="161" t="s">
        <v>98</v>
      </c>
      <c r="K4075" s="167"/>
      <c r="L4075" s="168" t="s">
        <v>749</v>
      </c>
      <c r="M4075" s="168" t="s">
        <v>99</v>
      </c>
    </row>
    <row r="4076" spans="1:13" s="169" customFormat="1" x14ac:dyDescent="0.4">
      <c r="A4076" s="161" t="s">
        <v>2011</v>
      </c>
      <c r="B4076" s="161"/>
      <c r="C4076" s="162" t="s">
        <v>3490</v>
      </c>
      <c r="D4076" s="163">
        <v>45894</v>
      </c>
      <c r="E4076" s="164">
        <v>45919</v>
      </c>
      <c r="F4076" s="165">
        <v>634.35</v>
      </c>
      <c r="G4076" s="166" t="s">
        <v>2258</v>
      </c>
      <c r="H4076" s="161" t="s">
        <v>2021</v>
      </c>
      <c r="I4076" s="161" t="s">
        <v>5966</v>
      </c>
      <c r="J4076" s="161" t="s">
        <v>236</v>
      </c>
      <c r="K4076" s="167"/>
      <c r="L4076" s="168" t="s">
        <v>749</v>
      </c>
      <c r="M4076" s="168" t="s">
        <v>237</v>
      </c>
    </row>
    <row r="4077" spans="1:13" s="169" customFormat="1" x14ac:dyDescent="0.4">
      <c r="A4077" s="161" t="s">
        <v>2011</v>
      </c>
      <c r="B4077" s="161"/>
      <c r="C4077" s="162" t="s">
        <v>3491</v>
      </c>
      <c r="D4077" s="163">
        <v>45894</v>
      </c>
      <c r="E4077" s="164">
        <v>45919</v>
      </c>
      <c r="F4077" s="165">
        <v>2056.12</v>
      </c>
      <c r="G4077" s="166" t="s">
        <v>2258</v>
      </c>
      <c r="H4077" s="161" t="s">
        <v>2021</v>
      </c>
      <c r="I4077" s="161" t="s">
        <v>5962</v>
      </c>
      <c r="J4077" s="161" t="s">
        <v>70</v>
      </c>
      <c r="K4077" s="167"/>
      <c r="L4077" s="168" t="s">
        <v>749</v>
      </c>
      <c r="M4077" s="168" t="s">
        <v>71</v>
      </c>
    </row>
    <row r="4078" spans="1:13" s="169" customFormat="1" x14ac:dyDescent="0.4">
      <c r="A4078" s="161" t="s">
        <v>2011</v>
      </c>
      <c r="B4078" s="161"/>
      <c r="C4078" s="162" t="s">
        <v>3492</v>
      </c>
      <c r="D4078" s="163">
        <v>45894</v>
      </c>
      <c r="E4078" s="164">
        <v>45919</v>
      </c>
      <c r="F4078" s="165">
        <v>10247.26</v>
      </c>
      <c r="G4078" s="166" t="s">
        <v>2258</v>
      </c>
      <c r="H4078" s="161" t="s">
        <v>2021</v>
      </c>
      <c r="I4078" s="161" t="s">
        <v>5899</v>
      </c>
      <c r="J4078" s="161" t="s">
        <v>176</v>
      </c>
      <c r="K4078" s="167"/>
      <c r="L4078" s="168" t="s">
        <v>749</v>
      </c>
      <c r="M4078" s="168" t="s">
        <v>177</v>
      </c>
    </row>
    <row r="4079" spans="1:13" s="169" customFormat="1" x14ac:dyDescent="0.4">
      <c r="A4079" s="161" t="s">
        <v>2011</v>
      </c>
      <c r="B4079" s="161"/>
      <c r="C4079" s="162" t="s">
        <v>3493</v>
      </c>
      <c r="D4079" s="163">
        <v>45894</v>
      </c>
      <c r="E4079" s="164">
        <v>45919</v>
      </c>
      <c r="F4079" s="165">
        <v>1200.07</v>
      </c>
      <c r="G4079" s="166" t="s">
        <v>2258</v>
      </c>
      <c r="H4079" s="161" t="s">
        <v>2021</v>
      </c>
      <c r="I4079" s="161" t="s">
        <v>5999</v>
      </c>
      <c r="J4079" s="161" t="s">
        <v>252</v>
      </c>
      <c r="K4079" s="167"/>
      <c r="L4079" s="168" t="s">
        <v>749</v>
      </c>
      <c r="M4079" s="168" t="s">
        <v>253</v>
      </c>
    </row>
    <row r="4080" spans="1:13" s="169" customFormat="1" x14ac:dyDescent="0.4">
      <c r="A4080" s="161" t="s">
        <v>2011</v>
      </c>
      <c r="B4080" s="161"/>
      <c r="C4080" s="162" t="s">
        <v>3494</v>
      </c>
      <c r="D4080" s="163">
        <v>45894</v>
      </c>
      <c r="E4080" s="164">
        <v>45919</v>
      </c>
      <c r="F4080" s="165">
        <v>568.78</v>
      </c>
      <c r="G4080" s="166" t="s">
        <v>2258</v>
      </c>
      <c r="H4080" s="161" t="s">
        <v>2021</v>
      </c>
      <c r="I4080" s="161" t="s">
        <v>6018</v>
      </c>
      <c r="J4080" s="161" t="s">
        <v>144</v>
      </c>
      <c r="K4080" s="167"/>
      <c r="L4080" s="168" t="s">
        <v>749</v>
      </c>
      <c r="M4080" s="168" t="s">
        <v>145</v>
      </c>
    </row>
    <row r="4081" spans="1:13" s="169" customFormat="1" x14ac:dyDescent="0.4">
      <c r="A4081" s="161" t="s">
        <v>2011</v>
      </c>
      <c r="B4081" s="161"/>
      <c r="C4081" s="162" t="s">
        <v>3495</v>
      </c>
      <c r="D4081" s="163">
        <v>45894</v>
      </c>
      <c r="E4081" s="164">
        <v>45919</v>
      </c>
      <c r="F4081" s="165">
        <v>874.72</v>
      </c>
      <c r="G4081" s="166" t="s">
        <v>2258</v>
      </c>
      <c r="H4081" s="161" t="s">
        <v>2021</v>
      </c>
      <c r="I4081" s="161" t="s">
        <v>5859</v>
      </c>
      <c r="J4081" s="161" t="s">
        <v>166</v>
      </c>
      <c r="K4081" s="167"/>
      <c r="L4081" s="168" t="s">
        <v>749</v>
      </c>
      <c r="M4081" s="168" t="s">
        <v>167</v>
      </c>
    </row>
    <row r="4082" spans="1:13" s="169" customFormat="1" x14ac:dyDescent="0.4">
      <c r="A4082" s="161" t="s">
        <v>2011</v>
      </c>
      <c r="B4082" s="161"/>
      <c r="C4082" s="162" t="s">
        <v>3496</v>
      </c>
      <c r="D4082" s="163">
        <v>45894</v>
      </c>
      <c r="E4082" s="164">
        <v>45919</v>
      </c>
      <c r="F4082" s="165">
        <v>581.16999999999996</v>
      </c>
      <c r="G4082" s="166" t="s">
        <v>2258</v>
      </c>
      <c r="H4082" s="161" t="s">
        <v>2021</v>
      </c>
      <c r="I4082" s="161" t="s">
        <v>6019</v>
      </c>
      <c r="J4082" s="161" t="s">
        <v>238</v>
      </c>
      <c r="K4082" s="167"/>
      <c r="L4082" s="168" t="s">
        <v>749</v>
      </c>
      <c r="M4082" s="168" t="s">
        <v>239</v>
      </c>
    </row>
    <row r="4083" spans="1:13" s="169" customFormat="1" x14ac:dyDescent="0.4">
      <c r="A4083" s="161" t="s">
        <v>2011</v>
      </c>
      <c r="B4083" s="161"/>
      <c r="C4083" s="162" t="s">
        <v>3497</v>
      </c>
      <c r="D4083" s="163">
        <v>45894</v>
      </c>
      <c r="E4083" s="164">
        <v>45919</v>
      </c>
      <c r="F4083" s="165">
        <v>734.83</v>
      </c>
      <c r="G4083" s="166" t="s">
        <v>2258</v>
      </c>
      <c r="H4083" s="161" t="s">
        <v>2021</v>
      </c>
      <c r="I4083" s="161" t="s">
        <v>5963</v>
      </c>
      <c r="J4083" s="161" t="s">
        <v>60</v>
      </c>
      <c r="K4083" s="167"/>
      <c r="L4083" s="168" t="s">
        <v>749</v>
      </c>
      <c r="M4083" s="168" t="s">
        <v>61</v>
      </c>
    </row>
    <row r="4084" spans="1:13" s="169" customFormat="1" x14ac:dyDescent="0.4">
      <c r="A4084" s="161" t="s">
        <v>2011</v>
      </c>
      <c r="B4084" s="161"/>
      <c r="C4084" s="162" t="s">
        <v>3498</v>
      </c>
      <c r="D4084" s="163">
        <v>45894</v>
      </c>
      <c r="E4084" s="164">
        <v>45919</v>
      </c>
      <c r="F4084" s="165">
        <v>1397.44</v>
      </c>
      <c r="G4084" s="166" t="s">
        <v>2258</v>
      </c>
      <c r="H4084" s="161" t="s">
        <v>2021</v>
      </c>
      <c r="I4084" s="161" t="s">
        <v>5907</v>
      </c>
      <c r="J4084" s="161" t="s">
        <v>188</v>
      </c>
      <c r="K4084" s="167"/>
      <c r="L4084" s="168" t="s">
        <v>749</v>
      </c>
      <c r="M4084" s="168" t="s">
        <v>189</v>
      </c>
    </row>
    <row r="4085" spans="1:13" s="169" customFormat="1" x14ac:dyDescent="0.4">
      <c r="A4085" s="161" t="s">
        <v>2011</v>
      </c>
      <c r="B4085" s="161"/>
      <c r="C4085" s="162" t="s">
        <v>3499</v>
      </c>
      <c r="D4085" s="163">
        <v>45876</v>
      </c>
      <c r="E4085" s="164">
        <v>45919</v>
      </c>
      <c r="F4085" s="165">
        <v>351.46</v>
      </c>
      <c r="G4085" s="166" t="s">
        <v>2258</v>
      </c>
      <c r="H4085" s="161" t="s">
        <v>2021</v>
      </c>
      <c r="I4085" s="161" t="s">
        <v>5920</v>
      </c>
      <c r="J4085" s="161" t="s">
        <v>106</v>
      </c>
      <c r="K4085" s="167"/>
      <c r="L4085" s="168" t="s">
        <v>749</v>
      </c>
      <c r="M4085" s="168" t="s">
        <v>107</v>
      </c>
    </row>
    <row r="4086" spans="1:13" s="169" customFormat="1" x14ac:dyDescent="0.4">
      <c r="A4086" s="161" t="s">
        <v>2011</v>
      </c>
      <c r="B4086" s="161"/>
      <c r="C4086" s="162" t="s">
        <v>3500</v>
      </c>
      <c r="D4086" s="163">
        <v>45894</v>
      </c>
      <c r="E4086" s="164">
        <v>45919</v>
      </c>
      <c r="F4086" s="165">
        <v>703.38</v>
      </c>
      <c r="G4086" s="166" t="s">
        <v>2258</v>
      </c>
      <c r="H4086" s="161" t="s">
        <v>2021</v>
      </c>
      <c r="I4086" s="161" t="s">
        <v>5977</v>
      </c>
      <c r="J4086" s="161" t="s">
        <v>200</v>
      </c>
      <c r="K4086" s="167"/>
      <c r="L4086" s="168" t="s">
        <v>749</v>
      </c>
      <c r="M4086" s="168" t="s">
        <v>201</v>
      </c>
    </row>
    <row r="4087" spans="1:13" s="169" customFormat="1" x14ac:dyDescent="0.4">
      <c r="A4087" s="161" t="s">
        <v>2011</v>
      </c>
      <c r="B4087" s="161"/>
      <c r="C4087" s="162" t="s">
        <v>3501</v>
      </c>
      <c r="D4087" s="163">
        <v>45894</v>
      </c>
      <c r="E4087" s="164">
        <v>45919</v>
      </c>
      <c r="F4087" s="165">
        <v>910.99</v>
      </c>
      <c r="G4087" s="166" t="s">
        <v>2258</v>
      </c>
      <c r="H4087" s="161" t="s">
        <v>2021</v>
      </c>
      <c r="I4087" s="161" t="s">
        <v>5965</v>
      </c>
      <c r="J4087" s="161" t="s">
        <v>72</v>
      </c>
      <c r="K4087" s="167"/>
      <c r="L4087" s="168" t="s">
        <v>749</v>
      </c>
      <c r="M4087" s="168" t="s">
        <v>73</v>
      </c>
    </row>
    <row r="4088" spans="1:13" s="169" customFormat="1" x14ac:dyDescent="0.4">
      <c r="A4088" s="161" t="s">
        <v>2011</v>
      </c>
      <c r="B4088" s="161"/>
      <c r="C4088" s="162" t="s">
        <v>3502</v>
      </c>
      <c r="D4088" s="163">
        <v>45894</v>
      </c>
      <c r="E4088" s="164">
        <v>45919</v>
      </c>
      <c r="F4088" s="165">
        <v>17464.07</v>
      </c>
      <c r="G4088" s="166" t="s">
        <v>2258</v>
      </c>
      <c r="H4088" s="161" t="s">
        <v>2021</v>
      </c>
      <c r="I4088" s="161" t="s">
        <v>5860</v>
      </c>
      <c r="J4088" s="161" t="s">
        <v>168</v>
      </c>
      <c r="K4088" s="167"/>
      <c r="L4088" s="168" t="s">
        <v>749</v>
      </c>
      <c r="M4088" s="168" t="s">
        <v>169</v>
      </c>
    </row>
    <row r="4089" spans="1:13" s="169" customFormat="1" x14ac:dyDescent="0.4">
      <c r="A4089" s="161" t="s">
        <v>2011</v>
      </c>
      <c r="B4089" s="161"/>
      <c r="C4089" s="162" t="s">
        <v>3503</v>
      </c>
      <c r="D4089" s="163">
        <v>45870</v>
      </c>
      <c r="E4089" s="164">
        <v>45919</v>
      </c>
      <c r="F4089" s="165">
        <v>111.55</v>
      </c>
      <c r="G4089" s="166" t="s">
        <v>2258</v>
      </c>
      <c r="H4089" s="161" t="s">
        <v>2021</v>
      </c>
      <c r="I4089" s="161" t="s">
        <v>5928</v>
      </c>
      <c r="J4089" s="161" t="s">
        <v>220</v>
      </c>
      <c r="K4089" s="167"/>
      <c r="L4089" s="168" t="s">
        <v>749</v>
      </c>
      <c r="M4089" s="168" t="s">
        <v>221</v>
      </c>
    </row>
    <row r="4090" spans="1:13" s="169" customFormat="1" x14ac:dyDescent="0.4">
      <c r="A4090" s="161" t="s">
        <v>2011</v>
      </c>
      <c r="B4090" s="161"/>
      <c r="C4090" s="162" t="s">
        <v>3504</v>
      </c>
      <c r="D4090" s="163">
        <v>45870</v>
      </c>
      <c r="E4090" s="164">
        <v>45919</v>
      </c>
      <c r="F4090" s="165">
        <v>665.72</v>
      </c>
      <c r="G4090" s="166" t="s">
        <v>2258</v>
      </c>
      <c r="H4090" s="161" t="s">
        <v>2021</v>
      </c>
      <c r="I4090" s="161" t="s">
        <v>5870</v>
      </c>
      <c r="J4090" s="161" t="s">
        <v>364</v>
      </c>
      <c r="K4090" s="167"/>
      <c r="L4090" s="168" t="s">
        <v>749</v>
      </c>
      <c r="M4090" s="168" t="s">
        <v>365</v>
      </c>
    </row>
    <row r="4091" spans="1:13" s="169" customFormat="1" x14ac:dyDescent="0.4">
      <c r="A4091" s="161" t="s">
        <v>2011</v>
      </c>
      <c r="B4091" s="161"/>
      <c r="C4091" s="162" t="s">
        <v>3505</v>
      </c>
      <c r="D4091" s="163">
        <v>45870</v>
      </c>
      <c r="E4091" s="164">
        <v>45919</v>
      </c>
      <c r="F4091" s="165">
        <v>866.14</v>
      </c>
      <c r="G4091" s="166" t="s">
        <v>2258</v>
      </c>
      <c r="H4091" s="161" t="s">
        <v>2021</v>
      </c>
      <c r="I4091" s="161" t="s">
        <v>5929</v>
      </c>
      <c r="J4091" s="161" t="s">
        <v>192</v>
      </c>
      <c r="K4091" s="167"/>
      <c r="L4091" s="168" t="s">
        <v>749</v>
      </c>
      <c r="M4091" s="168" t="s">
        <v>193</v>
      </c>
    </row>
    <row r="4092" spans="1:13" s="169" customFormat="1" x14ac:dyDescent="0.4">
      <c r="A4092" s="161" t="s">
        <v>2011</v>
      </c>
      <c r="B4092" s="161"/>
      <c r="C4092" s="162" t="s">
        <v>3506</v>
      </c>
      <c r="D4092" s="163">
        <v>45870</v>
      </c>
      <c r="E4092" s="164">
        <v>45919</v>
      </c>
      <c r="F4092" s="165">
        <v>515.21</v>
      </c>
      <c r="G4092" s="166" t="s">
        <v>2258</v>
      </c>
      <c r="H4092" s="161" t="s">
        <v>2021</v>
      </c>
      <c r="I4092" s="161" t="s">
        <v>5872</v>
      </c>
      <c r="J4092" s="161" t="s">
        <v>222</v>
      </c>
      <c r="K4092" s="167"/>
      <c r="L4092" s="168" t="s">
        <v>749</v>
      </c>
      <c r="M4092" s="168" t="s">
        <v>223</v>
      </c>
    </row>
    <row r="4093" spans="1:13" s="169" customFormat="1" x14ac:dyDescent="0.4">
      <c r="A4093" s="161" t="s">
        <v>2011</v>
      </c>
      <c r="B4093" s="161"/>
      <c r="C4093" s="162" t="s">
        <v>3507</v>
      </c>
      <c r="D4093" s="163">
        <v>45870</v>
      </c>
      <c r="E4093" s="164">
        <v>45919</v>
      </c>
      <c r="F4093" s="165">
        <v>122.04</v>
      </c>
      <c r="G4093" s="166" t="s">
        <v>2258</v>
      </c>
      <c r="H4093" s="161" t="s">
        <v>2021</v>
      </c>
      <c r="I4093" s="161" t="s">
        <v>5873</v>
      </c>
      <c r="J4093" s="161" t="s">
        <v>268</v>
      </c>
      <c r="K4093" s="167"/>
      <c r="L4093" s="168" t="s">
        <v>749</v>
      </c>
      <c r="M4093" s="168" t="s">
        <v>269</v>
      </c>
    </row>
    <row r="4094" spans="1:13" s="169" customFormat="1" x14ac:dyDescent="0.4">
      <c r="A4094" s="161" t="s">
        <v>2011</v>
      </c>
      <c r="B4094" s="161"/>
      <c r="C4094" s="162" t="s">
        <v>3508</v>
      </c>
      <c r="D4094" s="163">
        <v>45870</v>
      </c>
      <c r="E4094" s="164">
        <v>45919</v>
      </c>
      <c r="F4094" s="165">
        <v>404.69</v>
      </c>
      <c r="G4094" s="166" t="s">
        <v>2258</v>
      </c>
      <c r="H4094" s="161" t="s">
        <v>2021</v>
      </c>
      <c r="I4094" s="161" t="s">
        <v>6020</v>
      </c>
      <c r="J4094" s="161" t="s">
        <v>224</v>
      </c>
      <c r="K4094" s="167"/>
      <c r="L4094" s="168" t="s">
        <v>749</v>
      </c>
      <c r="M4094" s="168" t="s">
        <v>225</v>
      </c>
    </row>
    <row r="4095" spans="1:13" s="169" customFormat="1" x14ac:dyDescent="0.4">
      <c r="A4095" s="161" t="s">
        <v>2011</v>
      </c>
      <c r="B4095" s="161"/>
      <c r="C4095" s="162" t="s">
        <v>3509</v>
      </c>
      <c r="D4095" s="163">
        <v>45870</v>
      </c>
      <c r="E4095" s="164">
        <v>45919</v>
      </c>
      <c r="F4095" s="165">
        <v>453.24</v>
      </c>
      <c r="G4095" s="166" t="s">
        <v>2258</v>
      </c>
      <c r="H4095" s="161" t="s">
        <v>2021</v>
      </c>
      <c r="I4095" s="161" t="s">
        <v>5949</v>
      </c>
      <c r="J4095" s="161" t="s">
        <v>226</v>
      </c>
      <c r="K4095" s="167"/>
      <c r="L4095" s="168" t="s">
        <v>749</v>
      </c>
      <c r="M4095" s="168" t="s">
        <v>227</v>
      </c>
    </row>
    <row r="4096" spans="1:13" s="169" customFormat="1" x14ac:dyDescent="0.4">
      <c r="A4096" s="161" t="s">
        <v>2011</v>
      </c>
      <c r="B4096" s="161"/>
      <c r="C4096" s="162" t="s">
        <v>3510</v>
      </c>
      <c r="D4096" s="163">
        <v>45870</v>
      </c>
      <c r="E4096" s="164">
        <v>45919</v>
      </c>
      <c r="F4096" s="165">
        <v>110.16</v>
      </c>
      <c r="G4096" s="166" t="s">
        <v>2258</v>
      </c>
      <c r="H4096" s="161" t="s">
        <v>2021</v>
      </c>
      <c r="I4096" s="161" t="s">
        <v>5997</v>
      </c>
      <c r="J4096" s="161" t="s">
        <v>228</v>
      </c>
      <c r="K4096" s="167"/>
      <c r="L4096" s="168" t="s">
        <v>749</v>
      </c>
      <c r="M4096" s="168" t="s">
        <v>229</v>
      </c>
    </row>
    <row r="4097" spans="1:13" s="169" customFormat="1" x14ac:dyDescent="0.4">
      <c r="A4097" s="161" t="s">
        <v>2011</v>
      </c>
      <c r="B4097" s="161"/>
      <c r="C4097" s="162" t="s">
        <v>3511</v>
      </c>
      <c r="D4097" s="163">
        <v>45870</v>
      </c>
      <c r="E4097" s="164">
        <v>45919</v>
      </c>
      <c r="F4097" s="165">
        <v>110.93</v>
      </c>
      <c r="G4097" s="166" t="s">
        <v>2258</v>
      </c>
      <c r="H4097" s="161" t="s">
        <v>2021</v>
      </c>
      <c r="I4097" s="161" t="s">
        <v>6021</v>
      </c>
      <c r="J4097" s="161" t="s">
        <v>230</v>
      </c>
      <c r="K4097" s="167"/>
      <c r="L4097" s="168" t="s">
        <v>749</v>
      </c>
      <c r="M4097" s="168" t="s">
        <v>231</v>
      </c>
    </row>
    <row r="4098" spans="1:13" s="169" customFormat="1" x14ac:dyDescent="0.4">
      <c r="A4098" s="161" t="s">
        <v>2011</v>
      </c>
      <c r="B4098" s="161"/>
      <c r="C4098" s="162" t="s">
        <v>3512</v>
      </c>
      <c r="D4098" s="163">
        <v>45870</v>
      </c>
      <c r="E4098" s="164">
        <v>45919</v>
      </c>
      <c r="F4098" s="165">
        <v>492.48</v>
      </c>
      <c r="G4098" s="166" t="s">
        <v>2258</v>
      </c>
      <c r="H4098" s="161" t="s">
        <v>2021</v>
      </c>
      <c r="I4098" s="161" t="s">
        <v>6004</v>
      </c>
      <c r="J4098" s="161" t="s">
        <v>194</v>
      </c>
      <c r="K4098" s="167"/>
      <c r="L4098" s="168" t="s">
        <v>749</v>
      </c>
      <c r="M4098" s="168" t="s">
        <v>195</v>
      </c>
    </row>
    <row r="4099" spans="1:13" s="169" customFormat="1" x14ac:dyDescent="0.4">
      <c r="A4099" s="161" t="s">
        <v>2011</v>
      </c>
      <c r="B4099" s="161"/>
      <c r="C4099" s="162" t="s">
        <v>3513</v>
      </c>
      <c r="D4099" s="163">
        <v>45870</v>
      </c>
      <c r="E4099" s="164">
        <v>45919</v>
      </c>
      <c r="F4099" s="165">
        <v>943.76</v>
      </c>
      <c r="G4099" s="166" t="s">
        <v>2258</v>
      </c>
      <c r="H4099" s="161" t="s">
        <v>2021</v>
      </c>
      <c r="I4099" s="161" t="s">
        <v>6010</v>
      </c>
      <c r="J4099" s="161" t="s">
        <v>196</v>
      </c>
      <c r="K4099" s="167"/>
      <c r="L4099" s="168" t="s">
        <v>749</v>
      </c>
      <c r="M4099" s="168" t="s">
        <v>197</v>
      </c>
    </row>
    <row r="4100" spans="1:13" s="169" customFormat="1" x14ac:dyDescent="0.4">
      <c r="A4100" s="161" t="s">
        <v>2011</v>
      </c>
      <c r="B4100" s="161"/>
      <c r="C4100" s="162" t="s">
        <v>3514</v>
      </c>
      <c r="D4100" s="163">
        <v>45870</v>
      </c>
      <c r="E4100" s="164">
        <v>45919</v>
      </c>
      <c r="F4100" s="165">
        <v>110.92</v>
      </c>
      <c r="G4100" s="166" t="s">
        <v>2258</v>
      </c>
      <c r="H4100" s="161" t="s">
        <v>2021</v>
      </c>
      <c r="I4100" s="161" t="s">
        <v>6011</v>
      </c>
      <c r="J4100" s="161" t="s">
        <v>272</v>
      </c>
      <c r="K4100" s="167"/>
      <c r="L4100" s="168" t="s">
        <v>749</v>
      </c>
      <c r="M4100" s="168" t="s">
        <v>273</v>
      </c>
    </row>
    <row r="4101" spans="1:13" s="169" customFormat="1" x14ac:dyDescent="0.4">
      <c r="A4101" s="161" t="s">
        <v>2011</v>
      </c>
      <c r="B4101" s="161"/>
      <c r="C4101" s="162" t="s">
        <v>3515</v>
      </c>
      <c r="D4101" s="163">
        <v>45870</v>
      </c>
      <c r="E4101" s="164">
        <v>45919</v>
      </c>
      <c r="F4101" s="165">
        <v>110.6</v>
      </c>
      <c r="G4101" s="166" t="s">
        <v>2258</v>
      </c>
      <c r="H4101" s="161" t="s">
        <v>2021</v>
      </c>
      <c r="I4101" s="161" t="s">
        <v>5925</v>
      </c>
      <c r="J4101" s="161" t="s">
        <v>198</v>
      </c>
      <c r="K4101" s="167"/>
      <c r="L4101" s="168" t="s">
        <v>749</v>
      </c>
      <c r="M4101" s="168" t="s">
        <v>199</v>
      </c>
    </row>
    <row r="4102" spans="1:13" s="169" customFormat="1" x14ac:dyDescent="0.4">
      <c r="A4102" s="161" t="s">
        <v>2011</v>
      </c>
      <c r="B4102" s="161"/>
      <c r="C4102" s="162" t="s">
        <v>3516</v>
      </c>
      <c r="D4102" s="163">
        <v>45870</v>
      </c>
      <c r="E4102" s="164">
        <v>45919</v>
      </c>
      <c r="F4102" s="165">
        <v>110.92</v>
      </c>
      <c r="G4102" s="166" t="s">
        <v>2258</v>
      </c>
      <c r="H4102" s="161" t="s">
        <v>2021</v>
      </c>
      <c r="I4102" s="161" t="s">
        <v>6012</v>
      </c>
      <c r="J4102" s="161" t="s">
        <v>232</v>
      </c>
      <c r="K4102" s="167"/>
      <c r="L4102" s="168" t="s">
        <v>749</v>
      </c>
      <c r="M4102" s="168" t="s">
        <v>233</v>
      </c>
    </row>
    <row r="4103" spans="1:13" s="169" customFormat="1" x14ac:dyDescent="0.4">
      <c r="A4103" s="161" t="s">
        <v>2011</v>
      </c>
      <c r="B4103" s="161"/>
      <c r="C4103" s="162" t="s">
        <v>3517</v>
      </c>
      <c r="D4103" s="163">
        <v>45870</v>
      </c>
      <c r="E4103" s="164">
        <v>45919</v>
      </c>
      <c r="F4103" s="165">
        <v>122.09</v>
      </c>
      <c r="G4103" s="166" t="s">
        <v>2258</v>
      </c>
      <c r="H4103" s="161" t="s">
        <v>2021</v>
      </c>
      <c r="I4103" s="161" t="s">
        <v>5926</v>
      </c>
      <c r="J4103" s="161" t="s">
        <v>234</v>
      </c>
      <c r="K4103" s="167"/>
      <c r="L4103" s="168" t="s">
        <v>749</v>
      </c>
      <c r="M4103" s="168" t="s">
        <v>235</v>
      </c>
    </row>
    <row r="4104" spans="1:13" s="169" customFormat="1" x14ac:dyDescent="0.4">
      <c r="A4104" s="161" t="s">
        <v>2011</v>
      </c>
      <c r="B4104" s="161"/>
      <c r="C4104" s="162" t="s">
        <v>3518</v>
      </c>
      <c r="D4104" s="163">
        <v>45870</v>
      </c>
      <c r="E4104" s="164">
        <v>45919</v>
      </c>
      <c r="F4104" s="165">
        <v>133.19</v>
      </c>
      <c r="G4104" s="166" t="s">
        <v>2258</v>
      </c>
      <c r="H4104" s="161" t="s">
        <v>2021</v>
      </c>
      <c r="I4104" s="161" t="s">
        <v>5927</v>
      </c>
      <c r="J4104" s="161" t="s">
        <v>256</v>
      </c>
      <c r="K4104" s="167"/>
      <c r="L4104" s="168" t="s">
        <v>749</v>
      </c>
      <c r="M4104" s="168" t="s">
        <v>257</v>
      </c>
    </row>
    <row r="4105" spans="1:13" s="169" customFormat="1" x14ac:dyDescent="0.4">
      <c r="A4105" s="161" t="s">
        <v>2011</v>
      </c>
      <c r="B4105" s="161"/>
      <c r="C4105" s="162" t="s">
        <v>3519</v>
      </c>
      <c r="D4105" s="163">
        <v>45870</v>
      </c>
      <c r="E4105" s="164">
        <v>45919</v>
      </c>
      <c r="F4105" s="165">
        <v>110.29</v>
      </c>
      <c r="G4105" s="166" t="s">
        <v>2258</v>
      </c>
      <c r="H4105" s="161" t="s">
        <v>2021</v>
      </c>
      <c r="I4105" s="161" t="s">
        <v>5887</v>
      </c>
      <c r="J4105" s="161" t="s">
        <v>266</v>
      </c>
      <c r="K4105" s="167"/>
      <c r="L4105" s="168" t="s">
        <v>749</v>
      </c>
      <c r="M4105" s="168" t="s">
        <v>267</v>
      </c>
    </row>
    <row r="4106" spans="1:13" s="169" customFormat="1" x14ac:dyDescent="0.4">
      <c r="A4106" s="161" t="s">
        <v>2011</v>
      </c>
      <c r="B4106" s="161"/>
      <c r="C4106" s="162" t="s">
        <v>3520</v>
      </c>
      <c r="D4106" s="163">
        <v>45870</v>
      </c>
      <c r="E4106" s="164">
        <v>45919</v>
      </c>
      <c r="F4106" s="165">
        <v>104.78</v>
      </c>
      <c r="G4106" s="166" t="s">
        <v>2258</v>
      </c>
      <c r="H4106" s="161" t="s">
        <v>2021</v>
      </c>
      <c r="I4106" s="161" t="s">
        <v>6015</v>
      </c>
      <c r="J4106" s="161" t="s">
        <v>218</v>
      </c>
      <c r="K4106" s="167"/>
      <c r="L4106" s="168" t="s">
        <v>749</v>
      </c>
      <c r="M4106" s="168" t="s">
        <v>219</v>
      </c>
    </row>
    <row r="4107" spans="1:13" s="169" customFormat="1" x14ac:dyDescent="0.4">
      <c r="A4107" s="161" t="s">
        <v>2011</v>
      </c>
      <c r="B4107" s="161"/>
      <c r="C4107" s="162" t="s">
        <v>3521</v>
      </c>
      <c r="D4107" s="163">
        <v>45870</v>
      </c>
      <c r="E4107" s="164">
        <v>45919</v>
      </c>
      <c r="F4107" s="165">
        <v>122.09</v>
      </c>
      <c r="G4107" s="166" t="s">
        <v>2258</v>
      </c>
      <c r="H4107" s="161" t="s">
        <v>2021</v>
      </c>
      <c r="I4107" s="161" t="s">
        <v>6016</v>
      </c>
      <c r="J4107" s="161" t="s">
        <v>264</v>
      </c>
      <c r="K4107" s="167"/>
      <c r="L4107" s="168" t="s">
        <v>749</v>
      </c>
      <c r="M4107" s="168" t="s">
        <v>265</v>
      </c>
    </row>
    <row r="4108" spans="1:13" s="169" customFormat="1" x14ac:dyDescent="0.4">
      <c r="A4108" s="161" t="s">
        <v>2011</v>
      </c>
      <c r="B4108" s="161"/>
      <c r="C4108" s="162" t="s">
        <v>3522</v>
      </c>
      <c r="D4108" s="163">
        <v>45870</v>
      </c>
      <c r="E4108" s="164">
        <v>45919</v>
      </c>
      <c r="F4108" s="165">
        <v>133.19</v>
      </c>
      <c r="G4108" s="166" t="s">
        <v>2258</v>
      </c>
      <c r="H4108" s="161" t="s">
        <v>2021</v>
      </c>
      <c r="I4108" s="161" t="s">
        <v>5966</v>
      </c>
      <c r="J4108" s="161" t="s">
        <v>236</v>
      </c>
      <c r="K4108" s="167"/>
      <c r="L4108" s="168" t="s">
        <v>749</v>
      </c>
      <c r="M4108" s="168" t="s">
        <v>237</v>
      </c>
    </row>
    <row r="4109" spans="1:13" s="169" customFormat="1" x14ac:dyDescent="0.4">
      <c r="A4109" s="161" t="s">
        <v>2011</v>
      </c>
      <c r="B4109" s="161"/>
      <c r="C4109" s="162" t="s">
        <v>3523</v>
      </c>
      <c r="D4109" s="163">
        <v>45870</v>
      </c>
      <c r="E4109" s="164">
        <v>45919</v>
      </c>
      <c r="F4109" s="165">
        <v>251.97</v>
      </c>
      <c r="G4109" s="166" t="s">
        <v>2258</v>
      </c>
      <c r="H4109" s="161" t="s">
        <v>2021</v>
      </c>
      <c r="I4109" s="161" t="s">
        <v>5999</v>
      </c>
      <c r="J4109" s="161" t="s">
        <v>252</v>
      </c>
      <c r="K4109" s="167"/>
      <c r="L4109" s="168" t="s">
        <v>749</v>
      </c>
      <c r="M4109" s="168" t="s">
        <v>253</v>
      </c>
    </row>
    <row r="4110" spans="1:13" s="169" customFormat="1" x14ac:dyDescent="0.4">
      <c r="A4110" s="161" t="s">
        <v>2011</v>
      </c>
      <c r="B4110" s="161"/>
      <c r="C4110" s="162" t="s">
        <v>3524</v>
      </c>
      <c r="D4110" s="163">
        <v>45870</v>
      </c>
      <c r="E4110" s="164">
        <v>45919</v>
      </c>
      <c r="F4110" s="165">
        <v>121.67</v>
      </c>
      <c r="G4110" s="166" t="s">
        <v>2258</v>
      </c>
      <c r="H4110" s="161" t="s">
        <v>2021</v>
      </c>
      <c r="I4110" s="161" t="s">
        <v>6019</v>
      </c>
      <c r="J4110" s="161" t="s">
        <v>238</v>
      </c>
      <c r="K4110" s="167"/>
      <c r="L4110" s="168" t="s">
        <v>749</v>
      </c>
      <c r="M4110" s="168" t="s">
        <v>239</v>
      </c>
    </row>
    <row r="4111" spans="1:13" s="169" customFormat="1" x14ac:dyDescent="0.4">
      <c r="A4111" s="161" t="s">
        <v>2011</v>
      </c>
      <c r="B4111" s="161"/>
      <c r="C4111" s="162" t="s">
        <v>3525</v>
      </c>
      <c r="D4111" s="163">
        <v>45870</v>
      </c>
      <c r="E4111" s="164">
        <v>45919</v>
      </c>
      <c r="F4111" s="165">
        <v>353.24</v>
      </c>
      <c r="G4111" s="166" t="s">
        <v>2258</v>
      </c>
      <c r="H4111" s="161" t="s">
        <v>2021</v>
      </c>
      <c r="I4111" s="161" t="s">
        <v>5969</v>
      </c>
      <c r="J4111" s="161" t="s">
        <v>410</v>
      </c>
      <c r="K4111" s="167"/>
      <c r="L4111" s="168" t="s">
        <v>749</v>
      </c>
      <c r="M4111" s="168" t="s">
        <v>411</v>
      </c>
    </row>
    <row r="4112" spans="1:13" s="169" customFormat="1" x14ac:dyDescent="0.4">
      <c r="A4112" s="161" t="s">
        <v>2011</v>
      </c>
      <c r="B4112" s="161"/>
      <c r="C4112" s="162" t="s">
        <v>3526</v>
      </c>
      <c r="D4112" s="163">
        <v>45870</v>
      </c>
      <c r="E4112" s="164">
        <v>45919</v>
      </c>
      <c r="F4112" s="165">
        <v>146.11000000000001</v>
      </c>
      <c r="G4112" s="166" t="s">
        <v>2258</v>
      </c>
      <c r="H4112" s="161" t="s">
        <v>2021</v>
      </c>
      <c r="I4112" s="161" t="s">
        <v>5977</v>
      </c>
      <c r="J4112" s="161" t="s">
        <v>200</v>
      </c>
      <c r="K4112" s="167"/>
      <c r="L4112" s="168" t="s">
        <v>749</v>
      </c>
      <c r="M4112" s="168" t="s">
        <v>201</v>
      </c>
    </row>
    <row r="4113" spans="1:13" s="169" customFormat="1" x14ac:dyDescent="0.4">
      <c r="A4113" s="161" t="s">
        <v>2011</v>
      </c>
      <c r="B4113" s="161"/>
      <c r="C4113" s="162" t="s">
        <v>3527</v>
      </c>
      <c r="D4113" s="163">
        <v>45870</v>
      </c>
      <c r="E4113" s="164">
        <v>45919</v>
      </c>
      <c r="F4113" s="165">
        <v>110.92</v>
      </c>
      <c r="G4113" s="166" t="s">
        <v>2258</v>
      </c>
      <c r="H4113" s="161" t="s">
        <v>2021</v>
      </c>
      <c r="I4113" s="161" t="s">
        <v>6022</v>
      </c>
      <c r="J4113" s="161" t="s">
        <v>240</v>
      </c>
      <c r="K4113" s="167"/>
      <c r="L4113" s="168" t="s">
        <v>749</v>
      </c>
      <c r="M4113" s="168" t="s">
        <v>241</v>
      </c>
    </row>
    <row r="4114" spans="1:13" s="169" customFormat="1" x14ac:dyDescent="0.4">
      <c r="A4114" s="161" t="s">
        <v>2011</v>
      </c>
      <c r="B4114" s="161"/>
      <c r="C4114" s="162" t="s">
        <v>3528</v>
      </c>
      <c r="D4114" s="163">
        <v>45870</v>
      </c>
      <c r="E4114" s="164">
        <v>45919</v>
      </c>
      <c r="F4114" s="165">
        <v>122.03</v>
      </c>
      <c r="G4114" s="166" t="s">
        <v>2258</v>
      </c>
      <c r="H4114" s="161" t="s">
        <v>2021</v>
      </c>
      <c r="I4114" s="161" t="s">
        <v>5971</v>
      </c>
      <c r="J4114" s="161" t="s">
        <v>2</v>
      </c>
      <c r="K4114" s="167"/>
      <c r="L4114" s="168" t="s">
        <v>749</v>
      </c>
      <c r="M4114" s="168" t="s">
        <v>3</v>
      </c>
    </row>
    <row r="4115" spans="1:13" s="169" customFormat="1" x14ac:dyDescent="0.4">
      <c r="A4115" s="161" t="s">
        <v>2011</v>
      </c>
      <c r="B4115" s="161"/>
      <c r="C4115" s="162" t="s">
        <v>3529</v>
      </c>
      <c r="D4115" s="163">
        <v>45870</v>
      </c>
      <c r="E4115" s="164">
        <v>45919</v>
      </c>
      <c r="F4115" s="165">
        <v>110.57</v>
      </c>
      <c r="G4115" s="166" t="s">
        <v>2258</v>
      </c>
      <c r="H4115" s="161" t="s">
        <v>2021</v>
      </c>
      <c r="I4115" s="161" t="s">
        <v>5975</v>
      </c>
      <c r="J4115" s="161" t="s">
        <v>202</v>
      </c>
      <c r="K4115" s="167"/>
      <c r="L4115" s="168" t="s">
        <v>749</v>
      </c>
      <c r="M4115" s="168" t="s">
        <v>203</v>
      </c>
    </row>
    <row r="4116" spans="1:13" s="169" customFormat="1" x14ac:dyDescent="0.4">
      <c r="A4116" s="161" t="s">
        <v>2011</v>
      </c>
      <c r="B4116" s="161"/>
      <c r="C4116" s="162" t="s">
        <v>3530</v>
      </c>
      <c r="D4116" s="163">
        <v>45870</v>
      </c>
      <c r="E4116" s="164">
        <v>45919</v>
      </c>
      <c r="F4116" s="165">
        <v>110.92</v>
      </c>
      <c r="G4116" s="166" t="s">
        <v>2258</v>
      </c>
      <c r="H4116" s="161" t="s">
        <v>2021</v>
      </c>
      <c r="I4116" s="161" t="s">
        <v>5976</v>
      </c>
      <c r="J4116" s="161" t="s">
        <v>4</v>
      </c>
      <c r="K4116" s="167"/>
      <c r="L4116" s="168" t="s">
        <v>749</v>
      </c>
      <c r="M4116" s="168" t="s">
        <v>5</v>
      </c>
    </row>
    <row r="4117" spans="1:13" s="169" customFormat="1" x14ac:dyDescent="0.4">
      <c r="A4117" s="161" t="s">
        <v>2011</v>
      </c>
      <c r="B4117" s="161"/>
      <c r="C4117" s="162" t="s">
        <v>3531</v>
      </c>
      <c r="D4117" s="163">
        <v>45870</v>
      </c>
      <c r="E4117" s="164">
        <v>45919</v>
      </c>
      <c r="F4117" s="165">
        <v>125.16</v>
      </c>
      <c r="G4117" s="166" t="s">
        <v>2258</v>
      </c>
      <c r="H4117" s="161" t="s">
        <v>2021</v>
      </c>
      <c r="I4117" s="161" t="s">
        <v>6023</v>
      </c>
      <c r="J4117" s="161" t="s">
        <v>204</v>
      </c>
      <c r="K4117" s="167"/>
      <c r="L4117" s="168" t="s">
        <v>749</v>
      </c>
      <c r="M4117" s="168" t="s">
        <v>205</v>
      </c>
    </row>
    <row r="4118" spans="1:13" s="169" customFormat="1" x14ac:dyDescent="0.4">
      <c r="A4118" s="161" t="s">
        <v>2011</v>
      </c>
      <c r="B4118" s="161"/>
      <c r="C4118" s="162" t="s">
        <v>3532</v>
      </c>
      <c r="D4118" s="163">
        <v>45870</v>
      </c>
      <c r="E4118" s="164">
        <v>45919</v>
      </c>
      <c r="F4118" s="165">
        <v>110.92</v>
      </c>
      <c r="G4118" s="166" t="s">
        <v>2258</v>
      </c>
      <c r="H4118" s="161" t="s">
        <v>2021</v>
      </c>
      <c r="I4118" s="161" t="s">
        <v>6024</v>
      </c>
      <c r="J4118" s="161" t="s">
        <v>242</v>
      </c>
      <c r="K4118" s="167"/>
      <c r="L4118" s="168" t="s">
        <v>749</v>
      </c>
      <c r="M4118" s="168" t="s">
        <v>243</v>
      </c>
    </row>
    <row r="4119" spans="1:13" s="169" customFormat="1" x14ac:dyDescent="0.4">
      <c r="A4119" s="161" t="s">
        <v>2011</v>
      </c>
      <c r="B4119" s="161"/>
      <c r="C4119" s="162" t="s">
        <v>3533</v>
      </c>
      <c r="D4119" s="163">
        <v>45870</v>
      </c>
      <c r="E4119" s="164">
        <v>45919</v>
      </c>
      <c r="F4119" s="165">
        <v>125.16</v>
      </c>
      <c r="G4119" s="166" t="s">
        <v>2258</v>
      </c>
      <c r="H4119" s="161" t="s">
        <v>2021</v>
      </c>
      <c r="I4119" s="161" t="s">
        <v>5896</v>
      </c>
      <c r="J4119" s="161" t="s">
        <v>190</v>
      </c>
      <c r="K4119" s="167"/>
      <c r="L4119" s="168" t="s">
        <v>749</v>
      </c>
      <c r="M4119" s="168" t="s">
        <v>191</v>
      </c>
    </row>
    <row r="4120" spans="1:13" s="169" customFormat="1" x14ac:dyDescent="0.4">
      <c r="A4120" s="161" t="s">
        <v>2011</v>
      </c>
      <c r="B4120" s="161"/>
      <c r="C4120" s="162" t="s">
        <v>3534</v>
      </c>
      <c r="D4120" s="163">
        <v>45870</v>
      </c>
      <c r="E4120" s="164">
        <v>45919</v>
      </c>
      <c r="F4120" s="165">
        <v>110.92</v>
      </c>
      <c r="G4120" s="166" t="s">
        <v>2258</v>
      </c>
      <c r="H4120" s="161" t="s">
        <v>2021</v>
      </c>
      <c r="I4120" s="161" t="s">
        <v>5897</v>
      </c>
      <c r="J4120" s="161" t="s">
        <v>258</v>
      </c>
      <c r="K4120" s="167"/>
      <c r="L4120" s="168" t="s">
        <v>749</v>
      </c>
      <c r="M4120" s="168" t="s">
        <v>259</v>
      </c>
    </row>
    <row r="4121" spans="1:13" s="169" customFormat="1" x14ac:dyDescent="0.4">
      <c r="A4121" s="161" t="s">
        <v>2011</v>
      </c>
      <c r="B4121" s="161"/>
      <c r="C4121" s="162" t="s">
        <v>3535</v>
      </c>
      <c r="D4121" s="163">
        <v>45870</v>
      </c>
      <c r="E4121" s="164">
        <v>45919</v>
      </c>
      <c r="F4121" s="165">
        <v>110.92</v>
      </c>
      <c r="G4121" s="166" t="s">
        <v>2258</v>
      </c>
      <c r="H4121" s="161" t="s">
        <v>2021</v>
      </c>
      <c r="I4121" s="161" t="s">
        <v>5898</v>
      </c>
      <c r="J4121" s="161" t="s">
        <v>244</v>
      </c>
      <c r="K4121" s="167"/>
      <c r="L4121" s="168" t="s">
        <v>749</v>
      </c>
      <c r="M4121" s="168" t="s">
        <v>245</v>
      </c>
    </row>
    <row r="4122" spans="1:13" s="169" customFormat="1" x14ac:dyDescent="0.4">
      <c r="A4122" s="161" t="s">
        <v>2011</v>
      </c>
      <c r="B4122" s="161"/>
      <c r="C4122" s="162" t="s">
        <v>3536</v>
      </c>
      <c r="D4122" s="163">
        <v>45870</v>
      </c>
      <c r="E4122" s="164">
        <v>45919</v>
      </c>
      <c r="F4122" s="165">
        <v>110.92</v>
      </c>
      <c r="G4122" s="166" t="s">
        <v>2258</v>
      </c>
      <c r="H4122" s="161" t="s">
        <v>2021</v>
      </c>
      <c r="I4122" s="161" t="s">
        <v>5901</v>
      </c>
      <c r="J4122" s="161" t="s">
        <v>206</v>
      </c>
      <c r="K4122" s="167"/>
      <c r="L4122" s="168" t="s">
        <v>749</v>
      </c>
      <c r="M4122" s="168" t="s">
        <v>207</v>
      </c>
    </row>
    <row r="4123" spans="1:13" s="169" customFormat="1" x14ac:dyDescent="0.4">
      <c r="A4123" s="161" t="s">
        <v>2011</v>
      </c>
      <c r="B4123" s="161"/>
      <c r="C4123" s="162" t="s">
        <v>3537</v>
      </c>
      <c r="D4123" s="163">
        <v>45870</v>
      </c>
      <c r="E4123" s="164">
        <v>45919</v>
      </c>
      <c r="F4123" s="165">
        <v>110.92</v>
      </c>
      <c r="G4123" s="166" t="s">
        <v>2258</v>
      </c>
      <c r="H4123" s="161" t="s">
        <v>2021</v>
      </c>
      <c r="I4123" s="161" t="s">
        <v>5902</v>
      </c>
      <c r="J4123" s="161" t="s">
        <v>208</v>
      </c>
      <c r="K4123" s="167"/>
      <c r="L4123" s="168" t="s">
        <v>749</v>
      </c>
      <c r="M4123" s="168" t="s">
        <v>209</v>
      </c>
    </row>
    <row r="4124" spans="1:13" s="169" customFormat="1" x14ac:dyDescent="0.4">
      <c r="A4124" s="161" t="s">
        <v>2011</v>
      </c>
      <c r="B4124" s="161"/>
      <c r="C4124" s="162" t="s">
        <v>3538</v>
      </c>
      <c r="D4124" s="163">
        <v>45870</v>
      </c>
      <c r="E4124" s="164">
        <v>45919</v>
      </c>
      <c r="F4124" s="165">
        <v>125.16</v>
      </c>
      <c r="G4124" s="166" t="s">
        <v>2258</v>
      </c>
      <c r="H4124" s="161" t="s">
        <v>2021</v>
      </c>
      <c r="I4124" s="161" t="s">
        <v>5985</v>
      </c>
      <c r="J4124" s="161" t="s">
        <v>254</v>
      </c>
      <c r="K4124" s="167"/>
      <c r="L4124" s="168" t="s">
        <v>749</v>
      </c>
      <c r="M4124" s="168" t="s">
        <v>255</v>
      </c>
    </row>
    <row r="4125" spans="1:13" s="169" customFormat="1" x14ac:dyDescent="0.4">
      <c r="A4125" s="161" t="s">
        <v>2011</v>
      </c>
      <c r="B4125" s="161"/>
      <c r="C4125" s="162" t="s">
        <v>3539</v>
      </c>
      <c r="D4125" s="163">
        <v>45870</v>
      </c>
      <c r="E4125" s="164">
        <v>45919</v>
      </c>
      <c r="F4125" s="165">
        <v>110.92</v>
      </c>
      <c r="G4125" s="166" t="s">
        <v>2258</v>
      </c>
      <c r="H4125" s="161" t="s">
        <v>2021</v>
      </c>
      <c r="I4125" s="161" t="s">
        <v>5903</v>
      </c>
      <c r="J4125" s="161" t="s">
        <v>210</v>
      </c>
      <c r="K4125" s="167"/>
      <c r="L4125" s="168" t="s">
        <v>749</v>
      </c>
      <c r="M4125" s="168" t="s">
        <v>211</v>
      </c>
    </row>
    <row r="4126" spans="1:13" s="169" customFormat="1" x14ac:dyDescent="0.4">
      <c r="A4126" s="161" t="s">
        <v>2011</v>
      </c>
      <c r="B4126" s="161"/>
      <c r="C4126" s="162" t="s">
        <v>3540</v>
      </c>
      <c r="D4126" s="163">
        <v>45870</v>
      </c>
      <c r="E4126" s="164">
        <v>45919</v>
      </c>
      <c r="F4126" s="165">
        <v>1408.66</v>
      </c>
      <c r="G4126" s="166" t="s">
        <v>2258</v>
      </c>
      <c r="H4126" s="161" t="s">
        <v>2021</v>
      </c>
      <c r="I4126" s="161" t="s">
        <v>5987</v>
      </c>
      <c r="J4126" s="161" t="s">
        <v>58</v>
      </c>
      <c r="K4126" s="167"/>
      <c r="L4126" s="168" t="s">
        <v>749</v>
      </c>
      <c r="M4126" s="168" t="s">
        <v>59</v>
      </c>
    </row>
    <row r="4127" spans="1:13" s="169" customFormat="1" x14ac:dyDescent="0.4">
      <c r="A4127" s="161" t="s">
        <v>2011</v>
      </c>
      <c r="B4127" s="161"/>
      <c r="C4127" s="162" t="s">
        <v>3541</v>
      </c>
      <c r="D4127" s="163">
        <v>45870</v>
      </c>
      <c r="E4127" s="164">
        <v>45919</v>
      </c>
      <c r="F4127" s="165">
        <v>110.92</v>
      </c>
      <c r="G4127" s="166" t="s">
        <v>2258</v>
      </c>
      <c r="H4127" s="161" t="s">
        <v>2021</v>
      </c>
      <c r="I4127" s="161" t="s">
        <v>5712</v>
      </c>
      <c r="J4127" s="161" t="s">
        <v>486</v>
      </c>
      <c r="K4127" s="167"/>
      <c r="L4127" s="168" t="s">
        <v>749</v>
      </c>
      <c r="M4127" s="168" t="s">
        <v>487</v>
      </c>
    </row>
    <row r="4128" spans="1:13" s="169" customFormat="1" x14ac:dyDescent="0.4">
      <c r="A4128" s="161" t="s">
        <v>2011</v>
      </c>
      <c r="B4128" s="161"/>
      <c r="C4128" s="162" t="s">
        <v>3542</v>
      </c>
      <c r="D4128" s="163">
        <v>45870</v>
      </c>
      <c r="E4128" s="164">
        <v>45919</v>
      </c>
      <c r="F4128" s="165">
        <v>110.92</v>
      </c>
      <c r="G4128" s="166" t="s">
        <v>2258</v>
      </c>
      <c r="H4128" s="161" t="s">
        <v>2021</v>
      </c>
      <c r="I4128" s="161" t="s">
        <v>5991</v>
      </c>
      <c r="J4128" s="161" t="s">
        <v>214</v>
      </c>
      <c r="K4128" s="167"/>
      <c r="L4128" s="168" t="s">
        <v>749</v>
      </c>
      <c r="M4128" s="168" t="s">
        <v>215</v>
      </c>
    </row>
    <row r="4129" spans="1:13" s="169" customFormat="1" x14ac:dyDescent="0.4">
      <c r="A4129" s="161" t="s">
        <v>2011</v>
      </c>
      <c r="B4129" s="161"/>
      <c r="C4129" s="162" t="s">
        <v>3543</v>
      </c>
      <c r="D4129" s="163">
        <v>45870</v>
      </c>
      <c r="E4129" s="164">
        <v>45919</v>
      </c>
      <c r="F4129" s="165">
        <v>110.92</v>
      </c>
      <c r="G4129" s="166" t="s">
        <v>2258</v>
      </c>
      <c r="H4129" s="161" t="s">
        <v>2021</v>
      </c>
      <c r="I4129" s="161" t="s">
        <v>5992</v>
      </c>
      <c r="J4129" s="161" t="s">
        <v>246</v>
      </c>
      <c r="K4129" s="167"/>
      <c r="L4129" s="168" t="s">
        <v>749</v>
      </c>
      <c r="M4129" s="168" t="s">
        <v>247</v>
      </c>
    </row>
    <row r="4130" spans="1:13" s="169" customFormat="1" x14ac:dyDescent="0.4">
      <c r="A4130" s="161" t="s">
        <v>2011</v>
      </c>
      <c r="B4130" s="161"/>
      <c r="C4130" s="162" t="s">
        <v>3544</v>
      </c>
      <c r="D4130" s="163">
        <v>45870</v>
      </c>
      <c r="E4130" s="164">
        <v>45919</v>
      </c>
      <c r="F4130" s="165">
        <v>126.71</v>
      </c>
      <c r="G4130" s="166" t="s">
        <v>2258</v>
      </c>
      <c r="H4130" s="161" t="s">
        <v>2021</v>
      </c>
      <c r="I4130" s="161" t="s">
        <v>6002</v>
      </c>
      <c r="J4130" s="161" t="s">
        <v>270</v>
      </c>
      <c r="K4130" s="167"/>
      <c r="L4130" s="168" t="s">
        <v>749</v>
      </c>
      <c r="M4130" s="168" t="s">
        <v>271</v>
      </c>
    </row>
    <row r="4131" spans="1:13" s="169" customFormat="1" x14ac:dyDescent="0.4">
      <c r="A4131" s="161" t="s">
        <v>2011</v>
      </c>
      <c r="B4131" s="161"/>
      <c r="C4131" s="162" t="s">
        <v>3545</v>
      </c>
      <c r="D4131" s="163">
        <v>45870</v>
      </c>
      <c r="E4131" s="164">
        <v>45919</v>
      </c>
      <c r="F4131" s="165">
        <v>1654.35</v>
      </c>
      <c r="G4131" s="166" t="s">
        <v>2258</v>
      </c>
      <c r="H4131" s="161" t="s">
        <v>2021</v>
      </c>
      <c r="I4131" s="161" t="s">
        <v>5994</v>
      </c>
      <c r="J4131" s="161" t="s">
        <v>212</v>
      </c>
      <c r="K4131" s="167"/>
      <c r="L4131" s="168" t="s">
        <v>749</v>
      </c>
      <c r="M4131" s="168" t="s">
        <v>213</v>
      </c>
    </row>
    <row r="4132" spans="1:13" s="169" customFormat="1" x14ac:dyDescent="0.4">
      <c r="A4132" s="161" t="s">
        <v>2011</v>
      </c>
      <c r="B4132" s="161"/>
      <c r="C4132" s="162" t="s">
        <v>3546</v>
      </c>
      <c r="D4132" s="163">
        <v>45870</v>
      </c>
      <c r="E4132" s="164">
        <v>45919</v>
      </c>
      <c r="F4132" s="165">
        <v>123.04</v>
      </c>
      <c r="G4132" s="166" t="s">
        <v>2258</v>
      </c>
      <c r="H4132" s="161" t="s">
        <v>2021</v>
      </c>
      <c r="I4132" s="161" t="s">
        <v>5980</v>
      </c>
      <c r="J4132" s="161" t="s">
        <v>260</v>
      </c>
      <c r="K4132" s="167"/>
      <c r="L4132" s="168" t="s">
        <v>749</v>
      </c>
      <c r="M4132" s="168" t="s">
        <v>261</v>
      </c>
    </row>
    <row r="4133" spans="1:13" s="169" customFormat="1" x14ac:dyDescent="0.4">
      <c r="A4133" s="161" t="s">
        <v>2011</v>
      </c>
      <c r="B4133" s="161"/>
      <c r="C4133" s="162" t="s">
        <v>3547</v>
      </c>
      <c r="D4133" s="163">
        <v>45870</v>
      </c>
      <c r="E4133" s="164">
        <v>45919</v>
      </c>
      <c r="F4133" s="165">
        <v>416.01</v>
      </c>
      <c r="G4133" s="166" t="s">
        <v>2258</v>
      </c>
      <c r="H4133" s="161" t="s">
        <v>2021</v>
      </c>
      <c r="I4133" s="161" t="s">
        <v>6025</v>
      </c>
      <c r="J4133" s="161" t="s">
        <v>0</v>
      </c>
      <c r="K4133" s="167"/>
      <c r="L4133" s="168" t="s">
        <v>749</v>
      </c>
      <c r="M4133" s="168" t="s">
        <v>1</v>
      </c>
    </row>
    <row r="4134" spans="1:13" s="169" customFormat="1" x14ac:dyDescent="0.4">
      <c r="A4134" s="161" t="s">
        <v>2011</v>
      </c>
      <c r="B4134" s="161"/>
      <c r="C4134" s="162" t="s">
        <v>3548</v>
      </c>
      <c r="D4134" s="163">
        <v>45870</v>
      </c>
      <c r="E4134" s="164">
        <v>45919</v>
      </c>
      <c r="F4134" s="165">
        <v>113.98</v>
      </c>
      <c r="G4134" s="166" t="s">
        <v>2258</v>
      </c>
      <c r="H4134" s="161" t="s">
        <v>2021</v>
      </c>
      <c r="I4134" s="161" t="s">
        <v>5998</v>
      </c>
      <c r="J4134" s="161" t="s">
        <v>274</v>
      </c>
      <c r="K4134" s="167"/>
      <c r="L4134" s="168" t="s">
        <v>749</v>
      </c>
      <c r="M4134" s="168" t="s">
        <v>275</v>
      </c>
    </row>
    <row r="4135" spans="1:13" s="169" customFormat="1" x14ac:dyDescent="0.4">
      <c r="A4135" s="161" t="s">
        <v>2011</v>
      </c>
      <c r="B4135" s="161"/>
      <c r="C4135" s="162" t="s">
        <v>3549</v>
      </c>
      <c r="D4135" s="163">
        <v>45870</v>
      </c>
      <c r="E4135" s="164">
        <v>45919</v>
      </c>
      <c r="F4135" s="165">
        <v>113.98</v>
      </c>
      <c r="G4135" s="166" t="s">
        <v>2258</v>
      </c>
      <c r="H4135" s="161" t="s">
        <v>2021</v>
      </c>
      <c r="I4135" s="161" t="s">
        <v>6026</v>
      </c>
      <c r="J4135" s="161" t="s">
        <v>250</v>
      </c>
      <c r="K4135" s="167"/>
      <c r="L4135" s="168" t="s">
        <v>749</v>
      </c>
      <c r="M4135" s="168" t="s">
        <v>251</v>
      </c>
    </row>
    <row r="4136" spans="1:13" s="169" customFormat="1" x14ac:dyDescent="0.4">
      <c r="A4136" s="161" t="s">
        <v>2011</v>
      </c>
      <c r="B4136" s="161"/>
      <c r="C4136" s="162" t="s">
        <v>3550</v>
      </c>
      <c r="D4136" s="163">
        <v>45870</v>
      </c>
      <c r="E4136" s="164">
        <v>45919</v>
      </c>
      <c r="F4136" s="165">
        <v>113.98</v>
      </c>
      <c r="G4136" s="166" t="s">
        <v>2258</v>
      </c>
      <c r="H4136" s="161" t="s">
        <v>2021</v>
      </c>
      <c r="I4136" s="161" t="s">
        <v>5913</v>
      </c>
      <c r="J4136" s="161" t="s">
        <v>262</v>
      </c>
      <c r="K4136" s="167"/>
      <c r="L4136" s="168" t="s">
        <v>749</v>
      </c>
      <c r="M4136" s="168" t="s">
        <v>263</v>
      </c>
    </row>
    <row r="4137" spans="1:13" s="169" customFormat="1" x14ac:dyDescent="0.4">
      <c r="A4137" s="161" t="s">
        <v>2011</v>
      </c>
      <c r="B4137" s="161"/>
      <c r="C4137" s="162" t="s">
        <v>3551</v>
      </c>
      <c r="D4137" s="163">
        <v>45870</v>
      </c>
      <c r="E4137" s="164">
        <v>45919</v>
      </c>
      <c r="F4137" s="165">
        <v>427.19</v>
      </c>
      <c r="G4137" s="166" t="s">
        <v>2258</v>
      </c>
      <c r="H4137" s="161" t="s">
        <v>2021</v>
      </c>
      <c r="I4137" s="161" t="s">
        <v>6027</v>
      </c>
      <c r="J4137" s="161" t="s">
        <v>216</v>
      </c>
      <c r="K4137" s="167"/>
      <c r="L4137" s="168" t="s">
        <v>749</v>
      </c>
      <c r="M4137" s="168" t="s">
        <v>217</v>
      </c>
    </row>
    <row r="4138" spans="1:13" s="169" customFormat="1" x14ac:dyDescent="0.4">
      <c r="A4138" s="161" t="s">
        <v>2011</v>
      </c>
      <c r="B4138" s="161"/>
      <c r="C4138" s="162" t="s">
        <v>3552</v>
      </c>
      <c r="D4138" s="163">
        <v>45870</v>
      </c>
      <c r="E4138" s="164">
        <v>45919</v>
      </c>
      <c r="F4138" s="165">
        <v>619.76</v>
      </c>
      <c r="G4138" s="166" t="s">
        <v>2258</v>
      </c>
      <c r="H4138" s="161" t="s">
        <v>2021</v>
      </c>
      <c r="I4138" s="161" t="s">
        <v>6028</v>
      </c>
      <c r="J4138" s="161" t="s">
        <v>248</v>
      </c>
      <c r="K4138" s="167"/>
      <c r="L4138" s="168" t="s">
        <v>749</v>
      </c>
      <c r="M4138" s="168" t="s">
        <v>249</v>
      </c>
    </row>
    <row r="4139" spans="1:13" s="169" customFormat="1" x14ac:dyDescent="0.4">
      <c r="A4139" s="161" t="s">
        <v>2011</v>
      </c>
      <c r="B4139" s="161"/>
      <c r="C4139" s="162" t="s">
        <v>3553</v>
      </c>
      <c r="D4139" s="163">
        <v>45870</v>
      </c>
      <c r="E4139" s="164">
        <v>45919</v>
      </c>
      <c r="F4139" s="165">
        <v>381.88</v>
      </c>
      <c r="G4139" s="166" t="s">
        <v>2258</v>
      </c>
      <c r="H4139" s="161" t="s">
        <v>2021</v>
      </c>
      <c r="I4139" s="161" t="s">
        <v>5856</v>
      </c>
      <c r="J4139" s="161" t="s">
        <v>182</v>
      </c>
      <c r="K4139" s="167"/>
      <c r="L4139" s="168" t="s">
        <v>749</v>
      </c>
      <c r="M4139" s="168" t="s">
        <v>183</v>
      </c>
    </row>
    <row r="4140" spans="1:13" s="169" customFormat="1" x14ac:dyDescent="0.4">
      <c r="A4140" s="161" t="s">
        <v>2011</v>
      </c>
      <c r="B4140" s="161"/>
      <c r="C4140" s="162" t="s">
        <v>3554</v>
      </c>
      <c r="D4140" s="163">
        <v>45870</v>
      </c>
      <c r="E4140" s="164">
        <v>45919</v>
      </c>
      <c r="F4140" s="165">
        <v>1544.88</v>
      </c>
      <c r="G4140" s="166" t="s">
        <v>2258</v>
      </c>
      <c r="H4140" s="161" t="s">
        <v>2021</v>
      </c>
      <c r="I4140" s="161" t="s">
        <v>5948</v>
      </c>
      <c r="J4140" s="161" t="s">
        <v>170</v>
      </c>
      <c r="K4140" s="167"/>
      <c r="L4140" s="168" t="s">
        <v>749</v>
      </c>
      <c r="M4140" s="168" t="s">
        <v>171</v>
      </c>
    </row>
    <row r="4141" spans="1:13" s="169" customFormat="1" x14ac:dyDescent="0.4">
      <c r="A4141" s="161" t="s">
        <v>2011</v>
      </c>
      <c r="B4141" s="161"/>
      <c r="C4141" s="162" t="s">
        <v>3555</v>
      </c>
      <c r="D4141" s="163">
        <v>45870</v>
      </c>
      <c r="E4141" s="164">
        <v>45919</v>
      </c>
      <c r="F4141" s="165">
        <v>967.57</v>
      </c>
      <c r="G4141" s="166" t="s">
        <v>2258</v>
      </c>
      <c r="H4141" s="161" t="s">
        <v>2021</v>
      </c>
      <c r="I4141" s="161" t="s">
        <v>5880</v>
      </c>
      <c r="J4141" s="161" t="s">
        <v>174</v>
      </c>
      <c r="K4141" s="167"/>
      <c r="L4141" s="168" t="s">
        <v>749</v>
      </c>
      <c r="M4141" s="168" t="s">
        <v>175</v>
      </c>
    </row>
    <row r="4142" spans="1:13" s="169" customFormat="1" x14ac:dyDescent="0.4">
      <c r="A4142" s="161" t="s">
        <v>2011</v>
      </c>
      <c r="B4142" s="161"/>
      <c r="C4142" s="162" t="s">
        <v>3556</v>
      </c>
      <c r="D4142" s="163">
        <v>45870</v>
      </c>
      <c r="E4142" s="164">
        <v>45919</v>
      </c>
      <c r="F4142" s="165">
        <v>231.46</v>
      </c>
      <c r="G4142" s="166" t="s">
        <v>2258</v>
      </c>
      <c r="H4142" s="161" t="s">
        <v>2021</v>
      </c>
      <c r="I4142" s="161" t="s">
        <v>5857</v>
      </c>
      <c r="J4142" s="161" t="s">
        <v>184</v>
      </c>
      <c r="K4142" s="167"/>
      <c r="L4142" s="168" t="s">
        <v>749</v>
      </c>
      <c r="M4142" s="168" t="s">
        <v>185</v>
      </c>
    </row>
    <row r="4143" spans="1:13" s="169" customFormat="1" x14ac:dyDescent="0.4">
      <c r="A4143" s="161" t="s">
        <v>2011</v>
      </c>
      <c r="B4143" s="161"/>
      <c r="C4143" s="162" t="s">
        <v>3557</v>
      </c>
      <c r="D4143" s="163">
        <v>45870</v>
      </c>
      <c r="E4143" s="164">
        <v>45919</v>
      </c>
      <c r="F4143" s="165">
        <v>514.38</v>
      </c>
      <c r="G4143" s="166" t="s">
        <v>2258</v>
      </c>
      <c r="H4143" s="161" t="s">
        <v>2021</v>
      </c>
      <c r="I4143" s="161" t="s">
        <v>5955</v>
      </c>
      <c r="J4143" s="161" t="s">
        <v>178</v>
      </c>
      <c r="K4143" s="167"/>
      <c r="L4143" s="168" t="s">
        <v>749</v>
      </c>
      <c r="M4143" s="168" t="s">
        <v>179</v>
      </c>
    </row>
    <row r="4144" spans="1:13" s="169" customFormat="1" x14ac:dyDescent="0.4">
      <c r="A4144" s="161" t="s">
        <v>2011</v>
      </c>
      <c r="B4144" s="161"/>
      <c r="C4144" s="162" t="s">
        <v>3558</v>
      </c>
      <c r="D4144" s="163">
        <v>45870</v>
      </c>
      <c r="E4144" s="164">
        <v>45919</v>
      </c>
      <c r="F4144" s="165">
        <v>425.76</v>
      </c>
      <c r="G4144" s="166" t="s">
        <v>2258</v>
      </c>
      <c r="H4144" s="161" t="s">
        <v>2021</v>
      </c>
      <c r="I4144" s="161" t="s">
        <v>6017</v>
      </c>
      <c r="J4144" s="161" t="s">
        <v>186</v>
      </c>
      <c r="K4144" s="167"/>
      <c r="L4144" s="168" t="s">
        <v>749</v>
      </c>
      <c r="M4144" s="168" t="s">
        <v>187</v>
      </c>
    </row>
    <row r="4145" spans="1:13" s="169" customFormat="1" x14ac:dyDescent="0.4">
      <c r="A4145" s="161" t="s">
        <v>2011</v>
      </c>
      <c r="B4145" s="161"/>
      <c r="C4145" s="162" t="s">
        <v>3559</v>
      </c>
      <c r="D4145" s="163">
        <v>45870</v>
      </c>
      <c r="E4145" s="164">
        <v>45919</v>
      </c>
      <c r="F4145" s="165">
        <v>3326.89</v>
      </c>
      <c r="G4145" s="166" t="s">
        <v>2258</v>
      </c>
      <c r="H4145" s="161" t="s">
        <v>2021</v>
      </c>
      <c r="I4145" s="161" t="s">
        <v>5899</v>
      </c>
      <c r="J4145" s="161" t="s">
        <v>176</v>
      </c>
      <c r="K4145" s="167"/>
      <c r="L4145" s="168" t="s">
        <v>749</v>
      </c>
      <c r="M4145" s="168" t="s">
        <v>177</v>
      </c>
    </row>
    <row r="4146" spans="1:13" s="169" customFormat="1" x14ac:dyDescent="0.4">
      <c r="A4146" s="161" t="s">
        <v>2011</v>
      </c>
      <c r="B4146" s="161"/>
      <c r="C4146" s="162" t="s">
        <v>3560</v>
      </c>
      <c r="D4146" s="163">
        <v>45870</v>
      </c>
      <c r="E4146" s="164">
        <v>45919</v>
      </c>
      <c r="F4146" s="165">
        <v>285.74</v>
      </c>
      <c r="G4146" s="166" t="s">
        <v>2258</v>
      </c>
      <c r="H4146" s="161" t="s">
        <v>2021</v>
      </c>
      <c r="I4146" s="161" t="s">
        <v>5859</v>
      </c>
      <c r="J4146" s="161" t="s">
        <v>166</v>
      </c>
      <c r="K4146" s="167"/>
      <c r="L4146" s="168" t="s">
        <v>749</v>
      </c>
      <c r="M4146" s="168" t="s">
        <v>167</v>
      </c>
    </row>
    <row r="4147" spans="1:13" s="169" customFormat="1" x14ac:dyDescent="0.4">
      <c r="A4147" s="161" t="s">
        <v>2011</v>
      </c>
      <c r="B4147" s="161"/>
      <c r="C4147" s="162" t="s">
        <v>3561</v>
      </c>
      <c r="D4147" s="163">
        <v>45870</v>
      </c>
      <c r="E4147" s="164">
        <v>45919</v>
      </c>
      <c r="F4147" s="165">
        <v>456.5</v>
      </c>
      <c r="G4147" s="166" t="s">
        <v>2258</v>
      </c>
      <c r="H4147" s="161" t="s">
        <v>2021</v>
      </c>
      <c r="I4147" s="161" t="s">
        <v>5907</v>
      </c>
      <c r="J4147" s="161" t="s">
        <v>188</v>
      </c>
      <c r="K4147" s="167"/>
      <c r="L4147" s="168" t="s">
        <v>749</v>
      </c>
      <c r="M4147" s="168" t="s">
        <v>189</v>
      </c>
    </row>
    <row r="4148" spans="1:13" s="169" customFormat="1" x14ac:dyDescent="0.4">
      <c r="A4148" s="161" t="s">
        <v>2011</v>
      </c>
      <c r="B4148" s="161"/>
      <c r="C4148" s="162" t="s">
        <v>3562</v>
      </c>
      <c r="D4148" s="163">
        <v>45870</v>
      </c>
      <c r="E4148" s="164">
        <v>45919</v>
      </c>
      <c r="F4148" s="165">
        <v>5727.59</v>
      </c>
      <c r="G4148" s="166" t="s">
        <v>2258</v>
      </c>
      <c r="H4148" s="161" t="s">
        <v>2021</v>
      </c>
      <c r="I4148" s="161" t="s">
        <v>5860</v>
      </c>
      <c r="J4148" s="161" t="s">
        <v>168</v>
      </c>
      <c r="K4148" s="167"/>
      <c r="L4148" s="168" t="s">
        <v>749</v>
      </c>
      <c r="M4148" s="168" t="s">
        <v>169</v>
      </c>
    </row>
    <row r="4149" spans="1:13" s="169" customFormat="1" x14ac:dyDescent="0.4">
      <c r="A4149" s="161" t="s">
        <v>2011</v>
      </c>
      <c r="B4149" s="161"/>
      <c r="C4149" s="162" t="s">
        <v>3563</v>
      </c>
      <c r="D4149" s="163">
        <v>45870</v>
      </c>
      <c r="E4149" s="164">
        <v>45919</v>
      </c>
      <c r="F4149" s="165">
        <v>513.39</v>
      </c>
      <c r="G4149" s="166" t="s">
        <v>2258</v>
      </c>
      <c r="H4149" s="161" t="s">
        <v>2021</v>
      </c>
      <c r="I4149" s="161" t="s">
        <v>5889</v>
      </c>
      <c r="J4149" s="161" t="s">
        <v>180</v>
      </c>
      <c r="K4149" s="167"/>
      <c r="L4149" s="168" t="s">
        <v>749</v>
      </c>
      <c r="M4149" s="168" t="s">
        <v>181</v>
      </c>
    </row>
    <row r="4150" spans="1:13" s="169" customFormat="1" x14ac:dyDescent="0.4">
      <c r="A4150" s="161" t="s">
        <v>2011</v>
      </c>
      <c r="B4150" s="161"/>
      <c r="C4150" s="162" t="s">
        <v>3564</v>
      </c>
      <c r="D4150" s="163">
        <v>45870</v>
      </c>
      <c r="E4150" s="164">
        <v>45919</v>
      </c>
      <c r="F4150" s="165">
        <v>1883.92</v>
      </c>
      <c r="G4150" s="166" t="s">
        <v>2258</v>
      </c>
      <c r="H4150" s="161" t="s">
        <v>2021</v>
      </c>
      <c r="I4150" s="161" t="s">
        <v>5934</v>
      </c>
      <c r="J4150" s="161" t="s">
        <v>172</v>
      </c>
      <c r="K4150" s="167"/>
      <c r="L4150" s="168" t="s">
        <v>749</v>
      </c>
      <c r="M4150" s="168" t="s">
        <v>173</v>
      </c>
    </row>
    <row r="4151" spans="1:13" s="169" customFormat="1" x14ac:dyDescent="0.4">
      <c r="A4151" s="161" t="s">
        <v>2011</v>
      </c>
      <c r="B4151" s="161"/>
      <c r="C4151" s="162" t="s">
        <v>3565</v>
      </c>
      <c r="D4151" s="163">
        <v>45894</v>
      </c>
      <c r="E4151" s="164">
        <v>45919</v>
      </c>
      <c r="F4151" s="165">
        <v>1674.73</v>
      </c>
      <c r="G4151" s="166" t="s">
        <v>2258</v>
      </c>
      <c r="H4151" s="161" t="s">
        <v>2021</v>
      </c>
      <c r="I4151" s="161" t="s">
        <v>5969</v>
      </c>
      <c r="J4151" s="161" t="s">
        <v>410</v>
      </c>
      <c r="K4151" s="167"/>
      <c r="L4151" s="168" t="s">
        <v>749</v>
      </c>
      <c r="M4151" s="168" t="s">
        <v>411</v>
      </c>
    </row>
    <row r="4152" spans="1:13" s="169" customFormat="1" x14ac:dyDescent="0.4">
      <c r="A4152" s="161" t="s">
        <v>2011</v>
      </c>
      <c r="B4152" s="161"/>
      <c r="C4152" s="162" t="s">
        <v>3566</v>
      </c>
      <c r="D4152" s="163">
        <v>45894</v>
      </c>
      <c r="E4152" s="164">
        <v>45919</v>
      </c>
      <c r="F4152" s="165">
        <v>500.31</v>
      </c>
      <c r="G4152" s="166" t="s">
        <v>2258</v>
      </c>
      <c r="H4152" s="161" t="s">
        <v>2021</v>
      </c>
      <c r="I4152" s="161" t="s">
        <v>5890</v>
      </c>
      <c r="J4152" s="161" t="s">
        <v>92</v>
      </c>
      <c r="K4152" s="167"/>
      <c r="L4152" s="168" t="s">
        <v>749</v>
      </c>
      <c r="M4152" s="168" t="s">
        <v>93</v>
      </c>
    </row>
    <row r="4153" spans="1:13" s="169" customFormat="1" x14ac:dyDescent="0.4">
      <c r="A4153" s="161" t="s">
        <v>2011</v>
      </c>
      <c r="B4153" s="161"/>
      <c r="C4153" s="162" t="s">
        <v>3567</v>
      </c>
      <c r="D4153" s="163">
        <v>45894</v>
      </c>
      <c r="E4153" s="164">
        <v>45919</v>
      </c>
      <c r="F4153" s="165">
        <v>5767.13</v>
      </c>
      <c r="G4153" s="166" t="s">
        <v>2258</v>
      </c>
      <c r="H4153" s="161" t="s">
        <v>2021</v>
      </c>
      <c r="I4153" s="161" t="s">
        <v>5934</v>
      </c>
      <c r="J4153" s="161" t="s">
        <v>172</v>
      </c>
      <c r="K4153" s="167"/>
      <c r="L4153" s="168" t="s">
        <v>749</v>
      </c>
      <c r="M4153" s="168" t="s">
        <v>173</v>
      </c>
    </row>
    <row r="4154" spans="1:13" s="169" customFormat="1" x14ac:dyDescent="0.4">
      <c r="A4154" s="161" t="s">
        <v>2011</v>
      </c>
      <c r="B4154" s="161"/>
      <c r="C4154" s="162" t="s">
        <v>3568</v>
      </c>
      <c r="D4154" s="163">
        <v>45894</v>
      </c>
      <c r="E4154" s="164">
        <v>45919</v>
      </c>
      <c r="F4154" s="165">
        <v>528.29</v>
      </c>
      <c r="G4154" s="166" t="s">
        <v>2258</v>
      </c>
      <c r="H4154" s="161" t="s">
        <v>2021</v>
      </c>
      <c r="I4154" s="161" t="s">
        <v>6022</v>
      </c>
      <c r="J4154" s="161" t="s">
        <v>240</v>
      </c>
      <c r="K4154" s="167"/>
      <c r="L4154" s="168" t="s">
        <v>749</v>
      </c>
      <c r="M4154" s="168" t="s">
        <v>241</v>
      </c>
    </row>
    <row r="4155" spans="1:13" s="169" customFormat="1" x14ac:dyDescent="0.4">
      <c r="A4155" s="161" t="s">
        <v>2011</v>
      </c>
      <c r="B4155" s="161"/>
      <c r="C4155" s="162" t="s">
        <v>3569</v>
      </c>
      <c r="D4155" s="163">
        <v>45894</v>
      </c>
      <c r="E4155" s="164">
        <v>45919</v>
      </c>
      <c r="F4155" s="165">
        <v>625.9</v>
      </c>
      <c r="G4155" s="166" t="s">
        <v>2258</v>
      </c>
      <c r="H4155" s="161" t="s">
        <v>2021</v>
      </c>
      <c r="I4155" s="161" t="s">
        <v>6029</v>
      </c>
      <c r="J4155" s="161" t="s">
        <v>74</v>
      </c>
      <c r="K4155" s="167"/>
      <c r="L4155" s="168" t="s">
        <v>749</v>
      </c>
      <c r="M4155" s="168" t="s">
        <v>75</v>
      </c>
    </row>
    <row r="4156" spans="1:13" s="169" customFormat="1" x14ac:dyDescent="0.4">
      <c r="A4156" s="161" t="s">
        <v>2011</v>
      </c>
      <c r="B4156" s="161"/>
      <c r="C4156" s="162" t="s">
        <v>3570</v>
      </c>
      <c r="D4156" s="163">
        <v>45894</v>
      </c>
      <c r="E4156" s="164">
        <v>45919</v>
      </c>
      <c r="F4156" s="165">
        <v>581.16999999999996</v>
      </c>
      <c r="G4156" s="166" t="s">
        <v>2258</v>
      </c>
      <c r="H4156" s="161" t="s">
        <v>2021</v>
      </c>
      <c r="I4156" s="161" t="s">
        <v>5971</v>
      </c>
      <c r="J4156" s="161" t="s">
        <v>2</v>
      </c>
      <c r="K4156" s="167"/>
      <c r="L4156" s="168" t="s">
        <v>749</v>
      </c>
      <c r="M4156" s="168" t="s">
        <v>3</v>
      </c>
    </row>
    <row r="4157" spans="1:13" s="169" customFormat="1" x14ac:dyDescent="0.4">
      <c r="A4157" s="161" t="s">
        <v>2011</v>
      </c>
      <c r="B4157" s="161"/>
      <c r="C4157" s="162" t="s">
        <v>3571</v>
      </c>
      <c r="D4157" s="163">
        <v>45894</v>
      </c>
      <c r="E4157" s="164">
        <v>45919</v>
      </c>
      <c r="F4157" s="165">
        <v>568.78</v>
      </c>
      <c r="G4157" s="166" t="s">
        <v>2258</v>
      </c>
      <c r="H4157" s="161" t="s">
        <v>2021</v>
      </c>
      <c r="I4157" s="161" t="s">
        <v>5891</v>
      </c>
      <c r="J4157" s="161" t="s">
        <v>148</v>
      </c>
      <c r="K4157" s="167"/>
      <c r="L4157" s="168" t="s">
        <v>749</v>
      </c>
      <c r="M4157" s="168" t="s">
        <v>149</v>
      </c>
    </row>
    <row r="4158" spans="1:13" s="169" customFormat="1" x14ac:dyDescent="0.4">
      <c r="A4158" s="161" t="s">
        <v>2011</v>
      </c>
      <c r="B4158" s="161"/>
      <c r="C4158" s="162" t="s">
        <v>3572</v>
      </c>
      <c r="D4158" s="163">
        <v>45894</v>
      </c>
      <c r="E4158" s="164">
        <v>45919</v>
      </c>
      <c r="F4158" s="165">
        <v>528.29</v>
      </c>
      <c r="G4158" s="166" t="s">
        <v>2258</v>
      </c>
      <c r="H4158" s="161" t="s">
        <v>2021</v>
      </c>
      <c r="I4158" s="161" t="s">
        <v>5975</v>
      </c>
      <c r="J4158" s="161" t="s">
        <v>202</v>
      </c>
      <c r="K4158" s="167"/>
      <c r="L4158" s="168" t="s">
        <v>749</v>
      </c>
      <c r="M4158" s="168" t="s">
        <v>203</v>
      </c>
    </row>
    <row r="4159" spans="1:13" s="169" customFormat="1" x14ac:dyDescent="0.4">
      <c r="A4159" s="161" t="s">
        <v>2011</v>
      </c>
      <c r="B4159" s="161"/>
      <c r="C4159" s="162" t="s">
        <v>3573</v>
      </c>
      <c r="D4159" s="163">
        <v>45894</v>
      </c>
      <c r="E4159" s="164">
        <v>45919</v>
      </c>
      <c r="F4159" s="165">
        <v>5494.07</v>
      </c>
      <c r="G4159" s="166" t="s">
        <v>2258</v>
      </c>
      <c r="H4159" s="161" t="s">
        <v>2021</v>
      </c>
      <c r="I4159" s="161" t="s">
        <v>6030</v>
      </c>
      <c r="J4159" s="161" t="s">
        <v>76</v>
      </c>
      <c r="K4159" s="167"/>
      <c r="L4159" s="168" t="s">
        <v>749</v>
      </c>
      <c r="M4159" s="168" t="s">
        <v>77</v>
      </c>
    </row>
    <row r="4160" spans="1:13" s="169" customFormat="1" x14ac:dyDescent="0.4">
      <c r="A4160" s="161" t="s">
        <v>2011</v>
      </c>
      <c r="B4160" s="161"/>
      <c r="C4160" s="162" t="s">
        <v>3574</v>
      </c>
      <c r="D4160" s="163">
        <v>45894</v>
      </c>
      <c r="E4160" s="164">
        <v>45919</v>
      </c>
      <c r="F4160" s="165">
        <v>528.29</v>
      </c>
      <c r="G4160" s="166" t="s">
        <v>2258</v>
      </c>
      <c r="H4160" s="161" t="s">
        <v>2021</v>
      </c>
      <c r="I4160" s="161" t="s">
        <v>5976</v>
      </c>
      <c r="J4160" s="161" t="s">
        <v>4</v>
      </c>
      <c r="K4160" s="167"/>
      <c r="L4160" s="168" t="s">
        <v>749</v>
      </c>
      <c r="M4160" s="168" t="s">
        <v>5</v>
      </c>
    </row>
    <row r="4161" spans="1:13" s="169" customFormat="1" x14ac:dyDescent="0.4">
      <c r="A4161" s="161" t="s">
        <v>2011</v>
      </c>
      <c r="B4161" s="161"/>
      <c r="C4161" s="162" t="s">
        <v>3575</v>
      </c>
      <c r="D4161" s="163">
        <v>45894</v>
      </c>
      <c r="E4161" s="164">
        <v>45919</v>
      </c>
      <c r="F4161" s="165">
        <v>1907.43</v>
      </c>
      <c r="G4161" s="166" t="s">
        <v>2258</v>
      </c>
      <c r="H4161" s="161" t="s">
        <v>2021</v>
      </c>
      <c r="I4161" s="161" t="s">
        <v>5968</v>
      </c>
      <c r="J4161" s="161" t="s">
        <v>108</v>
      </c>
      <c r="K4161" s="167"/>
      <c r="L4161" s="168" t="s">
        <v>749</v>
      </c>
      <c r="M4161" s="168" t="s">
        <v>109</v>
      </c>
    </row>
    <row r="4162" spans="1:13" s="169" customFormat="1" x14ac:dyDescent="0.4">
      <c r="A4162" s="161" t="s">
        <v>2011</v>
      </c>
      <c r="B4162" s="161"/>
      <c r="C4162" s="162" t="s">
        <v>3576</v>
      </c>
      <c r="D4162" s="163">
        <v>45894</v>
      </c>
      <c r="E4162" s="164">
        <v>45919</v>
      </c>
      <c r="F4162" s="165">
        <v>596.11</v>
      </c>
      <c r="G4162" s="166" t="s">
        <v>2258</v>
      </c>
      <c r="H4162" s="161" t="s">
        <v>2021</v>
      </c>
      <c r="I4162" s="161" t="s">
        <v>6023</v>
      </c>
      <c r="J4162" s="161" t="s">
        <v>204</v>
      </c>
      <c r="K4162" s="167"/>
      <c r="L4162" s="168" t="s">
        <v>749</v>
      </c>
      <c r="M4162" s="168" t="s">
        <v>205</v>
      </c>
    </row>
    <row r="4163" spans="1:13" s="169" customFormat="1" x14ac:dyDescent="0.4">
      <c r="A4163" s="161" t="s">
        <v>2011</v>
      </c>
      <c r="B4163" s="161"/>
      <c r="C4163" s="162" t="s">
        <v>3577</v>
      </c>
      <c r="D4163" s="163">
        <v>45894</v>
      </c>
      <c r="E4163" s="164">
        <v>45919</v>
      </c>
      <c r="F4163" s="165">
        <v>576.66999999999996</v>
      </c>
      <c r="G4163" s="166" t="s">
        <v>2258</v>
      </c>
      <c r="H4163" s="161" t="s">
        <v>2021</v>
      </c>
      <c r="I4163" s="161" t="s">
        <v>5970</v>
      </c>
      <c r="J4163" s="161" t="s">
        <v>130</v>
      </c>
      <c r="K4163" s="167"/>
      <c r="L4163" s="168" t="s">
        <v>749</v>
      </c>
      <c r="M4163" s="168" t="s">
        <v>131</v>
      </c>
    </row>
    <row r="4164" spans="1:13" s="169" customFormat="1" x14ac:dyDescent="0.4">
      <c r="A4164" s="161" t="s">
        <v>2011</v>
      </c>
      <c r="B4164" s="161"/>
      <c r="C4164" s="162" t="s">
        <v>3578</v>
      </c>
      <c r="D4164" s="163">
        <v>45894</v>
      </c>
      <c r="E4164" s="164">
        <v>45919</v>
      </c>
      <c r="F4164" s="165">
        <v>4082.55</v>
      </c>
      <c r="G4164" s="166" t="s">
        <v>2258</v>
      </c>
      <c r="H4164" s="161" t="s">
        <v>2021</v>
      </c>
      <c r="I4164" s="161" t="s">
        <v>5929</v>
      </c>
      <c r="J4164" s="161" t="s">
        <v>192</v>
      </c>
      <c r="K4164" s="167"/>
      <c r="L4164" s="168" t="s">
        <v>749</v>
      </c>
      <c r="M4164" s="168" t="s">
        <v>193</v>
      </c>
    </row>
    <row r="4165" spans="1:13" s="169" customFormat="1" x14ac:dyDescent="0.4">
      <c r="A4165" s="161" t="s">
        <v>2011</v>
      </c>
      <c r="B4165" s="161"/>
      <c r="C4165" s="162" t="s">
        <v>3579</v>
      </c>
      <c r="D4165" s="163">
        <v>45894</v>
      </c>
      <c r="E4165" s="164">
        <v>45919</v>
      </c>
      <c r="F4165" s="165">
        <v>623.76</v>
      </c>
      <c r="G4165" s="166" t="s">
        <v>2258</v>
      </c>
      <c r="H4165" s="161" t="s">
        <v>2021</v>
      </c>
      <c r="I4165" s="161" t="s">
        <v>5951</v>
      </c>
      <c r="J4165" s="161" t="s">
        <v>96</v>
      </c>
      <c r="K4165" s="167"/>
      <c r="L4165" s="168" t="s">
        <v>749</v>
      </c>
      <c r="M4165" s="168" t="s">
        <v>97</v>
      </c>
    </row>
    <row r="4166" spans="1:13" s="169" customFormat="1" x14ac:dyDescent="0.4">
      <c r="A4166" s="161" t="s">
        <v>2011</v>
      </c>
      <c r="B4166" s="161"/>
      <c r="C4166" s="162" t="s">
        <v>3580</v>
      </c>
      <c r="D4166" s="163">
        <v>45894</v>
      </c>
      <c r="E4166" s="164">
        <v>45919</v>
      </c>
      <c r="F4166" s="165">
        <v>528.29</v>
      </c>
      <c r="G4166" s="166" t="s">
        <v>2258</v>
      </c>
      <c r="H4166" s="161" t="s">
        <v>2021</v>
      </c>
      <c r="I4166" s="161" t="s">
        <v>6024</v>
      </c>
      <c r="J4166" s="161" t="s">
        <v>242</v>
      </c>
      <c r="K4166" s="167"/>
      <c r="L4166" s="168" t="s">
        <v>749</v>
      </c>
      <c r="M4166" s="168" t="s">
        <v>243</v>
      </c>
    </row>
    <row r="4167" spans="1:13" s="169" customFormat="1" x14ac:dyDescent="0.4">
      <c r="A4167" s="161" t="s">
        <v>2011</v>
      </c>
      <c r="B4167" s="161"/>
      <c r="C4167" s="162" t="s">
        <v>3581</v>
      </c>
      <c r="D4167" s="163">
        <v>45894</v>
      </c>
      <c r="E4167" s="164">
        <v>45919</v>
      </c>
      <c r="F4167" s="165">
        <v>625.9</v>
      </c>
      <c r="G4167" s="166" t="s">
        <v>2258</v>
      </c>
      <c r="H4167" s="161" t="s">
        <v>2021</v>
      </c>
      <c r="I4167" s="161" t="s">
        <v>5972</v>
      </c>
      <c r="J4167" s="161" t="s">
        <v>62</v>
      </c>
      <c r="K4167" s="167"/>
      <c r="L4167" s="168" t="s">
        <v>749</v>
      </c>
      <c r="M4167" s="168" t="s">
        <v>63</v>
      </c>
    </row>
    <row r="4168" spans="1:13" s="169" customFormat="1" x14ac:dyDescent="0.4">
      <c r="A4168" s="161" t="s">
        <v>2011</v>
      </c>
      <c r="B4168" s="161"/>
      <c r="C4168" s="162" t="s">
        <v>3582</v>
      </c>
      <c r="D4168" s="163">
        <v>45894</v>
      </c>
      <c r="E4168" s="164">
        <v>45919</v>
      </c>
      <c r="F4168" s="165">
        <v>576.54</v>
      </c>
      <c r="G4168" s="166" t="s">
        <v>2258</v>
      </c>
      <c r="H4168" s="161" t="s">
        <v>2021</v>
      </c>
      <c r="I4168" s="161" t="s">
        <v>5896</v>
      </c>
      <c r="J4168" s="161" t="s">
        <v>190</v>
      </c>
      <c r="K4168" s="167"/>
      <c r="L4168" s="168" t="s">
        <v>749</v>
      </c>
      <c r="M4168" s="168" t="s">
        <v>191</v>
      </c>
    </row>
    <row r="4169" spans="1:13" s="169" customFormat="1" x14ac:dyDescent="0.4">
      <c r="A4169" s="161" t="s">
        <v>2011</v>
      </c>
      <c r="B4169" s="161"/>
      <c r="C4169" s="162" t="s">
        <v>3583</v>
      </c>
      <c r="D4169" s="163">
        <v>45894</v>
      </c>
      <c r="E4169" s="164">
        <v>45919</v>
      </c>
      <c r="F4169" s="165">
        <v>1760.48</v>
      </c>
      <c r="G4169" s="166" t="s">
        <v>2258</v>
      </c>
      <c r="H4169" s="161" t="s">
        <v>2021</v>
      </c>
      <c r="I4169" s="161" t="s">
        <v>6031</v>
      </c>
      <c r="J4169" s="161" t="s">
        <v>104</v>
      </c>
      <c r="K4169" s="167"/>
      <c r="L4169" s="168" t="s">
        <v>749</v>
      </c>
      <c r="M4169" s="168" t="s">
        <v>105</v>
      </c>
    </row>
    <row r="4170" spans="1:13" s="169" customFormat="1" x14ac:dyDescent="0.4">
      <c r="A4170" s="161" t="s">
        <v>2011</v>
      </c>
      <c r="B4170" s="161"/>
      <c r="C4170" s="162" t="s">
        <v>3584</v>
      </c>
      <c r="D4170" s="163">
        <v>45894</v>
      </c>
      <c r="E4170" s="164">
        <v>45919</v>
      </c>
      <c r="F4170" s="165">
        <v>512.16</v>
      </c>
      <c r="G4170" s="166" t="s">
        <v>2258</v>
      </c>
      <c r="H4170" s="161" t="s">
        <v>2021</v>
      </c>
      <c r="I4170" s="161" t="s">
        <v>5897</v>
      </c>
      <c r="J4170" s="161" t="s">
        <v>258</v>
      </c>
      <c r="K4170" s="167"/>
      <c r="L4170" s="168" t="s">
        <v>749</v>
      </c>
      <c r="M4170" s="168" t="s">
        <v>259</v>
      </c>
    </row>
    <row r="4171" spans="1:13" s="169" customFormat="1" x14ac:dyDescent="0.4">
      <c r="A4171" s="161" t="s">
        <v>2011</v>
      </c>
      <c r="B4171" s="161"/>
      <c r="C4171" s="162" t="s">
        <v>3585</v>
      </c>
      <c r="D4171" s="163">
        <v>45894</v>
      </c>
      <c r="E4171" s="164">
        <v>45919</v>
      </c>
      <c r="F4171" s="165">
        <v>630.6</v>
      </c>
      <c r="G4171" s="166" t="s">
        <v>2258</v>
      </c>
      <c r="H4171" s="161" t="s">
        <v>2021</v>
      </c>
      <c r="I4171" s="161" t="s">
        <v>5973</v>
      </c>
      <c r="J4171" s="161" t="s">
        <v>78</v>
      </c>
      <c r="K4171" s="167"/>
      <c r="L4171" s="168" t="s">
        <v>749</v>
      </c>
      <c r="M4171" s="168" t="s">
        <v>79</v>
      </c>
    </row>
    <row r="4172" spans="1:13" s="169" customFormat="1" x14ac:dyDescent="0.4">
      <c r="A4172" s="161" t="s">
        <v>2011</v>
      </c>
      <c r="B4172" s="161"/>
      <c r="C4172" s="162" t="s">
        <v>3586</v>
      </c>
      <c r="D4172" s="163">
        <v>45894</v>
      </c>
      <c r="E4172" s="164">
        <v>45919</v>
      </c>
      <c r="F4172" s="165">
        <v>528.29</v>
      </c>
      <c r="G4172" s="166" t="s">
        <v>2258</v>
      </c>
      <c r="H4172" s="161" t="s">
        <v>2021</v>
      </c>
      <c r="I4172" s="161" t="s">
        <v>5898</v>
      </c>
      <c r="J4172" s="161" t="s">
        <v>244</v>
      </c>
      <c r="K4172" s="167"/>
      <c r="L4172" s="168" t="s">
        <v>749</v>
      </c>
      <c r="M4172" s="168" t="s">
        <v>245</v>
      </c>
    </row>
    <row r="4173" spans="1:13" s="169" customFormat="1" x14ac:dyDescent="0.4">
      <c r="A4173" s="161" t="s">
        <v>2011</v>
      </c>
      <c r="B4173" s="161"/>
      <c r="C4173" s="162" t="s">
        <v>3587</v>
      </c>
      <c r="D4173" s="163">
        <v>45894</v>
      </c>
      <c r="E4173" s="164">
        <v>45919</v>
      </c>
      <c r="F4173" s="165">
        <v>683.02</v>
      </c>
      <c r="G4173" s="166" t="s">
        <v>2258</v>
      </c>
      <c r="H4173" s="161" t="s">
        <v>2021</v>
      </c>
      <c r="I4173" s="161" t="s">
        <v>5893</v>
      </c>
      <c r="J4173" s="161" t="s">
        <v>136</v>
      </c>
      <c r="K4173" s="167"/>
      <c r="L4173" s="168" t="s">
        <v>749</v>
      </c>
      <c r="M4173" s="168" t="s">
        <v>137</v>
      </c>
    </row>
    <row r="4174" spans="1:13" s="169" customFormat="1" x14ac:dyDescent="0.4">
      <c r="A4174" s="161" t="s">
        <v>2011</v>
      </c>
      <c r="B4174" s="161"/>
      <c r="C4174" s="162" t="s">
        <v>3588</v>
      </c>
      <c r="D4174" s="163">
        <v>45894</v>
      </c>
      <c r="E4174" s="164">
        <v>45919</v>
      </c>
      <c r="F4174" s="165">
        <v>528.29</v>
      </c>
      <c r="G4174" s="166" t="s">
        <v>2258</v>
      </c>
      <c r="H4174" s="161" t="s">
        <v>2021</v>
      </c>
      <c r="I4174" s="161" t="s">
        <v>5901</v>
      </c>
      <c r="J4174" s="161" t="s">
        <v>206</v>
      </c>
      <c r="K4174" s="167"/>
      <c r="L4174" s="168" t="s">
        <v>749</v>
      </c>
      <c r="M4174" s="168" t="s">
        <v>207</v>
      </c>
    </row>
    <row r="4175" spans="1:13" s="169" customFormat="1" x14ac:dyDescent="0.4">
      <c r="A4175" s="161" t="s">
        <v>2011</v>
      </c>
      <c r="B4175" s="161"/>
      <c r="C4175" s="162" t="s">
        <v>3589</v>
      </c>
      <c r="D4175" s="163">
        <v>45894</v>
      </c>
      <c r="E4175" s="164">
        <v>45919</v>
      </c>
      <c r="F4175" s="165">
        <v>568.78</v>
      </c>
      <c r="G4175" s="166" t="s">
        <v>2258</v>
      </c>
      <c r="H4175" s="161" t="s">
        <v>2021</v>
      </c>
      <c r="I4175" s="161" t="s">
        <v>5894</v>
      </c>
      <c r="J4175" s="161" t="s">
        <v>138</v>
      </c>
      <c r="K4175" s="167"/>
      <c r="L4175" s="168" t="s">
        <v>749</v>
      </c>
      <c r="M4175" s="168" t="s">
        <v>139</v>
      </c>
    </row>
    <row r="4176" spans="1:13" s="169" customFormat="1" x14ac:dyDescent="0.4">
      <c r="A4176" s="161" t="s">
        <v>2011</v>
      </c>
      <c r="B4176" s="161"/>
      <c r="C4176" s="162" t="s">
        <v>3590</v>
      </c>
      <c r="D4176" s="163">
        <v>45894</v>
      </c>
      <c r="E4176" s="164">
        <v>45919</v>
      </c>
      <c r="F4176" s="165">
        <v>507.82</v>
      </c>
      <c r="G4176" s="166" t="s">
        <v>2258</v>
      </c>
      <c r="H4176" s="161" t="s">
        <v>2021</v>
      </c>
      <c r="I4176" s="161" t="s">
        <v>5902</v>
      </c>
      <c r="J4176" s="161" t="s">
        <v>208</v>
      </c>
      <c r="K4176" s="167"/>
      <c r="L4176" s="168" t="s">
        <v>749</v>
      </c>
      <c r="M4176" s="168" t="s">
        <v>209</v>
      </c>
    </row>
    <row r="4177" spans="1:13" s="169" customFormat="1" x14ac:dyDescent="0.4">
      <c r="A4177" s="161" t="s">
        <v>2011</v>
      </c>
      <c r="B4177" s="161"/>
      <c r="C4177" s="162" t="s">
        <v>3591</v>
      </c>
      <c r="D4177" s="163">
        <v>45894</v>
      </c>
      <c r="E4177" s="164">
        <v>45919</v>
      </c>
      <c r="F4177" s="165">
        <v>625.9</v>
      </c>
      <c r="G4177" s="166" t="s">
        <v>2258</v>
      </c>
      <c r="H4177" s="161" t="s">
        <v>2021</v>
      </c>
      <c r="I4177" s="161" t="s">
        <v>5895</v>
      </c>
      <c r="J4177" s="161" t="s">
        <v>102</v>
      </c>
      <c r="K4177" s="167"/>
      <c r="L4177" s="168" t="s">
        <v>749</v>
      </c>
      <c r="M4177" s="168" t="s">
        <v>103</v>
      </c>
    </row>
    <row r="4178" spans="1:13" s="169" customFormat="1" x14ac:dyDescent="0.4">
      <c r="A4178" s="161" t="s">
        <v>2011</v>
      </c>
      <c r="B4178" s="161"/>
      <c r="C4178" s="162" t="s">
        <v>3592</v>
      </c>
      <c r="D4178" s="163">
        <v>45894</v>
      </c>
      <c r="E4178" s="164">
        <v>45919</v>
      </c>
      <c r="F4178" s="165">
        <v>596.11</v>
      </c>
      <c r="G4178" s="166" t="s">
        <v>2258</v>
      </c>
      <c r="H4178" s="161" t="s">
        <v>2021</v>
      </c>
      <c r="I4178" s="161" t="s">
        <v>5985</v>
      </c>
      <c r="J4178" s="161" t="s">
        <v>254</v>
      </c>
      <c r="K4178" s="167"/>
      <c r="L4178" s="168" t="s">
        <v>749</v>
      </c>
      <c r="M4178" s="168" t="s">
        <v>255</v>
      </c>
    </row>
    <row r="4179" spans="1:13" s="169" customFormat="1" x14ac:dyDescent="0.4">
      <c r="A4179" s="161" t="s">
        <v>2011</v>
      </c>
      <c r="B4179" s="161"/>
      <c r="C4179" s="162" t="s">
        <v>3593</v>
      </c>
      <c r="D4179" s="163">
        <v>45894</v>
      </c>
      <c r="E4179" s="164">
        <v>45919</v>
      </c>
      <c r="F4179" s="165">
        <v>884.75</v>
      </c>
      <c r="G4179" s="166" t="s">
        <v>2258</v>
      </c>
      <c r="H4179" s="161" t="s">
        <v>2021</v>
      </c>
      <c r="I4179" s="161" t="s">
        <v>6032</v>
      </c>
      <c r="J4179" s="161" t="s">
        <v>30</v>
      </c>
      <c r="K4179" s="167"/>
      <c r="L4179" s="168" t="s">
        <v>749</v>
      </c>
      <c r="M4179" s="168" t="s">
        <v>31</v>
      </c>
    </row>
    <row r="4180" spans="1:13" s="169" customFormat="1" x14ac:dyDescent="0.4">
      <c r="A4180" s="161" t="s">
        <v>2011</v>
      </c>
      <c r="B4180" s="161"/>
      <c r="C4180" s="162" t="s">
        <v>3594</v>
      </c>
      <c r="D4180" s="163">
        <v>45894</v>
      </c>
      <c r="E4180" s="164">
        <v>45919</v>
      </c>
      <c r="F4180" s="165">
        <v>528.29</v>
      </c>
      <c r="G4180" s="166" t="s">
        <v>2258</v>
      </c>
      <c r="H4180" s="161" t="s">
        <v>2021</v>
      </c>
      <c r="I4180" s="161" t="s">
        <v>5903</v>
      </c>
      <c r="J4180" s="161" t="s">
        <v>210</v>
      </c>
      <c r="K4180" s="167"/>
      <c r="L4180" s="168" t="s">
        <v>749</v>
      </c>
      <c r="M4180" s="168" t="s">
        <v>211</v>
      </c>
    </row>
    <row r="4181" spans="1:13" s="169" customFormat="1" x14ac:dyDescent="0.4">
      <c r="A4181" s="161" t="s">
        <v>2011</v>
      </c>
      <c r="B4181" s="161"/>
      <c r="C4181" s="162" t="s">
        <v>3595</v>
      </c>
      <c r="D4181" s="163">
        <v>45894</v>
      </c>
      <c r="E4181" s="164">
        <v>45919</v>
      </c>
      <c r="F4181" s="165">
        <v>568.78</v>
      </c>
      <c r="G4181" s="166" t="s">
        <v>2258</v>
      </c>
      <c r="H4181" s="161" t="s">
        <v>2021</v>
      </c>
      <c r="I4181" s="161" t="s">
        <v>5982</v>
      </c>
      <c r="J4181" s="161" t="s">
        <v>132</v>
      </c>
      <c r="K4181" s="167"/>
      <c r="L4181" s="168" t="s">
        <v>749</v>
      </c>
      <c r="M4181" s="168" t="s">
        <v>1900</v>
      </c>
    </row>
    <row r="4182" spans="1:13" s="169" customFormat="1" x14ac:dyDescent="0.4">
      <c r="A4182" s="161" t="s">
        <v>2011</v>
      </c>
      <c r="B4182" s="161"/>
      <c r="C4182" s="162" t="s">
        <v>3596</v>
      </c>
      <c r="D4182" s="163">
        <v>45894</v>
      </c>
      <c r="E4182" s="164">
        <v>45919</v>
      </c>
      <c r="F4182" s="165">
        <v>6618.9</v>
      </c>
      <c r="G4182" s="166" t="s">
        <v>2258</v>
      </c>
      <c r="H4182" s="161" t="s">
        <v>2021</v>
      </c>
      <c r="I4182" s="161" t="s">
        <v>5987</v>
      </c>
      <c r="J4182" s="161" t="s">
        <v>58</v>
      </c>
      <c r="K4182" s="167"/>
      <c r="L4182" s="168" t="s">
        <v>749</v>
      </c>
      <c r="M4182" s="168" t="s">
        <v>59</v>
      </c>
    </row>
    <row r="4183" spans="1:13" s="169" customFormat="1" x14ac:dyDescent="0.4">
      <c r="A4183" s="161" t="s">
        <v>2011</v>
      </c>
      <c r="B4183" s="161"/>
      <c r="C4183" s="162" t="s">
        <v>3597</v>
      </c>
      <c r="D4183" s="163">
        <v>45894</v>
      </c>
      <c r="E4183" s="164">
        <v>45919</v>
      </c>
      <c r="F4183" s="165">
        <v>5274.04</v>
      </c>
      <c r="G4183" s="166" t="s">
        <v>2258</v>
      </c>
      <c r="H4183" s="161" t="s">
        <v>2021</v>
      </c>
      <c r="I4183" s="161" t="s">
        <v>6033</v>
      </c>
      <c r="J4183" s="161" t="s">
        <v>80</v>
      </c>
      <c r="K4183" s="167"/>
      <c r="L4183" s="168" t="s">
        <v>749</v>
      </c>
      <c r="M4183" s="168" t="s">
        <v>81</v>
      </c>
    </row>
    <row r="4184" spans="1:13" s="169" customFormat="1" x14ac:dyDescent="0.4">
      <c r="A4184" s="161" t="s">
        <v>2011</v>
      </c>
      <c r="B4184" s="161"/>
      <c r="C4184" s="162" t="s">
        <v>3598</v>
      </c>
      <c r="D4184" s="163">
        <v>45894</v>
      </c>
      <c r="E4184" s="164">
        <v>45919</v>
      </c>
      <c r="F4184" s="165">
        <v>509.55</v>
      </c>
      <c r="G4184" s="166" t="s">
        <v>2258</v>
      </c>
      <c r="H4184" s="161" t="s">
        <v>2021</v>
      </c>
      <c r="I4184" s="161" t="s">
        <v>5712</v>
      </c>
      <c r="J4184" s="161" t="s">
        <v>486</v>
      </c>
      <c r="K4184" s="167"/>
      <c r="L4184" s="168" t="s">
        <v>749</v>
      </c>
      <c r="M4184" s="168" t="s">
        <v>487</v>
      </c>
    </row>
    <row r="4185" spans="1:13" s="169" customFormat="1" x14ac:dyDescent="0.4">
      <c r="A4185" s="161" t="s">
        <v>2011</v>
      </c>
      <c r="B4185" s="161"/>
      <c r="C4185" s="162" t="s">
        <v>3599</v>
      </c>
      <c r="D4185" s="163">
        <v>45894</v>
      </c>
      <c r="E4185" s="164">
        <v>45919</v>
      </c>
      <c r="F4185" s="165">
        <v>740.15</v>
      </c>
      <c r="G4185" s="166" t="s">
        <v>2258</v>
      </c>
      <c r="H4185" s="161" t="s">
        <v>2021</v>
      </c>
      <c r="I4185" s="161" t="s">
        <v>5984</v>
      </c>
      <c r="J4185" s="161" t="s">
        <v>82</v>
      </c>
      <c r="K4185" s="167"/>
      <c r="L4185" s="168" t="s">
        <v>749</v>
      </c>
      <c r="M4185" s="168" t="s">
        <v>83</v>
      </c>
    </row>
    <row r="4186" spans="1:13" s="169" customFormat="1" x14ac:dyDescent="0.4">
      <c r="A4186" s="161" t="s">
        <v>2011</v>
      </c>
      <c r="B4186" s="161"/>
      <c r="C4186" s="162" t="s">
        <v>3600</v>
      </c>
      <c r="D4186" s="163">
        <v>45894</v>
      </c>
      <c r="E4186" s="164">
        <v>45919</v>
      </c>
      <c r="F4186" s="165">
        <v>2439.04</v>
      </c>
      <c r="G4186" s="166" t="s">
        <v>2258</v>
      </c>
      <c r="H4186" s="161" t="s">
        <v>2021</v>
      </c>
      <c r="I4186" s="161" t="s">
        <v>5872</v>
      </c>
      <c r="J4186" s="161" t="s">
        <v>222</v>
      </c>
      <c r="K4186" s="167"/>
      <c r="L4186" s="168" t="s">
        <v>749</v>
      </c>
      <c r="M4186" s="168" t="s">
        <v>223</v>
      </c>
    </row>
    <row r="4187" spans="1:13" s="169" customFormat="1" x14ac:dyDescent="0.4">
      <c r="A4187" s="161" t="s">
        <v>2011</v>
      </c>
      <c r="B4187" s="161"/>
      <c r="C4187" s="162" t="s">
        <v>3601</v>
      </c>
      <c r="D4187" s="163">
        <v>45894</v>
      </c>
      <c r="E4187" s="164">
        <v>45919</v>
      </c>
      <c r="F4187" s="165">
        <v>2012.52</v>
      </c>
      <c r="G4187" s="166" t="s">
        <v>2258</v>
      </c>
      <c r="H4187" s="161" t="s">
        <v>2021</v>
      </c>
      <c r="I4187" s="161" t="s">
        <v>5938</v>
      </c>
      <c r="J4187" s="161" t="s">
        <v>94</v>
      </c>
      <c r="K4187" s="167"/>
      <c r="L4187" s="168" t="s">
        <v>749</v>
      </c>
      <c r="M4187" s="168" t="s">
        <v>95</v>
      </c>
    </row>
    <row r="4188" spans="1:13" s="169" customFormat="1" x14ac:dyDescent="0.4">
      <c r="A4188" s="161" t="s">
        <v>2011</v>
      </c>
      <c r="B4188" s="161"/>
      <c r="C4188" s="162" t="s">
        <v>3602</v>
      </c>
      <c r="D4188" s="163">
        <v>45894</v>
      </c>
      <c r="E4188" s="164">
        <v>45919</v>
      </c>
      <c r="F4188" s="165">
        <v>528.29</v>
      </c>
      <c r="G4188" s="166" t="s">
        <v>2258</v>
      </c>
      <c r="H4188" s="161" t="s">
        <v>2021</v>
      </c>
      <c r="I4188" s="161" t="s">
        <v>5991</v>
      </c>
      <c r="J4188" s="161" t="s">
        <v>214</v>
      </c>
      <c r="K4188" s="167"/>
      <c r="L4188" s="168" t="s">
        <v>749</v>
      </c>
      <c r="M4188" s="168" t="s">
        <v>215</v>
      </c>
    </row>
    <row r="4189" spans="1:13" s="169" customFormat="1" x14ac:dyDescent="0.4">
      <c r="A4189" s="161" t="s">
        <v>2011</v>
      </c>
      <c r="B4189" s="161"/>
      <c r="C4189" s="162" t="s">
        <v>3603</v>
      </c>
      <c r="D4189" s="163">
        <v>45894</v>
      </c>
      <c r="E4189" s="164">
        <v>45919</v>
      </c>
      <c r="F4189" s="165">
        <v>2737.78</v>
      </c>
      <c r="G4189" s="166" t="s">
        <v>2258</v>
      </c>
      <c r="H4189" s="161" t="s">
        <v>2021</v>
      </c>
      <c r="I4189" s="161" t="s">
        <v>6034</v>
      </c>
      <c r="J4189" s="161" t="s">
        <v>84</v>
      </c>
      <c r="K4189" s="167"/>
      <c r="L4189" s="168" t="s">
        <v>749</v>
      </c>
      <c r="M4189" s="168" t="s">
        <v>85</v>
      </c>
    </row>
    <row r="4190" spans="1:13" s="169" customFormat="1" x14ac:dyDescent="0.4">
      <c r="A4190" s="161" t="s">
        <v>2011</v>
      </c>
      <c r="B4190" s="161"/>
      <c r="C4190" s="162" t="s">
        <v>3604</v>
      </c>
      <c r="D4190" s="163">
        <v>45894</v>
      </c>
      <c r="E4190" s="164">
        <v>45919</v>
      </c>
      <c r="F4190" s="165">
        <v>528.29</v>
      </c>
      <c r="G4190" s="166" t="s">
        <v>2258</v>
      </c>
      <c r="H4190" s="161" t="s">
        <v>2021</v>
      </c>
      <c r="I4190" s="161" t="s">
        <v>5992</v>
      </c>
      <c r="J4190" s="161" t="s">
        <v>246</v>
      </c>
      <c r="K4190" s="167"/>
      <c r="L4190" s="168" t="s">
        <v>749</v>
      </c>
      <c r="M4190" s="168" t="s">
        <v>247</v>
      </c>
    </row>
    <row r="4191" spans="1:13" s="169" customFormat="1" x14ac:dyDescent="0.4">
      <c r="A4191" s="161" t="s">
        <v>2011</v>
      </c>
      <c r="B4191" s="161"/>
      <c r="C4191" s="162" t="s">
        <v>3605</v>
      </c>
      <c r="D4191" s="163">
        <v>45894</v>
      </c>
      <c r="E4191" s="164">
        <v>45919</v>
      </c>
      <c r="F4191" s="165">
        <v>575.69000000000005</v>
      </c>
      <c r="G4191" s="166" t="s">
        <v>2258</v>
      </c>
      <c r="H4191" s="161" t="s">
        <v>2021</v>
      </c>
      <c r="I4191" s="161" t="s">
        <v>5988</v>
      </c>
      <c r="J4191" s="161" t="s">
        <v>128</v>
      </c>
      <c r="K4191" s="167"/>
      <c r="L4191" s="168" t="s">
        <v>749</v>
      </c>
      <c r="M4191" s="168" t="s">
        <v>129</v>
      </c>
    </row>
    <row r="4192" spans="1:13" s="169" customFormat="1" x14ac:dyDescent="0.4">
      <c r="A4192" s="161" t="s">
        <v>2011</v>
      </c>
      <c r="B4192" s="161"/>
      <c r="C4192" s="162" t="s">
        <v>3606</v>
      </c>
      <c r="D4192" s="163">
        <v>45894</v>
      </c>
      <c r="E4192" s="164">
        <v>45919</v>
      </c>
      <c r="F4192" s="165">
        <v>2951.77</v>
      </c>
      <c r="G4192" s="166" t="s">
        <v>2258</v>
      </c>
      <c r="H4192" s="161" t="s">
        <v>2021</v>
      </c>
      <c r="I4192" s="161" t="s">
        <v>6028</v>
      </c>
      <c r="J4192" s="161" t="s">
        <v>248</v>
      </c>
      <c r="K4192" s="167"/>
      <c r="L4192" s="168" t="s">
        <v>749</v>
      </c>
      <c r="M4192" s="168" t="s">
        <v>249</v>
      </c>
    </row>
    <row r="4193" spans="1:13" s="169" customFormat="1" x14ac:dyDescent="0.4">
      <c r="A4193" s="161" t="s">
        <v>2011</v>
      </c>
      <c r="B4193" s="161"/>
      <c r="C4193" s="162" t="s">
        <v>3607</v>
      </c>
      <c r="D4193" s="163">
        <v>45894</v>
      </c>
      <c r="E4193" s="164">
        <v>45919</v>
      </c>
      <c r="F4193" s="165">
        <v>1168.4100000000001</v>
      </c>
      <c r="G4193" s="166" t="s">
        <v>2258</v>
      </c>
      <c r="H4193" s="161" t="s">
        <v>2021</v>
      </c>
      <c r="I4193" s="161" t="s">
        <v>5931</v>
      </c>
      <c r="J4193" s="161" t="s">
        <v>450</v>
      </c>
      <c r="K4193" s="167"/>
      <c r="L4193" s="168" t="s">
        <v>749</v>
      </c>
      <c r="M4193" s="168" t="s">
        <v>451</v>
      </c>
    </row>
    <row r="4194" spans="1:13" s="169" customFormat="1" x14ac:dyDescent="0.4">
      <c r="A4194" s="161" t="s">
        <v>2011</v>
      </c>
      <c r="B4194" s="161"/>
      <c r="C4194" s="162" t="s">
        <v>3608</v>
      </c>
      <c r="D4194" s="163">
        <v>45894</v>
      </c>
      <c r="E4194" s="164">
        <v>45919</v>
      </c>
      <c r="F4194" s="165">
        <v>603.5</v>
      </c>
      <c r="G4194" s="166" t="s">
        <v>2258</v>
      </c>
      <c r="H4194" s="161" t="s">
        <v>2021</v>
      </c>
      <c r="I4194" s="161" t="s">
        <v>6002</v>
      </c>
      <c r="J4194" s="161" t="s">
        <v>270</v>
      </c>
      <c r="K4194" s="167"/>
      <c r="L4194" s="168" t="s">
        <v>749</v>
      </c>
      <c r="M4194" s="168" t="s">
        <v>271</v>
      </c>
    </row>
    <row r="4195" spans="1:13" s="169" customFormat="1" x14ac:dyDescent="0.4">
      <c r="A4195" s="161" t="s">
        <v>2011</v>
      </c>
      <c r="B4195" s="161"/>
      <c r="C4195" s="162" t="s">
        <v>3609</v>
      </c>
      <c r="D4195" s="163">
        <v>45894</v>
      </c>
      <c r="E4195" s="164">
        <v>45919</v>
      </c>
      <c r="F4195" s="165">
        <v>1078.6300000000001</v>
      </c>
      <c r="G4195" s="166" t="s">
        <v>2258</v>
      </c>
      <c r="H4195" s="161" t="s">
        <v>2021</v>
      </c>
      <c r="I4195" s="161" t="s">
        <v>5989</v>
      </c>
      <c r="J4195" s="161" t="s">
        <v>112</v>
      </c>
      <c r="K4195" s="167"/>
      <c r="L4195" s="168" t="s">
        <v>749</v>
      </c>
      <c r="M4195" s="168" t="s">
        <v>113</v>
      </c>
    </row>
    <row r="4196" spans="1:13" s="169" customFormat="1" x14ac:dyDescent="0.4">
      <c r="A4196" s="161" t="s">
        <v>2011</v>
      </c>
      <c r="B4196" s="161"/>
      <c r="C4196" s="162" t="s">
        <v>3610</v>
      </c>
      <c r="D4196" s="163">
        <v>45894</v>
      </c>
      <c r="E4196" s="164">
        <v>45919</v>
      </c>
      <c r="F4196" s="165">
        <v>7829.37</v>
      </c>
      <c r="G4196" s="166" t="s">
        <v>2258</v>
      </c>
      <c r="H4196" s="161" t="s">
        <v>2021</v>
      </c>
      <c r="I4196" s="161" t="s">
        <v>5994</v>
      </c>
      <c r="J4196" s="161" t="s">
        <v>212</v>
      </c>
      <c r="K4196" s="167"/>
      <c r="L4196" s="168" t="s">
        <v>749</v>
      </c>
      <c r="M4196" s="168" t="s">
        <v>213</v>
      </c>
    </row>
    <row r="4197" spans="1:13" s="169" customFormat="1" x14ac:dyDescent="0.4">
      <c r="A4197" s="161" t="s">
        <v>2011</v>
      </c>
      <c r="B4197" s="161"/>
      <c r="C4197" s="162" t="s">
        <v>3611</v>
      </c>
      <c r="D4197" s="163">
        <v>45894</v>
      </c>
      <c r="E4197" s="164">
        <v>45919</v>
      </c>
      <c r="F4197" s="165">
        <v>568.78</v>
      </c>
      <c r="G4197" s="166" t="s">
        <v>2258</v>
      </c>
      <c r="H4197" s="161" t="s">
        <v>2021</v>
      </c>
      <c r="I4197" s="161" t="s">
        <v>5990</v>
      </c>
      <c r="J4197" s="161" t="s">
        <v>150</v>
      </c>
      <c r="K4197" s="167"/>
      <c r="L4197" s="168" t="s">
        <v>749</v>
      </c>
      <c r="M4197" s="168" t="s">
        <v>151</v>
      </c>
    </row>
    <row r="4198" spans="1:13" s="169" customFormat="1" x14ac:dyDescent="0.4">
      <c r="A4198" s="161" t="s">
        <v>2011</v>
      </c>
      <c r="B4198" s="161"/>
      <c r="C4198" s="162" t="s">
        <v>3612</v>
      </c>
      <c r="D4198" s="163">
        <v>45870</v>
      </c>
      <c r="E4198" s="164">
        <v>45919</v>
      </c>
      <c r="F4198" s="165">
        <v>136.34</v>
      </c>
      <c r="G4198" s="166" t="s">
        <v>2258</v>
      </c>
      <c r="H4198" s="161" t="s">
        <v>2021</v>
      </c>
      <c r="I4198" s="161" t="s">
        <v>5928</v>
      </c>
      <c r="J4198" s="161" t="s">
        <v>220</v>
      </c>
      <c r="K4198" s="167"/>
      <c r="L4198" s="168" t="s">
        <v>749</v>
      </c>
      <c r="M4198" s="168" t="s">
        <v>221</v>
      </c>
    </row>
    <row r="4199" spans="1:13" s="169" customFormat="1" x14ac:dyDescent="0.4">
      <c r="A4199" s="161" t="s">
        <v>2011</v>
      </c>
      <c r="B4199" s="161"/>
      <c r="C4199" s="162" t="s">
        <v>3613</v>
      </c>
      <c r="D4199" s="163">
        <v>45870</v>
      </c>
      <c r="E4199" s="164">
        <v>45919</v>
      </c>
      <c r="F4199" s="165">
        <v>813.66</v>
      </c>
      <c r="G4199" s="166" t="s">
        <v>2258</v>
      </c>
      <c r="H4199" s="161" t="s">
        <v>2021</v>
      </c>
      <c r="I4199" s="161" t="s">
        <v>5870</v>
      </c>
      <c r="J4199" s="161" t="s">
        <v>364</v>
      </c>
      <c r="K4199" s="167"/>
      <c r="L4199" s="168" t="s">
        <v>749</v>
      </c>
      <c r="M4199" s="168" t="s">
        <v>365</v>
      </c>
    </row>
    <row r="4200" spans="1:13" s="169" customFormat="1" x14ac:dyDescent="0.4">
      <c r="A4200" s="161" t="s">
        <v>2011</v>
      </c>
      <c r="B4200" s="161"/>
      <c r="C4200" s="162" t="s">
        <v>3614</v>
      </c>
      <c r="D4200" s="163">
        <v>45870</v>
      </c>
      <c r="E4200" s="164">
        <v>45919</v>
      </c>
      <c r="F4200" s="165">
        <v>1058.6099999999999</v>
      </c>
      <c r="G4200" s="166" t="s">
        <v>2258</v>
      </c>
      <c r="H4200" s="161" t="s">
        <v>2021</v>
      </c>
      <c r="I4200" s="161" t="s">
        <v>5929</v>
      </c>
      <c r="J4200" s="161" t="s">
        <v>192</v>
      </c>
      <c r="K4200" s="167"/>
      <c r="L4200" s="168" t="s">
        <v>749</v>
      </c>
      <c r="M4200" s="168" t="s">
        <v>193</v>
      </c>
    </row>
    <row r="4201" spans="1:13" s="169" customFormat="1" x14ac:dyDescent="0.4">
      <c r="A4201" s="161" t="s">
        <v>2011</v>
      </c>
      <c r="B4201" s="161"/>
      <c r="C4201" s="162" t="s">
        <v>3615</v>
      </c>
      <c r="D4201" s="163">
        <v>45870</v>
      </c>
      <c r="E4201" s="164">
        <v>45919</v>
      </c>
      <c r="F4201" s="165">
        <v>629.70000000000005</v>
      </c>
      <c r="G4201" s="166" t="s">
        <v>2258</v>
      </c>
      <c r="H4201" s="161" t="s">
        <v>2021</v>
      </c>
      <c r="I4201" s="161" t="s">
        <v>5872</v>
      </c>
      <c r="J4201" s="161" t="s">
        <v>222</v>
      </c>
      <c r="K4201" s="167"/>
      <c r="L4201" s="168" t="s">
        <v>749</v>
      </c>
      <c r="M4201" s="168" t="s">
        <v>223</v>
      </c>
    </row>
    <row r="4202" spans="1:13" s="169" customFormat="1" x14ac:dyDescent="0.4">
      <c r="A4202" s="161" t="s">
        <v>2011</v>
      </c>
      <c r="B4202" s="161"/>
      <c r="C4202" s="162" t="s">
        <v>3616</v>
      </c>
      <c r="D4202" s="163">
        <v>45870</v>
      </c>
      <c r="E4202" s="164">
        <v>45919</v>
      </c>
      <c r="F4202" s="165">
        <v>149.16</v>
      </c>
      <c r="G4202" s="166" t="s">
        <v>2258</v>
      </c>
      <c r="H4202" s="161" t="s">
        <v>2021</v>
      </c>
      <c r="I4202" s="161" t="s">
        <v>5873</v>
      </c>
      <c r="J4202" s="161" t="s">
        <v>268</v>
      </c>
      <c r="K4202" s="167"/>
      <c r="L4202" s="168" t="s">
        <v>749</v>
      </c>
      <c r="M4202" s="168" t="s">
        <v>269</v>
      </c>
    </row>
    <row r="4203" spans="1:13" s="169" customFormat="1" x14ac:dyDescent="0.4">
      <c r="A4203" s="161" t="s">
        <v>2011</v>
      </c>
      <c r="B4203" s="161"/>
      <c r="C4203" s="162" t="s">
        <v>3617</v>
      </c>
      <c r="D4203" s="163">
        <v>45870</v>
      </c>
      <c r="E4203" s="164">
        <v>45919</v>
      </c>
      <c r="F4203" s="165">
        <v>494.62</v>
      </c>
      <c r="G4203" s="166" t="s">
        <v>2258</v>
      </c>
      <c r="H4203" s="161" t="s">
        <v>2021</v>
      </c>
      <c r="I4203" s="161" t="s">
        <v>6020</v>
      </c>
      <c r="J4203" s="161" t="s">
        <v>224</v>
      </c>
      <c r="K4203" s="167"/>
      <c r="L4203" s="168" t="s">
        <v>749</v>
      </c>
      <c r="M4203" s="168" t="s">
        <v>225</v>
      </c>
    </row>
    <row r="4204" spans="1:13" s="169" customFormat="1" x14ac:dyDescent="0.4">
      <c r="A4204" s="161" t="s">
        <v>2011</v>
      </c>
      <c r="B4204" s="161"/>
      <c r="C4204" s="162" t="s">
        <v>3618</v>
      </c>
      <c r="D4204" s="163">
        <v>45870</v>
      </c>
      <c r="E4204" s="164">
        <v>45919</v>
      </c>
      <c r="F4204" s="165">
        <v>553.96</v>
      </c>
      <c r="G4204" s="166" t="s">
        <v>2258</v>
      </c>
      <c r="H4204" s="161" t="s">
        <v>2021</v>
      </c>
      <c r="I4204" s="161" t="s">
        <v>5949</v>
      </c>
      <c r="J4204" s="161" t="s">
        <v>226</v>
      </c>
      <c r="K4204" s="167"/>
      <c r="L4204" s="168" t="s">
        <v>749</v>
      </c>
      <c r="M4204" s="168" t="s">
        <v>227</v>
      </c>
    </row>
    <row r="4205" spans="1:13" s="169" customFormat="1" x14ac:dyDescent="0.4">
      <c r="A4205" s="161" t="s">
        <v>2011</v>
      </c>
      <c r="B4205" s="161"/>
      <c r="C4205" s="162" t="s">
        <v>3619</v>
      </c>
      <c r="D4205" s="163">
        <v>45870</v>
      </c>
      <c r="E4205" s="164">
        <v>45919</v>
      </c>
      <c r="F4205" s="165">
        <v>134.63999999999999</v>
      </c>
      <c r="G4205" s="166" t="s">
        <v>2258</v>
      </c>
      <c r="H4205" s="161" t="s">
        <v>2021</v>
      </c>
      <c r="I4205" s="161" t="s">
        <v>5997</v>
      </c>
      <c r="J4205" s="161" t="s">
        <v>228</v>
      </c>
      <c r="K4205" s="167"/>
      <c r="L4205" s="168" t="s">
        <v>749</v>
      </c>
      <c r="M4205" s="168" t="s">
        <v>229</v>
      </c>
    </row>
    <row r="4206" spans="1:13" s="169" customFormat="1" x14ac:dyDescent="0.4">
      <c r="A4206" s="161" t="s">
        <v>2011</v>
      </c>
      <c r="B4206" s="161"/>
      <c r="C4206" s="162" t="s">
        <v>3620</v>
      </c>
      <c r="D4206" s="163">
        <v>45870</v>
      </c>
      <c r="E4206" s="164">
        <v>45919</v>
      </c>
      <c r="F4206" s="165">
        <v>135.59</v>
      </c>
      <c r="G4206" s="166" t="s">
        <v>2258</v>
      </c>
      <c r="H4206" s="161" t="s">
        <v>2021</v>
      </c>
      <c r="I4206" s="161" t="s">
        <v>6021</v>
      </c>
      <c r="J4206" s="161" t="s">
        <v>230</v>
      </c>
      <c r="K4206" s="167"/>
      <c r="L4206" s="168" t="s">
        <v>749</v>
      </c>
      <c r="M4206" s="168" t="s">
        <v>231</v>
      </c>
    </row>
    <row r="4207" spans="1:13" s="169" customFormat="1" x14ac:dyDescent="0.4">
      <c r="A4207" s="161" t="s">
        <v>2011</v>
      </c>
      <c r="B4207" s="161"/>
      <c r="C4207" s="162" t="s">
        <v>3621</v>
      </c>
      <c r="D4207" s="163">
        <v>45870</v>
      </c>
      <c r="E4207" s="164">
        <v>45919</v>
      </c>
      <c r="F4207" s="165">
        <v>601.91999999999996</v>
      </c>
      <c r="G4207" s="166" t="s">
        <v>2258</v>
      </c>
      <c r="H4207" s="161" t="s">
        <v>2021</v>
      </c>
      <c r="I4207" s="161" t="s">
        <v>6004</v>
      </c>
      <c r="J4207" s="161" t="s">
        <v>194</v>
      </c>
      <c r="K4207" s="167"/>
      <c r="L4207" s="168" t="s">
        <v>749</v>
      </c>
      <c r="M4207" s="168" t="s">
        <v>195</v>
      </c>
    </row>
    <row r="4208" spans="1:13" s="169" customFormat="1" x14ac:dyDescent="0.4">
      <c r="A4208" s="161" t="s">
        <v>2011</v>
      </c>
      <c r="B4208" s="161"/>
      <c r="C4208" s="162" t="s">
        <v>3622</v>
      </c>
      <c r="D4208" s="163">
        <v>45870</v>
      </c>
      <c r="E4208" s="164">
        <v>45919</v>
      </c>
      <c r="F4208" s="165">
        <v>1153.49</v>
      </c>
      <c r="G4208" s="166" t="s">
        <v>2258</v>
      </c>
      <c r="H4208" s="161" t="s">
        <v>2021</v>
      </c>
      <c r="I4208" s="161" t="s">
        <v>6010</v>
      </c>
      <c r="J4208" s="161" t="s">
        <v>196</v>
      </c>
      <c r="K4208" s="167"/>
      <c r="L4208" s="168" t="s">
        <v>749</v>
      </c>
      <c r="M4208" s="168" t="s">
        <v>197</v>
      </c>
    </row>
    <row r="4209" spans="1:13" s="169" customFormat="1" x14ac:dyDescent="0.4">
      <c r="A4209" s="161" t="s">
        <v>2011</v>
      </c>
      <c r="B4209" s="161"/>
      <c r="C4209" s="162" t="s">
        <v>3623</v>
      </c>
      <c r="D4209" s="163">
        <v>45870</v>
      </c>
      <c r="E4209" s="164">
        <v>45919</v>
      </c>
      <c r="F4209" s="165">
        <v>135.57</v>
      </c>
      <c r="G4209" s="166" t="s">
        <v>2258</v>
      </c>
      <c r="H4209" s="161" t="s">
        <v>2021</v>
      </c>
      <c r="I4209" s="161" t="s">
        <v>6011</v>
      </c>
      <c r="J4209" s="161" t="s">
        <v>272</v>
      </c>
      <c r="K4209" s="167"/>
      <c r="L4209" s="168" t="s">
        <v>749</v>
      </c>
      <c r="M4209" s="168" t="s">
        <v>273</v>
      </c>
    </row>
    <row r="4210" spans="1:13" s="169" customFormat="1" x14ac:dyDescent="0.4">
      <c r="A4210" s="161" t="s">
        <v>2011</v>
      </c>
      <c r="B4210" s="161"/>
      <c r="C4210" s="162" t="s">
        <v>3624</v>
      </c>
      <c r="D4210" s="163">
        <v>45870</v>
      </c>
      <c r="E4210" s="164">
        <v>45919</v>
      </c>
      <c r="F4210" s="165">
        <v>135.18</v>
      </c>
      <c r="G4210" s="166" t="s">
        <v>2258</v>
      </c>
      <c r="H4210" s="161" t="s">
        <v>2021</v>
      </c>
      <c r="I4210" s="161" t="s">
        <v>5925</v>
      </c>
      <c r="J4210" s="161" t="s">
        <v>198</v>
      </c>
      <c r="K4210" s="167"/>
      <c r="L4210" s="168" t="s">
        <v>749</v>
      </c>
      <c r="M4210" s="168" t="s">
        <v>199</v>
      </c>
    </row>
    <row r="4211" spans="1:13" s="169" customFormat="1" x14ac:dyDescent="0.4">
      <c r="A4211" s="161" t="s">
        <v>2011</v>
      </c>
      <c r="B4211" s="161"/>
      <c r="C4211" s="162" t="s">
        <v>3625</v>
      </c>
      <c r="D4211" s="163">
        <v>45870</v>
      </c>
      <c r="E4211" s="164">
        <v>45919</v>
      </c>
      <c r="F4211" s="165">
        <v>135.57</v>
      </c>
      <c r="G4211" s="166" t="s">
        <v>2258</v>
      </c>
      <c r="H4211" s="161" t="s">
        <v>2021</v>
      </c>
      <c r="I4211" s="161" t="s">
        <v>6012</v>
      </c>
      <c r="J4211" s="161" t="s">
        <v>232</v>
      </c>
      <c r="K4211" s="167"/>
      <c r="L4211" s="168" t="s">
        <v>749</v>
      </c>
      <c r="M4211" s="168" t="s">
        <v>233</v>
      </c>
    </row>
    <row r="4212" spans="1:13" s="169" customFormat="1" x14ac:dyDescent="0.4">
      <c r="A4212" s="161" t="s">
        <v>2011</v>
      </c>
      <c r="B4212" s="161"/>
      <c r="C4212" s="162" t="s">
        <v>3626</v>
      </c>
      <c r="D4212" s="163">
        <v>45870</v>
      </c>
      <c r="E4212" s="164">
        <v>45919</v>
      </c>
      <c r="F4212" s="165">
        <v>149.22</v>
      </c>
      <c r="G4212" s="166" t="s">
        <v>2258</v>
      </c>
      <c r="H4212" s="161" t="s">
        <v>2021</v>
      </c>
      <c r="I4212" s="161" t="s">
        <v>5926</v>
      </c>
      <c r="J4212" s="161" t="s">
        <v>234</v>
      </c>
      <c r="K4212" s="167"/>
      <c r="L4212" s="168" t="s">
        <v>749</v>
      </c>
      <c r="M4212" s="168" t="s">
        <v>235</v>
      </c>
    </row>
    <row r="4213" spans="1:13" s="169" customFormat="1" x14ac:dyDescent="0.4">
      <c r="A4213" s="161" t="s">
        <v>2011</v>
      </c>
      <c r="B4213" s="161"/>
      <c r="C4213" s="162" t="s">
        <v>3627</v>
      </c>
      <c r="D4213" s="163">
        <v>45870</v>
      </c>
      <c r="E4213" s="164">
        <v>45919</v>
      </c>
      <c r="F4213" s="165">
        <v>162.79</v>
      </c>
      <c r="G4213" s="166" t="s">
        <v>2258</v>
      </c>
      <c r="H4213" s="161" t="s">
        <v>2021</v>
      </c>
      <c r="I4213" s="161" t="s">
        <v>5927</v>
      </c>
      <c r="J4213" s="161" t="s">
        <v>256</v>
      </c>
      <c r="K4213" s="167"/>
      <c r="L4213" s="168" t="s">
        <v>749</v>
      </c>
      <c r="M4213" s="168" t="s">
        <v>257</v>
      </c>
    </row>
    <row r="4214" spans="1:13" s="169" customFormat="1" x14ac:dyDescent="0.4">
      <c r="A4214" s="161" t="s">
        <v>2011</v>
      </c>
      <c r="B4214" s="161"/>
      <c r="C4214" s="162" t="s">
        <v>3628</v>
      </c>
      <c r="D4214" s="163">
        <v>45870</v>
      </c>
      <c r="E4214" s="164">
        <v>45919</v>
      </c>
      <c r="F4214" s="165">
        <v>134.80000000000001</v>
      </c>
      <c r="G4214" s="166" t="s">
        <v>2258</v>
      </c>
      <c r="H4214" s="161" t="s">
        <v>2021</v>
      </c>
      <c r="I4214" s="161" t="s">
        <v>5887</v>
      </c>
      <c r="J4214" s="161" t="s">
        <v>266</v>
      </c>
      <c r="K4214" s="167"/>
      <c r="L4214" s="168" t="s">
        <v>749</v>
      </c>
      <c r="M4214" s="168" t="s">
        <v>267</v>
      </c>
    </row>
    <row r="4215" spans="1:13" s="169" customFormat="1" x14ac:dyDescent="0.4">
      <c r="A4215" s="161" t="s">
        <v>2011</v>
      </c>
      <c r="B4215" s="161"/>
      <c r="C4215" s="162" t="s">
        <v>3629</v>
      </c>
      <c r="D4215" s="163">
        <v>45870</v>
      </c>
      <c r="E4215" s="164">
        <v>45919</v>
      </c>
      <c r="F4215" s="165">
        <v>128.07</v>
      </c>
      <c r="G4215" s="166" t="s">
        <v>2258</v>
      </c>
      <c r="H4215" s="161" t="s">
        <v>2021</v>
      </c>
      <c r="I4215" s="161" t="s">
        <v>6015</v>
      </c>
      <c r="J4215" s="161" t="s">
        <v>218</v>
      </c>
      <c r="K4215" s="167"/>
      <c r="L4215" s="168" t="s">
        <v>749</v>
      </c>
      <c r="M4215" s="168" t="s">
        <v>219</v>
      </c>
    </row>
    <row r="4216" spans="1:13" s="169" customFormat="1" x14ac:dyDescent="0.4">
      <c r="A4216" s="161" t="s">
        <v>2011</v>
      </c>
      <c r="B4216" s="161"/>
      <c r="C4216" s="162" t="s">
        <v>3630</v>
      </c>
      <c r="D4216" s="163">
        <v>45870</v>
      </c>
      <c r="E4216" s="164">
        <v>45919</v>
      </c>
      <c r="F4216" s="165">
        <v>149.22</v>
      </c>
      <c r="G4216" s="166" t="s">
        <v>2258</v>
      </c>
      <c r="H4216" s="161" t="s">
        <v>2021</v>
      </c>
      <c r="I4216" s="161" t="s">
        <v>6016</v>
      </c>
      <c r="J4216" s="161" t="s">
        <v>264</v>
      </c>
      <c r="K4216" s="167"/>
      <c r="L4216" s="168" t="s">
        <v>749</v>
      </c>
      <c r="M4216" s="168" t="s">
        <v>265</v>
      </c>
    </row>
    <row r="4217" spans="1:13" s="169" customFormat="1" x14ac:dyDescent="0.4">
      <c r="A4217" s="161" t="s">
        <v>2011</v>
      </c>
      <c r="B4217" s="161"/>
      <c r="C4217" s="162" t="s">
        <v>3631</v>
      </c>
      <c r="D4217" s="163">
        <v>45870</v>
      </c>
      <c r="E4217" s="164">
        <v>45919</v>
      </c>
      <c r="F4217" s="165">
        <v>162.79</v>
      </c>
      <c r="G4217" s="166" t="s">
        <v>2258</v>
      </c>
      <c r="H4217" s="161" t="s">
        <v>2021</v>
      </c>
      <c r="I4217" s="161" t="s">
        <v>5966</v>
      </c>
      <c r="J4217" s="161" t="s">
        <v>236</v>
      </c>
      <c r="K4217" s="167"/>
      <c r="L4217" s="168" t="s">
        <v>749</v>
      </c>
      <c r="M4217" s="168" t="s">
        <v>237</v>
      </c>
    </row>
    <row r="4218" spans="1:13" s="169" customFormat="1" x14ac:dyDescent="0.4">
      <c r="A4218" s="161" t="s">
        <v>2011</v>
      </c>
      <c r="B4218" s="161"/>
      <c r="C4218" s="162" t="s">
        <v>3632</v>
      </c>
      <c r="D4218" s="163">
        <v>45870</v>
      </c>
      <c r="E4218" s="164">
        <v>45919</v>
      </c>
      <c r="F4218" s="165">
        <v>307.95999999999998</v>
      </c>
      <c r="G4218" s="166" t="s">
        <v>2258</v>
      </c>
      <c r="H4218" s="161" t="s">
        <v>2021</v>
      </c>
      <c r="I4218" s="161" t="s">
        <v>5999</v>
      </c>
      <c r="J4218" s="161" t="s">
        <v>252</v>
      </c>
      <c r="K4218" s="167"/>
      <c r="L4218" s="168" t="s">
        <v>749</v>
      </c>
      <c r="M4218" s="168" t="s">
        <v>253</v>
      </c>
    </row>
    <row r="4219" spans="1:13" s="169" customFormat="1" x14ac:dyDescent="0.4">
      <c r="A4219" s="161" t="s">
        <v>2011</v>
      </c>
      <c r="B4219" s="161"/>
      <c r="C4219" s="162" t="s">
        <v>3633</v>
      </c>
      <c r="D4219" s="163">
        <v>45870</v>
      </c>
      <c r="E4219" s="164">
        <v>45919</v>
      </c>
      <c r="F4219" s="165">
        <v>148.71</v>
      </c>
      <c r="G4219" s="166" t="s">
        <v>2258</v>
      </c>
      <c r="H4219" s="161" t="s">
        <v>2021</v>
      </c>
      <c r="I4219" s="161" t="s">
        <v>6019</v>
      </c>
      <c r="J4219" s="161" t="s">
        <v>238</v>
      </c>
      <c r="K4219" s="167"/>
      <c r="L4219" s="168" t="s">
        <v>749</v>
      </c>
      <c r="M4219" s="168" t="s">
        <v>239</v>
      </c>
    </row>
    <row r="4220" spans="1:13" s="169" customFormat="1" x14ac:dyDescent="0.4">
      <c r="A4220" s="161" t="s">
        <v>2011</v>
      </c>
      <c r="B4220" s="161"/>
      <c r="C4220" s="162" t="s">
        <v>3634</v>
      </c>
      <c r="D4220" s="163">
        <v>45870</v>
      </c>
      <c r="E4220" s="164">
        <v>45919</v>
      </c>
      <c r="F4220" s="165">
        <v>431.74</v>
      </c>
      <c r="G4220" s="166" t="s">
        <v>2258</v>
      </c>
      <c r="H4220" s="161" t="s">
        <v>2021</v>
      </c>
      <c r="I4220" s="161" t="s">
        <v>5969</v>
      </c>
      <c r="J4220" s="161" t="s">
        <v>410</v>
      </c>
      <c r="K4220" s="167"/>
      <c r="L4220" s="168" t="s">
        <v>749</v>
      </c>
      <c r="M4220" s="168" t="s">
        <v>411</v>
      </c>
    </row>
    <row r="4221" spans="1:13" s="169" customFormat="1" x14ac:dyDescent="0.4">
      <c r="A4221" s="161" t="s">
        <v>2011</v>
      </c>
      <c r="B4221" s="161"/>
      <c r="C4221" s="162" t="s">
        <v>3635</v>
      </c>
      <c r="D4221" s="163">
        <v>45870</v>
      </c>
      <c r="E4221" s="164">
        <v>45919</v>
      </c>
      <c r="F4221" s="165">
        <v>178.58</v>
      </c>
      <c r="G4221" s="166" t="s">
        <v>2258</v>
      </c>
      <c r="H4221" s="161" t="s">
        <v>2021</v>
      </c>
      <c r="I4221" s="161" t="s">
        <v>5977</v>
      </c>
      <c r="J4221" s="161" t="s">
        <v>200</v>
      </c>
      <c r="K4221" s="167"/>
      <c r="L4221" s="168" t="s">
        <v>749</v>
      </c>
      <c r="M4221" s="168" t="s">
        <v>201</v>
      </c>
    </row>
    <row r="4222" spans="1:13" s="169" customFormat="1" x14ac:dyDescent="0.4">
      <c r="A4222" s="161" t="s">
        <v>2011</v>
      </c>
      <c r="B4222" s="161"/>
      <c r="C4222" s="162" t="s">
        <v>3636</v>
      </c>
      <c r="D4222" s="163">
        <v>45870</v>
      </c>
      <c r="E4222" s="164">
        <v>45919</v>
      </c>
      <c r="F4222" s="165">
        <v>135.57</v>
      </c>
      <c r="G4222" s="166" t="s">
        <v>2258</v>
      </c>
      <c r="H4222" s="161" t="s">
        <v>2021</v>
      </c>
      <c r="I4222" s="161" t="s">
        <v>6022</v>
      </c>
      <c r="J4222" s="161" t="s">
        <v>240</v>
      </c>
      <c r="K4222" s="167"/>
      <c r="L4222" s="168" t="s">
        <v>749</v>
      </c>
      <c r="M4222" s="168" t="s">
        <v>241</v>
      </c>
    </row>
    <row r="4223" spans="1:13" s="169" customFormat="1" x14ac:dyDescent="0.4">
      <c r="A4223" s="161" t="s">
        <v>2011</v>
      </c>
      <c r="B4223" s="161"/>
      <c r="C4223" s="162" t="s">
        <v>3637</v>
      </c>
      <c r="D4223" s="163">
        <v>45870</v>
      </c>
      <c r="E4223" s="164">
        <v>45919</v>
      </c>
      <c r="F4223" s="165">
        <v>149.13999999999999</v>
      </c>
      <c r="G4223" s="166" t="s">
        <v>2258</v>
      </c>
      <c r="H4223" s="161" t="s">
        <v>2021</v>
      </c>
      <c r="I4223" s="161" t="s">
        <v>5971</v>
      </c>
      <c r="J4223" s="161" t="s">
        <v>2</v>
      </c>
      <c r="K4223" s="167"/>
      <c r="L4223" s="168" t="s">
        <v>749</v>
      </c>
      <c r="M4223" s="168" t="s">
        <v>3</v>
      </c>
    </row>
    <row r="4224" spans="1:13" s="169" customFormat="1" x14ac:dyDescent="0.4">
      <c r="A4224" s="161" t="s">
        <v>2011</v>
      </c>
      <c r="B4224" s="161"/>
      <c r="C4224" s="162" t="s">
        <v>3638</v>
      </c>
      <c r="D4224" s="163">
        <v>45870</v>
      </c>
      <c r="E4224" s="164">
        <v>45919</v>
      </c>
      <c r="F4224" s="165">
        <v>135.13999999999999</v>
      </c>
      <c r="G4224" s="166" t="s">
        <v>2258</v>
      </c>
      <c r="H4224" s="161" t="s">
        <v>2021</v>
      </c>
      <c r="I4224" s="161" t="s">
        <v>5975</v>
      </c>
      <c r="J4224" s="161" t="s">
        <v>202</v>
      </c>
      <c r="K4224" s="167"/>
      <c r="L4224" s="168" t="s">
        <v>749</v>
      </c>
      <c r="M4224" s="168" t="s">
        <v>203</v>
      </c>
    </row>
    <row r="4225" spans="1:13" s="169" customFormat="1" x14ac:dyDescent="0.4">
      <c r="A4225" s="161" t="s">
        <v>2011</v>
      </c>
      <c r="B4225" s="161"/>
      <c r="C4225" s="162" t="s">
        <v>3639</v>
      </c>
      <c r="D4225" s="163">
        <v>45870</v>
      </c>
      <c r="E4225" s="164">
        <v>45919</v>
      </c>
      <c r="F4225" s="165">
        <v>152.97999999999999</v>
      </c>
      <c r="G4225" s="166" t="s">
        <v>2258</v>
      </c>
      <c r="H4225" s="161" t="s">
        <v>2021</v>
      </c>
      <c r="I4225" s="161" t="s">
        <v>6023</v>
      </c>
      <c r="J4225" s="161" t="s">
        <v>204</v>
      </c>
      <c r="K4225" s="167"/>
      <c r="L4225" s="168" t="s">
        <v>749</v>
      </c>
      <c r="M4225" s="168" t="s">
        <v>205</v>
      </c>
    </row>
    <row r="4226" spans="1:13" s="169" customFormat="1" x14ac:dyDescent="0.4">
      <c r="A4226" s="161" t="s">
        <v>2011</v>
      </c>
      <c r="B4226" s="161"/>
      <c r="C4226" s="162" t="s">
        <v>3640</v>
      </c>
      <c r="D4226" s="163">
        <v>45870</v>
      </c>
      <c r="E4226" s="164">
        <v>45919</v>
      </c>
      <c r="F4226" s="165">
        <v>135.57</v>
      </c>
      <c r="G4226" s="166" t="s">
        <v>2258</v>
      </c>
      <c r="H4226" s="161" t="s">
        <v>2021</v>
      </c>
      <c r="I4226" s="161" t="s">
        <v>6024</v>
      </c>
      <c r="J4226" s="161" t="s">
        <v>242</v>
      </c>
      <c r="K4226" s="167"/>
      <c r="L4226" s="168" t="s">
        <v>749</v>
      </c>
      <c r="M4226" s="168" t="s">
        <v>243</v>
      </c>
    </row>
    <row r="4227" spans="1:13" s="169" customFormat="1" x14ac:dyDescent="0.4">
      <c r="A4227" s="161" t="s">
        <v>2011</v>
      </c>
      <c r="B4227" s="161"/>
      <c r="C4227" s="162" t="s">
        <v>3641</v>
      </c>
      <c r="D4227" s="163">
        <v>45870</v>
      </c>
      <c r="E4227" s="164">
        <v>45919</v>
      </c>
      <c r="F4227" s="165">
        <v>152.97999999999999</v>
      </c>
      <c r="G4227" s="166" t="s">
        <v>2258</v>
      </c>
      <c r="H4227" s="161" t="s">
        <v>2021</v>
      </c>
      <c r="I4227" s="161" t="s">
        <v>5896</v>
      </c>
      <c r="J4227" s="161" t="s">
        <v>190</v>
      </c>
      <c r="K4227" s="167"/>
      <c r="L4227" s="168" t="s">
        <v>749</v>
      </c>
      <c r="M4227" s="168" t="s">
        <v>191</v>
      </c>
    </row>
    <row r="4228" spans="1:13" s="169" customFormat="1" x14ac:dyDescent="0.4">
      <c r="A4228" s="161" t="s">
        <v>2011</v>
      </c>
      <c r="B4228" s="161"/>
      <c r="C4228" s="162" t="s">
        <v>3642</v>
      </c>
      <c r="D4228" s="163">
        <v>45870</v>
      </c>
      <c r="E4228" s="164">
        <v>45919</v>
      </c>
      <c r="F4228" s="165">
        <v>135.57</v>
      </c>
      <c r="G4228" s="166" t="s">
        <v>2258</v>
      </c>
      <c r="H4228" s="161" t="s">
        <v>2021</v>
      </c>
      <c r="I4228" s="161" t="s">
        <v>5897</v>
      </c>
      <c r="J4228" s="161" t="s">
        <v>258</v>
      </c>
      <c r="K4228" s="167"/>
      <c r="L4228" s="168" t="s">
        <v>749</v>
      </c>
      <c r="M4228" s="168" t="s">
        <v>259</v>
      </c>
    </row>
    <row r="4229" spans="1:13" s="169" customFormat="1" x14ac:dyDescent="0.4">
      <c r="A4229" s="161" t="s">
        <v>2011</v>
      </c>
      <c r="B4229" s="161"/>
      <c r="C4229" s="162" t="s">
        <v>3643</v>
      </c>
      <c r="D4229" s="163">
        <v>45870</v>
      </c>
      <c r="E4229" s="164">
        <v>45919</v>
      </c>
      <c r="F4229" s="165">
        <v>135.57</v>
      </c>
      <c r="G4229" s="166" t="s">
        <v>2258</v>
      </c>
      <c r="H4229" s="161" t="s">
        <v>2021</v>
      </c>
      <c r="I4229" s="161" t="s">
        <v>5898</v>
      </c>
      <c r="J4229" s="161" t="s">
        <v>244</v>
      </c>
      <c r="K4229" s="167"/>
      <c r="L4229" s="168" t="s">
        <v>749</v>
      </c>
      <c r="M4229" s="168" t="s">
        <v>245</v>
      </c>
    </row>
    <row r="4230" spans="1:13" s="169" customFormat="1" x14ac:dyDescent="0.4">
      <c r="A4230" s="161" t="s">
        <v>2011</v>
      </c>
      <c r="B4230" s="161"/>
      <c r="C4230" s="162" t="s">
        <v>3644</v>
      </c>
      <c r="D4230" s="163">
        <v>45870</v>
      </c>
      <c r="E4230" s="164">
        <v>45919</v>
      </c>
      <c r="F4230" s="165">
        <v>135.57</v>
      </c>
      <c r="G4230" s="166" t="s">
        <v>2258</v>
      </c>
      <c r="H4230" s="161" t="s">
        <v>2021</v>
      </c>
      <c r="I4230" s="161" t="s">
        <v>5901</v>
      </c>
      <c r="J4230" s="161" t="s">
        <v>206</v>
      </c>
      <c r="K4230" s="167"/>
      <c r="L4230" s="168" t="s">
        <v>749</v>
      </c>
      <c r="M4230" s="168" t="s">
        <v>207</v>
      </c>
    </row>
    <row r="4231" spans="1:13" s="169" customFormat="1" x14ac:dyDescent="0.4">
      <c r="A4231" s="161" t="s">
        <v>2011</v>
      </c>
      <c r="B4231" s="161"/>
      <c r="C4231" s="162" t="s">
        <v>3645</v>
      </c>
      <c r="D4231" s="163">
        <v>45870</v>
      </c>
      <c r="E4231" s="164">
        <v>45919</v>
      </c>
      <c r="F4231" s="165">
        <v>135.57</v>
      </c>
      <c r="G4231" s="166" t="s">
        <v>2258</v>
      </c>
      <c r="H4231" s="161" t="s">
        <v>2021</v>
      </c>
      <c r="I4231" s="161" t="s">
        <v>5902</v>
      </c>
      <c r="J4231" s="161" t="s">
        <v>208</v>
      </c>
      <c r="K4231" s="167"/>
      <c r="L4231" s="168" t="s">
        <v>749</v>
      </c>
      <c r="M4231" s="168" t="s">
        <v>209</v>
      </c>
    </row>
    <row r="4232" spans="1:13" s="169" customFormat="1" x14ac:dyDescent="0.4">
      <c r="A4232" s="161" t="s">
        <v>2011</v>
      </c>
      <c r="B4232" s="161"/>
      <c r="C4232" s="162" t="s">
        <v>3646</v>
      </c>
      <c r="D4232" s="163">
        <v>45870</v>
      </c>
      <c r="E4232" s="164">
        <v>45919</v>
      </c>
      <c r="F4232" s="165">
        <v>152.97999999999999</v>
      </c>
      <c r="G4232" s="166" t="s">
        <v>2258</v>
      </c>
      <c r="H4232" s="161" t="s">
        <v>2021</v>
      </c>
      <c r="I4232" s="161" t="s">
        <v>5985</v>
      </c>
      <c r="J4232" s="161" t="s">
        <v>254</v>
      </c>
      <c r="K4232" s="167"/>
      <c r="L4232" s="168" t="s">
        <v>749</v>
      </c>
      <c r="M4232" s="168" t="s">
        <v>255</v>
      </c>
    </row>
    <row r="4233" spans="1:13" s="169" customFormat="1" x14ac:dyDescent="0.4">
      <c r="A4233" s="161" t="s">
        <v>2011</v>
      </c>
      <c r="B4233" s="161"/>
      <c r="C4233" s="162" t="s">
        <v>3647</v>
      </c>
      <c r="D4233" s="163">
        <v>45870</v>
      </c>
      <c r="E4233" s="164">
        <v>45919</v>
      </c>
      <c r="F4233" s="165">
        <v>135.57</v>
      </c>
      <c r="G4233" s="166" t="s">
        <v>2258</v>
      </c>
      <c r="H4233" s="161" t="s">
        <v>2021</v>
      </c>
      <c r="I4233" s="161" t="s">
        <v>5903</v>
      </c>
      <c r="J4233" s="161" t="s">
        <v>210</v>
      </c>
      <c r="K4233" s="167"/>
      <c r="L4233" s="168" t="s">
        <v>749</v>
      </c>
      <c r="M4233" s="168" t="s">
        <v>211</v>
      </c>
    </row>
    <row r="4234" spans="1:13" s="169" customFormat="1" x14ac:dyDescent="0.4">
      <c r="A4234" s="161" t="s">
        <v>2011</v>
      </c>
      <c r="B4234" s="161"/>
      <c r="C4234" s="162" t="s">
        <v>3648</v>
      </c>
      <c r="D4234" s="163">
        <v>45870</v>
      </c>
      <c r="E4234" s="164">
        <v>45919</v>
      </c>
      <c r="F4234" s="165">
        <v>1721.69</v>
      </c>
      <c r="G4234" s="166" t="s">
        <v>2258</v>
      </c>
      <c r="H4234" s="161" t="s">
        <v>2021</v>
      </c>
      <c r="I4234" s="161" t="s">
        <v>5987</v>
      </c>
      <c r="J4234" s="161" t="s">
        <v>58</v>
      </c>
      <c r="K4234" s="167"/>
      <c r="L4234" s="168" t="s">
        <v>749</v>
      </c>
      <c r="M4234" s="168" t="s">
        <v>59</v>
      </c>
    </row>
    <row r="4235" spans="1:13" s="169" customFormat="1" x14ac:dyDescent="0.4">
      <c r="A4235" s="161" t="s">
        <v>2011</v>
      </c>
      <c r="B4235" s="161"/>
      <c r="C4235" s="162" t="s">
        <v>3649</v>
      </c>
      <c r="D4235" s="163">
        <v>45870</v>
      </c>
      <c r="E4235" s="164">
        <v>45919</v>
      </c>
      <c r="F4235" s="165">
        <v>135.57</v>
      </c>
      <c r="G4235" s="166" t="s">
        <v>2258</v>
      </c>
      <c r="H4235" s="161" t="s">
        <v>2021</v>
      </c>
      <c r="I4235" s="161" t="s">
        <v>5712</v>
      </c>
      <c r="J4235" s="161" t="s">
        <v>486</v>
      </c>
      <c r="K4235" s="167"/>
      <c r="L4235" s="168" t="s">
        <v>749</v>
      </c>
      <c r="M4235" s="168" t="s">
        <v>487</v>
      </c>
    </row>
    <row r="4236" spans="1:13" s="169" customFormat="1" x14ac:dyDescent="0.4">
      <c r="A4236" s="161" t="s">
        <v>2011</v>
      </c>
      <c r="B4236" s="161"/>
      <c r="C4236" s="162" t="s">
        <v>3650</v>
      </c>
      <c r="D4236" s="163">
        <v>45870</v>
      </c>
      <c r="E4236" s="164">
        <v>45919</v>
      </c>
      <c r="F4236" s="165">
        <v>135.57</v>
      </c>
      <c r="G4236" s="166" t="s">
        <v>2258</v>
      </c>
      <c r="H4236" s="161" t="s">
        <v>2021</v>
      </c>
      <c r="I4236" s="161" t="s">
        <v>5991</v>
      </c>
      <c r="J4236" s="161" t="s">
        <v>214</v>
      </c>
      <c r="K4236" s="167"/>
      <c r="L4236" s="168" t="s">
        <v>749</v>
      </c>
      <c r="M4236" s="168" t="s">
        <v>215</v>
      </c>
    </row>
    <row r="4237" spans="1:13" s="169" customFormat="1" x14ac:dyDescent="0.4">
      <c r="A4237" s="161" t="s">
        <v>2011</v>
      </c>
      <c r="B4237" s="161"/>
      <c r="C4237" s="162" t="s">
        <v>3651</v>
      </c>
      <c r="D4237" s="163">
        <v>45870</v>
      </c>
      <c r="E4237" s="164">
        <v>45919</v>
      </c>
      <c r="F4237" s="165">
        <v>135.57</v>
      </c>
      <c r="G4237" s="166" t="s">
        <v>2258</v>
      </c>
      <c r="H4237" s="161" t="s">
        <v>2021</v>
      </c>
      <c r="I4237" s="161" t="s">
        <v>5992</v>
      </c>
      <c r="J4237" s="161" t="s">
        <v>246</v>
      </c>
      <c r="K4237" s="167"/>
      <c r="L4237" s="168" t="s">
        <v>749</v>
      </c>
      <c r="M4237" s="168" t="s">
        <v>247</v>
      </c>
    </row>
    <row r="4238" spans="1:13" s="169" customFormat="1" x14ac:dyDescent="0.4">
      <c r="A4238" s="161" t="s">
        <v>2011</v>
      </c>
      <c r="B4238" s="161"/>
      <c r="C4238" s="162" t="s">
        <v>3652</v>
      </c>
      <c r="D4238" s="163">
        <v>45870</v>
      </c>
      <c r="E4238" s="164">
        <v>45919</v>
      </c>
      <c r="F4238" s="165">
        <v>757.49</v>
      </c>
      <c r="G4238" s="166" t="s">
        <v>2258</v>
      </c>
      <c r="H4238" s="161" t="s">
        <v>2021</v>
      </c>
      <c r="I4238" s="161" t="s">
        <v>6028</v>
      </c>
      <c r="J4238" s="161" t="s">
        <v>248</v>
      </c>
      <c r="K4238" s="167"/>
      <c r="L4238" s="168" t="s">
        <v>749</v>
      </c>
      <c r="M4238" s="168" t="s">
        <v>249</v>
      </c>
    </row>
    <row r="4239" spans="1:13" s="169" customFormat="1" x14ac:dyDescent="0.4">
      <c r="A4239" s="161" t="s">
        <v>2011</v>
      </c>
      <c r="B4239" s="161"/>
      <c r="C4239" s="162" t="s">
        <v>3653</v>
      </c>
      <c r="D4239" s="163">
        <v>45870</v>
      </c>
      <c r="E4239" s="164">
        <v>45919</v>
      </c>
      <c r="F4239" s="165">
        <v>154.87</v>
      </c>
      <c r="G4239" s="166" t="s">
        <v>2258</v>
      </c>
      <c r="H4239" s="161" t="s">
        <v>2021</v>
      </c>
      <c r="I4239" s="161" t="s">
        <v>6002</v>
      </c>
      <c r="J4239" s="161" t="s">
        <v>270</v>
      </c>
      <c r="K4239" s="167"/>
      <c r="L4239" s="168" t="s">
        <v>749</v>
      </c>
      <c r="M4239" s="168" t="s">
        <v>271</v>
      </c>
    </row>
    <row r="4240" spans="1:13" s="169" customFormat="1" x14ac:dyDescent="0.4">
      <c r="A4240" s="161" t="s">
        <v>2011</v>
      </c>
      <c r="B4240" s="161"/>
      <c r="C4240" s="162" t="s">
        <v>3654</v>
      </c>
      <c r="D4240" s="163">
        <v>45870</v>
      </c>
      <c r="E4240" s="164">
        <v>45919</v>
      </c>
      <c r="F4240" s="165">
        <v>2021.99</v>
      </c>
      <c r="G4240" s="166" t="s">
        <v>2258</v>
      </c>
      <c r="H4240" s="161" t="s">
        <v>2021</v>
      </c>
      <c r="I4240" s="161" t="s">
        <v>5994</v>
      </c>
      <c r="J4240" s="161" t="s">
        <v>212</v>
      </c>
      <c r="K4240" s="167"/>
      <c r="L4240" s="168" t="s">
        <v>749</v>
      </c>
      <c r="M4240" s="168" t="s">
        <v>213</v>
      </c>
    </row>
    <row r="4241" spans="1:13" s="169" customFormat="1" x14ac:dyDescent="0.4">
      <c r="A4241" s="161" t="s">
        <v>2011</v>
      </c>
      <c r="B4241" s="161"/>
      <c r="C4241" s="162" t="s">
        <v>3655</v>
      </c>
      <c r="D4241" s="163">
        <v>45870</v>
      </c>
      <c r="E4241" s="164">
        <v>45919</v>
      </c>
      <c r="F4241" s="165">
        <v>150.38</v>
      </c>
      <c r="G4241" s="166" t="s">
        <v>2258</v>
      </c>
      <c r="H4241" s="161" t="s">
        <v>2021</v>
      </c>
      <c r="I4241" s="161" t="s">
        <v>5980</v>
      </c>
      <c r="J4241" s="161" t="s">
        <v>260</v>
      </c>
      <c r="K4241" s="167"/>
      <c r="L4241" s="168" t="s">
        <v>749</v>
      </c>
      <c r="M4241" s="168" t="s">
        <v>261</v>
      </c>
    </row>
    <row r="4242" spans="1:13" s="169" customFormat="1" x14ac:dyDescent="0.4">
      <c r="A4242" s="161" t="s">
        <v>2011</v>
      </c>
      <c r="B4242" s="161"/>
      <c r="C4242" s="162" t="s">
        <v>3656</v>
      </c>
      <c r="D4242" s="163">
        <v>45870</v>
      </c>
      <c r="E4242" s="164">
        <v>45919</v>
      </c>
      <c r="F4242" s="165">
        <v>508.45</v>
      </c>
      <c r="G4242" s="166" t="s">
        <v>2258</v>
      </c>
      <c r="H4242" s="161" t="s">
        <v>2021</v>
      </c>
      <c r="I4242" s="161" t="s">
        <v>6025</v>
      </c>
      <c r="J4242" s="161" t="s">
        <v>0</v>
      </c>
      <c r="K4242" s="167"/>
      <c r="L4242" s="168" t="s">
        <v>749</v>
      </c>
      <c r="M4242" s="168" t="s">
        <v>1</v>
      </c>
    </row>
    <row r="4243" spans="1:13" s="169" customFormat="1" x14ac:dyDescent="0.4">
      <c r="A4243" s="161" t="s">
        <v>2011</v>
      </c>
      <c r="B4243" s="161"/>
      <c r="C4243" s="162" t="s">
        <v>3657</v>
      </c>
      <c r="D4243" s="163">
        <v>45870</v>
      </c>
      <c r="E4243" s="164">
        <v>45919</v>
      </c>
      <c r="F4243" s="165">
        <v>139.31</v>
      </c>
      <c r="G4243" s="166" t="s">
        <v>2258</v>
      </c>
      <c r="H4243" s="161" t="s">
        <v>2021</v>
      </c>
      <c r="I4243" s="161" t="s">
        <v>5998</v>
      </c>
      <c r="J4243" s="161" t="s">
        <v>274</v>
      </c>
      <c r="K4243" s="167"/>
      <c r="L4243" s="168" t="s">
        <v>749</v>
      </c>
      <c r="M4243" s="168" t="s">
        <v>275</v>
      </c>
    </row>
    <row r="4244" spans="1:13" s="169" customFormat="1" x14ac:dyDescent="0.4">
      <c r="A4244" s="161" t="s">
        <v>2011</v>
      </c>
      <c r="B4244" s="161"/>
      <c r="C4244" s="162" t="s">
        <v>3658</v>
      </c>
      <c r="D4244" s="163">
        <v>45870</v>
      </c>
      <c r="E4244" s="164">
        <v>45919</v>
      </c>
      <c r="F4244" s="165">
        <v>139.31</v>
      </c>
      <c r="G4244" s="166" t="s">
        <v>2258</v>
      </c>
      <c r="H4244" s="161" t="s">
        <v>2021</v>
      </c>
      <c r="I4244" s="161" t="s">
        <v>6026</v>
      </c>
      <c r="J4244" s="161" t="s">
        <v>250</v>
      </c>
      <c r="K4244" s="167"/>
      <c r="L4244" s="168" t="s">
        <v>749</v>
      </c>
      <c r="M4244" s="168" t="s">
        <v>251</v>
      </c>
    </row>
    <row r="4245" spans="1:13" s="169" customFormat="1" x14ac:dyDescent="0.4">
      <c r="A4245" s="161" t="s">
        <v>2011</v>
      </c>
      <c r="B4245" s="161"/>
      <c r="C4245" s="162" t="s">
        <v>3659</v>
      </c>
      <c r="D4245" s="163">
        <v>45870</v>
      </c>
      <c r="E4245" s="164">
        <v>45919</v>
      </c>
      <c r="F4245" s="165">
        <v>139.31</v>
      </c>
      <c r="G4245" s="166" t="s">
        <v>2258</v>
      </c>
      <c r="H4245" s="161" t="s">
        <v>2021</v>
      </c>
      <c r="I4245" s="161" t="s">
        <v>5913</v>
      </c>
      <c r="J4245" s="161" t="s">
        <v>262</v>
      </c>
      <c r="K4245" s="167"/>
      <c r="L4245" s="168" t="s">
        <v>749</v>
      </c>
      <c r="M4245" s="168" t="s">
        <v>263</v>
      </c>
    </row>
    <row r="4246" spans="1:13" s="169" customFormat="1" x14ac:dyDescent="0.4">
      <c r="A4246" s="161" t="s">
        <v>2011</v>
      </c>
      <c r="B4246" s="161"/>
      <c r="C4246" s="162" t="s">
        <v>3660</v>
      </c>
      <c r="D4246" s="163">
        <v>45870</v>
      </c>
      <c r="E4246" s="164">
        <v>45919</v>
      </c>
      <c r="F4246" s="165">
        <v>522.12</v>
      </c>
      <c r="G4246" s="166" t="s">
        <v>2258</v>
      </c>
      <c r="H4246" s="161" t="s">
        <v>2021</v>
      </c>
      <c r="I4246" s="161" t="s">
        <v>6027</v>
      </c>
      <c r="J4246" s="161" t="s">
        <v>216</v>
      </c>
      <c r="K4246" s="167"/>
      <c r="L4246" s="168" t="s">
        <v>749</v>
      </c>
      <c r="M4246" s="168" t="s">
        <v>217</v>
      </c>
    </row>
    <row r="4247" spans="1:13" s="169" customFormat="1" x14ac:dyDescent="0.4">
      <c r="A4247" s="161" t="s">
        <v>2011</v>
      </c>
      <c r="B4247" s="161"/>
      <c r="C4247" s="162" t="s">
        <v>3661</v>
      </c>
      <c r="D4247" s="163">
        <v>45870</v>
      </c>
      <c r="E4247" s="164">
        <v>45919</v>
      </c>
      <c r="F4247" s="165">
        <v>135.57</v>
      </c>
      <c r="G4247" s="166" t="s">
        <v>2258</v>
      </c>
      <c r="H4247" s="161" t="s">
        <v>2021</v>
      </c>
      <c r="I4247" s="161" t="s">
        <v>5976</v>
      </c>
      <c r="J4247" s="161" t="s">
        <v>4</v>
      </c>
      <c r="K4247" s="167"/>
      <c r="L4247" s="168" t="s">
        <v>749</v>
      </c>
      <c r="M4247" s="168" t="s">
        <v>5</v>
      </c>
    </row>
    <row r="4248" spans="1:13" s="169" customFormat="1" x14ac:dyDescent="0.4">
      <c r="A4248" s="161" t="s">
        <v>2011</v>
      </c>
      <c r="B4248" s="161"/>
      <c r="C4248" s="162" t="s">
        <v>3662</v>
      </c>
      <c r="D4248" s="163">
        <v>45894</v>
      </c>
      <c r="E4248" s="164">
        <v>45919</v>
      </c>
      <c r="F4248" s="165">
        <v>585.99</v>
      </c>
      <c r="G4248" s="166" t="s">
        <v>2258</v>
      </c>
      <c r="H4248" s="161" t="s">
        <v>2021</v>
      </c>
      <c r="I4248" s="161" t="s">
        <v>5980</v>
      </c>
      <c r="J4248" s="161" t="s">
        <v>260</v>
      </c>
      <c r="K4248" s="167"/>
      <c r="L4248" s="168" t="s">
        <v>749</v>
      </c>
      <c r="M4248" s="168" t="s">
        <v>261</v>
      </c>
    </row>
    <row r="4249" spans="1:13" s="169" customFormat="1" x14ac:dyDescent="0.4">
      <c r="A4249" s="161" t="s">
        <v>2011</v>
      </c>
      <c r="B4249" s="161"/>
      <c r="C4249" s="162" t="s">
        <v>3663</v>
      </c>
      <c r="D4249" s="163">
        <v>45894</v>
      </c>
      <c r="E4249" s="164">
        <v>45919</v>
      </c>
      <c r="F4249" s="165">
        <v>568.78</v>
      </c>
      <c r="G4249" s="166" t="s">
        <v>2258</v>
      </c>
      <c r="H4249" s="161" t="s">
        <v>2021</v>
      </c>
      <c r="I4249" s="161" t="s">
        <v>5905</v>
      </c>
      <c r="J4249" s="161" t="s">
        <v>12</v>
      </c>
      <c r="K4249" s="167"/>
      <c r="L4249" s="168" t="s">
        <v>749</v>
      </c>
      <c r="M4249" s="168" t="s">
        <v>13</v>
      </c>
    </row>
    <row r="4250" spans="1:13" s="169" customFormat="1" x14ac:dyDescent="0.4">
      <c r="A4250" s="161" t="s">
        <v>2011</v>
      </c>
      <c r="B4250" s="161"/>
      <c r="C4250" s="162" t="s">
        <v>3664</v>
      </c>
      <c r="D4250" s="163">
        <v>45894</v>
      </c>
      <c r="E4250" s="164">
        <v>45919</v>
      </c>
      <c r="F4250" s="165">
        <v>1920.88</v>
      </c>
      <c r="G4250" s="166" t="s">
        <v>2258</v>
      </c>
      <c r="H4250" s="161" t="s">
        <v>2021</v>
      </c>
      <c r="I4250" s="161" t="s">
        <v>6025</v>
      </c>
      <c r="J4250" s="161" t="s">
        <v>0</v>
      </c>
      <c r="K4250" s="167"/>
      <c r="L4250" s="168" t="s">
        <v>749</v>
      </c>
      <c r="M4250" s="168" t="s">
        <v>1</v>
      </c>
    </row>
    <row r="4251" spans="1:13" s="169" customFormat="1" x14ac:dyDescent="0.4">
      <c r="A4251" s="161" t="s">
        <v>2011</v>
      </c>
      <c r="B4251" s="161"/>
      <c r="C4251" s="162" t="s">
        <v>3665</v>
      </c>
      <c r="D4251" s="163">
        <v>45894</v>
      </c>
      <c r="E4251" s="164">
        <v>45919</v>
      </c>
      <c r="F4251" s="165">
        <v>568.78</v>
      </c>
      <c r="G4251" s="166" t="s">
        <v>2258</v>
      </c>
      <c r="H4251" s="161" t="s">
        <v>2021</v>
      </c>
      <c r="I4251" s="161" t="s">
        <v>5978</v>
      </c>
      <c r="J4251" s="161" t="s">
        <v>14</v>
      </c>
      <c r="K4251" s="167"/>
      <c r="L4251" s="168" t="s">
        <v>749</v>
      </c>
      <c r="M4251" s="168" t="s">
        <v>15</v>
      </c>
    </row>
    <row r="4252" spans="1:13" s="169" customFormat="1" x14ac:dyDescent="0.4">
      <c r="A4252" s="161" t="s">
        <v>2011</v>
      </c>
      <c r="B4252" s="161"/>
      <c r="C4252" s="162" t="s">
        <v>3666</v>
      </c>
      <c r="D4252" s="163">
        <v>45894</v>
      </c>
      <c r="E4252" s="164">
        <v>45919</v>
      </c>
      <c r="F4252" s="165">
        <v>542.86</v>
      </c>
      <c r="G4252" s="166" t="s">
        <v>2258</v>
      </c>
      <c r="H4252" s="161" t="s">
        <v>2021</v>
      </c>
      <c r="I4252" s="161" t="s">
        <v>5998</v>
      </c>
      <c r="J4252" s="161" t="s">
        <v>274</v>
      </c>
      <c r="K4252" s="167"/>
      <c r="L4252" s="168" t="s">
        <v>749</v>
      </c>
      <c r="M4252" s="168" t="s">
        <v>275</v>
      </c>
    </row>
    <row r="4253" spans="1:13" s="169" customFormat="1" x14ac:dyDescent="0.4">
      <c r="A4253" s="161" t="s">
        <v>2011</v>
      </c>
      <c r="B4253" s="161"/>
      <c r="C4253" s="162" t="s">
        <v>3667</v>
      </c>
      <c r="D4253" s="163">
        <v>45894</v>
      </c>
      <c r="E4253" s="164">
        <v>45919</v>
      </c>
      <c r="F4253" s="165">
        <v>1787.94</v>
      </c>
      <c r="G4253" s="166" t="s">
        <v>2258</v>
      </c>
      <c r="H4253" s="161" t="s">
        <v>2021</v>
      </c>
      <c r="I4253" s="161" t="s">
        <v>5908</v>
      </c>
      <c r="J4253" s="161" t="s">
        <v>100</v>
      </c>
      <c r="K4253" s="167"/>
      <c r="L4253" s="168" t="s">
        <v>749</v>
      </c>
      <c r="M4253" s="168" t="s">
        <v>101</v>
      </c>
    </row>
    <row r="4254" spans="1:13" s="169" customFormat="1" x14ac:dyDescent="0.4">
      <c r="A4254" s="161" t="s">
        <v>2011</v>
      </c>
      <c r="B4254" s="161"/>
      <c r="C4254" s="162" t="s">
        <v>3668</v>
      </c>
      <c r="D4254" s="163">
        <v>45870</v>
      </c>
      <c r="E4254" s="164">
        <v>45919</v>
      </c>
      <c r="F4254" s="165">
        <v>195.64</v>
      </c>
      <c r="G4254" s="166" t="s">
        <v>2258</v>
      </c>
      <c r="H4254" s="161" t="s">
        <v>2021</v>
      </c>
      <c r="I4254" s="161" t="s">
        <v>5907</v>
      </c>
      <c r="J4254" s="161" t="s">
        <v>188</v>
      </c>
      <c r="K4254" s="167"/>
      <c r="L4254" s="168" t="s">
        <v>749</v>
      </c>
      <c r="M4254" s="168" t="s">
        <v>189</v>
      </c>
    </row>
    <row r="4255" spans="1:13" s="169" customFormat="1" x14ac:dyDescent="0.4">
      <c r="A4255" s="161" t="s">
        <v>2011</v>
      </c>
      <c r="B4255" s="161"/>
      <c r="C4255" s="162" t="s">
        <v>3669</v>
      </c>
      <c r="D4255" s="163">
        <v>45870</v>
      </c>
      <c r="E4255" s="164">
        <v>45919</v>
      </c>
      <c r="F4255" s="165">
        <v>2454.6799999999998</v>
      </c>
      <c r="G4255" s="166" t="s">
        <v>2258</v>
      </c>
      <c r="H4255" s="161" t="s">
        <v>2021</v>
      </c>
      <c r="I4255" s="161" t="s">
        <v>5860</v>
      </c>
      <c r="J4255" s="161" t="s">
        <v>168</v>
      </c>
      <c r="K4255" s="167"/>
      <c r="L4255" s="168" t="s">
        <v>749</v>
      </c>
      <c r="M4255" s="168" t="s">
        <v>169</v>
      </c>
    </row>
    <row r="4256" spans="1:13" s="169" customFormat="1" x14ac:dyDescent="0.4">
      <c r="A4256" s="161" t="s">
        <v>2011</v>
      </c>
      <c r="B4256" s="161"/>
      <c r="C4256" s="162" t="s">
        <v>3670</v>
      </c>
      <c r="D4256" s="163">
        <v>45870</v>
      </c>
      <c r="E4256" s="164">
        <v>45919</v>
      </c>
      <c r="F4256" s="165">
        <v>807.39</v>
      </c>
      <c r="G4256" s="166" t="s">
        <v>2258</v>
      </c>
      <c r="H4256" s="161" t="s">
        <v>2021</v>
      </c>
      <c r="I4256" s="161" t="s">
        <v>5934</v>
      </c>
      <c r="J4256" s="161" t="s">
        <v>172</v>
      </c>
      <c r="K4256" s="167"/>
      <c r="L4256" s="168" t="s">
        <v>749</v>
      </c>
      <c r="M4256" s="168" t="s">
        <v>173</v>
      </c>
    </row>
    <row r="4257" spans="1:13" s="169" customFormat="1" x14ac:dyDescent="0.4">
      <c r="A4257" s="161" t="s">
        <v>2011</v>
      </c>
      <c r="B4257" s="161"/>
      <c r="C4257" s="162" t="s">
        <v>3671</v>
      </c>
      <c r="D4257" s="163">
        <v>45870</v>
      </c>
      <c r="E4257" s="164">
        <v>45919</v>
      </c>
      <c r="F4257" s="165">
        <v>163.66</v>
      </c>
      <c r="G4257" s="166" t="s">
        <v>2258</v>
      </c>
      <c r="H4257" s="161" t="s">
        <v>2021</v>
      </c>
      <c r="I4257" s="161" t="s">
        <v>5856</v>
      </c>
      <c r="J4257" s="161" t="s">
        <v>182</v>
      </c>
      <c r="K4257" s="167"/>
      <c r="L4257" s="168" t="s">
        <v>749</v>
      </c>
      <c r="M4257" s="168" t="s">
        <v>183</v>
      </c>
    </row>
    <row r="4258" spans="1:13" s="169" customFormat="1" x14ac:dyDescent="0.4">
      <c r="A4258" s="161" t="s">
        <v>2011</v>
      </c>
      <c r="B4258" s="161"/>
      <c r="C4258" s="162" t="s">
        <v>3672</v>
      </c>
      <c r="D4258" s="163">
        <v>45870</v>
      </c>
      <c r="E4258" s="164">
        <v>45919</v>
      </c>
      <c r="F4258" s="165">
        <v>662.09</v>
      </c>
      <c r="G4258" s="166" t="s">
        <v>2258</v>
      </c>
      <c r="H4258" s="161" t="s">
        <v>2021</v>
      </c>
      <c r="I4258" s="161" t="s">
        <v>5948</v>
      </c>
      <c r="J4258" s="161" t="s">
        <v>170</v>
      </c>
      <c r="K4258" s="167"/>
      <c r="L4258" s="168" t="s">
        <v>749</v>
      </c>
      <c r="M4258" s="168" t="s">
        <v>171</v>
      </c>
    </row>
    <row r="4259" spans="1:13" s="169" customFormat="1" x14ac:dyDescent="0.4">
      <c r="A4259" s="161" t="s">
        <v>2011</v>
      </c>
      <c r="B4259" s="161"/>
      <c r="C4259" s="162" t="s">
        <v>3673</v>
      </c>
      <c r="D4259" s="163">
        <v>45870</v>
      </c>
      <c r="E4259" s="164">
        <v>45919</v>
      </c>
      <c r="F4259" s="165">
        <v>414.67</v>
      </c>
      <c r="G4259" s="166" t="s">
        <v>2258</v>
      </c>
      <c r="H4259" s="161" t="s">
        <v>2021</v>
      </c>
      <c r="I4259" s="161" t="s">
        <v>5880</v>
      </c>
      <c r="J4259" s="161" t="s">
        <v>174</v>
      </c>
      <c r="K4259" s="167"/>
      <c r="L4259" s="168" t="s">
        <v>749</v>
      </c>
      <c r="M4259" s="168" t="s">
        <v>175</v>
      </c>
    </row>
    <row r="4260" spans="1:13" s="169" customFormat="1" x14ac:dyDescent="0.4">
      <c r="A4260" s="161" t="s">
        <v>2011</v>
      </c>
      <c r="B4260" s="161"/>
      <c r="C4260" s="162" t="s">
        <v>3674</v>
      </c>
      <c r="D4260" s="163">
        <v>45870</v>
      </c>
      <c r="E4260" s="164">
        <v>45919</v>
      </c>
      <c r="F4260" s="165">
        <v>99.2</v>
      </c>
      <c r="G4260" s="166" t="s">
        <v>2258</v>
      </c>
      <c r="H4260" s="161" t="s">
        <v>2021</v>
      </c>
      <c r="I4260" s="161" t="s">
        <v>5857</v>
      </c>
      <c r="J4260" s="161" t="s">
        <v>184</v>
      </c>
      <c r="K4260" s="167"/>
      <c r="L4260" s="168" t="s">
        <v>749</v>
      </c>
      <c r="M4260" s="168" t="s">
        <v>185</v>
      </c>
    </row>
    <row r="4261" spans="1:13" s="169" customFormat="1" x14ac:dyDescent="0.4">
      <c r="A4261" s="161" t="s">
        <v>2011</v>
      </c>
      <c r="B4261" s="161"/>
      <c r="C4261" s="162" t="s">
        <v>3675</v>
      </c>
      <c r="D4261" s="163">
        <v>45870</v>
      </c>
      <c r="E4261" s="164">
        <v>45919</v>
      </c>
      <c r="F4261" s="165">
        <v>220.45</v>
      </c>
      <c r="G4261" s="166" t="s">
        <v>2258</v>
      </c>
      <c r="H4261" s="161" t="s">
        <v>2021</v>
      </c>
      <c r="I4261" s="161" t="s">
        <v>5955</v>
      </c>
      <c r="J4261" s="161" t="s">
        <v>178</v>
      </c>
      <c r="K4261" s="167"/>
      <c r="L4261" s="168" t="s">
        <v>749</v>
      </c>
      <c r="M4261" s="168" t="s">
        <v>179</v>
      </c>
    </row>
    <row r="4262" spans="1:13" s="169" customFormat="1" x14ac:dyDescent="0.4">
      <c r="A4262" s="161" t="s">
        <v>2011</v>
      </c>
      <c r="B4262" s="161"/>
      <c r="C4262" s="162" t="s">
        <v>3676</v>
      </c>
      <c r="D4262" s="163">
        <v>45870</v>
      </c>
      <c r="E4262" s="164">
        <v>45919</v>
      </c>
      <c r="F4262" s="165">
        <v>220.02</v>
      </c>
      <c r="G4262" s="166" t="s">
        <v>2258</v>
      </c>
      <c r="H4262" s="161" t="s">
        <v>2021</v>
      </c>
      <c r="I4262" s="161" t="s">
        <v>5889</v>
      </c>
      <c r="J4262" s="161" t="s">
        <v>180</v>
      </c>
      <c r="K4262" s="167"/>
      <c r="L4262" s="168" t="s">
        <v>749</v>
      </c>
      <c r="M4262" s="168" t="s">
        <v>181</v>
      </c>
    </row>
    <row r="4263" spans="1:13" s="169" customFormat="1" x14ac:dyDescent="0.4">
      <c r="A4263" s="161" t="s">
        <v>2011</v>
      </c>
      <c r="B4263" s="161"/>
      <c r="C4263" s="162" t="s">
        <v>3677</v>
      </c>
      <c r="D4263" s="163">
        <v>45870</v>
      </c>
      <c r="E4263" s="164">
        <v>45919</v>
      </c>
      <c r="F4263" s="165">
        <v>182.47</v>
      </c>
      <c r="G4263" s="166" t="s">
        <v>2258</v>
      </c>
      <c r="H4263" s="161" t="s">
        <v>2021</v>
      </c>
      <c r="I4263" s="161" t="s">
        <v>6017</v>
      </c>
      <c r="J4263" s="161" t="s">
        <v>186</v>
      </c>
      <c r="K4263" s="167"/>
      <c r="L4263" s="168" t="s">
        <v>749</v>
      </c>
      <c r="M4263" s="168" t="s">
        <v>187</v>
      </c>
    </row>
    <row r="4264" spans="1:13" s="169" customFormat="1" x14ac:dyDescent="0.4">
      <c r="A4264" s="161" t="s">
        <v>2011</v>
      </c>
      <c r="B4264" s="161"/>
      <c r="C4264" s="162" t="s">
        <v>3678</v>
      </c>
      <c r="D4264" s="163">
        <v>45870</v>
      </c>
      <c r="E4264" s="164">
        <v>45919</v>
      </c>
      <c r="F4264" s="165">
        <v>1425.81</v>
      </c>
      <c r="G4264" s="166" t="s">
        <v>2258</v>
      </c>
      <c r="H4264" s="161" t="s">
        <v>2021</v>
      </c>
      <c r="I4264" s="161" t="s">
        <v>5899</v>
      </c>
      <c r="J4264" s="161" t="s">
        <v>176</v>
      </c>
      <c r="K4264" s="167"/>
      <c r="L4264" s="168" t="s">
        <v>749</v>
      </c>
      <c r="M4264" s="168" t="s">
        <v>177</v>
      </c>
    </row>
    <row r="4265" spans="1:13" s="169" customFormat="1" x14ac:dyDescent="0.4">
      <c r="A4265" s="161" t="s">
        <v>2011</v>
      </c>
      <c r="B4265" s="161"/>
      <c r="C4265" s="162" t="s">
        <v>3679</v>
      </c>
      <c r="D4265" s="163">
        <v>45870</v>
      </c>
      <c r="E4265" s="164">
        <v>45919</v>
      </c>
      <c r="F4265" s="165">
        <v>122.46</v>
      </c>
      <c r="G4265" s="166" t="s">
        <v>2258</v>
      </c>
      <c r="H4265" s="161" t="s">
        <v>2021</v>
      </c>
      <c r="I4265" s="161" t="s">
        <v>5859</v>
      </c>
      <c r="J4265" s="161" t="s">
        <v>166</v>
      </c>
      <c r="K4265" s="167"/>
      <c r="L4265" s="168" t="s">
        <v>749</v>
      </c>
      <c r="M4265" s="168" t="s">
        <v>167</v>
      </c>
    </row>
    <row r="4266" spans="1:13" s="169" customFormat="1" x14ac:dyDescent="0.4">
      <c r="A4266" s="161" t="s">
        <v>2011</v>
      </c>
      <c r="B4266" s="161"/>
      <c r="C4266" s="162" t="s">
        <v>3680</v>
      </c>
      <c r="D4266" s="163">
        <v>45894</v>
      </c>
      <c r="E4266" s="164">
        <v>45919</v>
      </c>
      <c r="F4266" s="165">
        <v>528.24</v>
      </c>
      <c r="G4266" s="166" t="s">
        <v>2258</v>
      </c>
      <c r="H4266" s="161" t="s">
        <v>2021</v>
      </c>
      <c r="I4266" s="161" t="s">
        <v>6026</v>
      </c>
      <c r="J4266" s="161" t="s">
        <v>250</v>
      </c>
      <c r="K4266" s="167"/>
      <c r="L4266" s="168" t="s">
        <v>749</v>
      </c>
      <c r="M4266" s="168" t="s">
        <v>251</v>
      </c>
    </row>
    <row r="4267" spans="1:13" s="169" customFormat="1" x14ac:dyDescent="0.4">
      <c r="A4267" s="161" t="s">
        <v>2011</v>
      </c>
      <c r="B4267" s="161"/>
      <c r="C4267" s="162" t="s">
        <v>3681</v>
      </c>
      <c r="D4267" s="163">
        <v>45894</v>
      </c>
      <c r="E4267" s="164">
        <v>45919</v>
      </c>
      <c r="F4267" s="165">
        <v>771.02</v>
      </c>
      <c r="G4267" s="166" t="s">
        <v>2258</v>
      </c>
      <c r="H4267" s="161" t="s">
        <v>2021</v>
      </c>
      <c r="I4267" s="161" t="s">
        <v>5932</v>
      </c>
      <c r="J4267" s="161" t="s">
        <v>16</v>
      </c>
      <c r="K4267" s="167"/>
      <c r="L4267" s="168" t="s">
        <v>749</v>
      </c>
      <c r="M4267" s="168" t="s">
        <v>17</v>
      </c>
    </row>
    <row r="4268" spans="1:13" s="169" customFormat="1" x14ac:dyDescent="0.4">
      <c r="A4268" s="161" t="s">
        <v>2011</v>
      </c>
      <c r="B4268" s="161"/>
      <c r="C4268" s="162" t="s">
        <v>3682</v>
      </c>
      <c r="D4268" s="163">
        <v>45894</v>
      </c>
      <c r="E4268" s="164">
        <v>45919</v>
      </c>
      <c r="F4268" s="165">
        <v>542.86</v>
      </c>
      <c r="G4268" s="166" t="s">
        <v>2258</v>
      </c>
      <c r="H4268" s="161" t="s">
        <v>2021</v>
      </c>
      <c r="I4268" s="161" t="s">
        <v>5913</v>
      </c>
      <c r="J4268" s="161" t="s">
        <v>262</v>
      </c>
      <c r="K4268" s="167"/>
      <c r="L4268" s="168" t="s">
        <v>749</v>
      </c>
      <c r="M4268" s="168" t="s">
        <v>263</v>
      </c>
    </row>
    <row r="4269" spans="1:13" s="169" customFormat="1" x14ac:dyDescent="0.4">
      <c r="A4269" s="161" t="s">
        <v>2011</v>
      </c>
      <c r="B4269" s="161"/>
      <c r="C4269" s="162" t="s">
        <v>3683</v>
      </c>
      <c r="D4269" s="163">
        <v>45894</v>
      </c>
      <c r="E4269" s="164">
        <v>45919</v>
      </c>
      <c r="F4269" s="165">
        <v>625.9</v>
      </c>
      <c r="G4269" s="166" t="s">
        <v>2258</v>
      </c>
      <c r="H4269" s="161" t="s">
        <v>2021</v>
      </c>
      <c r="I4269" s="161" t="s">
        <v>5909</v>
      </c>
      <c r="J4269" s="161" t="s">
        <v>64</v>
      </c>
      <c r="K4269" s="167"/>
      <c r="L4269" s="168" t="s">
        <v>749</v>
      </c>
      <c r="M4269" s="168" t="s">
        <v>65</v>
      </c>
    </row>
    <row r="4270" spans="1:13" s="169" customFormat="1" x14ac:dyDescent="0.4">
      <c r="A4270" s="161" t="s">
        <v>2011</v>
      </c>
      <c r="B4270" s="161"/>
      <c r="C4270" s="162" t="s">
        <v>3684</v>
      </c>
      <c r="D4270" s="163">
        <v>45894</v>
      </c>
      <c r="E4270" s="164">
        <v>45919</v>
      </c>
      <c r="F4270" s="165">
        <v>581.23</v>
      </c>
      <c r="G4270" s="166" t="s">
        <v>2258</v>
      </c>
      <c r="H4270" s="161" t="s">
        <v>2021</v>
      </c>
      <c r="I4270" s="161" t="s">
        <v>5873</v>
      </c>
      <c r="J4270" s="161" t="s">
        <v>268</v>
      </c>
      <c r="K4270" s="167"/>
      <c r="L4270" s="168" t="s">
        <v>749</v>
      </c>
      <c r="M4270" s="168" t="s">
        <v>269</v>
      </c>
    </row>
    <row r="4271" spans="1:13" s="169" customFormat="1" x14ac:dyDescent="0.4">
      <c r="A4271" s="161" t="s">
        <v>2011</v>
      </c>
      <c r="B4271" s="161"/>
      <c r="C4271" s="162" t="s">
        <v>3685</v>
      </c>
      <c r="D4271" s="163">
        <v>45894</v>
      </c>
      <c r="E4271" s="164">
        <v>45919</v>
      </c>
      <c r="F4271" s="165">
        <v>625.57000000000005</v>
      </c>
      <c r="G4271" s="166" t="s">
        <v>2258</v>
      </c>
      <c r="H4271" s="161" t="s">
        <v>2021</v>
      </c>
      <c r="I4271" s="161" t="s">
        <v>5844</v>
      </c>
      <c r="J4271" s="161" t="s">
        <v>118</v>
      </c>
      <c r="K4271" s="167"/>
      <c r="L4271" s="168" t="s">
        <v>749</v>
      </c>
      <c r="M4271" s="168" t="s">
        <v>119</v>
      </c>
    </row>
    <row r="4272" spans="1:13" s="169" customFormat="1" x14ac:dyDescent="0.4">
      <c r="A4272" s="161" t="s">
        <v>2011</v>
      </c>
      <c r="B4272" s="161"/>
      <c r="C4272" s="162" t="s">
        <v>3686</v>
      </c>
      <c r="D4272" s="163">
        <v>45894</v>
      </c>
      <c r="E4272" s="164">
        <v>45919</v>
      </c>
      <c r="F4272" s="165">
        <v>2050.6999999999998</v>
      </c>
      <c r="G4272" s="166" t="s">
        <v>2258</v>
      </c>
      <c r="H4272" s="161" t="s">
        <v>2021</v>
      </c>
      <c r="I4272" s="161" t="s">
        <v>6027</v>
      </c>
      <c r="J4272" s="161" t="s">
        <v>216</v>
      </c>
      <c r="K4272" s="167"/>
      <c r="L4272" s="168" t="s">
        <v>749</v>
      </c>
      <c r="M4272" s="168" t="s">
        <v>217</v>
      </c>
    </row>
    <row r="4273" spans="1:13" s="169" customFormat="1" x14ac:dyDescent="0.4">
      <c r="A4273" s="161" t="s">
        <v>2011</v>
      </c>
      <c r="B4273" s="161"/>
      <c r="C4273" s="162" t="s">
        <v>3687</v>
      </c>
      <c r="D4273" s="163">
        <v>45894</v>
      </c>
      <c r="E4273" s="164">
        <v>45919</v>
      </c>
      <c r="F4273" s="165">
        <v>620.58000000000004</v>
      </c>
      <c r="G4273" s="166" t="s">
        <v>2258</v>
      </c>
      <c r="H4273" s="161" t="s">
        <v>2021</v>
      </c>
      <c r="I4273" s="161" t="s">
        <v>5924</v>
      </c>
      <c r="J4273" s="161" t="s">
        <v>86</v>
      </c>
      <c r="K4273" s="167"/>
      <c r="L4273" s="168" t="s">
        <v>749</v>
      </c>
      <c r="M4273" s="168" t="s">
        <v>87</v>
      </c>
    </row>
    <row r="4274" spans="1:13" s="169" customFormat="1" x14ac:dyDescent="0.4">
      <c r="A4274" s="161" t="s">
        <v>2011</v>
      </c>
      <c r="B4274" s="161"/>
      <c r="C4274" s="162" t="s">
        <v>3688</v>
      </c>
      <c r="D4274" s="163">
        <v>45894</v>
      </c>
      <c r="E4274" s="164">
        <v>45919</v>
      </c>
      <c r="F4274" s="165">
        <v>475.02</v>
      </c>
      <c r="G4274" s="166" t="s">
        <v>2258</v>
      </c>
      <c r="H4274" s="161" t="s">
        <v>2021</v>
      </c>
      <c r="I4274" s="161" t="s">
        <v>5869</v>
      </c>
      <c r="J4274" s="161" t="s">
        <v>334</v>
      </c>
      <c r="K4274" s="167"/>
      <c r="L4274" s="168" t="s">
        <v>749</v>
      </c>
      <c r="M4274" s="168" t="s">
        <v>335</v>
      </c>
    </row>
    <row r="4275" spans="1:13" s="169" customFormat="1" x14ac:dyDescent="0.4">
      <c r="A4275" s="161" t="s">
        <v>2011</v>
      </c>
      <c r="B4275" s="161"/>
      <c r="C4275" s="162" t="s">
        <v>3689</v>
      </c>
      <c r="D4275" s="163">
        <v>45894</v>
      </c>
      <c r="E4275" s="164">
        <v>45919</v>
      </c>
      <c r="F4275" s="165">
        <v>455.88</v>
      </c>
      <c r="G4275" s="166" t="s">
        <v>2258</v>
      </c>
      <c r="H4275" s="161" t="s">
        <v>2021</v>
      </c>
      <c r="I4275" s="161" t="s">
        <v>5937</v>
      </c>
      <c r="J4275" s="161" t="s">
        <v>332</v>
      </c>
      <c r="K4275" s="167"/>
      <c r="L4275" s="168" t="s">
        <v>749</v>
      </c>
      <c r="M4275" s="168" t="s">
        <v>333</v>
      </c>
    </row>
    <row r="4276" spans="1:13" s="169" customFormat="1" x14ac:dyDescent="0.4">
      <c r="A4276" s="161" t="s">
        <v>2011</v>
      </c>
      <c r="B4276" s="161"/>
      <c r="C4276" s="162" t="s">
        <v>3690</v>
      </c>
      <c r="D4276" s="163">
        <v>45894</v>
      </c>
      <c r="E4276" s="164">
        <v>45919</v>
      </c>
      <c r="F4276" s="165">
        <v>670.06</v>
      </c>
      <c r="G4276" s="166" t="s">
        <v>2258</v>
      </c>
      <c r="H4276" s="161" t="s">
        <v>2021</v>
      </c>
      <c r="I4276" s="161" t="s">
        <v>5871</v>
      </c>
      <c r="J4276" s="161" t="s">
        <v>320</v>
      </c>
      <c r="K4276" s="167"/>
      <c r="L4276" s="168" t="s">
        <v>749</v>
      </c>
      <c r="M4276" s="168" t="s">
        <v>321</v>
      </c>
    </row>
    <row r="4277" spans="1:13" s="169" customFormat="1" x14ac:dyDescent="0.4">
      <c r="A4277" s="161" t="s">
        <v>2011</v>
      </c>
      <c r="B4277" s="161"/>
      <c r="C4277" s="162" t="s">
        <v>3691</v>
      </c>
      <c r="D4277" s="163">
        <v>45894</v>
      </c>
      <c r="E4277" s="164">
        <v>45919</v>
      </c>
      <c r="F4277" s="165">
        <v>545.70000000000005</v>
      </c>
      <c r="G4277" s="166" t="s">
        <v>2258</v>
      </c>
      <c r="H4277" s="161" t="s">
        <v>2021</v>
      </c>
      <c r="I4277" s="161" t="s">
        <v>5874</v>
      </c>
      <c r="J4277" s="161" t="s">
        <v>276</v>
      </c>
      <c r="K4277" s="167"/>
      <c r="L4277" s="168" t="s">
        <v>749</v>
      </c>
      <c r="M4277" s="168" t="s">
        <v>277</v>
      </c>
    </row>
    <row r="4278" spans="1:13" s="169" customFormat="1" x14ac:dyDescent="0.4">
      <c r="A4278" s="161" t="s">
        <v>2011</v>
      </c>
      <c r="B4278" s="161"/>
      <c r="C4278" s="162" t="s">
        <v>3692</v>
      </c>
      <c r="D4278" s="163">
        <v>45894</v>
      </c>
      <c r="E4278" s="164">
        <v>45919</v>
      </c>
      <c r="F4278" s="165">
        <v>489</v>
      </c>
      <c r="G4278" s="166" t="s">
        <v>2258</v>
      </c>
      <c r="H4278" s="161" t="s">
        <v>2021</v>
      </c>
      <c r="I4278" s="161" t="s">
        <v>5940</v>
      </c>
      <c r="J4278" s="161" t="s">
        <v>278</v>
      </c>
      <c r="K4278" s="167"/>
      <c r="L4278" s="168" t="s">
        <v>749</v>
      </c>
      <c r="M4278" s="168" t="s">
        <v>279</v>
      </c>
    </row>
    <row r="4279" spans="1:13" s="169" customFormat="1" x14ac:dyDescent="0.4">
      <c r="A4279" s="161" t="s">
        <v>2011</v>
      </c>
      <c r="B4279" s="161"/>
      <c r="C4279" s="162" t="s">
        <v>3693</v>
      </c>
      <c r="D4279" s="163">
        <v>45894</v>
      </c>
      <c r="E4279" s="164">
        <v>45919</v>
      </c>
      <c r="F4279" s="165">
        <v>472.4</v>
      </c>
      <c r="G4279" s="166" t="s">
        <v>2258</v>
      </c>
      <c r="H4279" s="161" t="s">
        <v>2021</v>
      </c>
      <c r="I4279" s="161" t="s">
        <v>6035</v>
      </c>
      <c r="J4279" s="161" t="s">
        <v>280</v>
      </c>
      <c r="K4279" s="167"/>
      <c r="L4279" s="168" t="s">
        <v>749</v>
      </c>
      <c r="M4279" s="168" t="s">
        <v>281</v>
      </c>
    </row>
    <row r="4280" spans="1:13" s="169" customFormat="1" x14ac:dyDescent="0.4">
      <c r="A4280" s="161" t="s">
        <v>2011</v>
      </c>
      <c r="B4280" s="161"/>
      <c r="C4280" s="162" t="s">
        <v>3694</v>
      </c>
      <c r="D4280" s="163">
        <v>45894</v>
      </c>
      <c r="E4280" s="164">
        <v>45919</v>
      </c>
      <c r="F4280" s="165">
        <v>723.54</v>
      </c>
      <c r="G4280" s="166" t="s">
        <v>2258</v>
      </c>
      <c r="H4280" s="161" t="s">
        <v>2021</v>
      </c>
      <c r="I4280" s="161" t="s">
        <v>5942</v>
      </c>
      <c r="J4280" s="161" t="s">
        <v>322</v>
      </c>
      <c r="K4280" s="167"/>
      <c r="L4280" s="168" t="s">
        <v>749</v>
      </c>
      <c r="M4280" s="168" t="s">
        <v>323</v>
      </c>
    </row>
    <row r="4281" spans="1:13" s="169" customFormat="1" x14ac:dyDescent="0.4">
      <c r="A4281" s="161" t="s">
        <v>2011</v>
      </c>
      <c r="B4281" s="161"/>
      <c r="C4281" s="162" t="s">
        <v>3695</v>
      </c>
      <c r="D4281" s="163">
        <v>45894</v>
      </c>
      <c r="E4281" s="164">
        <v>45919</v>
      </c>
      <c r="F4281" s="165">
        <v>479.09</v>
      </c>
      <c r="G4281" s="166" t="s">
        <v>2258</v>
      </c>
      <c r="H4281" s="161" t="s">
        <v>2021</v>
      </c>
      <c r="I4281" s="161" t="s">
        <v>5875</v>
      </c>
      <c r="J4281" s="161" t="s">
        <v>338</v>
      </c>
      <c r="K4281" s="167"/>
      <c r="L4281" s="168" t="s">
        <v>749</v>
      </c>
      <c r="M4281" s="168" t="s">
        <v>339</v>
      </c>
    </row>
    <row r="4282" spans="1:13" s="169" customFormat="1" x14ac:dyDescent="0.4">
      <c r="A4282" s="161" t="s">
        <v>2011</v>
      </c>
      <c r="B4282" s="161"/>
      <c r="C4282" s="162" t="s">
        <v>3696</v>
      </c>
      <c r="D4282" s="163">
        <v>45894</v>
      </c>
      <c r="E4282" s="164">
        <v>45919</v>
      </c>
      <c r="F4282" s="165">
        <v>476.28</v>
      </c>
      <c r="G4282" s="166" t="s">
        <v>2258</v>
      </c>
      <c r="H4282" s="161" t="s">
        <v>2021</v>
      </c>
      <c r="I4282" s="161" t="s">
        <v>6036</v>
      </c>
      <c r="J4282" s="161" t="s">
        <v>282</v>
      </c>
      <c r="K4282" s="167"/>
      <c r="L4282" s="168" t="s">
        <v>749</v>
      </c>
      <c r="M4282" s="168" t="s">
        <v>283</v>
      </c>
    </row>
    <row r="4283" spans="1:13" s="169" customFormat="1" x14ac:dyDescent="0.4">
      <c r="A4283" s="161" t="s">
        <v>2011</v>
      </c>
      <c r="B4283" s="161"/>
      <c r="C4283" s="162" t="s">
        <v>3697</v>
      </c>
      <c r="D4283" s="163">
        <v>45894</v>
      </c>
      <c r="E4283" s="164">
        <v>45919</v>
      </c>
      <c r="F4283" s="165">
        <v>570.82000000000005</v>
      </c>
      <c r="G4283" s="166" t="s">
        <v>2258</v>
      </c>
      <c r="H4283" s="161" t="s">
        <v>2021</v>
      </c>
      <c r="I4283" s="161" t="s">
        <v>5995</v>
      </c>
      <c r="J4283" s="161" t="s">
        <v>152</v>
      </c>
      <c r="K4283" s="167"/>
      <c r="L4283" s="168" t="s">
        <v>749</v>
      </c>
      <c r="M4283" s="168" t="s">
        <v>153</v>
      </c>
    </row>
    <row r="4284" spans="1:13" s="169" customFormat="1" x14ac:dyDescent="0.4">
      <c r="A4284" s="161" t="s">
        <v>2011</v>
      </c>
      <c r="B4284" s="161"/>
      <c r="C4284" s="162" t="s">
        <v>3698</v>
      </c>
      <c r="D4284" s="163">
        <v>45894</v>
      </c>
      <c r="E4284" s="164">
        <v>45919</v>
      </c>
      <c r="F4284" s="165">
        <v>516.75</v>
      </c>
      <c r="G4284" s="166" t="s">
        <v>2258</v>
      </c>
      <c r="H4284" s="161" t="s">
        <v>2021</v>
      </c>
      <c r="I4284" s="161" t="s">
        <v>6037</v>
      </c>
      <c r="J4284" s="161" t="s">
        <v>284</v>
      </c>
      <c r="K4284" s="167"/>
      <c r="L4284" s="168" t="s">
        <v>749</v>
      </c>
      <c r="M4284" s="168" t="s">
        <v>285</v>
      </c>
    </row>
    <row r="4285" spans="1:13" s="169" customFormat="1" x14ac:dyDescent="0.4">
      <c r="A4285" s="161" t="s">
        <v>2011</v>
      </c>
      <c r="B4285" s="161"/>
      <c r="C4285" s="162" t="s">
        <v>3699</v>
      </c>
      <c r="D4285" s="163">
        <v>45894</v>
      </c>
      <c r="E4285" s="164">
        <v>45919</v>
      </c>
      <c r="F4285" s="165">
        <v>2867.23</v>
      </c>
      <c r="G4285" s="166" t="s">
        <v>2258</v>
      </c>
      <c r="H4285" s="161" t="s">
        <v>2021</v>
      </c>
      <c r="I4285" s="161" t="s">
        <v>5947</v>
      </c>
      <c r="J4285" s="161" t="s">
        <v>294</v>
      </c>
      <c r="K4285" s="167"/>
      <c r="L4285" s="168" t="s">
        <v>749</v>
      </c>
      <c r="M4285" s="168" t="s">
        <v>295</v>
      </c>
    </row>
    <row r="4286" spans="1:13" s="169" customFormat="1" x14ac:dyDescent="0.4">
      <c r="A4286" s="161" t="s">
        <v>2011</v>
      </c>
      <c r="B4286" s="161"/>
      <c r="C4286" s="162" t="s">
        <v>3700</v>
      </c>
      <c r="D4286" s="163">
        <v>45894</v>
      </c>
      <c r="E4286" s="164">
        <v>45919</v>
      </c>
      <c r="F4286" s="165">
        <v>2010.84</v>
      </c>
      <c r="G4286" s="166" t="s">
        <v>2258</v>
      </c>
      <c r="H4286" s="161" t="s">
        <v>2021</v>
      </c>
      <c r="I4286" s="161" t="s">
        <v>5862</v>
      </c>
      <c r="J4286" s="161" t="s">
        <v>312</v>
      </c>
      <c r="K4286" s="167"/>
      <c r="L4286" s="168" t="s">
        <v>749</v>
      </c>
      <c r="M4286" s="168" t="s">
        <v>313</v>
      </c>
    </row>
    <row r="4287" spans="1:13" s="169" customFormat="1" x14ac:dyDescent="0.4">
      <c r="A4287" s="161" t="s">
        <v>2011</v>
      </c>
      <c r="B4287" s="161"/>
      <c r="C4287" s="162" t="s">
        <v>3701</v>
      </c>
      <c r="D4287" s="163">
        <v>45894</v>
      </c>
      <c r="E4287" s="164">
        <v>45919</v>
      </c>
      <c r="F4287" s="165">
        <v>610.51</v>
      </c>
      <c r="G4287" s="166" t="s">
        <v>2258</v>
      </c>
      <c r="H4287" s="161" t="s">
        <v>2021</v>
      </c>
      <c r="I4287" s="161" t="s">
        <v>5842</v>
      </c>
      <c r="J4287" s="161" t="s">
        <v>55</v>
      </c>
      <c r="K4287" s="167"/>
      <c r="L4287" s="168" t="s">
        <v>749</v>
      </c>
      <c r="M4287" s="168" t="s">
        <v>56</v>
      </c>
    </row>
    <row r="4288" spans="1:13" s="169" customFormat="1" x14ac:dyDescent="0.4">
      <c r="A4288" s="161" t="s">
        <v>2011</v>
      </c>
      <c r="B4288" s="161"/>
      <c r="C4288" s="162" t="s">
        <v>3702</v>
      </c>
      <c r="D4288" s="163">
        <v>45894</v>
      </c>
      <c r="E4288" s="164">
        <v>45919</v>
      </c>
      <c r="F4288" s="165">
        <v>880.98</v>
      </c>
      <c r="G4288" s="166" t="s">
        <v>2258</v>
      </c>
      <c r="H4288" s="161" t="s">
        <v>2021</v>
      </c>
      <c r="I4288" s="161" t="s">
        <v>5881</v>
      </c>
      <c r="J4288" s="161" t="s">
        <v>314</v>
      </c>
      <c r="K4288" s="167"/>
      <c r="L4288" s="168" t="s">
        <v>749</v>
      </c>
      <c r="M4288" s="168" t="s">
        <v>315</v>
      </c>
    </row>
    <row r="4289" spans="1:13" s="169" customFormat="1" x14ac:dyDescent="0.4">
      <c r="A4289" s="161" t="s">
        <v>2011</v>
      </c>
      <c r="B4289" s="161"/>
      <c r="C4289" s="162" t="s">
        <v>3703</v>
      </c>
      <c r="D4289" s="163">
        <v>45894</v>
      </c>
      <c r="E4289" s="164">
        <v>45919</v>
      </c>
      <c r="F4289" s="165">
        <v>467.89</v>
      </c>
      <c r="G4289" s="166" t="s">
        <v>2258</v>
      </c>
      <c r="H4289" s="161" t="s">
        <v>2021</v>
      </c>
      <c r="I4289" s="161" t="s">
        <v>5882</v>
      </c>
      <c r="J4289" s="161" t="s">
        <v>336</v>
      </c>
      <c r="K4289" s="167"/>
      <c r="L4289" s="168" t="s">
        <v>749</v>
      </c>
      <c r="M4289" s="168" t="s">
        <v>337</v>
      </c>
    </row>
    <row r="4290" spans="1:13" s="169" customFormat="1" x14ac:dyDescent="0.4">
      <c r="A4290" s="161" t="s">
        <v>2011</v>
      </c>
      <c r="B4290" s="161"/>
      <c r="C4290" s="162" t="s">
        <v>3704</v>
      </c>
      <c r="D4290" s="163">
        <v>45894</v>
      </c>
      <c r="E4290" s="164">
        <v>45919</v>
      </c>
      <c r="F4290" s="165">
        <v>483.44</v>
      </c>
      <c r="G4290" s="166" t="s">
        <v>2258</v>
      </c>
      <c r="H4290" s="161" t="s">
        <v>2021</v>
      </c>
      <c r="I4290" s="161" t="s">
        <v>5959</v>
      </c>
      <c r="J4290" s="161" t="s">
        <v>342</v>
      </c>
      <c r="K4290" s="167"/>
      <c r="L4290" s="168" t="s">
        <v>749</v>
      </c>
      <c r="M4290" s="168" t="s">
        <v>343</v>
      </c>
    </row>
    <row r="4291" spans="1:13" s="169" customFormat="1" x14ac:dyDescent="0.4">
      <c r="A4291" s="161" t="s">
        <v>2011</v>
      </c>
      <c r="B4291" s="161"/>
      <c r="C4291" s="162" t="s">
        <v>3705</v>
      </c>
      <c r="D4291" s="163">
        <v>45894</v>
      </c>
      <c r="E4291" s="164">
        <v>45919</v>
      </c>
      <c r="F4291" s="165">
        <v>1793.77</v>
      </c>
      <c r="G4291" s="166" t="s">
        <v>2258</v>
      </c>
      <c r="H4291" s="161" t="s">
        <v>2021</v>
      </c>
      <c r="I4291" s="161" t="s">
        <v>5885</v>
      </c>
      <c r="J4291" s="161" t="s">
        <v>318</v>
      </c>
      <c r="K4291" s="167"/>
      <c r="L4291" s="168" t="s">
        <v>749</v>
      </c>
      <c r="M4291" s="168" t="s">
        <v>1900</v>
      </c>
    </row>
    <row r="4292" spans="1:13" s="169" customFormat="1" x14ac:dyDescent="0.4">
      <c r="A4292" s="161" t="s">
        <v>2011</v>
      </c>
      <c r="B4292" s="161"/>
      <c r="C4292" s="162" t="s">
        <v>3706</v>
      </c>
      <c r="D4292" s="163">
        <v>45894</v>
      </c>
      <c r="E4292" s="164">
        <v>45919</v>
      </c>
      <c r="F4292" s="165">
        <v>2579.06</v>
      </c>
      <c r="G4292" s="166" t="s">
        <v>2258</v>
      </c>
      <c r="H4292" s="161" t="s">
        <v>2021</v>
      </c>
      <c r="I4292" s="161" t="s">
        <v>5886</v>
      </c>
      <c r="J4292" s="161" t="s">
        <v>292</v>
      </c>
      <c r="K4292" s="167"/>
      <c r="L4292" s="168" t="s">
        <v>749</v>
      </c>
      <c r="M4292" s="168" t="s">
        <v>293</v>
      </c>
    </row>
    <row r="4293" spans="1:13" s="169" customFormat="1" x14ac:dyDescent="0.4">
      <c r="A4293" s="161" t="s">
        <v>2011</v>
      </c>
      <c r="B4293" s="161"/>
      <c r="C4293" s="162" t="s">
        <v>3707</v>
      </c>
      <c r="D4293" s="163">
        <v>45894</v>
      </c>
      <c r="E4293" s="164">
        <v>45919</v>
      </c>
      <c r="F4293" s="165">
        <v>567.84</v>
      </c>
      <c r="G4293" s="166" t="s">
        <v>2258</v>
      </c>
      <c r="H4293" s="161" t="s">
        <v>2021</v>
      </c>
      <c r="I4293" s="161" t="s">
        <v>6038</v>
      </c>
      <c r="J4293" s="161" t="s">
        <v>344</v>
      </c>
      <c r="K4293" s="167"/>
      <c r="L4293" s="168" t="s">
        <v>749</v>
      </c>
      <c r="M4293" s="168" t="s">
        <v>345</v>
      </c>
    </row>
    <row r="4294" spans="1:13" s="169" customFormat="1" x14ac:dyDescent="0.4">
      <c r="A4294" s="161" t="s">
        <v>2011</v>
      </c>
      <c r="B4294" s="161"/>
      <c r="C4294" s="162" t="s">
        <v>3708</v>
      </c>
      <c r="D4294" s="163">
        <v>45894</v>
      </c>
      <c r="E4294" s="164">
        <v>45919</v>
      </c>
      <c r="F4294" s="165">
        <v>1436.49</v>
      </c>
      <c r="G4294" s="166" t="s">
        <v>2258</v>
      </c>
      <c r="H4294" s="161" t="s">
        <v>2021</v>
      </c>
      <c r="I4294" s="161" t="s">
        <v>5851</v>
      </c>
      <c r="J4294" s="161" t="s">
        <v>88</v>
      </c>
      <c r="K4294" s="167"/>
      <c r="L4294" s="168" t="s">
        <v>749</v>
      </c>
      <c r="M4294" s="168" t="s">
        <v>89</v>
      </c>
    </row>
    <row r="4295" spans="1:13" s="169" customFormat="1" x14ac:dyDescent="0.4">
      <c r="A4295" s="161" t="s">
        <v>2011</v>
      </c>
      <c r="B4295" s="161"/>
      <c r="C4295" s="162" t="s">
        <v>3709</v>
      </c>
      <c r="D4295" s="163">
        <v>45894</v>
      </c>
      <c r="E4295" s="164">
        <v>45919</v>
      </c>
      <c r="F4295" s="165">
        <v>795.68</v>
      </c>
      <c r="G4295" s="166" t="s">
        <v>2258</v>
      </c>
      <c r="H4295" s="161" t="s">
        <v>2021</v>
      </c>
      <c r="I4295" s="161" t="s">
        <v>5888</v>
      </c>
      <c r="J4295" s="161" t="s">
        <v>346</v>
      </c>
      <c r="K4295" s="167"/>
      <c r="L4295" s="168" t="s">
        <v>749</v>
      </c>
      <c r="M4295" s="168" t="s">
        <v>347</v>
      </c>
    </row>
    <row r="4296" spans="1:13" s="169" customFormat="1" x14ac:dyDescent="0.4">
      <c r="A4296" s="161" t="s">
        <v>2011</v>
      </c>
      <c r="B4296" s="161"/>
      <c r="C4296" s="162" t="s">
        <v>3710</v>
      </c>
      <c r="D4296" s="163">
        <v>45894</v>
      </c>
      <c r="E4296" s="164">
        <v>45919</v>
      </c>
      <c r="F4296" s="165">
        <v>1431.99</v>
      </c>
      <c r="G4296" s="166" t="s">
        <v>2258</v>
      </c>
      <c r="H4296" s="161" t="s">
        <v>2021</v>
      </c>
      <c r="I4296" s="161" t="s">
        <v>5843</v>
      </c>
      <c r="J4296" s="161" t="s">
        <v>296</v>
      </c>
      <c r="K4296" s="167"/>
      <c r="L4296" s="168" t="s">
        <v>749</v>
      </c>
      <c r="M4296" s="168" t="s">
        <v>297</v>
      </c>
    </row>
    <row r="4297" spans="1:13" s="169" customFormat="1" x14ac:dyDescent="0.4">
      <c r="A4297" s="161" t="s">
        <v>2011</v>
      </c>
      <c r="B4297" s="161"/>
      <c r="C4297" s="162" t="s">
        <v>3711</v>
      </c>
      <c r="D4297" s="163">
        <v>45894</v>
      </c>
      <c r="E4297" s="164">
        <v>45919</v>
      </c>
      <c r="F4297" s="165">
        <v>3326.97</v>
      </c>
      <c r="G4297" s="166" t="s">
        <v>2258</v>
      </c>
      <c r="H4297" s="161" t="s">
        <v>2021</v>
      </c>
      <c r="I4297" s="161" t="s">
        <v>5964</v>
      </c>
      <c r="J4297" s="161" t="s">
        <v>298</v>
      </c>
      <c r="K4297" s="167"/>
      <c r="L4297" s="168" t="s">
        <v>749</v>
      </c>
      <c r="M4297" s="168" t="s">
        <v>299</v>
      </c>
    </row>
    <row r="4298" spans="1:13" s="169" customFormat="1" x14ac:dyDescent="0.4">
      <c r="A4298" s="161" t="s">
        <v>2011</v>
      </c>
      <c r="B4298" s="161"/>
      <c r="C4298" s="162" t="s">
        <v>3712</v>
      </c>
      <c r="D4298" s="163">
        <v>45894</v>
      </c>
      <c r="E4298" s="164">
        <v>45919</v>
      </c>
      <c r="F4298" s="165">
        <v>563.95000000000005</v>
      </c>
      <c r="G4298" s="166" t="s">
        <v>2258</v>
      </c>
      <c r="H4298" s="161" t="s">
        <v>2021</v>
      </c>
      <c r="I4298" s="161" t="s">
        <v>5923</v>
      </c>
      <c r="J4298" s="161" t="s">
        <v>324</v>
      </c>
      <c r="K4298" s="167"/>
      <c r="L4298" s="168" t="s">
        <v>749</v>
      </c>
      <c r="M4298" s="168" t="s">
        <v>325</v>
      </c>
    </row>
    <row r="4299" spans="1:13" s="169" customFormat="1" x14ac:dyDescent="0.4">
      <c r="A4299" s="161" t="s">
        <v>2011</v>
      </c>
      <c r="B4299" s="161"/>
      <c r="C4299" s="162" t="s">
        <v>3713</v>
      </c>
      <c r="D4299" s="163">
        <v>45894</v>
      </c>
      <c r="E4299" s="164">
        <v>45919</v>
      </c>
      <c r="F4299" s="165">
        <v>1751.5</v>
      </c>
      <c r="G4299" s="166" t="s">
        <v>2258</v>
      </c>
      <c r="H4299" s="161" t="s">
        <v>2021</v>
      </c>
      <c r="I4299" s="161" t="s">
        <v>6039</v>
      </c>
      <c r="J4299" s="161" t="s">
        <v>300</v>
      </c>
      <c r="K4299" s="167"/>
      <c r="L4299" s="168" t="s">
        <v>749</v>
      </c>
      <c r="M4299" s="168" t="s">
        <v>301</v>
      </c>
    </row>
    <row r="4300" spans="1:13" s="169" customFormat="1" x14ac:dyDescent="0.4">
      <c r="A4300" s="161" t="s">
        <v>2011</v>
      </c>
      <c r="B4300" s="161"/>
      <c r="C4300" s="162" t="s">
        <v>3714</v>
      </c>
      <c r="D4300" s="163">
        <v>45894</v>
      </c>
      <c r="E4300" s="164">
        <v>45919</v>
      </c>
      <c r="F4300" s="165">
        <v>614.61</v>
      </c>
      <c r="G4300" s="166" t="s">
        <v>2258</v>
      </c>
      <c r="H4300" s="161" t="s">
        <v>2021</v>
      </c>
      <c r="I4300" s="161" t="s">
        <v>6040</v>
      </c>
      <c r="J4300" s="161" t="s">
        <v>326</v>
      </c>
      <c r="K4300" s="167"/>
      <c r="L4300" s="168" t="s">
        <v>749</v>
      </c>
      <c r="M4300" s="168" t="s">
        <v>327</v>
      </c>
    </row>
    <row r="4301" spans="1:13" s="169" customFormat="1" x14ac:dyDescent="0.4">
      <c r="A4301" s="161" t="s">
        <v>2011</v>
      </c>
      <c r="B4301" s="161"/>
      <c r="C4301" s="162" t="s">
        <v>3715</v>
      </c>
      <c r="D4301" s="163">
        <v>45894</v>
      </c>
      <c r="E4301" s="164">
        <v>45919</v>
      </c>
      <c r="F4301" s="165">
        <v>4845.83</v>
      </c>
      <c r="G4301" s="166" t="s">
        <v>2258</v>
      </c>
      <c r="H4301" s="161" t="s">
        <v>2021</v>
      </c>
      <c r="I4301" s="161" t="s">
        <v>5892</v>
      </c>
      <c r="J4301" s="161" t="s">
        <v>302</v>
      </c>
      <c r="K4301" s="167"/>
      <c r="L4301" s="168" t="s">
        <v>749</v>
      </c>
      <c r="M4301" s="168" t="s">
        <v>303</v>
      </c>
    </row>
    <row r="4302" spans="1:13" s="169" customFormat="1" x14ac:dyDescent="0.4">
      <c r="A4302" s="161" t="s">
        <v>2011</v>
      </c>
      <c r="B4302" s="161"/>
      <c r="C4302" s="162" t="s">
        <v>3716</v>
      </c>
      <c r="D4302" s="163">
        <v>45894</v>
      </c>
      <c r="E4302" s="164">
        <v>45919</v>
      </c>
      <c r="F4302" s="165">
        <v>490.88</v>
      </c>
      <c r="G4302" s="166" t="s">
        <v>2258</v>
      </c>
      <c r="H4302" s="161" t="s">
        <v>2021</v>
      </c>
      <c r="I4302" s="161" t="s">
        <v>5974</v>
      </c>
      <c r="J4302" s="161" t="s">
        <v>503</v>
      </c>
      <c r="K4302" s="167"/>
      <c r="L4302" s="168" t="s">
        <v>749</v>
      </c>
      <c r="M4302" s="168" t="s">
        <v>504</v>
      </c>
    </row>
    <row r="4303" spans="1:13" s="169" customFormat="1" x14ac:dyDescent="0.4">
      <c r="A4303" s="161" t="s">
        <v>2011</v>
      </c>
      <c r="B4303" s="161"/>
      <c r="C4303" s="162" t="s">
        <v>3717</v>
      </c>
      <c r="D4303" s="163">
        <v>45894</v>
      </c>
      <c r="E4303" s="164">
        <v>45919</v>
      </c>
      <c r="F4303" s="165">
        <v>507.57</v>
      </c>
      <c r="G4303" s="166" t="s">
        <v>2258</v>
      </c>
      <c r="H4303" s="161" t="s">
        <v>2021</v>
      </c>
      <c r="I4303" s="161" t="s">
        <v>5849</v>
      </c>
      <c r="J4303" s="161" t="s">
        <v>350</v>
      </c>
      <c r="K4303" s="167"/>
      <c r="L4303" s="168" t="s">
        <v>749</v>
      </c>
      <c r="M4303" s="168" t="s">
        <v>351</v>
      </c>
    </row>
    <row r="4304" spans="1:13" s="169" customFormat="1" x14ac:dyDescent="0.4">
      <c r="A4304" s="161" t="s">
        <v>2011</v>
      </c>
      <c r="B4304" s="161"/>
      <c r="C4304" s="162" t="s">
        <v>3718</v>
      </c>
      <c r="D4304" s="163">
        <v>45894</v>
      </c>
      <c r="E4304" s="164">
        <v>45919</v>
      </c>
      <c r="F4304" s="165">
        <v>1242.81</v>
      </c>
      <c r="G4304" s="166" t="s">
        <v>2258</v>
      </c>
      <c r="H4304" s="161" t="s">
        <v>2021</v>
      </c>
      <c r="I4304" s="161" t="s">
        <v>5900</v>
      </c>
      <c r="J4304" s="161" t="s">
        <v>316</v>
      </c>
      <c r="K4304" s="167"/>
      <c r="L4304" s="168" t="s">
        <v>749</v>
      </c>
      <c r="M4304" s="168" t="s">
        <v>317</v>
      </c>
    </row>
    <row r="4305" spans="1:13" s="169" customFormat="1" x14ac:dyDescent="0.4">
      <c r="A4305" s="161" t="s">
        <v>2011</v>
      </c>
      <c r="B4305" s="161"/>
      <c r="C4305" s="162" t="s">
        <v>3719</v>
      </c>
      <c r="D4305" s="163">
        <v>45894</v>
      </c>
      <c r="E4305" s="164">
        <v>45919</v>
      </c>
      <c r="F4305" s="165">
        <v>529.88</v>
      </c>
      <c r="G4305" s="166" t="s">
        <v>2258</v>
      </c>
      <c r="H4305" s="161" t="s">
        <v>2021</v>
      </c>
      <c r="I4305" s="161" t="s">
        <v>5912</v>
      </c>
      <c r="J4305" s="161" t="s">
        <v>146</v>
      </c>
      <c r="K4305" s="167"/>
      <c r="L4305" s="168" t="s">
        <v>749</v>
      </c>
      <c r="M4305" s="168" t="s">
        <v>147</v>
      </c>
    </row>
    <row r="4306" spans="1:13" s="169" customFormat="1" x14ac:dyDescent="0.4">
      <c r="A4306" s="161" t="s">
        <v>2011</v>
      </c>
      <c r="B4306" s="161"/>
      <c r="C4306" s="162" t="s">
        <v>3720</v>
      </c>
      <c r="D4306" s="163">
        <v>45894</v>
      </c>
      <c r="E4306" s="164">
        <v>45919</v>
      </c>
      <c r="F4306" s="165">
        <v>480.78</v>
      </c>
      <c r="G4306" s="166" t="s">
        <v>2258</v>
      </c>
      <c r="H4306" s="161" t="s">
        <v>2021</v>
      </c>
      <c r="I4306" s="161" t="s">
        <v>5711</v>
      </c>
      <c r="J4306" s="161" t="s">
        <v>310</v>
      </c>
      <c r="K4306" s="167"/>
      <c r="L4306" s="168" t="s">
        <v>749</v>
      </c>
      <c r="M4306" s="168" t="s">
        <v>311</v>
      </c>
    </row>
    <row r="4307" spans="1:13" s="169" customFormat="1" x14ac:dyDescent="0.4">
      <c r="A4307" s="161" t="s">
        <v>2011</v>
      </c>
      <c r="B4307" s="161"/>
      <c r="C4307" s="162" t="s">
        <v>3721</v>
      </c>
      <c r="D4307" s="163">
        <v>45894</v>
      </c>
      <c r="E4307" s="164">
        <v>45919</v>
      </c>
      <c r="F4307" s="165">
        <v>485.94</v>
      </c>
      <c r="G4307" s="166" t="s">
        <v>2258</v>
      </c>
      <c r="H4307" s="161" t="s">
        <v>2021</v>
      </c>
      <c r="I4307" s="161" t="s">
        <v>5954</v>
      </c>
      <c r="J4307" s="161" t="s">
        <v>340</v>
      </c>
      <c r="K4307" s="167"/>
      <c r="L4307" s="168" t="s">
        <v>749</v>
      </c>
      <c r="M4307" s="168" t="s">
        <v>341</v>
      </c>
    </row>
    <row r="4308" spans="1:13" s="169" customFormat="1" x14ac:dyDescent="0.4">
      <c r="A4308" s="161" t="s">
        <v>2011</v>
      </c>
      <c r="B4308" s="161"/>
      <c r="C4308" s="162" t="s">
        <v>3722</v>
      </c>
      <c r="D4308" s="163">
        <v>45894</v>
      </c>
      <c r="E4308" s="164">
        <v>45919</v>
      </c>
      <c r="F4308" s="165">
        <v>2867.27</v>
      </c>
      <c r="G4308" s="166" t="s">
        <v>2258</v>
      </c>
      <c r="H4308" s="161" t="s">
        <v>2021</v>
      </c>
      <c r="I4308" s="161" t="s">
        <v>5986</v>
      </c>
      <c r="J4308" s="161" t="s">
        <v>26</v>
      </c>
      <c r="K4308" s="167"/>
      <c r="L4308" s="168" t="s">
        <v>749</v>
      </c>
      <c r="M4308" s="168" t="s">
        <v>27</v>
      </c>
    </row>
    <row r="4309" spans="1:13" s="169" customFormat="1" x14ac:dyDescent="0.4">
      <c r="A4309" s="161" t="s">
        <v>2011</v>
      </c>
      <c r="B4309" s="161"/>
      <c r="C4309" s="162" t="s">
        <v>3723</v>
      </c>
      <c r="D4309" s="163">
        <v>45894</v>
      </c>
      <c r="E4309" s="164">
        <v>45919</v>
      </c>
      <c r="F4309" s="165">
        <v>1709.65</v>
      </c>
      <c r="G4309" s="166" t="s">
        <v>2258</v>
      </c>
      <c r="H4309" s="161" t="s">
        <v>2021</v>
      </c>
      <c r="I4309" s="161" t="s">
        <v>5904</v>
      </c>
      <c r="J4309" s="161" t="s">
        <v>304</v>
      </c>
      <c r="K4309" s="167"/>
      <c r="L4309" s="168" t="s">
        <v>749</v>
      </c>
      <c r="M4309" s="168" t="s">
        <v>305</v>
      </c>
    </row>
    <row r="4310" spans="1:13" s="169" customFormat="1" x14ac:dyDescent="0.4">
      <c r="A4310" s="161" t="s">
        <v>2011</v>
      </c>
      <c r="B4310" s="161"/>
      <c r="C4310" s="162" t="s">
        <v>3724</v>
      </c>
      <c r="D4310" s="163">
        <v>45894</v>
      </c>
      <c r="E4310" s="164">
        <v>45919</v>
      </c>
      <c r="F4310" s="165">
        <v>551.54</v>
      </c>
      <c r="G4310" s="166" t="s">
        <v>2258</v>
      </c>
      <c r="H4310" s="161" t="s">
        <v>2021</v>
      </c>
      <c r="I4310" s="161" t="s">
        <v>5906</v>
      </c>
      <c r="J4310" s="161" t="s">
        <v>328</v>
      </c>
      <c r="K4310" s="167"/>
      <c r="L4310" s="168" t="s">
        <v>749</v>
      </c>
      <c r="M4310" s="168" t="s">
        <v>329</v>
      </c>
    </row>
    <row r="4311" spans="1:13" s="169" customFormat="1" x14ac:dyDescent="0.4">
      <c r="A4311" s="161" t="s">
        <v>2011</v>
      </c>
      <c r="B4311" s="161"/>
      <c r="C4311" s="162" t="s">
        <v>3725</v>
      </c>
      <c r="D4311" s="163">
        <v>45894</v>
      </c>
      <c r="E4311" s="164">
        <v>45919</v>
      </c>
      <c r="F4311" s="165">
        <v>5643.57</v>
      </c>
      <c r="G4311" s="166" t="s">
        <v>2258</v>
      </c>
      <c r="H4311" s="161" t="s">
        <v>2021</v>
      </c>
      <c r="I4311" s="161" t="s">
        <v>5917</v>
      </c>
      <c r="J4311" s="161" t="s">
        <v>290</v>
      </c>
      <c r="K4311" s="167"/>
      <c r="L4311" s="168" t="s">
        <v>749</v>
      </c>
      <c r="M4311" s="168" t="s">
        <v>291</v>
      </c>
    </row>
    <row r="4312" spans="1:13" s="169" customFormat="1" x14ac:dyDescent="0.4">
      <c r="A4312" s="161" t="s">
        <v>2011</v>
      </c>
      <c r="B4312" s="161"/>
      <c r="C4312" s="162" t="s">
        <v>3726</v>
      </c>
      <c r="D4312" s="163">
        <v>45894</v>
      </c>
      <c r="E4312" s="164">
        <v>45919</v>
      </c>
      <c r="F4312" s="165">
        <v>6261.92</v>
      </c>
      <c r="G4312" s="166" t="s">
        <v>2258</v>
      </c>
      <c r="H4312" s="161" t="s">
        <v>2021</v>
      </c>
      <c r="I4312" s="161" t="s">
        <v>6041</v>
      </c>
      <c r="J4312" s="161" t="s">
        <v>38</v>
      </c>
      <c r="K4312" s="167"/>
      <c r="L4312" s="168" t="s">
        <v>749</v>
      </c>
      <c r="M4312" s="168" t="s">
        <v>39</v>
      </c>
    </row>
    <row r="4313" spans="1:13" s="169" customFormat="1" x14ac:dyDescent="0.4">
      <c r="A4313" s="161" t="s">
        <v>2011</v>
      </c>
      <c r="B4313" s="161"/>
      <c r="C4313" s="162" t="s">
        <v>3727</v>
      </c>
      <c r="D4313" s="163">
        <v>45894</v>
      </c>
      <c r="E4313" s="164">
        <v>45919</v>
      </c>
      <c r="F4313" s="165">
        <v>2152.09</v>
      </c>
      <c r="G4313" s="166" t="s">
        <v>2258</v>
      </c>
      <c r="H4313" s="161" t="s">
        <v>2021</v>
      </c>
      <c r="I4313" s="161" t="s">
        <v>5850</v>
      </c>
      <c r="J4313" s="161" t="s">
        <v>306</v>
      </c>
      <c r="K4313" s="167"/>
      <c r="L4313" s="168" t="s">
        <v>749</v>
      </c>
      <c r="M4313" s="168" t="s">
        <v>307</v>
      </c>
    </row>
    <row r="4314" spans="1:13" s="169" customFormat="1" x14ac:dyDescent="0.4">
      <c r="A4314" s="161" t="s">
        <v>2011</v>
      </c>
      <c r="B4314" s="161"/>
      <c r="C4314" s="162" t="s">
        <v>3728</v>
      </c>
      <c r="D4314" s="163">
        <v>45894</v>
      </c>
      <c r="E4314" s="164">
        <v>45919</v>
      </c>
      <c r="F4314" s="165">
        <v>5108.9399999999996</v>
      </c>
      <c r="G4314" s="166" t="s">
        <v>2258</v>
      </c>
      <c r="H4314" s="161" t="s">
        <v>2021</v>
      </c>
      <c r="I4314" s="161" t="s">
        <v>5910</v>
      </c>
      <c r="J4314" s="161" t="s">
        <v>462</v>
      </c>
      <c r="K4314" s="167"/>
      <c r="L4314" s="168" t="s">
        <v>749</v>
      </c>
      <c r="M4314" s="168" t="s">
        <v>463</v>
      </c>
    </row>
    <row r="4315" spans="1:13" s="169" customFormat="1" x14ac:dyDescent="0.4">
      <c r="A4315" s="161" t="s">
        <v>2011</v>
      </c>
      <c r="B4315" s="161"/>
      <c r="C4315" s="162" t="s">
        <v>3729</v>
      </c>
      <c r="D4315" s="163">
        <v>45894</v>
      </c>
      <c r="E4315" s="164">
        <v>45919</v>
      </c>
      <c r="F4315" s="165">
        <v>912.95</v>
      </c>
      <c r="G4315" s="166" t="s">
        <v>2258</v>
      </c>
      <c r="H4315" s="161" t="s">
        <v>2021</v>
      </c>
      <c r="I4315" s="161" t="s">
        <v>5935</v>
      </c>
      <c r="J4315" s="161" t="s">
        <v>286</v>
      </c>
      <c r="K4315" s="167"/>
      <c r="L4315" s="168" t="s">
        <v>749</v>
      </c>
      <c r="M4315" s="168" t="s">
        <v>287</v>
      </c>
    </row>
    <row r="4316" spans="1:13" s="169" customFormat="1" x14ac:dyDescent="0.4">
      <c r="A4316" s="161" t="s">
        <v>2011</v>
      </c>
      <c r="B4316" s="161"/>
      <c r="C4316" s="162" t="s">
        <v>3730</v>
      </c>
      <c r="D4316" s="163">
        <v>45894</v>
      </c>
      <c r="E4316" s="164">
        <v>45919</v>
      </c>
      <c r="F4316" s="165">
        <v>1019.52</v>
      </c>
      <c r="G4316" s="166" t="s">
        <v>2258</v>
      </c>
      <c r="H4316" s="161" t="s">
        <v>2021</v>
      </c>
      <c r="I4316" s="161" t="s">
        <v>5996</v>
      </c>
      <c r="J4316" s="161" t="s">
        <v>90</v>
      </c>
      <c r="K4316" s="167"/>
      <c r="L4316" s="168" t="s">
        <v>749</v>
      </c>
      <c r="M4316" s="168" t="s">
        <v>91</v>
      </c>
    </row>
    <row r="4317" spans="1:13" s="169" customFormat="1" x14ac:dyDescent="0.4">
      <c r="A4317" s="161" t="s">
        <v>2011</v>
      </c>
      <c r="B4317" s="161"/>
      <c r="C4317" s="162" t="s">
        <v>3731</v>
      </c>
      <c r="D4317" s="163">
        <v>45894</v>
      </c>
      <c r="E4317" s="164">
        <v>45919</v>
      </c>
      <c r="F4317" s="165">
        <v>2856.02</v>
      </c>
      <c r="G4317" s="166" t="s">
        <v>2258</v>
      </c>
      <c r="H4317" s="161" t="s">
        <v>2021</v>
      </c>
      <c r="I4317" s="161" t="s">
        <v>6042</v>
      </c>
      <c r="J4317" s="161" t="s">
        <v>308</v>
      </c>
      <c r="K4317" s="167"/>
      <c r="L4317" s="168" t="s">
        <v>749</v>
      </c>
      <c r="M4317" s="168" t="s">
        <v>309</v>
      </c>
    </row>
    <row r="4318" spans="1:13" s="169" customFormat="1" x14ac:dyDescent="0.4">
      <c r="A4318" s="161" t="s">
        <v>2011</v>
      </c>
      <c r="B4318" s="161"/>
      <c r="C4318" s="162" t="s">
        <v>3732</v>
      </c>
      <c r="D4318" s="163">
        <v>45894</v>
      </c>
      <c r="E4318" s="164">
        <v>45919</v>
      </c>
      <c r="F4318" s="165">
        <v>643.54</v>
      </c>
      <c r="G4318" s="166" t="s">
        <v>2258</v>
      </c>
      <c r="H4318" s="161" t="s">
        <v>2021</v>
      </c>
      <c r="I4318" s="161" t="s">
        <v>5713</v>
      </c>
      <c r="J4318" s="161" t="s">
        <v>330</v>
      </c>
      <c r="K4318" s="167"/>
      <c r="L4318" s="168" t="s">
        <v>749</v>
      </c>
      <c r="M4318" s="168" t="s">
        <v>331</v>
      </c>
    </row>
    <row r="4319" spans="1:13" s="169" customFormat="1" x14ac:dyDescent="0.4">
      <c r="A4319" s="161" t="s">
        <v>2011</v>
      </c>
      <c r="B4319" s="161"/>
      <c r="C4319" s="162" t="s">
        <v>3733</v>
      </c>
      <c r="D4319" s="163">
        <v>45894</v>
      </c>
      <c r="E4319" s="164">
        <v>45919</v>
      </c>
      <c r="F4319" s="165">
        <v>926.43</v>
      </c>
      <c r="G4319" s="166" t="s">
        <v>2258</v>
      </c>
      <c r="H4319" s="161" t="s">
        <v>2021</v>
      </c>
      <c r="I4319" s="161" t="s">
        <v>5915</v>
      </c>
      <c r="J4319" s="161" t="s">
        <v>288</v>
      </c>
      <c r="K4319" s="167"/>
      <c r="L4319" s="168" t="s">
        <v>749</v>
      </c>
      <c r="M4319" s="168" t="s">
        <v>289</v>
      </c>
    </row>
    <row r="4320" spans="1:13" s="169" customFormat="1" x14ac:dyDescent="0.4">
      <c r="A4320" s="161" t="s">
        <v>2011</v>
      </c>
      <c r="B4320" s="161"/>
      <c r="C4320" s="162" t="s">
        <v>3734</v>
      </c>
      <c r="D4320" s="163">
        <v>45894</v>
      </c>
      <c r="E4320" s="164">
        <v>45919</v>
      </c>
      <c r="F4320" s="165">
        <v>916.34</v>
      </c>
      <c r="G4320" s="166" t="s">
        <v>2258</v>
      </c>
      <c r="H4320" s="161" t="s">
        <v>2021</v>
      </c>
      <c r="I4320" s="161" t="s">
        <v>5916</v>
      </c>
      <c r="J4320" s="161" t="s">
        <v>476</v>
      </c>
      <c r="K4320" s="167"/>
      <c r="L4320" s="168" t="s">
        <v>749</v>
      </c>
      <c r="M4320" s="168" t="s">
        <v>477</v>
      </c>
    </row>
    <row r="4321" spans="1:13" s="169" customFormat="1" x14ac:dyDescent="0.4">
      <c r="A4321" s="161" t="s">
        <v>2011</v>
      </c>
      <c r="B4321" s="161"/>
      <c r="C4321" s="162" t="s">
        <v>3735</v>
      </c>
      <c r="D4321" s="163">
        <v>45894</v>
      </c>
      <c r="E4321" s="164">
        <v>45919</v>
      </c>
      <c r="F4321" s="165">
        <v>677.71</v>
      </c>
      <c r="G4321" s="166" t="s">
        <v>2258</v>
      </c>
      <c r="H4321" s="161" t="s">
        <v>2021</v>
      </c>
      <c r="I4321" s="161" t="s">
        <v>5936</v>
      </c>
      <c r="J4321" s="161" t="s">
        <v>116</v>
      </c>
      <c r="K4321" s="167"/>
      <c r="L4321" s="168" t="s">
        <v>749</v>
      </c>
      <c r="M4321" s="168" t="s">
        <v>117</v>
      </c>
    </row>
    <row r="4322" spans="1:13" s="169" customFormat="1" x14ac:dyDescent="0.4">
      <c r="A4322" s="161" t="s">
        <v>2011</v>
      </c>
      <c r="B4322" s="161"/>
      <c r="C4322" s="162" t="s">
        <v>3736</v>
      </c>
      <c r="D4322" s="163">
        <v>45894</v>
      </c>
      <c r="E4322" s="164">
        <v>45919</v>
      </c>
      <c r="F4322" s="165">
        <v>858.4</v>
      </c>
      <c r="G4322" s="166" t="s">
        <v>2258</v>
      </c>
      <c r="H4322" s="161" t="s">
        <v>2021</v>
      </c>
      <c r="I4322" s="161" t="s">
        <v>6043</v>
      </c>
      <c r="J4322" s="161" t="s">
        <v>501</v>
      </c>
      <c r="K4322" s="167"/>
      <c r="L4322" s="168" t="s">
        <v>749</v>
      </c>
      <c r="M4322" s="168" t="s">
        <v>502</v>
      </c>
    </row>
    <row r="4323" spans="1:13" s="169" customFormat="1" x14ac:dyDescent="0.4">
      <c r="A4323" s="161" t="s">
        <v>2011</v>
      </c>
      <c r="B4323" s="161"/>
      <c r="C4323" s="162" t="s">
        <v>3737</v>
      </c>
      <c r="D4323" s="163">
        <v>45894</v>
      </c>
      <c r="E4323" s="164">
        <v>45919</v>
      </c>
      <c r="F4323" s="165">
        <v>844.26</v>
      </c>
      <c r="G4323" s="166" t="s">
        <v>2258</v>
      </c>
      <c r="H4323" s="161" t="s">
        <v>2021</v>
      </c>
      <c r="I4323" s="161" t="s">
        <v>5852</v>
      </c>
      <c r="J4323" s="161" t="s">
        <v>140</v>
      </c>
      <c r="K4323" s="167"/>
      <c r="L4323" s="168" t="s">
        <v>749</v>
      </c>
      <c r="M4323" s="168" t="s">
        <v>141</v>
      </c>
    </row>
    <row r="4324" spans="1:13" s="169" customFormat="1" x14ac:dyDescent="0.4">
      <c r="A4324" s="161" t="s">
        <v>2011</v>
      </c>
      <c r="B4324" s="161"/>
      <c r="C4324" s="162" t="s">
        <v>3738</v>
      </c>
      <c r="D4324" s="163">
        <v>45894</v>
      </c>
      <c r="E4324" s="164">
        <v>45919</v>
      </c>
      <c r="F4324" s="165">
        <v>1918.42</v>
      </c>
      <c r="G4324" s="166" t="s">
        <v>2258</v>
      </c>
      <c r="H4324" s="161" t="s">
        <v>2021</v>
      </c>
      <c r="I4324" s="161" t="s">
        <v>6020</v>
      </c>
      <c r="J4324" s="161" t="s">
        <v>224</v>
      </c>
      <c r="K4324" s="167"/>
      <c r="L4324" s="168" t="s">
        <v>749</v>
      </c>
      <c r="M4324" s="168" t="s">
        <v>225</v>
      </c>
    </row>
    <row r="4325" spans="1:13" s="169" customFormat="1" x14ac:dyDescent="0.4">
      <c r="A4325" s="161" t="s">
        <v>2011</v>
      </c>
      <c r="B4325" s="161"/>
      <c r="C4325" s="162" t="s">
        <v>3739</v>
      </c>
      <c r="D4325" s="163">
        <v>45894</v>
      </c>
      <c r="E4325" s="164">
        <v>45919</v>
      </c>
      <c r="F4325" s="165">
        <v>1018.23</v>
      </c>
      <c r="G4325" s="166" t="s">
        <v>2258</v>
      </c>
      <c r="H4325" s="161" t="s">
        <v>2021</v>
      </c>
      <c r="I4325" s="161" t="s">
        <v>5939</v>
      </c>
      <c r="J4325" s="161" t="s">
        <v>66</v>
      </c>
      <c r="K4325" s="167"/>
      <c r="L4325" s="168" t="s">
        <v>749</v>
      </c>
      <c r="M4325" s="168" t="s">
        <v>67</v>
      </c>
    </row>
    <row r="4326" spans="1:13" s="169" customFormat="1" x14ac:dyDescent="0.4">
      <c r="A4326" s="161" t="s">
        <v>2011</v>
      </c>
      <c r="B4326" s="161"/>
      <c r="C4326" s="162" t="s">
        <v>3740</v>
      </c>
      <c r="D4326" s="163">
        <v>45894</v>
      </c>
      <c r="E4326" s="164">
        <v>45919</v>
      </c>
      <c r="F4326" s="165">
        <v>2157.8200000000002</v>
      </c>
      <c r="G4326" s="166" t="s">
        <v>2258</v>
      </c>
      <c r="H4326" s="161" t="s">
        <v>2021</v>
      </c>
      <c r="I4326" s="161" t="s">
        <v>5949</v>
      </c>
      <c r="J4326" s="161" t="s">
        <v>226</v>
      </c>
      <c r="K4326" s="167"/>
      <c r="L4326" s="168" t="s">
        <v>749</v>
      </c>
      <c r="M4326" s="168" t="s">
        <v>227</v>
      </c>
    </row>
    <row r="4327" spans="1:13" s="169" customFormat="1" x14ac:dyDescent="0.4">
      <c r="A4327" s="161" t="s">
        <v>2011</v>
      </c>
      <c r="B4327" s="161"/>
      <c r="C4327" s="162" t="s">
        <v>3741</v>
      </c>
      <c r="D4327" s="163">
        <v>45894</v>
      </c>
      <c r="E4327" s="164">
        <v>45919</v>
      </c>
      <c r="F4327" s="165">
        <v>568.45000000000005</v>
      </c>
      <c r="G4327" s="166" t="s">
        <v>2258</v>
      </c>
      <c r="H4327" s="161" t="s">
        <v>2021</v>
      </c>
      <c r="I4327" s="161" t="s">
        <v>5919</v>
      </c>
      <c r="J4327" s="161" t="s">
        <v>134</v>
      </c>
      <c r="K4327" s="167"/>
      <c r="L4327" s="168" t="s">
        <v>749</v>
      </c>
      <c r="M4327" s="168" t="s">
        <v>135</v>
      </c>
    </row>
    <row r="4328" spans="1:13" s="169" customFormat="1" x14ac:dyDescent="0.4">
      <c r="A4328" s="161" t="s">
        <v>2011</v>
      </c>
      <c r="B4328" s="161"/>
      <c r="C4328" s="162" t="s">
        <v>3742</v>
      </c>
      <c r="D4328" s="163">
        <v>45870</v>
      </c>
      <c r="E4328" s="164">
        <v>45919</v>
      </c>
      <c r="F4328" s="165">
        <v>151.75</v>
      </c>
      <c r="G4328" s="166" t="s">
        <v>2258</v>
      </c>
      <c r="H4328" s="161" t="s">
        <v>2021</v>
      </c>
      <c r="I4328" s="161" t="s">
        <v>5979</v>
      </c>
      <c r="J4328" s="161" t="s">
        <v>444</v>
      </c>
      <c r="K4328" s="167"/>
      <c r="L4328" s="168" t="s">
        <v>749</v>
      </c>
      <c r="M4328" s="168" t="s">
        <v>445</v>
      </c>
    </row>
    <row r="4329" spans="1:13" s="169" customFormat="1" x14ac:dyDescent="0.4">
      <c r="A4329" s="161" t="s">
        <v>2011</v>
      </c>
      <c r="B4329" s="161"/>
      <c r="C4329" s="162" t="s">
        <v>3743</v>
      </c>
      <c r="D4329" s="163">
        <v>45870</v>
      </c>
      <c r="E4329" s="164">
        <v>45919</v>
      </c>
      <c r="F4329" s="165">
        <v>151.75</v>
      </c>
      <c r="G4329" s="166" t="s">
        <v>2258</v>
      </c>
      <c r="H4329" s="161" t="s">
        <v>2021</v>
      </c>
      <c r="I4329" s="161" t="s">
        <v>5853</v>
      </c>
      <c r="J4329" s="161" t="s">
        <v>474</v>
      </c>
      <c r="K4329" s="167"/>
      <c r="L4329" s="168" t="s">
        <v>749</v>
      </c>
      <c r="M4329" s="168" t="s">
        <v>475</v>
      </c>
    </row>
    <row r="4330" spans="1:13" s="169" customFormat="1" x14ac:dyDescent="0.4">
      <c r="A4330" s="161" t="s">
        <v>2011</v>
      </c>
      <c r="B4330" s="161"/>
      <c r="C4330" s="162" t="s">
        <v>3744</v>
      </c>
      <c r="D4330" s="163">
        <v>45894</v>
      </c>
      <c r="E4330" s="164">
        <v>45919</v>
      </c>
      <c r="F4330" s="165">
        <v>512.55999999999995</v>
      </c>
      <c r="G4330" s="166" t="s">
        <v>2258</v>
      </c>
      <c r="H4330" s="161" t="s">
        <v>2021</v>
      </c>
      <c r="I4330" s="161" t="s">
        <v>5997</v>
      </c>
      <c r="J4330" s="161" t="s">
        <v>228</v>
      </c>
      <c r="K4330" s="167"/>
      <c r="L4330" s="168" t="s">
        <v>749</v>
      </c>
      <c r="M4330" s="168" t="s">
        <v>229</v>
      </c>
    </row>
    <row r="4331" spans="1:13" s="169" customFormat="1" x14ac:dyDescent="0.4">
      <c r="A4331" s="161" t="s">
        <v>2011</v>
      </c>
      <c r="B4331" s="161"/>
      <c r="C4331" s="162" t="s">
        <v>3745</v>
      </c>
      <c r="D4331" s="163">
        <v>45894</v>
      </c>
      <c r="E4331" s="164">
        <v>45919</v>
      </c>
      <c r="F4331" s="165">
        <v>2447.34</v>
      </c>
      <c r="G4331" s="166" t="s">
        <v>2258</v>
      </c>
      <c r="H4331" s="161" t="s">
        <v>2021</v>
      </c>
      <c r="I4331" s="161" t="s">
        <v>5920</v>
      </c>
      <c r="J4331" s="161" t="s">
        <v>106</v>
      </c>
      <c r="K4331" s="167"/>
      <c r="L4331" s="168" t="s">
        <v>749</v>
      </c>
      <c r="M4331" s="168" t="s">
        <v>107</v>
      </c>
    </row>
    <row r="4332" spans="1:13" s="169" customFormat="1" x14ac:dyDescent="0.4">
      <c r="A4332" s="161" t="s">
        <v>2011</v>
      </c>
      <c r="B4332" s="161"/>
      <c r="C4332" s="162" t="s">
        <v>3746</v>
      </c>
      <c r="D4332" s="163">
        <v>45870</v>
      </c>
      <c r="E4332" s="164">
        <v>45919</v>
      </c>
      <c r="F4332" s="165">
        <v>977.28</v>
      </c>
      <c r="G4332" s="166" t="s">
        <v>2258</v>
      </c>
      <c r="H4332" s="161" t="s">
        <v>2021</v>
      </c>
      <c r="I4332" s="161" t="s">
        <v>5943</v>
      </c>
      <c r="J4332" s="161" t="s">
        <v>42</v>
      </c>
      <c r="K4332" s="167"/>
      <c r="L4332" s="168" t="s">
        <v>749</v>
      </c>
      <c r="M4332" s="168" t="s">
        <v>43</v>
      </c>
    </row>
    <row r="4333" spans="1:13" s="169" customFormat="1" x14ac:dyDescent="0.4">
      <c r="A4333" s="161" t="s">
        <v>2011</v>
      </c>
      <c r="B4333" s="161"/>
      <c r="C4333" s="162" t="s">
        <v>3747</v>
      </c>
      <c r="D4333" s="163">
        <v>45870</v>
      </c>
      <c r="E4333" s="164">
        <v>45919</v>
      </c>
      <c r="F4333" s="165">
        <v>6036</v>
      </c>
      <c r="G4333" s="166" t="s">
        <v>2258</v>
      </c>
      <c r="H4333" s="161" t="s">
        <v>2021</v>
      </c>
      <c r="I4333" s="161" t="s">
        <v>5921</v>
      </c>
      <c r="J4333" s="161" t="s">
        <v>48</v>
      </c>
      <c r="K4333" s="167"/>
      <c r="L4333" s="168" t="s">
        <v>749</v>
      </c>
      <c r="M4333" s="168" t="s">
        <v>49</v>
      </c>
    </row>
    <row r="4334" spans="1:13" s="169" customFormat="1" x14ac:dyDescent="0.4">
      <c r="A4334" s="161" t="s">
        <v>2011</v>
      </c>
      <c r="B4334" s="161"/>
      <c r="C4334" s="162" t="s">
        <v>3747</v>
      </c>
      <c r="D4334" s="163">
        <v>45870</v>
      </c>
      <c r="E4334" s="164">
        <v>45919</v>
      </c>
      <c r="F4334" s="165">
        <v>140.15</v>
      </c>
      <c r="G4334" s="166" t="s">
        <v>2258</v>
      </c>
      <c r="H4334" s="161" t="s">
        <v>2021</v>
      </c>
      <c r="I4334" s="161" t="s">
        <v>5921</v>
      </c>
      <c r="J4334" s="161" t="s">
        <v>48</v>
      </c>
      <c r="K4334" s="167"/>
      <c r="L4334" s="168" t="s">
        <v>749</v>
      </c>
      <c r="M4334" s="168" t="s">
        <v>49</v>
      </c>
    </row>
    <row r="4335" spans="1:13" s="169" customFormat="1" x14ac:dyDescent="0.4">
      <c r="A4335" s="161" t="s">
        <v>2011</v>
      </c>
      <c r="B4335" s="161"/>
      <c r="C4335" s="162" t="s">
        <v>3748</v>
      </c>
      <c r="D4335" s="163">
        <v>45870</v>
      </c>
      <c r="E4335" s="164">
        <v>45919</v>
      </c>
      <c r="F4335" s="165">
        <v>1064.79</v>
      </c>
      <c r="G4335" s="166" t="s">
        <v>2258</v>
      </c>
      <c r="H4335" s="161" t="s">
        <v>2021</v>
      </c>
      <c r="I4335" s="161" t="s">
        <v>5863</v>
      </c>
      <c r="J4335" s="161" t="s">
        <v>32</v>
      </c>
      <c r="K4335" s="167"/>
      <c r="L4335" s="168" t="s">
        <v>749</v>
      </c>
      <c r="M4335" s="168" t="s">
        <v>33</v>
      </c>
    </row>
    <row r="4336" spans="1:13" s="169" customFormat="1" x14ac:dyDescent="0.4">
      <c r="A4336" s="161" t="s">
        <v>2011</v>
      </c>
      <c r="B4336" s="161"/>
      <c r="C4336" s="162" t="s">
        <v>3748</v>
      </c>
      <c r="D4336" s="163">
        <v>45870</v>
      </c>
      <c r="E4336" s="164">
        <v>45919</v>
      </c>
      <c r="F4336" s="165">
        <v>10794.82</v>
      </c>
      <c r="G4336" s="166" t="s">
        <v>2258</v>
      </c>
      <c r="H4336" s="161" t="s">
        <v>2021</v>
      </c>
      <c r="I4336" s="161" t="s">
        <v>5863</v>
      </c>
      <c r="J4336" s="161" t="s">
        <v>32</v>
      </c>
      <c r="K4336" s="167"/>
      <c r="L4336" s="168" t="s">
        <v>749</v>
      </c>
      <c r="M4336" s="168" t="s">
        <v>33</v>
      </c>
    </row>
    <row r="4337" spans="1:13" s="169" customFormat="1" x14ac:dyDescent="0.4">
      <c r="A4337" s="161" t="s">
        <v>2011</v>
      </c>
      <c r="B4337" s="161"/>
      <c r="C4337" s="162" t="s">
        <v>3749</v>
      </c>
      <c r="D4337" s="163">
        <v>45870</v>
      </c>
      <c r="E4337" s="164">
        <v>45919</v>
      </c>
      <c r="F4337" s="165">
        <v>6453.54</v>
      </c>
      <c r="G4337" s="166" t="s">
        <v>2258</v>
      </c>
      <c r="H4337" s="161" t="s">
        <v>2021</v>
      </c>
      <c r="I4337" s="161" t="s">
        <v>5864</v>
      </c>
      <c r="J4337" s="161" t="s">
        <v>36</v>
      </c>
      <c r="K4337" s="167"/>
      <c r="L4337" s="168" t="s">
        <v>749</v>
      </c>
      <c r="M4337" s="168" t="s">
        <v>37</v>
      </c>
    </row>
    <row r="4338" spans="1:13" s="169" customFormat="1" x14ac:dyDescent="0.4">
      <c r="A4338" s="161" t="s">
        <v>2011</v>
      </c>
      <c r="B4338" s="161"/>
      <c r="C4338" s="162" t="s">
        <v>3750</v>
      </c>
      <c r="D4338" s="163">
        <v>45870</v>
      </c>
      <c r="E4338" s="164">
        <v>45919</v>
      </c>
      <c r="F4338" s="165">
        <v>405.58</v>
      </c>
      <c r="G4338" s="166" t="s">
        <v>2258</v>
      </c>
      <c r="H4338" s="161" t="s">
        <v>2021</v>
      </c>
      <c r="I4338" s="161" t="s">
        <v>5865</v>
      </c>
      <c r="J4338" s="161" t="s">
        <v>18</v>
      </c>
      <c r="K4338" s="167"/>
      <c r="L4338" s="168" t="s">
        <v>749</v>
      </c>
      <c r="M4338" s="168" t="s">
        <v>19</v>
      </c>
    </row>
    <row r="4339" spans="1:13" s="169" customFormat="1" x14ac:dyDescent="0.4">
      <c r="A4339" s="161" t="s">
        <v>2011</v>
      </c>
      <c r="B4339" s="161"/>
      <c r="C4339" s="162" t="s">
        <v>3750</v>
      </c>
      <c r="D4339" s="163">
        <v>45870</v>
      </c>
      <c r="E4339" s="164">
        <v>45919</v>
      </c>
      <c r="F4339" s="165">
        <v>1269.6099999999999</v>
      </c>
      <c r="G4339" s="166" t="s">
        <v>2258</v>
      </c>
      <c r="H4339" s="161" t="s">
        <v>2021</v>
      </c>
      <c r="I4339" s="161" t="s">
        <v>5865</v>
      </c>
      <c r="J4339" s="161" t="s">
        <v>18</v>
      </c>
      <c r="K4339" s="167"/>
      <c r="L4339" s="168" t="s">
        <v>749</v>
      </c>
      <c r="M4339" s="168" t="s">
        <v>19</v>
      </c>
    </row>
    <row r="4340" spans="1:13" s="169" customFormat="1" x14ac:dyDescent="0.4">
      <c r="A4340" s="161" t="s">
        <v>2011</v>
      </c>
      <c r="B4340" s="161"/>
      <c r="C4340" s="162" t="s">
        <v>3751</v>
      </c>
      <c r="D4340" s="163">
        <v>45870</v>
      </c>
      <c r="E4340" s="164">
        <v>45919</v>
      </c>
      <c r="F4340" s="165">
        <v>683.34</v>
      </c>
      <c r="G4340" s="166" t="s">
        <v>2258</v>
      </c>
      <c r="H4340" s="161" t="s">
        <v>2021</v>
      </c>
      <c r="I4340" s="161" t="s">
        <v>5957</v>
      </c>
      <c r="J4340" s="161" t="s">
        <v>44</v>
      </c>
      <c r="K4340" s="167"/>
      <c r="L4340" s="168" t="s">
        <v>749</v>
      </c>
      <c r="M4340" s="168" t="s">
        <v>45</v>
      </c>
    </row>
    <row r="4341" spans="1:13" s="169" customFormat="1" x14ac:dyDescent="0.4">
      <c r="A4341" s="161" t="s">
        <v>2011</v>
      </c>
      <c r="B4341" s="161"/>
      <c r="C4341" s="162" t="s">
        <v>3752</v>
      </c>
      <c r="D4341" s="163">
        <v>45870</v>
      </c>
      <c r="E4341" s="164">
        <v>45919</v>
      </c>
      <c r="F4341" s="165">
        <v>510.43</v>
      </c>
      <c r="G4341" s="166" t="s">
        <v>2258</v>
      </c>
      <c r="H4341" s="161" t="s">
        <v>2021</v>
      </c>
      <c r="I4341" s="161" t="s">
        <v>5883</v>
      </c>
      <c r="J4341" s="161" t="s">
        <v>50</v>
      </c>
      <c r="K4341" s="167"/>
      <c r="L4341" s="168" t="s">
        <v>749</v>
      </c>
      <c r="M4341" s="168" t="s">
        <v>51</v>
      </c>
    </row>
    <row r="4342" spans="1:13" s="169" customFormat="1" x14ac:dyDescent="0.4">
      <c r="A4342" s="161" t="s">
        <v>2011</v>
      </c>
      <c r="B4342" s="161"/>
      <c r="C4342" s="162" t="s">
        <v>3753</v>
      </c>
      <c r="D4342" s="163">
        <v>45870</v>
      </c>
      <c r="E4342" s="164">
        <v>45919</v>
      </c>
      <c r="F4342" s="165">
        <v>415.11</v>
      </c>
      <c r="G4342" s="166" t="s">
        <v>2258</v>
      </c>
      <c r="H4342" s="161" t="s">
        <v>2021</v>
      </c>
      <c r="I4342" s="161" t="s">
        <v>6000</v>
      </c>
      <c r="J4342" s="161" t="s">
        <v>40</v>
      </c>
      <c r="K4342" s="167"/>
      <c r="L4342" s="168" t="s">
        <v>749</v>
      </c>
      <c r="M4342" s="168" t="s">
        <v>41</v>
      </c>
    </row>
    <row r="4343" spans="1:13" s="169" customFormat="1" x14ac:dyDescent="0.4">
      <c r="A4343" s="161" t="s">
        <v>2011</v>
      </c>
      <c r="B4343" s="161"/>
      <c r="C4343" s="162" t="s">
        <v>3754</v>
      </c>
      <c r="D4343" s="163">
        <v>45870</v>
      </c>
      <c r="E4343" s="164">
        <v>45919</v>
      </c>
      <c r="F4343" s="165">
        <v>342.93</v>
      </c>
      <c r="G4343" s="166" t="s">
        <v>2258</v>
      </c>
      <c r="H4343" s="161" t="s">
        <v>2021</v>
      </c>
      <c r="I4343" s="161" t="s">
        <v>5876</v>
      </c>
      <c r="J4343" s="161" t="s">
        <v>46</v>
      </c>
      <c r="K4343" s="167"/>
      <c r="L4343" s="168" t="s">
        <v>749</v>
      </c>
      <c r="M4343" s="168" t="s">
        <v>47</v>
      </c>
    </row>
    <row r="4344" spans="1:13" s="169" customFormat="1" x14ac:dyDescent="0.4">
      <c r="A4344" s="161" t="s">
        <v>2011</v>
      </c>
      <c r="B4344" s="161"/>
      <c r="C4344" s="162" t="s">
        <v>3755</v>
      </c>
      <c r="D4344" s="163">
        <v>45870</v>
      </c>
      <c r="E4344" s="164">
        <v>45919</v>
      </c>
      <c r="F4344" s="165">
        <v>941.63</v>
      </c>
      <c r="G4344" s="166" t="s">
        <v>2258</v>
      </c>
      <c r="H4344" s="161" t="s">
        <v>2021</v>
      </c>
      <c r="I4344" s="161" t="s">
        <v>6044</v>
      </c>
      <c r="J4344" s="161" t="s">
        <v>368</v>
      </c>
      <c r="K4344" s="167"/>
      <c r="L4344" s="168" t="s">
        <v>749</v>
      </c>
      <c r="M4344" s="168" t="s">
        <v>369</v>
      </c>
    </row>
    <row r="4345" spans="1:13" s="169" customFormat="1" x14ac:dyDescent="0.4">
      <c r="A4345" s="161" t="s">
        <v>2011</v>
      </c>
      <c r="B4345" s="161"/>
      <c r="C4345" s="162" t="s">
        <v>3756</v>
      </c>
      <c r="D4345" s="163">
        <v>45870</v>
      </c>
      <c r="E4345" s="164">
        <v>45919</v>
      </c>
      <c r="F4345" s="165">
        <v>2059.66</v>
      </c>
      <c r="G4345" s="166" t="s">
        <v>2258</v>
      </c>
      <c r="H4345" s="161" t="s">
        <v>2021</v>
      </c>
      <c r="I4345" s="161" t="s">
        <v>5846</v>
      </c>
      <c r="J4345" s="161" t="s">
        <v>414</v>
      </c>
      <c r="K4345" s="167"/>
      <c r="L4345" s="168" t="s">
        <v>749</v>
      </c>
      <c r="M4345" s="168" t="s">
        <v>415</v>
      </c>
    </row>
    <row r="4346" spans="1:13" s="169" customFormat="1" x14ac:dyDescent="0.4">
      <c r="A4346" s="161" t="s">
        <v>2011</v>
      </c>
      <c r="B4346" s="161"/>
      <c r="C4346" s="162" t="s">
        <v>3757</v>
      </c>
      <c r="D4346" s="163">
        <v>45870</v>
      </c>
      <c r="E4346" s="164">
        <v>45919</v>
      </c>
      <c r="F4346" s="165">
        <v>1097.1400000000001</v>
      </c>
      <c r="G4346" s="166" t="s">
        <v>2258</v>
      </c>
      <c r="H4346" s="161" t="s">
        <v>2021</v>
      </c>
      <c r="I4346" s="161" t="s">
        <v>5848</v>
      </c>
      <c r="J4346" s="161" t="s">
        <v>422</v>
      </c>
      <c r="K4346" s="167"/>
      <c r="L4346" s="168" t="s">
        <v>749</v>
      </c>
      <c r="M4346" s="168" t="s">
        <v>423</v>
      </c>
    </row>
    <row r="4347" spans="1:13" s="169" customFormat="1" x14ac:dyDescent="0.4">
      <c r="A4347" s="161" t="s">
        <v>2011</v>
      </c>
      <c r="B4347" s="161"/>
      <c r="C4347" s="162" t="s">
        <v>3758</v>
      </c>
      <c r="D4347" s="163">
        <v>45870</v>
      </c>
      <c r="E4347" s="164">
        <v>45919</v>
      </c>
      <c r="F4347" s="165">
        <v>911.15</v>
      </c>
      <c r="G4347" s="166" t="s">
        <v>2258</v>
      </c>
      <c r="H4347" s="161" t="s">
        <v>2021</v>
      </c>
      <c r="I4347" s="161" t="s">
        <v>5983</v>
      </c>
      <c r="J4347" s="161" t="s">
        <v>430</v>
      </c>
      <c r="K4347" s="167"/>
      <c r="L4347" s="168" t="s">
        <v>749</v>
      </c>
      <c r="M4347" s="168" t="s">
        <v>431</v>
      </c>
    </row>
    <row r="4348" spans="1:13" s="169" customFormat="1" x14ac:dyDescent="0.4">
      <c r="A4348" s="161" t="s">
        <v>2011</v>
      </c>
      <c r="B4348" s="161"/>
      <c r="C4348" s="162" t="s">
        <v>3759</v>
      </c>
      <c r="D4348" s="163">
        <v>45870</v>
      </c>
      <c r="E4348" s="164">
        <v>45919</v>
      </c>
      <c r="F4348" s="165">
        <v>258.43</v>
      </c>
      <c r="G4348" s="166" t="s">
        <v>2258</v>
      </c>
      <c r="H4348" s="161" t="s">
        <v>2021</v>
      </c>
      <c r="I4348" s="161" t="s">
        <v>6045</v>
      </c>
      <c r="J4348" s="161" t="s">
        <v>382</v>
      </c>
      <c r="K4348" s="167"/>
      <c r="L4348" s="168" t="s">
        <v>749</v>
      </c>
      <c r="M4348" s="168" t="s">
        <v>383</v>
      </c>
    </row>
    <row r="4349" spans="1:13" s="169" customFormat="1" x14ac:dyDescent="0.4">
      <c r="A4349" s="161" t="s">
        <v>2011</v>
      </c>
      <c r="B4349" s="161"/>
      <c r="C4349" s="162" t="s">
        <v>3760</v>
      </c>
      <c r="D4349" s="163">
        <v>45870</v>
      </c>
      <c r="E4349" s="164">
        <v>45919</v>
      </c>
      <c r="F4349" s="165">
        <v>260.11</v>
      </c>
      <c r="G4349" s="166" t="s">
        <v>2258</v>
      </c>
      <c r="H4349" s="161" t="s">
        <v>2021</v>
      </c>
      <c r="I4349" s="161" t="s">
        <v>6046</v>
      </c>
      <c r="J4349" s="161" t="s">
        <v>424</v>
      </c>
      <c r="K4349" s="167"/>
      <c r="L4349" s="168" t="s">
        <v>749</v>
      </c>
      <c r="M4349" s="168" t="s">
        <v>425</v>
      </c>
    </row>
    <row r="4350" spans="1:13" s="169" customFormat="1" x14ac:dyDescent="0.4">
      <c r="A4350" s="161" t="s">
        <v>2011</v>
      </c>
      <c r="B4350" s="161"/>
      <c r="C4350" s="162" t="s">
        <v>3761</v>
      </c>
      <c r="D4350" s="163">
        <v>45870</v>
      </c>
      <c r="E4350" s="164">
        <v>45919</v>
      </c>
      <c r="F4350" s="165">
        <v>260.11</v>
      </c>
      <c r="G4350" s="166" t="s">
        <v>2258</v>
      </c>
      <c r="H4350" s="161" t="s">
        <v>2021</v>
      </c>
      <c r="I4350" s="161" t="s">
        <v>5981</v>
      </c>
      <c r="J4350" s="161" t="s">
        <v>426</v>
      </c>
      <c r="K4350" s="167"/>
      <c r="L4350" s="168" t="s">
        <v>749</v>
      </c>
      <c r="M4350" s="168" t="s">
        <v>427</v>
      </c>
    </row>
    <row r="4351" spans="1:13" s="169" customFormat="1" x14ac:dyDescent="0.4">
      <c r="A4351" s="161" t="s">
        <v>2011</v>
      </c>
      <c r="B4351" s="161"/>
      <c r="C4351" s="162" t="s">
        <v>3762</v>
      </c>
      <c r="D4351" s="163">
        <v>45870</v>
      </c>
      <c r="E4351" s="164">
        <v>45919</v>
      </c>
      <c r="F4351" s="165">
        <v>260.11</v>
      </c>
      <c r="G4351" s="166" t="s">
        <v>2258</v>
      </c>
      <c r="H4351" s="161" t="s">
        <v>2021</v>
      </c>
      <c r="I4351" s="161" t="s">
        <v>6047</v>
      </c>
      <c r="J4351" s="161" t="s">
        <v>436</v>
      </c>
      <c r="K4351" s="167"/>
      <c r="L4351" s="168" t="s">
        <v>749</v>
      </c>
      <c r="M4351" s="168" t="s">
        <v>437</v>
      </c>
    </row>
    <row r="4352" spans="1:13" s="169" customFormat="1" x14ac:dyDescent="0.4">
      <c r="A4352" s="161" t="s">
        <v>2011</v>
      </c>
      <c r="B4352" s="161"/>
      <c r="C4352" s="162" t="s">
        <v>3763</v>
      </c>
      <c r="D4352" s="163">
        <v>45870</v>
      </c>
      <c r="E4352" s="164">
        <v>45919</v>
      </c>
      <c r="F4352" s="165">
        <v>148.12</v>
      </c>
      <c r="G4352" s="166" t="s">
        <v>2258</v>
      </c>
      <c r="H4352" s="161" t="s">
        <v>2021</v>
      </c>
      <c r="I4352" s="161" t="s">
        <v>6048</v>
      </c>
      <c r="J4352" s="161" t="s">
        <v>388</v>
      </c>
      <c r="K4352" s="167"/>
      <c r="L4352" s="168" t="s">
        <v>749</v>
      </c>
      <c r="M4352" s="168" t="s">
        <v>389</v>
      </c>
    </row>
    <row r="4353" spans="1:13" s="169" customFormat="1" x14ac:dyDescent="0.4">
      <c r="A4353" s="161" t="s">
        <v>2011</v>
      </c>
      <c r="B4353" s="161"/>
      <c r="C4353" s="162" t="s">
        <v>3763</v>
      </c>
      <c r="D4353" s="163">
        <v>45870</v>
      </c>
      <c r="E4353" s="164">
        <v>45919</v>
      </c>
      <c r="F4353" s="165">
        <v>144.24</v>
      </c>
      <c r="G4353" s="166" t="s">
        <v>2258</v>
      </c>
      <c r="H4353" s="161" t="s">
        <v>2021</v>
      </c>
      <c r="I4353" s="161" t="s">
        <v>6048</v>
      </c>
      <c r="J4353" s="161" t="s">
        <v>388</v>
      </c>
      <c r="K4353" s="167"/>
      <c r="L4353" s="168" t="s">
        <v>749</v>
      </c>
      <c r="M4353" s="168" t="s">
        <v>389</v>
      </c>
    </row>
    <row r="4354" spans="1:13" s="169" customFormat="1" x14ac:dyDescent="0.4">
      <c r="A4354" s="161" t="s">
        <v>2011</v>
      </c>
      <c r="B4354" s="161"/>
      <c r="C4354" s="162" t="s">
        <v>3764</v>
      </c>
      <c r="D4354" s="163">
        <v>45870</v>
      </c>
      <c r="E4354" s="164">
        <v>45919</v>
      </c>
      <c r="F4354" s="165">
        <v>260.11</v>
      </c>
      <c r="G4354" s="166" t="s">
        <v>2258</v>
      </c>
      <c r="H4354" s="161" t="s">
        <v>2021</v>
      </c>
      <c r="I4354" s="161" t="s">
        <v>5967</v>
      </c>
      <c r="J4354" s="161" t="s">
        <v>406</v>
      </c>
      <c r="K4354" s="167"/>
      <c r="L4354" s="168" t="s">
        <v>749</v>
      </c>
      <c r="M4354" s="168" t="s">
        <v>407</v>
      </c>
    </row>
    <row r="4355" spans="1:13" s="169" customFormat="1" x14ac:dyDescent="0.4">
      <c r="A4355" s="161" t="s">
        <v>2011</v>
      </c>
      <c r="B4355" s="161"/>
      <c r="C4355" s="162" t="s">
        <v>3765</v>
      </c>
      <c r="D4355" s="163">
        <v>45870</v>
      </c>
      <c r="E4355" s="164">
        <v>45919</v>
      </c>
      <c r="F4355" s="165">
        <v>292.36</v>
      </c>
      <c r="G4355" s="166" t="s">
        <v>2258</v>
      </c>
      <c r="H4355" s="161" t="s">
        <v>2021</v>
      </c>
      <c r="I4355" s="161" t="s">
        <v>5847</v>
      </c>
      <c r="J4355" s="161" t="s">
        <v>420</v>
      </c>
      <c r="K4355" s="167"/>
      <c r="L4355" s="168" t="s">
        <v>749</v>
      </c>
      <c r="M4355" s="168" t="s">
        <v>421</v>
      </c>
    </row>
    <row r="4356" spans="1:13" s="169" customFormat="1" x14ac:dyDescent="0.4">
      <c r="A4356" s="161" t="s">
        <v>2011</v>
      </c>
      <c r="B4356" s="161"/>
      <c r="C4356" s="162" t="s">
        <v>3766</v>
      </c>
      <c r="D4356" s="163">
        <v>45870</v>
      </c>
      <c r="E4356" s="164">
        <v>45919</v>
      </c>
      <c r="F4356" s="165">
        <v>260.11</v>
      </c>
      <c r="G4356" s="166" t="s">
        <v>2258</v>
      </c>
      <c r="H4356" s="161" t="s">
        <v>2021</v>
      </c>
      <c r="I4356" s="161" t="s">
        <v>6049</v>
      </c>
      <c r="J4356" s="161" t="s">
        <v>380</v>
      </c>
      <c r="K4356" s="167"/>
      <c r="L4356" s="168" t="s">
        <v>749</v>
      </c>
      <c r="M4356" s="168" t="s">
        <v>381</v>
      </c>
    </row>
    <row r="4357" spans="1:13" s="169" customFormat="1" x14ac:dyDescent="0.4">
      <c r="A4357" s="161" t="s">
        <v>2011</v>
      </c>
      <c r="B4357" s="161"/>
      <c r="C4357" s="162" t="s">
        <v>3767</v>
      </c>
      <c r="D4357" s="163">
        <v>45870</v>
      </c>
      <c r="E4357" s="164">
        <v>45919</v>
      </c>
      <c r="F4357" s="165">
        <v>247.05</v>
      </c>
      <c r="G4357" s="166" t="s">
        <v>2258</v>
      </c>
      <c r="H4357" s="161" t="s">
        <v>2021</v>
      </c>
      <c r="I4357" s="161" t="s">
        <v>5914</v>
      </c>
      <c r="J4357" s="161" t="s">
        <v>468</v>
      </c>
      <c r="K4357" s="167"/>
      <c r="L4357" s="168" t="s">
        <v>749</v>
      </c>
      <c r="M4357" s="168" t="s">
        <v>469</v>
      </c>
    </row>
    <row r="4358" spans="1:13" s="169" customFormat="1" x14ac:dyDescent="0.4">
      <c r="A4358" s="161" t="s">
        <v>2011</v>
      </c>
      <c r="B4358" s="161"/>
      <c r="C4358" s="162" t="s">
        <v>3768</v>
      </c>
      <c r="D4358" s="163">
        <v>45870</v>
      </c>
      <c r="E4358" s="164">
        <v>45919</v>
      </c>
      <c r="F4358" s="165">
        <v>828.8</v>
      </c>
      <c r="G4358" s="166" t="s">
        <v>2258</v>
      </c>
      <c r="H4358" s="161" t="s">
        <v>2021</v>
      </c>
      <c r="I4358" s="161" t="s">
        <v>5944</v>
      </c>
      <c r="J4358" s="161" t="s">
        <v>42</v>
      </c>
      <c r="K4358" s="167"/>
      <c r="L4358" s="168" t="s">
        <v>749</v>
      </c>
      <c r="M4358" s="168" t="s">
        <v>43</v>
      </c>
    </row>
    <row r="4359" spans="1:13" s="169" customFormat="1" x14ac:dyDescent="0.4">
      <c r="A4359" s="161" t="s">
        <v>2011</v>
      </c>
      <c r="B4359" s="161"/>
      <c r="C4359" s="162" t="s">
        <v>3769</v>
      </c>
      <c r="D4359" s="163">
        <v>45870</v>
      </c>
      <c r="E4359" s="164">
        <v>45919</v>
      </c>
      <c r="F4359" s="165">
        <v>294.25</v>
      </c>
      <c r="G4359" s="166" t="s">
        <v>2258</v>
      </c>
      <c r="H4359" s="161" t="s">
        <v>2021</v>
      </c>
      <c r="I4359" s="161" t="s">
        <v>5877</v>
      </c>
      <c r="J4359" s="161" t="s">
        <v>46</v>
      </c>
      <c r="K4359" s="167"/>
      <c r="L4359" s="168" t="s">
        <v>749</v>
      </c>
      <c r="M4359" s="168" t="s">
        <v>47</v>
      </c>
    </row>
    <row r="4360" spans="1:13" s="169" customFormat="1" x14ac:dyDescent="0.4">
      <c r="A4360" s="161" t="s">
        <v>2011</v>
      </c>
      <c r="B4360" s="161"/>
      <c r="C4360" s="162" t="s">
        <v>3770</v>
      </c>
      <c r="D4360" s="163">
        <v>45870</v>
      </c>
      <c r="E4360" s="164">
        <v>45919</v>
      </c>
      <c r="F4360" s="165">
        <v>1252.75</v>
      </c>
      <c r="G4360" s="166" t="s">
        <v>2258</v>
      </c>
      <c r="H4360" s="161" t="s">
        <v>2021</v>
      </c>
      <c r="I4360" s="161" t="s">
        <v>5866</v>
      </c>
      <c r="J4360" s="161" t="s">
        <v>18</v>
      </c>
      <c r="K4360" s="167"/>
      <c r="L4360" s="168" t="s">
        <v>749</v>
      </c>
      <c r="M4360" s="168" t="s">
        <v>19</v>
      </c>
    </row>
    <row r="4361" spans="1:13" s="169" customFormat="1" x14ac:dyDescent="0.4">
      <c r="A4361" s="161" t="s">
        <v>2011</v>
      </c>
      <c r="B4361" s="161"/>
      <c r="C4361" s="162" t="s">
        <v>3771</v>
      </c>
      <c r="D4361" s="163">
        <v>45870</v>
      </c>
      <c r="E4361" s="164">
        <v>45919</v>
      </c>
      <c r="F4361" s="165">
        <v>439.84</v>
      </c>
      <c r="G4361" s="166" t="s">
        <v>2258</v>
      </c>
      <c r="H4361" s="161" t="s">
        <v>2021</v>
      </c>
      <c r="I4361" s="161" t="s">
        <v>5884</v>
      </c>
      <c r="J4361" s="161" t="s">
        <v>50</v>
      </c>
      <c r="K4361" s="167"/>
      <c r="L4361" s="168" t="s">
        <v>749</v>
      </c>
      <c r="M4361" s="168" t="s">
        <v>51</v>
      </c>
    </row>
    <row r="4362" spans="1:13" s="169" customFormat="1" x14ac:dyDescent="0.4">
      <c r="A4362" s="161" t="s">
        <v>2011</v>
      </c>
      <c r="B4362" s="161"/>
      <c r="C4362" s="162" t="s">
        <v>3772</v>
      </c>
      <c r="D4362" s="163">
        <v>45870</v>
      </c>
      <c r="E4362" s="164">
        <v>45919</v>
      </c>
      <c r="F4362" s="165">
        <v>590.13</v>
      </c>
      <c r="G4362" s="166" t="s">
        <v>2258</v>
      </c>
      <c r="H4362" s="161" t="s">
        <v>2021</v>
      </c>
      <c r="I4362" s="161" t="s">
        <v>5958</v>
      </c>
      <c r="J4362" s="161" t="s">
        <v>44</v>
      </c>
      <c r="K4362" s="167"/>
      <c r="L4362" s="168" t="s">
        <v>749</v>
      </c>
      <c r="M4362" s="168" t="s">
        <v>45</v>
      </c>
    </row>
    <row r="4363" spans="1:13" s="169" customFormat="1" x14ac:dyDescent="0.4">
      <c r="A4363" s="161" t="s">
        <v>2011</v>
      </c>
      <c r="B4363" s="161"/>
      <c r="C4363" s="162" t="s">
        <v>3773</v>
      </c>
      <c r="D4363" s="163">
        <v>45870</v>
      </c>
      <c r="E4363" s="164">
        <v>45919</v>
      </c>
      <c r="F4363" s="165">
        <v>5260.01</v>
      </c>
      <c r="G4363" s="166" t="s">
        <v>2258</v>
      </c>
      <c r="H4363" s="161" t="s">
        <v>2021</v>
      </c>
      <c r="I4363" s="161" t="s">
        <v>5922</v>
      </c>
      <c r="J4363" s="161" t="s">
        <v>48</v>
      </c>
      <c r="K4363" s="167"/>
      <c r="L4363" s="168" t="s">
        <v>749</v>
      </c>
      <c r="M4363" s="168" t="s">
        <v>49</v>
      </c>
    </row>
    <row r="4364" spans="1:13" s="169" customFormat="1" x14ac:dyDescent="0.4">
      <c r="A4364" s="161" t="s">
        <v>2011</v>
      </c>
      <c r="B4364" s="161"/>
      <c r="C4364" s="162" t="s">
        <v>3774</v>
      </c>
      <c r="D4364" s="163">
        <v>45870</v>
      </c>
      <c r="E4364" s="164">
        <v>45919</v>
      </c>
      <c r="F4364" s="165">
        <v>9480.99</v>
      </c>
      <c r="G4364" s="166" t="s">
        <v>2258</v>
      </c>
      <c r="H4364" s="161" t="s">
        <v>2021</v>
      </c>
      <c r="I4364" s="161" t="s">
        <v>5867</v>
      </c>
      <c r="J4364" s="161" t="s">
        <v>32</v>
      </c>
      <c r="K4364" s="167"/>
      <c r="L4364" s="168" t="s">
        <v>749</v>
      </c>
      <c r="M4364" s="168" t="s">
        <v>33</v>
      </c>
    </row>
    <row r="4365" spans="1:13" s="169" customFormat="1" x14ac:dyDescent="0.4">
      <c r="A4365" s="161" t="s">
        <v>2011</v>
      </c>
      <c r="B4365" s="161"/>
      <c r="C4365" s="162" t="s">
        <v>3775</v>
      </c>
      <c r="D4365" s="163">
        <v>45870</v>
      </c>
      <c r="E4365" s="164">
        <v>45919</v>
      </c>
      <c r="F4365" s="165">
        <v>5358.42</v>
      </c>
      <c r="G4365" s="166" t="s">
        <v>2258</v>
      </c>
      <c r="H4365" s="161" t="s">
        <v>2021</v>
      </c>
      <c r="I4365" s="161" t="s">
        <v>5868</v>
      </c>
      <c r="J4365" s="161" t="s">
        <v>36</v>
      </c>
      <c r="K4365" s="167"/>
      <c r="L4365" s="168" t="s">
        <v>749</v>
      </c>
      <c r="M4365" s="168" t="s">
        <v>37</v>
      </c>
    </row>
    <row r="4366" spans="1:13" s="169" customFormat="1" x14ac:dyDescent="0.4">
      <c r="A4366" s="161" t="s">
        <v>2011</v>
      </c>
      <c r="B4366" s="161"/>
      <c r="C4366" s="162" t="s">
        <v>3776</v>
      </c>
      <c r="D4366" s="163">
        <v>45870</v>
      </c>
      <c r="E4366" s="164">
        <v>45919</v>
      </c>
      <c r="F4366" s="165">
        <v>356.99</v>
      </c>
      <c r="G4366" s="166" t="s">
        <v>2258</v>
      </c>
      <c r="H4366" s="161" t="s">
        <v>2021</v>
      </c>
      <c r="I4366" s="161" t="s">
        <v>6001</v>
      </c>
      <c r="J4366" s="161" t="s">
        <v>40</v>
      </c>
      <c r="K4366" s="167"/>
      <c r="L4366" s="168" t="s">
        <v>749</v>
      </c>
      <c r="M4366" s="168" t="s">
        <v>41</v>
      </c>
    </row>
    <row r="4367" spans="1:13" s="169" customFormat="1" x14ac:dyDescent="0.4">
      <c r="A4367" s="161" t="s">
        <v>2011</v>
      </c>
      <c r="B4367" s="161"/>
      <c r="C4367" s="162" t="s">
        <v>3777</v>
      </c>
      <c r="D4367" s="163">
        <v>45870</v>
      </c>
      <c r="E4367" s="164">
        <v>45919</v>
      </c>
      <c r="F4367" s="165">
        <v>333.59</v>
      </c>
      <c r="G4367" s="166" t="s">
        <v>2258</v>
      </c>
      <c r="H4367" s="161" t="s">
        <v>2021</v>
      </c>
      <c r="I4367" s="161" t="s">
        <v>5933</v>
      </c>
      <c r="J4367" s="161" t="s">
        <v>460</v>
      </c>
      <c r="K4367" s="167"/>
      <c r="L4367" s="168" t="s">
        <v>749</v>
      </c>
      <c r="M4367" s="168" t="s">
        <v>461</v>
      </c>
    </row>
    <row r="4368" spans="1:13" s="169" customFormat="1" x14ac:dyDescent="0.4">
      <c r="A4368" s="161" t="s">
        <v>2011</v>
      </c>
      <c r="B4368" s="161"/>
      <c r="C4368" s="162" t="s">
        <v>3778</v>
      </c>
      <c r="D4368" s="163">
        <v>45870</v>
      </c>
      <c r="E4368" s="164">
        <v>45919</v>
      </c>
      <c r="F4368" s="165">
        <v>277.52</v>
      </c>
      <c r="G4368" s="166" t="s">
        <v>2258</v>
      </c>
      <c r="H4368" s="161" t="s">
        <v>2021</v>
      </c>
      <c r="I4368" s="161" t="s">
        <v>5961</v>
      </c>
      <c r="J4368" s="161" t="s">
        <v>392</v>
      </c>
      <c r="K4368" s="167"/>
      <c r="L4368" s="168" t="s">
        <v>749</v>
      </c>
      <c r="M4368" s="168" t="s">
        <v>393</v>
      </c>
    </row>
    <row r="4369" spans="1:13" s="169" customFormat="1" x14ac:dyDescent="0.4">
      <c r="A4369" s="161" t="s">
        <v>2011</v>
      </c>
      <c r="B4369" s="161"/>
      <c r="C4369" s="162" t="s">
        <v>3779</v>
      </c>
      <c r="D4369" s="163">
        <v>45870</v>
      </c>
      <c r="E4369" s="164">
        <v>45919</v>
      </c>
      <c r="F4369" s="165">
        <v>249.48</v>
      </c>
      <c r="G4369" s="166" t="s">
        <v>2258</v>
      </c>
      <c r="H4369" s="161" t="s">
        <v>2021</v>
      </c>
      <c r="I4369" s="161" t="s">
        <v>6050</v>
      </c>
      <c r="J4369" s="161" t="s">
        <v>434</v>
      </c>
      <c r="K4369" s="167"/>
      <c r="L4369" s="168" t="s">
        <v>749</v>
      </c>
      <c r="M4369" s="168" t="s">
        <v>435</v>
      </c>
    </row>
    <row r="4370" spans="1:13" s="169" customFormat="1" x14ac:dyDescent="0.4">
      <c r="A4370" s="161" t="s">
        <v>2011</v>
      </c>
      <c r="B4370" s="161"/>
      <c r="C4370" s="162" t="s">
        <v>3780</v>
      </c>
      <c r="D4370" s="163">
        <v>45894</v>
      </c>
      <c r="E4370" s="164">
        <v>45919</v>
      </c>
      <c r="F4370" s="165">
        <v>2657.94</v>
      </c>
      <c r="G4370" s="166" t="s">
        <v>2258</v>
      </c>
      <c r="H4370" s="161" t="s">
        <v>2021</v>
      </c>
      <c r="I4370" s="161" t="s">
        <v>5866</v>
      </c>
      <c r="J4370" s="161" t="s">
        <v>18</v>
      </c>
      <c r="K4370" s="167"/>
      <c r="L4370" s="168" t="s">
        <v>749</v>
      </c>
      <c r="M4370" s="168" t="s">
        <v>19</v>
      </c>
    </row>
    <row r="4371" spans="1:13" s="169" customFormat="1" x14ac:dyDescent="0.4">
      <c r="A4371" s="161" t="s">
        <v>2011</v>
      </c>
      <c r="B4371" s="161"/>
      <c r="C4371" s="162" t="s">
        <v>3781</v>
      </c>
      <c r="D4371" s="163">
        <v>45894</v>
      </c>
      <c r="E4371" s="164">
        <v>45919</v>
      </c>
      <c r="F4371" s="165">
        <v>1263.58</v>
      </c>
      <c r="G4371" s="166" t="s">
        <v>2258</v>
      </c>
      <c r="H4371" s="161" t="s">
        <v>2021</v>
      </c>
      <c r="I4371" s="161" t="s">
        <v>5958</v>
      </c>
      <c r="J4371" s="161" t="s">
        <v>44</v>
      </c>
      <c r="K4371" s="167"/>
      <c r="L4371" s="168" t="s">
        <v>749</v>
      </c>
      <c r="M4371" s="168" t="s">
        <v>45</v>
      </c>
    </row>
    <row r="4372" spans="1:13" s="169" customFormat="1" x14ac:dyDescent="0.4">
      <c r="A4372" s="161" t="s">
        <v>2011</v>
      </c>
      <c r="B4372" s="161"/>
      <c r="C4372" s="162" t="s">
        <v>3782</v>
      </c>
      <c r="D4372" s="163">
        <v>45894</v>
      </c>
      <c r="E4372" s="164">
        <v>45919</v>
      </c>
      <c r="F4372" s="165">
        <v>10638.84</v>
      </c>
      <c r="G4372" s="166" t="s">
        <v>2258</v>
      </c>
      <c r="H4372" s="161" t="s">
        <v>2021</v>
      </c>
      <c r="I4372" s="161" t="s">
        <v>5922</v>
      </c>
      <c r="J4372" s="161" t="s">
        <v>48</v>
      </c>
      <c r="K4372" s="167"/>
      <c r="L4372" s="168" t="s">
        <v>749</v>
      </c>
      <c r="M4372" s="168" t="s">
        <v>49</v>
      </c>
    </row>
    <row r="4373" spans="1:13" s="169" customFormat="1" x14ac:dyDescent="0.4">
      <c r="A4373" s="161" t="s">
        <v>2011</v>
      </c>
      <c r="B4373" s="161"/>
      <c r="C4373" s="162" t="s">
        <v>3783</v>
      </c>
      <c r="D4373" s="163">
        <v>45894</v>
      </c>
      <c r="E4373" s="164">
        <v>45919</v>
      </c>
      <c r="F4373" s="165">
        <v>496.89</v>
      </c>
      <c r="G4373" s="166" t="s">
        <v>2258</v>
      </c>
      <c r="H4373" s="161" t="s">
        <v>2021</v>
      </c>
      <c r="I4373" s="161" t="s">
        <v>5961</v>
      </c>
      <c r="J4373" s="161" t="s">
        <v>392</v>
      </c>
      <c r="K4373" s="167"/>
      <c r="L4373" s="168" t="s">
        <v>749</v>
      </c>
      <c r="M4373" s="168" t="s">
        <v>393</v>
      </c>
    </row>
    <row r="4374" spans="1:13" s="169" customFormat="1" x14ac:dyDescent="0.4">
      <c r="A4374" s="161" t="s">
        <v>2011</v>
      </c>
      <c r="B4374" s="161"/>
      <c r="C4374" s="162" t="s">
        <v>3784</v>
      </c>
      <c r="D4374" s="163">
        <v>45894</v>
      </c>
      <c r="E4374" s="164">
        <v>45919</v>
      </c>
      <c r="F4374" s="165">
        <v>766.13</v>
      </c>
      <c r="G4374" s="166" t="s">
        <v>2258</v>
      </c>
      <c r="H4374" s="161" t="s">
        <v>2021</v>
      </c>
      <c r="I4374" s="161" t="s">
        <v>6001</v>
      </c>
      <c r="J4374" s="161" t="s">
        <v>40</v>
      </c>
      <c r="K4374" s="167"/>
      <c r="L4374" s="168" t="s">
        <v>749</v>
      </c>
      <c r="M4374" s="168" t="s">
        <v>41</v>
      </c>
    </row>
    <row r="4375" spans="1:13" s="169" customFormat="1" x14ac:dyDescent="0.4">
      <c r="A4375" s="161" t="s">
        <v>2011</v>
      </c>
      <c r="B4375" s="161"/>
      <c r="C4375" s="162" t="s">
        <v>3785</v>
      </c>
      <c r="D4375" s="163">
        <v>45894</v>
      </c>
      <c r="E4375" s="164">
        <v>45919</v>
      </c>
      <c r="F4375" s="165">
        <v>506.23</v>
      </c>
      <c r="G4375" s="166" t="s">
        <v>2258</v>
      </c>
      <c r="H4375" s="161" t="s">
        <v>2021</v>
      </c>
      <c r="I4375" s="161" t="s">
        <v>6021</v>
      </c>
      <c r="J4375" s="161" t="s">
        <v>230</v>
      </c>
      <c r="K4375" s="167"/>
      <c r="L4375" s="168" t="s">
        <v>749</v>
      </c>
      <c r="M4375" s="168" t="s">
        <v>231</v>
      </c>
    </row>
    <row r="4376" spans="1:13" s="169" customFormat="1" x14ac:dyDescent="0.4">
      <c r="A4376" s="161" t="s">
        <v>2011</v>
      </c>
      <c r="B4376" s="161"/>
      <c r="C4376" s="162" t="s">
        <v>3786</v>
      </c>
      <c r="D4376" s="163">
        <v>45894</v>
      </c>
      <c r="E4376" s="164">
        <v>45919</v>
      </c>
      <c r="F4376" s="165">
        <v>625.9</v>
      </c>
      <c r="G4376" s="166" t="s">
        <v>2258</v>
      </c>
      <c r="H4376" s="161" t="s">
        <v>2021</v>
      </c>
      <c r="I4376" s="161" t="s">
        <v>5941</v>
      </c>
      <c r="J4376" s="161" t="s">
        <v>784</v>
      </c>
      <c r="K4376" s="167"/>
      <c r="L4376" s="168" t="s">
        <v>749</v>
      </c>
      <c r="M4376" s="168" t="s">
        <v>783</v>
      </c>
    </row>
    <row r="4377" spans="1:13" s="169" customFormat="1" x14ac:dyDescent="0.4">
      <c r="A4377" s="161" t="s">
        <v>2011</v>
      </c>
      <c r="B4377" s="161"/>
      <c r="C4377" s="162" t="s">
        <v>3787</v>
      </c>
      <c r="D4377" s="163">
        <v>45874</v>
      </c>
      <c r="E4377" s="164">
        <v>45919</v>
      </c>
      <c r="F4377" s="165">
        <v>2155.1</v>
      </c>
      <c r="G4377" s="166" t="s">
        <v>2258</v>
      </c>
      <c r="H4377" s="161" t="s">
        <v>2021</v>
      </c>
      <c r="I4377" s="161" t="s">
        <v>6051</v>
      </c>
      <c r="J4377" s="161" t="s">
        <v>470</v>
      </c>
      <c r="K4377" s="167"/>
      <c r="L4377" s="168" t="s">
        <v>749</v>
      </c>
      <c r="M4377" s="168" t="s">
        <v>471</v>
      </c>
    </row>
    <row r="4378" spans="1:13" s="169" customFormat="1" x14ac:dyDescent="0.4">
      <c r="A4378" s="161" t="s">
        <v>2011</v>
      </c>
      <c r="B4378" s="161"/>
      <c r="C4378" s="162" t="s">
        <v>3788</v>
      </c>
      <c r="D4378" s="163">
        <v>45874</v>
      </c>
      <c r="E4378" s="164">
        <v>45919</v>
      </c>
      <c r="F4378" s="165">
        <v>12199.97</v>
      </c>
      <c r="G4378" s="166" t="s">
        <v>2258</v>
      </c>
      <c r="H4378" s="161" t="s">
        <v>2021</v>
      </c>
      <c r="I4378" s="161" t="s">
        <v>5947</v>
      </c>
      <c r="J4378" s="161" t="s">
        <v>294</v>
      </c>
      <c r="K4378" s="167"/>
      <c r="L4378" s="168" t="s">
        <v>749</v>
      </c>
      <c r="M4378" s="168" t="s">
        <v>295</v>
      </c>
    </row>
    <row r="4379" spans="1:13" s="169" customFormat="1" x14ac:dyDescent="0.4">
      <c r="A4379" s="161" t="s">
        <v>2011</v>
      </c>
      <c r="B4379" s="161"/>
      <c r="C4379" s="162" t="s">
        <v>3789</v>
      </c>
      <c r="D4379" s="163">
        <v>45874</v>
      </c>
      <c r="E4379" s="164">
        <v>45919</v>
      </c>
      <c r="F4379" s="165">
        <v>7861.68</v>
      </c>
      <c r="G4379" s="166" t="s">
        <v>2258</v>
      </c>
      <c r="H4379" s="161" t="s">
        <v>2021</v>
      </c>
      <c r="I4379" s="161" t="s">
        <v>5885</v>
      </c>
      <c r="J4379" s="161" t="s">
        <v>318</v>
      </c>
      <c r="K4379" s="167"/>
      <c r="L4379" s="168" t="s">
        <v>749</v>
      </c>
      <c r="M4379" s="168" t="s">
        <v>319</v>
      </c>
    </row>
    <row r="4380" spans="1:13" s="169" customFormat="1" x14ac:dyDescent="0.4">
      <c r="A4380" s="161" t="s">
        <v>2011</v>
      </c>
      <c r="B4380" s="161"/>
      <c r="C4380" s="162" t="s">
        <v>3790</v>
      </c>
      <c r="D4380" s="163">
        <v>45874</v>
      </c>
      <c r="E4380" s="164">
        <v>45919</v>
      </c>
      <c r="F4380" s="165">
        <v>11213.67</v>
      </c>
      <c r="G4380" s="166" t="s">
        <v>2258</v>
      </c>
      <c r="H4380" s="161" t="s">
        <v>2021</v>
      </c>
      <c r="I4380" s="161" t="s">
        <v>5886</v>
      </c>
      <c r="J4380" s="161" t="s">
        <v>292</v>
      </c>
      <c r="K4380" s="167"/>
      <c r="L4380" s="168" t="s">
        <v>749</v>
      </c>
      <c r="M4380" s="168" t="s">
        <v>293</v>
      </c>
    </row>
    <row r="4381" spans="1:13" s="169" customFormat="1" x14ac:dyDescent="0.4">
      <c r="A4381" s="161" t="s">
        <v>2011</v>
      </c>
      <c r="B4381" s="161"/>
      <c r="C4381" s="162" t="s">
        <v>3791</v>
      </c>
      <c r="D4381" s="163">
        <v>45874</v>
      </c>
      <c r="E4381" s="164">
        <v>45919</v>
      </c>
      <c r="F4381" s="165">
        <v>6648.24</v>
      </c>
      <c r="G4381" s="166" t="s">
        <v>2258</v>
      </c>
      <c r="H4381" s="161" t="s">
        <v>2021</v>
      </c>
      <c r="I4381" s="161" t="s">
        <v>5843</v>
      </c>
      <c r="J4381" s="161" t="s">
        <v>296</v>
      </c>
      <c r="K4381" s="167"/>
      <c r="L4381" s="168" t="s">
        <v>749</v>
      </c>
      <c r="M4381" s="168" t="s">
        <v>297</v>
      </c>
    </row>
    <row r="4382" spans="1:13" s="169" customFormat="1" x14ac:dyDescent="0.4">
      <c r="A4382" s="161" t="s">
        <v>2011</v>
      </c>
      <c r="B4382" s="161"/>
      <c r="C4382" s="162" t="s">
        <v>3792</v>
      </c>
      <c r="D4382" s="163">
        <v>45874</v>
      </c>
      <c r="E4382" s="164">
        <v>45919</v>
      </c>
      <c r="F4382" s="165">
        <v>16203.01</v>
      </c>
      <c r="G4382" s="166" t="s">
        <v>2258</v>
      </c>
      <c r="H4382" s="161" t="s">
        <v>2021</v>
      </c>
      <c r="I4382" s="161" t="s">
        <v>5964</v>
      </c>
      <c r="J4382" s="161" t="s">
        <v>298</v>
      </c>
      <c r="K4382" s="167"/>
      <c r="L4382" s="168" t="s">
        <v>749</v>
      </c>
      <c r="M4382" s="168" t="s">
        <v>299</v>
      </c>
    </row>
    <row r="4383" spans="1:13" s="169" customFormat="1" x14ac:dyDescent="0.4">
      <c r="A4383" s="161" t="s">
        <v>2011</v>
      </c>
      <c r="B4383" s="161"/>
      <c r="C4383" s="162" t="s">
        <v>3793</v>
      </c>
      <c r="D4383" s="163">
        <v>45874</v>
      </c>
      <c r="E4383" s="164">
        <v>45919</v>
      </c>
      <c r="F4383" s="165">
        <v>7871.58</v>
      </c>
      <c r="G4383" s="166" t="s">
        <v>2258</v>
      </c>
      <c r="H4383" s="161" t="s">
        <v>2021</v>
      </c>
      <c r="I4383" s="161" t="s">
        <v>6039</v>
      </c>
      <c r="J4383" s="161" t="s">
        <v>300</v>
      </c>
      <c r="K4383" s="167"/>
      <c r="L4383" s="168" t="s">
        <v>749</v>
      </c>
      <c r="M4383" s="168" t="s">
        <v>301</v>
      </c>
    </row>
    <row r="4384" spans="1:13" s="169" customFormat="1" x14ac:dyDescent="0.4">
      <c r="A4384" s="161" t="s">
        <v>2011</v>
      </c>
      <c r="B4384" s="161"/>
      <c r="C4384" s="162" t="s">
        <v>3794</v>
      </c>
      <c r="D4384" s="163">
        <v>45874</v>
      </c>
      <c r="E4384" s="164">
        <v>45919</v>
      </c>
      <c r="F4384" s="165">
        <v>20527.419999999998</v>
      </c>
      <c r="G4384" s="166" t="s">
        <v>2258</v>
      </c>
      <c r="H4384" s="161" t="s">
        <v>2021</v>
      </c>
      <c r="I4384" s="161" t="s">
        <v>5892</v>
      </c>
      <c r="J4384" s="161" t="s">
        <v>302</v>
      </c>
      <c r="K4384" s="167"/>
      <c r="L4384" s="168" t="s">
        <v>749</v>
      </c>
      <c r="M4384" s="168" t="s">
        <v>303</v>
      </c>
    </row>
    <row r="4385" spans="1:13" s="169" customFormat="1" x14ac:dyDescent="0.4">
      <c r="A4385" s="161" t="s">
        <v>2011</v>
      </c>
      <c r="B4385" s="161"/>
      <c r="C4385" s="162" t="s">
        <v>3795</v>
      </c>
      <c r="D4385" s="163">
        <v>45874</v>
      </c>
      <c r="E4385" s="164">
        <v>45919</v>
      </c>
      <c r="F4385" s="165">
        <v>5906.17</v>
      </c>
      <c r="G4385" s="166" t="s">
        <v>2258</v>
      </c>
      <c r="H4385" s="161" t="s">
        <v>2021</v>
      </c>
      <c r="I4385" s="161" t="s">
        <v>5900</v>
      </c>
      <c r="J4385" s="161" t="s">
        <v>316</v>
      </c>
      <c r="K4385" s="167"/>
      <c r="L4385" s="168" t="s">
        <v>749</v>
      </c>
      <c r="M4385" s="168" t="s">
        <v>317</v>
      </c>
    </row>
    <row r="4386" spans="1:13" s="169" customFormat="1" x14ac:dyDescent="0.4">
      <c r="A4386" s="161" t="s">
        <v>2011</v>
      </c>
      <c r="B4386" s="161"/>
      <c r="C4386" s="162" t="s">
        <v>3796</v>
      </c>
      <c r="D4386" s="163">
        <v>45874</v>
      </c>
      <c r="E4386" s="164">
        <v>45919</v>
      </c>
      <c r="F4386" s="165">
        <v>12676.21</v>
      </c>
      <c r="G4386" s="166" t="s">
        <v>2258</v>
      </c>
      <c r="H4386" s="161" t="s">
        <v>2021</v>
      </c>
      <c r="I4386" s="161" t="s">
        <v>5986</v>
      </c>
      <c r="J4386" s="161" t="s">
        <v>26</v>
      </c>
      <c r="K4386" s="167"/>
      <c r="L4386" s="168" t="s">
        <v>749</v>
      </c>
      <c r="M4386" s="168" t="s">
        <v>27</v>
      </c>
    </row>
    <row r="4387" spans="1:13" s="169" customFormat="1" x14ac:dyDescent="0.4">
      <c r="A4387" s="161" t="s">
        <v>2011</v>
      </c>
      <c r="B4387" s="161"/>
      <c r="C4387" s="162" t="s">
        <v>3797</v>
      </c>
      <c r="D4387" s="163">
        <v>45874</v>
      </c>
      <c r="E4387" s="164">
        <v>45919</v>
      </c>
      <c r="F4387" s="165">
        <v>8161.55</v>
      </c>
      <c r="G4387" s="166" t="s">
        <v>2258</v>
      </c>
      <c r="H4387" s="161" t="s">
        <v>2021</v>
      </c>
      <c r="I4387" s="161" t="s">
        <v>6052</v>
      </c>
      <c r="J4387" s="161" t="s">
        <v>304</v>
      </c>
      <c r="K4387" s="167"/>
      <c r="L4387" s="168" t="s">
        <v>749</v>
      </c>
      <c r="M4387" s="168" t="s">
        <v>305</v>
      </c>
    </row>
    <row r="4388" spans="1:13" s="169" customFormat="1" x14ac:dyDescent="0.4">
      <c r="A4388" s="161" t="s">
        <v>2011</v>
      </c>
      <c r="B4388" s="161"/>
      <c r="C4388" s="162" t="s">
        <v>3798</v>
      </c>
      <c r="D4388" s="163">
        <v>45874</v>
      </c>
      <c r="E4388" s="164">
        <v>45919</v>
      </c>
      <c r="F4388" s="165">
        <v>24634.1</v>
      </c>
      <c r="G4388" s="166" t="s">
        <v>2258</v>
      </c>
      <c r="H4388" s="161" t="s">
        <v>2021</v>
      </c>
      <c r="I4388" s="161" t="s">
        <v>5917</v>
      </c>
      <c r="J4388" s="161" t="s">
        <v>290</v>
      </c>
      <c r="K4388" s="167"/>
      <c r="L4388" s="168" t="s">
        <v>749</v>
      </c>
      <c r="M4388" s="168" t="s">
        <v>291</v>
      </c>
    </row>
    <row r="4389" spans="1:13" s="169" customFormat="1" x14ac:dyDescent="0.4">
      <c r="A4389" s="161" t="s">
        <v>2011</v>
      </c>
      <c r="B4389" s="161"/>
      <c r="C4389" s="162" t="s">
        <v>3799</v>
      </c>
      <c r="D4389" s="163">
        <v>45874</v>
      </c>
      <c r="E4389" s="164">
        <v>45919</v>
      </c>
      <c r="F4389" s="165">
        <v>29360.720000000001</v>
      </c>
      <c r="G4389" s="166" t="s">
        <v>2258</v>
      </c>
      <c r="H4389" s="161" t="s">
        <v>2021</v>
      </c>
      <c r="I4389" s="161" t="s">
        <v>6053</v>
      </c>
      <c r="J4389" s="161" t="s">
        <v>38</v>
      </c>
      <c r="K4389" s="167"/>
      <c r="L4389" s="168" t="s">
        <v>749</v>
      </c>
      <c r="M4389" s="168" t="s">
        <v>39</v>
      </c>
    </row>
    <row r="4390" spans="1:13" s="169" customFormat="1" x14ac:dyDescent="0.4">
      <c r="A4390" s="161" t="s">
        <v>2011</v>
      </c>
      <c r="B4390" s="161"/>
      <c r="C4390" s="162" t="s">
        <v>3800</v>
      </c>
      <c r="D4390" s="163">
        <v>45874</v>
      </c>
      <c r="E4390" s="164">
        <v>45919</v>
      </c>
      <c r="F4390" s="165">
        <v>9291.4500000000007</v>
      </c>
      <c r="G4390" s="166" t="s">
        <v>2258</v>
      </c>
      <c r="H4390" s="161" t="s">
        <v>2021</v>
      </c>
      <c r="I4390" s="161" t="s">
        <v>5850</v>
      </c>
      <c r="J4390" s="161" t="s">
        <v>306</v>
      </c>
      <c r="K4390" s="167"/>
      <c r="L4390" s="168" t="s">
        <v>749</v>
      </c>
      <c r="M4390" s="168" t="s">
        <v>307</v>
      </c>
    </row>
    <row r="4391" spans="1:13" s="169" customFormat="1" x14ac:dyDescent="0.4">
      <c r="A4391" s="161" t="s">
        <v>2011</v>
      </c>
      <c r="B4391" s="161"/>
      <c r="C4391" s="162" t="s">
        <v>3801</v>
      </c>
      <c r="D4391" s="163">
        <v>45874</v>
      </c>
      <c r="E4391" s="164">
        <v>45919</v>
      </c>
      <c r="F4391" s="165">
        <v>13398.2</v>
      </c>
      <c r="G4391" s="166" t="s">
        <v>2258</v>
      </c>
      <c r="H4391" s="161" t="s">
        <v>2021</v>
      </c>
      <c r="I4391" s="161" t="s">
        <v>6042</v>
      </c>
      <c r="J4391" s="161" t="s">
        <v>308</v>
      </c>
      <c r="K4391" s="167"/>
      <c r="L4391" s="168" t="s">
        <v>749</v>
      </c>
      <c r="M4391" s="168" t="s">
        <v>309</v>
      </c>
    </row>
    <row r="4392" spans="1:13" s="169" customFormat="1" x14ac:dyDescent="0.4">
      <c r="A4392" s="161" t="s">
        <v>2011</v>
      </c>
      <c r="B4392" s="161"/>
      <c r="C4392" s="162" t="s">
        <v>3802</v>
      </c>
      <c r="D4392" s="163">
        <v>45874</v>
      </c>
      <c r="E4392" s="164">
        <v>45919</v>
      </c>
      <c r="F4392" s="165">
        <v>4221.26</v>
      </c>
      <c r="G4392" s="166" t="s">
        <v>2258</v>
      </c>
      <c r="H4392" s="161" t="s">
        <v>2021</v>
      </c>
      <c r="I4392" s="161" t="s">
        <v>5916</v>
      </c>
      <c r="J4392" s="161" t="s">
        <v>476</v>
      </c>
      <c r="K4392" s="167"/>
      <c r="L4392" s="168" t="s">
        <v>749</v>
      </c>
      <c r="M4392" s="168" t="s">
        <v>477</v>
      </c>
    </row>
    <row r="4393" spans="1:13" s="169" customFormat="1" x14ac:dyDescent="0.4">
      <c r="A4393" s="161" t="s">
        <v>2011</v>
      </c>
      <c r="B4393" s="161"/>
      <c r="C4393" s="162" t="s">
        <v>3803</v>
      </c>
      <c r="D4393" s="163">
        <v>45874</v>
      </c>
      <c r="E4393" s="164">
        <v>45919</v>
      </c>
      <c r="F4393" s="165">
        <v>2098.25</v>
      </c>
      <c r="G4393" s="166" t="s">
        <v>2258</v>
      </c>
      <c r="H4393" s="161" t="s">
        <v>2021</v>
      </c>
      <c r="I4393" s="161" t="s">
        <v>5711</v>
      </c>
      <c r="J4393" s="161" t="s">
        <v>310</v>
      </c>
      <c r="K4393" s="167"/>
      <c r="L4393" s="168" t="s">
        <v>749</v>
      </c>
      <c r="M4393" s="168" t="s">
        <v>311</v>
      </c>
    </row>
    <row r="4394" spans="1:13" s="169" customFormat="1" x14ac:dyDescent="0.4">
      <c r="A4394" s="161" t="s">
        <v>2011</v>
      </c>
      <c r="B4394" s="161"/>
      <c r="C4394" s="162" t="s">
        <v>3804</v>
      </c>
      <c r="D4394" s="163">
        <v>45874</v>
      </c>
      <c r="E4394" s="164">
        <v>45919</v>
      </c>
      <c r="F4394" s="165">
        <v>3296.01</v>
      </c>
      <c r="G4394" s="166" t="s">
        <v>2258</v>
      </c>
      <c r="H4394" s="161" t="s">
        <v>2021</v>
      </c>
      <c r="I4394" s="161" t="s">
        <v>6054</v>
      </c>
      <c r="J4394" s="161" t="s">
        <v>478</v>
      </c>
      <c r="K4394" s="167"/>
      <c r="L4394" s="168" t="s">
        <v>749</v>
      </c>
      <c r="M4394" s="168" t="s">
        <v>479</v>
      </c>
    </row>
    <row r="4395" spans="1:13" s="169" customFormat="1" x14ac:dyDescent="0.4">
      <c r="A4395" s="161" t="s">
        <v>2011</v>
      </c>
      <c r="B4395" s="161"/>
      <c r="C4395" s="162" t="s">
        <v>3805</v>
      </c>
      <c r="D4395" s="163">
        <v>45874</v>
      </c>
      <c r="E4395" s="164">
        <v>45919</v>
      </c>
      <c r="F4395" s="165">
        <v>2121.3200000000002</v>
      </c>
      <c r="G4395" s="166" t="s">
        <v>2258</v>
      </c>
      <c r="H4395" s="161" t="s">
        <v>2021</v>
      </c>
      <c r="I4395" s="161" t="s">
        <v>6035</v>
      </c>
      <c r="J4395" s="161" t="s">
        <v>280</v>
      </c>
      <c r="K4395" s="167"/>
      <c r="L4395" s="168" t="s">
        <v>749</v>
      </c>
      <c r="M4395" s="168" t="s">
        <v>281</v>
      </c>
    </row>
    <row r="4396" spans="1:13" s="169" customFormat="1" x14ac:dyDescent="0.4">
      <c r="A4396" s="161" t="s">
        <v>2011</v>
      </c>
      <c r="B4396" s="161"/>
      <c r="C4396" s="162" t="s">
        <v>3806</v>
      </c>
      <c r="D4396" s="163">
        <v>45874</v>
      </c>
      <c r="E4396" s="164">
        <v>45919</v>
      </c>
      <c r="F4396" s="165">
        <v>2121.34</v>
      </c>
      <c r="G4396" s="166" t="s">
        <v>2258</v>
      </c>
      <c r="H4396" s="161" t="s">
        <v>2021</v>
      </c>
      <c r="I4396" s="161" t="s">
        <v>5869</v>
      </c>
      <c r="J4396" s="161" t="s">
        <v>334</v>
      </c>
      <c r="K4396" s="167"/>
      <c r="L4396" s="168" t="s">
        <v>749</v>
      </c>
      <c r="M4396" s="168" t="s">
        <v>335</v>
      </c>
    </row>
    <row r="4397" spans="1:13" s="169" customFormat="1" x14ac:dyDescent="0.4">
      <c r="A4397" s="161" t="s">
        <v>2011</v>
      </c>
      <c r="B4397" s="161"/>
      <c r="C4397" s="162" t="s">
        <v>3807</v>
      </c>
      <c r="D4397" s="163">
        <v>45874</v>
      </c>
      <c r="E4397" s="164">
        <v>45919</v>
      </c>
      <c r="F4397" s="165">
        <v>2121.34</v>
      </c>
      <c r="G4397" s="166" t="s">
        <v>2258</v>
      </c>
      <c r="H4397" s="161" t="s">
        <v>2021</v>
      </c>
      <c r="I4397" s="161" t="s">
        <v>5974</v>
      </c>
      <c r="J4397" s="161" t="s">
        <v>503</v>
      </c>
      <c r="K4397" s="167"/>
      <c r="L4397" s="168" t="s">
        <v>749</v>
      </c>
      <c r="M4397" s="168" t="s">
        <v>504</v>
      </c>
    </row>
    <row r="4398" spans="1:13" s="169" customFormat="1" x14ac:dyDescent="0.4">
      <c r="A4398" s="161" t="s">
        <v>2011</v>
      </c>
      <c r="B4398" s="161"/>
      <c r="C4398" s="162" t="s">
        <v>3808</v>
      </c>
      <c r="D4398" s="163">
        <v>45874</v>
      </c>
      <c r="E4398" s="164">
        <v>45919</v>
      </c>
      <c r="F4398" s="165">
        <v>2386.85</v>
      </c>
      <c r="G4398" s="166" t="s">
        <v>2258</v>
      </c>
      <c r="H4398" s="161" t="s">
        <v>2021</v>
      </c>
      <c r="I4398" s="161" t="s">
        <v>5874</v>
      </c>
      <c r="J4398" s="161" t="s">
        <v>276</v>
      </c>
      <c r="K4398" s="167"/>
      <c r="L4398" s="168" t="s">
        <v>749</v>
      </c>
      <c r="M4398" s="168" t="s">
        <v>277</v>
      </c>
    </row>
    <row r="4399" spans="1:13" s="169" customFormat="1" x14ac:dyDescent="0.4">
      <c r="A4399" s="161" t="s">
        <v>2011</v>
      </c>
      <c r="B4399" s="161"/>
      <c r="C4399" s="162" t="s">
        <v>3809</v>
      </c>
      <c r="D4399" s="163">
        <v>45874</v>
      </c>
      <c r="E4399" s="164">
        <v>45919</v>
      </c>
      <c r="F4399" s="165">
        <v>2121.34</v>
      </c>
      <c r="G4399" s="166" t="s">
        <v>2258</v>
      </c>
      <c r="H4399" s="161" t="s">
        <v>2021</v>
      </c>
      <c r="I4399" s="161" t="s">
        <v>5875</v>
      </c>
      <c r="J4399" s="161" t="s">
        <v>338</v>
      </c>
      <c r="K4399" s="167"/>
      <c r="L4399" s="168" t="s">
        <v>749</v>
      </c>
      <c r="M4399" s="168" t="s">
        <v>339</v>
      </c>
    </row>
    <row r="4400" spans="1:13" s="169" customFormat="1" x14ac:dyDescent="0.4">
      <c r="A4400" s="161" t="s">
        <v>2011</v>
      </c>
      <c r="B4400" s="161"/>
      <c r="C4400" s="162" t="s">
        <v>3810</v>
      </c>
      <c r="D4400" s="163">
        <v>45874</v>
      </c>
      <c r="E4400" s="164">
        <v>45919</v>
      </c>
      <c r="F4400" s="165">
        <v>1855.82</v>
      </c>
      <c r="G4400" s="166" t="s">
        <v>2258</v>
      </c>
      <c r="H4400" s="161" t="s">
        <v>2021</v>
      </c>
      <c r="I4400" s="161" t="s">
        <v>5954</v>
      </c>
      <c r="J4400" s="161" t="s">
        <v>340</v>
      </c>
      <c r="K4400" s="167"/>
      <c r="L4400" s="168" t="s">
        <v>749</v>
      </c>
      <c r="M4400" s="168" t="s">
        <v>341</v>
      </c>
    </row>
    <row r="4401" spans="1:13" s="169" customFormat="1" x14ac:dyDescent="0.4">
      <c r="A4401" s="161" t="s">
        <v>2011</v>
      </c>
      <c r="B4401" s="161"/>
      <c r="C4401" s="162" t="s">
        <v>3811</v>
      </c>
      <c r="D4401" s="163">
        <v>45874</v>
      </c>
      <c r="E4401" s="164">
        <v>45919</v>
      </c>
      <c r="F4401" s="165">
        <v>5070.3999999999996</v>
      </c>
      <c r="G4401" s="166" t="s">
        <v>2258</v>
      </c>
      <c r="H4401" s="161" t="s">
        <v>2021</v>
      </c>
      <c r="I4401" s="161" t="s">
        <v>5931</v>
      </c>
      <c r="J4401" s="161" t="s">
        <v>450</v>
      </c>
      <c r="K4401" s="167"/>
      <c r="L4401" s="168" t="s">
        <v>749</v>
      </c>
      <c r="M4401" s="168" t="s">
        <v>451</v>
      </c>
    </row>
    <row r="4402" spans="1:13" s="169" customFormat="1" x14ac:dyDescent="0.4">
      <c r="A4402" s="161" t="s">
        <v>2011</v>
      </c>
      <c r="B4402" s="161"/>
      <c r="C4402" s="162" t="s">
        <v>3812</v>
      </c>
      <c r="D4402" s="163">
        <v>45874</v>
      </c>
      <c r="E4402" s="164">
        <v>45919</v>
      </c>
      <c r="F4402" s="165">
        <v>29989.49</v>
      </c>
      <c r="G4402" s="166" t="s">
        <v>2258</v>
      </c>
      <c r="H4402" s="161" t="s">
        <v>2021</v>
      </c>
      <c r="I4402" s="161" t="s">
        <v>5910</v>
      </c>
      <c r="J4402" s="161" t="s">
        <v>462</v>
      </c>
      <c r="K4402" s="167"/>
      <c r="L4402" s="168" t="s">
        <v>749</v>
      </c>
      <c r="M4402" s="168" t="s">
        <v>463</v>
      </c>
    </row>
    <row r="4403" spans="1:13" s="169" customFormat="1" x14ac:dyDescent="0.4">
      <c r="A4403" s="161" t="s">
        <v>2011</v>
      </c>
      <c r="B4403" s="161"/>
      <c r="C4403" s="162" t="s">
        <v>3813</v>
      </c>
      <c r="D4403" s="163">
        <v>45874</v>
      </c>
      <c r="E4403" s="164">
        <v>45919</v>
      </c>
      <c r="F4403" s="165">
        <v>2182.98</v>
      </c>
      <c r="G4403" s="166" t="s">
        <v>2258</v>
      </c>
      <c r="H4403" s="161" t="s">
        <v>2021</v>
      </c>
      <c r="I4403" s="161" t="s">
        <v>6055</v>
      </c>
      <c r="J4403" s="161" t="s">
        <v>398</v>
      </c>
      <c r="K4403" s="167"/>
      <c r="L4403" s="168" t="s">
        <v>749</v>
      </c>
      <c r="M4403" s="168" t="s">
        <v>399</v>
      </c>
    </row>
    <row r="4404" spans="1:13" s="169" customFormat="1" x14ac:dyDescent="0.4">
      <c r="A4404" s="161" t="s">
        <v>2011</v>
      </c>
      <c r="B4404" s="161"/>
      <c r="C4404" s="162" t="s">
        <v>3814</v>
      </c>
      <c r="D4404" s="163">
        <v>45874</v>
      </c>
      <c r="E4404" s="164">
        <v>45919</v>
      </c>
      <c r="F4404" s="165">
        <v>1850.82</v>
      </c>
      <c r="G4404" s="166" t="s">
        <v>2258</v>
      </c>
      <c r="H4404" s="161" t="s">
        <v>2021</v>
      </c>
      <c r="I4404" s="161" t="s">
        <v>5998</v>
      </c>
      <c r="J4404" s="161" t="s">
        <v>274</v>
      </c>
      <c r="K4404" s="167"/>
      <c r="L4404" s="168" t="s">
        <v>749</v>
      </c>
      <c r="M4404" s="168" t="s">
        <v>275</v>
      </c>
    </row>
    <row r="4405" spans="1:13" s="169" customFormat="1" x14ac:dyDescent="0.4">
      <c r="A4405" s="161" t="s">
        <v>2011</v>
      </c>
      <c r="B4405" s="161"/>
      <c r="C4405" s="162" t="s">
        <v>3815</v>
      </c>
      <c r="D4405" s="163">
        <v>45874</v>
      </c>
      <c r="E4405" s="164">
        <v>45919</v>
      </c>
      <c r="F4405" s="165">
        <v>1850.81</v>
      </c>
      <c r="G4405" s="166" t="s">
        <v>2258</v>
      </c>
      <c r="H4405" s="161" t="s">
        <v>2021</v>
      </c>
      <c r="I4405" s="161" t="s">
        <v>6022</v>
      </c>
      <c r="J4405" s="161" t="s">
        <v>240</v>
      </c>
      <c r="K4405" s="167"/>
      <c r="L4405" s="168" t="s">
        <v>749</v>
      </c>
      <c r="M4405" s="168" t="s">
        <v>241</v>
      </c>
    </row>
    <row r="4406" spans="1:13" s="169" customFormat="1" x14ac:dyDescent="0.4">
      <c r="A4406" s="161" t="s">
        <v>2011</v>
      </c>
      <c r="B4406" s="161"/>
      <c r="C4406" s="162" t="s">
        <v>3816</v>
      </c>
      <c r="D4406" s="163">
        <v>45874</v>
      </c>
      <c r="E4406" s="164">
        <v>45919</v>
      </c>
      <c r="F4406" s="165">
        <v>10618.06</v>
      </c>
      <c r="G4406" s="166" t="s">
        <v>2258</v>
      </c>
      <c r="H4406" s="161" t="s">
        <v>2021</v>
      </c>
      <c r="I4406" s="161" t="s">
        <v>6056</v>
      </c>
      <c r="J4406" s="161" t="s">
        <v>464</v>
      </c>
      <c r="K4406" s="167"/>
      <c r="L4406" s="168" t="s">
        <v>749</v>
      </c>
      <c r="M4406" s="168" t="s">
        <v>465</v>
      </c>
    </row>
    <row r="4407" spans="1:13" s="169" customFormat="1" x14ac:dyDescent="0.4">
      <c r="A4407" s="161" t="s">
        <v>2011</v>
      </c>
      <c r="B4407" s="161"/>
      <c r="C4407" s="162" t="s">
        <v>3817</v>
      </c>
      <c r="D4407" s="163">
        <v>45874</v>
      </c>
      <c r="E4407" s="164">
        <v>45919</v>
      </c>
      <c r="F4407" s="165">
        <v>8780.27</v>
      </c>
      <c r="G4407" s="166" t="s">
        <v>2258</v>
      </c>
      <c r="H4407" s="161" t="s">
        <v>2021</v>
      </c>
      <c r="I4407" s="161" t="s">
        <v>6057</v>
      </c>
      <c r="J4407" s="161" t="s">
        <v>0</v>
      </c>
      <c r="K4407" s="167"/>
      <c r="L4407" s="168" t="s">
        <v>749</v>
      </c>
      <c r="M4407" s="168" t="s">
        <v>1</v>
      </c>
    </row>
    <row r="4408" spans="1:13" s="169" customFormat="1" x14ac:dyDescent="0.4">
      <c r="A4408" s="161" t="s">
        <v>2011</v>
      </c>
      <c r="B4408" s="161"/>
      <c r="C4408" s="162" t="s">
        <v>3818</v>
      </c>
      <c r="D4408" s="163">
        <v>45874</v>
      </c>
      <c r="E4408" s="164">
        <v>45919</v>
      </c>
      <c r="F4408" s="165">
        <v>2128.7399999999998</v>
      </c>
      <c r="G4408" s="166" t="s">
        <v>2258</v>
      </c>
      <c r="H4408" s="161" t="s">
        <v>2021</v>
      </c>
      <c r="I4408" s="161" t="s">
        <v>5971</v>
      </c>
      <c r="J4408" s="161" t="s">
        <v>2</v>
      </c>
      <c r="K4408" s="167"/>
      <c r="L4408" s="168" t="s">
        <v>749</v>
      </c>
      <c r="M4408" s="168" t="s">
        <v>3</v>
      </c>
    </row>
    <row r="4409" spans="1:13" s="169" customFormat="1" x14ac:dyDescent="0.4">
      <c r="A4409" s="161" t="s">
        <v>2011</v>
      </c>
      <c r="B4409" s="161"/>
      <c r="C4409" s="162" t="s">
        <v>3819</v>
      </c>
      <c r="D4409" s="163">
        <v>45874</v>
      </c>
      <c r="E4409" s="164">
        <v>45919</v>
      </c>
      <c r="F4409" s="165">
        <v>8134.01</v>
      </c>
      <c r="G4409" s="166" t="s">
        <v>2258</v>
      </c>
      <c r="H4409" s="161" t="s">
        <v>2021</v>
      </c>
      <c r="I4409" s="161" t="s">
        <v>6058</v>
      </c>
      <c r="J4409" s="161" t="s">
        <v>362</v>
      </c>
      <c r="K4409" s="167"/>
      <c r="L4409" s="168" t="s">
        <v>749</v>
      </c>
      <c r="M4409" s="168" t="s">
        <v>363</v>
      </c>
    </row>
    <row r="4410" spans="1:13" s="169" customFormat="1" x14ac:dyDescent="0.4">
      <c r="A4410" s="161" t="s">
        <v>2011</v>
      </c>
      <c r="B4410" s="161"/>
      <c r="C4410" s="162" t="s">
        <v>3820</v>
      </c>
      <c r="D4410" s="163">
        <v>45874</v>
      </c>
      <c r="E4410" s="164">
        <v>45919</v>
      </c>
      <c r="F4410" s="165">
        <v>13469.55</v>
      </c>
      <c r="G4410" s="166" t="s">
        <v>2258</v>
      </c>
      <c r="H4410" s="161" t="s">
        <v>2021</v>
      </c>
      <c r="I4410" s="161" t="s">
        <v>6059</v>
      </c>
      <c r="J4410" s="161" t="s">
        <v>364</v>
      </c>
      <c r="K4410" s="167"/>
      <c r="L4410" s="168" t="s">
        <v>749</v>
      </c>
      <c r="M4410" s="168" t="s">
        <v>365</v>
      </c>
    </row>
    <row r="4411" spans="1:13" s="169" customFormat="1" x14ac:dyDescent="0.4">
      <c r="A4411" s="161" t="s">
        <v>2011</v>
      </c>
      <c r="B4411" s="161"/>
      <c r="C4411" s="162" t="s">
        <v>3821</v>
      </c>
      <c r="D4411" s="163">
        <v>45874</v>
      </c>
      <c r="E4411" s="164">
        <v>45919</v>
      </c>
      <c r="F4411" s="165">
        <v>9267.57</v>
      </c>
      <c r="G4411" s="166" t="s">
        <v>2258</v>
      </c>
      <c r="H4411" s="161" t="s">
        <v>2021</v>
      </c>
      <c r="I4411" s="161" t="s">
        <v>6060</v>
      </c>
      <c r="J4411" s="161" t="s">
        <v>378</v>
      </c>
      <c r="K4411" s="167"/>
      <c r="L4411" s="168" t="s">
        <v>749</v>
      </c>
      <c r="M4411" s="168" t="s">
        <v>379</v>
      </c>
    </row>
    <row r="4412" spans="1:13" s="169" customFormat="1" x14ac:dyDescent="0.4">
      <c r="A4412" s="161" t="s">
        <v>2011</v>
      </c>
      <c r="B4412" s="161"/>
      <c r="C4412" s="162" t="s">
        <v>3822</v>
      </c>
      <c r="D4412" s="163">
        <v>45874</v>
      </c>
      <c r="E4412" s="164">
        <v>45919</v>
      </c>
      <c r="F4412" s="165">
        <v>34040.44</v>
      </c>
      <c r="G4412" s="166" t="s">
        <v>2258</v>
      </c>
      <c r="H4412" s="161" t="s">
        <v>2021</v>
      </c>
      <c r="I4412" s="161" t="s">
        <v>6061</v>
      </c>
      <c r="J4412" s="161" t="s">
        <v>212</v>
      </c>
      <c r="K4412" s="167"/>
      <c r="L4412" s="168" t="s">
        <v>749</v>
      </c>
      <c r="M4412" s="168" t="s">
        <v>213</v>
      </c>
    </row>
    <row r="4413" spans="1:13" s="169" customFormat="1" x14ac:dyDescent="0.4">
      <c r="A4413" s="161" t="s">
        <v>2011</v>
      </c>
      <c r="B4413" s="161"/>
      <c r="C4413" s="162" t="s">
        <v>3823</v>
      </c>
      <c r="D4413" s="163">
        <v>45874</v>
      </c>
      <c r="E4413" s="164">
        <v>45919</v>
      </c>
      <c r="F4413" s="165">
        <v>7923.8</v>
      </c>
      <c r="G4413" s="166" t="s">
        <v>2258</v>
      </c>
      <c r="H4413" s="161" t="s">
        <v>2021</v>
      </c>
      <c r="I4413" s="161" t="s">
        <v>6062</v>
      </c>
      <c r="J4413" s="161" t="s">
        <v>410</v>
      </c>
      <c r="K4413" s="167"/>
      <c r="L4413" s="168" t="s">
        <v>749</v>
      </c>
      <c r="M4413" s="168" t="s">
        <v>411</v>
      </c>
    </row>
    <row r="4414" spans="1:13" s="169" customFormat="1" x14ac:dyDescent="0.4">
      <c r="A4414" s="161" t="s">
        <v>2011</v>
      </c>
      <c r="B4414" s="161"/>
      <c r="C4414" s="162" t="s">
        <v>3824</v>
      </c>
      <c r="D4414" s="163">
        <v>45874</v>
      </c>
      <c r="E4414" s="164">
        <v>45919</v>
      </c>
      <c r="F4414" s="165">
        <v>2249.14</v>
      </c>
      <c r="G4414" s="166" t="s">
        <v>2258</v>
      </c>
      <c r="H4414" s="161" t="s">
        <v>2021</v>
      </c>
      <c r="I4414" s="161" t="s">
        <v>6063</v>
      </c>
      <c r="J4414" s="161" t="s">
        <v>390</v>
      </c>
      <c r="K4414" s="167"/>
      <c r="L4414" s="168" t="s">
        <v>749</v>
      </c>
      <c r="M4414" s="168" t="s">
        <v>391</v>
      </c>
    </row>
    <row r="4415" spans="1:13" s="169" customFormat="1" x14ac:dyDescent="0.4">
      <c r="A4415" s="161" t="s">
        <v>2011</v>
      </c>
      <c r="B4415" s="161"/>
      <c r="C4415" s="162" t="s">
        <v>3825</v>
      </c>
      <c r="D4415" s="163">
        <v>45874</v>
      </c>
      <c r="E4415" s="164">
        <v>45919</v>
      </c>
      <c r="F4415" s="165">
        <v>2249.15</v>
      </c>
      <c r="G4415" s="166" t="s">
        <v>2258</v>
      </c>
      <c r="H4415" s="161" t="s">
        <v>2021</v>
      </c>
      <c r="I4415" s="161" t="s">
        <v>6064</v>
      </c>
      <c r="J4415" s="161" t="s">
        <v>418</v>
      </c>
      <c r="K4415" s="167"/>
      <c r="L4415" s="168" t="s">
        <v>749</v>
      </c>
      <c r="M4415" s="168" t="s">
        <v>419</v>
      </c>
    </row>
    <row r="4416" spans="1:13" s="169" customFormat="1" x14ac:dyDescent="0.4">
      <c r="A4416" s="161" t="s">
        <v>2011</v>
      </c>
      <c r="B4416" s="161"/>
      <c r="C4416" s="162" t="s">
        <v>3826</v>
      </c>
      <c r="D4416" s="163">
        <v>45874</v>
      </c>
      <c r="E4416" s="164">
        <v>45919</v>
      </c>
      <c r="F4416" s="165">
        <v>12528.22</v>
      </c>
      <c r="G4416" s="166" t="s">
        <v>2258</v>
      </c>
      <c r="H4416" s="161" t="s">
        <v>2021</v>
      </c>
      <c r="I4416" s="161" t="s">
        <v>6065</v>
      </c>
      <c r="J4416" s="161" t="s">
        <v>248</v>
      </c>
      <c r="K4416" s="167"/>
      <c r="L4416" s="168" t="s">
        <v>749</v>
      </c>
      <c r="M4416" s="168" t="s">
        <v>249</v>
      </c>
    </row>
    <row r="4417" spans="1:13" s="169" customFormat="1" x14ac:dyDescent="0.4">
      <c r="A4417" s="161" t="s">
        <v>2011</v>
      </c>
      <c r="B4417" s="161"/>
      <c r="C4417" s="162" t="s">
        <v>3827</v>
      </c>
      <c r="D4417" s="163">
        <v>45874</v>
      </c>
      <c r="E4417" s="164">
        <v>45919</v>
      </c>
      <c r="F4417" s="165">
        <v>1857.35</v>
      </c>
      <c r="G4417" s="166" t="s">
        <v>2258</v>
      </c>
      <c r="H4417" s="161" t="s">
        <v>2021</v>
      </c>
      <c r="I4417" s="161" t="s">
        <v>6066</v>
      </c>
      <c r="J4417" s="161" t="s">
        <v>432</v>
      </c>
      <c r="K4417" s="167"/>
      <c r="L4417" s="168" t="s">
        <v>749</v>
      </c>
      <c r="M4417" s="168" t="s">
        <v>433</v>
      </c>
    </row>
    <row r="4418" spans="1:13" s="169" customFormat="1" x14ac:dyDescent="0.4">
      <c r="A4418" s="161" t="s">
        <v>2011</v>
      </c>
      <c r="B4418" s="161"/>
      <c r="C4418" s="162" t="s">
        <v>3828</v>
      </c>
      <c r="D4418" s="163">
        <v>45874</v>
      </c>
      <c r="E4418" s="164">
        <v>45919</v>
      </c>
      <c r="F4418" s="165">
        <v>27715.33</v>
      </c>
      <c r="G4418" s="166" t="s">
        <v>2258</v>
      </c>
      <c r="H4418" s="161" t="s">
        <v>2021</v>
      </c>
      <c r="I4418" s="161" t="s">
        <v>6067</v>
      </c>
      <c r="J4418" s="161" t="s">
        <v>58</v>
      </c>
      <c r="K4418" s="167"/>
      <c r="L4418" s="168" t="s">
        <v>749</v>
      </c>
      <c r="M4418" s="168" t="s">
        <v>59</v>
      </c>
    </row>
    <row r="4419" spans="1:13" s="169" customFormat="1" x14ac:dyDescent="0.4">
      <c r="A4419" s="161" t="s">
        <v>2011</v>
      </c>
      <c r="B4419" s="161"/>
      <c r="C4419" s="162" t="s">
        <v>3829</v>
      </c>
      <c r="D4419" s="163">
        <v>45874</v>
      </c>
      <c r="E4419" s="164">
        <v>45919</v>
      </c>
      <c r="F4419" s="165">
        <v>2249.15</v>
      </c>
      <c r="G4419" s="166" t="s">
        <v>2258</v>
      </c>
      <c r="H4419" s="161" t="s">
        <v>2021</v>
      </c>
      <c r="I4419" s="161" t="s">
        <v>6068</v>
      </c>
      <c r="J4419" s="161" t="s">
        <v>446</v>
      </c>
      <c r="K4419" s="167"/>
      <c r="L4419" s="168" t="s">
        <v>749</v>
      </c>
      <c r="M4419" s="168" t="s">
        <v>447</v>
      </c>
    </row>
    <row r="4420" spans="1:13" s="169" customFormat="1" x14ac:dyDescent="0.4">
      <c r="A4420" s="161" t="s">
        <v>2011</v>
      </c>
      <c r="B4420" s="161"/>
      <c r="C4420" s="162" t="s">
        <v>3830</v>
      </c>
      <c r="D4420" s="163">
        <v>45874</v>
      </c>
      <c r="E4420" s="164">
        <v>45919</v>
      </c>
      <c r="F4420" s="165">
        <v>5581.05</v>
      </c>
      <c r="G4420" s="166" t="s">
        <v>2258</v>
      </c>
      <c r="H4420" s="161" t="s">
        <v>2021</v>
      </c>
      <c r="I4420" s="161" t="s">
        <v>6069</v>
      </c>
      <c r="J4420" s="161" t="s">
        <v>252</v>
      </c>
      <c r="K4420" s="167"/>
      <c r="L4420" s="168" t="s">
        <v>749</v>
      </c>
      <c r="M4420" s="168" t="s">
        <v>253</v>
      </c>
    </row>
    <row r="4421" spans="1:13" s="169" customFormat="1" x14ac:dyDescent="0.4">
      <c r="A4421" s="161" t="s">
        <v>2011</v>
      </c>
      <c r="B4421" s="161"/>
      <c r="C4421" s="162" t="s">
        <v>3831</v>
      </c>
      <c r="D4421" s="163">
        <v>45874</v>
      </c>
      <c r="E4421" s="164">
        <v>45919</v>
      </c>
      <c r="F4421" s="165">
        <v>2229.14</v>
      </c>
      <c r="G4421" s="166" t="s">
        <v>2258</v>
      </c>
      <c r="H4421" s="161" t="s">
        <v>2021</v>
      </c>
      <c r="I4421" s="161" t="s">
        <v>6070</v>
      </c>
      <c r="J4421" s="161" t="s">
        <v>272</v>
      </c>
      <c r="K4421" s="167"/>
      <c r="L4421" s="168" t="s">
        <v>749</v>
      </c>
      <c r="M4421" s="168" t="s">
        <v>273</v>
      </c>
    </row>
    <row r="4422" spans="1:13" s="169" customFormat="1" x14ac:dyDescent="0.4">
      <c r="A4422" s="161" t="s">
        <v>2011</v>
      </c>
      <c r="B4422" s="161"/>
      <c r="C4422" s="162" t="s">
        <v>3832</v>
      </c>
      <c r="D4422" s="163">
        <v>45874</v>
      </c>
      <c r="E4422" s="164">
        <v>45919</v>
      </c>
      <c r="F4422" s="165">
        <v>9182.82</v>
      </c>
      <c r="G4422" s="166" t="s">
        <v>2258</v>
      </c>
      <c r="H4422" s="161" t="s">
        <v>2021</v>
      </c>
      <c r="I4422" s="161" t="s">
        <v>6071</v>
      </c>
      <c r="J4422" s="161" t="s">
        <v>216</v>
      </c>
      <c r="K4422" s="167"/>
      <c r="L4422" s="168" t="s">
        <v>749</v>
      </c>
      <c r="M4422" s="168" t="s">
        <v>217</v>
      </c>
    </row>
    <row r="4423" spans="1:13" s="169" customFormat="1" x14ac:dyDescent="0.4">
      <c r="A4423" s="161" t="s">
        <v>2011</v>
      </c>
      <c r="B4423" s="161"/>
      <c r="C4423" s="162" t="s">
        <v>3833</v>
      </c>
      <c r="D4423" s="163">
        <v>45874</v>
      </c>
      <c r="E4423" s="164">
        <v>45919</v>
      </c>
      <c r="F4423" s="165">
        <v>1850.82</v>
      </c>
      <c r="G4423" s="166" t="s">
        <v>2258</v>
      </c>
      <c r="H4423" s="161" t="s">
        <v>2021</v>
      </c>
      <c r="I4423" s="161" t="s">
        <v>6072</v>
      </c>
      <c r="J4423" s="161" t="s">
        <v>4</v>
      </c>
      <c r="K4423" s="167"/>
      <c r="L4423" s="168" t="s">
        <v>749</v>
      </c>
      <c r="M4423" s="168" t="s">
        <v>5</v>
      </c>
    </row>
    <row r="4424" spans="1:13" s="169" customFormat="1" x14ac:dyDescent="0.4">
      <c r="A4424" s="161" t="s">
        <v>2011</v>
      </c>
      <c r="B4424" s="161"/>
      <c r="C4424" s="162" t="s">
        <v>3834</v>
      </c>
      <c r="D4424" s="163">
        <v>45874</v>
      </c>
      <c r="E4424" s="164">
        <v>45919</v>
      </c>
      <c r="F4424" s="165">
        <v>2229.13</v>
      </c>
      <c r="G4424" s="166" t="s">
        <v>2258</v>
      </c>
      <c r="H4424" s="161" t="s">
        <v>2021</v>
      </c>
      <c r="I4424" s="161" t="s">
        <v>6073</v>
      </c>
      <c r="J4424" s="161" t="s">
        <v>208</v>
      </c>
      <c r="K4424" s="167"/>
      <c r="L4424" s="168" t="s">
        <v>749</v>
      </c>
      <c r="M4424" s="168" t="s">
        <v>209</v>
      </c>
    </row>
    <row r="4425" spans="1:13" s="169" customFormat="1" x14ac:dyDescent="0.4">
      <c r="A4425" s="161" t="s">
        <v>2011</v>
      </c>
      <c r="B4425" s="161"/>
      <c r="C4425" s="162" t="s">
        <v>3835</v>
      </c>
      <c r="D4425" s="163">
        <v>45874</v>
      </c>
      <c r="E4425" s="164">
        <v>45919</v>
      </c>
      <c r="F4425" s="165">
        <v>2121.35</v>
      </c>
      <c r="G4425" s="166" t="s">
        <v>2258</v>
      </c>
      <c r="H4425" s="161" t="s">
        <v>2021</v>
      </c>
      <c r="I4425" s="161" t="s">
        <v>5959</v>
      </c>
      <c r="J4425" s="161" t="s">
        <v>342</v>
      </c>
      <c r="K4425" s="167"/>
      <c r="L4425" s="168" t="s">
        <v>749</v>
      </c>
      <c r="M4425" s="168" t="s">
        <v>343</v>
      </c>
    </row>
    <row r="4426" spans="1:13" s="169" customFormat="1" x14ac:dyDescent="0.4">
      <c r="A4426" s="161" t="s">
        <v>2011</v>
      </c>
      <c r="B4426" s="161"/>
      <c r="C4426" s="162" t="s">
        <v>3836</v>
      </c>
      <c r="D4426" s="163">
        <v>45874</v>
      </c>
      <c r="E4426" s="164">
        <v>45919</v>
      </c>
      <c r="F4426" s="165">
        <v>2657.51</v>
      </c>
      <c r="G4426" s="166" t="s">
        <v>2258</v>
      </c>
      <c r="H4426" s="161" t="s">
        <v>2021</v>
      </c>
      <c r="I4426" s="161" t="s">
        <v>6038</v>
      </c>
      <c r="J4426" s="161" t="s">
        <v>344</v>
      </c>
      <c r="K4426" s="167"/>
      <c r="L4426" s="168" t="s">
        <v>749</v>
      </c>
      <c r="M4426" s="168" t="s">
        <v>345</v>
      </c>
    </row>
    <row r="4427" spans="1:13" s="169" customFormat="1" x14ac:dyDescent="0.4">
      <c r="A4427" s="161" t="s">
        <v>2011</v>
      </c>
      <c r="B4427" s="161"/>
      <c r="C4427" s="162" t="s">
        <v>3837</v>
      </c>
      <c r="D4427" s="163">
        <v>45874</v>
      </c>
      <c r="E4427" s="164">
        <v>45919</v>
      </c>
      <c r="F4427" s="165">
        <v>2121.34</v>
      </c>
      <c r="G4427" s="166" t="s">
        <v>2258</v>
      </c>
      <c r="H4427" s="161" t="s">
        <v>2021</v>
      </c>
      <c r="I4427" s="161" t="s">
        <v>5882</v>
      </c>
      <c r="J4427" s="161" t="s">
        <v>336</v>
      </c>
      <c r="K4427" s="167"/>
      <c r="L4427" s="168" t="s">
        <v>749</v>
      </c>
      <c r="M4427" s="168" t="s">
        <v>337</v>
      </c>
    </row>
    <row r="4428" spans="1:13" s="169" customFormat="1" x14ac:dyDescent="0.4">
      <c r="A4428" s="161" t="s">
        <v>2011</v>
      </c>
      <c r="B4428" s="161"/>
      <c r="C4428" s="162" t="s">
        <v>3838</v>
      </c>
      <c r="D4428" s="163">
        <v>45874</v>
      </c>
      <c r="E4428" s="164">
        <v>45919</v>
      </c>
      <c r="F4428" s="165">
        <v>2121.31</v>
      </c>
      <c r="G4428" s="166" t="s">
        <v>2258</v>
      </c>
      <c r="H4428" s="161" t="s">
        <v>2021</v>
      </c>
      <c r="I4428" s="161" t="s">
        <v>6036</v>
      </c>
      <c r="J4428" s="161" t="s">
        <v>282</v>
      </c>
      <c r="K4428" s="167"/>
      <c r="L4428" s="168" t="s">
        <v>749</v>
      </c>
      <c r="M4428" s="168" t="s">
        <v>283</v>
      </c>
    </row>
    <row r="4429" spans="1:13" s="169" customFormat="1" x14ac:dyDescent="0.4">
      <c r="A4429" s="161" t="s">
        <v>2011</v>
      </c>
      <c r="B4429" s="161"/>
      <c r="C4429" s="162" t="s">
        <v>3839</v>
      </c>
      <c r="D4429" s="163">
        <v>45874</v>
      </c>
      <c r="E4429" s="164">
        <v>45919</v>
      </c>
      <c r="F4429" s="165">
        <v>3213.63</v>
      </c>
      <c r="G4429" s="166" t="s">
        <v>2258</v>
      </c>
      <c r="H4429" s="161" t="s">
        <v>2021</v>
      </c>
      <c r="I4429" s="161" t="s">
        <v>5888</v>
      </c>
      <c r="J4429" s="161" t="s">
        <v>346</v>
      </c>
      <c r="K4429" s="167"/>
      <c r="L4429" s="168" t="s">
        <v>749</v>
      </c>
      <c r="M4429" s="168" t="s">
        <v>347</v>
      </c>
    </row>
    <row r="4430" spans="1:13" s="169" customFormat="1" x14ac:dyDescent="0.4">
      <c r="A4430" s="161" t="s">
        <v>2011</v>
      </c>
      <c r="B4430" s="161"/>
      <c r="C4430" s="162" t="s">
        <v>3840</v>
      </c>
      <c r="D4430" s="163">
        <v>45874</v>
      </c>
      <c r="E4430" s="164">
        <v>45919</v>
      </c>
      <c r="F4430" s="165">
        <v>5461.57</v>
      </c>
      <c r="G4430" s="166" t="s">
        <v>2258</v>
      </c>
      <c r="H4430" s="161" t="s">
        <v>2021</v>
      </c>
      <c r="I4430" s="161" t="s">
        <v>6074</v>
      </c>
      <c r="J4430" s="161" t="s">
        <v>370</v>
      </c>
      <c r="K4430" s="167"/>
      <c r="L4430" s="168" t="s">
        <v>749</v>
      </c>
      <c r="M4430" s="168" t="s">
        <v>371</v>
      </c>
    </row>
    <row r="4431" spans="1:13" s="169" customFormat="1" x14ac:dyDescent="0.4">
      <c r="A4431" s="161" t="s">
        <v>2011</v>
      </c>
      <c r="B4431" s="161"/>
      <c r="C4431" s="162" t="s">
        <v>3841</v>
      </c>
      <c r="D4431" s="163">
        <v>45874</v>
      </c>
      <c r="E4431" s="164">
        <v>45919</v>
      </c>
      <c r="F4431" s="165">
        <v>2121.35</v>
      </c>
      <c r="G4431" s="166" t="s">
        <v>2258</v>
      </c>
      <c r="H4431" s="161" t="s">
        <v>2021</v>
      </c>
      <c r="I4431" s="161" t="s">
        <v>6075</v>
      </c>
      <c r="J4431" s="161" t="s">
        <v>348</v>
      </c>
      <c r="K4431" s="167"/>
      <c r="L4431" s="168" t="s">
        <v>749</v>
      </c>
      <c r="M4431" s="168" t="s">
        <v>349</v>
      </c>
    </row>
    <row r="4432" spans="1:13" s="169" customFormat="1" x14ac:dyDescent="0.4">
      <c r="A4432" s="161" t="s">
        <v>2011</v>
      </c>
      <c r="B4432" s="161"/>
      <c r="C4432" s="162" t="s">
        <v>3842</v>
      </c>
      <c r="D4432" s="163">
        <v>45874</v>
      </c>
      <c r="E4432" s="164">
        <v>45919</v>
      </c>
      <c r="F4432" s="165">
        <v>2460.5</v>
      </c>
      <c r="G4432" s="166" t="s">
        <v>2258</v>
      </c>
      <c r="H4432" s="161" t="s">
        <v>2021</v>
      </c>
      <c r="I4432" s="161" t="s">
        <v>6002</v>
      </c>
      <c r="J4432" s="161" t="s">
        <v>270</v>
      </c>
      <c r="K4432" s="167"/>
      <c r="L4432" s="168" t="s">
        <v>749</v>
      </c>
      <c r="M4432" s="168" t="s">
        <v>271</v>
      </c>
    </row>
    <row r="4433" spans="1:13" s="169" customFormat="1" x14ac:dyDescent="0.4">
      <c r="A4433" s="161" t="s">
        <v>2011</v>
      </c>
      <c r="B4433" s="161"/>
      <c r="C4433" s="162" t="s">
        <v>3843</v>
      </c>
      <c r="D4433" s="163">
        <v>45874</v>
      </c>
      <c r="E4433" s="164">
        <v>45919</v>
      </c>
      <c r="F4433" s="165">
        <v>2229.13</v>
      </c>
      <c r="G4433" s="166" t="s">
        <v>2258</v>
      </c>
      <c r="H4433" s="161" t="s">
        <v>2021</v>
      </c>
      <c r="I4433" s="161" t="s">
        <v>6076</v>
      </c>
      <c r="J4433" s="161" t="s">
        <v>232</v>
      </c>
      <c r="K4433" s="167"/>
      <c r="L4433" s="168" t="s">
        <v>749</v>
      </c>
      <c r="M4433" s="168" t="s">
        <v>233</v>
      </c>
    </row>
    <row r="4434" spans="1:13" s="169" customFormat="1" x14ac:dyDescent="0.4">
      <c r="A4434" s="161" t="s">
        <v>2011</v>
      </c>
      <c r="B4434" s="161"/>
      <c r="C4434" s="162" t="s">
        <v>3844</v>
      </c>
      <c r="D4434" s="163">
        <v>45874</v>
      </c>
      <c r="E4434" s="164">
        <v>45919</v>
      </c>
      <c r="F4434" s="165">
        <v>2738.42</v>
      </c>
      <c r="G4434" s="166" t="s">
        <v>2258</v>
      </c>
      <c r="H4434" s="161" t="s">
        <v>2021</v>
      </c>
      <c r="I4434" s="161" t="s">
        <v>6077</v>
      </c>
      <c r="J4434" s="161" t="s">
        <v>256</v>
      </c>
      <c r="K4434" s="167"/>
      <c r="L4434" s="168" t="s">
        <v>749</v>
      </c>
      <c r="M4434" s="168" t="s">
        <v>257</v>
      </c>
    </row>
    <row r="4435" spans="1:13" s="169" customFormat="1" x14ac:dyDescent="0.4">
      <c r="A4435" s="161" t="s">
        <v>2011</v>
      </c>
      <c r="B4435" s="161"/>
      <c r="C4435" s="162" t="s">
        <v>3845</v>
      </c>
      <c r="D4435" s="163">
        <v>45874</v>
      </c>
      <c r="E4435" s="164">
        <v>45919</v>
      </c>
      <c r="F4435" s="165">
        <v>2229.13</v>
      </c>
      <c r="G4435" s="166" t="s">
        <v>2258</v>
      </c>
      <c r="H4435" s="161" t="s">
        <v>2021</v>
      </c>
      <c r="I4435" s="161" t="s">
        <v>6078</v>
      </c>
      <c r="J4435" s="161" t="s">
        <v>266</v>
      </c>
      <c r="K4435" s="167"/>
      <c r="L4435" s="168" t="s">
        <v>749</v>
      </c>
      <c r="M4435" s="168" t="s">
        <v>267</v>
      </c>
    </row>
    <row r="4436" spans="1:13" s="169" customFormat="1" x14ac:dyDescent="0.4">
      <c r="A4436" s="161" t="s">
        <v>2011</v>
      </c>
      <c r="B4436" s="161"/>
      <c r="C4436" s="162" t="s">
        <v>3846</v>
      </c>
      <c r="D4436" s="163">
        <v>45874</v>
      </c>
      <c r="E4436" s="164">
        <v>45919</v>
      </c>
      <c r="F4436" s="165">
        <v>2460.5</v>
      </c>
      <c r="G4436" s="166" t="s">
        <v>2258</v>
      </c>
      <c r="H4436" s="161" t="s">
        <v>2021</v>
      </c>
      <c r="I4436" s="161" t="s">
        <v>6023</v>
      </c>
      <c r="J4436" s="161" t="s">
        <v>204</v>
      </c>
      <c r="K4436" s="167"/>
      <c r="L4436" s="168" t="s">
        <v>749</v>
      </c>
      <c r="M4436" s="168" t="s">
        <v>205</v>
      </c>
    </row>
    <row r="4437" spans="1:13" s="169" customFormat="1" x14ac:dyDescent="0.4">
      <c r="A4437" s="161" t="s">
        <v>2011</v>
      </c>
      <c r="B4437" s="161"/>
      <c r="C4437" s="162" t="s">
        <v>3847</v>
      </c>
      <c r="D4437" s="163">
        <v>45874</v>
      </c>
      <c r="E4437" s="164">
        <v>45919</v>
      </c>
      <c r="F4437" s="165">
        <v>2229.13</v>
      </c>
      <c r="G4437" s="166" t="s">
        <v>2258</v>
      </c>
      <c r="H4437" s="161" t="s">
        <v>2021</v>
      </c>
      <c r="I4437" s="161" t="s">
        <v>6079</v>
      </c>
      <c r="J4437" s="161" t="s">
        <v>246</v>
      </c>
      <c r="K4437" s="167"/>
      <c r="L4437" s="168" t="s">
        <v>749</v>
      </c>
      <c r="M4437" s="168" t="s">
        <v>247</v>
      </c>
    </row>
    <row r="4438" spans="1:13" s="169" customFormat="1" x14ac:dyDescent="0.4">
      <c r="A4438" s="161" t="s">
        <v>2011</v>
      </c>
      <c r="B4438" s="161"/>
      <c r="C4438" s="162" t="s">
        <v>3848</v>
      </c>
      <c r="D4438" s="163">
        <v>45874</v>
      </c>
      <c r="E4438" s="164">
        <v>45919</v>
      </c>
      <c r="F4438" s="165">
        <v>2229.13</v>
      </c>
      <c r="G4438" s="166" t="s">
        <v>2258</v>
      </c>
      <c r="H4438" s="161" t="s">
        <v>2021</v>
      </c>
      <c r="I4438" s="161" t="s">
        <v>6080</v>
      </c>
      <c r="J4438" s="161" t="s">
        <v>214</v>
      </c>
      <c r="K4438" s="167"/>
      <c r="L4438" s="168" t="s">
        <v>749</v>
      </c>
      <c r="M4438" s="168" t="s">
        <v>215</v>
      </c>
    </row>
    <row r="4439" spans="1:13" s="169" customFormat="1" x14ac:dyDescent="0.4">
      <c r="A4439" s="161" t="s">
        <v>2011</v>
      </c>
      <c r="B4439" s="161"/>
      <c r="C4439" s="162" t="s">
        <v>3849</v>
      </c>
      <c r="D4439" s="163">
        <v>45874</v>
      </c>
      <c r="E4439" s="164">
        <v>45919</v>
      </c>
      <c r="F4439" s="165">
        <v>2507.06</v>
      </c>
      <c r="G4439" s="166" t="s">
        <v>2258</v>
      </c>
      <c r="H4439" s="161" t="s">
        <v>2021</v>
      </c>
      <c r="I4439" s="161" t="s">
        <v>6081</v>
      </c>
      <c r="J4439" s="161" t="s">
        <v>268</v>
      </c>
      <c r="K4439" s="167"/>
      <c r="L4439" s="168" t="s">
        <v>749</v>
      </c>
      <c r="M4439" s="168" t="s">
        <v>269</v>
      </c>
    </row>
    <row r="4440" spans="1:13" s="169" customFormat="1" x14ac:dyDescent="0.4">
      <c r="A4440" s="161" t="s">
        <v>2011</v>
      </c>
      <c r="B4440" s="161"/>
      <c r="C4440" s="162" t="s">
        <v>3850</v>
      </c>
      <c r="D4440" s="163">
        <v>45874</v>
      </c>
      <c r="E4440" s="164">
        <v>45919</v>
      </c>
      <c r="F4440" s="165">
        <v>2229.14</v>
      </c>
      <c r="G4440" s="166" t="s">
        <v>2258</v>
      </c>
      <c r="H4440" s="161" t="s">
        <v>2021</v>
      </c>
      <c r="I4440" s="161" t="s">
        <v>6082</v>
      </c>
      <c r="J4440" s="161" t="s">
        <v>228</v>
      </c>
      <c r="K4440" s="167"/>
      <c r="L4440" s="168" t="s">
        <v>749</v>
      </c>
      <c r="M4440" s="168" t="s">
        <v>229</v>
      </c>
    </row>
    <row r="4441" spans="1:13" s="169" customFormat="1" x14ac:dyDescent="0.4">
      <c r="A4441" s="161" t="s">
        <v>2011</v>
      </c>
      <c r="B4441" s="161"/>
      <c r="C4441" s="162" t="s">
        <v>3851</v>
      </c>
      <c r="D4441" s="163">
        <v>45874</v>
      </c>
      <c r="E4441" s="164">
        <v>45919</v>
      </c>
      <c r="F4441" s="165">
        <v>2170.59</v>
      </c>
      <c r="G4441" s="166" t="s">
        <v>2258</v>
      </c>
      <c r="H4441" s="161" t="s">
        <v>2021</v>
      </c>
      <c r="I4441" s="161" t="s">
        <v>6026</v>
      </c>
      <c r="J4441" s="161" t="s">
        <v>250</v>
      </c>
      <c r="K4441" s="167"/>
      <c r="L4441" s="168" t="s">
        <v>749</v>
      </c>
      <c r="M4441" s="168" t="s">
        <v>251</v>
      </c>
    </row>
    <row r="4442" spans="1:13" s="169" customFormat="1" x14ac:dyDescent="0.4">
      <c r="A4442" s="161" t="s">
        <v>2011</v>
      </c>
      <c r="B4442" s="161"/>
      <c r="C4442" s="162" t="s">
        <v>3852</v>
      </c>
      <c r="D4442" s="163">
        <v>45874</v>
      </c>
      <c r="E4442" s="164">
        <v>45919</v>
      </c>
      <c r="F4442" s="165">
        <v>2227.2399999999998</v>
      </c>
      <c r="G4442" s="166" t="s">
        <v>2258</v>
      </c>
      <c r="H4442" s="161" t="s">
        <v>2021</v>
      </c>
      <c r="I4442" s="161" t="s">
        <v>6083</v>
      </c>
      <c r="J4442" s="161" t="s">
        <v>198</v>
      </c>
      <c r="K4442" s="167"/>
      <c r="L4442" s="168" t="s">
        <v>749</v>
      </c>
      <c r="M4442" s="168" t="s">
        <v>199</v>
      </c>
    </row>
    <row r="4443" spans="1:13" s="169" customFormat="1" x14ac:dyDescent="0.4">
      <c r="A4443" s="161" t="s">
        <v>2011</v>
      </c>
      <c r="B4443" s="161"/>
      <c r="C4443" s="162" t="s">
        <v>3853</v>
      </c>
      <c r="D4443" s="163">
        <v>45874</v>
      </c>
      <c r="E4443" s="164">
        <v>45919</v>
      </c>
      <c r="F4443" s="165">
        <v>2458.6</v>
      </c>
      <c r="G4443" s="166" t="s">
        <v>2258</v>
      </c>
      <c r="H4443" s="161" t="s">
        <v>2021</v>
      </c>
      <c r="I4443" s="161" t="s">
        <v>6084</v>
      </c>
      <c r="J4443" s="161" t="s">
        <v>234</v>
      </c>
      <c r="K4443" s="167"/>
      <c r="L4443" s="168" t="s">
        <v>749</v>
      </c>
      <c r="M4443" s="168" t="s">
        <v>235</v>
      </c>
    </row>
    <row r="4444" spans="1:13" s="169" customFormat="1" x14ac:dyDescent="0.4">
      <c r="A4444" s="161" t="s">
        <v>2011</v>
      </c>
      <c r="B4444" s="161"/>
      <c r="C4444" s="162" t="s">
        <v>3854</v>
      </c>
      <c r="D4444" s="163">
        <v>45874</v>
      </c>
      <c r="E4444" s="164">
        <v>45919</v>
      </c>
      <c r="F4444" s="165">
        <v>2460.5</v>
      </c>
      <c r="G4444" s="166" t="s">
        <v>2258</v>
      </c>
      <c r="H4444" s="161" t="s">
        <v>2021</v>
      </c>
      <c r="I4444" s="161" t="s">
        <v>6085</v>
      </c>
      <c r="J4444" s="161" t="s">
        <v>264</v>
      </c>
      <c r="K4444" s="167"/>
      <c r="L4444" s="168" t="s">
        <v>749</v>
      </c>
      <c r="M4444" s="168" t="s">
        <v>265</v>
      </c>
    </row>
    <row r="4445" spans="1:13" s="169" customFormat="1" x14ac:dyDescent="0.4">
      <c r="A4445" s="161" t="s">
        <v>2011</v>
      </c>
      <c r="B4445" s="161"/>
      <c r="C4445" s="162" t="s">
        <v>3855</v>
      </c>
      <c r="D4445" s="163">
        <v>45874</v>
      </c>
      <c r="E4445" s="164">
        <v>45919</v>
      </c>
      <c r="F4445" s="165">
        <v>2229.13</v>
      </c>
      <c r="G4445" s="166" t="s">
        <v>2258</v>
      </c>
      <c r="H4445" s="161" t="s">
        <v>2021</v>
      </c>
      <c r="I4445" s="161" t="s">
        <v>6086</v>
      </c>
      <c r="J4445" s="161" t="s">
        <v>202</v>
      </c>
      <c r="K4445" s="167"/>
      <c r="L4445" s="168" t="s">
        <v>749</v>
      </c>
      <c r="M4445" s="168" t="s">
        <v>203</v>
      </c>
    </row>
    <row r="4446" spans="1:13" s="169" customFormat="1" x14ac:dyDescent="0.4">
      <c r="A4446" s="161" t="s">
        <v>2011</v>
      </c>
      <c r="B4446" s="161"/>
      <c r="C4446" s="162" t="s">
        <v>3856</v>
      </c>
      <c r="D4446" s="163">
        <v>45874</v>
      </c>
      <c r="E4446" s="164">
        <v>45919</v>
      </c>
      <c r="F4446" s="165">
        <v>2229.14</v>
      </c>
      <c r="G4446" s="166" t="s">
        <v>2258</v>
      </c>
      <c r="H4446" s="161" t="s">
        <v>2021</v>
      </c>
      <c r="I4446" s="161" t="s">
        <v>6087</v>
      </c>
      <c r="J4446" s="161" t="s">
        <v>218</v>
      </c>
      <c r="K4446" s="167"/>
      <c r="L4446" s="168" t="s">
        <v>749</v>
      </c>
      <c r="M4446" s="168" t="s">
        <v>219</v>
      </c>
    </row>
    <row r="4447" spans="1:13" s="169" customFormat="1" x14ac:dyDescent="0.4">
      <c r="A4447" s="161" t="s">
        <v>2011</v>
      </c>
      <c r="B4447" s="161"/>
      <c r="C4447" s="162" t="s">
        <v>3857</v>
      </c>
      <c r="D4447" s="163">
        <v>45874</v>
      </c>
      <c r="E4447" s="164">
        <v>45919</v>
      </c>
      <c r="F4447" s="165">
        <v>2738.41</v>
      </c>
      <c r="G4447" s="166" t="s">
        <v>2258</v>
      </c>
      <c r="H4447" s="161" t="s">
        <v>2021</v>
      </c>
      <c r="I4447" s="161" t="s">
        <v>6088</v>
      </c>
      <c r="J4447" s="161" t="s">
        <v>236</v>
      </c>
      <c r="K4447" s="167"/>
      <c r="L4447" s="168" t="s">
        <v>749</v>
      </c>
      <c r="M4447" s="168" t="s">
        <v>237</v>
      </c>
    </row>
    <row r="4448" spans="1:13" s="169" customFormat="1" x14ac:dyDescent="0.4">
      <c r="A4448" s="161" t="s">
        <v>2011</v>
      </c>
      <c r="B4448" s="161"/>
      <c r="C4448" s="162" t="s">
        <v>3858</v>
      </c>
      <c r="D4448" s="163">
        <v>45874</v>
      </c>
      <c r="E4448" s="164">
        <v>45919</v>
      </c>
      <c r="F4448" s="165">
        <v>2229.14</v>
      </c>
      <c r="G4448" s="166" t="s">
        <v>2258</v>
      </c>
      <c r="H4448" s="161" t="s">
        <v>2021</v>
      </c>
      <c r="I4448" s="161" t="s">
        <v>6089</v>
      </c>
      <c r="J4448" s="161" t="s">
        <v>242</v>
      </c>
      <c r="K4448" s="167"/>
      <c r="L4448" s="168" t="s">
        <v>749</v>
      </c>
      <c r="M4448" s="168" t="s">
        <v>243</v>
      </c>
    </row>
    <row r="4449" spans="1:13" s="169" customFormat="1" x14ac:dyDescent="0.4">
      <c r="A4449" s="161" t="s">
        <v>2011</v>
      </c>
      <c r="B4449" s="161"/>
      <c r="C4449" s="162" t="s">
        <v>3859</v>
      </c>
      <c r="D4449" s="163">
        <v>45874</v>
      </c>
      <c r="E4449" s="164">
        <v>45919</v>
      </c>
      <c r="F4449" s="165">
        <v>2229.13</v>
      </c>
      <c r="G4449" s="166" t="s">
        <v>2258</v>
      </c>
      <c r="H4449" s="161" t="s">
        <v>2021</v>
      </c>
      <c r="I4449" s="161" t="s">
        <v>6090</v>
      </c>
      <c r="J4449" s="161" t="s">
        <v>258</v>
      </c>
      <c r="K4449" s="167"/>
      <c r="L4449" s="168" t="s">
        <v>749</v>
      </c>
      <c r="M4449" s="168" t="s">
        <v>259</v>
      </c>
    </row>
    <row r="4450" spans="1:13" s="169" customFormat="1" x14ac:dyDescent="0.4">
      <c r="A4450" s="161" t="s">
        <v>2011</v>
      </c>
      <c r="B4450" s="161"/>
      <c r="C4450" s="162" t="s">
        <v>3860</v>
      </c>
      <c r="D4450" s="163">
        <v>45874</v>
      </c>
      <c r="E4450" s="164">
        <v>45919</v>
      </c>
      <c r="F4450" s="165">
        <v>2553.14</v>
      </c>
      <c r="G4450" s="166" t="s">
        <v>2258</v>
      </c>
      <c r="H4450" s="161" t="s">
        <v>2021</v>
      </c>
      <c r="I4450" s="161" t="s">
        <v>6091</v>
      </c>
      <c r="J4450" s="161" t="s">
        <v>190</v>
      </c>
      <c r="K4450" s="167"/>
      <c r="L4450" s="168" t="s">
        <v>749</v>
      </c>
      <c r="M4450" s="168" t="s">
        <v>191</v>
      </c>
    </row>
    <row r="4451" spans="1:13" s="169" customFormat="1" x14ac:dyDescent="0.4">
      <c r="A4451" s="161" t="s">
        <v>2011</v>
      </c>
      <c r="B4451" s="161"/>
      <c r="C4451" s="162" t="s">
        <v>3861</v>
      </c>
      <c r="D4451" s="163">
        <v>45874</v>
      </c>
      <c r="E4451" s="164">
        <v>45919</v>
      </c>
      <c r="F4451" s="165">
        <v>2229.13</v>
      </c>
      <c r="G4451" s="166" t="s">
        <v>2258</v>
      </c>
      <c r="H4451" s="161" t="s">
        <v>2021</v>
      </c>
      <c r="I4451" s="161" t="s">
        <v>6092</v>
      </c>
      <c r="J4451" s="161" t="s">
        <v>244</v>
      </c>
      <c r="K4451" s="167"/>
      <c r="L4451" s="168" t="s">
        <v>749</v>
      </c>
      <c r="M4451" s="168" t="s">
        <v>245</v>
      </c>
    </row>
    <row r="4452" spans="1:13" s="169" customFormat="1" x14ac:dyDescent="0.4">
      <c r="A4452" s="161" t="s">
        <v>2011</v>
      </c>
      <c r="B4452" s="161"/>
      <c r="C4452" s="162" t="s">
        <v>3862</v>
      </c>
      <c r="D4452" s="163">
        <v>45874</v>
      </c>
      <c r="E4452" s="164">
        <v>45919</v>
      </c>
      <c r="F4452" s="165">
        <v>2229.13</v>
      </c>
      <c r="G4452" s="166" t="s">
        <v>2258</v>
      </c>
      <c r="H4452" s="161" t="s">
        <v>2021</v>
      </c>
      <c r="I4452" s="161" t="s">
        <v>6093</v>
      </c>
      <c r="J4452" s="161" t="s">
        <v>206</v>
      </c>
      <c r="K4452" s="167"/>
      <c r="L4452" s="168" t="s">
        <v>749</v>
      </c>
      <c r="M4452" s="168" t="s">
        <v>207</v>
      </c>
    </row>
    <row r="4453" spans="1:13" s="169" customFormat="1" x14ac:dyDescent="0.4">
      <c r="A4453" s="161" t="s">
        <v>2011</v>
      </c>
      <c r="B4453" s="161"/>
      <c r="C4453" s="162" t="s">
        <v>3863</v>
      </c>
      <c r="D4453" s="163">
        <v>45874</v>
      </c>
      <c r="E4453" s="164">
        <v>45919</v>
      </c>
      <c r="F4453" s="165">
        <v>2218.02</v>
      </c>
      <c r="G4453" s="166" t="s">
        <v>2258</v>
      </c>
      <c r="H4453" s="161" t="s">
        <v>2021</v>
      </c>
      <c r="I4453" s="161" t="s">
        <v>6094</v>
      </c>
      <c r="J4453" s="161" t="s">
        <v>260</v>
      </c>
      <c r="K4453" s="167"/>
      <c r="L4453" s="168" t="s">
        <v>749</v>
      </c>
      <c r="M4453" s="168" t="s">
        <v>261</v>
      </c>
    </row>
    <row r="4454" spans="1:13" s="169" customFormat="1" x14ac:dyDescent="0.4">
      <c r="A4454" s="161" t="s">
        <v>2011</v>
      </c>
      <c r="B4454" s="161"/>
      <c r="C4454" s="162" t="s">
        <v>3864</v>
      </c>
      <c r="D4454" s="163">
        <v>45874</v>
      </c>
      <c r="E4454" s="164">
        <v>45919</v>
      </c>
      <c r="F4454" s="165">
        <v>2249.15</v>
      </c>
      <c r="G4454" s="166" t="s">
        <v>2258</v>
      </c>
      <c r="H4454" s="161" t="s">
        <v>2021</v>
      </c>
      <c r="I4454" s="161" t="s">
        <v>6095</v>
      </c>
      <c r="J4454" s="161" t="s">
        <v>474</v>
      </c>
      <c r="K4454" s="167"/>
      <c r="L4454" s="168" t="s">
        <v>749</v>
      </c>
      <c r="M4454" s="168" t="s">
        <v>475</v>
      </c>
    </row>
    <row r="4455" spans="1:13" s="169" customFormat="1" x14ac:dyDescent="0.4">
      <c r="A4455" s="161" t="s">
        <v>2011</v>
      </c>
      <c r="B4455" s="161"/>
      <c r="C4455" s="162" t="s">
        <v>3865</v>
      </c>
      <c r="D4455" s="163">
        <v>45874</v>
      </c>
      <c r="E4455" s="164">
        <v>45919</v>
      </c>
      <c r="F4455" s="165">
        <v>22965.48</v>
      </c>
      <c r="G4455" s="166" t="s">
        <v>2258</v>
      </c>
      <c r="H4455" s="161" t="s">
        <v>2021</v>
      </c>
      <c r="I4455" s="161" t="s">
        <v>6096</v>
      </c>
      <c r="J4455" s="161" t="s">
        <v>196</v>
      </c>
      <c r="K4455" s="167"/>
      <c r="L4455" s="168" t="s">
        <v>749</v>
      </c>
      <c r="M4455" s="168" t="s">
        <v>197</v>
      </c>
    </row>
    <row r="4456" spans="1:13" s="169" customFormat="1" x14ac:dyDescent="0.4">
      <c r="A4456" s="161" t="s">
        <v>2011</v>
      </c>
      <c r="B4456" s="161"/>
      <c r="C4456" s="162" t="s">
        <v>3866</v>
      </c>
      <c r="D4456" s="163">
        <v>45874</v>
      </c>
      <c r="E4456" s="164">
        <v>45919</v>
      </c>
      <c r="F4456" s="165">
        <v>10329.26</v>
      </c>
      <c r="G4456" s="166" t="s">
        <v>2258</v>
      </c>
      <c r="H4456" s="161" t="s">
        <v>2021</v>
      </c>
      <c r="I4456" s="161" t="s">
        <v>6097</v>
      </c>
      <c r="J4456" s="161" t="s">
        <v>194</v>
      </c>
      <c r="K4456" s="167"/>
      <c r="L4456" s="168" t="s">
        <v>749</v>
      </c>
      <c r="M4456" s="168" t="s">
        <v>195</v>
      </c>
    </row>
    <row r="4457" spans="1:13" s="169" customFormat="1" x14ac:dyDescent="0.4">
      <c r="A4457" s="161" t="s">
        <v>2011</v>
      </c>
      <c r="B4457" s="161"/>
      <c r="C4457" s="162" t="s">
        <v>3867</v>
      </c>
      <c r="D4457" s="163">
        <v>45874</v>
      </c>
      <c r="E4457" s="164">
        <v>45919</v>
      </c>
      <c r="F4457" s="165">
        <v>8753.66</v>
      </c>
      <c r="G4457" s="166" t="s">
        <v>2258</v>
      </c>
      <c r="H4457" s="161" t="s">
        <v>2021</v>
      </c>
      <c r="I4457" s="161" t="s">
        <v>6098</v>
      </c>
      <c r="J4457" s="161" t="s">
        <v>224</v>
      </c>
      <c r="K4457" s="167"/>
      <c r="L4457" s="168" t="s">
        <v>749</v>
      </c>
      <c r="M4457" s="168" t="s">
        <v>225</v>
      </c>
    </row>
    <row r="4458" spans="1:13" s="169" customFormat="1" x14ac:dyDescent="0.4">
      <c r="A4458" s="161" t="s">
        <v>2011</v>
      </c>
      <c r="B4458" s="161"/>
      <c r="C4458" s="162" t="s">
        <v>3868</v>
      </c>
      <c r="D4458" s="163">
        <v>45874</v>
      </c>
      <c r="E4458" s="164">
        <v>45919</v>
      </c>
      <c r="F4458" s="165">
        <v>11166.37</v>
      </c>
      <c r="G4458" s="166" t="s">
        <v>2258</v>
      </c>
      <c r="H4458" s="161" t="s">
        <v>2021</v>
      </c>
      <c r="I4458" s="161" t="s">
        <v>6099</v>
      </c>
      <c r="J4458" s="161" t="s">
        <v>222</v>
      </c>
      <c r="K4458" s="167"/>
      <c r="L4458" s="168" t="s">
        <v>749</v>
      </c>
      <c r="M4458" s="168" t="s">
        <v>223</v>
      </c>
    </row>
    <row r="4459" spans="1:13" s="169" customFormat="1" x14ac:dyDescent="0.4">
      <c r="A4459" s="161" t="s">
        <v>2011</v>
      </c>
      <c r="B4459" s="161"/>
      <c r="C4459" s="162" t="s">
        <v>3869</v>
      </c>
      <c r="D4459" s="163">
        <v>45874</v>
      </c>
      <c r="E4459" s="164">
        <v>45919</v>
      </c>
      <c r="F4459" s="165">
        <v>18257.05</v>
      </c>
      <c r="G4459" s="166" t="s">
        <v>2258</v>
      </c>
      <c r="H4459" s="161" t="s">
        <v>2021</v>
      </c>
      <c r="I4459" s="161" t="s">
        <v>6100</v>
      </c>
      <c r="J4459" s="161" t="s">
        <v>192</v>
      </c>
      <c r="K4459" s="167"/>
      <c r="L4459" s="168" t="s">
        <v>749</v>
      </c>
      <c r="M4459" s="168" t="s">
        <v>193</v>
      </c>
    </row>
    <row r="4460" spans="1:13" s="169" customFormat="1" x14ac:dyDescent="0.4">
      <c r="A4460" s="161" t="s">
        <v>2011</v>
      </c>
      <c r="B4460" s="161"/>
      <c r="C4460" s="162" t="s">
        <v>3870</v>
      </c>
      <c r="D4460" s="163">
        <v>45874</v>
      </c>
      <c r="E4460" s="164">
        <v>45919</v>
      </c>
      <c r="F4460" s="165">
        <v>2435.37</v>
      </c>
      <c r="G4460" s="166" t="s">
        <v>2258</v>
      </c>
      <c r="H4460" s="161" t="s">
        <v>2021</v>
      </c>
      <c r="I4460" s="161" t="s">
        <v>6037</v>
      </c>
      <c r="J4460" s="161" t="s">
        <v>284</v>
      </c>
      <c r="K4460" s="167"/>
      <c r="L4460" s="168" t="s">
        <v>749</v>
      </c>
      <c r="M4460" s="168" t="s">
        <v>285</v>
      </c>
    </row>
    <row r="4461" spans="1:13" s="169" customFormat="1" x14ac:dyDescent="0.4">
      <c r="A4461" s="161" t="s">
        <v>2011</v>
      </c>
      <c r="B4461" s="161"/>
      <c r="C4461" s="162" t="s">
        <v>3871</v>
      </c>
      <c r="D4461" s="163">
        <v>45874</v>
      </c>
      <c r="E4461" s="164">
        <v>45919</v>
      </c>
      <c r="F4461" s="165">
        <v>2227.3200000000002</v>
      </c>
      <c r="G4461" s="166" t="s">
        <v>2258</v>
      </c>
      <c r="H4461" s="161" t="s">
        <v>2021</v>
      </c>
      <c r="I4461" s="161" t="s">
        <v>6101</v>
      </c>
      <c r="J4461" s="161" t="s">
        <v>394</v>
      </c>
      <c r="K4461" s="167"/>
      <c r="L4461" s="168" t="s">
        <v>749</v>
      </c>
      <c r="M4461" s="168" t="s">
        <v>395</v>
      </c>
    </row>
    <row r="4462" spans="1:13" s="169" customFormat="1" x14ac:dyDescent="0.4">
      <c r="A4462" s="161" t="s">
        <v>2011</v>
      </c>
      <c r="B4462" s="161"/>
      <c r="C4462" s="162" t="s">
        <v>3872</v>
      </c>
      <c r="D4462" s="163">
        <v>45874</v>
      </c>
      <c r="E4462" s="164">
        <v>45919</v>
      </c>
      <c r="F4462" s="165">
        <v>2121.3200000000002</v>
      </c>
      <c r="G4462" s="166" t="s">
        <v>2258</v>
      </c>
      <c r="H4462" s="161" t="s">
        <v>2021</v>
      </c>
      <c r="I4462" s="161" t="s">
        <v>5935</v>
      </c>
      <c r="J4462" s="161" t="s">
        <v>286</v>
      </c>
      <c r="K4462" s="167"/>
      <c r="L4462" s="168" t="s">
        <v>749</v>
      </c>
      <c r="M4462" s="168" t="s">
        <v>287</v>
      </c>
    </row>
    <row r="4463" spans="1:13" s="169" customFormat="1" x14ac:dyDescent="0.4">
      <c r="A4463" s="161" t="s">
        <v>2011</v>
      </c>
      <c r="B4463" s="161"/>
      <c r="C4463" s="162" t="s">
        <v>3873</v>
      </c>
      <c r="D4463" s="163">
        <v>45874</v>
      </c>
      <c r="E4463" s="164">
        <v>45919</v>
      </c>
      <c r="F4463" s="165">
        <v>2227.3200000000002</v>
      </c>
      <c r="G4463" s="166" t="s">
        <v>2258</v>
      </c>
      <c r="H4463" s="161" t="s">
        <v>2021</v>
      </c>
      <c r="I4463" s="161" t="s">
        <v>6102</v>
      </c>
      <c r="J4463" s="161" t="s">
        <v>354</v>
      </c>
      <c r="K4463" s="167"/>
      <c r="L4463" s="168" t="s">
        <v>749</v>
      </c>
      <c r="M4463" s="168" t="s">
        <v>355</v>
      </c>
    </row>
    <row r="4464" spans="1:13" s="169" customFormat="1" x14ac:dyDescent="0.4">
      <c r="A4464" s="161" t="s">
        <v>2011</v>
      </c>
      <c r="B4464" s="161"/>
      <c r="C4464" s="162" t="s">
        <v>3874</v>
      </c>
      <c r="D4464" s="163">
        <v>45874</v>
      </c>
      <c r="E4464" s="164">
        <v>45919</v>
      </c>
      <c r="F4464" s="165">
        <v>3340.35</v>
      </c>
      <c r="G4464" s="166" t="s">
        <v>2258</v>
      </c>
      <c r="H4464" s="161" t="s">
        <v>2021</v>
      </c>
      <c r="I4464" s="161" t="s">
        <v>5933</v>
      </c>
      <c r="J4464" s="161" t="s">
        <v>460</v>
      </c>
      <c r="K4464" s="167"/>
      <c r="L4464" s="168" t="s">
        <v>749</v>
      </c>
      <c r="M4464" s="168" t="s">
        <v>461</v>
      </c>
    </row>
    <row r="4465" spans="1:13" s="169" customFormat="1" x14ac:dyDescent="0.4">
      <c r="A4465" s="161" t="s">
        <v>2011</v>
      </c>
      <c r="B4465" s="161"/>
      <c r="C4465" s="162" t="s">
        <v>3875</v>
      </c>
      <c r="D4465" s="163">
        <v>45874</v>
      </c>
      <c r="E4465" s="164">
        <v>45919</v>
      </c>
      <c r="F4465" s="165">
        <v>3227.27</v>
      </c>
      <c r="G4465" s="166" t="s">
        <v>2258</v>
      </c>
      <c r="H4465" s="161" t="s">
        <v>2021</v>
      </c>
      <c r="I4465" s="161" t="s">
        <v>5942</v>
      </c>
      <c r="J4465" s="161" t="s">
        <v>322</v>
      </c>
      <c r="K4465" s="167"/>
      <c r="L4465" s="168" t="s">
        <v>749</v>
      </c>
      <c r="M4465" s="168" t="s">
        <v>323</v>
      </c>
    </row>
    <row r="4466" spans="1:13" s="169" customFormat="1" x14ac:dyDescent="0.4">
      <c r="A4466" s="161" t="s">
        <v>2011</v>
      </c>
      <c r="B4466" s="161"/>
      <c r="C4466" s="162" t="s">
        <v>3876</v>
      </c>
      <c r="D4466" s="163">
        <v>45874</v>
      </c>
      <c r="E4466" s="164">
        <v>45919</v>
      </c>
      <c r="F4466" s="165">
        <v>2505.5700000000002</v>
      </c>
      <c r="G4466" s="166" t="s">
        <v>2258</v>
      </c>
      <c r="H4466" s="161" t="s">
        <v>2021</v>
      </c>
      <c r="I4466" s="161" t="s">
        <v>6050</v>
      </c>
      <c r="J4466" s="161" t="s">
        <v>434</v>
      </c>
      <c r="K4466" s="167"/>
      <c r="L4466" s="168" t="s">
        <v>749</v>
      </c>
      <c r="M4466" s="168" t="s">
        <v>435</v>
      </c>
    </row>
    <row r="4467" spans="1:13" s="169" customFormat="1" x14ac:dyDescent="0.4">
      <c r="A4467" s="161" t="s">
        <v>2011</v>
      </c>
      <c r="B4467" s="161"/>
      <c r="C4467" s="162" t="s">
        <v>3877</v>
      </c>
      <c r="D4467" s="163">
        <v>45874</v>
      </c>
      <c r="E4467" s="164">
        <v>45919</v>
      </c>
      <c r="F4467" s="165">
        <v>2682.74</v>
      </c>
      <c r="G4467" s="166" t="s">
        <v>2258</v>
      </c>
      <c r="H4467" s="161" t="s">
        <v>2021</v>
      </c>
      <c r="I4467" s="161" t="s">
        <v>6103</v>
      </c>
      <c r="J4467" s="161" t="s">
        <v>55</v>
      </c>
      <c r="K4467" s="167"/>
      <c r="L4467" s="168" t="s">
        <v>749</v>
      </c>
      <c r="M4467" s="168" t="s">
        <v>56</v>
      </c>
    </row>
    <row r="4468" spans="1:13" s="169" customFormat="1" x14ac:dyDescent="0.4">
      <c r="A4468" s="161" t="s">
        <v>2011</v>
      </c>
      <c r="B4468" s="161"/>
      <c r="C4468" s="162" t="s">
        <v>3878</v>
      </c>
      <c r="D4468" s="163">
        <v>45874</v>
      </c>
      <c r="E4468" s="164">
        <v>45919</v>
      </c>
      <c r="F4468" s="165">
        <v>2774.56</v>
      </c>
      <c r="G4468" s="166" t="s">
        <v>2258</v>
      </c>
      <c r="H4468" s="161" t="s">
        <v>2021</v>
      </c>
      <c r="I4468" s="161" t="s">
        <v>5961</v>
      </c>
      <c r="J4468" s="161" t="s">
        <v>392</v>
      </c>
      <c r="K4468" s="167"/>
      <c r="L4468" s="168" t="s">
        <v>749</v>
      </c>
      <c r="M4468" s="168" t="s">
        <v>393</v>
      </c>
    </row>
    <row r="4469" spans="1:13" s="169" customFormat="1" x14ac:dyDescent="0.4">
      <c r="A4469" s="161" t="s">
        <v>2011</v>
      </c>
      <c r="B4469" s="161"/>
      <c r="C4469" s="162" t="s">
        <v>3879</v>
      </c>
      <c r="D4469" s="163">
        <v>45874</v>
      </c>
      <c r="E4469" s="164">
        <v>45919</v>
      </c>
      <c r="F4469" s="165">
        <v>2121.31</v>
      </c>
      <c r="G4469" s="166" t="s">
        <v>2258</v>
      </c>
      <c r="H4469" s="161" t="s">
        <v>2021</v>
      </c>
      <c r="I4469" s="161" t="s">
        <v>5923</v>
      </c>
      <c r="J4469" s="161" t="s">
        <v>324</v>
      </c>
      <c r="K4469" s="167"/>
      <c r="L4469" s="168" t="s">
        <v>749</v>
      </c>
      <c r="M4469" s="168" t="s">
        <v>325</v>
      </c>
    </row>
    <row r="4470" spans="1:13" s="169" customFormat="1" x14ac:dyDescent="0.4">
      <c r="A4470" s="161" t="s">
        <v>2011</v>
      </c>
      <c r="B4470" s="161"/>
      <c r="C4470" s="162" t="s">
        <v>3880</v>
      </c>
      <c r="D4470" s="163">
        <v>45874</v>
      </c>
      <c r="E4470" s="164">
        <v>45919</v>
      </c>
      <c r="F4470" s="165">
        <v>2197.91</v>
      </c>
      <c r="G4470" s="166" t="s">
        <v>2258</v>
      </c>
      <c r="H4470" s="161" t="s">
        <v>2021</v>
      </c>
      <c r="I4470" s="161" t="s">
        <v>6104</v>
      </c>
      <c r="J4470" s="161" t="s">
        <v>366</v>
      </c>
      <c r="K4470" s="167"/>
      <c r="L4470" s="168" t="s">
        <v>749</v>
      </c>
      <c r="M4470" s="168" t="s">
        <v>367</v>
      </c>
    </row>
    <row r="4471" spans="1:13" s="169" customFormat="1" x14ac:dyDescent="0.4">
      <c r="A4471" s="161" t="s">
        <v>2011</v>
      </c>
      <c r="B4471" s="161"/>
      <c r="C4471" s="162" t="s">
        <v>3881</v>
      </c>
      <c r="D4471" s="163">
        <v>45874</v>
      </c>
      <c r="E4471" s="164">
        <v>45919</v>
      </c>
      <c r="F4471" s="165">
        <v>2417.23</v>
      </c>
      <c r="G4471" s="166" t="s">
        <v>2258</v>
      </c>
      <c r="H4471" s="161" t="s">
        <v>2021</v>
      </c>
      <c r="I4471" s="161" t="s">
        <v>6040</v>
      </c>
      <c r="J4471" s="161" t="s">
        <v>326</v>
      </c>
      <c r="K4471" s="167"/>
      <c r="L4471" s="168" t="s">
        <v>749</v>
      </c>
      <c r="M4471" s="168" t="s">
        <v>327</v>
      </c>
    </row>
    <row r="4472" spans="1:13" s="169" customFormat="1" x14ac:dyDescent="0.4">
      <c r="A4472" s="161" t="s">
        <v>2011</v>
      </c>
      <c r="B4472" s="161"/>
      <c r="C4472" s="162" t="s">
        <v>3882</v>
      </c>
      <c r="D4472" s="163">
        <v>45874</v>
      </c>
      <c r="E4472" s="164">
        <v>45919</v>
      </c>
      <c r="F4472" s="165">
        <v>2476.17</v>
      </c>
      <c r="G4472" s="166" t="s">
        <v>2258</v>
      </c>
      <c r="H4472" s="161" t="s">
        <v>2021</v>
      </c>
      <c r="I4472" s="161" t="s">
        <v>6105</v>
      </c>
      <c r="J4472" s="161" t="s">
        <v>8</v>
      </c>
      <c r="K4472" s="167"/>
      <c r="L4472" s="168" t="s">
        <v>749</v>
      </c>
      <c r="M4472" s="168" t="s">
        <v>9</v>
      </c>
    </row>
    <row r="4473" spans="1:13" s="169" customFormat="1" x14ac:dyDescent="0.4">
      <c r="A4473" s="161" t="s">
        <v>2011</v>
      </c>
      <c r="B4473" s="161"/>
      <c r="C4473" s="162" t="s">
        <v>3883</v>
      </c>
      <c r="D4473" s="163">
        <v>45874</v>
      </c>
      <c r="E4473" s="164">
        <v>45919</v>
      </c>
      <c r="F4473" s="165">
        <v>2121.34</v>
      </c>
      <c r="G4473" s="166" t="s">
        <v>2258</v>
      </c>
      <c r="H4473" s="161" t="s">
        <v>2021</v>
      </c>
      <c r="I4473" s="161" t="s">
        <v>5906</v>
      </c>
      <c r="J4473" s="161" t="s">
        <v>328</v>
      </c>
      <c r="K4473" s="167"/>
      <c r="L4473" s="168" t="s">
        <v>749</v>
      </c>
      <c r="M4473" s="168" t="s">
        <v>329</v>
      </c>
    </row>
    <row r="4474" spans="1:13" s="169" customFormat="1" x14ac:dyDescent="0.4">
      <c r="A4474" s="161" t="s">
        <v>2011</v>
      </c>
      <c r="B4474" s="161"/>
      <c r="C4474" s="162" t="s">
        <v>3884</v>
      </c>
      <c r="D4474" s="163">
        <v>45874</v>
      </c>
      <c r="E4474" s="164">
        <v>45919</v>
      </c>
      <c r="F4474" s="165">
        <v>143.97</v>
      </c>
      <c r="G4474" s="166" t="s">
        <v>2258</v>
      </c>
      <c r="H4474" s="161" t="s">
        <v>2021</v>
      </c>
      <c r="I4474" s="161" t="s">
        <v>6106</v>
      </c>
      <c r="J4474" s="161" t="s">
        <v>6</v>
      </c>
      <c r="K4474" s="167"/>
      <c r="L4474" s="168" t="s">
        <v>749</v>
      </c>
      <c r="M4474" s="168" t="s">
        <v>7</v>
      </c>
    </row>
    <row r="4475" spans="1:13" s="169" customFormat="1" x14ac:dyDescent="0.4">
      <c r="A4475" s="161" t="s">
        <v>2011</v>
      </c>
      <c r="B4475" s="161"/>
      <c r="C4475" s="162" t="s">
        <v>3884</v>
      </c>
      <c r="D4475" s="163">
        <v>45874</v>
      </c>
      <c r="E4475" s="164">
        <v>45919</v>
      </c>
      <c r="F4475" s="165">
        <v>2053.94</v>
      </c>
      <c r="G4475" s="166" t="s">
        <v>2258</v>
      </c>
      <c r="H4475" s="161" t="s">
        <v>2021</v>
      </c>
      <c r="I4475" s="161" t="s">
        <v>6106</v>
      </c>
      <c r="J4475" s="161" t="s">
        <v>6</v>
      </c>
      <c r="K4475" s="167"/>
      <c r="L4475" s="168" t="s">
        <v>749</v>
      </c>
      <c r="M4475" s="168" t="s">
        <v>7</v>
      </c>
    </row>
    <row r="4476" spans="1:13" s="169" customFormat="1" x14ac:dyDescent="0.4">
      <c r="A4476" s="161" t="s">
        <v>2011</v>
      </c>
      <c r="B4476" s="161"/>
      <c r="C4476" s="162" t="s">
        <v>3885</v>
      </c>
      <c r="D4476" s="163">
        <v>45874</v>
      </c>
      <c r="E4476" s="164">
        <v>45919</v>
      </c>
      <c r="F4476" s="165">
        <v>2743.79</v>
      </c>
      <c r="G4476" s="166" t="s">
        <v>2258</v>
      </c>
      <c r="H4476" s="161" t="s">
        <v>2021</v>
      </c>
      <c r="I4476" s="161" t="s">
        <v>6107</v>
      </c>
      <c r="J4476" s="161" t="s">
        <v>458</v>
      </c>
      <c r="K4476" s="167"/>
      <c r="L4476" s="168" t="s">
        <v>749</v>
      </c>
      <c r="M4476" s="168" t="s">
        <v>459</v>
      </c>
    </row>
    <row r="4477" spans="1:13" s="169" customFormat="1" x14ac:dyDescent="0.4">
      <c r="A4477" s="161" t="s">
        <v>2011</v>
      </c>
      <c r="B4477" s="161"/>
      <c r="C4477" s="162" t="s">
        <v>3886</v>
      </c>
      <c r="D4477" s="163">
        <v>45874</v>
      </c>
      <c r="E4477" s="164">
        <v>45919</v>
      </c>
      <c r="F4477" s="165">
        <v>8762.33</v>
      </c>
      <c r="G4477" s="166" t="s">
        <v>2258</v>
      </c>
      <c r="H4477" s="161" t="s">
        <v>2021</v>
      </c>
      <c r="I4477" s="161" t="s">
        <v>5862</v>
      </c>
      <c r="J4477" s="161" t="s">
        <v>312</v>
      </c>
      <c r="K4477" s="167"/>
      <c r="L4477" s="168" t="s">
        <v>749</v>
      </c>
      <c r="M4477" s="168" t="s">
        <v>313</v>
      </c>
    </row>
    <row r="4478" spans="1:13" s="169" customFormat="1" x14ac:dyDescent="0.4">
      <c r="A4478" s="161" t="s">
        <v>2011</v>
      </c>
      <c r="B4478" s="161"/>
      <c r="C4478" s="162" t="s">
        <v>3887</v>
      </c>
      <c r="D4478" s="163">
        <v>45874</v>
      </c>
      <c r="E4478" s="164">
        <v>45919</v>
      </c>
      <c r="F4478" s="165">
        <v>2028.81</v>
      </c>
      <c r="G4478" s="166" t="s">
        <v>2258</v>
      </c>
      <c r="H4478" s="161" t="s">
        <v>2021</v>
      </c>
      <c r="I4478" s="161" t="s">
        <v>5937</v>
      </c>
      <c r="J4478" s="161" t="s">
        <v>332</v>
      </c>
      <c r="K4478" s="167"/>
      <c r="L4478" s="168" t="s">
        <v>749</v>
      </c>
      <c r="M4478" s="168" t="s">
        <v>333</v>
      </c>
    </row>
    <row r="4479" spans="1:13" s="169" customFormat="1" x14ac:dyDescent="0.4">
      <c r="A4479" s="161" t="s">
        <v>2011</v>
      </c>
      <c r="B4479" s="161"/>
      <c r="C4479" s="162" t="s">
        <v>3888</v>
      </c>
      <c r="D4479" s="163">
        <v>45874</v>
      </c>
      <c r="E4479" s="164">
        <v>45919</v>
      </c>
      <c r="F4479" s="165">
        <v>2135.2800000000002</v>
      </c>
      <c r="G4479" s="166" t="s">
        <v>2258</v>
      </c>
      <c r="H4479" s="161" t="s">
        <v>2021</v>
      </c>
      <c r="I4479" s="161" t="s">
        <v>5849</v>
      </c>
      <c r="J4479" s="161" t="s">
        <v>350</v>
      </c>
      <c r="K4479" s="167"/>
      <c r="L4479" s="168" t="s">
        <v>749</v>
      </c>
      <c r="M4479" s="168" t="s">
        <v>351</v>
      </c>
    </row>
    <row r="4480" spans="1:13" s="169" customFormat="1" x14ac:dyDescent="0.4">
      <c r="A4480" s="161" t="s">
        <v>2011</v>
      </c>
      <c r="B4480" s="161"/>
      <c r="C4480" s="162" t="s">
        <v>3889</v>
      </c>
      <c r="D4480" s="163">
        <v>45874</v>
      </c>
      <c r="E4480" s="164">
        <v>45919</v>
      </c>
      <c r="F4480" s="165">
        <v>3780.84</v>
      </c>
      <c r="G4480" s="166" t="s">
        <v>2258</v>
      </c>
      <c r="H4480" s="161" t="s">
        <v>2021</v>
      </c>
      <c r="I4480" s="161" t="s">
        <v>5881</v>
      </c>
      <c r="J4480" s="161" t="s">
        <v>314</v>
      </c>
      <c r="K4480" s="167"/>
      <c r="L4480" s="168" t="s">
        <v>749</v>
      </c>
      <c r="M4480" s="168" t="s">
        <v>315</v>
      </c>
    </row>
    <row r="4481" spans="1:13" s="169" customFormat="1" x14ac:dyDescent="0.4">
      <c r="A4481" s="161" t="s">
        <v>2011</v>
      </c>
      <c r="B4481" s="161"/>
      <c r="C4481" s="162" t="s">
        <v>3890</v>
      </c>
      <c r="D4481" s="163">
        <v>45874</v>
      </c>
      <c r="E4481" s="164">
        <v>45919</v>
      </c>
      <c r="F4481" s="165">
        <v>2121.34</v>
      </c>
      <c r="G4481" s="166" t="s">
        <v>2258</v>
      </c>
      <c r="H4481" s="161" t="s">
        <v>2021</v>
      </c>
      <c r="I4481" s="161" t="s">
        <v>5940</v>
      </c>
      <c r="J4481" s="161" t="s">
        <v>278</v>
      </c>
      <c r="K4481" s="167"/>
      <c r="L4481" s="168" t="s">
        <v>749</v>
      </c>
      <c r="M4481" s="168" t="s">
        <v>279</v>
      </c>
    </row>
    <row r="4482" spans="1:13" s="169" customFormat="1" x14ac:dyDescent="0.4">
      <c r="A4482" s="161" t="s">
        <v>2011</v>
      </c>
      <c r="B4482" s="161"/>
      <c r="C4482" s="162" t="s">
        <v>3891</v>
      </c>
      <c r="D4482" s="163">
        <v>45874</v>
      </c>
      <c r="E4482" s="164">
        <v>45919</v>
      </c>
      <c r="F4482" s="165">
        <v>4275.74</v>
      </c>
      <c r="G4482" s="166" t="s">
        <v>2258</v>
      </c>
      <c r="H4482" s="161" t="s">
        <v>2021</v>
      </c>
      <c r="I4482" s="161" t="s">
        <v>5915</v>
      </c>
      <c r="J4482" s="161" t="s">
        <v>288</v>
      </c>
      <c r="K4482" s="167"/>
      <c r="L4482" s="168" t="s">
        <v>749</v>
      </c>
      <c r="M4482" s="168" t="s">
        <v>289</v>
      </c>
    </row>
    <row r="4483" spans="1:13" s="169" customFormat="1" x14ac:dyDescent="0.4">
      <c r="A4483" s="161" t="s">
        <v>2011</v>
      </c>
      <c r="B4483" s="161"/>
      <c r="C4483" s="162" t="s">
        <v>3892</v>
      </c>
      <c r="D4483" s="163">
        <v>45874</v>
      </c>
      <c r="E4483" s="164">
        <v>45919</v>
      </c>
      <c r="F4483" s="165">
        <v>10330.02</v>
      </c>
      <c r="G4483" s="166" t="s">
        <v>2258</v>
      </c>
      <c r="H4483" s="161" t="s">
        <v>2021</v>
      </c>
      <c r="I4483" s="161" t="s">
        <v>6108</v>
      </c>
      <c r="J4483" s="161" t="s">
        <v>352</v>
      </c>
      <c r="K4483" s="167"/>
      <c r="L4483" s="168" t="s">
        <v>749</v>
      </c>
      <c r="M4483" s="168" t="s">
        <v>353</v>
      </c>
    </row>
    <row r="4484" spans="1:13" s="169" customFormat="1" x14ac:dyDescent="0.4">
      <c r="A4484" s="161" t="s">
        <v>2011</v>
      </c>
      <c r="B4484" s="161"/>
      <c r="C4484" s="162" t="s">
        <v>3893</v>
      </c>
      <c r="D4484" s="163">
        <v>45874</v>
      </c>
      <c r="E4484" s="164">
        <v>45919</v>
      </c>
      <c r="F4484" s="165">
        <v>6919.83</v>
      </c>
      <c r="G4484" s="166" t="s">
        <v>2258</v>
      </c>
      <c r="H4484" s="161" t="s">
        <v>2021</v>
      </c>
      <c r="I4484" s="161" t="s">
        <v>6109</v>
      </c>
      <c r="J4484" s="161" t="s">
        <v>400</v>
      </c>
      <c r="K4484" s="167"/>
      <c r="L4484" s="168" t="s">
        <v>749</v>
      </c>
      <c r="M4484" s="168" t="s">
        <v>401</v>
      </c>
    </row>
    <row r="4485" spans="1:13" s="169" customFormat="1" x14ac:dyDescent="0.4">
      <c r="A4485" s="161" t="s">
        <v>2011</v>
      </c>
      <c r="B4485" s="161"/>
      <c r="C4485" s="162" t="s">
        <v>3894</v>
      </c>
      <c r="D4485" s="163">
        <v>45874</v>
      </c>
      <c r="E4485" s="164">
        <v>45919</v>
      </c>
      <c r="F4485" s="165">
        <v>2948.12</v>
      </c>
      <c r="G4485" s="166" t="s">
        <v>2258</v>
      </c>
      <c r="H4485" s="161" t="s">
        <v>2021</v>
      </c>
      <c r="I4485" s="161" t="s">
        <v>5871</v>
      </c>
      <c r="J4485" s="161" t="s">
        <v>320</v>
      </c>
      <c r="K4485" s="167"/>
      <c r="L4485" s="168" t="s">
        <v>749</v>
      </c>
      <c r="M4485" s="168" t="s">
        <v>321</v>
      </c>
    </row>
    <row r="4486" spans="1:13" s="169" customFormat="1" x14ac:dyDescent="0.4">
      <c r="A4486" s="161" t="s">
        <v>2011</v>
      </c>
      <c r="B4486" s="161"/>
      <c r="C4486" s="162" t="s">
        <v>3895</v>
      </c>
      <c r="D4486" s="163">
        <v>45874</v>
      </c>
      <c r="E4486" s="164">
        <v>45919</v>
      </c>
      <c r="F4486" s="165">
        <v>2121.41</v>
      </c>
      <c r="G4486" s="166" t="s">
        <v>2258</v>
      </c>
      <c r="H4486" s="161" t="s">
        <v>2021</v>
      </c>
      <c r="I4486" s="161" t="s">
        <v>5713</v>
      </c>
      <c r="J4486" s="161" t="s">
        <v>330</v>
      </c>
      <c r="K4486" s="167"/>
      <c r="L4486" s="168" t="s">
        <v>749</v>
      </c>
      <c r="M4486" s="168" t="s">
        <v>331</v>
      </c>
    </row>
    <row r="4487" spans="1:13" s="169" customFormat="1" x14ac:dyDescent="0.4">
      <c r="A4487" s="161" t="s">
        <v>2011</v>
      </c>
      <c r="B4487" s="161"/>
      <c r="C4487" s="162" t="s">
        <v>3896</v>
      </c>
      <c r="D4487" s="163">
        <v>45874</v>
      </c>
      <c r="E4487" s="164">
        <v>45919</v>
      </c>
      <c r="F4487" s="165">
        <v>13143.37</v>
      </c>
      <c r="G4487" s="166" t="s">
        <v>2258</v>
      </c>
      <c r="H4487" s="161" t="s">
        <v>2021</v>
      </c>
      <c r="I4487" s="161" t="s">
        <v>6013</v>
      </c>
      <c r="J4487" s="161" t="s">
        <v>98</v>
      </c>
      <c r="K4487" s="167"/>
      <c r="L4487" s="168" t="s">
        <v>749</v>
      </c>
      <c r="M4487" s="168" t="s">
        <v>99</v>
      </c>
    </row>
    <row r="4488" spans="1:13" s="169" customFormat="1" x14ac:dyDescent="0.4">
      <c r="A4488" s="161" t="s">
        <v>2011</v>
      </c>
      <c r="B4488" s="161"/>
      <c r="C4488" s="162" t="s">
        <v>3897</v>
      </c>
      <c r="D4488" s="163">
        <v>45874</v>
      </c>
      <c r="E4488" s="164">
        <v>45919</v>
      </c>
      <c r="F4488" s="165">
        <v>7771.74</v>
      </c>
      <c r="G4488" s="166" t="s">
        <v>2258</v>
      </c>
      <c r="H4488" s="161" t="s">
        <v>2021</v>
      </c>
      <c r="I4488" s="161" t="s">
        <v>6031</v>
      </c>
      <c r="J4488" s="161" t="s">
        <v>104</v>
      </c>
      <c r="K4488" s="167"/>
      <c r="L4488" s="168" t="s">
        <v>749</v>
      </c>
      <c r="M4488" s="168" t="s">
        <v>105</v>
      </c>
    </row>
    <row r="4489" spans="1:13" s="169" customFormat="1" x14ac:dyDescent="0.4">
      <c r="A4489" s="161" t="s">
        <v>2011</v>
      </c>
      <c r="B4489" s="161"/>
      <c r="C4489" s="162" t="s">
        <v>3898</v>
      </c>
      <c r="D4489" s="163">
        <v>45874</v>
      </c>
      <c r="E4489" s="164">
        <v>45919</v>
      </c>
      <c r="F4489" s="165">
        <v>8544.48</v>
      </c>
      <c r="G4489" s="166" t="s">
        <v>2258</v>
      </c>
      <c r="H4489" s="161" t="s">
        <v>2021</v>
      </c>
      <c r="I4489" s="161" t="s">
        <v>5962</v>
      </c>
      <c r="J4489" s="161" t="s">
        <v>70</v>
      </c>
      <c r="K4489" s="167"/>
      <c r="L4489" s="168" t="s">
        <v>749</v>
      </c>
      <c r="M4489" s="168" t="s">
        <v>71</v>
      </c>
    </row>
    <row r="4490" spans="1:13" s="169" customFormat="1" x14ac:dyDescent="0.4">
      <c r="A4490" s="161" t="s">
        <v>2011</v>
      </c>
      <c r="B4490" s="161"/>
      <c r="C4490" s="162" t="s">
        <v>3899</v>
      </c>
      <c r="D4490" s="163">
        <v>45874</v>
      </c>
      <c r="E4490" s="164">
        <v>45919</v>
      </c>
      <c r="F4490" s="165">
        <v>7691.36</v>
      </c>
      <c r="G4490" s="166" t="s">
        <v>2258</v>
      </c>
      <c r="H4490" s="161" t="s">
        <v>2021</v>
      </c>
      <c r="I4490" s="161" t="s">
        <v>5908</v>
      </c>
      <c r="J4490" s="161" t="s">
        <v>100</v>
      </c>
      <c r="K4490" s="167"/>
      <c r="L4490" s="168" t="s">
        <v>749</v>
      </c>
      <c r="M4490" s="168" t="s">
        <v>101</v>
      </c>
    </row>
    <row r="4491" spans="1:13" s="169" customFormat="1" x14ac:dyDescent="0.4">
      <c r="A4491" s="161" t="s">
        <v>2011</v>
      </c>
      <c r="B4491" s="161"/>
      <c r="C4491" s="162" t="s">
        <v>3900</v>
      </c>
      <c r="D4491" s="163">
        <v>45874</v>
      </c>
      <c r="E4491" s="164">
        <v>45919</v>
      </c>
      <c r="F4491" s="165">
        <v>11277.08</v>
      </c>
      <c r="G4491" s="166" t="s">
        <v>2258</v>
      </c>
      <c r="H4491" s="161" t="s">
        <v>2021</v>
      </c>
      <c r="I4491" s="161" t="s">
        <v>6034</v>
      </c>
      <c r="J4491" s="161" t="s">
        <v>84</v>
      </c>
      <c r="K4491" s="167"/>
      <c r="L4491" s="168" t="s">
        <v>749</v>
      </c>
      <c r="M4491" s="168" t="s">
        <v>85</v>
      </c>
    </row>
    <row r="4492" spans="1:13" s="169" customFormat="1" x14ac:dyDescent="0.4">
      <c r="A4492" s="161" t="s">
        <v>2011</v>
      </c>
      <c r="B4492" s="161"/>
      <c r="C4492" s="162" t="s">
        <v>3901</v>
      </c>
      <c r="D4492" s="163">
        <v>45874</v>
      </c>
      <c r="E4492" s="164">
        <v>45919</v>
      </c>
      <c r="F4492" s="165">
        <v>23207.46</v>
      </c>
      <c r="G4492" s="166" t="s">
        <v>2258</v>
      </c>
      <c r="H4492" s="161" t="s">
        <v>2021</v>
      </c>
      <c r="I4492" s="161" t="s">
        <v>6030</v>
      </c>
      <c r="J4492" s="161" t="s">
        <v>76</v>
      </c>
      <c r="K4492" s="167"/>
      <c r="L4492" s="168" t="s">
        <v>749</v>
      </c>
      <c r="M4492" s="168" t="s">
        <v>77</v>
      </c>
    </row>
    <row r="4493" spans="1:13" s="169" customFormat="1" x14ac:dyDescent="0.4">
      <c r="A4493" s="161" t="s">
        <v>2011</v>
      </c>
      <c r="B4493" s="161"/>
      <c r="C4493" s="162" t="s">
        <v>3902</v>
      </c>
      <c r="D4493" s="163">
        <v>45874</v>
      </c>
      <c r="E4493" s="164">
        <v>45919</v>
      </c>
      <c r="F4493" s="165">
        <v>21988.77</v>
      </c>
      <c r="G4493" s="166" t="s">
        <v>2258</v>
      </c>
      <c r="H4493" s="161" t="s">
        <v>2021</v>
      </c>
      <c r="I4493" s="161" t="s">
        <v>6033</v>
      </c>
      <c r="J4493" s="161" t="s">
        <v>80</v>
      </c>
      <c r="K4493" s="167"/>
      <c r="L4493" s="168" t="s">
        <v>749</v>
      </c>
      <c r="M4493" s="168" t="s">
        <v>81</v>
      </c>
    </row>
    <row r="4494" spans="1:13" s="169" customFormat="1" x14ac:dyDescent="0.4">
      <c r="A4494" s="161" t="s">
        <v>2011</v>
      </c>
      <c r="B4494" s="161"/>
      <c r="C4494" s="162" t="s">
        <v>3903</v>
      </c>
      <c r="D4494" s="163">
        <v>45874</v>
      </c>
      <c r="E4494" s="164">
        <v>45919</v>
      </c>
      <c r="F4494" s="165">
        <v>66200.14</v>
      </c>
      <c r="G4494" s="166" t="s">
        <v>2258</v>
      </c>
      <c r="H4494" s="161" t="s">
        <v>2021</v>
      </c>
      <c r="I4494" s="161" t="s">
        <v>6110</v>
      </c>
      <c r="J4494" s="161" t="s">
        <v>34</v>
      </c>
      <c r="K4494" s="167"/>
      <c r="L4494" s="168" t="s">
        <v>749</v>
      </c>
      <c r="M4494" s="168" t="s">
        <v>35</v>
      </c>
    </row>
    <row r="4495" spans="1:13" s="169" customFormat="1" x14ac:dyDescent="0.4">
      <c r="A4495" s="161" t="s">
        <v>2011</v>
      </c>
      <c r="B4495" s="161"/>
      <c r="C4495" s="162" t="s">
        <v>3904</v>
      </c>
      <c r="D4495" s="163">
        <v>45874</v>
      </c>
      <c r="E4495" s="164">
        <v>45919</v>
      </c>
      <c r="F4495" s="165">
        <v>2437.0700000000002</v>
      </c>
      <c r="G4495" s="166" t="s">
        <v>2258</v>
      </c>
      <c r="H4495" s="161" t="s">
        <v>2021</v>
      </c>
      <c r="I4495" s="161" t="s">
        <v>5941</v>
      </c>
      <c r="J4495" s="161" t="s">
        <v>784</v>
      </c>
      <c r="K4495" s="167"/>
      <c r="L4495" s="168" t="s">
        <v>749</v>
      </c>
      <c r="M4495" s="168" t="s">
        <v>783</v>
      </c>
    </row>
    <row r="4496" spans="1:13" s="169" customFormat="1" x14ac:dyDescent="0.4">
      <c r="A4496" s="161" t="s">
        <v>2011</v>
      </c>
      <c r="B4496" s="161"/>
      <c r="C4496" s="162" t="s">
        <v>3905</v>
      </c>
      <c r="D4496" s="163">
        <v>45874</v>
      </c>
      <c r="E4496" s="164">
        <v>45919</v>
      </c>
      <c r="F4496" s="165">
        <v>2121.41</v>
      </c>
      <c r="G4496" s="166" t="s">
        <v>2258</v>
      </c>
      <c r="H4496" s="161" t="s">
        <v>2021</v>
      </c>
      <c r="I4496" s="161" t="s">
        <v>6111</v>
      </c>
      <c r="J4496" s="161" t="s">
        <v>358</v>
      </c>
      <c r="K4496" s="167"/>
      <c r="L4496" s="168" t="s">
        <v>749</v>
      </c>
      <c r="M4496" s="168" t="s">
        <v>359</v>
      </c>
    </row>
    <row r="4497" spans="1:13" s="169" customFormat="1" x14ac:dyDescent="0.4">
      <c r="A4497" s="161" t="s">
        <v>2011</v>
      </c>
      <c r="B4497" s="161"/>
      <c r="C4497" s="162" t="s">
        <v>3906</v>
      </c>
      <c r="D4497" s="163">
        <v>45874</v>
      </c>
      <c r="E4497" s="164">
        <v>45919</v>
      </c>
      <c r="F4497" s="165">
        <v>8746.56</v>
      </c>
      <c r="G4497" s="166" t="s">
        <v>2258</v>
      </c>
      <c r="H4497" s="161" t="s">
        <v>2021</v>
      </c>
      <c r="I4497" s="161" t="s">
        <v>5938</v>
      </c>
      <c r="J4497" s="161" t="s">
        <v>94</v>
      </c>
      <c r="K4497" s="167"/>
      <c r="L4497" s="168" t="s">
        <v>749</v>
      </c>
      <c r="M4497" s="168" t="s">
        <v>95</v>
      </c>
    </row>
    <row r="4498" spans="1:13" s="169" customFormat="1" x14ac:dyDescent="0.4">
      <c r="A4498" s="161" t="s">
        <v>2011</v>
      </c>
      <c r="B4498" s="161"/>
      <c r="C4498" s="162" t="s">
        <v>3907</v>
      </c>
      <c r="D4498" s="163">
        <v>45874</v>
      </c>
      <c r="E4498" s="164">
        <v>45919</v>
      </c>
      <c r="F4498" s="165">
        <v>2232.9499999999998</v>
      </c>
      <c r="G4498" s="166" t="s">
        <v>2258</v>
      </c>
      <c r="H4498" s="161" t="s">
        <v>2021</v>
      </c>
      <c r="I4498" s="161" t="s">
        <v>6112</v>
      </c>
      <c r="J4498" s="161" t="s">
        <v>384</v>
      </c>
      <c r="K4498" s="167"/>
      <c r="L4498" s="168" t="s">
        <v>749</v>
      </c>
      <c r="M4498" s="168" t="s">
        <v>385</v>
      </c>
    </row>
    <row r="4499" spans="1:13" s="169" customFormat="1" x14ac:dyDescent="0.4">
      <c r="A4499" s="161" t="s">
        <v>2011</v>
      </c>
      <c r="B4499" s="161"/>
      <c r="C4499" s="162" t="s">
        <v>3908</v>
      </c>
      <c r="D4499" s="163">
        <v>45874</v>
      </c>
      <c r="E4499" s="164">
        <v>45919</v>
      </c>
      <c r="F4499" s="165">
        <v>8106.7</v>
      </c>
      <c r="G4499" s="166" t="s">
        <v>2258</v>
      </c>
      <c r="H4499" s="161" t="s">
        <v>2021</v>
      </c>
      <c r="I4499" s="161" t="s">
        <v>5968</v>
      </c>
      <c r="J4499" s="161" t="s">
        <v>108</v>
      </c>
      <c r="K4499" s="167"/>
      <c r="L4499" s="168" t="s">
        <v>749</v>
      </c>
      <c r="M4499" s="168" t="s">
        <v>109</v>
      </c>
    </row>
    <row r="4500" spans="1:13" s="169" customFormat="1" x14ac:dyDescent="0.4">
      <c r="A4500" s="161" t="s">
        <v>2011</v>
      </c>
      <c r="B4500" s="161"/>
      <c r="C4500" s="162" t="s">
        <v>3909</v>
      </c>
      <c r="D4500" s="163">
        <v>45874</v>
      </c>
      <c r="E4500" s="164">
        <v>45919</v>
      </c>
      <c r="F4500" s="165">
        <v>4366.95</v>
      </c>
      <c r="G4500" s="166" t="s">
        <v>2258</v>
      </c>
      <c r="H4500" s="161" t="s">
        <v>2021</v>
      </c>
      <c r="I4500" s="161" t="s">
        <v>5950</v>
      </c>
      <c r="J4500" s="161" t="s">
        <v>110</v>
      </c>
      <c r="K4500" s="167"/>
      <c r="L4500" s="168" t="s">
        <v>749</v>
      </c>
      <c r="M4500" s="168" t="s">
        <v>111</v>
      </c>
    </row>
    <row r="4501" spans="1:13" s="169" customFormat="1" x14ac:dyDescent="0.4">
      <c r="A4501" s="161" t="s">
        <v>2011</v>
      </c>
      <c r="B4501" s="161"/>
      <c r="C4501" s="162" t="s">
        <v>3910</v>
      </c>
      <c r="D4501" s="163">
        <v>45874</v>
      </c>
      <c r="E4501" s="164">
        <v>45919</v>
      </c>
      <c r="F4501" s="165">
        <v>2935.68</v>
      </c>
      <c r="G4501" s="166" t="s">
        <v>2258</v>
      </c>
      <c r="H4501" s="161" t="s">
        <v>2021</v>
      </c>
      <c r="I4501" s="161" t="s">
        <v>5963</v>
      </c>
      <c r="J4501" s="161" t="s">
        <v>60</v>
      </c>
      <c r="K4501" s="167"/>
      <c r="L4501" s="168" t="s">
        <v>749</v>
      </c>
      <c r="M4501" s="168" t="s">
        <v>61</v>
      </c>
    </row>
    <row r="4502" spans="1:13" s="169" customFormat="1" x14ac:dyDescent="0.4">
      <c r="A4502" s="161" t="s">
        <v>2011</v>
      </c>
      <c r="B4502" s="161"/>
      <c r="C4502" s="162" t="s">
        <v>3911</v>
      </c>
      <c r="D4502" s="163">
        <v>45874</v>
      </c>
      <c r="E4502" s="164">
        <v>45919</v>
      </c>
      <c r="F4502" s="165">
        <v>4650.87</v>
      </c>
      <c r="G4502" s="166" t="s">
        <v>2258</v>
      </c>
      <c r="H4502" s="161" t="s">
        <v>2021</v>
      </c>
      <c r="I4502" s="161" t="s">
        <v>5939</v>
      </c>
      <c r="J4502" s="161" t="s">
        <v>66</v>
      </c>
      <c r="K4502" s="167"/>
      <c r="L4502" s="168" t="s">
        <v>749</v>
      </c>
      <c r="M4502" s="168" t="s">
        <v>67</v>
      </c>
    </row>
    <row r="4503" spans="1:13" s="169" customFormat="1" x14ac:dyDescent="0.4">
      <c r="A4503" s="161" t="s">
        <v>2011</v>
      </c>
      <c r="B4503" s="161"/>
      <c r="C4503" s="162" t="s">
        <v>3912</v>
      </c>
      <c r="D4503" s="163">
        <v>45874</v>
      </c>
      <c r="E4503" s="164">
        <v>45919</v>
      </c>
      <c r="F4503" s="165">
        <v>2393.9</v>
      </c>
      <c r="G4503" s="166" t="s">
        <v>2258</v>
      </c>
      <c r="H4503" s="161" t="s">
        <v>2021</v>
      </c>
      <c r="I4503" s="161" t="s">
        <v>5924</v>
      </c>
      <c r="J4503" s="161" t="s">
        <v>86</v>
      </c>
      <c r="K4503" s="167"/>
      <c r="L4503" s="168" t="s">
        <v>749</v>
      </c>
      <c r="M4503" s="168" t="s">
        <v>87</v>
      </c>
    </row>
    <row r="4504" spans="1:13" s="169" customFormat="1" x14ac:dyDescent="0.4">
      <c r="A4504" s="161" t="s">
        <v>2011</v>
      </c>
      <c r="B4504" s="161"/>
      <c r="C4504" s="162" t="s">
        <v>3913</v>
      </c>
      <c r="D4504" s="163">
        <v>45874</v>
      </c>
      <c r="E4504" s="164">
        <v>45919</v>
      </c>
      <c r="F4504" s="165">
        <v>2229.13</v>
      </c>
      <c r="G4504" s="166" t="s">
        <v>2258</v>
      </c>
      <c r="H4504" s="161" t="s">
        <v>2021</v>
      </c>
      <c r="I4504" s="161" t="s">
        <v>6113</v>
      </c>
      <c r="J4504" s="161" t="s">
        <v>230</v>
      </c>
      <c r="K4504" s="167"/>
      <c r="L4504" s="168" t="s">
        <v>749</v>
      </c>
      <c r="M4504" s="168" t="s">
        <v>231</v>
      </c>
    </row>
    <row r="4505" spans="1:13" s="169" customFormat="1" x14ac:dyDescent="0.4">
      <c r="A4505" s="161" t="s">
        <v>2011</v>
      </c>
      <c r="B4505" s="161"/>
      <c r="C4505" s="162" t="s">
        <v>3914</v>
      </c>
      <c r="D4505" s="163">
        <v>45874</v>
      </c>
      <c r="E4505" s="164">
        <v>45919</v>
      </c>
      <c r="F4505" s="165">
        <v>3016.35</v>
      </c>
      <c r="G4505" s="166" t="s">
        <v>2258</v>
      </c>
      <c r="H4505" s="161" t="s">
        <v>2021</v>
      </c>
      <c r="I4505" s="161" t="s">
        <v>6114</v>
      </c>
      <c r="J4505" s="161" t="s">
        <v>200</v>
      </c>
      <c r="K4505" s="167"/>
      <c r="L4505" s="168" t="s">
        <v>749</v>
      </c>
      <c r="M4505" s="168" t="s">
        <v>201</v>
      </c>
    </row>
    <row r="4506" spans="1:13" s="169" customFormat="1" x14ac:dyDescent="0.4">
      <c r="A4506" s="161" t="s">
        <v>2011</v>
      </c>
      <c r="B4506" s="161"/>
      <c r="C4506" s="162" t="s">
        <v>3915</v>
      </c>
      <c r="D4506" s="163">
        <v>45874</v>
      </c>
      <c r="E4506" s="164">
        <v>45919</v>
      </c>
      <c r="F4506" s="165">
        <v>2507.06</v>
      </c>
      <c r="G4506" s="166" t="s">
        <v>2258</v>
      </c>
      <c r="H4506" s="161" t="s">
        <v>2021</v>
      </c>
      <c r="I4506" s="161" t="s">
        <v>6115</v>
      </c>
      <c r="J4506" s="161" t="s">
        <v>238</v>
      </c>
      <c r="K4506" s="167"/>
      <c r="L4506" s="168" t="s">
        <v>749</v>
      </c>
      <c r="M4506" s="168" t="s">
        <v>239</v>
      </c>
    </row>
    <row r="4507" spans="1:13" s="169" customFormat="1" x14ac:dyDescent="0.4">
      <c r="A4507" s="161" t="s">
        <v>2011</v>
      </c>
      <c r="B4507" s="161"/>
      <c r="C4507" s="162" t="s">
        <v>3916</v>
      </c>
      <c r="D4507" s="163">
        <v>45874</v>
      </c>
      <c r="E4507" s="164">
        <v>45919</v>
      </c>
      <c r="F4507" s="165">
        <v>2227.2399999999998</v>
      </c>
      <c r="G4507" s="166" t="s">
        <v>2258</v>
      </c>
      <c r="H4507" s="161" t="s">
        <v>2021</v>
      </c>
      <c r="I4507" s="161" t="s">
        <v>6082</v>
      </c>
      <c r="J4507" s="161" t="s">
        <v>228</v>
      </c>
      <c r="K4507" s="167"/>
      <c r="L4507" s="168" t="s">
        <v>749</v>
      </c>
      <c r="M4507" s="168" t="s">
        <v>229</v>
      </c>
    </row>
    <row r="4508" spans="1:13" s="169" customFormat="1" x14ac:dyDescent="0.4">
      <c r="A4508" s="161" t="s">
        <v>2011</v>
      </c>
      <c r="B4508" s="161"/>
      <c r="C4508" s="162" t="s">
        <v>3917</v>
      </c>
      <c r="D4508" s="163">
        <v>45874</v>
      </c>
      <c r="E4508" s="164">
        <v>45919</v>
      </c>
      <c r="F4508" s="165">
        <v>2229.14</v>
      </c>
      <c r="G4508" s="166" t="s">
        <v>2258</v>
      </c>
      <c r="H4508" s="161" t="s">
        <v>2021</v>
      </c>
      <c r="I4508" s="161" t="s">
        <v>6116</v>
      </c>
      <c r="J4508" s="161" t="s">
        <v>220</v>
      </c>
      <c r="K4508" s="167"/>
      <c r="L4508" s="168" t="s">
        <v>749</v>
      </c>
      <c r="M4508" s="168" t="s">
        <v>221</v>
      </c>
    </row>
    <row r="4509" spans="1:13" s="169" customFormat="1" x14ac:dyDescent="0.4">
      <c r="A4509" s="161" t="s">
        <v>2011</v>
      </c>
      <c r="B4509" s="161"/>
      <c r="C4509" s="162" t="s">
        <v>3918</v>
      </c>
      <c r="D4509" s="163">
        <v>45874</v>
      </c>
      <c r="E4509" s="164">
        <v>45919</v>
      </c>
      <c r="F4509" s="165">
        <v>5708.12</v>
      </c>
      <c r="G4509" s="166" t="s">
        <v>2258</v>
      </c>
      <c r="H4509" s="161" t="s">
        <v>2021</v>
      </c>
      <c r="I4509" s="161" t="s">
        <v>5851</v>
      </c>
      <c r="J4509" s="161" t="s">
        <v>88</v>
      </c>
      <c r="K4509" s="167"/>
      <c r="L4509" s="168" t="s">
        <v>749</v>
      </c>
      <c r="M4509" s="168" t="s">
        <v>89</v>
      </c>
    </row>
    <row r="4510" spans="1:13" s="169" customFormat="1" x14ac:dyDescent="0.4">
      <c r="A4510" s="161" t="s">
        <v>2011</v>
      </c>
      <c r="B4510" s="161"/>
      <c r="C4510" s="162" t="s">
        <v>3919</v>
      </c>
      <c r="D4510" s="163">
        <v>45874</v>
      </c>
      <c r="E4510" s="164">
        <v>45919</v>
      </c>
      <c r="F4510" s="165">
        <v>5708.12</v>
      </c>
      <c r="G4510" s="166" t="s">
        <v>2258</v>
      </c>
      <c r="H4510" s="161" t="s">
        <v>2021</v>
      </c>
      <c r="I4510" s="161" t="s">
        <v>5960</v>
      </c>
      <c r="J4510" s="161" t="s">
        <v>114</v>
      </c>
      <c r="K4510" s="167"/>
      <c r="L4510" s="168" t="s">
        <v>749</v>
      </c>
      <c r="M4510" s="168" t="s">
        <v>115</v>
      </c>
    </row>
    <row r="4511" spans="1:13" s="169" customFormat="1" x14ac:dyDescent="0.4">
      <c r="A4511" s="161" t="s">
        <v>2011</v>
      </c>
      <c r="B4511" s="161"/>
      <c r="C4511" s="162" t="s">
        <v>3920</v>
      </c>
      <c r="D4511" s="163">
        <v>45874</v>
      </c>
      <c r="E4511" s="164">
        <v>45919</v>
      </c>
      <c r="F4511" s="165">
        <v>4379.08</v>
      </c>
      <c r="G4511" s="166" t="s">
        <v>2258</v>
      </c>
      <c r="H4511" s="161" t="s">
        <v>2021</v>
      </c>
      <c r="I4511" s="161" t="s">
        <v>5989</v>
      </c>
      <c r="J4511" s="161" t="s">
        <v>112</v>
      </c>
      <c r="K4511" s="167"/>
      <c r="L4511" s="168" t="s">
        <v>749</v>
      </c>
      <c r="M4511" s="168" t="s">
        <v>113</v>
      </c>
    </row>
    <row r="4512" spans="1:13" s="169" customFormat="1" x14ac:dyDescent="0.4">
      <c r="A4512" s="161" t="s">
        <v>2011</v>
      </c>
      <c r="B4512" s="161"/>
      <c r="C4512" s="162" t="s">
        <v>3921</v>
      </c>
      <c r="D4512" s="163">
        <v>45874</v>
      </c>
      <c r="E4512" s="164">
        <v>45919</v>
      </c>
      <c r="F4512" s="165">
        <v>3520.63</v>
      </c>
      <c r="G4512" s="166" t="s">
        <v>2258</v>
      </c>
      <c r="H4512" s="161" t="s">
        <v>2021</v>
      </c>
      <c r="I4512" s="161" t="s">
        <v>5965</v>
      </c>
      <c r="J4512" s="161" t="s">
        <v>72</v>
      </c>
      <c r="K4512" s="167"/>
      <c r="L4512" s="168" t="s">
        <v>749</v>
      </c>
      <c r="M4512" s="168" t="s">
        <v>73</v>
      </c>
    </row>
    <row r="4513" spans="1:13" s="169" customFormat="1" x14ac:dyDescent="0.4">
      <c r="A4513" s="161" t="s">
        <v>2011</v>
      </c>
      <c r="B4513" s="161"/>
      <c r="C4513" s="162" t="s">
        <v>3922</v>
      </c>
      <c r="D4513" s="163">
        <v>45874</v>
      </c>
      <c r="E4513" s="164">
        <v>45919</v>
      </c>
      <c r="F4513" s="165">
        <v>2166.1799999999998</v>
      </c>
      <c r="G4513" s="166" t="s">
        <v>2258</v>
      </c>
      <c r="H4513" s="161" t="s">
        <v>2021</v>
      </c>
      <c r="I4513" s="161" t="s">
        <v>5845</v>
      </c>
      <c r="J4513" s="161" t="s">
        <v>126</v>
      </c>
      <c r="K4513" s="167"/>
      <c r="L4513" s="168" t="s">
        <v>749</v>
      </c>
      <c r="M4513" s="168" t="s">
        <v>127</v>
      </c>
    </row>
    <row r="4514" spans="1:13" s="169" customFormat="1" x14ac:dyDescent="0.4">
      <c r="A4514" s="161" t="s">
        <v>2011</v>
      </c>
      <c r="B4514" s="161"/>
      <c r="C4514" s="162" t="s">
        <v>3923</v>
      </c>
      <c r="D4514" s="163">
        <v>45874</v>
      </c>
      <c r="E4514" s="164">
        <v>45919</v>
      </c>
      <c r="F4514" s="165">
        <v>2437.0700000000002</v>
      </c>
      <c r="G4514" s="166" t="s">
        <v>2258</v>
      </c>
      <c r="H4514" s="161" t="s">
        <v>2021</v>
      </c>
      <c r="I4514" s="161" t="s">
        <v>5946</v>
      </c>
      <c r="J4514" s="161" t="s">
        <v>124</v>
      </c>
      <c r="K4514" s="167"/>
      <c r="L4514" s="168" t="s">
        <v>749</v>
      </c>
      <c r="M4514" s="168" t="s">
        <v>125</v>
      </c>
    </row>
    <row r="4515" spans="1:13" s="169" customFormat="1" x14ac:dyDescent="0.4">
      <c r="A4515" s="161" t="s">
        <v>2011</v>
      </c>
      <c r="B4515" s="161"/>
      <c r="C4515" s="162" t="s">
        <v>3924</v>
      </c>
      <c r="D4515" s="163">
        <v>45874</v>
      </c>
      <c r="E4515" s="164">
        <v>45919</v>
      </c>
      <c r="F4515" s="165">
        <v>1321.92</v>
      </c>
      <c r="G4515" s="166" t="s">
        <v>2258</v>
      </c>
      <c r="H4515" s="161" t="s">
        <v>2021</v>
      </c>
      <c r="I4515" s="161" t="s">
        <v>5878</v>
      </c>
      <c r="J4515" s="161" t="s">
        <v>122</v>
      </c>
      <c r="K4515" s="167"/>
      <c r="L4515" s="168" t="s">
        <v>749</v>
      </c>
      <c r="M4515" s="168" t="s">
        <v>123</v>
      </c>
    </row>
    <row r="4516" spans="1:13" s="169" customFormat="1" x14ac:dyDescent="0.4">
      <c r="A4516" s="161" t="s">
        <v>2011</v>
      </c>
      <c r="B4516" s="161"/>
      <c r="C4516" s="162" t="s">
        <v>3925</v>
      </c>
      <c r="D4516" s="163">
        <v>45874</v>
      </c>
      <c r="E4516" s="164">
        <v>45919</v>
      </c>
      <c r="F4516" s="165">
        <v>2166.1799999999998</v>
      </c>
      <c r="G4516" s="166" t="s">
        <v>2258</v>
      </c>
      <c r="H4516" s="161" t="s">
        <v>2021</v>
      </c>
      <c r="I4516" s="161" t="s">
        <v>6005</v>
      </c>
      <c r="J4516" s="161" t="s">
        <v>120</v>
      </c>
      <c r="K4516" s="167"/>
      <c r="L4516" s="168" t="s">
        <v>749</v>
      </c>
      <c r="M4516" s="168" t="s">
        <v>121</v>
      </c>
    </row>
    <row r="4517" spans="1:13" s="169" customFormat="1" x14ac:dyDescent="0.4">
      <c r="A4517" s="161" t="s">
        <v>2011</v>
      </c>
      <c r="B4517" s="161"/>
      <c r="C4517" s="162" t="s">
        <v>3926</v>
      </c>
      <c r="D4517" s="163">
        <v>45874</v>
      </c>
      <c r="E4517" s="164">
        <v>45919</v>
      </c>
      <c r="F4517" s="165">
        <v>2437.0700000000002</v>
      </c>
      <c r="G4517" s="166" t="s">
        <v>2258</v>
      </c>
      <c r="H4517" s="161" t="s">
        <v>2021</v>
      </c>
      <c r="I4517" s="161" t="s">
        <v>5844</v>
      </c>
      <c r="J4517" s="161" t="s">
        <v>118</v>
      </c>
      <c r="K4517" s="167"/>
      <c r="L4517" s="168" t="s">
        <v>749</v>
      </c>
      <c r="M4517" s="168" t="s">
        <v>119</v>
      </c>
    </row>
    <row r="4518" spans="1:13" s="169" customFormat="1" x14ac:dyDescent="0.4">
      <c r="A4518" s="161" t="s">
        <v>2011</v>
      </c>
      <c r="B4518" s="161"/>
      <c r="C4518" s="162" t="s">
        <v>3927</v>
      </c>
      <c r="D4518" s="163">
        <v>45874</v>
      </c>
      <c r="E4518" s="164">
        <v>45919</v>
      </c>
      <c r="F4518" s="165">
        <v>2437.0700000000002</v>
      </c>
      <c r="G4518" s="166" t="s">
        <v>2258</v>
      </c>
      <c r="H4518" s="161" t="s">
        <v>2021</v>
      </c>
      <c r="I4518" s="161" t="s">
        <v>5951</v>
      </c>
      <c r="J4518" s="161" t="s">
        <v>96</v>
      </c>
      <c r="K4518" s="167"/>
      <c r="L4518" s="168" t="s">
        <v>749</v>
      </c>
      <c r="M4518" s="168" t="s">
        <v>97</v>
      </c>
    </row>
    <row r="4519" spans="1:13" s="169" customFormat="1" x14ac:dyDescent="0.4">
      <c r="A4519" s="161" t="s">
        <v>2011</v>
      </c>
      <c r="B4519" s="161"/>
      <c r="C4519" s="162" t="s">
        <v>3928</v>
      </c>
      <c r="D4519" s="163">
        <v>45874</v>
      </c>
      <c r="E4519" s="164">
        <v>45919</v>
      </c>
      <c r="F4519" s="165">
        <v>4107.29</v>
      </c>
      <c r="G4519" s="166" t="s">
        <v>2258</v>
      </c>
      <c r="H4519" s="161" t="s">
        <v>2021</v>
      </c>
      <c r="I4519" s="161" t="s">
        <v>5996</v>
      </c>
      <c r="J4519" s="161" t="s">
        <v>90</v>
      </c>
      <c r="K4519" s="167"/>
      <c r="L4519" s="168" t="s">
        <v>749</v>
      </c>
      <c r="M4519" s="168" t="s">
        <v>91</v>
      </c>
    </row>
    <row r="4520" spans="1:13" s="169" customFormat="1" x14ac:dyDescent="0.4">
      <c r="A4520" s="161" t="s">
        <v>2011</v>
      </c>
      <c r="B4520" s="161"/>
      <c r="C4520" s="162" t="s">
        <v>3929</v>
      </c>
      <c r="D4520" s="163">
        <v>45874</v>
      </c>
      <c r="E4520" s="164">
        <v>45919</v>
      </c>
      <c r="F4520" s="165">
        <v>10628.74</v>
      </c>
      <c r="G4520" s="166" t="s">
        <v>2258</v>
      </c>
      <c r="H4520" s="161" t="s">
        <v>2021</v>
      </c>
      <c r="I4520" s="161" t="s">
        <v>5920</v>
      </c>
      <c r="J4520" s="161" t="s">
        <v>106</v>
      </c>
      <c r="K4520" s="167"/>
      <c r="L4520" s="168" t="s">
        <v>749</v>
      </c>
      <c r="M4520" s="168" t="s">
        <v>107</v>
      </c>
    </row>
    <row r="4521" spans="1:13" s="169" customFormat="1" x14ac:dyDescent="0.4">
      <c r="A4521" s="161" t="s">
        <v>2011</v>
      </c>
      <c r="B4521" s="161"/>
      <c r="C4521" s="162" t="s">
        <v>3930</v>
      </c>
      <c r="D4521" s="163">
        <v>45874</v>
      </c>
      <c r="E4521" s="164">
        <v>45919</v>
      </c>
      <c r="F4521" s="165">
        <v>3249.74</v>
      </c>
      <c r="G4521" s="166" t="s">
        <v>2258</v>
      </c>
      <c r="H4521" s="161" t="s">
        <v>2021</v>
      </c>
      <c r="I4521" s="161" t="s">
        <v>6043</v>
      </c>
      <c r="J4521" s="161" t="s">
        <v>501</v>
      </c>
      <c r="K4521" s="167"/>
      <c r="L4521" s="168" t="s">
        <v>749</v>
      </c>
      <c r="M4521" s="168" t="s">
        <v>1900</v>
      </c>
    </row>
    <row r="4522" spans="1:13" s="169" customFormat="1" x14ac:dyDescent="0.4">
      <c r="A4522" s="161" t="s">
        <v>2011</v>
      </c>
      <c r="B4522" s="161"/>
      <c r="C4522" s="162" t="s">
        <v>3931</v>
      </c>
      <c r="D4522" s="163">
        <v>45874</v>
      </c>
      <c r="E4522" s="164">
        <v>45919</v>
      </c>
      <c r="F4522" s="165">
        <v>2437.0700000000002</v>
      </c>
      <c r="G4522" s="166" t="s">
        <v>2258</v>
      </c>
      <c r="H4522" s="161" t="s">
        <v>2021</v>
      </c>
      <c r="I4522" s="161" t="s">
        <v>5909</v>
      </c>
      <c r="J4522" s="161" t="s">
        <v>64</v>
      </c>
      <c r="K4522" s="167"/>
      <c r="L4522" s="168" t="s">
        <v>749</v>
      </c>
      <c r="M4522" s="168" t="s">
        <v>65</v>
      </c>
    </row>
    <row r="4523" spans="1:13" s="169" customFormat="1" x14ac:dyDescent="0.4">
      <c r="A4523" s="161" t="s">
        <v>2011</v>
      </c>
      <c r="B4523" s="161"/>
      <c r="C4523" s="162" t="s">
        <v>3932</v>
      </c>
      <c r="D4523" s="163">
        <v>45874</v>
      </c>
      <c r="E4523" s="164">
        <v>45919</v>
      </c>
      <c r="F4523" s="165">
        <v>2166.1799999999998</v>
      </c>
      <c r="G4523" s="166" t="s">
        <v>2258</v>
      </c>
      <c r="H4523" s="161" t="s">
        <v>2021</v>
      </c>
      <c r="I4523" s="161" t="s">
        <v>5978</v>
      </c>
      <c r="J4523" s="161" t="s">
        <v>14</v>
      </c>
      <c r="K4523" s="167"/>
      <c r="L4523" s="168" t="s">
        <v>749</v>
      </c>
      <c r="M4523" s="168" t="s">
        <v>15</v>
      </c>
    </row>
    <row r="4524" spans="1:13" s="169" customFormat="1" x14ac:dyDescent="0.4">
      <c r="A4524" s="161" t="s">
        <v>2011</v>
      </c>
      <c r="B4524" s="161"/>
      <c r="C4524" s="162" t="s">
        <v>3933</v>
      </c>
      <c r="D4524" s="163">
        <v>45874</v>
      </c>
      <c r="E4524" s="164">
        <v>45919</v>
      </c>
      <c r="F4524" s="165">
        <v>2437.0700000000002</v>
      </c>
      <c r="G4524" s="166" t="s">
        <v>2258</v>
      </c>
      <c r="H4524" s="161" t="s">
        <v>2021</v>
      </c>
      <c r="I4524" s="161" t="s">
        <v>5982</v>
      </c>
      <c r="J4524" s="161" t="s">
        <v>132</v>
      </c>
      <c r="K4524" s="167"/>
      <c r="L4524" s="168" t="s">
        <v>749</v>
      </c>
      <c r="M4524" s="168" t="s">
        <v>133</v>
      </c>
    </row>
    <row r="4525" spans="1:13" s="169" customFormat="1" x14ac:dyDescent="0.4">
      <c r="A4525" s="161" t="s">
        <v>2011</v>
      </c>
      <c r="B4525" s="161"/>
      <c r="C4525" s="162" t="s">
        <v>3934</v>
      </c>
      <c r="D4525" s="163">
        <v>45874</v>
      </c>
      <c r="E4525" s="164">
        <v>45919</v>
      </c>
      <c r="F4525" s="165">
        <v>3520.62</v>
      </c>
      <c r="G4525" s="166" t="s">
        <v>2258</v>
      </c>
      <c r="H4525" s="161" t="s">
        <v>2021</v>
      </c>
      <c r="I4525" s="161" t="s">
        <v>6032</v>
      </c>
      <c r="J4525" s="161" t="s">
        <v>30</v>
      </c>
      <c r="K4525" s="167"/>
      <c r="L4525" s="168" t="s">
        <v>749</v>
      </c>
      <c r="M4525" s="168" t="s">
        <v>31</v>
      </c>
    </row>
    <row r="4526" spans="1:13" s="169" customFormat="1" x14ac:dyDescent="0.4">
      <c r="A4526" s="161" t="s">
        <v>2011</v>
      </c>
      <c r="B4526" s="161"/>
      <c r="C4526" s="162" t="s">
        <v>3935</v>
      </c>
      <c r="D4526" s="163">
        <v>45874</v>
      </c>
      <c r="E4526" s="164">
        <v>45919</v>
      </c>
      <c r="F4526" s="165">
        <v>2978.85</v>
      </c>
      <c r="G4526" s="166" t="s">
        <v>2258</v>
      </c>
      <c r="H4526" s="161" t="s">
        <v>2021</v>
      </c>
      <c r="I4526" s="161" t="s">
        <v>5893</v>
      </c>
      <c r="J4526" s="161" t="s">
        <v>136</v>
      </c>
      <c r="K4526" s="167"/>
      <c r="L4526" s="168" t="s">
        <v>749</v>
      </c>
      <c r="M4526" s="168" t="s">
        <v>137</v>
      </c>
    </row>
    <row r="4527" spans="1:13" s="169" customFormat="1" x14ac:dyDescent="0.4">
      <c r="A4527" s="161" t="s">
        <v>2011</v>
      </c>
      <c r="B4527" s="161"/>
      <c r="C4527" s="162" t="s">
        <v>3936</v>
      </c>
      <c r="D4527" s="163">
        <v>45874</v>
      </c>
      <c r="E4527" s="164">
        <v>45919</v>
      </c>
      <c r="F4527" s="165">
        <v>2437.0700000000002</v>
      </c>
      <c r="G4527" s="166" t="s">
        <v>2258</v>
      </c>
      <c r="H4527" s="161" t="s">
        <v>2021</v>
      </c>
      <c r="I4527" s="161" t="s">
        <v>5973</v>
      </c>
      <c r="J4527" s="161" t="s">
        <v>78</v>
      </c>
      <c r="K4527" s="167"/>
      <c r="L4527" s="168" t="s">
        <v>749</v>
      </c>
      <c r="M4527" s="168" t="s">
        <v>79</v>
      </c>
    </row>
    <row r="4528" spans="1:13" s="169" customFormat="1" x14ac:dyDescent="0.4">
      <c r="A4528" s="161" t="s">
        <v>2011</v>
      </c>
      <c r="B4528" s="161"/>
      <c r="C4528" s="162" t="s">
        <v>3937</v>
      </c>
      <c r="D4528" s="163">
        <v>45874</v>
      </c>
      <c r="E4528" s="164">
        <v>45919</v>
      </c>
      <c r="F4528" s="165">
        <v>2437.0700000000002</v>
      </c>
      <c r="G4528" s="166" t="s">
        <v>2258</v>
      </c>
      <c r="H4528" s="161" t="s">
        <v>2021</v>
      </c>
      <c r="I4528" s="161" t="s">
        <v>5972</v>
      </c>
      <c r="J4528" s="161" t="s">
        <v>62</v>
      </c>
      <c r="K4528" s="167"/>
      <c r="L4528" s="168" t="s">
        <v>749</v>
      </c>
      <c r="M4528" s="168" t="s">
        <v>63</v>
      </c>
    </row>
    <row r="4529" spans="1:13" s="169" customFormat="1" x14ac:dyDescent="0.4">
      <c r="A4529" s="161" t="s">
        <v>2011</v>
      </c>
      <c r="B4529" s="161"/>
      <c r="C4529" s="162" t="s">
        <v>3938</v>
      </c>
      <c r="D4529" s="163">
        <v>45874</v>
      </c>
      <c r="E4529" s="164">
        <v>45919</v>
      </c>
      <c r="F4529" s="165">
        <v>2232.9499999999998</v>
      </c>
      <c r="G4529" s="166" t="s">
        <v>2258</v>
      </c>
      <c r="H4529" s="161" t="s">
        <v>2021</v>
      </c>
      <c r="I4529" s="161" t="s">
        <v>6117</v>
      </c>
      <c r="J4529" s="161" t="s">
        <v>456</v>
      </c>
      <c r="K4529" s="167"/>
      <c r="L4529" s="168" t="s">
        <v>749</v>
      </c>
      <c r="M4529" s="168" t="s">
        <v>457</v>
      </c>
    </row>
    <row r="4530" spans="1:13" s="169" customFormat="1" x14ac:dyDescent="0.4">
      <c r="A4530" s="161" t="s">
        <v>2011</v>
      </c>
      <c r="B4530" s="161"/>
      <c r="C4530" s="162" t="s">
        <v>3939</v>
      </c>
      <c r="D4530" s="163">
        <v>45874</v>
      </c>
      <c r="E4530" s="164">
        <v>45919</v>
      </c>
      <c r="F4530" s="165">
        <v>2664.79</v>
      </c>
      <c r="G4530" s="166" t="s">
        <v>2258</v>
      </c>
      <c r="H4530" s="161" t="s">
        <v>2021</v>
      </c>
      <c r="I4530" s="161" t="s">
        <v>5936</v>
      </c>
      <c r="J4530" s="161" t="s">
        <v>116</v>
      </c>
      <c r="K4530" s="167"/>
      <c r="L4530" s="168" t="s">
        <v>749</v>
      </c>
      <c r="M4530" s="168" t="s">
        <v>117</v>
      </c>
    </row>
    <row r="4531" spans="1:13" s="169" customFormat="1" x14ac:dyDescent="0.4">
      <c r="A4531" s="161" t="s">
        <v>2011</v>
      </c>
      <c r="B4531" s="161"/>
      <c r="C4531" s="162" t="s">
        <v>3940</v>
      </c>
      <c r="D4531" s="163">
        <v>45874</v>
      </c>
      <c r="E4531" s="164">
        <v>45919</v>
      </c>
      <c r="F4531" s="165">
        <v>8021.52</v>
      </c>
      <c r="G4531" s="166" t="s">
        <v>2258</v>
      </c>
      <c r="H4531" s="161" t="s">
        <v>2021</v>
      </c>
      <c r="I4531" s="161" t="s">
        <v>6118</v>
      </c>
      <c r="J4531" s="161" t="s">
        <v>396</v>
      </c>
      <c r="K4531" s="167"/>
      <c r="L4531" s="168" t="s">
        <v>749</v>
      </c>
      <c r="M4531" s="168" t="s">
        <v>397</v>
      </c>
    </row>
    <row r="4532" spans="1:13" s="169" customFormat="1" x14ac:dyDescent="0.4">
      <c r="A4532" s="161" t="s">
        <v>2011</v>
      </c>
      <c r="B4532" s="161"/>
      <c r="C4532" s="162" t="s">
        <v>3941</v>
      </c>
      <c r="D4532" s="163">
        <v>45874</v>
      </c>
      <c r="E4532" s="164">
        <v>45919</v>
      </c>
      <c r="F4532" s="165">
        <v>6871.8</v>
      </c>
      <c r="G4532" s="166" t="s">
        <v>2258</v>
      </c>
      <c r="H4532" s="161" t="s">
        <v>2021</v>
      </c>
      <c r="I4532" s="161" t="s">
        <v>6119</v>
      </c>
      <c r="J4532" s="161" t="s">
        <v>402</v>
      </c>
      <c r="K4532" s="167"/>
      <c r="L4532" s="168" t="s">
        <v>749</v>
      </c>
      <c r="M4532" s="168" t="s">
        <v>403</v>
      </c>
    </row>
    <row r="4533" spans="1:13" s="169" customFormat="1" x14ac:dyDescent="0.4">
      <c r="A4533" s="161" t="s">
        <v>2011</v>
      </c>
      <c r="B4533" s="161"/>
      <c r="C4533" s="162" t="s">
        <v>3942</v>
      </c>
      <c r="D4533" s="163">
        <v>45874</v>
      </c>
      <c r="E4533" s="164">
        <v>45919</v>
      </c>
      <c r="F4533" s="165">
        <v>2437.0700000000002</v>
      </c>
      <c r="G4533" s="166" t="s">
        <v>2258</v>
      </c>
      <c r="H4533" s="161" t="s">
        <v>2021</v>
      </c>
      <c r="I4533" s="161" t="s">
        <v>5895</v>
      </c>
      <c r="J4533" s="161" t="s">
        <v>102</v>
      </c>
      <c r="K4533" s="167"/>
      <c r="L4533" s="168" t="s">
        <v>749</v>
      </c>
      <c r="M4533" s="168" t="s">
        <v>103</v>
      </c>
    </row>
    <row r="4534" spans="1:13" s="169" customFormat="1" x14ac:dyDescent="0.4">
      <c r="A4534" s="161" t="s">
        <v>2011</v>
      </c>
      <c r="B4534" s="161"/>
      <c r="C4534" s="162" t="s">
        <v>3943</v>
      </c>
      <c r="D4534" s="163">
        <v>45874</v>
      </c>
      <c r="E4534" s="164">
        <v>45919</v>
      </c>
      <c r="F4534" s="165">
        <v>2978.85</v>
      </c>
      <c r="G4534" s="166" t="s">
        <v>2258</v>
      </c>
      <c r="H4534" s="161" t="s">
        <v>2021</v>
      </c>
      <c r="I4534" s="161" t="s">
        <v>5932</v>
      </c>
      <c r="J4534" s="161" t="s">
        <v>16</v>
      </c>
      <c r="K4534" s="167"/>
      <c r="L4534" s="168" t="s">
        <v>749</v>
      </c>
      <c r="M4534" s="168" t="s">
        <v>17</v>
      </c>
    </row>
    <row r="4535" spans="1:13" s="169" customFormat="1" x14ac:dyDescent="0.4">
      <c r="A4535" s="161" t="s">
        <v>2011</v>
      </c>
      <c r="B4535" s="161"/>
      <c r="C4535" s="162" t="s">
        <v>3944</v>
      </c>
      <c r="D4535" s="163">
        <v>45874</v>
      </c>
      <c r="E4535" s="164">
        <v>45919</v>
      </c>
      <c r="F4535" s="165">
        <v>2393.9</v>
      </c>
      <c r="G4535" s="166" t="s">
        <v>2258</v>
      </c>
      <c r="H4535" s="161" t="s">
        <v>2021</v>
      </c>
      <c r="I4535" s="161" t="s">
        <v>5952</v>
      </c>
      <c r="J4535" s="161" t="s">
        <v>10</v>
      </c>
      <c r="K4535" s="167"/>
      <c r="L4535" s="168" t="s">
        <v>749</v>
      </c>
      <c r="M4535" s="168" t="s">
        <v>11</v>
      </c>
    </row>
    <row r="4536" spans="1:13" s="169" customFormat="1" x14ac:dyDescent="0.4">
      <c r="A4536" s="161" t="s">
        <v>2011</v>
      </c>
      <c r="B4536" s="161"/>
      <c r="C4536" s="162" t="s">
        <v>3945</v>
      </c>
      <c r="D4536" s="163">
        <v>45874</v>
      </c>
      <c r="E4536" s="164">
        <v>45919</v>
      </c>
      <c r="F4536" s="165">
        <v>2166.1799999999998</v>
      </c>
      <c r="G4536" s="166" t="s">
        <v>2258</v>
      </c>
      <c r="H4536" s="161" t="s">
        <v>2021</v>
      </c>
      <c r="I4536" s="161" t="s">
        <v>5894</v>
      </c>
      <c r="J4536" s="161" t="s">
        <v>138</v>
      </c>
      <c r="K4536" s="167"/>
      <c r="L4536" s="168" t="s">
        <v>749</v>
      </c>
      <c r="M4536" s="168" t="s">
        <v>139</v>
      </c>
    </row>
    <row r="4537" spans="1:13" s="169" customFormat="1" x14ac:dyDescent="0.4">
      <c r="A4537" s="161" t="s">
        <v>2011</v>
      </c>
      <c r="B4537" s="161"/>
      <c r="C4537" s="162" t="s">
        <v>3946</v>
      </c>
      <c r="D4537" s="163">
        <v>45874</v>
      </c>
      <c r="E4537" s="164">
        <v>45919</v>
      </c>
      <c r="F4537" s="165">
        <v>2166.1799999999998</v>
      </c>
      <c r="G4537" s="166" t="s">
        <v>2258</v>
      </c>
      <c r="H4537" s="161" t="s">
        <v>2021</v>
      </c>
      <c r="I4537" s="161" t="s">
        <v>5988</v>
      </c>
      <c r="J4537" s="161" t="s">
        <v>128</v>
      </c>
      <c r="K4537" s="167"/>
      <c r="L4537" s="168" t="s">
        <v>749</v>
      </c>
      <c r="M4537" s="168" t="s">
        <v>129</v>
      </c>
    </row>
    <row r="4538" spans="1:13" s="169" customFormat="1" x14ac:dyDescent="0.4">
      <c r="A4538" s="161" t="s">
        <v>2011</v>
      </c>
      <c r="B4538" s="161"/>
      <c r="C4538" s="162" t="s">
        <v>3947</v>
      </c>
      <c r="D4538" s="163">
        <v>45874</v>
      </c>
      <c r="E4538" s="164">
        <v>45919</v>
      </c>
      <c r="F4538" s="165">
        <v>2160.89</v>
      </c>
      <c r="G4538" s="166" t="s">
        <v>2258</v>
      </c>
      <c r="H4538" s="161" t="s">
        <v>2021</v>
      </c>
      <c r="I4538" s="161" t="s">
        <v>5970</v>
      </c>
      <c r="J4538" s="161" t="s">
        <v>130</v>
      </c>
      <c r="K4538" s="167"/>
      <c r="L4538" s="168" t="s">
        <v>749</v>
      </c>
      <c r="M4538" s="168" t="s">
        <v>131</v>
      </c>
    </row>
    <row r="4539" spans="1:13" s="169" customFormat="1" x14ac:dyDescent="0.4">
      <c r="A4539" s="161" t="s">
        <v>2011</v>
      </c>
      <c r="B4539" s="161"/>
      <c r="C4539" s="162" t="s">
        <v>3948</v>
      </c>
      <c r="D4539" s="163">
        <v>45874</v>
      </c>
      <c r="E4539" s="164">
        <v>45919</v>
      </c>
      <c r="F4539" s="165">
        <v>3249.74</v>
      </c>
      <c r="G4539" s="166" t="s">
        <v>2258</v>
      </c>
      <c r="H4539" s="161" t="s">
        <v>2021</v>
      </c>
      <c r="I4539" s="161" t="s">
        <v>5852</v>
      </c>
      <c r="J4539" s="161" t="s">
        <v>140</v>
      </c>
      <c r="K4539" s="167"/>
      <c r="L4539" s="168" t="s">
        <v>749</v>
      </c>
      <c r="M4539" s="168" t="s">
        <v>141</v>
      </c>
    </row>
    <row r="4540" spans="1:13" s="169" customFormat="1" x14ac:dyDescent="0.4">
      <c r="A4540" s="161" t="s">
        <v>2011</v>
      </c>
      <c r="B4540" s="161"/>
      <c r="C4540" s="162" t="s">
        <v>3949</v>
      </c>
      <c r="D4540" s="163">
        <v>45874</v>
      </c>
      <c r="E4540" s="164">
        <v>45919</v>
      </c>
      <c r="F4540" s="165">
        <v>2978.85</v>
      </c>
      <c r="G4540" s="166" t="s">
        <v>2258</v>
      </c>
      <c r="H4540" s="161" t="s">
        <v>2021</v>
      </c>
      <c r="I4540" s="161" t="s">
        <v>5984</v>
      </c>
      <c r="J4540" s="161" t="s">
        <v>82</v>
      </c>
      <c r="K4540" s="167"/>
      <c r="L4540" s="168" t="s">
        <v>749</v>
      </c>
      <c r="M4540" s="168" t="s">
        <v>83</v>
      </c>
    </row>
    <row r="4541" spans="1:13" s="169" customFormat="1" x14ac:dyDescent="0.4">
      <c r="A4541" s="161" t="s">
        <v>2011</v>
      </c>
      <c r="B4541" s="161"/>
      <c r="C4541" s="162" t="s">
        <v>3950</v>
      </c>
      <c r="D4541" s="163">
        <v>45874</v>
      </c>
      <c r="E4541" s="164">
        <v>45919</v>
      </c>
      <c r="F4541" s="165">
        <v>2166.1799999999998</v>
      </c>
      <c r="G4541" s="166" t="s">
        <v>2258</v>
      </c>
      <c r="H4541" s="161" t="s">
        <v>2021</v>
      </c>
      <c r="I4541" s="161" t="s">
        <v>5995</v>
      </c>
      <c r="J4541" s="161" t="s">
        <v>152</v>
      </c>
      <c r="K4541" s="167"/>
      <c r="L4541" s="168" t="s">
        <v>749</v>
      </c>
      <c r="M4541" s="168" t="s">
        <v>153</v>
      </c>
    </row>
    <row r="4542" spans="1:13" s="169" customFormat="1" x14ac:dyDescent="0.4">
      <c r="A4542" s="161" t="s">
        <v>2011</v>
      </c>
      <c r="B4542" s="161"/>
      <c r="C4542" s="162" t="s">
        <v>3951</v>
      </c>
      <c r="D4542" s="163">
        <v>45874</v>
      </c>
      <c r="E4542" s="164">
        <v>45919</v>
      </c>
      <c r="F4542" s="165">
        <v>2509.91</v>
      </c>
      <c r="G4542" s="166" t="s">
        <v>2258</v>
      </c>
      <c r="H4542" s="161" t="s">
        <v>2021</v>
      </c>
      <c r="I4542" s="161" t="s">
        <v>6120</v>
      </c>
      <c r="J4542" s="161" t="s">
        <v>428</v>
      </c>
      <c r="K4542" s="167"/>
      <c r="L4542" s="168" t="s">
        <v>749</v>
      </c>
      <c r="M4542" s="168" t="s">
        <v>429</v>
      </c>
    </row>
    <row r="4543" spans="1:13" s="169" customFormat="1" x14ac:dyDescent="0.4">
      <c r="A4543" s="161" t="s">
        <v>2011</v>
      </c>
      <c r="B4543" s="161"/>
      <c r="C4543" s="162" t="s">
        <v>3952</v>
      </c>
      <c r="D4543" s="163">
        <v>45874</v>
      </c>
      <c r="E4543" s="164">
        <v>45919</v>
      </c>
      <c r="F4543" s="165">
        <v>2166.1799999999998</v>
      </c>
      <c r="G4543" s="166" t="s">
        <v>2258</v>
      </c>
      <c r="H4543" s="161" t="s">
        <v>2021</v>
      </c>
      <c r="I4543" s="161" t="s">
        <v>5891</v>
      </c>
      <c r="J4543" s="161" t="s">
        <v>148</v>
      </c>
      <c r="K4543" s="167"/>
      <c r="L4543" s="168" t="s">
        <v>749</v>
      </c>
      <c r="M4543" s="168" t="s">
        <v>149</v>
      </c>
    </row>
    <row r="4544" spans="1:13" s="169" customFormat="1" x14ac:dyDescent="0.4">
      <c r="A4544" s="161" t="s">
        <v>2011</v>
      </c>
      <c r="B4544" s="161"/>
      <c r="C4544" s="162" t="s">
        <v>3953</v>
      </c>
      <c r="D4544" s="163">
        <v>45874</v>
      </c>
      <c r="E4544" s="164">
        <v>45919</v>
      </c>
      <c r="F4544" s="165">
        <v>1895.29</v>
      </c>
      <c r="G4544" s="166" t="s">
        <v>2258</v>
      </c>
      <c r="H4544" s="161" t="s">
        <v>2021</v>
      </c>
      <c r="I4544" s="161" t="s">
        <v>5890</v>
      </c>
      <c r="J4544" s="161" t="s">
        <v>92</v>
      </c>
      <c r="K4544" s="167"/>
      <c r="L4544" s="168" t="s">
        <v>749</v>
      </c>
      <c r="M4544" s="168" t="s">
        <v>93</v>
      </c>
    </row>
    <row r="4545" spans="1:13" s="169" customFormat="1" x14ac:dyDescent="0.4">
      <c r="A4545" s="161" t="s">
        <v>2011</v>
      </c>
      <c r="B4545" s="161"/>
      <c r="C4545" s="162" t="s">
        <v>3954</v>
      </c>
      <c r="D4545" s="163">
        <v>45874</v>
      </c>
      <c r="E4545" s="164">
        <v>45919</v>
      </c>
      <c r="F4545" s="165">
        <v>2437.0700000000002</v>
      </c>
      <c r="G4545" s="166" t="s">
        <v>2258</v>
      </c>
      <c r="H4545" s="161" t="s">
        <v>2021</v>
      </c>
      <c r="I4545" s="161" t="s">
        <v>5945</v>
      </c>
      <c r="J4545" s="161" t="s">
        <v>154</v>
      </c>
      <c r="K4545" s="167"/>
      <c r="L4545" s="168" t="s">
        <v>749</v>
      </c>
      <c r="M4545" s="168" t="s">
        <v>155</v>
      </c>
    </row>
    <row r="4546" spans="1:13" s="169" customFormat="1" x14ac:dyDescent="0.4">
      <c r="A4546" s="161" t="s">
        <v>2011</v>
      </c>
      <c r="B4546" s="161"/>
      <c r="C4546" s="162" t="s">
        <v>3955</v>
      </c>
      <c r="D4546" s="163">
        <v>45874</v>
      </c>
      <c r="E4546" s="164">
        <v>45919</v>
      </c>
      <c r="F4546" s="165">
        <v>2072.25</v>
      </c>
      <c r="G4546" s="166" t="s">
        <v>2258</v>
      </c>
      <c r="H4546" s="161" t="s">
        <v>2021</v>
      </c>
      <c r="I4546" s="161" t="s">
        <v>5912</v>
      </c>
      <c r="J4546" s="161" t="s">
        <v>146</v>
      </c>
      <c r="K4546" s="167"/>
      <c r="L4546" s="168" t="s">
        <v>749</v>
      </c>
      <c r="M4546" s="168" t="s">
        <v>147</v>
      </c>
    </row>
    <row r="4547" spans="1:13" s="169" customFormat="1" x14ac:dyDescent="0.4">
      <c r="A4547" s="161" t="s">
        <v>2011</v>
      </c>
      <c r="B4547" s="161"/>
      <c r="C4547" s="162" t="s">
        <v>3956</v>
      </c>
      <c r="D4547" s="163">
        <v>45874</v>
      </c>
      <c r="E4547" s="164">
        <v>45919</v>
      </c>
      <c r="F4547" s="165">
        <v>2166.1799999999998</v>
      </c>
      <c r="G4547" s="166" t="s">
        <v>2258</v>
      </c>
      <c r="H4547" s="161" t="s">
        <v>2021</v>
      </c>
      <c r="I4547" s="161" t="s">
        <v>6018</v>
      </c>
      <c r="J4547" s="161" t="s">
        <v>144</v>
      </c>
      <c r="K4547" s="167"/>
      <c r="L4547" s="168" t="s">
        <v>749</v>
      </c>
      <c r="M4547" s="168" t="s">
        <v>145</v>
      </c>
    </row>
    <row r="4548" spans="1:13" s="169" customFormat="1" x14ac:dyDescent="0.4">
      <c r="A4548" s="161" t="s">
        <v>2011</v>
      </c>
      <c r="B4548" s="161"/>
      <c r="C4548" s="162" t="s">
        <v>3957</v>
      </c>
      <c r="D4548" s="163">
        <v>45874</v>
      </c>
      <c r="E4548" s="164">
        <v>45919</v>
      </c>
      <c r="F4548" s="165">
        <v>2437.0700000000002</v>
      </c>
      <c r="G4548" s="166" t="s">
        <v>2258</v>
      </c>
      <c r="H4548" s="161" t="s">
        <v>2021</v>
      </c>
      <c r="I4548" s="161" t="s">
        <v>6014</v>
      </c>
      <c r="J4548" s="161" t="s">
        <v>142</v>
      </c>
      <c r="K4548" s="167"/>
      <c r="L4548" s="168" t="s">
        <v>749</v>
      </c>
      <c r="M4548" s="168" t="s">
        <v>143</v>
      </c>
    </row>
    <row r="4549" spans="1:13" s="169" customFormat="1" x14ac:dyDescent="0.4">
      <c r="A4549" s="161" t="s">
        <v>2011</v>
      </c>
      <c r="B4549" s="161"/>
      <c r="C4549" s="162" t="s">
        <v>3958</v>
      </c>
      <c r="D4549" s="163">
        <v>45874</v>
      </c>
      <c r="E4549" s="164">
        <v>45919</v>
      </c>
      <c r="F4549" s="165">
        <v>2166.1799999999998</v>
      </c>
      <c r="G4549" s="166" t="s">
        <v>2258</v>
      </c>
      <c r="H4549" s="161" t="s">
        <v>2021</v>
      </c>
      <c r="I4549" s="161" t="s">
        <v>5990</v>
      </c>
      <c r="J4549" s="161" t="s">
        <v>150</v>
      </c>
      <c r="K4549" s="167"/>
      <c r="L4549" s="168" t="s">
        <v>749</v>
      </c>
      <c r="M4549" s="168" t="s">
        <v>151</v>
      </c>
    </row>
    <row r="4550" spans="1:13" s="169" customFormat="1" x14ac:dyDescent="0.4">
      <c r="A4550" s="161" t="s">
        <v>2011</v>
      </c>
      <c r="B4550" s="161"/>
      <c r="C4550" s="162" t="s">
        <v>3959</v>
      </c>
      <c r="D4550" s="163">
        <v>45874</v>
      </c>
      <c r="E4550" s="164">
        <v>45919</v>
      </c>
      <c r="F4550" s="165">
        <v>2166.1799999999998</v>
      </c>
      <c r="G4550" s="166" t="s">
        <v>2258</v>
      </c>
      <c r="H4550" s="161" t="s">
        <v>2021</v>
      </c>
      <c r="I4550" s="161" t="s">
        <v>5953</v>
      </c>
      <c r="J4550" s="161" t="s">
        <v>68</v>
      </c>
      <c r="K4550" s="167"/>
      <c r="L4550" s="168" t="s">
        <v>749</v>
      </c>
      <c r="M4550" s="168" t="s">
        <v>69</v>
      </c>
    </row>
    <row r="4551" spans="1:13" s="169" customFormat="1" x14ac:dyDescent="0.4">
      <c r="A4551" s="161" t="s">
        <v>2011</v>
      </c>
      <c r="B4551" s="161"/>
      <c r="C4551" s="162" t="s">
        <v>3960</v>
      </c>
      <c r="D4551" s="163">
        <v>45874</v>
      </c>
      <c r="E4551" s="164">
        <v>45919</v>
      </c>
      <c r="F4551" s="165">
        <v>2166.1799999999998</v>
      </c>
      <c r="G4551" s="166" t="s">
        <v>2258</v>
      </c>
      <c r="H4551" s="161" t="s">
        <v>2021</v>
      </c>
      <c r="I4551" s="161" t="s">
        <v>5905</v>
      </c>
      <c r="J4551" s="161" t="s">
        <v>12</v>
      </c>
      <c r="K4551" s="167"/>
      <c r="L4551" s="168" t="s">
        <v>749</v>
      </c>
      <c r="M4551" s="168" t="s">
        <v>13</v>
      </c>
    </row>
    <row r="4552" spans="1:13" s="169" customFormat="1" x14ac:dyDescent="0.4">
      <c r="A4552" s="161" t="s">
        <v>2011</v>
      </c>
      <c r="B4552" s="161"/>
      <c r="C4552" s="162" t="s">
        <v>3961</v>
      </c>
      <c r="D4552" s="163">
        <v>45874</v>
      </c>
      <c r="E4552" s="164">
        <v>45919</v>
      </c>
      <c r="F4552" s="165">
        <v>2509.92</v>
      </c>
      <c r="G4552" s="166" t="s">
        <v>2258</v>
      </c>
      <c r="H4552" s="161" t="s">
        <v>2021</v>
      </c>
      <c r="I4552" s="161" t="s">
        <v>6121</v>
      </c>
      <c r="J4552" s="161" t="s">
        <v>452</v>
      </c>
      <c r="K4552" s="167"/>
      <c r="L4552" s="168" t="s">
        <v>749</v>
      </c>
      <c r="M4552" s="168" t="s">
        <v>453</v>
      </c>
    </row>
    <row r="4553" spans="1:13" s="169" customFormat="1" x14ac:dyDescent="0.4">
      <c r="A4553" s="161" t="s">
        <v>2011</v>
      </c>
      <c r="B4553" s="161"/>
      <c r="C4553" s="162" t="s">
        <v>3962</v>
      </c>
      <c r="D4553" s="163">
        <v>45874</v>
      </c>
      <c r="E4553" s="164">
        <v>45919</v>
      </c>
      <c r="F4553" s="165">
        <v>2437.0700000000002</v>
      </c>
      <c r="G4553" s="166" t="s">
        <v>2258</v>
      </c>
      <c r="H4553" s="161" t="s">
        <v>2021</v>
      </c>
      <c r="I4553" s="161" t="s">
        <v>6029</v>
      </c>
      <c r="J4553" s="161" t="s">
        <v>74</v>
      </c>
      <c r="K4553" s="167"/>
      <c r="L4553" s="168" t="s">
        <v>749</v>
      </c>
      <c r="M4553" s="168" t="s">
        <v>75</v>
      </c>
    </row>
    <row r="4554" spans="1:13" s="169" customFormat="1" x14ac:dyDescent="0.4">
      <c r="A4554" s="161" t="s">
        <v>2011</v>
      </c>
      <c r="B4554" s="161"/>
      <c r="C4554" s="162" t="s">
        <v>3963</v>
      </c>
      <c r="D4554" s="163">
        <v>45874</v>
      </c>
      <c r="E4554" s="164">
        <v>45919</v>
      </c>
      <c r="F4554" s="165">
        <v>33439.22</v>
      </c>
      <c r="G4554" s="166" t="s">
        <v>2258</v>
      </c>
      <c r="H4554" s="161" t="s">
        <v>2021</v>
      </c>
      <c r="I4554" s="161" t="s">
        <v>6122</v>
      </c>
      <c r="J4554" s="161" t="s">
        <v>376</v>
      </c>
      <c r="K4554" s="167"/>
      <c r="L4554" s="168" t="s">
        <v>749</v>
      </c>
      <c r="M4554" s="168" t="s">
        <v>377</v>
      </c>
    </row>
    <row r="4555" spans="1:13" s="169" customFormat="1" x14ac:dyDescent="0.4">
      <c r="A4555" s="161" t="s">
        <v>2011</v>
      </c>
      <c r="B4555" s="161"/>
      <c r="C4555" s="162" t="s">
        <v>3964</v>
      </c>
      <c r="D4555" s="163">
        <v>45874</v>
      </c>
      <c r="E4555" s="164">
        <v>45919</v>
      </c>
      <c r="F4555" s="165">
        <v>4272.32</v>
      </c>
      <c r="G4555" s="166" t="s">
        <v>2258</v>
      </c>
      <c r="H4555" s="161" t="s">
        <v>2021</v>
      </c>
      <c r="I4555" s="161" t="s">
        <v>5955</v>
      </c>
      <c r="J4555" s="161" t="s">
        <v>178</v>
      </c>
      <c r="K4555" s="167"/>
      <c r="L4555" s="168" t="s">
        <v>749</v>
      </c>
      <c r="M4555" s="168" t="s">
        <v>179</v>
      </c>
    </row>
    <row r="4556" spans="1:13" s="169" customFormat="1" x14ac:dyDescent="0.4">
      <c r="A4556" s="161" t="s">
        <v>2011</v>
      </c>
      <c r="B4556" s="161"/>
      <c r="C4556" s="162" t="s">
        <v>3965</v>
      </c>
      <c r="D4556" s="163">
        <v>45874</v>
      </c>
      <c r="E4556" s="164">
        <v>45919</v>
      </c>
      <c r="F4556" s="165">
        <v>4390.2700000000004</v>
      </c>
      <c r="G4556" s="166" t="s">
        <v>2258</v>
      </c>
      <c r="H4556" s="161" t="s">
        <v>2021</v>
      </c>
      <c r="I4556" s="161" t="s">
        <v>5907</v>
      </c>
      <c r="J4556" s="161" t="s">
        <v>188</v>
      </c>
      <c r="K4556" s="167"/>
      <c r="L4556" s="168" t="s">
        <v>749</v>
      </c>
      <c r="M4556" s="168" t="s">
        <v>189</v>
      </c>
    </row>
    <row r="4557" spans="1:13" s="169" customFormat="1" x14ac:dyDescent="0.4">
      <c r="A4557" s="161" t="s">
        <v>2011</v>
      </c>
      <c r="B4557" s="161"/>
      <c r="C4557" s="162" t="s">
        <v>3966</v>
      </c>
      <c r="D4557" s="163">
        <v>45874</v>
      </c>
      <c r="E4557" s="164">
        <v>45919</v>
      </c>
      <c r="F4557" s="165">
        <v>4096.18</v>
      </c>
      <c r="G4557" s="166" t="s">
        <v>2258</v>
      </c>
      <c r="H4557" s="161" t="s">
        <v>2021</v>
      </c>
      <c r="I4557" s="161" t="s">
        <v>6017</v>
      </c>
      <c r="J4557" s="161" t="s">
        <v>186</v>
      </c>
      <c r="K4557" s="167"/>
      <c r="L4557" s="168" t="s">
        <v>749</v>
      </c>
      <c r="M4557" s="168" t="s">
        <v>187</v>
      </c>
    </row>
    <row r="4558" spans="1:13" s="169" customFormat="1" x14ac:dyDescent="0.4">
      <c r="A4558" s="161" t="s">
        <v>2011</v>
      </c>
      <c r="B4558" s="161"/>
      <c r="C4558" s="162" t="s">
        <v>3967</v>
      </c>
      <c r="D4558" s="163">
        <v>45874</v>
      </c>
      <c r="E4558" s="164">
        <v>45919</v>
      </c>
      <c r="F4558" s="165">
        <v>2947.81</v>
      </c>
      <c r="G4558" s="166" t="s">
        <v>2258</v>
      </c>
      <c r="H4558" s="161" t="s">
        <v>2021</v>
      </c>
      <c r="I4558" s="161" t="s">
        <v>6123</v>
      </c>
      <c r="J4558" s="161" t="s">
        <v>495</v>
      </c>
      <c r="K4558" s="167"/>
      <c r="L4558" s="168" t="s">
        <v>749</v>
      </c>
      <c r="M4558" s="168" t="s">
        <v>496</v>
      </c>
    </row>
    <row r="4559" spans="1:13" s="169" customFormat="1" x14ac:dyDescent="0.4">
      <c r="A4559" s="161" t="s">
        <v>2011</v>
      </c>
      <c r="B4559" s="161"/>
      <c r="C4559" s="162" t="s">
        <v>3968</v>
      </c>
      <c r="D4559" s="163">
        <v>45874</v>
      </c>
      <c r="E4559" s="164">
        <v>45919</v>
      </c>
      <c r="F4559" s="165">
        <v>2346.37</v>
      </c>
      <c r="G4559" s="166" t="s">
        <v>2258</v>
      </c>
      <c r="H4559" s="161" t="s">
        <v>2021</v>
      </c>
      <c r="I4559" s="161" t="s">
        <v>5857</v>
      </c>
      <c r="J4559" s="161" t="s">
        <v>184</v>
      </c>
      <c r="K4559" s="167"/>
      <c r="L4559" s="168" t="s">
        <v>749</v>
      </c>
      <c r="M4559" s="168" t="s">
        <v>185</v>
      </c>
    </row>
    <row r="4560" spans="1:13" s="169" customFormat="1" x14ac:dyDescent="0.4">
      <c r="A4560" s="161" t="s">
        <v>2011</v>
      </c>
      <c r="B4560" s="161"/>
      <c r="C4560" s="162" t="s">
        <v>3969</v>
      </c>
      <c r="D4560" s="163">
        <v>45874</v>
      </c>
      <c r="E4560" s="164">
        <v>45919</v>
      </c>
      <c r="F4560" s="165">
        <v>4164.83</v>
      </c>
      <c r="G4560" s="166" t="s">
        <v>2258</v>
      </c>
      <c r="H4560" s="161" t="s">
        <v>2021</v>
      </c>
      <c r="I4560" s="161" t="s">
        <v>5856</v>
      </c>
      <c r="J4560" s="161" t="s">
        <v>182</v>
      </c>
      <c r="K4560" s="167"/>
      <c r="L4560" s="168" t="s">
        <v>749</v>
      </c>
      <c r="M4560" s="168" t="s">
        <v>1900</v>
      </c>
    </row>
    <row r="4561" spans="1:13" s="169" customFormat="1" x14ac:dyDescent="0.4">
      <c r="A4561" s="161" t="s">
        <v>2011</v>
      </c>
      <c r="B4561" s="161"/>
      <c r="C4561" s="162" t="s">
        <v>3970</v>
      </c>
      <c r="D4561" s="163">
        <v>45874</v>
      </c>
      <c r="E4561" s="164">
        <v>45919</v>
      </c>
      <c r="F4561" s="165">
        <v>2746.2</v>
      </c>
      <c r="G4561" s="166" t="s">
        <v>2258</v>
      </c>
      <c r="H4561" s="161" t="s">
        <v>2021</v>
      </c>
      <c r="I4561" s="161" t="s">
        <v>5859</v>
      </c>
      <c r="J4561" s="161" t="s">
        <v>166</v>
      </c>
      <c r="K4561" s="167"/>
      <c r="L4561" s="168" t="s">
        <v>749</v>
      </c>
      <c r="M4561" s="168" t="s">
        <v>167</v>
      </c>
    </row>
    <row r="4562" spans="1:13" s="169" customFormat="1" x14ac:dyDescent="0.4">
      <c r="A4562" s="161" t="s">
        <v>2011</v>
      </c>
      <c r="B4562" s="161"/>
      <c r="C4562" s="162" t="s">
        <v>3971</v>
      </c>
      <c r="D4562" s="163">
        <v>45874</v>
      </c>
      <c r="E4562" s="164">
        <v>45919</v>
      </c>
      <c r="F4562" s="165">
        <v>4937.18</v>
      </c>
      <c r="G4562" s="166" t="s">
        <v>2258</v>
      </c>
      <c r="H4562" s="161" t="s">
        <v>2021</v>
      </c>
      <c r="I4562" s="161" t="s">
        <v>5889</v>
      </c>
      <c r="J4562" s="161" t="s">
        <v>180</v>
      </c>
      <c r="K4562" s="167"/>
      <c r="L4562" s="168" t="s">
        <v>749</v>
      </c>
      <c r="M4562" s="168" t="s">
        <v>181</v>
      </c>
    </row>
    <row r="4563" spans="1:13" s="169" customFormat="1" x14ac:dyDescent="0.4">
      <c r="A4563" s="161" t="s">
        <v>2011</v>
      </c>
      <c r="B4563" s="161"/>
      <c r="C4563" s="162" t="s">
        <v>3972</v>
      </c>
      <c r="D4563" s="163">
        <v>45874</v>
      </c>
      <c r="E4563" s="164">
        <v>45919</v>
      </c>
      <c r="F4563" s="165">
        <v>15491.94</v>
      </c>
      <c r="G4563" s="166" t="s">
        <v>2258</v>
      </c>
      <c r="H4563" s="161" t="s">
        <v>2021</v>
      </c>
      <c r="I4563" s="161" t="s">
        <v>6124</v>
      </c>
      <c r="J4563" s="161" t="s">
        <v>172</v>
      </c>
      <c r="K4563" s="167"/>
      <c r="L4563" s="168" t="s">
        <v>749</v>
      </c>
      <c r="M4563" s="168" t="s">
        <v>173</v>
      </c>
    </row>
    <row r="4564" spans="1:13" s="169" customFormat="1" x14ac:dyDescent="0.4">
      <c r="A4564" s="161" t="s">
        <v>2011</v>
      </c>
      <c r="B4564" s="161"/>
      <c r="C4564" s="162" t="s">
        <v>3973</v>
      </c>
      <c r="D4564" s="163">
        <v>45874</v>
      </c>
      <c r="E4564" s="164">
        <v>45919</v>
      </c>
      <c r="F4564" s="165">
        <v>72998.600000000006</v>
      </c>
      <c r="G4564" s="166" t="s">
        <v>2258</v>
      </c>
      <c r="H4564" s="161" t="s">
        <v>2021</v>
      </c>
      <c r="I4564" s="161" t="s">
        <v>6125</v>
      </c>
      <c r="J4564" s="161" t="s">
        <v>168</v>
      </c>
      <c r="K4564" s="167"/>
      <c r="L4564" s="168" t="s">
        <v>749</v>
      </c>
      <c r="M4564" s="168" t="s">
        <v>169</v>
      </c>
    </row>
    <row r="4565" spans="1:13" s="169" customFormat="1" x14ac:dyDescent="0.4">
      <c r="A4565" s="161" t="s">
        <v>2011</v>
      </c>
      <c r="B4565" s="161"/>
      <c r="C4565" s="162" t="s">
        <v>3974</v>
      </c>
      <c r="D4565" s="163">
        <v>45874</v>
      </c>
      <c r="E4565" s="164">
        <v>45919</v>
      </c>
      <c r="F4565" s="165">
        <v>36442.53</v>
      </c>
      <c r="G4565" s="166" t="s">
        <v>2258</v>
      </c>
      <c r="H4565" s="161" t="s">
        <v>2021</v>
      </c>
      <c r="I4565" s="161" t="s">
        <v>6126</v>
      </c>
      <c r="J4565" s="161" t="s">
        <v>176</v>
      </c>
      <c r="K4565" s="167"/>
      <c r="L4565" s="168" t="s">
        <v>749</v>
      </c>
      <c r="M4565" s="168" t="s">
        <v>177</v>
      </c>
    </row>
    <row r="4566" spans="1:13" s="169" customFormat="1" x14ac:dyDescent="0.4">
      <c r="A4566" s="161" t="s">
        <v>2011</v>
      </c>
      <c r="B4566" s="161"/>
      <c r="C4566" s="162" t="s">
        <v>3975</v>
      </c>
      <c r="D4566" s="163">
        <v>45874</v>
      </c>
      <c r="E4566" s="164">
        <v>45919</v>
      </c>
      <c r="F4566" s="165">
        <v>9584.9</v>
      </c>
      <c r="G4566" s="166" t="s">
        <v>2258</v>
      </c>
      <c r="H4566" s="161" t="s">
        <v>2021</v>
      </c>
      <c r="I4566" s="161" t="s">
        <v>6127</v>
      </c>
      <c r="J4566" s="161" t="s">
        <v>174</v>
      </c>
      <c r="K4566" s="167"/>
      <c r="L4566" s="168" t="s">
        <v>749</v>
      </c>
      <c r="M4566" s="168" t="s">
        <v>175</v>
      </c>
    </row>
    <row r="4567" spans="1:13" s="169" customFormat="1" x14ac:dyDescent="0.4">
      <c r="A4567" s="161" t="s">
        <v>2011</v>
      </c>
      <c r="B4567" s="161"/>
      <c r="C4567" s="162" t="s">
        <v>3976</v>
      </c>
      <c r="D4567" s="163">
        <v>45874</v>
      </c>
      <c r="E4567" s="164">
        <v>45919</v>
      </c>
      <c r="F4567" s="165">
        <v>15755.53</v>
      </c>
      <c r="G4567" s="166" t="s">
        <v>2258</v>
      </c>
      <c r="H4567" s="161" t="s">
        <v>2021</v>
      </c>
      <c r="I4567" s="161" t="s">
        <v>6128</v>
      </c>
      <c r="J4567" s="161" t="s">
        <v>170</v>
      </c>
      <c r="K4567" s="167"/>
      <c r="L4567" s="168" t="s">
        <v>749</v>
      </c>
      <c r="M4567" s="168" t="s">
        <v>171</v>
      </c>
    </row>
    <row r="4568" spans="1:13" s="169" customFormat="1" x14ac:dyDescent="0.4">
      <c r="A4568" s="161" t="s">
        <v>2011</v>
      </c>
      <c r="B4568" s="161"/>
      <c r="C4568" s="162" t="s">
        <v>3977</v>
      </c>
      <c r="D4568" s="163">
        <v>45874</v>
      </c>
      <c r="E4568" s="164">
        <v>45919</v>
      </c>
      <c r="F4568" s="165">
        <v>3909.11</v>
      </c>
      <c r="G4568" s="166" t="s">
        <v>2258</v>
      </c>
      <c r="H4568" s="161" t="s">
        <v>2021</v>
      </c>
      <c r="I4568" s="161" t="s">
        <v>6129</v>
      </c>
      <c r="J4568" s="161" t="s">
        <v>408</v>
      </c>
      <c r="K4568" s="167"/>
      <c r="L4568" s="168" t="s">
        <v>749</v>
      </c>
      <c r="M4568" s="168" t="s">
        <v>409</v>
      </c>
    </row>
    <row r="4569" spans="1:13" s="169" customFormat="1" x14ac:dyDescent="0.4">
      <c r="A4569" s="161" t="s">
        <v>2011</v>
      </c>
      <c r="B4569" s="161"/>
      <c r="C4569" s="162" t="s">
        <v>3978</v>
      </c>
      <c r="D4569" s="163">
        <v>45874</v>
      </c>
      <c r="E4569" s="164">
        <v>45919</v>
      </c>
      <c r="F4569" s="165">
        <v>2166.1799999999998</v>
      </c>
      <c r="G4569" s="166" t="s">
        <v>2258</v>
      </c>
      <c r="H4569" s="161" t="s">
        <v>2021</v>
      </c>
      <c r="I4569" s="161" t="s">
        <v>5919</v>
      </c>
      <c r="J4569" s="161" t="s">
        <v>134</v>
      </c>
      <c r="K4569" s="167"/>
      <c r="L4569" s="168" t="s">
        <v>749</v>
      </c>
      <c r="M4569" s="168" t="s">
        <v>135</v>
      </c>
    </row>
    <row r="4570" spans="1:13" s="169" customFormat="1" x14ac:dyDescent="0.4">
      <c r="A4570" s="161" t="s">
        <v>2011</v>
      </c>
      <c r="B4570" s="161"/>
      <c r="C4570" s="162" t="s">
        <v>3979</v>
      </c>
      <c r="D4570" s="163">
        <v>45874</v>
      </c>
      <c r="E4570" s="164">
        <v>45919</v>
      </c>
      <c r="F4570" s="165">
        <v>2232.9499999999998</v>
      </c>
      <c r="G4570" s="166" t="s">
        <v>2258</v>
      </c>
      <c r="H4570" s="161" t="s">
        <v>2021</v>
      </c>
      <c r="I4570" s="161" t="s">
        <v>6130</v>
      </c>
      <c r="J4570" s="161" t="s">
        <v>372</v>
      </c>
      <c r="K4570" s="167"/>
      <c r="L4570" s="168" t="s">
        <v>749</v>
      </c>
      <c r="M4570" s="168" t="s">
        <v>373</v>
      </c>
    </row>
    <row r="4571" spans="1:13" s="169" customFormat="1" x14ac:dyDescent="0.4">
      <c r="A4571" s="161" t="s">
        <v>2011</v>
      </c>
      <c r="B4571" s="161"/>
      <c r="C4571" s="162" t="s">
        <v>3980</v>
      </c>
      <c r="D4571" s="163">
        <v>45874</v>
      </c>
      <c r="E4571" s="164">
        <v>45919</v>
      </c>
      <c r="F4571" s="165">
        <v>1157.57</v>
      </c>
      <c r="G4571" s="166" t="s">
        <v>2258</v>
      </c>
      <c r="H4571" s="161" t="s">
        <v>2021</v>
      </c>
      <c r="I4571" s="161" t="s">
        <v>5996</v>
      </c>
      <c r="J4571" s="161" t="s">
        <v>90</v>
      </c>
      <c r="K4571" s="167"/>
      <c r="L4571" s="168" t="s">
        <v>749</v>
      </c>
      <c r="M4571" s="168" t="s">
        <v>91</v>
      </c>
    </row>
    <row r="4572" spans="1:13" s="169" customFormat="1" x14ac:dyDescent="0.4">
      <c r="A4572" s="161" t="s">
        <v>2011</v>
      </c>
      <c r="B4572" s="161"/>
      <c r="C4572" s="162" t="s">
        <v>3981</v>
      </c>
      <c r="D4572" s="163">
        <v>45874</v>
      </c>
      <c r="E4572" s="164">
        <v>45919</v>
      </c>
      <c r="F4572" s="165">
        <v>654.85</v>
      </c>
      <c r="G4572" s="166" t="s">
        <v>2258</v>
      </c>
      <c r="H4572" s="161" t="s">
        <v>2021</v>
      </c>
      <c r="I4572" s="161" t="s">
        <v>5973</v>
      </c>
      <c r="J4572" s="161" t="s">
        <v>78</v>
      </c>
      <c r="K4572" s="167"/>
      <c r="L4572" s="168" t="s">
        <v>749</v>
      </c>
      <c r="M4572" s="168" t="s">
        <v>79</v>
      </c>
    </row>
    <row r="4573" spans="1:13" s="169" customFormat="1" x14ac:dyDescent="0.4">
      <c r="A4573" s="161" t="s">
        <v>2011</v>
      </c>
      <c r="B4573" s="161"/>
      <c r="C4573" s="162" t="s">
        <v>3982</v>
      </c>
      <c r="D4573" s="163">
        <v>45874</v>
      </c>
      <c r="E4573" s="164">
        <v>45919</v>
      </c>
      <c r="F4573" s="165">
        <v>818.01</v>
      </c>
      <c r="G4573" s="166" t="s">
        <v>2258</v>
      </c>
      <c r="H4573" s="161" t="s">
        <v>2021</v>
      </c>
      <c r="I4573" s="161" t="s">
        <v>5893</v>
      </c>
      <c r="J4573" s="161" t="s">
        <v>136</v>
      </c>
      <c r="K4573" s="167"/>
      <c r="L4573" s="168" t="s">
        <v>749</v>
      </c>
      <c r="M4573" s="168" t="s">
        <v>137</v>
      </c>
    </row>
    <row r="4574" spans="1:13" s="169" customFormat="1" x14ac:dyDescent="0.4">
      <c r="A4574" s="161" t="s">
        <v>2011</v>
      </c>
      <c r="B4574" s="161"/>
      <c r="C4574" s="162" t="s">
        <v>3983</v>
      </c>
      <c r="D4574" s="163">
        <v>45874</v>
      </c>
      <c r="E4574" s="164">
        <v>45919</v>
      </c>
      <c r="F4574" s="165">
        <v>573.27</v>
      </c>
      <c r="G4574" s="166" t="s">
        <v>2258</v>
      </c>
      <c r="H4574" s="161" t="s">
        <v>2021</v>
      </c>
      <c r="I4574" s="161" t="s">
        <v>5894</v>
      </c>
      <c r="J4574" s="161" t="s">
        <v>138</v>
      </c>
      <c r="K4574" s="167"/>
      <c r="L4574" s="168" t="s">
        <v>749</v>
      </c>
      <c r="M4574" s="168" t="s">
        <v>139</v>
      </c>
    </row>
    <row r="4575" spans="1:13" s="169" customFormat="1" x14ac:dyDescent="0.4">
      <c r="A4575" s="161" t="s">
        <v>2011</v>
      </c>
      <c r="B4575" s="161"/>
      <c r="C4575" s="162" t="s">
        <v>3984</v>
      </c>
      <c r="D4575" s="163">
        <v>45874</v>
      </c>
      <c r="E4575" s="164">
        <v>45919</v>
      </c>
      <c r="F4575" s="165">
        <v>981.17</v>
      </c>
      <c r="G4575" s="166" t="s">
        <v>2258</v>
      </c>
      <c r="H4575" s="161" t="s">
        <v>2021</v>
      </c>
      <c r="I4575" s="161" t="s">
        <v>6032</v>
      </c>
      <c r="J4575" s="161" t="s">
        <v>30</v>
      </c>
      <c r="K4575" s="167"/>
      <c r="L4575" s="168" t="s">
        <v>749</v>
      </c>
      <c r="M4575" s="168" t="s">
        <v>31</v>
      </c>
    </row>
    <row r="4576" spans="1:13" s="169" customFormat="1" x14ac:dyDescent="0.4">
      <c r="A4576" s="161" t="s">
        <v>2011</v>
      </c>
      <c r="B4576" s="161"/>
      <c r="C4576" s="162" t="s">
        <v>3985</v>
      </c>
      <c r="D4576" s="163">
        <v>45874</v>
      </c>
      <c r="E4576" s="164">
        <v>45919</v>
      </c>
      <c r="F4576" s="165">
        <v>756.05</v>
      </c>
      <c r="G4576" s="166" t="s">
        <v>2258</v>
      </c>
      <c r="H4576" s="161" t="s">
        <v>2021</v>
      </c>
      <c r="I4576" s="161" t="s">
        <v>6120</v>
      </c>
      <c r="J4576" s="161" t="s">
        <v>428</v>
      </c>
      <c r="K4576" s="167"/>
      <c r="L4576" s="168" t="s">
        <v>749</v>
      </c>
      <c r="M4576" s="168" t="s">
        <v>429</v>
      </c>
    </row>
    <row r="4577" spans="1:13" s="169" customFormat="1" x14ac:dyDescent="0.4">
      <c r="A4577" s="161" t="s">
        <v>2011</v>
      </c>
      <c r="B4577" s="161"/>
      <c r="C4577" s="162" t="s">
        <v>3986</v>
      </c>
      <c r="D4577" s="163">
        <v>45874</v>
      </c>
      <c r="E4577" s="164">
        <v>45919</v>
      </c>
      <c r="F4577" s="165">
        <v>816.66</v>
      </c>
      <c r="G4577" s="166" t="s">
        <v>2258</v>
      </c>
      <c r="H4577" s="161" t="s">
        <v>2021</v>
      </c>
      <c r="I4577" s="161" t="s">
        <v>5984</v>
      </c>
      <c r="J4577" s="161" t="s">
        <v>82</v>
      </c>
      <c r="K4577" s="167"/>
      <c r="L4577" s="168" t="s">
        <v>749</v>
      </c>
      <c r="M4577" s="168" t="s">
        <v>83</v>
      </c>
    </row>
    <row r="4578" spans="1:13" s="169" customFormat="1" x14ac:dyDescent="0.4">
      <c r="A4578" s="161" t="s">
        <v>2011</v>
      </c>
      <c r="B4578" s="161"/>
      <c r="C4578" s="162" t="s">
        <v>3987</v>
      </c>
      <c r="D4578" s="163">
        <v>45874</v>
      </c>
      <c r="E4578" s="164">
        <v>45919</v>
      </c>
      <c r="F4578" s="165">
        <v>3396.17</v>
      </c>
      <c r="G4578" s="166" t="s">
        <v>2258</v>
      </c>
      <c r="H4578" s="161" t="s">
        <v>2021</v>
      </c>
      <c r="I4578" s="161" t="s">
        <v>6034</v>
      </c>
      <c r="J4578" s="161" t="s">
        <v>84</v>
      </c>
      <c r="K4578" s="167"/>
      <c r="L4578" s="168" t="s">
        <v>749</v>
      </c>
      <c r="M4578" s="168" t="s">
        <v>85</v>
      </c>
    </row>
    <row r="4579" spans="1:13" s="169" customFormat="1" x14ac:dyDescent="0.4">
      <c r="A4579" s="161" t="s">
        <v>2011</v>
      </c>
      <c r="B4579" s="161"/>
      <c r="C4579" s="162" t="s">
        <v>3988</v>
      </c>
      <c r="D4579" s="163">
        <v>45874</v>
      </c>
      <c r="E4579" s="164">
        <v>45919</v>
      </c>
      <c r="F4579" s="165">
        <v>573.27</v>
      </c>
      <c r="G4579" s="166" t="s">
        <v>2258</v>
      </c>
      <c r="H4579" s="161" t="s">
        <v>2021</v>
      </c>
      <c r="I4579" s="161" t="s">
        <v>5988</v>
      </c>
      <c r="J4579" s="161" t="s">
        <v>128</v>
      </c>
      <c r="K4579" s="167"/>
      <c r="L4579" s="168" t="s">
        <v>749</v>
      </c>
      <c r="M4579" s="168" t="s">
        <v>129</v>
      </c>
    </row>
    <row r="4580" spans="1:13" s="169" customFormat="1" x14ac:dyDescent="0.4">
      <c r="A4580" s="161" t="s">
        <v>2011</v>
      </c>
      <c r="B4580" s="161"/>
      <c r="C4580" s="162" t="s">
        <v>3989</v>
      </c>
      <c r="D4580" s="163">
        <v>45874</v>
      </c>
      <c r="E4580" s="164">
        <v>45919</v>
      </c>
      <c r="F4580" s="165">
        <v>1239.7</v>
      </c>
      <c r="G4580" s="166" t="s">
        <v>2258</v>
      </c>
      <c r="H4580" s="161" t="s">
        <v>2021</v>
      </c>
      <c r="I4580" s="161" t="s">
        <v>5989</v>
      </c>
      <c r="J4580" s="161" t="s">
        <v>112</v>
      </c>
      <c r="K4580" s="167"/>
      <c r="L4580" s="168" t="s">
        <v>749</v>
      </c>
      <c r="M4580" s="168" t="s">
        <v>113</v>
      </c>
    </row>
    <row r="4581" spans="1:13" s="169" customFormat="1" x14ac:dyDescent="0.4">
      <c r="A4581" s="161" t="s">
        <v>2011</v>
      </c>
      <c r="B4581" s="161"/>
      <c r="C4581" s="162" t="s">
        <v>3990</v>
      </c>
      <c r="D4581" s="163">
        <v>45874</v>
      </c>
      <c r="E4581" s="164">
        <v>45919</v>
      </c>
      <c r="F4581" s="165">
        <v>641.85</v>
      </c>
      <c r="G4581" s="166" t="s">
        <v>2258</v>
      </c>
      <c r="H4581" s="161" t="s">
        <v>2021</v>
      </c>
      <c r="I4581" s="161" t="s">
        <v>5924</v>
      </c>
      <c r="J4581" s="161" t="s">
        <v>86</v>
      </c>
      <c r="K4581" s="167"/>
      <c r="L4581" s="168" t="s">
        <v>749</v>
      </c>
      <c r="M4581" s="168" t="s">
        <v>87</v>
      </c>
    </row>
    <row r="4582" spans="1:13" s="169" customFormat="1" x14ac:dyDescent="0.4">
      <c r="A4582" s="161" t="s">
        <v>2011</v>
      </c>
      <c r="B4582" s="161"/>
      <c r="C4582" s="162" t="s">
        <v>3991</v>
      </c>
      <c r="D4582" s="163">
        <v>45874</v>
      </c>
      <c r="E4582" s="164">
        <v>45919</v>
      </c>
      <c r="F4582" s="165">
        <v>1632.76</v>
      </c>
      <c r="G4582" s="166" t="s">
        <v>2258</v>
      </c>
      <c r="H4582" s="161" t="s">
        <v>2021</v>
      </c>
      <c r="I4582" s="161" t="s">
        <v>5851</v>
      </c>
      <c r="J4582" s="161" t="s">
        <v>88</v>
      </c>
      <c r="K4582" s="167"/>
      <c r="L4582" s="168" t="s">
        <v>749</v>
      </c>
      <c r="M4582" s="168" t="s">
        <v>89</v>
      </c>
    </row>
    <row r="4583" spans="1:13" s="169" customFormat="1" x14ac:dyDescent="0.4">
      <c r="A4583" s="161" t="s">
        <v>2011</v>
      </c>
      <c r="B4583" s="161"/>
      <c r="C4583" s="162" t="s">
        <v>3992</v>
      </c>
      <c r="D4583" s="163">
        <v>45874</v>
      </c>
      <c r="E4583" s="164">
        <v>45919</v>
      </c>
      <c r="F4583" s="165">
        <v>565.49</v>
      </c>
      <c r="G4583" s="166" t="s">
        <v>2258</v>
      </c>
      <c r="H4583" s="161" t="s">
        <v>2021</v>
      </c>
      <c r="I4583" s="161" t="s">
        <v>5912</v>
      </c>
      <c r="J4583" s="161" t="s">
        <v>146</v>
      </c>
      <c r="K4583" s="167"/>
      <c r="L4583" s="168" t="s">
        <v>749</v>
      </c>
      <c r="M4583" s="168" t="s">
        <v>147</v>
      </c>
    </row>
    <row r="4584" spans="1:13" s="169" customFormat="1" x14ac:dyDescent="0.4">
      <c r="A4584" s="161" t="s">
        <v>2011</v>
      </c>
      <c r="B4584" s="161"/>
      <c r="C4584" s="162" t="s">
        <v>3993</v>
      </c>
      <c r="D4584" s="163">
        <v>45874</v>
      </c>
      <c r="E4584" s="164">
        <v>45919</v>
      </c>
      <c r="F4584" s="165">
        <v>899.59</v>
      </c>
      <c r="G4584" s="166" t="s">
        <v>2258</v>
      </c>
      <c r="H4584" s="161" t="s">
        <v>2021</v>
      </c>
      <c r="I4584" s="161" t="s">
        <v>6043</v>
      </c>
      <c r="J4584" s="161" t="s">
        <v>501</v>
      </c>
      <c r="K4584" s="167"/>
      <c r="L4584" s="168" t="s">
        <v>749</v>
      </c>
      <c r="M4584" s="168" t="s">
        <v>502</v>
      </c>
    </row>
    <row r="4585" spans="1:13" s="169" customFormat="1" x14ac:dyDescent="0.4">
      <c r="A4585" s="161" t="s">
        <v>2011</v>
      </c>
      <c r="B4585" s="161"/>
      <c r="C4585" s="162" t="s">
        <v>3994</v>
      </c>
      <c r="D4585" s="163">
        <v>45874</v>
      </c>
      <c r="E4585" s="164">
        <v>45919</v>
      </c>
      <c r="F4585" s="165">
        <v>723.42</v>
      </c>
      <c r="G4585" s="166" t="s">
        <v>2258</v>
      </c>
      <c r="H4585" s="161" t="s">
        <v>2021</v>
      </c>
      <c r="I4585" s="161" t="s">
        <v>5936</v>
      </c>
      <c r="J4585" s="161" t="s">
        <v>116</v>
      </c>
      <c r="K4585" s="167"/>
      <c r="L4585" s="168" t="s">
        <v>749</v>
      </c>
      <c r="M4585" s="168" t="s">
        <v>117</v>
      </c>
    </row>
    <row r="4586" spans="1:13" s="169" customFormat="1" x14ac:dyDescent="0.4">
      <c r="A4586" s="161" t="s">
        <v>2011</v>
      </c>
      <c r="B4586" s="161"/>
      <c r="C4586" s="162" t="s">
        <v>3995</v>
      </c>
      <c r="D4586" s="163">
        <v>45874</v>
      </c>
      <c r="E4586" s="164">
        <v>45919</v>
      </c>
      <c r="F4586" s="165">
        <v>706</v>
      </c>
      <c r="G4586" s="166" t="s">
        <v>2258</v>
      </c>
      <c r="H4586" s="161" t="s">
        <v>2021</v>
      </c>
      <c r="I4586" s="161" t="s">
        <v>6121</v>
      </c>
      <c r="J4586" s="161" t="s">
        <v>452</v>
      </c>
      <c r="K4586" s="167"/>
      <c r="L4586" s="168" t="s">
        <v>749</v>
      </c>
      <c r="M4586" s="168" t="s">
        <v>453</v>
      </c>
    </row>
    <row r="4587" spans="1:13" s="169" customFormat="1" x14ac:dyDescent="0.4">
      <c r="A4587" s="161" t="s">
        <v>2011</v>
      </c>
      <c r="B4587" s="161"/>
      <c r="C4587" s="162" t="s">
        <v>3996</v>
      </c>
      <c r="D4587" s="163">
        <v>45874</v>
      </c>
      <c r="E4587" s="164">
        <v>45919</v>
      </c>
      <c r="F4587" s="165">
        <v>573.27</v>
      </c>
      <c r="G4587" s="166" t="s">
        <v>2258</v>
      </c>
      <c r="H4587" s="161" t="s">
        <v>2021</v>
      </c>
      <c r="I4587" s="161" t="s">
        <v>5905</v>
      </c>
      <c r="J4587" s="161" t="s">
        <v>12</v>
      </c>
      <c r="K4587" s="167"/>
      <c r="L4587" s="168" t="s">
        <v>749</v>
      </c>
      <c r="M4587" s="168" t="s">
        <v>13</v>
      </c>
    </row>
    <row r="4588" spans="1:13" s="169" customFormat="1" x14ac:dyDescent="0.4">
      <c r="A4588" s="161" t="s">
        <v>2011</v>
      </c>
      <c r="B4588" s="161"/>
      <c r="C4588" s="162" t="s">
        <v>3997</v>
      </c>
      <c r="D4588" s="163">
        <v>45874</v>
      </c>
      <c r="E4588" s="164">
        <v>45919</v>
      </c>
      <c r="F4588" s="165">
        <v>572.86</v>
      </c>
      <c r="G4588" s="166" t="s">
        <v>2258</v>
      </c>
      <c r="H4588" s="161" t="s">
        <v>2021</v>
      </c>
      <c r="I4588" s="161" t="s">
        <v>5978</v>
      </c>
      <c r="J4588" s="161" t="s">
        <v>14</v>
      </c>
      <c r="K4588" s="167"/>
      <c r="L4588" s="168" t="s">
        <v>749</v>
      </c>
      <c r="M4588" s="168" t="s">
        <v>15</v>
      </c>
    </row>
    <row r="4589" spans="1:13" s="169" customFormat="1" x14ac:dyDescent="0.4">
      <c r="A4589" s="161" t="s">
        <v>2011</v>
      </c>
      <c r="B4589" s="161"/>
      <c r="C4589" s="162" t="s">
        <v>3998</v>
      </c>
      <c r="D4589" s="163">
        <v>45874</v>
      </c>
      <c r="E4589" s="164">
        <v>45919</v>
      </c>
      <c r="F4589" s="165">
        <v>2307.52</v>
      </c>
      <c r="G4589" s="166" t="s">
        <v>2258</v>
      </c>
      <c r="H4589" s="161" t="s">
        <v>2021</v>
      </c>
      <c r="I4589" s="161" t="s">
        <v>5908</v>
      </c>
      <c r="J4589" s="161" t="s">
        <v>100</v>
      </c>
      <c r="K4589" s="167"/>
      <c r="L4589" s="168" t="s">
        <v>749</v>
      </c>
      <c r="M4589" s="168" t="s">
        <v>101</v>
      </c>
    </row>
    <row r="4590" spans="1:13" s="169" customFormat="1" x14ac:dyDescent="0.4">
      <c r="A4590" s="161" t="s">
        <v>2011</v>
      </c>
      <c r="B4590" s="161"/>
      <c r="C4590" s="162" t="s">
        <v>3999</v>
      </c>
      <c r="D4590" s="163">
        <v>45874</v>
      </c>
      <c r="E4590" s="164">
        <v>45919</v>
      </c>
      <c r="F4590" s="165">
        <v>818.01</v>
      </c>
      <c r="G4590" s="166" t="s">
        <v>2258</v>
      </c>
      <c r="H4590" s="161" t="s">
        <v>2021</v>
      </c>
      <c r="I4590" s="161" t="s">
        <v>5932</v>
      </c>
      <c r="J4590" s="161" t="s">
        <v>16</v>
      </c>
      <c r="K4590" s="167"/>
      <c r="L4590" s="168" t="s">
        <v>749</v>
      </c>
      <c r="M4590" s="168" t="s">
        <v>17</v>
      </c>
    </row>
    <row r="4591" spans="1:13" s="169" customFormat="1" x14ac:dyDescent="0.4">
      <c r="A4591" s="161" t="s">
        <v>2011</v>
      </c>
      <c r="B4591" s="161"/>
      <c r="C4591" s="162" t="s">
        <v>4000</v>
      </c>
      <c r="D4591" s="163">
        <v>45874</v>
      </c>
      <c r="E4591" s="164">
        <v>45919</v>
      </c>
      <c r="F4591" s="165">
        <v>672.64</v>
      </c>
      <c r="G4591" s="166" t="s">
        <v>2258</v>
      </c>
      <c r="H4591" s="161" t="s">
        <v>2021</v>
      </c>
      <c r="I4591" s="161" t="s">
        <v>6117</v>
      </c>
      <c r="J4591" s="161" t="s">
        <v>456</v>
      </c>
      <c r="K4591" s="167"/>
      <c r="L4591" s="168" t="s">
        <v>749</v>
      </c>
      <c r="M4591" s="168" t="s">
        <v>457</v>
      </c>
    </row>
    <row r="4592" spans="1:13" s="169" customFormat="1" x14ac:dyDescent="0.4">
      <c r="A4592" s="161" t="s">
        <v>2011</v>
      </c>
      <c r="B4592" s="161"/>
      <c r="C4592" s="162" t="s">
        <v>4001</v>
      </c>
      <c r="D4592" s="163">
        <v>45874</v>
      </c>
      <c r="E4592" s="164">
        <v>45919</v>
      </c>
      <c r="F4592" s="165">
        <v>654.57000000000005</v>
      </c>
      <c r="G4592" s="166" t="s">
        <v>2258</v>
      </c>
      <c r="H4592" s="161" t="s">
        <v>2021</v>
      </c>
      <c r="I4592" s="161" t="s">
        <v>5909</v>
      </c>
      <c r="J4592" s="161" t="s">
        <v>64</v>
      </c>
      <c r="K4592" s="167"/>
      <c r="L4592" s="168" t="s">
        <v>749</v>
      </c>
      <c r="M4592" s="168" t="s">
        <v>65</v>
      </c>
    </row>
    <row r="4593" spans="1:13" s="169" customFormat="1" x14ac:dyDescent="0.4">
      <c r="A4593" s="161" t="s">
        <v>2011</v>
      </c>
      <c r="B4593" s="161"/>
      <c r="C4593" s="162" t="s">
        <v>4002</v>
      </c>
      <c r="D4593" s="163">
        <v>45874</v>
      </c>
      <c r="E4593" s="164">
        <v>45919</v>
      </c>
      <c r="F4593" s="165">
        <v>899.59</v>
      </c>
      <c r="G4593" s="166" t="s">
        <v>2258</v>
      </c>
      <c r="H4593" s="161" t="s">
        <v>2021</v>
      </c>
      <c r="I4593" s="161" t="s">
        <v>5852</v>
      </c>
      <c r="J4593" s="161" t="s">
        <v>140</v>
      </c>
      <c r="K4593" s="167"/>
      <c r="L4593" s="168" t="s">
        <v>749</v>
      </c>
      <c r="M4593" s="168" t="s">
        <v>141</v>
      </c>
    </row>
    <row r="4594" spans="1:13" s="169" customFormat="1" x14ac:dyDescent="0.4">
      <c r="A4594" s="161" t="s">
        <v>2011</v>
      </c>
      <c r="B4594" s="161"/>
      <c r="C4594" s="162" t="s">
        <v>4003</v>
      </c>
      <c r="D4594" s="163">
        <v>45874</v>
      </c>
      <c r="E4594" s="164">
        <v>45919</v>
      </c>
      <c r="F4594" s="165">
        <v>654.85</v>
      </c>
      <c r="G4594" s="166" t="s">
        <v>2258</v>
      </c>
      <c r="H4594" s="161" t="s">
        <v>2021</v>
      </c>
      <c r="I4594" s="161" t="s">
        <v>5972</v>
      </c>
      <c r="J4594" s="161" t="s">
        <v>62</v>
      </c>
      <c r="K4594" s="167"/>
      <c r="L4594" s="168" t="s">
        <v>749</v>
      </c>
      <c r="M4594" s="168" t="s">
        <v>63</v>
      </c>
    </row>
    <row r="4595" spans="1:13" s="169" customFormat="1" x14ac:dyDescent="0.4">
      <c r="A4595" s="161" t="s">
        <v>2011</v>
      </c>
      <c r="B4595" s="161"/>
      <c r="C4595" s="162" t="s">
        <v>4004</v>
      </c>
      <c r="D4595" s="163">
        <v>45874</v>
      </c>
      <c r="E4595" s="164">
        <v>45919</v>
      </c>
      <c r="F4595" s="165">
        <v>572.73</v>
      </c>
      <c r="G4595" s="166" t="s">
        <v>2258</v>
      </c>
      <c r="H4595" s="161" t="s">
        <v>2021</v>
      </c>
      <c r="I4595" s="161" t="s">
        <v>5995</v>
      </c>
      <c r="J4595" s="161" t="s">
        <v>152</v>
      </c>
      <c r="K4595" s="167"/>
      <c r="L4595" s="168" t="s">
        <v>749</v>
      </c>
      <c r="M4595" s="168" t="s">
        <v>153</v>
      </c>
    </row>
    <row r="4596" spans="1:13" s="169" customFormat="1" x14ac:dyDescent="0.4">
      <c r="A4596" s="161" t="s">
        <v>2011</v>
      </c>
      <c r="B4596" s="161"/>
      <c r="C4596" s="162" t="s">
        <v>4005</v>
      </c>
      <c r="D4596" s="163">
        <v>45874</v>
      </c>
      <c r="E4596" s="164">
        <v>45919</v>
      </c>
      <c r="F4596" s="165">
        <v>1227.49</v>
      </c>
      <c r="G4596" s="166" t="s">
        <v>2258</v>
      </c>
      <c r="H4596" s="161" t="s">
        <v>2021</v>
      </c>
      <c r="I4596" s="161" t="s">
        <v>6129</v>
      </c>
      <c r="J4596" s="161" t="s">
        <v>408</v>
      </c>
      <c r="K4596" s="167"/>
      <c r="L4596" s="168" t="s">
        <v>749</v>
      </c>
      <c r="M4596" s="168" t="s">
        <v>409</v>
      </c>
    </row>
    <row r="4597" spans="1:13" s="169" customFormat="1" x14ac:dyDescent="0.4">
      <c r="A4597" s="161" t="s">
        <v>2011</v>
      </c>
      <c r="B4597" s="161"/>
      <c r="C4597" s="162" t="s">
        <v>4006</v>
      </c>
      <c r="D4597" s="163">
        <v>45874</v>
      </c>
      <c r="E4597" s="164">
        <v>45919</v>
      </c>
      <c r="F4597" s="165">
        <v>6986.87</v>
      </c>
      <c r="G4597" s="166" t="s">
        <v>2258</v>
      </c>
      <c r="H4597" s="161" t="s">
        <v>2021</v>
      </c>
      <c r="I4597" s="161" t="s">
        <v>6030</v>
      </c>
      <c r="J4597" s="161" t="s">
        <v>76</v>
      </c>
      <c r="K4597" s="167"/>
      <c r="L4597" s="168" t="s">
        <v>749</v>
      </c>
      <c r="M4597" s="168" t="s">
        <v>77</v>
      </c>
    </row>
    <row r="4598" spans="1:13" s="169" customFormat="1" x14ac:dyDescent="0.4">
      <c r="A4598" s="161" t="s">
        <v>2011</v>
      </c>
      <c r="B4598" s="161"/>
      <c r="C4598" s="162" t="s">
        <v>4007</v>
      </c>
      <c r="D4598" s="163">
        <v>45874</v>
      </c>
      <c r="E4598" s="164">
        <v>45919</v>
      </c>
      <c r="F4598" s="165">
        <v>573.27</v>
      </c>
      <c r="G4598" s="166" t="s">
        <v>2258</v>
      </c>
      <c r="H4598" s="161" t="s">
        <v>2021</v>
      </c>
      <c r="I4598" s="161" t="s">
        <v>5891</v>
      </c>
      <c r="J4598" s="161" t="s">
        <v>148</v>
      </c>
      <c r="K4598" s="167"/>
      <c r="L4598" s="168" t="s">
        <v>749</v>
      </c>
      <c r="M4598" s="168" t="s">
        <v>149</v>
      </c>
    </row>
    <row r="4599" spans="1:13" s="169" customFormat="1" x14ac:dyDescent="0.4">
      <c r="A4599" s="161" t="s">
        <v>2011</v>
      </c>
      <c r="B4599" s="161"/>
      <c r="C4599" s="162" t="s">
        <v>4008</v>
      </c>
      <c r="D4599" s="163">
        <v>45874</v>
      </c>
      <c r="E4599" s="164">
        <v>45919</v>
      </c>
      <c r="F4599" s="165">
        <v>2175.5500000000002</v>
      </c>
      <c r="G4599" s="166" t="s">
        <v>2258</v>
      </c>
      <c r="H4599" s="161" t="s">
        <v>2021</v>
      </c>
      <c r="I4599" s="161" t="s">
        <v>6119</v>
      </c>
      <c r="J4599" s="161" t="s">
        <v>402</v>
      </c>
      <c r="K4599" s="167"/>
      <c r="L4599" s="168" t="s">
        <v>749</v>
      </c>
      <c r="M4599" s="168" t="s">
        <v>403</v>
      </c>
    </row>
    <row r="4600" spans="1:13" s="169" customFormat="1" x14ac:dyDescent="0.4">
      <c r="A4600" s="161" t="s">
        <v>2011</v>
      </c>
      <c r="B4600" s="161"/>
      <c r="C4600" s="162" t="s">
        <v>4009</v>
      </c>
      <c r="D4600" s="163">
        <v>45874</v>
      </c>
      <c r="E4600" s="164">
        <v>45919</v>
      </c>
      <c r="F4600" s="165">
        <v>654.85</v>
      </c>
      <c r="G4600" s="166" t="s">
        <v>2258</v>
      </c>
      <c r="H4600" s="161" t="s">
        <v>2021</v>
      </c>
      <c r="I4600" s="161" t="s">
        <v>6029</v>
      </c>
      <c r="J4600" s="161" t="s">
        <v>74</v>
      </c>
      <c r="K4600" s="167"/>
      <c r="L4600" s="168" t="s">
        <v>749</v>
      </c>
      <c r="M4600" s="168" t="s">
        <v>75</v>
      </c>
    </row>
    <row r="4601" spans="1:13" s="169" customFormat="1" x14ac:dyDescent="0.4">
      <c r="A4601" s="161" t="s">
        <v>2011</v>
      </c>
      <c r="B4601" s="161"/>
      <c r="C4601" s="162" t="s">
        <v>4010</v>
      </c>
      <c r="D4601" s="163">
        <v>45874</v>
      </c>
      <c r="E4601" s="164">
        <v>45919</v>
      </c>
      <c r="F4601" s="165">
        <v>981.17</v>
      </c>
      <c r="G4601" s="166" t="s">
        <v>2258</v>
      </c>
      <c r="H4601" s="161" t="s">
        <v>2021</v>
      </c>
      <c r="I4601" s="161" t="s">
        <v>5965</v>
      </c>
      <c r="J4601" s="161" t="s">
        <v>72</v>
      </c>
      <c r="K4601" s="167"/>
      <c r="L4601" s="168" t="s">
        <v>749</v>
      </c>
      <c r="M4601" s="168" t="s">
        <v>73</v>
      </c>
    </row>
    <row r="4602" spans="1:13" s="169" customFormat="1" x14ac:dyDescent="0.4">
      <c r="A4602" s="161" t="s">
        <v>2011</v>
      </c>
      <c r="B4602" s="161"/>
      <c r="C4602" s="162" t="s">
        <v>4011</v>
      </c>
      <c r="D4602" s="163">
        <v>45874</v>
      </c>
      <c r="E4602" s="164">
        <v>45919</v>
      </c>
      <c r="F4602" s="165">
        <v>805</v>
      </c>
      <c r="G4602" s="166" t="s">
        <v>2258</v>
      </c>
      <c r="H4602" s="161" t="s">
        <v>2021</v>
      </c>
      <c r="I4602" s="161" t="s">
        <v>5963</v>
      </c>
      <c r="J4602" s="161" t="s">
        <v>60</v>
      </c>
      <c r="K4602" s="167"/>
      <c r="L4602" s="168" t="s">
        <v>749</v>
      </c>
      <c r="M4602" s="168" t="s">
        <v>61</v>
      </c>
    </row>
    <row r="4603" spans="1:13" s="169" customFormat="1" x14ac:dyDescent="0.4">
      <c r="A4603" s="161" t="s">
        <v>2011</v>
      </c>
      <c r="B4603" s="161"/>
      <c r="C4603" s="162" t="s">
        <v>4012</v>
      </c>
      <c r="D4603" s="163">
        <v>45874</v>
      </c>
      <c r="E4603" s="164">
        <v>45919</v>
      </c>
      <c r="F4603" s="165">
        <v>2281.14</v>
      </c>
      <c r="G4603" s="166" t="s">
        <v>2258</v>
      </c>
      <c r="H4603" s="161" t="s">
        <v>2021</v>
      </c>
      <c r="I4603" s="161" t="s">
        <v>6118</v>
      </c>
      <c r="J4603" s="161" t="s">
        <v>396</v>
      </c>
      <c r="K4603" s="167"/>
      <c r="L4603" s="168" t="s">
        <v>749</v>
      </c>
      <c r="M4603" s="168" t="s">
        <v>397</v>
      </c>
    </row>
    <row r="4604" spans="1:13" s="169" customFormat="1" x14ac:dyDescent="0.4">
      <c r="A4604" s="161" t="s">
        <v>2011</v>
      </c>
      <c r="B4604" s="161"/>
      <c r="C4604" s="162" t="s">
        <v>4013</v>
      </c>
      <c r="D4604" s="163">
        <v>45874</v>
      </c>
      <c r="E4604" s="164">
        <v>45919</v>
      </c>
      <c r="F4604" s="165">
        <v>573.27</v>
      </c>
      <c r="G4604" s="166" t="s">
        <v>2258</v>
      </c>
      <c r="H4604" s="161" t="s">
        <v>2021</v>
      </c>
      <c r="I4604" s="161" t="s">
        <v>6018</v>
      </c>
      <c r="J4604" s="161" t="s">
        <v>144</v>
      </c>
      <c r="K4604" s="167"/>
      <c r="L4604" s="168" t="s">
        <v>749</v>
      </c>
      <c r="M4604" s="168" t="s">
        <v>145</v>
      </c>
    </row>
    <row r="4605" spans="1:13" s="169" customFormat="1" x14ac:dyDescent="0.4">
      <c r="A4605" s="161" t="s">
        <v>2011</v>
      </c>
      <c r="B4605" s="161"/>
      <c r="C4605" s="162" t="s">
        <v>4014</v>
      </c>
      <c r="D4605" s="163">
        <v>45874</v>
      </c>
      <c r="E4605" s="164">
        <v>45919</v>
      </c>
      <c r="F4605" s="165">
        <v>2593.2600000000002</v>
      </c>
      <c r="G4605" s="166" t="s">
        <v>2258</v>
      </c>
      <c r="H4605" s="161" t="s">
        <v>2021</v>
      </c>
      <c r="I4605" s="161" t="s">
        <v>5962</v>
      </c>
      <c r="J4605" s="161" t="s">
        <v>70</v>
      </c>
      <c r="K4605" s="167"/>
      <c r="L4605" s="168" t="s">
        <v>749</v>
      </c>
      <c r="M4605" s="168" t="s">
        <v>71</v>
      </c>
    </row>
    <row r="4606" spans="1:13" s="169" customFormat="1" x14ac:dyDescent="0.4">
      <c r="A4606" s="161" t="s">
        <v>2011</v>
      </c>
      <c r="B4606" s="161"/>
      <c r="C4606" s="162" t="s">
        <v>4015</v>
      </c>
      <c r="D4606" s="163">
        <v>45874</v>
      </c>
      <c r="E4606" s="164">
        <v>45919</v>
      </c>
      <c r="F4606" s="165">
        <v>1632.77</v>
      </c>
      <c r="G4606" s="166" t="s">
        <v>2258</v>
      </c>
      <c r="H4606" s="161" t="s">
        <v>2021</v>
      </c>
      <c r="I4606" s="161" t="s">
        <v>5960</v>
      </c>
      <c r="J4606" s="161" t="s">
        <v>114</v>
      </c>
      <c r="K4606" s="167"/>
      <c r="L4606" s="168" t="s">
        <v>749</v>
      </c>
      <c r="M4606" s="168" t="s">
        <v>115</v>
      </c>
    </row>
    <row r="4607" spans="1:13" s="169" customFormat="1" x14ac:dyDescent="0.4">
      <c r="A4607" s="161" t="s">
        <v>2011</v>
      </c>
      <c r="B4607" s="161"/>
      <c r="C4607" s="162" t="s">
        <v>4016</v>
      </c>
      <c r="D4607" s="163">
        <v>45874</v>
      </c>
      <c r="E4607" s="164">
        <v>45919</v>
      </c>
      <c r="F4607" s="165">
        <v>573.26</v>
      </c>
      <c r="G4607" s="166" t="s">
        <v>2258</v>
      </c>
      <c r="H4607" s="161" t="s">
        <v>2021</v>
      </c>
      <c r="I4607" s="161" t="s">
        <v>5845</v>
      </c>
      <c r="J4607" s="161" t="s">
        <v>126</v>
      </c>
      <c r="K4607" s="167"/>
      <c r="L4607" s="168" t="s">
        <v>749</v>
      </c>
      <c r="M4607" s="168" t="s">
        <v>127</v>
      </c>
    </row>
    <row r="4608" spans="1:13" s="169" customFormat="1" x14ac:dyDescent="0.4">
      <c r="A4608" s="161" t="s">
        <v>2011</v>
      </c>
      <c r="B4608" s="161"/>
      <c r="C4608" s="162" t="s">
        <v>4017</v>
      </c>
      <c r="D4608" s="163">
        <v>45874</v>
      </c>
      <c r="E4608" s="164">
        <v>45919</v>
      </c>
      <c r="F4608" s="165">
        <v>672.64</v>
      </c>
      <c r="G4608" s="166" t="s">
        <v>2258</v>
      </c>
      <c r="H4608" s="161" t="s">
        <v>2021</v>
      </c>
      <c r="I4608" s="161" t="s">
        <v>6112</v>
      </c>
      <c r="J4608" s="161" t="s">
        <v>384</v>
      </c>
      <c r="K4608" s="167"/>
      <c r="L4608" s="168" t="s">
        <v>749</v>
      </c>
      <c r="M4608" s="168" t="s">
        <v>385</v>
      </c>
    </row>
    <row r="4609" spans="1:13" s="169" customFormat="1" x14ac:dyDescent="0.4">
      <c r="A4609" s="161" t="s">
        <v>2011</v>
      </c>
      <c r="B4609" s="161"/>
      <c r="C4609" s="162" t="s">
        <v>4018</v>
      </c>
      <c r="D4609" s="163">
        <v>45874</v>
      </c>
      <c r="E4609" s="164">
        <v>45919</v>
      </c>
      <c r="F4609" s="165">
        <v>654.85</v>
      </c>
      <c r="G4609" s="166" t="s">
        <v>2258</v>
      </c>
      <c r="H4609" s="161" t="s">
        <v>2021</v>
      </c>
      <c r="I4609" s="161" t="s">
        <v>6014</v>
      </c>
      <c r="J4609" s="161" t="s">
        <v>142</v>
      </c>
      <c r="K4609" s="167"/>
      <c r="L4609" s="168" t="s">
        <v>749</v>
      </c>
      <c r="M4609" s="168" t="s">
        <v>143</v>
      </c>
    </row>
    <row r="4610" spans="1:13" s="169" customFormat="1" x14ac:dyDescent="0.4">
      <c r="A4610" s="161" t="s">
        <v>2011</v>
      </c>
      <c r="B4610" s="161"/>
      <c r="C4610" s="162" t="s">
        <v>4019</v>
      </c>
      <c r="D4610" s="163">
        <v>45874</v>
      </c>
      <c r="E4610" s="164">
        <v>45919</v>
      </c>
      <c r="F4610" s="165">
        <v>573.27</v>
      </c>
      <c r="G4610" s="166" t="s">
        <v>2258</v>
      </c>
      <c r="H4610" s="161" t="s">
        <v>2021</v>
      </c>
      <c r="I4610" s="161" t="s">
        <v>5953</v>
      </c>
      <c r="J4610" s="161" t="s">
        <v>68</v>
      </c>
      <c r="K4610" s="167"/>
      <c r="L4610" s="168" t="s">
        <v>749</v>
      </c>
      <c r="M4610" s="168" t="s">
        <v>69</v>
      </c>
    </row>
    <row r="4611" spans="1:13" s="169" customFormat="1" x14ac:dyDescent="0.4">
      <c r="A4611" s="161" t="s">
        <v>2011</v>
      </c>
      <c r="B4611" s="161"/>
      <c r="C4611" s="162" t="s">
        <v>4020</v>
      </c>
      <c r="D4611" s="163">
        <v>45874</v>
      </c>
      <c r="E4611" s="164">
        <v>45919</v>
      </c>
      <c r="F4611" s="165">
        <v>641.85</v>
      </c>
      <c r="G4611" s="166" t="s">
        <v>2258</v>
      </c>
      <c r="H4611" s="161" t="s">
        <v>2021</v>
      </c>
      <c r="I4611" s="161" t="s">
        <v>5952</v>
      </c>
      <c r="J4611" s="161" t="s">
        <v>10</v>
      </c>
      <c r="K4611" s="167"/>
      <c r="L4611" s="168" t="s">
        <v>749</v>
      </c>
      <c r="M4611" s="168" t="s">
        <v>11</v>
      </c>
    </row>
    <row r="4612" spans="1:13" s="169" customFormat="1" x14ac:dyDescent="0.4">
      <c r="A4612" s="161" t="s">
        <v>2011</v>
      </c>
      <c r="B4612" s="161"/>
      <c r="C4612" s="162" t="s">
        <v>4021</v>
      </c>
      <c r="D4612" s="163">
        <v>45874</v>
      </c>
      <c r="E4612" s="164">
        <v>45919</v>
      </c>
      <c r="F4612" s="165">
        <v>653.74</v>
      </c>
      <c r="G4612" s="166" t="s">
        <v>2258</v>
      </c>
      <c r="H4612" s="161" t="s">
        <v>2021</v>
      </c>
      <c r="I4612" s="161" t="s">
        <v>5946</v>
      </c>
      <c r="J4612" s="161" t="s">
        <v>124</v>
      </c>
      <c r="K4612" s="167"/>
      <c r="L4612" s="168" t="s">
        <v>749</v>
      </c>
      <c r="M4612" s="168" t="s">
        <v>125</v>
      </c>
    </row>
    <row r="4613" spans="1:13" s="169" customFormat="1" x14ac:dyDescent="0.4">
      <c r="A4613" s="161" t="s">
        <v>2011</v>
      </c>
      <c r="B4613" s="161"/>
      <c r="C4613" s="162" t="s">
        <v>4022</v>
      </c>
      <c r="D4613" s="163">
        <v>45874</v>
      </c>
      <c r="E4613" s="164">
        <v>45919</v>
      </c>
      <c r="F4613" s="165">
        <v>654.85</v>
      </c>
      <c r="G4613" s="166" t="s">
        <v>2258</v>
      </c>
      <c r="H4613" s="161" t="s">
        <v>2021</v>
      </c>
      <c r="I4613" s="161" t="s">
        <v>5945</v>
      </c>
      <c r="J4613" s="161" t="s">
        <v>154</v>
      </c>
      <c r="K4613" s="167"/>
      <c r="L4613" s="168" t="s">
        <v>749</v>
      </c>
      <c r="M4613" s="168" t="s">
        <v>155</v>
      </c>
    </row>
    <row r="4614" spans="1:13" s="169" customFormat="1" x14ac:dyDescent="0.4">
      <c r="A4614" s="161" t="s">
        <v>2011</v>
      </c>
      <c r="B4614" s="161"/>
      <c r="C4614" s="162" t="s">
        <v>4023</v>
      </c>
      <c r="D4614" s="163">
        <v>45874</v>
      </c>
      <c r="E4614" s="164">
        <v>45919</v>
      </c>
      <c r="F4614" s="165">
        <v>19415.91</v>
      </c>
      <c r="G4614" s="166" t="s">
        <v>2258</v>
      </c>
      <c r="H4614" s="161" t="s">
        <v>2021</v>
      </c>
      <c r="I4614" s="161" t="s">
        <v>6110</v>
      </c>
      <c r="J4614" s="161" t="s">
        <v>34</v>
      </c>
      <c r="K4614" s="167"/>
      <c r="L4614" s="168" t="s">
        <v>749</v>
      </c>
      <c r="M4614" s="168" t="s">
        <v>35</v>
      </c>
    </row>
    <row r="4615" spans="1:13" s="169" customFormat="1" x14ac:dyDescent="0.4">
      <c r="A4615" s="161" t="s">
        <v>2011</v>
      </c>
      <c r="B4615" s="161"/>
      <c r="C4615" s="162" t="s">
        <v>4024</v>
      </c>
      <c r="D4615" s="163">
        <v>45874</v>
      </c>
      <c r="E4615" s="164">
        <v>45919</v>
      </c>
      <c r="F4615" s="165">
        <v>385.06</v>
      </c>
      <c r="G4615" s="166" t="s">
        <v>2258</v>
      </c>
      <c r="H4615" s="161" t="s">
        <v>2021</v>
      </c>
      <c r="I4615" s="161" t="s">
        <v>5878</v>
      </c>
      <c r="J4615" s="161" t="s">
        <v>122</v>
      </c>
      <c r="K4615" s="167"/>
      <c r="L4615" s="168" t="s">
        <v>749</v>
      </c>
      <c r="M4615" s="168" t="s">
        <v>123</v>
      </c>
    </row>
    <row r="4616" spans="1:13" s="169" customFormat="1" x14ac:dyDescent="0.4">
      <c r="A4616" s="161" t="s">
        <v>2011</v>
      </c>
      <c r="B4616" s="161"/>
      <c r="C4616" s="162" t="s">
        <v>4025</v>
      </c>
      <c r="D4616" s="163">
        <v>45874</v>
      </c>
      <c r="E4616" s="164">
        <v>45919</v>
      </c>
      <c r="F4616" s="165">
        <v>573.27</v>
      </c>
      <c r="G4616" s="166" t="s">
        <v>2258</v>
      </c>
      <c r="H4616" s="161" t="s">
        <v>2021</v>
      </c>
      <c r="I4616" s="161" t="s">
        <v>6005</v>
      </c>
      <c r="J4616" s="161" t="s">
        <v>120</v>
      </c>
      <c r="K4616" s="167"/>
      <c r="L4616" s="168" t="s">
        <v>749</v>
      </c>
      <c r="M4616" s="168" t="s">
        <v>121</v>
      </c>
    </row>
    <row r="4617" spans="1:13" s="169" customFormat="1" x14ac:dyDescent="0.4">
      <c r="A4617" s="161" t="s">
        <v>2011</v>
      </c>
      <c r="B4617" s="161"/>
      <c r="C4617" s="162" t="s">
        <v>4026</v>
      </c>
      <c r="D4617" s="163">
        <v>45874</v>
      </c>
      <c r="E4617" s="164">
        <v>45919</v>
      </c>
      <c r="F4617" s="165">
        <v>654.85</v>
      </c>
      <c r="G4617" s="166" t="s">
        <v>2258</v>
      </c>
      <c r="H4617" s="161" t="s">
        <v>2021</v>
      </c>
      <c r="I4617" s="161" t="s">
        <v>5941</v>
      </c>
      <c r="J4617" s="161" t="s">
        <v>784</v>
      </c>
      <c r="K4617" s="167"/>
      <c r="L4617" s="168" t="s">
        <v>749</v>
      </c>
      <c r="M4617" s="168" t="s">
        <v>783</v>
      </c>
    </row>
    <row r="4618" spans="1:13" s="169" customFormat="1" x14ac:dyDescent="0.4">
      <c r="A4618" s="161" t="s">
        <v>2011</v>
      </c>
      <c r="B4618" s="161"/>
      <c r="C4618" s="162" t="s">
        <v>4027</v>
      </c>
      <c r="D4618" s="163">
        <v>45874</v>
      </c>
      <c r="E4618" s="164">
        <v>45919</v>
      </c>
      <c r="F4618" s="165">
        <v>3221.46</v>
      </c>
      <c r="G4618" s="166" t="s">
        <v>2258</v>
      </c>
      <c r="H4618" s="161" t="s">
        <v>2021</v>
      </c>
      <c r="I4618" s="161" t="s">
        <v>5920</v>
      </c>
      <c r="J4618" s="161" t="s">
        <v>106</v>
      </c>
      <c r="K4618" s="167"/>
      <c r="L4618" s="168" t="s">
        <v>749</v>
      </c>
      <c r="M4618" s="168" t="s">
        <v>107</v>
      </c>
    </row>
    <row r="4619" spans="1:13" s="169" customFormat="1" x14ac:dyDescent="0.4">
      <c r="A4619" s="161" t="s">
        <v>2011</v>
      </c>
      <c r="B4619" s="161"/>
      <c r="C4619" s="162" t="s">
        <v>4028</v>
      </c>
      <c r="D4619" s="163">
        <v>45874</v>
      </c>
      <c r="E4619" s="164">
        <v>45919</v>
      </c>
      <c r="F4619" s="165">
        <v>573.27</v>
      </c>
      <c r="G4619" s="166" t="s">
        <v>2258</v>
      </c>
      <c r="H4619" s="161" t="s">
        <v>2021</v>
      </c>
      <c r="I4619" s="161" t="s">
        <v>5919</v>
      </c>
      <c r="J4619" s="161" t="s">
        <v>134</v>
      </c>
      <c r="K4619" s="167"/>
      <c r="L4619" s="168" t="s">
        <v>749</v>
      </c>
      <c r="M4619" s="168" t="s">
        <v>135</v>
      </c>
    </row>
    <row r="4620" spans="1:13" s="169" customFormat="1" x14ac:dyDescent="0.4">
      <c r="A4620" s="161" t="s">
        <v>2011</v>
      </c>
      <c r="B4620" s="161"/>
      <c r="C4620" s="162" t="s">
        <v>4029</v>
      </c>
      <c r="D4620" s="163">
        <v>45874</v>
      </c>
      <c r="E4620" s="164">
        <v>45919</v>
      </c>
      <c r="F4620" s="165">
        <v>10060.959999999999</v>
      </c>
      <c r="G4620" s="166" t="s">
        <v>2258</v>
      </c>
      <c r="H4620" s="161" t="s">
        <v>2021</v>
      </c>
      <c r="I4620" s="161" t="s">
        <v>6122</v>
      </c>
      <c r="J4620" s="161" t="s">
        <v>376</v>
      </c>
      <c r="K4620" s="167"/>
      <c r="L4620" s="168" t="s">
        <v>749</v>
      </c>
      <c r="M4620" s="168" t="s">
        <v>377</v>
      </c>
    </row>
    <row r="4621" spans="1:13" s="169" customFormat="1" x14ac:dyDescent="0.4">
      <c r="A4621" s="161" t="s">
        <v>2011</v>
      </c>
      <c r="B4621" s="161"/>
      <c r="C4621" s="162" t="s">
        <v>4030</v>
      </c>
      <c r="D4621" s="163">
        <v>45874</v>
      </c>
      <c r="E4621" s="164">
        <v>45919</v>
      </c>
      <c r="F4621" s="165">
        <v>672.63</v>
      </c>
      <c r="G4621" s="166" t="s">
        <v>2258</v>
      </c>
      <c r="H4621" s="161" t="s">
        <v>2021</v>
      </c>
      <c r="I4621" s="161" t="s">
        <v>6130</v>
      </c>
      <c r="J4621" s="161" t="s">
        <v>372</v>
      </c>
      <c r="K4621" s="167"/>
      <c r="L4621" s="168" t="s">
        <v>749</v>
      </c>
      <c r="M4621" s="168" t="s">
        <v>373</v>
      </c>
    </row>
    <row r="4622" spans="1:13" s="169" customFormat="1" x14ac:dyDescent="0.4">
      <c r="A4622" s="161" t="s">
        <v>2011</v>
      </c>
      <c r="B4622" s="161"/>
      <c r="C4622" s="162" t="s">
        <v>4031</v>
      </c>
      <c r="D4622" s="163">
        <v>45874</v>
      </c>
      <c r="E4622" s="164">
        <v>45919</v>
      </c>
      <c r="F4622" s="165">
        <v>1313.78</v>
      </c>
      <c r="G4622" s="166" t="s">
        <v>2258</v>
      </c>
      <c r="H4622" s="161" t="s">
        <v>2021</v>
      </c>
      <c r="I4622" s="161" t="s">
        <v>5939</v>
      </c>
      <c r="J4622" s="161" t="s">
        <v>66</v>
      </c>
      <c r="K4622" s="167"/>
      <c r="L4622" s="168" t="s">
        <v>749</v>
      </c>
      <c r="M4622" s="168" t="s">
        <v>67</v>
      </c>
    </row>
    <row r="4623" spans="1:13" s="169" customFormat="1" x14ac:dyDescent="0.4">
      <c r="A4623" s="161" t="s">
        <v>2011</v>
      </c>
      <c r="B4623" s="161"/>
      <c r="C4623" s="162" t="s">
        <v>4032</v>
      </c>
      <c r="D4623" s="163">
        <v>45874</v>
      </c>
      <c r="E4623" s="164">
        <v>45919</v>
      </c>
      <c r="F4623" s="165">
        <v>654.84</v>
      </c>
      <c r="G4623" s="166" t="s">
        <v>2258</v>
      </c>
      <c r="H4623" s="161" t="s">
        <v>2021</v>
      </c>
      <c r="I4623" s="161" t="s">
        <v>5844</v>
      </c>
      <c r="J4623" s="161" t="s">
        <v>118</v>
      </c>
      <c r="K4623" s="167"/>
      <c r="L4623" s="168" t="s">
        <v>749</v>
      </c>
      <c r="M4623" s="168" t="s">
        <v>119</v>
      </c>
    </row>
    <row r="4624" spans="1:13" s="169" customFormat="1" x14ac:dyDescent="0.4">
      <c r="A4624" s="161" t="s">
        <v>2011</v>
      </c>
      <c r="B4624" s="161"/>
      <c r="C4624" s="162" t="s">
        <v>4033</v>
      </c>
      <c r="D4624" s="163">
        <v>45874</v>
      </c>
      <c r="E4624" s="164">
        <v>45919</v>
      </c>
      <c r="F4624" s="165">
        <v>2654.18</v>
      </c>
      <c r="G4624" s="166" t="s">
        <v>2258</v>
      </c>
      <c r="H4624" s="161" t="s">
        <v>2021</v>
      </c>
      <c r="I4624" s="161" t="s">
        <v>5938</v>
      </c>
      <c r="J4624" s="161" t="s">
        <v>94</v>
      </c>
      <c r="K4624" s="167"/>
      <c r="L4624" s="168" t="s">
        <v>749</v>
      </c>
      <c r="M4624" s="168" t="s">
        <v>95</v>
      </c>
    </row>
    <row r="4625" spans="1:13" s="169" customFormat="1" x14ac:dyDescent="0.4">
      <c r="A4625" s="161" t="s">
        <v>2011</v>
      </c>
      <c r="B4625" s="161"/>
      <c r="C4625" s="162" t="s">
        <v>4034</v>
      </c>
      <c r="D4625" s="163">
        <v>45874</v>
      </c>
      <c r="E4625" s="164">
        <v>45919</v>
      </c>
      <c r="F4625" s="165">
        <v>654.85</v>
      </c>
      <c r="G4625" s="166" t="s">
        <v>2258</v>
      </c>
      <c r="H4625" s="161" t="s">
        <v>2021</v>
      </c>
      <c r="I4625" s="161" t="s">
        <v>5951</v>
      </c>
      <c r="J4625" s="161" t="s">
        <v>96</v>
      </c>
      <c r="K4625" s="167"/>
      <c r="L4625" s="168" t="s">
        <v>749</v>
      </c>
      <c r="M4625" s="168" t="s">
        <v>97</v>
      </c>
    </row>
    <row r="4626" spans="1:13" s="169" customFormat="1" x14ac:dyDescent="0.4">
      <c r="A4626" s="161" t="s">
        <v>2011</v>
      </c>
      <c r="B4626" s="161"/>
      <c r="C4626" s="162" t="s">
        <v>4035</v>
      </c>
      <c r="D4626" s="163">
        <v>45874</v>
      </c>
      <c r="E4626" s="164">
        <v>45919</v>
      </c>
      <c r="F4626" s="165">
        <v>3957.95</v>
      </c>
      <c r="G4626" s="166" t="s">
        <v>2258</v>
      </c>
      <c r="H4626" s="161" t="s">
        <v>2021</v>
      </c>
      <c r="I4626" s="161" t="s">
        <v>6013</v>
      </c>
      <c r="J4626" s="161" t="s">
        <v>98</v>
      </c>
      <c r="K4626" s="167"/>
      <c r="L4626" s="168" t="s">
        <v>749</v>
      </c>
      <c r="M4626" s="168" t="s">
        <v>99</v>
      </c>
    </row>
    <row r="4627" spans="1:13" s="169" customFormat="1" x14ac:dyDescent="0.4">
      <c r="A4627" s="161" t="s">
        <v>2011</v>
      </c>
      <c r="B4627" s="161"/>
      <c r="C4627" s="162" t="s">
        <v>4036</v>
      </c>
      <c r="D4627" s="163">
        <v>45874</v>
      </c>
      <c r="E4627" s="164">
        <v>45919</v>
      </c>
      <c r="F4627" s="165">
        <v>618.44000000000005</v>
      </c>
      <c r="G4627" s="166" t="s">
        <v>2258</v>
      </c>
      <c r="H4627" s="161" t="s">
        <v>2021</v>
      </c>
      <c r="I4627" s="161" t="s">
        <v>6111</v>
      </c>
      <c r="J4627" s="161" t="s">
        <v>358</v>
      </c>
      <c r="K4627" s="167"/>
      <c r="L4627" s="168" t="s">
        <v>749</v>
      </c>
      <c r="M4627" s="168" t="s">
        <v>359</v>
      </c>
    </row>
    <row r="4628" spans="1:13" s="169" customFormat="1" x14ac:dyDescent="0.4">
      <c r="A4628" s="161" t="s">
        <v>2011</v>
      </c>
      <c r="B4628" s="161"/>
      <c r="C4628" s="162" t="s">
        <v>4037</v>
      </c>
      <c r="D4628" s="163">
        <v>45874</v>
      </c>
      <c r="E4628" s="164">
        <v>45919</v>
      </c>
      <c r="F4628" s="165">
        <v>1315.14</v>
      </c>
      <c r="G4628" s="166" t="s">
        <v>2258</v>
      </c>
      <c r="H4628" s="161" t="s">
        <v>2021</v>
      </c>
      <c r="I4628" s="161" t="s">
        <v>5950</v>
      </c>
      <c r="J4628" s="161" t="s">
        <v>110</v>
      </c>
      <c r="K4628" s="167"/>
      <c r="L4628" s="168" t="s">
        <v>749</v>
      </c>
      <c r="M4628" s="168" t="s">
        <v>111</v>
      </c>
    </row>
    <row r="4629" spans="1:13" s="169" customFormat="1" x14ac:dyDescent="0.4">
      <c r="A4629" s="161" t="s">
        <v>2011</v>
      </c>
      <c r="B4629" s="161"/>
      <c r="C4629" s="162" t="s">
        <v>4038</v>
      </c>
      <c r="D4629" s="163">
        <v>45874</v>
      </c>
      <c r="E4629" s="164">
        <v>45919</v>
      </c>
      <c r="F4629" s="165">
        <v>2439.33</v>
      </c>
      <c r="G4629" s="166" t="s">
        <v>2258</v>
      </c>
      <c r="H4629" s="161" t="s">
        <v>2021</v>
      </c>
      <c r="I4629" s="161" t="s">
        <v>5968</v>
      </c>
      <c r="J4629" s="161" t="s">
        <v>108</v>
      </c>
      <c r="K4629" s="167"/>
      <c r="L4629" s="168" t="s">
        <v>749</v>
      </c>
      <c r="M4629" s="168" t="s">
        <v>109</v>
      </c>
    </row>
    <row r="4630" spans="1:13" s="169" customFormat="1" x14ac:dyDescent="0.4">
      <c r="A4630" s="161" t="s">
        <v>2011</v>
      </c>
      <c r="B4630" s="161"/>
      <c r="C4630" s="162" t="s">
        <v>4039</v>
      </c>
      <c r="D4630" s="163">
        <v>45874</v>
      </c>
      <c r="E4630" s="164">
        <v>45919</v>
      </c>
      <c r="F4630" s="165">
        <v>6627.04</v>
      </c>
      <c r="G4630" s="166" t="s">
        <v>2258</v>
      </c>
      <c r="H4630" s="161" t="s">
        <v>2021</v>
      </c>
      <c r="I4630" s="161" t="s">
        <v>6033</v>
      </c>
      <c r="J4630" s="161" t="s">
        <v>80</v>
      </c>
      <c r="K4630" s="167"/>
      <c r="L4630" s="168" t="s">
        <v>749</v>
      </c>
      <c r="M4630" s="168" t="s">
        <v>81</v>
      </c>
    </row>
    <row r="4631" spans="1:13" s="169" customFormat="1" x14ac:dyDescent="0.4">
      <c r="A4631" s="161" t="s">
        <v>2011</v>
      </c>
      <c r="B4631" s="161"/>
      <c r="C4631" s="162" t="s">
        <v>4040</v>
      </c>
      <c r="D4631" s="163">
        <v>45874</v>
      </c>
      <c r="E4631" s="164">
        <v>45919</v>
      </c>
      <c r="F4631" s="165">
        <v>605.9</v>
      </c>
      <c r="G4631" s="166" t="s">
        <v>2258</v>
      </c>
      <c r="H4631" s="161" t="s">
        <v>2021</v>
      </c>
      <c r="I4631" s="161" t="s">
        <v>5982</v>
      </c>
      <c r="J4631" s="161" t="s">
        <v>132</v>
      </c>
      <c r="K4631" s="167"/>
      <c r="L4631" s="168" t="s">
        <v>749</v>
      </c>
      <c r="M4631" s="168" t="s">
        <v>133</v>
      </c>
    </row>
    <row r="4632" spans="1:13" s="169" customFormat="1" x14ac:dyDescent="0.4">
      <c r="A4632" s="161" t="s">
        <v>2011</v>
      </c>
      <c r="B4632" s="161"/>
      <c r="C4632" s="162" t="s">
        <v>4041</v>
      </c>
      <c r="D4632" s="163">
        <v>45874</v>
      </c>
      <c r="E4632" s="164">
        <v>45919</v>
      </c>
      <c r="F4632" s="165">
        <v>654.29999999999995</v>
      </c>
      <c r="G4632" s="166" t="s">
        <v>2258</v>
      </c>
      <c r="H4632" s="161" t="s">
        <v>2021</v>
      </c>
      <c r="I4632" s="161" t="s">
        <v>5895</v>
      </c>
      <c r="J4632" s="161" t="s">
        <v>102</v>
      </c>
      <c r="K4632" s="167"/>
      <c r="L4632" s="168" t="s">
        <v>749</v>
      </c>
      <c r="M4632" s="168" t="s">
        <v>103</v>
      </c>
    </row>
    <row r="4633" spans="1:13" s="169" customFormat="1" x14ac:dyDescent="0.4">
      <c r="A4633" s="161" t="s">
        <v>2011</v>
      </c>
      <c r="B4633" s="161"/>
      <c r="C4633" s="162" t="s">
        <v>4042</v>
      </c>
      <c r="D4633" s="163">
        <v>45874</v>
      </c>
      <c r="E4633" s="164">
        <v>45919</v>
      </c>
      <c r="F4633" s="165">
        <v>2229.13</v>
      </c>
      <c r="G4633" s="166" t="s">
        <v>2258</v>
      </c>
      <c r="H4633" s="161" t="s">
        <v>2021</v>
      </c>
      <c r="I4633" s="161" t="s">
        <v>6131</v>
      </c>
      <c r="J4633" s="161" t="s">
        <v>210</v>
      </c>
      <c r="K4633" s="167"/>
      <c r="L4633" s="168" t="s">
        <v>749</v>
      </c>
      <c r="M4633" s="168" t="s">
        <v>211</v>
      </c>
    </row>
    <row r="4634" spans="1:13" s="169" customFormat="1" x14ac:dyDescent="0.4">
      <c r="A4634" s="161" t="s">
        <v>2011</v>
      </c>
      <c r="B4634" s="161"/>
      <c r="C4634" s="162" t="s">
        <v>4043</v>
      </c>
      <c r="D4634" s="163">
        <v>45874</v>
      </c>
      <c r="E4634" s="164">
        <v>45919</v>
      </c>
      <c r="F4634" s="165">
        <v>9629.41</v>
      </c>
      <c r="G4634" s="166" t="s">
        <v>2258</v>
      </c>
      <c r="H4634" s="161" t="s">
        <v>2021</v>
      </c>
      <c r="I4634" s="161" t="s">
        <v>6132</v>
      </c>
      <c r="J4634" s="161" t="s">
        <v>226</v>
      </c>
      <c r="K4634" s="167"/>
      <c r="L4634" s="168" t="s">
        <v>749</v>
      </c>
      <c r="M4634" s="168" t="s">
        <v>227</v>
      </c>
    </row>
    <row r="4635" spans="1:13" s="169" customFormat="1" x14ac:dyDescent="0.4">
      <c r="A4635" s="161" t="s">
        <v>2011</v>
      </c>
      <c r="B4635" s="161"/>
      <c r="C4635" s="162" t="s">
        <v>4044</v>
      </c>
      <c r="D4635" s="163">
        <v>45874</v>
      </c>
      <c r="E4635" s="164">
        <v>45919</v>
      </c>
      <c r="F4635" s="165">
        <v>2460.4899999999998</v>
      </c>
      <c r="G4635" s="166" t="s">
        <v>2258</v>
      </c>
      <c r="H4635" s="161" t="s">
        <v>2021</v>
      </c>
      <c r="I4635" s="161" t="s">
        <v>6133</v>
      </c>
      <c r="J4635" s="161" t="s">
        <v>254</v>
      </c>
      <c r="K4635" s="167"/>
      <c r="L4635" s="168" t="s">
        <v>749</v>
      </c>
      <c r="M4635" s="168" t="s">
        <v>255</v>
      </c>
    </row>
    <row r="4636" spans="1:13" s="169" customFormat="1" x14ac:dyDescent="0.4">
      <c r="A4636" s="161" t="s">
        <v>2011</v>
      </c>
      <c r="B4636" s="161"/>
      <c r="C4636" s="162" t="s">
        <v>4045</v>
      </c>
      <c r="D4636" s="163">
        <v>45874</v>
      </c>
      <c r="E4636" s="164">
        <v>45919</v>
      </c>
      <c r="F4636" s="165">
        <v>2229.14</v>
      </c>
      <c r="G4636" s="166" t="s">
        <v>2258</v>
      </c>
      <c r="H4636" s="161" t="s">
        <v>2021</v>
      </c>
      <c r="I4636" s="161" t="s">
        <v>6134</v>
      </c>
      <c r="J4636" s="161" t="s">
        <v>262</v>
      </c>
      <c r="K4636" s="167"/>
      <c r="L4636" s="168" t="s">
        <v>749</v>
      </c>
      <c r="M4636" s="168" t="s">
        <v>263</v>
      </c>
    </row>
    <row r="4637" spans="1:13" s="169" customFormat="1" x14ac:dyDescent="0.4">
      <c r="A4637" s="161" t="s">
        <v>2011</v>
      </c>
      <c r="B4637" s="161"/>
      <c r="C4637" s="162" t="s">
        <v>4046</v>
      </c>
      <c r="D4637" s="163">
        <v>45874</v>
      </c>
      <c r="E4637" s="164">
        <v>45919</v>
      </c>
      <c r="F4637" s="165">
        <v>539.41999999999996</v>
      </c>
      <c r="G4637" s="166" t="s">
        <v>2258</v>
      </c>
      <c r="H4637" s="161" t="s">
        <v>2021</v>
      </c>
      <c r="I4637" s="161" t="s">
        <v>5890</v>
      </c>
      <c r="J4637" s="161" t="s">
        <v>92</v>
      </c>
      <c r="K4637" s="167"/>
      <c r="L4637" s="168" t="s">
        <v>749</v>
      </c>
      <c r="M4637" s="168" t="s">
        <v>93</v>
      </c>
    </row>
    <row r="4638" spans="1:13" s="169" customFormat="1" x14ac:dyDescent="0.4">
      <c r="A4638" s="161" t="s">
        <v>2011</v>
      </c>
      <c r="B4638" s="161"/>
      <c r="C4638" s="162" t="s">
        <v>4047</v>
      </c>
      <c r="D4638" s="163">
        <v>45874</v>
      </c>
      <c r="E4638" s="164">
        <v>45919</v>
      </c>
      <c r="F4638" s="165">
        <v>572.83000000000004</v>
      </c>
      <c r="G4638" s="166" t="s">
        <v>2258</v>
      </c>
      <c r="H4638" s="161" t="s">
        <v>2021</v>
      </c>
      <c r="I4638" s="161" t="s">
        <v>5970</v>
      </c>
      <c r="J4638" s="161" t="s">
        <v>130</v>
      </c>
      <c r="K4638" s="167"/>
      <c r="L4638" s="168" t="s">
        <v>749</v>
      </c>
      <c r="M4638" s="168" t="s">
        <v>131</v>
      </c>
    </row>
    <row r="4639" spans="1:13" s="169" customFormat="1" x14ac:dyDescent="0.4">
      <c r="A4639" s="161" t="s">
        <v>2011</v>
      </c>
      <c r="B4639" s="161"/>
      <c r="C4639" s="162" t="s">
        <v>4048</v>
      </c>
      <c r="D4639" s="163">
        <v>45874</v>
      </c>
      <c r="E4639" s="164">
        <v>45919</v>
      </c>
      <c r="F4639" s="165">
        <v>573.26</v>
      </c>
      <c r="G4639" s="166" t="s">
        <v>2258</v>
      </c>
      <c r="H4639" s="161" t="s">
        <v>2021</v>
      </c>
      <c r="I4639" s="161" t="s">
        <v>5990</v>
      </c>
      <c r="J4639" s="161" t="s">
        <v>150</v>
      </c>
      <c r="K4639" s="167"/>
      <c r="L4639" s="168" t="s">
        <v>749</v>
      </c>
      <c r="M4639" s="168" t="s">
        <v>151</v>
      </c>
    </row>
    <row r="4640" spans="1:13" s="169" customFormat="1" x14ac:dyDescent="0.4">
      <c r="A4640" s="161" t="s">
        <v>2011</v>
      </c>
      <c r="B4640" s="161"/>
      <c r="C4640" s="162" t="s">
        <v>4049</v>
      </c>
      <c r="D4640" s="163">
        <v>45874</v>
      </c>
      <c r="E4640" s="164">
        <v>45919</v>
      </c>
      <c r="F4640" s="165">
        <v>2381.94</v>
      </c>
      <c r="G4640" s="166" t="s">
        <v>2258</v>
      </c>
      <c r="H4640" s="161" t="s">
        <v>2021</v>
      </c>
      <c r="I4640" s="161" t="s">
        <v>6135</v>
      </c>
      <c r="J4640" s="161" t="s">
        <v>104</v>
      </c>
      <c r="K4640" s="167"/>
      <c r="L4640" s="168" t="s">
        <v>749</v>
      </c>
      <c r="M4640" s="168" t="s">
        <v>105</v>
      </c>
    </row>
    <row r="4641" spans="1:13" s="169" customFormat="1" x14ac:dyDescent="0.4">
      <c r="A4641" s="161" t="s">
        <v>2011</v>
      </c>
      <c r="B4641" s="161"/>
      <c r="C4641" s="162" t="s">
        <v>4050</v>
      </c>
      <c r="D4641" s="163">
        <v>45874</v>
      </c>
      <c r="E4641" s="164">
        <v>45919</v>
      </c>
      <c r="F4641" s="165">
        <v>6751.3</v>
      </c>
      <c r="G4641" s="166" t="s">
        <v>2263</v>
      </c>
      <c r="H4641" s="161" t="s">
        <v>2009</v>
      </c>
      <c r="I4641" s="161" t="s">
        <v>6136</v>
      </c>
      <c r="J4641" s="161" t="s">
        <v>52</v>
      </c>
      <c r="K4641" s="167"/>
      <c r="L4641" s="168" t="s">
        <v>749</v>
      </c>
      <c r="M4641" s="168" t="s">
        <v>53</v>
      </c>
    </row>
    <row r="4642" spans="1:13" s="169" customFormat="1" x14ac:dyDescent="0.4">
      <c r="A4642" s="161" t="s">
        <v>2011</v>
      </c>
      <c r="B4642" s="161"/>
      <c r="C4642" s="162" t="s">
        <v>4051</v>
      </c>
      <c r="D4642" s="163">
        <v>45874</v>
      </c>
      <c r="E4642" s="164">
        <v>45919</v>
      </c>
      <c r="F4642" s="165">
        <v>2245.84</v>
      </c>
      <c r="G4642" s="166" t="s">
        <v>2258</v>
      </c>
      <c r="H4642" s="161" t="s">
        <v>2021</v>
      </c>
      <c r="I4642" s="161" t="s">
        <v>6049</v>
      </c>
      <c r="J4642" s="161" t="s">
        <v>380</v>
      </c>
      <c r="K4642" s="167"/>
      <c r="L4642" s="168" t="s">
        <v>749</v>
      </c>
      <c r="M4642" s="168" t="s">
        <v>381</v>
      </c>
    </row>
    <row r="4643" spans="1:13" s="169" customFormat="1" x14ac:dyDescent="0.4">
      <c r="A4643" s="161" t="s">
        <v>2011</v>
      </c>
      <c r="B4643" s="161"/>
      <c r="C4643" s="162" t="s">
        <v>4052</v>
      </c>
      <c r="D4643" s="163">
        <v>45874</v>
      </c>
      <c r="E4643" s="164">
        <v>45919</v>
      </c>
      <c r="F4643" s="165">
        <v>2524.35</v>
      </c>
      <c r="G4643" s="166" t="s">
        <v>2258</v>
      </c>
      <c r="H4643" s="161" t="s">
        <v>2021</v>
      </c>
      <c r="I4643" s="161" t="s">
        <v>5847</v>
      </c>
      <c r="J4643" s="161" t="s">
        <v>420</v>
      </c>
      <c r="K4643" s="167"/>
      <c r="L4643" s="168" t="s">
        <v>749</v>
      </c>
      <c r="M4643" s="168" t="s">
        <v>421</v>
      </c>
    </row>
    <row r="4644" spans="1:13" s="169" customFormat="1" x14ac:dyDescent="0.4">
      <c r="A4644" s="161" t="s">
        <v>2011</v>
      </c>
      <c r="B4644" s="161"/>
      <c r="C4644" s="162" t="s">
        <v>4053</v>
      </c>
      <c r="D4644" s="163">
        <v>45874</v>
      </c>
      <c r="E4644" s="164">
        <v>45919</v>
      </c>
      <c r="F4644" s="165">
        <v>2245.85</v>
      </c>
      <c r="G4644" s="166" t="s">
        <v>2258</v>
      </c>
      <c r="H4644" s="161" t="s">
        <v>2021</v>
      </c>
      <c r="I4644" s="161" t="s">
        <v>5967</v>
      </c>
      <c r="J4644" s="161" t="s">
        <v>406</v>
      </c>
      <c r="K4644" s="167"/>
      <c r="L4644" s="168" t="s">
        <v>749</v>
      </c>
      <c r="M4644" s="168" t="s">
        <v>407</v>
      </c>
    </row>
    <row r="4645" spans="1:13" s="169" customFormat="1" x14ac:dyDescent="0.4">
      <c r="A4645" s="161" t="s">
        <v>2011</v>
      </c>
      <c r="B4645" s="161"/>
      <c r="C4645" s="162" t="s">
        <v>4054</v>
      </c>
      <c r="D4645" s="163">
        <v>45874</v>
      </c>
      <c r="E4645" s="164">
        <v>45919</v>
      </c>
      <c r="F4645" s="165">
        <v>2245.84</v>
      </c>
      <c r="G4645" s="166" t="s">
        <v>2258</v>
      </c>
      <c r="H4645" s="161" t="s">
        <v>2021</v>
      </c>
      <c r="I4645" s="161" t="s">
        <v>6046</v>
      </c>
      <c r="J4645" s="161" t="s">
        <v>424</v>
      </c>
      <c r="K4645" s="167"/>
      <c r="L4645" s="168" t="s">
        <v>749</v>
      </c>
      <c r="M4645" s="168" t="s">
        <v>425</v>
      </c>
    </row>
    <row r="4646" spans="1:13" s="169" customFormat="1" x14ac:dyDescent="0.4">
      <c r="A4646" s="161" t="s">
        <v>2011</v>
      </c>
      <c r="B4646" s="161"/>
      <c r="C4646" s="162" t="s">
        <v>4055</v>
      </c>
      <c r="D4646" s="163">
        <v>45874</v>
      </c>
      <c r="E4646" s="164">
        <v>45919</v>
      </c>
      <c r="F4646" s="165">
        <v>2524.35</v>
      </c>
      <c r="G4646" s="166" t="s">
        <v>2258</v>
      </c>
      <c r="H4646" s="161" t="s">
        <v>2021</v>
      </c>
      <c r="I4646" s="161" t="s">
        <v>6048</v>
      </c>
      <c r="J4646" s="161" t="s">
        <v>388</v>
      </c>
      <c r="K4646" s="167"/>
      <c r="L4646" s="168" t="s">
        <v>749</v>
      </c>
      <c r="M4646" s="168" t="s">
        <v>389</v>
      </c>
    </row>
    <row r="4647" spans="1:13" s="169" customFormat="1" x14ac:dyDescent="0.4">
      <c r="A4647" s="161" t="s">
        <v>2011</v>
      </c>
      <c r="B4647" s="161"/>
      <c r="C4647" s="162" t="s">
        <v>4056</v>
      </c>
      <c r="D4647" s="163">
        <v>45874</v>
      </c>
      <c r="E4647" s="164">
        <v>45919</v>
      </c>
      <c r="F4647" s="165">
        <v>2133.12</v>
      </c>
      <c r="G4647" s="166" t="s">
        <v>2258</v>
      </c>
      <c r="H4647" s="161" t="s">
        <v>2021</v>
      </c>
      <c r="I4647" s="161" t="s">
        <v>5914</v>
      </c>
      <c r="J4647" s="161" t="s">
        <v>468</v>
      </c>
      <c r="K4647" s="167"/>
      <c r="L4647" s="168" t="s">
        <v>749</v>
      </c>
      <c r="M4647" s="168" t="s">
        <v>469</v>
      </c>
    </row>
    <row r="4648" spans="1:13" s="169" customFormat="1" x14ac:dyDescent="0.4">
      <c r="A4648" s="161" t="s">
        <v>2011</v>
      </c>
      <c r="B4648" s="161"/>
      <c r="C4648" s="162" t="s">
        <v>4057</v>
      </c>
      <c r="D4648" s="163">
        <v>45874</v>
      </c>
      <c r="E4648" s="164">
        <v>45919</v>
      </c>
      <c r="F4648" s="165">
        <v>2245.85</v>
      </c>
      <c r="G4648" s="166" t="s">
        <v>2258</v>
      </c>
      <c r="H4648" s="161" t="s">
        <v>2021</v>
      </c>
      <c r="I4648" s="161" t="s">
        <v>6047</v>
      </c>
      <c r="J4648" s="161" t="s">
        <v>436</v>
      </c>
      <c r="K4648" s="167"/>
      <c r="L4648" s="168" t="s">
        <v>749</v>
      </c>
      <c r="M4648" s="168" t="s">
        <v>437</v>
      </c>
    </row>
    <row r="4649" spans="1:13" s="169" customFormat="1" x14ac:dyDescent="0.4">
      <c r="A4649" s="161" t="s">
        <v>2011</v>
      </c>
      <c r="B4649" s="161"/>
      <c r="C4649" s="162" t="s">
        <v>4058</v>
      </c>
      <c r="D4649" s="163">
        <v>45874</v>
      </c>
      <c r="E4649" s="164">
        <v>45919</v>
      </c>
      <c r="F4649" s="165">
        <v>2245.84</v>
      </c>
      <c r="G4649" s="166" t="s">
        <v>2258</v>
      </c>
      <c r="H4649" s="161" t="s">
        <v>2021</v>
      </c>
      <c r="I4649" s="161" t="s">
        <v>5981</v>
      </c>
      <c r="J4649" s="161" t="s">
        <v>426</v>
      </c>
      <c r="K4649" s="167"/>
      <c r="L4649" s="168" t="s">
        <v>749</v>
      </c>
      <c r="M4649" s="168" t="s">
        <v>427</v>
      </c>
    </row>
    <row r="4650" spans="1:13" s="169" customFormat="1" x14ac:dyDescent="0.4">
      <c r="A4650" s="161" t="s">
        <v>2011</v>
      </c>
      <c r="B4650" s="161"/>
      <c r="C4650" s="162" t="s">
        <v>4059</v>
      </c>
      <c r="D4650" s="163">
        <v>45874</v>
      </c>
      <c r="E4650" s="164">
        <v>45919</v>
      </c>
      <c r="F4650" s="165">
        <v>2245.84</v>
      </c>
      <c r="G4650" s="166" t="s">
        <v>2258</v>
      </c>
      <c r="H4650" s="161" t="s">
        <v>2021</v>
      </c>
      <c r="I4650" s="161" t="s">
        <v>6045</v>
      </c>
      <c r="J4650" s="161" t="s">
        <v>382</v>
      </c>
      <c r="K4650" s="167"/>
      <c r="L4650" s="168" t="s">
        <v>749</v>
      </c>
      <c r="M4650" s="168" t="s">
        <v>383</v>
      </c>
    </row>
    <row r="4651" spans="1:13" s="169" customFormat="1" x14ac:dyDescent="0.4">
      <c r="A4651" s="161" t="s">
        <v>2011</v>
      </c>
      <c r="B4651" s="161"/>
      <c r="C4651" s="162" t="s">
        <v>4060</v>
      </c>
      <c r="D4651" s="163">
        <v>45874</v>
      </c>
      <c r="E4651" s="164">
        <v>45919</v>
      </c>
      <c r="F4651" s="165">
        <v>7867.07</v>
      </c>
      <c r="G4651" s="166" t="s">
        <v>2258</v>
      </c>
      <c r="H4651" s="161" t="s">
        <v>2021</v>
      </c>
      <c r="I4651" s="161" t="s">
        <v>5983</v>
      </c>
      <c r="J4651" s="161" t="s">
        <v>430</v>
      </c>
      <c r="K4651" s="167"/>
      <c r="L4651" s="168" t="s">
        <v>749</v>
      </c>
      <c r="M4651" s="168" t="s">
        <v>431</v>
      </c>
    </row>
    <row r="4652" spans="1:13" s="169" customFormat="1" x14ac:dyDescent="0.4">
      <c r="A4652" s="161" t="s">
        <v>2011</v>
      </c>
      <c r="B4652" s="161"/>
      <c r="C4652" s="162" t="s">
        <v>4061</v>
      </c>
      <c r="D4652" s="163">
        <v>45874</v>
      </c>
      <c r="E4652" s="164">
        <v>45919</v>
      </c>
      <c r="F4652" s="165">
        <v>9473.01</v>
      </c>
      <c r="G4652" s="166" t="s">
        <v>2258</v>
      </c>
      <c r="H4652" s="161" t="s">
        <v>2021</v>
      </c>
      <c r="I4652" s="161" t="s">
        <v>5848</v>
      </c>
      <c r="J4652" s="161" t="s">
        <v>422</v>
      </c>
      <c r="K4652" s="167"/>
      <c r="L4652" s="168" t="s">
        <v>749</v>
      </c>
      <c r="M4652" s="168" t="s">
        <v>423</v>
      </c>
    </row>
    <row r="4653" spans="1:13" s="169" customFormat="1" x14ac:dyDescent="0.4">
      <c r="A4653" s="161" t="s">
        <v>2011</v>
      </c>
      <c r="B4653" s="161"/>
      <c r="C4653" s="162" t="s">
        <v>4062</v>
      </c>
      <c r="D4653" s="163">
        <v>45874</v>
      </c>
      <c r="E4653" s="164">
        <v>45919</v>
      </c>
      <c r="F4653" s="165">
        <v>17783.62</v>
      </c>
      <c r="G4653" s="166" t="s">
        <v>2258</v>
      </c>
      <c r="H4653" s="161" t="s">
        <v>2021</v>
      </c>
      <c r="I4653" s="161" t="s">
        <v>5846</v>
      </c>
      <c r="J4653" s="161" t="s">
        <v>414</v>
      </c>
      <c r="K4653" s="167"/>
      <c r="L4653" s="168" t="s">
        <v>749</v>
      </c>
      <c r="M4653" s="168" t="s">
        <v>415</v>
      </c>
    </row>
    <row r="4654" spans="1:13" s="169" customFormat="1" x14ac:dyDescent="0.4">
      <c r="A4654" s="161" t="s">
        <v>2011</v>
      </c>
      <c r="B4654" s="161"/>
      <c r="C4654" s="162" t="s">
        <v>4063</v>
      </c>
      <c r="D4654" s="163">
        <v>45874</v>
      </c>
      <c r="E4654" s="164">
        <v>45919</v>
      </c>
      <c r="F4654" s="165">
        <v>8130.29</v>
      </c>
      <c r="G4654" s="166" t="s">
        <v>2258</v>
      </c>
      <c r="H4654" s="161" t="s">
        <v>2021</v>
      </c>
      <c r="I4654" s="161" t="s">
        <v>6044</v>
      </c>
      <c r="J4654" s="161" t="s">
        <v>368</v>
      </c>
      <c r="K4654" s="167"/>
      <c r="L4654" s="168" t="s">
        <v>749</v>
      </c>
      <c r="M4654" s="168" t="s">
        <v>369</v>
      </c>
    </row>
    <row r="4655" spans="1:13" s="169" customFormat="1" x14ac:dyDescent="0.4">
      <c r="A4655" s="161" t="s">
        <v>2011</v>
      </c>
      <c r="B4655" s="161"/>
      <c r="C4655" s="162" t="s">
        <v>4064</v>
      </c>
      <c r="D4655" s="163">
        <v>45874</v>
      </c>
      <c r="E4655" s="164">
        <v>45919</v>
      </c>
      <c r="F4655" s="165">
        <v>2960.94</v>
      </c>
      <c r="G4655" s="166" t="s">
        <v>2258</v>
      </c>
      <c r="H4655" s="161" t="s">
        <v>2021</v>
      </c>
      <c r="I4655" s="161" t="s">
        <v>5876</v>
      </c>
      <c r="J4655" s="161" t="s">
        <v>46</v>
      </c>
      <c r="K4655" s="167"/>
      <c r="L4655" s="168" t="s">
        <v>749</v>
      </c>
      <c r="M4655" s="168" t="s">
        <v>47</v>
      </c>
    </row>
    <row r="4656" spans="1:13" s="169" customFormat="1" x14ac:dyDescent="0.4">
      <c r="A4656" s="161" t="s">
        <v>2011</v>
      </c>
      <c r="B4656" s="161"/>
      <c r="C4656" s="162" t="s">
        <v>4065</v>
      </c>
      <c r="D4656" s="163">
        <v>45874</v>
      </c>
      <c r="E4656" s="164">
        <v>45919</v>
      </c>
      <c r="F4656" s="165">
        <v>3584.18</v>
      </c>
      <c r="G4656" s="166" t="s">
        <v>2258</v>
      </c>
      <c r="H4656" s="161" t="s">
        <v>2021</v>
      </c>
      <c r="I4656" s="161" t="s">
        <v>6000</v>
      </c>
      <c r="J4656" s="161" t="s">
        <v>40</v>
      </c>
      <c r="K4656" s="167"/>
      <c r="L4656" s="168" t="s">
        <v>749</v>
      </c>
      <c r="M4656" s="168" t="s">
        <v>41</v>
      </c>
    </row>
    <row r="4657" spans="1:13" s="169" customFormat="1" x14ac:dyDescent="0.4">
      <c r="A4657" s="161" t="s">
        <v>2011</v>
      </c>
      <c r="B4657" s="161"/>
      <c r="C4657" s="162" t="s">
        <v>4066</v>
      </c>
      <c r="D4657" s="163">
        <v>45874</v>
      </c>
      <c r="E4657" s="164">
        <v>45919</v>
      </c>
      <c r="F4657" s="165">
        <v>4309.28</v>
      </c>
      <c r="G4657" s="166" t="s">
        <v>2258</v>
      </c>
      <c r="H4657" s="161" t="s">
        <v>2021</v>
      </c>
      <c r="I4657" s="161" t="s">
        <v>5883</v>
      </c>
      <c r="J4657" s="161" t="s">
        <v>50</v>
      </c>
      <c r="K4657" s="167"/>
      <c r="L4657" s="168" t="s">
        <v>749</v>
      </c>
      <c r="M4657" s="168" t="s">
        <v>51</v>
      </c>
    </row>
    <row r="4658" spans="1:13" s="169" customFormat="1" x14ac:dyDescent="0.4">
      <c r="A4658" s="161" t="s">
        <v>2011</v>
      </c>
      <c r="B4658" s="161"/>
      <c r="C4658" s="162" t="s">
        <v>4067</v>
      </c>
      <c r="D4658" s="163">
        <v>45874</v>
      </c>
      <c r="E4658" s="164">
        <v>45919</v>
      </c>
      <c r="F4658" s="165">
        <v>5894.4</v>
      </c>
      <c r="G4658" s="166" t="s">
        <v>2258</v>
      </c>
      <c r="H4658" s="161" t="s">
        <v>2021</v>
      </c>
      <c r="I4658" s="161" t="s">
        <v>5957</v>
      </c>
      <c r="J4658" s="161" t="s">
        <v>44</v>
      </c>
      <c r="K4658" s="167"/>
      <c r="L4658" s="168" t="s">
        <v>749</v>
      </c>
      <c r="M4658" s="168" t="s">
        <v>45</v>
      </c>
    </row>
    <row r="4659" spans="1:13" s="169" customFormat="1" x14ac:dyDescent="0.4">
      <c r="A4659" s="161" t="s">
        <v>2011</v>
      </c>
      <c r="B4659" s="161"/>
      <c r="C4659" s="162" t="s">
        <v>4068</v>
      </c>
      <c r="D4659" s="163">
        <v>45874</v>
      </c>
      <c r="E4659" s="164">
        <v>45919</v>
      </c>
      <c r="F4659" s="165">
        <v>14060.21</v>
      </c>
      <c r="G4659" s="166" t="s">
        <v>2258</v>
      </c>
      <c r="H4659" s="161" t="s">
        <v>2021</v>
      </c>
      <c r="I4659" s="161" t="s">
        <v>5865</v>
      </c>
      <c r="J4659" s="161" t="s">
        <v>18</v>
      </c>
      <c r="K4659" s="167"/>
      <c r="L4659" s="168" t="s">
        <v>749</v>
      </c>
      <c r="M4659" s="168" t="s">
        <v>19</v>
      </c>
    </row>
    <row r="4660" spans="1:13" s="169" customFormat="1" x14ac:dyDescent="0.4">
      <c r="A4660" s="161" t="s">
        <v>2011</v>
      </c>
      <c r="B4660" s="161"/>
      <c r="C4660" s="162" t="s">
        <v>4069</v>
      </c>
      <c r="D4660" s="163">
        <v>45874</v>
      </c>
      <c r="E4660" s="164">
        <v>45919</v>
      </c>
      <c r="F4660" s="165">
        <v>55096.51</v>
      </c>
      <c r="G4660" s="166" t="s">
        <v>2258</v>
      </c>
      <c r="H4660" s="161" t="s">
        <v>2021</v>
      </c>
      <c r="I4660" s="161" t="s">
        <v>5864</v>
      </c>
      <c r="J4660" s="161" t="s">
        <v>36</v>
      </c>
      <c r="K4660" s="167"/>
      <c r="L4660" s="168" t="s">
        <v>749</v>
      </c>
      <c r="M4660" s="168" t="s">
        <v>37</v>
      </c>
    </row>
    <row r="4661" spans="1:13" s="169" customFormat="1" x14ac:dyDescent="0.4">
      <c r="A4661" s="161" t="s">
        <v>2011</v>
      </c>
      <c r="B4661" s="161"/>
      <c r="C4661" s="162" t="s">
        <v>4070</v>
      </c>
      <c r="D4661" s="163">
        <v>45874</v>
      </c>
      <c r="E4661" s="164">
        <v>45919</v>
      </c>
      <c r="F4661" s="165">
        <v>96444.6</v>
      </c>
      <c r="G4661" s="166" t="s">
        <v>2258</v>
      </c>
      <c r="H4661" s="161" t="s">
        <v>2021</v>
      </c>
      <c r="I4661" s="161" t="s">
        <v>5863</v>
      </c>
      <c r="J4661" s="161" t="s">
        <v>32</v>
      </c>
      <c r="K4661" s="167"/>
      <c r="L4661" s="168" t="s">
        <v>749</v>
      </c>
      <c r="M4661" s="168" t="s">
        <v>33</v>
      </c>
    </row>
    <row r="4662" spans="1:13" s="169" customFormat="1" x14ac:dyDescent="0.4">
      <c r="A4662" s="161" t="s">
        <v>2011</v>
      </c>
      <c r="B4662" s="161"/>
      <c r="C4662" s="162" t="s">
        <v>4071</v>
      </c>
      <c r="D4662" s="163">
        <v>45874</v>
      </c>
      <c r="E4662" s="164">
        <v>45919</v>
      </c>
      <c r="F4662" s="165">
        <v>55074.03</v>
      </c>
      <c r="G4662" s="166" t="s">
        <v>2258</v>
      </c>
      <c r="H4662" s="161" t="s">
        <v>2021</v>
      </c>
      <c r="I4662" s="161" t="s">
        <v>5921</v>
      </c>
      <c r="J4662" s="161" t="s">
        <v>48</v>
      </c>
      <c r="K4662" s="167"/>
      <c r="L4662" s="168" t="s">
        <v>749</v>
      </c>
      <c r="M4662" s="168" t="s">
        <v>49</v>
      </c>
    </row>
    <row r="4663" spans="1:13" s="169" customFormat="1" x14ac:dyDescent="0.4">
      <c r="A4663" s="161" t="s">
        <v>2011</v>
      </c>
      <c r="B4663" s="161"/>
      <c r="C4663" s="162" t="s">
        <v>4072</v>
      </c>
      <c r="D4663" s="163">
        <v>45874</v>
      </c>
      <c r="E4663" s="164">
        <v>45919</v>
      </c>
      <c r="F4663" s="165">
        <v>8428.31</v>
      </c>
      <c r="G4663" s="166" t="s">
        <v>2258</v>
      </c>
      <c r="H4663" s="161" t="s">
        <v>2021</v>
      </c>
      <c r="I4663" s="161" t="s">
        <v>5943</v>
      </c>
      <c r="J4663" s="161" t="s">
        <v>42</v>
      </c>
      <c r="K4663" s="167"/>
      <c r="L4663" s="168" t="s">
        <v>749</v>
      </c>
      <c r="M4663" s="168" t="s">
        <v>43</v>
      </c>
    </row>
    <row r="4664" spans="1:13" s="169" customFormat="1" x14ac:dyDescent="0.4">
      <c r="A4664" s="161" t="s">
        <v>2011</v>
      </c>
      <c r="B4664" s="161"/>
      <c r="C4664" s="162" t="s">
        <v>4073</v>
      </c>
      <c r="D4664" s="163">
        <v>45874</v>
      </c>
      <c r="E4664" s="164">
        <v>45919</v>
      </c>
      <c r="F4664" s="165">
        <v>1220.1500000000001</v>
      </c>
      <c r="G4664" s="166" t="s">
        <v>2258</v>
      </c>
      <c r="H4664" s="161" t="s">
        <v>2021</v>
      </c>
      <c r="I4664" s="161" t="s">
        <v>6077</v>
      </c>
      <c r="J4664" s="161" t="s">
        <v>256</v>
      </c>
      <c r="K4664" s="167"/>
      <c r="L4664" s="168" t="s">
        <v>749</v>
      </c>
      <c r="M4664" s="168" t="s">
        <v>257</v>
      </c>
    </row>
    <row r="4665" spans="1:13" s="169" customFormat="1" x14ac:dyDescent="0.4">
      <c r="A4665" s="161" t="s">
        <v>2011</v>
      </c>
      <c r="B4665" s="161"/>
      <c r="C4665" s="162" t="s">
        <v>4074</v>
      </c>
      <c r="D4665" s="163">
        <v>45874</v>
      </c>
      <c r="E4665" s="164">
        <v>45919</v>
      </c>
      <c r="F4665" s="165">
        <v>1588.22</v>
      </c>
      <c r="G4665" s="166" t="s">
        <v>2258</v>
      </c>
      <c r="H4665" s="161" t="s">
        <v>2021</v>
      </c>
      <c r="I4665" s="161" t="s">
        <v>6137</v>
      </c>
      <c r="J4665" s="161" t="s">
        <v>356</v>
      </c>
      <c r="K4665" s="167"/>
      <c r="L4665" s="168" t="s">
        <v>749</v>
      </c>
      <c r="M4665" s="168" t="s">
        <v>357</v>
      </c>
    </row>
    <row r="4666" spans="1:13" s="169" customFormat="1" x14ac:dyDescent="0.4">
      <c r="A4666" s="161" t="s">
        <v>2011</v>
      </c>
      <c r="B4666" s="161"/>
      <c r="C4666" s="162" t="s">
        <v>4075</v>
      </c>
      <c r="D4666" s="163">
        <v>45874</v>
      </c>
      <c r="E4666" s="164">
        <v>45919</v>
      </c>
      <c r="F4666" s="165">
        <v>11029.75</v>
      </c>
      <c r="G4666" s="166" t="s">
        <v>2258</v>
      </c>
      <c r="H4666" s="161" t="s">
        <v>2021</v>
      </c>
      <c r="I4666" s="161" t="s">
        <v>6007</v>
      </c>
      <c r="J4666" s="161" t="s">
        <v>164</v>
      </c>
      <c r="K4666" s="167"/>
      <c r="L4666" s="168" t="s">
        <v>749</v>
      </c>
      <c r="M4666" s="168" t="s">
        <v>165</v>
      </c>
    </row>
    <row r="4667" spans="1:13" s="169" customFormat="1" x14ac:dyDescent="0.4">
      <c r="A4667" s="161" t="s">
        <v>2011</v>
      </c>
      <c r="B4667" s="161"/>
      <c r="C4667" s="162" t="s">
        <v>4076</v>
      </c>
      <c r="D4667" s="163">
        <v>45874</v>
      </c>
      <c r="E4667" s="164">
        <v>45919</v>
      </c>
      <c r="F4667" s="165">
        <v>2889.27</v>
      </c>
      <c r="G4667" s="166" t="s">
        <v>2258</v>
      </c>
      <c r="H4667" s="161" t="s">
        <v>2021</v>
      </c>
      <c r="I4667" s="161" t="s">
        <v>6008</v>
      </c>
      <c r="J4667" s="161" t="s">
        <v>499</v>
      </c>
      <c r="K4667" s="167"/>
      <c r="L4667" s="168" t="s">
        <v>749</v>
      </c>
      <c r="M4667" s="168" t="s">
        <v>500</v>
      </c>
    </row>
    <row r="4668" spans="1:13" s="169" customFormat="1" x14ac:dyDescent="0.4">
      <c r="A4668" s="161" t="s">
        <v>2011</v>
      </c>
      <c r="B4668" s="161"/>
      <c r="C4668" s="162" t="s">
        <v>4077</v>
      </c>
      <c r="D4668" s="163">
        <v>45874</v>
      </c>
      <c r="E4668" s="164">
        <v>45919</v>
      </c>
      <c r="F4668" s="165">
        <v>29398.75</v>
      </c>
      <c r="G4668" s="166" t="s">
        <v>2258</v>
      </c>
      <c r="H4668" s="161" t="s">
        <v>2021</v>
      </c>
      <c r="I4668" s="161" t="s">
        <v>5993</v>
      </c>
      <c r="J4668" s="161" t="s">
        <v>156</v>
      </c>
      <c r="K4668" s="167"/>
      <c r="L4668" s="168" t="s">
        <v>749</v>
      </c>
      <c r="M4668" s="168" t="s">
        <v>157</v>
      </c>
    </row>
    <row r="4669" spans="1:13" s="169" customFormat="1" x14ac:dyDescent="0.4">
      <c r="A4669" s="161" t="s">
        <v>2011</v>
      </c>
      <c r="B4669" s="161"/>
      <c r="C4669" s="162" t="s">
        <v>4078</v>
      </c>
      <c r="D4669" s="163">
        <v>45874</v>
      </c>
      <c r="E4669" s="164">
        <v>45919</v>
      </c>
      <c r="F4669" s="165">
        <v>9027.1299999999992</v>
      </c>
      <c r="G4669" s="166" t="s">
        <v>2258</v>
      </c>
      <c r="H4669" s="161" t="s">
        <v>2021</v>
      </c>
      <c r="I4669" s="161" t="s">
        <v>5911</v>
      </c>
      <c r="J4669" s="161" t="s">
        <v>158</v>
      </c>
      <c r="K4669" s="167"/>
      <c r="L4669" s="168" t="s">
        <v>749</v>
      </c>
      <c r="M4669" s="168" t="s">
        <v>159</v>
      </c>
    </row>
    <row r="4670" spans="1:13" s="169" customFormat="1" x14ac:dyDescent="0.4">
      <c r="A4670" s="161" t="s">
        <v>2011</v>
      </c>
      <c r="B4670" s="161"/>
      <c r="C4670" s="162" t="s">
        <v>4079</v>
      </c>
      <c r="D4670" s="163">
        <v>45874</v>
      </c>
      <c r="E4670" s="164">
        <v>45919</v>
      </c>
      <c r="F4670" s="165">
        <v>1447.74</v>
      </c>
      <c r="G4670" s="166" t="s">
        <v>2258</v>
      </c>
      <c r="H4670" s="161" t="s">
        <v>2021</v>
      </c>
      <c r="I4670" s="161" t="s">
        <v>6138</v>
      </c>
      <c r="J4670" s="161" t="s">
        <v>360</v>
      </c>
      <c r="K4670" s="167"/>
      <c r="L4670" s="168" t="s">
        <v>749</v>
      </c>
      <c r="M4670" s="168" t="s">
        <v>361</v>
      </c>
    </row>
    <row r="4671" spans="1:13" s="169" customFormat="1" x14ac:dyDescent="0.4">
      <c r="A4671" s="161" t="s">
        <v>2011</v>
      </c>
      <c r="B4671" s="161"/>
      <c r="C4671" s="162" t="s">
        <v>4080</v>
      </c>
      <c r="D4671" s="163">
        <v>45874</v>
      </c>
      <c r="E4671" s="164">
        <v>45919</v>
      </c>
      <c r="F4671" s="165">
        <v>3575.54</v>
      </c>
      <c r="G4671" s="166" t="s">
        <v>2258</v>
      </c>
      <c r="H4671" s="161" t="s">
        <v>2021</v>
      </c>
      <c r="I4671" s="161" t="s">
        <v>6139</v>
      </c>
      <c r="J4671" s="161" t="s">
        <v>386</v>
      </c>
      <c r="K4671" s="167"/>
      <c r="L4671" s="168" t="s">
        <v>749</v>
      </c>
      <c r="M4671" s="168" t="s">
        <v>387</v>
      </c>
    </row>
    <row r="4672" spans="1:13" s="169" customFormat="1" x14ac:dyDescent="0.4">
      <c r="A4672" s="161" t="s">
        <v>2011</v>
      </c>
      <c r="B4672" s="161"/>
      <c r="C4672" s="162" t="s">
        <v>4081</v>
      </c>
      <c r="D4672" s="163">
        <v>45874</v>
      </c>
      <c r="E4672" s="164">
        <v>45919</v>
      </c>
      <c r="F4672" s="165">
        <v>1347.19</v>
      </c>
      <c r="G4672" s="166" t="s">
        <v>2258</v>
      </c>
      <c r="H4672" s="161" t="s">
        <v>2021</v>
      </c>
      <c r="I4672" s="161" t="s">
        <v>6140</v>
      </c>
      <c r="J4672" s="161" t="s">
        <v>374</v>
      </c>
      <c r="K4672" s="167"/>
      <c r="L4672" s="168" t="s">
        <v>749</v>
      </c>
      <c r="M4672" s="168" t="s">
        <v>375</v>
      </c>
    </row>
    <row r="4673" spans="1:13" s="169" customFormat="1" x14ac:dyDescent="0.4">
      <c r="A4673" s="161" t="s">
        <v>2011</v>
      </c>
      <c r="B4673" s="161"/>
      <c r="C4673" s="162" t="s">
        <v>4082</v>
      </c>
      <c r="D4673" s="163">
        <v>45874</v>
      </c>
      <c r="E4673" s="164">
        <v>45919</v>
      </c>
      <c r="F4673" s="165">
        <v>1412.66</v>
      </c>
      <c r="G4673" s="166" t="s">
        <v>2258</v>
      </c>
      <c r="H4673" s="161" t="s">
        <v>2021</v>
      </c>
      <c r="I4673" s="161" t="s">
        <v>6141</v>
      </c>
      <c r="J4673" s="161" t="s">
        <v>404</v>
      </c>
      <c r="K4673" s="167"/>
      <c r="L4673" s="168" t="s">
        <v>749</v>
      </c>
      <c r="M4673" s="168" t="s">
        <v>405</v>
      </c>
    </row>
    <row r="4674" spans="1:13" s="169" customFormat="1" x14ac:dyDescent="0.4">
      <c r="A4674" s="161" t="s">
        <v>2011</v>
      </c>
      <c r="B4674" s="161"/>
      <c r="C4674" s="162" t="s">
        <v>4083</v>
      </c>
      <c r="D4674" s="163">
        <v>45874</v>
      </c>
      <c r="E4674" s="164">
        <v>45919</v>
      </c>
      <c r="F4674" s="165">
        <v>1347.19</v>
      </c>
      <c r="G4674" s="166" t="s">
        <v>2258</v>
      </c>
      <c r="H4674" s="161" t="s">
        <v>2021</v>
      </c>
      <c r="I4674" s="161" t="s">
        <v>6142</v>
      </c>
      <c r="J4674" s="161" t="s">
        <v>412</v>
      </c>
      <c r="K4674" s="167"/>
      <c r="L4674" s="168" t="s">
        <v>749</v>
      </c>
      <c r="M4674" s="168" t="s">
        <v>413</v>
      </c>
    </row>
    <row r="4675" spans="1:13" s="169" customFormat="1" x14ac:dyDescent="0.4">
      <c r="A4675" s="161" t="s">
        <v>2011</v>
      </c>
      <c r="B4675" s="161"/>
      <c r="C4675" s="162" t="s">
        <v>4084</v>
      </c>
      <c r="D4675" s="163">
        <v>45874</v>
      </c>
      <c r="E4675" s="164">
        <v>45919</v>
      </c>
      <c r="F4675" s="165">
        <v>18922.84</v>
      </c>
      <c r="G4675" s="166" t="s">
        <v>2258</v>
      </c>
      <c r="H4675" s="161" t="s">
        <v>2021</v>
      </c>
      <c r="I4675" s="161" t="s">
        <v>5855</v>
      </c>
      <c r="J4675" s="161" t="s">
        <v>160</v>
      </c>
      <c r="K4675" s="167"/>
      <c r="L4675" s="168" t="s">
        <v>749</v>
      </c>
      <c r="M4675" s="168" t="s">
        <v>161</v>
      </c>
    </row>
    <row r="4676" spans="1:13" s="169" customFormat="1" x14ac:dyDescent="0.4">
      <c r="A4676" s="161" t="s">
        <v>2011</v>
      </c>
      <c r="B4676" s="161"/>
      <c r="C4676" s="162" t="s">
        <v>4085</v>
      </c>
      <c r="D4676" s="163">
        <v>45874</v>
      </c>
      <c r="E4676" s="164">
        <v>45919</v>
      </c>
      <c r="F4676" s="165">
        <v>3450.74</v>
      </c>
      <c r="G4676" s="166" t="s">
        <v>2258</v>
      </c>
      <c r="H4676" s="161" t="s">
        <v>2021</v>
      </c>
      <c r="I4676" s="161" t="s">
        <v>5956</v>
      </c>
      <c r="J4676" s="161" t="s">
        <v>20</v>
      </c>
      <c r="K4676" s="167"/>
      <c r="L4676" s="168" t="s">
        <v>749</v>
      </c>
      <c r="M4676" s="168" t="s">
        <v>21</v>
      </c>
    </row>
    <row r="4677" spans="1:13" s="169" customFormat="1" x14ac:dyDescent="0.4">
      <c r="A4677" s="161" t="s">
        <v>2011</v>
      </c>
      <c r="B4677" s="161"/>
      <c r="C4677" s="162" t="s">
        <v>4086</v>
      </c>
      <c r="D4677" s="163">
        <v>45874</v>
      </c>
      <c r="E4677" s="164">
        <v>45919</v>
      </c>
      <c r="F4677" s="165">
        <v>4837.3</v>
      </c>
      <c r="G4677" s="166" t="s">
        <v>2258</v>
      </c>
      <c r="H4677" s="161" t="s">
        <v>2021</v>
      </c>
      <c r="I4677" s="161" t="s">
        <v>6051</v>
      </c>
      <c r="J4677" s="161" t="s">
        <v>470</v>
      </c>
      <c r="K4677" s="167"/>
      <c r="L4677" s="168" t="s">
        <v>749</v>
      </c>
      <c r="M4677" s="168" t="s">
        <v>471</v>
      </c>
    </row>
    <row r="4678" spans="1:13" s="169" customFormat="1" x14ac:dyDescent="0.4">
      <c r="A4678" s="161" t="s">
        <v>2011</v>
      </c>
      <c r="B4678" s="161"/>
      <c r="C4678" s="162" t="s">
        <v>4087</v>
      </c>
      <c r="D4678" s="163">
        <v>45874</v>
      </c>
      <c r="E4678" s="164">
        <v>45919</v>
      </c>
      <c r="F4678" s="165">
        <v>2357.2199999999998</v>
      </c>
      <c r="G4678" s="166" t="s">
        <v>2258</v>
      </c>
      <c r="H4678" s="161" t="s">
        <v>2021</v>
      </c>
      <c r="I4678" s="161" t="s">
        <v>5930</v>
      </c>
      <c r="J4678" s="161" t="s">
        <v>22</v>
      </c>
      <c r="K4678" s="167"/>
      <c r="L4678" s="168" t="s">
        <v>749</v>
      </c>
      <c r="M4678" s="168" t="s">
        <v>23</v>
      </c>
    </row>
    <row r="4679" spans="1:13" s="169" customFormat="1" x14ac:dyDescent="0.4">
      <c r="A4679" s="161" t="s">
        <v>2011</v>
      </c>
      <c r="B4679" s="161"/>
      <c r="C4679" s="162" t="s">
        <v>4088</v>
      </c>
      <c r="D4679" s="163">
        <v>45874</v>
      </c>
      <c r="E4679" s="164">
        <v>45919</v>
      </c>
      <c r="F4679" s="165">
        <v>1412.67</v>
      </c>
      <c r="G4679" s="166" t="s">
        <v>2258</v>
      </c>
      <c r="H4679" s="161" t="s">
        <v>2021</v>
      </c>
      <c r="I4679" s="161" t="s">
        <v>6143</v>
      </c>
      <c r="J4679" s="161" t="s">
        <v>438</v>
      </c>
      <c r="K4679" s="167"/>
      <c r="L4679" s="168" t="s">
        <v>749</v>
      </c>
      <c r="M4679" s="168" t="s">
        <v>439</v>
      </c>
    </row>
    <row r="4680" spans="1:13" s="169" customFormat="1" x14ac:dyDescent="0.4">
      <c r="A4680" s="161" t="s">
        <v>2011</v>
      </c>
      <c r="B4680" s="161"/>
      <c r="C4680" s="162" t="s">
        <v>4089</v>
      </c>
      <c r="D4680" s="163">
        <v>45874</v>
      </c>
      <c r="E4680" s="164">
        <v>45919</v>
      </c>
      <c r="F4680" s="165">
        <v>1394</v>
      </c>
      <c r="G4680" s="166" t="s">
        <v>2258</v>
      </c>
      <c r="H4680" s="161" t="s">
        <v>2021</v>
      </c>
      <c r="I4680" s="161" t="s">
        <v>6144</v>
      </c>
      <c r="J4680" s="161" t="s">
        <v>416</v>
      </c>
      <c r="K4680" s="167"/>
      <c r="L4680" s="168" t="s">
        <v>749</v>
      </c>
      <c r="M4680" s="168" t="s">
        <v>417</v>
      </c>
    </row>
    <row r="4681" spans="1:13" s="169" customFormat="1" x14ac:dyDescent="0.4">
      <c r="A4681" s="161" t="s">
        <v>2011</v>
      </c>
      <c r="B4681" s="161"/>
      <c r="C4681" s="162" t="s">
        <v>4090</v>
      </c>
      <c r="D4681" s="163">
        <v>45874</v>
      </c>
      <c r="E4681" s="164">
        <v>45919</v>
      </c>
      <c r="F4681" s="165">
        <v>1623.29</v>
      </c>
      <c r="G4681" s="166" t="s">
        <v>2258</v>
      </c>
      <c r="H4681" s="161" t="s">
        <v>2021</v>
      </c>
      <c r="I4681" s="161" t="s">
        <v>6145</v>
      </c>
      <c r="J4681" s="161" t="s">
        <v>440</v>
      </c>
      <c r="K4681" s="167"/>
      <c r="L4681" s="168" t="s">
        <v>749</v>
      </c>
      <c r="M4681" s="168" t="s">
        <v>441</v>
      </c>
    </row>
    <row r="4682" spans="1:13" s="169" customFormat="1" x14ac:dyDescent="0.4">
      <c r="A4682" s="161" t="s">
        <v>2011</v>
      </c>
      <c r="B4682" s="161"/>
      <c r="C4682" s="162" t="s">
        <v>4091</v>
      </c>
      <c r="D4682" s="163">
        <v>45874</v>
      </c>
      <c r="E4682" s="164">
        <v>45919</v>
      </c>
      <c r="F4682" s="165">
        <v>10428.870000000001</v>
      </c>
      <c r="G4682" s="166" t="s">
        <v>2258</v>
      </c>
      <c r="H4682" s="161" t="s">
        <v>2021</v>
      </c>
      <c r="I4682" s="161" t="s">
        <v>6146</v>
      </c>
      <c r="J4682" s="161" t="s">
        <v>442</v>
      </c>
      <c r="K4682" s="167"/>
      <c r="L4682" s="168" t="s">
        <v>749</v>
      </c>
      <c r="M4682" s="168" t="s">
        <v>443</v>
      </c>
    </row>
    <row r="4683" spans="1:13" s="169" customFormat="1" x14ac:dyDescent="0.4">
      <c r="A4683" s="161" t="s">
        <v>2011</v>
      </c>
      <c r="B4683" s="161"/>
      <c r="C4683" s="162" t="s">
        <v>4092</v>
      </c>
      <c r="D4683" s="163">
        <v>45874</v>
      </c>
      <c r="E4683" s="164">
        <v>45919</v>
      </c>
      <c r="F4683" s="165">
        <v>1429.08</v>
      </c>
      <c r="G4683" s="166" t="s">
        <v>2258</v>
      </c>
      <c r="H4683" s="161" t="s">
        <v>2021</v>
      </c>
      <c r="I4683" s="161" t="s">
        <v>6147</v>
      </c>
      <c r="J4683" s="161" t="s">
        <v>454</v>
      </c>
      <c r="K4683" s="167"/>
      <c r="L4683" s="168" t="s">
        <v>749</v>
      </c>
      <c r="M4683" s="168" t="s">
        <v>455</v>
      </c>
    </row>
    <row r="4684" spans="1:13" s="169" customFormat="1" x14ac:dyDescent="0.4">
      <c r="A4684" s="161" t="s">
        <v>2011</v>
      </c>
      <c r="B4684" s="161"/>
      <c r="C4684" s="162" t="s">
        <v>4093</v>
      </c>
      <c r="D4684" s="163">
        <v>45874</v>
      </c>
      <c r="E4684" s="164">
        <v>45919</v>
      </c>
      <c r="F4684" s="165">
        <v>1447.74</v>
      </c>
      <c r="G4684" s="166" t="s">
        <v>2258</v>
      </c>
      <c r="H4684" s="161" t="s">
        <v>2021</v>
      </c>
      <c r="I4684" s="161" t="s">
        <v>6148</v>
      </c>
      <c r="J4684" s="161" t="s">
        <v>466</v>
      </c>
      <c r="K4684" s="167"/>
      <c r="L4684" s="168" t="s">
        <v>749</v>
      </c>
      <c r="M4684" s="168" t="s">
        <v>467</v>
      </c>
    </row>
    <row r="4685" spans="1:13" s="169" customFormat="1" x14ac:dyDescent="0.4">
      <c r="A4685" s="161" t="s">
        <v>2011</v>
      </c>
      <c r="B4685" s="161"/>
      <c r="C4685" s="162" t="s">
        <v>4094</v>
      </c>
      <c r="D4685" s="163">
        <v>45874</v>
      </c>
      <c r="E4685" s="164">
        <v>45919</v>
      </c>
      <c r="F4685" s="165">
        <v>1394</v>
      </c>
      <c r="G4685" s="166" t="s">
        <v>2258</v>
      </c>
      <c r="H4685" s="161" t="s">
        <v>2021</v>
      </c>
      <c r="I4685" s="161" t="s">
        <v>6149</v>
      </c>
      <c r="J4685" s="161" t="s">
        <v>472</v>
      </c>
      <c r="K4685" s="167"/>
      <c r="L4685" s="168" t="s">
        <v>749</v>
      </c>
      <c r="M4685" s="168" t="s">
        <v>473</v>
      </c>
    </row>
    <row r="4686" spans="1:13" s="169" customFormat="1" x14ac:dyDescent="0.4">
      <c r="A4686" s="161" t="s">
        <v>2011</v>
      </c>
      <c r="B4686" s="161"/>
      <c r="C4686" s="162" t="s">
        <v>4095</v>
      </c>
      <c r="D4686" s="163">
        <v>45874</v>
      </c>
      <c r="E4686" s="164">
        <v>45919</v>
      </c>
      <c r="F4686" s="165">
        <v>14075.81</v>
      </c>
      <c r="G4686" s="166" t="s">
        <v>2258</v>
      </c>
      <c r="H4686" s="161" t="s">
        <v>2021</v>
      </c>
      <c r="I4686" s="161" t="s">
        <v>6009</v>
      </c>
      <c r="J4686" s="161" t="s">
        <v>28</v>
      </c>
      <c r="K4686" s="167"/>
      <c r="L4686" s="168" t="s">
        <v>749</v>
      </c>
      <c r="M4686" s="168" t="s">
        <v>29</v>
      </c>
    </row>
    <row r="4687" spans="1:13" s="169" customFormat="1" x14ac:dyDescent="0.4">
      <c r="A4687" s="161" t="s">
        <v>2011</v>
      </c>
      <c r="B4687" s="161"/>
      <c r="C4687" s="162" t="s">
        <v>4096</v>
      </c>
      <c r="D4687" s="163">
        <v>45874</v>
      </c>
      <c r="E4687" s="164">
        <v>45919</v>
      </c>
      <c r="F4687" s="165">
        <v>1384.07</v>
      </c>
      <c r="G4687" s="166" t="s">
        <v>2261</v>
      </c>
      <c r="H4687" s="161" t="s">
        <v>2019</v>
      </c>
      <c r="I4687" s="161" t="s">
        <v>6150</v>
      </c>
      <c r="J4687" s="161" t="s">
        <v>384</v>
      </c>
      <c r="K4687" s="167"/>
      <c r="L4687" s="168" t="s">
        <v>749</v>
      </c>
      <c r="M4687" s="168" t="s">
        <v>385</v>
      </c>
    </row>
    <row r="4688" spans="1:13" s="169" customFormat="1" x14ac:dyDescent="0.4">
      <c r="A4688" s="161" t="s">
        <v>2011</v>
      </c>
      <c r="B4688" s="161"/>
      <c r="C4688" s="162" t="s">
        <v>4097</v>
      </c>
      <c r="D4688" s="163">
        <v>45874</v>
      </c>
      <c r="E4688" s="164">
        <v>45919</v>
      </c>
      <c r="F4688" s="165">
        <v>34150.620000000003</v>
      </c>
      <c r="G4688" s="166" t="s">
        <v>2258</v>
      </c>
      <c r="H4688" s="161" t="s">
        <v>2021</v>
      </c>
      <c r="I4688" s="161" t="s">
        <v>5854</v>
      </c>
      <c r="J4688" s="161" t="s">
        <v>2076</v>
      </c>
      <c r="K4688" s="167"/>
      <c r="L4688" s="168" t="s">
        <v>749</v>
      </c>
      <c r="M4688" s="168" t="s">
        <v>1900</v>
      </c>
    </row>
    <row r="4689" spans="1:13" s="169" customFormat="1" x14ac:dyDescent="0.4">
      <c r="A4689" s="161" t="s">
        <v>2011</v>
      </c>
      <c r="B4689" s="161"/>
      <c r="C4689" s="162" t="s">
        <v>4098</v>
      </c>
      <c r="D4689" s="163">
        <v>45874</v>
      </c>
      <c r="E4689" s="164">
        <v>45919</v>
      </c>
      <c r="F4689" s="165">
        <v>9652.98</v>
      </c>
      <c r="G4689" s="166" t="s">
        <v>2258</v>
      </c>
      <c r="H4689" s="161" t="s">
        <v>2021</v>
      </c>
      <c r="I4689" s="161" t="s">
        <v>6006</v>
      </c>
      <c r="J4689" s="161" t="s">
        <v>162</v>
      </c>
      <c r="K4689" s="167"/>
      <c r="L4689" s="168" t="s">
        <v>749</v>
      </c>
      <c r="M4689" s="168" t="s">
        <v>163</v>
      </c>
    </row>
    <row r="4690" spans="1:13" s="169" customFormat="1" x14ac:dyDescent="0.4">
      <c r="A4690" s="161" t="s">
        <v>2011</v>
      </c>
      <c r="B4690" s="161"/>
      <c r="C4690" s="162" t="s">
        <v>4099</v>
      </c>
      <c r="D4690" s="163">
        <v>45874</v>
      </c>
      <c r="E4690" s="164">
        <v>45919</v>
      </c>
      <c r="F4690" s="165">
        <v>760.23</v>
      </c>
      <c r="G4690" s="166" t="s">
        <v>2258</v>
      </c>
      <c r="H4690" s="161" t="s">
        <v>2021</v>
      </c>
      <c r="I4690" s="161" t="s">
        <v>6149</v>
      </c>
      <c r="J4690" s="161" t="s">
        <v>472</v>
      </c>
      <c r="K4690" s="167"/>
      <c r="L4690" s="168" t="s">
        <v>749</v>
      </c>
      <c r="M4690" s="168" t="s">
        <v>473</v>
      </c>
    </row>
    <row r="4691" spans="1:13" s="169" customFormat="1" x14ac:dyDescent="0.4">
      <c r="A4691" s="161" t="s">
        <v>2011</v>
      </c>
      <c r="B4691" s="161"/>
      <c r="C4691" s="162" t="s">
        <v>4100</v>
      </c>
      <c r="D4691" s="163">
        <v>45874</v>
      </c>
      <c r="E4691" s="164">
        <v>45919</v>
      </c>
      <c r="F4691" s="165">
        <v>4923</v>
      </c>
      <c r="G4691" s="166" t="s">
        <v>2258</v>
      </c>
      <c r="H4691" s="161" t="s">
        <v>2021</v>
      </c>
      <c r="I4691" s="161" t="s">
        <v>5911</v>
      </c>
      <c r="J4691" s="161" t="s">
        <v>158</v>
      </c>
      <c r="K4691" s="167"/>
      <c r="L4691" s="168" t="s">
        <v>749</v>
      </c>
      <c r="M4691" s="168" t="s">
        <v>159</v>
      </c>
    </row>
    <row r="4692" spans="1:13" s="169" customFormat="1" x14ac:dyDescent="0.4">
      <c r="A4692" s="161" t="s">
        <v>2011</v>
      </c>
      <c r="B4692" s="161"/>
      <c r="C4692" s="162" t="s">
        <v>4101</v>
      </c>
      <c r="D4692" s="163">
        <v>45874</v>
      </c>
      <c r="E4692" s="164">
        <v>45919</v>
      </c>
      <c r="F4692" s="165">
        <v>-4923</v>
      </c>
      <c r="G4692" s="166" t="s">
        <v>2258</v>
      </c>
      <c r="H4692" s="161" t="s">
        <v>2021</v>
      </c>
      <c r="I4692" s="161" t="s">
        <v>5911</v>
      </c>
      <c r="J4692" s="161" t="s">
        <v>158</v>
      </c>
      <c r="K4692" s="167"/>
      <c r="L4692" s="168" t="s">
        <v>749</v>
      </c>
      <c r="M4692" s="168" t="s">
        <v>159</v>
      </c>
    </row>
    <row r="4693" spans="1:13" s="169" customFormat="1" x14ac:dyDescent="0.4">
      <c r="A4693" s="161" t="s">
        <v>2011</v>
      </c>
      <c r="B4693" s="161"/>
      <c r="C4693" s="162" t="s">
        <v>4102</v>
      </c>
      <c r="D4693" s="163">
        <v>45874</v>
      </c>
      <c r="E4693" s="164">
        <v>45919</v>
      </c>
      <c r="F4693" s="165">
        <v>4923</v>
      </c>
      <c r="G4693" s="166" t="s">
        <v>2258</v>
      </c>
      <c r="H4693" s="161" t="s">
        <v>2021</v>
      </c>
      <c r="I4693" s="161" t="s">
        <v>5911</v>
      </c>
      <c r="J4693" s="161" t="s">
        <v>158</v>
      </c>
      <c r="K4693" s="167"/>
      <c r="L4693" s="168" t="s">
        <v>749</v>
      </c>
      <c r="M4693" s="168" t="s">
        <v>159</v>
      </c>
    </row>
    <row r="4694" spans="1:13" s="169" customFormat="1" x14ac:dyDescent="0.4">
      <c r="A4694" s="161" t="s">
        <v>2011</v>
      </c>
      <c r="B4694" s="161"/>
      <c r="C4694" s="162" t="s">
        <v>4103</v>
      </c>
      <c r="D4694" s="163">
        <v>45874</v>
      </c>
      <c r="E4694" s="164">
        <v>45919</v>
      </c>
      <c r="F4694" s="165">
        <v>1881.88</v>
      </c>
      <c r="G4694" s="166" t="s">
        <v>2258</v>
      </c>
      <c r="H4694" s="161" t="s">
        <v>2021</v>
      </c>
      <c r="I4694" s="161" t="s">
        <v>5956</v>
      </c>
      <c r="J4694" s="161" t="s">
        <v>20</v>
      </c>
      <c r="K4694" s="167"/>
      <c r="L4694" s="168" t="s">
        <v>749</v>
      </c>
      <c r="M4694" s="168" t="s">
        <v>21</v>
      </c>
    </row>
    <row r="4695" spans="1:13" s="169" customFormat="1" x14ac:dyDescent="0.4">
      <c r="A4695" s="161" t="s">
        <v>2011</v>
      </c>
      <c r="B4695" s="161"/>
      <c r="C4695" s="162" t="s">
        <v>4104</v>
      </c>
      <c r="D4695" s="163">
        <v>45874</v>
      </c>
      <c r="E4695" s="164">
        <v>45919</v>
      </c>
      <c r="F4695" s="165">
        <v>-1881.88</v>
      </c>
      <c r="G4695" s="166" t="s">
        <v>2258</v>
      </c>
      <c r="H4695" s="161" t="s">
        <v>2021</v>
      </c>
      <c r="I4695" s="161" t="s">
        <v>5956</v>
      </c>
      <c r="J4695" s="161" t="s">
        <v>20</v>
      </c>
      <c r="K4695" s="167"/>
      <c r="L4695" s="168" t="s">
        <v>749</v>
      </c>
      <c r="M4695" s="168" t="s">
        <v>21</v>
      </c>
    </row>
    <row r="4696" spans="1:13" s="169" customFormat="1" x14ac:dyDescent="0.4">
      <c r="A4696" s="161" t="s">
        <v>2011</v>
      </c>
      <c r="B4696" s="161"/>
      <c r="C4696" s="162" t="s">
        <v>4105</v>
      </c>
      <c r="D4696" s="163">
        <v>45874</v>
      </c>
      <c r="E4696" s="164">
        <v>45919</v>
      </c>
      <c r="F4696" s="165">
        <v>1881.88</v>
      </c>
      <c r="G4696" s="166" t="s">
        <v>2258</v>
      </c>
      <c r="H4696" s="161" t="s">
        <v>2021</v>
      </c>
      <c r="I4696" s="161" t="s">
        <v>5956</v>
      </c>
      <c r="J4696" s="161" t="s">
        <v>20</v>
      </c>
      <c r="K4696" s="167"/>
      <c r="L4696" s="168" t="s">
        <v>749</v>
      </c>
      <c r="M4696" s="168" t="s">
        <v>21</v>
      </c>
    </row>
    <row r="4697" spans="1:13" s="169" customFormat="1" x14ac:dyDescent="0.4">
      <c r="A4697" s="161" t="s">
        <v>2011</v>
      </c>
      <c r="B4697" s="161"/>
      <c r="C4697" s="162" t="s">
        <v>4106</v>
      </c>
      <c r="D4697" s="163">
        <v>45874</v>
      </c>
      <c r="E4697" s="164">
        <v>45919</v>
      </c>
      <c r="F4697" s="165">
        <v>789.53</v>
      </c>
      <c r="G4697" s="166" t="s">
        <v>2258</v>
      </c>
      <c r="H4697" s="161" t="s">
        <v>2021</v>
      </c>
      <c r="I4697" s="161" t="s">
        <v>6148</v>
      </c>
      <c r="J4697" s="161" t="s">
        <v>466</v>
      </c>
      <c r="K4697" s="167"/>
      <c r="L4697" s="168" t="s">
        <v>749</v>
      </c>
      <c r="M4697" s="168" t="s">
        <v>467</v>
      </c>
    </row>
    <row r="4698" spans="1:13" s="169" customFormat="1" x14ac:dyDescent="0.4">
      <c r="A4698" s="161" t="s">
        <v>2011</v>
      </c>
      <c r="B4698" s="161"/>
      <c r="C4698" s="162" t="s">
        <v>4107</v>
      </c>
      <c r="D4698" s="163">
        <v>45874</v>
      </c>
      <c r="E4698" s="164">
        <v>45919</v>
      </c>
      <c r="F4698" s="165">
        <v>-789.53</v>
      </c>
      <c r="G4698" s="166" t="s">
        <v>2258</v>
      </c>
      <c r="H4698" s="161" t="s">
        <v>2021</v>
      </c>
      <c r="I4698" s="161" t="s">
        <v>6148</v>
      </c>
      <c r="J4698" s="161" t="s">
        <v>466</v>
      </c>
      <c r="K4698" s="167"/>
      <c r="L4698" s="168" t="s">
        <v>749</v>
      </c>
      <c r="M4698" s="168" t="s">
        <v>467</v>
      </c>
    </row>
    <row r="4699" spans="1:13" s="169" customFormat="1" x14ac:dyDescent="0.4">
      <c r="A4699" s="161" t="s">
        <v>2011</v>
      </c>
      <c r="B4699" s="161"/>
      <c r="C4699" s="162" t="s">
        <v>4108</v>
      </c>
      <c r="D4699" s="163">
        <v>45874</v>
      </c>
      <c r="E4699" s="164">
        <v>45919</v>
      </c>
      <c r="F4699" s="165">
        <v>789.53</v>
      </c>
      <c r="G4699" s="166" t="s">
        <v>2258</v>
      </c>
      <c r="H4699" s="161" t="s">
        <v>2021</v>
      </c>
      <c r="I4699" s="161" t="s">
        <v>6148</v>
      </c>
      <c r="J4699" s="161" t="s">
        <v>466</v>
      </c>
      <c r="K4699" s="167"/>
      <c r="L4699" s="168" t="s">
        <v>749</v>
      </c>
      <c r="M4699" s="168" t="s">
        <v>467</v>
      </c>
    </row>
    <row r="4700" spans="1:13" s="169" customFormat="1" x14ac:dyDescent="0.4">
      <c r="A4700" s="161" t="s">
        <v>2011</v>
      </c>
      <c r="B4700" s="161"/>
      <c r="C4700" s="162" t="s">
        <v>4109</v>
      </c>
      <c r="D4700" s="163">
        <v>45874</v>
      </c>
      <c r="E4700" s="164">
        <v>45919</v>
      </c>
      <c r="F4700" s="165">
        <v>2638.06</v>
      </c>
      <c r="G4700" s="166" t="s">
        <v>2258</v>
      </c>
      <c r="H4700" s="161" t="s">
        <v>2021</v>
      </c>
      <c r="I4700" s="161" t="s">
        <v>6051</v>
      </c>
      <c r="J4700" s="161" t="s">
        <v>470</v>
      </c>
      <c r="K4700" s="167"/>
      <c r="L4700" s="168" t="s">
        <v>749</v>
      </c>
      <c r="M4700" s="168" t="s">
        <v>471</v>
      </c>
    </row>
    <row r="4701" spans="1:13" s="169" customFormat="1" x14ac:dyDescent="0.4">
      <c r="A4701" s="161" t="s">
        <v>2011</v>
      </c>
      <c r="B4701" s="161"/>
      <c r="C4701" s="162" t="s">
        <v>4110</v>
      </c>
      <c r="D4701" s="163">
        <v>45874</v>
      </c>
      <c r="E4701" s="164">
        <v>45919</v>
      </c>
      <c r="F4701" s="165">
        <v>-2638.06</v>
      </c>
      <c r="G4701" s="166" t="s">
        <v>2258</v>
      </c>
      <c r="H4701" s="161" t="s">
        <v>2021</v>
      </c>
      <c r="I4701" s="161" t="s">
        <v>6051</v>
      </c>
      <c r="J4701" s="161" t="s">
        <v>470</v>
      </c>
      <c r="K4701" s="167"/>
      <c r="L4701" s="168" t="s">
        <v>749</v>
      </c>
      <c r="M4701" s="168" t="s">
        <v>471</v>
      </c>
    </row>
    <row r="4702" spans="1:13" s="169" customFormat="1" x14ac:dyDescent="0.4">
      <c r="A4702" s="161" t="s">
        <v>2011</v>
      </c>
      <c r="B4702" s="161"/>
      <c r="C4702" s="162" t="s">
        <v>4111</v>
      </c>
      <c r="D4702" s="163">
        <v>45874</v>
      </c>
      <c r="E4702" s="164">
        <v>45919</v>
      </c>
      <c r="F4702" s="165">
        <v>2638.05</v>
      </c>
      <c r="G4702" s="166" t="s">
        <v>2258</v>
      </c>
      <c r="H4702" s="161" t="s">
        <v>2021</v>
      </c>
      <c r="I4702" s="161" t="s">
        <v>6051</v>
      </c>
      <c r="J4702" s="161" t="s">
        <v>470</v>
      </c>
      <c r="K4702" s="167"/>
      <c r="L4702" s="168" t="s">
        <v>749</v>
      </c>
      <c r="M4702" s="168" t="s">
        <v>471</v>
      </c>
    </row>
    <row r="4703" spans="1:13" s="169" customFormat="1" x14ac:dyDescent="0.4">
      <c r="A4703" s="161" t="s">
        <v>2011</v>
      </c>
      <c r="B4703" s="161"/>
      <c r="C4703" s="162" t="s">
        <v>4112</v>
      </c>
      <c r="D4703" s="163">
        <v>45874</v>
      </c>
      <c r="E4703" s="164">
        <v>45919</v>
      </c>
      <c r="F4703" s="165">
        <v>18624.25</v>
      </c>
      <c r="G4703" s="166" t="s">
        <v>2258</v>
      </c>
      <c r="H4703" s="161" t="s">
        <v>2021</v>
      </c>
      <c r="I4703" s="161" t="s">
        <v>5854</v>
      </c>
      <c r="J4703" s="161" t="s">
        <v>2076</v>
      </c>
      <c r="K4703" s="167"/>
      <c r="L4703" s="168" t="s">
        <v>749</v>
      </c>
      <c r="M4703" s="168" t="s">
        <v>1900</v>
      </c>
    </row>
    <row r="4704" spans="1:13" s="169" customFormat="1" x14ac:dyDescent="0.4">
      <c r="A4704" s="161" t="s">
        <v>2011</v>
      </c>
      <c r="B4704" s="161"/>
      <c r="C4704" s="162" t="s">
        <v>4113</v>
      </c>
      <c r="D4704" s="163">
        <v>45874</v>
      </c>
      <c r="E4704" s="164">
        <v>45919</v>
      </c>
      <c r="F4704" s="165">
        <v>-18624.25</v>
      </c>
      <c r="G4704" s="166" t="s">
        <v>2258</v>
      </c>
      <c r="H4704" s="161" t="s">
        <v>2021</v>
      </c>
      <c r="I4704" s="161" t="s">
        <v>5854</v>
      </c>
      <c r="J4704" s="161" t="s">
        <v>2076</v>
      </c>
      <c r="K4704" s="167"/>
      <c r="L4704" s="168" t="s">
        <v>749</v>
      </c>
      <c r="M4704" s="168" t="s">
        <v>1900</v>
      </c>
    </row>
    <row r="4705" spans="1:13" s="169" customFormat="1" x14ac:dyDescent="0.4">
      <c r="A4705" s="161" t="s">
        <v>2011</v>
      </c>
      <c r="B4705" s="161"/>
      <c r="C4705" s="162" t="s">
        <v>4114</v>
      </c>
      <c r="D4705" s="163">
        <v>45874</v>
      </c>
      <c r="E4705" s="164">
        <v>45919</v>
      </c>
      <c r="F4705" s="165">
        <v>18624.259999999998</v>
      </c>
      <c r="G4705" s="166" t="s">
        <v>2258</v>
      </c>
      <c r="H4705" s="161" t="s">
        <v>2021</v>
      </c>
      <c r="I4705" s="161" t="s">
        <v>5854</v>
      </c>
      <c r="J4705" s="161" t="s">
        <v>2076</v>
      </c>
      <c r="K4705" s="167"/>
      <c r="L4705" s="168" t="s">
        <v>749</v>
      </c>
      <c r="M4705" s="168" t="s">
        <v>1900</v>
      </c>
    </row>
    <row r="4706" spans="1:13" s="169" customFormat="1" x14ac:dyDescent="0.4">
      <c r="A4706" s="161" t="s">
        <v>2011</v>
      </c>
      <c r="B4706" s="161"/>
      <c r="C4706" s="162" t="s">
        <v>4115</v>
      </c>
      <c r="D4706" s="163">
        <v>45874</v>
      </c>
      <c r="E4706" s="164">
        <v>45919</v>
      </c>
      <c r="F4706" s="165">
        <v>7676.33</v>
      </c>
      <c r="G4706" s="166" t="s">
        <v>2258</v>
      </c>
      <c r="H4706" s="161" t="s">
        <v>2021</v>
      </c>
      <c r="I4706" s="161" t="s">
        <v>6009</v>
      </c>
      <c r="J4706" s="161" t="s">
        <v>28</v>
      </c>
      <c r="K4706" s="167"/>
      <c r="L4706" s="168" t="s">
        <v>749</v>
      </c>
      <c r="M4706" s="168" t="s">
        <v>29</v>
      </c>
    </row>
    <row r="4707" spans="1:13" s="169" customFormat="1" x14ac:dyDescent="0.4">
      <c r="A4707" s="161" t="s">
        <v>2011</v>
      </c>
      <c r="B4707" s="161"/>
      <c r="C4707" s="162" t="s">
        <v>4116</v>
      </c>
      <c r="D4707" s="163">
        <v>45874</v>
      </c>
      <c r="E4707" s="164">
        <v>45919</v>
      </c>
      <c r="F4707" s="165">
        <v>-7676.33</v>
      </c>
      <c r="G4707" s="166" t="s">
        <v>2258</v>
      </c>
      <c r="H4707" s="161" t="s">
        <v>2021</v>
      </c>
      <c r="I4707" s="161" t="s">
        <v>6009</v>
      </c>
      <c r="J4707" s="161" t="s">
        <v>28</v>
      </c>
      <c r="K4707" s="167"/>
      <c r="L4707" s="168" t="s">
        <v>749</v>
      </c>
      <c r="M4707" s="168" t="s">
        <v>29</v>
      </c>
    </row>
    <row r="4708" spans="1:13" s="169" customFormat="1" x14ac:dyDescent="0.4">
      <c r="A4708" s="161" t="s">
        <v>2011</v>
      </c>
      <c r="B4708" s="161"/>
      <c r="C4708" s="162" t="s">
        <v>4117</v>
      </c>
      <c r="D4708" s="163">
        <v>45874</v>
      </c>
      <c r="E4708" s="164">
        <v>45919</v>
      </c>
      <c r="F4708" s="165">
        <v>7676.33</v>
      </c>
      <c r="G4708" s="166" t="s">
        <v>2258</v>
      </c>
      <c r="H4708" s="161" t="s">
        <v>2021</v>
      </c>
      <c r="I4708" s="161" t="s">
        <v>6009</v>
      </c>
      <c r="J4708" s="161" t="s">
        <v>28</v>
      </c>
      <c r="K4708" s="167"/>
      <c r="L4708" s="168" t="s">
        <v>749</v>
      </c>
      <c r="M4708" s="168" t="s">
        <v>29</v>
      </c>
    </row>
    <row r="4709" spans="1:13" s="169" customFormat="1" x14ac:dyDescent="0.4">
      <c r="A4709" s="161" t="s">
        <v>2011</v>
      </c>
      <c r="B4709" s="161"/>
      <c r="C4709" s="162" t="s">
        <v>4118</v>
      </c>
      <c r="D4709" s="163">
        <v>45874</v>
      </c>
      <c r="E4709" s="164">
        <v>45919</v>
      </c>
      <c r="F4709" s="165">
        <v>16032.79</v>
      </c>
      <c r="G4709" s="166" t="s">
        <v>2258</v>
      </c>
      <c r="H4709" s="161" t="s">
        <v>2021</v>
      </c>
      <c r="I4709" s="161" t="s">
        <v>5993</v>
      </c>
      <c r="J4709" s="161" t="s">
        <v>156</v>
      </c>
      <c r="K4709" s="167"/>
      <c r="L4709" s="168" t="s">
        <v>749</v>
      </c>
      <c r="M4709" s="168" t="s">
        <v>157</v>
      </c>
    </row>
    <row r="4710" spans="1:13" s="169" customFormat="1" x14ac:dyDescent="0.4">
      <c r="A4710" s="161" t="s">
        <v>2011</v>
      </c>
      <c r="B4710" s="161"/>
      <c r="C4710" s="162" t="s">
        <v>4119</v>
      </c>
      <c r="D4710" s="163">
        <v>45874</v>
      </c>
      <c r="E4710" s="164">
        <v>45919</v>
      </c>
      <c r="F4710" s="165">
        <v>-16032.79</v>
      </c>
      <c r="G4710" s="166" t="s">
        <v>2258</v>
      </c>
      <c r="H4710" s="161" t="s">
        <v>2021</v>
      </c>
      <c r="I4710" s="161" t="s">
        <v>5993</v>
      </c>
      <c r="J4710" s="161" t="s">
        <v>156</v>
      </c>
      <c r="K4710" s="167"/>
      <c r="L4710" s="168" t="s">
        <v>749</v>
      </c>
      <c r="M4710" s="168" t="s">
        <v>157</v>
      </c>
    </row>
    <row r="4711" spans="1:13" s="169" customFormat="1" x14ac:dyDescent="0.4">
      <c r="A4711" s="161" t="s">
        <v>2011</v>
      </c>
      <c r="B4711" s="161"/>
      <c r="C4711" s="162" t="s">
        <v>4120</v>
      </c>
      <c r="D4711" s="163">
        <v>45874</v>
      </c>
      <c r="E4711" s="164">
        <v>45919</v>
      </c>
      <c r="F4711" s="165">
        <v>16032.78</v>
      </c>
      <c r="G4711" s="166" t="s">
        <v>2258</v>
      </c>
      <c r="H4711" s="161" t="s">
        <v>2021</v>
      </c>
      <c r="I4711" s="161" t="s">
        <v>5993</v>
      </c>
      <c r="J4711" s="161" t="s">
        <v>156</v>
      </c>
      <c r="K4711" s="167"/>
      <c r="L4711" s="168" t="s">
        <v>749</v>
      </c>
      <c r="M4711" s="168" t="s">
        <v>157</v>
      </c>
    </row>
    <row r="4712" spans="1:13" s="169" customFormat="1" x14ac:dyDescent="0.4">
      <c r="A4712" s="161" t="s">
        <v>2011</v>
      </c>
      <c r="B4712" s="161"/>
      <c r="C4712" s="162" t="s">
        <v>4121</v>
      </c>
      <c r="D4712" s="163">
        <v>45874</v>
      </c>
      <c r="E4712" s="164">
        <v>45919</v>
      </c>
      <c r="F4712" s="165">
        <v>5687.45</v>
      </c>
      <c r="G4712" s="166" t="s">
        <v>2258</v>
      </c>
      <c r="H4712" s="161" t="s">
        <v>2021</v>
      </c>
      <c r="I4712" s="161" t="s">
        <v>6146</v>
      </c>
      <c r="J4712" s="161" t="s">
        <v>442</v>
      </c>
      <c r="K4712" s="167"/>
      <c r="L4712" s="168" t="s">
        <v>749</v>
      </c>
      <c r="M4712" s="168" t="s">
        <v>443</v>
      </c>
    </row>
    <row r="4713" spans="1:13" s="169" customFormat="1" x14ac:dyDescent="0.4">
      <c r="A4713" s="161" t="s">
        <v>2011</v>
      </c>
      <c r="B4713" s="161"/>
      <c r="C4713" s="162" t="s">
        <v>4122</v>
      </c>
      <c r="D4713" s="163">
        <v>45874</v>
      </c>
      <c r="E4713" s="164">
        <v>45919</v>
      </c>
      <c r="F4713" s="165">
        <v>-5687.45</v>
      </c>
      <c r="G4713" s="166" t="s">
        <v>2258</v>
      </c>
      <c r="H4713" s="161" t="s">
        <v>2021</v>
      </c>
      <c r="I4713" s="161" t="s">
        <v>6146</v>
      </c>
      <c r="J4713" s="161" t="s">
        <v>442</v>
      </c>
      <c r="K4713" s="167"/>
      <c r="L4713" s="168" t="s">
        <v>749</v>
      </c>
      <c r="M4713" s="168" t="s">
        <v>443</v>
      </c>
    </row>
    <row r="4714" spans="1:13" s="169" customFormat="1" x14ac:dyDescent="0.4">
      <c r="A4714" s="161" t="s">
        <v>2011</v>
      </c>
      <c r="B4714" s="161"/>
      <c r="C4714" s="162" t="s">
        <v>4123</v>
      </c>
      <c r="D4714" s="163">
        <v>45874</v>
      </c>
      <c r="E4714" s="164">
        <v>45919</v>
      </c>
      <c r="F4714" s="165">
        <v>5687.45</v>
      </c>
      <c r="G4714" s="166" t="s">
        <v>2258</v>
      </c>
      <c r="H4714" s="161" t="s">
        <v>2021</v>
      </c>
      <c r="I4714" s="161" t="s">
        <v>6146</v>
      </c>
      <c r="J4714" s="161" t="s">
        <v>442</v>
      </c>
      <c r="K4714" s="167"/>
      <c r="L4714" s="168" t="s">
        <v>749</v>
      </c>
      <c r="M4714" s="168" t="s">
        <v>443</v>
      </c>
    </row>
    <row r="4715" spans="1:13" s="169" customFormat="1" x14ac:dyDescent="0.4">
      <c r="A4715" s="161" t="s">
        <v>2011</v>
      </c>
      <c r="B4715" s="161"/>
      <c r="C4715" s="162" t="s">
        <v>4124</v>
      </c>
      <c r="D4715" s="163">
        <v>45874</v>
      </c>
      <c r="E4715" s="164">
        <v>45919</v>
      </c>
      <c r="F4715" s="165">
        <v>1285.52</v>
      </c>
      <c r="G4715" s="166" t="s">
        <v>2258</v>
      </c>
      <c r="H4715" s="161" t="s">
        <v>2021</v>
      </c>
      <c r="I4715" s="161" t="s">
        <v>5930</v>
      </c>
      <c r="J4715" s="161" t="s">
        <v>22</v>
      </c>
      <c r="K4715" s="167"/>
      <c r="L4715" s="168" t="s">
        <v>749</v>
      </c>
      <c r="M4715" s="168" t="s">
        <v>23</v>
      </c>
    </row>
    <row r="4716" spans="1:13" s="169" customFormat="1" x14ac:dyDescent="0.4">
      <c r="A4716" s="161" t="s">
        <v>2011</v>
      </c>
      <c r="B4716" s="161"/>
      <c r="C4716" s="162" t="s">
        <v>4125</v>
      </c>
      <c r="D4716" s="163">
        <v>45874</v>
      </c>
      <c r="E4716" s="164">
        <v>45919</v>
      </c>
      <c r="F4716" s="165">
        <v>-1285.52</v>
      </c>
      <c r="G4716" s="166" t="s">
        <v>2258</v>
      </c>
      <c r="H4716" s="161" t="s">
        <v>2021</v>
      </c>
      <c r="I4716" s="161" t="s">
        <v>5930</v>
      </c>
      <c r="J4716" s="161" t="s">
        <v>22</v>
      </c>
      <c r="K4716" s="167"/>
      <c r="L4716" s="168" t="s">
        <v>749</v>
      </c>
      <c r="M4716" s="168" t="s">
        <v>23</v>
      </c>
    </row>
    <row r="4717" spans="1:13" s="169" customFormat="1" x14ac:dyDescent="0.4">
      <c r="A4717" s="161" t="s">
        <v>2011</v>
      </c>
      <c r="B4717" s="161"/>
      <c r="C4717" s="162" t="s">
        <v>4126</v>
      </c>
      <c r="D4717" s="163">
        <v>45874</v>
      </c>
      <c r="E4717" s="164">
        <v>45919</v>
      </c>
      <c r="F4717" s="165">
        <v>1285.53</v>
      </c>
      <c r="G4717" s="166" t="s">
        <v>2258</v>
      </c>
      <c r="H4717" s="161" t="s">
        <v>2021</v>
      </c>
      <c r="I4717" s="161" t="s">
        <v>5930</v>
      </c>
      <c r="J4717" s="161" t="s">
        <v>22</v>
      </c>
      <c r="K4717" s="167"/>
      <c r="L4717" s="168" t="s">
        <v>749</v>
      </c>
      <c r="M4717" s="168" t="s">
        <v>23</v>
      </c>
    </row>
    <row r="4718" spans="1:13" s="169" customFormat="1" x14ac:dyDescent="0.4">
      <c r="A4718" s="161" t="s">
        <v>2011</v>
      </c>
      <c r="B4718" s="161"/>
      <c r="C4718" s="162" t="s">
        <v>4127</v>
      </c>
      <c r="D4718" s="163">
        <v>45874</v>
      </c>
      <c r="E4718" s="164">
        <v>45919</v>
      </c>
      <c r="F4718" s="165">
        <v>885.27</v>
      </c>
      <c r="G4718" s="166" t="s">
        <v>2258</v>
      </c>
      <c r="H4718" s="161" t="s">
        <v>2021</v>
      </c>
      <c r="I4718" s="161" t="s">
        <v>6145</v>
      </c>
      <c r="J4718" s="161" t="s">
        <v>440</v>
      </c>
      <c r="K4718" s="167"/>
      <c r="L4718" s="168" t="s">
        <v>749</v>
      </c>
      <c r="M4718" s="168" t="s">
        <v>441</v>
      </c>
    </row>
    <row r="4719" spans="1:13" s="169" customFormat="1" x14ac:dyDescent="0.4">
      <c r="A4719" s="161" t="s">
        <v>2011</v>
      </c>
      <c r="B4719" s="161"/>
      <c r="C4719" s="162" t="s">
        <v>4128</v>
      </c>
      <c r="D4719" s="163">
        <v>45874</v>
      </c>
      <c r="E4719" s="164">
        <v>45919</v>
      </c>
      <c r="F4719" s="165">
        <v>-885.27</v>
      </c>
      <c r="G4719" s="166" t="s">
        <v>2258</v>
      </c>
      <c r="H4719" s="161" t="s">
        <v>2021</v>
      </c>
      <c r="I4719" s="161" t="s">
        <v>6145</v>
      </c>
      <c r="J4719" s="161" t="s">
        <v>440</v>
      </c>
      <c r="K4719" s="167"/>
      <c r="L4719" s="168" t="s">
        <v>749</v>
      </c>
      <c r="M4719" s="168" t="s">
        <v>441</v>
      </c>
    </row>
    <row r="4720" spans="1:13" s="169" customFormat="1" x14ac:dyDescent="0.4">
      <c r="A4720" s="161" t="s">
        <v>2011</v>
      </c>
      <c r="B4720" s="161"/>
      <c r="C4720" s="162" t="s">
        <v>4129</v>
      </c>
      <c r="D4720" s="163">
        <v>45874</v>
      </c>
      <c r="E4720" s="164">
        <v>45919</v>
      </c>
      <c r="F4720" s="165">
        <v>885.27</v>
      </c>
      <c r="G4720" s="166" t="s">
        <v>2258</v>
      </c>
      <c r="H4720" s="161" t="s">
        <v>2021</v>
      </c>
      <c r="I4720" s="161" t="s">
        <v>6145</v>
      </c>
      <c r="J4720" s="161" t="s">
        <v>440</v>
      </c>
      <c r="K4720" s="167"/>
      <c r="L4720" s="168" t="s">
        <v>749</v>
      </c>
      <c r="M4720" s="168" t="s">
        <v>441</v>
      </c>
    </row>
    <row r="4721" spans="1:13" s="169" customFormat="1" x14ac:dyDescent="0.4">
      <c r="A4721" s="161" t="s">
        <v>2011</v>
      </c>
      <c r="B4721" s="161"/>
      <c r="C4721" s="162" t="s">
        <v>4130</v>
      </c>
      <c r="D4721" s="163">
        <v>45874</v>
      </c>
      <c r="E4721" s="164">
        <v>45919</v>
      </c>
      <c r="F4721" s="165">
        <v>779.36</v>
      </c>
      <c r="G4721" s="166" t="s">
        <v>2258</v>
      </c>
      <c r="H4721" s="161" t="s">
        <v>2021</v>
      </c>
      <c r="I4721" s="161" t="s">
        <v>6147</v>
      </c>
      <c r="J4721" s="161" t="s">
        <v>454</v>
      </c>
      <c r="K4721" s="167"/>
      <c r="L4721" s="168" t="s">
        <v>749</v>
      </c>
      <c r="M4721" s="168" t="s">
        <v>455</v>
      </c>
    </row>
    <row r="4722" spans="1:13" s="169" customFormat="1" x14ac:dyDescent="0.4">
      <c r="A4722" s="161" t="s">
        <v>2011</v>
      </c>
      <c r="B4722" s="161"/>
      <c r="C4722" s="162" t="s">
        <v>4131</v>
      </c>
      <c r="D4722" s="163">
        <v>45874</v>
      </c>
      <c r="E4722" s="164">
        <v>45919</v>
      </c>
      <c r="F4722" s="165">
        <v>-779.36</v>
      </c>
      <c r="G4722" s="166" t="s">
        <v>2258</v>
      </c>
      <c r="H4722" s="161" t="s">
        <v>2021</v>
      </c>
      <c r="I4722" s="161" t="s">
        <v>6147</v>
      </c>
      <c r="J4722" s="161" t="s">
        <v>454</v>
      </c>
      <c r="K4722" s="167"/>
      <c r="L4722" s="168" t="s">
        <v>749</v>
      </c>
      <c r="M4722" s="168" t="s">
        <v>455</v>
      </c>
    </row>
    <row r="4723" spans="1:13" s="169" customFormat="1" x14ac:dyDescent="0.4">
      <c r="A4723" s="161" t="s">
        <v>2011</v>
      </c>
      <c r="B4723" s="161"/>
      <c r="C4723" s="162" t="s">
        <v>4132</v>
      </c>
      <c r="D4723" s="163">
        <v>45874</v>
      </c>
      <c r="E4723" s="164">
        <v>45919</v>
      </c>
      <c r="F4723" s="165">
        <v>779.36</v>
      </c>
      <c r="G4723" s="166" t="s">
        <v>2258</v>
      </c>
      <c r="H4723" s="161" t="s">
        <v>2021</v>
      </c>
      <c r="I4723" s="161" t="s">
        <v>6147</v>
      </c>
      <c r="J4723" s="161" t="s">
        <v>454</v>
      </c>
      <c r="K4723" s="167"/>
      <c r="L4723" s="168" t="s">
        <v>749</v>
      </c>
      <c r="M4723" s="168" t="s">
        <v>455</v>
      </c>
    </row>
    <row r="4724" spans="1:13" s="169" customFormat="1" x14ac:dyDescent="0.4">
      <c r="A4724" s="161" t="s">
        <v>2011</v>
      </c>
      <c r="B4724" s="161"/>
      <c r="C4724" s="162" t="s">
        <v>4133</v>
      </c>
      <c r="D4724" s="163">
        <v>45874</v>
      </c>
      <c r="E4724" s="164">
        <v>45919</v>
      </c>
      <c r="F4724" s="165">
        <v>6015.15</v>
      </c>
      <c r="G4724" s="166" t="s">
        <v>2258</v>
      </c>
      <c r="H4724" s="161" t="s">
        <v>2021</v>
      </c>
      <c r="I4724" s="161" t="s">
        <v>6007</v>
      </c>
      <c r="J4724" s="161" t="s">
        <v>164</v>
      </c>
      <c r="K4724" s="167"/>
      <c r="L4724" s="168" t="s">
        <v>749</v>
      </c>
      <c r="M4724" s="168" t="s">
        <v>165</v>
      </c>
    </row>
    <row r="4725" spans="1:13" s="169" customFormat="1" x14ac:dyDescent="0.4">
      <c r="A4725" s="161" t="s">
        <v>2011</v>
      </c>
      <c r="B4725" s="161"/>
      <c r="C4725" s="162" t="s">
        <v>4134</v>
      </c>
      <c r="D4725" s="163">
        <v>45874</v>
      </c>
      <c r="E4725" s="164">
        <v>45919</v>
      </c>
      <c r="F4725" s="165">
        <v>-6015.15</v>
      </c>
      <c r="G4725" s="166" t="s">
        <v>2258</v>
      </c>
      <c r="H4725" s="161" t="s">
        <v>2021</v>
      </c>
      <c r="I4725" s="161" t="s">
        <v>6007</v>
      </c>
      <c r="J4725" s="161" t="s">
        <v>164</v>
      </c>
      <c r="K4725" s="167"/>
      <c r="L4725" s="168" t="s">
        <v>749</v>
      </c>
      <c r="M4725" s="168" t="s">
        <v>165</v>
      </c>
    </row>
    <row r="4726" spans="1:13" s="169" customFormat="1" x14ac:dyDescent="0.4">
      <c r="A4726" s="161" t="s">
        <v>2011</v>
      </c>
      <c r="B4726" s="161"/>
      <c r="C4726" s="162" t="s">
        <v>4135</v>
      </c>
      <c r="D4726" s="163">
        <v>45874</v>
      </c>
      <c r="E4726" s="164">
        <v>45919</v>
      </c>
      <c r="F4726" s="165">
        <v>6015.14</v>
      </c>
      <c r="G4726" s="166" t="s">
        <v>2258</v>
      </c>
      <c r="H4726" s="161" t="s">
        <v>2021</v>
      </c>
      <c r="I4726" s="161" t="s">
        <v>6007</v>
      </c>
      <c r="J4726" s="161" t="s">
        <v>164</v>
      </c>
      <c r="K4726" s="167"/>
      <c r="L4726" s="168" t="s">
        <v>749</v>
      </c>
      <c r="M4726" s="168" t="s">
        <v>165</v>
      </c>
    </row>
    <row r="4727" spans="1:13" s="169" customFormat="1" x14ac:dyDescent="0.4">
      <c r="A4727" s="161" t="s">
        <v>2011</v>
      </c>
      <c r="B4727" s="161"/>
      <c r="C4727" s="162" t="s">
        <v>4136</v>
      </c>
      <c r="D4727" s="163">
        <v>45874</v>
      </c>
      <c r="E4727" s="164">
        <v>45919</v>
      </c>
      <c r="F4727" s="165">
        <v>770.4</v>
      </c>
      <c r="G4727" s="166" t="s">
        <v>2258</v>
      </c>
      <c r="H4727" s="161" t="s">
        <v>2021</v>
      </c>
      <c r="I4727" s="161" t="s">
        <v>6143</v>
      </c>
      <c r="J4727" s="161" t="s">
        <v>438</v>
      </c>
      <c r="K4727" s="167"/>
      <c r="L4727" s="168" t="s">
        <v>749</v>
      </c>
      <c r="M4727" s="168" t="s">
        <v>439</v>
      </c>
    </row>
    <row r="4728" spans="1:13" s="169" customFormat="1" x14ac:dyDescent="0.4">
      <c r="A4728" s="161" t="s">
        <v>2011</v>
      </c>
      <c r="B4728" s="161"/>
      <c r="C4728" s="162" t="s">
        <v>4137</v>
      </c>
      <c r="D4728" s="163">
        <v>45874</v>
      </c>
      <c r="E4728" s="164">
        <v>45919</v>
      </c>
      <c r="F4728" s="165">
        <v>-770.4</v>
      </c>
      <c r="G4728" s="166" t="s">
        <v>2258</v>
      </c>
      <c r="H4728" s="161" t="s">
        <v>2021</v>
      </c>
      <c r="I4728" s="161" t="s">
        <v>6143</v>
      </c>
      <c r="J4728" s="161" t="s">
        <v>438</v>
      </c>
      <c r="K4728" s="167"/>
      <c r="L4728" s="168" t="s">
        <v>749</v>
      </c>
      <c r="M4728" s="168" t="s">
        <v>439</v>
      </c>
    </row>
    <row r="4729" spans="1:13" s="169" customFormat="1" x14ac:dyDescent="0.4">
      <c r="A4729" s="161" t="s">
        <v>2011</v>
      </c>
      <c r="B4729" s="161"/>
      <c r="C4729" s="162" t="s">
        <v>4138</v>
      </c>
      <c r="D4729" s="163">
        <v>45874</v>
      </c>
      <c r="E4729" s="164">
        <v>45919</v>
      </c>
      <c r="F4729" s="165">
        <v>770.41</v>
      </c>
      <c r="G4729" s="166" t="s">
        <v>2258</v>
      </c>
      <c r="H4729" s="161" t="s">
        <v>2021</v>
      </c>
      <c r="I4729" s="161" t="s">
        <v>6143</v>
      </c>
      <c r="J4729" s="161" t="s">
        <v>438</v>
      </c>
      <c r="K4729" s="167"/>
      <c r="L4729" s="168" t="s">
        <v>749</v>
      </c>
      <c r="M4729" s="168" t="s">
        <v>439</v>
      </c>
    </row>
    <row r="4730" spans="1:13" s="169" customFormat="1" x14ac:dyDescent="0.4">
      <c r="A4730" s="161" t="s">
        <v>2011</v>
      </c>
      <c r="B4730" s="161"/>
      <c r="C4730" s="162" t="s">
        <v>4139</v>
      </c>
      <c r="D4730" s="163">
        <v>45874</v>
      </c>
      <c r="E4730" s="164">
        <v>45919</v>
      </c>
      <c r="F4730" s="165">
        <v>1575.68</v>
      </c>
      <c r="G4730" s="166" t="s">
        <v>2258</v>
      </c>
      <c r="H4730" s="161" t="s">
        <v>2021</v>
      </c>
      <c r="I4730" s="161" t="s">
        <v>6008</v>
      </c>
      <c r="J4730" s="161" t="s">
        <v>499</v>
      </c>
      <c r="K4730" s="167"/>
      <c r="L4730" s="168" t="s">
        <v>749</v>
      </c>
      <c r="M4730" s="168" t="s">
        <v>500</v>
      </c>
    </row>
    <row r="4731" spans="1:13" s="169" customFormat="1" x14ac:dyDescent="0.4">
      <c r="A4731" s="161" t="s">
        <v>2011</v>
      </c>
      <c r="B4731" s="161"/>
      <c r="C4731" s="162" t="s">
        <v>4140</v>
      </c>
      <c r="D4731" s="163">
        <v>45874</v>
      </c>
      <c r="E4731" s="164">
        <v>45919</v>
      </c>
      <c r="F4731" s="165">
        <v>-1575.68</v>
      </c>
      <c r="G4731" s="166" t="s">
        <v>2258</v>
      </c>
      <c r="H4731" s="161" t="s">
        <v>2021</v>
      </c>
      <c r="I4731" s="161" t="s">
        <v>6008</v>
      </c>
      <c r="J4731" s="161" t="s">
        <v>499</v>
      </c>
      <c r="K4731" s="167"/>
      <c r="L4731" s="168" t="s">
        <v>749</v>
      </c>
      <c r="M4731" s="168" t="s">
        <v>500</v>
      </c>
    </row>
    <row r="4732" spans="1:13" s="169" customFormat="1" x14ac:dyDescent="0.4">
      <c r="A4732" s="161" t="s">
        <v>2011</v>
      </c>
      <c r="B4732" s="161"/>
      <c r="C4732" s="162" t="s">
        <v>4141</v>
      </c>
      <c r="D4732" s="163">
        <v>45874</v>
      </c>
      <c r="E4732" s="164">
        <v>45919</v>
      </c>
      <c r="F4732" s="165">
        <v>1575.68</v>
      </c>
      <c r="G4732" s="166" t="s">
        <v>2258</v>
      </c>
      <c r="H4732" s="161" t="s">
        <v>2021</v>
      </c>
      <c r="I4732" s="161" t="s">
        <v>6008</v>
      </c>
      <c r="J4732" s="161" t="s">
        <v>499</v>
      </c>
      <c r="K4732" s="167"/>
      <c r="L4732" s="168" t="s">
        <v>749</v>
      </c>
      <c r="M4732" s="168" t="s">
        <v>500</v>
      </c>
    </row>
    <row r="4733" spans="1:13" s="169" customFormat="1" x14ac:dyDescent="0.4">
      <c r="A4733" s="161" t="s">
        <v>2011</v>
      </c>
      <c r="B4733" s="161"/>
      <c r="C4733" s="162" t="s">
        <v>4142</v>
      </c>
      <c r="D4733" s="163">
        <v>45874</v>
      </c>
      <c r="E4733" s="164">
        <v>45919</v>
      </c>
      <c r="F4733" s="165">
        <v>734.7</v>
      </c>
      <c r="G4733" s="166" t="s">
        <v>2258</v>
      </c>
      <c r="H4733" s="161" t="s">
        <v>2021</v>
      </c>
      <c r="I4733" s="161" t="s">
        <v>6142</v>
      </c>
      <c r="J4733" s="161" t="s">
        <v>412</v>
      </c>
      <c r="K4733" s="167"/>
      <c r="L4733" s="168" t="s">
        <v>749</v>
      </c>
      <c r="M4733" s="168" t="s">
        <v>413</v>
      </c>
    </row>
    <row r="4734" spans="1:13" s="169" customFormat="1" x14ac:dyDescent="0.4">
      <c r="A4734" s="161" t="s">
        <v>2011</v>
      </c>
      <c r="B4734" s="161"/>
      <c r="C4734" s="162" t="s">
        <v>4143</v>
      </c>
      <c r="D4734" s="163">
        <v>45874</v>
      </c>
      <c r="E4734" s="164">
        <v>45919</v>
      </c>
      <c r="F4734" s="165">
        <v>-734.7</v>
      </c>
      <c r="G4734" s="166" t="s">
        <v>2258</v>
      </c>
      <c r="H4734" s="161" t="s">
        <v>2021</v>
      </c>
      <c r="I4734" s="161" t="s">
        <v>6142</v>
      </c>
      <c r="J4734" s="161" t="s">
        <v>412</v>
      </c>
      <c r="K4734" s="167"/>
      <c r="L4734" s="168" t="s">
        <v>749</v>
      </c>
      <c r="M4734" s="168" t="s">
        <v>413</v>
      </c>
    </row>
    <row r="4735" spans="1:13" s="169" customFormat="1" x14ac:dyDescent="0.4">
      <c r="A4735" s="161" t="s">
        <v>2011</v>
      </c>
      <c r="B4735" s="161"/>
      <c r="C4735" s="162" t="s">
        <v>4144</v>
      </c>
      <c r="D4735" s="163">
        <v>45874</v>
      </c>
      <c r="E4735" s="164">
        <v>45919</v>
      </c>
      <c r="F4735" s="165">
        <v>734.7</v>
      </c>
      <c r="G4735" s="166" t="s">
        <v>2258</v>
      </c>
      <c r="H4735" s="161" t="s">
        <v>2021</v>
      </c>
      <c r="I4735" s="161" t="s">
        <v>6142</v>
      </c>
      <c r="J4735" s="161" t="s">
        <v>412</v>
      </c>
      <c r="K4735" s="167"/>
      <c r="L4735" s="168" t="s">
        <v>749</v>
      </c>
      <c r="M4735" s="168" t="s">
        <v>413</v>
      </c>
    </row>
    <row r="4736" spans="1:13" s="169" customFormat="1" x14ac:dyDescent="0.4">
      <c r="A4736" s="161" t="s">
        <v>2011</v>
      </c>
      <c r="B4736" s="161"/>
      <c r="C4736" s="162" t="s">
        <v>4145</v>
      </c>
      <c r="D4736" s="163">
        <v>45874</v>
      </c>
      <c r="E4736" s="164">
        <v>45919</v>
      </c>
      <c r="F4736" s="165">
        <v>760.23</v>
      </c>
      <c r="G4736" s="166" t="s">
        <v>2258</v>
      </c>
      <c r="H4736" s="161" t="s">
        <v>2021</v>
      </c>
      <c r="I4736" s="161" t="s">
        <v>6144</v>
      </c>
      <c r="J4736" s="161" t="s">
        <v>416</v>
      </c>
      <c r="K4736" s="167"/>
      <c r="L4736" s="168" t="s">
        <v>749</v>
      </c>
      <c r="M4736" s="168" t="s">
        <v>417</v>
      </c>
    </row>
    <row r="4737" spans="1:13" s="169" customFormat="1" x14ac:dyDescent="0.4">
      <c r="A4737" s="161" t="s">
        <v>2011</v>
      </c>
      <c r="B4737" s="161"/>
      <c r="C4737" s="162" t="s">
        <v>4146</v>
      </c>
      <c r="D4737" s="163">
        <v>45874</v>
      </c>
      <c r="E4737" s="164">
        <v>45919</v>
      </c>
      <c r="F4737" s="165">
        <v>-760.23</v>
      </c>
      <c r="G4737" s="166" t="s">
        <v>2258</v>
      </c>
      <c r="H4737" s="161" t="s">
        <v>2021</v>
      </c>
      <c r="I4737" s="161" t="s">
        <v>6144</v>
      </c>
      <c r="J4737" s="161" t="s">
        <v>416</v>
      </c>
      <c r="K4737" s="167"/>
      <c r="L4737" s="168" t="s">
        <v>749</v>
      </c>
      <c r="M4737" s="168" t="s">
        <v>417</v>
      </c>
    </row>
    <row r="4738" spans="1:13" s="169" customFormat="1" x14ac:dyDescent="0.4">
      <c r="A4738" s="161" t="s">
        <v>2011</v>
      </c>
      <c r="B4738" s="161"/>
      <c r="C4738" s="162" t="s">
        <v>4147</v>
      </c>
      <c r="D4738" s="163">
        <v>45874</v>
      </c>
      <c r="E4738" s="164">
        <v>45919</v>
      </c>
      <c r="F4738" s="165">
        <v>760.22</v>
      </c>
      <c r="G4738" s="166" t="s">
        <v>2258</v>
      </c>
      <c r="H4738" s="161" t="s">
        <v>2021</v>
      </c>
      <c r="I4738" s="161" t="s">
        <v>6144</v>
      </c>
      <c r="J4738" s="161" t="s">
        <v>416</v>
      </c>
      <c r="K4738" s="167"/>
      <c r="L4738" s="168" t="s">
        <v>749</v>
      </c>
      <c r="M4738" s="168" t="s">
        <v>417</v>
      </c>
    </row>
    <row r="4739" spans="1:13" s="169" customFormat="1" x14ac:dyDescent="0.4">
      <c r="A4739" s="161" t="s">
        <v>2011</v>
      </c>
      <c r="B4739" s="161"/>
      <c r="C4739" s="162" t="s">
        <v>4148</v>
      </c>
      <c r="D4739" s="163">
        <v>45874</v>
      </c>
      <c r="E4739" s="164">
        <v>45919</v>
      </c>
      <c r="F4739" s="165">
        <v>770.4</v>
      </c>
      <c r="G4739" s="166" t="s">
        <v>2258</v>
      </c>
      <c r="H4739" s="161" t="s">
        <v>2021</v>
      </c>
      <c r="I4739" s="161" t="s">
        <v>6141</v>
      </c>
      <c r="J4739" s="161" t="s">
        <v>404</v>
      </c>
      <c r="K4739" s="167"/>
      <c r="L4739" s="168" t="s">
        <v>749</v>
      </c>
      <c r="M4739" s="168" t="s">
        <v>405</v>
      </c>
    </row>
    <row r="4740" spans="1:13" s="169" customFormat="1" x14ac:dyDescent="0.4">
      <c r="A4740" s="161" t="s">
        <v>2011</v>
      </c>
      <c r="B4740" s="161"/>
      <c r="C4740" s="162" t="s">
        <v>4149</v>
      </c>
      <c r="D4740" s="163">
        <v>45874</v>
      </c>
      <c r="E4740" s="164">
        <v>45919</v>
      </c>
      <c r="F4740" s="165">
        <v>-770.4</v>
      </c>
      <c r="G4740" s="166" t="s">
        <v>2258</v>
      </c>
      <c r="H4740" s="161" t="s">
        <v>2021</v>
      </c>
      <c r="I4740" s="161" t="s">
        <v>6141</v>
      </c>
      <c r="J4740" s="161" t="s">
        <v>404</v>
      </c>
      <c r="K4740" s="167"/>
      <c r="L4740" s="168" t="s">
        <v>749</v>
      </c>
      <c r="M4740" s="168" t="s">
        <v>405</v>
      </c>
    </row>
    <row r="4741" spans="1:13" s="169" customFormat="1" x14ac:dyDescent="0.4">
      <c r="A4741" s="161" t="s">
        <v>2011</v>
      </c>
      <c r="B4741" s="161"/>
      <c r="C4741" s="162" t="s">
        <v>4150</v>
      </c>
      <c r="D4741" s="163">
        <v>45874</v>
      </c>
      <c r="E4741" s="164">
        <v>45919</v>
      </c>
      <c r="F4741" s="165">
        <v>770.41</v>
      </c>
      <c r="G4741" s="166" t="s">
        <v>2258</v>
      </c>
      <c r="H4741" s="161" t="s">
        <v>2021</v>
      </c>
      <c r="I4741" s="161" t="s">
        <v>6141</v>
      </c>
      <c r="J4741" s="161" t="s">
        <v>404</v>
      </c>
      <c r="K4741" s="167"/>
      <c r="L4741" s="168" t="s">
        <v>749</v>
      </c>
      <c r="M4741" s="168" t="s">
        <v>405</v>
      </c>
    </row>
    <row r="4742" spans="1:13" s="169" customFormat="1" x14ac:dyDescent="0.4">
      <c r="A4742" s="161" t="s">
        <v>2011</v>
      </c>
      <c r="B4742" s="161"/>
      <c r="C4742" s="162" t="s">
        <v>4151</v>
      </c>
      <c r="D4742" s="163">
        <v>45874</v>
      </c>
      <c r="E4742" s="164">
        <v>45919</v>
      </c>
      <c r="F4742" s="165">
        <v>5264.32</v>
      </c>
      <c r="G4742" s="166" t="s">
        <v>2258</v>
      </c>
      <c r="H4742" s="161" t="s">
        <v>2021</v>
      </c>
      <c r="I4742" s="161" t="s">
        <v>6006</v>
      </c>
      <c r="J4742" s="161" t="s">
        <v>162</v>
      </c>
      <c r="K4742" s="167"/>
      <c r="L4742" s="168" t="s">
        <v>749</v>
      </c>
      <c r="M4742" s="168" t="s">
        <v>163</v>
      </c>
    </row>
    <row r="4743" spans="1:13" s="169" customFormat="1" x14ac:dyDescent="0.4">
      <c r="A4743" s="161" t="s">
        <v>2011</v>
      </c>
      <c r="B4743" s="161"/>
      <c r="C4743" s="162" t="s">
        <v>4152</v>
      </c>
      <c r="D4743" s="163">
        <v>45874</v>
      </c>
      <c r="E4743" s="164">
        <v>45919</v>
      </c>
      <c r="F4743" s="165">
        <v>1949.94</v>
      </c>
      <c r="G4743" s="166" t="s">
        <v>2258</v>
      </c>
      <c r="H4743" s="161" t="s">
        <v>2021</v>
      </c>
      <c r="I4743" s="161" t="s">
        <v>6139</v>
      </c>
      <c r="J4743" s="161" t="s">
        <v>386</v>
      </c>
      <c r="K4743" s="167"/>
      <c r="L4743" s="168" t="s">
        <v>749</v>
      </c>
      <c r="M4743" s="168" t="s">
        <v>387</v>
      </c>
    </row>
    <row r="4744" spans="1:13" s="169" customFormat="1" x14ac:dyDescent="0.4">
      <c r="A4744" s="161" t="s">
        <v>2011</v>
      </c>
      <c r="B4744" s="161"/>
      <c r="C4744" s="162" t="s">
        <v>4153</v>
      </c>
      <c r="D4744" s="163">
        <v>45874</v>
      </c>
      <c r="E4744" s="164">
        <v>45919</v>
      </c>
      <c r="F4744" s="165">
        <v>-1949.94</v>
      </c>
      <c r="G4744" s="166" t="s">
        <v>2258</v>
      </c>
      <c r="H4744" s="161" t="s">
        <v>2021</v>
      </c>
      <c r="I4744" s="161" t="s">
        <v>6139</v>
      </c>
      <c r="J4744" s="161" t="s">
        <v>386</v>
      </c>
      <c r="K4744" s="167"/>
      <c r="L4744" s="168" t="s">
        <v>749</v>
      </c>
      <c r="M4744" s="168" t="s">
        <v>387</v>
      </c>
    </row>
    <row r="4745" spans="1:13" s="169" customFormat="1" x14ac:dyDescent="0.4">
      <c r="A4745" s="161" t="s">
        <v>2011</v>
      </c>
      <c r="B4745" s="161"/>
      <c r="C4745" s="162" t="s">
        <v>4154</v>
      </c>
      <c r="D4745" s="163">
        <v>45874</v>
      </c>
      <c r="E4745" s="164">
        <v>45919</v>
      </c>
      <c r="F4745" s="165">
        <v>1949.94</v>
      </c>
      <c r="G4745" s="166" t="s">
        <v>2258</v>
      </c>
      <c r="H4745" s="161" t="s">
        <v>2021</v>
      </c>
      <c r="I4745" s="161" t="s">
        <v>6139</v>
      </c>
      <c r="J4745" s="161" t="s">
        <v>386</v>
      </c>
      <c r="K4745" s="167"/>
      <c r="L4745" s="168" t="s">
        <v>749</v>
      </c>
      <c r="M4745" s="168" t="s">
        <v>387</v>
      </c>
    </row>
    <row r="4746" spans="1:13" s="169" customFormat="1" x14ac:dyDescent="0.4">
      <c r="A4746" s="161" t="s">
        <v>2011</v>
      </c>
      <c r="B4746" s="161"/>
      <c r="C4746" s="162" t="s">
        <v>4155</v>
      </c>
      <c r="D4746" s="163">
        <v>45874</v>
      </c>
      <c r="E4746" s="164">
        <v>45919</v>
      </c>
      <c r="F4746" s="165">
        <v>10319.69</v>
      </c>
      <c r="G4746" s="166" t="s">
        <v>2258</v>
      </c>
      <c r="H4746" s="161" t="s">
        <v>2021</v>
      </c>
      <c r="I4746" s="161" t="s">
        <v>5855</v>
      </c>
      <c r="J4746" s="161" t="s">
        <v>160</v>
      </c>
      <c r="K4746" s="167"/>
      <c r="L4746" s="168" t="s">
        <v>749</v>
      </c>
      <c r="M4746" s="168" t="s">
        <v>161</v>
      </c>
    </row>
    <row r="4747" spans="1:13" s="169" customFormat="1" x14ac:dyDescent="0.4">
      <c r="A4747" s="161" t="s">
        <v>2011</v>
      </c>
      <c r="B4747" s="161"/>
      <c r="C4747" s="162" t="s">
        <v>4156</v>
      </c>
      <c r="D4747" s="163">
        <v>45874</v>
      </c>
      <c r="E4747" s="164">
        <v>45919</v>
      </c>
      <c r="F4747" s="165">
        <v>734.7</v>
      </c>
      <c r="G4747" s="166" t="s">
        <v>2258</v>
      </c>
      <c r="H4747" s="161" t="s">
        <v>2021</v>
      </c>
      <c r="I4747" s="161" t="s">
        <v>6140</v>
      </c>
      <c r="J4747" s="161" t="s">
        <v>374</v>
      </c>
      <c r="K4747" s="167"/>
      <c r="L4747" s="168" t="s">
        <v>749</v>
      </c>
      <c r="M4747" s="168" t="s">
        <v>375</v>
      </c>
    </row>
    <row r="4748" spans="1:13" s="169" customFormat="1" x14ac:dyDescent="0.4">
      <c r="A4748" s="161" t="s">
        <v>2011</v>
      </c>
      <c r="B4748" s="161"/>
      <c r="C4748" s="162" t="s">
        <v>4157</v>
      </c>
      <c r="D4748" s="163">
        <v>45874</v>
      </c>
      <c r="E4748" s="164">
        <v>45919</v>
      </c>
      <c r="F4748" s="165">
        <v>-734.7</v>
      </c>
      <c r="G4748" s="166" t="s">
        <v>2258</v>
      </c>
      <c r="H4748" s="161" t="s">
        <v>2021</v>
      </c>
      <c r="I4748" s="161" t="s">
        <v>6140</v>
      </c>
      <c r="J4748" s="161" t="s">
        <v>374</v>
      </c>
      <c r="K4748" s="167"/>
      <c r="L4748" s="168" t="s">
        <v>749</v>
      </c>
      <c r="M4748" s="168" t="s">
        <v>375</v>
      </c>
    </row>
    <row r="4749" spans="1:13" s="169" customFormat="1" x14ac:dyDescent="0.4">
      <c r="A4749" s="161" t="s">
        <v>2011</v>
      </c>
      <c r="B4749" s="161"/>
      <c r="C4749" s="162" t="s">
        <v>4158</v>
      </c>
      <c r="D4749" s="163">
        <v>45874</v>
      </c>
      <c r="E4749" s="164">
        <v>45919</v>
      </c>
      <c r="F4749" s="165">
        <v>734.7</v>
      </c>
      <c r="G4749" s="166" t="s">
        <v>2258</v>
      </c>
      <c r="H4749" s="161" t="s">
        <v>2021</v>
      </c>
      <c r="I4749" s="161" t="s">
        <v>6140</v>
      </c>
      <c r="J4749" s="161" t="s">
        <v>374</v>
      </c>
      <c r="K4749" s="167"/>
      <c r="L4749" s="168" t="s">
        <v>749</v>
      </c>
      <c r="M4749" s="168" t="s">
        <v>375</v>
      </c>
    </row>
    <row r="4750" spans="1:13" s="169" customFormat="1" x14ac:dyDescent="0.4">
      <c r="A4750" s="161" t="s">
        <v>2011</v>
      </c>
      <c r="B4750" s="161"/>
      <c r="C4750" s="162" t="s">
        <v>4159</v>
      </c>
      <c r="D4750" s="163">
        <v>45874</v>
      </c>
      <c r="E4750" s="164">
        <v>45919</v>
      </c>
      <c r="F4750" s="165">
        <v>789.54</v>
      </c>
      <c r="G4750" s="166" t="s">
        <v>2258</v>
      </c>
      <c r="H4750" s="161" t="s">
        <v>2021</v>
      </c>
      <c r="I4750" s="161" t="s">
        <v>6138</v>
      </c>
      <c r="J4750" s="161" t="s">
        <v>360</v>
      </c>
      <c r="K4750" s="167"/>
      <c r="L4750" s="168" t="s">
        <v>749</v>
      </c>
      <c r="M4750" s="168" t="s">
        <v>1900</v>
      </c>
    </row>
    <row r="4751" spans="1:13" s="169" customFormat="1" x14ac:dyDescent="0.4">
      <c r="A4751" s="161" t="s">
        <v>2011</v>
      </c>
      <c r="B4751" s="161"/>
      <c r="C4751" s="162" t="s">
        <v>4160</v>
      </c>
      <c r="D4751" s="163">
        <v>45874</v>
      </c>
      <c r="E4751" s="164">
        <v>45919</v>
      </c>
      <c r="F4751" s="165">
        <v>-789.54</v>
      </c>
      <c r="G4751" s="166" t="s">
        <v>2258</v>
      </c>
      <c r="H4751" s="161" t="s">
        <v>2021</v>
      </c>
      <c r="I4751" s="161" t="s">
        <v>6138</v>
      </c>
      <c r="J4751" s="161" t="s">
        <v>360</v>
      </c>
      <c r="K4751" s="167"/>
      <c r="L4751" s="168" t="s">
        <v>749</v>
      </c>
      <c r="M4751" s="168" t="s">
        <v>361</v>
      </c>
    </row>
    <row r="4752" spans="1:13" s="169" customFormat="1" x14ac:dyDescent="0.4">
      <c r="A4752" s="161" t="s">
        <v>2011</v>
      </c>
      <c r="B4752" s="161"/>
      <c r="C4752" s="162" t="s">
        <v>4161</v>
      </c>
      <c r="D4752" s="163">
        <v>45874</v>
      </c>
      <c r="E4752" s="164">
        <v>45919</v>
      </c>
      <c r="F4752" s="165">
        <v>789.53</v>
      </c>
      <c r="G4752" s="166" t="s">
        <v>2258</v>
      </c>
      <c r="H4752" s="161" t="s">
        <v>2021</v>
      </c>
      <c r="I4752" s="161" t="s">
        <v>6138</v>
      </c>
      <c r="J4752" s="161" t="s">
        <v>360</v>
      </c>
      <c r="K4752" s="167"/>
      <c r="L4752" s="168" t="s">
        <v>749</v>
      </c>
      <c r="M4752" s="168" t="s">
        <v>361</v>
      </c>
    </row>
    <row r="4753" spans="1:13" s="169" customFormat="1" x14ac:dyDescent="0.4">
      <c r="A4753" s="161" t="s">
        <v>2011</v>
      </c>
      <c r="B4753" s="161"/>
      <c r="C4753" s="162" t="s">
        <v>4162</v>
      </c>
      <c r="D4753" s="163">
        <v>45874</v>
      </c>
      <c r="E4753" s="164">
        <v>45919</v>
      </c>
      <c r="F4753" s="165">
        <v>866.14</v>
      </c>
      <c r="G4753" s="166" t="s">
        <v>2258</v>
      </c>
      <c r="H4753" s="161" t="s">
        <v>2021</v>
      </c>
      <c r="I4753" s="161" t="s">
        <v>6137</v>
      </c>
      <c r="J4753" s="161" t="s">
        <v>356</v>
      </c>
      <c r="K4753" s="167"/>
      <c r="L4753" s="168" t="s">
        <v>749</v>
      </c>
      <c r="M4753" s="168" t="s">
        <v>357</v>
      </c>
    </row>
    <row r="4754" spans="1:13" s="169" customFormat="1" x14ac:dyDescent="0.4">
      <c r="A4754" s="161" t="s">
        <v>2011</v>
      </c>
      <c r="B4754" s="161"/>
      <c r="C4754" s="162" t="s">
        <v>4163</v>
      </c>
      <c r="D4754" s="163">
        <v>45874</v>
      </c>
      <c r="E4754" s="164">
        <v>45919</v>
      </c>
      <c r="F4754" s="165">
        <v>-866.14</v>
      </c>
      <c r="G4754" s="166" t="s">
        <v>2258</v>
      </c>
      <c r="H4754" s="161" t="s">
        <v>2021</v>
      </c>
      <c r="I4754" s="161" t="s">
        <v>6137</v>
      </c>
      <c r="J4754" s="161" t="s">
        <v>356</v>
      </c>
      <c r="K4754" s="167"/>
      <c r="L4754" s="168" t="s">
        <v>749</v>
      </c>
      <c r="M4754" s="168" t="s">
        <v>357</v>
      </c>
    </row>
    <row r="4755" spans="1:13" s="169" customFormat="1" x14ac:dyDescent="0.4">
      <c r="A4755" s="161" t="s">
        <v>2011</v>
      </c>
      <c r="B4755" s="161"/>
      <c r="C4755" s="162" t="s">
        <v>4164</v>
      </c>
      <c r="D4755" s="163">
        <v>45874</v>
      </c>
      <c r="E4755" s="164">
        <v>45919</v>
      </c>
      <c r="F4755" s="165">
        <v>866.14</v>
      </c>
      <c r="G4755" s="166" t="s">
        <v>2258</v>
      </c>
      <c r="H4755" s="161" t="s">
        <v>2021</v>
      </c>
      <c r="I4755" s="161" t="s">
        <v>6137</v>
      </c>
      <c r="J4755" s="161" t="s">
        <v>356</v>
      </c>
      <c r="K4755" s="167"/>
      <c r="L4755" s="168" t="s">
        <v>749</v>
      </c>
      <c r="M4755" s="168" t="s">
        <v>357</v>
      </c>
    </row>
    <row r="4756" spans="1:13" s="169" customFormat="1" x14ac:dyDescent="0.4">
      <c r="A4756" s="161" t="s">
        <v>2011</v>
      </c>
      <c r="B4756" s="161"/>
      <c r="C4756" s="162" t="s">
        <v>4165</v>
      </c>
      <c r="D4756" s="163">
        <v>45874</v>
      </c>
      <c r="E4756" s="164">
        <v>45919</v>
      </c>
      <c r="F4756" s="165">
        <v>754.81</v>
      </c>
      <c r="G4756" s="166" t="s">
        <v>2258</v>
      </c>
      <c r="H4756" s="161" t="s">
        <v>2021</v>
      </c>
      <c r="I4756" s="161" t="s">
        <v>6151</v>
      </c>
      <c r="J4756" s="161" t="s">
        <v>448</v>
      </c>
      <c r="K4756" s="167"/>
      <c r="L4756" s="168" t="s">
        <v>749</v>
      </c>
      <c r="M4756" s="168" t="s">
        <v>449</v>
      </c>
    </row>
    <row r="4757" spans="1:13" s="169" customFormat="1" x14ac:dyDescent="0.4">
      <c r="A4757" s="161" t="s">
        <v>2011</v>
      </c>
      <c r="B4757" s="161"/>
      <c r="C4757" s="162" t="s">
        <v>4166</v>
      </c>
      <c r="D4757" s="163">
        <v>45874</v>
      </c>
      <c r="E4757" s="164">
        <v>45919</v>
      </c>
      <c r="F4757" s="165">
        <v>-754.81</v>
      </c>
      <c r="G4757" s="166" t="s">
        <v>2258</v>
      </c>
      <c r="H4757" s="161" t="s">
        <v>2021</v>
      </c>
      <c r="I4757" s="161" t="s">
        <v>6151</v>
      </c>
      <c r="J4757" s="161" t="s">
        <v>448</v>
      </c>
      <c r="K4757" s="167"/>
      <c r="L4757" s="168" t="s">
        <v>749</v>
      </c>
      <c r="M4757" s="168" t="s">
        <v>449</v>
      </c>
    </row>
    <row r="4758" spans="1:13" s="169" customFormat="1" x14ac:dyDescent="0.4">
      <c r="A4758" s="161" t="s">
        <v>2011</v>
      </c>
      <c r="B4758" s="161"/>
      <c r="C4758" s="162" t="s">
        <v>4167</v>
      </c>
      <c r="D4758" s="163">
        <v>45874</v>
      </c>
      <c r="E4758" s="164">
        <v>45919</v>
      </c>
      <c r="F4758" s="165">
        <v>754.82</v>
      </c>
      <c r="G4758" s="166" t="s">
        <v>2258</v>
      </c>
      <c r="H4758" s="161" t="s">
        <v>2021</v>
      </c>
      <c r="I4758" s="161" t="s">
        <v>6151</v>
      </c>
      <c r="J4758" s="161" t="s">
        <v>448</v>
      </c>
      <c r="K4758" s="167"/>
      <c r="L4758" s="168" t="s">
        <v>749</v>
      </c>
      <c r="M4758" s="168" t="s">
        <v>449</v>
      </c>
    </row>
    <row r="4759" spans="1:13" s="169" customFormat="1" x14ac:dyDescent="0.4">
      <c r="A4759" s="161" t="s">
        <v>2011</v>
      </c>
      <c r="B4759" s="161"/>
      <c r="C4759" s="162" t="s">
        <v>4168</v>
      </c>
      <c r="D4759" s="163">
        <v>45874</v>
      </c>
      <c r="E4759" s="164">
        <v>45919</v>
      </c>
      <c r="F4759" s="165">
        <v>2345.34</v>
      </c>
      <c r="G4759" s="166" t="s">
        <v>2258</v>
      </c>
      <c r="H4759" s="161" t="s">
        <v>2021</v>
      </c>
      <c r="I4759" s="161" t="s">
        <v>6006</v>
      </c>
      <c r="J4759" s="161" t="s">
        <v>162</v>
      </c>
      <c r="K4759" s="167"/>
      <c r="L4759" s="168" t="s">
        <v>749</v>
      </c>
      <c r="M4759" s="168" t="s">
        <v>163</v>
      </c>
    </row>
    <row r="4760" spans="1:13" s="169" customFormat="1" x14ac:dyDescent="0.4">
      <c r="A4760" s="161" t="s">
        <v>2011</v>
      </c>
      <c r="B4760" s="161"/>
      <c r="C4760" s="162" t="s">
        <v>4169</v>
      </c>
      <c r="D4760" s="163">
        <v>45889</v>
      </c>
      <c r="E4760" s="164">
        <v>45919</v>
      </c>
      <c r="F4760" s="165">
        <v>5403.51</v>
      </c>
      <c r="G4760" s="166" t="s">
        <v>2264</v>
      </c>
      <c r="H4760" s="161" t="s">
        <v>2270</v>
      </c>
      <c r="I4760" s="161" t="s">
        <v>5858</v>
      </c>
      <c r="J4760" s="161" t="s">
        <v>24</v>
      </c>
      <c r="K4760" s="167"/>
      <c r="L4760" s="168" t="s">
        <v>749</v>
      </c>
      <c r="M4760" s="168" t="s">
        <v>25</v>
      </c>
    </row>
    <row r="4761" spans="1:13" s="169" customFormat="1" x14ac:dyDescent="0.4">
      <c r="A4761" s="161" t="s">
        <v>2011</v>
      </c>
      <c r="B4761" s="161"/>
      <c r="C4761" s="162" t="s">
        <v>4170</v>
      </c>
      <c r="D4761" s="163">
        <v>45889</v>
      </c>
      <c r="E4761" s="164">
        <v>45919</v>
      </c>
      <c r="F4761" s="165">
        <v>1443.77</v>
      </c>
      <c r="G4761" s="166" t="s">
        <v>2258</v>
      </c>
      <c r="H4761" s="161" t="s">
        <v>2021</v>
      </c>
      <c r="I4761" s="161" t="s">
        <v>5979</v>
      </c>
      <c r="J4761" s="161" t="s">
        <v>444</v>
      </c>
      <c r="K4761" s="167"/>
      <c r="L4761" s="168" t="s">
        <v>749</v>
      </c>
      <c r="M4761" s="168" t="s">
        <v>445</v>
      </c>
    </row>
    <row r="4762" spans="1:13" s="169" customFormat="1" x14ac:dyDescent="0.4">
      <c r="A4762" s="161" t="s">
        <v>2011</v>
      </c>
      <c r="B4762" s="161"/>
      <c r="C4762" s="162" t="s">
        <v>4171</v>
      </c>
      <c r="D4762" s="163">
        <v>45889</v>
      </c>
      <c r="E4762" s="164">
        <v>45919</v>
      </c>
      <c r="F4762" s="165">
        <v>787.37</v>
      </c>
      <c r="G4762" s="166" t="s">
        <v>2258</v>
      </c>
      <c r="H4762" s="161" t="s">
        <v>2021</v>
      </c>
      <c r="I4762" s="161" t="s">
        <v>5979</v>
      </c>
      <c r="J4762" s="161" t="s">
        <v>444</v>
      </c>
      <c r="K4762" s="167"/>
      <c r="L4762" s="168" t="s">
        <v>749</v>
      </c>
      <c r="M4762" s="168" t="s">
        <v>445</v>
      </c>
    </row>
    <row r="4763" spans="1:13" s="169" customFormat="1" x14ac:dyDescent="0.4">
      <c r="A4763" s="161" t="s">
        <v>2011</v>
      </c>
      <c r="B4763" s="161"/>
      <c r="C4763" s="162" t="s">
        <v>4383</v>
      </c>
      <c r="D4763" s="163">
        <v>45889</v>
      </c>
      <c r="E4763" s="164">
        <v>45919</v>
      </c>
      <c r="F4763" s="165">
        <v>28.16</v>
      </c>
      <c r="G4763" s="166" t="s">
        <v>2258</v>
      </c>
      <c r="H4763" s="161" t="s">
        <v>2021</v>
      </c>
      <c r="I4763" s="161" t="s">
        <v>7271</v>
      </c>
      <c r="J4763" s="161" t="s">
        <v>52</v>
      </c>
      <c r="K4763" s="167"/>
      <c r="L4763" s="168" t="s">
        <v>749</v>
      </c>
      <c r="M4763" s="168" t="s">
        <v>53</v>
      </c>
    </row>
    <row r="4764" spans="1:13" s="169" customFormat="1" x14ac:dyDescent="0.4">
      <c r="A4764" s="161" t="s">
        <v>2011</v>
      </c>
      <c r="B4764" s="161"/>
      <c r="C4764" s="162" t="s">
        <v>4384</v>
      </c>
      <c r="D4764" s="163">
        <v>45889</v>
      </c>
      <c r="E4764" s="164">
        <v>45919</v>
      </c>
      <c r="F4764" s="165">
        <v>20.73</v>
      </c>
      <c r="G4764" s="166" t="s">
        <v>2258</v>
      </c>
      <c r="H4764" s="161" t="s">
        <v>2021</v>
      </c>
      <c r="I4764" s="161" t="s">
        <v>7270</v>
      </c>
      <c r="J4764" s="161" t="s">
        <v>52</v>
      </c>
      <c r="K4764" s="167"/>
      <c r="L4764" s="168" t="s">
        <v>749</v>
      </c>
      <c r="M4764" s="168" t="s">
        <v>53</v>
      </c>
    </row>
    <row r="4765" spans="1:13" s="169" customFormat="1" x14ac:dyDescent="0.4">
      <c r="A4765" s="161" t="s">
        <v>2444</v>
      </c>
      <c r="B4765" s="161" t="s">
        <v>2455</v>
      </c>
      <c r="C4765" s="162">
        <v>616740092025</v>
      </c>
      <c r="D4765" s="163">
        <v>45779</v>
      </c>
      <c r="E4765" s="164">
        <v>45922</v>
      </c>
      <c r="F4765" s="165">
        <v>13580</v>
      </c>
      <c r="G4765" s="166" t="s">
        <v>4261</v>
      </c>
      <c r="H4765" s="161" t="s">
        <v>4263</v>
      </c>
      <c r="I4765" s="161" t="s">
        <v>6152</v>
      </c>
      <c r="J4765" s="161" t="s">
        <v>32</v>
      </c>
      <c r="K4765" s="167"/>
      <c r="L4765" s="168" t="s">
        <v>749</v>
      </c>
      <c r="M4765" s="168" t="s">
        <v>33</v>
      </c>
    </row>
    <row r="4766" spans="1:13" s="169" customFormat="1" x14ac:dyDescent="0.4">
      <c r="A4766" s="161" t="s">
        <v>2444</v>
      </c>
      <c r="B4766" s="161" t="s">
        <v>2455</v>
      </c>
      <c r="C4766" s="162">
        <v>616750092025</v>
      </c>
      <c r="D4766" s="163">
        <v>45779</v>
      </c>
      <c r="E4766" s="164">
        <v>45922</v>
      </c>
      <c r="F4766" s="165">
        <v>2400</v>
      </c>
      <c r="G4766" s="166" t="s">
        <v>4261</v>
      </c>
      <c r="H4766" s="161" t="s">
        <v>4263</v>
      </c>
      <c r="I4766" s="161" t="s">
        <v>6153</v>
      </c>
      <c r="J4766" s="161" t="s">
        <v>352</v>
      </c>
      <c r="K4766" s="167"/>
      <c r="L4766" s="168" t="s">
        <v>749</v>
      </c>
      <c r="M4766" s="168" t="s">
        <v>353</v>
      </c>
    </row>
    <row r="4767" spans="1:13" s="169" customFormat="1" x14ac:dyDescent="0.4">
      <c r="A4767" s="161" t="s">
        <v>2055</v>
      </c>
      <c r="B4767" s="161" t="s">
        <v>2251</v>
      </c>
      <c r="C4767" s="162">
        <v>82025</v>
      </c>
      <c r="D4767" s="163">
        <v>45909</v>
      </c>
      <c r="E4767" s="164">
        <v>45922</v>
      </c>
      <c r="F4767" s="165">
        <v>24669.98</v>
      </c>
      <c r="G4767" s="166" t="s">
        <v>2266</v>
      </c>
      <c r="H4767" s="161" t="s">
        <v>2056</v>
      </c>
      <c r="I4767" s="161" t="s">
        <v>6154</v>
      </c>
      <c r="J4767" s="161" t="s">
        <v>170</v>
      </c>
      <c r="K4767" s="167"/>
      <c r="L4767" s="168" t="s">
        <v>749</v>
      </c>
      <c r="M4767" s="168" t="s">
        <v>171</v>
      </c>
    </row>
    <row r="4768" spans="1:13" s="169" customFormat="1" x14ac:dyDescent="0.4">
      <c r="A4768" s="161" t="s">
        <v>2057</v>
      </c>
      <c r="B4768" s="161" t="s">
        <v>2252</v>
      </c>
      <c r="C4768" s="162">
        <v>82025</v>
      </c>
      <c r="D4768" s="163">
        <v>45901</v>
      </c>
      <c r="E4768" s="164">
        <v>45922</v>
      </c>
      <c r="F4768" s="165">
        <v>13201.48</v>
      </c>
      <c r="G4768" s="166" t="s">
        <v>2266</v>
      </c>
      <c r="H4768" s="161" t="s">
        <v>2056</v>
      </c>
      <c r="I4768" s="161" t="s">
        <v>6155</v>
      </c>
      <c r="J4768" s="161" t="s">
        <v>192</v>
      </c>
      <c r="K4768" s="167"/>
      <c r="L4768" s="168" t="s">
        <v>749</v>
      </c>
      <c r="M4768" s="168" t="s">
        <v>193</v>
      </c>
    </row>
    <row r="4769" spans="1:13" s="169" customFormat="1" x14ac:dyDescent="0.4">
      <c r="A4769" s="161" t="s">
        <v>2058</v>
      </c>
      <c r="B4769" s="161" t="s">
        <v>2253</v>
      </c>
      <c r="C4769" s="162">
        <v>92025</v>
      </c>
      <c r="D4769" s="163">
        <v>45898</v>
      </c>
      <c r="E4769" s="164">
        <v>45922</v>
      </c>
      <c r="F4769" s="165">
        <v>15180</v>
      </c>
      <c r="G4769" s="166" t="s">
        <v>2267</v>
      </c>
      <c r="H4769" s="161" t="s">
        <v>2059</v>
      </c>
      <c r="I4769" s="161" t="s">
        <v>6156</v>
      </c>
      <c r="J4769" s="161" t="s">
        <v>38</v>
      </c>
      <c r="K4769" s="167"/>
      <c r="L4769" s="168" t="s">
        <v>749</v>
      </c>
      <c r="M4769" s="168" t="s">
        <v>39</v>
      </c>
    </row>
    <row r="4770" spans="1:13" s="169" customFormat="1" x14ac:dyDescent="0.4">
      <c r="A4770" s="161" t="s">
        <v>2060</v>
      </c>
      <c r="B4770" s="161" t="s">
        <v>2254</v>
      </c>
      <c r="C4770" s="162">
        <v>82025</v>
      </c>
      <c r="D4770" s="163">
        <v>45908</v>
      </c>
      <c r="E4770" s="164">
        <v>45922</v>
      </c>
      <c r="F4770" s="165">
        <v>36719.17</v>
      </c>
      <c r="G4770" s="166" t="s">
        <v>2266</v>
      </c>
      <c r="H4770" s="161" t="s">
        <v>2056</v>
      </c>
      <c r="I4770" s="161" t="s">
        <v>6157</v>
      </c>
      <c r="J4770" s="161" t="s">
        <v>464</v>
      </c>
      <c r="K4770" s="167"/>
      <c r="L4770" s="168" t="s">
        <v>749</v>
      </c>
      <c r="M4770" s="168" t="s">
        <v>465</v>
      </c>
    </row>
    <row r="4771" spans="1:13" s="169" customFormat="1" x14ac:dyDescent="0.4">
      <c r="A4771" s="161" t="s">
        <v>2061</v>
      </c>
      <c r="B4771" s="161" t="s">
        <v>2255</v>
      </c>
      <c r="C4771" s="162">
        <v>82025</v>
      </c>
      <c r="D4771" s="163">
        <v>45895</v>
      </c>
      <c r="E4771" s="164">
        <v>45922</v>
      </c>
      <c r="F4771" s="165">
        <v>17029.32</v>
      </c>
      <c r="G4771" s="166" t="s">
        <v>2260</v>
      </c>
      <c r="H4771" s="161" t="s">
        <v>2020</v>
      </c>
      <c r="I4771" s="161" t="s">
        <v>6158</v>
      </c>
      <c r="J4771" s="161" t="s">
        <v>48</v>
      </c>
      <c r="K4771" s="167"/>
      <c r="L4771" s="168" t="s">
        <v>749</v>
      </c>
      <c r="M4771" s="168" t="s">
        <v>49</v>
      </c>
    </row>
    <row r="4772" spans="1:13" s="169" customFormat="1" x14ac:dyDescent="0.4">
      <c r="A4772" s="161" t="s">
        <v>2061</v>
      </c>
      <c r="B4772" s="161" t="s">
        <v>2255</v>
      </c>
      <c r="C4772" s="162">
        <v>82025</v>
      </c>
      <c r="D4772" s="163">
        <v>45895</v>
      </c>
      <c r="E4772" s="164">
        <v>45922</v>
      </c>
      <c r="F4772" s="165">
        <v>6970.59</v>
      </c>
      <c r="G4772" s="166" t="s">
        <v>2261</v>
      </c>
      <c r="H4772" s="161" t="s">
        <v>2019</v>
      </c>
      <c r="I4772" s="161" t="s">
        <v>6159</v>
      </c>
      <c r="J4772" s="161" t="s">
        <v>48</v>
      </c>
      <c r="K4772" s="167"/>
      <c r="L4772" s="168" t="s">
        <v>749</v>
      </c>
      <c r="M4772" s="168" t="s">
        <v>49</v>
      </c>
    </row>
    <row r="4773" spans="1:13" s="169" customFormat="1" x14ac:dyDescent="0.4">
      <c r="A4773" s="161" t="s">
        <v>2062</v>
      </c>
      <c r="B4773" s="161" t="s">
        <v>2250</v>
      </c>
      <c r="C4773" s="162">
        <v>202508000331</v>
      </c>
      <c r="D4773" s="163">
        <v>45902</v>
      </c>
      <c r="E4773" s="164">
        <v>45922</v>
      </c>
      <c r="F4773" s="165">
        <v>2839.81</v>
      </c>
      <c r="G4773" s="166" t="s">
        <v>2260</v>
      </c>
      <c r="H4773" s="161" t="s">
        <v>2020</v>
      </c>
      <c r="I4773" s="161" t="s">
        <v>6160</v>
      </c>
      <c r="J4773" s="161" t="s">
        <v>18</v>
      </c>
      <c r="K4773" s="167"/>
      <c r="L4773" s="168" t="s">
        <v>749</v>
      </c>
      <c r="M4773" s="168" t="s">
        <v>19</v>
      </c>
    </row>
    <row r="4774" spans="1:13" s="169" customFormat="1" x14ac:dyDescent="0.4">
      <c r="A4774" s="161" t="s">
        <v>2062</v>
      </c>
      <c r="B4774" s="161" t="s">
        <v>2250</v>
      </c>
      <c r="C4774" s="162">
        <v>202508000331</v>
      </c>
      <c r="D4774" s="163">
        <v>45902</v>
      </c>
      <c r="E4774" s="164">
        <v>45922</v>
      </c>
      <c r="F4774" s="165">
        <v>5009.04</v>
      </c>
      <c r="G4774" s="166" t="s">
        <v>2261</v>
      </c>
      <c r="H4774" s="161" t="s">
        <v>2019</v>
      </c>
      <c r="I4774" s="161" t="s">
        <v>6161</v>
      </c>
      <c r="J4774" s="161" t="s">
        <v>18</v>
      </c>
      <c r="K4774" s="167"/>
      <c r="L4774" s="168" t="s">
        <v>749</v>
      </c>
      <c r="M4774" s="168" t="s">
        <v>1900</v>
      </c>
    </row>
    <row r="4775" spans="1:13" s="169" customFormat="1" x14ac:dyDescent="0.4">
      <c r="A4775" s="161" t="s">
        <v>2063</v>
      </c>
      <c r="B4775" s="161" t="s">
        <v>2256</v>
      </c>
      <c r="C4775" s="162">
        <v>82025</v>
      </c>
      <c r="D4775" s="163">
        <v>45895</v>
      </c>
      <c r="E4775" s="164">
        <v>45922</v>
      </c>
      <c r="F4775" s="165">
        <v>21986.03</v>
      </c>
      <c r="G4775" s="166" t="s">
        <v>2267</v>
      </c>
      <c r="H4775" s="161" t="s">
        <v>2059</v>
      </c>
      <c r="I4775" s="161" t="s">
        <v>6162</v>
      </c>
      <c r="J4775" s="161" t="s">
        <v>84</v>
      </c>
      <c r="K4775" s="167"/>
      <c r="L4775" s="168" t="s">
        <v>749</v>
      </c>
      <c r="M4775" s="168" t="s">
        <v>1900</v>
      </c>
    </row>
    <row r="4776" spans="1:13" s="169" customFormat="1" x14ac:dyDescent="0.4">
      <c r="A4776" s="161" t="s">
        <v>2063</v>
      </c>
      <c r="B4776" s="161" t="s">
        <v>2256</v>
      </c>
      <c r="C4776" s="162">
        <v>82025</v>
      </c>
      <c r="D4776" s="163">
        <v>45895</v>
      </c>
      <c r="E4776" s="164">
        <v>45922</v>
      </c>
      <c r="F4776" s="165">
        <v>682.37</v>
      </c>
      <c r="G4776" s="166" t="s">
        <v>2261</v>
      </c>
      <c r="H4776" s="161" t="s">
        <v>2019</v>
      </c>
      <c r="I4776" s="161" t="s">
        <v>6163</v>
      </c>
      <c r="J4776" s="161" t="s">
        <v>84</v>
      </c>
      <c r="K4776" s="167"/>
      <c r="L4776" s="168" t="s">
        <v>749</v>
      </c>
      <c r="M4776" s="168" t="s">
        <v>85</v>
      </c>
    </row>
    <row r="4777" spans="1:13" s="169" customFormat="1" x14ac:dyDescent="0.4">
      <c r="A4777" s="161" t="s">
        <v>2063</v>
      </c>
      <c r="B4777" s="161" t="s">
        <v>2256</v>
      </c>
      <c r="C4777" s="162">
        <v>82025</v>
      </c>
      <c r="D4777" s="163">
        <v>45895</v>
      </c>
      <c r="E4777" s="164">
        <v>45922</v>
      </c>
      <c r="F4777" s="165">
        <v>286.44</v>
      </c>
      <c r="G4777" s="166" t="s">
        <v>2260</v>
      </c>
      <c r="H4777" s="161" t="s">
        <v>2020</v>
      </c>
      <c r="I4777" s="161" t="s">
        <v>6164</v>
      </c>
      <c r="J4777" s="161" t="s">
        <v>84</v>
      </c>
      <c r="K4777" s="167"/>
      <c r="L4777" s="168" t="s">
        <v>749</v>
      </c>
      <c r="M4777" s="168" t="s">
        <v>85</v>
      </c>
    </row>
    <row r="4778" spans="1:13" s="169" customFormat="1" x14ac:dyDescent="0.4">
      <c r="A4778" s="161" t="s">
        <v>2063</v>
      </c>
      <c r="B4778" s="161" t="s">
        <v>2256</v>
      </c>
      <c r="C4778" s="162">
        <v>82025</v>
      </c>
      <c r="D4778" s="163">
        <v>45895</v>
      </c>
      <c r="E4778" s="164">
        <v>45922</v>
      </c>
      <c r="F4778" s="165">
        <v>130.1</v>
      </c>
      <c r="G4778" s="166" t="s">
        <v>2268</v>
      </c>
      <c r="H4778" s="161" t="s">
        <v>2271</v>
      </c>
      <c r="I4778" s="161" t="s">
        <v>6165</v>
      </c>
      <c r="J4778" s="161" t="s">
        <v>84</v>
      </c>
      <c r="K4778" s="167"/>
      <c r="L4778" s="168" t="s">
        <v>749</v>
      </c>
      <c r="M4778" s="168" t="s">
        <v>85</v>
      </c>
    </row>
    <row r="4779" spans="1:13" s="169" customFormat="1" x14ac:dyDescent="0.4">
      <c r="A4779" s="161" t="s">
        <v>2025</v>
      </c>
      <c r="B4779" s="161" t="s">
        <v>2244</v>
      </c>
      <c r="C4779" s="162">
        <v>302025</v>
      </c>
      <c r="D4779" s="163">
        <v>45888</v>
      </c>
      <c r="E4779" s="164">
        <v>45922</v>
      </c>
      <c r="F4779" s="165">
        <v>11501.79</v>
      </c>
      <c r="G4779" s="166" t="s">
        <v>2260</v>
      </c>
      <c r="H4779" s="161" t="s">
        <v>2020</v>
      </c>
      <c r="I4779" s="161" t="s">
        <v>6166</v>
      </c>
      <c r="J4779" s="161" t="s">
        <v>170</v>
      </c>
      <c r="K4779" s="167"/>
      <c r="L4779" s="168" t="s">
        <v>749</v>
      </c>
      <c r="M4779" s="168" t="s">
        <v>171</v>
      </c>
    </row>
    <row r="4780" spans="1:13" s="169" customFormat="1" x14ac:dyDescent="0.4">
      <c r="A4780" s="161" t="s">
        <v>2025</v>
      </c>
      <c r="B4780" s="161" t="s">
        <v>2244</v>
      </c>
      <c r="C4780" s="162">
        <v>302025</v>
      </c>
      <c r="D4780" s="163">
        <v>45888</v>
      </c>
      <c r="E4780" s="164">
        <v>45922</v>
      </c>
      <c r="F4780" s="165">
        <v>4650.34</v>
      </c>
      <c r="G4780" s="166" t="s">
        <v>2261</v>
      </c>
      <c r="H4780" s="161" t="s">
        <v>2019</v>
      </c>
      <c r="I4780" s="161" t="s">
        <v>6167</v>
      </c>
      <c r="J4780" s="161" t="s">
        <v>170</v>
      </c>
      <c r="K4780" s="167"/>
      <c r="L4780" s="168" t="s">
        <v>749</v>
      </c>
      <c r="M4780" s="168" t="s">
        <v>171</v>
      </c>
    </row>
    <row r="4781" spans="1:13" s="169" customFormat="1" x14ac:dyDescent="0.4">
      <c r="A4781" s="161" t="s">
        <v>2025</v>
      </c>
      <c r="B4781" s="161" t="s">
        <v>2244</v>
      </c>
      <c r="C4781" s="162">
        <v>312025</v>
      </c>
      <c r="D4781" s="163">
        <v>45888</v>
      </c>
      <c r="E4781" s="164">
        <v>45922</v>
      </c>
      <c r="F4781" s="165">
        <v>6767.11</v>
      </c>
      <c r="G4781" s="166" t="s">
        <v>2261</v>
      </c>
      <c r="H4781" s="161" t="s">
        <v>2019</v>
      </c>
      <c r="I4781" s="161" t="s">
        <v>6168</v>
      </c>
      <c r="J4781" s="161" t="s">
        <v>168</v>
      </c>
      <c r="K4781" s="167"/>
      <c r="L4781" s="168" t="s">
        <v>749</v>
      </c>
      <c r="M4781" s="168" t="s">
        <v>169</v>
      </c>
    </row>
    <row r="4782" spans="1:13" s="169" customFormat="1" x14ac:dyDescent="0.4">
      <c r="A4782" s="161" t="s">
        <v>2025</v>
      </c>
      <c r="B4782" s="161" t="s">
        <v>2244</v>
      </c>
      <c r="C4782" s="162">
        <v>312025</v>
      </c>
      <c r="D4782" s="163">
        <v>45888</v>
      </c>
      <c r="E4782" s="164">
        <v>45922</v>
      </c>
      <c r="F4782" s="165">
        <v>18314.11</v>
      </c>
      <c r="G4782" s="166" t="s">
        <v>2260</v>
      </c>
      <c r="H4782" s="161" t="s">
        <v>2020</v>
      </c>
      <c r="I4782" s="161" t="s">
        <v>6169</v>
      </c>
      <c r="J4782" s="161" t="s">
        <v>168</v>
      </c>
      <c r="K4782" s="167"/>
      <c r="L4782" s="168" t="s">
        <v>749</v>
      </c>
      <c r="M4782" s="168" t="s">
        <v>169</v>
      </c>
    </row>
    <row r="4783" spans="1:13" s="169" customFormat="1" x14ac:dyDescent="0.4">
      <c r="A4783" s="161" t="s">
        <v>2025</v>
      </c>
      <c r="B4783" s="161" t="s">
        <v>2244</v>
      </c>
      <c r="C4783" s="162">
        <v>312025</v>
      </c>
      <c r="D4783" s="163">
        <v>45888</v>
      </c>
      <c r="E4783" s="164">
        <v>45922</v>
      </c>
      <c r="F4783" s="165">
        <v>64134.82</v>
      </c>
      <c r="G4783" s="166" t="s">
        <v>4261</v>
      </c>
      <c r="H4783" s="161" t="s">
        <v>4263</v>
      </c>
      <c r="I4783" s="161" t="s">
        <v>6170</v>
      </c>
      <c r="J4783" s="161" t="s">
        <v>168</v>
      </c>
      <c r="K4783" s="167"/>
      <c r="L4783" s="168" t="s">
        <v>749</v>
      </c>
      <c r="M4783" s="168" t="s">
        <v>169</v>
      </c>
    </row>
    <row r="4784" spans="1:13" s="169" customFormat="1" x14ac:dyDescent="0.4">
      <c r="A4784" s="161" t="s">
        <v>2025</v>
      </c>
      <c r="B4784" s="161" t="s">
        <v>2244</v>
      </c>
      <c r="C4784" s="162">
        <v>322025</v>
      </c>
      <c r="D4784" s="163">
        <v>45888</v>
      </c>
      <c r="E4784" s="164">
        <v>45922</v>
      </c>
      <c r="F4784" s="165">
        <v>10897.8</v>
      </c>
      <c r="G4784" s="166" t="s">
        <v>2260</v>
      </c>
      <c r="H4784" s="161" t="s">
        <v>2020</v>
      </c>
      <c r="I4784" s="161" t="s">
        <v>6171</v>
      </c>
      <c r="J4784" s="161" t="s">
        <v>172</v>
      </c>
      <c r="K4784" s="167"/>
      <c r="L4784" s="168" t="s">
        <v>749</v>
      </c>
      <c r="M4784" s="168" t="s">
        <v>173</v>
      </c>
    </row>
    <row r="4785" spans="1:13" s="169" customFormat="1" x14ac:dyDescent="0.4">
      <c r="A4785" s="161" t="s">
        <v>2025</v>
      </c>
      <c r="B4785" s="161" t="s">
        <v>2244</v>
      </c>
      <c r="C4785" s="162">
        <v>322025</v>
      </c>
      <c r="D4785" s="163">
        <v>45888</v>
      </c>
      <c r="E4785" s="164">
        <v>45922</v>
      </c>
      <c r="F4785" s="165">
        <v>5552.39</v>
      </c>
      <c r="G4785" s="166" t="s">
        <v>2261</v>
      </c>
      <c r="H4785" s="161" t="s">
        <v>2019</v>
      </c>
      <c r="I4785" s="161" t="s">
        <v>6172</v>
      </c>
      <c r="J4785" s="161" t="s">
        <v>172</v>
      </c>
      <c r="K4785" s="167"/>
      <c r="L4785" s="168" t="s">
        <v>749</v>
      </c>
      <c r="M4785" s="168" t="s">
        <v>173</v>
      </c>
    </row>
    <row r="4786" spans="1:13" s="169" customFormat="1" x14ac:dyDescent="0.4">
      <c r="A4786" s="161" t="s">
        <v>2025</v>
      </c>
      <c r="B4786" s="161" t="s">
        <v>2244</v>
      </c>
      <c r="C4786" s="162">
        <v>332025</v>
      </c>
      <c r="D4786" s="163">
        <v>45888</v>
      </c>
      <c r="E4786" s="164">
        <v>45922</v>
      </c>
      <c r="F4786" s="165">
        <v>1032.1300000000001</v>
      </c>
      <c r="G4786" s="166" t="s">
        <v>2261</v>
      </c>
      <c r="H4786" s="161" t="s">
        <v>2019</v>
      </c>
      <c r="I4786" s="161" t="s">
        <v>6173</v>
      </c>
      <c r="J4786" s="161" t="s">
        <v>166</v>
      </c>
      <c r="K4786" s="167"/>
      <c r="L4786" s="168" t="s">
        <v>749</v>
      </c>
      <c r="M4786" s="168" t="s">
        <v>167</v>
      </c>
    </row>
    <row r="4787" spans="1:13" s="169" customFormat="1" x14ac:dyDescent="0.4">
      <c r="A4787" s="161" t="s">
        <v>2025</v>
      </c>
      <c r="B4787" s="161" t="s">
        <v>2244</v>
      </c>
      <c r="C4787" s="162">
        <v>342025</v>
      </c>
      <c r="D4787" s="163">
        <v>45888</v>
      </c>
      <c r="E4787" s="164">
        <v>45922</v>
      </c>
      <c r="F4787" s="165">
        <v>10231.719999999999</v>
      </c>
      <c r="G4787" s="166" t="s">
        <v>2260</v>
      </c>
      <c r="H4787" s="161" t="s">
        <v>2020</v>
      </c>
      <c r="I4787" s="161" t="s">
        <v>6166</v>
      </c>
      <c r="J4787" s="161" t="s">
        <v>170</v>
      </c>
      <c r="K4787" s="167"/>
      <c r="L4787" s="168" t="s">
        <v>749</v>
      </c>
      <c r="M4787" s="168" t="s">
        <v>171</v>
      </c>
    </row>
    <row r="4788" spans="1:13" s="169" customFormat="1" x14ac:dyDescent="0.4">
      <c r="A4788" s="161" t="s">
        <v>2025</v>
      </c>
      <c r="B4788" s="161" t="s">
        <v>2244</v>
      </c>
      <c r="C4788" s="162">
        <v>342025</v>
      </c>
      <c r="D4788" s="163">
        <v>45888</v>
      </c>
      <c r="E4788" s="164">
        <v>45922</v>
      </c>
      <c r="F4788" s="165">
        <v>6753.8</v>
      </c>
      <c r="G4788" s="166" t="s">
        <v>2261</v>
      </c>
      <c r="H4788" s="161" t="s">
        <v>2019</v>
      </c>
      <c r="I4788" s="161" t="s">
        <v>6167</v>
      </c>
      <c r="J4788" s="161" t="s">
        <v>170</v>
      </c>
      <c r="K4788" s="167"/>
      <c r="L4788" s="168" t="s">
        <v>749</v>
      </c>
      <c r="M4788" s="168" t="s">
        <v>171</v>
      </c>
    </row>
    <row r="4789" spans="1:13" s="169" customFormat="1" x14ac:dyDescent="0.4">
      <c r="A4789" s="161" t="s">
        <v>2025</v>
      </c>
      <c r="B4789" s="161" t="s">
        <v>2244</v>
      </c>
      <c r="C4789" s="162">
        <v>352025</v>
      </c>
      <c r="D4789" s="163">
        <v>45888</v>
      </c>
      <c r="E4789" s="164">
        <v>45922</v>
      </c>
      <c r="F4789" s="165">
        <v>7519.21</v>
      </c>
      <c r="G4789" s="166" t="s">
        <v>2260</v>
      </c>
      <c r="H4789" s="161" t="s">
        <v>2020</v>
      </c>
      <c r="I4789" s="161" t="s">
        <v>6169</v>
      </c>
      <c r="J4789" s="161" t="s">
        <v>168</v>
      </c>
      <c r="K4789" s="167"/>
      <c r="L4789" s="168" t="s">
        <v>749</v>
      </c>
      <c r="M4789" s="168" t="s">
        <v>169</v>
      </c>
    </row>
    <row r="4790" spans="1:13" s="169" customFormat="1" x14ac:dyDescent="0.4">
      <c r="A4790" s="161" t="s">
        <v>2025</v>
      </c>
      <c r="B4790" s="161" t="s">
        <v>2244</v>
      </c>
      <c r="C4790" s="162">
        <v>352025</v>
      </c>
      <c r="D4790" s="163">
        <v>45888</v>
      </c>
      <c r="E4790" s="164">
        <v>45922</v>
      </c>
      <c r="F4790" s="165">
        <v>19332.64</v>
      </c>
      <c r="G4790" s="166" t="s">
        <v>4261</v>
      </c>
      <c r="H4790" s="161" t="s">
        <v>4263</v>
      </c>
      <c r="I4790" s="161" t="s">
        <v>6170</v>
      </c>
      <c r="J4790" s="161" t="s">
        <v>168</v>
      </c>
      <c r="K4790" s="167"/>
      <c r="L4790" s="168" t="s">
        <v>749</v>
      </c>
      <c r="M4790" s="168" t="s">
        <v>169</v>
      </c>
    </row>
    <row r="4791" spans="1:13" s="169" customFormat="1" x14ac:dyDescent="0.4">
      <c r="A4791" s="161" t="s">
        <v>2025</v>
      </c>
      <c r="B4791" s="161" t="s">
        <v>2244</v>
      </c>
      <c r="C4791" s="162">
        <v>352025</v>
      </c>
      <c r="D4791" s="163">
        <v>45888</v>
      </c>
      <c r="E4791" s="164">
        <v>45922</v>
      </c>
      <c r="F4791" s="165">
        <v>64149.14</v>
      </c>
      <c r="G4791" s="166" t="s">
        <v>2261</v>
      </c>
      <c r="H4791" s="161" t="s">
        <v>2019</v>
      </c>
      <c r="I4791" s="161" t="s">
        <v>6168</v>
      </c>
      <c r="J4791" s="161" t="s">
        <v>168</v>
      </c>
      <c r="K4791" s="167"/>
      <c r="L4791" s="168" t="s">
        <v>749</v>
      </c>
      <c r="M4791" s="168" t="s">
        <v>169</v>
      </c>
    </row>
    <row r="4792" spans="1:13" s="169" customFormat="1" x14ac:dyDescent="0.4">
      <c r="A4792" s="161" t="s">
        <v>2025</v>
      </c>
      <c r="B4792" s="161" t="s">
        <v>2244</v>
      </c>
      <c r="C4792" s="162">
        <v>362025</v>
      </c>
      <c r="D4792" s="163">
        <v>45888</v>
      </c>
      <c r="E4792" s="164">
        <v>45922</v>
      </c>
      <c r="F4792" s="165">
        <v>11327.06</v>
      </c>
      <c r="G4792" s="166" t="s">
        <v>2260</v>
      </c>
      <c r="H4792" s="161" t="s">
        <v>2020</v>
      </c>
      <c r="I4792" s="161" t="s">
        <v>6171</v>
      </c>
      <c r="J4792" s="161" t="s">
        <v>172</v>
      </c>
      <c r="K4792" s="167"/>
      <c r="L4792" s="168" t="s">
        <v>749</v>
      </c>
      <c r="M4792" s="168" t="s">
        <v>173</v>
      </c>
    </row>
    <row r="4793" spans="1:13" s="169" customFormat="1" x14ac:dyDescent="0.4">
      <c r="A4793" s="161" t="s">
        <v>2025</v>
      </c>
      <c r="B4793" s="161" t="s">
        <v>2244</v>
      </c>
      <c r="C4793" s="162">
        <v>362025</v>
      </c>
      <c r="D4793" s="163">
        <v>45888</v>
      </c>
      <c r="E4793" s="164">
        <v>45922</v>
      </c>
      <c r="F4793" s="165">
        <v>8075.98</v>
      </c>
      <c r="G4793" s="166" t="s">
        <v>2261</v>
      </c>
      <c r="H4793" s="161" t="s">
        <v>2019</v>
      </c>
      <c r="I4793" s="161" t="s">
        <v>6172</v>
      </c>
      <c r="J4793" s="161" t="s">
        <v>172</v>
      </c>
      <c r="K4793" s="167"/>
      <c r="L4793" s="168" t="s">
        <v>749</v>
      </c>
      <c r="M4793" s="168" t="s">
        <v>173</v>
      </c>
    </row>
    <row r="4794" spans="1:13" s="169" customFormat="1" x14ac:dyDescent="0.4">
      <c r="A4794" s="161" t="s">
        <v>2025</v>
      </c>
      <c r="B4794" s="161" t="s">
        <v>2244</v>
      </c>
      <c r="C4794" s="162">
        <v>372025</v>
      </c>
      <c r="D4794" s="163">
        <v>45888</v>
      </c>
      <c r="E4794" s="164">
        <v>45922</v>
      </c>
      <c r="F4794" s="165">
        <v>1262.06</v>
      </c>
      <c r="G4794" s="166" t="s">
        <v>2261</v>
      </c>
      <c r="H4794" s="161" t="s">
        <v>2019</v>
      </c>
      <c r="I4794" s="161" t="s">
        <v>6173</v>
      </c>
      <c r="J4794" s="161" t="s">
        <v>166</v>
      </c>
      <c r="K4794" s="167"/>
      <c r="L4794" s="168" t="s">
        <v>749</v>
      </c>
      <c r="M4794" s="168" t="s">
        <v>167</v>
      </c>
    </row>
    <row r="4795" spans="1:13" s="169" customFormat="1" x14ac:dyDescent="0.4">
      <c r="A4795" s="161" t="s">
        <v>2025</v>
      </c>
      <c r="B4795" s="161" t="s">
        <v>2244</v>
      </c>
      <c r="C4795" s="162">
        <v>382025</v>
      </c>
      <c r="D4795" s="163">
        <v>45888</v>
      </c>
      <c r="E4795" s="164">
        <v>45922</v>
      </c>
      <c r="F4795" s="165">
        <v>1224.1099999999999</v>
      </c>
      <c r="G4795" s="166" t="s">
        <v>2261</v>
      </c>
      <c r="H4795" s="161" t="s">
        <v>2019</v>
      </c>
      <c r="I4795" s="161" t="s">
        <v>6167</v>
      </c>
      <c r="J4795" s="161" t="s">
        <v>170</v>
      </c>
      <c r="K4795" s="167"/>
      <c r="L4795" s="168" t="s">
        <v>749</v>
      </c>
      <c r="M4795" s="168" t="s">
        <v>171</v>
      </c>
    </row>
    <row r="4796" spans="1:13" s="169" customFormat="1" x14ac:dyDescent="0.4">
      <c r="A4796" s="161" t="s">
        <v>2025</v>
      </c>
      <c r="B4796" s="161" t="s">
        <v>2244</v>
      </c>
      <c r="C4796" s="162">
        <v>392025</v>
      </c>
      <c r="D4796" s="163">
        <v>45888</v>
      </c>
      <c r="E4796" s="164">
        <v>45922</v>
      </c>
      <c r="F4796" s="165">
        <v>9953.2099999999991</v>
      </c>
      <c r="G4796" s="166" t="s">
        <v>2260</v>
      </c>
      <c r="H4796" s="161" t="s">
        <v>2020</v>
      </c>
      <c r="I4796" s="161" t="s">
        <v>6171</v>
      </c>
      <c r="J4796" s="161" t="s">
        <v>172</v>
      </c>
      <c r="K4796" s="167"/>
      <c r="L4796" s="168" t="s">
        <v>749</v>
      </c>
      <c r="M4796" s="168" t="s">
        <v>173</v>
      </c>
    </row>
    <row r="4797" spans="1:13" s="169" customFormat="1" x14ac:dyDescent="0.4">
      <c r="A4797" s="161" t="s">
        <v>2025</v>
      </c>
      <c r="B4797" s="161" t="s">
        <v>2244</v>
      </c>
      <c r="C4797" s="162">
        <v>392025</v>
      </c>
      <c r="D4797" s="163">
        <v>45888</v>
      </c>
      <c r="E4797" s="164">
        <v>45922</v>
      </c>
      <c r="F4797" s="165">
        <v>5557.03</v>
      </c>
      <c r="G4797" s="166" t="s">
        <v>2261</v>
      </c>
      <c r="H4797" s="161" t="s">
        <v>2019</v>
      </c>
      <c r="I4797" s="161" t="s">
        <v>6172</v>
      </c>
      <c r="J4797" s="161" t="s">
        <v>172</v>
      </c>
      <c r="K4797" s="167"/>
      <c r="L4797" s="168" t="s">
        <v>749</v>
      </c>
      <c r="M4797" s="168" t="s">
        <v>173</v>
      </c>
    </row>
    <row r="4798" spans="1:13" s="169" customFormat="1" x14ac:dyDescent="0.4">
      <c r="A4798" s="161" t="s">
        <v>2026</v>
      </c>
      <c r="B4798" s="161" t="s">
        <v>2245</v>
      </c>
      <c r="C4798" s="162">
        <v>4232025</v>
      </c>
      <c r="D4798" s="163">
        <v>45888</v>
      </c>
      <c r="E4798" s="164">
        <v>45922</v>
      </c>
      <c r="F4798" s="165">
        <v>4771.78</v>
      </c>
      <c r="G4798" s="166" t="s">
        <v>2260</v>
      </c>
      <c r="H4798" s="161" t="s">
        <v>2020</v>
      </c>
      <c r="I4798" s="161" t="s">
        <v>6174</v>
      </c>
      <c r="J4798" s="161" t="s">
        <v>220</v>
      </c>
      <c r="K4798" s="167"/>
      <c r="L4798" s="168" t="s">
        <v>749</v>
      </c>
      <c r="M4798" s="168" t="s">
        <v>221</v>
      </c>
    </row>
    <row r="4799" spans="1:13" s="169" customFormat="1" x14ac:dyDescent="0.4">
      <c r="A4799" s="161" t="s">
        <v>2026</v>
      </c>
      <c r="B4799" s="161" t="s">
        <v>2245</v>
      </c>
      <c r="C4799" s="162">
        <v>4242025</v>
      </c>
      <c r="D4799" s="163">
        <v>45888</v>
      </c>
      <c r="E4799" s="164">
        <v>45922</v>
      </c>
      <c r="F4799" s="165">
        <v>13560.83</v>
      </c>
      <c r="G4799" s="166" t="s">
        <v>2260</v>
      </c>
      <c r="H4799" s="161" t="s">
        <v>2020</v>
      </c>
      <c r="I4799" s="161" t="s">
        <v>6175</v>
      </c>
      <c r="J4799" s="161" t="s">
        <v>362</v>
      </c>
      <c r="K4799" s="167"/>
      <c r="L4799" s="168" t="s">
        <v>749</v>
      </c>
      <c r="M4799" s="168" t="s">
        <v>363</v>
      </c>
    </row>
    <row r="4800" spans="1:13" s="169" customFormat="1" x14ac:dyDescent="0.4">
      <c r="A4800" s="161" t="s">
        <v>2026</v>
      </c>
      <c r="B4800" s="161" t="s">
        <v>2245</v>
      </c>
      <c r="C4800" s="162">
        <v>4242025</v>
      </c>
      <c r="D4800" s="163">
        <v>45888</v>
      </c>
      <c r="E4800" s="164">
        <v>45922</v>
      </c>
      <c r="F4800" s="165">
        <v>342.72</v>
      </c>
      <c r="G4800" s="166" t="s">
        <v>2261</v>
      </c>
      <c r="H4800" s="161" t="s">
        <v>2019</v>
      </c>
      <c r="I4800" s="161" t="s">
        <v>6176</v>
      </c>
      <c r="J4800" s="161" t="s">
        <v>362</v>
      </c>
      <c r="K4800" s="167"/>
      <c r="L4800" s="168" t="s">
        <v>749</v>
      </c>
      <c r="M4800" s="168" t="s">
        <v>363</v>
      </c>
    </row>
    <row r="4801" spans="1:13" s="169" customFormat="1" x14ac:dyDescent="0.4">
      <c r="A4801" s="161" t="s">
        <v>2026</v>
      </c>
      <c r="B4801" s="161" t="s">
        <v>2245</v>
      </c>
      <c r="C4801" s="162">
        <v>4252025</v>
      </c>
      <c r="D4801" s="163">
        <v>45888</v>
      </c>
      <c r="E4801" s="164">
        <v>45922</v>
      </c>
      <c r="F4801" s="165">
        <v>12082.11</v>
      </c>
      <c r="G4801" s="166" t="s">
        <v>2260</v>
      </c>
      <c r="H4801" s="161" t="s">
        <v>2020</v>
      </c>
      <c r="I4801" s="161" t="s">
        <v>6177</v>
      </c>
      <c r="J4801" s="161" t="s">
        <v>364</v>
      </c>
      <c r="K4801" s="167"/>
      <c r="L4801" s="168" t="s">
        <v>749</v>
      </c>
      <c r="M4801" s="168" t="s">
        <v>365</v>
      </c>
    </row>
    <row r="4802" spans="1:13" s="169" customFormat="1" x14ac:dyDescent="0.4">
      <c r="A4802" s="161" t="s">
        <v>2026</v>
      </c>
      <c r="B4802" s="161" t="s">
        <v>2245</v>
      </c>
      <c r="C4802" s="162">
        <v>4252025</v>
      </c>
      <c r="D4802" s="163">
        <v>45888</v>
      </c>
      <c r="E4802" s="164">
        <v>45922</v>
      </c>
      <c r="F4802" s="165">
        <v>2938.1</v>
      </c>
      <c r="G4802" s="166" t="s">
        <v>2261</v>
      </c>
      <c r="H4802" s="161" t="s">
        <v>2019</v>
      </c>
      <c r="I4802" s="161" t="s">
        <v>6178</v>
      </c>
      <c r="J4802" s="161" t="s">
        <v>364</v>
      </c>
      <c r="K4802" s="167"/>
      <c r="L4802" s="168" t="s">
        <v>749</v>
      </c>
      <c r="M4802" s="168" t="s">
        <v>365</v>
      </c>
    </row>
    <row r="4803" spans="1:13" s="169" customFormat="1" x14ac:dyDescent="0.4">
      <c r="A4803" s="161" t="s">
        <v>2026</v>
      </c>
      <c r="B4803" s="161" t="s">
        <v>2245</v>
      </c>
      <c r="C4803" s="162">
        <v>4262025</v>
      </c>
      <c r="D4803" s="163">
        <v>45888</v>
      </c>
      <c r="E4803" s="164">
        <v>45922</v>
      </c>
      <c r="F4803" s="165">
        <v>10208.56</v>
      </c>
      <c r="G4803" s="166" t="s">
        <v>2260</v>
      </c>
      <c r="H4803" s="161" t="s">
        <v>2020</v>
      </c>
      <c r="I4803" s="161" t="s">
        <v>6179</v>
      </c>
      <c r="J4803" s="161" t="s">
        <v>192</v>
      </c>
      <c r="K4803" s="167"/>
      <c r="L4803" s="168" t="s">
        <v>749</v>
      </c>
      <c r="M4803" s="168" t="s">
        <v>193</v>
      </c>
    </row>
    <row r="4804" spans="1:13" s="169" customFormat="1" x14ac:dyDescent="0.4">
      <c r="A4804" s="161" t="s">
        <v>2026</v>
      </c>
      <c r="B4804" s="161" t="s">
        <v>2245</v>
      </c>
      <c r="C4804" s="162">
        <v>4262025</v>
      </c>
      <c r="D4804" s="163">
        <v>45888</v>
      </c>
      <c r="E4804" s="164">
        <v>45922</v>
      </c>
      <c r="F4804" s="165">
        <v>1661.64</v>
      </c>
      <c r="G4804" s="166" t="s">
        <v>2261</v>
      </c>
      <c r="H4804" s="161" t="s">
        <v>2019</v>
      </c>
      <c r="I4804" s="161" t="s">
        <v>6180</v>
      </c>
      <c r="J4804" s="161" t="s">
        <v>192</v>
      </c>
      <c r="K4804" s="167"/>
      <c r="L4804" s="168" t="s">
        <v>749</v>
      </c>
      <c r="M4804" s="168" t="s">
        <v>193</v>
      </c>
    </row>
    <row r="4805" spans="1:13" s="169" customFormat="1" x14ac:dyDescent="0.4">
      <c r="A4805" s="161" t="s">
        <v>2026</v>
      </c>
      <c r="B4805" s="161" t="s">
        <v>2245</v>
      </c>
      <c r="C4805" s="162">
        <v>4272025</v>
      </c>
      <c r="D4805" s="163">
        <v>45888</v>
      </c>
      <c r="E4805" s="164">
        <v>45922</v>
      </c>
      <c r="F4805" s="165">
        <v>8019.08</v>
      </c>
      <c r="G4805" s="166" t="s">
        <v>2260</v>
      </c>
      <c r="H4805" s="161" t="s">
        <v>2020</v>
      </c>
      <c r="I4805" s="161" t="s">
        <v>6181</v>
      </c>
      <c r="J4805" s="161" t="s">
        <v>222</v>
      </c>
      <c r="K4805" s="167"/>
      <c r="L4805" s="168" t="s">
        <v>749</v>
      </c>
      <c r="M4805" s="168" t="s">
        <v>223</v>
      </c>
    </row>
    <row r="4806" spans="1:13" s="169" customFormat="1" x14ac:dyDescent="0.4">
      <c r="A4806" s="161" t="s">
        <v>2026</v>
      </c>
      <c r="B4806" s="161" t="s">
        <v>2245</v>
      </c>
      <c r="C4806" s="162">
        <v>4282025</v>
      </c>
      <c r="D4806" s="163">
        <v>45888</v>
      </c>
      <c r="E4806" s="164">
        <v>45922</v>
      </c>
      <c r="F4806" s="165">
        <v>2486.02</v>
      </c>
      <c r="G4806" s="166" t="s">
        <v>2260</v>
      </c>
      <c r="H4806" s="161" t="s">
        <v>2020</v>
      </c>
      <c r="I4806" s="161" t="s">
        <v>6182</v>
      </c>
      <c r="J4806" s="161" t="s">
        <v>224</v>
      </c>
      <c r="K4806" s="167"/>
      <c r="L4806" s="168" t="s">
        <v>749</v>
      </c>
      <c r="M4806" s="168" t="s">
        <v>225</v>
      </c>
    </row>
    <row r="4807" spans="1:13" s="169" customFormat="1" x14ac:dyDescent="0.4">
      <c r="A4807" s="161" t="s">
        <v>2026</v>
      </c>
      <c r="B4807" s="161" t="s">
        <v>2245</v>
      </c>
      <c r="C4807" s="162">
        <v>4292025.0199999996</v>
      </c>
      <c r="D4807" s="163">
        <v>45888</v>
      </c>
      <c r="E4807" s="164">
        <v>45922</v>
      </c>
      <c r="F4807" s="165">
        <v>6371.17</v>
      </c>
      <c r="G4807" s="166" t="s">
        <v>2260</v>
      </c>
      <c r="H4807" s="161" t="s">
        <v>2020</v>
      </c>
      <c r="I4807" s="161" t="s">
        <v>6183</v>
      </c>
      <c r="J4807" s="161" t="s">
        <v>226</v>
      </c>
      <c r="K4807" s="167"/>
      <c r="L4807" s="168" t="s">
        <v>749</v>
      </c>
      <c r="M4807" s="168" t="s">
        <v>227</v>
      </c>
    </row>
    <row r="4808" spans="1:13" s="169" customFormat="1" x14ac:dyDescent="0.4">
      <c r="A4808" s="161" t="s">
        <v>2026</v>
      </c>
      <c r="B4808" s="161" t="s">
        <v>2245</v>
      </c>
      <c r="C4808" s="162">
        <v>4292025.0199999996</v>
      </c>
      <c r="D4808" s="163">
        <v>45888</v>
      </c>
      <c r="E4808" s="164">
        <v>45922</v>
      </c>
      <c r="F4808" s="165">
        <v>341.2</v>
      </c>
      <c r="G4808" s="166" t="s">
        <v>2261</v>
      </c>
      <c r="H4808" s="161" t="s">
        <v>2019</v>
      </c>
      <c r="I4808" s="161" t="s">
        <v>6184</v>
      </c>
      <c r="J4808" s="161" t="s">
        <v>226</v>
      </c>
      <c r="K4808" s="167"/>
      <c r="L4808" s="168" t="s">
        <v>749</v>
      </c>
      <c r="M4808" s="168" t="s">
        <v>227</v>
      </c>
    </row>
    <row r="4809" spans="1:13" s="169" customFormat="1" x14ac:dyDescent="0.4">
      <c r="A4809" s="161" t="s">
        <v>2026</v>
      </c>
      <c r="B4809" s="161" t="s">
        <v>2245</v>
      </c>
      <c r="C4809" s="162">
        <v>4302025</v>
      </c>
      <c r="D4809" s="163">
        <v>45888</v>
      </c>
      <c r="E4809" s="164">
        <v>45922</v>
      </c>
      <c r="F4809" s="165">
        <v>2169.5100000000002</v>
      </c>
      <c r="G4809" s="166" t="s">
        <v>2260</v>
      </c>
      <c r="H4809" s="161" t="s">
        <v>2020</v>
      </c>
      <c r="I4809" s="161" t="s">
        <v>6185</v>
      </c>
      <c r="J4809" s="161" t="s">
        <v>228</v>
      </c>
      <c r="K4809" s="167"/>
      <c r="L4809" s="168" t="s">
        <v>749</v>
      </c>
      <c r="M4809" s="168" t="s">
        <v>229</v>
      </c>
    </row>
    <row r="4810" spans="1:13" s="169" customFormat="1" x14ac:dyDescent="0.4">
      <c r="A4810" s="161" t="s">
        <v>2026</v>
      </c>
      <c r="B4810" s="161" t="s">
        <v>2245</v>
      </c>
      <c r="C4810" s="162">
        <v>4302025</v>
      </c>
      <c r="D4810" s="163">
        <v>45888</v>
      </c>
      <c r="E4810" s="164">
        <v>45922</v>
      </c>
      <c r="F4810" s="165">
        <v>66.040000000000006</v>
      </c>
      <c r="G4810" s="166" t="s">
        <v>2261</v>
      </c>
      <c r="H4810" s="161" t="s">
        <v>2019</v>
      </c>
      <c r="I4810" s="161" t="s">
        <v>6186</v>
      </c>
      <c r="J4810" s="161" t="s">
        <v>228</v>
      </c>
      <c r="K4810" s="167"/>
      <c r="L4810" s="168" t="s">
        <v>749</v>
      </c>
      <c r="M4810" s="168" t="s">
        <v>229</v>
      </c>
    </row>
    <row r="4811" spans="1:13" s="169" customFormat="1" x14ac:dyDescent="0.4">
      <c r="A4811" s="161" t="s">
        <v>2026</v>
      </c>
      <c r="B4811" s="161" t="s">
        <v>2245</v>
      </c>
      <c r="C4811" s="162">
        <v>4312025</v>
      </c>
      <c r="D4811" s="163">
        <v>45888</v>
      </c>
      <c r="E4811" s="164">
        <v>45922</v>
      </c>
      <c r="F4811" s="165">
        <v>1658.13</v>
      </c>
      <c r="G4811" s="166" t="s">
        <v>2261</v>
      </c>
      <c r="H4811" s="161" t="s">
        <v>2019</v>
      </c>
      <c r="I4811" s="161" t="s">
        <v>6187</v>
      </c>
      <c r="J4811" s="161" t="s">
        <v>194</v>
      </c>
      <c r="K4811" s="167"/>
      <c r="L4811" s="168" t="s">
        <v>749</v>
      </c>
      <c r="M4811" s="168" t="s">
        <v>195</v>
      </c>
    </row>
    <row r="4812" spans="1:13" s="169" customFormat="1" x14ac:dyDescent="0.4">
      <c r="A4812" s="161" t="s">
        <v>2026</v>
      </c>
      <c r="B4812" s="161" t="s">
        <v>2245</v>
      </c>
      <c r="C4812" s="162">
        <v>4312025</v>
      </c>
      <c r="D4812" s="163">
        <v>45888</v>
      </c>
      <c r="E4812" s="164">
        <v>45922</v>
      </c>
      <c r="F4812" s="165">
        <v>8405.6299999999992</v>
      </c>
      <c r="G4812" s="166" t="s">
        <v>2260</v>
      </c>
      <c r="H4812" s="161" t="s">
        <v>2020</v>
      </c>
      <c r="I4812" s="161" t="s">
        <v>6188</v>
      </c>
      <c r="J4812" s="161" t="s">
        <v>194</v>
      </c>
      <c r="K4812" s="167"/>
      <c r="L4812" s="168" t="s">
        <v>749</v>
      </c>
      <c r="M4812" s="168" t="s">
        <v>195</v>
      </c>
    </row>
    <row r="4813" spans="1:13" s="169" customFormat="1" x14ac:dyDescent="0.4">
      <c r="A4813" s="161" t="s">
        <v>2026</v>
      </c>
      <c r="B4813" s="161" t="s">
        <v>2245</v>
      </c>
      <c r="C4813" s="162">
        <v>4322025</v>
      </c>
      <c r="D4813" s="163">
        <v>45888</v>
      </c>
      <c r="E4813" s="164">
        <v>45922</v>
      </c>
      <c r="F4813" s="165">
        <v>12691.92</v>
      </c>
      <c r="G4813" s="166" t="s">
        <v>2260</v>
      </c>
      <c r="H4813" s="161" t="s">
        <v>2020</v>
      </c>
      <c r="I4813" s="161" t="s">
        <v>6189</v>
      </c>
      <c r="J4813" s="161" t="s">
        <v>196</v>
      </c>
      <c r="K4813" s="167"/>
      <c r="L4813" s="168" t="s">
        <v>749</v>
      </c>
      <c r="M4813" s="168" t="s">
        <v>197</v>
      </c>
    </row>
    <row r="4814" spans="1:13" s="169" customFormat="1" x14ac:dyDescent="0.4">
      <c r="A4814" s="161" t="s">
        <v>2026</v>
      </c>
      <c r="B4814" s="161" t="s">
        <v>2245</v>
      </c>
      <c r="C4814" s="162">
        <v>4322025</v>
      </c>
      <c r="D4814" s="163">
        <v>45888</v>
      </c>
      <c r="E4814" s="164">
        <v>45922</v>
      </c>
      <c r="F4814" s="165">
        <v>2100.98</v>
      </c>
      <c r="G4814" s="166" t="s">
        <v>2261</v>
      </c>
      <c r="H4814" s="161" t="s">
        <v>2019</v>
      </c>
      <c r="I4814" s="161" t="s">
        <v>6190</v>
      </c>
      <c r="J4814" s="161" t="s">
        <v>196</v>
      </c>
      <c r="K4814" s="167"/>
      <c r="L4814" s="168" t="s">
        <v>749</v>
      </c>
      <c r="M4814" s="168" t="s">
        <v>197</v>
      </c>
    </row>
    <row r="4815" spans="1:13" s="169" customFormat="1" x14ac:dyDescent="0.4">
      <c r="A4815" s="161" t="s">
        <v>2026</v>
      </c>
      <c r="B4815" s="161" t="s">
        <v>2245</v>
      </c>
      <c r="C4815" s="162">
        <v>4332025</v>
      </c>
      <c r="D4815" s="163">
        <v>45888</v>
      </c>
      <c r="E4815" s="164">
        <v>45922</v>
      </c>
      <c r="F4815" s="165">
        <v>82.62</v>
      </c>
      <c r="G4815" s="166" t="s">
        <v>2261</v>
      </c>
      <c r="H4815" s="161" t="s">
        <v>2019</v>
      </c>
      <c r="I4815" s="161" t="s">
        <v>6191</v>
      </c>
      <c r="J4815" s="161" t="s">
        <v>198</v>
      </c>
      <c r="K4815" s="167"/>
      <c r="L4815" s="168" t="s">
        <v>749</v>
      </c>
      <c r="M4815" s="168" t="s">
        <v>199</v>
      </c>
    </row>
    <row r="4816" spans="1:13" s="169" customFormat="1" x14ac:dyDescent="0.4">
      <c r="A4816" s="161" t="s">
        <v>2026</v>
      </c>
      <c r="B4816" s="161" t="s">
        <v>2245</v>
      </c>
      <c r="C4816" s="162">
        <v>4342025</v>
      </c>
      <c r="D4816" s="163">
        <v>45888</v>
      </c>
      <c r="E4816" s="164">
        <v>45922</v>
      </c>
      <c r="F4816" s="165">
        <v>1784.58</v>
      </c>
      <c r="G4816" s="166" t="s">
        <v>2260</v>
      </c>
      <c r="H4816" s="161" t="s">
        <v>2020</v>
      </c>
      <c r="I4816" s="161" t="s">
        <v>6192</v>
      </c>
      <c r="J4816" s="161" t="s">
        <v>390</v>
      </c>
      <c r="K4816" s="167"/>
      <c r="L4816" s="168" t="s">
        <v>749</v>
      </c>
      <c r="M4816" s="168" t="s">
        <v>391</v>
      </c>
    </row>
    <row r="4817" spans="1:13" s="169" customFormat="1" x14ac:dyDescent="0.4">
      <c r="A4817" s="161" t="s">
        <v>2026</v>
      </c>
      <c r="B4817" s="161" t="s">
        <v>2245</v>
      </c>
      <c r="C4817" s="162">
        <v>4342025</v>
      </c>
      <c r="D4817" s="163">
        <v>45888</v>
      </c>
      <c r="E4817" s="164">
        <v>45922</v>
      </c>
      <c r="F4817" s="165">
        <v>46.23</v>
      </c>
      <c r="G4817" s="166" t="s">
        <v>2261</v>
      </c>
      <c r="H4817" s="161" t="s">
        <v>2019</v>
      </c>
      <c r="I4817" s="161" t="s">
        <v>6193</v>
      </c>
      <c r="J4817" s="161" t="s">
        <v>390</v>
      </c>
      <c r="K4817" s="167"/>
      <c r="L4817" s="168" t="s">
        <v>749</v>
      </c>
      <c r="M4817" s="168" t="s">
        <v>391</v>
      </c>
    </row>
    <row r="4818" spans="1:13" s="169" customFormat="1" x14ac:dyDescent="0.4">
      <c r="A4818" s="161" t="s">
        <v>2026</v>
      </c>
      <c r="B4818" s="161" t="s">
        <v>2245</v>
      </c>
      <c r="C4818" s="162">
        <v>4352025</v>
      </c>
      <c r="D4818" s="163">
        <v>45888</v>
      </c>
      <c r="E4818" s="164">
        <v>45922</v>
      </c>
      <c r="F4818" s="165">
        <v>1000.17</v>
      </c>
      <c r="G4818" s="166" t="s">
        <v>2260</v>
      </c>
      <c r="H4818" s="161" t="s">
        <v>2020</v>
      </c>
      <c r="I4818" s="161" t="s">
        <v>6194</v>
      </c>
      <c r="J4818" s="161" t="s">
        <v>232</v>
      </c>
      <c r="K4818" s="167"/>
      <c r="L4818" s="168" t="s">
        <v>749</v>
      </c>
      <c r="M4818" s="168" t="s">
        <v>233</v>
      </c>
    </row>
    <row r="4819" spans="1:13" s="169" customFormat="1" x14ac:dyDescent="0.4">
      <c r="A4819" s="161" t="s">
        <v>2026</v>
      </c>
      <c r="B4819" s="161" t="s">
        <v>2245</v>
      </c>
      <c r="C4819" s="162">
        <v>4352025</v>
      </c>
      <c r="D4819" s="163">
        <v>45888</v>
      </c>
      <c r="E4819" s="164">
        <v>45922</v>
      </c>
      <c r="F4819" s="165">
        <v>154.21</v>
      </c>
      <c r="G4819" s="166" t="s">
        <v>2261</v>
      </c>
      <c r="H4819" s="161" t="s">
        <v>2019</v>
      </c>
      <c r="I4819" s="161" t="s">
        <v>6195</v>
      </c>
      <c r="J4819" s="161" t="s">
        <v>232</v>
      </c>
      <c r="K4819" s="167"/>
      <c r="L4819" s="168" t="s">
        <v>749</v>
      </c>
      <c r="M4819" s="168" t="s">
        <v>233</v>
      </c>
    </row>
    <row r="4820" spans="1:13" s="169" customFormat="1" x14ac:dyDescent="0.4">
      <c r="A4820" s="161" t="s">
        <v>2026</v>
      </c>
      <c r="B4820" s="161" t="s">
        <v>2245</v>
      </c>
      <c r="C4820" s="162">
        <v>4362025</v>
      </c>
      <c r="D4820" s="163">
        <v>45888</v>
      </c>
      <c r="E4820" s="164">
        <v>45922</v>
      </c>
      <c r="F4820" s="165">
        <v>1700.16</v>
      </c>
      <c r="G4820" s="166" t="s">
        <v>2260</v>
      </c>
      <c r="H4820" s="161" t="s">
        <v>2020</v>
      </c>
      <c r="I4820" s="161" t="s">
        <v>6196</v>
      </c>
      <c r="J4820" s="161" t="s">
        <v>234</v>
      </c>
      <c r="K4820" s="167"/>
      <c r="L4820" s="168" t="s">
        <v>749</v>
      </c>
      <c r="M4820" s="168" t="s">
        <v>235</v>
      </c>
    </row>
    <row r="4821" spans="1:13" s="169" customFormat="1" x14ac:dyDescent="0.4">
      <c r="A4821" s="161" t="s">
        <v>2026</v>
      </c>
      <c r="B4821" s="161" t="s">
        <v>2245</v>
      </c>
      <c r="C4821" s="162">
        <v>4362025</v>
      </c>
      <c r="D4821" s="163">
        <v>45888</v>
      </c>
      <c r="E4821" s="164">
        <v>45922</v>
      </c>
      <c r="F4821" s="165">
        <v>36.69</v>
      </c>
      <c r="G4821" s="166" t="s">
        <v>2261</v>
      </c>
      <c r="H4821" s="161" t="s">
        <v>2019</v>
      </c>
      <c r="I4821" s="161" t="s">
        <v>6197</v>
      </c>
      <c r="J4821" s="161" t="s">
        <v>234</v>
      </c>
      <c r="K4821" s="167"/>
      <c r="L4821" s="168" t="s">
        <v>749</v>
      </c>
      <c r="M4821" s="168" t="s">
        <v>235</v>
      </c>
    </row>
    <row r="4822" spans="1:13" s="169" customFormat="1" x14ac:dyDescent="0.4">
      <c r="A4822" s="161" t="s">
        <v>2026</v>
      </c>
      <c r="B4822" s="161" t="s">
        <v>2245</v>
      </c>
      <c r="C4822" s="162">
        <v>4372025.0199999996</v>
      </c>
      <c r="D4822" s="163">
        <v>45888</v>
      </c>
      <c r="E4822" s="164">
        <v>45922</v>
      </c>
      <c r="F4822" s="165">
        <v>52.78</v>
      </c>
      <c r="G4822" s="166" t="s">
        <v>2261</v>
      </c>
      <c r="H4822" s="161" t="s">
        <v>2019</v>
      </c>
      <c r="I4822" s="161" t="s">
        <v>6198</v>
      </c>
      <c r="J4822" s="161" t="s">
        <v>218</v>
      </c>
      <c r="K4822" s="167"/>
      <c r="L4822" s="168" t="s">
        <v>749</v>
      </c>
      <c r="M4822" s="168" t="s">
        <v>219</v>
      </c>
    </row>
    <row r="4823" spans="1:13" s="169" customFormat="1" x14ac:dyDescent="0.4">
      <c r="A4823" s="161" t="s">
        <v>2026</v>
      </c>
      <c r="B4823" s="161" t="s">
        <v>2245</v>
      </c>
      <c r="C4823" s="162">
        <v>4382025</v>
      </c>
      <c r="D4823" s="163">
        <v>45888</v>
      </c>
      <c r="E4823" s="164">
        <v>45922</v>
      </c>
      <c r="F4823" s="165">
        <v>2156.2199999999998</v>
      </c>
      <c r="G4823" s="166" t="s">
        <v>2260</v>
      </c>
      <c r="H4823" s="161" t="s">
        <v>2020</v>
      </c>
      <c r="I4823" s="161" t="s">
        <v>6199</v>
      </c>
      <c r="J4823" s="161" t="s">
        <v>238</v>
      </c>
      <c r="K4823" s="167"/>
      <c r="L4823" s="168" t="s">
        <v>749</v>
      </c>
      <c r="M4823" s="168" t="s">
        <v>239</v>
      </c>
    </row>
    <row r="4824" spans="1:13" s="169" customFormat="1" x14ac:dyDescent="0.4">
      <c r="A4824" s="161" t="s">
        <v>2026</v>
      </c>
      <c r="B4824" s="161" t="s">
        <v>2245</v>
      </c>
      <c r="C4824" s="162">
        <v>4392025</v>
      </c>
      <c r="D4824" s="163">
        <v>45888</v>
      </c>
      <c r="E4824" s="164">
        <v>45922</v>
      </c>
      <c r="F4824" s="165">
        <v>2842.47</v>
      </c>
      <c r="G4824" s="166" t="s">
        <v>2260</v>
      </c>
      <c r="H4824" s="161" t="s">
        <v>2020</v>
      </c>
      <c r="I4824" s="161" t="s">
        <v>6200</v>
      </c>
      <c r="J4824" s="161" t="s">
        <v>410</v>
      </c>
      <c r="K4824" s="167"/>
      <c r="L4824" s="168" t="s">
        <v>749</v>
      </c>
      <c r="M4824" s="168" t="s">
        <v>411</v>
      </c>
    </row>
    <row r="4825" spans="1:13" s="169" customFormat="1" x14ac:dyDescent="0.4">
      <c r="A4825" s="161" t="s">
        <v>2026</v>
      </c>
      <c r="B4825" s="161" t="s">
        <v>2245</v>
      </c>
      <c r="C4825" s="162">
        <v>4392025</v>
      </c>
      <c r="D4825" s="163">
        <v>45888</v>
      </c>
      <c r="E4825" s="164">
        <v>45922</v>
      </c>
      <c r="F4825" s="165">
        <v>578.92999999999995</v>
      </c>
      <c r="G4825" s="166" t="s">
        <v>2261</v>
      </c>
      <c r="H4825" s="161" t="s">
        <v>2019</v>
      </c>
      <c r="I4825" s="161" t="s">
        <v>6201</v>
      </c>
      <c r="J4825" s="161" t="s">
        <v>410</v>
      </c>
      <c r="K4825" s="167"/>
      <c r="L4825" s="168" t="s">
        <v>749</v>
      </c>
      <c r="M4825" s="168" t="s">
        <v>411</v>
      </c>
    </row>
    <row r="4826" spans="1:13" s="169" customFormat="1" x14ac:dyDescent="0.4">
      <c r="A4826" s="161" t="s">
        <v>2026</v>
      </c>
      <c r="B4826" s="161" t="s">
        <v>2245</v>
      </c>
      <c r="C4826" s="162">
        <v>4402025</v>
      </c>
      <c r="D4826" s="163">
        <v>45888</v>
      </c>
      <c r="E4826" s="164">
        <v>45922</v>
      </c>
      <c r="F4826" s="165">
        <v>402.8</v>
      </c>
      <c r="G4826" s="166" t="s">
        <v>2261</v>
      </c>
      <c r="H4826" s="161" t="s">
        <v>2019</v>
      </c>
      <c r="I4826" s="161" t="s">
        <v>6202</v>
      </c>
      <c r="J4826" s="161" t="s">
        <v>200</v>
      </c>
      <c r="K4826" s="167"/>
      <c r="L4826" s="168" t="s">
        <v>749</v>
      </c>
      <c r="M4826" s="168" t="s">
        <v>201</v>
      </c>
    </row>
    <row r="4827" spans="1:13" s="169" customFormat="1" x14ac:dyDescent="0.4">
      <c r="A4827" s="161" t="s">
        <v>2026</v>
      </c>
      <c r="B4827" s="161" t="s">
        <v>2245</v>
      </c>
      <c r="C4827" s="162">
        <v>4412025</v>
      </c>
      <c r="D4827" s="163">
        <v>45888</v>
      </c>
      <c r="E4827" s="164">
        <v>45922</v>
      </c>
      <c r="F4827" s="165">
        <v>1249.3599999999999</v>
      </c>
      <c r="G4827" s="166" t="s">
        <v>2260</v>
      </c>
      <c r="H4827" s="161" t="s">
        <v>2020</v>
      </c>
      <c r="I4827" s="161" t="s">
        <v>6203</v>
      </c>
      <c r="J4827" s="161" t="s">
        <v>240</v>
      </c>
      <c r="K4827" s="167"/>
      <c r="L4827" s="168" t="s">
        <v>749</v>
      </c>
      <c r="M4827" s="168" t="s">
        <v>241</v>
      </c>
    </row>
    <row r="4828" spans="1:13" s="169" customFormat="1" x14ac:dyDescent="0.4">
      <c r="A4828" s="161" t="s">
        <v>2026</v>
      </c>
      <c r="B4828" s="161" t="s">
        <v>2245</v>
      </c>
      <c r="C4828" s="162">
        <v>4422025</v>
      </c>
      <c r="D4828" s="163">
        <v>45888</v>
      </c>
      <c r="E4828" s="164">
        <v>45922</v>
      </c>
      <c r="F4828" s="165">
        <v>1436.9</v>
      </c>
      <c r="G4828" s="166" t="s">
        <v>2260</v>
      </c>
      <c r="H4828" s="161" t="s">
        <v>2020</v>
      </c>
      <c r="I4828" s="161" t="s">
        <v>6204</v>
      </c>
      <c r="J4828" s="161" t="s">
        <v>418</v>
      </c>
      <c r="K4828" s="167"/>
      <c r="L4828" s="168" t="s">
        <v>749</v>
      </c>
      <c r="M4828" s="168" t="s">
        <v>419</v>
      </c>
    </row>
    <row r="4829" spans="1:13" s="169" customFormat="1" x14ac:dyDescent="0.4">
      <c r="A4829" s="161" t="s">
        <v>2026</v>
      </c>
      <c r="B4829" s="161" t="s">
        <v>2245</v>
      </c>
      <c r="C4829" s="162">
        <v>4422025</v>
      </c>
      <c r="D4829" s="163">
        <v>45888</v>
      </c>
      <c r="E4829" s="164">
        <v>45922</v>
      </c>
      <c r="F4829" s="165">
        <v>77</v>
      </c>
      <c r="G4829" s="166" t="s">
        <v>2261</v>
      </c>
      <c r="H4829" s="161" t="s">
        <v>2019</v>
      </c>
      <c r="I4829" s="161" t="s">
        <v>6205</v>
      </c>
      <c r="J4829" s="161" t="s">
        <v>418</v>
      </c>
      <c r="K4829" s="167"/>
      <c r="L4829" s="168" t="s">
        <v>749</v>
      </c>
      <c r="M4829" s="168" t="s">
        <v>419</v>
      </c>
    </row>
    <row r="4830" spans="1:13" s="169" customFormat="1" x14ac:dyDescent="0.4">
      <c r="A4830" s="161" t="s">
        <v>2026</v>
      </c>
      <c r="B4830" s="161" t="s">
        <v>2245</v>
      </c>
      <c r="C4830" s="162">
        <v>4432025</v>
      </c>
      <c r="D4830" s="163">
        <v>45888</v>
      </c>
      <c r="E4830" s="164">
        <v>45922</v>
      </c>
      <c r="F4830" s="165">
        <v>131.94</v>
      </c>
      <c r="G4830" s="166" t="s">
        <v>2261</v>
      </c>
      <c r="H4830" s="161" t="s">
        <v>2019</v>
      </c>
      <c r="I4830" s="161" t="s">
        <v>6206</v>
      </c>
      <c r="J4830" s="161" t="s">
        <v>202</v>
      </c>
      <c r="K4830" s="167"/>
      <c r="L4830" s="168" t="s">
        <v>749</v>
      </c>
      <c r="M4830" s="168" t="s">
        <v>203</v>
      </c>
    </row>
    <row r="4831" spans="1:13" s="169" customFormat="1" x14ac:dyDescent="0.4">
      <c r="A4831" s="161" t="s">
        <v>2026</v>
      </c>
      <c r="B4831" s="161" t="s">
        <v>2245</v>
      </c>
      <c r="C4831" s="162">
        <v>4442025</v>
      </c>
      <c r="D4831" s="163">
        <v>45888</v>
      </c>
      <c r="E4831" s="164">
        <v>45922</v>
      </c>
      <c r="F4831" s="165">
        <v>660.87</v>
      </c>
      <c r="G4831" s="166" t="s">
        <v>2260</v>
      </c>
      <c r="H4831" s="161" t="s">
        <v>2020</v>
      </c>
      <c r="I4831" s="161" t="s">
        <v>6207</v>
      </c>
      <c r="J4831" s="161" t="s">
        <v>4</v>
      </c>
      <c r="K4831" s="167"/>
      <c r="L4831" s="168" t="s">
        <v>749</v>
      </c>
      <c r="M4831" s="168" t="s">
        <v>5</v>
      </c>
    </row>
    <row r="4832" spans="1:13" s="169" customFormat="1" x14ac:dyDescent="0.4">
      <c r="A4832" s="161" t="s">
        <v>2026</v>
      </c>
      <c r="B4832" s="161" t="s">
        <v>2245</v>
      </c>
      <c r="C4832" s="162">
        <v>4442025</v>
      </c>
      <c r="D4832" s="163">
        <v>45888</v>
      </c>
      <c r="E4832" s="164">
        <v>45922</v>
      </c>
      <c r="F4832" s="165">
        <v>137.87</v>
      </c>
      <c r="G4832" s="166" t="s">
        <v>2261</v>
      </c>
      <c r="H4832" s="161" t="s">
        <v>2019</v>
      </c>
      <c r="I4832" s="161" t="s">
        <v>6208</v>
      </c>
      <c r="J4832" s="161" t="s">
        <v>4</v>
      </c>
      <c r="K4832" s="167"/>
      <c r="L4832" s="168" t="s">
        <v>749</v>
      </c>
      <c r="M4832" s="168" t="s">
        <v>5</v>
      </c>
    </row>
    <row r="4833" spans="1:13" s="169" customFormat="1" x14ac:dyDescent="0.4">
      <c r="A4833" s="161" t="s">
        <v>2026</v>
      </c>
      <c r="B4833" s="161" t="s">
        <v>2245</v>
      </c>
      <c r="C4833" s="162">
        <v>4452025</v>
      </c>
      <c r="D4833" s="163">
        <v>45888</v>
      </c>
      <c r="E4833" s="164">
        <v>45922</v>
      </c>
      <c r="F4833" s="165">
        <v>42.69</v>
      </c>
      <c r="G4833" s="166" t="s">
        <v>2261</v>
      </c>
      <c r="H4833" s="161" t="s">
        <v>2019</v>
      </c>
      <c r="I4833" s="161" t="s">
        <v>6209</v>
      </c>
      <c r="J4833" s="161" t="s">
        <v>204</v>
      </c>
      <c r="K4833" s="167"/>
      <c r="L4833" s="168" t="s">
        <v>749</v>
      </c>
      <c r="M4833" s="168" t="s">
        <v>205</v>
      </c>
    </row>
    <row r="4834" spans="1:13" s="169" customFormat="1" x14ac:dyDescent="0.4">
      <c r="A4834" s="161" t="s">
        <v>2026</v>
      </c>
      <c r="B4834" s="161" t="s">
        <v>2245</v>
      </c>
      <c r="C4834" s="162">
        <v>4462025</v>
      </c>
      <c r="D4834" s="163">
        <v>45888</v>
      </c>
      <c r="E4834" s="164">
        <v>45922</v>
      </c>
      <c r="F4834" s="165">
        <v>981.35</v>
      </c>
      <c r="G4834" s="166" t="s">
        <v>2260</v>
      </c>
      <c r="H4834" s="161" t="s">
        <v>2020</v>
      </c>
      <c r="I4834" s="161" t="s">
        <v>6210</v>
      </c>
      <c r="J4834" s="161" t="s">
        <v>242</v>
      </c>
      <c r="K4834" s="167"/>
      <c r="L4834" s="168" t="s">
        <v>749</v>
      </c>
      <c r="M4834" s="168" t="s">
        <v>243</v>
      </c>
    </row>
    <row r="4835" spans="1:13" s="169" customFormat="1" x14ac:dyDescent="0.4">
      <c r="A4835" s="161" t="s">
        <v>2026</v>
      </c>
      <c r="B4835" s="161" t="s">
        <v>2245</v>
      </c>
      <c r="C4835" s="162">
        <v>4462025</v>
      </c>
      <c r="D4835" s="163">
        <v>45888</v>
      </c>
      <c r="E4835" s="164">
        <v>45922</v>
      </c>
      <c r="F4835" s="165">
        <v>154.97999999999999</v>
      </c>
      <c r="G4835" s="166" t="s">
        <v>2261</v>
      </c>
      <c r="H4835" s="161" t="s">
        <v>2019</v>
      </c>
      <c r="I4835" s="161" t="s">
        <v>6211</v>
      </c>
      <c r="J4835" s="161" t="s">
        <v>242</v>
      </c>
      <c r="K4835" s="167"/>
      <c r="L4835" s="168" t="s">
        <v>749</v>
      </c>
      <c r="M4835" s="168" t="s">
        <v>243</v>
      </c>
    </row>
    <row r="4836" spans="1:13" s="169" customFormat="1" x14ac:dyDescent="0.4">
      <c r="A4836" s="161" t="s">
        <v>2026</v>
      </c>
      <c r="B4836" s="161" t="s">
        <v>2245</v>
      </c>
      <c r="C4836" s="162">
        <v>4472025</v>
      </c>
      <c r="D4836" s="163">
        <v>45888</v>
      </c>
      <c r="E4836" s="164">
        <v>45922</v>
      </c>
      <c r="F4836" s="165">
        <v>3766.03</v>
      </c>
      <c r="G4836" s="166" t="s">
        <v>2260</v>
      </c>
      <c r="H4836" s="161" t="s">
        <v>2020</v>
      </c>
      <c r="I4836" s="161" t="s">
        <v>6212</v>
      </c>
      <c r="J4836" s="161" t="s">
        <v>190</v>
      </c>
      <c r="K4836" s="167"/>
      <c r="L4836" s="168" t="s">
        <v>749</v>
      </c>
      <c r="M4836" s="168" t="s">
        <v>191</v>
      </c>
    </row>
    <row r="4837" spans="1:13" s="169" customFormat="1" x14ac:dyDescent="0.4">
      <c r="A4837" s="161" t="s">
        <v>2026</v>
      </c>
      <c r="B4837" s="161" t="s">
        <v>2245</v>
      </c>
      <c r="C4837" s="162">
        <v>4472025</v>
      </c>
      <c r="D4837" s="163">
        <v>45888</v>
      </c>
      <c r="E4837" s="164">
        <v>45922</v>
      </c>
      <c r="F4837" s="165">
        <v>2538.2800000000002</v>
      </c>
      <c r="G4837" s="166" t="s">
        <v>2261</v>
      </c>
      <c r="H4837" s="161" t="s">
        <v>2019</v>
      </c>
      <c r="I4837" s="161" t="s">
        <v>6213</v>
      </c>
      <c r="J4837" s="161" t="s">
        <v>190</v>
      </c>
      <c r="K4837" s="167"/>
      <c r="L4837" s="168" t="s">
        <v>749</v>
      </c>
      <c r="M4837" s="168" t="s">
        <v>191</v>
      </c>
    </row>
    <row r="4838" spans="1:13" s="169" customFormat="1" x14ac:dyDescent="0.4">
      <c r="A4838" s="161" t="s">
        <v>2026</v>
      </c>
      <c r="B4838" s="161" t="s">
        <v>2245</v>
      </c>
      <c r="C4838" s="162">
        <v>4482025</v>
      </c>
      <c r="D4838" s="163">
        <v>45888</v>
      </c>
      <c r="E4838" s="164">
        <v>45922</v>
      </c>
      <c r="F4838" s="165">
        <v>2624.24</v>
      </c>
      <c r="G4838" s="166" t="s">
        <v>2260</v>
      </c>
      <c r="H4838" s="161" t="s">
        <v>2020</v>
      </c>
      <c r="I4838" s="161" t="s">
        <v>6214</v>
      </c>
      <c r="J4838" s="161" t="s">
        <v>258</v>
      </c>
      <c r="K4838" s="167"/>
      <c r="L4838" s="168" t="s">
        <v>749</v>
      </c>
      <c r="M4838" s="168" t="s">
        <v>259</v>
      </c>
    </row>
    <row r="4839" spans="1:13" s="169" customFormat="1" x14ac:dyDescent="0.4">
      <c r="A4839" s="161" t="s">
        <v>2026</v>
      </c>
      <c r="B4839" s="161" t="s">
        <v>2245</v>
      </c>
      <c r="C4839" s="162">
        <v>4492025</v>
      </c>
      <c r="D4839" s="163">
        <v>45888</v>
      </c>
      <c r="E4839" s="164">
        <v>45922</v>
      </c>
      <c r="F4839" s="165">
        <v>1321.41</v>
      </c>
      <c r="G4839" s="166" t="s">
        <v>2260</v>
      </c>
      <c r="H4839" s="161" t="s">
        <v>2020</v>
      </c>
      <c r="I4839" s="161" t="s">
        <v>6215</v>
      </c>
      <c r="J4839" s="161" t="s">
        <v>432</v>
      </c>
      <c r="K4839" s="167"/>
      <c r="L4839" s="168" t="s">
        <v>749</v>
      </c>
      <c r="M4839" s="168" t="s">
        <v>433</v>
      </c>
    </row>
    <row r="4840" spans="1:13" s="169" customFormat="1" x14ac:dyDescent="0.4">
      <c r="A4840" s="161" t="s">
        <v>2026</v>
      </c>
      <c r="B4840" s="161" t="s">
        <v>2245</v>
      </c>
      <c r="C4840" s="162">
        <v>4502025</v>
      </c>
      <c r="D4840" s="163">
        <v>45888</v>
      </c>
      <c r="E4840" s="164">
        <v>45922</v>
      </c>
      <c r="F4840" s="165">
        <v>1461.08</v>
      </c>
      <c r="G4840" s="166" t="s">
        <v>2260</v>
      </c>
      <c r="H4840" s="161" t="s">
        <v>2020</v>
      </c>
      <c r="I4840" s="161" t="s">
        <v>6216</v>
      </c>
      <c r="J4840" s="161" t="s">
        <v>206</v>
      </c>
      <c r="K4840" s="167"/>
      <c r="L4840" s="168" t="s">
        <v>749</v>
      </c>
      <c r="M4840" s="168" t="s">
        <v>207</v>
      </c>
    </row>
    <row r="4841" spans="1:13" s="169" customFormat="1" x14ac:dyDescent="0.4">
      <c r="A4841" s="161" t="s">
        <v>2026</v>
      </c>
      <c r="B4841" s="161" t="s">
        <v>2245</v>
      </c>
      <c r="C4841" s="162">
        <v>4512025</v>
      </c>
      <c r="D4841" s="163">
        <v>45888</v>
      </c>
      <c r="E4841" s="164">
        <v>45922</v>
      </c>
      <c r="F4841" s="165">
        <v>1442.19</v>
      </c>
      <c r="G4841" s="166" t="s">
        <v>2260</v>
      </c>
      <c r="H4841" s="161" t="s">
        <v>2020</v>
      </c>
      <c r="I4841" s="161" t="s">
        <v>6217</v>
      </c>
      <c r="J4841" s="161" t="s">
        <v>446</v>
      </c>
      <c r="K4841" s="167"/>
      <c r="L4841" s="168" t="s">
        <v>749</v>
      </c>
      <c r="M4841" s="168" t="s">
        <v>447</v>
      </c>
    </row>
    <row r="4842" spans="1:13" s="169" customFormat="1" x14ac:dyDescent="0.4">
      <c r="A4842" s="161" t="s">
        <v>2026</v>
      </c>
      <c r="B4842" s="161" t="s">
        <v>2245</v>
      </c>
      <c r="C4842" s="162">
        <v>4512025</v>
      </c>
      <c r="D4842" s="163">
        <v>45888</v>
      </c>
      <c r="E4842" s="164">
        <v>45922</v>
      </c>
      <c r="F4842" s="165">
        <v>62.4</v>
      </c>
      <c r="G4842" s="166" t="s">
        <v>2261</v>
      </c>
      <c r="H4842" s="161" t="s">
        <v>2019</v>
      </c>
      <c r="I4842" s="161" t="s">
        <v>6218</v>
      </c>
      <c r="J4842" s="161" t="s">
        <v>446</v>
      </c>
      <c r="K4842" s="167"/>
      <c r="L4842" s="168" t="s">
        <v>749</v>
      </c>
      <c r="M4842" s="168" t="s">
        <v>447</v>
      </c>
    </row>
    <row r="4843" spans="1:13" s="169" customFormat="1" x14ac:dyDescent="0.4">
      <c r="A4843" s="161" t="s">
        <v>2026</v>
      </c>
      <c r="B4843" s="161" t="s">
        <v>2245</v>
      </c>
      <c r="C4843" s="162">
        <v>4522025</v>
      </c>
      <c r="D4843" s="163">
        <v>45888</v>
      </c>
      <c r="E4843" s="164">
        <v>45922</v>
      </c>
      <c r="F4843" s="165">
        <v>36786.629999999997</v>
      </c>
      <c r="G4843" s="166" t="s">
        <v>2260</v>
      </c>
      <c r="H4843" s="161" t="s">
        <v>2020</v>
      </c>
      <c r="I4843" s="161" t="s">
        <v>6219</v>
      </c>
      <c r="J4843" s="161" t="s">
        <v>58</v>
      </c>
      <c r="K4843" s="167"/>
      <c r="L4843" s="168" t="s">
        <v>749</v>
      </c>
      <c r="M4843" s="168" t="s">
        <v>59</v>
      </c>
    </row>
    <row r="4844" spans="1:13" s="169" customFormat="1" x14ac:dyDescent="0.4">
      <c r="A4844" s="161" t="s">
        <v>2026</v>
      </c>
      <c r="B4844" s="161" t="s">
        <v>2245</v>
      </c>
      <c r="C4844" s="162">
        <v>4532025</v>
      </c>
      <c r="D4844" s="163">
        <v>45888</v>
      </c>
      <c r="E4844" s="164">
        <v>45922</v>
      </c>
      <c r="F4844" s="165">
        <v>87.02</v>
      </c>
      <c r="G4844" s="166" t="s">
        <v>2261</v>
      </c>
      <c r="H4844" s="161" t="s">
        <v>2019</v>
      </c>
      <c r="I4844" s="161" t="s">
        <v>6220</v>
      </c>
      <c r="J4844" s="161" t="s">
        <v>214</v>
      </c>
      <c r="K4844" s="167"/>
      <c r="L4844" s="168" t="s">
        <v>749</v>
      </c>
      <c r="M4844" s="168" t="s">
        <v>215</v>
      </c>
    </row>
    <row r="4845" spans="1:13" s="169" customFormat="1" x14ac:dyDescent="0.4">
      <c r="A4845" s="161" t="s">
        <v>2026</v>
      </c>
      <c r="B4845" s="161" t="s">
        <v>2245</v>
      </c>
      <c r="C4845" s="162">
        <v>4542025</v>
      </c>
      <c r="D4845" s="163">
        <v>45888</v>
      </c>
      <c r="E4845" s="164">
        <v>45922</v>
      </c>
      <c r="F4845" s="165">
        <v>269.93</v>
      </c>
      <c r="G4845" s="166" t="s">
        <v>2261</v>
      </c>
      <c r="H4845" s="161" t="s">
        <v>2019</v>
      </c>
      <c r="I4845" s="161" t="s">
        <v>6221</v>
      </c>
      <c r="J4845" s="161" t="s">
        <v>246</v>
      </c>
      <c r="K4845" s="167"/>
      <c r="L4845" s="168" t="s">
        <v>749</v>
      </c>
      <c r="M4845" s="168" t="s">
        <v>247</v>
      </c>
    </row>
    <row r="4846" spans="1:13" s="169" customFormat="1" x14ac:dyDescent="0.4">
      <c r="A4846" s="161" t="s">
        <v>2026</v>
      </c>
      <c r="B4846" s="161" t="s">
        <v>2245</v>
      </c>
      <c r="C4846" s="162">
        <v>4552025</v>
      </c>
      <c r="D4846" s="163">
        <v>45888</v>
      </c>
      <c r="E4846" s="164">
        <v>45922</v>
      </c>
      <c r="F4846" s="165">
        <v>9269.02</v>
      </c>
      <c r="G4846" s="166" t="s">
        <v>2260</v>
      </c>
      <c r="H4846" s="161" t="s">
        <v>2020</v>
      </c>
      <c r="I4846" s="161" t="s">
        <v>6222</v>
      </c>
      <c r="J4846" s="161" t="s">
        <v>248</v>
      </c>
      <c r="K4846" s="167"/>
      <c r="L4846" s="168" t="s">
        <v>749</v>
      </c>
      <c r="M4846" s="168" t="s">
        <v>249</v>
      </c>
    </row>
    <row r="4847" spans="1:13" s="169" customFormat="1" x14ac:dyDescent="0.4">
      <c r="A4847" s="161" t="s">
        <v>2026</v>
      </c>
      <c r="B4847" s="161" t="s">
        <v>2245</v>
      </c>
      <c r="C4847" s="162">
        <v>4552025</v>
      </c>
      <c r="D4847" s="163">
        <v>45888</v>
      </c>
      <c r="E4847" s="164">
        <v>45922</v>
      </c>
      <c r="F4847" s="165">
        <v>2230.6999999999998</v>
      </c>
      <c r="G4847" s="166" t="s">
        <v>2261</v>
      </c>
      <c r="H4847" s="161" t="s">
        <v>2019</v>
      </c>
      <c r="I4847" s="161" t="s">
        <v>6223</v>
      </c>
      <c r="J4847" s="161" t="s">
        <v>248</v>
      </c>
      <c r="K4847" s="167"/>
      <c r="L4847" s="168" t="s">
        <v>749</v>
      </c>
      <c r="M4847" s="168" t="s">
        <v>249</v>
      </c>
    </row>
    <row r="4848" spans="1:13" s="169" customFormat="1" x14ac:dyDescent="0.4">
      <c r="A4848" s="161" t="s">
        <v>2026</v>
      </c>
      <c r="B4848" s="161" t="s">
        <v>2245</v>
      </c>
      <c r="C4848" s="162">
        <v>4562025</v>
      </c>
      <c r="D4848" s="163">
        <v>45888</v>
      </c>
      <c r="E4848" s="164">
        <v>45922</v>
      </c>
      <c r="F4848" s="165">
        <v>9648.43</v>
      </c>
      <c r="G4848" s="166" t="s">
        <v>2260</v>
      </c>
      <c r="H4848" s="161" t="s">
        <v>2020</v>
      </c>
      <c r="I4848" s="161" t="s">
        <v>6224</v>
      </c>
      <c r="J4848" s="161" t="s">
        <v>0</v>
      </c>
      <c r="K4848" s="167"/>
      <c r="L4848" s="168" t="s">
        <v>749</v>
      </c>
      <c r="M4848" s="168" t="s">
        <v>1</v>
      </c>
    </row>
    <row r="4849" spans="1:13" s="169" customFormat="1" x14ac:dyDescent="0.4">
      <c r="A4849" s="161" t="s">
        <v>2026</v>
      </c>
      <c r="B4849" s="161" t="s">
        <v>2245</v>
      </c>
      <c r="C4849" s="162">
        <v>4572025</v>
      </c>
      <c r="D4849" s="163">
        <v>45888</v>
      </c>
      <c r="E4849" s="164">
        <v>45922</v>
      </c>
      <c r="F4849" s="165">
        <v>1085.9000000000001</v>
      </c>
      <c r="G4849" s="166" t="s">
        <v>2260</v>
      </c>
      <c r="H4849" s="161" t="s">
        <v>2020</v>
      </c>
      <c r="I4849" s="161" t="s">
        <v>6225</v>
      </c>
      <c r="J4849" s="161" t="s">
        <v>250</v>
      </c>
      <c r="K4849" s="167"/>
      <c r="L4849" s="168" t="s">
        <v>749</v>
      </c>
      <c r="M4849" s="168" t="s">
        <v>251</v>
      </c>
    </row>
    <row r="4850" spans="1:13" s="169" customFormat="1" x14ac:dyDescent="0.4">
      <c r="A4850" s="161" t="s">
        <v>2026</v>
      </c>
      <c r="B4850" s="161" t="s">
        <v>2245</v>
      </c>
      <c r="C4850" s="162">
        <v>4582025</v>
      </c>
      <c r="D4850" s="163">
        <v>45888</v>
      </c>
      <c r="E4850" s="164">
        <v>45922</v>
      </c>
      <c r="F4850" s="165">
        <v>1305.1600000000001</v>
      </c>
      <c r="G4850" s="166" t="s">
        <v>2260</v>
      </c>
      <c r="H4850" s="161" t="s">
        <v>2020</v>
      </c>
      <c r="I4850" s="161" t="s">
        <v>6226</v>
      </c>
      <c r="J4850" s="161" t="s">
        <v>216</v>
      </c>
      <c r="K4850" s="167"/>
      <c r="L4850" s="168" t="s">
        <v>749</v>
      </c>
      <c r="M4850" s="168" t="s">
        <v>217</v>
      </c>
    </row>
    <row r="4851" spans="1:13" s="169" customFormat="1" x14ac:dyDescent="0.4">
      <c r="A4851" s="161" t="s">
        <v>2026</v>
      </c>
      <c r="B4851" s="161" t="s">
        <v>2245</v>
      </c>
      <c r="C4851" s="162">
        <v>4582025</v>
      </c>
      <c r="D4851" s="163">
        <v>45888</v>
      </c>
      <c r="E4851" s="164">
        <v>45922</v>
      </c>
      <c r="F4851" s="165">
        <v>194.86</v>
      </c>
      <c r="G4851" s="166" t="s">
        <v>2261</v>
      </c>
      <c r="H4851" s="161" t="s">
        <v>2019</v>
      </c>
      <c r="I4851" s="161" t="s">
        <v>6227</v>
      </c>
      <c r="J4851" s="161" t="s">
        <v>216</v>
      </c>
      <c r="K4851" s="167"/>
      <c r="L4851" s="168" t="s">
        <v>749</v>
      </c>
      <c r="M4851" s="168" t="s">
        <v>217</v>
      </c>
    </row>
    <row r="4852" spans="1:13" s="169" customFormat="1" x14ac:dyDescent="0.4">
      <c r="A4852" s="161" t="s">
        <v>2026</v>
      </c>
      <c r="B4852" s="161" t="s">
        <v>2245</v>
      </c>
      <c r="C4852" s="162">
        <v>4592025</v>
      </c>
      <c r="D4852" s="163">
        <v>45888</v>
      </c>
      <c r="E4852" s="164">
        <v>45922</v>
      </c>
      <c r="F4852" s="165">
        <v>26517.85</v>
      </c>
      <c r="G4852" s="166" t="s">
        <v>2260</v>
      </c>
      <c r="H4852" s="161" t="s">
        <v>2020</v>
      </c>
      <c r="I4852" s="161" t="s">
        <v>6228</v>
      </c>
      <c r="J4852" s="161" t="s">
        <v>212</v>
      </c>
      <c r="K4852" s="167"/>
      <c r="L4852" s="168" t="s">
        <v>749</v>
      </c>
      <c r="M4852" s="168" t="s">
        <v>213</v>
      </c>
    </row>
    <row r="4853" spans="1:13" s="169" customFormat="1" x14ac:dyDescent="0.4">
      <c r="A4853" s="161" t="s">
        <v>2026</v>
      </c>
      <c r="B4853" s="161" t="s">
        <v>2245</v>
      </c>
      <c r="C4853" s="162">
        <v>4592025</v>
      </c>
      <c r="D4853" s="163">
        <v>45888</v>
      </c>
      <c r="E4853" s="164">
        <v>45922</v>
      </c>
      <c r="F4853" s="165">
        <v>2740.08</v>
      </c>
      <c r="G4853" s="166" t="s">
        <v>2261</v>
      </c>
      <c r="H4853" s="161" t="s">
        <v>2019</v>
      </c>
      <c r="I4853" s="161" t="s">
        <v>6229</v>
      </c>
      <c r="J4853" s="161" t="s">
        <v>212</v>
      </c>
      <c r="K4853" s="167"/>
      <c r="L4853" s="168" t="s">
        <v>749</v>
      </c>
      <c r="M4853" s="168" t="s">
        <v>213</v>
      </c>
    </row>
    <row r="4854" spans="1:13" s="169" customFormat="1" x14ac:dyDescent="0.4">
      <c r="A4854" s="161" t="s">
        <v>2026</v>
      </c>
      <c r="B4854" s="161" t="s">
        <v>2245</v>
      </c>
      <c r="C4854" s="162">
        <v>4602025</v>
      </c>
      <c r="D4854" s="163">
        <v>45888</v>
      </c>
      <c r="E4854" s="164">
        <v>45922</v>
      </c>
      <c r="F4854" s="165">
        <v>1938.36</v>
      </c>
      <c r="G4854" s="166" t="s">
        <v>2260</v>
      </c>
      <c r="H4854" s="161" t="s">
        <v>2020</v>
      </c>
      <c r="I4854" s="161" t="s">
        <v>6230</v>
      </c>
      <c r="J4854" s="161" t="s">
        <v>230</v>
      </c>
      <c r="K4854" s="167"/>
      <c r="L4854" s="168" t="s">
        <v>749</v>
      </c>
      <c r="M4854" s="168" t="s">
        <v>231</v>
      </c>
    </row>
    <row r="4855" spans="1:13" s="169" customFormat="1" x14ac:dyDescent="0.4">
      <c r="A4855" s="161" t="s">
        <v>2026</v>
      </c>
      <c r="B4855" s="161" t="s">
        <v>2245</v>
      </c>
      <c r="C4855" s="162">
        <v>4612025</v>
      </c>
      <c r="D4855" s="163">
        <v>45888</v>
      </c>
      <c r="E4855" s="164">
        <v>45922</v>
      </c>
      <c r="F4855" s="165">
        <v>1063.8599999999999</v>
      </c>
      <c r="G4855" s="166" t="s">
        <v>2261</v>
      </c>
      <c r="H4855" s="161" t="s">
        <v>2019</v>
      </c>
      <c r="I4855" s="161" t="s">
        <v>6231</v>
      </c>
      <c r="J4855" s="161" t="s">
        <v>2</v>
      </c>
      <c r="K4855" s="167"/>
      <c r="L4855" s="168" t="s">
        <v>749</v>
      </c>
      <c r="M4855" s="168" t="s">
        <v>3</v>
      </c>
    </row>
    <row r="4856" spans="1:13" s="169" customFormat="1" x14ac:dyDescent="0.4">
      <c r="A4856" s="161" t="s">
        <v>2026</v>
      </c>
      <c r="B4856" s="161" t="s">
        <v>2245</v>
      </c>
      <c r="C4856" s="162">
        <v>4622025</v>
      </c>
      <c r="D4856" s="163">
        <v>45889</v>
      </c>
      <c r="E4856" s="164">
        <v>45922</v>
      </c>
      <c r="F4856" s="165">
        <v>2771.94</v>
      </c>
      <c r="G4856" s="166" t="s">
        <v>2260</v>
      </c>
      <c r="H4856" s="161" t="s">
        <v>2020</v>
      </c>
      <c r="I4856" s="161" t="s">
        <v>6175</v>
      </c>
      <c r="J4856" s="161" t="s">
        <v>362</v>
      </c>
      <c r="K4856" s="167"/>
      <c r="L4856" s="168" t="s">
        <v>749</v>
      </c>
      <c r="M4856" s="168" t="s">
        <v>363</v>
      </c>
    </row>
    <row r="4857" spans="1:13" s="169" customFormat="1" x14ac:dyDescent="0.4">
      <c r="A4857" s="161" t="s">
        <v>2026</v>
      </c>
      <c r="B4857" s="161" t="s">
        <v>2245</v>
      </c>
      <c r="C4857" s="162">
        <v>4632025</v>
      </c>
      <c r="D4857" s="163">
        <v>45889</v>
      </c>
      <c r="E4857" s="164">
        <v>45922</v>
      </c>
      <c r="F4857" s="165">
        <v>1539.25</v>
      </c>
      <c r="G4857" s="166" t="s">
        <v>2260</v>
      </c>
      <c r="H4857" s="161" t="s">
        <v>2020</v>
      </c>
      <c r="I4857" s="161" t="s">
        <v>6192</v>
      </c>
      <c r="J4857" s="161" t="s">
        <v>390</v>
      </c>
      <c r="K4857" s="167"/>
      <c r="L4857" s="168" t="s">
        <v>749</v>
      </c>
      <c r="M4857" s="168" t="s">
        <v>391</v>
      </c>
    </row>
    <row r="4858" spans="1:13" s="169" customFormat="1" x14ac:dyDescent="0.4">
      <c r="A4858" s="161" t="s">
        <v>2026</v>
      </c>
      <c r="B4858" s="161" t="s">
        <v>2245</v>
      </c>
      <c r="C4858" s="162">
        <v>4632025</v>
      </c>
      <c r="D4858" s="163">
        <v>45889</v>
      </c>
      <c r="E4858" s="164">
        <v>45922</v>
      </c>
      <c r="F4858" s="165">
        <v>46.23</v>
      </c>
      <c r="G4858" s="166" t="s">
        <v>2261</v>
      </c>
      <c r="H4858" s="161" t="s">
        <v>2019</v>
      </c>
      <c r="I4858" s="161" t="s">
        <v>6193</v>
      </c>
      <c r="J4858" s="161" t="s">
        <v>390</v>
      </c>
      <c r="K4858" s="167"/>
      <c r="L4858" s="168" t="s">
        <v>749</v>
      </c>
      <c r="M4858" s="168" t="s">
        <v>391</v>
      </c>
    </row>
    <row r="4859" spans="1:13" s="169" customFormat="1" x14ac:dyDescent="0.4">
      <c r="A4859" s="161" t="s">
        <v>2026</v>
      </c>
      <c r="B4859" s="161" t="s">
        <v>2245</v>
      </c>
      <c r="C4859" s="162">
        <v>4642025</v>
      </c>
      <c r="D4859" s="163">
        <v>45889</v>
      </c>
      <c r="E4859" s="164">
        <v>45922</v>
      </c>
      <c r="F4859" s="165">
        <v>178.85</v>
      </c>
      <c r="G4859" s="166" t="s">
        <v>2261</v>
      </c>
      <c r="H4859" s="161" t="s">
        <v>2019</v>
      </c>
      <c r="I4859" s="161" t="s">
        <v>6206</v>
      </c>
      <c r="J4859" s="161" t="s">
        <v>202</v>
      </c>
      <c r="K4859" s="167"/>
      <c r="L4859" s="168" t="s">
        <v>749</v>
      </c>
      <c r="M4859" s="168" t="s">
        <v>203</v>
      </c>
    </row>
    <row r="4860" spans="1:13" s="169" customFormat="1" x14ac:dyDescent="0.4">
      <c r="A4860" s="161" t="s">
        <v>2026</v>
      </c>
      <c r="B4860" s="161" t="s">
        <v>2245</v>
      </c>
      <c r="C4860" s="162">
        <v>4652025</v>
      </c>
      <c r="D4860" s="163">
        <v>45889</v>
      </c>
      <c r="E4860" s="164">
        <v>45922</v>
      </c>
      <c r="F4860" s="165">
        <v>845.26</v>
      </c>
      <c r="G4860" s="166" t="s">
        <v>2260</v>
      </c>
      <c r="H4860" s="161" t="s">
        <v>2020</v>
      </c>
      <c r="I4860" s="161" t="s">
        <v>6215</v>
      </c>
      <c r="J4860" s="161" t="s">
        <v>432</v>
      </c>
      <c r="K4860" s="167"/>
      <c r="L4860" s="168" t="s">
        <v>749</v>
      </c>
      <c r="M4860" s="168" t="s">
        <v>433</v>
      </c>
    </row>
    <row r="4861" spans="1:13" s="169" customFormat="1" x14ac:dyDescent="0.4">
      <c r="A4861" s="161" t="s">
        <v>2026</v>
      </c>
      <c r="B4861" s="161" t="s">
        <v>2245</v>
      </c>
      <c r="C4861" s="162">
        <v>4652025</v>
      </c>
      <c r="D4861" s="163">
        <v>45889</v>
      </c>
      <c r="E4861" s="164">
        <v>45922</v>
      </c>
      <c r="F4861" s="165">
        <v>61.2</v>
      </c>
      <c r="G4861" s="166" t="s">
        <v>2261</v>
      </c>
      <c r="H4861" s="161" t="s">
        <v>2019</v>
      </c>
      <c r="I4861" s="161" t="s">
        <v>6232</v>
      </c>
      <c r="J4861" s="161" t="s">
        <v>432</v>
      </c>
      <c r="K4861" s="167"/>
      <c r="L4861" s="168" t="s">
        <v>749</v>
      </c>
      <c r="M4861" s="168" t="s">
        <v>433</v>
      </c>
    </row>
    <row r="4862" spans="1:13" s="169" customFormat="1" x14ac:dyDescent="0.4">
      <c r="A4862" s="161" t="s">
        <v>2026</v>
      </c>
      <c r="B4862" s="161" t="s">
        <v>2245</v>
      </c>
      <c r="C4862" s="162">
        <v>4662025</v>
      </c>
      <c r="D4862" s="163">
        <v>45889</v>
      </c>
      <c r="E4862" s="164">
        <v>45922</v>
      </c>
      <c r="F4862" s="165">
        <v>9090.5499999999993</v>
      </c>
      <c r="G4862" s="166" t="s">
        <v>2260</v>
      </c>
      <c r="H4862" s="161" t="s">
        <v>2020</v>
      </c>
      <c r="I4862" s="161" t="s">
        <v>6224</v>
      </c>
      <c r="J4862" s="161" t="s">
        <v>0</v>
      </c>
      <c r="K4862" s="167"/>
      <c r="L4862" s="168" t="s">
        <v>749</v>
      </c>
      <c r="M4862" s="168" t="s">
        <v>1</v>
      </c>
    </row>
    <row r="4863" spans="1:13" s="169" customFormat="1" x14ac:dyDescent="0.4">
      <c r="A4863" s="161" t="s">
        <v>2026</v>
      </c>
      <c r="B4863" s="161" t="s">
        <v>2245</v>
      </c>
      <c r="C4863" s="162">
        <v>4672025</v>
      </c>
      <c r="D4863" s="163">
        <v>45889</v>
      </c>
      <c r="E4863" s="164">
        <v>45922</v>
      </c>
      <c r="F4863" s="165">
        <v>482.24</v>
      </c>
      <c r="G4863" s="166" t="s">
        <v>2261</v>
      </c>
      <c r="H4863" s="161" t="s">
        <v>2019</v>
      </c>
      <c r="I4863" s="161" t="s">
        <v>6233</v>
      </c>
      <c r="J4863" s="161" t="s">
        <v>0</v>
      </c>
      <c r="K4863" s="167"/>
      <c r="L4863" s="168" t="s">
        <v>749</v>
      </c>
      <c r="M4863" s="168" t="s">
        <v>1</v>
      </c>
    </row>
    <row r="4864" spans="1:13" s="169" customFormat="1" x14ac:dyDescent="0.4">
      <c r="A4864" s="161" t="s">
        <v>2026</v>
      </c>
      <c r="B4864" s="161"/>
      <c r="C4864" s="162" t="s">
        <v>4172</v>
      </c>
      <c r="D4864" s="163">
        <v>45888</v>
      </c>
      <c r="E4864" s="164">
        <v>45922</v>
      </c>
      <c r="F4864" s="165">
        <v>-50.08</v>
      </c>
      <c r="G4864" s="166" t="s">
        <v>2260</v>
      </c>
      <c r="H4864" s="161" t="s">
        <v>2020</v>
      </c>
      <c r="I4864" s="161" t="s">
        <v>6234</v>
      </c>
      <c r="J4864" s="161" t="s">
        <v>220</v>
      </c>
      <c r="K4864" s="167"/>
      <c r="L4864" s="168" t="s">
        <v>749</v>
      </c>
      <c r="M4864" s="168" t="s">
        <v>221</v>
      </c>
    </row>
    <row r="4865" spans="1:13" s="169" customFormat="1" x14ac:dyDescent="0.4">
      <c r="A4865" s="161" t="s">
        <v>2027</v>
      </c>
      <c r="B4865" s="161" t="s">
        <v>2246</v>
      </c>
      <c r="C4865" s="162">
        <v>100019162025</v>
      </c>
      <c r="D4865" s="163">
        <v>45888</v>
      </c>
      <c r="E4865" s="164">
        <v>45922</v>
      </c>
      <c r="F4865" s="165">
        <v>79.89</v>
      </c>
      <c r="G4865" s="166" t="s">
        <v>2261</v>
      </c>
      <c r="H4865" s="161" t="s">
        <v>2019</v>
      </c>
      <c r="I4865" s="161" t="s">
        <v>6235</v>
      </c>
      <c r="J4865" s="161" t="s">
        <v>352</v>
      </c>
      <c r="K4865" s="167"/>
      <c r="L4865" s="168" t="s">
        <v>749</v>
      </c>
      <c r="M4865" s="168" t="s">
        <v>353</v>
      </c>
    </row>
    <row r="4866" spans="1:13" s="169" customFormat="1" x14ac:dyDescent="0.4">
      <c r="A4866" s="161" t="s">
        <v>2027</v>
      </c>
      <c r="B4866" s="161" t="s">
        <v>2246</v>
      </c>
      <c r="C4866" s="162">
        <v>100019162025</v>
      </c>
      <c r="D4866" s="163">
        <v>45888</v>
      </c>
      <c r="E4866" s="164">
        <v>45922</v>
      </c>
      <c r="F4866" s="165">
        <v>11315.99</v>
      </c>
      <c r="G4866" s="166" t="s">
        <v>2260</v>
      </c>
      <c r="H4866" s="161" t="s">
        <v>2020</v>
      </c>
      <c r="I4866" s="161" t="s">
        <v>6236</v>
      </c>
      <c r="J4866" s="161" t="s">
        <v>352</v>
      </c>
      <c r="K4866" s="167"/>
      <c r="L4866" s="168" t="s">
        <v>749</v>
      </c>
      <c r="M4866" s="168" t="s">
        <v>353</v>
      </c>
    </row>
    <row r="4867" spans="1:13" s="169" customFormat="1" x14ac:dyDescent="0.4">
      <c r="A4867" s="161" t="s">
        <v>2027</v>
      </c>
      <c r="B4867" s="161" t="s">
        <v>2246</v>
      </c>
      <c r="C4867" s="162">
        <v>150062572025</v>
      </c>
      <c r="D4867" s="163">
        <v>45888</v>
      </c>
      <c r="E4867" s="164">
        <v>45922</v>
      </c>
      <c r="F4867" s="165">
        <v>1609.97</v>
      </c>
      <c r="G4867" s="166" t="s">
        <v>2260</v>
      </c>
      <c r="H4867" s="161" t="s">
        <v>2020</v>
      </c>
      <c r="I4867" s="161" t="s">
        <v>6237</v>
      </c>
      <c r="J4867" s="161" t="s">
        <v>462</v>
      </c>
      <c r="K4867" s="167"/>
      <c r="L4867" s="168" t="s">
        <v>749</v>
      </c>
      <c r="M4867" s="168" t="s">
        <v>463</v>
      </c>
    </row>
    <row r="4868" spans="1:13" s="169" customFormat="1" x14ac:dyDescent="0.4">
      <c r="A4868" s="161" t="s">
        <v>2027</v>
      </c>
      <c r="B4868" s="161" t="s">
        <v>2246</v>
      </c>
      <c r="C4868" s="162">
        <v>160062572025</v>
      </c>
      <c r="D4868" s="163">
        <v>45883</v>
      </c>
      <c r="E4868" s="164">
        <v>45922</v>
      </c>
      <c r="F4868" s="165">
        <v>14822.18</v>
      </c>
      <c r="G4868" s="166" t="s">
        <v>2260</v>
      </c>
      <c r="H4868" s="161" t="s">
        <v>2020</v>
      </c>
      <c r="I4868" s="161" t="s">
        <v>6237</v>
      </c>
      <c r="J4868" s="161" t="s">
        <v>462</v>
      </c>
      <c r="K4868" s="167"/>
      <c r="L4868" s="168" t="s">
        <v>749</v>
      </c>
      <c r="M4868" s="168" t="s">
        <v>463</v>
      </c>
    </row>
    <row r="4869" spans="1:13" s="169" customFormat="1" x14ac:dyDescent="0.4">
      <c r="A4869" s="161" t="s">
        <v>2027</v>
      </c>
      <c r="B4869" s="161" t="s">
        <v>2246</v>
      </c>
      <c r="C4869" s="162">
        <v>630107932025</v>
      </c>
      <c r="D4869" s="163">
        <v>45888</v>
      </c>
      <c r="E4869" s="164">
        <v>45922</v>
      </c>
      <c r="F4869" s="165">
        <v>3568.12</v>
      </c>
      <c r="G4869" s="166" t="s">
        <v>2260</v>
      </c>
      <c r="H4869" s="161" t="s">
        <v>2020</v>
      </c>
      <c r="I4869" s="161" t="s">
        <v>6238</v>
      </c>
      <c r="J4869" s="161" t="s">
        <v>318</v>
      </c>
      <c r="K4869" s="167"/>
      <c r="L4869" s="168" t="s">
        <v>749</v>
      </c>
      <c r="M4869" s="168" t="s">
        <v>1900</v>
      </c>
    </row>
    <row r="4870" spans="1:13" s="169" customFormat="1" x14ac:dyDescent="0.4">
      <c r="A4870" s="161" t="s">
        <v>2027</v>
      </c>
      <c r="B4870" s="161" t="s">
        <v>2246</v>
      </c>
      <c r="C4870" s="162">
        <v>630107932025</v>
      </c>
      <c r="D4870" s="163">
        <v>45888</v>
      </c>
      <c r="E4870" s="164">
        <v>45922</v>
      </c>
      <c r="F4870" s="165">
        <v>74.12</v>
      </c>
      <c r="G4870" s="166" t="s">
        <v>2261</v>
      </c>
      <c r="H4870" s="161" t="s">
        <v>2019</v>
      </c>
      <c r="I4870" s="161" t="s">
        <v>6239</v>
      </c>
      <c r="J4870" s="161" t="s">
        <v>318</v>
      </c>
      <c r="K4870" s="167"/>
      <c r="L4870" s="168" t="s">
        <v>749</v>
      </c>
      <c r="M4870" s="168" t="s">
        <v>319</v>
      </c>
    </row>
    <row r="4871" spans="1:13" s="169" customFormat="1" x14ac:dyDescent="0.4">
      <c r="A4871" s="161" t="s">
        <v>2027</v>
      </c>
      <c r="B4871" s="161" t="s">
        <v>2246</v>
      </c>
      <c r="C4871" s="162">
        <v>660071482025</v>
      </c>
      <c r="D4871" s="163">
        <v>45875</v>
      </c>
      <c r="E4871" s="164">
        <v>45922</v>
      </c>
      <c r="F4871" s="165">
        <v>160.29</v>
      </c>
      <c r="G4871" s="166" t="s">
        <v>2261</v>
      </c>
      <c r="H4871" s="161" t="s">
        <v>2019</v>
      </c>
      <c r="I4871" s="161" t="s">
        <v>6240</v>
      </c>
      <c r="J4871" s="161" t="s">
        <v>296</v>
      </c>
      <c r="K4871" s="167"/>
      <c r="L4871" s="168" t="s">
        <v>749</v>
      </c>
      <c r="M4871" s="168" t="s">
        <v>297</v>
      </c>
    </row>
    <row r="4872" spans="1:13" s="169" customFormat="1" x14ac:dyDescent="0.4">
      <c r="A4872" s="161" t="s">
        <v>2027</v>
      </c>
      <c r="B4872" s="161" t="s">
        <v>2246</v>
      </c>
      <c r="C4872" s="162">
        <v>660071482025</v>
      </c>
      <c r="D4872" s="163">
        <v>45875</v>
      </c>
      <c r="E4872" s="164">
        <v>45922</v>
      </c>
      <c r="F4872" s="165">
        <v>268.83999999999997</v>
      </c>
      <c r="G4872" s="166" t="s">
        <v>2260</v>
      </c>
      <c r="H4872" s="161" t="s">
        <v>2020</v>
      </c>
      <c r="I4872" s="161" t="s">
        <v>6241</v>
      </c>
      <c r="J4872" s="161" t="s">
        <v>296</v>
      </c>
      <c r="K4872" s="167"/>
      <c r="L4872" s="168" t="s">
        <v>749</v>
      </c>
      <c r="M4872" s="168" t="s">
        <v>297</v>
      </c>
    </row>
    <row r="4873" spans="1:13" s="169" customFormat="1" x14ac:dyDescent="0.4">
      <c r="A4873" s="161" t="s">
        <v>2027</v>
      </c>
      <c r="B4873" s="161" t="s">
        <v>2246</v>
      </c>
      <c r="C4873" s="162">
        <v>710033122025</v>
      </c>
      <c r="D4873" s="163">
        <v>45875</v>
      </c>
      <c r="E4873" s="164">
        <v>45922</v>
      </c>
      <c r="F4873" s="165">
        <v>590.87</v>
      </c>
      <c r="G4873" s="166" t="s">
        <v>2261</v>
      </c>
      <c r="H4873" s="161" t="s">
        <v>2019</v>
      </c>
      <c r="I4873" s="161" t="s">
        <v>6242</v>
      </c>
      <c r="J4873" s="161" t="s">
        <v>38</v>
      </c>
      <c r="K4873" s="167"/>
      <c r="L4873" s="168" t="s">
        <v>749</v>
      </c>
      <c r="M4873" s="168" t="s">
        <v>39</v>
      </c>
    </row>
    <row r="4874" spans="1:13" s="169" customFormat="1" x14ac:dyDescent="0.4">
      <c r="A4874" s="161" t="s">
        <v>2027</v>
      </c>
      <c r="B4874" s="161" t="s">
        <v>2246</v>
      </c>
      <c r="C4874" s="162">
        <v>710033122025</v>
      </c>
      <c r="D4874" s="163">
        <v>45875</v>
      </c>
      <c r="E4874" s="164">
        <v>45922</v>
      </c>
      <c r="F4874" s="165">
        <v>564.49</v>
      </c>
      <c r="G4874" s="166" t="s">
        <v>2260</v>
      </c>
      <c r="H4874" s="161" t="s">
        <v>2020</v>
      </c>
      <c r="I4874" s="161" t="s">
        <v>5348</v>
      </c>
      <c r="J4874" s="161" t="s">
        <v>38</v>
      </c>
      <c r="K4874" s="167"/>
      <c r="L4874" s="168" t="s">
        <v>749</v>
      </c>
      <c r="M4874" s="168" t="s">
        <v>39</v>
      </c>
    </row>
    <row r="4875" spans="1:13" s="169" customFormat="1" x14ac:dyDescent="0.4">
      <c r="A4875" s="161" t="s">
        <v>2027</v>
      </c>
      <c r="B4875" s="161" t="s">
        <v>2246</v>
      </c>
      <c r="C4875" s="162">
        <v>5740001352025</v>
      </c>
      <c r="D4875" s="163">
        <v>45887</v>
      </c>
      <c r="E4875" s="164">
        <v>45922</v>
      </c>
      <c r="F4875" s="165">
        <v>25900</v>
      </c>
      <c r="G4875" s="166" t="s">
        <v>4261</v>
      </c>
      <c r="H4875" s="161" t="s">
        <v>4263</v>
      </c>
      <c r="I4875" s="161" t="s">
        <v>7278</v>
      </c>
      <c r="J4875" s="161" t="s">
        <v>276</v>
      </c>
      <c r="K4875" s="167"/>
      <c r="L4875" s="168" t="s">
        <v>749</v>
      </c>
      <c r="M4875" s="168" t="s">
        <v>277</v>
      </c>
    </row>
    <row r="4876" spans="1:13" s="169" customFormat="1" x14ac:dyDescent="0.4">
      <c r="A4876" s="161" t="s">
        <v>2027</v>
      </c>
      <c r="B4876" s="161" t="s">
        <v>2246</v>
      </c>
      <c r="C4876" s="162">
        <v>5760001352025</v>
      </c>
      <c r="D4876" s="163">
        <v>45875</v>
      </c>
      <c r="E4876" s="164">
        <v>45922</v>
      </c>
      <c r="F4876" s="165">
        <v>32.07</v>
      </c>
      <c r="G4876" s="166" t="s">
        <v>2261</v>
      </c>
      <c r="H4876" s="161" t="s">
        <v>2019</v>
      </c>
      <c r="I4876" s="161" t="s">
        <v>6243</v>
      </c>
      <c r="J4876" s="161" t="s">
        <v>278</v>
      </c>
      <c r="K4876" s="167"/>
      <c r="L4876" s="168" t="s">
        <v>749</v>
      </c>
      <c r="M4876" s="168" t="s">
        <v>279</v>
      </c>
    </row>
    <row r="4877" spans="1:13" s="169" customFormat="1" x14ac:dyDescent="0.4">
      <c r="A4877" s="161" t="s">
        <v>2027</v>
      </c>
      <c r="B4877" s="161" t="s">
        <v>2246</v>
      </c>
      <c r="C4877" s="162">
        <v>5820001352025</v>
      </c>
      <c r="D4877" s="163">
        <v>45875</v>
      </c>
      <c r="E4877" s="164">
        <v>45922</v>
      </c>
      <c r="F4877" s="165">
        <v>18.93</v>
      </c>
      <c r="G4877" s="166" t="s">
        <v>2261</v>
      </c>
      <c r="H4877" s="161" t="s">
        <v>2019</v>
      </c>
      <c r="I4877" s="161" t="s">
        <v>6244</v>
      </c>
      <c r="J4877" s="161" t="s">
        <v>288</v>
      </c>
      <c r="K4877" s="167"/>
      <c r="L4877" s="168" t="s">
        <v>749</v>
      </c>
      <c r="M4877" s="168" t="s">
        <v>289</v>
      </c>
    </row>
    <row r="4878" spans="1:13" s="169" customFormat="1" x14ac:dyDescent="0.4">
      <c r="A4878" s="161" t="s">
        <v>2027</v>
      </c>
      <c r="B4878" s="161" t="s">
        <v>2246</v>
      </c>
      <c r="C4878" s="162">
        <v>5830001352025</v>
      </c>
      <c r="D4878" s="163">
        <v>45883</v>
      </c>
      <c r="E4878" s="164">
        <v>45922</v>
      </c>
      <c r="F4878" s="165">
        <v>436.9</v>
      </c>
      <c r="G4878" s="166" t="s">
        <v>2260</v>
      </c>
      <c r="H4878" s="161" t="s">
        <v>2020</v>
      </c>
      <c r="I4878" s="161" t="s">
        <v>5362</v>
      </c>
      <c r="J4878" s="161" t="s">
        <v>326</v>
      </c>
      <c r="K4878" s="167"/>
      <c r="L4878" s="168" t="s">
        <v>749</v>
      </c>
      <c r="M4878" s="168" t="s">
        <v>327</v>
      </c>
    </row>
    <row r="4879" spans="1:13" s="169" customFormat="1" x14ac:dyDescent="0.4">
      <c r="A4879" s="161" t="s">
        <v>2027</v>
      </c>
      <c r="B4879" s="161" t="s">
        <v>2246</v>
      </c>
      <c r="C4879" s="162">
        <v>5830001352025</v>
      </c>
      <c r="D4879" s="163">
        <v>45883</v>
      </c>
      <c r="E4879" s="164">
        <v>45922</v>
      </c>
      <c r="F4879" s="165">
        <v>61.27</v>
      </c>
      <c r="G4879" s="166" t="s">
        <v>2261</v>
      </c>
      <c r="H4879" s="161" t="s">
        <v>2019</v>
      </c>
      <c r="I4879" s="161" t="s">
        <v>5361</v>
      </c>
      <c r="J4879" s="161" t="s">
        <v>326</v>
      </c>
      <c r="K4879" s="167"/>
      <c r="L4879" s="168" t="s">
        <v>749</v>
      </c>
      <c r="M4879" s="168" t="s">
        <v>327</v>
      </c>
    </row>
    <row r="4880" spans="1:13" s="169" customFormat="1" x14ac:dyDescent="0.4">
      <c r="A4880" s="161" t="s">
        <v>2027</v>
      </c>
      <c r="B4880" s="161" t="s">
        <v>2246</v>
      </c>
      <c r="C4880" s="162">
        <v>5850001352025</v>
      </c>
      <c r="D4880" s="163">
        <v>45883</v>
      </c>
      <c r="E4880" s="164">
        <v>45922</v>
      </c>
      <c r="F4880" s="165">
        <v>134.09</v>
      </c>
      <c r="G4880" s="166" t="s">
        <v>2261</v>
      </c>
      <c r="H4880" s="161" t="s">
        <v>2019</v>
      </c>
      <c r="I4880" s="161" t="s">
        <v>5350</v>
      </c>
      <c r="J4880" s="161" t="s">
        <v>332</v>
      </c>
      <c r="K4880" s="167"/>
      <c r="L4880" s="168" t="s">
        <v>749</v>
      </c>
      <c r="M4880" s="168" t="s">
        <v>333</v>
      </c>
    </row>
    <row r="4881" spans="1:13" s="169" customFormat="1" x14ac:dyDescent="0.4">
      <c r="A4881" s="161" t="s">
        <v>2027</v>
      </c>
      <c r="B4881" s="161" t="s">
        <v>2246</v>
      </c>
      <c r="C4881" s="162">
        <v>5860001352025</v>
      </c>
      <c r="D4881" s="163">
        <v>45883</v>
      </c>
      <c r="E4881" s="164">
        <v>45922</v>
      </c>
      <c r="F4881" s="165">
        <v>641.25</v>
      </c>
      <c r="G4881" s="166" t="s">
        <v>2260</v>
      </c>
      <c r="H4881" s="161" t="s">
        <v>2020</v>
      </c>
      <c r="I4881" s="161" t="s">
        <v>5349</v>
      </c>
      <c r="J4881" s="161" t="s">
        <v>332</v>
      </c>
      <c r="K4881" s="167"/>
      <c r="L4881" s="168" t="s">
        <v>749</v>
      </c>
      <c r="M4881" s="168" t="s">
        <v>333</v>
      </c>
    </row>
    <row r="4882" spans="1:13" s="169" customFormat="1" x14ac:dyDescent="0.4">
      <c r="A4882" s="161" t="s">
        <v>2027</v>
      </c>
      <c r="B4882" s="161" t="s">
        <v>2246</v>
      </c>
      <c r="C4882" s="162">
        <v>5870001352025</v>
      </c>
      <c r="D4882" s="163">
        <v>45888</v>
      </c>
      <c r="E4882" s="164">
        <v>45922</v>
      </c>
      <c r="F4882" s="165">
        <v>1130.5</v>
      </c>
      <c r="G4882" s="166" t="s">
        <v>2260</v>
      </c>
      <c r="H4882" s="161" t="s">
        <v>2020</v>
      </c>
      <c r="I4882" s="161" t="s">
        <v>6245</v>
      </c>
      <c r="J4882" s="161" t="s">
        <v>478</v>
      </c>
      <c r="K4882" s="167"/>
      <c r="L4882" s="168" t="s">
        <v>749</v>
      </c>
      <c r="M4882" s="168" t="s">
        <v>479</v>
      </c>
    </row>
    <row r="4883" spans="1:13" s="169" customFormat="1" x14ac:dyDescent="0.4">
      <c r="A4883" s="161" t="s">
        <v>2027</v>
      </c>
      <c r="B4883" s="161" t="s">
        <v>2246</v>
      </c>
      <c r="C4883" s="162">
        <v>5870001352025</v>
      </c>
      <c r="D4883" s="163">
        <v>45888</v>
      </c>
      <c r="E4883" s="164">
        <v>45922</v>
      </c>
      <c r="F4883" s="165">
        <v>13.41</v>
      </c>
      <c r="G4883" s="166" t="s">
        <v>2261</v>
      </c>
      <c r="H4883" s="161" t="s">
        <v>2019</v>
      </c>
      <c r="I4883" s="161" t="s">
        <v>6246</v>
      </c>
      <c r="J4883" s="161" t="s">
        <v>478</v>
      </c>
      <c r="K4883" s="167"/>
      <c r="L4883" s="168" t="s">
        <v>749</v>
      </c>
      <c r="M4883" s="168" t="s">
        <v>479</v>
      </c>
    </row>
    <row r="4884" spans="1:13" s="169" customFormat="1" x14ac:dyDescent="0.4">
      <c r="A4884" s="161" t="s">
        <v>2027</v>
      </c>
      <c r="B4884" s="161" t="s">
        <v>2246</v>
      </c>
      <c r="C4884" s="162">
        <v>5880001352025</v>
      </c>
      <c r="D4884" s="163">
        <v>45888</v>
      </c>
      <c r="E4884" s="164">
        <v>45922</v>
      </c>
      <c r="F4884" s="165">
        <v>134.68</v>
      </c>
      <c r="G4884" s="166" t="s">
        <v>2261</v>
      </c>
      <c r="H4884" s="161" t="s">
        <v>2019</v>
      </c>
      <c r="I4884" s="161" t="s">
        <v>5359</v>
      </c>
      <c r="J4884" s="161" t="s">
        <v>284</v>
      </c>
      <c r="K4884" s="167"/>
      <c r="L4884" s="168" t="s">
        <v>749</v>
      </c>
      <c r="M4884" s="168" t="s">
        <v>285</v>
      </c>
    </row>
    <row r="4885" spans="1:13" s="169" customFormat="1" x14ac:dyDescent="0.4">
      <c r="A4885" s="161" t="s">
        <v>2027</v>
      </c>
      <c r="B4885" s="161" t="s">
        <v>2246</v>
      </c>
      <c r="C4885" s="162">
        <v>5880001352025</v>
      </c>
      <c r="D4885" s="163">
        <v>45888</v>
      </c>
      <c r="E4885" s="164">
        <v>45922</v>
      </c>
      <c r="F4885" s="165">
        <v>829.57</v>
      </c>
      <c r="G4885" s="166" t="s">
        <v>2260</v>
      </c>
      <c r="H4885" s="161" t="s">
        <v>2020</v>
      </c>
      <c r="I4885" s="161" t="s">
        <v>5358</v>
      </c>
      <c r="J4885" s="161" t="s">
        <v>284</v>
      </c>
      <c r="K4885" s="167"/>
      <c r="L4885" s="168" t="s">
        <v>749</v>
      </c>
      <c r="M4885" s="168" t="s">
        <v>285</v>
      </c>
    </row>
    <row r="4886" spans="1:13" s="169" customFormat="1" x14ac:dyDescent="0.4">
      <c r="A4886" s="161" t="s">
        <v>2027</v>
      </c>
      <c r="B4886" s="161" t="s">
        <v>2246</v>
      </c>
      <c r="C4886" s="162">
        <v>5890001352025</v>
      </c>
      <c r="D4886" s="163">
        <v>45888</v>
      </c>
      <c r="E4886" s="164">
        <v>45922</v>
      </c>
      <c r="F4886" s="165">
        <v>44.99</v>
      </c>
      <c r="G4886" s="166" t="s">
        <v>2261</v>
      </c>
      <c r="H4886" s="161" t="s">
        <v>2019</v>
      </c>
      <c r="I4886" s="161" t="s">
        <v>6247</v>
      </c>
      <c r="J4886" s="161" t="s">
        <v>394</v>
      </c>
      <c r="K4886" s="167"/>
      <c r="L4886" s="168" t="s">
        <v>749</v>
      </c>
      <c r="M4886" s="168" t="s">
        <v>395</v>
      </c>
    </row>
    <row r="4887" spans="1:13" s="169" customFormat="1" x14ac:dyDescent="0.4">
      <c r="A4887" s="161" t="s">
        <v>2027</v>
      </c>
      <c r="B4887" s="161" t="s">
        <v>2246</v>
      </c>
      <c r="C4887" s="162">
        <v>5890001352025</v>
      </c>
      <c r="D4887" s="163">
        <v>45888</v>
      </c>
      <c r="E4887" s="164">
        <v>45922</v>
      </c>
      <c r="F4887" s="165">
        <v>768.02</v>
      </c>
      <c r="G4887" s="166" t="s">
        <v>2260</v>
      </c>
      <c r="H4887" s="161" t="s">
        <v>2020</v>
      </c>
      <c r="I4887" s="161" t="s">
        <v>6248</v>
      </c>
      <c r="J4887" s="161" t="s">
        <v>394</v>
      </c>
      <c r="K4887" s="167"/>
      <c r="L4887" s="168" t="s">
        <v>749</v>
      </c>
      <c r="M4887" s="168" t="s">
        <v>395</v>
      </c>
    </row>
    <row r="4888" spans="1:13" s="169" customFormat="1" x14ac:dyDescent="0.4">
      <c r="A4888" s="161" t="s">
        <v>2027</v>
      </c>
      <c r="B4888" s="161" t="s">
        <v>2246</v>
      </c>
      <c r="C4888" s="162">
        <v>5900001352025</v>
      </c>
      <c r="D4888" s="163">
        <v>45888</v>
      </c>
      <c r="E4888" s="164">
        <v>45922</v>
      </c>
      <c r="F4888" s="165">
        <v>13.41</v>
      </c>
      <c r="G4888" s="166" t="s">
        <v>2261</v>
      </c>
      <c r="H4888" s="161" t="s">
        <v>2019</v>
      </c>
      <c r="I4888" s="161" t="s">
        <v>6249</v>
      </c>
      <c r="J4888" s="161" t="s">
        <v>460</v>
      </c>
      <c r="K4888" s="167"/>
      <c r="L4888" s="168" t="s">
        <v>749</v>
      </c>
      <c r="M4888" s="168" t="s">
        <v>461</v>
      </c>
    </row>
    <row r="4889" spans="1:13" s="169" customFormat="1" x14ac:dyDescent="0.4">
      <c r="A4889" s="161" t="s">
        <v>2027</v>
      </c>
      <c r="B4889" s="161" t="s">
        <v>2246</v>
      </c>
      <c r="C4889" s="162">
        <v>5900001352025</v>
      </c>
      <c r="D4889" s="163">
        <v>45888</v>
      </c>
      <c r="E4889" s="164">
        <v>45922</v>
      </c>
      <c r="F4889" s="165">
        <v>338.29</v>
      </c>
      <c r="G4889" s="166" t="s">
        <v>2260</v>
      </c>
      <c r="H4889" s="161" t="s">
        <v>2020</v>
      </c>
      <c r="I4889" s="161" t="s">
        <v>6250</v>
      </c>
      <c r="J4889" s="161" t="s">
        <v>460</v>
      </c>
      <c r="K4889" s="167"/>
      <c r="L4889" s="168" t="s">
        <v>749</v>
      </c>
      <c r="M4889" s="168" t="s">
        <v>461</v>
      </c>
    </row>
    <row r="4890" spans="1:13" s="169" customFormat="1" x14ac:dyDescent="0.4">
      <c r="A4890" s="161" t="s">
        <v>2307</v>
      </c>
      <c r="B4890" s="161" t="s">
        <v>2310</v>
      </c>
      <c r="C4890" s="162">
        <v>3500</v>
      </c>
      <c r="D4890" s="163">
        <v>45889</v>
      </c>
      <c r="E4890" s="164">
        <v>45922</v>
      </c>
      <c r="F4890" s="165">
        <v>882</v>
      </c>
      <c r="G4890" s="166" t="s">
        <v>2313</v>
      </c>
      <c r="H4890" s="161" t="s">
        <v>2315</v>
      </c>
      <c r="I4890" s="161" t="s">
        <v>6251</v>
      </c>
      <c r="J4890" s="161" t="s">
        <v>52</v>
      </c>
      <c r="K4890" s="167"/>
      <c r="L4890" s="168" t="s">
        <v>749</v>
      </c>
      <c r="M4890" s="168" t="s">
        <v>53</v>
      </c>
    </row>
    <row r="4891" spans="1:13" s="169" customFormat="1" x14ac:dyDescent="0.4">
      <c r="A4891" s="161" t="s">
        <v>2030</v>
      </c>
      <c r="B4891" s="161" t="s">
        <v>2242</v>
      </c>
      <c r="C4891" s="162">
        <v>17222025</v>
      </c>
      <c r="D4891" s="163">
        <v>45887</v>
      </c>
      <c r="E4891" s="164">
        <v>45922</v>
      </c>
      <c r="F4891" s="165">
        <v>78.08</v>
      </c>
      <c r="G4891" s="166" t="s">
        <v>2261</v>
      </c>
      <c r="H4891" s="161" t="s">
        <v>2019</v>
      </c>
      <c r="I4891" s="161" t="s">
        <v>6252</v>
      </c>
      <c r="J4891" s="161" t="s">
        <v>444</v>
      </c>
      <c r="K4891" s="167"/>
      <c r="L4891" s="168" t="s">
        <v>749</v>
      </c>
      <c r="M4891" s="168" t="s">
        <v>445</v>
      </c>
    </row>
    <row r="4892" spans="1:13" s="169" customFormat="1" x14ac:dyDescent="0.4">
      <c r="A4892" s="161" t="s">
        <v>2030</v>
      </c>
      <c r="B4892" s="161" t="s">
        <v>2242</v>
      </c>
      <c r="C4892" s="162">
        <v>17232025</v>
      </c>
      <c r="D4892" s="163">
        <v>45887</v>
      </c>
      <c r="E4892" s="164">
        <v>45922</v>
      </c>
      <c r="F4892" s="165">
        <v>3514.02</v>
      </c>
      <c r="G4892" s="166" t="s">
        <v>2260</v>
      </c>
      <c r="H4892" s="161" t="s">
        <v>2020</v>
      </c>
      <c r="I4892" s="161" t="s">
        <v>6253</v>
      </c>
      <c r="J4892" s="161" t="s">
        <v>470</v>
      </c>
      <c r="K4892" s="167"/>
      <c r="L4892" s="168" t="s">
        <v>749</v>
      </c>
      <c r="M4892" s="168" t="s">
        <v>471</v>
      </c>
    </row>
    <row r="4893" spans="1:13" s="169" customFormat="1" x14ac:dyDescent="0.4">
      <c r="A4893" s="161" t="s">
        <v>2030</v>
      </c>
      <c r="B4893" s="161" t="s">
        <v>2242</v>
      </c>
      <c r="C4893" s="162">
        <v>17242025</v>
      </c>
      <c r="D4893" s="163">
        <v>45887</v>
      </c>
      <c r="E4893" s="164">
        <v>45922</v>
      </c>
      <c r="F4893" s="165">
        <v>685.69</v>
      </c>
      <c r="G4893" s="166" t="s">
        <v>2261</v>
      </c>
      <c r="H4893" s="161" t="s">
        <v>2019</v>
      </c>
      <c r="I4893" s="161" t="s">
        <v>6254</v>
      </c>
      <c r="J4893" s="161" t="s">
        <v>470</v>
      </c>
      <c r="K4893" s="167"/>
      <c r="L4893" s="168" t="s">
        <v>749</v>
      </c>
      <c r="M4893" s="168" t="s">
        <v>471</v>
      </c>
    </row>
    <row r="4894" spans="1:13" s="169" customFormat="1" x14ac:dyDescent="0.4">
      <c r="A4894" s="161" t="s">
        <v>2030</v>
      </c>
      <c r="B4894" s="161" t="s">
        <v>2242</v>
      </c>
      <c r="C4894" s="162">
        <v>17252025</v>
      </c>
      <c r="D4894" s="163">
        <v>45887</v>
      </c>
      <c r="E4894" s="164">
        <v>45922</v>
      </c>
      <c r="F4894" s="165">
        <v>28.82</v>
      </c>
      <c r="G4894" s="166" t="s">
        <v>2261</v>
      </c>
      <c r="H4894" s="161" t="s">
        <v>2019</v>
      </c>
      <c r="I4894" s="161" t="s">
        <v>6255</v>
      </c>
      <c r="J4894" s="161" t="s">
        <v>416</v>
      </c>
      <c r="K4894" s="167"/>
      <c r="L4894" s="168" t="s">
        <v>749</v>
      </c>
      <c r="M4894" s="168" t="s">
        <v>417</v>
      </c>
    </row>
    <row r="4895" spans="1:13" s="169" customFormat="1" x14ac:dyDescent="0.4">
      <c r="A4895" s="161" t="s">
        <v>2030</v>
      </c>
      <c r="B4895" s="161" t="s">
        <v>2242</v>
      </c>
      <c r="C4895" s="162">
        <v>17272025</v>
      </c>
      <c r="D4895" s="163">
        <v>45887</v>
      </c>
      <c r="E4895" s="164">
        <v>45922</v>
      </c>
      <c r="F4895" s="165">
        <v>11997.99</v>
      </c>
      <c r="G4895" s="166" t="s">
        <v>2260</v>
      </c>
      <c r="H4895" s="161" t="s">
        <v>2020</v>
      </c>
      <c r="I4895" s="161" t="s">
        <v>6256</v>
      </c>
      <c r="J4895" s="161" t="s">
        <v>160</v>
      </c>
      <c r="K4895" s="167"/>
      <c r="L4895" s="168" t="s">
        <v>749</v>
      </c>
      <c r="M4895" s="168" t="s">
        <v>161</v>
      </c>
    </row>
    <row r="4896" spans="1:13" s="169" customFormat="1" x14ac:dyDescent="0.4">
      <c r="A4896" s="161" t="s">
        <v>2030</v>
      </c>
      <c r="B4896" s="161" t="s">
        <v>2242</v>
      </c>
      <c r="C4896" s="162">
        <v>17282025</v>
      </c>
      <c r="D4896" s="163">
        <v>45887</v>
      </c>
      <c r="E4896" s="164">
        <v>45922</v>
      </c>
      <c r="F4896" s="165">
        <v>14866.3</v>
      </c>
      <c r="G4896" s="166" t="s">
        <v>2260</v>
      </c>
      <c r="H4896" s="161" t="s">
        <v>2020</v>
      </c>
      <c r="I4896" s="161" t="s">
        <v>6257</v>
      </c>
      <c r="J4896" s="161" t="s">
        <v>442</v>
      </c>
      <c r="K4896" s="167"/>
      <c r="L4896" s="168" t="s">
        <v>749</v>
      </c>
      <c r="M4896" s="168" t="s">
        <v>443</v>
      </c>
    </row>
    <row r="4897" spans="1:13" s="169" customFormat="1" x14ac:dyDescent="0.4">
      <c r="A4897" s="161" t="s">
        <v>2030</v>
      </c>
      <c r="B4897" s="161" t="s">
        <v>2242</v>
      </c>
      <c r="C4897" s="162">
        <v>17292025</v>
      </c>
      <c r="D4897" s="163">
        <v>45887</v>
      </c>
      <c r="E4897" s="164">
        <v>45922</v>
      </c>
      <c r="F4897" s="165">
        <v>4779.1000000000004</v>
      </c>
      <c r="G4897" s="166" t="s">
        <v>2261</v>
      </c>
      <c r="H4897" s="161" t="s">
        <v>2019</v>
      </c>
      <c r="I4897" s="161" t="s">
        <v>6258</v>
      </c>
      <c r="J4897" s="161" t="s">
        <v>28</v>
      </c>
      <c r="K4897" s="167"/>
      <c r="L4897" s="168" t="s">
        <v>749</v>
      </c>
      <c r="M4897" s="168" t="s">
        <v>29</v>
      </c>
    </row>
    <row r="4898" spans="1:13" s="169" customFormat="1" x14ac:dyDescent="0.4">
      <c r="A4898" s="161" t="s">
        <v>2030</v>
      </c>
      <c r="B4898" s="161" t="s">
        <v>2242</v>
      </c>
      <c r="C4898" s="162">
        <v>17302025</v>
      </c>
      <c r="D4898" s="163">
        <v>45887</v>
      </c>
      <c r="E4898" s="164">
        <v>45922</v>
      </c>
      <c r="F4898" s="165">
        <v>6528.52</v>
      </c>
      <c r="G4898" s="166" t="s">
        <v>2261</v>
      </c>
      <c r="H4898" s="161" t="s">
        <v>2019</v>
      </c>
      <c r="I4898" s="161" t="s">
        <v>6259</v>
      </c>
      <c r="J4898" s="161" t="s">
        <v>164</v>
      </c>
      <c r="K4898" s="167"/>
      <c r="L4898" s="168" t="s">
        <v>749</v>
      </c>
      <c r="M4898" s="168" t="s">
        <v>165</v>
      </c>
    </row>
    <row r="4899" spans="1:13" s="169" customFormat="1" x14ac:dyDescent="0.4">
      <c r="A4899" s="161" t="s">
        <v>2030</v>
      </c>
      <c r="B4899" s="161" t="s">
        <v>2242</v>
      </c>
      <c r="C4899" s="162">
        <v>17312025</v>
      </c>
      <c r="D4899" s="163">
        <v>45887</v>
      </c>
      <c r="E4899" s="164">
        <v>45922</v>
      </c>
      <c r="F4899" s="165">
        <v>18277.169999999998</v>
      </c>
      <c r="G4899" s="166" t="s">
        <v>2260</v>
      </c>
      <c r="H4899" s="161" t="s">
        <v>2020</v>
      </c>
      <c r="I4899" s="161" t="s">
        <v>6260</v>
      </c>
      <c r="J4899" s="161" t="s">
        <v>164</v>
      </c>
      <c r="K4899" s="167"/>
      <c r="L4899" s="168" t="s">
        <v>749</v>
      </c>
      <c r="M4899" s="168" t="s">
        <v>165</v>
      </c>
    </row>
    <row r="4900" spans="1:13" s="169" customFormat="1" x14ac:dyDescent="0.4">
      <c r="A4900" s="161" t="s">
        <v>2030</v>
      </c>
      <c r="B4900" s="161" t="s">
        <v>2242</v>
      </c>
      <c r="C4900" s="162">
        <v>17322025</v>
      </c>
      <c r="D4900" s="163">
        <v>45887</v>
      </c>
      <c r="E4900" s="164">
        <v>45922</v>
      </c>
      <c r="F4900" s="165">
        <v>1829.47</v>
      </c>
      <c r="G4900" s="166" t="s">
        <v>2260</v>
      </c>
      <c r="H4900" s="161" t="s">
        <v>2020</v>
      </c>
      <c r="I4900" s="161" t="s">
        <v>6261</v>
      </c>
      <c r="J4900" s="161" t="s">
        <v>20</v>
      </c>
      <c r="K4900" s="167"/>
      <c r="L4900" s="168" t="s">
        <v>749</v>
      </c>
      <c r="M4900" s="168" t="s">
        <v>21</v>
      </c>
    </row>
    <row r="4901" spans="1:13" s="169" customFormat="1" x14ac:dyDescent="0.4">
      <c r="A4901" s="161" t="s">
        <v>2030</v>
      </c>
      <c r="B4901" s="161" t="s">
        <v>2242</v>
      </c>
      <c r="C4901" s="162">
        <v>17332025</v>
      </c>
      <c r="D4901" s="163">
        <v>45887</v>
      </c>
      <c r="E4901" s="164">
        <v>45922</v>
      </c>
      <c r="F4901" s="165">
        <v>1162.7</v>
      </c>
      <c r="G4901" s="166" t="s">
        <v>2260</v>
      </c>
      <c r="H4901" s="161" t="s">
        <v>2020</v>
      </c>
      <c r="I4901" s="161" t="s">
        <v>6261</v>
      </c>
      <c r="J4901" s="161" t="s">
        <v>20</v>
      </c>
      <c r="K4901" s="167"/>
      <c r="L4901" s="168" t="s">
        <v>749</v>
      </c>
      <c r="M4901" s="168" t="s">
        <v>21</v>
      </c>
    </row>
    <row r="4902" spans="1:13" s="169" customFormat="1" x14ac:dyDescent="0.4">
      <c r="A4902" s="161" t="s">
        <v>2030</v>
      </c>
      <c r="B4902" s="161" t="s">
        <v>2242</v>
      </c>
      <c r="C4902" s="162">
        <v>17362025</v>
      </c>
      <c r="D4902" s="163">
        <v>45887</v>
      </c>
      <c r="E4902" s="164">
        <v>45922</v>
      </c>
      <c r="F4902" s="165">
        <v>35.92</v>
      </c>
      <c r="G4902" s="166" t="s">
        <v>2260</v>
      </c>
      <c r="H4902" s="161" t="s">
        <v>2020</v>
      </c>
      <c r="I4902" s="161" t="s">
        <v>6262</v>
      </c>
      <c r="J4902" s="161" t="s">
        <v>158</v>
      </c>
      <c r="K4902" s="167"/>
      <c r="L4902" s="168" t="s">
        <v>749</v>
      </c>
      <c r="M4902" s="168" t="s">
        <v>159</v>
      </c>
    </row>
    <row r="4903" spans="1:13" s="169" customFormat="1" x14ac:dyDescent="0.4">
      <c r="A4903" s="161" t="s">
        <v>2030</v>
      </c>
      <c r="B4903" s="161" t="s">
        <v>2242</v>
      </c>
      <c r="C4903" s="162">
        <v>17372025</v>
      </c>
      <c r="D4903" s="163">
        <v>45887</v>
      </c>
      <c r="E4903" s="164">
        <v>45922</v>
      </c>
      <c r="F4903" s="165">
        <v>118.66</v>
      </c>
      <c r="G4903" s="166" t="s">
        <v>2261</v>
      </c>
      <c r="H4903" s="161" t="s">
        <v>2019</v>
      </c>
      <c r="I4903" s="161" t="s">
        <v>6263</v>
      </c>
      <c r="J4903" s="161" t="s">
        <v>448</v>
      </c>
      <c r="K4903" s="167"/>
      <c r="L4903" s="168" t="s">
        <v>749</v>
      </c>
      <c r="M4903" s="168" t="s">
        <v>449</v>
      </c>
    </row>
    <row r="4904" spans="1:13" s="169" customFormat="1" x14ac:dyDescent="0.4">
      <c r="A4904" s="161" t="s">
        <v>2030</v>
      </c>
      <c r="B4904" s="161" t="s">
        <v>2242</v>
      </c>
      <c r="C4904" s="162">
        <v>17382025</v>
      </c>
      <c r="D4904" s="163">
        <v>45887</v>
      </c>
      <c r="E4904" s="164">
        <v>45922</v>
      </c>
      <c r="F4904" s="165">
        <v>2426.67</v>
      </c>
      <c r="G4904" s="166" t="s">
        <v>2261</v>
      </c>
      <c r="H4904" s="161" t="s">
        <v>2019</v>
      </c>
      <c r="I4904" s="161" t="s">
        <v>6264</v>
      </c>
      <c r="J4904" s="161" t="s">
        <v>158</v>
      </c>
      <c r="K4904" s="167"/>
      <c r="L4904" s="168" t="s">
        <v>749</v>
      </c>
      <c r="M4904" s="168" t="s">
        <v>159</v>
      </c>
    </row>
    <row r="4905" spans="1:13" s="169" customFormat="1" x14ac:dyDescent="0.4">
      <c r="A4905" s="161" t="s">
        <v>2030</v>
      </c>
      <c r="B4905" s="161" t="s">
        <v>2242</v>
      </c>
      <c r="C4905" s="162">
        <v>17392025</v>
      </c>
      <c r="D4905" s="163">
        <v>45887</v>
      </c>
      <c r="E4905" s="164">
        <v>45922</v>
      </c>
      <c r="F4905" s="165">
        <v>7873.79</v>
      </c>
      <c r="G4905" s="166" t="s">
        <v>2260</v>
      </c>
      <c r="H4905" s="161" t="s">
        <v>2020</v>
      </c>
      <c r="I4905" s="161" t="s">
        <v>6262</v>
      </c>
      <c r="J4905" s="161" t="s">
        <v>158</v>
      </c>
      <c r="K4905" s="167"/>
      <c r="L4905" s="168" t="s">
        <v>749</v>
      </c>
      <c r="M4905" s="168" t="s">
        <v>159</v>
      </c>
    </row>
    <row r="4906" spans="1:13" s="169" customFormat="1" x14ac:dyDescent="0.4">
      <c r="A4906" s="161" t="s">
        <v>2030</v>
      </c>
      <c r="B4906" s="161" t="s">
        <v>2242</v>
      </c>
      <c r="C4906" s="162">
        <v>17422025</v>
      </c>
      <c r="D4906" s="163">
        <v>45887</v>
      </c>
      <c r="E4906" s="164">
        <v>45922</v>
      </c>
      <c r="F4906" s="165">
        <v>2509.08</v>
      </c>
      <c r="G4906" s="166" t="s">
        <v>2260</v>
      </c>
      <c r="H4906" s="161" t="s">
        <v>2020</v>
      </c>
      <c r="I4906" s="161" t="s">
        <v>6265</v>
      </c>
      <c r="J4906" s="161" t="s">
        <v>156</v>
      </c>
      <c r="K4906" s="167"/>
      <c r="L4906" s="168" t="s">
        <v>749</v>
      </c>
      <c r="M4906" s="168" t="s">
        <v>157</v>
      </c>
    </row>
    <row r="4907" spans="1:13" s="169" customFormat="1" x14ac:dyDescent="0.4">
      <c r="A4907" s="161" t="s">
        <v>2030</v>
      </c>
      <c r="B4907" s="161" t="s">
        <v>2242</v>
      </c>
      <c r="C4907" s="162">
        <v>17432025</v>
      </c>
      <c r="D4907" s="163">
        <v>45887</v>
      </c>
      <c r="E4907" s="164">
        <v>45922</v>
      </c>
      <c r="F4907" s="165">
        <v>8135.06</v>
      </c>
      <c r="G4907" s="166" t="s">
        <v>2260</v>
      </c>
      <c r="H4907" s="161" t="s">
        <v>2020</v>
      </c>
      <c r="I4907" s="161" t="s">
        <v>6265</v>
      </c>
      <c r="J4907" s="161" t="s">
        <v>156</v>
      </c>
      <c r="K4907" s="167"/>
      <c r="L4907" s="168" t="s">
        <v>749</v>
      </c>
      <c r="M4907" s="168" t="s">
        <v>1900</v>
      </c>
    </row>
    <row r="4908" spans="1:13" s="169" customFormat="1" x14ac:dyDescent="0.4">
      <c r="A4908" s="161" t="s">
        <v>2030</v>
      </c>
      <c r="B4908" s="161" t="s">
        <v>2242</v>
      </c>
      <c r="C4908" s="162">
        <v>17442025</v>
      </c>
      <c r="D4908" s="163">
        <v>45887</v>
      </c>
      <c r="E4908" s="164">
        <v>45922</v>
      </c>
      <c r="F4908" s="165">
        <v>14379.52</v>
      </c>
      <c r="G4908" s="166" t="s">
        <v>2261</v>
      </c>
      <c r="H4908" s="161" t="s">
        <v>2019</v>
      </c>
      <c r="I4908" s="161" t="s">
        <v>6266</v>
      </c>
      <c r="J4908" s="161" t="s">
        <v>162</v>
      </c>
      <c r="K4908" s="167"/>
      <c r="L4908" s="168" t="s">
        <v>749</v>
      </c>
      <c r="M4908" s="168" t="s">
        <v>1900</v>
      </c>
    </row>
    <row r="4909" spans="1:13" s="169" customFormat="1" x14ac:dyDescent="0.4">
      <c r="A4909" s="161" t="s">
        <v>2030</v>
      </c>
      <c r="B4909" s="161" t="s">
        <v>2242</v>
      </c>
      <c r="C4909" s="162">
        <v>17452025</v>
      </c>
      <c r="D4909" s="163">
        <v>45887</v>
      </c>
      <c r="E4909" s="164">
        <v>45922</v>
      </c>
      <c r="F4909" s="165">
        <v>3635.64</v>
      </c>
      <c r="G4909" s="166" t="s">
        <v>2260</v>
      </c>
      <c r="H4909" s="161" t="s">
        <v>2020</v>
      </c>
      <c r="I4909" s="161" t="s">
        <v>6267</v>
      </c>
      <c r="J4909" s="161" t="s">
        <v>28</v>
      </c>
      <c r="K4909" s="167"/>
      <c r="L4909" s="168" t="s">
        <v>749</v>
      </c>
      <c r="M4909" s="168" t="s">
        <v>29</v>
      </c>
    </row>
    <row r="4910" spans="1:13" s="169" customFormat="1" x14ac:dyDescent="0.4">
      <c r="A4910" s="161" t="s">
        <v>2030</v>
      </c>
      <c r="B4910" s="161" t="s">
        <v>2242</v>
      </c>
      <c r="C4910" s="162">
        <v>17462025</v>
      </c>
      <c r="D4910" s="163">
        <v>45887</v>
      </c>
      <c r="E4910" s="164">
        <v>45922</v>
      </c>
      <c r="F4910" s="165">
        <v>456.38</v>
      </c>
      <c r="G4910" s="166" t="s">
        <v>2261</v>
      </c>
      <c r="H4910" s="161" t="s">
        <v>2019</v>
      </c>
      <c r="I4910" s="161" t="s">
        <v>6268</v>
      </c>
      <c r="J4910" s="161" t="s">
        <v>22</v>
      </c>
      <c r="K4910" s="167"/>
      <c r="L4910" s="168" t="s">
        <v>749</v>
      </c>
      <c r="M4910" s="168" t="s">
        <v>23</v>
      </c>
    </row>
    <row r="4911" spans="1:13" s="169" customFormat="1" x14ac:dyDescent="0.4">
      <c r="A4911" s="161" t="s">
        <v>2030</v>
      </c>
      <c r="B4911" s="161" t="s">
        <v>2242</v>
      </c>
      <c r="C4911" s="162">
        <v>17472025</v>
      </c>
      <c r="D4911" s="163">
        <v>45887</v>
      </c>
      <c r="E4911" s="164">
        <v>45922</v>
      </c>
      <c r="F4911" s="165">
        <v>7688.03</v>
      </c>
      <c r="G4911" s="166" t="s">
        <v>2260</v>
      </c>
      <c r="H4911" s="161" t="s">
        <v>2020</v>
      </c>
      <c r="I4911" s="161" t="s">
        <v>6262</v>
      </c>
      <c r="J4911" s="161" t="s">
        <v>158</v>
      </c>
      <c r="K4911" s="167"/>
      <c r="L4911" s="168" t="s">
        <v>749</v>
      </c>
      <c r="M4911" s="168" t="s">
        <v>159</v>
      </c>
    </row>
    <row r="4912" spans="1:13" s="169" customFormat="1" x14ac:dyDescent="0.4">
      <c r="A4912" s="161" t="s">
        <v>2030</v>
      </c>
      <c r="B4912" s="161" t="s">
        <v>2452</v>
      </c>
      <c r="C4912" s="162">
        <v>17502025</v>
      </c>
      <c r="D4912" s="163">
        <v>45887</v>
      </c>
      <c r="E4912" s="164">
        <v>45922</v>
      </c>
      <c r="F4912" s="165">
        <v>13047.21</v>
      </c>
      <c r="G4912" s="166" t="s">
        <v>2260</v>
      </c>
      <c r="H4912" s="161" t="s">
        <v>2020</v>
      </c>
      <c r="I4912" s="161" t="s">
        <v>6269</v>
      </c>
      <c r="J4912" s="161" t="s">
        <v>160</v>
      </c>
      <c r="K4912" s="167"/>
      <c r="L4912" s="168" t="s">
        <v>749</v>
      </c>
      <c r="M4912" s="168" t="s">
        <v>161</v>
      </c>
    </row>
    <row r="4913" spans="1:13" s="169" customFormat="1" x14ac:dyDescent="0.4">
      <c r="A4913" s="161" t="s">
        <v>2030</v>
      </c>
      <c r="B4913" s="161" t="s">
        <v>2452</v>
      </c>
      <c r="C4913" s="162">
        <v>17512025</v>
      </c>
      <c r="D4913" s="163">
        <v>45887</v>
      </c>
      <c r="E4913" s="164">
        <v>45922</v>
      </c>
      <c r="F4913" s="165">
        <v>42302.3</v>
      </c>
      <c r="G4913" s="166" t="s">
        <v>2260</v>
      </c>
      <c r="H4913" s="161" t="s">
        <v>2020</v>
      </c>
      <c r="I4913" s="161" t="s">
        <v>6270</v>
      </c>
      <c r="J4913" s="161" t="s">
        <v>162</v>
      </c>
      <c r="K4913" s="167"/>
      <c r="L4913" s="168" t="s">
        <v>749</v>
      </c>
      <c r="M4913" s="168" t="s">
        <v>163</v>
      </c>
    </row>
    <row r="4914" spans="1:13" s="169" customFormat="1" x14ac:dyDescent="0.4">
      <c r="A4914" s="161" t="s">
        <v>2030</v>
      </c>
      <c r="B4914" s="161" t="s">
        <v>2452</v>
      </c>
      <c r="C4914" s="162">
        <v>17522025</v>
      </c>
      <c r="D4914" s="163">
        <v>45887</v>
      </c>
      <c r="E4914" s="164">
        <v>45922</v>
      </c>
      <c r="F4914" s="165">
        <v>9081.81</v>
      </c>
      <c r="G4914" s="166" t="s">
        <v>2261</v>
      </c>
      <c r="H4914" s="161" t="s">
        <v>2019</v>
      </c>
      <c r="I4914" s="161" t="s">
        <v>6271</v>
      </c>
      <c r="J4914" s="161" t="s">
        <v>20</v>
      </c>
      <c r="K4914" s="167"/>
      <c r="L4914" s="168" t="s">
        <v>749</v>
      </c>
      <c r="M4914" s="168" t="s">
        <v>21</v>
      </c>
    </row>
    <row r="4915" spans="1:13" s="169" customFormat="1" x14ac:dyDescent="0.4">
      <c r="A4915" s="161" t="s">
        <v>2030</v>
      </c>
      <c r="B4915" s="161" t="s">
        <v>2452</v>
      </c>
      <c r="C4915" s="162">
        <v>17532025</v>
      </c>
      <c r="D4915" s="163">
        <v>45887</v>
      </c>
      <c r="E4915" s="164">
        <v>45922</v>
      </c>
      <c r="F4915" s="165">
        <v>18905.310000000001</v>
      </c>
      <c r="G4915" s="166" t="s">
        <v>2260</v>
      </c>
      <c r="H4915" s="161" t="s">
        <v>2020</v>
      </c>
      <c r="I4915" s="161" t="s">
        <v>6272</v>
      </c>
      <c r="J4915" s="161" t="s">
        <v>164</v>
      </c>
      <c r="K4915" s="167"/>
      <c r="L4915" s="168" t="s">
        <v>749</v>
      </c>
      <c r="M4915" s="168" t="s">
        <v>165</v>
      </c>
    </row>
    <row r="4916" spans="1:13" s="169" customFormat="1" x14ac:dyDescent="0.4">
      <c r="A4916" s="161" t="s">
        <v>2030</v>
      </c>
      <c r="B4916" s="161" t="s">
        <v>2452</v>
      </c>
      <c r="C4916" s="162">
        <v>17542025</v>
      </c>
      <c r="D4916" s="163">
        <v>45887</v>
      </c>
      <c r="E4916" s="164">
        <v>45922</v>
      </c>
      <c r="F4916" s="165">
        <v>114.1</v>
      </c>
      <c r="G4916" s="166" t="s">
        <v>2261</v>
      </c>
      <c r="H4916" s="161" t="s">
        <v>2019</v>
      </c>
      <c r="I4916" s="161" t="s">
        <v>6273</v>
      </c>
      <c r="J4916" s="161" t="s">
        <v>499</v>
      </c>
      <c r="K4916" s="167"/>
      <c r="L4916" s="168" t="s">
        <v>749</v>
      </c>
      <c r="M4916" s="168" t="s">
        <v>500</v>
      </c>
    </row>
    <row r="4917" spans="1:13" s="169" customFormat="1" x14ac:dyDescent="0.4">
      <c r="A4917" s="161" t="s">
        <v>2030</v>
      </c>
      <c r="B4917" s="161" t="s">
        <v>2452</v>
      </c>
      <c r="C4917" s="162">
        <v>17552025</v>
      </c>
      <c r="D4917" s="163">
        <v>45885</v>
      </c>
      <c r="E4917" s="164">
        <v>45922</v>
      </c>
      <c r="F4917" s="165">
        <v>4228.42</v>
      </c>
      <c r="G4917" s="166" t="s">
        <v>2260</v>
      </c>
      <c r="H4917" s="161" t="s">
        <v>2020</v>
      </c>
      <c r="I4917" s="161" t="s">
        <v>6274</v>
      </c>
      <c r="J4917" s="161" t="s">
        <v>22</v>
      </c>
      <c r="K4917" s="167"/>
      <c r="L4917" s="168" t="s">
        <v>749</v>
      </c>
      <c r="M4917" s="168" t="s">
        <v>23</v>
      </c>
    </row>
    <row r="4918" spans="1:13" s="169" customFormat="1" x14ac:dyDescent="0.4">
      <c r="A4918" s="161" t="s">
        <v>2206</v>
      </c>
      <c r="B4918" s="161"/>
      <c r="C4918" s="162" t="s">
        <v>4173</v>
      </c>
      <c r="D4918" s="163">
        <v>45894</v>
      </c>
      <c r="E4918" s="164">
        <v>45922</v>
      </c>
      <c r="F4918" s="165">
        <v>13491.47</v>
      </c>
      <c r="G4918" s="166" t="s">
        <v>2258</v>
      </c>
      <c r="H4918" s="161" t="s">
        <v>2021</v>
      </c>
      <c r="I4918" s="161" t="s">
        <v>6010</v>
      </c>
      <c r="J4918" s="161" t="s">
        <v>196</v>
      </c>
      <c r="K4918" s="167"/>
      <c r="L4918" s="168" t="s">
        <v>749</v>
      </c>
      <c r="M4918" s="168" t="s">
        <v>197</v>
      </c>
    </row>
    <row r="4919" spans="1:13" s="169" customFormat="1" x14ac:dyDescent="0.4">
      <c r="A4919" s="161" t="s">
        <v>2206</v>
      </c>
      <c r="B4919" s="161"/>
      <c r="C4919" s="162" t="s">
        <v>4174</v>
      </c>
      <c r="D4919" s="163">
        <v>45870</v>
      </c>
      <c r="E4919" s="164">
        <v>45922</v>
      </c>
      <c r="F4919" s="165">
        <v>2831.29</v>
      </c>
      <c r="G4919" s="166" t="s">
        <v>2258</v>
      </c>
      <c r="H4919" s="161" t="s">
        <v>2021</v>
      </c>
      <c r="I4919" s="161" t="s">
        <v>6010</v>
      </c>
      <c r="J4919" s="161" t="s">
        <v>196</v>
      </c>
      <c r="K4919" s="167"/>
      <c r="L4919" s="168" t="s">
        <v>749</v>
      </c>
      <c r="M4919" s="168" t="s">
        <v>197</v>
      </c>
    </row>
    <row r="4920" spans="1:13" s="169" customFormat="1" x14ac:dyDescent="0.4">
      <c r="A4920" s="161" t="s">
        <v>2206</v>
      </c>
      <c r="B4920" s="161"/>
      <c r="C4920" s="162" t="s">
        <v>4175</v>
      </c>
      <c r="D4920" s="163">
        <v>45870</v>
      </c>
      <c r="E4920" s="164">
        <v>45922</v>
      </c>
      <c r="F4920" s="165">
        <v>3460.47</v>
      </c>
      <c r="G4920" s="166" t="s">
        <v>2258</v>
      </c>
      <c r="H4920" s="161" t="s">
        <v>2021</v>
      </c>
      <c r="I4920" s="161" t="s">
        <v>6010</v>
      </c>
      <c r="J4920" s="161" t="s">
        <v>196</v>
      </c>
      <c r="K4920" s="167"/>
      <c r="L4920" s="168" t="s">
        <v>749</v>
      </c>
      <c r="M4920" s="168" t="s">
        <v>197</v>
      </c>
    </row>
    <row r="4921" spans="1:13" s="169" customFormat="1" x14ac:dyDescent="0.4">
      <c r="A4921" s="161" t="s">
        <v>506</v>
      </c>
      <c r="B4921" s="161"/>
      <c r="C4921" s="162" t="s">
        <v>4176</v>
      </c>
      <c r="D4921" s="163">
        <v>45894</v>
      </c>
      <c r="E4921" s="164">
        <v>45922</v>
      </c>
      <c r="F4921" s="165">
        <v>1541</v>
      </c>
      <c r="G4921" s="166" t="s">
        <v>2258</v>
      </c>
      <c r="H4921" s="161" t="s">
        <v>2021</v>
      </c>
      <c r="I4921" s="161" t="s">
        <v>6015</v>
      </c>
      <c r="J4921" s="161" t="s">
        <v>218</v>
      </c>
      <c r="K4921" s="167"/>
      <c r="L4921" s="168" t="s">
        <v>749</v>
      </c>
      <c r="M4921" s="168" t="s">
        <v>219</v>
      </c>
    </row>
    <row r="4922" spans="1:13" s="169" customFormat="1" x14ac:dyDescent="0.4">
      <c r="A4922" s="161" t="s">
        <v>506</v>
      </c>
      <c r="B4922" s="161"/>
      <c r="C4922" s="162" t="s">
        <v>4177</v>
      </c>
      <c r="D4922" s="163">
        <v>45870</v>
      </c>
      <c r="E4922" s="164">
        <v>45922</v>
      </c>
      <c r="F4922" s="165">
        <v>314.35000000000002</v>
      </c>
      <c r="G4922" s="166" t="s">
        <v>2258</v>
      </c>
      <c r="H4922" s="161" t="s">
        <v>2021</v>
      </c>
      <c r="I4922" s="161" t="s">
        <v>6015</v>
      </c>
      <c r="J4922" s="161" t="s">
        <v>218</v>
      </c>
      <c r="K4922" s="167"/>
      <c r="L4922" s="168" t="s">
        <v>749</v>
      </c>
      <c r="M4922" s="168" t="s">
        <v>219</v>
      </c>
    </row>
    <row r="4923" spans="1:13" s="169" customFormat="1" x14ac:dyDescent="0.4">
      <c r="A4923" s="161" t="s">
        <v>506</v>
      </c>
      <c r="B4923" s="161"/>
      <c r="C4923" s="162" t="s">
        <v>4178</v>
      </c>
      <c r="D4923" s="163">
        <v>45870</v>
      </c>
      <c r="E4923" s="164">
        <v>45922</v>
      </c>
      <c r="F4923" s="165">
        <v>384.2</v>
      </c>
      <c r="G4923" s="166" t="s">
        <v>2258</v>
      </c>
      <c r="H4923" s="161" t="s">
        <v>2021</v>
      </c>
      <c r="I4923" s="161" t="s">
        <v>6015</v>
      </c>
      <c r="J4923" s="161" t="s">
        <v>218</v>
      </c>
      <c r="K4923" s="167"/>
      <c r="L4923" s="168" t="s">
        <v>749</v>
      </c>
      <c r="M4923" s="168" t="s">
        <v>219</v>
      </c>
    </row>
    <row r="4924" spans="1:13" s="169" customFormat="1" x14ac:dyDescent="0.4">
      <c r="A4924" s="161" t="s">
        <v>507</v>
      </c>
      <c r="B4924" s="161"/>
      <c r="C4924" s="162" t="s">
        <v>4179</v>
      </c>
      <c r="D4924" s="163">
        <v>45870</v>
      </c>
      <c r="E4924" s="164">
        <v>45922</v>
      </c>
      <c r="F4924" s="165">
        <v>1300.54</v>
      </c>
      <c r="G4924" s="166" t="s">
        <v>2258</v>
      </c>
      <c r="H4924" s="161" t="s">
        <v>2021</v>
      </c>
      <c r="I4924" s="161" t="s">
        <v>6046</v>
      </c>
      <c r="J4924" s="161" t="s">
        <v>424</v>
      </c>
      <c r="K4924" s="167"/>
      <c r="L4924" s="168" t="s">
        <v>749</v>
      </c>
      <c r="M4924" s="168" t="s">
        <v>425</v>
      </c>
    </row>
    <row r="4925" spans="1:13" s="169" customFormat="1" x14ac:dyDescent="0.4">
      <c r="A4925" s="161" t="s">
        <v>2065</v>
      </c>
      <c r="B4925" s="161" t="s">
        <v>2252</v>
      </c>
      <c r="C4925" s="162">
        <v>82025</v>
      </c>
      <c r="D4925" s="163">
        <v>45901</v>
      </c>
      <c r="E4925" s="164">
        <v>45922</v>
      </c>
      <c r="F4925" s="165">
        <v>13201.47</v>
      </c>
      <c r="G4925" s="166" t="s">
        <v>2266</v>
      </c>
      <c r="H4925" s="161" t="s">
        <v>2056</v>
      </c>
      <c r="I4925" s="161" t="s">
        <v>6155</v>
      </c>
      <c r="J4925" s="161" t="s">
        <v>192</v>
      </c>
      <c r="K4925" s="167"/>
      <c r="L4925" s="168" t="s">
        <v>749</v>
      </c>
      <c r="M4925" s="168" t="s">
        <v>193</v>
      </c>
    </row>
    <row r="4926" spans="1:13" s="169" customFormat="1" x14ac:dyDescent="0.4">
      <c r="A4926" s="161" t="s">
        <v>2207</v>
      </c>
      <c r="B4926" s="161"/>
      <c r="C4926" s="162" t="s">
        <v>4180</v>
      </c>
      <c r="D4926" s="163">
        <v>45870</v>
      </c>
      <c r="E4926" s="164">
        <v>45922</v>
      </c>
      <c r="F4926" s="165">
        <v>954.53</v>
      </c>
      <c r="G4926" s="166" t="s">
        <v>2258</v>
      </c>
      <c r="H4926" s="161" t="s">
        <v>2021</v>
      </c>
      <c r="I4926" s="161" t="s">
        <v>6013</v>
      </c>
      <c r="J4926" s="161" t="s">
        <v>98</v>
      </c>
      <c r="K4926" s="167"/>
      <c r="L4926" s="168" t="s">
        <v>749</v>
      </c>
      <c r="M4926" s="168" t="s">
        <v>99</v>
      </c>
    </row>
    <row r="4927" spans="1:13" s="169" customFormat="1" x14ac:dyDescent="0.4">
      <c r="A4927" s="161" t="s">
        <v>2207</v>
      </c>
      <c r="B4927" s="161"/>
      <c r="C4927" s="162" t="s">
        <v>4181</v>
      </c>
      <c r="D4927" s="163">
        <v>45894</v>
      </c>
      <c r="E4927" s="164">
        <v>45922</v>
      </c>
      <c r="F4927" s="165">
        <v>9297.31</v>
      </c>
      <c r="G4927" s="166" t="s">
        <v>2258</v>
      </c>
      <c r="H4927" s="161" t="s">
        <v>2021</v>
      </c>
      <c r="I4927" s="161" t="s">
        <v>6013</v>
      </c>
      <c r="J4927" s="161" t="s">
        <v>98</v>
      </c>
      <c r="K4927" s="167"/>
      <c r="L4927" s="168" t="s">
        <v>749</v>
      </c>
      <c r="M4927" s="168" t="s">
        <v>99</v>
      </c>
    </row>
    <row r="4928" spans="1:13" s="169" customFormat="1" x14ac:dyDescent="0.4">
      <c r="A4928" s="161" t="s">
        <v>2208</v>
      </c>
      <c r="B4928" s="161"/>
      <c r="C4928" s="162" t="s">
        <v>4182</v>
      </c>
      <c r="D4928" s="163">
        <v>45870</v>
      </c>
      <c r="E4928" s="164">
        <v>45922</v>
      </c>
      <c r="F4928" s="165">
        <v>1214.07</v>
      </c>
      <c r="G4928" s="166" t="s">
        <v>2258</v>
      </c>
      <c r="H4928" s="161" t="s">
        <v>2021</v>
      </c>
      <c r="I4928" s="161" t="s">
        <v>6020</v>
      </c>
      <c r="J4928" s="161" t="s">
        <v>224</v>
      </c>
      <c r="K4928" s="167"/>
      <c r="L4928" s="168" t="s">
        <v>749</v>
      </c>
      <c r="M4928" s="168" t="s">
        <v>225</v>
      </c>
    </row>
    <row r="4929" spans="1:13" s="169" customFormat="1" x14ac:dyDescent="0.4">
      <c r="A4929" s="161" t="s">
        <v>2208</v>
      </c>
      <c r="B4929" s="161"/>
      <c r="C4929" s="162" t="s">
        <v>4183</v>
      </c>
      <c r="D4929" s="163">
        <v>45870</v>
      </c>
      <c r="E4929" s="164">
        <v>45922</v>
      </c>
      <c r="F4929" s="165">
        <v>1483.86</v>
      </c>
      <c r="G4929" s="166" t="s">
        <v>2258</v>
      </c>
      <c r="H4929" s="161" t="s">
        <v>2021</v>
      </c>
      <c r="I4929" s="161" t="s">
        <v>6020</v>
      </c>
      <c r="J4929" s="161" t="s">
        <v>224</v>
      </c>
      <c r="K4929" s="167"/>
      <c r="L4929" s="168" t="s">
        <v>749</v>
      </c>
      <c r="M4929" s="168" t="s">
        <v>225</v>
      </c>
    </row>
    <row r="4930" spans="1:13" s="169" customFormat="1" x14ac:dyDescent="0.4">
      <c r="A4930" s="161" t="s">
        <v>2208</v>
      </c>
      <c r="B4930" s="161"/>
      <c r="C4930" s="162" t="s">
        <v>4184</v>
      </c>
      <c r="D4930" s="163">
        <v>45894</v>
      </c>
      <c r="E4930" s="164">
        <v>45922</v>
      </c>
      <c r="F4930" s="165">
        <v>5755.26</v>
      </c>
      <c r="G4930" s="166" t="s">
        <v>2258</v>
      </c>
      <c r="H4930" s="161" t="s">
        <v>2021</v>
      </c>
      <c r="I4930" s="161" t="s">
        <v>6020</v>
      </c>
      <c r="J4930" s="161" t="s">
        <v>224</v>
      </c>
      <c r="K4930" s="167"/>
      <c r="L4930" s="168" t="s">
        <v>749</v>
      </c>
      <c r="M4930" s="168" t="s">
        <v>225</v>
      </c>
    </row>
    <row r="4931" spans="1:13" s="169" customFormat="1" x14ac:dyDescent="0.4">
      <c r="A4931" s="161" t="s">
        <v>2209</v>
      </c>
      <c r="B4931" s="161"/>
      <c r="C4931" s="162" t="s">
        <v>4185</v>
      </c>
      <c r="D4931" s="163">
        <v>45894</v>
      </c>
      <c r="E4931" s="164">
        <v>45922</v>
      </c>
      <c r="F4931" s="165">
        <v>1147.79</v>
      </c>
      <c r="G4931" s="166" t="s">
        <v>2258</v>
      </c>
      <c r="H4931" s="161" t="s">
        <v>2021</v>
      </c>
      <c r="I4931" s="161" t="s">
        <v>6005</v>
      </c>
      <c r="J4931" s="161" t="s">
        <v>120</v>
      </c>
      <c r="K4931" s="167"/>
      <c r="L4931" s="168" t="s">
        <v>749</v>
      </c>
      <c r="M4931" s="168" t="s">
        <v>121</v>
      </c>
    </row>
    <row r="4932" spans="1:13" s="169" customFormat="1" x14ac:dyDescent="0.4">
      <c r="A4932" s="161" t="s">
        <v>2210</v>
      </c>
      <c r="B4932" s="161"/>
      <c r="C4932" s="162" t="s">
        <v>4186</v>
      </c>
      <c r="D4932" s="163">
        <v>45894</v>
      </c>
      <c r="E4932" s="164">
        <v>45922</v>
      </c>
      <c r="F4932" s="165">
        <v>1905.13</v>
      </c>
      <c r="G4932" s="166" t="s">
        <v>2258</v>
      </c>
      <c r="H4932" s="161" t="s">
        <v>2021</v>
      </c>
      <c r="I4932" s="161" t="s">
        <v>6036</v>
      </c>
      <c r="J4932" s="161" t="s">
        <v>282</v>
      </c>
      <c r="K4932" s="167"/>
      <c r="L4932" s="168" t="s">
        <v>749</v>
      </c>
      <c r="M4932" s="168" t="s">
        <v>283</v>
      </c>
    </row>
    <row r="4933" spans="1:13" s="169" customFormat="1" x14ac:dyDescent="0.4">
      <c r="A4933" s="161" t="s">
        <v>2211</v>
      </c>
      <c r="B4933" s="161"/>
      <c r="C4933" s="162" t="s">
        <v>4187</v>
      </c>
      <c r="D4933" s="163">
        <v>45894</v>
      </c>
      <c r="E4933" s="164">
        <v>45922</v>
      </c>
      <c r="F4933" s="165">
        <v>1876.95</v>
      </c>
      <c r="G4933" s="166" t="s">
        <v>2258</v>
      </c>
      <c r="H4933" s="161" t="s">
        <v>2021</v>
      </c>
      <c r="I4933" s="161" t="s">
        <v>6014</v>
      </c>
      <c r="J4933" s="161" t="s">
        <v>142</v>
      </c>
      <c r="K4933" s="167"/>
      <c r="L4933" s="168" t="s">
        <v>749</v>
      </c>
      <c r="M4933" s="168" t="s">
        <v>143</v>
      </c>
    </row>
    <row r="4934" spans="1:13" s="169" customFormat="1" x14ac:dyDescent="0.4">
      <c r="A4934" s="161" t="s">
        <v>2212</v>
      </c>
      <c r="B4934" s="161"/>
      <c r="C4934" s="162" t="s">
        <v>4188</v>
      </c>
      <c r="D4934" s="163">
        <v>45870</v>
      </c>
      <c r="E4934" s="164">
        <v>45922</v>
      </c>
      <c r="F4934" s="165">
        <v>221.87</v>
      </c>
      <c r="G4934" s="166" t="s">
        <v>2258</v>
      </c>
      <c r="H4934" s="161" t="s">
        <v>2021</v>
      </c>
      <c r="I4934" s="161" t="s">
        <v>6021</v>
      </c>
      <c r="J4934" s="161" t="s">
        <v>230</v>
      </c>
      <c r="K4934" s="167"/>
      <c r="L4934" s="168" t="s">
        <v>749</v>
      </c>
      <c r="M4934" s="168" t="s">
        <v>231</v>
      </c>
    </row>
    <row r="4935" spans="1:13" s="169" customFormat="1" x14ac:dyDescent="0.4">
      <c r="A4935" s="161" t="s">
        <v>2212</v>
      </c>
      <c r="B4935" s="161"/>
      <c r="C4935" s="162" t="s">
        <v>4189</v>
      </c>
      <c r="D4935" s="163">
        <v>45870</v>
      </c>
      <c r="E4935" s="164">
        <v>45922</v>
      </c>
      <c r="F4935" s="165">
        <v>271.17</v>
      </c>
      <c r="G4935" s="166" t="s">
        <v>2258</v>
      </c>
      <c r="H4935" s="161" t="s">
        <v>2021</v>
      </c>
      <c r="I4935" s="161" t="s">
        <v>6021</v>
      </c>
      <c r="J4935" s="161" t="s">
        <v>230</v>
      </c>
      <c r="K4935" s="167"/>
      <c r="L4935" s="168" t="s">
        <v>749</v>
      </c>
      <c r="M4935" s="168" t="s">
        <v>231</v>
      </c>
    </row>
    <row r="4936" spans="1:13" s="169" customFormat="1" x14ac:dyDescent="0.4">
      <c r="A4936" s="161" t="s">
        <v>2212</v>
      </c>
      <c r="B4936" s="161"/>
      <c r="C4936" s="162" t="s">
        <v>4190</v>
      </c>
      <c r="D4936" s="163">
        <v>45894</v>
      </c>
      <c r="E4936" s="164">
        <v>45922</v>
      </c>
      <c r="F4936" s="165">
        <v>1012.45</v>
      </c>
      <c r="G4936" s="166" t="s">
        <v>2258</v>
      </c>
      <c r="H4936" s="161" t="s">
        <v>2021</v>
      </c>
      <c r="I4936" s="161" t="s">
        <v>6021</v>
      </c>
      <c r="J4936" s="161" t="s">
        <v>230</v>
      </c>
      <c r="K4936" s="167"/>
      <c r="L4936" s="168" t="s">
        <v>749</v>
      </c>
      <c r="M4936" s="168" t="s">
        <v>231</v>
      </c>
    </row>
    <row r="4937" spans="1:13" s="169" customFormat="1" x14ac:dyDescent="0.4">
      <c r="A4937" s="161" t="s">
        <v>2066</v>
      </c>
      <c r="B4937" s="161"/>
      <c r="C4937" s="162" t="s">
        <v>4191</v>
      </c>
      <c r="D4937" s="163">
        <v>45894</v>
      </c>
      <c r="E4937" s="164">
        <v>45922</v>
      </c>
      <c r="F4937" s="165">
        <v>10652.97</v>
      </c>
      <c r="G4937" s="166" t="s">
        <v>2258</v>
      </c>
      <c r="H4937" s="161" t="s">
        <v>2021</v>
      </c>
      <c r="I4937" s="161" t="s">
        <v>6006</v>
      </c>
      <c r="J4937" s="161" t="s">
        <v>162</v>
      </c>
      <c r="K4937" s="167"/>
      <c r="L4937" s="168" t="s">
        <v>749</v>
      </c>
      <c r="M4937" s="168" t="s">
        <v>163</v>
      </c>
    </row>
    <row r="4938" spans="1:13" s="169" customFormat="1" x14ac:dyDescent="0.4">
      <c r="A4938" s="161" t="s">
        <v>2066</v>
      </c>
      <c r="B4938" s="161"/>
      <c r="C4938" s="162" t="s">
        <v>4192</v>
      </c>
      <c r="D4938" s="163">
        <v>45894</v>
      </c>
      <c r="E4938" s="164">
        <v>45922</v>
      </c>
      <c r="F4938" s="165">
        <v>10235.200000000001</v>
      </c>
      <c r="G4938" s="166" t="s">
        <v>2258</v>
      </c>
      <c r="H4938" s="161" t="s">
        <v>2021</v>
      </c>
      <c r="I4938" s="161" t="s">
        <v>6006</v>
      </c>
      <c r="J4938" s="161" t="s">
        <v>162</v>
      </c>
      <c r="K4938" s="167"/>
      <c r="L4938" s="168" t="s">
        <v>749</v>
      </c>
      <c r="M4938" s="168" t="s">
        <v>163</v>
      </c>
    </row>
    <row r="4939" spans="1:13" s="169" customFormat="1" x14ac:dyDescent="0.4">
      <c r="A4939" s="161" t="s">
        <v>2213</v>
      </c>
      <c r="B4939" s="161"/>
      <c r="C4939" s="162" t="s">
        <v>4193</v>
      </c>
      <c r="D4939" s="163">
        <v>45894</v>
      </c>
      <c r="E4939" s="164">
        <v>45922</v>
      </c>
      <c r="F4939" s="165">
        <v>8204.1200000000008</v>
      </c>
      <c r="G4939" s="166" t="s">
        <v>2258</v>
      </c>
      <c r="H4939" s="161" t="s">
        <v>2021</v>
      </c>
      <c r="I4939" s="161" t="s">
        <v>6004</v>
      </c>
      <c r="J4939" s="161" t="s">
        <v>194</v>
      </c>
      <c r="K4939" s="167"/>
      <c r="L4939" s="168" t="s">
        <v>749</v>
      </c>
      <c r="M4939" s="168" t="s">
        <v>195</v>
      </c>
    </row>
    <row r="4940" spans="1:13" s="169" customFormat="1" x14ac:dyDescent="0.4">
      <c r="A4940" s="161" t="s">
        <v>2213</v>
      </c>
      <c r="B4940" s="161"/>
      <c r="C4940" s="162" t="s">
        <v>4194</v>
      </c>
      <c r="D4940" s="163">
        <v>45870</v>
      </c>
      <c r="E4940" s="164">
        <v>45922</v>
      </c>
      <c r="F4940" s="165">
        <v>1723.68</v>
      </c>
      <c r="G4940" s="166" t="s">
        <v>2258</v>
      </c>
      <c r="H4940" s="161" t="s">
        <v>2021</v>
      </c>
      <c r="I4940" s="161" t="s">
        <v>6004</v>
      </c>
      <c r="J4940" s="161" t="s">
        <v>194</v>
      </c>
      <c r="K4940" s="167"/>
      <c r="L4940" s="168" t="s">
        <v>749</v>
      </c>
      <c r="M4940" s="168" t="s">
        <v>195</v>
      </c>
    </row>
    <row r="4941" spans="1:13" s="169" customFormat="1" x14ac:dyDescent="0.4">
      <c r="A4941" s="161" t="s">
        <v>2213</v>
      </c>
      <c r="B4941" s="161"/>
      <c r="C4941" s="162" t="s">
        <v>4195</v>
      </c>
      <c r="D4941" s="163">
        <v>45870</v>
      </c>
      <c r="E4941" s="164">
        <v>45922</v>
      </c>
      <c r="F4941" s="165">
        <v>2106.7199999999998</v>
      </c>
      <c r="G4941" s="166" t="s">
        <v>2258</v>
      </c>
      <c r="H4941" s="161" t="s">
        <v>2021</v>
      </c>
      <c r="I4941" s="161" t="s">
        <v>6004</v>
      </c>
      <c r="J4941" s="161" t="s">
        <v>194</v>
      </c>
      <c r="K4941" s="167"/>
      <c r="L4941" s="168" t="s">
        <v>749</v>
      </c>
      <c r="M4941" s="168" t="s">
        <v>195</v>
      </c>
    </row>
    <row r="4942" spans="1:13" s="169" customFormat="1" x14ac:dyDescent="0.4">
      <c r="A4942" s="161" t="s">
        <v>2214</v>
      </c>
      <c r="B4942" s="161"/>
      <c r="C4942" s="162" t="s">
        <v>4196</v>
      </c>
      <c r="D4942" s="163">
        <v>45894</v>
      </c>
      <c r="E4942" s="164">
        <v>45922</v>
      </c>
      <c r="F4942" s="165">
        <v>1419.6</v>
      </c>
      <c r="G4942" s="166" t="s">
        <v>2258</v>
      </c>
      <c r="H4942" s="161" t="s">
        <v>2021</v>
      </c>
      <c r="I4942" s="161" t="s">
        <v>6038</v>
      </c>
      <c r="J4942" s="161" t="s">
        <v>344</v>
      </c>
      <c r="K4942" s="167"/>
      <c r="L4942" s="168" t="s">
        <v>749</v>
      </c>
      <c r="M4942" s="168" t="s">
        <v>345</v>
      </c>
    </row>
    <row r="4943" spans="1:13" s="169" customFormat="1" x14ac:dyDescent="0.4">
      <c r="A4943" s="161" t="s">
        <v>2215</v>
      </c>
      <c r="B4943" s="161"/>
      <c r="C4943" s="162" t="s">
        <v>4197</v>
      </c>
      <c r="D4943" s="163">
        <v>45894</v>
      </c>
      <c r="E4943" s="164">
        <v>45922</v>
      </c>
      <c r="F4943" s="165">
        <v>1130.67</v>
      </c>
      <c r="G4943" s="166" t="s">
        <v>2258</v>
      </c>
      <c r="H4943" s="161" t="s">
        <v>2021</v>
      </c>
      <c r="I4943" s="161" t="s">
        <v>6016</v>
      </c>
      <c r="J4943" s="161" t="s">
        <v>264</v>
      </c>
      <c r="K4943" s="167"/>
      <c r="L4943" s="168" t="s">
        <v>749</v>
      </c>
      <c r="M4943" s="168" t="s">
        <v>265</v>
      </c>
    </row>
    <row r="4944" spans="1:13" s="169" customFormat="1" x14ac:dyDescent="0.4">
      <c r="A4944" s="161" t="s">
        <v>2215</v>
      </c>
      <c r="B4944" s="161"/>
      <c r="C4944" s="162" t="s">
        <v>4198</v>
      </c>
      <c r="D4944" s="163">
        <v>45870</v>
      </c>
      <c r="E4944" s="164">
        <v>45922</v>
      </c>
      <c r="F4944" s="165">
        <v>244.17</v>
      </c>
      <c r="G4944" s="166" t="s">
        <v>2258</v>
      </c>
      <c r="H4944" s="161" t="s">
        <v>2021</v>
      </c>
      <c r="I4944" s="161" t="s">
        <v>6016</v>
      </c>
      <c r="J4944" s="161" t="s">
        <v>264</v>
      </c>
      <c r="K4944" s="167"/>
      <c r="L4944" s="168" t="s">
        <v>749</v>
      </c>
      <c r="M4944" s="168" t="s">
        <v>265</v>
      </c>
    </row>
    <row r="4945" spans="1:13" s="169" customFormat="1" x14ac:dyDescent="0.4">
      <c r="A4945" s="161" t="s">
        <v>2215</v>
      </c>
      <c r="B4945" s="161"/>
      <c r="C4945" s="162" t="s">
        <v>4199</v>
      </c>
      <c r="D4945" s="163">
        <v>45870</v>
      </c>
      <c r="E4945" s="164">
        <v>45922</v>
      </c>
      <c r="F4945" s="165">
        <v>298.44</v>
      </c>
      <c r="G4945" s="166" t="s">
        <v>2258</v>
      </c>
      <c r="H4945" s="161" t="s">
        <v>2021</v>
      </c>
      <c r="I4945" s="161" t="s">
        <v>6016</v>
      </c>
      <c r="J4945" s="161" t="s">
        <v>264</v>
      </c>
      <c r="K4945" s="167"/>
      <c r="L4945" s="168" t="s">
        <v>749</v>
      </c>
      <c r="M4945" s="168" t="s">
        <v>265</v>
      </c>
    </row>
    <row r="4946" spans="1:13" s="169" customFormat="1" x14ac:dyDescent="0.4">
      <c r="A4946" s="161" t="s">
        <v>2216</v>
      </c>
      <c r="B4946" s="161"/>
      <c r="C4946" s="162" t="s">
        <v>4200</v>
      </c>
      <c r="D4946" s="163">
        <v>45894</v>
      </c>
      <c r="E4946" s="164">
        <v>45922</v>
      </c>
      <c r="F4946" s="165">
        <v>5254.5</v>
      </c>
      <c r="G4946" s="166" t="s">
        <v>2258</v>
      </c>
      <c r="H4946" s="161" t="s">
        <v>2021</v>
      </c>
      <c r="I4946" s="161" t="s">
        <v>6039</v>
      </c>
      <c r="J4946" s="161" t="s">
        <v>300</v>
      </c>
      <c r="K4946" s="167"/>
      <c r="L4946" s="168" t="s">
        <v>749</v>
      </c>
      <c r="M4946" s="168" t="s">
        <v>301</v>
      </c>
    </row>
    <row r="4947" spans="1:13" s="169" customFormat="1" x14ac:dyDescent="0.4">
      <c r="A4947" s="161" t="s">
        <v>2217</v>
      </c>
      <c r="B4947" s="161"/>
      <c r="C4947" s="162" t="s">
        <v>4201</v>
      </c>
      <c r="D4947" s="163">
        <v>45894</v>
      </c>
      <c r="E4947" s="164">
        <v>45922</v>
      </c>
      <c r="F4947" s="165">
        <v>1251.8</v>
      </c>
      <c r="G4947" s="166" t="s">
        <v>2258</v>
      </c>
      <c r="H4947" s="161" t="s">
        <v>2021</v>
      </c>
      <c r="I4947" s="161" t="s">
        <v>6029</v>
      </c>
      <c r="J4947" s="161" t="s">
        <v>74</v>
      </c>
      <c r="K4947" s="167"/>
      <c r="L4947" s="168" t="s">
        <v>749</v>
      </c>
      <c r="M4947" s="168" t="s">
        <v>75</v>
      </c>
    </row>
    <row r="4948" spans="1:13" s="169" customFormat="1" x14ac:dyDescent="0.4">
      <c r="A4948" s="161" t="s">
        <v>2067</v>
      </c>
      <c r="B4948" s="161"/>
      <c r="C4948" s="162" t="s">
        <v>4202</v>
      </c>
      <c r="D4948" s="163">
        <v>45894</v>
      </c>
      <c r="E4948" s="164">
        <v>45922</v>
      </c>
      <c r="F4948" s="165">
        <v>9296.34</v>
      </c>
      <c r="G4948" s="166" t="s">
        <v>2258</v>
      </c>
      <c r="H4948" s="161" t="s">
        <v>2021</v>
      </c>
      <c r="I4948" s="161" t="s">
        <v>6007</v>
      </c>
      <c r="J4948" s="161" t="s">
        <v>164</v>
      </c>
      <c r="K4948" s="167"/>
      <c r="L4948" s="168" t="s">
        <v>749</v>
      </c>
      <c r="M4948" s="168" t="s">
        <v>165</v>
      </c>
    </row>
    <row r="4949" spans="1:13" s="169" customFormat="1" x14ac:dyDescent="0.4">
      <c r="A4949" s="161" t="s">
        <v>2067</v>
      </c>
      <c r="B4949" s="161"/>
      <c r="C4949" s="162" t="s">
        <v>4203</v>
      </c>
      <c r="D4949" s="163">
        <v>45894</v>
      </c>
      <c r="E4949" s="164">
        <v>45922</v>
      </c>
      <c r="F4949" s="165">
        <v>8931.7800000000007</v>
      </c>
      <c r="G4949" s="166" t="s">
        <v>2258</v>
      </c>
      <c r="H4949" s="161" t="s">
        <v>2021</v>
      </c>
      <c r="I4949" s="161" t="s">
        <v>6007</v>
      </c>
      <c r="J4949" s="161" t="s">
        <v>164</v>
      </c>
      <c r="K4949" s="167"/>
      <c r="L4949" s="168" t="s">
        <v>749</v>
      </c>
      <c r="M4949" s="168" t="s">
        <v>165</v>
      </c>
    </row>
    <row r="4950" spans="1:13" s="169" customFormat="1" x14ac:dyDescent="0.4">
      <c r="A4950" s="161" t="s">
        <v>2219</v>
      </c>
      <c r="B4950" s="161"/>
      <c r="C4950" s="162" t="s">
        <v>4204</v>
      </c>
      <c r="D4950" s="163">
        <v>45894</v>
      </c>
      <c r="E4950" s="164">
        <v>45922</v>
      </c>
      <c r="F4950" s="165">
        <v>5281.43</v>
      </c>
      <c r="G4950" s="166" t="s">
        <v>2258</v>
      </c>
      <c r="H4950" s="161" t="s">
        <v>2021</v>
      </c>
      <c r="I4950" s="161" t="s">
        <v>6031</v>
      </c>
      <c r="J4950" s="161" t="s">
        <v>104</v>
      </c>
      <c r="K4950" s="167"/>
      <c r="L4950" s="168" t="s">
        <v>749</v>
      </c>
      <c r="M4950" s="168" t="s">
        <v>105</v>
      </c>
    </row>
    <row r="4951" spans="1:13" s="169" customFormat="1" x14ac:dyDescent="0.4">
      <c r="A4951" s="161" t="s">
        <v>2220</v>
      </c>
      <c r="B4951" s="161"/>
      <c r="C4951" s="162" t="s">
        <v>4205</v>
      </c>
      <c r="D4951" s="163">
        <v>45870</v>
      </c>
      <c r="E4951" s="164">
        <v>45922</v>
      </c>
      <c r="F4951" s="165">
        <v>221.84</v>
      </c>
      <c r="G4951" s="166" t="s">
        <v>2258</v>
      </c>
      <c r="H4951" s="161" t="s">
        <v>2021</v>
      </c>
      <c r="I4951" s="161" t="s">
        <v>6024</v>
      </c>
      <c r="J4951" s="161" t="s">
        <v>242</v>
      </c>
      <c r="K4951" s="167"/>
      <c r="L4951" s="168" t="s">
        <v>749</v>
      </c>
      <c r="M4951" s="168" t="s">
        <v>243</v>
      </c>
    </row>
    <row r="4952" spans="1:13" s="169" customFormat="1" x14ac:dyDescent="0.4">
      <c r="A4952" s="161" t="s">
        <v>2220</v>
      </c>
      <c r="B4952" s="161"/>
      <c r="C4952" s="162" t="s">
        <v>4206</v>
      </c>
      <c r="D4952" s="163">
        <v>45894</v>
      </c>
      <c r="E4952" s="164">
        <v>45922</v>
      </c>
      <c r="F4952" s="165">
        <v>1056.58</v>
      </c>
      <c r="G4952" s="166" t="s">
        <v>2258</v>
      </c>
      <c r="H4952" s="161" t="s">
        <v>2021</v>
      </c>
      <c r="I4952" s="161" t="s">
        <v>6024</v>
      </c>
      <c r="J4952" s="161" t="s">
        <v>242</v>
      </c>
      <c r="K4952" s="167"/>
      <c r="L4952" s="168" t="s">
        <v>749</v>
      </c>
      <c r="M4952" s="168" t="s">
        <v>243</v>
      </c>
    </row>
    <row r="4953" spans="1:13" s="169" customFormat="1" x14ac:dyDescent="0.4">
      <c r="A4953" s="161" t="s">
        <v>2220</v>
      </c>
      <c r="B4953" s="161"/>
      <c r="C4953" s="162" t="s">
        <v>4207</v>
      </c>
      <c r="D4953" s="163">
        <v>45870</v>
      </c>
      <c r="E4953" s="164">
        <v>45922</v>
      </c>
      <c r="F4953" s="165">
        <v>271.14</v>
      </c>
      <c r="G4953" s="166" t="s">
        <v>2258</v>
      </c>
      <c r="H4953" s="161" t="s">
        <v>2021</v>
      </c>
      <c r="I4953" s="161" t="s">
        <v>6024</v>
      </c>
      <c r="J4953" s="161" t="s">
        <v>242</v>
      </c>
      <c r="K4953" s="167"/>
      <c r="L4953" s="168" t="s">
        <v>749</v>
      </c>
      <c r="M4953" s="168" t="s">
        <v>243</v>
      </c>
    </row>
    <row r="4954" spans="1:13" s="169" customFormat="1" x14ac:dyDescent="0.4">
      <c r="A4954" s="161" t="s">
        <v>2221</v>
      </c>
      <c r="B4954" s="161"/>
      <c r="C4954" s="162" t="s">
        <v>4208</v>
      </c>
      <c r="D4954" s="163">
        <v>45894</v>
      </c>
      <c r="E4954" s="164">
        <v>45922</v>
      </c>
      <c r="F4954" s="165">
        <v>4423.74</v>
      </c>
      <c r="G4954" s="166" t="s">
        <v>2258</v>
      </c>
      <c r="H4954" s="161" t="s">
        <v>2021</v>
      </c>
      <c r="I4954" s="161" t="s">
        <v>6032</v>
      </c>
      <c r="J4954" s="161" t="s">
        <v>30</v>
      </c>
      <c r="K4954" s="167"/>
      <c r="L4954" s="168" t="s">
        <v>749</v>
      </c>
      <c r="M4954" s="168" t="s">
        <v>31</v>
      </c>
    </row>
    <row r="4955" spans="1:13" s="169" customFormat="1" x14ac:dyDescent="0.4">
      <c r="A4955" s="161" t="s">
        <v>2222</v>
      </c>
      <c r="B4955" s="161"/>
      <c r="C4955" s="162" t="s">
        <v>4209</v>
      </c>
      <c r="D4955" s="163">
        <v>45894</v>
      </c>
      <c r="E4955" s="164">
        <v>45922</v>
      </c>
      <c r="F4955" s="165">
        <v>5475.56</v>
      </c>
      <c r="G4955" s="166" t="s">
        <v>2258</v>
      </c>
      <c r="H4955" s="161" t="s">
        <v>2021</v>
      </c>
      <c r="I4955" s="161" t="s">
        <v>6034</v>
      </c>
      <c r="J4955" s="161" t="s">
        <v>84</v>
      </c>
      <c r="K4955" s="167"/>
      <c r="L4955" s="168" t="s">
        <v>749</v>
      </c>
      <c r="M4955" s="168" t="s">
        <v>85</v>
      </c>
    </row>
    <row r="4956" spans="1:13" s="169" customFormat="1" x14ac:dyDescent="0.4">
      <c r="A4956" s="161" t="s">
        <v>2068</v>
      </c>
      <c r="B4956" s="161"/>
      <c r="C4956" s="162" t="s">
        <v>4210</v>
      </c>
      <c r="D4956" s="163">
        <v>45894</v>
      </c>
      <c r="E4956" s="164">
        <v>45922</v>
      </c>
      <c r="F4956" s="165">
        <v>16171.24</v>
      </c>
      <c r="G4956" s="166" t="s">
        <v>2258</v>
      </c>
      <c r="H4956" s="161" t="s">
        <v>2021</v>
      </c>
      <c r="I4956" s="161" t="s">
        <v>6009</v>
      </c>
      <c r="J4956" s="161" t="s">
        <v>28</v>
      </c>
      <c r="K4956" s="167"/>
      <c r="L4956" s="168" t="s">
        <v>749</v>
      </c>
      <c r="M4956" s="168" t="s">
        <v>29</v>
      </c>
    </row>
    <row r="4957" spans="1:13" s="169" customFormat="1" x14ac:dyDescent="0.4">
      <c r="A4957" s="161" t="s">
        <v>2068</v>
      </c>
      <c r="B4957" s="161"/>
      <c r="C4957" s="162" t="s">
        <v>4211</v>
      </c>
      <c r="D4957" s="163">
        <v>45894</v>
      </c>
      <c r="E4957" s="164">
        <v>45922</v>
      </c>
      <c r="F4957" s="165">
        <v>15537.08</v>
      </c>
      <c r="G4957" s="166" t="s">
        <v>2258</v>
      </c>
      <c r="H4957" s="161" t="s">
        <v>2021</v>
      </c>
      <c r="I4957" s="161" t="s">
        <v>6009</v>
      </c>
      <c r="J4957" s="161" t="s">
        <v>28</v>
      </c>
      <c r="K4957" s="167"/>
      <c r="L4957" s="168" t="s">
        <v>749</v>
      </c>
      <c r="M4957" s="168" t="s">
        <v>29</v>
      </c>
    </row>
    <row r="4958" spans="1:13" s="169" customFormat="1" x14ac:dyDescent="0.4">
      <c r="A4958" s="161" t="s">
        <v>2223</v>
      </c>
      <c r="B4958" s="161"/>
      <c r="C4958" s="162" t="s">
        <v>4212</v>
      </c>
      <c r="D4958" s="163">
        <v>45870</v>
      </c>
      <c r="E4958" s="164">
        <v>45922</v>
      </c>
      <c r="F4958" s="165">
        <v>832.01</v>
      </c>
      <c r="G4958" s="166" t="s">
        <v>2258</v>
      </c>
      <c r="H4958" s="161" t="s">
        <v>2021</v>
      </c>
      <c r="I4958" s="161" t="s">
        <v>6025</v>
      </c>
      <c r="J4958" s="161" t="s">
        <v>0</v>
      </c>
      <c r="K4958" s="167"/>
      <c r="L4958" s="168" t="s">
        <v>749</v>
      </c>
      <c r="M4958" s="168" t="s">
        <v>1</v>
      </c>
    </row>
    <row r="4959" spans="1:13" s="169" customFormat="1" x14ac:dyDescent="0.4">
      <c r="A4959" s="161" t="s">
        <v>2223</v>
      </c>
      <c r="B4959" s="161"/>
      <c r="C4959" s="162" t="s">
        <v>4213</v>
      </c>
      <c r="D4959" s="163">
        <v>45870</v>
      </c>
      <c r="E4959" s="164">
        <v>45922</v>
      </c>
      <c r="F4959" s="165">
        <v>1016.9</v>
      </c>
      <c r="G4959" s="166" t="s">
        <v>2258</v>
      </c>
      <c r="H4959" s="161" t="s">
        <v>2021</v>
      </c>
      <c r="I4959" s="161" t="s">
        <v>6025</v>
      </c>
      <c r="J4959" s="161" t="s">
        <v>0</v>
      </c>
      <c r="K4959" s="167"/>
      <c r="L4959" s="168" t="s">
        <v>749</v>
      </c>
      <c r="M4959" s="168" t="s">
        <v>1</v>
      </c>
    </row>
    <row r="4960" spans="1:13" s="169" customFormat="1" x14ac:dyDescent="0.4">
      <c r="A4960" s="161" t="s">
        <v>2223</v>
      </c>
      <c r="B4960" s="161"/>
      <c r="C4960" s="162" t="s">
        <v>4214</v>
      </c>
      <c r="D4960" s="163">
        <v>45894</v>
      </c>
      <c r="E4960" s="164">
        <v>45922</v>
      </c>
      <c r="F4960" s="165">
        <v>3841.75</v>
      </c>
      <c r="G4960" s="166" t="s">
        <v>2258</v>
      </c>
      <c r="H4960" s="161" t="s">
        <v>2021</v>
      </c>
      <c r="I4960" s="161" t="s">
        <v>6025</v>
      </c>
      <c r="J4960" s="161" t="s">
        <v>0</v>
      </c>
      <c r="K4960" s="167"/>
      <c r="L4960" s="168" t="s">
        <v>749</v>
      </c>
      <c r="M4960" s="168" t="s">
        <v>1</v>
      </c>
    </row>
    <row r="4961" spans="1:13" s="169" customFormat="1" x14ac:dyDescent="0.4">
      <c r="A4961" s="161" t="s">
        <v>2224</v>
      </c>
      <c r="B4961" s="161"/>
      <c r="C4961" s="162" t="s">
        <v>4215</v>
      </c>
      <c r="D4961" s="163">
        <v>45894</v>
      </c>
      <c r="E4961" s="164">
        <v>45922</v>
      </c>
      <c r="F4961" s="165">
        <v>18785.77</v>
      </c>
      <c r="G4961" s="166" t="s">
        <v>2258</v>
      </c>
      <c r="H4961" s="161" t="s">
        <v>2021</v>
      </c>
      <c r="I4961" s="161" t="s">
        <v>6041</v>
      </c>
      <c r="J4961" s="161" t="s">
        <v>38</v>
      </c>
      <c r="K4961" s="167"/>
      <c r="L4961" s="168" t="s">
        <v>749</v>
      </c>
      <c r="M4961" s="168" t="s">
        <v>39</v>
      </c>
    </row>
    <row r="4962" spans="1:13" s="169" customFormat="1" x14ac:dyDescent="0.4">
      <c r="A4962" s="161" t="s">
        <v>2225</v>
      </c>
      <c r="B4962" s="161"/>
      <c r="C4962" s="162" t="s">
        <v>4216</v>
      </c>
      <c r="D4962" s="163">
        <v>45870</v>
      </c>
      <c r="E4962" s="164">
        <v>45922</v>
      </c>
      <c r="F4962" s="165">
        <v>455.92</v>
      </c>
      <c r="G4962" s="166" t="s">
        <v>2258</v>
      </c>
      <c r="H4962" s="161" t="s">
        <v>2021</v>
      </c>
      <c r="I4962" s="161" t="s">
        <v>6026</v>
      </c>
      <c r="J4962" s="161" t="s">
        <v>250</v>
      </c>
      <c r="K4962" s="167"/>
      <c r="L4962" s="168" t="s">
        <v>749</v>
      </c>
      <c r="M4962" s="168" t="s">
        <v>251</v>
      </c>
    </row>
    <row r="4963" spans="1:13" s="169" customFormat="1" x14ac:dyDescent="0.4">
      <c r="A4963" s="161" t="s">
        <v>2225</v>
      </c>
      <c r="B4963" s="161"/>
      <c r="C4963" s="162" t="s">
        <v>4217</v>
      </c>
      <c r="D4963" s="163">
        <v>45870</v>
      </c>
      <c r="E4963" s="164">
        <v>45922</v>
      </c>
      <c r="F4963" s="165">
        <v>557.24</v>
      </c>
      <c r="G4963" s="166" t="s">
        <v>2258</v>
      </c>
      <c r="H4963" s="161" t="s">
        <v>2021</v>
      </c>
      <c r="I4963" s="161" t="s">
        <v>6026</v>
      </c>
      <c r="J4963" s="161" t="s">
        <v>250</v>
      </c>
      <c r="K4963" s="167"/>
      <c r="L4963" s="168" t="s">
        <v>749</v>
      </c>
      <c r="M4963" s="168" t="s">
        <v>251</v>
      </c>
    </row>
    <row r="4964" spans="1:13" s="169" customFormat="1" x14ac:dyDescent="0.4">
      <c r="A4964" s="161" t="s">
        <v>2225</v>
      </c>
      <c r="B4964" s="161"/>
      <c r="C4964" s="162" t="s">
        <v>4218</v>
      </c>
      <c r="D4964" s="163">
        <v>45894</v>
      </c>
      <c r="E4964" s="164">
        <v>45922</v>
      </c>
      <c r="F4964" s="165">
        <v>2112.94</v>
      </c>
      <c r="G4964" s="166" t="s">
        <v>2258</v>
      </c>
      <c r="H4964" s="161" t="s">
        <v>2021</v>
      </c>
      <c r="I4964" s="161" t="s">
        <v>6026</v>
      </c>
      <c r="J4964" s="161" t="s">
        <v>250</v>
      </c>
      <c r="K4964" s="167"/>
      <c r="L4964" s="168" t="s">
        <v>749</v>
      </c>
      <c r="M4964" s="168" t="s">
        <v>251</v>
      </c>
    </row>
    <row r="4965" spans="1:13" s="169" customFormat="1" x14ac:dyDescent="0.4">
      <c r="A4965" s="161" t="s">
        <v>2226</v>
      </c>
      <c r="B4965" s="161"/>
      <c r="C4965" s="162" t="s">
        <v>4219</v>
      </c>
      <c r="D4965" s="163">
        <v>45894</v>
      </c>
      <c r="E4965" s="164">
        <v>45922</v>
      </c>
      <c r="F4965" s="165">
        <v>14280.12</v>
      </c>
      <c r="G4965" s="166" t="s">
        <v>2258</v>
      </c>
      <c r="H4965" s="161" t="s">
        <v>2021</v>
      </c>
      <c r="I4965" s="161" t="s">
        <v>6042</v>
      </c>
      <c r="J4965" s="161" t="s">
        <v>308</v>
      </c>
      <c r="K4965" s="167"/>
      <c r="L4965" s="168" t="s">
        <v>749</v>
      </c>
      <c r="M4965" s="168" t="s">
        <v>309</v>
      </c>
    </row>
    <row r="4966" spans="1:13" s="169" customFormat="1" x14ac:dyDescent="0.4">
      <c r="A4966" s="161" t="s">
        <v>2227</v>
      </c>
      <c r="B4966" s="161"/>
      <c r="C4966" s="162" t="s">
        <v>4220</v>
      </c>
      <c r="D4966" s="163">
        <v>45894</v>
      </c>
      <c r="E4966" s="164">
        <v>45922</v>
      </c>
      <c r="F4966" s="165">
        <v>2575.1999999999998</v>
      </c>
      <c r="G4966" s="166" t="s">
        <v>2258</v>
      </c>
      <c r="H4966" s="161" t="s">
        <v>2021</v>
      </c>
      <c r="I4966" s="161" t="s">
        <v>6043</v>
      </c>
      <c r="J4966" s="161" t="s">
        <v>501</v>
      </c>
      <c r="K4966" s="167"/>
      <c r="L4966" s="168" t="s">
        <v>749</v>
      </c>
      <c r="M4966" s="168" t="s">
        <v>502</v>
      </c>
    </row>
    <row r="4967" spans="1:13" s="169" customFormat="1" x14ac:dyDescent="0.4">
      <c r="A4967" s="161" t="s">
        <v>2228</v>
      </c>
      <c r="B4967" s="161"/>
      <c r="C4967" s="162" t="s">
        <v>4221</v>
      </c>
      <c r="D4967" s="163">
        <v>45870</v>
      </c>
      <c r="E4967" s="164">
        <v>45922</v>
      </c>
      <c r="F4967" s="165">
        <v>1281.56</v>
      </c>
      <c r="G4967" s="166" t="s">
        <v>2258</v>
      </c>
      <c r="H4967" s="161" t="s">
        <v>2021</v>
      </c>
      <c r="I4967" s="161" t="s">
        <v>6027</v>
      </c>
      <c r="J4967" s="161" t="s">
        <v>216</v>
      </c>
      <c r="K4967" s="167"/>
      <c r="L4967" s="168" t="s">
        <v>749</v>
      </c>
      <c r="M4967" s="168" t="s">
        <v>217</v>
      </c>
    </row>
    <row r="4968" spans="1:13" s="169" customFormat="1" x14ac:dyDescent="0.4">
      <c r="A4968" s="161" t="s">
        <v>2228</v>
      </c>
      <c r="B4968" s="161"/>
      <c r="C4968" s="162" t="s">
        <v>4222</v>
      </c>
      <c r="D4968" s="163">
        <v>45870</v>
      </c>
      <c r="E4968" s="164">
        <v>45922</v>
      </c>
      <c r="F4968" s="165">
        <v>1566.35</v>
      </c>
      <c r="G4968" s="166" t="s">
        <v>2258</v>
      </c>
      <c r="H4968" s="161" t="s">
        <v>2021</v>
      </c>
      <c r="I4968" s="161" t="s">
        <v>6027</v>
      </c>
      <c r="J4968" s="161" t="s">
        <v>216</v>
      </c>
      <c r="K4968" s="167"/>
      <c r="L4968" s="168" t="s">
        <v>749</v>
      </c>
      <c r="M4968" s="168" t="s">
        <v>217</v>
      </c>
    </row>
    <row r="4969" spans="1:13" s="169" customFormat="1" x14ac:dyDescent="0.4">
      <c r="A4969" s="161" t="s">
        <v>2228</v>
      </c>
      <c r="B4969" s="161"/>
      <c r="C4969" s="162" t="s">
        <v>4223</v>
      </c>
      <c r="D4969" s="163">
        <v>45894</v>
      </c>
      <c r="E4969" s="164">
        <v>45922</v>
      </c>
      <c r="F4969" s="165">
        <v>6152.1</v>
      </c>
      <c r="G4969" s="166" t="s">
        <v>2258</v>
      </c>
      <c r="H4969" s="161" t="s">
        <v>2021</v>
      </c>
      <c r="I4969" s="161" t="s">
        <v>6027</v>
      </c>
      <c r="J4969" s="161" t="s">
        <v>216</v>
      </c>
      <c r="K4969" s="167"/>
      <c r="L4969" s="168" t="s">
        <v>749</v>
      </c>
      <c r="M4969" s="168" t="s">
        <v>217</v>
      </c>
    </row>
    <row r="4970" spans="1:13" s="169" customFormat="1" x14ac:dyDescent="0.4">
      <c r="A4970" s="161" t="s">
        <v>2069</v>
      </c>
      <c r="B4970" s="161"/>
      <c r="C4970" s="162" t="s">
        <v>4224</v>
      </c>
      <c r="D4970" s="163">
        <v>45870</v>
      </c>
      <c r="E4970" s="164">
        <v>45922</v>
      </c>
      <c r="F4970" s="165">
        <v>516.86</v>
      </c>
      <c r="G4970" s="166" t="s">
        <v>2258</v>
      </c>
      <c r="H4970" s="161" t="s">
        <v>2021</v>
      </c>
      <c r="I4970" s="161" t="s">
        <v>6045</v>
      </c>
      <c r="J4970" s="161" t="s">
        <v>382</v>
      </c>
      <c r="K4970" s="167"/>
      <c r="L4970" s="168" t="s">
        <v>749</v>
      </c>
      <c r="M4970" s="168" t="s">
        <v>383</v>
      </c>
    </row>
    <row r="4971" spans="1:13" s="169" customFormat="1" x14ac:dyDescent="0.4">
      <c r="A4971" s="161" t="s">
        <v>2308</v>
      </c>
      <c r="B4971" s="161" t="s">
        <v>2453</v>
      </c>
      <c r="C4971" s="162">
        <v>12025</v>
      </c>
      <c r="D4971" s="163">
        <v>45884</v>
      </c>
      <c r="E4971" s="164">
        <v>45922</v>
      </c>
      <c r="F4971" s="165">
        <v>843.28</v>
      </c>
      <c r="G4971" s="166" t="s">
        <v>2260</v>
      </c>
      <c r="H4971" s="161" t="s">
        <v>2020</v>
      </c>
      <c r="I4971" s="161" t="s">
        <v>6275</v>
      </c>
      <c r="J4971" s="161" t="s">
        <v>380</v>
      </c>
      <c r="K4971" s="167"/>
      <c r="L4971" s="168" t="s">
        <v>749</v>
      </c>
      <c r="M4971" s="168" t="s">
        <v>381</v>
      </c>
    </row>
    <row r="4972" spans="1:13" s="169" customFormat="1" x14ac:dyDescent="0.4">
      <c r="A4972" s="161" t="s">
        <v>2308</v>
      </c>
      <c r="B4972" s="161" t="s">
        <v>2453</v>
      </c>
      <c r="C4972" s="162">
        <v>22025</v>
      </c>
      <c r="D4972" s="163">
        <v>45884</v>
      </c>
      <c r="E4972" s="164">
        <v>45922</v>
      </c>
      <c r="F4972" s="165">
        <v>454.19</v>
      </c>
      <c r="G4972" s="166" t="s">
        <v>2260</v>
      </c>
      <c r="H4972" s="161" t="s">
        <v>2020</v>
      </c>
      <c r="I4972" s="161" t="s">
        <v>6275</v>
      </c>
      <c r="J4972" s="161" t="s">
        <v>380</v>
      </c>
      <c r="K4972" s="167"/>
      <c r="L4972" s="168" t="s">
        <v>749</v>
      </c>
      <c r="M4972" s="168" t="s">
        <v>381</v>
      </c>
    </row>
    <row r="4973" spans="1:13" s="169" customFormat="1" x14ac:dyDescent="0.4">
      <c r="A4973" s="161" t="s">
        <v>2308</v>
      </c>
      <c r="B4973" s="161" t="s">
        <v>2453</v>
      </c>
      <c r="C4973" s="162">
        <v>62025</v>
      </c>
      <c r="D4973" s="163">
        <v>45884</v>
      </c>
      <c r="E4973" s="164">
        <v>45922</v>
      </c>
      <c r="F4973" s="165">
        <v>106.13</v>
      </c>
      <c r="G4973" s="166" t="s">
        <v>2261</v>
      </c>
      <c r="H4973" s="161" t="s">
        <v>2019</v>
      </c>
      <c r="I4973" s="161" t="s">
        <v>6276</v>
      </c>
      <c r="J4973" s="161" t="s">
        <v>352</v>
      </c>
      <c r="K4973" s="167"/>
      <c r="L4973" s="168" t="s">
        <v>749</v>
      </c>
      <c r="M4973" s="168" t="s">
        <v>353</v>
      </c>
    </row>
    <row r="4974" spans="1:13" s="169" customFormat="1" x14ac:dyDescent="0.4">
      <c r="A4974" s="161" t="s">
        <v>2308</v>
      </c>
      <c r="B4974" s="161" t="s">
        <v>2453</v>
      </c>
      <c r="C4974" s="162">
        <v>72025</v>
      </c>
      <c r="D4974" s="163">
        <v>45884</v>
      </c>
      <c r="E4974" s="164">
        <v>45922</v>
      </c>
      <c r="F4974" s="165">
        <v>36.99</v>
      </c>
      <c r="G4974" s="166" t="s">
        <v>2261</v>
      </c>
      <c r="H4974" s="161" t="s">
        <v>2019</v>
      </c>
      <c r="I4974" s="161" t="s">
        <v>6277</v>
      </c>
      <c r="J4974" s="161" t="s">
        <v>478</v>
      </c>
      <c r="K4974" s="167"/>
      <c r="L4974" s="168" t="s">
        <v>749</v>
      </c>
      <c r="M4974" s="168" t="s">
        <v>479</v>
      </c>
    </row>
    <row r="4975" spans="1:13" s="169" customFormat="1" x14ac:dyDescent="0.4">
      <c r="A4975" s="161" t="s">
        <v>2308</v>
      </c>
      <c r="B4975" s="161" t="s">
        <v>2453</v>
      </c>
      <c r="C4975" s="162">
        <v>82025</v>
      </c>
      <c r="D4975" s="163">
        <v>45884</v>
      </c>
      <c r="E4975" s="164">
        <v>45922</v>
      </c>
      <c r="F4975" s="165">
        <v>748.05</v>
      </c>
      <c r="G4975" s="166" t="s">
        <v>2261</v>
      </c>
      <c r="H4975" s="161" t="s">
        <v>2019</v>
      </c>
      <c r="I4975" s="161" t="s">
        <v>6278</v>
      </c>
      <c r="J4975" s="161" t="s">
        <v>396</v>
      </c>
      <c r="K4975" s="167"/>
      <c r="L4975" s="168" t="s">
        <v>749</v>
      </c>
      <c r="M4975" s="168" t="s">
        <v>397</v>
      </c>
    </row>
    <row r="4976" spans="1:13" s="169" customFormat="1" x14ac:dyDescent="0.4">
      <c r="A4976" s="161" t="s">
        <v>2308</v>
      </c>
      <c r="B4976" s="161" t="s">
        <v>2453</v>
      </c>
      <c r="C4976" s="162">
        <v>92025</v>
      </c>
      <c r="D4976" s="163">
        <v>45884</v>
      </c>
      <c r="E4976" s="164">
        <v>45922</v>
      </c>
      <c r="F4976" s="165">
        <v>142.84</v>
      </c>
      <c r="G4976" s="166" t="s">
        <v>2261</v>
      </c>
      <c r="H4976" s="161" t="s">
        <v>2019</v>
      </c>
      <c r="I4976" s="161" t="s">
        <v>6279</v>
      </c>
      <c r="J4976" s="161" t="s">
        <v>440</v>
      </c>
      <c r="K4976" s="167"/>
      <c r="L4976" s="168" t="s">
        <v>749</v>
      </c>
      <c r="M4976" s="168" t="s">
        <v>441</v>
      </c>
    </row>
    <row r="4977" spans="1:13" s="169" customFormat="1" x14ac:dyDescent="0.4">
      <c r="A4977" s="161" t="s">
        <v>2308</v>
      </c>
      <c r="B4977" s="161" t="s">
        <v>2453</v>
      </c>
      <c r="C4977" s="162">
        <v>102025</v>
      </c>
      <c r="D4977" s="163">
        <v>45884</v>
      </c>
      <c r="E4977" s="164">
        <v>45922</v>
      </c>
      <c r="F4977" s="165">
        <v>113.42</v>
      </c>
      <c r="G4977" s="166" t="s">
        <v>2261</v>
      </c>
      <c r="H4977" s="161" t="s">
        <v>2019</v>
      </c>
      <c r="I4977" s="161" t="s">
        <v>6280</v>
      </c>
      <c r="J4977" s="161" t="s">
        <v>428</v>
      </c>
      <c r="K4977" s="167"/>
      <c r="L4977" s="168" t="s">
        <v>749</v>
      </c>
      <c r="M4977" s="168" t="s">
        <v>429</v>
      </c>
    </row>
    <row r="4978" spans="1:13" s="169" customFormat="1" x14ac:dyDescent="0.4">
      <c r="A4978" s="161" t="s">
        <v>2308</v>
      </c>
      <c r="B4978" s="161" t="s">
        <v>2453</v>
      </c>
      <c r="C4978" s="162">
        <v>112025</v>
      </c>
      <c r="D4978" s="163">
        <v>45884</v>
      </c>
      <c r="E4978" s="164">
        <v>45922</v>
      </c>
      <c r="F4978" s="165">
        <v>60</v>
      </c>
      <c r="G4978" s="166" t="s">
        <v>2261</v>
      </c>
      <c r="H4978" s="161" t="s">
        <v>2019</v>
      </c>
      <c r="I4978" s="161" t="s">
        <v>6281</v>
      </c>
      <c r="J4978" s="161" t="s">
        <v>456</v>
      </c>
      <c r="K4978" s="167"/>
      <c r="L4978" s="168" t="s">
        <v>749</v>
      </c>
      <c r="M4978" s="168" t="s">
        <v>457</v>
      </c>
    </row>
    <row r="4979" spans="1:13" s="169" customFormat="1" x14ac:dyDescent="0.4">
      <c r="A4979" s="161" t="s">
        <v>2308</v>
      </c>
      <c r="B4979" s="161" t="s">
        <v>2453</v>
      </c>
      <c r="C4979" s="162">
        <v>122025</v>
      </c>
      <c r="D4979" s="163">
        <v>45884</v>
      </c>
      <c r="E4979" s="164">
        <v>45922</v>
      </c>
      <c r="F4979" s="165">
        <v>64.7</v>
      </c>
      <c r="G4979" s="166" t="s">
        <v>2261</v>
      </c>
      <c r="H4979" s="161" t="s">
        <v>2019</v>
      </c>
      <c r="I4979" s="161" t="s">
        <v>6282</v>
      </c>
      <c r="J4979" s="161" t="s">
        <v>458</v>
      </c>
      <c r="K4979" s="167"/>
      <c r="L4979" s="168" t="s">
        <v>749</v>
      </c>
      <c r="M4979" s="168" t="s">
        <v>459</v>
      </c>
    </row>
    <row r="4980" spans="1:13" s="169" customFormat="1" x14ac:dyDescent="0.4">
      <c r="A4980" s="161" t="s">
        <v>2308</v>
      </c>
      <c r="B4980" s="161" t="s">
        <v>2453</v>
      </c>
      <c r="C4980" s="162">
        <v>142025</v>
      </c>
      <c r="D4980" s="163">
        <v>45884</v>
      </c>
      <c r="E4980" s="164">
        <v>45922</v>
      </c>
      <c r="F4980" s="165">
        <v>2783.31</v>
      </c>
      <c r="G4980" s="166" t="s">
        <v>2260</v>
      </c>
      <c r="H4980" s="161" t="s">
        <v>2020</v>
      </c>
      <c r="I4980" s="161" t="s">
        <v>6283</v>
      </c>
      <c r="J4980" s="161" t="s">
        <v>368</v>
      </c>
      <c r="K4980" s="167"/>
      <c r="L4980" s="168" t="s">
        <v>749</v>
      </c>
      <c r="M4980" s="168" t="s">
        <v>369</v>
      </c>
    </row>
    <row r="4981" spans="1:13" s="169" customFormat="1" x14ac:dyDescent="0.4">
      <c r="A4981" s="161" t="s">
        <v>2308</v>
      </c>
      <c r="B4981" s="161" t="s">
        <v>2453</v>
      </c>
      <c r="C4981" s="162">
        <v>152025</v>
      </c>
      <c r="D4981" s="163">
        <v>45884</v>
      </c>
      <c r="E4981" s="164">
        <v>45922</v>
      </c>
      <c r="F4981" s="165">
        <v>1226.6600000000001</v>
      </c>
      <c r="G4981" s="166" t="s">
        <v>2260</v>
      </c>
      <c r="H4981" s="161" t="s">
        <v>2020</v>
      </c>
      <c r="I4981" s="161" t="s">
        <v>6284</v>
      </c>
      <c r="J4981" s="161" t="s">
        <v>394</v>
      </c>
      <c r="K4981" s="167"/>
      <c r="L4981" s="168" t="s">
        <v>749</v>
      </c>
      <c r="M4981" s="168" t="s">
        <v>395</v>
      </c>
    </row>
    <row r="4982" spans="1:13" s="169" customFormat="1" x14ac:dyDescent="0.4">
      <c r="A4982" s="161" t="s">
        <v>2308</v>
      </c>
      <c r="B4982" s="161" t="s">
        <v>2453</v>
      </c>
      <c r="C4982" s="162">
        <v>162025</v>
      </c>
      <c r="D4982" s="163">
        <v>45884</v>
      </c>
      <c r="E4982" s="164">
        <v>45922</v>
      </c>
      <c r="F4982" s="165">
        <v>4275.33</v>
      </c>
      <c r="G4982" s="166" t="s">
        <v>2260</v>
      </c>
      <c r="H4982" s="161" t="s">
        <v>2020</v>
      </c>
      <c r="I4982" s="161" t="s">
        <v>6285</v>
      </c>
      <c r="J4982" s="161" t="s">
        <v>400</v>
      </c>
      <c r="K4982" s="167"/>
      <c r="L4982" s="168" t="s">
        <v>749</v>
      </c>
      <c r="M4982" s="168" t="s">
        <v>401</v>
      </c>
    </row>
    <row r="4983" spans="1:13" s="169" customFormat="1" x14ac:dyDescent="0.4">
      <c r="A4983" s="161" t="s">
        <v>2308</v>
      </c>
      <c r="B4983" s="161" t="s">
        <v>2453</v>
      </c>
      <c r="C4983" s="162">
        <v>172025</v>
      </c>
      <c r="D4983" s="163">
        <v>45884</v>
      </c>
      <c r="E4983" s="164">
        <v>45922</v>
      </c>
      <c r="F4983" s="165">
        <v>835.23</v>
      </c>
      <c r="G4983" s="166" t="s">
        <v>2261</v>
      </c>
      <c r="H4983" s="161" t="s">
        <v>2019</v>
      </c>
      <c r="I4983" s="161" t="s">
        <v>6286</v>
      </c>
      <c r="J4983" s="161" t="s">
        <v>442</v>
      </c>
      <c r="K4983" s="167"/>
      <c r="L4983" s="168" t="s">
        <v>749</v>
      </c>
      <c r="M4983" s="168" t="s">
        <v>443</v>
      </c>
    </row>
    <row r="4984" spans="1:13" s="169" customFormat="1" x14ac:dyDescent="0.4">
      <c r="A4984" s="161" t="s">
        <v>2308</v>
      </c>
      <c r="B4984" s="161" t="s">
        <v>2453</v>
      </c>
      <c r="C4984" s="162">
        <v>182025</v>
      </c>
      <c r="D4984" s="163">
        <v>45884</v>
      </c>
      <c r="E4984" s="164">
        <v>45922</v>
      </c>
      <c r="F4984" s="165">
        <v>64.58</v>
      </c>
      <c r="G4984" s="166" t="s">
        <v>2261</v>
      </c>
      <c r="H4984" s="161" t="s">
        <v>2019</v>
      </c>
      <c r="I4984" s="161" t="s">
        <v>6286</v>
      </c>
      <c r="J4984" s="161" t="s">
        <v>442</v>
      </c>
      <c r="K4984" s="167"/>
      <c r="L4984" s="168" t="s">
        <v>749</v>
      </c>
      <c r="M4984" s="168" t="s">
        <v>443</v>
      </c>
    </row>
    <row r="4985" spans="1:13" s="169" customFormat="1" x14ac:dyDescent="0.4">
      <c r="A4985" s="161" t="s">
        <v>2308</v>
      </c>
      <c r="B4985" s="161" t="s">
        <v>2453</v>
      </c>
      <c r="C4985" s="162">
        <v>192025</v>
      </c>
      <c r="D4985" s="163">
        <v>45884</v>
      </c>
      <c r="E4985" s="164">
        <v>45922</v>
      </c>
      <c r="F4985" s="165">
        <v>3881.33</v>
      </c>
      <c r="G4985" s="166" t="s">
        <v>2260</v>
      </c>
      <c r="H4985" s="161" t="s">
        <v>2020</v>
      </c>
      <c r="I4985" s="161" t="s">
        <v>6287</v>
      </c>
      <c r="J4985" s="161" t="s">
        <v>396</v>
      </c>
      <c r="K4985" s="167"/>
      <c r="L4985" s="168" t="s">
        <v>749</v>
      </c>
      <c r="M4985" s="168" t="s">
        <v>397</v>
      </c>
    </row>
    <row r="4986" spans="1:13" s="169" customFormat="1" x14ac:dyDescent="0.4">
      <c r="A4986" s="161" t="s">
        <v>2308</v>
      </c>
      <c r="B4986" s="161" t="s">
        <v>2453</v>
      </c>
      <c r="C4986" s="162">
        <v>212025</v>
      </c>
      <c r="D4986" s="163">
        <v>45884</v>
      </c>
      <c r="E4986" s="164">
        <v>45922</v>
      </c>
      <c r="F4986" s="165">
        <v>996.15</v>
      </c>
      <c r="G4986" s="166" t="s">
        <v>2260</v>
      </c>
      <c r="H4986" s="161" t="s">
        <v>2020</v>
      </c>
      <c r="I4986" s="161" t="s">
        <v>6288</v>
      </c>
      <c r="J4986" s="161" t="s">
        <v>420</v>
      </c>
      <c r="K4986" s="167"/>
      <c r="L4986" s="168" t="s">
        <v>749</v>
      </c>
      <c r="M4986" s="168" t="s">
        <v>421</v>
      </c>
    </row>
    <row r="4987" spans="1:13" s="169" customFormat="1" x14ac:dyDescent="0.4">
      <c r="A4987" s="161" t="s">
        <v>2308</v>
      </c>
      <c r="B4987" s="161" t="s">
        <v>2453</v>
      </c>
      <c r="C4987" s="162">
        <v>222025</v>
      </c>
      <c r="D4987" s="163">
        <v>45884</v>
      </c>
      <c r="E4987" s="164">
        <v>45922</v>
      </c>
      <c r="F4987" s="165">
        <v>230.89</v>
      </c>
      <c r="G4987" s="166" t="s">
        <v>2261</v>
      </c>
      <c r="H4987" s="161" t="s">
        <v>2019</v>
      </c>
      <c r="I4987" s="161" t="s">
        <v>6289</v>
      </c>
      <c r="J4987" s="161" t="s">
        <v>356</v>
      </c>
      <c r="K4987" s="167"/>
      <c r="L4987" s="168" t="s">
        <v>749</v>
      </c>
      <c r="M4987" s="168" t="s">
        <v>357</v>
      </c>
    </row>
    <row r="4988" spans="1:13" s="169" customFormat="1" x14ac:dyDescent="0.4">
      <c r="A4988" s="161" t="s">
        <v>2308</v>
      </c>
      <c r="B4988" s="161" t="s">
        <v>2453</v>
      </c>
      <c r="C4988" s="162">
        <v>232025</v>
      </c>
      <c r="D4988" s="163">
        <v>45884</v>
      </c>
      <c r="E4988" s="164">
        <v>45922</v>
      </c>
      <c r="F4988" s="165">
        <v>832.58</v>
      </c>
      <c r="G4988" s="166" t="s">
        <v>2260</v>
      </c>
      <c r="H4988" s="161" t="s">
        <v>2020</v>
      </c>
      <c r="I4988" s="161" t="s">
        <v>6290</v>
      </c>
      <c r="J4988" s="161" t="s">
        <v>426</v>
      </c>
      <c r="K4988" s="167"/>
      <c r="L4988" s="168" t="s">
        <v>749</v>
      </c>
      <c r="M4988" s="168" t="s">
        <v>427</v>
      </c>
    </row>
    <row r="4989" spans="1:13" s="169" customFormat="1" x14ac:dyDescent="0.4">
      <c r="A4989" s="161" t="s">
        <v>2308</v>
      </c>
      <c r="B4989" s="161" t="s">
        <v>2453</v>
      </c>
      <c r="C4989" s="162">
        <v>242025</v>
      </c>
      <c r="D4989" s="163">
        <v>45884</v>
      </c>
      <c r="E4989" s="164">
        <v>45922</v>
      </c>
      <c r="F4989" s="165">
        <v>311.62</v>
      </c>
      <c r="G4989" s="166" t="s">
        <v>2261</v>
      </c>
      <c r="H4989" s="161" t="s">
        <v>2019</v>
      </c>
      <c r="I4989" s="161" t="s">
        <v>6291</v>
      </c>
      <c r="J4989" s="161" t="s">
        <v>362</v>
      </c>
      <c r="K4989" s="167"/>
      <c r="L4989" s="168" t="s">
        <v>749</v>
      </c>
      <c r="M4989" s="168" t="s">
        <v>363</v>
      </c>
    </row>
    <row r="4990" spans="1:13" s="169" customFormat="1" x14ac:dyDescent="0.4">
      <c r="A4990" s="161" t="s">
        <v>2308</v>
      </c>
      <c r="B4990" s="161" t="s">
        <v>2453</v>
      </c>
      <c r="C4990" s="162">
        <v>252025</v>
      </c>
      <c r="D4990" s="163">
        <v>45884</v>
      </c>
      <c r="E4990" s="164">
        <v>45922</v>
      </c>
      <c r="F4990" s="165">
        <v>41.56</v>
      </c>
      <c r="G4990" s="166" t="s">
        <v>2261</v>
      </c>
      <c r="H4990" s="161" t="s">
        <v>2019</v>
      </c>
      <c r="I4990" s="161" t="s">
        <v>6292</v>
      </c>
      <c r="J4990" s="161" t="s">
        <v>438</v>
      </c>
      <c r="K4990" s="167"/>
      <c r="L4990" s="168" t="s">
        <v>749</v>
      </c>
      <c r="M4990" s="168" t="s">
        <v>439</v>
      </c>
    </row>
    <row r="4991" spans="1:13" s="169" customFormat="1" x14ac:dyDescent="0.4">
      <c r="A4991" s="161" t="s">
        <v>2308</v>
      </c>
      <c r="B4991" s="161" t="s">
        <v>2453</v>
      </c>
      <c r="C4991" s="162">
        <v>262025</v>
      </c>
      <c r="D4991" s="163">
        <v>45884</v>
      </c>
      <c r="E4991" s="164">
        <v>45922</v>
      </c>
      <c r="F4991" s="165">
        <v>49.28</v>
      </c>
      <c r="G4991" s="166" t="s">
        <v>2261</v>
      </c>
      <c r="H4991" s="161" t="s">
        <v>2019</v>
      </c>
      <c r="I4991" s="161" t="s">
        <v>6293</v>
      </c>
      <c r="J4991" s="161" t="s">
        <v>446</v>
      </c>
      <c r="K4991" s="167"/>
      <c r="L4991" s="168" t="s">
        <v>749</v>
      </c>
      <c r="M4991" s="168" t="s">
        <v>447</v>
      </c>
    </row>
    <row r="4992" spans="1:13" s="169" customFormat="1" x14ac:dyDescent="0.4">
      <c r="A4992" s="161" t="s">
        <v>2308</v>
      </c>
      <c r="B4992" s="161" t="s">
        <v>2453</v>
      </c>
      <c r="C4992" s="162">
        <v>272025</v>
      </c>
      <c r="D4992" s="163">
        <v>45884</v>
      </c>
      <c r="E4992" s="164">
        <v>45922</v>
      </c>
      <c r="F4992" s="165">
        <v>1134.6500000000001</v>
      </c>
      <c r="G4992" s="166" t="s">
        <v>2260</v>
      </c>
      <c r="H4992" s="161" t="s">
        <v>2020</v>
      </c>
      <c r="I4992" s="161" t="s">
        <v>6294</v>
      </c>
      <c r="J4992" s="161" t="s">
        <v>446</v>
      </c>
      <c r="K4992" s="167"/>
      <c r="L4992" s="168" t="s">
        <v>749</v>
      </c>
      <c r="M4992" s="168" t="s">
        <v>447</v>
      </c>
    </row>
    <row r="4993" spans="1:13" s="169" customFormat="1" x14ac:dyDescent="0.4">
      <c r="A4993" s="161" t="s">
        <v>2308</v>
      </c>
      <c r="B4993" s="161" t="s">
        <v>2453</v>
      </c>
      <c r="C4993" s="162">
        <v>282025</v>
      </c>
      <c r="D4993" s="163">
        <v>45884</v>
      </c>
      <c r="E4993" s="164">
        <v>45922</v>
      </c>
      <c r="F4993" s="165">
        <v>2534.38</v>
      </c>
      <c r="G4993" s="166" t="s">
        <v>2260</v>
      </c>
      <c r="H4993" s="161" t="s">
        <v>2020</v>
      </c>
      <c r="I4993" s="161" t="s">
        <v>6295</v>
      </c>
      <c r="J4993" s="161" t="s">
        <v>470</v>
      </c>
      <c r="K4993" s="167"/>
      <c r="L4993" s="168" t="s">
        <v>749</v>
      </c>
      <c r="M4993" s="168" t="s">
        <v>471</v>
      </c>
    </row>
    <row r="4994" spans="1:13" s="169" customFormat="1" x14ac:dyDescent="0.4">
      <c r="A4994" s="161" t="s">
        <v>2308</v>
      </c>
      <c r="B4994" s="161" t="s">
        <v>2453</v>
      </c>
      <c r="C4994" s="162">
        <v>292025</v>
      </c>
      <c r="D4994" s="163">
        <v>45884</v>
      </c>
      <c r="E4994" s="164">
        <v>45922</v>
      </c>
      <c r="F4994" s="165">
        <v>117.09</v>
      </c>
      <c r="G4994" s="166" t="s">
        <v>2261</v>
      </c>
      <c r="H4994" s="161" t="s">
        <v>2019</v>
      </c>
      <c r="I4994" s="161" t="s">
        <v>6296</v>
      </c>
      <c r="J4994" s="161" t="s">
        <v>380</v>
      </c>
      <c r="K4994" s="167"/>
      <c r="L4994" s="168" t="s">
        <v>749</v>
      </c>
      <c r="M4994" s="168" t="s">
        <v>381</v>
      </c>
    </row>
    <row r="4995" spans="1:13" s="169" customFormat="1" x14ac:dyDescent="0.4">
      <c r="A4995" s="161" t="s">
        <v>2308</v>
      </c>
      <c r="B4995" s="161" t="s">
        <v>2453</v>
      </c>
      <c r="C4995" s="162">
        <v>302025</v>
      </c>
      <c r="D4995" s="163">
        <v>45887</v>
      </c>
      <c r="E4995" s="164">
        <v>45922</v>
      </c>
      <c r="F4995" s="165">
        <v>256.08</v>
      </c>
      <c r="G4995" s="166" t="s">
        <v>2261</v>
      </c>
      <c r="H4995" s="161" t="s">
        <v>2019</v>
      </c>
      <c r="I4995" s="161" t="s">
        <v>6297</v>
      </c>
      <c r="J4995" s="161" t="s">
        <v>464</v>
      </c>
      <c r="K4995" s="167"/>
      <c r="L4995" s="168" t="s">
        <v>749</v>
      </c>
      <c r="M4995" s="168" t="s">
        <v>465</v>
      </c>
    </row>
    <row r="4996" spans="1:13" s="169" customFormat="1" x14ac:dyDescent="0.4">
      <c r="A4996" s="161" t="s">
        <v>2308</v>
      </c>
      <c r="B4996" s="161" t="s">
        <v>2453</v>
      </c>
      <c r="C4996" s="162">
        <v>312025</v>
      </c>
      <c r="D4996" s="163">
        <v>45887</v>
      </c>
      <c r="E4996" s="164">
        <v>45922</v>
      </c>
      <c r="F4996" s="165">
        <v>200.9</v>
      </c>
      <c r="G4996" s="166" t="s">
        <v>2260</v>
      </c>
      <c r="H4996" s="161" t="s">
        <v>2020</v>
      </c>
      <c r="I4996" s="161" t="s">
        <v>6275</v>
      </c>
      <c r="J4996" s="161" t="s">
        <v>380</v>
      </c>
      <c r="K4996" s="167"/>
      <c r="L4996" s="168" t="s">
        <v>749</v>
      </c>
      <c r="M4996" s="168" t="s">
        <v>381</v>
      </c>
    </row>
    <row r="4997" spans="1:13" s="169" customFormat="1" x14ac:dyDescent="0.4">
      <c r="A4997" s="161" t="s">
        <v>2308</v>
      </c>
      <c r="B4997" s="161" t="s">
        <v>2453</v>
      </c>
      <c r="C4997" s="162">
        <v>322025</v>
      </c>
      <c r="D4997" s="163">
        <v>45887</v>
      </c>
      <c r="E4997" s="164">
        <v>45922</v>
      </c>
      <c r="F4997" s="165">
        <v>78.56</v>
      </c>
      <c r="G4997" s="166" t="s">
        <v>2261</v>
      </c>
      <c r="H4997" s="161" t="s">
        <v>2019</v>
      </c>
      <c r="I4997" s="161" t="s">
        <v>6282</v>
      </c>
      <c r="J4997" s="161" t="s">
        <v>458</v>
      </c>
      <c r="K4997" s="167"/>
      <c r="L4997" s="168" t="s">
        <v>749</v>
      </c>
      <c r="M4997" s="168" t="s">
        <v>459</v>
      </c>
    </row>
    <row r="4998" spans="1:13" s="169" customFormat="1" x14ac:dyDescent="0.4">
      <c r="A4998" s="161" t="s">
        <v>2308</v>
      </c>
      <c r="B4998" s="161" t="s">
        <v>2453</v>
      </c>
      <c r="C4998" s="162">
        <v>332025</v>
      </c>
      <c r="D4998" s="163">
        <v>45887</v>
      </c>
      <c r="E4998" s="164">
        <v>45922</v>
      </c>
      <c r="F4998" s="165">
        <v>99.55</v>
      </c>
      <c r="G4998" s="166" t="s">
        <v>2261</v>
      </c>
      <c r="H4998" s="161" t="s">
        <v>2019</v>
      </c>
      <c r="I4998" s="161" t="s">
        <v>6281</v>
      </c>
      <c r="J4998" s="161" t="s">
        <v>456</v>
      </c>
      <c r="K4998" s="167"/>
      <c r="L4998" s="168" t="s">
        <v>749</v>
      </c>
      <c r="M4998" s="168" t="s">
        <v>457</v>
      </c>
    </row>
    <row r="4999" spans="1:13" s="169" customFormat="1" x14ac:dyDescent="0.4">
      <c r="A4999" s="161" t="s">
        <v>2308</v>
      </c>
      <c r="B4999" s="161" t="s">
        <v>2453</v>
      </c>
      <c r="C4999" s="162">
        <v>342025</v>
      </c>
      <c r="D4999" s="163">
        <v>45887</v>
      </c>
      <c r="E4999" s="164">
        <v>45922</v>
      </c>
      <c r="F4999" s="165">
        <v>1063.79</v>
      </c>
      <c r="G4999" s="166" t="s">
        <v>2260</v>
      </c>
      <c r="H4999" s="161" t="s">
        <v>2020</v>
      </c>
      <c r="I4999" s="161" t="s">
        <v>6298</v>
      </c>
      <c r="J4999" s="161" t="s">
        <v>436</v>
      </c>
      <c r="K4999" s="167"/>
      <c r="L4999" s="168" t="s">
        <v>749</v>
      </c>
      <c r="M4999" s="168" t="s">
        <v>437</v>
      </c>
    </row>
    <row r="5000" spans="1:13" s="169" customFormat="1" x14ac:dyDescent="0.4">
      <c r="A5000" s="161" t="s">
        <v>2308</v>
      </c>
      <c r="B5000" s="161" t="s">
        <v>2453</v>
      </c>
      <c r="C5000" s="162">
        <v>352025</v>
      </c>
      <c r="D5000" s="163">
        <v>45887</v>
      </c>
      <c r="E5000" s="164">
        <v>45922</v>
      </c>
      <c r="F5000" s="165">
        <v>1694.71</v>
      </c>
      <c r="G5000" s="166" t="s">
        <v>2260</v>
      </c>
      <c r="H5000" s="161" t="s">
        <v>2020</v>
      </c>
      <c r="I5000" s="161" t="s">
        <v>6299</v>
      </c>
      <c r="J5000" s="161" t="s">
        <v>424</v>
      </c>
      <c r="K5000" s="167"/>
      <c r="L5000" s="168" t="s">
        <v>749</v>
      </c>
      <c r="M5000" s="168" t="s">
        <v>425</v>
      </c>
    </row>
    <row r="5001" spans="1:13" s="169" customFormat="1" x14ac:dyDescent="0.4">
      <c r="A5001" s="161" t="s">
        <v>2308</v>
      </c>
      <c r="B5001" s="161" t="s">
        <v>2453</v>
      </c>
      <c r="C5001" s="162">
        <v>362025</v>
      </c>
      <c r="D5001" s="163">
        <v>45887</v>
      </c>
      <c r="E5001" s="164">
        <v>45922</v>
      </c>
      <c r="F5001" s="165">
        <v>77</v>
      </c>
      <c r="G5001" s="166" t="s">
        <v>2261</v>
      </c>
      <c r="H5001" s="161" t="s">
        <v>2019</v>
      </c>
      <c r="I5001" s="161" t="s">
        <v>6300</v>
      </c>
      <c r="J5001" s="161" t="s">
        <v>418</v>
      </c>
      <c r="K5001" s="167"/>
      <c r="L5001" s="168" t="s">
        <v>749</v>
      </c>
      <c r="M5001" s="168" t="s">
        <v>419</v>
      </c>
    </row>
    <row r="5002" spans="1:13" s="169" customFormat="1" x14ac:dyDescent="0.4">
      <c r="A5002" s="161" t="s">
        <v>2308</v>
      </c>
      <c r="B5002" s="161" t="s">
        <v>2453</v>
      </c>
      <c r="C5002" s="162">
        <v>372025</v>
      </c>
      <c r="D5002" s="163">
        <v>45887</v>
      </c>
      <c r="E5002" s="164">
        <v>45922</v>
      </c>
      <c r="F5002" s="165">
        <v>1333.1</v>
      </c>
      <c r="G5002" s="166" t="s">
        <v>2260</v>
      </c>
      <c r="H5002" s="161" t="s">
        <v>2020</v>
      </c>
      <c r="I5002" s="161" t="s">
        <v>6301</v>
      </c>
      <c r="J5002" s="161" t="s">
        <v>452</v>
      </c>
      <c r="K5002" s="167"/>
      <c r="L5002" s="168" t="s">
        <v>749</v>
      </c>
      <c r="M5002" s="168" t="s">
        <v>453</v>
      </c>
    </row>
    <row r="5003" spans="1:13" s="169" customFormat="1" x14ac:dyDescent="0.4">
      <c r="A5003" s="161" t="s">
        <v>2308</v>
      </c>
      <c r="B5003" s="161" t="s">
        <v>2453</v>
      </c>
      <c r="C5003" s="162">
        <v>382025</v>
      </c>
      <c r="D5003" s="163">
        <v>45887</v>
      </c>
      <c r="E5003" s="164">
        <v>45922</v>
      </c>
      <c r="F5003" s="165">
        <v>113.42</v>
      </c>
      <c r="G5003" s="166" t="s">
        <v>2261</v>
      </c>
      <c r="H5003" s="161" t="s">
        <v>2019</v>
      </c>
      <c r="I5003" s="161" t="s">
        <v>6292</v>
      </c>
      <c r="J5003" s="161" t="s">
        <v>438</v>
      </c>
      <c r="K5003" s="167"/>
      <c r="L5003" s="168" t="s">
        <v>749</v>
      </c>
      <c r="M5003" s="168" t="s">
        <v>439</v>
      </c>
    </row>
    <row r="5004" spans="1:13" s="169" customFormat="1" x14ac:dyDescent="0.4">
      <c r="A5004" s="161" t="s">
        <v>2308</v>
      </c>
      <c r="B5004" s="161" t="s">
        <v>2453</v>
      </c>
      <c r="C5004" s="162">
        <v>392025</v>
      </c>
      <c r="D5004" s="163">
        <v>45887</v>
      </c>
      <c r="E5004" s="164">
        <v>45922</v>
      </c>
      <c r="F5004" s="165">
        <v>1625.26</v>
      </c>
      <c r="G5004" s="166" t="s">
        <v>2260</v>
      </c>
      <c r="H5004" s="161" t="s">
        <v>2020</v>
      </c>
      <c r="I5004" s="161" t="s">
        <v>6302</v>
      </c>
      <c r="J5004" s="161" t="s">
        <v>418</v>
      </c>
      <c r="K5004" s="167"/>
      <c r="L5004" s="168" t="s">
        <v>749</v>
      </c>
      <c r="M5004" s="168" t="s">
        <v>419</v>
      </c>
    </row>
    <row r="5005" spans="1:13" s="169" customFormat="1" x14ac:dyDescent="0.4">
      <c r="A5005" s="161" t="s">
        <v>2308</v>
      </c>
      <c r="B5005" s="161" t="s">
        <v>2453</v>
      </c>
      <c r="C5005" s="162">
        <v>402025</v>
      </c>
      <c r="D5005" s="163">
        <v>45884</v>
      </c>
      <c r="E5005" s="164">
        <v>45922</v>
      </c>
      <c r="F5005" s="165">
        <v>178.01</v>
      </c>
      <c r="G5005" s="166" t="s">
        <v>2261</v>
      </c>
      <c r="H5005" s="161" t="s">
        <v>2019</v>
      </c>
      <c r="I5005" s="161" t="s">
        <v>6303</v>
      </c>
      <c r="J5005" s="161" t="s">
        <v>368</v>
      </c>
      <c r="K5005" s="167"/>
      <c r="L5005" s="168" t="s">
        <v>749</v>
      </c>
      <c r="M5005" s="168" t="s">
        <v>369</v>
      </c>
    </row>
    <row r="5006" spans="1:13" s="169" customFormat="1" x14ac:dyDescent="0.4">
      <c r="A5006" s="161" t="s">
        <v>2308</v>
      </c>
      <c r="B5006" s="161"/>
      <c r="C5006" s="162" t="s">
        <v>4225</v>
      </c>
      <c r="D5006" s="163">
        <v>45884</v>
      </c>
      <c r="E5006" s="164">
        <v>45922</v>
      </c>
      <c r="F5006" s="165">
        <v>-36.229999999999997</v>
      </c>
      <c r="G5006" s="166" t="s">
        <v>2260</v>
      </c>
      <c r="H5006" s="161" t="s">
        <v>2020</v>
      </c>
      <c r="I5006" s="161" t="s">
        <v>6304</v>
      </c>
      <c r="J5006" s="161" t="s">
        <v>394</v>
      </c>
      <c r="K5006" s="167"/>
      <c r="L5006" s="168" t="s">
        <v>749</v>
      </c>
      <c r="M5006" s="168" t="s">
        <v>395</v>
      </c>
    </row>
    <row r="5007" spans="1:13" s="169" customFormat="1" x14ac:dyDescent="0.4">
      <c r="A5007" s="161" t="s">
        <v>2032</v>
      </c>
      <c r="B5007" s="161"/>
      <c r="C5007" s="162">
        <v>230501</v>
      </c>
      <c r="D5007" s="163">
        <v>45884</v>
      </c>
      <c r="E5007" s="164">
        <v>45922</v>
      </c>
      <c r="F5007" s="165">
        <v>39498.080000000002</v>
      </c>
      <c r="G5007" s="166" t="s">
        <v>2263</v>
      </c>
      <c r="H5007" s="161" t="s">
        <v>2009</v>
      </c>
      <c r="I5007" s="161" t="s">
        <v>7272</v>
      </c>
      <c r="J5007" s="161" t="s">
        <v>52</v>
      </c>
      <c r="K5007" s="167"/>
      <c r="L5007" s="168" t="s">
        <v>749</v>
      </c>
      <c r="M5007" s="168" t="s">
        <v>53</v>
      </c>
    </row>
    <row r="5008" spans="1:13" s="169" customFormat="1" x14ac:dyDescent="0.4">
      <c r="A5008" s="161" t="s">
        <v>4385</v>
      </c>
      <c r="B5008" s="161"/>
      <c r="C5008" s="162">
        <v>5342</v>
      </c>
      <c r="D5008" s="163">
        <v>45884</v>
      </c>
      <c r="E5008" s="164">
        <v>45922</v>
      </c>
      <c r="F5008" s="165">
        <v>1696.02</v>
      </c>
      <c r="G5008" s="166" t="s">
        <v>2263</v>
      </c>
      <c r="H5008" s="161" t="s">
        <v>2009</v>
      </c>
      <c r="I5008" s="161" t="s">
        <v>7273</v>
      </c>
      <c r="J5008" s="161" t="s">
        <v>52</v>
      </c>
      <c r="K5008" s="167"/>
      <c r="L5008" s="168" t="s">
        <v>749</v>
      </c>
      <c r="M5008" s="168" t="s">
        <v>53</v>
      </c>
    </row>
    <row r="5009" spans="1:13" s="169" customFormat="1" x14ac:dyDescent="0.4">
      <c r="A5009" s="161" t="s">
        <v>4385</v>
      </c>
      <c r="B5009" s="161"/>
      <c r="C5009" s="162">
        <v>5343</v>
      </c>
      <c r="D5009" s="163">
        <v>45884</v>
      </c>
      <c r="E5009" s="164">
        <v>45922</v>
      </c>
      <c r="F5009" s="165">
        <v>1248.53</v>
      </c>
      <c r="G5009" s="166" t="s">
        <v>2263</v>
      </c>
      <c r="H5009" s="161" t="s">
        <v>2009</v>
      </c>
      <c r="I5009" s="161" t="s">
        <v>7274</v>
      </c>
      <c r="J5009" s="161" t="s">
        <v>52</v>
      </c>
      <c r="K5009" s="167"/>
      <c r="L5009" s="168" t="s">
        <v>749</v>
      </c>
      <c r="M5009" s="168" t="s">
        <v>53</v>
      </c>
    </row>
    <row r="5010" spans="1:13" s="169" customFormat="1" x14ac:dyDescent="0.4">
      <c r="A5010" s="161" t="s">
        <v>2308</v>
      </c>
      <c r="B5010" s="161"/>
      <c r="C5010" s="162" t="s">
        <v>4226</v>
      </c>
      <c r="D5010" s="163">
        <v>45884</v>
      </c>
      <c r="E5010" s="164">
        <v>45922</v>
      </c>
      <c r="F5010" s="165">
        <v>-83.84</v>
      </c>
      <c r="G5010" s="166" t="s">
        <v>2260</v>
      </c>
      <c r="H5010" s="161" t="s">
        <v>2020</v>
      </c>
      <c r="I5010" s="161" t="s">
        <v>6305</v>
      </c>
      <c r="J5010" s="161" t="s">
        <v>400</v>
      </c>
      <c r="K5010" s="167"/>
      <c r="L5010" s="168" t="s">
        <v>749</v>
      </c>
      <c r="M5010" s="168" t="s">
        <v>401</v>
      </c>
    </row>
    <row r="5011" spans="1:13" s="169" customFormat="1" x14ac:dyDescent="0.4">
      <c r="A5011" s="161" t="s">
        <v>2440</v>
      </c>
      <c r="B5011" s="161" t="s">
        <v>2453</v>
      </c>
      <c r="C5011" s="162">
        <v>223</v>
      </c>
      <c r="D5011" s="163">
        <v>45876</v>
      </c>
      <c r="E5011" s="164">
        <v>45922</v>
      </c>
      <c r="F5011" s="165">
        <v>29426.7</v>
      </c>
      <c r="G5011" s="166" t="s">
        <v>2258</v>
      </c>
      <c r="H5011" s="161" t="s">
        <v>2021</v>
      </c>
      <c r="I5011" s="161" t="s">
        <v>6306</v>
      </c>
      <c r="J5011" s="161" t="s">
        <v>106</v>
      </c>
      <c r="K5011" s="167"/>
      <c r="L5011" s="168" t="s">
        <v>749</v>
      </c>
      <c r="M5011" s="168" t="s">
        <v>107</v>
      </c>
    </row>
    <row r="5012" spans="1:13" s="169" customFormat="1" x14ac:dyDescent="0.4">
      <c r="A5012" s="161" t="s">
        <v>2041</v>
      </c>
      <c r="B5012" s="161"/>
      <c r="C5012" s="162">
        <v>2026314</v>
      </c>
      <c r="D5012" s="163">
        <v>45922</v>
      </c>
      <c r="E5012" s="164">
        <v>45923</v>
      </c>
      <c r="F5012" s="165">
        <v>19787071.600000001</v>
      </c>
      <c r="G5012" s="166" t="s">
        <v>2265</v>
      </c>
      <c r="H5012" s="161" t="s">
        <v>2042</v>
      </c>
      <c r="I5012" s="161" t="s">
        <v>5918</v>
      </c>
      <c r="J5012" s="161" t="s">
        <v>52</v>
      </c>
      <c r="K5012" s="167"/>
      <c r="L5012" s="168" t="s">
        <v>749</v>
      </c>
      <c r="M5012" s="168" t="s">
        <v>53</v>
      </c>
    </row>
    <row r="5013" spans="1:13" s="169" customFormat="1" x14ac:dyDescent="0.4">
      <c r="A5013" s="161" t="s">
        <v>2203</v>
      </c>
      <c r="B5013" s="161"/>
      <c r="C5013" s="162" t="s">
        <v>4227</v>
      </c>
      <c r="D5013" s="163">
        <v>45894</v>
      </c>
      <c r="E5013" s="164">
        <v>45923</v>
      </c>
      <c r="F5013" s="165">
        <v>1743.52</v>
      </c>
      <c r="G5013" s="166" t="s">
        <v>2258</v>
      </c>
      <c r="H5013" s="161" t="s">
        <v>2021</v>
      </c>
      <c r="I5013" s="161" t="s">
        <v>6019</v>
      </c>
      <c r="J5013" s="161" t="s">
        <v>238</v>
      </c>
      <c r="K5013" s="167"/>
      <c r="L5013" s="168" t="s">
        <v>749</v>
      </c>
      <c r="M5013" s="168" t="s">
        <v>239</v>
      </c>
    </row>
    <row r="5014" spans="1:13" s="169" customFormat="1" x14ac:dyDescent="0.4">
      <c r="A5014" s="161" t="s">
        <v>2203</v>
      </c>
      <c r="B5014" s="161"/>
      <c r="C5014" s="162" t="s">
        <v>4228</v>
      </c>
      <c r="D5014" s="163">
        <v>45870</v>
      </c>
      <c r="E5014" s="164">
        <v>45923</v>
      </c>
      <c r="F5014" s="165">
        <v>365.02</v>
      </c>
      <c r="G5014" s="166" t="s">
        <v>2258</v>
      </c>
      <c r="H5014" s="161" t="s">
        <v>2021</v>
      </c>
      <c r="I5014" s="161" t="s">
        <v>6019</v>
      </c>
      <c r="J5014" s="161" t="s">
        <v>238</v>
      </c>
      <c r="K5014" s="167"/>
      <c r="L5014" s="168" t="s">
        <v>749</v>
      </c>
      <c r="M5014" s="168" t="s">
        <v>239</v>
      </c>
    </row>
    <row r="5015" spans="1:13" s="169" customFormat="1" x14ac:dyDescent="0.4">
      <c r="A5015" s="161" t="s">
        <v>2203</v>
      </c>
      <c r="B5015" s="161"/>
      <c r="C5015" s="162" t="s">
        <v>4229</v>
      </c>
      <c r="D5015" s="163">
        <v>45870</v>
      </c>
      <c r="E5015" s="164">
        <v>45923</v>
      </c>
      <c r="F5015" s="165">
        <v>446.14</v>
      </c>
      <c r="G5015" s="166" t="s">
        <v>2258</v>
      </c>
      <c r="H5015" s="161" t="s">
        <v>2021</v>
      </c>
      <c r="I5015" s="161" t="s">
        <v>6019</v>
      </c>
      <c r="J5015" s="161" t="s">
        <v>238</v>
      </c>
      <c r="K5015" s="167"/>
      <c r="L5015" s="168" t="s">
        <v>749</v>
      </c>
      <c r="M5015" s="168" t="s">
        <v>239</v>
      </c>
    </row>
    <row r="5016" spans="1:13" s="169" customFormat="1" x14ac:dyDescent="0.4">
      <c r="A5016" s="161" t="s">
        <v>2229</v>
      </c>
      <c r="B5016" s="161"/>
      <c r="C5016" s="162" t="s">
        <v>4230</v>
      </c>
      <c r="D5016" s="163">
        <v>45918</v>
      </c>
      <c r="E5016" s="164">
        <v>45923</v>
      </c>
      <c r="F5016" s="165">
        <v>5544.92</v>
      </c>
      <c r="G5016" s="166" t="s">
        <v>2257</v>
      </c>
      <c r="H5016" s="161" t="s">
        <v>2017</v>
      </c>
      <c r="I5016" s="161" t="s">
        <v>6307</v>
      </c>
      <c r="J5016" s="161" t="s">
        <v>2076</v>
      </c>
      <c r="K5016" s="167"/>
      <c r="L5016" s="168" t="s">
        <v>749</v>
      </c>
      <c r="M5016" s="168" t="s">
        <v>1900</v>
      </c>
    </row>
    <row r="5017" spans="1:13" s="169" customFormat="1" x14ac:dyDescent="0.4">
      <c r="A5017" s="161" t="s">
        <v>2041</v>
      </c>
      <c r="B5017" s="161"/>
      <c r="C5017" s="162">
        <v>2026318</v>
      </c>
      <c r="D5017" s="163">
        <v>45923</v>
      </c>
      <c r="E5017" s="164">
        <v>45924</v>
      </c>
      <c r="F5017" s="165">
        <v>210442.47</v>
      </c>
      <c r="G5017" s="166" t="s">
        <v>2265</v>
      </c>
      <c r="H5017" s="161" t="s">
        <v>2042</v>
      </c>
      <c r="I5017" s="161" t="s">
        <v>5918</v>
      </c>
      <c r="J5017" s="161" t="s">
        <v>52</v>
      </c>
      <c r="K5017" s="167"/>
      <c r="L5017" s="168" t="s">
        <v>749</v>
      </c>
      <c r="M5017" s="168" t="s">
        <v>53</v>
      </c>
    </row>
    <row r="5018" spans="1:13" s="169" customFormat="1" x14ac:dyDescent="0.4">
      <c r="A5018" s="161" t="s">
        <v>2041</v>
      </c>
      <c r="B5018" s="161"/>
      <c r="C5018" s="162">
        <v>2026319</v>
      </c>
      <c r="D5018" s="163">
        <v>45923</v>
      </c>
      <c r="E5018" s="164">
        <v>45924</v>
      </c>
      <c r="F5018" s="165">
        <v>189791.76</v>
      </c>
      <c r="G5018" s="166" t="s">
        <v>2265</v>
      </c>
      <c r="H5018" s="161" t="s">
        <v>2042</v>
      </c>
      <c r="I5018" s="161" t="s">
        <v>5918</v>
      </c>
      <c r="J5018" s="161" t="s">
        <v>52</v>
      </c>
      <c r="K5018" s="167"/>
      <c r="L5018" s="168" t="s">
        <v>749</v>
      </c>
      <c r="M5018" s="168" t="s">
        <v>53</v>
      </c>
    </row>
    <row r="5019" spans="1:13" s="169" customFormat="1" x14ac:dyDescent="0.4">
      <c r="A5019" s="161" t="s">
        <v>2041</v>
      </c>
      <c r="B5019" s="161"/>
      <c r="C5019" s="162">
        <v>2026320</v>
      </c>
      <c r="D5019" s="163">
        <v>45923</v>
      </c>
      <c r="E5019" s="164">
        <v>45924</v>
      </c>
      <c r="F5019" s="165">
        <v>325209.46999999997</v>
      </c>
      <c r="G5019" s="166" t="s">
        <v>2265</v>
      </c>
      <c r="H5019" s="161" t="s">
        <v>2042</v>
      </c>
      <c r="I5019" s="161" t="s">
        <v>5918</v>
      </c>
      <c r="J5019" s="161" t="s">
        <v>52</v>
      </c>
      <c r="K5019" s="167"/>
      <c r="L5019" s="168" t="s">
        <v>749</v>
      </c>
      <c r="M5019" s="168" t="s">
        <v>53</v>
      </c>
    </row>
    <row r="5020" spans="1:13" s="169" customFormat="1" x14ac:dyDescent="0.4">
      <c r="A5020" s="161" t="s">
        <v>2072</v>
      </c>
      <c r="B5020" s="161"/>
      <c r="C5020" s="162" t="s">
        <v>4231</v>
      </c>
      <c r="D5020" s="163">
        <v>45870</v>
      </c>
      <c r="E5020" s="164">
        <v>45925</v>
      </c>
      <c r="F5020" s="165">
        <v>1040.44</v>
      </c>
      <c r="G5020" s="166" t="s">
        <v>2258</v>
      </c>
      <c r="H5020" s="161" t="s">
        <v>2021</v>
      </c>
      <c r="I5020" s="161" t="s">
        <v>6049</v>
      </c>
      <c r="J5020" s="161" t="s">
        <v>380</v>
      </c>
      <c r="K5020" s="167"/>
      <c r="L5020" s="168" t="s">
        <v>749</v>
      </c>
      <c r="M5020" s="168" t="s">
        <v>381</v>
      </c>
    </row>
    <row r="5021" spans="1:13" s="169" customFormat="1" x14ac:dyDescent="0.4">
      <c r="A5021" s="161" t="s">
        <v>508</v>
      </c>
      <c r="B5021" s="161"/>
      <c r="C5021" s="162" t="s">
        <v>4232</v>
      </c>
      <c r="D5021" s="163">
        <v>45894</v>
      </c>
      <c r="E5021" s="164">
        <v>45925</v>
      </c>
      <c r="F5021" s="165">
        <v>2843.88</v>
      </c>
      <c r="G5021" s="166" t="s">
        <v>2258</v>
      </c>
      <c r="H5021" s="161" t="s">
        <v>2021</v>
      </c>
      <c r="I5021" s="161" t="s">
        <v>6018</v>
      </c>
      <c r="J5021" s="161" t="s">
        <v>144</v>
      </c>
      <c r="K5021" s="167"/>
      <c r="L5021" s="168" t="s">
        <v>749</v>
      </c>
      <c r="M5021" s="168" t="s">
        <v>145</v>
      </c>
    </row>
    <row r="5022" spans="1:13" s="169" customFormat="1" x14ac:dyDescent="0.4">
      <c r="A5022" s="161" t="s">
        <v>2073</v>
      </c>
      <c r="B5022" s="161"/>
      <c r="C5022" s="162" t="s">
        <v>4233</v>
      </c>
      <c r="D5022" s="163">
        <v>45870</v>
      </c>
      <c r="E5022" s="164">
        <v>45925</v>
      </c>
      <c r="F5022" s="165">
        <v>3295.72</v>
      </c>
      <c r="G5022" s="166" t="s">
        <v>2258</v>
      </c>
      <c r="H5022" s="161" t="s">
        <v>2021</v>
      </c>
      <c r="I5022" s="161" t="s">
        <v>6044</v>
      </c>
      <c r="J5022" s="161" t="s">
        <v>368</v>
      </c>
      <c r="K5022" s="167"/>
      <c r="L5022" s="168" t="s">
        <v>749</v>
      </c>
      <c r="M5022" s="168" t="s">
        <v>369</v>
      </c>
    </row>
    <row r="5023" spans="1:13" s="169" customFormat="1" x14ac:dyDescent="0.4">
      <c r="A5023" s="161" t="s">
        <v>2077</v>
      </c>
      <c r="B5023" s="161"/>
      <c r="C5023" s="162" t="s">
        <v>4234</v>
      </c>
      <c r="D5023" s="163">
        <v>45870</v>
      </c>
      <c r="E5023" s="164">
        <v>45925</v>
      </c>
      <c r="F5023" s="165">
        <v>444.36</v>
      </c>
      <c r="G5023" s="166" t="s">
        <v>2258</v>
      </c>
      <c r="H5023" s="161" t="s">
        <v>2021</v>
      </c>
      <c r="I5023" s="161" t="s">
        <v>6048</v>
      </c>
      <c r="J5023" s="161" t="s">
        <v>388</v>
      </c>
      <c r="K5023" s="167"/>
      <c r="L5023" s="168" t="s">
        <v>749</v>
      </c>
      <c r="M5023" s="168" t="s">
        <v>389</v>
      </c>
    </row>
    <row r="5024" spans="1:13" s="169" customFormat="1" x14ac:dyDescent="0.4">
      <c r="A5024" s="161" t="s">
        <v>2077</v>
      </c>
      <c r="B5024" s="161"/>
      <c r="C5024" s="162" t="s">
        <v>4234</v>
      </c>
      <c r="D5024" s="163">
        <v>45870</v>
      </c>
      <c r="E5024" s="164">
        <v>45925</v>
      </c>
      <c r="F5024" s="165">
        <v>432.73</v>
      </c>
      <c r="G5024" s="166" t="s">
        <v>2258</v>
      </c>
      <c r="H5024" s="161" t="s">
        <v>2021</v>
      </c>
      <c r="I5024" s="161" t="s">
        <v>6048</v>
      </c>
      <c r="J5024" s="161" t="s">
        <v>388</v>
      </c>
      <c r="K5024" s="167"/>
      <c r="L5024" s="168" t="s">
        <v>749</v>
      </c>
      <c r="M5024" s="168" t="s">
        <v>389</v>
      </c>
    </row>
    <row r="5025" spans="1:13" s="169" customFormat="1" x14ac:dyDescent="0.4">
      <c r="A5025" s="161" t="s">
        <v>2230</v>
      </c>
      <c r="B5025" s="161"/>
      <c r="C5025" s="162" t="s">
        <v>4235</v>
      </c>
      <c r="D5025" s="163">
        <v>45894</v>
      </c>
      <c r="E5025" s="164">
        <v>45925</v>
      </c>
      <c r="F5025" s="165">
        <v>10988.14</v>
      </c>
      <c r="G5025" s="166" t="s">
        <v>2258</v>
      </c>
      <c r="H5025" s="161" t="s">
        <v>2021</v>
      </c>
      <c r="I5025" s="161" t="s">
        <v>6030</v>
      </c>
      <c r="J5025" s="161" t="s">
        <v>76</v>
      </c>
      <c r="K5025" s="167"/>
      <c r="L5025" s="168" t="s">
        <v>749</v>
      </c>
      <c r="M5025" s="168" t="s">
        <v>77</v>
      </c>
    </row>
    <row r="5026" spans="1:13" s="169" customFormat="1" x14ac:dyDescent="0.4">
      <c r="A5026" s="161" t="s">
        <v>2231</v>
      </c>
      <c r="B5026" s="161"/>
      <c r="C5026" s="162" t="s">
        <v>4236</v>
      </c>
      <c r="D5026" s="163">
        <v>45894</v>
      </c>
      <c r="E5026" s="164">
        <v>45925</v>
      </c>
      <c r="F5026" s="165">
        <v>1584.86</v>
      </c>
      <c r="G5026" s="166" t="s">
        <v>2258</v>
      </c>
      <c r="H5026" s="161" t="s">
        <v>2021</v>
      </c>
      <c r="I5026" s="161" t="s">
        <v>6011</v>
      </c>
      <c r="J5026" s="161" t="s">
        <v>272</v>
      </c>
      <c r="K5026" s="167"/>
      <c r="L5026" s="168" t="s">
        <v>749</v>
      </c>
      <c r="M5026" s="168" t="s">
        <v>273</v>
      </c>
    </row>
    <row r="5027" spans="1:13" s="169" customFormat="1" x14ac:dyDescent="0.4">
      <c r="A5027" s="161" t="s">
        <v>2231</v>
      </c>
      <c r="B5027" s="161"/>
      <c r="C5027" s="162" t="s">
        <v>4237</v>
      </c>
      <c r="D5027" s="163">
        <v>45870</v>
      </c>
      <c r="E5027" s="164">
        <v>45925</v>
      </c>
      <c r="F5027" s="165">
        <v>332.76</v>
      </c>
      <c r="G5027" s="166" t="s">
        <v>2258</v>
      </c>
      <c r="H5027" s="161" t="s">
        <v>2021</v>
      </c>
      <c r="I5027" s="161" t="s">
        <v>6011</v>
      </c>
      <c r="J5027" s="161" t="s">
        <v>272</v>
      </c>
      <c r="K5027" s="167"/>
      <c r="L5027" s="168" t="s">
        <v>749</v>
      </c>
      <c r="M5027" s="168" t="s">
        <v>273</v>
      </c>
    </row>
    <row r="5028" spans="1:13" s="169" customFormat="1" x14ac:dyDescent="0.4">
      <c r="A5028" s="161" t="s">
        <v>2231</v>
      </c>
      <c r="B5028" s="161"/>
      <c r="C5028" s="162" t="s">
        <v>4238</v>
      </c>
      <c r="D5028" s="163">
        <v>45870</v>
      </c>
      <c r="E5028" s="164">
        <v>45925</v>
      </c>
      <c r="F5028" s="165">
        <v>406.71</v>
      </c>
      <c r="G5028" s="166" t="s">
        <v>2258</v>
      </c>
      <c r="H5028" s="161" t="s">
        <v>2021</v>
      </c>
      <c r="I5028" s="161" t="s">
        <v>6011</v>
      </c>
      <c r="J5028" s="161" t="s">
        <v>272</v>
      </c>
      <c r="K5028" s="167"/>
      <c r="L5028" s="168" t="s">
        <v>749</v>
      </c>
      <c r="M5028" s="168" t="s">
        <v>273</v>
      </c>
    </row>
    <row r="5029" spans="1:13" s="169" customFormat="1" x14ac:dyDescent="0.4">
      <c r="A5029" s="161" t="s">
        <v>2232</v>
      </c>
      <c r="B5029" s="161"/>
      <c r="C5029" s="162" t="s">
        <v>4239</v>
      </c>
      <c r="D5029" s="163">
        <v>45894</v>
      </c>
      <c r="E5029" s="164">
        <v>45925</v>
      </c>
      <c r="F5029" s="165">
        <v>1584.86</v>
      </c>
      <c r="G5029" s="166" t="s">
        <v>2258</v>
      </c>
      <c r="H5029" s="161" t="s">
        <v>2021</v>
      </c>
      <c r="I5029" s="161" t="s">
        <v>6012</v>
      </c>
      <c r="J5029" s="161" t="s">
        <v>232</v>
      </c>
      <c r="K5029" s="167"/>
      <c r="L5029" s="168" t="s">
        <v>749</v>
      </c>
      <c r="M5029" s="168" t="s">
        <v>233</v>
      </c>
    </row>
    <row r="5030" spans="1:13" s="169" customFormat="1" x14ac:dyDescent="0.4">
      <c r="A5030" s="161" t="s">
        <v>2232</v>
      </c>
      <c r="B5030" s="161"/>
      <c r="C5030" s="162" t="s">
        <v>4240</v>
      </c>
      <c r="D5030" s="163">
        <v>45870</v>
      </c>
      <c r="E5030" s="164">
        <v>45925</v>
      </c>
      <c r="F5030" s="165">
        <v>332.76</v>
      </c>
      <c r="G5030" s="166" t="s">
        <v>2258</v>
      </c>
      <c r="H5030" s="161" t="s">
        <v>2021</v>
      </c>
      <c r="I5030" s="161" t="s">
        <v>6012</v>
      </c>
      <c r="J5030" s="161" t="s">
        <v>232</v>
      </c>
      <c r="K5030" s="167"/>
      <c r="L5030" s="168" t="s">
        <v>749</v>
      </c>
      <c r="M5030" s="168" t="s">
        <v>233</v>
      </c>
    </row>
    <row r="5031" spans="1:13" s="169" customFormat="1" x14ac:dyDescent="0.4">
      <c r="A5031" s="161" t="s">
        <v>2232</v>
      </c>
      <c r="B5031" s="161"/>
      <c r="C5031" s="162" t="s">
        <v>4241</v>
      </c>
      <c r="D5031" s="163">
        <v>45870</v>
      </c>
      <c r="E5031" s="164">
        <v>45925</v>
      </c>
      <c r="F5031" s="165">
        <v>406.71</v>
      </c>
      <c r="G5031" s="166" t="s">
        <v>2258</v>
      </c>
      <c r="H5031" s="161" t="s">
        <v>2021</v>
      </c>
      <c r="I5031" s="161" t="s">
        <v>6012</v>
      </c>
      <c r="J5031" s="161" t="s">
        <v>232</v>
      </c>
      <c r="K5031" s="167"/>
      <c r="L5031" s="168" t="s">
        <v>749</v>
      </c>
      <c r="M5031" s="168" t="s">
        <v>233</v>
      </c>
    </row>
    <row r="5032" spans="1:13" s="169" customFormat="1" x14ac:dyDescent="0.4">
      <c r="A5032" s="161" t="s">
        <v>2233</v>
      </c>
      <c r="B5032" s="161"/>
      <c r="C5032" s="162" t="s">
        <v>4242</v>
      </c>
      <c r="D5032" s="163">
        <v>45870</v>
      </c>
      <c r="E5032" s="164">
        <v>45925</v>
      </c>
      <c r="F5032" s="165">
        <v>748.45</v>
      </c>
      <c r="G5032" s="166" t="s">
        <v>2258</v>
      </c>
      <c r="H5032" s="161" t="s">
        <v>2021</v>
      </c>
      <c r="I5032" s="161" t="s">
        <v>6050</v>
      </c>
      <c r="J5032" s="161" t="s">
        <v>434</v>
      </c>
      <c r="K5032" s="167"/>
      <c r="L5032" s="168" t="s">
        <v>749</v>
      </c>
      <c r="M5032" s="168" t="s">
        <v>435</v>
      </c>
    </row>
    <row r="5033" spans="1:13" s="169" customFormat="1" x14ac:dyDescent="0.4">
      <c r="A5033" s="161" t="s">
        <v>2074</v>
      </c>
      <c r="B5033" s="161"/>
      <c r="C5033" s="162" t="s">
        <v>4243</v>
      </c>
      <c r="D5033" s="163">
        <v>45894</v>
      </c>
      <c r="E5033" s="164">
        <v>45925</v>
      </c>
      <c r="F5033" s="165">
        <v>2344.94</v>
      </c>
      <c r="G5033" s="166" t="s">
        <v>2258</v>
      </c>
      <c r="H5033" s="161" t="s">
        <v>2021</v>
      </c>
      <c r="I5033" s="161" t="s">
        <v>6008</v>
      </c>
      <c r="J5033" s="161" t="s">
        <v>499</v>
      </c>
      <c r="K5033" s="167"/>
      <c r="L5033" s="168" t="s">
        <v>749</v>
      </c>
      <c r="M5033" s="168" t="s">
        <v>500</v>
      </c>
    </row>
    <row r="5034" spans="1:13" s="169" customFormat="1" x14ac:dyDescent="0.4">
      <c r="A5034" s="161" t="s">
        <v>2074</v>
      </c>
      <c r="B5034" s="161"/>
      <c r="C5034" s="162" t="s">
        <v>4244</v>
      </c>
      <c r="D5034" s="163">
        <v>45894</v>
      </c>
      <c r="E5034" s="164">
        <v>45925</v>
      </c>
      <c r="F5034" s="165">
        <v>2252.98</v>
      </c>
      <c r="G5034" s="166" t="s">
        <v>2258</v>
      </c>
      <c r="H5034" s="161" t="s">
        <v>2021</v>
      </c>
      <c r="I5034" s="161" t="s">
        <v>6008</v>
      </c>
      <c r="J5034" s="161" t="s">
        <v>499</v>
      </c>
      <c r="K5034" s="167"/>
      <c r="L5034" s="168" t="s">
        <v>749</v>
      </c>
      <c r="M5034" s="168" t="s">
        <v>500</v>
      </c>
    </row>
    <row r="5035" spans="1:13" s="169" customFormat="1" x14ac:dyDescent="0.4">
      <c r="A5035" s="161" t="s">
        <v>2234</v>
      </c>
      <c r="B5035" s="161"/>
      <c r="C5035" s="162" t="s">
        <v>4245</v>
      </c>
      <c r="D5035" s="163">
        <v>45870</v>
      </c>
      <c r="E5035" s="164">
        <v>45925</v>
      </c>
      <c r="F5035" s="165">
        <v>1239.53</v>
      </c>
      <c r="G5035" s="166" t="s">
        <v>2258</v>
      </c>
      <c r="H5035" s="161" t="s">
        <v>2021</v>
      </c>
      <c r="I5035" s="161" t="s">
        <v>6028</v>
      </c>
      <c r="J5035" s="161" t="s">
        <v>248</v>
      </c>
      <c r="K5035" s="167"/>
      <c r="L5035" s="168" t="s">
        <v>749</v>
      </c>
      <c r="M5035" s="168" t="s">
        <v>249</v>
      </c>
    </row>
    <row r="5036" spans="1:13" s="169" customFormat="1" x14ac:dyDescent="0.4">
      <c r="A5036" s="161" t="s">
        <v>2234</v>
      </c>
      <c r="B5036" s="161"/>
      <c r="C5036" s="162" t="s">
        <v>4246</v>
      </c>
      <c r="D5036" s="163">
        <v>45894</v>
      </c>
      <c r="E5036" s="164">
        <v>45925</v>
      </c>
      <c r="F5036" s="165">
        <v>5903.53</v>
      </c>
      <c r="G5036" s="166" t="s">
        <v>2258</v>
      </c>
      <c r="H5036" s="161" t="s">
        <v>2021</v>
      </c>
      <c r="I5036" s="161" t="s">
        <v>6028</v>
      </c>
      <c r="J5036" s="161" t="s">
        <v>248</v>
      </c>
      <c r="K5036" s="167"/>
      <c r="L5036" s="168" t="s">
        <v>749</v>
      </c>
      <c r="M5036" s="168" t="s">
        <v>249</v>
      </c>
    </row>
    <row r="5037" spans="1:13" s="169" customFormat="1" x14ac:dyDescent="0.4">
      <c r="A5037" s="161" t="s">
        <v>2234</v>
      </c>
      <c r="B5037" s="161"/>
      <c r="C5037" s="162" t="s">
        <v>4247</v>
      </c>
      <c r="D5037" s="163">
        <v>45870</v>
      </c>
      <c r="E5037" s="164">
        <v>45925</v>
      </c>
      <c r="F5037" s="165">
        <v>1514.98</v>
      </c>
      <c r="G5037" s="166" t="s">
        <v>2258</v>
      </c>
      <c r="H5037" s="161" t="s">
        <v>2021</v>
      </c>
      <c r="I5037" s="161" t="s">
        <v>6028</v>
      </c>
      <c r="J5037" s="161" t="s">
        <v>248</v>
      </c>
      <c r="K5037" s="167"/>
      <c r="L5037" s="168" t="s">
        <v>749</v>
      </c>
      <c r="M5037" s="168" t="s">
        <v>249</v>
      </c>
    </row>
    <row r="5038" spans="1:13" s="169" customFormat="1" x14ac:dyDescent="0.4">
      <c r="A5038" s="161" t="s">
        <v>2075</v>
      </c>
      <c r="B5038" s="161"/>
      <c r="C5038" s="162">
        <v>250781102025</v>
      </c>
      <c r="D5038" s="163">
        <v>45848</v>
      </c>
      <c r="E5038" s="164">
        <v>45926</v>
      </c>
      <c r="F5038" s="165">
        <v>54.34</v>
      </c>
      <c r="G5038" s="166" t="s">
        <v>2269</v>
      </c>
      <c r="H5038" s="161" t="s">
        <v>2070</v>
      </c>
      <c r="I5038" s="161" t="s">
        <v>6308</v>
      </c>
      <c r="J5038" s="161" t="s">
        <v>452</v>
      </c>
      <c r="K5038" s="167"/>
      <c r="L5038" s="168" t="s">
        <v>749</v>
      </c>
      <c r="M5038" s="168" t="s">
        <v>453</v>
      </c>
    </row>
    <row r="5039" spans="1:13" s="169" customFormat="1" x14ac:dyDescent="0.4">
      <c r="A5039" s="161" t="s">
        <v>2075</v>
      </c>
      <c r="B5039" s="161"/>
      <c r="C5039" s="162">
        <v>250781102025</v>
      </c>
      <c r="D5039" s="163">
        <v>45848</v>
      </c>
      <c r="E5039" s="164">
        <v>45926</v>
      </c>
      <c r="F5039" s="165">
        <v>54.34</v>
      </c>
      <c r="G5039" s="166" t="s">
        <v>2269</v>
      </c>
      <c r="H5039" s="161" t="s">
        <v>2070</v>
      </c>
      <c r="I5039" s="161" t="s">
        <v>6741</v>
      </c>
      <c r="J5039" s="161" t="s">
        <v>262</v>
      </c>
      <c r="K5039" s="167"/>
      <c r="L5039" s="168" t="s">
        <v>749</v>
      </c>
      <c r="M5039" s="168" t="s">
        <v>263</v>
      </c>
    </row>
    <row r="5040" spans="1:13" s="169" customFormat="1" x14ac:dyDescent="0.4">
      <c r="A5040" s="161" t="s">
        <v>2075</v>
      </c>
      <c r="B5040" s="161"/>
      <c r="C5040" s="162">
        <v>250781102025</v>
      </c>
      <c r="D5040" s="163">
        <v>45848</v>
      </c>
      <c r="E5040" s="164">
        <v>45926</v>
      </c>
      <c r="F5040" s="165">
        <v>54.34</v>
      </c>
      <c r="G5040" s="166" t="s">
        <v>2269</v>
      </c>
      <c r="H5040" s="161" t="s">
        <v>2070</v>
      </c>
      <c r="I5040" s="161" t="s">
        <v>6742</v>
      </c>
      <c r="J5040" s="161" t="s">
        <v>136</v>
      </c>
      <c r="K5040" s="167"/>
      <c r="L5040" s="168" t="s">
        <v>749</v>
      </c>
      <c r="M5040" s="168" t="s">
        <v>137</v>
      </c>
    </row>
    <row r="5041" spans="1:13" s="169" customFormat="1" x14ac:dyDescent="0.4">
      <c r="A5041" s="161" t="s">
        <v>2075</v>
      </c>
      <c r="B5041" s="161"/>
      <c r="C5041" s="162">
        <v>250781102025</v>
      </c>
      <c r="D5041" s="163">
        <v>45848</v>
      </c>
      <c r="E5041" s="164">
        <v>45926</v>
      </c>
      <c r="F5041" s="165">
        <v>54.34</v>
      </c>
      <c r="G5041" s="166" t="s">
        <v>2269</v>
      </c>
      <c r="H5041" s="161" t="s">
        <v>2070</v>
      </c>
      <c r="I5041" s="161" t="s">
        <v>6743</v>
      </c>
      <c r="J5041" s="161" t="s">
        <v>74</v>
      </c>
      <c r="K5041" s="167"/>
      <c r="L5041" s="168" t="s">
        <v>749</v>
      </c>
      <c r="M5041" s="168" t="s">
        <v>75</v>
      </c>
    </row>
    <row r="5042" spans="1:13" s="169" customFormat="1" x14ac:dyDescent="0.4">
      <c r="A5042" s="161" t="s">
        <v>2075</v>
      </c>
      <c r="B5042" s="161"/>
      <c r="C5042" s="162">
        <v>250781102025</v>
      </c>
      <c r="D5042" s="163">
        <v>45848</v>
      </c>
      <c r="E5042" s="164">
        <v>45926</v>
      </c>
      <c r="F5042" s="165">
        <v>54.34</v>
      </c>
      <c r="G5042" s="166" t="s">
        <v>2269</v>
      </c>
      <c r="H5042" s="161" t="s">
        <v>2070</v>
      </c>
      <c r="I5042" s="161" t="s">
        <v>6744</v>
      </c>
      <c r="J5042" s="161" t="s">
        <v>122</v>
      </c>
      <c r="K5042" s="167"/>
      <c r="L5042" s="168" t="s">
        <v>749</v>
      </c>
      <c r="M5042" s="168" t="s">
        <v>123</v>
      </c>
    </row>
    <row r="5043" spans="1:13" s="169" customFormat="1" x14ac:dyDescent="0.4">
      <c r="A5043" s="161" t="s">
        <v>2075</v>
      </c>
      <c r="B5043" s="161"/>
      <c r="C5043" s="162">
        <v>250781102025</v>
      </c>
      <c r="D5043" s="163">
        <v>45848</v>
      </c>
      <c r="E5043" s="164">
        <v>45926</v>
      </c>
      <c r="F5043" s="165">
        <v>54.34</v>
      </c>
      <c r="G5043" s="166" t="s">
        <v>2269</v>
      </c>
      <c r="H5043" s="161" t="s">
        <v>2070</v>
      </c>
      <c r="I5043" s="161" t="s">
        <v>6745</v>
      </c>
      <c r="J5043" s="161" t="s">
        <v>460</v>
      </c>
      <c r="K5043" s="167"/>
      <c r="L5043" s="168" t="s">
        <v>749</v>
      </c>
      <c r="M5043" s="168" t="s">
        <v>461</v>
      </c>
    </row>
    <row r="5044" spans="1:13" s="169" customFormat="1" x14ac:dyDescent="0.4">
      <c r="A5044" s="161" t="s">
        <v>2075</v>
      </c>
      <c r="B5044" s="161"/>
      <c r="C5044" s="162">
        <v>250781102025</v>
      </c>
      <c r="D5044" s="163">
        <v>45848</v>
      </c>
      <c r="E5044" s="164">
        <v>45926</v>
      </c>
      <c r="F5044" s="165">
        <v>54.34</v>
      </c>
      <c r="G5044" s="166" t="s">
        <v>2269</v>
      </c>
      <c r="H5044" s="161" t="s">
        <v>2070</v>
      </c>
      <c r="I5044" s="161" t="s">
        <v>6746</v>
      </c>
      <c r="J5044" s="161" t="s">
        <v>424</v>
      </c>
      <c r="K5044" s="167"/>
      <c r="L5044" s="168" t="s">
        <v>749</v>
      </c>
      <c r="M5044" s="168" t="s">
        <v>425</v>
      </c>
    </row>
    <row r="5045" spans="1:13" s="169" customFormat="1" x14ac:dyDescent="0.4">
      <c r="A5045" s="161" t="s">
        <v>2075</v>
      </c>
      <c r="B5045" s="161"/>
      <c r="C5045" s="162">
        <v>250781102025</v>
      </c>
      <c r="D5045" s="163">
        <v>45848</v>
      </c>
      <c r="E5045" s="164">
        <v>45926</v>
      </c>
      <c r="F5045" s="165">
        <v>54.34</v>
      </c>
      <c r="G5045" s="166" t="s">
        <v>2269</v>
      </c>
      <c r="H5045" s="161" t="s">
        <v>2070</v>
      </c>
      <c r="I5045" s="161" t="s">
        <v>6747</v>
      </c>
      <c r="J5045" s="161" t="s">
        <v>50</v>
      </c>
      <c r="K5045" s="167"/>
      <c r="L5045" s="168" t="s">
        <v>749</v>
      </c>
      <c r="M5045" s="168" t="s">
        <v>51</v>
      </c>
    </row>
    <row r="5046" spans="1:13" s="169" customFormat="1" x14ac:dyDescent="0.4">
      <c r="A5046" s="161" t="s">
        <v>2075</v>
      </c>
      <c r="B5046" s="161"/>
      <c r="C5046" s="162">
        <v>250781102025</v>
      </c>
      <c r="D5046" s="163">
        <v>45848</v>
      </c>
      <c r="E5046" s="164">
        <v>45926</v>
      </c>
      <c r="F5046" s="165">
        <v>54.34</v>
      </c>
      <c r="G5046" s="166" t="s">
        <v>2269</v>
      </c>
      <c r="H5046" s="161" t="s">
        <v>2070</v>
      </c>
      <c r="I5046" s="161" t="s">
        <v>6748</v>
      </c>
      <c r="J5046" s="161" t="s">
        <v>78</v>
      </c>
      <c r="K5046" s="167"/>
      <c r="L5046" s="168" t="s">
        <v>749</v>
      </c>
      <c r="M5046" s="168" t="s">
        <v>79</v>
      </c>
    </row>
    <row r="5047" spans="1:13" s="169" customFormat="1" x14ac:dyDescent="0.4">
      <c r="A5047" s="161" t="s">
        <v>2075</v>
      </c>
      <c r="B5047" s="161"/>
      <c r="C5047" s="162">
        <v>250781102025</v>
      </c>
      <c r="D5047" s="163">
        <v>45848</v>
      </c>
      <c r="E5047" s="164">
        <v>45926</v>
      </c>
      <c r="F5047" s="165">
        <v>54.34</v>
      </c>
      <c r="G5047" s="166" t="s">
        <v>2269</v>
      </c>
      <c r="H5047" s="161" t="s">
        <v>2070</v>
      </c>
      <c r="I5047" s="161" t="s">
        <v>6749</v>
      </c>
      <c r="J5047" s="161" t="s">
        <v>228</v>
      </c>
      <c r="K5047" s="167"/>
      <c r="L5047" s="168" t="s">
        <v>749</v>
      </c>
      <c r="M5047" s="168" t="s">
        <v>229</v>
      </c>
    </row>
    <row r="5048" spans="1:13" s="169" customFormat="1" x14ac:dyDescent="0.4">
      <c r="A5048" s="161" t="s">
        <v>2075</v>
      </c>
      <c r="B5048" s="161"/>
      <c r="C5048" s="162">
        <v>250781102025</v>
      </c>
      <c r="D5048" s="163">
        <v>45848</v>
      </c>
      <c r="E5048" s="164">
        <v>45926</v>
      </c>
      <c r="F5048" s="165">
        <v>54.34</v>
      </c>
      <c r="G5048" s="166" t="s">
        <v>2269</v>
      </c>
      <c r="H5048" s="161" t="s">
        <v>2070</v>
      </c>
      <c r="I5048" s="161" t="s">
        <v>6750</v>
      </c>
      <c r="J5048" s="161" t="s">
        <v>242</v>
      </c>
      <c r="K5048" s="167"/>
      <c r="L5048" s="168" t="s">
        <v>749</v>
      </c>
      <c r="M5048" s="168" t="s">
        <v>243</v>
      </c>
    </row>
    <row r="5049" spans="1:13" s="169" customFormat="1" x14ac:dyDescent="0.4">
      <c r="A5049" s="161" t="s">
        <v>2075</v>
      </c>
      <c r="B5049" s="161"/>
      <c r="C5049" s="162">
        <v>250781102025</v>
      </c>
      <c r="D5049" s="163">
        <v>45848</v>
      </c>
      <c r="E5049" s="164">
        <v>45926</v>
      </c>
      <c r="F5049" s="165">
        <v>54.34</v>
      </c>
      <c r="G5049" s="166" t="s">
        <v>2269</v>
      </c>
      <c r="H5049" s="161" t="s">
        <v>2070</v>
      </c>
      <c r="I5049" s="161" t="s">
        <v>6751</v>
      </c>
      <c r="J5049" s="161" t="s">
        <v>126</v>
      </c>
      <c r="K5049" s="167"/>
      <c r="L5049" s="168" t="s">
        <v>749</v>
      </c>
      <c r="M5049" s="168" t="s">
        <v>127</v>
      </c>
    </row>
    <row r="5050" spans="1:13" s="169" customFormat="1" x14ac:dyDescent="0.4">
      <c r="A5050" s="161" t="s">
        <v>2075</v>
      </c>
      <c r="B5050" s="161"/>
      <c r="C5050" s="162">
        <v>250781102025</v>
      </c>
      <c r="D5050" s="163">
        <v>45848</v>
      </c>
      <c r="E5050" s="164">
        <v>45926</v>
      </c>
      <c r="F5050" s="165">
        <v>54.34</v>
      </c>
      <c r="G5050" s="166" t="s">
        <v>2269</v>
      </c>
      <c r="H5050" s="161" t="s">
        <v>2070</v>
      </c>
      <c r="I5050" s="161" t="s">
        <v>6752</v>
      </c>
      <c r="J5050" s="161" t="s">
        <v>90</v>
      </c>
      <c r="K5050" s="167"/>
      <c r="L5050" s="168" t="s">
        <v>749</v>
      </c>
      <c r="M5050" s="168" t="s">
        <v>91</v>
      </c>
    </row>
    <row r="5051" spans="1:13" s="169" customFormat="1" x14ac:dyDescent="0.4">
      <c r="A5051" s="161" t="s">
        <v>2075</v>
      </c>
      <c r="B5051" s="161"/>
      <c r="C5051" s="162">
        <v>250781102025</v>
      </c>
      <c r="D5051" s="163">
        <v>45848</v>
      </c>
      <c r="E5051" s="164">
        <v>45926</v>
      </c>
      <c r="F5051" s="165">
        <v>54.34</v>
      </c>
      <c r="G5051" s="166" t="s">
        <v>2269</v>
      </c>
      <c r="H5051" s="161" t="s">
        <v>2070</v>
      </c>
      <c r="I5051" s="161" t="s">
        <v>6753</v>
      </c>
      <c r="J5051" s="161" t="s">
        <v>312</v>
      </c>
      <c r="K5051" s="167"/>
      <c r="L5051" s="168" t="s">
        <v>749</v>
      </c>
      <c r="M5051" s="168" t="s">
        <v>313</v>
      </c>
    </row>
    <row r="5052" spans="1:13" s="169" customFormat="1" x14ac:dyDescent="0.4">
      <c r="A5052" s="161" t="s">
        <v>2075</v>
      </c>
      <c r="B5052" s="161"/>
      <c r="C5052" s="162">
        <v>250781102025</v>
      </c>
      <c r="D5052" s="163">
        <v>45848</v>
      </c>
      <c r="E5052" s="164">
        <v>45926</v>
      </c>
      <c r="F5052" s="165">
        <v>54.34</v>
      </c>
      <c r="G5052" s="166" t="s">
        <v>2269</v>
      </c>
      <c r="H5052" s="161" t="s">
        <v>2070</v>
      </c>
      <c r="I5052" s="161" t="s">
        <v>6754</v>
      </c>
      <c r="J5052" s="161" t="s">
        <v>250</v>
      </c>
      <c r="K5052" s="167"/>
      <c r="L5052" s="168" t="s">
        <v>749</v>
      </c>
      <c r="M5052" s="168" t="s">
        <v>251</v>
      </c>
    </row>
    <row r="5053" spans="1:13" s="169" customFormat="1" x14ac:dyDescent="0.4">
      <c r="A5053" s="161" t="s">
        <v>2075</v>
      </c>
      <c r="B5053" s="161"/>
      <c r="C5053" s="162">
        <v>250781102025</v>
      </c>
      <c r="D5053" s="163">
        <v>45848</v>
      </c>
      <c r="E5053" s="164">
        <v>45926</v>
      </c>
      <c r="F5053" s="165">
        <v>54.34</v>
      </c>
      <c r="G5053" s="166" t="s">
        <v>2269</v>
      </c>
      <c r="H5053" s="161" t="s">
        <v>2070</v>
      </c>
      <c r="I5053" s="161" t="s">
        <v>6755</v>
      </c>
      <c r="J5053" s="161" t="s">
        <v>314</v>
      </c>
      <c r="K5053" s="167"/>
      <c r="L5053" s="168" t="s">
        <v>749</v>
      </c>
      <c r="M5053" s="168" t="s">
        <v>315</v>
      </c>
    </row>
    <row r="5054" spans="1:13" s="169" customFormat="1" x14ac:dyDescent="0.4">
      <c r="A5054" s="161" t="s">
        <v>2075</v>
      </c>
      <c r="B5054" s="161"/>
      <c r="C5054" s="162">
        <v>250781102025</v>
      </c>
      <c r="D5054" s="163">
        <v>45848</v>
      </c>
      <c r="E5054" s="164">
        <v>45926</v>
      </c>
      <c r="F5054" s="165">
        <v>54.34</v>
      </c>
      <c r="G5054" s="166" t="s">
        <v>2269</v>
      </c>
      <c r="H5054" s="161" t="s">
        <v>2070</v>
      </c>
      <c r="I5054" s="161" t="s">
        <v>6756</v>
      </c>
      <c r="J5054" s="161" t="s">
        <v>124</v>
      </c>
      <c r="K5054" s="167"/>
      <c r="L5054" s="168" t="s">
        <v>749</v>
      </c>
      <c r="M5054" s="168" t="s">
        <v>125</v>
      </c>
    </row>
    <row r="5055" spans="1:13" s="169" customFormat="1" x14ac:dyDescent="0.4">
      <c r="A5055" s="161" t="s">
        <v>2075</v>
      </c>
      <c r="B5055" s="161"/>
      <c r="C5055" s="162">
        <v>250781102025</v>
      </c>
      <c r="D5055" s="163">
        <v>45848</v>
      </c>
      <c r="E5055" s="164">
        <v>45926</v>
      </c>
      <c r="F5055" s="165">
        <v>54.34</v>
      </c>
      <c r="G5055" s="166" t="s">
        <v>2269</v>
      </c>
      <c r="H5055" s="161" t="s">
        <v>2070</v>
      </c>
      <c r="I5055" s="161" t="s">
        <v>6757</v>
      </c>
      <c r="J5055" s="161" t="s">
        <v>356</v>
      </c>
      <c r="K5055" s="167"/>
      <c r="L5055" s="168" t="s">
        <v>749</v>
      </c>
      <c r="M5055" s="168" t="s">
        <v>357</v>
      </c>
    </row>
    <row r="5056" spans="1:13" s="169" customFormat="1" x14ac:dyDescent="0.4">
      <c r="A5056" s="161" t="s">
        <v>2075</v>
      </c>
      <c r="B5056" s="161"/>
      <c r="C5056" s="162">
        <v>250781102025</v>
      </c>
      <c r="D5056" s="163">
        <v>45848</v>
      </c>
      <c r="E5056" s="164">
        <v>45926</v>
      </c>
      <c r="F5056" s="165">
        <v>54.34</v>
      </c>
      <c r="G5056" s="166" t="s">
        <v>2269</v>
      </c>
      <c r="H5056" s="161" t="s">
        <v>2070</v>
      </c>
      <c r="I5056" s="161" t="s">
        <v>6758</v>
      </c>
      <c r="J5056" s="161" t="s">
        <v>418</v>
      </c>
      <c r="K5056" s="167"/>
      <c r="L5056" s="168" t="s">
        <v>749</v>
      </c>
      <c r="M5056" s="168" t="s">
        <v>419</v>
      </c>
    </row>
    <row r="5057" spans="1:13" s="169" customFormat="1" x14ac:dyDescent="0.4">
      <c r="A5057" s="161" t="s">
        <v>2075</v>
      </c>
      <c r="B5057" s="161"/>
      <c r="C5057" s="162">
        <v>250781102025</v>
      </c>
      <c r="D5057" s="163">
        <v>45848</v>
      </c>
      <c r="E5057" s="164">
        <v>45926</v>
      </c>
      <c r="F5057" s="165">
        <v>54.34</v>
      </c>
      <c r="G5057" s="166" t="s">
        <v>2269</v>
      </c>
      <c r="H5057" s="161" t="s">
        <v>2070</v>
      </c>
      <c r="I5057" s="161" t="s">
        <v>6759</v>
      </c>
      <c r="J5057" s="161" t="s">
        <v>390</v>
      </c>
      <c r="K5057" s="167"/>
      <c r="L5057" s="168" t="s">
        <v>749</v>
      </c>
      <c r="M5057" s="168" t="s">
        <v>391</v>
      </c>
    </row>
    <row r="5058" spans="1:13" s="169" customFormat="1" x14ac:dyDescent="0.4">
      <c r="A5058" s="161" t="s">
        <v>2075</v>
      </c>
      <c r="B5058" s="161"/>
      <c r="C5058" s="162">
        <v>250781102025</v>
      </c>
      <c r="D5058" s="163">
        <v>45848</v>
      </c>
      <c r="E5058" s="164">
        <v>45926</v>
      </c>
      <c r="F5058" s="165">
        <v>54.34</v>
      </c>
      <c r="G5058" s="166" t="s">
        <v>2269</v>
      </c>
      <c r="H5058" s="161" t="s">
        <v>2070</v>
      </c>
      <c r="I5058" s="161" t="s">
        <v>6760</v>
      </c>
      <c r="J5058" s="161" t="s">
        <v>348</v>
      </c>
      <c r="K5058" s="167"/>
      <c r="L5058" s="168" t="s">
        <v>749</v>
      </c>
      <c r="M5058" s="168" t="s">
        <v>349</v>
      </c>
    </row>
    <row r="5059" spans="1:13" s="169" customFormat="1" x14ac:dyDescent="0.4">
      <c r="A5059" s="161" t="s">
        <v>2075</v>
      </c>
      <c r="B5059" s="161"/>
      <c r="C5059" s="162">
        <v>250781102025</v>
      </c>
      <c r="D5059" s="163">
        <v>45848</v>
      </c>
      <c r="E5059" s="164">
        <v>45926</v>
      </c>
      <c r="F5059" s="165">
        <v>54.34</v>
      </c>
      <c r="G5059" s="166" t="s">
        <v>2269</v>
      </c>
      <c r="H5059" s="161" t="s">
        <v>2070</v>
      </c>
      <c r="I5059" s="161" t="s">
        <v>6761</v>
      </c>
      <c r="J5059" s="161" t="s">
        <v>340</v>
      </c>
      <c r="K5059" s="167"/>
      <c r="L5059" s="168" t="s">
        <v>749</v>
      </c>
      <c r="M5059" s="168" t="s">
        <v>341</v>
      </c>
    </row>
    <row r="5060" spans="1:13" s="169" customFormat="1" x14ac:dyDescent="0.4">
      <c r="A5060" s="161" t="s">
        <v>2075</v>
      </c>
      <c r="B5060" s="161"/>
      <c r="C5060" s="162">
        <v>250781102025</v>
      </c>
      <c r="D5060" s="163">
        <v>45848</v>
      </c>
      <c r="E5060" s="164">
        <v>45926</v>
      </c>
      <c r="F5060" s="165">
        <v>54.34</v>
      </c>
      <c r="G5060" s="166" t="s">
        <v>2269</v>
      </c>
      <c r="H5060" s="161" t="s">
        <v>2070</v>
      </c>
      <c r="I5060" s="161" t="s">
        <v>6762</v>
      </c>
      <c r="J5060" s="161" t="s">
        <v>503</v>
      </c>
      <c r="K5060" s="167"/>
      <c r="L5060" s="168" t="s">
        <v>749</v>
      </c>
      <c r="M5060" s="168" t="s">
        <v>504</v>
      </c>
    </row>
    <row r="5061" spans="1:13" s="169" customFormat="1" x14ac:dyDescent="0.4">
      <c r="A5061" s="161" t="s">
        <v>2075</v>
      </c>
      <c r="B5061" s="161"/>
      <c r="C5061" s="162">
        <v>250781102025</v>
      </c>
      <c r="D5061" s="163">
        <v>45848</v>
      </c>
      <c r="E5061" s="164">
        <v>45926</v>
      </c>
      <c r="F5061" s="165">
        <v>108.68</v>
      </c>
      <c r="G5061" s="166" t="s">
        <v>2269</v>
      </c>
      <c r="H5061" s="161" t="s">
        <v>2070</v>
      </c>
      <c r="I5061" s="161" t="s">
        <v>6309</v>
      </c>
      <c r="J5061" s="161" t="s">
        <v>486</v>
      </c>
      <c r="K5061" s="167"/>
      <c r="L5061" s="168" t="s">
        <v>749</v>
      </c>
      <c r="M5061" s="168" t="s">
        <v>487</v>
      </c>
    </row>
    <row r="5062" spans="1:13" s="169" customFormat="1" x14ac:dyDescent="0.4">
      <c r="A5062" s="161" t="s">
        <v>2075</v>
      </c>
      <c r="B5062" s="161"/>
      <c r="C5062" s="162">
        <v>250781102025</v>
      </c>
      <c r="D5062" s="163">
        <v>45848</v>
      </c>
      <c r="E5062" s="164">
        <v>45926</v>
      </c>
      <c r="F5062" s="165">
        <v>54.34</v>
      </c>
      <c r="G5062" s="166" t="s">
        <v>2269</v>
      </c>
      <c r="H5062" s="161" t="s">
        <v>2070</v>
      </c>
      <c r="I5062" s="161" t="s">
        <v>6763</v>
      </c>
      <c r="J5062" s="161" t="s">
        <v>384</v>
      </c>
      <c r="K5062" s="167"/>
      <c r="L5062" s="168" t="s">
        <v>749</v>
      </c>
      <c r="M5062" s="168" t="s">
        <v>385</v>
      </c>
    </row>
    <row r="5063" spans="1:13" s="169" customFormat="1" x14ac:dyDescent="0.4">
      <c r="A5063" s="161" t="s">
        <v>2075</v>
      </c>
      <c r="B5063" s="161"/>
      <c r="C5063" s="162">
        <v>250781102025</v>
      </c>
      <c r="D5063" s="163">
        <v>45848</v>
      </c>
      <c r="E5063" s="164">
        <v>45926</v>
      </c>
      <c r="F5063" s="165">
        <v>54.34</v>
      </c>
      <c r="G5063" s="166" t="s">
        <v>2269</v>
      </c>
      <c r="H5063" s="161" t="s">
        <v>2070</v>
      </c>
      <c r="I5063" s="161" t="s">
        <v>6764</v>
      </c>
      <c r="J5063" s="161" t="s">
        <v>202</v>
      </c>
      <c r="K5063" s="167"/>
      <c r="L5063" s="168" t="s">
        <v>749</v>
      </c>
      <c r="M5063" s="168" t="s">
        <v>203</v>
      </c>
    </row>
    <row r="5064" spans="1:13" s="169" customFormat="1" x14ac:dyDescent="0.4">
      <c r="A5064" s="161" t="s">
        <v>2075</v>
      </c>
      <c r="B5064" s="161"/>
      <c r="C5064" s="162">
        <v>250781102025</v>
      </c>
      <c r="D5064" s="163">
        <v>45848</v>
      </c>
      <c r="E5064" s="164">
        <v>45926</v>
      </c>
      <c r="F5064" s="165">
        <v>54.34</v>
      </c>
      <c r="G5064" s="166" t="s">
        <v>2269</v>
      </c>
      <c r="H5064" s="161" t="s">
        <v>2070</v>
      </c>
      <c r="I5064" s="161" t="s">
        <v>6765</v>
      </c>
      <c r="J5064" s="161" t="s">
        <v>374</v>
      </c>
      <c r="K5064" s="167"/>
      <c r="L5064" s="168" t="s">
        <v>749</v>
      </c>
      <c r="M5064" s="168" t="s">
        <v>375</v>
      </c>
    </row>
    <row r="5065" spans="1:13" s="169" customFormat="1" x14ac:dyDescent="0.4">
      <c r="A5065" s="161" t="s">
        <v>2075</v>
      </c>
      <c r="B5065" s="161"/>
      <c r="C5065" s="162">
        <v>250781102025</v>
      </c>
      <c r="D5065" s="163">
        <v>45848</v>
      </c>
      <c r="E5065" s="164">
        <v>45926</v>
      </c>
      <c r="F5065" s="165">
        <v>54.34</v>
      </c>
      <c r="G5065" s="166" t="s">
        <v>2269</v>
      </c>
      <c r="H5065" s="161" t="s">
        <v>2070</v>
      </c>
      <c r="I5065" s="161" t="s">
        <v>6766</v>
      </c>
      <c r="J5065" s="161" t="s">
        <v>474</v>
      </c>
      <c r="K5065" s="167"/>
      <c r="L5065" s="168" t="s">
        <v>749</v>
      </c>
      <c r="M5065" s="168" t="s">
        <v>475</v>
      </c>
    </row>
    <row r="5066" spans="1:13" s="169" customFormat="1" x14ac:dyDescent="0.4">
      <c r="A5066" s="161" t="s">
        <v>2075</v>
      </c>
      <c r="B5066" s="161"/>
      <c r="C5066" s="162">
        <v>250781102025</v>
      </c>
      <c r="D5066" s="163">
        <v>45848</v>
      </c>
      <c r="E5066" s="164">
        <v>45926</v>
      </c>
      <c r="F5066" s="165">
        <v>54.34</v>
      </c>
      <c r="G5066" s="166" t="s">
        <v>2269</v>
      </c>
      <c r="H5066" s="161" t="s">
        <v>2070</v>
      </c>
      <c r="I5066" s="161" t="s">
        <v>6767</v>
      </c>
      <c r="J5066" s="161" t="s">
        <v>12</v>
      </c>
      <c r="K5066" s="167"/>
      <c r="L5066" s="168" t="s">
        <v>749</v>
      </c>
      <c r="M5066" s="168" t="s">
        <v>13</v>
      </c>
    </row>
    <row r="5067" spans="1:13" s="169" customFormat="1" x14ac:dyDescent="0.4">
      <c r="A5067" s="161" t="s">
        <v>2075</v>
      </c>
      <c r="B5067" s="161"/>
      <c r="C5067" s="162">
        <v>250781102025</v>
      </c>
      <c r="D5067" s="163">
        <v>45848</v>
      </c>
      <c r="E5067" s="164">
        <v>45926</v>
      </c>
      <c r="F5067" s="165">
        <v>54.34</v>
      </c>
      <c r="G5067" s="166" t="s">
        <v>2269</v>
      </c>
      <c r="H5067" s="161" t="s">
        <v>2070</v>
      </c>
      <c r="I5067" s="161" t="s">
        <v>6768</v>
      </c>
      <c r="J5067" s="161" t="s">
        <v>501</v>
      </c>
      <c r="K5067" s="167"/>
      <c r="L5067" s="168" t="s">
        <v>749</v>
      </c>
      <c r="M5067" s="168" t="s">
        <v>502</v>
      </c>
    </row>
    <row r="5068" spans="1:13" s="169" customFormat="1" x14ac:dyDescent="0.4">
      <c r="A5068" s="161" t="s">
        <v>2075</v>
      </c>
      <c r="B5068" s="161"/>
      <c r="C5068" s="162">
        <v>250781102025</v>
      </c>
      <c r="D5068" s="163">
        <v>45848</v>
      </c>
      <c r="E5068" s="164">
        <v>45926</v>
      </c>
      <c r="F5068" s="165">
        <v>54.34</v>
      </c>
      <c r="G5068" s="166" t="s">
        <v>2269</v>
      </c>
      <c r="H5068" s="161" t="s">
        <v>2070</v>
      </c>
      <c r="I5068" s="161" t="s">
        <v>6769</v>
      </c>
      <c r="J5068" s="161" t="s">
        <v>14</v>
      </c>
      <c r="K5068" s="167"/>
      <c r="L5068" s="168" t="s">
        <v>749</v>
      </c>
      <c r="M5068" s="168" t="s">
        <v>15</v>
      </c>
    </row>
    <row r="5069" spans="1:13" s="169" customFormat="1" x14ac:dyDescent="0.4">
      <c r="A5069" s="161" t="s">
        <v>2075</v>
      </c>
      <c r="B5069" s="161"/>
      <c r="C5069" s="162">
        <v>250781102025</v>
      </c>
      <c r="D5069" s="163">
        <v>45848</v>
      </c>
      <c r="E5069" s="164">
        <v>45926</v>
      </c>
      <c r="F5069" s="165">
        <v>54.34</v>
      </c>
      <c r="G5069" s="166" t="s">
        <v>2269</v>
      </c>
      <c r="H5069" s="161" t="s">
        <v>2070</v>
      </c>
      <c r="I5069" s="161" t="s">
        <v>6770</v>
      </c>
      <c r="J5069" s="161" t="s">
        <v>206</v>
      </c>
      <c r="K5069" s="167"/>
      <c r="L5069" s="168" t="s">
        <v>749</v>
      </c>
      <c r="M5069" s="168" t="s">
        <v>207</v>
      </c>
    </row>
    <row r="5070" spans="1:13" s="169" customFormat="1" x14ac:dyDescent="0.4">
      <c r="A5070" s="161" t="s">
        <v>2075</v>
      </c>
      <c r="B5070" s="161"/>
      <c r="C5070" s="162">
        <v>250781102025</v>
      </c>
      <c r="D5070" s="163">
        <v>45848</v>
      </c>
      <c r="E5070" s="164">
        <v>45926</v>
      </c>
      <c r="F5070" s="165">
        <v>54.34</v>
      </c>
      <c r="G5070" s="166" t="s">
        <v>2269</v>
      </c>
      <c r="H5070" s="161" t="s">
        <v>2070</v>
      </c>
      <c r="I5070" s="161" t="s">
        <v>6771</v>
      </c>
      <c r="J5070" s="161" t="s">
        <v>392</v>
      </c>
      <c r="K5070" s="167"/>
      <c r="L5070" s="168" t="s">
        <v>749</v>
      </c>
      <c r="M5070" s="168" t="s">
        <v>393</v>
      </c>
    </row>
    <row r="5071" spans="1:13" s="169" customFormat="1" x14ac:dyDescent="0.4">
      <c r="A5071" s="161" t="s">
        <v>2075</v>
      </c>
      <c r="B5071" s="161"/>
      <c r="C5071" s="162">
        <v>250781102025</v>
      </c>
      <c r="D5071" s="163">
        <v>45848</v>
      </c>
      <c r="E5071" s="164">
        <v>45926</v>
      </c>
      <c r="F5071" s="165">
        <v>54.34</v>
      </c>
      <c r="G5071" s="166" t="s">
        <v>2269</v>
      </c>
      <c r="H5071" s="161" t="s">
        <v>2070</v>
      </c>
      <c r="I5071" s="161" t="s">
        <v>6772</v>
      </c>
      <c r="J5071" s="161" t="s">
        <v>334</v>
      </c>
      <c r="K5071" s="167"/>
      <c r="L5071" s="168" t="s">
        <v>749</v>
      </c>
      <c r="M5071" s="168" t="s">
        <v>335</v>
      </c>
    </row>
    <row r="5072" spans="1:13" s="169" customFormat="1" x14ac:dyDescent="0.4">
      <c r="A5072" s="161" t="s">
        <v>2075</v>
      </c>
      <c r="B5072" s="161"/>
      <c r="C5072" s="162">
        <v>250781102025</v>
      </c>
      <c r="D5072" s="163">
        <v>45848</v>
      </c>
      <c r="E5072" s="164">
        <v>45926</v>
      </c>
      <c r="F5072" s="165">
        <v>54.34</v>
      </c>
      <c r="G5072" s="166" t="s">
        <v>2269</v>
      </c>
      <c r="H5072" s="161" t="s">
        <v>2070</v>
      </c>
      <c r="I5072" s="161" t="s">
        <v>6773</v>
      </c>
      <c r="J5072" s="161" t="s">
        <v>210</v>
      </c>
      <c r="K5072" s="167"/>
      <c r="L5072" s="168" t="s">
        <v>749</v>
      </c>
      <c r="M5072" s="168" t="s">
        <v>211</v>
      </c>
    </row>
    <row r="5073" spans="1:13" s="169" customFormat="1" x14ac:dyDescent="0.4">
      <c r="A5073" s="161" t="s">
        <v>2075</v>
      </c>
      <c r="B5073" s="161"/>
      <c r="C5073" s="162">
        <v>250781102025</v>
      </c>
      <c r="D5073" s="163">
        <v>45848</v>
      </c>
      <c r="E5073" s="164">
        <v>45926</v>
      </c>
      <c r="F5073" s="165">
        <v>54.34</v>
      </c>
      <c r="G5073" s="166" t="s">
        <v>2269</v>
      </c>
      <c r="H5073" s="161" t="s">
        <v>2070</v>
      </c>
      <c r="I5073" s="161" t="s">
        <v>6774</v>
      </c>
      <c r="J5073" s="161" t="s">
        <v>436</v>
      </c>
      <c r="K5073" s="167"/>
      <c r="L5073" s="168" t="s">
        <v>749</v>
      </c>
      <c r="M5073" s="168" t="s">
        <v>437</v>
      </c>
    </row>
    <row r="5074" spans="1:13" s="169" customFormat="1" x14ac:dyDescent="0.4">
      <c r="A5074" s="161" t="s">
        <v>2075</v>
      </c>
      <c r="B5074" s="161"/>
      <c r="C5074" s="162">
        <v>250781102025</v>
      </c>
      <c r="D5074" s="163">
        <v>45848</v>
      </c>
      <c r="E5074" s="164">
        <v>45926</v>
      </c>
      <c r="F5074" s="165">
        <v>54.34</v>
      </c>
      <c r="G5074" s="166" t="s">
        <v>2269</v>
      </c>
      <c r="H5074" s="161" t="s">
        <v>2070</v>
      </c>
      <c r="I5074" s="161" t="s">
        <v>6775</v>
      </c>
      <c r="J5074" s="161" t="s">
        <v>338</v>
      </c>
      <c r="K5074" s="167"/>
      <c r="L5074" s="168" t="s">
        <v>749</v>
      </c>
      <c r="M5074" s="168" t="s">
        <v>339</v>
      </c>
    </row>
    <row r="5075" spans="1:13" s="169" customFormat="1" x14ac:dyDescent="0.4">
      <c r="A5075" s="161" t="s">
        <v>2075</v>
      </c>
      <c r="B5075" s="161"/>
      <c r="C5075" s="162">
        <v>250781102025</v>
      </c>
      <c r="D5075" s="163">
        <v>45848</v>
      </c>
      <c r="E5075" s="164">
        <v>45926</v>
      </c>
      <c r="F5075" s="165">
        <v>54.34</v>
      </c>
      <c r="G5075" s="166" t="s">
        <v>2269</v>
      </c>
      <c r="H5075" s="161" t="s">
        <v>2070</v>
      </c>
      <c r="I5075" s="161" t="s">
        <v>6776</v>
      </c>
      <c r="J5075" s="161" t="s">
        <v>394</v>
      </c>
      <c r="K5075" s="167"/>
      <c r="L5075" s="168" t="s">
        <v>749</v>
      </c>
      <c r="M5075" s="168" t="s">
        <v>395</v>
      </c>
    </row>
    <row r="5076" spans="1:13" s="169" customFormat="1" x14ac:dyDescent="0.4">
      <c r="A5076" s="161" t="s">
        <v>2075</v>
      </c>
      <c r="B5076" s="161"/>
      <c r="C5076" s="162">
        <v>250781102025</v>
      </c>
      <c r="D5076" s="163">
        <v>45848</v>
      </c>
      <c r="E5076" s="164">
        <v>45926</v>
      </c>
      <c r="F5076" s="165">
        <v>54.34</v>
      </c>
      <c r="G5076" s="166" t="s">
        <v>2269</v>
      </c>
      <c r="H5076" s="161" t="s">
        <v>2070</v>
      </c>
      <c r="I5076" s="161" t="s">
        <v>6777</v>
      </c>
      <c r="J5076" s="161" t="s">
        <v>266</v>
      </c>
      <c r="K5076" s="167"/>
      <c r="L5076" s="168" t="s">
        <v>749</v>
      </c>
      <c r="M5076" s="168" t="s">
        <v>267</v>
      </c>
    </row>
    <row r="5077" spans="1:13" s="169" customFormat="1" x14ac:dyDescent="0.4">
      <c r="A5077" s="161" t="s">
        <v>2075</v>
      </c>
      <c r="B5077" s="161"/>
      <c r="C5077" s="162">
        <v>250781102025</v>
      </c>
      <c r="D5077" s="163">
        <v>45848</v>
      </c>
      <c r="E5077" s="164">
        <v>45926</v>
      </c>
      <c r="F5077" s="165">
        <v>54.34</v>
      </c>
      <c r="G5077" s="166" t="s">
        <v>2269</v>
      </c>
      <c r="H5077" s="161" t="s">
        <v>2070</v>
      </c>
      <c r="I5077" s="161" t="s">
        <v>6778</v>
      </c>
      <c r="J5077" s="161" t="s">
        <v>276</v>
      </c>
      <c r="K5077" s="167"/>
      <c r="L5077" s="168" t="s">
        <v>749</v>
      </c>
      <c r="M5077" s="168" t="s">
        <v>277</v>
      </c>
    </row>
    <row r="5078" spans="1:13" s="169" customFormat="1" x14ac:dyDescent="0.4">
      <c r="A5078" s="161" t="s">
        <v>2075</v>
      </c>
      <c r="B5078" s="161"/>
      <c r="C5078" s="162">
        <v>250781102025</v>
      </c>
      <c r="D5078" s="163">
        <v>45848</v>
      </c>
      <c r="E5078" s="164">
        <v>45926</v>
      </c>
      <c r="F5078" s="165">
        <v>54.34</v>
      </c>
      <c r="G5078" s="166" t="s">
        <v>2269</v>
      </c>
      <c r="H5078" s="161" t="s">
        <v>2070</v>
      </c>
      <c r="I5078" s="161" t="s">
        <v>6779</v>
      </c>
      <c r="J5078" s="161" t="s">
        <v>214</v>
      </c>
      <c r="K5078" s="167"/>
      <c r="L5078" s="168" t="s">
        <v>749</v>
      </c>
      <c r="M5078" s="168" t="s">
        <v>215</v>
      </c>
    </row>
    <row r="5079" spans="1:13" s="169" customFormat="1" x14ac:dyDescent="0.4">
      <c r="A5079" s="161" t="s">
        <v>2075</v>
      </c>
      <c r="B5079" s="161"/>
      <c r="C5079" s="162">
        <v>250781102025</v>
      </c>
      <c r="D5079" s="163">
        <v>45848</v>
      </c>
      <c r="E5079" s="164">
        <v>45926</v>
      </c>
      <c r="F5079" s="165">
        <v>54.34</v>
      </c>
      <c r="G5079" s="166" t="s">
        <v>2269</v>
      </c>
      <c r="H5079" s="161" t="s">
        <v>2070</v>
      </c>
      <c r="I5079" s="161" t="s">
        <v>6780</v>
      </c>
      <c r="J5079" s="161" t="s">
        <v>412</v>
      </c>
      <c r="K5079" s="167"/>
      <c r="L5079" s="168" t="s">
        <v>749</v>
      </c>
      <c r="M5079" s="168" t="s">
        <v>413</v>
      </c>
    </row>
    <row r="5080" spans="1:13" s="169" customFormat="1" x14ac:dyDescent="0.4">
      <c r="A5080" s="161" t="s">
        <v>2075</v>
      </c>
      <c r="B5080" s="161"/>
      <c r="C5080" s="162">
        <v>250781102025</v>
      </c>
      <c r="D5080" s="163">
        <v>45848</v>
      </c>
      <c r="E5080" s="164">
        <v>45926</v>
      </c>
      <c r="F5080" s="165">
        <v>54.34</v>
      </c>
      <c r="G5080" s="166" t="s">
        <v>2269</v>
      </c>
      <c r="H5080" s="161" t="s">
        <v>2070</v>
      </c>
      <c r="I5080" s="161" t="s">
        <v>6781</v>
      </c>
      <c r="J5080" s="161" t="s">
        <v>406</v>
      </c>
      <c r="K5080" s="167"/>
      <c r="L5080" s="168" t="s">
        <v>749</v>
      </c>
      <c r="M5080" s="168" t="s">
        <v>407</v>
      </c>
    </row>
    <row r="5081" spans="1:13" s="169" customFormat="1" x14ac:dyDescent="0.4">
      <c r="A5081" s="161" t="s">
        <v>2075</v>
      </c>
      <c r="B5081" s="161"/>
      <c r="C5081" s="162">
        <v>250781102025</v>
      </c>
      <c r="D5081" s="163">
        <v>45848</v>
      </c>
      <c r="E5081" s="164">
        <v>45926</v>
      </c>
      <c r="F5081" s="165">
        <v>54.34</v>
      </c>
      <c r="G5081" s="166" t="s">
        <v>2269</v>
      </c>
      <c r="H5081" s="161" t="s">
        <v>2070</v>
      </c>
      <c r="I5081" s="161" t="s">
        <v>6782</v>
      </c>
      <c r="J5081" s="161" t="s">
        <v>342</v>
      </c>
      <c r="K5081" s="167"/>
      <c r="L5081" s="168" t="s">
        <v>749</v>
      </c>
      <c r="M5081" s="168" t="s">
        <v>343</v>
      </c>
    </row>
    <row r="5082" spans="1:13" s="169" customFormat="1" x14ac:dyDescent="0.4">
      <c r="A5082" s="161" t="s">
        <v>2075</v>
      </c>
      <c r="B5082" s="161"/>
      <c r="C5082" s="162">
        <v>250781102025</v>
      </c>
      <c r="D5082" s="163">
        <v>45848</v>
      </c>
      <c r="E5082" s="164">
        <v>45926</v>
      </c>
      <c r="F5082" s="165">
        <v>54.34</v>
      </c>
      <c r="G5082" s="166" t="s">
        <v>2269</v>
      </c>
      <c r="H5082" s="161" t="s">
        <v>2070</v>
      </c>
      <c r="I5082" s="161" t="s">
        <v>6783</v>
      </c>
      <c r="J5082" s="161" t="s">
        <v>336</v>
      </c>
      <c r="K5082" s="167"/>
      <c r="L5082" s="168" t="s">
        <v>749</v>
      </c>
      <c r="M5082" s="168" t="s">
        <v>337</v>
      </c>
    </row>
    <row r="5083" spans="1:13" s="169" customFormat="1" x14ac:dyDescent="0.4">
      <c r="A5083" s="161" t="s">
        <v>2075</v>
      </c>
      <c r="B5083" s="161"/>
      <c r="C5083" s="162">
        <v>250781102025</v>
      </c>
      <c r="D5083" s="163">
        <v>45848</v>
      </c>
      <c r="E5083" s="164">
        <v>45926</v>
      </c>
      <c r="F5083" s="165">
        <v>54.34</v>
      </c>
      <c r="G5083" s="166" t="s">
        <v>2269</v>
      </c>
      <c r="H5083" s="161" t="s">
        <v>2070</v>
      </c>
      <c r="I5083" s="161" t="s">
        <v>6784</v>
      </c>
      <c r="J5083" s="161" t="s">
        <v>68</v>
      </c>
      <c r="K5083" s="167"/>
      <c r="L5083" s="168" t="s">
        <v>749</v>
      </c>
      <c r="M5083" s="168" t="s">
        <v>69</v>
      </c>
    </row>
    <row r="5084" spans="1:13" s="169" customFormat="1" x14ac:dyDescent="0.4">
      <c r="A5084" s="161" t="s">
        <v>2075</v>
      </c>
      <c r="B5084" s="161"/>
      <c r="C5084" s="162">
        <v>250781102025</v>
      </c>
      <c r="D5084" s="163">
        <v>45848</v>
      </c>
      <c r="E5084" s="164">
        <v>45926</v>
      </c>
      <c r="F5084" s="165">
        <v>54.34</v>
      </c>
      <c r="G5084" s="166" t="s">
        <v>2269</v>
      </c>
      <c r="H5084" s="161" t="s">
        <v>2070</v>
      </c>
      <c r="I5084" s="161" t="s">
        <v>6785</v>
      </c>
      <c r="J5084" s="161" t="s">
        <v>438</v>
      </c>
      <c r="K5084" s="167"/>
      <c r="L5084" s="168" t="s">
        <v>749</v>
      </c>
      <c r="M5084" s="168" t="s">
        <v>439</v>
      </c>
    </row>
    <row r="5085" spans="1:13" s="169" customFormat="1" x14ac:dyDescent="0.4">
      <c r="A5085" s="161" t="s">
        <v>2075</v>
      </c>
      <c r="B5085" s="161"/>
      <c r="C5085" s="162">
        <v>250781102025</v>
      </c>
      <c r="D5085" s="163">
        <v>45848</v>
      </c>
      <c r="E5085" s="164">
        <v>45926</v>
      </c>
      <c r="F5085" s="165">
        <v>54.34</v>
      </c>
      <c r="G5085" s="166" t="s">
        <v>2269</v>
      </c>
      <c r="H5085" s="161" t="s">
        <v>2070</v>
      </c>
      <c r="I5085" s="161" t="s">
        <v>6786</v>
      </c>
      <c r="J5085" s="161" t="s">
        <v>232</v>
      </c>
      <c r="K5085" s="167"/>
      <c r="L5085" s="168" t="s">
        <v>749</v>
      </c>
      <c r="M5085" s="168" t="s">
        <v>233</v>
      </c>
    </row>
    <row r="5086" spans="1:13" s="169" customFormat="1" x14ac:dyDescent="0.4">
      <c r="A5086" s="161" t="s">
        <v>2075</v>
      </c>
      <c r="B5086" s="161"/>
      <c r="C5086" s="162">
        <v>250781102025</v>
      </c>
      <c r="D5086" s="163">
        <v>45848</v>
      </c>
      <c r="E5086" s="164">
        <v>45926</v>
      </c>
      <c r="F5086" s="165">
        <v>54.34</v>
      </c>
      <c r="G5086" s="166" t="s">
        <v>2269</v>
      </c>
      <c r="H5086" s="161" t="s">
        <v>2070</v>
      </c>
      <c r="I5086" s="161" t="s">
        <v>6787</v>
      </c>
      <c r="J5086" s="161" t="s">
        <v>388</v>
      </c>
      <c r="K5086" s="167"/>
      <c r="L5086" s="168" t="s">
        <v>749</v>
      </c>
      <c r="M5086" s="168" t="s">
        <v>389</v>
      </c>
    </row>
    <row r="5087" spans="1:13" s="169" customFormat="1" x14ac:dyDescent="0.4">
      <c r="A5087" s="161" t="s">
        <v>2075</v>
      </c>
      <c r="B5087" s="161"/>
      <c r="C5087" s="162">
        <v>250781102025</v>
      </c>
      <c r="D5087" s="163">
        <v>45848</v>
      </c>
      <c r="E5087" s="164">
        <v>45926</v>
      </c>
      <c r="F5087" s="165">
        <v>54.34</v>
      </c>
      <c r="G5087" s="166" t="s">
        <v>2269</v>
      </c>
      <c r="H5087" s="161" t="s">
        <v>2070</v>
      </c>
      <c r="I5087" s="161" t="s">
        <v>6788</v>
      </c>
      <c r="J5087" s="161" t="s">
        <v>360</v>
      </c>
      <c r="K5087" s="167"/>
      <c r="L5087" s="168" t="s">
        <v>749</v>
      </c>
      <c r="M5087" s="168" t="s">
        <v>361</v>
      </c>
    </row>
    <row r="5088" spans="1:13" s="169" customFormat="1" x14ac:dyDescent="0.4">
      <c r="A5088" s="161" t="s">
        <v>2075</v>
      </c>
      <c r="B5088" s="161"/>
      <c r="C5088" s="162">
        <v>250781102025</v>
      </c>
      <c r="D5088" s="163">
        <v>45848</v>
      </c>
      <c r="E5088" s="164">
        <v>45926</v>
      </c>
      <c r="F5088" s="165">
        <v>54.34</v>
      </c>
      <c r="G5088" s="166" t="s">
        <v>2269</v>
      </c>
      <c r="H5088" s="161" t="s">
        <v>2070</v>
      </c>
      <c r="I5088" s="161" t="s">
        <v>6789</v>
      </c>
      <c r="J5088" s="161" t="s">
        <v>264</v>
      </c>
      <c r="K5088" s="167"/>
      <c r="L5088" s="168" t="s">
        <v>749</v>
      </c>
      <c r="M5088" s="168" t="s">
        <v>265</v>
      </c>
    </row>
    <row r="5089" spans="1:13" s="169" customFormat="1" x14ac:dyDescent="0.4">
      <c r="A5089" s="161" t="s">
        <v>2075</v>
      </c>
      <c r="B5089" s="161"/>
      <c r="C5089" s="162">
        <v>250781102025</v>
      </c>
      <c r="D5089" s="163">
        <v>45848</v>
      </c>
      <c r="E5089" s="164">
        <v>45926</v>
      </c>
      <c r="F5089" s="165">
        <v>54.34</v>
      </c>
      <c r="G5089" s="166" t="s">
        <v>2269</v>
      </c>
      <c r="H5089" s="161" t="s">
        <v>2070</v>
      </c>
      <c r="I5089" s="161" t="s">
        <v>6790</v>
      </c>
      <c r="J5089" s="161" t="s">
        <v>8</v>
      </c>
      <c r="K5089" s="167"/>
      <c r="L5089" s="168" t="s">
        <v>749</v>
      </c>
      <c r="M5089" s="168" t="s">
        <v>9</v>
      </c>
    </row>
    <row r="5090" spans="1:13" s="169" customFormat="1" x14ac:dyDescent="0.4">
      <c r="A5090" s="161" t="s">
        <v>2075</v>
      </c>
      <c r="B5090" s="161"/>
      <c r="C5090" s="162">
        <v>250781102025</v>
      </c>
      <c r="D5090" s="163">
        <v>45848</v>
      </c>
      <c r="E5090" s="164">
        <v>45926</v>
      </c>
      <c r="F5090" s="165">
        <v>54.34</v>
      </c>
      <c r="G5090" s="166" t="s">
        <v>2269</v>
      </c>
      <c r="H5090" s="161" t="s">
        <v>2070</v>
      </c>
      <c r="I5090" s="161" t="s">
        <v>6791</v>
      </c>
      <c r="J5090" s="161" t="s">
        <v>270</v>
      </c>
      <c r="K5090" s="167"/>
      <c r="L5090" s="168" t="s">
        <v>749</v>
      </c>
      <c r="M5090" s="168" t="s">
        <v>271</v>
      </c>
    </row>
    <row r="5091" spans="1:13" s="169" customFormat="1" x14ac:dyDescent="0.4">
      <c r="A5091" s="161" t="s">
        <v>2075</v>
      </c>
      <c r="B5091" s="161"/>
      <c r="C5091" s="162">
        <v>250781102025</v>
      </c>
      <c r="D5091" s="163">
        <v>45848</v>
      </c>
      <c r="E5091" s="164">
        <v>45926</v>
      </c>
      <c r="F5091" s="165">
        <v>54.34</v>
      </c>
      <c r="G5091" s="166" t="s">
        <v>2269</v>
      </c>
      <c r="H5091" s="161" t="s">
        <v>2070</v>
      </c>
      <c r="I5091" s="161" t="s">
        <v>6792</v>
      </c>
      <c r="J5091" s="161" t="s">
        <v>154</v>
      </c>
      <c r="K5091" s="167"/>
      <c r="L5091" s="168" t="s">
        <v>749</v>
      </c>
      <c r="M5091" s="168" t="s">
        <v>155</v>
      </c>
    </row>
    <row r="5092" spans="1:13" s="169" customFormat="1" x14ac:dyDescent="0.4">
      <c r="A5092" s="161" t="s">
        <v>2075</v>
      </c>
      <c r="B5092" s="161"/>
      <c r="C5092" s="162">
        <v>250781102025</v>
      </c>
      <c r="D5092" s="163">
        <v>45848</v>
      </c>
      <c r="E5092" s="164">
        <v>45926</v>
      </c>
      <c r="F5092" s="165">
        <v>54.34</v>
      </c>
      <c r="G5092" s="166" t="s">
        <v>2269</v>
      </c>
      <c r="H5092" s="161" t="s">
        <v>2070</v>
      </c>
      <c r="I5092" s="161" t="s">
        <v>6793</v>
      </c>
      <c r="J5092" s="161" t="s">
        <v>380</v>
      </c>
      <c r="K5092" s="167"/>
      <c r="L5092" s="168" t="s">
        <v>749</v>
      </c>
      <c r="M5092" s="168" t="s">
        <v>381</v>
      </c>
    </row>
    <row r="5093" spans="1:13" s="169" customFormat="1" x14ac:dyDescent="0.4">
      <c r="A5093" s="161" t="s">
        <v>2075</v>
      </c>
      <c r="B5093" s="161"/>
      <c r="C5093" s="162">
        <v>250781102025</v>
      </c>
      <c r="D5093" s="163">
        <v>45848</v>
      </c>
      <c r="E5093" s="164">
        <v>45926</v>
      </c>
      <c r="F5093" s="165">
        <v>54.34</v>
      </c>
      <c r="G5093" s="166" t="s">
        <v>2269</v>
      </c>
      <c r="H5093" s="161" t="s">
        <v>2070</v>
      </c>
      <c r="I5093" s="161" t="s">
        <v>6794</v>
      </c>
      <c r="J5093" s="161" t="s">
        <v>456</v>
      </c>
      <c r="K5093" s="167"/>
      <c r="L5093" s="168" t="s">
        <v>749</v>
      </c>
      <c r="M5093" s="168" t="s">
        <v>457</v>
      </c>
    </row>
    <row r="5094" spans="1:13" s="169" customFormat="1" x14ac:dyDescent="0.4">
      <c r="A5094" s="161" t="s">
        <v>2075</v>
      </c>
      <c r="B5094" s="161"/>
      <c r="C5094" s="162">
        <v>250781102025</v>
      </c>
      <c r="D5094" s="163">
        <v>45848</v>
      </c>
      <c r="E5094" s="164">
        <v>45926</v>
      </c>
      <c r="F5094" s="165">
        <v>54.34</v>
      </c>
      <c r="G5094" s="166" t="s">
        <v>2269</v>
      </c>
      <c r="H5094" s="161" t="s">
        <v>2070</v>
      </c>
      <c r="I5094" s="161" t="s">
        <v>6795</v>
      </c>
      <c r="J5094" s="161" t="s">
        <v>188</v>
      </c>
      <c r="K5094" s="167"/>
      <c r="L5094" s="168" t="s">
        <v>749</v>
      </c>
      <c r="M5094" s="168" t="s">
        <v>189</v>
      </c>
    </row>
    <row r="5095" spans="1:13" s="169" customFormat="1" x14ac:dyDescent="0.4">
      <c r="A5095" s="161" t="s">
        <v>2075</v>
      </c>
      <c r="B5095" s="161"/>
      <c r="C5095" s="162">
        <v>250781102025</v>
      </c>
      <c r="D5095" s="163">
        <v>45848</v>
      </c>
      <c r="E5095" s="164">
        <v>45926</v>
      </c>
      <c r="F5095" s="165">
        <v>54.34</v>
      </c>
      <c r="G5095" s="166" t="s">
        <v>2269</v>
      </c>
      <c r="H5095" s="161" t="s">
        <v>2070</v>
      </c>
      <c r="I5095" s="161" t="s">
        <v>6796</v>
      </c>
      <c r="J5095" s="161" t="s">
        <v>178</v>
      </c>
      <c r="K5095" s="167"/>
      <c r="L5095" s="168" t="s">
        <v>749</v>
      </c>
      <c r="M5095" s="168" t="s">
        <v>179</v>
      </c>
    </row>
    <row r="5096" spans="1:13" s="169" customFormat="1" x14ac:dyDescent="0.4">
      <c r="A5096" s="161" t="s">
        <v>2075</v>
      </c>
      <c r="B5096" s="161"/>
      <c r="C5096" s="162">
        <v>250781102025</v>
      </c>
      <c r="D5096" s="163">
        <v>45848</v>
      </c>
      <c r="E5096" s="164">
        <v>45926</v>
      </c>
      <c r="F5096" s="165">
        <v>54.34</v>
      </c>
      <c r="G5096" s="166" t="s">
        <v>2269</v>
      </c>
      <c r="H5096" s="161" t="s">
        <v>2070</v>
      </c>
      <c r="I5096" s="161" t="s">
        <v>6797</v>
      </c>
      <c r="J5096" s="161" t="s">
        <v>142</v>
      </c>
      <c r="K5096" s="167"/>
      <c r="L5096" s="168" t="s">
        <v>749</v>
      </c>
      <c r="M5096" s="168" t="s">
        <v>143</v>
      </c>
    </row>
    <row r="5097" spans="1:13" s="169" customFormat="1" x14ac:dyDescent="0.4">
      <c r="A5097" s="161" t="s">
        <v>2075</v>
      </c>
      <c r="B5097" s="161"/>
      <c r="C5097" s="162">
        <v>250781102025</v>
      </c>
      <c r="D5097" s="163">
        <v>45848</v>
      </c>
      <c r="E5097" s="164">
        <v>45926</v>
      </c>
      <c r="F5097" s="165">
        <v>54.34</v>
      </c>
      <c r="G5097" s="166" t="s">
        <v>2269</v>
      </c>
      <c r="H5097" s="161" t="s">
        <v>2070</v>
      </c>
      <c r="I5097" s="161" t="s">
        <v>6798</v>
      </c>
      <c r="J5097" s="161" t="s">
        <v>166</v>
      </c>
      <c r="K5097" s="167"/>
      <c r="L5097" s="168" t="s">
        <v>749</v>
      </c>
      <c r="M5097" s="168" t="s">
        <v>167</v>
      </c>
    </row>
    <row r="5098" spans="1:13" s="169" customFormat="1" x14ac:dyDescent="0.4">
      <c r="A5098" s="161" t="s">
        <v>2075</v>
      </c>
      <c r="B5098" s="161"/>
      <c r="C5098" s="162">
        <v>250781102025</v>
      </c>
      <c r="D5098" s="163">
        <v>45848</v>
      </c>
      <c r="E5098" s="164">
        <v>45926</v>
      </c>
      <c r="F5098" s="165">
        <v>54.34</v>
      </c>
      <c r="G5098" s="166" t="s">
        <v>2269</v>
      </c>
      <c r="H5098" s="161" t="s">
        <v>2070</v>
      </c>
      <c r="I5098" s="161" t="s">
        <v>6799</v>
      </c>
      <c r="J5098" s="161" t="s">
        <v>180</v>
      </c>
      <c r="K5098" s="167"/>
      <c r="L5098" s="168" t="s">
        <v>749</v>
      </c>
      <c r="M5098" s="168" t="s">
        <v>181</v>
      </c>
    </row>
    <row r="5099" spans="1:13" s="169" customFormat="1" x14ac:dyDescent="0.4">
      <c r="A5099" s="161" t="s">
        <v>2075</v>
      </c>
      <c r="B5099" s="161"/>
      <c r="C5099" s="162">
        <v>250781102025</v>
      </c>
      <c r="D5099" s="163">
        <v>45848</v>
      </c>
      <c r="E5099" s="164">
        <v>45926</v>
      </c>
      <c r="F5099" s="165">
        <v>54.34</v>
      </c>
      <c r="G5099" s="166" t="s">
        <v>2269</v>
      </c>
      <c r="H5099" s="161" t="s">
        <v>2070</v>
      </c>
      <c r="I5099" s="161" t="s">
        <v>6800</v>
      </c>
      <c r="J5099" s="161" t="s">
        <v>150</v>
      </c>
      <c r="K5099" s="167"/>
      <c r="L5099" s="168" t="s">
        <v>749</v>
      </c>
      <c r="M5099" s="168" t="s">
        <v>151</v>
      </c>
    </row>
    <row r="5100" spans="1:13" s="169" customFormat="1" x14ac:dyDescent="0.4">
      <c r="A5100" s="161" t="s">
        <v>2075</v>
      </c>
      <c r="B5100" s="161"/>
      <c r="C5100" s="162">
        <v>250781102025</v>
      </c>
      <c r="D5100" s="163">
        <v>45848</v>
      </c>
      <c r="E5100" s="164">
        <v>45926</v>
      </c>
      <c r="F5100" s="165">
        <v>54.34</v>
      </c>
      <c r="G5100" s="166" t="s">
        <v>2269</v>
      </c>
      <c r="H5100" s="161" t="s">
        <v>2070</v>
      </c>
      <c r="I5100" s="161" t="s">
        <v>6801</v>
      </c>
      <c r="J5100" s="161" t="s">
        <v>144</v>
      </c>
      <c r="K5100" s="167"/>
      <c r="L5100" s="168" t="s">
        <v>749</v>
      </c>
      <c r="M5100" s="168" t="s">
        <v>145</v>
      </c>
    </row>
    <row r="5101" spans="1:13" s="169" customFormat="1" x14ac:dyDescent="0.4">
      <c r="A5101" s="161" t="s">
        <v>2075</v>
      </c>
      <c r="B5101" s="161"/>
      <c r="C5101" s="162">
        <v>250781102025</v>
      </c>
      <c r="D5101" s="163">
        <v>45848</v>
      </c>
      <c r="E5101" s="164">
        <v>45926</v>
      </c>
      <c r="F5101" s="165">
        <v>54.34</v>
      </c>
      <c r="G5101" s="166" t="s">
        <v>2269</v>
      </c>
      <c r="H5101" s="161" t="s">
        <v>2070</v>
      </c>
      <c r="I5101" s="161" t="s">
        <v>6802</v>
      </c>
      <c r="J5101" s="161" t="s">
        <v>344</v>
      </c>
      <c r="K5101" s="167"/>
      <c r="L5101" s="168" t="s">
        <v>749</v>
      </c>
      <c r="M5101" s="168" t="s">
        <v>345</v>
      </c>
    </row>
    <row r="5102" spans="1:13" s="169" customFormat="1" x14ac:dyDescent="0.4">
      <c r="A5102" s="161" t="s">
        <v>2075</v>
      </c>
      <c r="B5102" s="161"/>
      <c r="C5102" s="162">
        <v>250781102025</v>
      </c>
      <c r="D5102" s="163">
        <v>45848</v>
      </c>
      <c r="E5102" s="164">
        <v>45926</v>
      </c>
      <c r="F5102" s="165">
        <v>54.34</v>
      </c>
      <c r="G5102" s="166" t="s">
        <v>2269</v>
      </c>
      <c r="H5102" s="161" t="s">
        <v>2070</v>
      </c>
      <c r="I5102" s="161" t="s">
        <v>6803</v>
      </c>
      <c r="J5102" s="161" t="s">
        <v>130</v>
      </c>
      <c r="K5102" s="167"/>
      <c r="L5102" s="168" t="s">
        <v>749</v>
      </c>
      <c r="M5102" s="168" t="s">
        <v>131</v>
      </c>
    </row>
    <row r="5103" spans="1:13" s="169" customFormat="1" x14ac:dyDescent="0.4">
      <c r="A5103" s="161" t="s">
        <v>2075</v>
      </c>
      <c r="B5103" s="161"/>
      <c r="C5103" s="162">
        <v>250781102025</v>
      </c>
      <c r="D5103" s="163">
        <v>45848</v>
      </c>
      <c r="E5103" s="164">
        <v>45926</v>
      </c>
      <c r="F5103" s="165">
        <v>54.34</v>
      </c>
      <c r="G5103" s="166" t="s">
        <v>2269</v>
      </c>
      <c r="H5103" s="161" t="s">
        <v>2070</v>
      </c>
      <c r="I5103" s="161" t="s">
        <v>6804</v>
      </c>
      <c r="J5103" s="161" t="s">
        <v>128</v>
      </c>
      <c r="K5103" s="167"/>
      <c r="L5103" s="168" t="s">
        <v>749</v>
      </c>
      <c r="M5103" s="168" t="s">
        <v>129</v>
      </c>
    </row>
    <row r="5104" spans="1:13" s="169" customFormat="1" x14ac:dyDescent="0.4">
      <c r="A5104" s="161" t="s">
        <v>2075</v>
      </c>
      <c r="B5104" s="161"/>
      <c r="C5104" s="162">
        <v>250781102025</v>
      </c>
      <c r="D5104" s="163">
        <v>45848</v>
      </c>
      <c r="E5104" s="164">
        <v>45926</v>
      </c>
      <c r="F5104" s="165">
        <v>54.34</v>
      </c>
      <c r="G5104" s="166" t="s">
        <v>2269</v>
      </c>
      <c r="H5104" s="161" t="s">
        <v>2070</v>
      </c>
      <c r="I5104" s="161" t="s">
        <v>6805</v>
      </c>
      <c r="J5104" s="161" t="s">
        <v>146</v>
      </c>
      <c r="K5104" s="167"/>
      <c r="L5104" s="168" t="s">
        <v>749</v>
      </c>
      <c r="M5104" s="168" t="s">
        <v>147</v>
      </c>
    </row>
    <row r="5105" spans="1:13" s="169" customFormat="1" x14ac:dyDescent="0.4">
      <c r="A5105" s="161" t="s">
        <v>2075</v>
      </c>
      <c r="B5105" s="161"/>
      <c r="C5105" s="162">
        <v>250781102025</v>
      </c>
      <c r="D5105" s="163">
        <v>45848</v>
      </c>
      <c r="E5105" s="164">
        <v>45926</v>
      </c>
      <c r="F5105" s="165">
        <v>54.34</v>
      </c>
      <c r="G5105" s="166" t="s">
        <v>2269</v>
      </c>
      <c r="H5105" s="161" t="s">
        <v>2070</v>
      </c>
      <c r="I5105" s="161" t="s">
        <v>6806</v>
      </c>
      <c r="J5105" s="161" t="s">
        <v>466</v>
      </c>
      <c r="K5105" s="167"/>
      <c r="L5105" s="168" t="s">
        <v>749</v>
      </c>
      <c r="M5105" s="168" t="s">
        <v>467</v>
      </c>
    </row>
    <row r="5106" spans="1:13" s="169" customFormat="1" x14ac:dyDescent="0.4">
      <c r="A5106" s="161" t="s">
        <v>2075</v>
      </c>
      <c r="B5106" s="161"/>
      <c r="C5106" s="162">
        <v>250781102025</v>
      </c>
      <c r="D5106" s="163">
        <v>45848</v>
      </c>
      <c r="E5106" s="164">
        <v>45926</v>
      </c>
      <c r="F5106" s="165">
        <v>54.34</v>
      </c>
      <c r="G5106" s="166" t="s">
        <v>2269</v>
      </c>
      <c r="H5106" s="161" t="s">
        <v>2070</v>
      </c>
      <c r="I5106" s="161" t="s">
        <v>6807</v>
      </c>
      <c r="J5106" s="161" t="s">
        <v>208</v>
      </c>
      <c r="K5106" s="167"/>
      <c r="L5106" s="168" t="s">
        <v>749</v>
      </c>
      <c r="M5106" s="168" t="s">
        <v>209</v>
      </c>
    </row>
    <row r="5107" spans="1:13" s="169" customFormat="1" x14ac:dyDescent="0.4">
      <c r="A5107" s="161" t="s">
        <v>2075</v>
      </c>
      <c r="B5107" s="161"/>
      <c r="C5107" s="162">
        <v>250781102025</v>
      </c>
      <c r="D5107" s="163">
        <v>45848</v>
      </c>
      <c r="E5107" s="164">
        <v>45926</v>
      </c>
      <c r="F5107" s="165">
        <v>54.34</v>
      </c>
      <c r="G5107" s="166" t="s">
        <v>2269</v>
      </c>
      <c r="H5107" s="161" t="s">
        <v>2070</v>
      </c>
      <c r="I5107" s="161" t="s">
        <v>6808</v>
      </c>
      <c r="J5107" s="161" t="s">
        <v>92</v>
      </c>
      <c r="K5107" s="167"/>
      <c r="L5107" s="168" t="s">
        <v>749</v>
      </c>
      <c r="M5107" s="168" t="s">
        <v>93</v>
      </c>
    </row>
    <row r="5108" spans="1:13" s="169" customFormat="1" x14ac:dyDescent="0.4">
      <c r="A5108" s="161" t="s">
        <v>2075</v>
      </c>
      <c r="B5108" s="161"/>
      <c r="C5108" s="162">
        <v>250781102025</v>
      </c>
      <c r="D5108" s="163">
        <v>45848</v>
      </c>
      <c r="E5108" s="164">
        <v>45926</v>
      </c>
      <c r="F5108" s="165">
        <v>54.34</v>
      </c>
      <c r="G5108" s="166" t="s">
        <v>2269</v>
      </c>
      <c r="H5108" s="161" t="s">
        <v>2070</v>
      </c>
      <c r="I5108" s="161" t="s">
        <v>6809</v>
      </c>
      <c r="J5108" s="161" t="s">
        <v>268</v>
      </c>
      <c r="K5108" s="167"/>
      <c r="L5108" s="168" t="s">
        <v>749</v>
      </c>
      <c r="M5108" s="168" t="s">
        <v>269</v>
      </c>
    </row>
    <row r="5109" spans="1:13" s="169" customFormat="1" x14ac:dyDescent="0.4">
      <c r="A5109" s="161" t="s">
        <v>2075</v>
      </c>
      <c r="B5109" s="161"/>
      <c r="C5109" s="162">
        <v>250781102025</v>
      </c>
      <c r="D5109" s="163">
        <v>45848</v>
      </c>
      <c r="E5109" s="164">
        <v>45926</v>
      </c>
      <c r="F5109" s="165">
        <v>54.34</v>
      </c>
      <c r="G5109" s="166" t="s">
        <v>2269</v>
      </c>
      <c r="H5109" s="161" t="s">
        <v>2070</v>
      </c>
      <c r="I5109" s="161" t="s">
        <v>6810</v>
      </c>
      <c r="J5109" s="161" t="s">
        <v>140</v>
      </c>
      <c r="K5109" s="167"/>
      <c r="L5109" s="168" t="s">
        <v>749</v>
      </c>
      <c r="M5109" s="168" t="s">
        <v>141</v>
      </c>
    </row>
    <row r="5110" spans="1:13" s="169" customFormat="1" x14ac:dyDescent="0.4">
      <c r="A5110" s="161" t="s">
        <v>2075</v>
      </c>
      <c r="B5110" s="161"/>
      <c r="C5110" s="162">
        <v>250781102025</v>
      </c>
      <c r="D5110" s="163">
        <v>45848</v>
      </c>
      <c r="E5110" s="164">
        <v>45926</v>
      </c>
      <c r="F5110" s="165">
        <v>54.34</v>
      </c>
      <c r="G5110" s="166" t="s">
        <v>2269</v>
      </c>
      <c r="H5110" s="161" t="s">
        <v>2070</v>
      </c>
      <c r="I5110" s="161" t="s">
        <v>6811</v>
      </c>
      <c r="J5110" s="161" t="s">
        <v>18</v>
      </c>
      <c r="K5110" s="167"/>
      <c r="L5110" s="168" t="s">
        <v>749</v>
      </c>
      <c r="M5110" s="168" t="s">
        <v>19</v>
      </c>
    </row>
    <row r="5111" spans="1:13" s="169" customFormat="1" x14ac:dyDescent="0.4">
      <c r="A5111" s="161" t="s">
        <v>2075</v>
      </c>
      <c r="B5111" s="161"/>
      <c r="C5111" s="162">
        <v>250781102025</v>
      </c>
      <c r="D5111" s="163">
        <v>45848</v>
      </c>
      <c r="E5111" s="164">
        <v>45926</v>
      </c>
      <c r="F5111" s="165">
        <v>54.34</v>
      </c>
      <c r="G5111" s="166" t="s">
        <v>2269</v>
      </c>
      <c r="H5111" s="161" t="s">
        <v>2070</v>
      </c>
      <c r="I5111" s="161" t="s">
        <v>6812</v>
      </c>
      <c r="J5111" s="161" t="s">
        <v>420</v>
      </c>
      <c r="K5111" s="167"/>
      <c r="L5111" s="168" t="s">
        <v>749</v>
      </c>
      <c r="M5111" s="168" t="s">
        <v>421</v>
      </c>
    </row>
    <row r="5112" spans="1:13" s="169" customFormat="1" x14ac:dyDescent="0.4">
      <c r="A5112" s="161" t="s">
        <v>2075</v>
      </c>
      <c r="B5112" s="161"/>
      <c r="C5112" s="162">
        <v>250781102025</v>
      </c>
      <c r="D5112" s="163">
        <v>45848</v>
      </c>
      <c r="E5112" s="164">
        <v>45926</v>
      </c>
      <c r="F5112" s="165">
        <v>54.34</v>
      </c>
      <c r="G5112" s="166" t="s">
        <v>2269</v>
      </c>
      <c r="H5112" s="161" t="s">
        <v>2070</v>
      </c>
      <c r="I5112" s="161" t="s">
        <v>6813</v>
      </c>
      <c r="J5112" s="161" t="s">
        <v>16</v>
      </c>
      <c r="K5112" s="167"/>
      <c r="L5112" s="168" t="s">
        <v>749</v>
      </c>
      <c r="M5112" s="168" t="s">
        <v>17</v>
      </c>
    </row>
    <row r="5113" spans="1:13" s="169" customFormat="1" x14ac:dyDescent="0.4">
      <c r="A5113" s="161" t="s">
        <v>2075</v>
      </c>
      <c r="B5113" s="161"/>
      <c r="C5113" s="162">
        <v>250781102025</v>
      </c>
      <c r="D5113" s="163">
        <v>45848</v>
      </c>
      <c r="E5113" s="164">
        <v>45926</v>
      </c>
      <c r="F5113" s="165">
        <v>54.34</v>
      </c>
      <c r="G5113" s="166" t="s">
        <v>2269</v>
      </c>
      <c r="H5113" s="161" t="s">
        <v>2070</v>
      </c>
      <c r="I5113" s="161" t="s">
        <v>6814</v>
      </c>
      <c r="J5113" s="161" t="s">
        <v>346</v>
      </c>
      <c r="K5113" s="167"/>
      <c r="L5113" s="168" t="s">
        <v>749</v>
      </c>
      <c r="M5113" s="168" t="s">
        <v>347</v>
      </c>
    </row>
    <row r="5114" spans="1:13" s="169" customFormat="1" x14ac:dyDescent="0.4">
      <c r="A5114" s="161" t="s">
        <v>2075</v>
      </c>
      <c r="B5114" s="161"/>
      <c r="C5114" s="162">
        <v>250781102025</v>
      </c>
      <c r="D5114" s="163">
        <v>45848</v>
      </c>
      <c r="E5114" s="164">
        <v>45926</v>
      </c>
      <c r="F5114" s="165">
        <v>54.34</v>
      </c>
      <c r="G5114" s="166" t="s">
        <v>2269</v>
      </c>
      <c r="H5114" s="161" t="s">
        <v>2070</v>
      </c>
      <c r="I5114" s="161" t="s">
        <v>6815</v>
      </c>
      <c r="J5114" s="161" t="s">
        <v>82</v>
      </c>
      <c r="K5114" s="167"/>
      <c r="L5114" s="168" t="s">
        <v>749</v>
      </c>
      <c r="M5114" s="168" t="s">
        <v>83</v>
      </c>
    </row>
    <row r="5115" spans="1:13" s="169" customFormat="1" x14ac:dyDescent="0.4">
      <c r="A5115" s="161" t="s">
        <v>2075</v>
      </c>
      <c r="B5115" s="161"/>
      <c r="C5115" s="162">
        <v>250781102025</v>
      </c>
      <c r="D5115" s="163">
        <v>45848</v>
      </c>
      <c r="E5115" s="164">
        <v>45926</v>
      </c>
      <c r="F5115" s="165">
        <v>54.34</v>
      </c>
      <c r="G5115" s="166" t="s">
        <v>2269</v>
      </c>
      <c r="H5115" s="161" t="s">
        <v>2070</v>
      </c>
      <c r="I5115" s="161" t="s">
        <v>6816</v>
      </c>
      <c r="J5115" s="161" t="s">
        <v>152</v>
      </c>
      <c r="K5115" s="167"/>
      <c r="L5115" s="168" t="s">
        <v>749</v>
      </c>
      <c r="M5115" s="168" t="s">
        <v>153</v>
      </c>
    </row>
    <row r="5116" spans="1:13" s="169" customFormat="1" x14ac:dyDescent="0.4">
      <c r="A5116" s="161" t="s">
        <v>2075</v>
      </c>
      <c r="B5116" s="161"/>
      <c r="C5116" s="162">
        <v>250781102025</v>
      </c>
      <c r="D5116" s="163">
        <v>45848</v>
      </c>
      <c r="E5116" s="164">
        <v>45926</v>
      </c>
      <c r="F5116" s="165">
        <v>54.34</v>
      </c>
      <c r="G5116" s="166" t="s">
        <v>2269</v>
      </c>
      <c r="H5116" s="161" t="s">
        <v>2070</v>
      </c>
      <c r="I5116" s="161" t="s">
        <v>6817</v>
      </c>
      <c r="J5116" s="161" t="s">
        <v>282</v>
      </c>
      <c r="K5116" s="167"/>
      <c r="L5116" s="168" t="s">
        <v>749</v>
      </c>
      <c r="M5116" s="168" t="s">
        <v>283</v>
      </c>
    </row>
    <row r="5117" spans="1:13" s="169" customFormat="1" x14ac:dyDescent="0.4">
      <c r="A5117" s="161" t="s">
        <v>2075</v>
      </c>
      <c r="B5117" s="161"/>
      <c r="C5117" s="162">
        <v>250781102025</v>
      </c>
      <c r="D5117" s="163">
        <v>45848</v>
      </c>
      <c r="E5117" s="164">
        <v>45926</v>
      </c>
      <c r="F5117" s="165">
        <v>54.34</v>
      </c>
      <c r="G5117" s="166" t="s">
        <v>2269</v>
      </c>
      <c r="H5117" s="161" t="s">
        <v>2070</v>
      </c>
      <c r="I5117" s="161" t="s">
        <v>6818</v>
      </c>
      <c r="J5117" s="161" t="s">
        <v>434</v>
      </c>
      <c r="K5117" s="167"/>
      <c r="L5117" s="168" t="s">
        <v>749</v>
      </c>
      <c r="M5117" s="168" t="s">
        <v>435</v>
      </c>
    </row>
    <row r="5118" spans="1:13" s="169" customFormat="1" x14ac:dyDescent="0.4">
      <c r="A5118" s="161" t="s">
        <v>2075</v>
      </c>
      <c r="B5118" s="161"/>
      <c r="C5118" s="162">
        <v>250781102025</v>
      </c>
      <c r="D5118" s="163">
        <v>45848</v>
      </c>
      <c r="E5118" s="164">
        <v>45926</v>
      </c>
      <c r="F5118" s="165">
        <v>54.34</v>
      </c>
      <c r="G5118" s="166" t="s">
        <v>2269</v>
      </c>
      <c r="H5118" s="161" t="s">
        <v>2070</v>
      </c>
      <c r="I5118" s="161" t="s">
        <v>6819</v>
      </c>
      <c r="J5118" s="161" t="s">
        <v>332</v>
      </c>
      <c r="K5118" s="167"/>
      <c r="L5118" s="168" t="s">
        <v>749</v>
      </c>
      <c r="M5118" s="168" t="s">
        <v>333</v>
      </c>
    </row>
    <row r="5119" spans="1:13" s="169" customFormat="1" x14ac:dyDescent="0.4">
      <c r="A5119" s="161" t="s">
        <v>2075</v>
      </c>
      <c r="B5119" s="161"/>
      <c r="C5119" s="162">
        <v>250781102025</v>
      </c>
      <c r="D5119" s="163">
        <v>45848</v>
      </c>
      <c r="E5119" s="164">
        <v>45926</v>
      </c>
      <c r="F5119" s="165">
        <v>54.34</v>
      </c>
      <c r="G5119" s="166" t="s">
        <v>2269</v>
      </c>
      <c r="H5119" s="161" t="s">
        <v>2070</v>
      </c>
      <c r="I5119" s="161" t="s">
        <v>6820</v>
      </c>
      <c r="J5119" s="161" t="s">
        <v>286</v>
      </c>
      <c r="K5119" s="167"/>
      <c r="L5119" s="168" t="s">
        <v>749</v>
      </c>
      <c r="M5119" s="168" t="s">
        <v>287</v>
      </c>
    </row>
    <row r="5120" spans="1:13" s="169" customFormat="1" x14ac:dyDescent="0.4">
      <c r="A5120" s="161" t="s">
        <v>2075</v>
      </c>
      <c r="B5120" s="161"/>
      <c r="C5120" s="162">
        <v>250781102025</v>
      </c>
      <c r="D5120" s="163">
        <v>45848</v>
      </c>
      <c r="E5120" s="164">
        <v>45926</v>
      </c>
      <c r="F5120" s="165">
        <v>54.34</v>
      </c>
      <c r="G5120" s="166" t="s">
        <v>2269</v>
      </c>
      <c r="H5120" s="161" t="s">
        <v>2070</v>
      </c>
      <c r="I5120" s="161" t="s">
        <v>6821</v>
      </c>
      <c r="J5120" s="161" t="s">
        <v>64</v>
      </c>
      <c r="K5120" s="167"/>
      <c r="L5120" s="168" t="s">
        <v>749</v>
      </c>
      <c r="M5120" s="168" t="s">
        <v>65</v>
      </c>
    </row>
    <row r="5121" spans="1:13" s="169" customFormat="1" x14ac:dyDescent="0.4">
      <c r="A5121" s="161" t="s">
        <v>2075</v>
      </c>
      <c r="B5121" s="161"/>
      <c r="C5121" s="162">
        <v>250781102025</v>
      </c>
      <c r="D5121" s="163">
        <v>45848</v>
      </c>
      <c r="E5121" s="164">
        <v>45926</v>
      </c>
      <c r="F5121" s="165">
        <v>54.34</v>
      </c>
      <c r="G5121" s="166" t="s">
        <v>2269</v>
      </c>
      <c r="H5121" s="161" t="s">
        <v>2070</v>
      </c>
      <c r="I5121" s="161" t="s">
        <v>6822</v>
      </c>
      <c r="J5121" s="161" t="s">
        <v>132</v>
      </c>
      <c r="K5121" s="167"/>
      <c r="L5121" s="168" t="s">
        <v>749</v>
      </c>
      <c r="M5121" s="168" t="s">
        <v>133</v>
      </c>
    </row>
    <row r="5122" spans="1:13" s="169" customFormat="1" x14ac:dyDescent="0.4">
      <c r="A5122" s="161" t="s">
        <v>2075</v>
      </c>
      <c r="B5122" s="161"/>
      <c r="C5122" s="162">
        <v>250781102025</v>
      </c>
      <c r="D5122" s="163">
        <v>45848</v>
      </c>
      <c r="E5122" s="164">
        <v>45926</v>
      </c>
      <c r="F5122" s="165">
        <v>54.34</v>
      </c>
      <c r="G5122" s="166" t="s">
        <v>2269</v>
      </c>
      <c r="H5122" s="161" t="s">
        <v>2070</v>
      </c>
      <c r="I5122" s="161" t="s">
        <v>6823</v>
      </c>
      <c r="J5122" s="161" t="s">
        <v>244</v>
      </c>
      <c r="K5122" s="167"/>
      <c r="L5122" s="168" t="s">
        <v>749</v>
      </c>
      <c r="M5122" s="168" t="s">
        <v>245</v>
      </c>
    </row>
    <row r="5123" spans="1:13" s="169" customFormat="1" x14ac:dyDescent="0.4">
      <c r="A5123" s="161" t="s">
        <v>2075</v>
      </c>
      <c r="B5123" s="161"/>
      <c r="C5123" s="162">
        <v>250781102025</v>
      </c>
      <c r="D5123" s="163">
        <v>45848</v>
      </c>
      <c r="E5123" s="164">
        <v>45926</v>
      </c>
      <c r="F5123" s="165">
        <v>54.34</v>
      </c>
      <c r="G5123" s="166" t="s">
        <v>2269</v>
      </c>
      <c r="H5123" s="161" t="s">
        <v>2070</v>
      </c>
      <c r="I5123" s="161" t="s">
        <v>6824</v>
      </c>
      <c r="J5123" s="161" t="s">
        <v>198</v>
      </c>
      <c r="K5123" s="167"/>
      <c r="L5123" s="168" t="s">
        <v>749</v>
      </c>
      <c r="M5123" s="168" t="s">
        <v>199</v>
      </c>
    </row>
    <row r="5124" spans="1:13" s="169" customFormat="1" x14ac:dyDescent="0.4">
      <c r="A5124" s="161" t="s">
        <v>2075</v>
      </c>
      <c r="B5124" s="161"/>
      <c r="C5124" s="162">
        <v>250781102025</v>
      </c>
      <c r="D5124" s="163">
        <v>45848</v>
      </c>
      <c r="E5124" s="164">
        <v>45926</v>
      </c>
      <c r="F5124" s="165">
        <v>54.34</v>
      </c>
      <c r="G5124" s="166" t="s">
        <v>2269</v>
      </c>
      <c r="H5124" s="161" t="s">
        <v>2070</v>
      </c>
      <c r="I5124" s="161" t="s">
        <v>6825</v>
      </c>
      <c r="J5124" s="161" t="s">
        <v>148</v>
      </c>
      <c r="K5124" s="167"/>
      <c r="L5124" s="168" t="s">
        <v>749</v>
      </c>
      <c r="M5124" s="168" t="s">
        <v>149</v>
      </c>
    </row>
    <row r="5125" spans="1:13" s="169" customFormat="1" x14ac:dyDescent="0.4">
      <c r="A5125" s="161" t="s">
        <v>2075</v>
      </c>
      <c r="B5125" s="161"/>
      <c r="C5125" s="162">
        <v>250781102025</v>
      </c>
      <c r="D5125" s="163">
        <v>45848</v>
      </c>
      <c r="E5125" s="164">
        <v>45926</v>
      </c>
      <c r="F5125" s="165">
        <v>54.34</v>
      </c>
      <c r="G5125" s="166" t="s">
        <v>2269</v>
      </c>
      <c r="H5125" s="161" t="s">
        <v>2070</v>
      </c>
      <c r="I5125" s="161" t="s">
        <v>6826</v>
      </c>
      <c r="J5125" s="161" t="s">
        <v>280</v>
      </c>
      <c r="K5125" s="167"/>
      <c r="L5125" s="168" t="s">
        <v>749</v>
      </c>
      <c r="M5125" s="168" t="s">
        <v>281</v>
      </c>
    </row>
    <row r="5126" spans="1:13" s="169" customFormat="1" x14ac:dyDescent="0.4">
      <c r="A5126" s="161" t="s">
        <v>2075</v>
      </c>
      <c r="B5126" s="161"/>
      <c r="C5126" s="162">
        <v>250781102025</v>
      </c>
      <c r="D5126" s="163">
        <v>45848</v>
      </c>
      <c r="E5126" s="164">
        <v>45926</v>
      </c>
      <c r="F5126" s="165">
        <v>54.34</v>
      </c>
      <c r="G5126" s="166" t="s">
        <v>2269</v>
      </c>
      <c r="H5126" s="161" t="s">
        <v>2070</v>
      </c>
      <c r="I5126" s="161" t="s">
        <v>6827</v>
      </c>
      <c r="J5126" s="161" t="s">
        <v>238</v>
      </c>
      <c r="K5126" s="167"/>
      <c r="L5126" s="168" t="s">
        <v>749</v>
      </c>
      <c r="M5126" s="168" t="s">
        <v>239</v>
      </c>
    </row>
    <row r="5127" spans="1:13" s="169" customFormat="1" x14ac:dyDescent="0.4">
      <c r="A5127" s="161" t="s">
        <v>2075</v>
      </c>
      <c r="B5127" s="161"/>
      <c r="C5127" s="162">
        <v>250781102025</v>
      </c>
      <c r="D5127" s="163">
        <v>45848</v>
      </c>
      <c r="E5127" s="164">
        <v>45926</v>
      </c>
      <c r="F5127" s="165">
        <v>54.34</v>
      </c>
      <c r="G5127" s="166" t="s">
        <v>2269</v>
      </c>
      <c r="H5127" s="161" t="s">
        <v>2070</v>
      </c>
      <c r="I5127" s="161" t="s">
        <v>6828</v>
      </c>
      <c r="J5127" s="161" t="s">
        <v>472</v>
      </c>
      <c r="K5127" s="167"/>
      <c r="L5127" s="168" t="s">
        <v>749</v>
      </c>
      <c r="M5127" s="168" t="s">
        <v>473</v>
      </c>
    </row>
    <row r="5128" spans="1:13" s="169" customFormat="1" x14ac:dyDescent="0.4">
      <c r="A5128" s="161" t="s">
        <v>2075</v>
      </c>
      <c r="B5128" s="161"/>
      <c r="C5128" s="162">
        <v>250781102025</v>
      </c>
      <c r="D5128" s="163">
        <v>45848</v>
      </c>
      <c r="E5128" s="164">
        <v>45926</v>
      </c>
      <c r="F5128" s="165">
        <v>54.34</v>
      </c>
      <c r="G5128" s="166" t="s">
        <v>2269</v>
      </c>
      <c r="H5128" s="161" t="s">
        <v>2070</v>
      </c>
      <c r="I5128" s="161" t="s">
        <v>6829</v>
      </c>
      <c r="J5128" s="161" t="s">
        <v>272</v>
      </c>
      <c r="K5128" s="167"/>
      <c r="L5128" s="168" t="s">
        <v>749</v>
      </c>
      <c r="M5128" s="168" t="s">
        <v>273</v>
      </c>
    </row>
    <row r="5129" spans="1:13" s="169" customFormat="1" x14ac:dyDescent="0.4">
      <c r="A5129" s="161" t="s">
        <v>2075</v>
      </c>
      <c r="B5129" s="161"/>
      <c r="C5129" s="162">
        <v>250781102025</v>
      </c>
      <c r="D5129" s="163">
        <v>45848</v>
      </c>
      <c r="E5129" s="164">
        <v>45926</v>
      </c>
      <c r="F5129" s="165">
        <v>54.34</v>
      </c>
      <c r="G5129" s="166" t="s">
        <v>2269</v>
      </c>
      <c r="H5129" s="161" t="s">
        <v>2070</v>
      </c>
      <c r="I5129" s="161" t="s">
        <v>6830</v>
      </c>
      <c r="J5129" s="161" t="s">
        <v>46</v>
      </c>
      <c r="K5129" s="167"/>
      <c r="L5129" s="168" t="s">
        <v>749</v>
      </c>
      <c r="M5129" s="168" t="s">
        <v>47</v>
      </c>
    </row>
    <row r="5130" spans="1:13" s="169" customFormat="1" x14ac:dyDescent="0.4">
      <c r="A5130" s="161" t="s">
        <v>2075</v>
      </c>
      <c r="B5130" s="161"/>
      <c r="C5130" s="162">
        <v>250781102025</v>
      </c>
      <c r="D5130" s="163">
        <v>45848</v>
      </c>
      <c r="E5130" s="164">
        <v>45926</v>
      </c>
      <c r="F5130" s="165">
        <v>54.34</v>
      </c>
      <c r="G5130" s="166" t="s">
        <v>2269</v>
      </c>
      <c r="H5130" s="161" t="s">
        <v>2070</v>
      </c>
      <c r="I5130" s="161" t="s">
        <v>6831</v>
      </c>
      <c r="J5130" s="161" t="s">
        <v>372</v>
      </c>
      <c r="K5130" s="167"/>
      <c r="L5130" s="168" t="s">
        <v>749</v>
      </c>
      <c r="M5130" s="168" t="s">
        <v>373</v>
      </c>
    </row>
    <row r="5131" spans="1:13" s="169" customFormat="1" x14ac:dyDescent="0.4">
      <c r="A5131" s="161" t="s">
        <v>2075</v>
      </c>
      <c r="B5131" s="161"/>
      <c r="C5131" s="162">
        <v>250781102025</v>
      </c>
      <c r="D5131" s="163">
        <v>45848</v>
      </c>
      <c r="E5131" s="164">
        <v>45926</v>
      </c>
      <c r="F5131" s="165">
        <v>54.34</v>
      </c>
      <c r="G5131" s="166" t="s">
        <v>2269</v>
      </c>
      <c r="H5131" s="161" t="s">
        <v>2070</v>
      </c>
      <c r="I5131" s="161" t="s">
        <v>6832</v>
      </c>
      <c r="J5131" s="161" t="s">
        <v>366</v>
      </c>
      <c r="K5131" s="167"/>
      <c r="L5131" s="168" t="s">
        <v>749</v>
      </c>
      <c r="M5131" s="168" t="s">
        <v>367</v>
      </c>
    </row>
    <row r="5132" spans="1:13" s="169" customFormat="1" x14ac:dyDescent="0.4">
      <c r="A5132" s="161" t="s">
        <v>2075</v>
      </c>
      <c r="B5132" s="161"/>
      <c r="C5132" s="162">
        <v>250781102025</v>
      </c>
      <c r="D5132" s="163">
        <v>45848</v>
      </c>
      <c r="E5132" s="164">
        <v>45926</v>
      </c>
      <c r="F5132" s="165">
        <v>54.34</v>
      </c>
      <c r="G5132" s="166" t="s">
        <v>2269</v>
      </c>
      <c r="H5132" s="161" t="s">
        <v>2070</v>
      </c>
      <c r="I5132" s="161" t="s">
        <v>6833</v>
      </c>
      <c r="J5132" s="161" t="s">
        <v>499</v>
      </c>
      <c r="K5132" s="167"/>
      <c r="L5132" s="168" t="s">
        <v>749</v>
      </c>
      <c r="M5132" s="168" t="s">
        <v>500</v>
      </c>
    </row>
    <row r="5133" spans="1:13" s="169" customFormat="1" x14ac:dyDescent="0.4">
      <c r="A5133" s="161" t="s">
        <v>2075</v>
      </c>
      <c r="B5133" s="161"/>
      <c r="C5133" s="162">
        <v>250781102025</v>
      </c>
      <c r="D5133" s="163">
        <v>45848</v>
      </c>
      <c r="E5133" s="164">
        <v>45926</v>
      </c>
      <c r="F5133" s="165">
        <v>54.34</v>
      </c>
      <c r="G5133" s="166" t="s">
        <v>2269</v>
      </c>
      <c r="H5133" s="161" t="s">
        <v>2070</v>
      </c>
      <c r="I5133" s="161" t="s">
        <v>6834</v>
      </c>
      <c r="J5133" s="161" t="s">
        <v>138</v>
      </c>
      <c r="K5133" s="167"/>
      <c r="L5133" s="168" t="s">
        <v>749</v>
      </c>
      <c r="M5133" s="168" t="s">
        <v>139</v>
      </c>
    </row>
    <row r="5134" spans="1:13" s="169" customFormat="1" x14ac:dyDescent="0.4">
      <c r="A5134" s="161" t="s">
        <v>2075</v>
      </c>
      <c r="B5134" s="161"/>
      <c r="C5134" s="162">
        <v>250781102025</v>
      </c>
      <c r="D5134" s="163">
        <v>45848</v>
      </c>
      <c r="E5134" s="164">
        <v>45926</v>
      </c>
      <c r="F5134" s="165">
        <v>54.34</v>
      </c>
      <c r="G5134" s="166" t="s">
        <v>2269</v>
      </c>
      <c r="H5134" s="161" t="s">
        <v>2070</v>
      </c>
      <c r="I5134" s="161" t="s">
        <v>6835</v>
      </c>
      <c r="J5134" s="161" t="s">
        <v>10</v>
      </c>
      <c r="K5134" s="167"/>
      <c r="L5134" s="168" t="s">
        <v>749</v>
      </c>
      <c r="M5134" s="168" t="s">
        <v>11</v>
      </c>
    </row>
    <row r="5135" spans="1:13" s="169" customFormat="1" x14ac:dyDescent="0.4">
      <c r="A5135" s="161" t="s">
        <v>2075</v>
      </c>
      <c r="B5135" s="161"/>
      <c r="C5135" s="162">
        <v>250781102025</v>
      </c>
      <c r="D5135" s="163">
        <v>45848</v>
      </c>
      <c r="E5135" s="164">
        <v>45926</v>
      </c>
      <c r="F5135" s="165">
        <v>54.34</v>
      </c>
      <c r="G5135" s="166" t="s">
        <v>2269</v>
      </c>
      <c r="H5135" s="161" t="s">
        <v>2070</v>
      </c>
      <c r="I5135" s="161" t="s">
        <v>6836</v>
      </c>
      <c r="J5135" s="161" t="s">
        <v>274</v>
      </c>
      <c r="K5135" s="167"/>
      <c r="L5135" s="168" t="s">
        <v>749</v>
      </c>
      <c r="M5135" s="168" t="s">
        <v>275</v>
      </c>
    </row>
    <row r="5136" spans="1:13" s="169" customFormat="1" x14ac:dyDescent="0.4">
      <c r="A5136" s="161" t="s">
        <v>2075</v>
      </c>
      <c r="B5136" s="161"/>
      <c r="C5136" s="162">
        <v>250781102025</v>
      </c>
      <c r="D5136" s="163">
        <v>45848</v>
      </c>
      <c r="E5136" s="164">
        <v>45926</v>
      </c>
      <c r="F5136" s="165">
        <v>54.34</v>
      </c>
      <c r="G5136" s="166" t="s">
        <v>2269</v>
      </c>
      <c r="H5136" s="161" t="s">
        <v>2070</v>
      </c>
      <c r="I5136" s="161" t="s">
        <v>6837</v>
      </c>
      <c r="J5136" s="161" t="s">
        <v>4</v>
      </c>
      <c r="K5136" s="167"/>
      <c r="L5136" s="168" t="s">
        <v>749</v>
      </c>
      <c r="M5136" s="168" t="s">
        <v>5</v>
      </c>
    </row>
    <row r="5137" spans="1:13" s="169" customFormat="1" x14ac:dyDescent="0.4">
      <c r="A5137" s="161" t="s">
        <v>2075</v>
      </c>
      <c r="B5137" s="161"/>
      <c r="C5137" s="162">
        <v>250781102025</v>
      </c>
      <c r="D5137" s="163">
        <v>45848</v>
      </c>
      <c r="E5137" s="164">
        <v>45926</v>
      </c>
      <c r="F5137" s="165">
        <v>217.36</v>
      </c>
      <c r="G5137" s="166" t="s">
        <v>2269</v>
      </c>
      <c r="H5137" s="161" t="s">
        <v>2070</v>
      </c>
      <c r="I5137" s="161" t="s">
        <v>6310</v>
      </c>
      <c r="J5137" s="161" t="s">
        <v>298</v>
      </c>
      <c r="K5137" s="167"/>
      <c r="L5137" s="168" t="s">
        <v>749</v>
      </c>
      <c r="M5137" s="168" t="s">
        <v>299</v>
      </c>
    </row>
    <row r="5138" spans="1:13" s="169" customFormat="1" x14ac:dyDescent="0.4">
      <c r="A5138" s="161" t="s">
        <v>2075</v>
      </c>
      <c r="B5138" s="161"/>
      <c r="C5138" s="162">
        <v>250781102025</v>
      </c>
      <c r="D5138" s="163">
        <v>45848</v>
      </c>
      <c r="E5138" s="164">
        <v>45926</v>
      </c>
      <c r="F5138" s="165">
        <v>54.34</v>
      </c>
      <c r="G5138" s="166" t="s">
        <v>2269</v>
      </c>
      <c r="H5138" s="161" t="s">
        <v>2070</v>
      </c>
      <c r="I5138" s="161" t="s">
        <v>6838</v>
      </c>
      <c r="J5138" s="161" t="s">
        <v>102</v>
      </c>
      <c r="K5138" s="167"/>
      <c r="L5138" s="168" t="s">
        <v>749</v>
      </c>
      <c r="M5138" s="168" t="s">
        <v>103</v>
      </c>
    </row>
    <row r="5139" spans="1:13" s="169" customFormat="1" x14ac:dyDescent="0.4">
      <c r="A5139" s="161" t="s">
        <v>2075</v>
      </c>
      <c r="B5139" s="161"/>
      <c r="C5139" s="162">
        <v>250781102025</v>
      </c>
      <c r="D5139" s="163">
        <v>45848</v>
      </c>
      <c r="E5139" s="164">
        <v>45926</v>
      </c>
      <c r="F5139" s="165">
        <v>54.34</v>
      </c>
      <c r="G5139" s="166" t="s">
        <v>2269</v>
      </c>
      <c r="H5139" s="161" t="s">
        <v>2070</v>
      </c>
      <c r="I5139" s="161" t="s">
        <v>6839</v>
      </c>
      <c r="J5139" s="161" t="s">
        <v>495</v>
      </c>
      <c r="K5139" s="167"/>
      <c r="L5139" s="168" t="s">
        <v>749</v>
      </c>
      <c r="M5139" s="168" t="s">
        <v>496</v>
      </c>
    </row>
    <row r="5140" spans="1:13" s="169" customFormat="1" x14ac:dyDescent="0.4">
      <c r="A5140" s="161" t="s">
        <v>2075</v>
      </c>
      <c r="B5140" s="161"/>
      <c r="C5140" s="162">
        <v>250781102025</v>
      </c>
      <c r="D5140" s="163">
        <v>45848</v>
      </c>
      <c r="E5140" s="164">
        <v>45926</v>
      </c>
      <c r="F5140" s="165">
        <v>54.34</v>
      </c>
      <c r="G5140" s="166" t="s">
        <v>2269</v>
      </c>
      <c r="H5140" s="161" t="s">
        <v>2070</v>
      </c>
      <c r="I5140" s="161" t="s">
        <v>6840</v>
      </c>
      <c r="J5140" s="161" t="s">
        <v>134</v>
      </c>
      <c r="K5140" s="167"/>
      <c r="L5140" s="168" t="s">
        <v>749</v>
      </c>
      <c r="M5140" s="168" t="s">
        <v>135</v>
      </c>
    </row>
    <row r="5141" spans="1:13" s="169" customFormat="1" x14ac:dyDescent="0.4">
      <c r="A5141" s="161" t="s">
        <v>2075</v>
      </c>
      <c r="B5141" s="161"/>
      <c r="C5141" s="162">
        <v>250781102025</v>
      </c>
      <c r="D5141" s="163">
        <v>45848</v>
      </c>
      <c r="E5141" s="164">
        <v>45926</v>
      </c>
      <c r="F5141" s="165">
        <v>54.34</v>
      </c>
      <c r="G5141" s="166" t="s">
        <v>2269</v>
      </c>
      <c r="H5141" s="161" t="s">
        <v>2070</v>
      </c>
      <c r="I5141" s="161" t="s">
        <v>6841</v>
      </c>
      <c r="J5141" s="161" t="s">
        <v>278</v>
      </c>
      <c r="K5141" s="167"/>
      <c r="L5141" s="168" t="s">
        <v>749</v>
      </c>
      <c r="M5141" s="168" t="s">
        <v>279</v>
      </c>
    </row>
    <row r="5142" spans="1:13" s="169" customFormat="1" x14ac:dyDescent="0.4">
      <c r="A5142" s="161" t="s">
        <v>2075</v>
      </c>
      <c r="B5142" s="161"/>
      <c r="C5142" s="162">
        <v>250781102025</v>
      </c>
      <c r="D5142" s="163">
        <v>45848</v>
      </c>
      <c r="E5142" s="164">
        <v>45926</v>
      </c>
      <c r="F5142" s="165">
        <v>54.34</v>
      </c>
      <c r="G5142" s="166" t="s">
        <v>2269</v>
      </c>
      <c r="H5142" s="161" t="s">
        <v>2070</v>
      </c>
      <c r="I5142" s="161" t="s">
        <v>6842</v>
      </c>
      <c r="J5142" s="161" t="s">
        <v>322</v>
      </c>
      <c r="K5142" s="167"/>
      <c r="L5142" s="168" t="s">
        <v>749</v>
      </c>
      <c r="M5142" s="168" t="s">
        <v>323</v>
      </c>
    </row>
    <row r="5143" spans="1:13" s="169" customFormat="1" x14ac:dyDescent="0.4">
      <c r="A5143" s="161" t="s">
        <v>2075</v>
      </c>
      <c r="B5143" s="161"/>
      <c r="C5143" s="162">
        <v>250781102025</v>
      </c>
      <c r="D5143" s="163">
        <v>45848</v>
      </c>
      <c r="E5143" s="164">
        <v>45926</v>
      </c>
      <c r="F5143" s="165">
        <v>54.34</v>
      </c>
      <c r="G5143" s="166" t="s">
        <v>2269</v>
      </c>
      <c r="H5143" s="161" t="s">
        <v>2070</v>
      </c>
      <c r="I5143" s="161" t="s">
        <v>6334</v>
      </c>
      <c r="J5143" s="161" t="s">
        <v>416</v>
      </c>
      <c r="K5143" s="167"/>
      <c r="L5143" s="168" t="s">
        <v>749</v>
      </c>
      <c r="M5143" s="168" t="s">
        <v>417</v>
      </c>
    </row>
    <row r="5144" spans="1:13" s="169" customFormat="1" x14ac:dyDescent="0.4">
      <c r="A5144" s="161" t="s">
        <v>2075</v>
      </c>
      <c r="B5144" s="161"/>
      <c r="C5144" s="162">
        <v>250781102025</v>
      </c>
      <c r="D5144" s="163">
        <v>45848</v>
      </c>
      <c r="E5144" s="164">
        <v>45926</v>
      </c>
      <c r="F5144" s="165">
        <v>54.34</v>
      </c>
      <c r="G5144" s="166" t="s">
        <v>2269</v>
      </c>
      <c r="H5144" s="161" t="s">
        <v>2070</v>
      </c>
      <c r="I5144" s="161" t="s">
        <v>6843</v>
      </c>
      <c r="J5144" s="161" t="s">
        <v>6</v>
      </c>
      <c r="K5144" s="167"/>
      <c r="L5144" s="168" t="s">
        <v>749</v>
      </c>
      <c r="M5144" s="168" t="s">
        <v>7</v>
      </c>
    </row>
    <row r="5145" spans="1:13" s="169" customFormat="1" x14ac:dyDescent="0.4">
      <c r="A5145" s="161" t="s">
        <v>2075</v>
      </c>
      <c r="B5145" s="161"/>
      <c r="C5145" s="162">
        <v>250781102025</v>
      </c>
      <c r="D5145" s="163">
        <v>45848</v>
      </c>
      <c r="E5145" s="164">
        <v>45926</v>
      </c>
      <c r="F5145" s="165">
        <v>54.34</v>
      </c>
      <c r="G5145" s="166" t="s">
        <v>2269</v>
      </c>
      <c r="H5145" s="161" t="s">
        <v>2070</v>
      </c>
      <c r="I5145" s="161" t="s">
        <v>6335</v>
      </c>
      <c r="J5145" s="161" t="s">
        <v>432</v>
      </c>
      <c r="K5145" s="167"/>
      <c r="L5145" s="168" t="s">
        <v>749</v>
      </c>
      <c r="M5145" s="168" t="s">
        <v>433</v>
      </c>
    </row>
    <row r="5146" spans="1:13" s="169" customFormat="1" x14ac:dyDescent="0.4">
      <c r="A5146" s="161" t="s">
        <v>2075</v>
      </c>
      <c r="B5146" s="161"/>
      <c r="C5146" s="162">
        <v>250781102025</v>
      </c>
      <c r="D5146" s="163">
        <v>45848</v>
      </c>
      <c r="E5146" s="164">
        <v>45926</v>
      </c>
      <c r="F5146" s="165">
        <v>54.34</v>
      </c>
      <c r="G5146" s="166" t="s">
        <v>2269</v>
      </c>
      <c r="H5146" s="161" t="s">
        <v>2070</v>
      </c>
      <c r="I5146" s="161" t="s">
        <v>6844</v>
      </c>
      <c r="J5146" s="161" t="s">
        <v>468</v>
      </c>
      <c r="K5146" s="167"/>
      <c r="L5146" s="168" t="s">
        <v>749</v>
      </c>
      <c r="M5146" s="168" t="s">
        <v>469</v>
      </c>
    </row>
    <row r="5147" spans="1:13" s="169" customFormat="1" x14ac:dyDescent="0.4">
      <c r="A5147" s="161" t="s">
        <v>2075</v>
      </c>
      <c r="B5147" s="161"/>
      <c r="C5147" s="162">
        <v>250781102025</v>
      </c>
      <c r="D5147" s="163">
        <v>45848</v>
      </c>
      <c r="E5147" s="164">
        <v>45926</v>
      </c>
      <c r="F5147" s="165">
        <v>54.34</v>
      </c>
      <c r="G5147" s="166" t="s">
        <v>2269</v>
      </c>
      <c r="H5147" s="161" t="s">
        <v>2070</v>
      </c>
      <c r="I5147" s="161" t="s">
        <v>6845</v>
      </c>
      <c r="J5147" s="161" t="s">
        <v>448</v>
      </c>
      <c r="K5147" s="167"/>
      <c r="L5147" s="168" t="s">
        <v>749</v>
      </c>
      <c r="M5147" s="168" t="s">
        <v>449</v>
      </c>
    </row>
    <row r="5148" spans="1:13" s="169" customFormat="1" x14ac:dyDescent="0.4">
      <c r="A5148" s="161" t="s">
        <v>2075</v>
      </c>
      <c r="B5148" s="161"/>
      <c r="C5148" s="162">
        <v>250781102025</v>
      </c>
      <c r="D5148" s="163">
        <v>45848</v>
      </c>
      <c r="E5148" s="164">
        <v>45926</v>
      </c>
      <c r="F5148" s="165">
        <v>27.17</v>
      </c>
      <c r="G5148" s="166" t="s">
        <v>2269</v>
      </c>
      <c r="H5148" s="161" t="s">
        <v>2070</v>
      </c>
      <c r="I5148" s="161" t="s">
        <v>6311</v>
      </c>
      <c r="J5148" s="161" t="s">
        <v>458</v>
      </c>
      <c r="K5148" s="167"/>
      <c r="L5148" s="168" t="s">
        <v>749</v>
      </c>
      <c r="M5148" s="168" t="s">
        <v>459</v>
      </c>
    </row>
    <row r="5149" spans="1:13" s="169" customFormat="1" x14ac:dyDescent="0.4">
      <c r="A5149" s="161" t="s">
        <v>2075</v>
      </c>
      <c r="B5149" s="161"/>
      <c r="C5149" s="162">
        <v>250781102025</v>
      </c>
      <c r="D5149" s="163">
        <v>45848</v>
      </c>
      <c r="E5149" s="164">
        <v>45926</v>
      </c>
      <c r="F5149" s="165">
        <v>27.17</v>
      </c>
      <c r="G5149" s="166" t="s">
        <v>2269</v>
      </c>
      <c r="H5149" s="161" t="s">
        <v>2070</v>
      </c>
      <c r="I5149" s="161" t="s">
        <v>6846</v>
      </c>
      <c r="J5149" s="161" t="s">
        <v>2</v>
      </c>
      <c r="K5149" s="167"/>
      <c r="L5149" s="168" t="s">
        <v>749</v>
      </c>
      <c r="M5149" s="168" t="s">
        <v>3</v>
      </c>
    </row>
    <row r="5150" spans="1:13" s="169" customFormat="1" x14ac:dyDescent="0.4">
      <c r="A5150" s="161" t="s">
        <v>2075</v>
      </c>
      <c r="B5150" s="161"/>
      <c r="C5150" s="162">
        <v>250781102025</v>
      </c>
      <c r="D5150" s="163">
        <v>45848</v>
      </c>
      <c r="E5150" s="164">
        <v>45926</v>
      </c>
      <c r="F5150" s="165">
        <v>27.17</v>
      </c>
      <c r="G5150" s="166" t="s">
        <v>2269</v>
      </c>
      <c r="H5150" s="161" t="s">
        <v>2070</v>
      </c>
      <c r="I5150" s="161" t="s">
        <v>6847</v>
      </c>
      <c r="J5150" s="161" t="s">
        <v>454</v>
      </c>
      <c r="K5150" s="167"/>
      <c r="L5150" s="168" t="s">
        <v>749</v>
      </c>
      <c r="M5150" s="168" t="s">
        <v>455</v>
      </c>
    </row>
    <row r="5151" spans="1:13" s="169" customFormat="1" x14ac:dyDescent="0.4">
      <c r="A5151" s="161" t="s">
        <v>2075</v>
      </c>
      <c r="B5151" s="161"/>
      <c r="C5151" s="162">
        <v>250781102025</v>
      </c>
      <c r="D5151" s="163">
        <v>45848</v>
      </c>
      <c r="E5151" s="164">
        <v>45926</v>
      </c>
      <c r="F5151" s="165">
        <v>516.23</v>
      </c>
      <c r="G5151" s="166" t="s">
        <v>2269</v>
      </c>
      <c r="H5151" s="161" t="s">
        <v>2070</v>
      </c>
      <c r="I5151" s="161" t="s">
        <v>6312</v>
      </c>
      <c r="J5151" s="161" t="s">
        <v>158</v>
      </c>
      <c r="K5151" s="167"/>
      <c r="L5151" s="168" t="s">
        <v>749</v>
      </c>
      <c r="M5151" s="168" t="s">
        <v>159</v>
      </c>
    </row>
    <row r="5152" spans="1:13" s="169" customFormat="1" x14ac:dyDescent="0.4">
      <c r="A5152" s="161" t="s">
        <v>2075</v>
      </c>
      <c r="B5152" s="161"/>
      <c r="C5152" s="162">
        <v>250781102025</v>
      </c>
      <c r="D5152" s="163">
        <v>45848</v>
      </c>
      <c r="E5152" s="164">
        <v>45926</v>
      </c>
      <c r="F5152" s="165">
        <v>54.34</v>
      </c>
      <c r="G5152" s="166" t="s">
        <v>2269</v>
      </c>
      <c r="H5152" s="161" t="s">
        <v>2070</v>
      </c>
      <c r="I5152" s="161" t="s">
        <v>6848</v>
      </c>
      <c r="J5152" s="161" t="s">
        <v>254</v>
      </c>
      <c r="K5152" s="167"/>
      <c r="L5152" s="168" t="s">
        <v>749</v>
      </c>
      <c r="M5152" s="168" t="s">
        <v>255</v>
      </c>
    </row>
    <row r="5153" spans="1:13" s="169" customFormat="1" x14ac:dyDescent="0.4">
      <c r="A5153" s="161" t="s">
        <v>2075</v>
      </c>
      <c r="B5153" s="161"/>
      <c r="C5153" s="162">
        <v>250781102025</v>
      </c>
      <c r="D5153" s="163">
        <v>45848</v>
      </c>
      <c r="E5153" s="164">
        <v>45926</v>
      </c>
      <c r="F5153" s="165">
        <v>27.17</v>
      </c>
      <c r="G5153" s="166" t="s">
        <v>2269</v>
      </c>
      <c r="H5153" s="161" t="s">
        <v>2070</v>
      </c>
      <c r="I5153" s="161" t="s">
        <v>6849</v>
      </c>
      <c r="J5153" s="161" t="s">
        <v>398</v>
      </c>
      <c r="K5153" s="167"/>
      <c r="L5153" s="168" t="s">
        <v>749</v>
      </c>
      <c r="M5153" s="168" t="s">
        <v>399</v>
      </c>
    </row>
    <row r="5154" spans="1:13" s="169" customFormat="1" x14ac:dyDescent="0.4">
      <c r="A5154" s="161" t="s">
        <v>2075</v>
      </c>
      <c r="B5154" s="161"/>
      <c r="C5154" s="162">
        <v>250781102025</v>
      </c>
      <c r="D5154" s="163">
        <v>45848</v>
      </c>
      <c r="E5154" s="164">
        <v>45926</v>
      </c>
      <c r="F5154" s="165">
        <v>54.34</v>
      </c>
      <c r="G5154" s="166" t="s">
        <v>2269</v>
      </c>
      <c r="H5154" s="161" t="s">
        <v>2070</v>
      </c>
      <c r="I5154" s="161" t="s">
        <v>6850</v>
      </c>
      <c r="J5154" s="161" t="s">
        <v>204</v>
      </c>
      <c r="K5154" s="167"/>
      <c r="L5154" s="168" t="s">
        <v>749</v>
      </c>
      <c r="M5154" s="168" t="s">
        <v>205</v>
      </c>
    </row>
    <row r="5155" spans="1:13" s="169" customFormat="1" x14ac:dyDescent="0.4">
      <c r="A5155" s="161" t="s">
        <v>2075</v>
      </c>
      <c r="B5155" s="161"/>
      <c r="C5155" s="162">
        <v>250781102025</v>
      </c>
      <c r="D5155" s="163">
        <v>45848</v>
      </c>
      <c r="E5155" s="164">
        <v>45926</v>
      </c>
      <c r="F5155" s="165">
        <v>353.21</v>
      </c>
      <c r="G5155" s="166" t="s">
        <v>2269</v>
      </c>
      <c r="H5155" s="161" t="s">
        <v>2070</v>
      </c>
      <c r="I5155" s="161" t="s">
        <v>6313</v>
      </c>
      <c r="J5155" s="161" t="s">
        <v>192</v>
      </c>
      <c r="K5155" s="167"/>
      <c r="L5155" s="168" t="s">
        <v>749</v>
      </c>
      <c r="M5155" s="168" t="s">
        <v>193</v>
      </c>
    </row>
    <row r="5156" spans="1:13" s="169" customFormat="1" x14ac:dyDescent="0.4">
      <c r="A5156" s="161" t="s">
        <v>2075</v>
      </c>
      <c r="B5156" s="161"/>
      <c r="C5156" s="162">
        <v>250781102025</v>
      </c>
      <c r="D5156" s="163">
        <v>45848</v>
      </c>
      <c r="E5156" s="164">
        <v>45926</v>
      </c>
      <c r="F5156" s="165">
        <v>353.21</v>
      </c>
      <c r="G5156" s="166" t="s">
        <v>2269</v>
      </c>
      <c r="H5156" s="161" t="s">
        <v>2070</v>
      </c>
      <c r="I5156" s="161" t="s">
        <v>6851</v>
      </c>
      <c r="J5156" s="161" t="s">
        <v>294</v>
      </c>
      <c r="K5156" s="167"/>
      <c r="L5156" s="168" t="s">
        <v>749</v>
      </c>
      <c r="M5156" s="168" t="s">
        <v>295</v>
      </c>
    </row>
    <row r="5157" spans="1:13" s="169" customFormat="1" x14ac:dyDescent="0.4">
      <c r="A5157" s="161" t="s">
        <v>2075</v>
      </c>
      <c r="B5157" s="161"/>
      <c r="C5157" s="162">
        <v>250781102025</v>
      </c>
      <c r="D5157" s="163">
        <v>45848</v>
      </c>
      <c r="E5157" s="164">
        <v>45926</v>
      </c>
      <c r="F5157" s="165">
        <v>298.87</v>
      </c>
      <c r="G5157" s="166" t="s">
        <v>2269</v>
      </c>
      <c r="H5157" s="161" t="s">
        <v>2070</v>
      </c>
      <c r="I5157" s="161" t="s">
        <v>6314</v>
      </c>
      <c r="J5157" s="161" t="s">
        <v>302</v>
      </c>
      <c r="K5157" s="167"/>
      <c r="L5157" s="168" t="s">
        <v>749</v>
      </c>
      <c r="M5157" s="168" t="s">
        <v>303</v>
      </c>
    </row>
    <row r="5158" spans="1:13" s="169" customFormat="1" x14ac:dyDescent="0.4">
      <c r="A5158" s="161" t="s">
        <v>2075</v>
      </c>
      <c r="B5158" s="161"/>
      <c r="C5158" s="162">
        <v>250781102025</v>
      </c>
      <c r="D5158" s="163">
        <v>45848</v>
      </c>
      <c r="E5158" s="164">
        <v>45926</v>
      </c>
      <c r="F5158" s="165">
        <v>244.53</v>
      </c>
      <c r="G5158" s="166" t="s">
        <v>2269</v>
      </c>
      <c r="H5158" s="161" t="s">
        <v>2070</v>
      </c>
      <c r="I5158" s="161" t="s">
        <v>6315</v>
      </c>
      <c r="J5158" s="161" t="s">
        <v>308</v>
      </c>
      <c r="K5158" s="167"/>
      <c r="L5158" s="168" t="s">
        <v>749</v>
      </c>
      <c r="M5158" s="168" t="s">
        <v>309</v>
      </c>
    </row>
    <row r="5159" spans="1:13" s="169" customFormat="1" x14ac:dyDescent="0.4">
      <c r="A5159" s="161" t="s">
        <v>2075</v>
      </c>
      <c r="B5159" s="161"/>
      <c r="C5159" s="162">
        <v>250781102025</v>
      </c>
      <c r="D5159" s="163">
        <v>45848</v>
      </c>
      <c r="E5159" s="164">
        <v>45926</v>
      </c>
      <c r="F5159" s="165">
        <v>489.06</v>
      </c>
      <c r="G5159" s="166" t="s">
        <v>2269</v>
      </c>
      <c r="H5159" s="161" t="s">
        <v>2070</v>
      </c>
      <c r="I5159" s="161" t="s">
        <v>6316</v>
      </c>
      <c r="J5159" s="161" t="s">
        <v>36</v>
      </c>
      <c r="K5159" s="167"/>
      <c r="L5159" s="168" t="s">
        <v>749</v>
      </c>
      <c r="M5159" s="168" t="s">
        <v>37</v>
      </c>
    </row>
    <row r="5160" spans="1:13" s="169" customFormat="1" x14ac:dyDescent="0.4">
      <c r="A5160" s="161" t="s">
        <v>2075</v>
      </c>
      <c r="B5160" s="161"/>
      <c r="C5160" s="162">
        <v>250781102025</v>
      </c>
      <c r="D5160" s="163">
        <v>45848</v>
      </c>
      <c r="E5160" s="164">
        <v>45926</v>
      </c>
      <c r="F5160" s="165">
        <v>353.21</v>
      </c>
      <c r="G5160" s="166" t="s">
        <v>2269</v>
      </c>
      <c r="H5160" s="161" t="s">
        <v>2070</v>
      </c>
      <c r="I5160" s="161" t="s">
        <v>6852</v>
      </c>
      <c r="J5160" s="161" t="s">
        <v>170</v>
      </c>
      <c r="K5160" s="167"/>
      <c r="L5160" s="168" t="s">
        <v>749</v>
      </c>
      <c r="M5160" s="168" t="s">
        <v>171</v>
      </c>
    </row>
    <row r="5161" spans="1:13" s="169" customFormat="1" x14ac:dyDescent="0.4">
      <c r="A5161" s="161" t="s">
        <v>2075</v>
      </c>
      <c r="B5161" s="161"/>
      <c r="C5161" s="162">
        <v>250781102025</v>
      </c>
      <c r="D5161" s="163">
        <v>45848</v>
      </c>
      <c r="E5161" s="164">
        <v>45926</v>
      </c>
      <c r="F5161" s="165">
        <v>353.21</v>
      </c>
      <c r="G5161" s="166" t="s">
        <v>2269</v>
      </c>
      <c r="H5161" s="161" t="s">
        <v>2070</v>
      </c>
      <c r="I5161" s="161" t="s">
        <v>6853</v>
      </c>
      <c r="J5161" s="161" t="s">
        <v>172</v>
      </c>
      <c r="K5161" s="167"/>
      <c r="L5161" s="168" t="s">
        <v>749</v>
      </c>
      <c r="M5161" s="168" t="s">
        <v>173</v>
      </c>
    </row>
    <row r="5162" spans="1:13" s="169" customFormat="1" x14ac:dyDescent="0.4">
      <c r="A5162" s="161" t="s">
        <v>2075</v>
      </c>
      <c r="B5162" s="161"/>
      <c r="C5162" s="162">
        <v>250781102025</v>
      </c>
      <c r="D5162" s="163">
        <v>45848</v>
      </c>
      <c r="E5162" s="164">
        <v>45926</v>
      </c>
      <c r="F5162" s="165">
        <v>326.04000000000002</v>
      </c>
      <c r="G5162" s="166" t="s">
        <v>2269</v>
      </c>
      <c r="H5162" s="161" t="s">
        <v>2070</v>
      </c>
      <c r="I5162" s="161" t="s">
        <v>6317</v>
      </c>
      <c r="J5162" s="161" t="s">
        <v>160</v>
      </c>
      <c r="K5162" s="167"/>
      <c r="L5162" s="168" t="s">
        <v>749</v>
      </c>
      <c r="M5162" s="168" t="s">
        <v>161</v>
      </c>
    </row>
    <row r="5163" spans="1:13" s="169" customFormat="1" x14ac:dyDescent="0.4">
      <c r="A5163" s="161" t="s">
        <v>2075</v>
      </c>
      <c r="B5163" s="161"/>
      <c r="C5163" s="162">
        <v>250781102025</v>
      </c>
      <c r="D5163" s="163">
        <v>45848</v>
      </c>
      <c r="E5163" s="164">
        <v>45926</v>
      </c>
      <c r="F5163" s="165">
        <v>434.72</v>
      </c>
      <c r="G5163" s="166" t="s">
        <v>2269</v>
      </c>
      <c r="H5163" s="161" t="s">
        <v>2070</v>
      </c>
      <c r="I5163" s="161" t="s">
        <v>6318</v>
      </c>
      <c r="J5163" s="161" t="s">
        <v>162</v>
      </c>
      <c r="K5163" s="167"/>
      <c r="L5163" s="168" t="s">
        <v>749</v>
      </c>
      <c r="M5163" s="168" t="s">
        <v>163</v>
      </c>
    </row>
    <row r="5164" spans="1:13" s="169" customFormat="1" x14ac:dyDescent="0.4">
      <c r="A5164" s="161" t="s">
        <v>2075</v>
      </c>
      <c r="B5164" s="161"/>
      <c r="C5164" s="162">
        <v>250781102025</v>
      </c>
      <c r="D5164" s="163">
        <v>45848</v>
      </c>
      <c r="E5164" s="164">
        <v>45926</v>
      </c>
      <c r="F5164" s="165">
        <v>516.23</v>
      </c>
      <c r="G5164" s="166" t="s">
        <v>2269</v>
      </c>
      <c r="H5164" s="161" t="s">
        <v>2070</v>
      </c>
      <c r="I5164" s="161" t="s">
        <v>6854</v>
      </c>
      <c r="J5164" s="161" t="s">
        <v>164</v>
      </c>
      <c r="K5164" s="167"/>
      <c r="L5164" s="168" t="s">
        <v>749</v>
      </c>
      <c r="M5164" s="168" t="s">
        <v>165</v>
      </c>
    </row>
    <row r="5165" spans="1:13" s="169" customFormat="1" x14ac:dyDescent="0.4">
      <c r="A5165" s="161" t="s">
        <v>2075</v>
      </c>
      <c r="B5165" s="161"/>
      <c r="C5165" s="162">
        <v>250781102025</v>
      </c>
      <c r="D5165" s="163">
        <v>45848</v>
      </c>
      <c r="E5165" s="164">
        <v>45926</v>
      </c>
      <c r="F5165" s="165">
        <v>326.04000000000002</v>
      </c>
      <c r="G5165" s="166" t="s">
        <v>2269</v>
      </c>
      <c r="H5165" s="161" t="s">
        <v>2070</v>
      </c>
      <c r="I5165" s="161" t="s">
        <v>6855</v>
      </c>
      <c r="J5165" s="161" t="s">
        <v>28</v>
      </c>
      <c r="K5165" s="167"/>
      <c r="L5165" s="168" t="s">
        <v>749</v>
      </c>
      <c r="M5165" s="168" t="s">
        <v>29</v>
      </c>
    </row>
    <row r="5166" spans="1:13" s="169" customFormat="1" x14ac:dyDescent="0.4">
      <c r="A5166" s="161" t="s">
        <v>2075</v>
      </c>
      <c r="B5166" s="161"/>
      <c r="C5166" s="162">
        <v>250781102025</v>
      </c>
      <c r="D5166" s="163">
        <v>45848</v>
      </c>
      <c r="E5166" s="164">
        <v>45926</v>
      </c>
      <c r="F5166" s="165">
        <v>298.87</v>
      </c>
      <c r="G5166" s="166" t="s">
        <v>2269</v>
      </c>
      <c r="H5166" s="161" t="s">
        <v>2070</v>
      </c>
      <c r="I5166" s="161" t="s">
        <v>6856</v>
      </c>
      <c r="J5166" s="161" t="s">
        <v>196</v>
      </c>
      <c r="K5166" s="167"/>
      <c r="L5166" s="168" t="s">
        <v>749</v>
      </c>
      <c r="M5166" s="168" t="s">
        <v>197</v>
      </c>
    </row>
    <row r="5167" spans="1:13" s="169" customFormat="1" x14ac:dyDescent="0.4">
      <c r="A5167" s="161" t="s">
        <v>2075</v>
      </c>
      <c r="B5167" s="161"/>
      <c r="C5167" s="162">
        <v>250781102025</v>
      </c>
      <c r="D5167" s="163">
        <v>45848</v>
      </c>
      <c r="E5167" s="164">
        <v>45926</v>
      </c>
      <c r="F5167" s="165">
        <v>298.87</v>
      </c>
      <c r="G5167" s="166" t="s">
        <v>2269</v>
      </c>
      <c r="H5167" s="161" t="s">
        <v>2070</v>
      </c>
      <c r="I5167" s="161" t="s">
        <v>6857</v>
      </c>
      <c r="J5167" s="161" t="s">
        <v>248</v>
      </c>
      <c r="K5167" s="167"/>
      <c r="L5167" s="168" t="s">
        <v>749</v>
      </c>
      <c r="M5167" s="168" t="s">
        <v>249</v>
      </c>
    </row>
    <row r="5168" spans="1:13" s="169" customFormat="1" x14ac:dyDescent="0.4">
      <c r="A5168" s="161" t="s">
        <v>2075</v>
      </c>
      <c r="B5168" s="161"/>
      <c r="C5168" s="162">
        <v>250781102025</v>
      </c>
      <c r="D5168" s="163">
        <v>45848</v>
      </c>
      <c r="E5168" s="164">
        <v>45926</v>
      </c>
      <c r="F5168" s="165">
        <v>380.38</v>
      </c>
      <c r="G5168" s="166" t="s">
        <v>2269</v>
      </c>
      <c r="H5168" s="161" t="s">
        <v>2070</v>
      </c>
      <c r="I5168" s="161" t="s">
        <v>6319</v>
      </c>
      <c r="J5168" s="161" t="s">
        <v>364</v>
      </c>
      <c r="K5168" s="167"/>
      <c r="L5168" s="168" t="s">
        <v>749</v>
      </c>
      <c r="M5168" s="168" t="s">
        <v>365</v>
      </c>
    </row>
    <row r="5169" spans="1:13" s="169" customFormat="1" x14ac:dyDescent="0.4">
      <c r="A5169" s="161" t="s">
        <v>2075</v>
      </c>
      <c r="B5169" s="161"/>
      <c r="C5169" s="162">
        <v>250781102025</v>
      </c>
      <c r="D5169" s="163">
        <v>45848</v>
      </c>
      <c r="E5169" s="164">
        <v>45926</v>
      </c>
      <c r="F5169" s="165">
        <v>1141.1400000000001</v>
      </c>
      <c r="G5169" s="166" t="s">
        <v>2269</v>
      </c>
      <c r="H5169" s="161" t="s">
        <v>2070</v>
      </c>
      <c r="I5169" s="161" t="s">
        <v>6320</v>
      </c>
      <c r="J5169" s="161" t="s">
        <v>376</v>
      </c>
      <c r="K5169" s="167"/>
      <c r="L5169" s="168" t="s">
        <v>749</v>
      </c>
      <c r="M5169" s="168" t="s">
        <v>377</v>
      </c>
    </row>
    <row r="5170" spans="1:13" s="169" customFormat="1" x14ac:dyDescent="0.4">
      <c r="A5170" s="161" t="s">
        <v>2075</v>
      </c>
      <c r="B5170" s="161"/>
      <c r="C5170" s="162">
        <v>250781102025</v>
      </c>
      <c r="D5170" s="163">
        <v>45848</v>
      </c>
      <c r="E5170" s="164">
        <v>45926</v>
      </c>
      <c r="F5170" s="165">
        <v>54.34</v>
      </c>
      <c r="G5170" s="166" t="s">
        <v>2269</v>
      </c>
      <c r="H5170" s="161" t="s">
        <v>2070</v>
      </c>
      <c r="I5170" s="161" t="s">
        <v>6858</v>
      </c>
      <c r="J5170" s="161" t="s">
        <v>190</v>
      </c>
      <c r="K5170" s="167"/>
      <c r="L5170" s="168" t="s">
        <v>749</v>
      </c>
      <c r="M5170" s="168" t="s">
        <v>191</v>
      </c>
    </row>
    <row r="5171" spans="1:13" s="169" customFormat="1" x14ac:dyDescent="0.4">
      <c r="A5171" s="161" t="s">
        <v>2075</v>
      </c>
      <c r="B5171" s="161"/>
      <c r="C5171" s="162">
        <v>250781102025</v>
      </c>
      <c r="D5171" s="163">
        <v>45848</v>
      </c>
      <c r="E5171" s="164">
        <v>45926</v>
      </c>
      <c r="F5171" s="165">
        <v>54.34</v>
      </c>
      <c r="G5171" s="166" t="s">
        <v>2269</v>
      </c>
      <c r="H5171" s="161" t="s">
        <v>2070</v>
      </c>
      <c r="I5171" s="161" t="s">
        <v>6859</v>
      </c>
      <c r="J5171" s="161" t="s">
        <v>116</v>
      </c>
      <c r="K5171" s="167"/>
      <c r="L5171" s="168" t="s">
        <v>749</v>
      </c>
      <c r="M5171" s="168" t="s">
        <v>117</v>
      </c>
    </row>
    <row r="5172" spans="1:13" s="169" customFormat="1" x14ac:dyDescent="0.4">
      <c r="A5172" s="161" t="s">
        <v>2075</v>
      </c>
      <c r="B5172" s="161"/>
      <c r="C5172" s="162">
        <v>250781102025</v>
      </c>
      <c r="D5172" s="163">
        <v>45848</v>
      </c>
      <c r="E5172" s="164">
        <v>45926</v>
      </c>
      <c r="F5172" s="165">
        <v>54.34</v>
      </c>
      <c r="G5172" s="166" t="s">
        <v>2269</v>
      </c>
      <c r="H5172" s="161" t="s">
        <v>2070</v>
      </c>
      <c r="I5172" s="161" t="s">
        <v>6860</v>
      </c>
      <c r="J5172" s="161" t="s">
        <v>218</v>
      </c>
      <c r="K5172" s="167"/>
      <c r="L5172" s="168" t="s">
        <v>749</v>
      </c>
      <c r="M5172" s="168" t="s">
        <v>219</v>
      </c>
    </row>
    <row r="5173" spans="1:13" s="169" customFormat="1" x14ac:dyDescent="0.4">
      <c r="A5173" s="161" t="s">
        <v>2075</v>
      </c>
      <c r="B5173" s="161"/>
      <c r="C5173" s="162">
        <v>250781102025</v>
      </c>
      <c r="D5173" s="163">
        <v>45848</v>
      </c>
      <c r="E5173" s="164">
        <v>45926</v>
      </c>
      <c r="F5173" s="165">
        <v>54.34</v>
      </c>
      <c r="G5173" s="166" t="s">
        <v>2269</v>
      </c>
      <c r="H5173" s="161" t="s">
        <v>2070</v>
      </c>
      <c r="I5173" s="161" t="s">
        <v>6861</v>
      </c>
      <c r="J5173" s="161" t="s">
        <v>428</v>
      </c>
      <c r="K5173" s="167"/>
      <c r="L5173" s="168" t="s">
        <v>749</v>
      </c>
      <c r="M5173" s="168" t="s">
        <v>429</v>
      </c>
    </row>
    <row r="5174" spans="1:13" s="169" customFormat="1" x14ac:dyDescent="0.4">
      <c r="A5174" s="161" t="s">
        <v>2075</v>
      </c>
      <c r="B5174" s="161"/>
      <c r="C5174" s="162">
        <v>250781102025</v>
      </c>
      <c r="D5174" s="163">
        <v>45848</v>
      </c>
      <c r="E5174" s="164">
        <v>45926</v>
      </c>
      <c r="F5174" s="165">
        <v>54.34</v>
      </c>
      <c r="G5174" s="166" t="s">
        <v>2269</v>
      </c>
      <c r="H5174" s="161" t="s">
        <v>2070</v>
      </c>
      <c r="I5174" s="161" t="s">
        <v>6862</v>
      </c>
      <c r="J5174" s="161" t="s">
        <v>354</v>
      </c>
      <c r="K5174" s="167"/>
      <c r="L5174" s="168" t="s">
        <v>749</v>
      </c>
      <c r="M5174" s="168" t="s">
        <v>355</v>
      </c>
    </row>
    <row r="5175" spans="1:13" s="169" customFormat="1" x14ac:dyDescent="0.4">
      <c r="A5175" s="161" t="s">
        <v>2075</v>
      </c>
      <c r="B5175" s="161"/>
      <c r="C5175" s="162">
        <v>250781102025</v>
      </c>
      <c r="D5175" s="163">
        <v>45848</v>
      </c>
      <c r="E5175" s="164">
        <v>45926</v>
      </c>
      <c r="F5175" s="165">
        <v>54.34</v>
      </c>
      <c r="G5175" s="166" t="s">
        <v>2269</v>
      </c>
      <c r="H5175" s="161" t="s">
        <v>2070</v>
      </c>
      <c r="I5175" s="161" t="s">
        <v>6863</v>
      </c>
      <c r="J5175" s="161" t="s">
        <v>324</v>
      </c>
      <c r="K5175" s="167"/>
      <c r="L5175" s="168" t="s">
        <v>749</v>
      </c>
      <c r="M5175" s="168" t="s">
        <v>325</v>
      </c>
    </row>
    <row r="5176" spans="1:13" s="169" customFormat="1" x14ac:dyDescent="0.4">
      <c r="A5176" s="161" t="s">
        <v>2075</v>
      </c>
      <c r="B5176" s="161"/>
      <c r="C5176" s="162">
        <v>250781102025</v>
      </c>
      <c r="D5176" s="163">
        <v>45848</v>
      </c>
      <c r="E5176" s="164">
        <v>45926</v>
      </c>
      <c r="F5176" s="165">
        <v>54.34</v>
      </c>
      <c r="G5176" s="166" t="s">
        <v>2269</v>
      </c>
      <c r="H5176" s="161" t="s">
        <v>2070</v>
      </c>
      <c r="I5176" s="161" t="s">
        <v>6864</v>
      </c>
      <c r="J5176" s="161" t="s">
        <v>330</v>
      </c>
      <c r="K5176" s="167"/>
      <c r="L5176" s="168" t="s">
        <v>749</v>
      </c>
      <c r="M5176" s="168" t="s">
        <v>331</v>
      </c>
    </row>
    <row r="5177" spans="1:13" s="169" customFormat="1" x14ac:dyDescent="0.4">
      <c r="A5177" s="161" t="s">
        <v>2075</v>
      </c>
      <c r="B5177" s="161"/>
      <c r="C5177" s="162">
        <v>250781102025</v>
      </c>
      <c r="D5177" s="163">
        <v>45848</v>
      </c>
      <c r="E5177" s="164">
        <v>45926</v>
      </c>
      <c r="F5177" s="165">
        <v>54.34</v>
      </c>
      <c r="G5177" s="166" t="s">
        <v>2269</v>
      </c>
      <c r="H5177" s="161" t="s">
        <v>2070</v>
      </c>
      <c r="I5177" s="161" t="s">
        <v>6865</v>
      </c>
      <c r="J5177" s="161" t="s">
        <v>326</v>
      </c>
      <c r="K5177" s="167"/>
      <c r="L5177" s="168" t="s">
        <v>749</v>
      </c>
      <c r="M5177" s="168" t="s">
        <v>327</v>
      </c>
    </row>
    <row r="5178" spans="1:13" s="169" customFormat="1" x14ac:dyDescent="0.4">
      <c r="A5178" s="161" t="s">
        <v>2075</v>
      </c>
      <c r="B5178" s="161"/>
      <c r="C5178" s="162">
        <v>250781102025</v>
      </c>
      <c r="D5178" s="163">
        <v>45848</v>
      </c>
      <c r="E5178" s="164">
        <v>45926</v>
      </c>
      <c r="F5178" s="165">
        <v>54.34</v>
      </c>
      <c r="G5178" s="166" t="s">
        <v>2269</v>
      </c>
      <c r="H5178" s="161" t="s">
        <v>2070</v>
      </c>
      <c r="I5178" s="161" t="s">
        <v>6866</v>
      </c>
      <c r="J5178" s="161" t="s">
        <v>478</v>
      </c>
      <c r="K5178" s="167"/>
      <c r="L5178" s="168" t="s">
        <v>749</v>
      </c>
      <c r="M5178" s="168" t="s">
        <v>479</v>
      </c>
    </row>
    <row r="5179" spans="1:13" s="169" customFormat="1" x14ac:dyDescent="0.4">
      <c r="A5179" s="161" t="s">
        <v>2075</v>
      </c>
      <c r="B5179" s="161"/>
      <c r="C5179" s="162">
        <v>250781102025</v>
      </c>
      <c r="D5179" s="163">
        <v>45848</v>
      </c>
      <c r="E5179" s="164">
        <v>45926</v>
      </c>
      <c r="F5179" s="165">
        <v>54.34</v>
      </c>
      <c r="G5179" s="166" t="s">
        <v>2269</v>
      </c>
      <c r="H5179" s="161" t="s">
        <v>2070</v>
      </c>
      <c r="I5179" s="161" t="s">
        <v>6867</v>
      </c>
      <c r="J5179" s="161" t="s">
        <v>258</v>
      </c>
      <c r="K5179" s="167"/>
      <c r="L5179" s="168" t="s">
        <v>749</v>
      </c>
      <c r="M5179" s="168" t="s">
        <v>1900</v>
      </c>
    </row>
    <row r="5180" spans="1:13" s="169" customFormat="1" x14ac:dyDescent="0.4">
      <c r="A5180" s="161" t="s">
        <v>2075</v>
      </c>
      <c r="B5180" s="161"/>
      <c r="C5180" s="162">
        <v>250781102025</v>
      </c>
      <c r="D5180" s="163">
        <v>45848</v>
      </c>
      <c r="E5180" s="164">
        <v>45926</v>
      </c>
      <c r="F5180" s="165">
        <v>54.34</v>
      </c>
      <c r="G5180" s="166" t="s">
        <v>2269</v>
      </c>
      <c r="H5180" s="161" t="s">
        <v>2070</v>
      </c>
      <c r="I5180" s="161" t="s">
        <v>6868</v>
      </c>
      <c r="J5180" s="161" t="s">
        <v>55</v>
      </c>
      <c r="K5180" s="167"/>
      <c r="L5180" s="168" t="s">
        <v>749</v>
      </c>
      <c r="M5180" s="168" t="s">
        <v>56</v>
      </c>
    </row>
    <row r="5181" spans="1:13" s="169" customFormat="1" x14ac:dyDescent="0.4">
      <c r="A5181" s="161" t="s">
        <v>2075</v>
      </c>
      <c r="B5181" s="161"/>
      <c r="C5181" s="162">
        <v>250781102025</v>
      </c>
      <c r="D5181" s="163">
        <v>45848</v>
      </c>
      <c r="E5181" s="164">
        <v>45926</v>
      </c>
      <c r="F5181" s="165">
        <v>54.34</v>
      </c>
      <c r="G5181" s="166" t="s">
        <v>2269</v>
      </c>
      <c r="H5181" s="161" t="s">
        <v>2070</v>
      </c>
      <c r="I5181" s="161" t="s">
        <v>6869</v>
      </c>
      <c r="J5181" s="161" t="s">
        <v>444</v>
      </c>
      <c r="K5181" s="167"/>
      <c r="L5181" s="168" t="s">
        <v>749</v>
      </c>
      <c r="M5181" s="168" t="s">
        <v>445</v>
      </c>
    </row>
    <row r="5182" spans="1:13" s="169" customFormat="1" x14ac:dyDescent="0.4">
      <c r="A5182" s="161" t="s">
        <v>2075</v>
      </c>
      <c r="B5182" s="161"/>
      <c r="C5182" s="162">
        <v>250781102025</v>
      </c>
      <c r="D5182" s="163">
        <v>45848</v>
      </c>
      <c r="E5182" s="164">
        <v>45926</v>
      </c>
      <c r="F5182" s="165">
        <v>54.34</v>
      </c>
      <c r="G5182" s="166" t="s">
        <v>2269</v>
      </c>
      <c r="H5182" s="161" t="s">
        <v>2070</v>
      </c>
      <c r="I5182" s="161" t="s">
        <v>6870</v>
      </c>
      <c r="J5182" s="161" t="s">
        <v>30</v>
      </c>
      <c r="K5182" s="167"/>
      <c r="L5182" s="168" t="s">
        <v>749</v>
      </c>
      <c r="M5182" s="168" t="s">
        <v>31</v>
      </c>
    </row>
    <row r="5183" spans="1:13" s="169" customFormat="1" x14ac:dyDescent="0.4">
      <c r="A5183" s="161" t="s">
        <v>2075</v>
      </c>
      <c r="B5183" s="161"/>
      <c r="C5183" s="162">
        <v>250781102025</v>
      </c>
      <c r="D5183" s="163">
        <v>45848</v>
      </c>
      <c r="E5183" s="164">
        <v>45926</v>
      </c>
      <c r="F5183" s="165">
        <v>54.34</v>
      </c>
      <c r="G5183" s="166" t="s">
        <v>2269</v>
      </c>
      <c r="H5183" s="161" t="s">
        <v>2070</v>
      </c>
      <c r="I5183" s="161" t="s">
        <v>6871</v>
      </c>
      <c r="J5183" s="161" t="s">
        <v>22</v>
      </c>
      <c r="K5183" s="167"/>
      <c r="L5183" s="168" t="s">
        <v>749</v>
      </c>
      <c r="M5183" s="168" t="s">
        <v>23</v>
      </c>
    </row>
    <row r="5184" spans="1:13" s="169" customFormat="1" x14ac:dyDescent="0.4">
      <c r="A5184" s="161" t="s">
        <v>2075</v>
      </c>
      <c r="B5184" s="161"/>
      <c r="C5184" s="162">
        <v>250781102025</v>
      </c>
      <c r="D5184" s="163">
        <v>45848</v>
      </c>
      <c r="E5184" s="164">
        <v>45926</v>
      </c>
      <c r="F5184" s="165">
        <v>54.34</v>
      </c>
      <c r="G5184" s="166" t="s">
        <v>2269</v>
      </c>
      <c r="H5184" s="161" t="s">
        <v>2070</v>
      </c>
      <c r="I5184" s="161" t="s">
        <v>6872</v>
      </c>
      <c r="J5184" s="161" t="s">
        <v>476</v>
      </c>
      <c r="K5184" s="167"/>
      <c r="L5184" s="168" t="s">
        <v>749</v>
      </c>
      <c r="M5184" s="168" t="s">
        <v>477</v>
      </c>
    </row>
    <row r="5185" spans="1:13" s="169" customFormat="1" x14ac:dyDescent="0.4">
      <c r="A5185" s="161" t="s">
        <v>2075</v>
      </c>
      <c r="B5185" s="161"/>
      <c r="C5185" s="162">
        <v>250781102025</v>
      </c>
      <c r="D5185" s="163">
        <v>45848</v>
      </c>
      <c r="E5185" s="164">
        <v>45926</v>
      </c>
      <c r="F5185" s="165">
        <v>54.34</v>
      </c>
      <c r="G5185" s="166" t="s">
        <v>2269</v>
      </c>
      <c r="H5185" s="161" t="s">
        <v>2070</v>
      </c>
      <c r="I5185" s="161" t="s">
        <v>6873</v>
      </c>
      <c r="J5185" s="161" t="s">
        <v>96</v>
      </c>
      <c r="K5185" s="167"/>
      <c r="L5185" s="168" t="s">
        <v>749</v>
      </c>
      <c r="M5185" s="168" t="s">
        <v>97</v>
      </c>
    </row>
    <row r="5186" spans="1:13" s="169" customFormat="1" x14ac:dyDescent="0.4">
      <c r="A5186" s="161" t="s">
        <v>2075</v>
      </c>
      <c r="B5186" s="161"/>
      <c r="C5186" s="162">
        <v>250781102025</v>
      </c>
      <c r="D5186" s="163">
        <v>45848</v>
      </c>
      <c r="E5186" s="164">
        <v>45926</v>
      </c>
      <c r="F5186" s="165">
        <v>54.34</v>
      </c>
      <c r="G5186" s="166" t="s">
        <v>2269</v>
      </c>
      <c r="H5186" s="161" t="s">
        <v>2070</v>
      </c>
      <c r="I5186" s="161" t="s">
        <v>6874</v>
      </c>
      <c r="J5186" s="161" t="s">
        <v>446</v>
      </c>
      <c r="K5186" s="167"/>
      <c r="L5186" s="168" t="s">
        <v>749</v>
      </c>
      <c r="M5186" s="168" t="s">
        <v>447</v>
      </c>
    </row>
    <row r="5187" spans="1:13" s="169" customFormat="1" x14ac:dyDescent="0.4">
      <c r="A5187" s="161" t="s">
        <v>2075</v>
      </c>
      <c r="B5187" s="161"/>
      <c r="C5187" s="162">
        <v>250781102025</v>
      </c>
      <c r="D5187" s="163">
        <v>45848</v>
      </c>
      <c r="E5187" s="164">
        <v>45926</v>
      </c>
      <c r="F5187" s="165">
        <v>54.34</v>
      </c>
      <c r="G5187" s="166" t="s">
        <v>2269</v>
      </c>
      <c r="H5187" s="161" t="s">
        <v>2070</v>
      </c>
      <c r="I5187" s="161" t="s">
        <v>6875</v>
      </c>
      <c r="J5187" s="161" t="s">
        <v>120</v>
      </c>
      <c r="K5187" s="167"/>
      <c r="L5187" s="168" t="s">
        <v>749</v>
      </c>
      <c r="M5187" s="168" t="s">
        <v>121</v>
      </c>
    </row>
    <row r="5188" spans="1:13" s="169" customFormat="1" x14ac:dyDescent="0.4">
      <c r="A5188" s="161" t="s">
        <v>2075</v>
      </c>
      <c r="B5188" s="161"/>
      <c r="C5188" s="162">
        <v>250781102025</v>
      </c>
      <c r="D5188" s="163">
        <v>45848</v>
      </c>
      <c r="E5188" s="164">
        <v>45926</v>
      </c>
      <c r="F5188" s="165">
        <v>407.55</v>
      </c>
      <c r="G5188" s="166" t="s">
        <v>2269</v>
      </c>
      <c r="H5188" s="161" t="s">
        <v>2070</v>
      </c>
      <c r="I5188" s="161" t="s">
        <v>6321</v>
      </c>
      <c r="J5188" s="161" t="s">
        <v>352</v>
      </c>
      <c r="K5188" s="167"/>
      <c r="L5188" s="168" t="s">
        <v>749</v>
      </c>
      <c r="M5188" s="168" t="s">
        <v>353</v>
      </c>
    </row>
    <row r="5189" spans="1:13" s="169" customFormat="1" x14ac:dyDescent="0.4">
      <c r="A5189" s="161" t="s">
        <v>2075</v>
      </c>
      <c r="B5189" s="161"/>
      <c r="C5189" s="162">
        <v>250781102025</v>
      </c>
      <c r="D5189" s="163">
        <v>45848</v>
      </c>
      <c r="E5189" s="164">
        <v>45926</v>
      </c>
      <c r="F5189" s="165">
        <v>380.38</v>
      </c>
      <c r="G5189" s="166" t="s">
        <v>2269</v>
      </c>
      <c r="H5189" s="161" t="s">
        <v>2070</v>
      </c>
      <c r="I5189" s="161" t="s">
        <v>6876</v>
      </c>
      <c r="J5189" s="161" t="s">
        <v>414</v>
      </c>
      <c r="K5189" s="167"/>
      <c r="L5189" s="168" t="s">
        <v>749</v>
      </c>
      <c r="M5189" s="168" t="s">
        <v>415</v>
      </c>
    </row>
    <row r="5190" spans="1:13" s="169" customFormat="1" x14ac:dyDescent="0.4">
      <c r="A5190" s="161" t="s">
        <v>2075</v>
      </c>
      <c r="B5190" s="161"/>
      <c r="C5190" s="162">
        <v>250781102025</v>
      </c>
      <c r="D5190" s="163">
        <v>45848</v>
      </c>
      <c r="E5190" s="164">
        <v>45926</v>
      </c>
      <c r="F5190" s="165">
        <v>434.72</v>
      </c>
      <c r="G5190" s="166" t="s">
        <v>2269</v>
      </c>
      <c r="H5190" s="161" t="s">
        <v>2070</v>
      </c>
      <c r="I5190" s="161" t="s">
        <v>6877</v>
      </c>
      <c r="J5190" s="161" t="s">
        <v>442</v>
      </c>
      <c r="K5190" s="167"/>
      <c r="L5190" s="168" t="s">
        <v>749</v>
      </c>
      <c r="M5190" s="168" t="s">
        <v>443</v>
      </c>
    </row>
    <row r="5191" spans="1:13" s="169" customFormat="1" x14ac:dyDescent="0.4">
      <c r="A5191" s="161" t="s">
        <v>2075</v>
      </c>
      <c r="B5191" s="161"/>
      <c r="C5191" s="162">
        <v>250781102025</v>
      </c>
      <c r="D5191" s="163">
        <v>45848</v>
      </c>
      <c r="E5191" s="164">
        <v>45926</v>
      </c>
      <c r="F5191" s="165">
        <v>434.72</v>
      </c>
      <c r="G5191" s="166" t="s">
        <v>2269</v>
      </c>
      <c r="H5191" s="161" t="s">
        <v>2070</v>
      </c>
      <c r="I5191" s="161" t="s">
        <v>6878</v>
      </c>
      <c r="J5191" s="161" t="s">
        <v>462</v>
      </c>
      <c r="K5191" s="167"/>
      <c r="L5191" s="168" t="s">
        <v>749</v>
      </c>
      <c r="M5191" s="168" t="s">
        <v>463</v>
      </c>
    </row>
    <row r="5192" spans="1:13" s="169" customFormat="1" x14ac:dyDescent="0.4">
      <c r="A5192" s="161" t="s">
        <v>2075</v>
      </c>
      <c r="B5192" s="161"/>
      <c r="C5192" s="162">
        <v>250781102025</v>
      </c>
      <c r="D5192" s="163">
        <v>45848</v>
      </c>
      <c r="E5192" s="164">
        <v>45926</v>
      </c>
      <c r="F5192" s="165">
        <v>407.55</v>
      </c>
      <c r="G5192" s="166" t="s">
        <v>2269</v>
      </c>
      <c r="H5192" s="161" t="s">
        <v>2070</v>
      </c>
      <c r="I5192" s="161" t="s">
        <v>6879</v>
      </c>
      <c r="J5192" s="161" t="s">
        <v>464</v>
      </c>
      <c r="K5192" s="167"/>
      <c r="L5192" s="168" t="s">
        <v>749</v>
      </c>
      <c r="M5192" s="168" t="s">
        <v>465</v>
      </c>
    </row>
    <row r="5193" spans="1:13" s="169" customFormat="1" x14ac:dyDescent="0.4">
      <c r="A5193" s="161" t="s">
        <v>2075</v>
      </c>
      <c r="B5193" s="161"/>
      <c r="C5193" s="162">
        <v>250781102025</v>
      </c>
      <c r="D5193" s="163">
        <v>45848</v>
      </c>
      <c r="E5193" s="164">
        <v>45926</v>
      </c>
      <c r="F5193" s="165">
        <v>434.72</v>
      </c>
      <c r="G5193" s="166" t="s">
        <v>2269</v>
      </c>
      <c r="H5193" s="161" t="s">
        <v>2070</v>
      </c>
      <c r="I5193" s="161" t="s">
        <v>6880</v>
      </c>
      <c r="J5193" s="161" t="s">
        <v>76</v>
      </c>
      <c r="K5193" s="167"/>
      <c r="L5193" s="168" t="s">
        <v>749</v>
      </c>
      <c r="M5193" s="168" t="s">
        <v>77</v>
      </c>
    </row>
    <row r="5194" spans="1:13" s="169" customFormat="1" x14ac:dyDescent="0.4">
      <c r="A5194" s="161" t="s">
        <v>2075</v>
      </c>
      <c r="B5194" s="161"/>
      <c r="C5194" s="162">
        <v>250781102025</v>
      </c>
      <c r="D5194" s="163">
        <v>45848</v>
      </c>
      <c r="E5194" s="164">
        <v>45926</v>
      </c>
      <c r="F5194" s="165">
        <v>489.06</v>
      </c>
      <c r="G5194" s="166" t="s">
        <v>2269</v>
      </c>
      <c r="H5194" s="161" t="s">
        <v>2070</v>
      </c>
      <c r="I5194" s="161" t="s">
        <v>6881</v>
      </c>
      <c r="J5194" s="161" t="s">
        <v>176</v>
      </c>
      <c r="K5194" s="167"/>
      <c r="L5194" s="168" t="s">
        <v>749</v>
      </c>
      <c r="M5194" s="168" t="s">
        <v>177</v>
      </c>
    </row>
    <row r="5195" spans="1:13" s="169" customFormat="1" x14ac:dyDescent="0.4">
      <c r="A5195" s="161" t="s">
        <v>2075</v>
      </c>
      <c r="B5195" s="161"/>
      <c r="C5195" s="162">
        <v>250781102025</v>
      </c>
      <c r="D5195" s="163">
        <v>45848</v>
      </c>
      <c r="E5195" s="164">
        <v>45926</v>
      </c>
      <c r="F5195" s="165">
        <v>54.34</v>
      </c>
      <c r="G5195" s="166" t="s">
        <v>2269</v>
      </c>
      <c r="H5195" s="161" t="s">
        <v>2070</v>
      </c>
      <c r="I5195" s="161" t="s">
        <v>6882</v>
      </c>
      <c r="J5195" s="161" t="s">
        <v>256</v>
      </c>
      <c r="K5195" s="167"/>
      <c r="L5195" s="168" t="s">
        <v>749</v>
      </c>
      <c r="M5195" s="168" t="s">
        <v>257</v>
      </c>
    </row>
    <row r="5196" spans="1:13" s="169" customFormat="1" x14ac:dyDescent="0.4">
      <c r="A5196" s="161" t="s">
        <v>2075</v>
      </c>
      <c r="B5196" s="161"/>
      <c r="C5196" s="162">
        <v>250781102025</v>
      </c>
      <c r="D5196" s="163">
        <v>45848</v>
      </c>
      <c r="E5196" s="164">
        <v>45926</v>
      </c>
      <c r="F5196" s="165">
        <v>54.34</v>
      </c>
      <c r="G5196" s="166" t="s">
        <v>2269</v>
      </c>
      <c r="H5196" s="161" t="s">
        <v>2070</v>
      </c>
      <c r="I5196" s="161" t="s">
        <v>6883</v>
      </c>
      <c r="J5196" s="161" t="s">
        <v>66</v>
      </c>
      <c r="K5196" s="167"/>
      <c r="L5196" s="168" t="s">
        <v>749</v>
      </c>
      <c r="M5196" s="168" t="s">
        <v>67</v>
      </c>
    </row>
    <row r="5197" spans="1:13" s="169" customFormat="1" x14ac:dyDescent="0.4">
      <c r="A5197" s="161" t="s">
        <v>2075</v>
      </c>
      <c r="B5197" s="161"/>
      <c r="C5197" s="162">
        <v>250781102025</v>
      </c>
      <c r="D5197" s="163">
        <v>45848</v>
      </c>
      <c r="E5197" s="164">
        <v>45926</v>
      </c>
      <c r="F5197" s="165">
        <v>54.34</v>
      </c>
      <c r="G5197" s="166" t="s">
        <v>2269</v>
      </c>
      <c r="H5197" s="161" t="s">
        <v>2070</v>
      </c>
      <c r="I5197" s="161" t="s">
        <v>6884</v>
      </c>
      <c r="J5197" s="161" t="s">
        <v>284</v>
      </c>
      <c r="K5197" s="167"/>
      <c r="L5197" s="168" t="s">
        <v>749</v>
      </c>
      <c r="M5197" s="168" t="s">
        <v>285</v>
      </c>
    </row>
    <row r="5198" spans="1:13" s="169" customFormat="1" x14ac:dyDescent="0.4">
      <c r="A5198" s="161" t="s">
        <v>2075</v>
      </c>
      <c r="B5198" s="161"/>
      <c r="C5198" s="162">
        <v>250781102025</v>
      </c>
      <c r="D5198" s="163">
        <v>45848</v>
      </c>
      <c r="E5198" s="164">
        <v>45926</v>
      </c>
      <c r="F5198" s="165">
        <v>54.34</v>
      </c>
      <c r="G5198" s="166" t="s">
        <v>2269</v>
      </c>
      <c r="H5198" s="161" t="s">
        <v>2070</v>
      </c>
      <c r="I5198" s="161" t="s">
        <v>6885</v>
      </c>
      <c r="J5198" s="161" t="s">
        <v>20</v>
      </c>
      <c r="K5198" s="167"/>
      <c r="L5198" s="168" t="s">
        <v>749</v>
      </c>
      <c r="M5198" s="168" t="s">
        <v>21</v>
      </c>
    </row>
    <row r="5199" spans="1:13" s="169" customFormat="1" x14ac:dyDescent="0.4">
      <c r="A5199" s="161" t="s">
        <v>2075</v>
      </c>
      <c r="B5199" s="161"/>
      <c r="C5199" s="162">
        <v>250781102025</v>
      </c>
      <c r="D5199" s="163">
        <v>45848</v>
      </c>
      <c r="E5199" s="164">
        <v>45926</v>
      </c>
      <c r="F5199" s="165">
        <v>679.25</v>
      </c>
      <c r="G5199" s="166" t="s">
        <v>2269</v>
      </c>
      <c r="H5199" s="161" t="s">
        <v>2070</v>
      </c>
      <c r="I5199" s="161" t="s">
        <v>6322</v>
      </c>
      <c r="J5199" s="161" t="s">
        <v>290</v>
      </c>
      <c r="K5199" s="167"/>
      <c r="L5199" s="168" t="s">
        <v>749</v>
      </c>
      <c r="M5199" s="168" t="s">
        <v>291</v>
      </c>
    </row>
    <row r="5200" spans="1:13" s="169" customFormat="1" x14ac:dyDescent="0.4">
      <c r="A5200" s="161" t="s">
        <v>2075</v>
      </c>
      <c r="B5200" s="161"/>
      <c r="C5200" s="162">
        <v>250781102025</v>
      </c>
      <c r="D5200" s="163">
        <v>45848</v>
      </c>
      <c r="E5200" s="164">
        <v>45926</v>
      </c>
      <c r="F5200" s="165">
        <v>570.57000000000005</v>
      </c>
      <c r="G5200" s="166" t="s">
        <v>2269</v>
      </c>
      <c r="H5200" s="161" t="s">
        <v>2070</v>
      </c>
      <c r="I5200" s="161" t="s">
        <v>6323</v>
      </c>
      <c r="J5200" s="161" t="s">
        <v>212</v>
      </c>
      <c r="K5200" s="167"/>
      <c r="L5200" s="168" t="s">
        <v>749</v>
      </c>
      <c r="M5200" s="168" t="s">
        <v>213</v>
      </c>
    </row>
    <row r="5201" spans="1:13" s="169" customFormat="1" x14ac:dyDescent="0.4">
      <c r="A5201" s="161" t="s">
        <v>2075</v>
      </c>
      <c r="B5201" s="161"/>
      <c r="C5201" s="162">
        <v>250781102025</v>
      </c>
      <c r="D5201" s="163">
        <v>45848</v>
      </c>
      <c r="E5201" s="164">
        <v>45926</v>
      </c>
      <c r="F5201" s="165">
        <v>407.55</v>
      </c>
      <c r="G5201" s="166" t="s">
        <v>2269</v>
      </c>
      <c r="H5201" s="161" t="s">
        <v>2070</v>
      </c>
      <c r="I5201" s="161" t="s">
        <v>6886</v>
      </c>
      <c r="J5201" s="161" t="s">
        <v>84</v>
      </c>
      <c r="K5201" s="167"/>
      <c r="L5201" s="168" t="s">
        <v>749</v>
      </c>
      <c r="M5201" s="168" t="s">
        <v>85</v>
      </c>
    </row>
    <row r="5202" spans="1:13" s="169" customFormat="1" x14ac:dyDescent="0.4">
      <c r="A5202" s="161" t="s">
        <v>2075</v>
      </c>
      <c r="B5202" s="161"/>
      <c r="C5202" s="162">
        <v>250781102025</v>
      </c>
      <c r="D5202" s="163">
        <v>45848</v>
      </c>
      <c r="E5202" s="164">
        <v>45926</v>
      </c>
      <c r="F5202" s="165">
        <v>407.55</v>
      </c>
      <c r="G5202" s="166" t="s">
        <v>2269</v>
      </c>
      <c r="H5202" s="161" t="s">
        <v>2070</v>
      </c>
      <c r="I5202" s="161" t="s">
        <v>6887</v>
      </c>
      <c r="J5202" s="161" t="s">
        <v>80</v>
      </c>
      <c r="K5202" s="167"/>
      <c r="L5202" s="168" t="s">
        <v>749</v>
      </c>
      <c r="M5202" s="168" t="s">
        <v>81</v>
      </c>
    </row>
    <row r="5203" spans="1:13" s="169" customFormat="1" x14ac:dyDescent="0.4">
      <c r="A5203" s="161" t="s">
        <v>2075</v>
      </c>
      <c r="B5203" s="161"/>
      <c r="C5203" s="162">
        <v>250781102025</v>
      </c>
      <c r="D5203" s="163">
        <v>45848</v>
      </c>
      <c r="E5203" s="164">
        <v>45926</v>
      </c>
      <c r="F5203" s="165">
        <v>54.34</v>
      </c>
      <c r="G5203" s="166" t="s">
        <v>2269</v>
      </c>
      <c r="H5203" s="161" t="s">
        <v>2070</v>
      </c>
      <c r="I5203" s="161" t="s">
        <v>6888</v>
      </c>
      <c r="J5203" s="161" t="s">
        <v>186</v>
      </c>
      <c r="K5203" s="167"/>
      <c r="L5203" s="168" t="s">
        <v>749</v>
      </c>
      <c r="M5203" s="168" t="s">
        <v>187</v>
      </c>
    </row>
    <row r="5204" spans="1:13" s="169" customFormat="1" x14ac:dyDescent="0.4">
      <c r="A5204" s="161" t="s">
        <v>2075</v>
      </c>
      <c r="B5204" s="161"/>
      <c r="C5204" s="162">
        <v>250781102025</v>
      </c>
      <c r="D5204" s="163">
        <v>45848</v>
      </c>
      <c r="E5204" s="164">
        <v>45926</v>
      </c>
      <c r="F5204" s="165">
        <v>54.34</v>
      </c>
      <c r="G5204" s="166" t="s">
        <v>2269</v>
      </c>
      <c r="H5204" s="161" t="s">
        <v>2070</v>
      </c>
      <c r="I5204" s="161" t="s">
        <v>6889</v>
      </c>
      <c r="J5204" s="161" t="s">
        <v>234</v>
      </c>
      <c r="K5204" s="167"/>
      <c r="L5204" s="168" t="s">
        <v>749</v>
      </c>
      <c r="M5204" s="168" t="s">
        <v>235</v>
      </c>
    </row>
    <row r="5205" spans="1:13" s="169" customFormat="1" x14ac:dyDescent="0.4">
      <c r="A5205" s="161" t="s">
        <v>2075</v>
      </c>
      <c r="B5205" s="161"/>
      <c r="C5205" s="162">
        <v>250781102025</v>
      </c>
      <c r="D5205" s="163">
        <v>45848</v>
      </c>
      <c r="E5205" s="164">
        <v>45926</v>
      </c>
      <c r="F5205" s="165">
        <v>54.34</v>
      </c>
      <c r="G5205" s="166" t="s">
        <v>2269</v>
      </c>
      <c r="H5205" s="161" t="s">
        <v>2070</v>
      </c>
      <c r="I5205" s="161" t="s">
        <v>6890</v>
      </c>
      <c r="J5205" s="161" t="s">
        <v>350</v>
      </c>
      <c r="K5205" s="167"/>
      <c r="L5205" s="168" t="s">
        <v>749</v>
      </c>
      <c r="M5205" s="168" t="s">
        <v>351</v>
      </c>
    </row>
    <row r="5206" spans="1:13" s="169" customFormat="1" x14ac:dyDescent="0.4">
      <c r="A5206" s="161" t="s">
        <v>2075</v>
      </c>
      <c r="B5206" s="161"/>
      <c r="C5206" s="162">
        <v>250781102025</v>
      </c>
      <c r="D5206" s="163">
        <v>45848</v>
      </c>
      <c r="E5206" s="164">
        <v>45926</v>
      </c>
      <c r="F5206" s="165">
        <v>54.34</v>
      </c>
      <c r="G5206" s="166" t="s">
        <v>2269</v>
      </c>
      <c r="H5206" s="161" t="s">
        <v>2070</v>
      </c>
      <c r="I5206" s="161" t="s">
        <v>6891</v>
      </c>
      <c r="J5206" s="161" t="s">
        <v>288</v>
      </c>
      <c r="K5206" s="167"/>
      <c r="L5206" s="168" t="s">
        <v>749</v>
      </c>
      <c r="M5206" s="168" t="s">
        <v>289</v>
      </c>
    </row>
    <row r="5207" spans="1:13" s="169" customFormat="1" x14ac:dyDescent="0.4">
      <c r="A5207" s="161" t="s">
        <v>2075</v>
      </c>
      <c r="B5207" s="161"/>
      <c r="C5207" s="162">
        <v>250781102025</v>
      </c>
      <c r="D5207" s="163">
        <v>45848</v>
      </c>
      <c r="E5207" s="164">
        <v>45926</v>
      </c>
      <c r="F5207" s="165">
        <v>54.34</v>
      </c>
      <c r="G5207" s="166" t="s">
        <v>2269</v>
      </c>
      <c r="H5207" s="161" t="s">
        <v>2070</v>
      </c>
      <c r="I5207" s="161" t="s">
        <v>6892</v>
      </c>
      <c r="J5207" s="161" t="s">
        <v>382</v>
      </c>
      <c r="K5207" s="167"/>
      <c r="L5207" s="168" t="s">
        <v>749</v>
      </c>
      <c r="M5207" s="168" t="s">
        <v>383</v>
      </c>
    </row>
    <row r="5208" spans="1:13" s="169" customFormat="1" x14ac:dyDescent="0.4">
      <c r="A5208" s="161" t="s">
        <v>2075</v>
      </c>
      <c r="B5208" s="161"/>
      <c r="C5208" s="162">
        <v>250781102025</v>
      </c>
      <c r="D5208" s="163">
        <v>45848</v>
      </c>
      <c r="E5208" s="164">
        <v>45926</v>
      </c>
      <c r="F5208" s="165">
        <v>54.34</v>
      </c>
      <c r="G5208" s="166" t="s">
        <v>2269</v>
      </c>
      <c r="H5208" s="161" t="s">
        <v>2070</v>
      </c>
      <c r="I5208" s="161" t="s">
        <v>6893</v>
      </c>
      <c r="J5208" s="161" t="s">
        <v>62</v>
      </c>
      <c r="K5208" s="167"/>
      <c r="L5208" s="168" t="s">
        <v>749</v>
      </c>
      <c r="M5208" s="168" t="s">
        <v>63</v>
      </c>
    </row>
    <row r="5209" spans="1:13" s="169" customFormat="1" x14ac:dyDescent="0.4">
      <c r="A5209" s="161" t="s">
        <v>2075</v>
      </c>
      <c r="B5209" s="161"/>
      <c r="C5209" s="162">
        <v>250781102025</v>
      </c>
      <c r="D5209" s="163">
        <v>45848</v>
      </c>
      <c r="E5209" s="164">
        <v>45926</v>
      </c>
      <c r="F5209" s="165">
        <v>54.34</v>
      </c>
      <c r="G5209" s="166" t="s">
        <v>2269</v>
      </c>
      <c r="H5209" s="161" t="s">
        <v>2070</v>
      </c>
      <c r="I5209" s="161" t="s">
        <v>6894</v>
      </c>
      <c r="J5209" s="161" t="s">
        <v>404</v>
      </c>
      <c r="K5209" s="167"/>
      <c r="L5209" s="168" t="s">
        <v>749</v>
      </c>
      <c r="M5209" s="168" t="s">
        <v>405</v>
      </c>
    </row>
    <row r="5210" spans="1:13" s="169" customFormat="1" x14ac:dyDescent="0.4">
      <c r="A5210" s="161" t="s">
        <v>2075</v>
      </c>
      <c r="B5210" s="161"/>
      <c r="C5210" s="162">
        <v>250781102025</v>
      </c>
      <c r="D5210" s="163">
        <v>45848</v>
      </c>
      <c r="E5210" s="164">
        <v>45926</v>
      </c>
      <c r="F5210" s="165">
        <v>54.34</v>
      </c>
      <c r="G5210" s="166" t="s">
        <v>2269</v>
      </c>
      <c r="H5210" s="161" t="s">
        <v>2070</v>
      </c>
      <c r="I5210" s="161" t="s">
        <v>6895</v>
      </c>
      <c r="J5210" s="161" t="s">
        <v>200</v>
      </c>
      <c r="K5210" s="167"/>
      <c r="L5210" s="168" t="s">
        <v>749</v>
      </c>
      <c r="M5210" s="168" t="s">
        <v>201</v>
      </c>
    </row>
    <row r="5211" spans="1:13" s="169" customFormat="1" x14ac:dyDescent="0.4">
      <c r="A5211" s="161" t="s">
        <v>2075</v>
      </c>
      <c r="B5211" s="161"/>
      <c r="C5211" s="162">
        <v>250781102025</v>
      </c>
      <c r="D5211" s="163">
        <v>45848</v>
      </c>
      <c r="E5211" s="164">
        <v>45926</v>
      </c>
      <c r="F5211" s="165">
        <v>54.34</v>
      </c>
      <c r="G5211" s="166" t="s">
        <v>2269</v>
      </c>
      <c r="H5211" s="161" t="s">
        <v>2070</v>
      </c>
      <c r="I5211" s="161" t="s">
        <v>6896</v>
      </c>
      <c r="J5211" s="161" t="s">
        <v>72</v>
      </c>
      <c r="K5211" s="167"/>
      <c r="L5211" s="168" t="s">
        <v>749</v>
      </c>
      <c r="M5211" s="168" t="s">
        <v>73</v>
      </c>
    </row>
    <row r="5212" spans="1:13" s="169" customFormat="1" x14ac:dyDescent="0.4">
      <c r="A5212" s="161" t="s">
        <v>2075</v>
      </c>
      <c r="B5212" s="161"/>
      <c r="C5212" s="162">
        <v>250781102025</v>
      </c>
      <c r="D5212" s="163">
        <v>45848</v>
      </c>
      <c r="E5212" s="164">
        <v>45926</v>
      </c>
      <c r="F5212" s="165">
        <v>54.34</v>
      </c>
      <c r="G5212" s="166" t="s">
        <v>2269</v>
      </c>
      <c r="H5212" s="161" t="s">
        <v>2070</v>
      </c>
      <c r="I5212" s="161" t="s">
        <v>6897</v>
      </c>
      <c r="J5212" s="161" t="s">
        <v>328</v>
      </c>
      <c r="K5212" s="167"/>
      <c r="L5212" s="168" t="s">
        <v>749</v>
      </c>
      <c r="M5212" s="168" t="s">
        <v>329</v>
      </c>
    </row>
    <row r="5213" spans="1:13" s="169" customFormat="1" x14ac:dyDescent="0.4">
      <c r="A5213" s="161" t="s">
        <v>2075</v>
      </c>
      <c r="B5213" s="161"/>
      <c r="C5213" s="162">
        <v>250781102025</v>
      </c>
      <c r="D5213" s="163">
        <v>45848</v>
      </c>
      <c r="E5213" s="164">
        <v>45926</v>
      </c>
      <c r="F5213" s="165">
        <v>54.34</v>
      </c>
      <c r="G5213" s="166" t="s">
        <v>2269</v>
      </c>
      <c r="H5213" s="161" t="s">
        <v>2070</v>
      </c>
      <c r="I5213" s="161" t="s">
        <v>6898</v>
      </c>
      <c r="J5213" s="161" t="s">
        <v>236</v>
      </c>
      <c r="K5213" s="167"/>
      <c r="L5213" s="168" t="s">
        <v>749</v>
      </c>
      <c r="M5213" s="168" t="s">
        <v>237</v>
      </c>
    </row>
    <row r="5214" spans="1:13" s="169" customFormat="1" x14ac:dyDescent="0.4">
      <c r="A5214" s="161" t="s">
        <v>2075</v>
      </c>
      <c r="B5214" s="161"/>
      <c r="C5214" s="162">
        <v>250781102025</v>
      </c>
      <c r="D5214" s="163">
        <v>45848</v>
      </c>
      <c r="E5214" s="164">
        <v>45926</v>
      </c>
      <c r="F5214" s="165">
        <v>54.34</v>
      </c>
      <c r="G5214" s="166" t="s">
        <v>2269</v>
      </c>
      <c r="H5214" s="161" t="s">
        <v>2070</v>
      </c>
      <c r="I5214" s="161" t="s">
        <v>6899</v>
      </c>
      <c r="J5214" s="161" t="s">
        <v>60</v>
      </c>
      <c r="K5214" s="167"/>
      <c r="L5214" s="168" t="s">
        <v>749</v>
      </c>
      <c r="M5214" s="168" t="s">
        <v>61</v>
      </c>
    </row>
    <row r="5215" spans="1:13" s="169" customFormat="1" x14ac:dyDescent="0.4">
      <c r="A5215" s="161" t="s">
        <v>2075</v>
      </c>
      <c r="B5215" s="161"/>
      <c r="C5215" s="162">
        <v>250781102025</v>
      </c>
      <c r="D5215" s="163">
        <v>45848</v>
      </c>
      <c r="E5215" s="164">
        <v>45926</v>
      </c>
      <c r="F5215" s="165">
        <v>54.34</v>
      </c>
      <c r="G5215" s="166" t="s">
        <v>2269</v>
      </c>
      <c r="H5215" s="161" t="s">
        <v>2070</v>
      </c>
      <c r="I5215" s="161" t="s">
        <v>6900</v>
      </c>
      <c r="J5215" s="161" t="s">
        <v>426</v>
      </c>
      <c r="K5215" s="167"/>
      <c r="L5215" s="168" t="s">
        <v>749</v>
      </c>
      <c r="M5215" s="168" t="s">
        <v>427</v>
      </c>
    </row>
    <row r="5216" spans="1:13" s="169" customFormat="1" x14ac:dyDescent="0.4">
      <c r="A5216" s="161" t="s">
        <v>2075</v>
      </c>
      <c r="B5216" s="161"/>
      <c r="C5216" s="162">
        <v>250781102025</v>
      </c>
      <c r="D5216" s="163">
        <v>45848</v>
      </c>
      <c r="E5216" s="164">
        <v>45926</v>
      </c>
      <c r="F5216" s="165">
        <v>54.34</v>
      </c>
      <c r="G5216" s="166" t="s">
        <v>2269</v>
      </c>
      <c r="H5216" s="161" t="s">
        <v>2070</v>
      </c>
      <c r="I5216" s="161" t="s">
        <v>6901</v>
      </c>
      <c r="J5216" s="161" t="s">
        <v>40</v>
      </c>
      <c r="K5216" s="167"/>
      <c r="L5216" s="168" t="s">
        <v>749</v>
      </c>
      <c r="M5216" s="168" t="s">
        <v>41</v>
      </c>
    </row>
    <row r="5217" spans="1:13" s="169" customFormat="1" x14ac:dyDescent="0.4">
      <c r="A5217" s="161" t="s">
        <v>2075</v>
      </c>
      <c r="B5217" s="161"/>
      <c r="C5217" s="162">
        <v>250781102025</v>
      </c>
      <c r="D5217" s="163">
        <v>45848</v>
      </c>
      <c r="E5217" s="164">
        <v>45926</v>
      </c>
      <c r="F5217" s="165">
        <v>54.34</v>
      </c>
      <c r="G5217" s="166" t="s">
        <v>2269</v>
      </c>
      <c r="H5217" s="161" t="s">
        <v>2070</v>
      </c>
      <c r="I5217" s="161" t="s">
        <v>6902</v>
      </c>
      <c r="J5217" s="161" t="s">
        <v>118</v>
      </c>
      <c r="K5217" s="167"/>
      <c r="L5217" s="168" t="s">
        <v>749</v>
      </c>
      <c r="M5217" s="168" t="s">
        <v>119</v>
      </c>
    </row>
    <row r="5218" spans="1:13" s="169" customFormat="1" x14ac:dyDescent="0.4">
      <c r="A5218" s="161" t="s">
        <v>2075</v>
      </c>
      <c r="B5218" s="161"/>
      <c r="C5218" s="162">
        <v>250781102025</v>
      </c>
      <c r="D5218" s="163">
        <v>45848</v>
      </c>
      <c r="E5218" s="164">
        <v>45926</v>
      </c>
      <c r="F5218" s="165">
        <v>54.34</v>
      </c>
      <c r="G5218" s="166" t="s">
        <v>2269</v>
      </c>
      <c r="H5218" s="161" t="s">
        <v>2070</v>
      </c>
      <c r="I5218" s="161" t="s">
        <v>6903</v>
      </c>
      <c r="J5218" s="161" t="s">
        <v>440</v>
      </c>
      <c r="K5218" s="167"/>
      <c r="L5218" s="168" t="s">
        <v>749</v>
      </c>
      <c r="M5218" s="168" t="s">
        <v>441</v>
      </c>
    </row>
    <row r="5219" spans="1:13" s="169" customFormat="1" x14ac:dyDescent="0.4">
      <c r="A5219" s="161" t="s">
        <v>2075</v>
      </c>
      <c r="B5219" s="161"/>
      <c r="C5219" s="162">
        <v>250781102025</v>
      </c>
      <c r="D5219" s="163">
        <v>45848</v>
      </c>
      <c r="E5219" s="164">
        <v>45926</v>
      </c>
      <c r="F5219" s="165">
        <v>54.34</v>
      </c>
      <c r="G5219" s="166" t="s">
        <v>2269</v>
      </c>
      <c r="H5219" s="161" t="s">
        <v>2070</v>
      </c>
      <c r="I5219" s="161" t="s">
        <v>6904</v>
      </c>
      <c r="J5219" s="161" t="s">
        <v>260</v>
      </c>
      <c r="K5219" s="167"/>
      <c r="L5219" s="168" t="s">
        <v>749</v>
      </c>
      <c r="M5219" s="168" t="s">
        <v>261</v>
      </c>
    </row>
    <row r="5220" spans="1:13" s="169" customFormat="1" x14ac:dyDescent="0.4">
      <c r="A5220" s="161" t="s">
        <v>2075</v>
      </c>
      <c r="B5220" s="161"/>
      <c r="C5220" s="162">
        <v>250781102025</v>
      </c>
      <c r="D5220" s="163">
        <v>45848</v>
      </c>
      <c r="E5220" s="164">
        <v>45926</v>
      </c>
      <c r="F5220" s="165">
        <v>54.34</v>
      </c>
      <c r="G5220" s="166" t="s">
        <v>2269</v>
      </c>
      <c r="H5220" s="161" t="s">
        <v>2070</v>
      </c>
      <c r="I5220" s="161" t="s">
        <v>6905</v>
      </c>
      <c r="J5220" s="161" t="s">
        <v>220</v>
      </c>
      <c r="K5220" s="167"/>
      <c r="L5220" s="168" t="s">
        <v>749</v>
      </c>
      <c r="M5220" s="168" t="s">
        <v>221</v>
      </c>
    </row>
    <row r="5221" spans="1:13" s="169" customFormat="1" x14ac:dyDescent="0.4">
      <c r="A5221" s="161" t="s">
        <v>2075</v>
      </c>
      <c r="B5221" s="161"/>
      <c r="C5221" s="162">
        <v>250781102025</v>
      </c>
      <c r="D5221" s="163">
        <v>45848</v>
      </c>
      <c r="E5221" s="164">
        <v>45926</v>
      </c>
      <c r="F5221" s="165">
        <v>54.34</v>
      </c>
      <c r="G5221" s="166" t="s">
        <v>2269</v>
      </c>
      <c r="H5221" s="161" t="s">
        <v>2070</v>
      </c>
      <c r="I5221" s="161" t="s">
        <v>6906</v>
      </c>
      <c r="J5221" s="161" t="s">
        <v>230</v>
      </c>
      <c r="K5221" s="167"/>
      <c r="L5221" s="168" t="s">
        <v>749</v>
      </c>
      <c r="M5221" s="168" t="s">
        <v>231</v>
      </c>
    </row>
    <row r="5222" spans="1:13" s="169" customFormat="1" x14ac:dyDescent="0.4">
      <c r="A5222" s="161" t="s">
        <v>2075</v>
      </c>
      <c r="B5222" s="161"/>
      <c r="C5222" s="162">
        <v>250781102025</v>
      </c>
      <c r="D5222" s="163">
        <v>45848</v>
      </c>
      <c r="E5222" s="164">
        <v>45926</v>
      </c>
      <c r="F5222" s="165">
        <v>54.34</v>
      </c>
      <c r="G5222" s="166" t="s">
        <v>2269</v>
      </c>
      <c r="H5222" s="161" t="s">
        <v>2070</v>
      </c>
      <c r="I5222" s="161" t="s">
        <v>6907</v>
      </c>
      <c r="J5222" s="161" t="s">
        <v>320</v>
      </c>
      <c r="K5222" s="167"/>
      <c r="L5222" s="168" t="s">
        <v>749</v>
      </c>
      <c r="M5222" s="168" t="s">
        <v>321</v>
      </c>
    </row>
    <row r="5223" spans="1:13" s="169" customFormat="1" x14ac:dyDescent="0.4">
      <c r="A5223" s="161" t="s">
        <v>2075</v>
      </c>
      <c r="B5223" s="161"/>
      <c r="C5223" s="162">
        <v>250781102025</v>
      </c>
      <c r="D5223" s="163">
        <v>45848</v>
      </c>
      <c r="E5223" s="164">
        <v>45926</v>
      </c>
      <c r="F5223" s="165">
        <v>352.56</v>
      </c>
      <c r="G5223" s="166" t="s">
        <v>2269</v>
      </c>
      <c r="H5223" s="161" t="s">
        <v>2070</v>
      </c>
      <c r="I5223" s="161" t="s">
        <v>6324</v>
      </c>
      <c r="J5223" s="161" t="s">
        <v>48</v>
      </c>
      <c r="K5223" s="167"/>
      <c r="L5223" s="168" t="s">
        <v>749</v>
      </c>
      <c r="M5223" s="168" t="s">
        <v>49</v>
      </c>
    </row>
    <row r="5224" spans="1:13" s="169" customFormat="1" x14ac:dyDescent="0.4">
      <c r="A5224" s="161" t="s">
        <v>2075</v>
      </c>
      <c r="B5224" s="161"/>
      <c r="C5224" s="162">
        <v>250781102025</v>
      </c>
      <c r="D5224" s="163">
        <v>45848</v>
      </c>
      <c r="E5224" s="164">
        <v>45926</v>
      </c>
      <c r="F5224" s="165">
        <v>402.82</v>
      </c>
      <c r="G5224" s="166" t="s">
        <v>2269</v>
      </c>
      <c r="H5224" s="161" t="s">
        <v>2070</v>
      </c>
      <c r="I5224" s="161" t="s">
        <v>6325</v>
      </c>
      <c r="J5224" s="161" t="s">
        <v>32</v>
      </c>
      <c r="K5224" s="167"/>
      <c r="L5224" s="168" t="s">
        <v>749</v>
      </c>
      <c r="M5224" s="168" t="s">
        <v>33</v>
      </c>
    </row>
    <row r="5225" spans="1:13" s="169" customFormat="1" x14ac:dyDescent="0.4">
      <c r="A5225" s="161" t="s">
        <v>2075</v>
      </c>
      <c r="B5225" s="161"/>
      <c r="C5225" s="162">
        <v>250781102025</v>
      </c>
      <c r="D5225" s="163">
        <v>45848</v>
      </c>
      <c r="E5225" s="164">
        <v>45926</v>
      </c>
      <c r="F5225" s="165">
        <v>402.82</v>
      </c>
      <c r="G5225" s="166" t="s">
        <v>2269</v>
      </c>
      <c r="H5225" s="161" t="s">
        <v>2070</v>
      </c>
      <c r="I5225" s="161" t="s">
        <v>6908</v>
      </c>
      <c r="J5225" s="161" t="s">
        <v>2076</v>
      </c>
      <c r="K5225" s="167"/>
      <c r="L5225" s="168" t="s">
        <v>749</v>
      </c>
      <c r="M5225" s="168" t="s">
        <v>1900</v>
      </c>
    </row>
    <row r="5226" spans="1:13" s="169" customFormat="1" x14ac:dyDescent="0.4">
      <c r="A5226" s="161" t="s">
        <v>2075</v>
      </c>
      <c r="B5226" s="161"/>
      <c r="C5226" s="162">
        <v>250781102025</v>
      </c>
      <c r="D5226" s="163">
        <v>45848</v>
      </c>
      <c r="E5226" s="164">
        <v>45926</v>
      </c>
      <c r="F5226" s="165">
        <v>352.56</v>
      </c>
      <c r="G5226" s="166" t="s">
        <v>2269</v>
      </c>
      <c r="H5226" s="161" t="s">
        <v>2070</v>
      </c>
      <c r="I5226" s="161" t="s">
        <v>6327</v>
      </c>
      <c r="J5226" s="161" t="s">
        <v>58</v>
      </c>
      <c r="K5226" s="167"/>
      <c r="L5226" s="168" t="s">
        <v>749</v>
      </c>
      <c r="M5226" s="168" t="s">
        <v>59</v>
      </c>
    </row>
    <row r="5227" spans="1:13" s="169" customFormat="1" x14ac:dyDescent="0.4">
      <c r="A5227" s="161" t="s">
        <v>2075</v>
      </c>
      <c r="B5227" s="161"/>
      <c r="C5227" s="162">
        <v>250781102025</v>
      </c>
      <c r="D5227" s="163">
        <v>45848</v>
      </c>
      <c r="E5227" s="164">
        <v>45926</v>
      </c>
      <c r="F5227" s="165">
        <v>1068.53</v>
      </c>
      <c r="G5227" s="166" t="s">
        <v>2269</v>
      </c>
      <c r="H5227" s="161" t="s">
        <v>2070</v>
      </c>
      <c r="I5227" s="161" t="s">
        <v>6326</v>
      </c>
      <c r="J5227" s="161" t="s">
        <v>168</v>
      </c>
      <c r="K5227" s="167"/>
      <c r="L5227" s="168" t="s">
        <v>749</v>
      </c>
      <c r="M5227" s="168" t="s">
        <v>169</v>
      </c>
    </row>
    <row r="5228" spans="1:13" s="169" customFormat="1" x14ac:dyDescent="0.4">
      <c r="A5228" s="161" t="s">
        <v>2075</v>
      </c>
      <c r="B5228" s="161"/>
      <c r="C5228" s="162">
        <v>250781102025</v>
      </c>
      <c r="D5228" s="163">
        <v>45848</v>
      </c>
      <c r="E5228" s="164">
        <v>45926</v>
      </c>
      <c r="F5228" s="165">
        <v>616.12</v>
      </c>
      <c r="G5228" s="166" t="s">
        <v>2269</v>
      </c>
      <c r="H5228" s="161" t="s">
        <v>2070</v>
      </c>
      <c r="I5228" s="161" t="s">
        <v>6324</v>
      </c>
      <c r="J5228" s="161" t="s">
        <v>48</v>
      </c>
      <c r="K5228" s="167"/>
      <c r="L5228" s="168" t="s">
        <v>749</v>
      </c>
      <c r="M5228" s="168" t="s">
        <v>49</v>
      </c>
    </row>
    <row r="5229" spans="1:13" s="169" customFormat="1" x14ac:dyDescent="0.4">
      <c r="A5229" s="161" t="s">
        <v>2075</v>
      </c>
      <c r="B5229" s="161"/>
      <c r="C5229" s="162">
        <v>250781102025</v>
      </c>
      <c r="D5229" s="163">
        <v>45848</v>
      </c>
      <c r="E5229" s="164">
        <v>45926</v>
      </c>
      <c r="F5229" s="165">
        <v>1112.69</v>
      </c>
      <c r="G5229" s="166" t="s">
        <v>2269</v>
      </c>
      <c r="H5229" s="161" t="s">
        <v>2070</v>
      </c>
      <c r="I5229" s="161" t="s">
        <v>6325</v>
      </c>
      <c r="J5229" s="161" t="s">
        <v>32</v>
      </c>
      <c r="K5229" s="167"/>
      <c r="L5229" s="168" t="s">
        <v>749</v>
      </c>
      <c r="M5229" s="168" t="s">
        <v>33</v>
      </c>
    </row>
    <row r="5230" spans="1:13" s="169" customFormat="1" x14ac:dyDescent="0.4">
      <c r="A5230" s="161" t="s">
        <v>2075</v>
      </c>
      <c r="B5230" s="161"/>
      <c r="C5230" s="162">
        <v>250781102025</v>
      </c>
      <c r="D5230" s="163">
        <v>45848</v>
      </c>
      <c r="E5230" s="164">
        <v>45926</v>
      </c>
      <c r="F5230" s="165">
        <v>1112.69</v>
      </c>
      <c r="G5230" s="166" t="s">
        <v>2269</v>
      </c>
      <c r="H5230" s="161" t="s">
        <v>2070</v>
      </c>
      <c r="I5230" s="161" t="s">
        <v>6909</v>
      </c>
      <c r="J5230" s="161" t="s">
        <v>2076</v>
      </c>
      <c r="K5230" s="167"/>
      <c r="L5230" s="168" t="s">
        <v>749</v>
      </c>
      <c r="M5230" s="168" t="s">
        <v>1900</v>
      </c>
    </row>
    <row r="5231" spans="1:13" s="169" customFormat="1" x14ac:dyDescent="0.4">
      <c r="A5231" s="161" t="s">
        <v>2075</v>
      </c>
      <c r="B5231" s="161"/>
      <c r="C5231" s="162">
        <v>250781102025</v>
      </c>
      <c r="D5231" s="163">
        <v>45848</v>
      </c>
      <c r="E5231" s="164">
        <v>45926</v>
      </c>
      <c r="F5231" s="165">
        <v>722.76</v>
      </c>
      <c r="G5231" s="166" t="s">
        <v>2269</v>
      </c>
      <c r="H5231" s="161" t="s">
        <v>2070</v>
      </c>
      <c r="I5231" s="161" t="s">
        <v>6327</v>
      </c>
      <c r="J5231" s="161" t="s">
        <v>58</v>
      </c>
      <c r="K5231" s="167"/>
      <c r="L5231" s="168" t="s">
        <v>749</v>
      </c>
      <c r="M5231" s="168" t="s">
        <v>59</v>
      </c>
    </row>
    <row r="5232" spans="1:13" s="169" customFormat="1" x14ac:dyDescent="0.4">
      <c r="A5232" s="161" t="s">
        <v>2075</v>
      </c>
      <c r="B5232" s="161"/>
      <c r="C5232" s="162">
        <v>250781102025</v>
      </c>
      <c r="D5232" s="163">
        <v>45848</v>
      </c>
      <c r="E5232" s="164">
        <v>45926</v>
      </c>
      <c r="F5232" s="165">
        <v>1316.42</v>
      </c>
      <c r="G5232" s="166" t="s">
        <v>2269</v>
      </c>
      <c r="H5232" s="161" t="s">
        <v>2070</v>
      </c>
      <c r="I5232" s="161" t="s">
        <v>6328</v>
      </c>
      <c r="J5232" s="161" t="s">
        <v>38</v>
      </c>
      <c r="K5232" s="167"/>
      <c r="L5232" s="168" t="s">
        <v>749</v>
      </c>
      <c r="M5232" s="168" t="s">
        <v>39</v>
      </c>
    </row>
    <row r="5233" spans="1:13" s="169" customFormat="1" x14ac:dyDescent="0.4">
      <c r="A5233" s="161" t="s">
        <v>2075</v>
      </c>
      <c r="B5233" s="161"/>
      <c r="C5233" s="162">
        <v>250781102025</v>
      </c>
      <c r="D5233" s="163">
        <v>45848</v>
      </c>
      <c r="E5233" s="164">
        <v>45926</v>
      </c>
      <c r="F5233" s="165">
        <v>1508.72</v>
      </c>
      <c r="G5233" s="166" t="s">
        <v>2269</v>
      </c>
      <c r="H5233" s="161" t="s">
        <v>2070</v>
      </c>
      <c r="I5233" s="161" t="s">
        <v>6329</v>
      </c>
      <c r="J5233" s="161" t="s">
        <v>156</v>
      </c>
      <c r="K5233" s="167"/>
      <c r="L5233" s="168" t="s">
        <v>749</v>
      </c>
      <c r="M5233" s="168" t="s">
        <v>157</v>
      </c>
    </row>
    <row r="5234" spans="1:13" s="169" customFormat="1" x14ac:dyDescent="0.4">
      <c r="A5234" s="161" t="s">
        <v>2075</v>
      </c>
      <c r="B5234" s="161"/>
      <c r="C5234" s="162">
        <v>250781102025</v>
      </c>
      <c r="D5234" s="163">
        <v>45848</v>
      </c>
      <c r="E5234" s="164">
        <v>45926</v>
      </c>
      <c r="F5234" s="165">
        <v>1285.8900000000001</v>
      </c>
      <c r="G5234" s="166" t="s">
        <v>2269</v>
      </c>
      <c r="H5234" s="161" t="s">
        <v>2070</v>
      </c>
      <c r="I5234" s="161" t="s">
        <v>6330</v>
      </c>
      <c r="J5234" s="161" t="s">
        <v>34</v>
      </c>
      <c r="K5234" s="167"/>
      <c r="L5234" s="168" t="s">
        <v>749</v>
      </c>
      <c r="M5234" s="168" t="s">
        <v>35</v>
      </c>
    </row>
    <row r="5235" spans="1:13" s="169" customFormat="1" x14ac:dyDescent="0.4">
      <c r="A5235" s="161" t="s">
        <v>2075</v>
      </c>
      <c r="B5235" s="161"/>
      <c r="C5235" s="162">
        <v>250781102025</v>
      </c>
      <c r="D5235" s="163">
        <v>45848</v>
      </c>
      <c r="E5235" s="164">
        <v>45926</v>
      </c>
      <c r="F5235" s="165">
        <v>27.17</v>
      </c>
      <c r="G5235" s="166" t="s">
        <v>2269</v>
      </c>
      <c r="H5235" s="161" t="s">
        <v>2070</v>
      </c>
      <c r="I5235" s="161" t="s">
        <v>6910</v>
      </c>
      <c r="J5235" s="161" t="s">
        <v>408</v>
      </c>
      <c r="K5235" s="167"/>
      <c r="L5235" s="168" t="s">
        <v>749</v>
      </c>
      <c r="M5235" s="168" t="s">
        <v>409</v>
      </c>
    </row>
    <row r="5236" spans="1:13" s="169" customFormat="1" x14ac:dyDescent="0.4">
      <c r="A5236" s="161" t="s">
        <v>2075</v>
      </c>
      <c r="B5236" s="161"/>
      <c r="C5236" s="162">
        <v>250781102025</v>
      </c>
      <c r="D5236" s="163">
        <v>45848</v>
      </c>
      <c r="E5236" s="164">
        <v>45926</v>
      </c>
      <c r="F5236" s="165">
        <v>27.17</v>
      </c>
      <c r="G5236" s="166" t="s">
        <v>2269</v>
      </c>
      <c r="H5236" s="161" t="s">
        <v>2070</v>
      </c>
      <c r="I5236" s="161" t="s">
        <v>6911</v>
      </c>
      <c r="J5236" s="161" t="s">
        <v>252</v>
      </c>
      <c r="K5236" s="167"/>
      <c r="L5236" s="168" t="s">
        <v>749</v>
      </c>
      <c r="M5236" s="168" t="s">
        <v>253</v>
      </c>
    </row>
    <row r="5237" spans="1:13" s="169" customFormat="1" x14ac:dyDescent="0.4">
      <c r="A5237" s="161" t="s">
        <v>2075</v>
      </c>
      <c r="B5237" s="161"/>
      <c r="C5237" s="162">
        <v>250781102025</v>
      </c>
      <c r="D5237" s="163">
        <v>45848</v>
      </c>
      <c r="E5237" s="164">
        <v>45926</v>
      </c>
      <c r="F5237" s="165">
        <v>27.17</v>
      </c>
      <c r="G5237" s="166" t="s">
        <v>2269</v>
      </c>
      <c r="H5237" s="161" t="s">
        <v>2070</v>
      </c>
      <c r="I5237" s="161" t="s">
        <v>6912</v>
      </c>
      <c r="J5237" s="161" t="s">
        <v>110</v>
      </c>
      <c r="K5237" s="167"/>
      <c r="L5237" s="168" t="s">
        <v>749</v>
      </c>
      <c r="M5237" s="168" t="s">
        <v>111</v>
      </c>
    </row>
    <row r="5238" spans="1:13" s="169" customFormat="1" x14ac:dyDescent="0.4">
      <c r="A5238" s="161" t="s">
        <v>2075</v>
      </c>
      <c r="B5238" s="161"/>
      <c r="C5238" s="162">
        <v>250781102025</v>
      </c>
      <c r="D5238" s="163">
        <v>45848</v>
      </c>
      <c r="E5238" s="164">
        <v>45926</v>
      </c>
      <c r="F5238" s="165">
        <v>27.17</v>
      </c>
      <c r="G5238" s="166" t="s">
        <v>2269</v>
      </c>
      <c r="H5238" s="161" t="s">
        <v>2070</v>
      </c>
      <c r="I5238" s="161" t="s">
        <v>6913</v>
      </c>
      <c r="J5238" s="161" t="s">
        <v>450</v>
      </c>
      <c r="K5238" s="167"/>
      <c r="L5238" s="168" t="s">
        <v>749</v>
      </c>
      <c r="M5238" s="168" t="s">
        <v>451</v>
      </c>
    </row>
    <row r="5239" spans="1:13" s="169" customFormat="1" x14ac:dyDescent="0.4">
      <c r="A5239" s="161" t="s">
        <v>2075</v>
      </c>
      <c r="B5239" s="161"/>
      <c r="C5239" s="162">
        <v>250781102025</v>
      </c>
      <c r="D5239" s="163">
        <v>45848</v>
      </c>
      <c r="E5239" s="164">
        <v>45926</v>
      </c>
      <c r="F5239" s="165">
        <v>54.34</v>
      </c>
      <c r="G5239" s="166" t="s">
        <v>2269</v>
      </c>
      <c r="H5239" s="161" t="s">
        <v>2070</v>
      </c>
      <c r="I5239" s="161" t="s">
        <v>6914</v>
      </c>
      <c r="J5239" s="161" t="s">
        <v>184</v>
      </c>
      <c r="K5239" s="167"/>
      <c r="L5239" s="168" t="s">
        <v>749</v>
      </c>
      <c r="M5239" s="168" t="s">
        <v>185</v>
      </c>
    </row>
    <row r="5240" spans="1:13" s="169" customFormat="1" x14ac:dyDescent="0.4">
      <c r="A5240" s="161" t="s">
        <v>2075</v>
      </c>
      <c r="B5240" s="161"/>
      <c r="C5240" s="162">
        <v>250781102025</v>
      </c>
      <c r="D5240" s="163">
        <v>45848</v>
      </c>
      <c r="E5240" s="164">
        <v>45926</v>
      </c>
      <c r="F5240" s="165">
        <v>38.729999999999997</v>
      </c>
      <c r="G5240" s="166" t="s">
        <v>2269</v>
      </c>
      <c r="H5240" s="161" t="s">
        <v>2070</v>
      </c>
      <c r="I5240" s="161" t="s">
        <v>6331</v>
      </c>
      <c r="J5240" s="161" t="s">
        <v>98</v>
      </c>
      <c r="K5240" s="167"/>
      <c r="L5240" s="168" t="s">
        <v>749</v>
      </c>
      <c r="M5240" s="168" t="s">
        <v>99</v>
      </c>
    </row>
    <row r="5241" spans="1:13" s="169" customFormat="1" x14ac:dyDescent="0.4">
      <c r="A5241" s="161" t="s">
        <v>2075</v>
      </c>
      <c r="B5241" s="161"/>
      <c r="C5241" s="162">
        <v>250781102025</v>
      </c>
      <c r="D5241" s="163">
        <v>45848</v>
      </c>
      <c r="E5241" s="164">
        <v>45926</v>
      </c>
      <c r="F5241" s="165">
        <v>25.82</v>
      </c>
      <c r="G5241" s="166" t="s">
        <v>2269</v>
      </c>
      <c r="H5241" s="161" t="s">
        <v>2070</v>
      </c>
      <c r="I5241" s="161" t="s">
        <v>6332</v>
      </c>
      <c r="J5241" s="161" t="s">
        <v>362</v>
      </c>
      <c r="K5241" s="167"/>
      <c r="L5241" s="168" t="s">
        <v>749</v>
      </c>
      <c r="M5241" s="168" t="s">
        <v>363</v>
      </c>
    </row>
    <row r="5242" spans="1:13" s="169" customFormat="1" x14ac:dyDescent="0.4">
      <c r="A5242" s="161" t="s">
        <v>2075</v>
      </c>
      <c r="B5242" s="161"/>
      <c r="C5242" s="162">
        <v>250781102025</v>
      </c>
      <c r="D5242" s="163">
        <v>45848</v>
      </c>
      <c r="E5242" s="164">
        <v>45926</v>
      </c>
      <c r="F5242" s="165">
        <v>38.729999999999997</v>
      </c>
      <c r="G5242" s="166" t="s">
        <v>2269</v>
      </c>
      <c r="H5242" s="161" t="s">
        <v>2070</v>
      </c>
      <c r="I5242" s="161" t="s">
        <v>6915</v>
      </c>
      <c r="J5242" s="161" t="s">
        <v>370</v>
      </c>
      <c r="K5242" s="167"/>
      <c r="L5242" s="168" t="s">
        <v>749</v>
      </c>
      <c r="M5242" s="168" t="s">
        <v>371</v>
      </c>
    </row>
    <row r="5243" spans="1:13" s="169" customFormat="1" x14ac:dyDescent="0.4">
      <c r="A5243" s="161" t="s">
        <v>2075</v>
      </c>
      <c r="B5243" s="161"/>
      <c r="C5243" s="162">
        <v>250781102025</v>
      </c>
      <c r="D5243" s="163">
        <v>45848</v>
      </c>
      <c r="E5243" s="164">
        <v>45926</v>
      </c>
      <c r="F5243" s="165">
        <v>38.729999999999997</v>
      </c>
      <c r="G5243" s="166" t="s">
        <v>2269</v>
      </c>
      <c r="H5243" s="161" t="s">
        <v>2070</v>
      </c>
      <c r="I5243" s="161" t="s">
        <v>6916</v>
      </c>
      <c r="J5243" s="161" t="s">
        <v>42</v>
      </c>
      <c r="K5243" s="167"/>
      <c r="L5243" s="168" t="s">
        <v>749</v>
      </c>
      <c r="M5243" s="168" t="s">
        <v>43</v>
      </c>
    </row>
    <row r="5244" spans="1:13" s="169" customFormat="1" x14ac:dyDescent="0.4">
      <c r="A5244" s="161" t="s">
        <v>2075</v>
      </c>
      <c r="B5244" s="161"/>
      <c r="C5244" s="162">
        <v>250781102025</v>
      </c>
      <c r="D5244" s="163">
        <v>45848</v>
      </c>
      <c r="E5244" s="164">
        <v>45926</v>
      </c>
      <c r="F5244" s="165">
        <v>25.82</v>
      </c>
      <c r="G5244" s="166" t="s">
        <v>2269</v>
      </c>
      <c r="H5244" s="161" t="s">
        <v>2070</v>
      </c>
      <c r="I5244" s="161" t="s">
        <v>6917</v>
      </c>
      <c r="J5244" s="161" t="s">
        <v>174</v>
      </c>
      <c r="K5244" s="167"/>
      <c r="L5244" s="168" t="s">
        <v>749</v>
      </c>
      <c r="M5244" s="168" t="s">
        <v>175</v>
      </c>
    </row>
    <row r="5245" spans="1:13" s="169" customFormat="1" x14ac:dyDescent="0.4">
      <c r="A5245" s="161" t="s">
        <v>2075</v>
      </c>
      <c r="B5245" s="161"/>
      <c r="C5245" s="162">
        <v>250781102025</v>
      </c>
      <c r="D5245" s="163">
        <v>45848</v>
      </c>
      <c r="E5245" s="164">
        <v>45926</v>
      </c>
      <c r="F5245" s="165">
        <v>38.729999999999997</v>
      </c>
      <c r="G5245" s="166" t="s">
        <v>2269</v>
      </c>
      <c r="H5245" s="161" t="s">
        <v>2070</v>
      </c>
      <c r="I5245" s="161" t="s">
        <v>6918</v>
      </c>
      <c r="J5245" s="161" t="s">
        <v>386</v>
      </c>
      <c r="K5245" s="167"/>
      <c r="L5245" s="168" t="s">
        <v>749</v>
      </c>
      <c r="M5245" s="168" t="s">
        <v>387</v>
      </c>
    </row>
    <row r="5246" spans="1:13" s="169" customFormat="1" x14ac:dyDescent="0.4">
      <c r="A5246" s="161" t="s">
        <v>2075</v>
      </c>
      <c r="B5246" s="161"/>
      <c r="C5246" s="162">
        <v>250781102025</v>
      </c>
      <c r="D5246" s="163">
        <v>45848</v>
      </c>
      <c r="E5246" s="164">
        <v>45926</v>
      </c>
      <c r="F5246" s="165">
        <v>38.729999999999997</v>
      </c>
      <c r="G5246" s="166" t="s">
        <v>2269</v>
      </c>
      <c r="H5246" s="161" t="s">
        <v>2070</v>
      </c>
      <c r="I5246" s="161" t="s">
        <v>6919</v>
      </c>
      <c r="J5246" s="161" t="s">
        <v>70</v>
      </c>
      <c r="K5246" s="167"/>
      <c r="L5246" s="168" t="s">
        <v>749</v>
      </c>
      <c r="M5246" s="168" t="s">
        <v>71</v>
      </c>
    </row>
    <row r="5247" spans="1:13" s="169" customFormat="1" x14ac:dyDescent="0.4">
      <c r="A5247" s="161" t="s">
        <v>2075</v>
      </c>
      <c r="B5247" s="161"/>
      <c r="C5247" s="162">
        <v>250781102025</v>
      </c>
      <c r="D5247" s="163">
        <v>45848</v>
      </c>
      <c r="E5247" s="164">
        <v>45926</v>
      </c>
      <c r="F5247" s="165">
        <v>25.82</v>
      </c>
      <c r="G5247" s="166" t="s">
        <v>2269</v>
      </c>
      <c r="H5247" s="161" t="s">
        <v>2070</v>
      </c>
      <c r="I5247" s="161" t="s">
        <v>6920</v>
      </c>
      <c r="J5247" s="161" t="s">
        <v>296</v>
      </c>
      <c r="K5247" s="167"/>
      <c r="L5247" s="168" t="s">
        <v>749</v>
      </c>
      <c r="M5247" s="168" t="s">
        <v>297</v>
      </c>
    </row>
    <row r="5248" spans="1:13" s="169" customFormat="1" x14ac:dyDescent="0.4">
      <c r="A5248" s="161" t="s">
        <v>2075</v>
      </c>
      <c r="B5248" s="161"/>
      <c r="C5248" s="162">
        <v>250781102025</v>
      </c>
      <c r="D5248" s="163">
        <v>45848</v>
      </c>
      <c r="E5248" s="164">
        <v>45926</v>
      </c>
      <c r="F5248" s="165">
        <v>25.82</v>
      </c>
      <c r="G5248" s="166" t="s">
        <v>2269</v>
      </c>
      <c r="H5248" s="161" t="s">
        <v>2070</v>
      </c>
      <c r="I5248" s="161" t="s">
        <v>6921</v>
      </c>
      <c r="J5248" s="161" t="s">
        <v>400</v>
      </c>
      <c r="K5248" s="167"/>
      <c r="L5248" s="168" t="s">
        <v>749</v>
      </c>
      <c r="M5248" s="168" t="s">
        <v>401</v>
      </c>
    </row>
    <row r="5249" spans="1:13" s="169" customFormat="1" x14ac:dyDescent="0.4">
      <c r="A5249" s="161" t="s">
        <v>2075</v>
      </c>
      <c r="B5249" s="161"/>
      <c r="C5249" s="162">
        <v>250781102025</v>
      </c>
      <c r="D5249" s="163">
        <v>45848</v>
      </c>
      <c r="E5249" s="164">
        <v>45926</v>
      </c>
      <c r="F5249" s="165">
        <v>38.729999999999997</v>
      </c>
      <c r="G5249" s="166" t="s">
        <v>2269</v>
      </c>
      <c r="H5249" s="161" t="s">
        <v>2070</v>
      </c>
      <c r="I5249" s="161" t="s">
        <v>6922</v>
      </c>
      <c r="J5249" s="161" t="s">
        <v>300</v>
      </c>
      <c r="K5249" s="167"/>
      <c r="L5249" s="168" t="s">
        <v>749</v>
      </c>
      <c r="M5249" s="168" t="s">
        <v>301</v>
      </c>
    </row>
    <row r="5250" spans="1:13" s="169" customFormat="1" x14ac:dyDescent="0.4">
      <c r="A5250" s="161" t="s">
        <v>2075</v>
      </c>
      <c r="B5250" s="161"/>
      <c r="C5250" s="162">
        <v>250781102025</v>
      </c>
      <c r="D5250" s="163">
        <v>45848</v>
      </c>
      <c r="E5250" s="164">
        <v>45926</v>
      </c>
      <c r="F5250" s="165">
        <v>38.729999999999997</v>
      </c>
      <c r="G5250" s="166" t="s">
        <v>2269</v>
      </c>
      <c r="H5250" s="161" t="s">
        <v>2070</v>
      </c>
      <c r="I5250" s="161" t="s">
        <v>6923</v>
      </c>
      <c r="J5250" s="161" t="s">
        <v>402</v>
      </c>
      <c r="K5250" s="167"/>
      <c r="L5250" s="168" t="s">
        <v>749</v>
      </c>
      <c r="M5250" s="168" t="s">
        <v>403</v>
      </c>
    </row>
    <row r="5251" spans="1:13" s="169" customFormat="1" x14ac:dyDescent="0.4">
      <c r="A5251" s="161" t="s">
        <v>2075</v>
      </c>
      <c r="B5251" s="161"/>
      <c r="C5251" s="162">
        <v>250781102025</v>
      </c>
      <c r="D5251" s="163">
        <v>45848</v>
      </c>
      <c r="E5251" s="164">
        <v>45926</v>
      </c>
      <c r="F5251" s="165">
        <v>25.82</v>
      </c>
      <c r="G5251" s="166" t="s">
        <v>2269</v>
      </c>
      <c r="H5251" s="161" t="s">
        <v>2070</v>
      </c>
      <c r="I5251" s="161" t="s">
        <v>6924</v>
      </c>
      <c r="J5251" s="161" t="s">
        <v>104</v>
      </c>
      <c r="K5251" s="167"/>
      <c r="L5251" s="168" t="s">
        <v>749</v>
      </c>
      <c r="M5251" s="168" t="s">
        <v>105</v>
      </c>
    </row>
    <row r="5252" spans="1:13" s="169" customFormat="1" x14ac:dyDescent="0.4">
      <c r="A5252" s="161" t="s">
        <v>2075</v>
      </c>
      <c r="B5252" s="161"/>
      <c r="C5252" s="162">
        <v>250781102025</v>
      </c>
      <c r="D5252" s="163">
        <v>45848</v>
      </c>
      <c r="E5252" s="164">
        <v>45926</v>
      </c>
      <c r="F5252" s="165">
        <v>25.82</v>
      </c>
      <c r="G5252" s="166" t="s">
        <v>2269</v>
      </c>
      <c r="H5252" s="161" t="s">
        <v>2070</v>
      </c>
      <c r="I5252" s="161" t="s">
        <v>6925</v>
      </c>
      <c r="J5252" s="161" t="s">
        <v>304</v>
      </c>
      <c r="K5252" s="167"/>
      <c r="L5252" s="168" t="s">
        <v>749</v>
      </c>
      <c r="M5252" s="168" t="s">
        <v>305</v>
      </c>
    </row>
    <row r="5253" spans="1:13" s="169" customFormat="1" x14ac:dyDescent="0.4">
      <c r="A5253" s="161" t="s">
        <v>2075</v>
      </c>
      <c r="B5253" s="161"/>
      <c r="C5253" s="162">
        <v>250781102025</v>
      </c>
      <c r="D5253" s="163">
        <v>45848</v>
      </c>
      <c r="E5253" s="164">
        <v>45926</v>
      </c>
      <c r="F5253" s="165">
        <v>38.729999999999997</v>
      </c>
      <c r="G5253" s="166" t="s">
        <v>2269</v>
      </c>
      <c r="H5253" s="161" t="s">
        <v>2070</v>
      </c>
      <c r="I5253" s="161" t="s">
        <v>6926</v>
      </c>
      <c r="J5253" s="161" t="s">
        <v>100</v>
      </c>
      <c r="K5253" s="167"/>
      <c r="L5253" s="168" t="s">
        <v>749</v>
      </c>
      <c r="M5253" s="168" t="s">
        <v>101</v>
      </c>
    </row>
    <row r="5254" spans="1:13" s="169" customFormat="1" x14ac:dyDescent="0.4">
      <c r="A5254" s="161" t="s">
        <v>2075</v>
      </c>
      <c r="B5254" s="161"/>
      <c r="C5254" s="162">
        <v>250781102025</v>
      </c>
      <c r="D5254" s="163">
        <v>45848</v>
      </c>
      <c r="E5254" s="164">
        <v>45926</v>
      </c>
      <c r="F5254" s="165">
        <v>38.729999999999997</v>
      </c>
      <c r="G5254" s="166" t="s">
        <v>2269</v>
      </c>
      <c r="H5254" s="161" t="s">
        <v>2070</v>
      </c>
      <c r="I5254" s="161" t="s">
        <v>6927</v>
      </c>
      <c r="J5254" s="161" t="s">
        <v>306</v>
      </c>
      <c r="K5254" s="167"/>
      <c r="L5254" s="168" t="s">
        <v>749</v>
      </c>
      <c r="M5254" s="168" t="s">
        <v>307</v>
      </c>
    </row>
    <row r="5255" spans="1:13" s="169" customFormat="1" x14ac:dyDescent="0.4">
      <c r="A5255" s="161" t="s">
        <v>2075</v>
      </c>
      <c r="B5255" s="161"/>
      <c r="C5255" s="162">
        <v>250781102025</v>
      </c>
      <c r="D5255" s="163">
        <v>45848</v>
      </c>
      <c r="E5255" s="164">
        <v>45926</v>
      </c>
      <c r="F5255" s="165">
        <v>25.82</v>
      </c>
      <c r="G5255" s="166" t="s">
        <v>2269</v>
      </c>
      <c r="H5255" s="161" t="s">
        <v>2070</v>
      </c>
      <c r="I5255" s="161" t="s">
        <v>6928</v>
      </c>
      <c r="J5255" s="161" t="s">
        <v>470</v>
      </c>
      <c r="K5255" s="167"/>
      <c r="L5255" s="168" t="s">
        <v>749</v>
      </c>
      <c r="M5255" s="168" t="s">
        <v>471</v>
      </c>
    </row>
    <row r="5256" spans="1:13" s="169" customFormat="1" x14ac:dyDescent="0.4">
      <c r="A5256" s="161" t="s">
        <v>2075</v>
      </c>
      <c r="B5256" s="161"/>
      <c r="C5256" s="162">
        <v>250781102025</v>
      </c>
      <c r="D5256" s="163">
        <v>45848</v>
      </c>
      <c r="E5256" s="164">
        <v>45926</v>
      </c>
      <c r="F5256" s="165">
        <v>25.82</v>
      </c>
      <c r="G5256" s="166" t="s">
        <v>2269</v>
      </c>
      <c r="H5256" s="161" t="s">
        <v>2070</v>
      </c>
      <c r="I5256" s="161" t="s">
        <v>6929</v>
      </c>
      <c r="J5256" s="161" t="s">
        <v>422</v>
      </c>
      <c r="K5256" s="167"/>
      <c r="L5256" s="168" t="s">
        <v>749</v>
      </c>
      <c r="M5256" s="168" t="s">
        <v>423</v>
      </c>
    </row>
    <row r="5257" spans="1:13" s="169" customFormat="1" x14ac:dyDescent="0.4">
      <c r="A5257" s="161" t="s">
        <v>2075</v>
      </c>
      <c r="B5257" s="161"/>
      <c r="C5257" s="162">
        <v>250781102025</v>
      </c>
      <c r="D5257" s="163">
        <v>45848</v>
      </c>
      <c r="E5257" s="164">
        <v>45926</v>
      </c>
      <c r="F5257" s="165">
        <v>54.34</v>
      </c>
      <c r="G5257" s="166" t="s">
        <v>2269</v>
      </c>
      <c r="H5257" s="161" t="s">
        <v>2070</v>
      </c>
      <c r="I5257" s="161" t="s">
        <v>6930</v>
      </c>
      <c r="J5257" s="161" t="s">
        <v>114</v>
      </c>
      <c r="K5257" s="167"/>
      <c r="L5257" s="168" t="s">
        <v>749</v>
      </c>
      <c r="M5257" s="168" t="s">
        <v>115</v>
      </c>
    </row>
    <row r="5258" spans="1:13" s="169" customFormat="1" x14ac:dyDescent="0.4">
      <c r="A5258" s="161" t="s">
        <v>2075</v>
      </c>
      <c r="B5258" s="161"/>
      <c r="C5258" s="162">
        <v>250781102025</v>
      </c>
      <c r="D5258" s="163">
        <v>45848</v>
      </c>
      <c r="E5258" s="164">
        <v>45926</v>
      </c>
      <c r="F5258" s="165">
        <v>54.34</v>
      </c>
      <c r="G5258" s="166" t="s">
        <v>2269</v>
      </c>
      <c r="H5258" s="161" t="s">
        <v>2070</v>
      </c>
      <c r="I5258" s="161" t="s">
        <v>6931</v>
      </c>
      <c r="J5258" s="161" t="s">
        <v>88</v>
      </c>
      <c r="K5258" s="167"/>
      <c r="L5258" s="168" t="s">
        <v>749</v>
      </c>
      <c r="M5258" s="168" t="s">
        <v>89</v>
      </c>
    </row>
    <row r="5259" spans="1:13" s="169" customFormat="1" x14ac:dyDescent="0.4">
      <c r="A5259" s="161" t="s">
        <v>2075</v>
      </c>
      <c r="B5259" s="161"/>
      <c r="C5259" s="162">
        <v>250781102025</v>
      </c>
      <c r="D5259" s="163">
        <v>45848</v>
      </c>
      <c r="E5259" s="164">
        <v>45926</v>
      </c>
      <c r="F5259" s="165">
        <v>54.34</v>
      </c>
      <c r="G5259" s="166" t="s">
        <v>2269</v>
      </c>
      <c r="H5259" s="161" t="s">
        <v>2070</v>
      </c>
      <c r="I5259" s="161" t="s">
        <v>6932</v>
      </c>
      <c r="J5259" s="161" t="s">
        <v>86</v>
      </c>
      <c r="K5259" s="167"/>
      <c r="L5259" s="168" t="s">
        <v>749</v>
      </c>
      <c r="M5259" s="168" t="s">
        <v>87</v>
      </c>
    </row>
    <row r="5260" spans="1:13" s="169" customFormat="1" x14ac:dyDescent="0.4">
      <c r="A5260" s="161" t="s">
        <v>2075</v>
      </c>
      <c r="B5260" s="161"/>
      <c r="C5260" s="162">
        <v>250781102025</v>
      </c>
      <c r="D5260" s="163">
        <v>45848</v>
      </c>
      <c r="E5260" s="164">
        <v>45926</v>
      </c>
      <c r="F5260" s="165">
        <v>54.34</v>
      </c>
      <c r="G5260" s="166" t="s">
        <v>2269</v>
      </c>
      <c r="H5260" s="161" t="s">
        <v>2070</v>
      </c>
      <c r="I5260" s="161" t="s">
        <v>6933</v>
      </c>
      <c r="J5260" s="161" t="s">
        <v>310</v>
      </c>
      <c r="K5260" s="167"/>
      <c r="L5260" s="168" t="s">
        <v>749</v>
      </c>
      <c r="M5260" s="168" t="s">
        <v>311</v>
      </c>
    </row>
    <row r="5261" spans="1:13" s="169" customFormat="1" x14ac:dyDescent="0.4">
      <c r="A5261" s="161" t="s">
        <v>2075</v>
      </c>
      <c r="B5261" s="161"/>
      <c r="C5261" s="162">
        <v>250781102025</v>
      </c>
      <c r="D5261" s="163">
        <v>45848</v>
      </c>
      <c r="E5261" s="164">
        <v>45926</v>
      </c>
      <c r="F5261" s="165">
        <v>54.34</v>
      </c>
      <c r="G5261" s="166" t="s">
        <v>2269</v>
      </c>
      <c r="H5261" s="161" t="s">
        <v>2070</v>
      </c>
      <c r="I5261" s="161" t="s">
        <v>6934</v>
      </c>
      <c r="J5261" s="161" t="s">
        <v>182</v>
      </c>
      <c r="K5261" s="167"/>
      <c r="L5261" s="168" t="s">
        <v>749</v>
      </c>
      <c r="M5261" s="168" t="s">
        <v>183</v>
      </c>
    </row>
    <row r="5262" spans="1:13" s="169" customFormat="1" x14ac:dyDescent="0.4">
      <c r="A5262" s="161" t="s">
        <v>2075</v>
      </c>
      <c r="B5262" s="161"/>
      <c r="C5262" s="162">
        <v>250781102025</v>
      </c>
      <c r="D5262" s="163">
        <v>45848</v>
      </c>
      <c r="E5262" s="164">
        <v>45926</v>
      </c>
      <c r="F5262" s="165">
        <v>38.729999999999997</v>
      </c>
      <c r="G5262" s="166" t="s">
        <v>2269</v>
      </c>
      <c r="H5262" s="161" t="s">
        <v>2070</v>
      </c>
      <c r="I5262" s="161" t="s">
        <v>6935</v>
      </c>
      <c r="J5262" s="161" t="s">
        <v>368</v>
      </c>
      <c r="K5262" s="167"/>
      <c r="L5262" s="168" t="s">
        <v>749</v>
      </c>
      <c r="M5262" s="168" t="s">
        <v>369</v>
      </c>
    </row>
    <row r="5263" spans="1:13" s="169" customFormat="1" x14ac:dyDescent="0.4">
      <c r="A5263" s="161" t="s">
        <v>2075</v>
      </c>
      <c r="B5263" s="161"/>
      <c r="C5263" s="162">
        <v>250781102025</v>
      </c>
      <c r="D5263" s="163">
        <v>45848</v>
      </c>
      <c r="E5263" s="164">
        <v>45926</v>
      </c>
      <c r="F5263" s="165">
        <v>25.82</v>
      </c>
      <c r="G5263" s="166" t="s">
        <v>2269</v>
      </c>
      <c r="H5263" s="161" t="s">
        <v>2070</v>
      </c>
      <c r="I5263" s="161" t="s">
        <v>6936</v>
      </c>
      <c r="J5263" s="161" t="s">
        <v>224</v>
      </c>
      <c r="K5263" s="167"/>
      <c r="L5263" s="168" t="s">
        <v>749</v>
      </c>
      <c r="M5263" s="168" t="s">
        <v>225</v>
      </c>
    </row>
    <row r="5264" spans="1:13" s="169" customFormat="1" x14ac:dyDescent="0.4">
      <c r="A5264" s="161" t="s">
        <v>2075</v>
      </c>
      <c r="B5264" s="161"/>
      <c r="C5264" s="162">
        <v>250781102025</v>
      </c>
      <c r="D5264" s="163">
        <v>45848</v>
      </c>
      <c r="E5264" s="164">
        <v>45926</v>
      </c>
      <c r="F5264" s="165">
        <v>25.82</v>
      </c>
      <c r="G5264" s="166" t="s">
        <v>2269</v>
      </c>
      <c r="H5264" s="161" t="s">
        <v>2070</v>
      </c>
      <c r="I5264" s="161" t="s">
        <v>6937</v>
      </c>
      <c r="J5264" s="161" t="s">
        <v>378</v>
      </c>
      <c r="K5264" s="167"/>
      <c r="L5264" s="168" t="s">
        <v>749</v>
      </c>
      <c r="M5264" s="168" t="s">
        <v>379</v>
      </c>
    </row>
    <row r="5265" spans="1:13" s="169" customFormat="1" x14ac:dyDescent="0.4">
      <c r="A5265" s="161" t="s">
        <v>2075</v>
      </c>
      <c r="B5265" s="161"/>
      <c r="C5265" s="162">
        <v>250781102025</v>
      </c>
      <c r="D5265" s="163">
        <v>45848</v>
      </c>
      <c r="E5265" s="164">
        <v>45926</v>
      </c>
      <c r="F5265" s="165">
        <v>25.82</v>
      </c>
      <c r="G5265" s="166" t="s">
        <v>2269</v>
      </c>
      <c r="H5265" s="161" t="s">
        <v>2070</v>
      </c>
      <c r="I5265" s="161" t="s">
        <v>6938</v>
      </c>
      <c r="J5265" s="161" t="s">
        <v>226</v>
      </c>
      <c r="K5265" s="167"/>
      <c r="L5265" s="168" t="s">
        <v>749</v>
      </c>
      <c r="M5265" s="168" t="s">
        <v>227</v>
      </c>
    </row>
    <row r="5266" spans="1:13" s="169" customFormat="1" x14ac:dyDescent="0.4">
      <c r="A5266" s="161" t="s">
        <v>2075</v>
      </c>
      <c r="B5266" s="161"/>
      <c r="C5266" s="162">
        <v>250781102025</v>
      </c>
      <c r="D5266" s="163">
        <v>45848</v>
      </c>
      <c r="E5266" s="164">
        <v>45926</v>
      </c>
      <c r="F5266" s="165">
        <v>38.729999999999997</v>
      </c>
      <c r="G5266" s="166" t="s">
        <v>2269</v>
      </c>
      <c r="H5266" s="161" t="s">
        <v>2070</v>
      </c>
      <c r="I5266" s="161" t="s">
        <v>6939</v>
      </c>
      <c r="J5266" s="161" t="s">
        <v>194</v>
      </c>
      <c r="K5266" s="167"/>
      <c r="L5266" s="168" t="s">
        <v>749</v>
      </c>
      <c r="M5266" s="168" t="s">
        <v>195</v>
      </c>
    </row>
    <row r="5267" spans="1:13" s="169" customFormat="1" x14ac:dyDescent="0.4">
      <c r="A5267" s="161" t="s">
        <v>2075</v>
      </c>
      <c r="B5267" s="161"/>
      <c r="C5267" s="162">
        <v>250781102025</v>
      </c>
      <c r="D5267" s="163">
        <v>45848</v>
      </c>
      <c r="E5267" s="164">
        <v>45926</v>
      </c>
      <c r="F5267" s="165">
        <v>38.729999999999997</v>
      </c>
      <c r="G5267" s="166" t="s">
        <v>2269</v>
      </c>
      <c r="H5267" s="161" t="s">
        <v>2070</v>
      </c>
      <c r="I5267" s="161" t="s">
        <v>6940</v>
      </c>
      <c r="J5267" s="161" t="s">
        <v>318</v>
      </c>
      <c r="K5267" s="167"/>
      <c r="L5267" s="168" t="s">
        <v>749</v>
      </c>
      <c r="M5267" s="168" t="s">
        <v>319</v>
      </c>
    </row>
    <row r="5268" spans="1:13" s="169" customFormat="1" x14ac:dyDescent="0.4">
      <c r="A5268" s="161" t="s">
        <v>2075</v>
      </c>
      <c r="B5268" s="161"/>
      <c r="C5268" s="162">
        <v>250781102025</v>
      </c>
      <c r="D5268" s="163">
        <v>45848</v>
      </c>
      <c r="E5268" s="164">
        <v>45926</v>
      </c>
      <c r="F5268" s="165">
        <v>64.55</v>
      </c>
      <c r="G5268" s="166" t="s">
        <v>2269</v>
      </c>
      <c r="H5268" s="161" t="s">
        <v>2070</v>
      </c>
      <c r="I5268" s="161" t="s">
        <v>6333</v>
      </c>
      <c r="J5268" s="161" t="s">
        <v>292</v>
      </c>
      <c r="K5268" s="167"/>
      <c r="L5268" s="168" t="s">
        <v>749</v>
      </c>
      <c r="M5268" s="168" t="s">
        <v>293</v>
      </c>
    </row>
    <row r="5269" spans="1:13" s="169" customFormat="1" x14ac:dyDescent="0.4">
      <c r="A5269" s="161" t="s">
        <v>2075</v>
      </c>
      <c r="B5269" s="161"/>
      <c r="C5269" s="162">
        <v>250781102025</v>
      </c>
      <c r="D5269" s="163">
        <v>45848</v>
      </c>
      <c r="E5269" s="164">
        <v>45926</v>
      </c>
      <c r="F5269" s="165">
        <v>38.729999999999997</v>
      </c>
      <c r="G5269" s="166" t="s">
        <v>2269</v>
      </c>
      <c r="H5269" s="161" t="s">
        <v>2070</v>
      </c>
      <c r="I5269" s="161" t="s">
        <v>6941</v>
      </c>
      <c r="J5269" s="161" t="s">
        <v>410</v>
      </c>
      <c r="K5269" s="167"/>
      <c r="L5269" s="168" t="s">
        <v>749</v>
      </c>
      <c r="M5269" s="168" t="s">
        <v>411</v>
      </c>
    </row>
    <row r="5270" spans="1:13" s="169" customFormat="1" x14ac:dyDescent="0.4">
      <c r="A5270" s="161" t="s">
        <v>2075</v>
      </c>
      <c r="B5270" s="161"/>
      <c r="C5270" s="162">
        <v>250781102025</v>
      </c>
      <c r="D5270" s="163">
        <v>45848</v>
      </c>
      <c r="E5270" s="164">
        <v>45926</v>
      </c>
      <c r="F5270" s="165">
        <v>38.729999999999997</v>
      </c>
      <c r="G5270" s="166" t="s">
        <v>2269</v>
      </c>
      <c r="H5270" s="161" t="s">
        <v>2070</v>
      </c>
      <c r="I5270" s="161" t="s">
        <v>6942</v>
      </c>
      <c r="J5270" s="161" t="s">
        <v>316</v>
      </c>
      <c r="K5270" s="167"/>
      <c r="L5270" s="168" t="s">
        <v>749</v>
      </c>
      <c r="M5270" s="168" t="s">
        <v>317</v>
      </c>
    </row>
    <row r="5271" spans="1:13" s="169" customFormat="1" x14ac:dyDescent="0.4">
      <c r="A5271" s="161" t="s">
        <v>2075</v>
      </c>
      <c r="B5271" s="161"/>
      <c r="C5271" s="162">
        <v>250781102025</v>
      </c>
      <c r="D5271" s="163">
        <v>45848</v>
      </c>
      <c r="E5271" s="164">
        <v>45926</v>
      </c>
      <c r="F5271" s="165">
        <v>38.729999999999997</v>
      </c>
      <c r="G5271" s="166" t="s">
        <v>2269</v>
      </c>
      <c r="H5271" s="161" t="s">
        <v>2070</v>
      </c>
      <c r="I5271" s="161" t="s">
        <v>6943</v>
      </c>
      <c r="J5271" s="161" t="s">
        <v>26</v>
      </c>
      <c r="K5271" s="167"/>
      <c r="L5271" s="168" t="s">
        <v>749</v>
      </c>
      <c r="M5271" s="168" t="s">
        <v>27</v>
      </c>
    </row>
    <row r="5272" spans="1:13" s="169" customFormat="1" x14ac:dyDescent="0.4">
      <c r="A5272" s="161" t="s">
        <v>2075</v>
      </c>
      <c r="B5272" s="161"/>
      <c r="C5272" s="162">
        <v>250781102025</v>
      </c>
      <c r="D5272" s="163">
        <v>45848</v>
      </c>
      <c r="E5272" s="164">
        <v>45926</v>
      </c>
      <c r="F5272" s="165">
        <v>25.82</v>
      </c>
      <c r="G5272" s="166" t="s">
        <v>2269</v>
      </c>
      <c r="H5272" s="161" t="s">
        <v>2070</v>
      </c>
      <c r="I5272" s="161" t="s">
        <v>6944</v>
      </c>
      <c r="J5272" s="161" t="s">
        <v>430</v>
      </c>
      <c r="K5272" s="167"/>
      <c r="L5272" s="168" t="s">
        <v>749</v>
      </c>
      <c r="M5272" s="168" t="s">
        <v>431</v>
      </c>
    </row>
    <row r="5273" spans="1:13" s="169" customFormat="1" x14ac:dyDescent="0.4">
      <c r="A5273" s="161" t="s">
        <v>2075</v>
      </c>
      <c r="B5273" s="161"/>
      <c r="C5273" s="162">
        <v>250781102025</v>
      </c>
      <c r="D5273" s="163">
        <v>45848</v>
      </c>
      <c r="E5273" s="164">
        <v>45926</v>
      </c>
      <c r="F5273" s="165">
        <v>38.729999999999997</v>
      </c>
      <c r="G5273" s="166" t="s">
        <v>2269</v>
      </c>
      <c r="H5273" s="161" t="s">
        <v>2070</v>
      </c>
      <c r="I5273" s="161" t="s">
        <v>6945</v>
      </c>
      <c r="J5273" s="161" t="s">
        <v>0</v>
      </c>
      <c r="K5273" s="167"/>
      <c r="L5273" s="168" t="s">
        <v>749</v>
      </c>
      <c r="M5273" s="168" t="s">
        <v>1</v>
      </c>
    </row>
    <row r="5274" spans="1:13" s="169" customFormat="1" x14ac:dyDescent="0.4">
      <c r="A5274" s="161" t="s">
        <v>2075</v>
      </c>
      <c r="B5274" s="161"/>
      <c r="C5274" s="162">
        <v>250781102025</v>
      </c>
      <c r="D5274" s="163">
        <v>45848</v>
      </c>
      <c r="E5274" s="164">
        <v>45926</v>
      </c>
      <c r="F5274" s="165">
        <v>38.729999999999997</v>
      </c>
      <c r="G5274" s="166" t="s">
        <v>2269</v>
      </c>
      <c r="H5274" s="161" t="s">
        <v>2070</v>
      </c>
      <c r="I5274" s="161" t="s">
        <v>6946</v>
      </c>
      <c r="J5274" s="161" t="s">
        <v>108</v>
      </c>
      <c r="K5274" s="167"/>
      <c r="L5274" s="168" t="s">
        <v>749</v>
      </c>
      <c r="M5274" s="168" t="s">
        <v>109</v>
      </c>
    </row>
    <row r="5275" spans="1:13" s="169" customFormat="1" x14ac:dyDescent="0.4">
      <c r="A5275" s="161" t="s">
        <v>2075</v>
      </c>
      <c r="B5275" s="161"/>
      <c r="C5275" s="162">
        <v>250781102025</v>
      </c>
      <c r="D5275" s="163">
        <v>45848</v>
      </c>
      <c r="E5275" s="164">
        <v>45926</v>
      </c>
      <c r="F5275" s="165">
        <v>38.729999999999997</v>
      </c>
      <c r="G5275" s="166" t="s">
        <v>2269</v>
      </c>
      <c r="H5275" s="161" t="s">
        <v>2070</v>
      </c>
      <c r="I5275" s="161" t="s">
        <v>6947</v>
      </c>
      <c r="J5275" s="161" t="s">
        <v>396</v>
      </c>
      <c r="K5275" s="167"/>
      <c r="L5275" s="168" t="s">
        <v>749</v>
      </c>
      <c r="M5275" s="168" t="s">
        <v>397</v>
      </c>
    </row>
    <row r="5276" spans="1:13" s="169" customFormat="1" x14ac:dyDescent="0.4">
      <c r="A5276" s="161" t="s">
        <v>2075</v>
      </c>
      <c r="B5276" s="161"/>
      <c r="C5276" s="162">
        <v>250781102025</v>
      </c>
      <c r="D5276" s="163">
        <v>45848</v>
      </c>
      <c r="E5276" s="164">
        <v>45926</v>
      </c>
      <c r="F5276" s="165">
        <v>25.82</v>
      </c>
      <c r="G5276" s="166" t="s">
        <v>2269</v>
      </c>
      <c r="H5276" s="161" t="s">
        <v>2070</v>
      </c>
      <c r="I5276" s="161" t="s">
        <v>6948</v>
      </c>
      <c r="J5276" s="161" t="s">
        <v>216</v>
      </c>
      <c r="K5276" s="167"/>
      <c r="L5276" s="168" t="s">
        <v>749</v>
      </c>
      <c r="M5276" s="168" t="s">
        <v>217</v>
      </c>
    </row>
    <row r="5277" spans="1:13" s="169" customFormat="1" x14ac:dyDescent="0.4">
      <c r="A5277" s="161" t="s">
        <v>2075</v>
      </c>
      <c r="B5277" s="161"/>
      <c r="C5277" s="162">
        <v>250781102025</v>
      </c>
      <c r="D5277" s="163">
        <v>45848</v>
      </c>
      <c r="E5277" s="164">
        <v>45926</v>
      </c>
      <c r="F5277" s="165">
        <v>25.82</v>
      </c>
      <c r="G5277" s="166" t="s">
        <v>2269</v>
      </c>
      <c r="H5277" s="161" t="s">
        <v>2070</v>
      </c>
      <c r="I5277" s="161" t="s">
        <v>6949</v>
      </c>
      <c r="J5277" s="161" t="s">
        <v>222</v>
      </c>
      <c r="K5277" s="167"/>
      <c r="L5277" s="168" t="s">
        <v>749</v>
      </c>
      <c r="M5277" s="168" t="s">
        <v>223</v>
      </c>
    </row>
    <row r="5278" spans="1:13" s="169" customFormat="1" x14ac:dyDescent="0.4">
      <c r="A5278" s="161" t="s">
        <v>2075</v>
      </c>
      <c r="B5278" s="161"/>
      <c r="C5278" s="162">
        <v>250781102025</v>
      </c>
      <c r="D5278" s="163">
        <v>45848</v>
      </c>
      <c r="E5278" s="164">
        <v>45926</v>
      </c>
      <c r="F5278" s="165">
        <v>38.729999999999997</v>
      </c>
      <c r="G5278" s="166" t="s">
        <v>2269</v>
      </c>
      <c r="H5278" s="161" t="s">
        <v>2070</v>
      </c>
      <c r="I5278" s="161" t="s">
        <v>6950</v>
      </c>
      <c r="J5278" s="161" t="s">
        <v>106</v>
      </c>
      <c r="K5278" s="167"/>
      <c r="L5278" s="168" t="s">
        <v>749</v>
      </c>
      <c r="M5278" s="168" t="s">
        <v>107</v>
      </c>
    </row>
    <row r="5279" spans="1:13" s="169" customFormat="1" x14ac:dyDescent="0.4">
      <c r="A5279" s="161" t="s">
        <v>2075</v>
      </c>
      <c r="B5279" s="161"/>
      <c r="C5279" s="162">
        <v>250781102025</v>
      </c>
      <c r="D5279" s="163">
        <v>45848</v>
      </c>
      <c r="E5279" s="164">
        <v>45926</v>
      </c>
      <c r="F5279" s="165">
        <v>54.34</v>
      </c>
      <c r="G5279" s="166" t="s">
        <v>2269</v>
      </c>
      <c r="H5279" s="161" t="s">
        <v>2070</v>
      </c>
      <c r="I5279" s="161" t="s">
        <v>6951</v>
      </c>
      <c r="J5279" s="161" t="s">
        <v>112</v>
      </c>
      <c r="K5279" s="167"/>
      <c r="L5279" s="168" t="s">
        <v>749</v>
      </c>
      <c r="M5279" s="168" t="s">
        <v>113</v>
      </c>
    </row>
    <row r="5280" spans="1:13" s="169" customFormat="1" x14ac:dyDescent="0.4">
      <c r="A5280" s="161" t="s">
        <v>2075</v>
      </c>
      <c r="B5280" s="161"/>
      <c r="C5280" s="162">
        <v>250781102025</v>
      </c>
      <c r="D5280" s="163">
        <v>45848</v>
      </c>
      <c r="E5280" s="164">
        <v>45926</v>
      </c>
      <c r="F5280" s="165">
        <v>54.34</v>
      </c>
      <c r="G5280" s="166" t="s">
        <v>2269</v>
      </c>
      <c r="H5280" s="161" t="s">
        <v>2070</v>
      </c>
      <c r="I5280" s="161" t="s">
        <v>6952</v>
      </c>
      <c r="J5280" s="161" t="s">
        <v>44</v>
      </c>
      <c r="K5280" s="167"/>
      <c r="L5280" s="168" t="s">
        <v>749</v>
      </c>
      <c r="M5280" s="168" t="s">
        <v>45</v>
      </c>
    </row>
    <row r="5281" spans="1:13" s="169" customFormat="1" x14ac:dyDescent="0.4">
      <c r="A5281" s="161" t="s">
        <v>2075</v>
      </c>
      <c r="B5281" s="161"/>
      <c r="C5281" s="162">
        <v>2507810000865</v>
      </c>
      <c r="D5281" s="163">
        <v>45845</v>
      </c>
      <c r="E5281" s="164">
        <v>45926</v>
      </c>
      <c r="F5281" s="165">
        <v>54.34</v>
      </c>
      <c r="G5281" s="166" t="s">
        <v>2269</v>
      </c>
      <c r="H5281" s="161" t="s">
        <v>2070</v>
      </c>
      <c r="I5281" s="161" t="s">
        <v>6334</v>
      </c>
      <c r="J5281" s="161" t="s">
        <v>416</v>
      </c>
      <c r="K5281" s="167"/>
      <c r="L5281" s="168" t="s">
        <v>749</v>
      </c>
      <c r="M5281" s="168" t="s">
        <v>417</v>
      </c>
    </row>
    <row r="5282" spans="1:13" s="169" customFormat="1" x14ac:dyDescent="0.4">
      <c r="A5282" s="161" t="s">
        <v>2075</v>
      </c>
      <c r="B5282" s="161"/>
      <c r="C5282" s="162">
        <v>2507810000870</v>
      </c>
      <c r="D5282" s="163">
        <v>45845</v>
      </c>
      <c r="E5282" s="164">
        <v>45926</v>
      </c>
      <c r="F5282" s="165">
        <v>54.34</v>
      </c>
      <c r="G5282" s="166" t="s">
        <v>2269</v>
      </c>
      <c r="H5282" s="161" t="s">
        <v>2070</v>
      </c>
      <c r="I5282" s="161" t="s">
        <v>6335</v>
      </c>
      <c r="J5282" s="161" t="s">
        <v>432</v>
      </c>
      <c r="K5282" s="167"/>
      <c r="L5282" s="168" t="s">
        <v>749</v>
      </c>
      <c r="M5282" s="168" t="s">
        <v>433</v>
      </c>
    </row>
    <row r="5283" spans="1:13" s="169" customFormat="1" x14ac:dyDescent="0.4">
      <c r="A5283" s="161" t="s">
        <v>2075</v>
      </c>
      <c r="B5283" s="161"/>
      <c r="C5283" s="162">
        <v>2507810000884</v>
      </c>
      <c r="D5283" s="163">
        <v>45845</v>
      </c>
      <c r="E5283" s="164">
        <v>45926</v>
      </c>
      <c r="F5283" s="165">
        <v>516.23</v>
      </c>
      <c r="G5283" s="166" t="s">
        <v>2269</v>
      </c>
      <c r="H5283" s="161" t="s">
        <v>2070</v>
      </c>
      <c r="I5283" s="161" t="s">
        <v>6312</v>
      </c>
      <c r="J5283" s="161" t="s">
        <v>158</v>
      </c>
      <c r="K5283" s="167"/>
      <c r="L5283" s="168" t="s">
        <v>749</v>
      </c>
      <c r="M5283" s="168" t="s">
        <v>159</v>
      </c>
    </row>
    <row r="5284" spans="1:13" s="169" customFormat="1" x14ac:dyDescent="0.4">
      <c r="A5284" s="161" t="s">
        <v>2075</v>
      </c>
      <c r="B5284" s="161"/>
      <c r="C5284" s="162">
        <v>2507811006766</v>
      </c>
      <c r="D5284" s="163">
        <v>45848</v>
      </c>
      <c r="E5284" s="164">
        <v>45926</v>
      </c>
      <c r="F5284" s="165">
        <v>54.34</v>
      </c>
      <c r="G5284" s="166" t="s">
        <v>2269</v>
      </c>
      <c r="H5284" s="161" t="s">
        <v>2070</v>
      </c>
      <c r="I5284" s="161" t="s">
        <v>6336</v>
      </c>
      <c r="J5284" s="161" t="s">
        <v>246</v>
      </c>
      <c r="K5284" s="167"/>
      <c r="L5284" s="168" t="s">
        <v>749</v>
      </c>
      <c r="M5284" s="168" t="s">
        <v>247</v>
      </c>
    </row>
    <row r="5285" spans="1:13" s="169" customFormat="1" x14ac:dyDescent="0.4">
      <c r="A5285" s="161" t="s">
        <v>2075</v>
      </c>
      <c r="B5285" s="161"/>
      <c r="C5285" s="162">
        <v>2507812000828</v>
      </c>
      <c r="D5285" s="163">
        <v>45853</v>
      </c>
      <c r="E5285" s="164">
        <v>45926</v>
      </c>
      <c r="F5285" s="165">
        <v>54.34</v>
      </c>
      <c r="G5285" s="166" t="s">
        <v>2269</v>
      </c>
      <c r="H5285" s="161" t="s">
        <v>2070</v>
      </c>
      <c r="I5285" s="161" t="s">
        <v>6334</v>
      </c>
      <c r="J5285" s="161" t="s">
        <v>416</v>
      </c>
      <c r="K5285" s="167"/>
      <c r="L5285" s="168" t="s">
        <v>749</v>
      </c>
      <c r="M5285" s="168" t="s">
        <v>417</v>
      </c>
    </row>
    <row r="5286" spans="1:13" s="169" customFormat="1" x14ac:dyDescent="0.4">
      <c r="A5286" s="161" t="s">
        <v>2075</v>
      </c>
      <c r="B5286" s="161"/>
      <c r="C5286" s="162">
        <v>2507812000832</v>
      </c>
      <c r="D5286" s="163">
        <v>45853</v>
      </c>
      <c r="E5286" s="164">
        <v>45926</v>
      </c>
      <c r="F5286" s="165">
        <v>54.34</v>
      </c>
      <c r="G5286" s="166" t="s">
        <v>2269</v>
      </c>
      <c r="H5286" s="161" t="s">
        <v>2070</v>
      </c>
      <c r="I5286" s="161" t="s">
        <v>6335</v>
      </c>
      <c r="J5286" s="161" t="s">
        <v>432</v>
      </c>
      <c r="K5286" s="167"/>
      <c r="L5286" s="168" t="s">
        <v>749</v>
      </c>
      <c r="M5286" s="168" t="s">
        <v>433</v>
      </c>
    </row>
    <row r="5287" spans="1:13" s="169" customFormat="1" x14ac:dyDescent="0.4">
      <c r="A5287" s="161" t="s">
        <v>2075</v>
      </c>
      <c r="B5287" s="161"/>
      <c r="C5287" s="162">
        <v>2507812000847</v>
      </c>
      <c r="D5287" s="163">
        <v>45853</v>
      </c>
      <c r="E5287" s="164">
        <v>45926</v>
      </c>
      <c r="F5287" s="165">
        <v>516.23</v>
      </c>
      <c r="G5287" s="166" t="s">
        <v>2269</v>
      </c>
      <c r="H5287" s="161" t="s">
        <v>2070</v>
      </c>
      <c r="I5287" s="161" t="s">
        <v>6312</v>
      </c>
      <c r="J5287" s="161" t="s">
        <v>158</v>
      </c>
      <c r="K5287" s="167"/>
      <c r="L5287" s="168" t="s">
        <v>749</v>
      </c>
      <c r="M5287" s="168" t="s">
        <v>159</v>
      </c>
    </row>
    <row r="5288" spans="1:13" s="169" customFormat="1" x14ac:dyDescent="0.4">
      <c r="A5288" s="161" t="s">
        <v>2445</v>
      </c>
      <c r="B5288" s="161"/>
      <c r="C5288" s="162" t="s">
        <v>4248</v>
      </c>
      <c r="D5288" s="163">
        <v>45923</v>
      </c>
      <c r="E5288" s="164">
        <v>45929</v>
      </c>
      <c r="F5288" s="165">
        <v>301.44</v>
      </c>
      <c r="G5288" s="166" t="s">
        <v>2257</v>
      </c>
      <c r="H5288" s="161" t="s">
        <v>2017</v>
      </c>
      <c r="I5288" s="161" t="s">
        <v>6337</v>
      </c>
      <c r="J5288" s="161" t="s">
        <v>52</v>
      </c>
      <c r="K5288" s="167"/>
      <c r="L5288" s="168" t="s">
        <v>749</v>
      </c>
      <c r="M5288" s="168" t="s">
        <v>53</v>
      </c>
    </row>
    <row r="5289" spans="1:13" s="169" customFormat="1" x14ac:dyDescent="0.4">
      <c r="A5289" s="161" t="s">
        <v>2235</v>
      </c>
      <c r="B5289" s="161"/>
      <c r="C5289" s="162" t="s">
        <v>4249</v>
      </c>
      <c r="D5289" s="163">
        <v>45870</v>
      </c>
      <c r="E5289" s="164">
        <v>45929</v>
      </c>
      <c r="F5289" s="165">
        <v>375.49</v>
      </c>
      <c r="G5289" s="166" t="s">
        <v>2258</v>
      </c>
      <c r="H5289" s="161" t="s">
        <v>2021</v>
      </c>
      <c r="I5289" s="161" t="s">
        <v>6023</v>
      </c>
      <c r="J5289" s="161" t="s">
        <v>204</v>
      </c>
      <c r="K5289" s="167"/>
      <c r="L5289" s="168" t="s">
        <v>749</v>
      </c>
      <c r="M5289" s="168" t="s">
        <v>205</v>
      </c>
    </row>
    <row r="5290" spans="1:13" s="169" customFormat="1" x14ac:dyDescent="0.4">
      <c r="A5290" s="161" t="s">
        <v>2235</v>
      </c>
      <c r="B5290" s="161"/>
      <c r="C5290" s="162" t="s">
        <v>4250</v>
      </c>
      <c r="D5290" s="163">
        <v>45894</v>
      </c>
      <c r="E5290" s="164">
        <v>45929</v>
      </c>
      <c r="F5290" s="165">
        <v>1788.34</v>
      </c>
      <c r="G5290" s="166" t="s">
        <v>2258</v>
      </c>
      <c r="H5290" s="161" t="s">
        <v>2021</v>
      </c>
      <c r="I5290" s="161" t="s">
        <v>6023</v>
      </c>
      <c r="J5290" s="161" t="s">
        <v>204</v>
      </c>
      <c r="K5290" s="167"/>
      <c r="L5290" s="168" t="s">
        <v>749</v>
      </c>
      <c r="M5290" s="168" t="s">
        <v>205</v>
      </c>
    </row>
    <row r="5291" spans="1:13" s="169" customFormat="1" x14ac:dyDescent="0.4">
      <c r="A5291" s="161" t="s">
        <v>2235</v>
      </c>
      <c r="B5291" s="161"/>
      <c r="C5291" s="162" t="s">
        <v>4251</v>
      </c>
      <c r="D5291" s="163">
        <v>45870</v>
      </c>
      <c r="E5291" s="164">
        <v>45929</v>
      </c>
      <c r="F5291" s="165">
        <v>458.93</v>
      </c>
      <c r="G5291" s="166" t="s">
        <v>2258</v>
      </c>
      <c r="H5291" s="161" t="s">
        <v>2021</v>
      </c>
      <c r="I5291" s="161" t="s">
        <v>6023</v>
      </c>
      <c r="J5291" s="161" t="s">
        <v>204</v>
      </c>
      <c r="K5291" s="167"/>
      <c r="L5291" s="168" t="s">
        <v>749</v>
      </c>
      <c r="M5291" s="168" t="s">
        <v>205</v>
      </c>
    </row>
    <row r="5292" spans="1:13" s="169" customFormat="1" x14ac:dyDescent="0.4">
      <c r="A5292" s="161" t="s">
        <v>2237</v>
      </c>
      <c r="B5292" s="161"/>
      <c r="C5292" s="162" t="s">
        <v>4252</v>
      </c>
      <c r="D5292" s="163">
        <v>45894</v>
      </c>
      <c r="E5292" s="164">
        <v>45930</v>
      </c>
      <c r="F5292" s="165">
        <v>1653.39</v>
      </c>
      <c r="G5292" s="166" t="s">
        <v>2258</v>
      </c>
      <c r="H5292" s="161" t="s">
        <v>2021</v>
      </c>
      <c r="I5292" s="161" t="s">
        <v>6035</v>
      </c>
      <c r="J5292" s="161" t="s">
        <v>280</v>
      </c>
      <c r="K5292" s="167"/>
      <c r="L5292" s="168" t="s">
        <v>749</v>
      </c>
      <c r="M5292" s="168" t="s">
        <v>281</v>
      </c>
    </row>
    <row r="5293" spans="1:13" s="169" customFormat="1" x14ac:dyDescent="0.4">
      <c r="A5293" s="161" t="s">
        <v>2236</v>
      </c>
      <c r="B5293" s="161"/>
      <c r="C5293" s="162" t="s">
        <v>4253</v>
      </c>
      <c r="D5293" s="163">
        <v>45894</v>
      </c>
      <c r="E5293" s="164">
        <v>45930</v>
      </c>
      <c r="F5293" s="165">
        <v>1808.62</v>
      </c>
      <c r="G5293" s="166" t="s">
        <v>2258</v>
      </c>
      <c r="H5293" s="161" t="s">
        <v>2021</v>
      </c>
      <c r="I5293" s="161" t="s">
        <v>6037</v>
      </c>
      <c r="J5293" s="161" t="s">
        <v>284</v>
      </c>
      <c r="K5293" s="167"/>
      <c r="L5293" s="168" t="s">
        <v>749</v>
      </c>
      <c r="M5293" s="168" t="s">
        <v>285</v>
      </c>
    </row>
    <row r="5294" spans="1:13" s="169" customFormat="1" x14ac:dyDescent="0.4">
      <c r="A5294" s="161" t="s">
        <v>2238</v>
      </c>
      <c r="B5294" s="161"/>
      <c r="C5294" s="162" t="s">
        <v>4254</v>
      </c>
      <c r="D5294" s="163">
        <v>45894</v>
      </c>
      <c r="E5294" s="164">
        <v>45930</v>
      </c>
      <c r="F5294" s="165">
        <v>26370.22</v>
      </c>
      <c r="G5294" s="166" t="s">
        <v>2258</v>
      </c>
      <c r="H5294" s="161" t="s">
        <v>2021</v>
      </c>
      <c r="I5294" s="161" t="s">
        <v>6033</v>
      </c>
      <c r="J5294" s="161" t="s">
        <v>80</v>
      </c>
      <c r="K5294" s="167"/>
      <c r="L5294" s="168" t="s">
        <v>749</v>
      </c>
      <c r="M5294" s="168" t="s">
        <v>81</v>
      </c>
    </row>
    <row r="5295" spans="1:13" s="169" customFormat="1" x14ac:dyDescent="0.4">
      <c r="A5295" s="161" t="s">
        <v>2446</v>
      </c>
      <c r="B5295" s="161"/>
      <c r="C5295" s="162" t="s">
        <v>4255</v>
      </c>
      <c r="D5295" s="163">
        <v>45924</v>
      </c>
      <c r="E5295" s="164">
        <v>45930</v>
      </c>
      <c r="F5295" s="165">
        <v>10000</v>
      </c>
      <c r="G5295" s="166" t="s">
        <v>2257</v>
      </c>
      <c r="H5295" s="161" t="s">
        <v>2017</v>
      </c>
      <c r="I5295" s="161" t="s">
        <v>6337</v>
      </c>
      <c r="J5295" s="161" t="s">
        <v>52</v>
      </c>
      <c r="K5295" s="167"/>
      <c r="L5295" s="168" t="s">
        <v>749</v>
      </c>
      <c r="M5295" s="168" t="s">
        <v>53</v>
      </c>
    </row>
    <row r="5296" spans="1:13" s="169" customFormat="1" x14ac:dyDescent="0.4">
      <c r="A5296" s="161" t="s">
        <v>2433</v>
      </c>
      <c r="B5296" s="161"/>
      <c r="C5296" s="162" t="s">
        <v>4256</v>
      </c>
      <c r="D5296" s="163">
        <v>45917</v>
      </c>
      <c r="E5296" s="164">
        <v>45930</v>
      </c>
      <c r="F5296" s="165">
        <v>1157.5899999999999</v>
      </c>
      <c r="G5296" s="166" t="s">
        <v>4260</v>
      </c>
      <c r="H5296" s="161" t="s">
        <v>4262</v>
      </c>
      <c r="I5296" s="161" t="s">
        <v>6338</v>
      </c>
      <c r="J5296" s="161" t="s">
        <v>196</v>
      </c>
      <c r="K5296" s="167"/>
      <c r="L5296" s="168" t="s">
        <v>749</v>
      </c>
      <c r="M5296" s="168" t="s">
        <v>197</v>
      </c>
    </row>
    <row r="5297" spans="1:13" s="169" customFormat="1" x14ac:dyDescent="0.4">
      <c r="A5297" s="161" t="s">
        <v>2433</v>
      </c>
      <c r="B5297" s="161"/>
      <c r="C5297" s="162" t="s">
        <v>4257</v>
      </c>
      <c r="D5297" s="163">
        <v>45917</v>
      </c>
      <c r="E5297" s="164">
        <v>45930</v>
      </c>
      <c r="F5297" s="165">
        <v>1157.5899999999999</v>
      </c>
      <c r="G5297" s="166" t="s">
        <v>4260</v>
      </c>
      <c r="H5297" s="161" t="s">
        <v>4262</v>
      </c>
      <c r="I5297" s="161" t="s">
        <v>6339</v>
      </c>
      <c r="J5297" s="161" t="s">
        <v>759</v>
      </c>
      <c r="K5297" s="167"/>
      <c r="L5297" s="168" t="s">
        <v>749</v>
      </c>
      <c r="M5297" s="168" t="s">
        <v>758</v>
      </c>
    </row>
    <row r="5298" spans="1:13" s="169" customFormat="1" x14ac:dyDescent="0.4">
      <c r="A5298" s="161" t="s">
        <v>2433</v>
      </c>
      <c r="B5298" s="161"/>
      <c r="C5298" s="162" t="s">
        <v>4258</v>
      </c>
      <c r="D5298" s="163">
        <v>45923</v>
      </c>
      <c r="E5298" s="164">
        <v>45930</v>
      </c>
      <c r="F5298" s="165">
        <v>583.89</v>
      </c>
      <c r="G5298" s="166" t="s">
        <v>4260</v>
      </c>
      <c r="H5298" s="161" t="s">
        <v>4262</v>
      </c>
      <c r="I5298" s="161" t="s">
        <v>6340</v>
      </c>
      <c r="J5298" s="161" t="s">
        <v>52</v>
      </c>
      <c r="K5298" s="167"/>
      <c r="L5298" s="168" t="s">
        <v>749</v>
      </c>
      <c r="M5298" s="168" t="s">
        <v>53</v>
      </c>
    </row>
    <row r="5299" spans="1:13" s="169" customFormat="1" x14ac:dyDescent="0.4">
      <c r="A5299" s="161" t="s">
        <v>2447</v>
      </c>
      <c r="B5299" s="161"/>
      <c r="C5299" s="162" t="s">
        <v>4259</v>
      </c>
      <c r="D5299" s="163">
        <v>45924</v>
      </c>
      <c r="E5299" s="164">
        <v>45930</v>
      </c>
      <c r="F5299" s="165">
        <v>200</v>
      </c>
      <c r="G5299" s="166" t="s">
        <v>4260</v>
      </c>
      <c r="H5299" s="161" t="s">
        <v>4262</v>
      </c>
      <c r="I5299" s="161" t="s">
        <v>6340</v>
      </c>
      <c r="J5299" s="161" t="s">
        <v>52</v>
      </c>
      <c r="K5299" s="167"/>
      <c r="L5299" s="168" t="s">
        <v>749</v>
      </c>
      <c r="M5299" s="168" t="s">
        <v>53</v>
      </c>
    </row>
    <row r="5300" spans="1:13" s="169" customFormat="1" x14ac:dyDescent="0.4">
      <c r="A5300" s="161" t="s">
        <v>1894</v>
      </c>
      <c r="B5300" s="161"/>
      <c r="C5300" s="162" t="s">
        <v>1897</v>
      </c>
      <c r="D5300" s="163">
        <v>45924</v>
      </c>
      <c r="E5300" s="164">
        <v>45930</v>
      </c>
      <c r="F5300" s="165">
        <v>1275</v>
      </c>
      <c r="G5300" s="166">
        <v>112120801030</v>
      </c>
      <c r="H5300" s="161" t="s">
        <v>1895</v>
      </c>
      <c r="I5300" s="161" t="s">
        <v>2078</v>
      </c>
      <c r="J5300" s="161" t="s">
        <v>52</v>
      </c>
      <c r="K5300" s="167"/>
      <c r="L5300" s="168" t="s">
        <v>749</v>
      </c>
      <c r="M5300" s="168" t="s">
        <v>53</v>
      </c>
    </row>
    <row r="5301" spans="1:13" s="169" customFormat="1" x14ac:dyDescent="0.4">
      <c r="A5301" s="161" t="s">
        <v>4376</v>
      </c>
      <c r="B5301" s="161"/>
      <c r="C5301" s="162" t="s">
        <v>4377</v>
      </c>
      <c r="D5301" s="163"/>
      <c r="E5301" s="164">
        <v>45912</v>
      </c>
      <c r="F5301" s="165">
        <v>1980</v>
      </c>
      <c r="G5301" s="166" t="s">
        <v>4379</v>
      </c>
      <c r="H5301" s="161" t="s">
        <v>4380</v>
      </c>
      <c r="I5301" s="161" t="s">
        <v>6341</v>
      </c>
      <c r="J5301" s="161" t="s">
        <v>52</v>
      </c>
      <c r="K5301" s="167"/>
      <c r="L5301" s="168" t="s">
        <v>749</v>
      </c>
      <c r="M5301" s="168" t="s">
        <v>53</v>
      </c>
    </row>
    <row r="5302" spans="1:13" s="169" customFormat="1" x14ac:dyDescent="0.4">
      <c r="A5302" s="161" t="s">
        <v>4376</v>
      </c>
      <c r="B5302" s="161"/>
      <c r="C5302" s="162" t="s">
        <v>4378</v>
      </c>
      <c r="D5302" s="163"/>
      <c r="E5302" s="164">
        <v>45923</v>
      </c>
      <c r="F5302" s="165">
        <v>3702</v>
      </c>
      <c r="G5302" s="166" t="s">
        <v>4379</v>
      </c>
      <c r="H5302" s="161" t="s">
        <v>4380</v>
      </c>
      <c r="I5302" s="161" t="s">
        <v>6341</v>
      </c>
      <c r="J5302" s="161" t="s">
        <v>52</v>
      </c>
      <c r="K5302" s="167"/>
      <c r="L5302" s="168" t="s">
        <v>749</v>
      </c>
      <c r="M5302" s="168" t="s">
        <v>53</v>
      </c>
    </row>
    <row r="5303" spans="1:13" s="169" customFormat="1" x14ac:dyDescent="0.4">
      <c r="A5303" s="161" t="s">
        <v>1894</v>
      </c>
      <c r="B5303" s="161"/>
      <c r="C5303" s="162" t="s">
        <v>1897</v>
      </c>
      <c r="D5303" s="163">
        <v>45924</v>
      </c>
      <c r="E5303" s="164">
        <v>45930</v>
      </c>
      <c r="F5303" s="165">
        <v>795.6</v>
      </c>
      <c r="G5303" s="166">
        <v>112120801030</v>
      </c>
      <c r="H5303" s="161" t="s">
        <v>1895</v>
      </c>
      <c r="I5303" s="161" t="s">
        <v>2368</v>
      </c>
      <c r="J5303" s="161" t="s">
        <v>513</v>
      </c>
      <c r="K5303" s="167"/>
      <c r="L5303" s="168" t="s">
        <v>746</v>
      </c>
      <c r="M5303" s="168" t="s">
        <v>53</v>
      </c>
    </row>
    <row r="5304" spans="1:13" s="169" customFormat="1" x14ac:dyDescent="0.4">
      <c r="A5304" s="161" t="s">
        <v>2099</v>
      </c>
      <c r="B5304" s="161"/>
      <c r="C5304" s="162" t="s">
        <v>4301</v>
      </c>
      <c r="D5304" s="163">
        <v>45896</v>
      </c>
      <c r="E5304" s="164">
        <v>45901</v>
      </c>
      <c r="F5304" s="165">
        <v>58.92</v>
      </c>
      <c r="G5304" s="166" t="s">
        <v>4311</v>
      </c>
      <c r="H5304" s="161" t="s">
        <v>4320</v>
      </c>
      <c r="I5304" s="161" t="s">
        <v>6342</v>
      </c>
      <c r="J5304" s="161" t="s">
        <v>689</v>
      </c>
      <c r="K5304" s="167"/>
      <c r="L5304" s="168" t="s">
        <v>746</v>
      </c>
      <c r="M5304" s="168" t="s">
        <v>335</v>
      </c>
    </row>
    <row r="5305" spans="1:13" s="169" customFormat="1" x14ac:dyDescent="0.4">
      <c r="A5305" s="161" t="s">
        <v>2012</v>
      </c>
      <c r="B5305" s="161"/>
      <c r="C5305" s="162" t="s">
        <v>4302</v>
      </c>
      <c r="D5305" s="163">
        <v>45901</v>
      </c>
      <c r="E5305" s="164">
        <v>45904</v>
      </c>
      <c r="F5305" s="165">
        <v>29.46</v>
      </c>
      <c r="G5305" s="166" t="s">
        <v>4311</v>
      </c>
      <c r="H5305" s="161" t="s">
        <v>4320</v>
      </c>
      <c r="I5305" s="161" t="s">
        <v>6343</v>
      </c>
      <c r="J5305" s="161" t="s">
        <v>775</v>
      </c>
      <c r="K5305" s="167"/>
      <c r="L5305" s="168" t="s">
        <v>746</v>
      </c>
      <c r="M5305" s="168" t="s">
        <v>774</v>
      </c>
    </row>
    <row r="5306" spans="1:13" s="169" customFormat="1" x14ac:dyDescent="0.4">
      <c r="A5306" s="161" t="s">
        <v>4295</v>
      </c>
      <c r="B5306" s="161"/>
      <c r="C5306" s="162" t="s">
        <v>4303</v>
      </c>
      <c r="D5306" s="163">
        <v>45901</v>
      </c>
      <c r="E5306" s="164">
        <v>45904</v>
      </c>
      <c r="F5306" s="165">
        <v>48.32</v>
      </c>
      <c r="G5306" s="166" t="s">
        <v>4311</v>
      </c>
      <c r="H5306" s="161" t="s">
        <v>4320</v>
      </c>
      <c r="I5306" s="161" t="s">
        <v>6344</v>
      </c>
      <c r="J5306" s="161" t="s">
        <v>515</v>
      </c>
      <c r="K5306" s="167"/>
      <c r="L5306" s="168" t="s">
        <v>746</v>
      </c>
      <c r="M5306" s="168" t="s">
        <v>385</v>
      </c>
    </row>
    <row r="5307" spans="1:13" s="169" customFormat="1" x14ac:dyDescent="0.4">
      <c r="A5307" s="161" t="s">
        <v>4296</v>
      </c>
      <c r="B5307" s="161" t="s">
        <v>4299</v>
      </c>
      <c r="C5307" s="162">
        <v>448636542025</v>
      </c>
      <c r="D5307" s="163">
        <v>45885</v>
      </c>
      <c r="E5307" s="164">
        <v>45911</v>
      </c>
      <c r="F5307" s="165">
        <v>3937.72</v>
      </c>
      <c r="G5307" s="166" t="s">
        <v>4312</v>
      </c>
      <c r="H5307" s="161" t="s">
        <v>4321</v>
      </c>
      <c r="I5307" s="161" t="s">
        <v>6345</v>
      </c>
      <c r="J5307" s="161" t="s">
        <v>682</v>
      </c>
      <c r="K5307" s="167"/>
      <c r="L5307" s="168" t="s">
        <v>746</v>
      </c>
      <c r="M5307" s="168" t="s">
        <v>313</v>
      </c>
    </row>
    <row r="5308" spans="1:13" s="169" customFormat="1" x14ac:dyDescent="0.4">
      <c r="A5308" s="161" t="s">
        <v>2041</v>
      </c>
      <c r="B5308" s="161"/>
      <c r="C5308" s="170" t="s">
        <v>4294</v>
      </c>
      <c r="D5308" s="163">
        <v>45911</v>
      </c>
      <c r="E5308" s="164">
        <v>45912</v>
      </c>
      <c r="F5308" s="165">
        <v>148390.78</v>
      </c>
      <c r="G5308" s="166" t="s">
        <v>2312</v>
      </c>
      <c r="H5308" s="161" t="s">
        <v>4388</v>
      </c>
      <c r="I5308" s="161" t="s">
        <v>4387</v>
      </c>
      <c r="J5308" s="161" t="s">
        <v>513</v>
      </c>
      <c r="K5308" s="167"/>
      <c r="L5308" s="168" t="s">
        <v>746</v>
      </c>
      <c r="M5308" s="168" t="s">
        <v>53</v>
      </c>
    </row>
    <row r="5309" spans="1:13" s="169" customFormat="1" x14ac:dyDescent="0.4">
      <c r="A5309" s="161" t="s">
        <v>4297</v>
      </c>
      <c r="B5309" s="161"/>
      <c r="C5309" s="162" t="s">
        <v>4304</v>
      </c>
      <c r="D5309" s="163">
        <v>45915</v>
      </c>
      <c r="E5309" s="164">
        <v>45915</v>
      </c>
      <c r="F5309" s="165">
        <v>1323</v>
      </c>
      <c r="G5309" s="166" t="s">
        <v>4313</v>
      </c>
      <c r="H5309" s="161" t="s">
        <v>4322</v>
      </c>
      <c r="I5309" s="161" t="s">
        <v>6346</v>
      </c>
      <c r="J5309" s="161" t="s">
        <v>513</v>
      </c>
      <c r="K5309" s="167"/>
      <c r="L5309" s="168" t="s">
        <v>746</v>
      </c>
      <c r="M5309" s="168" t="s">
        <v>53</v>
      </c>
    </row>
    <row r="5310" spans="1:13" s="169" customFormat="1" x14ac:dyDescent="0.4">
      <c r="A5310" s="161" t="s">
        <v>4297</v>
      </c>
      <c r="B5310" s="161"/>
      <c r="C5310" s="162" t="s">
        <v>4304</v>
      </c>
      <c r="D5310" s="163">
        <v>45915</v>
      </c>
      <c r="E5310" s="164">
        <v>45915</v>
      </c>
      <c r="F5310" s="165">
        <v>1323</v>
      </c>
      <c r="G5310" s="166" t="s">
        <v>4313</v>
      </c>
      <c r="H5310" s="161" t="s">
        <v>4322</v>
      </c>
      <c r="I5310" s="161" t="s">
        <v>6349</v>
      </c>
      <c r="J5310" s="161" t="s">
        <v>755</v>
      </c>
      <c r="K5310" s="167"/>
      <c r="L5310" s="168" t="s">
        <v>746</v>
      </c>
      <c r="M5310" s="168" t="s">
        <v>54</v>
      </c>
    </row>
    <row r="5311" spans="1:13" s="169" customFormat="1" x14ac:dyDescent="0.4">
      <c r="A5311" s="161" t="s">
        <v>4297</v>
      </c>
      <c r="B5311" s="161"/>
      <c r="C5311" s="162" t="s">
        <v>4304</v>
      </c>
      <c r="D5311" s="163">
        <v>45915</v>
      </c>
      <c r="E5311" s="164">
        <v>45915</v>
      </c>
      <c r="F5311" s="165">
        <v>13.3</v>
      </c>
      <c r="G5311" s="166" t="s">
        <v>4314</v>
      </c>
      <c r="H5311" s="161" t="s">
        <v>4323</v>
      </c>
      <c r="I5311" s="161" t="s">
        <v>6347</v>
      </c>
      <c r="J5311" s="161" t="s">
        <v>547</v>
      </c>
      <c r="K5311" s="167"/>
      <c r="L5311" s="168" t="s">
        <v>746</v>
      </c>
      <c r="M5311" s="168" t="s">
        <v>57</v>
      </c>
    </row>
    <row r="5312" spans="1:13" s="169" customFormat="1" x14ac:dyDescent="0.4">
      <c r="A5312" s="161" t="s">
        <v>4297</v>
      </c>
      <c r="B5312" s="161"/>
      <c r="C5312" s="162" t="s">
        <v>4304</v>
      </c>
      <c r="D5312" s="163">
        <v>45915</v>
      </c>
      <c r="E5312" s="164">
        <v>45915</v>
      </c>
      <c r="F5312" s="165">
        <v>10.64</v>
      </c>
      <c r="G5312" s="166" t="s">
        <v>4314</v>
      </c>
      <c r="H5312" s="161" t="s">
        <v>4323</v>
      </c>
      <c r="I5312" s="161" t="s">
        <v>6347</v>
      </c>
      <c r="J5312" s="161" t="s">
        <v>547</v>
      </c>
      <c r="K5312" s="167"/>
      <c r="L5312" s="168" t="s">
        <v>746</v>
      </c>
      <c r="M5312" s="168" t="s">
        <v>57</v>
      </c>
    </row>
    <row r="5313" spans="1:13" s="169" customFormat="1" x14ac:dyDescent="0.4">
      <c r="A5313" s="161" t="s">
        <v>4297</v>
      </c>
      <c r="B5313" s="161"/>
      <c r="C5313" s="162" t="s">
        <v>4304</v>
      </c>
      <c r="D5313" s="163">
        <v>45915</v>
      </c>
      <c r="E5313" s="164">
        <v>45915</v>
      </c>
      <c r="F5313" s="165">
        <v>10.6</v>
      </c>
      <c r="G5313" s="166" t="s">
        <v>4314</v>
      </c>
      <c r="H5313" s="161" t="s">
        <v>4323</v>
      </c>
      <c r="I5313" s="161" t="s">
        <v>6347</v>
      </c>
      <c r="J5313" s="161" t="s">
        <v>547</v>
      </c>
      <c r="K5313" s="167"/>
      <c r="L5313" s="168" t="s">
        <v>746</v>
      </c>
      <c r="M5313" s="168" t="s">
        <v>57</v>
      </c>
    </row>
    <row r="5314" spans="1:13" s="169" customFormat="1" x14ac:dyDescent="0.4">
      <c r="A5314" s="161" t="s">
        <v>4297</v>
      </c>
      <c r="B5314" s="161"/>
      <c r="C5314" s="162" t="s">
        <v>4304</v>
      </c>
      <c r="D5314" s="163">
        <v>45915</v>
      </c>
      <c r="E5314" s="164">
        <v>45915</v>
      </c>
      <c r="F5314" s="165">
        <v>12.1</v>
      </c>
      <c r="G5314" s="166" t="s">
        <v>4314</v>
      </c>
      <c r="H5314" s="161" t="s">
        <v>4323</v>
      </c>
      <c r="I5314" s="161" t="s">
        <v>6347</v>
      </c>
      <c r="J5314" s="161" t="s">
        <v>547</v>
      </c>
      <c r="K5314" s="167"/>
      <c r="L5314" s="168" t="s">
        <v>746</v>
      </c>
      <c r="M5314" s="168" t="s">
        <v>57</v>
      </c>
    </row>
    <row r="5315" spans="1:13" s="169" customFormat="1" x14ac:dyDescent="0.4">
      <c r="A5315" s="161" t="s">
        <v>4297</v>
      </c>
      <c r="B5315" s="161"/>
      <c r="C5315" s="162" t="s">
        <v>4304</v>
      </c>
      <c r="D5315" s="163">
        <v>45915</v>
      </c>
      <c r="E5315" s="164">
        <v>45915</v>
      </c>
      <c r="F5315" s="165">
        <v>361.13</v>
      </c>
      <c r="G5315" s="166" t="s">
        <v>4315</v>
      </c>
      <c r="H5315" s="161" t="s">
        <v>4324</v>
      </c>
      <c r="I5315" s="161" t="s">
        <v>6348</v>
      </c>
      <c r="J5315" s="161" t="s">
        <v>547</v>
      </c>
      <c r="K5315" s="167"/>
      <c r="L5315" s="168" t="s">
        <v>746</v>
      </c>
      <c r="M5315" s="168" t="s">
        <v>57</v>
      </c>
    </row>
    <row r="5316" spans="1:13" s="169" customFormat="1" x14ac:dyDescent="0.4">
      <c r="A5316" s="161" t="s">
        <v>4297</v>
      </c>
      <c r="B5316" s="161"/>
      <c r="C5316" s="162" t="s">
        <v>4304</v>
      </c>
      <c r="D5316" s="163">
        <v>45915</v>
      </c>
      <c r="E5316" s="164">
        <v>45915</v>
      </c>
      <c r="F5316" s="165">
        <v>15.3</v>
      </c>
      <c r="G5316" s="166" t="s">
        <v>4314</v>
      </c>
      <c r="H5316" s="161" t="s">
        <v>4323</v>
      </c>
      <c r="I5316" s="161" t="s">
        <v>6347</v>
      </c>
      <c r="J5316" s="161" t="s">
        <v>547</v>
      </c>
      <c r="K5316" s="167"/>
      <c r="L5316" s="168" t="s">
        <v>746</v>
      </c>
      <c r="M5316" s="168" t="s">
        <v>57</v>
      </c>
    </row>
    <row r="5317" spans="1:13" s="169" customFormat="1" x14ac:dyDescent="0.4">
      <c r="A5317" s="161" t="s">
        <v>4297</v>
      </c>
      <c r="B5317" s="161"/>
      <c r="C5317" s="162" t="s">
        <v>4304</v>
      </c>
      <c r="D5317" s="163">
        <v>45915</v>
      </c>
      <c r="E5317" s="164">
        <v>45915</v>
      </c>
      <c r="F5317" s="165">
        <v>12.1</v>
      </c>
      <c r="G5317" s="166" t="s">
        <v>4314</v>
      </c>
      <c r="H5317" s="161" t="s">
        <v>4323</v>
      </c>
      <c r="I5317" s="161" t="s">
        <v>6347</v>
      </c>
      <c r="J5317" s="161" t="s">
        <v>547</v>
      </c>
      <c r="K5317" s="167"/>
      <c r="L5317" s="168" t="s">
        <v>746</v>
      </c>
      <c r="M5317" s="168" t="s">
        <v>57</v>
      </c>
    </row>
    <row r="5318" spans="1:13" s="169" customFormat="1" x14ac:dyDescent="0.4">
      <c r="A5318" s="161" t="s">
        <v>4297</v>
      </c>
      <c r="B5318" s="161"/>
      <c r="C5318" s="162" t="s">
        <v>4304</v>
      </c>
      <c r="D5318" s="163">
        <v>45915</v>
      </c>
      <c r="E5318" s="164">
        <v>45915</v>
      </c>
      <c r="F5318" s="165">
        <v>6.36</v>
      </c>
      <c r="G5318" s="166" t="s">
        <v>4314</v>
      </c>
      <c r="H5318" s="161" t="s">
        <v>4323</v>
      </c>
      <c r="I5318" s="161" t="s">
        <v>6347</v>
      </c>
      <c r="J5318" s="161" t="s">
        <v>547</v>
      </c>
      <c r="K5318" s="167"/>
      <c r="L5318" s="168" t="s">
        <v>746</v>
      </c>
      <c r="M5318" s="168" t="s">
        <v>57</v>
      </c>
    </row>
    <row r="5319" spans="1:13" s="169" customFormat="1" x14ac:dyDescent="0.4">
      <c r="A5319" s="161" t="s">
        <v>4297</v>
      </c>
      <c r="B5319" s="161"/>
      <c r="C5319" s="162" t="s">
        <v>4304</v>
      </c>
      <c r="D5319" s="163">
        <v>45915</v>
      </c>
      <c r="E5319" s="164">
        <v>45915</v>
      </c>
      <c r="F5319" s="165">
        <v>9.1999999999999993</v>
      </c>
      <c r="G5319" s="166" t="s">
        <v>4314</v>
      </c>
      <c r="H5319" s="161" t="s">
        <v>4323</v>
      </c>
      <c r="I5319" s="161" t="s">
        <v>6347</v>
      </c>
      <c r="J5319" s="161" t="s">
        <v>547</v>
      </c>
      <c r="K5319" s="167"/>
      <c r="L5319" s="168" t="s">
        <v>746</v>
      </c>
      <c r="M5319" s="168" t="s">
        <v>57</v>
      </c>
    </row>
    <row r="5320" spans="1:13" s="169" customFormat="1" x14ac:dyDescent="0.4">
      <c r="A5320" s="161" t="s">
        <v>4297</v>
      </c>
      <c r="B5320" s="161"/>
      <c r="C5320" s="162" t="s">
        <v>4304</v>
      </c>
      <c r="D5320" s="163">
        <v>45915</v>
      </c>
      <c r="E5320" s="164">
        <v>45915</v>
      </c>
      <c r="F5320" s="165">
        <v>7.51</v>
      </c>
      <c r="G5320" s="166" t="s">
        <v>4314</v>
      </c>
      <c r="H5320" s="161" t="s">
        <v>4323</v>
      </c>
      <c r="I5320" s="161" t="s">
        <v>6347</v>
      </c>
      <c r="J5320" s="161" t="s">
        <v>547</v>
      </c>
      <c r="K5320" s="167"/>
      <c r="L5320" s="168" t="s">
        <v>746</v>
      </c>
      <c r="M5320" s="168" t="s">
        <v>57</v>
      </c>
    </row>
    <row r="5321" spans="1:13" s="169" customFormat="1" x14ac:dyDescent="0.4">
      <c r="A5321" s="161" t="s">
        <v>4297</v>
      </c>
      <c r="B5321" s="161"/>
      <c r="C5321" s="162" t="s">
        <v>4304</v>
      </c>
      <c r="D5321" s="163">
        <v>45915</v>
      </c>
      <c r="E5321" s="164">
        <v>45915</v>
      </c>
      <c r="F5321" s="165">
        <v>6.36</v>
      </c>
      <c r="G5321" s="166" t="s">
        <v>4314</v>
      </c>
      <c r="H5321" s="161" t="s">
        <v>4323</v>
      </c>
      <c r="I5321" s="161" t="s">
        <v>6347</v>
      </c>
      <c r="J5321" s="161" t="s">
        <v>547</v>
      </c>
      <c r="K5321" s="167"/>
      <c r="L5321" s="168" t="s">
        <v>746</v>
      </c>
      <c r="M5321" s="168" t="s">
        <v>57</v>
      </c>
    </row>
    <row r="5322" spans="1:13" s="169" customFormat="1" x14ac:dyDescent="0.4">
      <c r="A5322" s="161" t="s">
        <v>4297</v>
      </c>
      <c r="B5322" s="161"/>
      <c r="C5322" s="162" t="s">
        <v>4304</v>
      </c>
      <c r="D5322" s="163">
        <v>45915</v>
      </c>
      <c r="E5322" s="164">
        <v>45915</v>
      </c>
      <c r="F5322" s="165">
        <v>882</v>
      </c>
      <c r="G5322" s="166" t="s">
        <v>4313</v>
      </c>
      <c r="H5322" s="161" t="s">
        <v>4322</v>
      </c>
      <c r="I5322" s="161" t="s">
        <v>6349</v>
      </c>
      <c r="J5322" s="161" t="s">
        <v>755</v>
      </c>
      <c r="K5322" s="167"/>
      <c r="L5322" s="168" t="s">
        <v>746</v>
      </c>
      <c r="M5322" s="168" t="s">
        <v>54</v>
      </c>
    </row>
    <row r="5323" spans="1:13" s="169" customFormat="1" x14ac:dyDescent="0.4">
      <c r="A5323" s="161" t="s">
        <v>4297</v>
      </c>
      <c r="B5323" s="161"/>
      <c r="C5323" s="162" t="s">
        <v>4304</v>
      </c>
      <c r="D5323" s="163">
        <v>45915</v>
      </c>
      <c r="E5323" s="164">
        <v>45915</v>
      </c>
      <c r="F5323" s="165">
        <v>441</v>
      </c>
      <c r="G5323" s="166" t="s">
        <v>4313</v>
      </c>
      <c r="H5323" s="161" t="s">
        <v>4322</v>
      </c>
      <c r="I5323" s="161" t="s">
        <v>6350</v>
      </c>
      <c r="J5323" s="161" t="s">
        <v>545</v>
      </c>
      <c r="K5323" s="167"/>
      <c r="L5323" s="168" t="s">
        <v>746</v>
      </c>
      <c r="M5323" s="168" t="s">
        <v>786</v>
      </c>
    </row>
    <row r="5324" spans="1:13" s="169" customFormat="1" x14ac:dyDescent="0.4">
      <c r="A5324" s="161" t="s">
        <v>4297</v>
      </c>
      <c r="B5324" s="161"/>
      <c r="C5324" s="162" t="s">
        <v>4304</v>
      </c>
      <c r="D5324" s="163">
        <v>45915</v>
      </c>
      <c r="E5324" s="164">
        <v>45915</v>
      </c>
      <c r="F5324" s="165">
        <v>359.8</v>
      </c>
      <c r="G5324" s="166" t="s">
        <v>4315</v>
      </c>
      <c r="H5324" s="161" t="s">
        <v>4324</v>
      </c>
      <c r="I5324" s="161" t="s">
        <v>6348</v>
      </c>
      <c r="J5324" s="161" t="s">
        <v>547</v>
      </c>
      <c r="K5324" s="167"/>
      <c r="L5324" s="168" t="s">
        <v>746</v>
      </c>
      <c r="M5324" s="168" t="s">
        <v>57</v>
      </c>
    </row>
    <row r="5325" spans="1:13" s="169" customFormat="1" x14ac:dyDescent="0.4">
      <c r="A5325" s="161" t="s">
        <v>4297</v>
      </c>
      <c r="B5325" s="161"/>
      <c r="C5325" s="162" t="s">
        <v>4304</v>
      </c>
      <c r="D5325" s="163">
        <v>45915</v>
      </c>
      <c r="E5325" s="164">
        <v>45915</v>
      </c>
      <c r="F5325" s="165">
        <v>882</v>
      </c>
      <c r="G5325" s="166" t="s">
        <v>4313</v>
      </c>
      <c r="H5325" s="161" t="s">
        <v>4322</v>
      </c>
      <c r="I5325" s="161" t="s">
        <v>6349</v>
      </c>
      <c r="J5325" s="161" t="s">
        <v>755</v>
      </c>
      <c r="K5325" s="167"/>
      <c r="L5325" s="168" t="s">
        <v>746</v>
      </c>
      <c r="M5325" s="168" t="s">
        <v>54</v>
      </c>
    </row>
    <row r="5326" spans="1:13" s="169" customFormat="1" x14ac:dyDescent="0.4">
      <c r="A5326" s="161" t="s">
        <v>4297</v>
      </c>
      <c r="B5326" s="161"/>
      <c r="C5326" s="162" t="s">
        <v>4304</v>
      </c>
      <c r="D5326" s="163">
        <v>45915</v>
      </c>
      <c r="E5326" s="164">
        <v>45915</v>
      </c>
      <c r="F5326" s="165">
        <v>1323</v>
      </c>
      <c r="G5326" s="166" t="s">
        <v>4313</v>
      </c>
      <c r="H5326" s="161" t="s">
        <v>4322</v>
      </c>
      <c r="I5326" s="161" t="s">
        <v>6349</v>
      </c>
      <c r="J5326" s="161" t="s">
        <v>755</v>
      </c>
      <c r="K5326" s="167"/>
      <c r="L5326" s="168" t="s">
        <v>746</v>
      </c>
      <c r="M5326" s="168" t="s">
        <v>54</v>
      </c>
    </row>
    <row r="5327" spans="1:13" s="169" customFormat="1" x14ac:dyDescent="0.4">
      <c r="A5327" s="161" t="s">
        <v>4297</v>
      </c>
      <c r="B5327" s="161"/>
      <c r="C5327" s="162" t="s">
        <v>4304</v>
      </c>
      <c r="D5327" s="163">
        <v>45915</v>
      </c>
      <c r="E5327" s="164">
        <v>45915</v>
      </c>
      <c r="F5327" s="165">
        <v>441</v>
      </c>
      <c r="G5327" s="166" t="s">
        <v>4313</v>
      </c>
      <c r="H5327" s="161" t="s">
        <v>4322</v>
      </c>
      <c r="I5327" s="161" t="s">
        <v>6953</v>
      </c>
      <c r="J5327" s="161" t="s">
        <v>547</v>
      </c>
      <c r="K5327" s="167"/>
      <c r="L5327" s="168" t="s">
        <v>746</v>
      </c>
      <c r="M5327" s="168" t="s">
        <v>57</v>
      </c>
    </row>
    <row r="5328" spans="1:13" s="169" customFormat="1" x14ac:dyDescent="0.4">
      <c r="A5328" s="161" t="s">
        <v>4297</v>
      </c>
      <c r="B5328" s="161"/>
      <c r="C5328" s="162" t="s">
        <v>4304</v>
      </c>
      <c r="D5328" s="163">
        <v>45915</v>
      </c>
      <c r="E5328" s="164">
        <v>45915</v>
      </c>
      <c r="F5328" s="165">
        <v>10.64</v>
      </c>
      <c r="G5328" s="166" t="s">
        <v>4314</v>
      </c>
      <c r="H5328" s="161" t="s">
        <v>4323</v>
      </c>
      <c r="I5328" s="161" t="s">
        <v>6347</v>
      </c>
      <c r="J5328" s="161" t="s">
        <v>547</v>
      </c>
      <c r="K5328" s="167"/>
      <c r="L5328" s="168" t="s">
        <v>746</v>
      </c>
      <c r="M5328" s="168" t="s">
        <v>57</v>
      </c>
    </row>
    <row r="5329" spans="1:13" s="169" customFormat="1" x14ac:dyDescent="0.4">
      <c r="A5329" s="161" t="s">
        <v>4297</v>
      </c>
      <c r="B5329" s="161"/>
      <c r="C5329" s="162" t="s">
        <v>4304</v>
      </c>
      <c r="D5329" s="163">
        <v>45915</v>
      </c>
      <c r="E5329" s="164">
        <v>45915</v>
      </c>
      <c r="F5329" s="165">
        <v>1323</v>
      </c>
      <c r="G5329" s="166" t="s">
        <v>4313</v>
      </c>
      <c r="H5329" s="161" t="s">
        <v>4322</v>
      </c>
      <c r="I5329" s="161" t="s">
        <v>6954</v>
      </c>
      <c r="J5329" s="161" t="s">
        <v>658</v>
      </c>
      <c r="K5329" s="167"/>
      <c r="L5329" s="168" t="s">
        <v>746</v>
      </c>
      <c r="M5329" s="168" t="s">
        <v>767</v>
      </c>
    </row>
    <row r="5330" spans="1:13" s="169" customFormat="1" x14ac:dyDescent="0.4">
      <c r="A5330" s="161" t="s">
        <v>4297</v>
      </c>
      <c r="B5330" s="161"/>
      <c r="C5330" s="162" t="s">
        <v>4304</v>
      </c>
      <c r="D5330" s="163">
        <v>45915</v>
      </c>
      <c r="E5330" s="164">
        <v>45915</v>
      </c>
      <c r="F5330" s="165">
        <v>9.1999999999999993</v>
      </c>
      <c r="G5330" s="166" t="s">
        <v>4314</v>
      </c>
      <c r="H5330" s="161" t="s">
        <v>4323</v>
      </c>
      <c r="I5330" s="161" t="s">
        <v>6347</v>
      </c>
      <c r="J5330" s="161" t="s">
        <v>547</v>
      </c>
      <c r="K5330" s="167"/>
      <c r="L5330" s="168" t="s">
        <v>746</v>
      </c>
      <c r="M5330" s="168" t="s">
        <v>57</v>
      </c>
    </row>
    <row r="5331" spans="1:13" s="169" customFormat="1" x14ac:dyDescent="0.4">
      <c r="A5331" s="161" t="s">
        <v>4297</v>
      </c>
      <c r="B5331" s="161"/>
      <c r="C5331" s="162" t="s">
        <v>4305</v>
      </c>
      <c r="D5331" s="163">
        <v>45915</v>
      </c>
      <c r="E5331" s="164">
        <v>45915</v>
      </c>
      <c r="F5331" s="165">
        <v>5.2</v>
      </c>
      <c r="G5331" s="166" t="s">
        <v>4316</v>
      </c>
      <c r="H5331" s="161" t="s">
        <v>4325</v>
      </c>
      <c r="I5331" s="161" t="s">
        <v>6351</v>
      </c>
      <c r="J5331" s="161" t="s">
        <v>754</v>
      </c>
      <c r="K5331" s="167"/>
      <c r="L5331" s="168" t="s">
        <v>746</v>
      </c>
      <c r="M5331" s="168" t="s">
        <v>753</v>
      </c>
    </row>
    <row r="5332" spans="1:13" s="169" customFormat="1" x14ac:dyDescent="0.4">
      <c r="A5332" s="161" t="s">
        <v>4297</v>
      </c>
      <c r="B5332" s="161"/>
      <c r="C5332" s="162" t="s">
        <v>4305</v>
      </c>
      <c r="D5332" s="163">
        <v>45915</v>
      </c>
      <c r="E5332" s="164">
        <v>45915</v>
      </c>
      <c r="F5332" s="165">
        <v>36.9</v>
      </c>
      <c r="G5332" s="166" t="s">
        <v>4317</v>
      </c>
      <c r="H5332" s="161" t="s">
        <v>4326</v>
      </c>
      <c r="I5332" s="161" t="s">
        <v>6352</v>
      </c>
      <c r="J5332" s="161" t="s">
        <v>754</v>
      </c>
      <c r="K5332" s="167"/>
      <c r="L5332" s="168" t="s">
        <v>746</v>
      </c>
      <c r="M5332" s="168" t="s">
        <v>753</v>
      </c>
    </row>
    <row r="5333" spans="1:13" s="169" customFormat="1" x14ac:dyDescent="0.4">
      <c r="A5333" s="161" t="s">
        <v>4297</v>
      </c>
      <c r="B5333" s="161"/>
      <c r="C5333" s="162" t="s">
        <v>4305</v>
      </c>
      <c r="D5333" s="163">
        <v>45915</v>
      </c>
      <c r="E5333" s="164">
        <v>45915</v>
      </c>
      <c r="F5333" s="165">
        <v>309.89999999999998</v>
      </c>
      <c r="G5333" s="166" t="s">
        <v>4318</v>
      </c>
      <c r="H5333" s="161" t="s">
        <v>4327</v>
      </c>
      <c r="I5333" s="161" t="s">
        <v>6353</v>
      </c>
      <c r="J5333" s="161" t="s">
        <v>754</v>
      </c>
      <c r="K5333" s="167"/>
      <c r="L5333" s="168" t="s">
        <v>746</v>
      </c>
      <c r="M5333" s="168" t="s">
        <v>753</v>
      </c>
    </row>
    <row r="5334" spans="1:13" s="169" customFormat="1" x14ac:dyDescent="0.4">
      <c r="A5334" s="161" t="s">
        <v>4297</v>
      </c>
      <c r="B5334" s="161"/>
      <c r="C5334" s="162" t="s">
        <v>4305</v>
      </c>
      <c r="D5334" s="163">
        <v>45915</v>
      </c>
      <c r="E5334" s="164">
        <v>45915</v>
      </c>
      <c r="F5334" s="165">
        <v>40.75</v>
      </c>
      <c r="G5334" s="166" t="s">
        <v>4317</v>
      </c>
      <c r="H5334" s="161" t="s">
        <v>4326</v>
      </c>
      <c r="I5334" s="161" t="s">
        <v>6352</v>
      </c>
      <c r="J5334" s="161" t="s">
        <v>754</v>
      </c>
      <c r="K5334" s="167"/>
      <c r="L5334" s="168" t="s">
        <v>746</v>
      </c>
      <c r="M5334" s="168" t="s">
        <v>753</v>
      </c>
    </row>
    <row r="5335" spans="1:13" s="169" customFormat="1" x14ac:dyDescent="0.4">
      <c r="A5335" s="161" t="s">
        <v>4297</v>
      </c>
      <c r="B5335" s="161"/>
      <c r="C5335" s="162" t="s">
        <v>4305</v>
      </c>
      <c r="D5335" s="163">
        <v>45915</v>
      </c>
      <c r="E5335" s="164">
        <v>45915</v>
      </c>
      <c r="F5335" s="165">
        <v>10.4</v>
      </c>
      <c r="G5335" s="166" t="s">
        <v>4316</v>
      </c>
      <c r="H5335" s="161" t="s">
        <v>4325</v>
      </c>
      <c r="I5335" s="161" t="s">
        <v>6351</v>
      </c>
      <c r="J5335" s="161" t="s">
        <v>754</v>
      </c>
      <c r="K5335" s="167"/>
      <c r="L5335" s="168" t="s">
        <v>746</v>
      </c>
      <c r="M5335" s="168" t="s">
        <v>753</v>
      </c>
    </row>
    <row r="5336" spans="1:13" s="169" customFormat="1" x14ac:dyDescent="0.4">
      <c r="A5336" s="161" t="s">
        <v>4297</v>
      </c>
      <c r="B5336" s="161"/>
      <c r="C5336" s="162" t="s">
        <v>4305</v>
      </c>
      <c r="D5336" s="163">
        <v>45915</v>
      </c>
      <c r="E5336" s="164">
        <v>45915</v>
      </c>
      <c r="F5336" s="165">
        <v>1036</v>
      </c>
      <c r="G5336" s="166" t="s">
        <v>4313</v>
      </c>
      <c r="H5336" s="161" t="s">
        <v>4322</v>
      </c>
      <c r="I5336" s="161" t="s">
        <v>6354</v>
      </c>
      <c r="J5336" s="161" t="s">
        <v>754</v>
      </c>
      <c r="K5336" s="167"/>
      <c r="L5336" s="168" t="s">
        <v>746</v>
      </c>
      <c r="M5336" s="168" t="s">
        <v>753</v>
      </c>
    </row>
    <row r="5337" spans="1:13" s="169" customFormat="1" x14ac:dyDescent="0.4">
      <c r="A5337" s="161" t="s">
        <v>4297</v>
      </c>
      <c r="B5337" s="161"/>
      <c r="C5337" s="162" t="s">
        <v>4305</v>
      </c>
      <c r="D5337" s="163">
        <v>45915</v>
      </c>
      <c r="E5337" s="164">
        <v>45915</v>
      </c>
      <c r="F5337" s="165">
        <v>5.2</v>
      </c>
      <c r="G5337" s="166" t="s">
        <v>4316</v>
      </c>
      <c r="H5337" s="161" t="s">
        <v>4325</v>
      </c>
      <c r="I5337" s="161" t="s">
        <v>6351</v>
      </c>
      <c r="J5337" s="161" t="s">
        <v>754</v>
      </c>
      <c r="K5337" s="167"/>
      <c r="L5337" s="168" t="s">
        <v>746</v>
      </c>
      <c r="M5337" s="168" t="s">
        <v>753</v>
      </c>
    </row>
    <row r="5338" spans="1:13" s="169" customFormat="1" x14ac:dyDescent="0.4">
      <c r="A5338" s="161" t="s">
        <v>4297</v>
      </c>
      <c r="B5338" s="161"/>
      <c r="C5338" s="162" t="s">
        <v>4305</v>
      </c>
      <c r="D5338" s="163">
        <v>45915</v>
      </c>
      <c r="E5338" s="164">
        <v>45915</v>
      </c>
      <c r="F5338" s="165">
        <v>1036</v>
      </c>
      <c r="G5338" s="166" t="s">
        <v>4313</v>
      </c>
      <c r="H5338" s="161" t="s">
        <v>4322</v>
      </c>
      <c r="I5338" s="161" t="s">
        <v>6354</v>
      </c>
      <c r="J5338" s="161" t="s">
        <v>754</v>
      </c>
      <c r="K5338" s="167"/>
      <c r="L5338" s="168" t="s">
        <v>746</v>
      </c>
      <c r="M5338" s="168" t="s">
        <v>753</v>
      </c>
    </row>
    <row r="5339" spans="1:13" s="169" customFormat="1" x14ac:dyDescent="0.4">
      <c r="A5339" s="161" t="s">
        <v>4297</v>
      </c>
      <c r="B5339" s="161"/>
      <c r="C5339" s="162" t="s">
        <v>4305</v>
      </c>
      <c r="D5339" s="163">
        <v>45915</v>
      </c>
      <c r="E5339" s="164">
        <v>45915</v>
      </c>
      <c r="F5339" s="165">
        <v>26.31</v>
      </c>
      <c r="G5339" s="166" t="s">
        <v>4317</v>
      </c>
      <c r="H5339" s="161" t="s">
        <v>4326</v>
      </c>
      <c r="I5339" s="161" t="s">
        <v>6352</v>
      </c>
      <c r="J5339" s="161" t="s">
        <v>754</v>
      </c>
      <c r="K5339" s="167"/>
      <c r="L5339" s="168" t="s">
        <v>746</v>
      </c>
      <c r="M5339" s="168" t="s">
        <v>753</v>
      </c>
    </row>
    <row r="5340" spans="1:13" s="169" customFormat="1" x14ac:dyDescent="0.4">
      <c r="A5340" s="161" t="s">
        <v>4297</v>
      </c>
      <c r="B5340" s="161"/>
      <c r="C5340" s="162" t="s">
        <v>4305</v>
      </c>
      <c r="D5340" s="163">
        <v>45915</v>
      </c>
      <c r="E5340" s="164">
        <v>45915</v>
      </c>
      <c r="F5340" s="165">
        <v>39.51</v>
      </c>
      <c r="G5340" s="166" t="s">
        <v>4317</v>
      </c>
      <c r="H5340" s="161" t="s">
        <v>4326</v>
      </c>
      <c r="I5340" s="161" t="s">
        <v>6352</v>
      </c>
      <c r="J5340" s="161" t="s">
        <v>754</v>
      </c>
      <c r="K5340" s="167"/>
      <c r="L5340" s="168" t="s">
        <v>746</v>
      </c>
      <c r="M5340" s="168" t="s">
        <v>753</v>
      </c>
    </row>
    <row r="5341" spans="1:13" s="169" customFormat="1" x14ac:dyDescent="0.4">
      <c r="A5341" s="161" t="s">
        <v>4297</v>
      </c>
      <c r="B5341" s="161"/>
      <c r="C5341" s="162" t="s">
        <v>4305</v>
      </c>
      <c r="D5341" s="163">
        <v>45915</v>
      </c>
      <c r="E5341" s="164">
        <v>45915</v>
      </c>
      <c r="F5341" s="165">
        <v>5.2</v>
      </c>
      <c r="G5341" s="166" t="s">
        <v>4316</v>
      </c>
      <c r="H5341" s="161" t="s">
        <v>4325</v>
      </c>
      <c r="I5341" s="161" t="s">
        <v>6351</v>
      </c>
      <c r="J5341" s="161" t="s">
        <v>754</v>
      </c>
      <c r="K5341" s="167"/>
      <c r="L5341" s="168" t="s">
        <v>746</v>
      </c>
      <c r="M5341" s="168" t="s">
        <v>753</v>
      </c>
    </row>
    <row r="5342" spans="1:13" s="169" customFormat="1" x14ac:dyDescent="0.4">
      <c r="A5342" s="161" t="s">
        <v>4297</v>
      </c>
      <c r="B5342" s="161"/>
      <c r="C5342" s="162" t="s">
        <v>4305</v>
      </c>
      <c r="D5342" s="163">
        <v>45915</v>
      </c>
      <c r="E5342" s="164">
        <v>45915</v>
      </c>
      <c r="F5342" s="165">
        <v>36.32</v>
      </c>
      <c r="G5342" s="166" t="s">
        <v>4317</v>
      </c>
      <c r="H5342" s="161" t="s">
        <v>4326</v>
      </c>
      <c r="I5342" s="161" t="s">
        <v>6352</v>
      </c>
      <c r="J5342" s="161" t="s">
        <v>754</v>
      </c>
      <c r="K5342" s="167"/>
      <c r="L5342" s="168" t="s">
        <v>746</v>
      </c>
      <c r="M5342" s="168" t="s">
        <v>753</v>
      </c>
    </row>
    <row r="5343" spans="1:13" s="169" customFormat="1" x14ac:dyDescent="0.4">
      <c r="A5343" s="161" t="s">
        <v>4297</v>
      </c>
      <c r="B5343" s="161"/>
      <c r="C5343" s="162" t="s">
        <v>4305</v>
      </c>
      <c r="D5343" s="163">
        <v>45915</v>
      </c>
      <c r="E5343" s="164">
        <v>45915</v>
      </c>
      <c r="F5343" s="165">
        <v>27.49</v>
      </c>
      <c r="G5343" s="166" t="s">
        <v>4317</v>
      </c>
      <c r="H5343" s="161" t="s">
        <v>4326</v>
      </c>
      <c r="I5343" s="161" t="s">
        <v>6352</v>
      </c>
      <c r="J5343" s="161" t="s">
        <v>754</v>
      </c>
      <c r="K5343" s="167"/>
      <c r="L5343" s="168" t="s">
        <v>746</v>
      </c>
      <c r="M5343" s="168" t="s">
        <v>753</v>
      </c>
    </row>
    <row r="5344" spans="1:13" s="169" customFormat="1" x14ac:dyDescent="0.4">
      <c r="A5344" s="161" t="s">
        <v>4297</v>
      </c>
      <c r="B5344" s="161"/>
      <c r="C5344" s="162" t="s">
        <v>4305</v>
      </c>
      <c r="D5344" s="163">
        <v>45915</v>
      </c>
      <c r="E5344" s="164">
        <v>45915</v>
      </c>
      <c r="F5344" s="165">
        <v>5.2</v>
      </c>
      <c r="G5344" s="166" t="s">
        <v>4316</v>
      </c>
      <c r="H5344" s="161" t="s">
        <v>4325</v>
      </c>
      <c r="I5344" s="161" t="s">
        <v>6351</v>
      </c>
      <c r="J5344" s="161" t="s">
        <v>754</v>
      </c>
      <c r="K5344" s="167"/>
      <c r="L5344" s="168" t="s">
        <v>746</v>
      </c>
      <c r="M5344" s="168" t="s">
        <v>753</v>
      </c>
    </row>
    <row r="5345" spans="1:13" s="169" customFormat="1" x14ac:dyDescent="0.4">
      <c r="A5345" s="161" t="s">
        <v>4297</v>
      </c>
      <c r="B5345" s="161"/>
      <c r="C5345" s="162" t="s">
        <v>4305</v>
      </c>
      <c r="D5345" s="163">
        <v>45915</v>
      </c>
      <c r="E5345" s="164">
        <v>45915</v>
      </c>
      <c r="F5345" s="165">
        <v>18.28</v>
      </c>
      <c r="G5345" s="166" t="s">
        <v>4317</v>
      </c>
      <c r="H5345" s="161" t="s">
        <v>4326</v>
      </c>
      <c r="I5345" s="161" t="s">
        <v>6352</v>
      </c>
      <c r="J5345" s="161" t="s">
        <v>754</v>
      </c>
      <c r="K5345" s="167"/>
      <c r="L5345" s="168" t="s">
        <v>746</v>
      </c>
      <c r="M5345" s="168" t="s">
        <v>753</v>
      </c>
    </row>
    <row r="5346" spans="1:13" s="169" customFormat="1" x14ac:dyDescent="0.4">
      <c r="A5346" s="161" t="s">
        <v>4297</v>
      </c>
      <c r="B5346" s="161"/>
      <c r="C5346" s="162" t="s">
        <v>4305</v>
      </c>
      <c r="D5346" s="163">
        <v>45915</v>
      </c>
      <c r="E5346" s="164">
        <v>45915</v>
      </c>
      <c r="F5346" s="165">
        <v>5.2</v>
      </c>
      <c r="G5346" s="166" t="s">
        <v>4316</v>
      </c>
      <c r="H5346" s="161" t="s">
        <v>4325</v>
      </c>
      <c r="I5346" s="161" t="s">
        <v>6351</v>
      </c>
      <c r="J5346" s="161" t="s">
        <v>754</v>
      </c>
      <c r="K5346" s="167"/>
      <c r="L5346" s="168" t="s">
        <v>746</v>
      </c>
      <c r="M5346" s="168" t="s">
        <v>753</v>
      </c>
    </row>
    <row r="5347" spans="1:13" s="169" customFormat="1" x14ac:dyDescent="0.4">
      <c r="A5347" s="161" t="s">
        <v>4297</v>
      </c>
      <c r="B5347" s="161"/>
      <c r="C5347" s="162" t="s">
        <v>4305</v>
      </c>
      <c r="D5347" s="163">
        <v>45915</v>
      </c>
      <c r="E5347" s="164">
        <v>45915</v>
      </c>
      <c r="F5347" s="165">
        <v>5.2</v>
      </c>
      <c r="G5347" s="166" t="s">
        <v>4316</v>
      </c>
      <c r="H5347" s="161" t="s">
        <v>4325</v>
      </c>
      <c r="I5347" s="161" t="s">
        <v>6351</v>
      </c>
      <c r="J5347" s="161" t="s">
        <v>754</v>
      </c>
      <c r="K5347" s="167"/>
      <c r="L5347" s="168" t="s">
        <v>746</v>
      </c>
      <c r="M5347" s="168" t="s">
        <v>753</v>
      </c>
    </row>
    <row r="5348" spans="1:13" s="169" customFormat="1" x14ac:dyDescent="0.4">
      <c r="A5348" s="161" t="s">
        <v>2149</v>
      </c>
      <c r="B5348" s="161"/>
      <c r="C5348" s="162" t="s">
        <v>4306</v>
      </c>
      <c r="D5348" s="163">
        <v>45911</v>
      </c>
      <c r="E5348" s="164">
        <v>45916</v>
      </c>
      <c r="F5348" s="165">
        <v>66</v>
      </c>
      <c r="G5348" s="166" t="s">
        <v>4319</v>
      </c>
      <c r="H5348" s="161" t="s">
        <v>4328</v>
      </c>
      <c r="I5348" s="161" t="s">
        <v>6355</v>
      </c>
      <c r="J5348" s="161" t="s">
        <v>576</v>
      </c>
      <c r="K5348" s="167"/>
      <c r="L5348" s="168" t="s">
        <v>746</v>
      </c>
      <c r="M5348" s="168" t="s">
        <v>95</v>
      </c>
    </row>
    <row r="5349" spans="1:13" s="169" customFormat="1" x14ac:dyDescent="0.4">
      <c r="A5349" s="161" t="s">
        <v>2011</v>
      </c>
      <c r="B5349" s="161"/>
      <c r="C5349" s="162" t="s">
        <v>4307</v>
      </c>
      <c r="D5349" s="163">
        <v>45888</v>
      </c>
      <c r="E5349" s="164">
        <v>45919</v>
      </c>
      <c r="F5349" s="165">
        <v>0.51</v>
      </c>
      <c r="G5349" s="166" t="s">
        <v>2263</v>
      </c>
      <c r="H5349" s="161" t="s">
        <v>2009</v>
      </c>
      <c r="I5349" s="161" t="s">
        <v>6356</v>
      </c>
      <c r="J5349" s="161" t="s">
        <v>622</v>
      </c>
      <c r="K5349" s="167"/>
      <c r="L5349" s="168" t="s">
        <v>746</v>
      </c>
      <c r="M5349" s="168" t="s">
        <v>321</v>
      </c>
    </row>
    <row r="5350" spans="1:13" s="169" customFormat="1" x14ac:dyDescent="0.4">
      <c r="A5350" s="161" t="s">
        <v>2011</v>
      </c>
      <c r="B5350" s="161"/>
      <c r="C5350" s="162" t="s">
        <v>4307</v>
      </c>
      <c r="D5350" s="163">
        <v>45888</v>
      </c>
      <c r="E5350" s="164">
        <v>45919</v>
      </c>
      <c r="F5350" s="165">
        <v>0.33</v>
      </c>
      <c r="G5350" s="166" t="s">
        <v>2263</v>
      </c>
      <c r="H5350" s="161" t="s">
        <v>2009</v>
      </c>
      <c r="I5350" s="161" t="s">
        <v>6357</v>
      </c>
      <c r="J5350" s="161" t="s">
        <v>720</v>
      </c>
      <c r="K5350" s="167"/>
      <c r="L5350" s="168" t="s">
        <v>746</v>
      </c>
      <c r="M5350" s="168" t="s">
        <v>147</v>
      </c>
    </row>
    <row r="5351" spans="1:13" s="169" customFormat="1" x14ac:dyDescent="0.4">
      <c r="A5351" s="161" t="s">
        <v>2011</v>
      </c>
      <c r="B5351" s="161"/>
      <c r="C5351" s="162" t="s">
        <v>4307</v>
      </c>
      <c r="D5351" s="163">
        <v>45888</v>
      </c>
      <c r="E5351" s="164">
        <v>45919</v>
      </c>
      <c r="F5351" s="165">
        <v>0.84</v>
      </c>
      <c r="G5351" s="166" t="s">
        <v>2263</v>
      </c>
      <c r="H5351" s="161" t="s">
        <v>2009</v>
      </c>
      <c r="I5351" s="161" t="s">
        <v>6358</v>
      </c>
      <c r="J5351" s="161" t="s">
        <v>735</v>
      </c>
      <c r="K5351" s="167"/>
      <c r="L5351" s="168" t="s">
        <v>746</v>
      </c>
      <c r="M5351" s="168" t="s">
        <v>31</v>
      </c>
    </row>
    <row r="5352" spans="1:13" s="169" customFormat="1" x14ac:dyDescent="0.4">
      <c r="A5352" s="161" t="s">
        <v>2011</v>
      </c>
      <c r="B5352" s="161"/>
      <c r="C5352" s="162" t="s">
        <v>4307</v>
      </c>
      <c r="D5352" s="163">
        <v>45888</v>
      </c>
      <c r="E5352" s="164">
        <v>45919</v>
      </c>
      <c r="F5352" s="165">
        <v>0.37</v>
      </c>
      <c r="G5352" s="166" t="s">
        <v>2263</v>
      </c>
      <c r="H5352" s="161" t="s">
        <v>2009</v>
      </c>
      <c r="I5352" s="161" t="s">
        <v>6359</v>
      </c>
      <c r="J5352" s="161" t="s">
        <v>655</v>
      </c>
      <c r="K5352" s="167"/>
      <c r="L5352" s="168" t="s">
        <v>746</v>
      </c>
      <c r="M5352" s="168" t="s">
        <v>77</v>
      </c>
    </row>
    <row r="5353" spans="1:13" s="169" customFormat="1" x14ac:dyDescent="0.4">
      <c r="A5353" s="161" t="s">
        <v>2011</v>
      </c>
      <c r="B5353" s="161"/>
      <c r="C5353" s="162" t="s">
        <v>4307</v>
      </c>
      <c r="D5353" s="163">
        <v>45888</v>
      </c>
      <c r="E5353" s="164">
        <v>45919</v>
      </c>
      <c r="F5353" s="165">
        <v>0.33</v>
      </c>
      <c r="G5353" s="166" t="s">
        <v>2263</v>
      </c>
      <c r="H5353" s="161" t="s">
        <v>2009</v>
      </c>
      <c r="I5353" s="161" t="s">
        <v>6955</v>
      </c>
      <c r="J5353" s="161" t="s">
        <v>721</v>
      </c>
      <c r="K5353" s="167"/>
      <c r="L5353" s="168" t="s">
        <v>746</v>
      </c>
      <c r="M5353" s="168" t="s">
        <v>93</v>
      </c>
    </row>
    <row r="5354" spans="1:13" s="169" customFormat="1" x14ac:dyDescent="0.4">
      <c r="A5354" s="161" t="s">
        <v>2011</v>
      </c>
      <c r="B5354" s="161"/>
      <c r="C5354" s="162" t="s">
        <v>4307</v>
      </c>
      <c r="D5354" s="163">
        <v>45888</v>
      </c>
      <c r="E5354" s="164">
        <v>45919</v>
      </c>
      <c r="F5354" s="165">
        <v>0.42</v>
      </c>
      <c r="G5354" s="166" t="s">
        <v>2263</v>
      </c>
      <c r="H5354" s="161" t="s">
        <v>2009</v>
      </c>
      <c r="I5354" s="161" t="s">
        <v>6360</v>
      </c>
      <c r="J5354" s="161" t="s">
        <v>666</v>
      </c>
      <c r="K5354" s="167"/>
      <c r="L5354" s="168" t="s">
        <v>746</v>
      </c>
      <c r="M5354" s="168" t="s">
        <v>145</v>
      </c>
    </row>
    <row r="5355" spans="1:13" s="169" customFormat="1" x14ac:dyDescent="0.4">
      <c r="A5355" s="161" t="s">
        <v>2011</v>
      </c>
      <c r="B5355" s="161"/>
      <c r="C5355" s="162" t="s">
        <v>4307</v>
      </c>
      <c r="D5355" s="163">
        <v>45888</v>
      </c>
      <c r="E5355" s="164">
        <v>45919</v>
      </c>
      <c r="F5355" s="165">
        <v>4.66</v>
      </c>
      <c r="G5355" s="166" t="s">
        <v>2263</v>
      </c>
      <c r="H5355" s="161" t="s">
        <v>2009</v>
      </c>
      <c r="I5355" s="161" t="s">
        <v>6361</v>
      </c>
      <c r="J5355" s="161" t="s">
        <v>552</v>
      </c>
      <c r="K5355" s="167"/>
      <c r="L5355" s="168" t="s">
        <v>746</v>
      </c>
      <c r="M5355" s="168" t="s">
        <v>377</v>
      </c>
    </row>
    <row r="5356" spans="1:13" s="169" customFormat="1" x14ac:dyDescent="0.4">
      <c r="A5356" s="161" t="s">
        <v>2011</v>
      </c>
      <c r="B5356" s="161"/>
      <c r="C5356" s="162" t="s">
        <v>4307</v>
      </c>
      <c r="D5356" s="163">
        <v>45888</v>
      </c>
      <c r="E5356" s="164">
        <v>45919</v>
      </c>
      <c r="F5356" s="165">
        <v>0.47</v>
      </c>
      <c r="G5356" s="166" t="s">
        <v>2263</v>
      </c>
      <c r="H5356" s="161" t="s">
        <v>2009</v>
      </c>
      <c r="I5356" s="161" t="s">
        <v>6362</v>
      </c>
      <c r="J5356" s="161" t="s">
        <v>675</v>
      </c>
      <c r="K5356" s="167"/>
      <c r="L5356" s="168" t="s">
        <v>746</v>
      </c>
      <c r="M5356" s="168" t="s">
        <v>209</v>
      </c>
    </row>
    <row r="5357" spans="1:13" s="169" customFormat="1" x14ac:dyDescent="0.4">
      <c r="A5357" s="161" t="s">
        <v>2011</v>
      </c>
      <c r="B5357" s="161"/>
      <c r="C5357" s="162" t="s">
        <v>4307</v>
      </c>
      <c r="D5357" s="163">
        <v>45888</v>
      </c>
      <c r="E5357" s="164">
        <v>45919</v>
      </c>
      <c r="F5357" s="165">
        <v>0.61</v>
      </c>
      <c r="G5357" s="166" t="s">
        <v>2263</v>
      </c>
      <c r="H5357" s="161" t="s">
        <v>2009</v>
      </c>
      <c r="I5357" s="161" t="s">
        <v>6363</v>
      </c>
      <c r="J5357" s="161" t="s">
        <v>638</v>
      </c>
      <c r="K5357" s="167"/>
      <c r="L5357" s="168" t="s">
        <v>746</v>
      </c>
      <c r="M5357" s="168" t="s">
        <v>191</v>
      </c>
    </row>
    <row r="5358" spans="1:13" s="169" customFormat="1" x14ac:dyDescent="0.4">
      <c r="A5358" s="161" t="s">
        <v>2011</v>
      </c>
      <c r="B5358" s="161"/>
      <c r="C5358" s="162" t="s">
        <v>4307</v>
      </c>
      <c r="D5358" s="163">
        <v>45888</v>
      </c>
      <c r="E5358" s="164">
        <v>45919</v>
      </c>
      <c r="F5358" s="165">
        <v>0.47</v>
      </c>
      <c r="G5358" s="166" t="s">
        <v>2263</v>
      </c>
      <c r="H5358" s="161" t="s">
        <v>2009</v>
      </c>
      <c r="I5358" s="161" t="s">
        <v>6956</v>
      </c>
      <c r="J5358" s="161" t="s">
        <v>623</v>
      </c>
      <c r="K5358" s="167"/>
      <c r="L5358" s="168" t="s">
        <v>746</v>
      </c>
      <c r="M5358" s="168" t="s">
        <v>205</v>
      </c>
    </row>
    <row r="5359" spans="1:13" s="169" customFormat="1" x14ac:dyDescent="0.4">
      <c r="A5359" s="161" t="s">
        <v>2011</v>
      </c>
      <c r="B5359" s="161"/>
      <c r="C5359" s="162" t="s">
        <v>4307</v>
      </c>
      <c r="D5359" s="163">
        <v>45888</v>
      </c>
      <c r="E5359" s="164">
        <v>45919</v>
      </c>
      <c r="F5359" s="165">
        <v>0.65</v>
      </c>
      <c r="G5359" s="166" t="s">
        <v>2263</v>
      </c>
      <c r="H5359" s="161" t="s">
        <v>2009</v>
      </c>
      <c r="I5359" s="161" t="s">
        <v>6364</v>
      </c>
      <c r="J5359" s="161" t="s">
        <v>625</v>
      </c>
      <c r="K5359" s="167"/>
      <c r="L5359" s="168" t="s">
        <v>746</v>
      </c>
      <c r="M5359" s="168" t="s">
        <v>201</v>
      </c>
    </row>
    <row r="5360" spans="1:13" s="169" customFormat="1" x14ac:dyDescent="0.4">
      <c r="A5360" s="161" t="s">
        <v>2011</v>
      </c>
      <c r="B5360" s="161"/>
      <c r="C5360" s="162" t="s">
        <v>4307</v>
      </c>
      <c r="D5360" s="163">
        <v>45888</v>
      </c>
      <c r="E5360" s="164">
        <v>45919</v>
      </c>
      <c r="F5360" s="165">
        <v>0.05</v>
      </c>
      <c r="G5360" s="166" t="s">
        <v>2263</v>
      </c>
      <c r="H5360" s="161" t="s">
        <v>2009</v>
      </c>
      <c r="I5360" s="161" t="s">
        <v>6365</v>
      </c>
      <c r="J5360" s="161" t="s">
        <v>719</v>
      </c>
      <c r="K5360" s="167"/>
      <c r="L5360" s="168" t="s">
        <v>746</v>
      </c>
      <c r="M5360" s="168" t="s">
        <v>391</v>
      </c>
    </row>
    <row r="5361" spans="1:13" s="169" customFormat="1" x14ac:dyDescent="0.4">
      <c r="A5361" s="161" t="s">
        <v>2011</v>
      </c>
      <c r="B5361" s="161"/>
      <c r="C5361" s="162" t="s">
        <v>4307</v>
      </c>
      <c r="D5361" s="163">
        <v>45888</v>
      </c>
      <c r="E5361" s="164">
        <v>45919</v>
      </c>
      <c r="F5361" s="165">
        <v>1.82</v>
      </c>
      <c r="G5361" s="166" t="s">
        <v>2263</v>
      </c>
      <c r="H5361" s="161" t="s">
        <v>2009</v>
      </c>
      <c r="I5361" s="161" t="s">
        <v>6366</v>
      </c>
      <c r="J5361" s="161" t="s">
        <v>580</v>
      </c>
      <c r="K5361" s="167"/>
      <c r="L5361" s="168" t="s">
        <v>746</v>
      </c>
      <c r="M5361" s="168" t="s">
        <v>195</v>
      </c>
    </row>
    <row r="5362" spans="1:13" s="169" customFormat="1" x14ac:dyDescent="0.4">
      <c r="A5362" s="161" t="s">
        <v>2011</v>
      </c>
      <c r="B5362" s="161"/>
      <c r="C5362" s="162" t="s">
        <v>4307</v>
      </c>
      <c r="D5362" s="163">
        <v>45888</v>
      </c>
      <c r="E5362" s="164">
        <v>45919</v>
      </c>
      <c r="F5362" s="165">
        <v>2.42</v>
      </c>
      <c r="G5362" s="166" t="s">
        <v>2263</v>
      </c>
      <c r="H5362" s="161" t="s">
        <v>2009</v>
      </c>
      <c r="I5362" s="161" t="s">
        <v>6367</v>
      </c>
      <c r="J5362" s="161" t="s">
        <v>573</v>
      </c>
      <c r="K5362" s="167"/>
      <c r="L5362" s="168" t="s">
        <v>746</v>
      </c>
      <c r="M5362" s="168" t="s">
        <v>159</v>
      </c>
    </row>
    <row r="5363" spans="1:13" s="169" customFormat="1" x14ac:dyDescent="0.4">
      <c r="A5363" s="161" t="s">
        <v>2011</v>
      </c>
      <c r="B5363" s="161"/>
      <c r="C5363" s="162" t="s">
        <v>4307</v>
      </c>
      <c r="D5363" s="163">
        <v>45888</v>
      </c>
      <c r="E5363" s="164">
        <v>45919</v>
      </c>
      <c r="F5363" s="165">
        <v>3.87</v>
      </c>
      <c r="G5363" s="166" t="s">
        <v>2263</v>
      </c>
      <c r="H5363" s="161" t="s">
        <v>2009</v>
      </c>
      <c r="I5363" s="161" t="s">
        <v>6368</v>
      </c>
      <c r="J5363" s="161" t="s">
        <v>574</v>
      </c>
      <c r="K5363" s="167"/>
      <c r="L5363" s="168" t="s">
        <v>746</v>
      </c>
      <c r="M5363" s="168" t="s">
        <v>29</v>
      </c>
    </row>
    <row r="5364" spans="1:13" s="169" customFormat="1" x14ac:dyDescent="0.4">
      <c r="A5364" s="161" t="s">
        <v>2011</v>
      </c>
      <c r="B5364" s="161"/>
      <c r="C5364" s="162" t="s">
        <v>4307</v>
      </c>
      <c r="D5364" s="163">
        <v>45888</v>
      </c>
      <c r="E5364" s="164">
        <v>45919</v>
      </c>
      <c r="F5364" s="165">
        <v>4.57</v>
      </c>
      <c r="G5364" s="166" t="s">
        <v>2263</v>
      </c>
      <c r="H5364" s="161" t="s">
        <v>2009</v>
      </c>
      <c r="I5364" s="161" t="s">
        <v>6369</v>
      </c>
      <c r="J5364" s="161" t="s">
        <v>543</v>
      </c>
      <c r="K5364" s="167"/>
      <c r="L5364" s="168" t="s">
        <v>746</v>
      </c>
      <c r="M5364" s="168" t="s">
        <v>791</v>
      </c>
    </row>
    <row r="5365" spans="1:13" s="169" customFormat="1" x14ac:dyDescent="0.4">
      <c r="A5365" s="161" t="s">
        <v>2011</v>
      </c>
      <c r="B5365" s="161"/>
      <c r="C5365" s="162" t="s">
        <v>4307</v>
      </c>
      <c r="D5365" s="163">
        <v>45888</v>
      </c>
      <c r="E5365" s="164">
        <v>45919</v>
      </c>
      <c r="F5365" s="165">
        <v>3.08</v>
      </c>
      <c r="G5365" s="166" t="s">
        <v>2263</v>
      </c>
      <c r="H5365" s="161" t="s">
        <v>2009</v>
      </c>
      <c r="I5365" s="161" t="s">
        <v>6370</v>
      </c>
      <c r="J5365" s="161" t="s">
        <v>601</v>
      </c>
      <c r="K5365" s="167"/>
      <c r="L5365" s="168" t="s">
        <v>746</v>
      </c>
      <c r="M5365" s="168" t="s">
        <v>165</v>
      </c>
    </row>
    <row r="5366" spans="1:13" s="169" customFormat="1" x14ac:dyDescent="0.4">
      <c r="A5366" s="161" t="s">
        <v>2011</v>
      </c>
      <c r="B5366" s="161"/>
      <c r="C5366" s="162" t="s">
        <v>4307</v>
      </c>
      <c r="D5366" s="163">
        <v>45888</v>
      </c>
      <c r="E5366" s="164">
        <v>45919</v>
      </c>
      <c r="F5366" s="165">
        <v>1.63</v>
      </c>
      <c r="G5366" s="166" t="s">
        <v>2263</v>
      </c>
      <c r="H5366" s="161" t="s">
        <v>2009</v>
      </c>
      <c r="I5366" s="161" t="s">
        <v>6371</v>
      </c>
      <c r="J5366" s="161" t="s">
        <v>602</v>
      </c>
      <c r="K5366" s="167"/>
      <c r="L5366" s="168" t="s">
        <v>746</v>
      </c>
      <c r="M5366" s="168" t="s">
        <v>423</v>
      </c>
    </row>
    <row r="5367" spans="1:13" s="169" customFormat="1" x14ac:dyDescent="0.4">
      <c r="A5367" s="161" t="s">
        <v>2011</v>
      </c>
      <c r="B5367" s="161"/>
      <c r="C5367" s="162" t="s">
        <v>4307</v>
      </c>
      <c r="D5367" s="163">
        <v>45888</v>
      </c>
      <c r="E5367" s="164">
        <v>45919</v>
      </c>
      <c r="F5367" s="165">
        <v>3.45</v>
      </c>
      <c r="G5367" s="166" t="s">
        <v>2263</v>
      </c>
      <c r="H5367" s="161" t="s">
        <v>2009</v>
      </c>
      <c r="I5367" s="161" t="s">
        <v>6372</v>
      </c>
      <c r="J5367" s="161" t="s">
        <v>727</v>
      </c>
      <c r="K5367" s="167"/>
      <c r="L5367" s="168" t="s">
        <v>746</v>
      </c>
      <c r="M5367" s="168" t="s">
        <v>19</v>
      </c>
    </row>
    <row r="5368" spans="1:13" s="169" customFormat="1" x14ac:dyDescent="0.4">
      <c r="A5368" s="161" t="s">
        <v>2011</v>
      </c>
      <c r="B5368" s="161"/>
      <c r="C5368" s="162" t="s">
        <v>4307</v>
      </c>
      <c r="D5368" s="163">
        <v>45888</v>
      </c>
      <c r="E5368" s="164">
        <v>45919</v>
      </c>
      <c r="F5368" s="165">
        <v>0.42</v>
      </c>
      <c r="G5368" s="166" t="s">
        <v>2263</v>
      </c>
      <c r="H5368" s="161" t="s">
        <v>2009</v>
      </c>
      <c r="I5368" s="161" t="s">
        <v>6957</v>
      </c>
      <c r="J5368" s="161" t="s">
        <v>734</v>
      </c>
      <c r="K5368" s="167"/>
      <c r="L5368" s="168" t="s">
        <v>746</v>
      </c>
      <c r="M5368" s="168" t="s">
        <v>381</v>
      </c>
    </row>
    <row r="5369" spans="1:13" s="169" customFormat="1" x14ac:dyDescent="0.4">
      <c r="A5369" s="161" t="s">
        <v>2011</v>
      </c>
      <c r="B5369" s="161"/>
      <c r="C5369" s="162" t="s">
        <v>4307</v>
      </c>
      <c r="D5369" s="163">
        <v>45888</v>
      </c>
      <c r="E5369" s="164">
        <v>45919</v>
      </c>
      <c r="F5369" s="165">
        <v>1.68</v>
      </c>
      <c r="G5369" s="166" t="s">
        <v>2263</v>
      </c>
      <c r="H5369" s="161" t="s">
        <v>2009</v>
      </c>
      <c r="I5369" s="161" t="s">
        <v>6373</v>
      </c>
      <c r="J5369" s="161" t="s">
        <v>611</v>
      </c>
      <c r="K5369" s="167"/>
      <c r="L5369" s="168" t="s">
        <v>746</v>
      </c>
      <c r="M5369" s="168" t="s">
        <v>307</v>
      </c>
    </row>
    <row r="5370" spans="1:13" s="169" customFormat="1" x14ac:dyDescent="0.4">
      <c r="A5370" s="161" t="s">
        <v>2011</v>
      </c>
      <c r="B5370" s="161"/>
      <c r="C5370" s="162" t="s">
        <v>4307</v>
      </c>
      <c r="D5370" s="163">
        <v>45888</v>
      </c>
      <c r="E5370" s="164">
        <v>45919</v>
      </c>
      <c r="F5370" s="165">
        <v>0.47</v>
      </c>
      <c r="G5370" s="166" t="s">
        <v>2263</v>
      </c>
      <c r="H5370" s="161" t="s">
        <v>2009</v>
      </c>
      <c r="I5370" s="161" t="s">
        <v>6958</v>
      </c>
      <c r="J5370" s="161" t="s">
        <v>700</v>
      </c>
      <c r="K5370" s="167"/>
      <c r="L5370" s="168" t="s">
        <v>746</v>
      </c>
      <c r="M5370" s="168" t="s">
        <v>341</v>
      </c>
    </row>
    <row r="5371" spans="1:13" s="169" customFormat="1" x14ac:dyDescent="0.4">
      <c r="A5371" s="161" t="s">
        <v>2011</v>
      </c>
      <c r="B5371" s="161"/>
      <c r="C5371" s="162" t="s">
        <v>4307</v>
      </c>
      <c r="D5371" s="163">
        <v>45888</v>
      </c>
      <c r="E5371" s="164">
        <v>45919</v>
      </c>
      <c r="F5371" s="165">
        <v>0.42</v>
      </c>
      <c r="G5371" s="166" t="s">
        <v>2263</v>
      </c>
      <c r="H5371" s="161" t="s">
        <v>2009</v>
      </c>
      <c r="I5371" s="161" t="s">
        <v>6959</v>
      </c>
      <c r="J5371" s="161" t="s">
        <v>620</v>
      </c>
      <c r="K5371" s="167"/>
      <c r="L5371" s="168" t="s">
        <v>746</v>
      </c>
      <c r="M5371" s="168" t="s">
        <v>311</v>
      </c>
    </row>
    <row r="5372" spans="1:13" s="169" customFormat="1" x14ac:dyDescent="0.4">
      <c r="A5372" s="161" t="s">
        <v>2011</v>
      </c>
      <c r="B5372" s="161"/>
      <c r="C5372" s="162" t="s">
        <v>4307</v>
      </c>
      <c r="D5372" s="163">
        <v>45888</v>
      </c>
      <c r="E5372" s="164">
        <v>45919</v>
      </c>
      <c r="F5372" s="165">
        <v>0.7</v>
      </c>
      <c r="G5372" s="166" t="s">
        <v>2263</v>
      </c>
      <c r="H5372" s="161" t="s">
        <v>2009</v>
      </c>
      <c r="I5372" s="161" t="s">
        <v>6374</v>
      </c>
      <c r="J5372" s="161" t="s">
        <v>664</v>
      </c>
      <c r="K5372" s="167"/>
      <c r="L5372" s="168" t="s">
        <v>746</v>
      </c>
      <c r="M5372" s="168" t="s">
        <v>502</v>
      </c>
    </row>
    <row r="5373" spans="1:13" s="169" customFormat="1" x14ac:dyDescent="0.4">
      <c r="A5373" s="161" t="s">
        <v>2011</v>
      </c>
      <c r="B5373" s="161"/>
      <c r="C5373" s="162" t="s">
        <v>4307</v>
      </c>
      <c r="D5373" s="163">
        <v>45888</v>
      </c>
      <c r="E5373" s="164">
        <v>45919</v>
      </c>
      <c r="F5373" s="165">
        <v>2.0499999999999998</v>
      </c>
      <c r="G5373" s="166" t="s">
        <v>2263</v>
      </c>
      <c r="H5373" s="161" t="s">
        <v>2009</v>
      </c>
      <c r="I5373" s="161" t="s">
        <v>6375</v>
      </c>
      <c r="J5373" s="161" t="s">
        <v>581</v>
      </c>
      <c r="K5373" s="167"/>
      <c r="L5373" s="168" t="s">
        <v>746</v>
      </c>
      <c r="M5373" s="168" t="s">
        <v>293</v>
      </c>
    </row>
    <row r="5374" spans="1:13" s="169" customFormat="1" x14ac:dyDescent="0.4">
      <c r="A5374" s="161" t="s">
        <v>2011</v>
      </c>
      <c r="B5374" s="161"/>
      <c r="C5374" s="162" t="s">
        <v>4307</v>
      </c>
      <c r="D5374" s="163">
        <v>45888</v>
      </c>
      <c r="E5374" s="164">
        <v>45919</v>
      </c>
      <c r="F5374" s="165">
        <v>1.68</v>
      </c>
      <c r="G5374" s="166" t="s">
        <v>2263</v>
      </c>
      <c r="H5374" s="161" t="s">
        <v>2009</v>
      </c>
      <c r="I5374" s="161" t="s">
        <v>6439</v>
      </c>
      <c r="J5374" s="161" t="s">
        <v>563</v>
      </c>
      <c r="K5374" s="167"/>
      <c r="L5374" s="168" t="s">
        <v>746</v>
      </c>
      <c r="M5374" s="168" t="s">
        <v>353</v>
      </c>
    </row>
    <row r="5375" spans="1:13" s="169" customFormat="1" x14ac:dyDescent="0.4">
      <c r="A5375" s="161" t="s">
        <v>2011</v>
      </c>
      <c r="B5375" s="161"/>
      <c r="C5375" s="162" t="s">
        <v>4307</v>
      </c>
      <c r="D5375" s="163">
        <v>45888</v>
      </c>
      <c r="E5375" s="164">
        <v>45919</v>
      </c>
      <c r="F5375" s="165">
        <v>1.77</v>
      </c>
      <c r="G5375" s="166" t="s">
        <v>2263</v>
      </c>
      <c r="H5375" s="161" t="s">
        <v>2009</v>
      </c>
      <c r="I5375" s="161" t="s">
        <v>6376</v>
      </c>
      <c r="J5375" s="161" t="s">
        <v>606</v>
      </c>
      <c r="K5375" s="167"/>
      <c r="L5375" s="168" t="s">
        <v>746</v>
      </c>
      <c r="M5375" s="168" t="s">
        <v>109</v>
      </c>
    </row>
    <row r="5376" spans="1:13" s="169" customFormat="1" x14ac:dyDescent="0.4">
      <c r="A5376" s="161" t="s">
        <v>2011</v>
      </c>
      <c r="B5376" s="161"/>
      <c r="C5376" s="162" t="s">
        <v>4307</v>
      </c>
      <c r="D5376" s="163">
        <v>45888</v>
      </c>
      <c r="E5376" s="164">
        <v>45919</v>
      </c>
      <c r="F5376" s="165">
        <v>0.42</v>
      </c>
      <c r="G5376" s="166" t="s">
        <v>2263</v>
      </c>
      <c r="H5376" s="161" t="s">
        <v>2009</v>
      </c>
      <c r="I5376" s="161" t="s">
        <v>6960</v>
      </c>
      <c r="J5376" s="161" t="s">
        <v>738</v>
      </c>
      <c r="K5376" s="167"/>
      <c r="L5376" s="168" t="s">
        <v>746</v>
      </c>
      <c r="M5376" s="168" t="s">
        <v>151</v>
      </c>
    </row>
    <row r="5377" spans="1:13" s="169" customFormat="1" x14ac:dyDescent="0.4">
      <c r="A5377" s="161" t="s">
        <v>2011</v>
      </c>
      <c r="B5377" s="161"/>
      <c r="C5377" s="162" t="s">
        <v>4307</v>
      </c>
      <c r="D5377" s="163">
        <v>45888</v>
      </c>
      <c r="E5377" s="164">
        <v>45919</v>
      </c>
      <c r="F5377" s="165">
        <v>0.61</v>
      </c>
      <c r="G5377" s="166" t="s">
        <v>2263</v>
      </c>
      <c r="H5377" s="161" t="s">
        <v>2009</v>
      </c>
      <c r="I5377" s="161" t="s">
        <v>6961</v>
      </c>
      <c r="J5377" s="161" t="s">
        <v>551</v>
      </c>
      <c r="K5377" s="167"/>
      <c r="L5377" s="168" t="s">
        <v>746</v>
      </c>
      <c r="M5377" s="168" t="s">
        <v>780</v>
      </c>
    </row>
    <row r="5378" spans="1:13" s="169" customFormat="1" x14ac:dyDescent="0.4">
      <c r="A5378" s="161" t="s">
        <v>2011</v>
      </c>
      <c r="B5378" s="161"/>
      <c r="C5378" s="162" t="s">
        <v>4307</v>
      </c>
      <c r="D5378" s="163">
        <v>45888</v>
      </c>
      <c r="E5378" s="164">
        <v>45919</v>
      </c>
      <c r="F5378" s="165">
        <v>0.33</v>
      </c>
      <c r="G5378" s="166" t="s">
        <v>2263</v>
      </c>
      <c r="H5378" s="161" t="s">
        <v>2009</v>
      </c>
      <c r="I5378" s="161" t="s">
        <v>6962</v>
      </c>
      <c r="J5378" s="161" t="s">
        <v>733</v>
      </c>
      <c r="K5378" s="167"/>
      <c r="L5378" s="168" t="s">
        <v>746</v>
      </c>
      <c r="M5378" s="168" t="s">
        <v>131</v>
      </c>
    </row>
    <row r="5379" spans="1:13" s="169" customFormat="1" x14ac:dyDescent="0.4">
      <c r="A5379" s="161" t="s">
        <v>2011</v>
      </c>
      <c r="B5379" s="161"/>
      <c r="C5379" s="162" t="s">
        <v>4307</v>
      </c>
      <c r="D5379" s="163">
        <v>45888</v>
      </c>
      <c r="E5379" s="164">
        <v>45919</v>
      </c>
      <c r="F5379" s="165">
        <v>1.72</v>
      </c>
      <c r="G5379" s="166" t="s">
        <v>2263</v>
      </c>
      <c r="H5379" s="161" t="s">
        <v>2009</v>
      </c>
      <c r="I5379" s="161" t="s">
        <v>6377</v>
      </c>
      <c r="J5379" s="161" t="s">
        <v>576</v>
      </c>
      <c r="K5379" s="167"/>
      <c r="L5379" s="168" t="s">
        <v>746</v>
      </c>
      <c r="M5379" s="168" t="s">
        <v>95</v>
      </c>
    </row>
    <row r="5380" spans="1:13" s="169" customFormat="1" x14ac:dyDescent="0.4">
      <c r="A5380" s="161" t="s">
        <v>2011</v>
      </c>
      <c r="B5380" s="161"/>
      <c r="C5380" s="162" t="s">
        <v>4307</v>
      </c>
      <c r="D5380" s="163">
        <v>45888</v>
      </c>
      <c r="E5380" s="164">
        <v>45919</v>
      </c>
      <c r="F5380" s="165">
        <v>0.51</v>
      </c>
      <c r="G5380" s="166" t="s">
        <v>2263</v>
      </c>
      <c r="H5380" s="161" t="s">
        <v>2009</v>
      </c>
      <c r="I5380" s="161" t="s">
        <v>6963</v>
      </c>
      <c r="J5380" s="161" t="s">
        <v>511</v>
      </c>
      <c r="K5380" s="167"/>
      <c r="L5380" s="168" t="s">
        <v>746</v>
      </c>
      <c r="M5380" s="168" t="s">
        <v>125</v>
      </c>
    </row>
    <row r="5381" spans="1:13" s="169" customFormat="1" x14ac:dyDescent="0.4">
      <c r="A5381" s="161" t="s">
        <v>2011</v>
      </c>
      <c r="B5381" s="161"/>
      <c r="C5381" s="162" t="s">
        <v>4307</v>
      </c>
      <c r="D5381" s="163">
        <v>45888</v>
      </c>
      <c r="E5381" s="164">
        <v>45919</v>
      </c>
      <c r="F5381" s="165">
        <v>0.28000000000000003</v>
      </c>
      <c r="G5381" s="166" t="s">
        <v>2263</v>
      </c>
      <c r="H5381" s="161" t="s">
        <v>2009</v>
      </c>
      <c r="I5381" s="161" t="s">
        <v>6378</v>
      </c>
      <c r="J5381" s="161" t="s">
        <v>516</v>
      </c>
      <c r="K5381" s="167"/>
      <c r="L5381" s="168" t="s">
        <v>746</v>
      </c>
      <c r="M5381" s="168" t="s">
        <v>35</v>
      </c>
    </row>
    <row r="5382" spans="1:13" s="169" customFormat="1" x14ac:dyDescent="0.4">
      <c r="A5382" s="161" t="s">
        <v>2011</v>
      </c>
      <c r="B5382" s="161"/>
      <c r="C5382" s="162" t="s">
        <v>4307</v>
      </c>
      <c r="D5382" s="163">
        <v>45888</v>
      </c>
      <c r="E5382" s="164">
        <v>45919</v>
      </c>
      <c r="F5382" s="165">
        <v>0.51</v>
      </c>
      <c r="G5382" s="166" t="s">
        <v>2263</v>
      </c>
      <c r="H5382" s="161" t="s">
        <v>2009</v>
      </c>
      <c r="I5382" s="161" t="s">
        <v>6964</v>
      </c>
      <c r="J5382" s="161" t="s">
        <v>540</v>
      </c>
      <c r="K5382" s="167"/>
      <c r="L5382" s="168" t="s">
        <v>746</v>
      </c>
      <c r="M5382" s="168" t="s">
        <v>135</v>
      </c>
    </row>
    <row r="5383" spans="1:13" s="169" customFormat="1" x14ac:dyDescent="0.4">
      <c r="A5383" s="161" t="s">
        <v>2011</v>
      </c>
      <c r="B5383" s="161"/>
      <c r="C5383" s="162" t="s">
        <v>4307</v>
      </c>
      <c r="D5383" s="163">
        <v>45888</v>
      </c>
      <c r="E5383" s="164">
        <v>45919</v>
      </c>
      <c r="F5383" s="165">
        <v>0.28000000000000003</v>
      </c>
      <c r="G5383" s="166" t="s">
        <v>2263</v>
      </c>
      <c r="H5383" s="161" t="s">
        <v>2009</v>
      </c>
      <c r="I5383" s="161" t="s">
        <v>6965</v>
      </c>
      <c r="J5383" s="161" t="s">
        <v>766</v>
      </c>
      <c r="K5383" s="167"/>
      <c r="L5383" s="168" t="s">
        <v>746</v>
      </c>
      <c r="M5383" s="168" t="s">
        <v>5</v>
      </c>
    </row>
    <row r="5384" spans="1:13" s="169" customFormat="1" x14ac:dyDescent="0.4">
      <c r="A5384" s="161" t="s">
        <v>2011</v>
      </c>
      <c r="B5384" s="161"/>
      <c r="C5384" s="162" t="s">
        <v>4307</v>
      </c>
      <c r="D5384" s="163">
        <v>45888</v>
      </c>
      <c r="E5384" s="164">
        <v>45919</v>
      </c>
      <c r="F5384" s="165">
        <v>1.07</v>
      </c>
      <c r="G5384" s="166" t="s">
        <v>2263</v>
      </c>
      <c r="H5384" s="161" t="s">
        <v>2009</v>
      </c>
      <c r="I5384" s="161" t="s">
        <v>6379</v>
      </c>
      <c r="J5384" s="161" t="s">
        <v>612</v>
      </c>
      <c r="K5384" s="167"/>
      <c r="L5384" s="168" t="s">
        <v>746</v>
      </c>
      <c r="M5384" s="168" t="s">
        <v>111</v>
      </c>
    </row>
    <row r="5385" spans="1:13" s="169" customFormat="1" x14ac:dyDescent="0.4">
      <c r="A5385" s="161" t="s">
        <v>2011</v>
      </c>
      <c r="B5385" s="161"/>
      <c r="C5385" s="162" t="s">
        <v>4307</v>
      </c>
      <c r="D5385" s="163">
        <v>45888</v>
      </c>
      <c r="E5385" s="164">
        <v>45919</v>
      </c>
      <c r="F5385" s="165">
        <v>0.47</v>
      </c>
      <c r="G5385" s="166" t="s">
        <v>2263</v>
      </c>
      <c r="H5385" s="161" t="s">
        <v>2009</v>
      </c>
      <c r="I5385" s="161" t="s">
        <v>6966</v>
      </c>
      <c r="J5385" s="161" t="s">
        <v>731</v>
      </c>
      <c r="K5385" s="167"/>
      <c r="L5385" s="168" t="s">
        <v>746</v>
      </c>
      <c r="M5385" s="168" t="s">
        <v>275</v>
      </c>
    </row>
    <row r="5386" spans="1:13" s="169" customFormat="1" x14ac:dyDescent="0.4">
      <c r="A5386" s="161" t="s">
        <v>2011</v>
      </c>
      <c r="B5386" s="161"/>
      <c r="C5386" s="162" t="s">
        <v>4307</v>
      </c>
      <c r="D5386" s="163">
        <v>45888</v>
      </c>
      <c r="E5386" s="164">
        <v>45919</v>
      </c>
      <c r="F5386" s="165">
        <v>1.96</v>
      </c>
      <c r="G5386" s="166" t="s">
        <v>2263</v>
      </c>
      <c r="H5386" s="161" t="s">
        <v>2009</v>
      </c>
      <c r="I5386" s="161" t="s">
        <v>6380</v>
      </c>
      <c r="J5386" s="161" t="s">
        <v>550</v>
      </c>
      <c r="K5386" s="167"/>
      <c r="L5386" s="168" t="s">
        <v>746</v>
      </c>
      <c r="M5386" s="168" t="s">
        <v>760</v>
      </c>
    </row>
    <row r="5387" spans="1:13" s="169" customFormat="1" x14ac:dyDescent="0.4">
      <c r="A5387" s="161" t="s">
        <v>2011</v>
      </c>
      <c r="B5387" s="161"/>
      <c r="C5387" s="162" t="s">
        <v>4307</v>
      </c>
      <c r="D5387" s="163">
        <v>45888</v>
      </c>
      <c r="E5387" s="164">
        <v>45919</v>
      </c>
      <c r="F5387" s="165">
        <v>0.47</v>
      </c>
      <c r="G5387" s="166" t="s">
        <v>2263</v>
      </c>
      <c r="H5387" s="161" t="s">
        <v>2009</v>
      </c>
      <c r="I5387" s="161" t="s">
        <v>6967</v>
      </c>
      <c r="J5387" s="161" t="s">
        <v>526</v>
      </c>
      <c r="K5387" s="167"/>
      <c r="L5387" s="168" t="s">
        <v>746</v>
      </c>
      <c r="M5387" s="168" t="s">
        <v>207</v>
      </c>
    </row>
    <row r="5388" spans="1:13" s="169" customFormat="1" x14ac:dyDescent="0.4">
      <c r="A5388" s="161" t="s">
        <v>2011</v>
      </c>
      <c r="B5388" s="161"/>
      <c r="C5388" s="162" t="s">
        <v>4307</v>
      </c>
      <c r="D5388" s="163">
        <v>45888</v>
      </c>
      <c r="E5388" s="164">
        <v>45919</v>
      </c>
      <c r="F5388" s="165">
        <v>0.47</v>
      </c>
      <c r="G5388" s="166" t="s">
        <v>2263</v>
      </c>
      <c r="H5388" s="161" t="s">
        <v>2009</v>
      </c>
      <c r="I5388" s="161" t="s">
        <v>6968</v>
      </c>
      <c r="J5388" s="161" t="s">
        <v>660</v>
      </c>
      <c r="K5388" s="167"/>
      <c r="L5388" s="168" t="s">
        <v>746</v>
      </c>
      <c r="M5388" s="168" t="s">
        <v>259</v>
      </c>
    </row>
    <row r="5389" spans="1:13" s="169" customFormat="1" x14ac:dyDescent="0.4">
      <c r="A5389" s="161" t="s">
        <v>2011</v>
      </c>
      <c r="B5389" s="161"/>
      <c r="C5389" s="162" t="s">
        <v>4307</v>
      </c>
      <c r="D5389" s="163">
        <v>45888</v>
      </c>
      <c r="E5389" s="164">
        <v>45919</v>
      </c>
      <c r="F5389" s="165">
        <v>0.37</v>
      </c>
      <c r="G5389" s="166" t="s">
        <v>2263</v>
      </c>
      <c r="H5389" s="161" t="s">
        <v>2009</v>
      </c>
      <c r="I5389" s="161" t="s">
        <v>6969</v>
      </c>
      <c r="J5389" s="161" t="s">
        <v>661</v>
      </c>
      <c r="K5389" s="167"/>
      <c r="L5389" s="168" t="s">
        <v>746</v>
      </c>
      <c r="M5389" s="168" t="s">
        <v>243</v>
      </c>
    </row>
    <row r="5390" spans="1:13" s="169" customFormat="1" x14ac:dyDescent="0.4">
      <c r="A5390" s="161" t="s">
        <v>2011</v>
      </c>
      <c r="B5390" s="161"/>
      <c r="C5390" s="162" t="s">
        <v>4307</v>
      </c>
      <c r="D5390" s="163">
        <v>45888</v>
      </c>
      <c r="E5390" s="164">
        <v>45919</v>
      </c>
      <c r="F5390" s="165">
        <v>0.05</v>
      </c>
      <c r="G5390" s="166" t="s">
        <v>2263</v>
      </c>
      <c r="H5390" s="161" t="s">
        <v>2009</v>
      </c>
      <c r="I5390" s="161" t="s">
        <v>6970</v>
      </c>
      <c r="J5390" s="161" t="s">
        <v>739</v>
      </c>
      <c r="K5390" s="167"/>
      <c r="L5390" s="168" t="s">
        <v>746</v>
      </c>
      <c r="M5390" s="168" t="s">
        <v>241</v>
      </c>
    </row>
    <row r="5391" spans="1:13" s="169" customFormat="1" x14ac:dyDescent="0.4">
      <c r="A5391" s="161" t="s">
        <v>2011</v>
      </c>
      <c r="B5391" s="161"/>
      <c r="C5391" s="162" t="s">
        <v>4307</v>
      </c>
      <c r="D5391" s="163">
        <v>45888</v>
      </c>
      <c r="E5391" s="164">
        <v>45919</v>
      </c>
      <c r="F5391" s="165">
        <v>0.51</v>
      </c>
      <c r="G5391" s="166" t="s">
        <v>2263</v>
      </c>
      <c r="H5391" s="161" t="s">
        <v>2009</v>
      </c>
      <c r="I5391" s="161" t="s">
        <v>6971</v>
      </c>
      <c r="J5391" s="161" t="s">
        <v>685</v>
      </c>
      <c r="K5391" s="167"/>
      <c r="L5391" s="168" t="s">
        <v>746</v>
      </c>
      <c r="M5391" s="168" t="s">
        <v>265</v>
      </c>
    </row>
    <row r="5392" spans="1:13" s="169" customFormat="1" x14ac:dyDescent="0.4">
      <c r="A5392" s="161" t="s">
        <v>2011</v>
      </c>
      <c r="B5392" s="161"/>
      <c r="C5392" s="162" t="s">
        <v>4307</v>
      </c>
      <c r="D5392" s="163">
        <v>45888</v>
      </c>
      <c r="E5392" s="164">
        <v>45919</v>
      </c>
      <c r="F5392" s="165">
        <v>0.47</v>
      </c>
      <c r="G5392" s="166" t="s">
        <v>2263</v>
      </c>
      <c r="H5392" s="161" t="s">
        <v>2009</v>
      </c>
      <c r="I5392" s="161" t="s">
        <v>6972</v>
      </c>
      <c r="J5392" s="161" t="s">
        <v>662</v>
      </c>
      <c r="K5392" s="167"/>
      <c r="L5392" s="168" t="s">
        <v>746</v>
      </c>
      <c r="M5392" s="168" t="s">
        <v>199</v>
      </c>
    </row>
    <row r="5393" spans="1:13" s="169" customFormat="1" x14ac:dyDescent="0.4">
      <c r="A5393" s="161" t="s">
        <v>2011</v>
      </c>
      <c r="B5393" s="161"/>
      <c r="C5393" s="162" t="s">
        <v>4307</v>
      </c>
      <c r="D5393" s="163">
        <v>45888</v>
      </c>
      <c r="E5393" s="164">
        <v>45919</v>
      </c>
      <c r="F5393" s="165">
        <v>0.42</v>
      </c>
      <c r="G5393" s="166" t="s">
        <v>2263</v>
      </c>
      <c r="H5393" s="161" t="s">
        <v>2009</v>
      </c>
      <c r="I5393" s="161" t="s">
        <v>6973</v>
      </c>
      <c r="J5393" s="161" t="s">
        <v>730</v>
      </c>
      <c r="K5393" s="167"/>
      <c r="L5393" s="168" t="s">
        <v>746</v>
      </c>
      <c r="M5393" s="168" t="s">
        <v>273</v>
      </c>
    </row>
    <row r="5394" spans="1:13" s="169" customFormat="1" x14ac:dyDescent="0.4">
      <c r="A5394" s="161" t="s">
        <v>2011</v>
      </c>
      <c r="B5394" s="161"/>
      <c r="C5394" s="162" t="s">
        <v>4307</v>
      </c>
      <c r="D5394" s="163">
        <v>45888</v>
      </c>
      <c r="E5394" s="164">
        <v>45919</v>
      </c>
      <c r="F5394" s="165">
        <v>0.23</v>
      </c>
      <c r="G5394" s="166" t="s">
        <v>2263</v>
      </c>
      <c r="H5394" s="161" t="s">
        <v>2009</v>
      </c>
      <c r="I5394" s="161" t="s">
        <v>6381</v>
      </c>
      <c r="J5394" s="161" t="s">
        <v>591</v>
      </c>
      <c r="K5394" s="167"/>
      <c r="L5394" s="168" t="s">
        <v>746</v>
      </c>
      <c r="M5394" s="168" t="s">
        <v>379</v>
      </c>
    </row>
    <row r="5395" spans="1:13" s="169" customFormat="1" x14ac:dyDescent="0.4">
      <c r="A5395" s="161" t="s">
        <v>2011</v>
      </c>
      <c r="B5395" s="161"/>
      <c r="C5395" s="162" t="s">
        <v>4307</v>
      </c>
      <c r="D5395" s="163">
        <v>45888</v>
      </c>
      <c r="E5395" s="164">
        <v>45919</v>
      </c>
      <c r="F5395" s="165">
        <v>0.47</v>
      </c>
      <c r="G5395" s="166" t="s">
        <v>2263</v>
      </c>
      <c r="H5395" s="161" t="s">
        <v>2009</v>
      </c>
      <c r="I5395" s="161" t="s">
        <v>6974</v>
      </c>
      <c r="J5395" s="161" t="s">
        <v>523</v>
      </c>
      <c r="K5395" s="167"/>
      <c r="L5395" s="168" t="s">
        <v>746</v>
      </c>
      <c r="M5395" s="168" t="s">
        <v>221</v>
      </c>
    </row>
    <row r="5396" spans="1:13" s="169" customFormat="1" x14ac:dyDescent="0.4">
      <c r="A5396" s="161" t="s">
        <v>2011</v>
      </c>
      <c r="B5396" s="161"/>
      <c r="C5396" s="162" t="s">
        <v>4307</v>
      </c>
      <c r="D5396" s="163">
        <v>45888</v>
      </c>
      <c r="E5396" s="164">
        <v>45919</v>
      </c>
      <c r="F5396" s="165">
        <v>0.33</v>
      </c>
      <c r="G5396" s="166" t="s">
        <v>2263</v>
      </c>
      <c r="H5396" s="161" t="s">
        <v>2009</v>
      </c>
      <c r="I5396" s="161" t="s">
        <v>6975</v>
      </c>
      <c r="J5396" s="161" t="s">
        <v>537</v>
      </c>
      <c r="K5396" s="167"/>
      <c r="L5396" s="168" t="s">
        <v>746</v>
      </c>
      <c r="M5396" s="168" t="s">
        <v>375</v>
      </c>
    </row>
    <row r="5397" spans="1:13" s="169" customFormat="1" x14ac:dyDescent="0.4">
      <c r="A5397" s="161" t="s">
        <v>2011</v>
      </c>
      <c r="B5397" s="161"/>
      <c r="C5397" s="162" t="s">
        <v>4307</v>
      </c>
      <c r="D5397" s="163">
        <v>45888</v>
      </c>
      <c r="E5397" s="164">
        <v>45919</v>
      </c>
      <c r="F5397" s="165">
        <v>0.42</v>
      </c>
      <c r="G5397" s="166" t="s">
        <v>2263</v>
      </c>
      <c r="H5397" s="161" t="s">
        <v>2009</v>
      </c>
      <c r="I5397" s="161" t="s">
        <v>6976</v>
      </c>
      <c r="J5397" s="161" t="s">
        <v>677</v>
      </c>
      <c r="K5397" s="167"/>
      <c r="L5397" s="168" t="s">
        <v>746</v>
      </c>
      <c r="M5397" s="168" t="s">
        <v>357</v>
      </c>
    </row>
    <row r="5398" spans="1:13" s="169" customFormat="1" x14ac:dyDescent="0.4">
      <c r="A5398" s="161" t="s">
        <v>2011</v>
      </c>
      <c r="B5398" s="161"/>
      <c r="C5398" s="162" t="s">
        <v>4307</v>
      </c>
      <c r="D5398" s="163">
        <v>45888</v>
      </c>
      <c r="E5398" s="164">
        <v>45919</v>
      </c>
      <c r="F5398" s="165">
        <v>1.07</v>
      </c>
      <c r="G5398" s="166" t="s">
        <v>2263</v>
      </c>
      <c r="H5398" s="161" t="s">
        <v>2009</v>
      </c>
      <c r="I5398" s="161" t="s">
        <v>6452</v>
      </c>
      <c r="J5398" s="161" t="s">
        <v>605</v>
      </c>
      <c r="K5398" s="167"/>
      <c r="L5398" s="168" t="s">
        <v>746</v>
      </c>
      <c r="M5398" s="168" t="s">
        <v>471</v>
      </c>
    </row>
    <row r="5399" spans="1:13" s="169" customFormat="1" x14ac:dyDescent="0.4">
      <c r="A5399" s="161" t="s">
        <v>2011</v>
      </c>
      <c r="B5399" s="161"/>
      <c r="C5399" s="162" t="s">
        <v>4307</v>
      </c>
      <c r="D5399" s="163">
        <v>45888</v>
      </c>
      <c r="E5399" s="164">
        <v>45919</v>
      </c>
      <c r="F5399" s="165">
        <v>0.33</v>
      </c>
      <c r="G5399" s="166" t="s">
        <v>2263</v>
      </c>
      <c r="H5399" s="161" t="s">
        <v>2009</v>
      </c>
      <c r="I5399" s="161" t="s">
        <v>6977</v>
      </c>
      <c r="J5399" s="161" t="s">
        <v>777</v>
      </c>
      <c r="K5399" s="167"/>
      <c r="L5399" s="168" t="s">
        <v>746</v>
      </c>
      <c r="M5399" s="168" t="s">
        <v>449</v>
      </c>
    </row>
    <row r="5400" spans="1:13" s="169" customFormat="1" x14ac:dyDescent="0.4">
      <c r="A5400" s="161" t="s">
        <v>2011</v>
      </c>
      <c r="B5400" s="161"/>
      <c r="C5400" s="162" t="s">
        <v>4307</v>
      </c>
      <c r="D5400" s="163">
        <v>45888</v>
      </c>
      <c r="E5400" s="164">
        <v>45919</v>
      </c>
      <c r="F5400" s="165">
        <v>0.37</v>
      </c>
      <c r="G5400" s="166" t="s">
        <v>2263</v>
      </c>
      <c r="H5400" s="161" t="s">
        <v>2009</v>
      </c>
      <c r="I5400" s="161" t="s">
        <v>6978</v>
      </c>
      <c r="J5400" s="161" t="s">
        <v>663</v>
      </c>
      <c r="K5400" s="167"/>
      <c r="L5400" s="168" t="s">
        <v>746</v>
      </c>
      <c r="M5400" s="168" t="s">
        <v>445</v>
      </c>
    </row>
    <row r="5401" spans="1:13" s="169" customFormat="1" x14ac:dyDescent="0.4">
      <c r="A5401" s="161" t="s">
        <v>2011</v>
      </c>
      <c r="B5401" s="161"/>
      <c r="C5401" s="162" t="s">
        <v>4307</v>
      </c>
      <c r="D5401" s="163">
        <v>45888</v>
      </c>
      <c r="E5401" s="164">
        <v>45919</v>
      </c>
      <c r="F5401" s="165">
        <v>0.65</v>
      </c>
      <c r="G5401" s="166" t="s">
        <v>2263</v>
      </c>
      <c r="H5401" s="161" t="s">
        <v>2009</v>
      </c>
      <c r="I5401" s="161" t="s">
        <v>6979</v>
      </c>
      <c r="J5401" s="161" t="s">
        <v>671</v>
      </c>
      <c r="K5401" s="167"/>
      <c r="L5401" s="168" t="s">
        <v>746</v>
      </c>
      <c r="M5401" s="168" t="s">
        <v>181</v>
      </c>
    </row>
    <row r="5402" spans="1:13" s="169" customFormat="1" x14ac:dyDescent="0.4">
      <c r="A5402" s="161" t="s">
        <v>2011</v>
      </c>
      <c r="B5402" s="161"/>
      <c r="C5402" s="162" t="s">
        <v>4307</v>
      </c>
      <c r="D5402" s="163">
        <v>45888</v>
      </c>
      <c r="E5402" s="164">
        <v>45919</v>
      </c>
      <c r="F5402" s="165">
        <v>2.1</v>
      </c>
      <c r="G5402" s="166" t="s">
        <v>2263</v>
      </c>
      <c r="H5402" s="161" t="s">
        <v>2009</v>
      </c>
      <c r="I5402" s="161" t="s">
        <v>6382</v>
      </c>
      <c r="J5402" s="161" t="s">
        <v>579</v>
      </c>
      <c r="K5402" s="167"/>
      <c r="L5402" s="168" t="s">
        <v>746</v>
      </c>
      <c r="M5402" s="168" t="s">
        <v>175</v>
      </c>
    </row>
    <row r="5403" spans="1:13" s="169" customFormat="1" x14ac:dyDescent="0.4">
      <c r="A5403" s="161" t="s">
        <v>2011</v>
      </c>
      <c r="B5403" s="161"/>
      <c r="C5403" s="162" t="s">
        <v>4307</v>
      </c>
      <c r="D5403" s="163">
        <v>45888</v>
      </c>
      <c r="E5403" s="164">
        <v>45919</v>
      </c>
      <c r="F5403" s="165">
        <v>3.36</v>
      </c>
      <c r="G5403" s="166" t="s">
        <v>2263</v>
      </c>
      <c r="H5403" s="161" t="s">
        <v>2009</v>
      </c>
      <c r="I5403" s="161" t="s">
        <v>6383</v>
      </c>
      <c r="J5403" s="161" t="s">
        <v>567</v>
      </c>
      <c r="K5403" s="167"/>
      <c r="L5403" s="168" t="s">
        <v>746</v>
      </c>
      <c r="M5403" s="168" t="s">
        <v>415</v>
      </c>
    </row>
    <row r="5404" spans="1:13" s="169" customFormat="1" x14ac:dyDescent="0.4">
      <c r="A5404" s="161" t="s">
        <v>2011</v>
      </c>
      <c r="B5404" s="161"/>
      <c r="C5404" s="162" t="s">
        <v>4307</v>
      </c>
      <c r="D5404" s="163">
        <v>45888</v>
      </c>
      <c r="E5404" s="164">
        <v>45919</v>
      </c>
      <c r="F5404" s="165">
        <v>0.93</v>
      </c>
      <c r="G5404" s="166" t="s">
        <v>2263</v>
      </c>
      <c r="H5404" s="161" t="s">
        <v>2009</v>
      </c>
      <c r="I5404" s="161" t="s">
        <v>6384</v>
      </c>
      <c r="J5404" s="161" t="s">
        <v>618</v>
      </c>
      <c r="K5404" s="167"/>
      <c r="L5404" s="168" t="s">
        <v>746</v>
      </c>
      <c r="M5404" s="168" t="s">
        <v>45</v>
      </c>
    </row>
    <row r="5405" spans="1:13" s="169" customFormat="1" x14ac:dyDescent="0.4">
      <c r="A5405" s="161" t="s">
        <v>2011</v>
      </c>
      <c r="B5405" s="161"/>
      <c r="C5405" s="162" t="s">
        <v>4307</v>
      </c>
      <c r="D5405" s="163">
        <v>45888</v>
      </c>
      <c r="E5405" s="164">
        <v>45919</v>
      </c>
      <c r="F5405" s="165">
        <v>1.58</v>
      </c>
      <c r="G5405" s="166" t="s">
        <v>2263</v>
      </c>
      <c r="H5405" s="161" t="s">
        <v>2009</v>
      </c>
      <c r="I5405" s="161" t="s">
        <v>6385</v>
      </c>
      <c r="J5405" s="161" t="s">
        <v>577</v>
      </c>
      <c r="K5405" s="167"/>
      <c r="L5405" s="168" t="s">
        <v>746</v>
      </c>
      <c r="M5405" s="168" t="s">
        <v>43</v>
      </c>
    </row>
    <row r="5406" spans="1:13" s="169" customFormat="1" x14ac:dyDescent="0.4">
      <c r="A5406" s="161" t="s">
        <v>2011</v>
      </c>
      <c r="B5406" s="161"/>
      <c r="C5406" s="162" t="s">
        <v>4307</v>
      </c>
      <c r="D5406" s="163">
        <v>45888</v>
      </c>
      <c r="E5406" s="164">
        <v>45919</v>
      </c>
      <c r="F5406" s="165">
        <v>0.93</v>
      </c>
      <c r="G5406" s="166" t="s">
        <v>2263</v>
      </c>
      <c r="H5406" s="161" t="s">
        <v>2009</v>
      </c>
      <c r="I5406" s="161" t="s">
        <v>6450</v>
      </c>
      <c r="J5406" s="161" t="s">
        <v>637</v>
      </c>
      <c r="K5406" s="167"/>
      <c r="L5406" s="168" t="s">
        <v>746</v>
      </c>
      <c r="M5406" s="168" t="s">
        <v>289</v>
      </c>
    </row>
    <row r="5407" spans="1:13" s="169" customFormat="1" x14ac:dyDescent="0.4">
      <c r="A5407" s="161" t="s">
        <v>2011</v>
      </c>
      <c r="B5407" s="161"/>
      <c r="C5407" s="162" t="s">
        <v>4307</v>
      </c>
      <c r="D5407" s="163">
        <v>45888</v>
      </c>
      <c r="E5407" s="164">
        <v>45919</v>
      </c>
      <c r="F5407" s="165">
        <v>0.37</v>
      </c>
      <c r="G5407" s="166" t="s">
        <v>2263</v>
      </c>
      <c r="H5407" s="161" t="s">
        <v>2009</v>
      </c>
      <c r="I5407" s="161" t="s">
        <v>6980</v>
      </c>
      <c r="J5407" s="161" t="s">
        <v>514</v>
      </c>
      <c r="K5407" s="167"/>
      <c r="L5407" s="168" t="s">
        <v>746</v>
      </c>
      <c r="M5407" s="168" t="s">
        <v>351</v>
      </c>
    </row>
    <row r="5408" spans="1:13" s="169" customFormat="1" x14ac:dyDescent="0.4">
      <c r="A5408" s="161" t="s">
        <v>2011</v>
      </c>
      <c r="B5408" s="161"/>
      <c r="C5408" s="162" t="s">
        <v>4307</v>
      </c>
      <c r="D5408" s="163">
        <v>45888</v>
      </c>
      <c r="E5408" s="164">
        <v>45919</v>
      </c>
      <c r="F5408" s="165">
        <v>0.37</v>
      </c>
      <c r="G5408" s="166" t="s">
        <v>2263</v>
      </c>
      <c r="H5408" s="161" t="s">
        <v>2009</v>
      </c>
      <c r="I5408" s="161" t="s">
        <v>6981</v>
      </c>
      <c r="J5408" s="161" t="s">
        <v>518</v>
      </c>
      <c r="K5408" s="167"/>
      <c r="L5408" s="168" t="s">
        <v>746</v>
      </c>
      <c r="M5408" s="168" t="s">
        <v>395</v>
      </c>
    </row>
    <row r="5409" spans="1:13" s="169" customFormat="1" x14ac:dyDescent="0.4">
      <c r="A5409" s="161" t="s">
        <v>2011</v>
      </c>
      <c r="B5409" s="161"/>
      <c r="C5409" s="162" t="s">
        <v>4307</v>
      </c>
      <c r="D5409" s="163">
        <v>45888</v>
      </c>
      <c r="E5409" s="164">
        <v>45919</v>
      </c>
      <c r="F5409" s="165">
        <v>0.7</v>
      </c>
      <c r="G5409" s="166" t="s">
        <v>2263</v>
      </c>
      <c r="H5409" s="161" t="s">
        <v>2009</v>
      </c>
      <c r="I5409" s="161" t="s">
        <v>6982</v>
      </c>
      <c r="J5409" s="161" t="s">
        <v>531</v>
      </c>
      <c r="K5409" s="167"/>
      <c r="L5409" s="168" t="s">
        <v>746</v>
      </c>
      <c r="M5409" s="168" t="s">
        <v>315</v>
      </c>
    </row>
    <row r="5410" spans="1:13" s="169" customFormat="1" x14ac:dyDescent="0.4">
      <c r="A5410" s="161" t="s">
        <v>2011</v>
      </c>
      <c r="B5410" s="161"/>
      <c r="C5410" s="162" t="s">
        <v>4307</v>
      </c>
      <c r="D5410" s="163">
        <v>45888</v>
      </c>
      <c r="E5410" s="164">
        <v>45919</v>
      </c>
      <c r="F5410" s="165">
        <v>0.56000000000000005</v>
      </c>
      <c r="G5410" s="166" t="s">
        <v>2263</v>
      </c>
      <c r="H5410" s="161" t="s">
        <v>2009</v>
      </c>
      <c r="I5410" s="161" t="s">
        <v>6386</v>
      </c>
      <c r="J5410" s="161" t="s">
        <v>614</v>
      </c>
      <c r="K5410" s="167"/>
      <c r="L5410" s="168" t="s">
        <v>746</v>
      </c>
      <c r="M5410" s="168" t="s">
        <v>409</v>
      </c>
    </row>
    <row r="5411" spans="1:13" s="169" customFormat="1" x14ac:dyDescent="0.4">
      <c r="A5411" s="161" t="s">
        <v>2011</v>
      </c>
      <c r="B5411" s="161"/>
      <c r="C5411" s="162" t="s">
        <v>4307</v>
      </c>
      <c r="D5411" s="163">
        <v>45888</v>
      </c>
      <c r="E5411" s="164">
        <v>45919</v>
      </c>
      <c r="F5411" s="165">
        <v>0.28000000000000003</v>
      </c>
      <c r="G5411" s="166" t="s">
        <v>2263</v>
      </c>
      <c r="H5411" s="161" t="s">
        <v>2009</v>
      </c>
      <c r="I5411" s="161" t="s">
        <v>6427</v>
      </c>
      <c r="J5411" s="161" t="s">
        <v>722</v>
      </c>
      <c r="K5411" s="167"/>
      <c r="L5411" s="168" t="s">
        <v>746</v>
      </c>
      <c r="M5411" s="168" t="s">
        <v>153</v>
      </c>
    </row>
    <row r="5412" spans="1:13" s="169" customFormat="1" x14ac:dyDescent="0.4">
      <c r="A5412" s="161" t="s">
        <v>2011</v>
      </c>
      <c r="B5412" s="161"/>
      <c r="C5412" s="162" t="s">
        <v>4307</v>
      </c>
      <c r="D5412" s="163">
        <v>45888</v>
      </c>
      <c r="E5412" s="164">
        <v>45919</v>
      </c>
      <c r="F5412" s="165">
        <v>0.65</v>
      </c>
      <c r="G5412" s="166" t="s">
        <v>2263</v>
      </c>
      <c r="H5412" s="161" t="s">
        <v>2009</v>
      </c>
      <c r="I5412" s="161" t="s">
        <v>6429</v>
      </c>
      <c r="J5412" s="161" t="s">
        <v>736</v>
      </c>
      <c r="K5412" s="167"/>
      <c r="L5412" s="168" t="s">
        <v>746</v>
      </c>
      <c r="M5412" s="168" t="s">
        <v>83</v>
      </c>
    </row>
    <row r="5413" spans="1:13" s="169" customFormat="1" x14ac:dyDescent="0.4">
      <c r="A5413" s="161" t="s">
        <v>2011</v>
      </c>
      <c r="B5413" s="161"/>
      <c r="C5413" s="162" t="s">
        <v>4307</v>
      </c>
      <c r="D5413" s="163">
        <v>45888</v>
      </c>
      <c r="E5413" s="164">
        <v>45919</v>
      </c>
      <c r="F5413" s="165">
        <v>0.37</v>
      </c>
      <c r="G5413" s="166" t="s">
        <v>2263</v>
      </c>
      <c r="H5413" s="161" t="s">
        <v>2009</v>
      </c>
      <c r="I5413" s="161" t="s">
        <v>6983</v>
      </c>
      <c r="J5413" s="161" t="s">
        <v>667</v>
      </c>
      <c r="K5413" s="167"/>
      <c r="L5413" s="168" t="s">
        <v>746</v>
      </c>
      <c r="M5413" s="168" t="s">
        <v>127</v>
      </c>
    </row>
    <row r="5414" spans="1:13" s="169" customFormat="1" x14ac:dyDescent="0.4">
      <c r="A5414" s="161" t="s">
        <v>2011</v>
      </c>
      <c r="B5414" s="161"/>
      <c r="C5414" s="162" t="s">
        <v>4307</v>
      </c>
      <c r="D5414" s="163">
        <v>45888</v>
      </c>
      <c r="E5414" s="164">
        <v>45919</v>
      </c>
      <c r="F5414" s="165">
        <v>0.47</v>
      </c>
      <c r="G5414" s="166" t="s">
        <v>2263</v>
      </c>
      <c r="H5414" s="161" t="s">
        <v>2009</v>
      </c>
      <c r="I5414" s="161" t="s">
        <v>6984</v>
      </c>
      <c r="J5414" s="161" t="s">
        <v>539</v>
      </c>
      <c r="K5414" s="167"/>
      <c r="L5414" s="168" t="s">
        <v>746</v>
      </c>
      <c r="M5414" s="168" t="s">
        <v>143</v>
      </c>
    </row>
    <row r="5415" spans="1:13" s="169" customFormat="1" x14ac:dyDescent="0.4">
      <c r="A5415" s="161" t="s">
        <v>2011</v>
      </c>
      <c r="B5415" s="161"/>
      <c r="C5415" s="162" t="s">
        <v>4307</v>
      </c>
      <c r="D5415" s="163">
        <v>45888</v>
      </c>
      <c r="E5415" s="164">
        <v>45919</v>
      </c>
      <c r="F5415" s="165">
        <v>0.47</v>
      </c>
      <c r="G5415" s="166" t="s">
        <v>2263</v>
      </c>
      <c r="H5415" s="161" t="s">
        <v>2009</v>
      </c>
      <c r="I5415" s="161" t="s">
        <v>6985</v>
      </c>
      <c r="J5415" s="161" t="s">
        <v>631</v>
      </c>
      <c r="K5415" s="167"/>
      <c r="L5415" s="168" t="s">
        <v>746</v>
      </c>
      <c r="M5415" s="168" t="s">
        <v>121</v>
      </c>
    </row>
    <row r="5416" spans="1:13" s="169" customFormat="1" x14ac:dyDescent="0.4">
      <c r="A5416" s="161" t="s">
        <v>2011</v>
      </c>
      <c r="B5416" s="161"/>
      <c r="C5416" s="162" t="s">
        <v>4307</v>
      </c>
      <c r="D5416" s="163">
        <v>45888</v>
      </c>
      <c r="E5416" s="164">
        <v>45919</v>
      </c>
      <c r="F5416" s="165">
        <v>2.2799999999999998</v>
      </c>
      <c r="G5416" s="166" t="s">
        <v>2263</v>
      </c>
      <c r="H5416" s="161" t="s">
        <v>2009</v>
      </c>
      <c r="I5416" s="161" t="s">
        <v>6387</v>
      </c>
      <c r="J5416" s="161" t="s">
        <v>575</v>
      </c>
      <c r="K5416" s="167"/>
      <c r="L5416" s="168" t="s">
        <v>746</v>
      </c>
      <c r="M5416" s="168" t="s">
        <v>99</v>
      </c>
    </row>
    <row r="5417" spans="1:13" s="169" customFormat="1" x14ac:dyDescent="0.4">
      <c r="A5417" s="161" t="s">
        <v>2011</v>
      </c>
      <c r="B5417" s="161"/>
      <c r="C5417" s="162" t="s">
        <v>4307</v>
      </c>
      <c r="D5417" s="163">
        <v>45888</v>
      </c>
      <c r="E5417" s="164">
        <v>45919</v>
      </c>
      <c r="F5417" s="165">
        <v>1.49</v>
      </c>
      <c r="G5417" s="166" t="s">
        <v>2263</v>
      </c>
      <c r="H5417" s="161" t="s">
        <v>2009</v>
      </c>
      <c r="I5417" s="161" t="s">
        <v>6388</v>
      </c>
      <c r="J5417" s="161" t="s">
        <v>586</v>
      </c>
      <c r="K5417" s="167"/>
      <c r="L5417" s="168" t="s">
        <v>746</v>
      </c>
      <c r="M5417" s="168" t="s">
        <v>217</v>
      </c>
    </row>
    <row r="5418" spans="1:13" s="169" customFormat="1" x14ac:dyDescent="0.4">
      <c r="A5418" s="161" t="s">
        <v>2011</v>
      </c>
      <c r="B5418" s="161"/>
      <c r="C5418" s="162" t="s">
        <v>4307</v>
      </c>
      <c r="D5418" s="163">
        <v>45888</v>
      </c>
      <c r="E5418" s="164">
        <v>45919</v>
      </c>
      <c r="F5418" s="165">
        <v>0.37</v>
      </c>
      <c r="G5418" s="166" t="s">
        <v>2263</v>
      </c>
      <c r="H5418" s="161" t="s">
        <v>2009</v>
      </c>
      <c r="I5418" s="161" t="s">
        <v>6986</v>
      </c>
      <c r="J5418" s="161" t="s">
        <v>704</v>
      </c>
      <c r="K5418" s="167"/>
      <c r="L5418" s="168" t="s">
        <v>746</v>
      </c>
      <c r="M5418" s="168" t="s">
        <v>215</v>
      </c>
    </row>
    <row r="5419" spans="1:13" s="169" customFormat="1" x14ac:dyDescent="0.4">
      <c r="A5419" s="161" t="s">
        <v>2011</v>
      </c>
      <c r="B5419" s="161"/>
      <c r="C5419" s="162" t="s">
        <v>4307</v>
      </c>
      <c r="D5419" s="163">
        <v>45888</v>
      </c>
      <c r="E5419" s="164">
        <v>45919</v>
      </c>
      <c r="F5419" s="165">
        <v>0.42</v>
      </c>
      <c r="G5419" s="166" t="s">
        <v>2263</v>
      </c>
      <c r="H5419" s="161" t="s">
        <v>2009</v>
      </c>
      <c r="I5419" s="161" t="s">
        <v>6987</v>
      </c>
      <c r="J5419" s="161" t="s">
        <v>696</v>
      </c>
      <c r="K5419" s="167"/>
      <c r="L5419" s="168" t="s">
        <v>746</v>
      </c>
      <c r="M5419" s="168" t="s">
        <v>211</v>
      </c>
    </row>
    <row r="5420" spans="1:13" s="169" customFormat="1" x14ac:dyDescent="0.4">
      <c r="A5420" s="161" t="s">
        <v>2011</v>
      </c>
      <c r="B5420" s="161"/>
      <c r="C5420" s="162" t="s">
        <v>4307</v>
      </c>
      <c r="D5420" s="163">
        <v>45888</v>
      </c>
      <c r="E5420" s="164">
        <v>45919</v>
      </c>
      <c r="F5420" s="165">
        <v>0.42</v>
      </c>
      <c r="G5420" s="166" t="s">
        <v>2263</v>
      </c>
      <c r="H5420" s="161" t="s">
        <v>2009</v>
      </c>
      <c r="I5420" s="161" t="s">
        <v>6988</v>
      </c>
      <c r="J5420" s="161" t="s">
        <v>536</v>
      </c>
      <c r="K5420" s="167"/>
      <c r="L5420" s="168" t="s">
        <v>746</v>
      </c>
      <c r="M5420" s="168" t="s">
        <v>245</v>
      </c>
    </row>
    <row r="5421" spans="1:13" s="169" customFormat="1" x14ac:dyDescent="0.4">
      <c r="A5421" s="161" t="s">
        <v>2011</v>
      </c>
      <c r="B5421" s="161"/>
      <c r="C5421" s="162" t="s">
        <v>4307</v>
      </c>
      <c r="D5421" s="163">
        <v>45888</v>
      </c>
      <c r="E5421" s="164">
        <v>45919</v>
      </c>
      <c r="F5421" s="165">
        <v>0.42</v>
      </c>
      <c r="G5421" s="166" t="s">
        <v>2263</v>
      </c>
      <c r="H5421" s="161" t="s">
        <v>2009</v>
      </c>
      <c r="I5421" s="161" t="s">
        <v>6989</v>
      </c>
      <c r="J5421" s="161" t="s">
        <v>534</v>
      </c>
      <c r="K5421" s="167"/>
      <c r="L5421" s="168" t="s">
        <v>746</v>
      </c>
      <c r="M5421" s="168" t="s">
        <v>23</v>
      </c>
    </row>
    <row r="5422" spans="1:13" s="169" customFormat="1" x14ac:dyDescent="0.4">
      <c r="A5422" s="161" t="s">
        <v>2011</v>
      </c>
      <c r="B5422" s="161"/>
      <c r="C5422" s="162" t="s">
        <v>4307</v>
      </c>
      <c r="D5422" s="163">
        <v>45888</v>
      </c>
      <c r="E5422" s="164">
        <v>45919</v>
      </c>
      <c r="F5422" s="165">
        <v>0.28000000000000003</v>
      </c>
      <c r="G5422" s="166" t="s">
        <v>2263</v>
      </c>
      <c r="H5422" s="161" t="s">
        <v>2009</v>
      </c>
      <c r="I5422" s="161" t="s">
        <v>6990</v>
      </c>
      <c r="J5422" s="161" t="s">
        <v>713</v>
      </c>
      <c r="K5422" s="167"/>
      <c r="L5422" s="168" t="s">
        <v>746</v>
      </c>
      <c r="M5422" s="168" t="s">
        <v>413</v>
      </c>
    </row>
    <row r="5423" spans="1:13" s="169" customFormat="1" x14ac:dyDescent="0.4">
      <c r="A5423" s="161" t="s">
        <v>2011</v>
      </c>
      <c r="B5423" s="161"/>
      <c r="C5423" s="162" t="s">
        <v>4307</v>
      </c>
      <c r="D5423" s="163">
        <v>45888</v>
      </c>
      <c r="E5423" s="164">
        <v>45919</v>
      </c>
      <c r="F5423" s="165">
        <v>8.44</v>
      </c>
      <c r="G5423" s="166" t="s">
        <v>2263</v>
      </c>
      <c r="H5423" s="161" t="s">
        <v>2009</v>
      </c>
      <c r="I5423" s="161" t="s">
        <v>6389</v>
      </c>
      <c r="J5423" s="161" t="s">
        <v>553</v>
      </c>
      <c r="K5423" s="167"/>
      <c r="L5423" s="168" t="s">
        <v>746</v>
      </c>
      <c r="M5423" s="168" t="s">
        <v>177</v>
      </c>
    </row>
    <row r="5424" spans="1:13" s="169" customFormat="1" x14ac:dyDescent="0.4">
      <c r="A5424" s="161" t="s">
        <v>2011</v>
      </c>
      <c r="B5424" s="161"/>
      <c r="C5424" s="162" t="s">
        <v>4307</v>
      </c>
      <c r="D5424" s="163">
        <v>45888</v>
      </c>
      <c r="E5424" s="164">
        <v>45919</v>
      </c>
      <c r="F5424" s="165">
        <v>1.44</v>
      </c>
      <c r="G5424" s="166" t="s">
        <v>2263</v>
      </c>
      <c r="H5424" s="161" t="s">
        <v>2009</v>
      </c>
      <c r="I5424" s="161" t="s">
        <v>6390</v>
      </c>
      <c r="J5424" s="161" t="s">
        <v>545</v>
      </c>
      <c r="K5424" s="167"/>
      <c r="L5424" s="168" t="s">
        <v>746</v>
      </c>
      <c r="M5424" s="168" t="s">
        <v>786</v>
      </c>
    </row>
    <row r="5425" spans="1:13" s="169" customFormat="1" x14ac:dyDescent="0.4">
      <c r="A5425" s="161" t="s">
        <v>2011</v>
      </c>
      <c r="B5425" s="161"/>
      <c r="C5425" s="162" t="s">
        <v>4307</v>
      </c>
      <c r="D5425" s="163">
        <v>45888</v>
      </c>
      <c r="E5425" s="164">
        <v>45919</v>
      </c>
      <c r="F5425" s="165">
        <v>24.37</v>
      </c>
      <c r="G5425" s="166" t="s">
        <v>2263</v>
      </c>
      <c r="H5425" s="161" t="s">
        <v>2009</v>
      </c>
      <c r="I5425" s="161" t="s">
        <v>6391</v>
      </c>
      <c r="J5425" s="161" t="s">
        <v>546</v>
      </c>
      <c r="K5425" s="167"/>
      <c r="L5425" s="168" t="s">
        <v>746</v>
      </c>
      <c r="M5425" s="168" t="s">
        <v>33</v>
      </c>
    </row>
    <row r="5426" spans="1:13" s="169" customFormat="1" x14ac:dyDescent="0.4">
      <c r="A5426" s="161" t="s">
        <v>2011</v>
      </c>
      <c r="B5426" s="161"/>
      <c r="C5426" s="162" t="s">
        <v>4307</v>
      </c>
      <c r="D5426" s="163">
        <v>45888</v>
      </c>
      <c r="E5426" s="164">
        <v>45919</v>
      </c>
      <c r="F5426" s="165">
        <v>0.93</v>
      </c>
      <c r="G5426" s="166" t="s">
        <v>2263</v>
      </c>
      <c r="H5426" s="161" t="s">
        <v>2009</v>
      </c>
      <c r="I5426" s="161" t="s">
        <v>6991</v>
      </c>
      <c r="J5426" s="161" t="s">
        <v>524</v>
      </c>
      <c r="K5426" s="167"/>
      <c r="L5426" s="168" t="s">
        <v>746</v>
      </c>
      <c r="M5426" s="168" t="s">
        <v>51</v>
      </c>
    </row>
    <row r="5427" spans="1:13" s="169" customFormat="1" x14ac:dyDescent="0.4">
      <c r="A5427" s="161" t="s">
        <v>2011</v>
      </c>
      <c r="B5427" s="161"/>
      <c r="C5427" s="162" t="s">
        <v>4307</v>
      </c>
      <c r="D5427" s="163">
        <v>45888</v>
      </c>
      <c r="E5427" s="164">
        <v>45919</v>
      </c>
      <c r="F5427" s="165">
        <v>0.37</v>
      </c>
      <c r="G5427" s="166" t="s">
        <v>2263</v>
      </c>
      <c r="H5427" s="161" t="s">
        <v>2009</v>
      </c>
      <c r="I5427" s="161" t="s">
        <v>6992</v>
      </c>
      <c r="J5427" s="161" t="s">
        <v>626</v>
      </c>
      <c r="K5427" s="167"/>
      <c r="L5427" s="168" t="s">
        <v>746</v>
      </c>
      <c r="M5427" s="168" t="s">
        <v>383</v>
      </c>
    </row>
    <row r="5428" spans="1:13" s="169" customFormat="1" x14ac:dyDescent="0.4">
      <c r="A5428" s="161" t="s">
        <v>2011</v>
      </c>
      <c r="B5428" s="161"/>
      <c r="C5428" s="162" t="s">
        <v>4307</v>
      </c>
      <c r="D5428" s="163">
        <v>45888</v>
      </c>
      <c r="E5428" s="164">
        <v>45919</v>
      </c>
      <c r="F5428" s="165">
        <v>1.72</v>
      </c>
      <c r="G5428" s="166" t="s">
        <v>2263</v>
      </c>
      <c r="H5428" s="161" t="s">
        <v>2009</v>
      </c>
      <c r="I5428" s="161" t="s">
        <v>6993</v>
      </c>
      <c r="J5428" s="161" t="s">
        <v>517</v>
      </c>
      <c r="K5428" s="167"/>
      <c r="L5428" s="168" t="s">
        <v>746</v>
      </c>
      <c r="M5428" s="168" t="s">
        <v>369</v>
      </c>
    </row>
    <row r="5429" spans="1:13" s="169" customFormat="1" x14ac:dyDescent="0.4">
      <c r="A5429" s="161" t="s">
        <v>2011</v>
      </c>
      <c r="B5429" s="161"/>
      <c r="C5429" s="162" t="s">
        <v>4307</v>
      </c>
      <c r="D5429" s="163">
        <v>45888</v>
      </c>
      <c r="E5429" s="164">
        <v>45919</v>
      </c>
      <c r="F5429" s="165">
        <v>0.42</v>
      </c>
      <c r="G5429" s="166" t="s">
        <v>2263</v>
      </c>
      <c r="H5429" s="161" t="s">
        <v>2009</v>
      </c>
      <c r="I5429" s="161" t="s">
        <v>6994</v>
      </c>
      <c r="J5429" s="161" t="s">
        <v>654</v>
      </c>
      <c r="K5429" s="167"/>
      <c r="L5429" s="168" t="s">
        <v>746</v>
      </c>
      <c r="M5429" s="168" t="s">
        <v>331</v>
      </c>
    </row>
    <row r="5430" spans="1:13" s="169" customFormat="1" x14ac:dyDescent="0.4">
      <c r="A5430" s="161" t="s">
        <v>2011</v>
      </c>
      <c r="B5430" s="161"/>
      <c r="C5430" s="162" t="s">
        <v>4307</v>
      </c>
      <c r="D5430" s="163">
        <v>45888</v>
      </c>
      <c r="E5430" s="164">
        <v>45919</v>
      </c>
      <c r="F5430" s="165">
        <v>1.72</v>
      </c>
      <c r="G5430" s="166" t="s">
        <v>2263</v>
      </c>
      <c r="H5430" s="161" t="s">
        <v>2009</v>
      </c>
      <c r="I5430" s="161" t="s">
        <v>6995</v>
      </c>
      <c r="J5430" s="161" t="s">
        <v>570</v>
      </c>
      <c r="K5430" s="167"/>
      <c r="L5430" s="168" t="s">
        <v>746</v>
      </c>
      <c r="M5430" s="168" t="s">
        <v>465</v>
      </c>
    </row>
    <row r="5431" spans="1:13" s="169" customFormat="1" x14ac:dyDescent="0.4">
      <c r="A5431" s="161" t="s">
        <v>2011</v>
      </c>
      <c r="B5431" s="161"/>
      <c r="C5431" s="162" t="s">
        <v>4307</v>
      </c>
      <c r="D5431" s="163">
        <v>45888</v>
      </c>
      <c r="E5431" s="164">
        <v>45919</v>
      </c>
      <c r="F5431" s="165">
        <v>0.37</v>
      </c>
      <c r="G5431" s="166" t="s">
        <v>2263</v>
      </c>
      <c r="H5431" s="161" t="s">
        <v>2009</v>
      </c>
      <c r="I5431" s="161" t="s">
        <v>6996</v>
      </c>
      <c r="J5431" s="161" t="s">
        <v>678</v>
      </c>
      <c r="K5431" s="167"/>
      <c r="L5431" s="168" t="s">
        <v>746</v>
      </c>
      <c r="M5431" s="168" t="s">
        <v>287</v>
      </c>
    </row>
    <row r="5432" spans="1:13" s="169" customFormat="1" x14ac:dyDescent="0.4">
      <c r="A5432" s="161" t="s">
        <v>2011</v>
      </c>
      <c r="B5432" s="161"/>
      <c r="C5432" s="162" t="s">
        <v>4307</v>
      </c>
      <c r="D5432" s="163">
        <v>45888</v>
      </c>
      <c r="E5432" s="164">
        <v>45919</v>
      </c>
      <c r="F5432" s="165">
        <v>0.56000000000000005</v>
      </c>
      <c r="G5432" s="166" t="s">
        <v>2263</v>
      </c>
      <c r="H5432" s="161" t="s">
        <v>2009</v>
      </c>
      <c r="I5432" s="161" t="s">
        <v>6997</v>
      </c>
      <c r="J5432" s="161" t="s">
        <v>650</v>
      </c>
      <c r="K5432" s="167"/>
      <c r="L5432" s="168" t="s">
        <v>746</v>
      </c>
      <c r="M5432" s="168" t="s">
        <v>461</v>
      </c>
    </row>
    <row r="5433" spans="1:13" s="169" customFormat="1" x14ac:dyDescent="0.4">
      <c r="A5433" s="161" t="s">
        <v>2011</v>
      </c>
      <c r="B5433" s="161"/>
      <c r="C5433" s="162" t="s">
        <v>4307</v>
      </c>
      <c r="D5433" s="163">
        <v>45888</v>
      </c>
      <c r="E5433" s="164">
        <v>45919</v>
      </c>
      <c r="F5433" s="165">
        <v>0.42</v>
      </c>
      <c r="G5433" s="166" t="s">
        <v>2263</v>
      </c>
      <c r="H5433" s="161" t="s">
        <v>2009</v>
      </c>
      <c r="I5433" s="161" t="s">
        <v>6998</v>
      </c>
      <c r="J5433" s="161" t="s">
        <v>778</v>
      </c>
      <c r="K5433" s="167"/>
      <c r="L5433" s="168" t="s">
        <v>746</v>
      </c>
      <c r="M5433" s="168" t="s">
        <v>459</v>
      </c>
    </row>
    <row r="5434" spans="1:13" s="169" customFormat="1" x14ac:dyDescent="0.4">
      <c r="A5434" s="161" t="s">
        <v>2011</v>
      </c>
      <c r="B5434" s="161"/>
      <c r="C5434" s="162" t="s">
        <v>4307</v>
      </c>
      <c r="D5434" s="163">
        <v>45888</v>
      </c>
      <c r="E5434" s="164">
        <v>45919</v>
      </c>
      <c r="F5434" s="165">
        <v>2.14</v>
      </c>
      <c r="G5434" s="166" t="s">
        <v>2263</v>
      </c>
      <c r="H5434" s="161" t="s">
        <v>2009</v>
      </c>
      <c r="I5434" s="161" t="s">
        <v>6392</v>
      </c>
      <c r="J5434" s="161" t="s">
        <v>583</v>
      </c>
      <c r="K5434" s="167"/>
      <c r="L5434" s="168" t="s">
        <v>746</v>
      </c>
      <c r="M5434" s="168" t="s">
        <v>27</v>
      </c>
    </row>
    <row r="5435" spans="1:13" s="169" customFormat="1" x14ac:dyDescent="0.4">
      <c r="A5435" s="161" t="s">
        <v>2011</v>
      </c>
      <c r="B5435" s="161"/>
      <c r="C5435" s="162" t="s">
        <v>4307</v>
      </c>
      <c r="D5435" s="163">
        <v>45888</v>
      </c>
      <c r="E5435" s="164">
        <v>45919</v>
      </c>
      <c r="F5435" s="165">
        <v>3.36</v>
      </c>
      <c r="G5435" s="166" t="s">
        <v>2263</v>
      </c>
      <c r="H5435" s="161" t="s">
        <v>2009</v>
      </c>
      <c r="I5435" s="161" t="s">
        <v>6390</v>
      </c>
      <c r="J5435" s="161" t="s">
        <v>545</v>
      </c>
      <c r="K5435" s="167"/>
      <c r="L5435" s="168" t="s">
        <v>746</v>
      </c>
      <c r="M5435" s="168" t="s">
        <v>786</v>
      </c>
    </row>
    <row r="5436" spans="1:13" s="169" customFormat="1" x14ac:dyDescent="0.4">
      <c r="A5436" s="161" t="s">
        <v>2011</v>
      </c>
      <c r="B5436" s="161"/>
      <c r="C5436" s="162" t="s">
        <v>4307</v>
      </c>
      <c r="D5436" s="163">
        <v>45888</v>
      </c>
      <c r="E5436" s="164">
        <v>45919</v>
      </c>
      <c r="F5436" s="165">
        <v>0.42</v>
      </c>
      <c r="G5436" s="166" t="s">
        <v>2263</v>
      </c>
      <c r="H5436" s="161" t="s">
        <v>2009</v>
      </c>
      <c r="I5436" s="161" t="s">
        <v>6421</v>
      </c>
      <c r="J5436" s="161" t="s">
        <v>683</v>
      </c>
      <c r="K5436" s="167"/>
      <c r="L5436" s="168" t="s">
        <v>746</v>
      </c>
      <c r="M5436" s="168" t="s">
        <v>435</v>
      </c>
    </row>
    <row r="5437" spans="1:13" s="169" customFormat="1" x14ac:dyDescent="0.4">
      <c r="A5437" s="161" t="s">
        <v>2011</v>
      </c>
      <c r="B5437" s="161"/>
      <c r="C5437" s="162" t="s">
        <v>4307</v>
      </c>
      <c r="D5437" s="163">
        <v>45888</v>
      </c>
      <c r="E5437" s="164">
        <v>45919</v>
      </c>
      <c r="F5437" s="165">
        <v>3.36</v>
      </c>
      <c r="G5437" s="166" t="s">
        <v>2263</v>
      </c>
      <c r="H5437" s="161" t="s">
        <v>2009</v>
      </c>
      <c r="I5437" s="161" t="s">
        <v>6438</v>
      </c>
      <c r="J5437" s="161" t="s">
        <v>571</v>
      </c>
      <c r="K5437" s="167"/>
      <c r="L5437" s="168" t="s">
        <v>746</v>
      </c>
      <c r="M5437" s="168" t="s">
        <v>303</v>
      </c>
    </row>
    <row r="5438" spans="1:13" s="169" customFormat="1" x14ac:dyDescent="0.4">
      <c r="A5438" s="161" t="s">
        <v>2011</v>
      </c>
      <c r="B5438" s="161"/>
      <c r="C5438" s="162" t="s">
        <v>4307</v>
      </c>
      <c r="D5438" s="163">
        <v>45888</v>
      </c>
      <c r="E5438" s="164">
        <v>45919</v>
      </c>
      <c r="F5438" s="165">
        <v>0.33</v>
      </c>
      <c r="G5438" s="166" t="s">
        <v>2263</v>
      </c>
      <c r="H5438" s="161" t="s">
        <v>2009</v>
      </c>
      <c r="I5438" s="161" t="s">
        <v>6999</v>
      </c>
      <c r="J5438" s="161" t="s">
        <v>557</v>
      </c>
      <c r="K5438" s="167"/>
      <c r="L5438" s="168" t="s">
        <v>746</v>
      </c>
      <c r="M5438" s="168" t="s">
        <v>399</v>
      </c>
    </row>
    <row r="5439" spans="1:13" s="169" customFormat="1" x14ac:dyDescent="0.4">
      <c r="A5439" s="161" t="s">
        <v>2011</v>
      </c>
      <c r="B5439" s="161"/>
      <c r="C5439" s="162" t="s">
        <v>4307</v>
      </c>
      <c r="D5439" s="163">
        <v>45888</v>
      </c>
      <c r="E5439" s="164">
        <v>45919</v>
      </c>
      <c r="F5439" s="165">
        <v>1.77</v>
      </c>
      <c r="G5439" s="166" t="s">
        <v>2263</v>
      </c>
      <c r="H5439" s="161" t="s">
        <v>2009</v>
      </c>
      <c r="I5439" s="161" t="s">
        <v>7000</v>
      </c>
      <c r="J5439" s="161" t="s">
        <v>564</v>
      </c>
      <c r="K5439" s="167"/>
      <c r="L5439" s="168" t="s">
        <v>746</v>
      </c>
      <c r="M5439" s="168" t="s">
        <v>295</v>
      </c>
    </row>
    <row r="5440" spans="1:13" s="169" customFormat="1" x14ac:dyDescent="0.4">
      <c r="A5440" s="161" t="s">
        <v>2011</v>
      </c>
      <c r="B5440" s="161"/>
      <c r="C5440" s="162" t="s">
        <v>4307</v>
      </c>
      <c r="D5440" s="163">
        <v>45888</v>
      </c>
      <c r="E5440" s="164">
        <v>45919</v>
      </c>
      <c r="F5440" s="165">
        <v>0.89</v>
      </c>
      <c r="G5440" s="166" t="s">
        <v>2263</v>
      </c>
      <c r="H5440" s="161" t="s">
        <v>2009</v>
      </c>
      <c r="I5440" s="161" t="s">
        <v>6393</v>
      </c>
      <c r="J5440" s="161" t="s">
        <v>785</v>
      </c>
      <c r="K5440" s="167"/>
      <c r="L5440" s="168" t="s">
        <v>746</v>
      </c>
      <c r="M5440" s="168" t="s">
        <v>783</v>
      </c>
    </row>
    <row r="5441" spans="1:13" s="169" customFormat="1" x14ac:dyDescent="0.4">
      <c r="A5441" s="161" t="s">
        <v>2011</v>
      </c>
      <c r="B5441" s="161"/>
      <c r="C5441" s="162" t="s">
        <v>4307</v>
      </c>
      <c r="D5441" s="163">
        <v>45888</v>
      </c>
      <c r="E5441" s="164">
        <v>45919</v>
      </c>
      <c r="F5441" s="165">
        <v>0.51</v>
      </c>
      <c r="G5441" s="166" t="s">
        <v>2263</v>
      </c>
      <c r="H5441" s="161" t="s">
        <v>2009</v>
      </c>
      <c r="I5441" s="161" t="s">
        <v>7001</v>
      </c>
      <c r="J5441" s="161" t="s">
        <v>673</v>
      </c>
      <c r="K5441" s="167"/>
      <c r="L5441" s="168" t="s">
        <v>746</v>
      </c>
      <c r="M5441" s="168" t="s">
        <v>65</v>
      </c>
    </row>
    <row r="5442" spans="1:13" s="169" customFormat="1" x14ac:dyDescent="0.4">
      <c r="A5442" s="161" t="s">
        <v>2011</v>
      </c>
      <c r="B5442" s="161"/>
      <c r="C5442" s="162" t="s">
        <v>4307</v>
      </c>
      <c r="D5442" s="163">
        <v>45888</v>
      </c>
      <c r="E5442" s="164">
        <v>45919</v>
      </c>
      <c r="F5442" s="165">
        <v>1.49</v>
      </c>
      <c r="G5442" s="166" t="s">
        <v>2263</v>
      </c>
      <c r="H5442" s="161" t="s">
        <v>2009</v>
      </c>
      <c r="I5442" s="161" t="s">
        <v>7002</v>
      </c>
      <c r="J5442" s="161" t="s">
        <v>585</v>
      </c>
      <c r="K5442" s="167"/>
      <c r="L5442" s="168" t="s">
        <v>746</v>
      </c>
      <c r="M5442" s="168" t="s">
        <v>101</v>
      </c>
    </row>
    <row r="5443" spans="1:13" s="169" customFormat="1" x14ac:dyDescent="0.4">
      <c r="A5443" s="161" t="s">
        <v>2011</v>
      </c>
      <c r="B5443" s="161"/>
      <c r="C5443" s="162" t="s">
        <v>4307</v>
      </c>
      <c r="D5443" s="163">
        <v>45888</v>
      </c>
      <c r="E5443" s="164">
        <v>45919</v>
      </c>
      <c r="F5443" s="165">
        <v>0.51</v>
      </c>
      <c r="G5443" s="166" t="s">
        <v>2263</v>
      </c>
      <c r="H5443" s="161" t="s">
        <v>2009</v>
      </c>
      <c r="I5443" s="161" t="s">
        <v>7003</v>
      </c>
      <c r="J5443" s="161" t="s">
        <v>672</v>
      </c>
      <c r="K5443" s="167"/>
      <c r="L5443" s="168" t="s">
        <v>746</v>
      </c>
      <c r="M5443" s="168" t="s">
        <v>13</v>
      </c>
    </row>
    <row r="5444" spans="1:13" s="169" customFormat="1" x14ac:dyDescent="0.4">
      <c r="A5444" s="161" t="s">
        <v>2011</v>
      </c>
      <c r="B5444" s="161"/>
      <c r="C5444" s="162" t="s">
        <v>4307</v>
      </c>
      <c r="D5444" s="163">
        <v>45888</v>
      </c>
      <c r="E5444" s="164">
        <v>45919</v>
      </c>
      <c r="F5444" s="165">
        <v>0.84</v>
      </c>
      <c r="G5444" s="166" t="s">
        <v>2263</v>
      </c>
      <c r="H5444" s="161" t="s">
        <v>2009</v>
      </c>
      <c r="I5444" s="161" t="s">
        <v>6441</v>
      </c>
      <c r="J5444" s="161" t="s">
        <v>615</v>
      </c>
      <c r="K5444" s="167"/>
      <c r="L5444" s="168" t="s">
        <v>746</v>
      </c>
      <c r="M5444" s="168" t="s">
        <v>113</v>
      </c>
    </row>
    <row r="5445" spans="1:13" s="169" customFormat="1" x14ac:dyDescent="0.4">
      <c r="A5445" s="161" t="s">
        <v>2011</v>
      </c>
      <c r="B5445" s="161"/>
      <c r="C5445" s="162" t="s">
        <v>4307</v>
      </c>
      <c r="D5445" s="163">
        <v>45888</v>
      </c>
      <c r="E5445" s="164">
        <v>45919</v>
      </c>
      <c r="F5445" s="165">
        <v>0.37</v>
      </c>
      <c r="G5445" s="166" t="s">
        <v>2263</v>
      </c>
      <c r="H5445" s="161" t="s">
        <v>2009</v>
      </c>
      <c r="I5445" s="161" t="s">
        <v>7004</v>
      </c>
      <c r="J5445" s="161" t="s">
        <v>694</v>
      </c>
      <c r="K5445" s="167"/>
      <c r="L5445" s="168" t="s">
        <v>746</v>
      </c>
      <c r="M5445" s="168" t="s">
        <v>129</v>
      </c>
    </row>
    <row r="5446" spans="1:13" s="169" customFormat="1" x14ac:dyDescent="0.4">
      <c r="A5446" s="161" t="s">
        <v>2011</v>
      </c>
      <c r="B5446" s="161"/>
      <c r="C5446" s="162" t="s">
        <v>4307</v>
      </c>
      <c r="D5446" s="163">
        <v>45888</v>
      </c>
      <c r="E5446" s="164">
        <v>45919</v>
      </c>
      <c r="F5446" s="165">
        <v>2.14</v>
      </c>
      <c r="G5446" s="166" t="s">
        <v>2263</v>
      </c>
      <c r="H5446" s="161" t="s">
        <v>2009</v>
      </c>
      <c r="I5446" s="161" t="s">
        <v>6428</v>
      </c>
      <c r="J5446" s="161" t="s">
        <v>568</v>
      </c>
      <c r="K5446" s="167"/>
      <c r="L5446" s="168" t="s">
        <v>746</v>
      </c>
      <c r="M5446" s="168" t="s">
        <v>85</v>
      </c>
    </row>
    <row r="5447" spans="1:13" s="169" customFormat="1" x14ac:dyDescent="0.4">
      <c r="A5447" s="161" t="s">
        <v>2011</v>
      </c>
      <c r="B5447" s="161"/>
      <c r="C5447" s="162" t="s">
        <v>4307</v>
      </c>
      <c r="D5447" s="163">
        <v>45888</v>
      </c>
      <c r="E5447" s="164">
        <v>45919</v>
      </c>
      <c r="F5447" s="165">
        <v>0.47</v>
      </c>
      <c r="G5447" s="166" t="s">
        <v>2263</v>
      </c>
      <c r="H5447" s="161" t="s">
        <v>2009</v>
      </c>
      <c r="I5447" s="161" t="s">
        <v>7005</v>
      </c>
      <c r="J5447" s="161" t="s">
        <v>680</v>
      </c>
      <c r="K5447" s="167"/>
      <c r="L5447" s="168" t="s">
        <v>746</v>
      </c>
      <c r="M5447" s="168" t="s">
        <v>133</v>
      </c>
    </row>
    <row r="5448" spans="1:13" s="169" customFormat="1" x14ac:dyDescent="0.4">
      <c r="A5448" s="161" t="s">
        <v>2011</v>
      </c>
      <c r="B5448" s="161"/>
      <c r="C5448" s="162" t="s">
        <v>4307</v>
      </c>
      <c r="D5448" s="163">
        <v>45888</v>
      </c>
      <c r="E5448" s="164">
        <v>45919</v>
      </c>
      <c r="F5448" s="165">
        <v>0.42</v>
      </c>
      <c r="G5448" s="166" t="s">
        <v>2263</v>
      </c>
      <c r="H5448" s="161" t="s">
        <v>2009</v>
      </c>
      <c r="I5448" s="161" t="s">
        <v>7006</v>
      </c>
      <c r="J5448" s="161" t="s">
        <v>651</v>
      </c>
      <c r="K5448" s="167"/>
      <c r="L5448" s="168" t="s">
        <v>746</v>
      </c>
      <c r="M5448" s="168" t="s">
        <v>429</v>
      </c>
    </row>
    <row r="5449" spans="1:13" s="169" customFormat="1" x14ac:dyDescent="0.4">
      <c r="A5449" s="161" t="s">
        <v>2011</v>
      </c>
      <c r="B5449" s="161"/>
      <c r="C5449" s="162" t="s">
        <v>4307</v>
      </c>
      <c r="D5449" s="163">
        <v>45888</v>
      </c>
      <c r="E5449" s="164">
        <v>45919</v>
      </c>
      <c r="F5449" s="165">
        <v>0.14000000000000001</v>
      </c>
      <c r="G5449" s="166" t="s">
        <v>2263</v>
      </c>
      <c r="H5449" s="161" t="s">
        <v>2009</v>
      </c>
      <c r="I5449" s="161" t="s">
        <v>6394</v>
      </c>
      <c r="J5449" s="161" t="s">
        <v>782</v>
      </c>
      <c r="K5449" s="167"/>
      <c r="L5449" s="168" t="s">
        <v>746</v>
      </c>
      <c r="M5449" s="168" t="s">
        <v>103</v>
      </c>
    </row>
    <row r="5450" spans="1:13" s="169" customFormat="1" x14ac:dyDescent="0.4">
      <c r="A5450" s="161" t="s">
        <v>2011</v>
      </c>
      <c r="B5450" s="161"/>
      <c r="C5450" s="162" t="s">
        <v>4307</v>
      </c>
      <c r="D5450" s="163">
        <v>45888</v>
      </c>
      <c r="E5450" s="164">
        <v>45919</v>
      </c>
      <c r="F5450" s="165">
        <v>1.3</v>
      </c>
      <c r="G5450" s="166" t="s">
        <v>2263</v>
      </c>
      <c r="H5450" s="161" t="s">
        <v>2009</v>
      </c>
      <c r="I5450" s="161" t="s">
        <v>6395</v>
      </c>
      <c r="J5450" s="161" t="s">
        <v>582</v>
      </c>
      <c r="K5450" s="167"/>
      <c r="L5450" s="168" t="s">
        <v>746</v>
      </c>
      <c r="M5450" s="168" t="s">
        <v>105</v>
      </c>
    </row>
    <row r="5451" spans="1:13" s="169" customFormat="1" x14ac:dyDescent="0.4">
      <c r="A5451" s="161" t="s">
        <v>2011</v>
      </c>
      <c r="B5451" s="161"/>
      <c r="C5451" s="162" t="s">
        <v>4307</v>
      </c>
      <c r="D5451" s="163">
        <v>45888</v>
      </c>
      <c r="E5451" s="164">
        <v>45919</v>
      </c>
      <c r="F5451" s="165">
        <v>1.17</v>
      </c>
      <c r="G5451" s="166" t="s">
        <v>2263</v>
      </c>
      <c r="H5451" s="161" t="s">
        <v>2009</v>
      </c>
      <c r="I5451" s="161" t="s">
        <v>6396</v>
      </c>
      <c r="J5451" s="161" t="s">
        <v>607</v>
      </c>
      <c r="K5451" s="167"/>
      <c r="L5451" s="168" t="s">
        <v>746</v>
      </c>
      <c r="M5451" s="168" t="s">
        <v>403</v>
      </c>
    </row>
    <row r="5452" spans="1:13" s="169" customFormat="1" x14ac:dyDescent="0.4">
      <c r="A5452" s="161" t="s">
        <v>2011</v>
      </c>
      <c r="B5452" s="161"/>
      <c r="C5452" s="162" t="s">
        <v>4307</v>
      </c>
      <c r="D5452" s="163">
        <v>45888</v>
      </c>
      <c r="E5452" s="164">
        <v>45919</v>
      </c>
      <c r="F5452" s="165">
        <v>0.51</v>
      </c>
      <c r="G5452" s="166" t="s">
        <v>2263</v>
      </c>
      <c r="H5452" s="161" t="s">
        <v>2009</v>
      </c>
      <c r="I5452" s="161" t="s">
        <v>6430</v>
      </c>
      <c r="J5452" s="161" t="s">
        <v>665</v>
      </c>
      <c r="K5452" s="167"/>
      <c r="L5452" s="168" t="s">
        <v>746</v>
      </c>
      <c r="M5452" s="168" t="s">
        <v>11</v>
      </c>
    </row>
    <row r="5453" spans="1:13" s="169" customFormat="1" x14ac:dyDescent="0.4">
      <c r="A5453" s="161" t="s">
        <v>2011</v>
      </c>
      <c r="B5453" s="161"/>
      <c r="C5453" s="162" t="s">
        <v>4307</v>
      </c>
      <c r="D5453" s="163">
        <v>45888</v>
      </c>
      <c r="E5453" s="164">
        <v>45919</v>
      </c>
      <c r="F5453" s="165">
        <v>0.19</v>
      </c>
      <c r="G5453" s="166" t="s">
        <v>2263</v>
      </c>
      <c r="H5453" s="161" t="s">
        <v>2009</v>
      </c>
      <c r="I5453" s="161" t="s">
        <v>6393</v>
      </c>
      <c r="J5453" s="161" t="s">
        <v>785</v>
      </c>
      <c r="K5453" s="167"/>
      <c r="L5453" s="168" t="s">
        <v>746</v>
      </c>
      <c r="M5453" s="168" t="s">
        <v>783</v>
      </c>
    </row>
    <row r="5454" spans="1:13" s="169" customFormat="1" x14ac:dyDescent="0.4">
      <c r="A5454" s="161" t="s">
        <v>2011</v>
      </c>
      <c r="B5454" s="161"/>
      <c r="C5454" s="162" t="s">
        <v>4307</v>
      </c>
      <c r="D5454" s="163">
        <v>45888</v>
      </c>
      <c r="E5454" s="164">
        <v>45919</v>
      </c>
      <c r="F5454" s="165">
        <v>0.84</v>
      </c>
      <c r="G5454" s="166" t="s">
        <v>2263</v>
      </c>
      <c r="H5454" s="161" t="s">
        <v>2009</v>
      </c>
      <c r="I5454" s="161" t="s">
        <v>7007</v>
      </c>
      <c r="J5454" s="161" t="s">
        <v>558</v>
      </c>
      <c r="K5454" s="167"/>
      <c r="L5454" s="168" t="s">
        <v>746</v>
      </c>
      <c r="M5454" s="168" t="s">
        <v>67</v>
      </c>
    </row>
    <row r="5455" spans="1:13" s="169" customFormat="1" x14ac:dyDescent="0.4">
      <c r="A5455" s="161" t="s">
        <v>2011</v>
      </c>
      <c r="B5455" s="161"/>
      <c r="C5455" s="162" t="s">
        <v>4307</v>
      </c>
      <c r="D5455" s="163">
        <v>45888</v>
      </c>
      <c r="E5455" s="164">
        <v>45919</v>
      </c>
      <c r="F5455" s="165">
        <v>0.42</v>
      </c>
      <c r="G5455" s="166" t="s">
        <v>2263</v>
      </c>
      <c r="H5455" s="161" t="s">
        <v>2009</v>
      </c>
      <c r="I5455" s="161" t="s">
        <v>7008</v>
      </c>
      <c r="J5455" s="161" t="s">
        <v>674</v>
      </c>
      <c r="K5455" s="167"/>
      <c r="L5455" s="168" t="s">
        <v>746</v>
      </c>
      <c r="M5455" s="168" t="s">
        <v>203</v>
      </c>
    </row>
    <row r="5456" spans="1:13" s="169" customFormat="1" x14ac:dyDescent="0.4">
      <c r="A5456" s="161" t="s">
        <v>2011</v>
      </c>
      <c r="B5456" s="161"/>
      <c r="C5456" s="162" t="s">
        <v>4307</v>
      </c>
      <c r="D5456" s="163">
        <v>45888</v>
      </c>
      <c r="E5456" s="164">
        <v>45919</v>
      </c>
      <c r="F5456" s="165">
        <v>0.05</v>
      </c>
      <c r="G5456" s="166" t="s">
        <v>2263</v>
      </c>
      <c r="H5456" s="161" t="s">
        <v>2009</v>
      </c>
      <c r="I5456" s="161" t="s">
        <v>7009</v>
      </c>
      <c r="J5456" s="161" t="s">
        <v>676</v>
      </c>
      <c r="K5456" s="167"/>
      <c r="L5456" s="168" t="s">
        <v>746</v>
      </c>
      <c r="M5456" s="168" t="s">
        <v>419</v>
      </c>
    </row>
    <row r="5457" spans="1:13" s="169" customFormat="1" x14ac:dyDescent="0.4">
      <c r="A5457" s="161" t="s">
        <v>2011</v>
      </c>
      <c r="B5457" s="161"/>
      <c r="C5457" s="162" t="s">
        <v>4307</v>
      </c>
      <c r="D5457" s="163">
        <v>45888</v>
      </c>
      <c r="E5457" s="164">
        <v>45919</v>
      </c>
      <c r="F5457" s="165">
        <v>0.42</v>
      </c>
      <c r="G5457" s="166" t="s">
        <v>2263</v>
      </c>
      <c r="H5457" s="161" t="s">
        <v>2009</v>
      </c>
      <c r="I5457" s="161" t="s">
        <v>7010</v>
      </c>
      <c r="J5457" s="161" t="s">
        <v>679</v>
      </c>
      <c r="K5457" s="167"/>
      <c r="L5457" s="168" t="s">
        <v>746</v>
      </c>
      <c r="M5457" s="168" t="s">
        <v>251</v>
      </c>
    </row>
    <row r="5458" spans="1:13" s="169" customFormat="1" x14ac:dyDescent="0.4">
      <c r="A5458" s="161" t="s">
        <v>2011</v>
      </c>
      <c r="B5458" s="161"/>
      <c r="C5458" s="162" t="s">
        <v>4307</v>
      </c>
      <c r="D5458" s="163">
        <v>45888</v>
      </c>
      <c r="E5458" s="164">
        <v>45919</v>
      </c>
      <c r="F5458" s="165">
        <v>1.44</v>
      </c>
      <c r="G5458" s="166" t="s">
        <v>2263</v>
      </c>
      <c r="H5458" s="161" t="s">
        <v>2009</v>
      </c>
      <c r="I5458" s="161" t="s">
        <v>7011</v>
      </c>
      <c r="J5458" s="161" t="s">
        <v>609</v>
      </c>
      <c r="K5458" s="167"/>
      <c r="L5458" s="168" t="s">
        <v>746</v>
      </c>
      <c r="M5458" s="168" t="s">
        <v>1</v>
      </c>
    </row>
    <row r="5459" spans="1:13" s="169" customFormat="1" x14ac:dyDescent="0.4">
      <c r="A5459" s="161" t="s">
        <v>2011</v>
      </c>
      <c r="B5459" s="161"/>
      <c r="C5459" s="162" t="s">
        <v>4307</v>
      </c>
      <c r="D5459" s="163">
        <v>45888</v>
      </c>
      <c r="E5459" s="164">
        <v>45919</v>
      </c>
      <c r="F5459" s="165">
        <v>10.49</v>
      </c>
      <c r="G5459" s="166" t="s">
        <v>2263</v>
      </c>
      <c r="H5459" s="161" t="s">
        <v>2009</v>
      </c>
      <c r="I5459" s="161" t="s">
        <v>6380</v>
      </c>
      <c r="J5459" s="161" t="s">
        <v>550</v>
      </c>
      <c r="K5459" s="167"/>
      <c r="L5459" s="168" t="s">
        <v>746</v>
      </c>
      <c r="M5459" s="168" t="s">
        <v>760</v>
      </c>
    </row>
    <row r="5460" spans="1:13" s="169" customFormat="1" x14ac:dyDescent="0.4">
      <c r="A5460" s="161" t="s">
        <v>2011</v>
      </c>
      <c r="B5460" s="161"/>
      <c r="C5460" s="162" t="s">
        <v>4307</v>
      </c>
      <c r="D5460" s="163">
        <v>45888</v>
      </c>
      <c r="E5460" s="164">
        <v>45919</v>
      </c>
      <c r="F5460" s="165">
        <v>0.05</v>
      </c>
      <c r="G5460" s="166" t="s">
        <v>2263</v>
      </c>
      <c r="H5460" s="161" t="s">
        <v>2009</v>
      </c>
      <c r="I5460" s="161" t="s">
        <v>7012</v>
      </c>
      <c r="J5460" s="161" t="s">
        <v>776</v>
      </c>
      <c r="K5460" s="167"/>
      <c r="L5460" s="168" t="s">
        <v>746</v>
      </c>
      <c r="M5460" s="168" t="s">
        <v>433</v>
      </c>
    </row>
    <row r="5461" spans="1:13" s="169" customFormat="1" x14ac:dyDescent="0.4">
      <c r="A5461" s="161" t="s">
        <v>2011</v>
      </c>
      <c r="B5461" s="161"/>
      <c r="C5461" s="162" t="s">
        <v>4307</v>
      </c>
      <c r="D5461" s="163">
        <v>45888</v>
      </c>
      <c r="E5461" s="164">
        <v>45919</v>
      </c>
      <c r="F5461" s="165">
        <v>0.84</v>
      </c>
      <c r="G5461" s="166" t="s">
        <v>2263</v>
      </c>
      <c r="H5461" s="161" t="s">
        <v>2009</v>
      </c>
      <c r="I5461" s="161" t="s">
        <v>6443</v>
      </c>
      <c r="J5461" s="161" t="s">
        <v>613</v>
      </c>
      <c r="K5461" s="167"/>
      <c r="L5461" s="168" t="s">
        <v>746</v>
      </c>
      <c r="M5461" s="168" t="s">
        <v>253</v>
      </c>
    </row>
    <row r="5462" spans="1:13" s="169" customFormat="1" x14ac:dyDescent="0.4">
      <c r="A5462" s="161" t="s">
        <v>2011</v>
      </c>
      <c r="B5462" s="161"/>
      <c r="C5462" s="162" t="s">
        <v>4307</v>
      </c>
      <c r="D5462" s="163">
        <v>45888</v>
      </c>
      <c r="E5462" s="164">
        <v>45919</v>
      </c>
      <c r="F5462" s="165">
        <v>0.42</v>
      </c>
      <c r="G5462" s="166" t="s">
        <v>2263</v>
      </c>
      <c r="H5462" s="161" t="s">
        <v>2009</v>
      </c>
      <c r="I5462" s="161" t="s">
        <v>7013</v>
      </c>
      <c r="J5462" s="161" t="s">
        <v>624</v>
      </c>
      <c r="K5462" s="167"/>
      <c r="L5462" s="168" t="s">
        <v>746</v>
      </c>
      <c r="M5462" s="168" t="s">
        <v>257</v>
      </c>
    </row>
    <row r="5463" spans="1:13" s="169" customFormat="1" x14ac:dyDescent="0.4">
      <c r="A5463" s="161" t="s">
        <v>2011</v>
      </c>
      <c r="B5463" s="161"/>
      <c r="C5463" s="162" t="s">
        <v>4307</v>
      </c>
      <c r="D5463" s="163">
        <v>45888</v>
      </c>
      <c r="E5463" s="164">
        <v>45919</v>
      </c>
      <c r="F5463" s="165">
        <v>0.42</v>
      </c>
      <c r="G5463" s="166" t="s">
        <v>2263</v>
      </c>
      <c r="H5463" s="161" t="s">
        <v>2009</v>
      </c>
      <c r="I5463" s="161" t="s">
        <v>7014</v>
      </c>
      <c r="J5463" s="161" t="s">
        <v>703</v>
      </c>
      <c r="K5463" s="167"/>
      <c r="L5463" s="168" t="s">
        <v>746</v>
      </c>
      <c r="M5463" s="168" t="s">
        <v>233</v>
      </c>
    </row>
    <row r="5464" spans="1:13" s="169" customFormat="1" x14ac:dyDescent="0.4">
      <c r="A5464" s="161" t="s">
        <v>2011</v>
      </c>
      <c r="B5464" s="161"/>
      <c r="C5464" s="162" t="s">
        <v>4307</v>
      </c>
      <c r="D5464" s="163">
        <v>45888</v>
      </c>
      <c r="E5464" s="164">
        <v>45919</v>
      </c>
      <c r="F5464" s="165">
        <v>0.33</v>
      </c>
      <c r="G5464" s="166" t="s">
        <v>2263</v>
      </c>
      <c r="H5464" s="161" t="s">
        <v>2009</v>
      </c>
      <c r="I5464" s="161" t="s">
        <v>7015</v>
      </c>
      <c r="J5464" s="161" t="s">
        <v>527</v>
      </c>
      <c r="K5464" s="167"/>
      <c r="L5464" s="168" t="s">
        <v>746</v>
      </c>
      <c r="M5464" s="168" t="s">
        <v>229</v>
      </c>
    </row>
    <row r="5465" spans="1:13" s="169" customFormat="1" x14ac:dyDescent="0.4">
      <c r="A5465" s="161" t="s">
        <v>2011</v>
      </c>
      <c r="B5465" s="161"/>
      <c r="C5465" s="162" t="s">
        <v>4307</v>
      </c>
      <c r="D5465" s="163">
        <v>45888</v>
      </c>
      <c r="E5465" s="164">
        <v>45919</v>
      </c>
      <c r="F5465" s="165">
        <v>0.33</v>
      </c>
      <c r="G5465" s="166" t="s">
        <v>2263</v>
      </c>
      <c r="H5465" s="161" t="s">
        <v>2009</v>
      </c>
      <c r="I5465" s="161" t="s">
        <v>7016</v>
      </c>
      <c r="J5465" s="161" t="s">
        <v>705</v>
      </c>
      <c r="K5465" s="167"/>
      <c r="L5465" s="168" t="s">
        <v>746</v>
      </c>
      <c r="M5465" s="168" t="s">
        <v>361</v>
      </c>
    </row>
    <row r="5466" spans="1:13" s="169" customFormat="1" x14ac:dyDescent="0.4">
      <c r="A5466" s="161" t="s">
        <v>2011</v>
      </c>
      <c r="B5466" s="161"/>
      <c r="C5466" s="162" t="s">
        <v>4307</v>
      </c>
      <c r="D5466" s="163">
        <v>45888</v>
      </c>
      <c r="E5466" s="164">
        <v>45919</v>
      </c>
      <c r="F5466" s="165">
        <v>0.33</v>
      </c>
      <c r="G5466" s="166" t="s">
        <v>2263</v>
      </c>
      <c r="H5466" s="161" t="s">
        <v>2009</v>
      </c>
      <c r="I5466" s="161" t="s">
        <v>7017</v>
      </c>
      <c r="J5466" s="161" t="s">
        <v>726</v>
      </c>
      <c r="K5466" s="167"/>
      <c r="L5466" s="168" t="s">
        <v>746</v>
      </c>
      <c r="M5466" s="168" t="s">
        <v>473</v>
      </c>
    </row>
    <row r="5467" spans="1:13" s="169" customFormat="1" x14ac:dyDescent="0.4">
      <c r="A5467" s="161" t="s">
        <v>2011</v>
      </c>
      <c r="B5467" s="161"/>
      <c r="C5467" s="162" t="s">
        <v>4307</v>
      </c>
      <c r="D5467" s="163">
        <v>45888</v>
      </c>
      <c r="E5467" s="164">
        <v>45919</v>
      </c>
      <c r="F5467" s="165">
        <v>0.65</v>
      </c>
      <c r="G5467" s="166" t="s">
        <v>2263</v>
      </c>
      <c r="H5467" s="161" t="s">
        <v>2009</v>
      </c>
      <c r="I5467" s="161" t="s">
        <v>7018</v>
      </c>
      <c r="J5467" s="161" t="s">
        <v>712</v>
      </c>
      <c r="K5467" s="167"/>
      <c r="L5467" s="168" t="s">
        <v>746</v>
      </c>
      <c r="M5467" s="168" t="s">
        <v>500</v>
      </c>
    </row>
    <row r="5468" spans="1:13" s="169" customFormat="1" x14ac:dyDescent="0.4">
      <c r="A5468" s="161" t="s">
        <v>2011</v>
      </c>
      <c r="B5468" s="161"/>
      <c r="C5468" s="162" t="s">
        <v>4307</v>
      </c>
      <c r="D5468" s="163">
        <v>45888</v>
      </c>
      <c r="E5468" s="164">
        <v>45919</v>
      </c>
      <c r="F5468" s="165">
        <v>0.33</v>
      </c>
      <c r="G5468" s="166" t="s">
        <v>2263</v>
      </c>
      <c r="H5468" s="161" t="s">
        <v>2009</v>
      </c>
      <c r="I5468" s="161" t="s">
        <v>7019</v>
      </c>
      <c r="J5468" s="161" t="s">
        <v>772</v>
      </c>
      <c r="K5468" s="167"/>
      <c r="L5468" s="168" t="s">
        <v>746</v>
      </c>
      <c r="M5468" s="168" t="s">
        <v>417</v>
      </c>
    </row>
    <row r="5469" spans="1:13" s="169" customFormat="1" x14ac:dyDescent="0.4">
      <c r="A5469" s="161" t="s">
        <v>2011</v>
      </c>
      <c r="B5469" s="161"/>
      <c r="C5469" s="162" t="s">
        <v>4307</v>
      </c>
      <c r="D5469" s="163">
        <v>45888</v>
      </c>
      <c r="E5469" s="164">
        <v>45919</v>
      </c>
      <c r="F5469" s="165">
        <v>4.8499999999999996</v>
      </c>
      <c r="G5469" s="166" t="s">
        <v>2263</v>
      </c>
      <c r="H5469" s="161" t="s">
        <v>2009</v>
      </c>
      <c r="I5469" s="161" t="s">
        <v>6397</v>
      </c>
      <c r="J5469" s="161" t="s">
        <v>565</v>
      </c>
      <c r="K5469" s="167"/>
      <c r="L5469" s="168" t="s">
        <v>746</v>
      </c>
      <c r="M5469" s="168" t="s">
        <v>161</v>
      </c>
    </row>
    <row r="5470" spans="1:13" s="169" customFormat="1" x14ac:dyDescent="0.4">
      <c r="A5470" s="161" t="s">
        <v>2011</v>
      </c>
      <c r="B5470" s="161"/>
      <c r="C5470" s="162" t="s">
        <v>4307</v>
      </c>
      <c r="D5470" s="163">
        <v>45888</v>
      </c>
      <c r="E5470" s="164">
        <v>45919</v>
      </c>
      <c r="F5470" s="165">
        <v>2.38</v>
      </c>
      <c r="G5470" s="166" t="s">
        <v>2263</v>
      </c>
      <c r="H5470" s="161" t="s">
        <v>2009</v>
      </c>
      <c r="I5470" s="161" t="s">
        <v>6369</v>
      </c>
      <c r="J5470" s="161" t="s">
        <v>543</v>
      </c>
      <c r="K5470" s="167"/>
      <c r="L5470" s="168" t="s">
        <v>746</v>
      </c>
      <c r="M5470" s="168" t="s">
        <v>791</v>
      </c>
    </row>
    <row r="5471" spans="1:13" s="169" customFormat="1" x14ac:dyDescent="0.4">
      <c r="A5471" s="161" t="s">
        <v>2011</v>
      </c>
      <c r="B5471" s="161"/>
      <c r="C5471" s="162" t="s">
        <v>4307</v>
      </c>
      <c r="D5471" s="163">
        <v>45888</v>
      </c>
      <c r="E5471" s="164">
        <v>45919</v>
      </c>
      <c r="F5471" s="165">
        <v>0.37</v>
      </c>
      <c r="G5471" s="166" t="s">
        <v>2263</v>
      </c>
      <c r="H5471" s="161" t="s">
        <v>2009</v>
      </c>
      <c r="I5471" s="161" t="s">
        <v>7020</v>
      </c>
      <c r="J5471" s="161" t="s">
        <v>541</v>
      </c>
      <c r="K5471" s="167"/>
      <c r="L5471" s="168" t="s">
        <v>746</v>
      </c>
      <c r="M5471" s="168" t="s">
        <v>167</v>
      </c>
    </row>
    <row r="5472" spans="1:13" s="169" customFormat="1" x14ac:dyDescent="0.4">
      <c r="A5472" s="161" t="s">
        <v>2011</v>
      </c>
      <c r="B5472" s="161"/>
      <c r="C5472" s="162" t="s">
        <v>4307</v>
      </c>
      <c r="D5472" s="163">
        <v>45888</v>
      </c>
      <c r="E5472" s="164">
        <v>45919</v>
      </c>
      <c r="F5472" s="165">
        <v>0.05</v>
      </c>
      <c r="G5472" s="166" t="s">
        <v>2263</v>
      </c>
      <c r="H5472" s="161" t="s">
        <v>2009</v>
      </c>
      <c r="I5472" s="161" t="s">
        <v>7021</v>
      </c>
      <c r="J5472" s="161" t="s">
        <v>793</v>
      </c>
      <c r="K5472" s="167"/>
      <c r="L5472" s="168" t="s">
        <v>746</v>
      </c>
      <c r="M5472" s="168" t="s">
        <v>179</v>
      </c>
    </row>
    <row r="5473" spans="1:13" s="169" customFormat="1" x14ac:dyDescent="0.4">
      <c r="A5473" s="161" t="s">
        <v>2011</v>
      </c>
      <c r="B5473" s="161"/>
      <c r="C5473" s="162" t="s">
        <v>4307</v>
      </c>
      <c r="D5473" s="163">
        <v>45888</v>
      </c>
      <c r="E5473" s="164">
        <v>45919</v>
      </c>
      <c r="F5473" s="165">
        <v>0.09</v>
      </c>
      <c r="G5473" s="166" t="s">
        <v>2263</v>
      </c>
      <c r="H5473" s="161" t="s">
        <v>2009</v>
      </c>
      <c r="I5473" s="161" t="s">
        <v>6398</v>
      </c>
      <c r="J5473" s="161" t="s">
        <v>792</v>
      </c>
      <c r="K5473" s="167"/>
      <c r="L5473" s="168" t="s">
        <v>746</v>
      </c>
      <c r="M5473" s="168" t="s">
        <v>183</v>
      </c>
    </row>
    <row r="5474" spans="1:13" s="169" customFormat="1" x14ac:dyDescent="0.4">
      <c r="A5474" s="161" t="s">
        <v>2011</v>
      </c>
      <c r="B5474" s="161"/>
      <c r="C5474" s="162" t="s">
        <v>4307</v>
      </c>
      <c r="D5474" s="163">
        <v>45888</v>
      </c>
      <c r="E5474" s="164">
        <v>45919</v>
      </c>
      <c r="F5474" s="165">
        <v>0.61</v>
      </c>
      <c r="G5474" s="166" t="s">
        <v>2263</v>
      </c>
      <c r="H5474" s="161" t="s">
        <v>2009</v>
      </c>
      <c r="I5474" s="161" t="s">
        <v>7022</v>
      </c>
      <c r="J5474" s="161" t="s">
        <v>770</v>
      </c>
      <c r="K5474" s="167"/>
      <c r="L5474" s="168" t="s">
        <v>746</v>
      </c>
      <c r="M5474" s="168" t="s">
        <v>469</v>
      </c>
    </row>
    <row r="5475" spans="1:13" s="169" customFormat="1" x14ac:dyDescent="0.4">
      <c r="A5475" s="161" t="s">
        <v>2011</v>
      </c>
      <c r="B5475" s="161"/>
      <c r="C5475" s="162" t="s">
        <v>4307</v>
      </c>
      <c r="D5475" s="163">
        <v>45888</v>
      </c>
      <c r="E5475" s="164">
        <v>45919</v>
      </c>
      <c r="F5475" s="165">
        <v>0.47</v>
      </c>
      <c r="G5475" s="166" t="s">
        <v>2263</v>
      </c>
      <c r="H5475" s="161" t="s">
        <v>2009</v>
      </c>
      <c r="I5475" s="161" t="s">
        <v>7023</v>
      </c>
      <c r="J5475" s="161" t="s">
        <v>686</v>
      </c>
      <c r="K5475" s="167"/>
      <c r="L5475" s="168" t="s">
        <v>746</v>
      </c>
      <c r="M5475" s="168" t="s">
        <v>437</v>
      </c>
    </row>
    <row r="5476" spans="1:13" s="169" customFormat="1" x14ac:dyDescent="0.4">
      <c r="A5476" s="161" t="s">
        <v>2011</v>
      </c>
      <c r="B5476" s="161"/>
      <c r="C5476" s="162" t="s">
        <v>4307</v>
      </c>
      <c r="D5476" s="163">
        <v>45888</v>
      </c>
      <c r="E5476" s="164">
        <v>45919</v>
      </c>
      <c r="F5476" s="165">
        <v>0.61</v>
      </c>
      <c r="G5476" s="166" t="s">
        <v>2263</v>
      </c>
      <c r="H5476" s="161" t="s">
        <v>2009</v>
      </c>
      <c r="I5476" s="161" t="s">
        <v>6437</v>
      </c>
      <c r="J5476" s="161" t="s">
        <v>708</v>
      </c>
      <c r="K5476" s="167"/>
      <c r="L5476" s="168" t="s">
        <v>746</v>
      </c>
      <c r="M5476" s="168" t="s">
        <v>389</v>
      </c>
    </row>
    <row r="5477" spans="1:13" s="169" customFormat="1" x14ac:dyDescent="0.4">
      <c r="A5477" s="161" t="s">
        <v>2011</v>
      </c>
      <c r="B5477" s="161"/>
      <c r="C5477" s="162" t="s">
        <v>4307</v>
      </c>
      <c r="D5477" s="163">
        <v>45888</v>
      </c>
      <c r="E5477" s="164">
        <v>45919</v>
      </c>
      <c r="F5477" s="165">
        <v>0.75</v>
      </c>
      <c r="G5477" s="166" t="s">
        <v>2263</v>
      </c>
      <c r="H5477" s="161" t="s">
        <v>2009</v>
      </c>
      <c r="I5477" s="161" t="s">
        <v>6399</v>
      </c>
      <c r="J5477" s="161" t="s">
        <v>621</v>
      </c>
      <c r="K5477" s="167"/>
      <c r="L5477" s="168" t="s">
        <v>746</v>
      </c>
      <c r="M5477" s="168" t="s">
        <v>451</v>
      </c>
    </row>
    <row r="5478" spans="1:13" s="169" customFormat="1" x14ac:dyDescent="0.4">
      <c r="A5478" s="161" t="s">
        <v>2011</v>
      </c>
      <c r="B5478" s="161"/>
      <c r="C5478" s="162" t="s">
        <v>4307</v>
      </c>
      <c r="D5478" s="163">
        <v>45888</v>
      </c>
      <c r="E5478" s="164">
        <v>45919</v>
      </c>
      <c r="F5478" s="165">
        <v>1.21</v>
      </c>
      <c r="G5478" s="166" t="s">
        <v>2263</v>
      </c>
      <c r="H5478" s="161" t="s">
        <v>2009</v>
      </c>
      <c r="I5478" s="161" t="s">
        <v>6400</v>
      </c>
      <c r="J5478" s="161" t="s">
        <v>584</v>
      </c>
      <c r="K5478" s="167"/>
      <c r="L5478" s="168" t="s">
        <v>746</v>
      </c>
      <c r="M5478" s="168" t="s">
        <v>305</v>
      </c>
    </row>
    <row r="5479" spans="1:13" s="169" customFormat="1" x14ac:dyDescent="0.4">
      <c r="A5479" s="161" t="s">
        <v>2011</v>
      </c>
      <c r="B5479" s="161"/>
      <c r="C5479" s="162" t="s">
        <v>4307</v>
      </c>
      <c r="D5479" s="163">
        <v>45888</v>
      </c>
      <c r="E5479" s="164">
        <v>45919</v>
      </c>
      <c r="F5479" s="165">
        <v>0.37</v>
      </c>
      <c r="G5479" s="166" t="s">
        <v>2263</v>
      </c>
      <c r="H5479" s="161" t="s">
        <v>2009</v>
      </c>
      <c r="I5479" s="161" t="s">
        <v>7024</v>
      </c>
      <c r="J5479" s="161" t="s">
        <v>641</v>
      </c>
      <c r="K5479" s="167"/>
      <c r="L5479" s="168" t="s">
        <v>746</v>
      </c>
      <c r="M5479" s="168" t="s">
        <v>327</v>
      </c>
    </row>
    <row r="5480" spans="1:13" s="169" customFormat="1" x14ac:dyDescent="0.4">
      <c r="A5480" s="161" t="s">
        <v>2011</v>
      </c>
      <c r="B5480" s="161"/>
      <c r="C5480" s="162" t="s">
        <v>4307</v>
      </c>
      <c r="D5480" s="163">
        <v>45888</v>
      </c>
      <c r="E5480" s="164">
        <v>45919</v>
      </c>
      <c r="F5480" s="165">
        <v>0.51</v>
      </c>
      <c r="G5480" s="166" t="s">
        <v>2263</v>
      </c>
      <c r="H5480" s="161" t="s">
        <v>2009</v>
      </c>
      <c r="I5480" s="161" t="s">
        <v>7025</v>
      </c>
      <c r="J5480" s="161" t="s">
        <v>709</v>
      </c>
      <c r="K5480" s="167"/>
      <c r="L5480" s="168" t="s">
        <v>746</v>
      </c>
      <c r="M5480" s="168" t="s">
        <v>345</v>
      </c>
    </row>
    <row r="5481" spans="1:13" s="169" customFormat="1" x14ac:dyDescent="0.4">
      <c r="A5481" s="161" t="s">
        <v>2011</v>
      </c>
      <c r="B5481" s="161"/>
      <c r="C5481" s="162" t="s">
        <v>4307</v>
      </c>
      <c r="D5481" s="163">
        <v>45888</v>
      </c>
      <c r="E5481" s="164">
        <v>45919</v>
      </c>
      <c r="F5481" s="165">
        <v>0.42</v>
      </c>
      <c r="G5481" s="166" t="s">
        <v>2263</v>
      </c>
      <c r="H5481" s="161" t="s">
        <v>2009</v>
      </c>
      <c r="I5481" s="161" t="s">
        <v>7026</v>
      </c>
      <c r="J5481" s="161" t="s">
        <v>653</v>
      </c>
      <c r="K5481" s="167"/>
      <c r="L5481" s="168" t="s">
        <v>746</v>
      </c>
      <c r="M5481" s="168" t="s">
        <v>63</v>
      </c>
    </row>
    <row r="5482" spans="1:13" s="169" customFormat="1" x14ac:dyDescent="0.4">
      <c r="A5482" s="161" t="s">
        <v>2011</v>
      </c>
      <c r="B5482" s="161"/>
      <c r="C5482" s="162" t="s">
        <v>4307</v>
      </c>
      <c r="D5482" s="163">
        <v>45888</v>
      </c>
      <c r="E5482" s="164">
        <v>45919</v>
      </c>
      <c r="F5482" s="165">
        <v>0.37</v>
      </c>
      <c r="G5482" s="166" t="s">
        <v>2263</v>
      </c>
      <c r="H5482" s="161" t="s">
        <v>2009</v>
      </c>
      <c r="I5482" s="161" t="s">
        <v>7027</v>
      </c>
      <c r="J5482" s="161" t="s">
        <v>521</v>
      </c>
      <c r="K5482" s="167"/>
      <c r="L5482" s="168" t="s">
        <v>746</v>
      </c>
      <c r="M5482" s="168" t="s">
        <v>75</v>
      </c>
    </row>
    <row r="5483" spans="1:13" s="169" customFormat="1" x14ac:dyDescent="0.4">
      <c r="A5483" s="161" t="s">
        <v>2011</v>
      </c>
      <c r="B5483" s="161"/>
      <c r="C5483" s="162" t="s">
        <v>4307</v>
      </c>
      <c r="D5483" s="163">
        <v>45888</v>
      </c>
      <c r="E5483" s="164">
        <v>45919</v>
      </c>
      <c r="F5483" s="165">
        <v>0.75</v>
      </c>
      <c r="G5483" s="166" t="s">
        <v>2263</v>
      </c>
      <c r="H5483" s="161" t="s">
        <v>2009</v>
      </c>
      <c r="I5483" s="161" t="s">
        <v>7028</v>
      </c>
      <c r="J5483" s="161" t="s">
        <v>642</v>
      </c>
      <c r="K5483" s="167"/>
      <c r="L5483" s="168" t="s">
        <v>746</v>
      </c>
      <c r="M5483" s="168" t="s">
        <v>73</v>
      </c>
    </row>
    <row r="5484" spans="1:13" s="169" customFormat="1" x14ac:dyDescent="0.4">
      <c r="A5484" s="161" t="s">
        <v>2011</v>
      </c>
      <c r="B5484" s="161"/>
      <c r="C5484" s="162" t="s">
        <v>4307</v>
      </c>
      <c r="D5484" s="163">
        <v>45888</v>
      </c>
      <c r="E5484" s="164">
        <v>45919</v>
      </c>
      <c r="F5484" s="165">
        <v>0.37</v>
      </c>
      <c r="G5484" s="166" t="s">
        <v>2263</v>
      </c>
      <c r="H5484" s="161" t="s">
        <v>2009</v>
      </c>
      <c r="I5484" s="161" t="s">
        <v>7029</v>
      </c>
      <c r="J5484" s="161" t="s">
        <v>718</v>
      </c>
      <c r="K5484" s="167"/>
      <c r="L5484" s="168" t="s">
        <v>746</v>
      </c>
      <c r="M5484" s="168" t="s">
        <v>155</v>
      </c>
    </row>
    <row r="5485" spans="1:13" s="169" customFormat="1" x14ac:dyDescent="0.4">
      <c r="A5485" s="161" t="s">
        <v>2011</v>
      </c>
      <c r="B5485" s="161"/>
      <c r="C5485" s="162" t="s">
        <v>4307</v>
      </c>
      <c r="D5485" s="163">
        <v>45888</v>
      </c>
      <c r="E5485" s="164">
        <v>45919</v>
      </c>
      <c r="F5485" s="165">
        <v>0.42</v>
      </c>
      <c r="G5485" s="166" t="s">
        <v>2263</v>
      </c>
      <c r="H5485" s="161" t="s">
        <v>2009</v>
      </c>
      <c r="I5485" s="161" t="s">
        <v>7030</v>
      </c>
      <c r="J5485" s="161" t="s">
        <v>779</v>
      </c>
      <c r="K5485" s="167"/>
      <c r="L5485" s="168" t="s">
        <v>746</v>
      </c>
      <c r="M5485" s="168" t="s">
        <v>359</v>
      </c>
    </row>
    <row r="5486" spans="1:13" s="169" customFormat="1" x14ac:dyDescent="0.4">
      <c r="A5486" s="161" t="s">
        <v>2011</v>
      </c>
      <c r="B5486" s="161"/>
      <c r="C5486" s="162" t="s">
        <v>4307</v>
      </c>
      <c r="D5486" s="163">
        <v>45888</v>
      </c>
      <c r="E5486" s="164">
        <v>45919</v>
      </c>
      <c r="F5486" s="165">
        <v>0.51</v>
      </c>
      <c r="G5486" s="166" t="s">
        <v>2263</v>
      </c>
      <c r="H5486" s="161" t="s">
        <v>2009</v>
      </c>
      <c r="I5486" s="161" t="s">
        <v>7031</v>
      </c>
      <c r="J5486" s="161" t="s">
        <v>765</v>
      </c>
      <c r="K5486" s="167"/>
      <c r="L5486" s="168" t="s">
        <v>746</v>
      </c>
      <c r="M5486" s="168" t="s">
        <v>263</v>
      </c>
    </row>
    <row r="5487" spans="1:13" s="169" customFormat="1" x14ac:dyDescent="0.4">
      <c r="A5487" s="161" t="s">
        <v>2011</v>
      </c>
      <c r="B5487" s="161"/>
      <c r="C5487" s="162" t="s">
        <v>4307</v>
      </c>
      <c r="D5487" s="163">
        <v>45888</v>
      </c>
      <c r="E5487" s="164">
        <v>45919</v>
      </c>
      <c r="F5487" s="165">
        <v>0.47</v>
      </c>
      <c r="G5487" s="166" t="s">
        <v>2263</v>
      </c>
      <c r="H5487" s="161" t="s">
        <v>2009</v>
      </c>
      <c r="I5487" s="161" t="s">
        <v>7032</v>
      </c>
      <c r="J5487" s="161" t="s">
        <v>737</v>
      </c>
      <c r="K5487" s="167"/>
      <c r="L5487" s="168" t="s">
        <v>746</v>
      </c>
      <c r="M5487" s="168" t="s">
        <v>271</v>
      </c>
    </row>
    <row r="5488" spans="1:13" s="169" customFormat="1" x14ac:dyDescent="0.4">
      <c r="A5488" s="161" t="s">
        <v>2011</v>
      </c>
      <c r="B5488" s="161"/>
      <c r="C5488" s="162" t="s">
        <v>4307</v>
      </c>
      <c r="D5488" s="163">
        <v>45888</v>
      </c>
      <c r="E5488" s="164">
        <v>45919</v>
      </c>
      <c r="F5488" s="165">
        <v>0.05</v>
      </c>
      <c r="G5488" s="166" t="s">
        <v>2263</v>
      </c>
      <c r="H5488" s="161" t="s">
        <v>2009</v>
      </c>
      <c r="I5488" s="161" t="s">
        <v>7033</v>
      </c>
      <c r="J5488" s="161" t="s">
        <v>528</v>
      </c>
      <c r="K5488" s="167"/>
      <c r="L5488" s="168" t="s">
        <v>746</v>
      </c>
      <c r="M5488" s="168" t="s">
        <v>447</v>
      </c>
    </row>
    <row r="5489" spans="1:13" s="169" customFormat="1" x14ac:dyDescent="0.4">
      <c r="A5489" s="161" t="s">
        <v>2011</v>
      </c>
      <c r="B5489" s="161"/>
      <c r="C5489" s="162" t="s">
        <v>4307</v>
      </c>
      <c r="D5489" s="163">
        <v>45888</v>
      </c>
      <c r="E5489" s="164">
        <v>45919</v>
      </c>
      <c r="F5489" s="165">
        <v>0.42</v>
      </c>
      <c r="G5489" s="166" t="s">
        <v>2263</v>
      </c>
      <c r="H5489" s="161" t="s">
        <v>2009</v>
      </c>
      <c r="I5489" s="161" t="s">
        <v>7034</v>
      </c>
      <c r="J5489" s="161" t="s">
        <v>556</v>
      </c>
      <c r="K5489" s="167"/>
      <c r="L5489" s="168" t="s">
        <v>746</v>
      </c>
      <c r="M5489" s="168" t="s">
        <v>255</v>
      </c>
    </row>
    <row r="5490" spans="1:13" s="169" customFormat="1" x14ac:dyDescent="0.4">
      <c r="A5490" s="161" t="s">
        <v>2011</v>
      </c>
      <c r="B5490" s="161"/>
      <c r="C5490" s="162" t="s">
        <v>4307</v>
      </c>
      <c r="D5490" s="163">
        <v>45888</v>
      </c>
      <c r="E5490" s="164">
        <v>45919</v>
      </c>
      <c r="F5490" s="165">
        <v>0.56000000000000005</v>
      </c>
      <c r="G5490" s="166" t="s">
        <v>2263</v>
      </c>
      <c r="H5490" s="161" t="s">
        <v>2009</v>
      </c>
      <c r="I5490" s="161" t="s">
        <v>7035</v>
      </c>
      <c r="J5490" s="161" t="s">
        <v>647</v>
      </c>
      <c r="K5490" s="167"/>
      <c r="L5490" s="168" t="s">
        <v>746</v>
      </c>
      <c r="M5490" s="168" t="s">
        <v>237</v>
      </c>
    </row>
    <row r="5491" spans="1:13" s="169" customFormat="1" x14ac:dyDescent="0.4">
      <c r="A5491" s="161" t="s">
        <v>2011</v>
      </c>
      <c r="B5491" s="161"/>
      <c r="C5491" s="162" t="s">
        <v>4307</v>
      </c>
      <c r="D5491" s="163">
        <v>45888</v>
      </c>
      <c r="E5491" s="164">
        <v>45919</v>
      </c>
      <c r="F5491" s="165">
        <v>0.42</v>
      </c>
      <c r="G5491" s="166" t="s">
        <v>2263</v>
      </c>
      <c r="H5491" s="161" t="s">
        <v>2009</v>
      </c>
      <c r="I5491" s="161" t="s">
        <v>7036</v>
      </c>
      <c r="J5491" s="161" t="s">
        <v>522</v>
      </c>
      <c r="K5491" s="167"/>
      <c r="L5491" s="168" t="s">
        <v>746</v>
      </c>
      <c r="M5491" s="168" t="s">
        <v>219</v>
      </c>
    </row>
    <row r="5492" spans="1:13" s="169" customFormat="1" x14ac:dyDescent="0.4">
      <c r="A5492" s="161" t="s">
        <v>2011</v>
      </c>
      <c r="B5492" s="161"/>
      <c r="C5492" s="162" t="s">
        <v>4307</v>
      </c>
      <c r="D5492" s="163">
        <v>45888</v>
      </c>
      <c r="E5492" s="164">
        <v>45919</v>
      </c>
      <c r="F5492" s="165">
        <v>0.42</v>
      </c>
      <c r="G5492" s="166" t="s">
        <v>2263</v>
      </c>
      <c r="H5492" s="161" t="s">
        <v>2009</v>
      </c>
      <c r="I5492" s="161" t="s">
        <v>7037</v>
      </c>
      <c r="J5492" s="161" t="s">
        <v>692</v>
      </c>
      <c r="K5492" s="167"/>
      <c r="L5492" s="168" t="s">
        <v>746</v>
      </c>
      <c r="M5492" s="168" t="s">
        <v>267</v>
      </c>
    </row>
    <row r="5493" spans="1:13" s="169" customFormat="1" x14ac:dyDescent="0.4">
      <c r="A5493" s="161" t="s">
        <v>2011</v>
      </c>
      <c r="B5493" s="161"/>
      <c r="C5493" s="162" t="s">
        <v>4307</v>
      </c>
      <c r="D5493" s="163">
        <v>45888</v>
      </c>
      <c r="E5493" s="164">
        <v>45919</v>
      </c>
      <c r="F5493" s="165">
        <v>0.47</v>
      </c>
      <c r="G5493" s="166" t="s">
        <v>2263</v>
      </c>
      <c r="H5493" s="161" t="s">
        <v>2009</v>
      </c>
      <c r="I5493" s="161" t="s">
        <v>7038</v>
      </c>
      <c r="J5493" s="161" t="s">
        <v>702</v>
      </c>
      <c r="K5493" s="167"/>
      <c r="L5493" s="168" t="s">
        <v>746</v>
      </c>
      <c r="M5493" s="168" t="s">
        <v>269</v>
      </c>
    </row>
    <row r="5494" spans="1:13" s="169" customFormat="1" x14ac:dyDescent="0.4">
      <c r="A5494" s="161" t="s">
        <v>2011</v>
      </c>
      <c r="B5494" s="161"/>
      <c r="C5494" s="162" t="s">
        <v>4307</v>
      </c>
      <c r="D5494" s="163">
        <v>45888</v>
      </c>
      <c r="E5494" s="164">
        <v>45919</v>
      </c>
      <c r="F5494" s="165">
        <v>0.42</v>
      </c>
      <c r="G5494" s="166" t="s">
        <v>2263</v>
      </c>
      <c r="H5494" s="161" t="s">
        <v>2009</v>
      </c>
      <c r="I5494" s="161" t="s">
        <v>7039</v>
      </c>
      <c r="J5494" s="161" t="s">
        <v>657</v>
      </c>
      <c r="K5494" s="167"/>
      <c r="L5494" s="168" t="s">
        <v>746</v>
      </c>
      <c r="M5494" s="168" t="s">
        <v>365</v>
      </c>
    </row>
    <row r="5495" spans="1:13" s="169" customFormat="1" x14ac:dyDescent="0.4">
      <c r="A5495" s="161" t="s">
        <v>2011</v>
      </c>
      <c r="B5495" s="161"/>
      <c r="C5495" s="162" t="s">
        <v>4307</v>
      </c>
      <c r="D5495" s="163">
        <v>45888</v>
      </c>
      <c r="E5495" s="164">
        <v>45919</v>
      </c>
      <c r="F5495" s="165">
        <v>15.75</v>
      </c>
      <c r="G5495" s="166" t="s">
        <v>2263</v>
      </c>
      <c r="H5495" s="161" t="s">
        <v>2009</v>
      </c>
      <c r="I5495" s="161" t="s">
        <v>6401</v>
      </c>
      <c r="J5495" s="161" t="s">
        <v>542</v>
      </c>
      <c r="K5495" s="167"/>
      <c r="L5495" s="168" t="s">
        <v>746</v>
      </c>
      <c r="M5495" s="168" t="s">
        <v>169</v>
      </c>
    </row>
    <row r="5496" spans="1:13" s="169" customFormat="1" x14ac:dyDescent="0.4">
      <c r="A5496" s="161" t="s">
        <v>2011</v>
      </c>
      <c r="B5496" s="161"/>
      <c r="C5496" s="162" t="s">
        <v>4307</v>
      </c>
      <c r="D5496" s="163">
        <v>45888</v>
      </c>
      <c r="E5496" s="164">
        <v>45919</v>
      </c>
      <c r="F5496" s="165">
        <v>0.47</v>
      </c>
      <c r="G5496" s="166" t="s">
        <v>2263</v>
      </c>
      <c r="H5496" s="161" t="s">
        <v>2009</v>
      </c>
      <c r="I5496" s="161" t="s">
        <v>7040</v>
      </c>
      <c r="J5496" s="161" t="s">
        <v>771</v>
      </c>
      <c r="K5496" s="167"/>
      <c r="L5496" s="168" t="s">
        <v>746</v>
      </c>
      <c r="M5496" s="168" t="s">
        <v>455</v>
      </c>
    </row>
    <row r="5497" spans="1:13" s="169" customFormat="1" x14ac:dyDescent="0.4">
      <c r="A5497" s="161" t="s">
        <v>2011</v>
      </c>
      <c r="B5497" s="161"/>
      <c r="C5497" s="162" t="s">
        <v>4307</v>
      </c>
      <c r="D5497" s="163">
        <v>45888</v>
      </c>
      <c r="E5497" s="164">
        <v>45919</v>
      </c>
      <c r="F5497" s="165">
        <v>3.4</v>
      </c>
      <c r="G5497" s="166" t="s">
        <v>2263</v>
      </c>
      <c r="H5497" s="161" t="s">
        <v>2009</v>
      </c>
      <c r="I5497" s="161" t="s">
        <v>6402</v>
      </c>
      <c r="J5497" s="161" t="s">
        <v>594</v>
      </c>
      <c r="K5497" s="167"/>
      <c r="L5497" s="168" t="s">
        <v>746</v>
      </c>
      <c r="M5497" s="168" t="s">
        <v>163</v>
      </c>
    </row>
    <row r="5498" spans="1:13" s="169" customFormat="1" x14ac:dyDescent="0.4">
      <c r="A5498" s="161" t="s">
        <v>2011</v>
      </c>
      <c r="B5498" s="161"/>
      <c r="C5498" s="162" t="s">
        <v>4307</v>
      </c>
      <c r="D5498" s="163">
        <v>45888</v>
      </c>
      <c r="E5498" s="164">
        <v>45919</v>
      </c>
      <c r="F5498" s="165">
        <v>5.73</v>
      </c>
      <c r="G5498" s="166" t="s">
        <v>2263</v>
      </c>
      <c r="H5498" s="161" t="s">
        <v>2009</v>
      </c>
      <c r="I5498" s="161" t="s">
        <v>6403</v>
      </c>
      <c r="J5498" s="161" t="s">
        <v>593</v>
      </c>
      <c r="K5498" s="167"/>
      <c r="L5498" s="168" t="s">
        <v>746</v>
      </c>
      <c r="M5498" s="168" t="s">
        <v>171</v>
      </c>
    </row>
    <row r="5499" spans="1:13" s="169" customFormat="1" x14ac:dyDescent="0.4">
      <c r="A5499" s="161" t="s">
        <v>2011</v>
      </c>
      <c r="B5499" s="161"/>
      <c r="C5499" s="162" t="s">
        <v>4307</v>
      </c>
      <c r="D5499" s="163">
        <v>45888</v>
      </c>
      <c r="E5499" s="164">
        <v>45919</v>
      </c>
      <c r="F5499" s="165">
        <v>0.75</v>
      </c>
      <c r="G5499" s="166" t="s">
        <v>2263</v>
      </c>
      <c r="H5499" s="161" t="s">
        <v>2009</v>
      </c>
      <c r="I5499" s="161" t="s">
        <v>7041</v>
      </c>
      <c r="J5499" s="161" t="s">
        <v>547</v>
      </c>
      <c r="K5499" s="167"/>
      <c r="L5499" s="168" t="s">
        <v>746</v>
      </c>
      <c r="M5499" s="168" t="s">
        <v>57</v>
      </c>
    </row>
    <row r="5500" spans="1:13" s="169" customFormat="1" x14ac:dyDescent="0.4">
      <c r="A5500" s="161" t="s">
        <v>2011</v>
      </c>
      <c r="B5500" s="161"/>
      <c r="C5500" s="162" t="s">
        <v>4307</v>
      </c>
      <c r="D5500" s="163">
        <v>45888</v>
      </c>
      <c r="E5500" s="164">
        <v>45919</v>
      </c>
      <c r="F5500" s="165">
        <v>0.42</v>
      </c>
      <c r="G5500" s="166" t="s">
        <v>2263</v>
      </c>
      <c r="H5500" s="161" t="s">
        <v>2009</v>
      </c>
      <c r="I5500" s="161" t="s">
        <v>7042</v>
      </c>
      <c r="J5500" s="161" t="s">
        <v>697</v>
      </c>
      <c r="K5500" s="167"/>
      <c r="L5500" s="168" t="s">
        <v>746</v>
      </c>
      <c r="M5500" s="168" t="s">
        <v>421</v>
      </c>
    </row>
    <row r="5501" spans="1:13" s="169" customFormat="1" x14ac:dyDescent="0.4">
      <c r="A5501" s="161" t="s">
        <v>2011</v>
      </c>
      <c r="B5501" s="161"/>
      <c r="C5501" s="162" t="s">
        <v>4307</v>
      </c>
      <c r="D5501" s="163">
        <v>45888</v>
      </c>
      <c r="E5501" s="164">
        <v>45919</v>
      </c>
      <c r="F5501" s="165">
        <v>3.12</v>
      </c>
      <c r="G5501" s="166" t="s">
        <v>2263</v>
      </c>
      <c r="H5501" s="161" t="s">
        <v>2009</v>
      </c>
      <c r="I5501" s="161" t="s">
        <v>6404</v>
      </c>
      <c r="J5501" s="161" t="s">
        <v>610</v>
      </c>
      <c r="K5501" s="167"/>
      <c r="L5501" s="168" t="s">
        <v>746</v>
      </c>
      <c r="M5501" s="168" t="s">
        <v>299</v>
      </c>
    </row>
    <row r="5502" spans="1:13" s="169" customFormat="1" x14ac:dyDescent="0.4">
      <c r="A5502" s="161" t="s">
        <v>2011</v>
      </c>
      <c r="B5502" s="161"/>
      <c r="C5502" s="162" t="s">
        <v>4307</v>
      </c>
      <c r="D5502" s="163">
        <v>45888</v>
      </c>
      <c r="E5502" s="164">
        <v>45919</v>
      </c>
      <c r="F5502" s="165">
        <v>4.71</v>
      </c>
      <c r="G5502" s="166" t="s">
        <v>2263</v>
      </c>
      <c r="H5502" s="161" t="s">
        <v>2009</v>
      </c>
      <c r="I5502" s="161" t="s">
        <v>6405</v>
      </c>
      <c r="J5502" s="161" t="s">
        <v>572</v>
      </c>
      <c r="K5502" s="167"/>
      <c r="L5502" s="168" t="s">
        <v>746</v>
      </c>
      <c r="M5502" s="168" t="s">
        <v>463</v>
      </c>
    </row>
    <row r="5503" spans="1:13" s="169" customFormat="1" x14ac:dyDescent="0.4">
      <c r="A5503" s="161" t="s">
        <v>2011</v>
      </c>
      <c r="B5503" s="161"/>
      <c r="C5503" s="162" t="s">
        <v>4307</v>
      </c>
      <c r="D5503" s="163">
        <v>45888</v>
      </c>
      <c r="E5503" s="164">
        <v>45919</v>
      </c>
      <c r="F5503" s="165">
        <v>0.33</v>
      </c>
      <c r="G5503" s="166" t="s">
        <v>2263</v>
      </c>
      <c r="H5503" s="161" t="s">
        <v>2009</v>
      </c>
      <c r="I5503" s="161" t="s">
        <v>7043</v>
      </c>
      <c r="J5503" s="161" t="s">
        <v>645</v>
      </c>
      <c r="K5503" s="167"/>
      <c r="L5503" s="168" t="s">
        <v>746</v>
      </c>
      <c r="M5503" s="168" t="s">
        <v>329</v>
      </c>
    </row>
    <row r="5504" spans="1:13" s="169" customFormat="1" x14ac:dyDescent="0.4">
      <c r="A5504" s="161" t="s">
        <v>2011</v>
      </c>
      <c r="B5504" s="161"/>
      <c r="C5504" s="162" t="s">
        <v>4307</v>
      </c>
      <c r="D5504" s="163">
        <v>45888</v>
      </c>
      <c r="E5504" s="164">
        <v>45919</v>
      </c>
      <c r="F5504" s="165">
        <v>1.44</v>
      </c>
      <c r="G5504" s="166" t="s">
        <v>2263</v>
      </c>
      <c r="H5504" s="161" t="s">
        <v>2009</v>
      </c>
      <c r="I5504" s="161" t="s">
        <v>6444</v>
      </c>
      <c r="J5504" s="161" t="s">
        <v>682</v>
      </c>
      <c r="K5504" s="167"/>
      <c r="L5504" s="168" t="s">
        <v>746</v>
      </c>
      <c r="M5504" s="168" t="s">
        <v>313</v>
      </c>
    </row>
    <row r="5505" spans="1:13" s="169" customFormat="1" x14ac:dyDescent="0.4">
      <c r="A5505" s="161" t="s">
        <v>2011</v>
      </c>
      <c r="B5505" s="161"/>
      <c r="C5505" s="162" t="s">
        <v>4307</v>
      </c>
      <c r="D5505" s="163">
        <v>45888</v>
      </c>
      <c r="E5505" s="164">
        <v>45919</v>
      </c>
      <c r="F5505" s="165">
        <v>0.33</v>
      </c>
      <c r="G5505" s="166" t="s">
        <v>2263</v>
      </c>
      <c r="H5505" s="161" t="s">
        <v>2009</v>
      </c>
      <c r="I5505" s="161" t="s">
        <v>7044</v>
      </c>
      <c r="J5505" s="161" t="s">
        <v>773</v>
      </c>
      <c r="K5505" s="167"/>
      <c r="L5505" s="168" t="s">
        <v>746</v>
      </c>
      <c r="M5505" s="168" t="s">
        <v>7</v>
      </c>
    </row>
    <row r="5506" spans="1:13" s="169" customFormat="1" x14ac:dyDescent="0.4">
      <c r="A5506" s="161" t="s">
        <v>2011</v>
      </c>
      <c r="B5506" s="161"/>
      <c r="C5506" s="162" t="s">
        <v>4307</v>
      </c>
      <c r="D5506" s="163">
        <v>45888</v>
      </c>
      <c r="E5506" s="164">
        <v>45919</v>
      </c>
      <c r="F5506" s="165">
        <v>0.37</v>
      </c>
      <c r="G5506" s="166" t="s">
        <v>2263</v>
      </c>
      <c r="H5506" s="161" t="s">
        <v>2009</v>
      </c>
      <c r="I5506" s="161" t="s">
        <v>7045</v>
      </c>
      <c r="J5506" s="161" t="s">
        <v>701</v>
      </c>
      <c r="K5506" s="167"/>
      <c r="L5506" s="168" t="s">
        <v>746</v>
      </c>
      <c r="M5506" s="168" t="s">
        <v>339</v>
      </c>
    </row>
    <row r="5507" spans="1:13" s="169" customFormat="1" x14ac:dyDescent="0.4">
      <c r="A5507" s="161" t="s">
        <v>2011</v>
      </c>
      <c r="B5507" s="161"/>
      <c r="C5507" s="162" t="s">
        <v>4307</v>
      </c>
      <c r="D5507" s="163">
        <v>45888</v>
      </c>
      <c r="E5507" s="164">
        <v>45919</v>
      </c>
      <c r="F5507" s="165">
        <v>0.65</v>
      </c>
      <c r="G5507" s="166" t="s">
        <v>2263</v>
      </c>
      <c r="H5507" s="161" t="s">
        <v>2009</v>
      </c>
      <c r="I5507" s="161" t="s">
        <v>7046</v>
      </c>
      <c r="J5507" s="161" t="s">
        <v>636</v>
      </c>
      <c r="K5507" s="167"/>
      <c r="L5507" s="168" t="s">
        <v>746</v>
      </c>
      <c r="M5507" s="168" t="s">
        <v>323</v>
      </c>
    </row>
    <row r="5508" spans="1:13" s="169" customFormat="1" x14ac:dyDescent="0.4">
      <c r="A5508" s="161" t="s">
        <v>2011</v>
      </c>
      <c r="B5508" s="161"/>
      <c r="C5508" s="162" t="s">
        <v>4307</v>
      </c>
      <c r="D5508" s="163">
        <v>45888</v>
      </c>
      <c r="E5508" s="164">
        <v>45919</v>
      </c>
      <c r="F5508" s="165">
        <v>0.37</v>
      </c>
      <c r="G5508" s="166" t="s">
        <v>2263</v>
      </c>
      <c r="H5508" s="161" t="s">
        <v>2009</v>
      </c>
      <c r="I5508" s="161" t="s">
        <v>6441</v>
      </c>
      <c r="J5508" s="161" t="s">
        <v>615</v>
      </c>
      <c r="K5508" s="167"/>
      <c r="L5508" s="168" t="s">
        <v>746</v>
      </c>
      <c r="M5508" s="168" t="s">
        <v>113</v>
      </c>
    </row>
    <row r="5509" spans="1:13" s="169" customFormat="1" x14ac:dyDescent="0.4">
      <c r="A5509" s="161" t="s">
        <v>2011</v>
      </c>
      <c r="B5509" s="161"/>
      <c r="C5509" s="162" t="s">
        <v>4307</v>
      </c>
      <c r="D5509" s="163">
        <v>45888</v>
      </c>
      <c r="E5509" s="164">
        <v>45919</v>
      </c>
      <c r="F5509" s="165">
        <v>0.56000000000000005</v>
      </c>
      <c r="G5509" s="166" t="s">
        <v>2263</v>
      </c>
      <c r="H5509" s="161" t="s">
        <v>2009</v>
      </c>
      <c r="I5509" s="161" t="s">
        <v>7047</v>
      </c>
      <c r="J5509" s="161" t="s">
        <v>649</v>
      </c>
      <c r="K5509" s="167"/>
      <c r="L5509" s="168" t="s">
        <v>746</v>
      </c>
      <c r="M5509" s="168" t="s">
        <v>479</v>
      </c>
    </row>
    <row r="5510" spans="1:13" s="169" customFormat="1" x14ac:dyDescent="0.4">
      <c r="A5510" s="161" t="s">
        <v>2011</v>
      </c>
      <c r="B5510" s="161"/>
      <c r="C5510" s="162" t="s">
        <v>4307</v>
      </c>
      <c r="D5510" s="163">
        <v>45888</v>
      </c>
      <c r="E5510" s="164">
        <v>45919</v>
      </c>
      <c r="F5510" s="165">
        <v>0.28000000000000003</v>
      </c>
      <c r="G5510" s="166" t="s">
        <v>2263</v>
      </c>
      <c r="H5510" s="161" t="s">
        <v>2009</v>
      </c>
      <c r="I5510" s="161" t="s">
        <v>6426</v>
      </c>
      <c r="J5510" s="161" t="s">
        <v>728</v>
      </c>
      <c r="K5510" s="167"/>
      <c r="L5510" s="168" t="s">
        <v>746</v>
      </c>
      <c r="M5510" s="168" t="s">
        <v>9</v>
      </c>
    </row>
    <row r="5511" spans="1:13" s="169" customFormat="1" x14ac:dyDescent="0.4">
      <c r="A5511" s="161" t="s">
        <v>2011</v>
      </c>
      <c r="B5511" s="161"/>
      <c r="C5511" s="162" t="s">
        <v>4307</v>
      </c>
      <c r="D5511" s="163">
        <v>45888</v>
      </c>
      <c r="E5511" s="164">
        <v>45919</v>
      </c>
      <c r="F5511" s="165">
        <v>0.42</v>
      </c>
      <c r="G5511" s="166" t="s">
        <v>2263</v>
      </c>
      <c r="H5511" s="161" t="s">
        <v>2009</v>
      </c>
      <c r="I5511" s="161" t="s">
        <v>7048</v>
      </c>
      <c r="J5511" s="161" t="s">
        <v>681</v>
      </c>
      <c r="K5511" s="167"/>
      <c r="L5511" s="168" t="s">
        <v>746</v>
      </c>
      <c r="M5511" s="168" t="s">
        <v>333</v>
      </c>
    </row>
    <row r="5512" spans="1:13" s="169" customFormat="1" x14ac:dyDescent="0.4">
      <c r="A5512" s="161" t="s">
        <v>2011</v>
      </c>
      <c r="B5512" s="161"/>
      <c r="C5512" s="162" t="s">
        <v>4307</v>
      </c>
      <c r="D5512" s="163">
        <v>45888</v>
      </c>
      <c r="E5512" s="164">
        <v>45919</v>
      </c>
      <c r="F5512" s="165">
        <v>0.42</v>
      </c>
      <c r="G5512" s="166" t="s">
        <v>2263</v>
      </c>
      <c r="H5512" s="161" t="s">
        <v>2009</v>
      </c>
      <c r="I5512" s="161" t="s">
        <v>7049</v>
      </c>
      <c r="J5512" s="161" t="s">
        <v>699</v>
      </c>
      <c r="K5512" s="167"/>
      <c r="L5512" s="168" t="s">
        <v>746</v>
      </c>
      <c r="M5512" s="168" t="s">
        <v>349</v>
      </c>
    </row>
    <row r="5513" spans="1:13" s="169" customFormat="1" x14ac:dyDescent="0.4">
      <c r="A5513" s="161" t="s">
        <v>2011</v>
      </c>
      <c r="B5513" s="161"/>
      <c r="C5513" s="162" t="s">
        <v>4307</v>
      </c>
      <c r="D5513" s="163">
        <v>45888</v>
      </c>
      <c r="E5513" s="164">
        <v>45919</v>
      </c>
      <c r="F5513" s="165">
        <v>0.51</v>
      </c>
      <c r="G5513" s="166" t="s">
        <v>2263</v>
      </c>
      <c r="H5513" s="161" t="s">
        <v>2009</v>
      </c>
      <c r="I5513" s="161" t="s">
        <v>6445</v>
      </c>
      <c r="J5513" s="161" t="s">
        <v>723</v>
      </c>
      <c r="K5513" s="167"/>
      <c r="L5513" s="168" t="s">
        <v>746</v>
      </c>
      <c r="M5513" s="168" t="s">
        <v>141</v>
      </c>
    </row>
    <row r="5514" spans="1:13" s="169" customFormat="1" x14ac:dyDescent="0.4">
      <c r="A5514" s="161" t="s">
        <v>2011</v>
      </c>
      <c r="B5514" s="161"/>
      <c r="C5514" s="162" t="s">
        <v>4307</v>
      </c>
      <c r="D5514" s="163">
        <v>45888</v>
      </c>
      <c r="E5514" s="164">
        <v>45919</v>
      </c>
      <c r="F5514" s="165">
        <v>0.37</v>
      </c>
      <c r="G5514" s="166" t="s">
        <v>2263</v>
      </c>
      <c r="H5514" s="161" t="s">
        <v>2009</v>
      </c>
      <c r="I5514" s="161" t="s">
        <v>7050</v>
      </c>
      <c r="J5514" s="161" t="s">
        <v>724</v>
      </c>
      <c r="K5514" s="167"/>
      <c r="L5514" s="168" t="s">
        <v>746</v>
      </c>
      <c r="M5514" s="168" t="s">
        <v>457</v>
      </c>
    </row>
    <row r="5515" spans="1:13" s="169" customFormat="1" x14ac:dyDescent="0.4">
      <c r="A5515" s="161" t="s">
        <v>2011</v>
      </c>
      <c r="B5515" s="161"/>
      <c r="C5515" s="162" t="s">
        <v>4307</v>
      </c>
      <c r="D5515" s="163">
        <v>45888</v>
      </c>
      <c r="E5515" s="164">
        <v>45919</v>
      </c>
      <c r="F5515" s="165">
        <v>0.37</v>
      </c>
      <c r="G5515" s="166" t="s">
        <v>2263</v>
      </c>
      <c r="H5515" s="161" t="s">
        <v>2009</v>
      </c>
      <c r="I5515" s="161" t="s">
        <v>7051</v>
      </c>
      <c r="J5515" s="161" t="s">
        <v>684</v>
      </c>
      <c r="K5515" s="167"/>
      <c r="L5515" s="168" t="s">
        <v>746</v>
      </c>
      <c r="M5515" s="168" t="s">
        <v>15</v>
      </c>
    </row>
    <row r="5516" spans="1:13" s="169" customFormat="1" x14ac:dyDescent="0.4">
      <c r="A5516" s="161" t="s">
        <v>2011</v>
      </c>
      <c r="B5516" s="161"/>
      <c r="C5516" s="162" t="s">
        <v>4307</v>
      </c>
      <c r="D5516" s="163">
        <v>45888</v>
      </c>
      <c r="E5516" s="164">
        <v>45919</v>
      </c>
      <c r="F5516" s="165">
        <v>0.42</v>
      </c>
      <c r="G5516" s="166" t="s">
        <v>2263</v>
      </c>
      <c r="H5516" s="161" t="s">
        <v>2009</v>
      </c>
      <c r="I5516" s="161" t="s">
        <v>7052</v>
      </c>
      <c r="J5516" s="161" t="s">
        <v>628</v>
      </c>
      <c r="K5516" s="167"/>
      <c r="L5516" s="168" t="s">
        <v>746</v>
      </c>
      <c r="M5516" s="168" t="s">
        <v>453</v>
      </c>
    </row>
    <row r="5517" spans="1:13" s="169" customFormat="1" x14ac:dyDescent="0.4">
      <c r="A5517" s="161" t="s">
        <v>2011</v>
      </c>
      <c r="B5517" s="161"/>
      <c r="C5517" s="162" t="s">
        <v>4307</v>
      </c>
      <c r="D5517" s="163">
        <v>45888</v>
      </c>
      <c r="E5517" s="164">
        <v>45919</v>
      </c>
      <c r="F5517" s="165">
        <v>0.33</v>
      </c>
      <c r="G5517" s="166" t="s">
        <v>2263</v>
      </c>
      <c r="H5517" s="161" t="s">
        <v>2009</v>
      </c>
      <c r="I5517" s="161" t="s">
        <v>7053</v>
      </c>
      <c r="J5517" s="161" t="s">
        <v>729</v>
      </c>
      <c r="K5517" s="167"/>
      <c r="L5517" s="168" t="s">
        <v>746</v>
      </c>
      <c r="M5517" s="168" t="s">
        <v>139</v>
      </c>
    </row>
    <row r="5518" spans="1:13" s="169" customFormat="1" x14ac:dyDescent="0.4">
      <c r="A5518" s="161" t="s">
        <v>2011</v>
      </c>
      <c r="B5518" s="161"/>
      <c r="C5518" s="162" t="s">
        <v>4307</v>
      </c>
      <c r="D5518" s="163">
        <v>45888</v>
      </c>
      <c r="E5518" s="164">
        <v>45919</v>
      </c>
      <c r="F5518" s="165">
        <v>0.47</v>
      </c>
      <c r="G5518" s="166" t="s">
        <v>2263</v>
      </c>
      <c r="H5518" s="161" t="s">
        <v>2009</v>
      </c>
      <c r="I5518" s="161" t="s">
        <v>7054</v>
      </c>
      <c r="J5518" s="161" t="s">
        <v>530</v>
      </c>
      <c r="K5518" s="167"/>
      <c r="L5518" s="168" t="s">
        <v>746</v>
      </c>
      <c r="M5518" s="168" t="s">
        <v>137</v>
      </c>
    </row>
    <row r="5519" spans="1:13" s="169" customFormat="1" x14ac:dyDescent="0.4">
      <c r="A5519" s="161" t="s">
        <v>2011</v>
      </c>
      <c r="B5519" s="161"/>
      <c r="C5519" s="162" t="s">
        <v>4307</v>
      </c>
      <c r="D5519" s="163">
        <v>45888</v>
      </c>
      <c r="E5519" s="164">
        <v>45919</v>
      </c>
      <c r="F5519" s="165">
        <v>0.37</v>
      </c>
      <c r="G5519" s="166" t="s">
        <v>2263</v>
      </c>
      <c r="H5519" s="161" t="s">
        <v>2009</v>
      </c>
      <c r="I5519" s="161" t="s">
        <v>7055</v>
      </c>
      <c r="J5519" s="161" t="s">
        <v>687</v>
      </c>
      <c r="K5519" s="167"/>
      <c r="L5519" s="168" t="s">
        <v>746</v>
      </c>
      <c r="M5519" s="168" t="s">
        <v>149</v>
      </c>
    </row>
    <row r="5520" spans="1:13" s="169" customFormat="1" x14ac:dyDescent="0.4">
      <c r="A5520" s="161" t="s">
        <v>2011</v>
      </c>
      <c r="B5520" s="161"/>
      <c r="C5520" s="162" t="s">
        <v>4307</v>
      </c>
      <c r="D5520" s="163">
        <v>45888</v>
      </c>
      <c r="E5520" s="164">
        <v>45919</v>
      </c>
      <c r="F5520" s="165">
        <v>1.3</v>
      </c>
      <c r="G5520" s="166" t="s">
        <v>2263</v>
      </c>
      <c r="H5520" s="161" t="s">
        <v>2009</v>
      </c>
      <c r="I5520" s="161" t="s">
        <v>6446</v>
      </c>
      <c r="J5520" s="161" t="s">
        <v>616</v>
      </c>
      <c r="K5520" s="167"/>
      <c r="L5520" s="168" t="s">
        <v>746</v>
      </c>
      <c r="M5520" s="168" t="s">
        <v>115</v>
      </c>
    </row>
    <row r="5521" spans="1:13" s="169" customFormat="1" x14ac:dyDescent="0.4">
      <c r="A5521" s="161" t="s">
        <v>2011</v>
      </c>
      <c r="B5521" s="161"/>
      <c r="C5521" s="162" t="s">
        <v>4307</v>
      </c>
      <c r="D5521" s="163">
        <v>45888</v>
      </c>
      <c r="E5521" s="164">
        <v>45919</v>
      </c>
      <c r="F5521" s="165">
        <v>11.33</v>
      </c>
      <c r="G5521" s="166" t="s">
        <v>2263</v>
      </c>
      <c r="H5521" s="161" t="s">
        <v>2009</v>
      </c>
      <c r="I5521" s="161" t="s">
        <v>6378</v>
      </c>
      <c r="J5521" s="161" t="s">
        <v>516</v>
      </c>
      <c r="K5521" s="167"/>
      <c r="L5521" s="168" t="s">
        <v>746</v>
      </c>
      <c r="M5521" s="168" t="s">
        <v>35</v>
      </c>
    </row>
    <row r="5522" spans="1:13" s="169" customFormat="1" x14ac:dyDescent="0.4">
      <c r="A5522" s="161" t="s">
        <v>2011</v>
      </c>
      <c r="B5522" s="161"/>
      <c r="C5522" s="162" t="s">
        <v>4307</v>
      </c>
      <c r="D5522" s="163">
        <v>45888</v>
      </c>
      <c r="E5522" s="164">
        <v>45919</v>
      </c>
      <c r="F5522" s="165">
        <v>0.33</v>
      </c>
      <c r="G5522" s="166" t="s">
        <v>2263</v>
      </c>
      <c r="H5522" s="161" t="s">
        <v>2009</v>
      </c>
      <c r="I5522" s="161" t="s">
        <v>6434</v>
      </c>
      <c r="J5522" s="161" t="s">
        <v>630</v>
      </c>
      <c r="K5522" s="167"/>
      <c r="L5522" s="168" t="s">
        <v>746</v>
      </c>
      <c r="M5522" s="168" t="s">
        <v>119</v>
      </c>
    </row>
    <row r="5523" spans="1:13" s="169" customFormat="1" x14ac:dyDescent="0.4">
      <c r="A5523" s="161" t="s">
        <v>2011</v>
      </c>
      <c r="B5523" s="161"/>
      <c r="C5523" s="162" t="s">
        <v>4307</v>
      </c>
      <c r="D5523" s="163">
        <v>45888</v>
      </c>
      <c r="E5523" s="164">
        <v>45919</v>
      </c>
      <c r="F5523" s="165">
        <v>0.42</v>
      </c>
      <c r="G5523" s="166" t="s">
        <v>2263</v>
      </c>
      <c r="H5523" s="161" t="s">
        <v>2009</v>
      </c>
      <c r="I5523" s="161" t="s">
        <v>7056</v>
      </c>
      <c r="J5523" s="161" t="s">
        <v>691</v>
      </c>
      <c r="K5523" s="167"/>
      <c r="L5523" s="168" t="s">
        <v>746</v>
      </c>
      <c r="M5523" s="168" t="s">
        <v>487</v>
      </c>
    </row>
    <row r="5524" spans="1:13" s="169" customFormat="1" x14ac:dyDescent="0.4">
      <c r="A5524" s="161" t="s">
        <v>2011</v>
      </c>
      <c r="B5524" s="161"/>
      <c r="C5524" s="162" t="s">
        <v>4307</v>
      </c>
      <c r="D5524" s="163">
        <v>45888</v>
      </c>
      <c r="E5524" s="164">
        <v>45919</v>
      </c>
      <c r="F5524" s="165">
        <v>0.47</v>
      </c>
      <c r="G5524" s="166" t="s">
        <v>2263</v>
      </c>
      <c r="H5524" s="161" t="s">
        <v>2009</v>
      </c>
      <c r="I5524" s="161" t="s">
        <v>7057</v>
      </c>
      <c r="J5524" s="161" t="s">
        <v>634</v>
      </c>
      <c r="K5524" s="167"/>
      <c r="L5524" s="168" t="s">
        <v>746</v>
      </c>
      <c r="M5524" s="168" t="s">
        <v>235</v>
      </c>
    </row>
    <row r="5525" spans="1:13" s="169" customFormat="1" x14ac:dyDescent="0.4">
      <c r="A5525" s="161" t="s">
        <v>2011</v>
      </c>
      <c r="B5525" s="161"/>
      <c r="C5525" s="162" t="s">
        <v>4307</v>
      </c>
      <c r="D5525" s="163">
        <v>45888</v>
      </c>
      <c r="E5525" s="164">
        <v>45919</v>
      </c>
      <c r="F5525" s="165">
        <v>0.37</v>
      </c>
      <c r="G5525" s="166" t="s">
        <v>2263</v>
      </c>
      <c r="H5525" s="161" t="s">
        <v>2009</v>
      </c>
      <c r="I5525" s="161" t="s">
        <v>7058</v>
      </c>
      <c r="J5525" s="161" t="s">
        <v>532</v>
      </c>
      <c r="K5525" s="167"/>
      <c r="L5525" s="168" t="s">
        <v>746</v>
      </c>
      <c r="M5525" s="168" t="s">
        <v>231</v>
      </c>
    </row>
    <row r="5526" spans="1:13" s="169" customFormat="1" x14ac:dyDescent="0.4">
      <c r="A5526" s="161" t="s">
        <v>2011</v>
      </c>
      <c r="B5526" s="161"/>
      <c r="C5526" s="162" t="s">
        <v>4307</v>
      </c>
      <c r="D5526" s="163">
        <v>45888</v>
      </c>
      <c r="E5526" s="164">
        <v>45919</v>
      </c>
      <c r="F5526" s="165">
        <v>1.58</v>
      </c>
      <c r="G5526" s="166" t="s">
        <v>2263</v>
      </c>
      <c r="H5526" s="161" t="s">
        <v>2009</v>
      </c>
      <c r="I5526" s="161" t="s">
        <v>7059</v>
      </c>
      <c r="J5526" s="161" t="s">
        <v>589</v>
      </c>
      <c r="K5526" s="167"/>
      <c r="L5526" s="168" t="s">
        <v>746</v>
      </c>
      <c r="M5526" s="168" t="s">
        <v>223</v>
      </c>
    </row>
    <row r="5527" spans="1:13" s="169" customFormat="1" x14ac:dyDescent="0.4">
      <c r="A5527" s="161" t="s">
        <v>2011</v>
      </c>
      <c r="B5527" s="161"/>
      <c r="C5527" s="162" t="s">
        <v>4307</v>
      </c>
      <c r="D5527" s="163">
        <v>45888</v>
      </c>
      <c r="E5527" s="164">
        <v>45919</v>
      </c>
      <c r="F5527" s="165">
        <v>15.75</v>
      </c>
      <c r="G5527" s="166" t="s">
        <v>2263</v>
      </c>
      <c r="H5527" s="161" t="s">
        <v>2009</v>
      </c>
      <c r="I5527" s="161" t="s">
        <v>6448</v>
      </c>
      <c r="J5527" s="161" t="s">
        <v>604</v>
      </c>
      <c r="K5527" s="167"/>
      <c r="L5527" s="168" t="s">
        <v>746</v>
      </c>
      <c r="M5527" s="168" t="s">
        <v>173</v>
      </c>
    </row>
    <row r="5528" spans="1:13" s="169" customFormat="1" x14ac:dyDescent="0.4">
      <c r="A5528" s="161" t="s">
        <v>2011</v>
      </c>
      <c r="B5528" s="161"/>
      <c r="C5528" s="162" t="s">
        <v>4307</v>
      </c>
      <c r="D5528" s="163">
        <v>45888</v>
      </c>
      <c r="E5528" s="164">
        <v>45919</v>
      </c>
      <c r="F5528" s="165">
        <v>0.61</v>
      </c>
      <c r="G5528" s="166" t="s">
        <v>2263</v>
      </c>
      <c r="H5528" s="161" t="s">
        <v>2009</v>
      </c>
      <c r="I5528" s="161" t="s">
        <v>6417</v>
      </c>
      <c r="J5528" s="161" t="s">
        <v>4329</v>
      </c>
      <c r="K5528" s="167"/>
      <c r="L5528" s="168" t="s">
        <v>746</v>
      </c>
      <c r="M5528" s="168" t="s">
        <v>1900</v>
      </c>
    </row>
    <row r="5529" spans="1:13" s="169" customFormat="1" x14ac:dyDescent="0.4">
      <c r="A5529" s="161" t="s">
        <v>2011</v>
      </c>
      <c r="B5529" s="161"/>
      <c r="C5529" s="162" t="s">
        <v>4307</v>
      </c>
      <c r="D5529" s="163">
        <v>45888</v>
      </c>
      <c r="E5529" s="164">
        <v>45919</v>
      </c>
      <c r="F5529" s="165">
        <v>0.42</v>
      </c>
      <c r="G5529" s="166" t="s">
        <v>2263</v>
      </c>
      <c r="H5529" s="161" t="s">
        <v>2009</v>
      </c>
      <c r="I5529" s="161" t="s">
        <v>7041</v>
      </c>
      <c r="J5529" s="161" t="s">
        <v>547</v>
      </c>
      <c r="K5529" s="167"/>
      <c r="L5529" s="168" t="s">
        <v>746</v>
      </c>
      <c r="M5529" s="168" t="s">
        <v>57</v>
      </c>
    </row>
    <row r="5530" spans="1:13" s="169" customFormat="1" x14ac:dyDescent="0.4">
      <c r="A5530" s="161" t="s">
        <v>2011</v>
      </c>
      <c r="B5530" s="161"/>
      <c r="C5530" s="162" t="s">
        <v>4307</v>
      </c>
      <c r="D5530" s="163">
        <v>45888</v>
      </c>
      <c r="E5530" s="164">
        <v>45919</v>
      </c>
      <c r="F5530" s="165">
        <v>0.42</v>
      </c>
      <c r="G5530" s="166" t="s">
        <v>2263</v>
      </c>
      <c r="H5530" s="161" t="s">
        <v>2009</v>
      </c>
      <c r="I5530" s="161" t="s">
        <v>7060</v>
      </c>
      <c r="J5530" s="161" t="s">
        <v>648</v>
      </c>
      <c r="K5530" s="167"/>
      <c r="L5530" s="168" t="s">
        <v>746</v>
      </c>
      <c r="M5530" s="168" t="s">
        <v>441</v>
      </c>
    </row>
    <row r="5531" spans="1:13" s="169" customFormat="1" x14ac:dyDescent="0.4">
      <c r="A5531" s="161" t="s">
        <v>2011</v>
      </c>
      <c r="B5531" s="161"/>
      <c r="C5531" s="162" t="s">
        <v>4307</v>
      </c>
      <c r="D5531" s="163">
        <v>45888</v>
      </c>
      <c r="E5531" s="164">
        <v>45919</v>
      </c>
      <c r="F5531" s="165">
        <v>0.98</v>
      </c>
      <c r="G5531" s="166" t="s">
        <v>2263</v>
      </c>
      <c r="H5531" s="161" t="s">
        <v>2009</v>
      </c>
      <c r="I5531" s="161" t="s">
        <v>6406</v>
      </c>
      <c r="J5531" s="161" t="s">
        <v>595</v>
      </c>
      <c r="K5531" s="167"/>
      <c r="L5531" s="168" t="s">
        <v>746</v>
      </c>
      <c r="M5531" s="168" t="s">
        <v>387</v>
      </c>
    </row>
    <row r="5532" spans="1:13" s="169" customFormat="1" x14ac:dyDescent="0.4">
      <c r="A5532" s="161" t="s">
        <v>2011</v>
      </c>
      <c r="B5532" s="161"/>
      <c r="C5532" s="162" t="s">
        <v>4307</v>
      </c>
      <c r="D5532" s="163">
        <v>45888</v>
      </c>
      <c r="E5532" s="164">
        <v>45919</v>
      </c>
      <c r="F5532" s="165">
        <v>0.91</v>
      </c>
      <c r="G5532" s="166" t="s">
        <v>2263</v>
      </c>
      <c r="H5532" s="161" t="s">
        <v>2009</v>
      </c>
      <c r="I5532" s="161" t="s">
        <v>6525</v>
      </c>
      <c r="J5532" s="161" t="s">
        <v>513</v>
      </c>
      <c r="K5532" s="167"/>
      <c r="L5532" s="168" t="s">
        <v>746</v>
      </c>
      <c r="M5532" s="168" t="s">
        <v>53</v>
      </c>
    </row>
    <row r="5533" spans="1:13" s="169" customFormat="1" x14ac:dyDescent="0.4">
      <c r="A5533" s="161" t="s">
        <v>2011</v>
      </c>
      <c r="B5533" s="161"/>
      <c r="C5533" s="162" t="s">
        <v>4307</v>
      </c>
      <c r="D5533" s="163">
        <v>45888</v>
      </c>
      <c r="E5533" s="164">
        <v>45919</v>
      </c>
      <c r="F5533" s="165">
        <v>14.68</v>
      </c>
      <c r="G5533" s="166" t="s">
        <v>2263</v>
      </c>
      <c r="H5533" s="161" t="s">
        <v>2009</v>
      </c>
      <c r="I5533" s="161" t="s">
        <v>6407</v>
      </c>
      <c r="J5533" s="161" t="s">
        <v>549</v>
      </c>
      <c r="K5533" s="167"/>
      <c r="L5533" s="168" t="s">
        <v>746</v>
      </c>
      <c r="M5533" s="168" t="s">
        <v>49</v>
      </c>
    </row>
    <row r="5534" spans="1:13" s="169" customFormat="1" x14ac:dyDescent="0.4">
      <c r="A5534" s="161" t="s">
        <v>2011</v>
      </c>
      <c r="B5534" s="161"/>
      <c r="C5534" s="162" t="s">
        <v>4307</v>
      </c>
      <c r="D5534" s="163">
        <v>45888</v>
      </c>
      <c r="E5534" s="164">
        <v>45919</v>
      </c>
      <c r="F5534" s="165">
        <v>0.37</v>
      </c>
      <c r="G5534" s="166" t="s">
        <v>2263</v>
      </c>
      <c r="H5534" s="161" t="s">
        <v>2009</v>
      </c>
      <c r="I5534" s="161" t="s">
        <v>6422</v>
      </c>
      <c r="J5534" s="161" t="s">
        <v>632</v>
      </c>
      <c r="K5534" s="167"/>
      <c r="L5534" s="168" t="s">
        <v>746</v>
      </c>
      <c r="M5534" s="168" t="s">
        <v>325</v>
      </c>
    </row>
    <row r="5535" spans="1:13" s="169" customFormat="1" x14ac:dyDescent="0.4">
      <c r="A5535" s="161" t="s">
        <v>2011</v>
      </c>
      <c r="B5535" s="161"/>
      <c r="C5535" s="162" t="s">
        <v>4307</v>
      </c>
      <c r="D5535" s="163">
        <v>45888</v>
      </c>
      <c r="E5535" s="164">
        <v>45919</v>
      </c>
      <c r="F5535" s="165">
        <v>4.66</v>
      </c>
      <c r="G5535" s="166" t="s">
        <v>2263</v>
      </c>
      <c r="H5535" s="161" t="s">
        <v>2009</v>
      </c>
      <c r="I5535" s="161" t="s">
        <v>6449</v>
      </c>
      <c r="J5535" s="161" t="s">
        <v>544</v>
      </c>
      <c r="K5535" s="167"/>
      <c r="L5535" s="168" t="s">
        <v>746</v>
      </c>
      <c r="M5535" s="168" t="s">
        <v>39</v>
      </c>
    </row>
    <row r="5536" spans="1:13" s="169" customFormat="1" x14ac:dyDescent="0.4">
      <c r="A5536" s="161" t="s">
        <v>2011</v>
      </c>
      <c r="B5536" s="161"/>
      <c r="C5536" s="162" t="s">
        <v>4307</v>
      </c>
      <c r="D5536" s="163">
        <v>45888</v>
      </c>
      <c r="E5536" s="164">
        <v>45919</v>
      </c>
      <c r="F5536" s="165">
        <v>3.59</v>
      </c>
      <c r="G5536" s="166" t="s">
        <v>2263</v>
      </c>
      <c r="H5536" s="161" t="s">
        <v>2009</v>
      </c>
      <c r="I5536" s="161" t="s">
        <v>6408</v>
      </c>
      <c r="J5536" s="161" t="s">
        <v>554</v>
      </c>
      <c r="K5536" s="167"/>
      <c r="L5536" s="168" t="s">
        <v>746</v>
      </c>
      <c r="M5536" s="168" t="s">
        <v>291</v>
      </c>
    </row>
    <row r="5537" spans="1:13" s="169" customFormat="1" x14ac:dyDescent="0.4">
      <c r="A5537" s="161" t="s">
        <v>2011</v>
      </c>
      <c r="B5537" s="161"/>
      <c r="C5537" s="162" t="s">
        <v>4307</v>
      </c>
      <c r="D5537" s="163">
        <v>45888</v>
      </c>
      <c r="E5537" s="164">
        <v>45919</v>
      </c>
      <c r="F5537" s="165">
        <v>1.35</v>
      </c>
      <c r="G5537" s="166" t="s">
        <v>2263</v>
      </c>
      <c r="H5537" s="161" t="s">
        <v>2009</v>
      </c>
      <c r="I5537" s="161" t="s">
        <v>6409</v>
      </c>
      <c r="J5537" s="161" t="s">
        <v>599</v>
      </c>
      <c r="K5537" s="167"/>
      <c r="L5537" s="168" t="s">
        <v>746</v>
      </c>
      <c r="M5537" s="168" t="s">
        <v>401</v>
      </c>
    </row>
    <row r="5538" spans="1:13" s="169" customFormat="1" x14ac:dyDescent="0.4">
      <c r="A5538" s="161" t="s">
        <v>2011</v>
      </c>
      <c r="B5538" s="161"/>
      <c r="C5538" s="162" t="s">
        <v>4307</v>
      </c>
      <c r="D5538" s="163">
        <v>45888</v>
      </c>
      <c r="E5538" s="164">
        <v>45919</v>
      </c>
      <c r="F5538" s="165">
        <v>1.44</v>
      </c>
      <c r="G5538" s="166" t="s">
        <v>2263</v>
      </c>
      <c r="H5538" s="161" t="s">
        <v>2009</v>
      </c>
      <c r="I5538" s="161" t="s">
        <v>7061</v>
      </c>
      <c r="J5538" s="161" t="s">
        <v>510</v>
      </c>
      <c r="K5538" s="167"/>
      <c r="L5538" s="168" t="s">
        <v>746</v>
      </c>
      <c r="M5538" s="168" t="s">
        <v>297</v>
      </c>
    </row>
    <row r="5539" spans="1:13" s="169" customFormat="1" x14ac:dyDescent="0.4">
      <c r="A5539" s="161" t="s">
        <v>2011</v>
      </c>
      <c r="B5539" s="161"/>
      <c r="C5539" s="162" t="s">
        <v>4307</v>
      </c>
      <c r="D5539" s="163">
        <v>45888</v>
      </c>
      <c r="E5539" s="164">
        <v>45919</v>
      </c>
      <c r="F5539" s="165">
        <v>0.47</v>
      </c>
      <c r="G5539" s="166" t="s">
        <v>2263</v>
      </c>
      <c r="H5539" s="161" t="s">
        <v>2009</v>
      </c>
      <c r="I5539" s="161" t="s">
        <v>7062</v>
      </c>
      <c r="J5539" s="161" t="s">
        <v>535</v>
      </c>
      <c r="K5539" s="167"/>
      <c r="L5539" s="168" t="s">
        <v>746</v>
      </c>
      <c r="M5539" s="168" t="s">
        <v>393</v>
      </c>
    </row>
    <row r="5540" spans="1:13" s="169" customFormat="1" x14ac:dyDescent="0.4">
      <c r="A5540" s="161" t="s">
        <v>2011</v>
      </c>
      <c r="B5540" s="161"/>
      <c r="C5540" s="162" t="s">
        <v>4307</v>
      </c>
      <c r="D5540" s="163">
        <v>45888</v>
      </c>
      <c r="E5540" s="164">
        <v>45919</v>
      </c>
      <c r="F5540" s="165">
        <v>0.33</v>
      </c>
      <c r="G5540" s="166" t="s">
        <v>2263</v>
      </c>
      <c r="H5540" s="161" t="s">
        <v>2009</v>
      </c>
      <c r="I5540" s="161" t="s">
        <v>7063</v>
      </c>
      <c r="J5540" s="161" t="s">
        <v>710</v>
      </c>
      <c r="K5540" s="167"/>
      <c r="L5540" s="168" t="s">
        <v>746</v>
      </c>
      <c r="M5540" s="168" t="s">
        <v>283</v>
      </c>
    </row>
    <row r="5541" spans="1:13" s="169" customFormat="1" x14ac:dyDescent="0.4">
      <c r="A5541" s="161" t="s">
        <v>2011</v>
      </c>
      <c r="B5541" s="161"/>
      <c r="C5541" s="162" t="s">
        <v>4307</v>
      </c>
      <c r="D5541" s="163">
        <v>45888</v>
      </c>
      <c r="E5541" s="164">
        <v>45919</v>
      </c>
      <c r="F5541" s="165">
        <v>0.37</v>
      </c>
      <c r="G5541" s="166" t="s">
        <v>2263</v>
      </c>
      <c r="H5541" s="161" t="s">
        <v>2009</v>
      </c>
      <c r="I5541" s="161" t="s">
        <v>7064</v>
      </c>
      <c r="J5541" s="161" t="s">
        <v>732</v>
      </c>
      <c r="K5541" s="167"/>
      <c r="L5541" s="168" t="s">
        <v>746</v>
      </c>
      <c r="M5541" s="168" t="s">
        <v>367</v>
      </c>
    </row>
    <row r="5542" spans="1:13" s="169" customFormat="1" x14ac:dyDescent="0.4">
      <c r="A5542" s="161" t="s">
        <v>2011</v>
      </c>
      <c r="B5542" s="161"/>
      <c r="C5542" s="162" t="s">
        <v>4307</v>
      </c>
      <c r="D5542" s="163">
        <v>45888</v>
      </c>
      <c r="E5542" s="164">
        <v>45919</v>
      </c>
      <c r="F5542" s="165">
        <v>0.28000000000000003</v>
      </c>
      <c r="G5542" s="166" t="s">
        <v>2263</v>
      </c>
      <c r="H5542" s="161" t="s">
        <v>2009</v>
      </c>
      <c r="I5542" s="161" t="s">
        <v>7065</v>
      </c>
      <c r="J5542" s="161" t="s">
        <v>689</v>
      </c>
      <c r="K5542" s="167"/>
      <c r="L5542" s="168" t="s">
        <v>746</v>
      </c>
      <c r="M5542" s="168" t="s">
        <v>335</v>
      </c>
    </row>
    <row r="5543" spans="1:13" s="169" customFormat="1" x14ac:dyDescent="0.4">
      <c r="A5543" s="161" t="s">
        <v>2011</v>
      </c>
      <c r="B5543" s="161"/>
      <c r="C5543" s="162" t="s">
        <v>4307</v>
      </c>
      <c r="D5543" s="163">
        <v>45888</v>
      </c>
      <c r="E5543" s="164">
        <v>45919</v>
      </c>
      <c r="F5543" s="165">
        <v>0.65</v>
      </c>
      <c r="G5543" s="166" t="s">
        <v>2263</v>
      </c>
      <c r="H5543" s="161" t="s">
        <v>2009</v>
      </c>
      <c r="I5543" s="161" t="s">
        <v>7066</v>
      </c>
      <c r="J5543" s="161" t="s">
        <v>520</v>
      </c>
      <c r="K5543" s="167"/>
      <c r="L5543" s="168" t="s">
        <v>746</v>
      </c>
      <c r="M5543" s="168" t="s">
        <v>91</v>
      </c>
    </row>
    <row r="5544" spans="1:13" s="169" customFormat="1" x14ac:dyDescent="0.4">
      <c r="A5544" s="161" t="s">
        <v>2011</v>
      </c>
      <c r="B5544" s="161"/>
      <c r="C5544" s="162" t="s">
        <v>4307</v>
      </c>
      <c r="D5544" s="163">
        <v>45888</v>
      </c>
      <c r="E5544" s="164">
        <v>45919</v>
      </c>
      <c r="F5544" s="165">
        <v>1.21</v>
      </c>
      <c r="G5544" s="166" t="s">
        <v>2263</v>
      </c>
      <c r="H5544" s="161" t="s">
        <v>2009</v>
      </c>
      <c r="I5544" s="161" t="s">
        <v>6440</v>
      </c>
      <c r="J5544" s="161" t="s">
        <v>617</v>
      </c>
      <c r="K5544" s="167"/>
      <c r="L5544" s="168" t="s">
        <v>746</v>
      </c>
      <c r="M5544" s="168" t="s">
        <v>89</v>
      </c>
    </row>
    <row r="5545" spans="1:13" s="169" customFormat="1" x14ac:dyDescent="0.4">
      <c r="A5545" s="161" t="s">
        <v>2011</v>
      </c>
      <c r="B5545" s="161"/>
      <c r="C5545" s="162" t="s">
        <v>4307</v>
      </c>
      <c r="D5545" s="163">
        <v>45888</v>
      </c>
      <c r="E5545" s="164">
        <v>45919</v>
      </c>
      <c r="F5545" s="165">
        <v>0.47</v>
      </c>
      <c r="G5545" s="166" t="s">
        <v>2263</v>
      </c>
      <c r="H5545" s="161" t="s">
        <v>2009</v>
      </c>
      <c r="I5545" s="161" t="s">
        <v>7067</v>
      </c>
      <c r="J5545" s="161" t="s">
        <v>725</v>
      </c>
      <c r="K5545" s="167"/>
      <c r="L5545" s="168" t="s">
        <v>746</v>
      </c>
      <c r="M5545" s="168" t="s">
        <v>17</v>
      </c>
    </row>
    <row r="5546" spans="1:13" s="169" customFormat="1" x14ac:dyDescent="0.4">
      <c r="A5546" s="161" t="s">
        <v>2011</v>
      </c>
      <c r="B5546" s="161"/>
      <c r="C5546" s="162" t="s">
        <v>4307</v>
      </c>
      <c r="D5546" s="163">
        <v>45888</v>
      </c>
      <c r="E5546" s="164">
        <v>45919</v>
      </c>
      <c r="F5546" s="165">
        <v>0.37</v>
      </c>
      <c r="G5546" s="166" t="s">
        <v>2263</v>
      </c>
      <c r="H5546" s="161" t="s">
        <v>2009</v>
      </c>
      <c r="I5546" s="161" t="s">
        <v>7068</v>
      </c>
      <c r="J5546" s="161" t="s">
        <v>639</v>
      </c>
      <c r="K5546" s="167"/>
      <c r="L5546" s="168" t="s">
        <v>746</v>
      </c>
      <c r="M5546" s="168" t="s">
        <v>79</v>
      </c>
    </row>
    <row r="5547" spans="1:13" s="169" customFormat="1" x14ac:dyDescent="0.4">
      <c r="A5547" s="161" t="s">
        <v>2011</v>
      </c>
      <c r="B5547" s="161"/>
      <c r="C5547" s="162" t="s">
        <v>4307</v>
      </c>
      <c r="D5547" s="163">
        <v>45888</v>
      </c>
      <c r="E5547" s="164">
        <v>45919</v>
      </c>
      <c r="F5547" s="165">
        <v>0.47</v>
      </c>
      <c r="G5547" s="166" t="s">
        <v>2263</v>
      </c>
      <c r="H5547" s="161" t="s">
        <v>2009</v>
      </c>
      <c r="I5547" s="161" t="s">
        <v>7069</v>
      </c>
      <c r="J5547" s="161" t="s">
        <v>529</v>
      </c>
      <c r="K5547" s="167"/>
      <c r="L5547" s="168" t="s">
        <v>746</v>
      </c>
      <c r="M5547" s="168" t="s">
        <v>97</v>
      </c>
    </row>
    <row r="5548" spans="1:13" s="169" customFormat="1" x14ac:dyDescent="0.4">
      <c r="A5548" s="161" t="s">
        <v>2011</v>
      </c>
      <c r="B5548" s="161"/>
      <c r="C5548" s="162" t="s">
        <v>4307</v>
      </c>
      <c r="D5548" s="163">
        <v>45888</v>
      </c>
      <c r="E5548" s="164">
        <v>45919</v>
      </c>
      <c r="F5548" s="165">
        <v>0.51</v>
      </c>
      <c r="G5548" s="166" t="s">
        <v>2263</v>
      </c>
      <c r="H5548" s="161" t="s">
        <v>2009</v>
      </c>
      <c r="I5548" s="161" t="s">
        <v>6431</v>
      </c>
      <c r="J5548" s="161" t="s">
        <v>538</v>
      </c>
      <c r="K5548" s="167"/>
      <c r="L5548" s="168" t="s">
        <v>746</v>
      </c>
      <c r="M5548" s="168" t="s">
        <v>123</v>
      </c>
    </row>
    <row r="5549" spans="1:13" s="169" customFormat="1" x14ac:dyDescent="0.4">
      <c r="A5549" s="161" t="s">
        <v>2011</v>
      </c>
      <c r="B5549" s="161"/>
      <c r="C5549" s="162" t="s">
        <v>4307</v>
      </c>
      <c r="D5549" s="163">
        <v>45888</v>
      </c>
      <c r="E5549" s="164">
        <v>45919</v>
      </c>
      <c r="F5549" s="165">
        <v>0.37</v>
      </c>
      <c r="G5549" s="166" t="s">
        <v>2263</v>
      </c>
      <c r="H5549" s="161" t="s">
        <v>2009</v>
      </c>
      <c r="I5549" s="161" t="s">
        <v>7070</v>
      </c>
      <c r="J5549" s="161" t="s">
        <v>515</v>
      </c>
      <c r="K5549" s="167"/>
      <c r="L5549" s="168" t="s">
        <v>746</v>
      </c>
      <c r="M5549" s="168" t="s">
        <v>385</v>
      </c>
    </row>
    <row r="5550" spans="1:13" s="169" customFormat="1" x14ac:dyDescent="0.4">
      <c r="A5550" s="161" t="s">
        <v>2011</v>
      </c>
      <c r="B5550" s="161"/>
      <c r="C5550" s="162" t="s">
        <v>4307</v>
      </c>
      <c r="D5550" s="163">
        <v>45888</v>
      </c>
      <c r="E5550" s="164">
        <v>45919</v>
      </c>
      <c r="F5550" s="165">
        <v>0.42</v>
      </c>
      <c r="G5550" s="166" t="s">
        <v>2263</v>
      </c>
      <c r="H5550" s="161" t="s">
        <v>2009</v>
      </c>
      <c r="I5550" s="161" t="s">
        <v>7071</v>
      </c>
      <c r="J5550" s="161" t="s">
        <v>715</v>
      </c>
      <c r="K5550" s="167"/>
      <c r="L5550" s="168" t="s">
        <v>746</v>
      </c>
      <c r="M5550" s="168" t="s">
        <v>69</v>
      </c>
    </row>
    <row r="5551" spans="1:13" s="169" customFormat="1" x14ac:dyDescent="0.4">
      <c r="A5551" s="161" t="s">
        <v>2011</v>
      </c>
      <c r="B5551" s="161"/>
      <c r="C5551" s="162" t="s">
        <v>4307</v>
      </c>
      <c r="D5551" s="163">
        <v>45888</v>
      </c>
      <c r="E5551" s="164">
        <v>45919</v>
      </c>
      <c r="F5551" s="165">
        <v>2.1</v>
      </c>
      <c r="G5551" s="166" t="s">
        <v>2263</v>
      </c>
      <c r="H5551" s="161" t="s">
        <v>2009</v>
      </c>
      <c r="I5551" s="161" t="s">
        <v>6447</v>
      </c>
      <c r="J5551" s="161" t="s">
        <v>592</v>
      </c>
      <c r="K5551" s="167"/>
      <c r="L5551" s="168" t="s">
        <v>746</v>
      </c>
      <c r="M5551" s="168" t="s">
        <v>107</v>
      </c>
    </row>
    <row r="5552" spans="1:13" s="169" customFormat="1" x14ac:dyDescent="0.4">
      <c r="A5552" s="161" t="s">
        <v>2011</v>
      </c>
      <c r="B5552" s="161"/>
      <c r="C5552" s="162" t="s">
        <v>4307</v>
      </c>
      <c r="D5552" s="163">
        <v>45888</v>
      </c>
      <c r="E5552" s="164">
        <v>45919</v>
      </c>
      <c r="F5552" s="165">
        <v>0.42</v>
      </c>
      <c r="G5552" s="166" t="s">
        <v>2263</v>
      </c>
      <c r="H5552" s="161" t="s">
        <v>2009</v>
      </c>
      <c r="I5552" s="161" t="s">
        <v>7072</v>
      </c>
      <c r="J5552" s="161" t="s">
        <v>690</v>
      </c>
      <c r="K5552" s="167"/>
      <c r="L5552" s="168" t="s">
        <v>746</v>
      </c>
      <c r="M5552" s="168" t="s">
        <v>247</v>
      </c>
    </row>
    <row r="5553" spans="1:13" s="169" customFormat="1" x14ac:dyDescent="0.4">
      <c r="A5553" s="161" t="s">
        <v>2011</v>
      </c>
      <c r="B5553" s="161"/>
      <c r="C5553" s="162" t="s">
        <v>4307</v>
      </c>
      <c r="D5553" s="163">
        <v>45888</v>
      </c>
      <c r="E5553" s="164">
        <v>45919</v>
      </c>
      <c r="F5553" s="165">
        <v>4.8</v>
      </c>
      <c r="G5553" s="166" t="s">
        <v>2263</v>
      </c>
      <c r="H5553" s="161" t="s">
        <v>2009</v>
      </c>
      <c r="I5553" s="161" t="s">
        <v>6410</v>
      </c>
      <c r="J5553" s="161" t="s">
        <v>512</v>
      </c>
      <c r="K5553" s="167"/>
      <c r="L5553" s="168" t="s">
        <v>746</v>
      </c>
      <c r="M5553" s="168" t="s">
        <v>59</v>
      </c>
    </row>
    <row r="5554" spans="1:13" s="169" customFormat="1" x14ac:dyDescent="0.4">
      <c r="A5554" s="161" t="s">
        <v>2011</v>
      </c>
      <c r="B5554" s="161"/>
      <c r="C5554" s="162" t="s">
        <v>4307</v>
      </c>
      <c r="D5554" s="163">
        <v>45888</v>
      </c>
      <c r="E5554" s="164">
        <v>45919</v>
      </c>
      <c r="F5554" s="165">
        <v>0.51</v>
      </c>
      <c r="G5554" s="166" t="s">
        <v>2263</v>
      </c>
      <c r="H5554" s="161" t="s">
        <v>2009</v>
      </c>
      <c r="I5554" s="161" t="s">
        <v>7073</v>
      </c>
      <c r="J5554" s="161" t="s">
        <v>533</v>
      </c>
      <c r="K5554" s="167"/>
      <c r="L5554" s="168" t="s">
        <v>746</v>
      </c>
      <c r="M5554" s="168" t="s">
        <v>239</v>
      </c>
    </row>
    <row r="5555" spans="1:13" s="169" customFormat="1" x14ac:dyDescent="0.4">
      <c r="A5555" s="161" t="s">
        <v>2011</v>
      </c>
      <c r="B5555" s="161"/>
      <c r="C5555" s="162" t="s">
        <v>4307</v>
      </c>
      <c r="D5555" s="163">
        <v>45888</v>
      </c>
      <c r="E5555" s="164">
        <v>45919</v>
      </c>
      <c r="F5555" s="165">
        <v>2.98</v>
      </c>
      <c r="G5555" s="166" t="s">
        <v>2263</v>
      </c>
      <c r="H5555" s="161" t="s">
        <v>2009</v>
      </c>
      <c r="I5555" s="161" t="s">
        <v>6411</v>
      </c>
      <c r="J5555" s="161" t="s">
        <v>562</v>
      </c>
      <c r="K5555" s="167"/>
      <c r="L5555" s="168" t="s">
        <v>746</v>
      </c>
      <c r="M5555" s="168" t="s">
        <v>193</v>
      </c>
    </row>
    <row r="5556" spans="1:13" s="169" customFormat="1" x14ac:dyDescent="0.4">
      <c r="A5556" s="161" t="s">
        <v>2011</v>
      </c>
      <c r="B5556" s="161"/>
      <c r="C5556" s="162" t="s">
        <v>4307</v>
      </c>
      <c r="D5556" s="163">
        <v>45888</v>
      </c>
      <c r="E5556" s="164">
        <v>45919</v>
      </c>
      <c r="F5556" s="165">
        <v>2.7</v>
      </c>
      <c r="G5556" s="166" t="s">
        <v>2263</v>
      </c>
      <c r="H5556" s="161" t="s">
        <v>2009</v>
      </c>
      <c r="I5556" s="161" t="s">
        <v>6412</v>
      </c>
      <c r="J5556" s="161" t="s">
        <v>560</v>
      </c>
      <c r="K5556" s="167"/>
      <c r="L5556" s="168" t="s">
        <v>746</v>
      </c>
      <c r="M5556" s="168" t="s">
        <v>443</v>
      </c>
    </row>
    <row r="5557" spans="1:13" s="169" customFormat="1" x14ac:dyDescent="0.4">
      <c r="A5557" s="161" t="s">
        <v>2011</v>
      </c>
      <c r="B5557" s="161"/>
      <c r="C5557" s="162" t="s">
        <v>4307</v>
      </c>
      <c r="D5557" s="163">
        <v>45888</v>
      </c>
      <c r="E5557" s="164">
        <v>45919</v>
      </c>
      <c r="F5557" s="165">
        <v>0.37</v>
      </c>
      <c r="G5557" s="166" t="s">
        <v>2263</v>
      </c>
      <c r="H5557" s="161" t="s">
        <v>2009</v>
      </c>
      <c r="I5557" s="161" t="s">
        <v>7074</v>
      </c>
      <c r="J5557" s="161" t="s">
        <v>640</v>
      </c>
      <c r="K5557" s="167"/>
      <c r="L5557" s="168" t="s">
        <v>746</v>
      </c>
      <c r="M5557" s="168" t="s">
        <v>427</v>
      </c>
    </row>
    <row r="5558" spans="1:13" s="169" customFormat="1" x14ac:dyDescent="0.4">
      <c r="A5558" s="161" t="s">
        <v>2011</v>
      </c>
      <c r="B5558" s="161"/>
      <c r="C5558" s="162" t="s">
        <v>4307</v>
      </c>
      <c r="D5558" s="163">
        <v>45888</v>
      </c>
      <c r="E5558" s="164">
        <v>45919</v>
      </c>
      <c r="F5558" s="165">
        <v>0.65</v>
      </c>
      <c r="G5558" s="166" t="s">
        <v>2263</v>
      </c>
      <c r="H5558" s="161" t="s">
        <v>2009</v>
      </c>
      <c r="I5558" s="161" t="s">
        <v>7075</v>
      </c>
      <c r="J5558" s="161" t="s">
        <v>525</v>
      </c>
      <c r="K5558" s="167"/>
      <c r="L5558" s="168" t="s">
        <v>746</v>
      </c>
      <c r="M5558" s="168" t="s">
        <v>41</v>
      </c>
    </row>
    <row r="5559" spans="1:13" s="169" customFormat="1" x14ac:dyDescent="0.4">
      <c r="A5559" s="161" t="s">
        <v>2011</v>
      </c>
      <c r="B5559" s="161"/>
      <c r="C5559" s="162" t="s">
        <v>4307</v>
      </c>
      <c r="D5559" s="163">
        <v>45888</v>
      </c>
      <c r="E5559" s="164">
        <v>45919</v>
      </c>
      <c r="F5559" s="165">
        <v>0.42</v>
      </c>
      <c r="G5559" s="166" t="s">
        <v>2263</v>
      </c>
      <c r="H5559" s="161" t="s">
        <v>2009</v>
      </c>
      <c r="I5559" s="161" t="s">
        <v>7076</v>
      </c>
      <c r="J5559" s="161" t="s">
        <v>695</v>
      </c>
      <c r="K5559" s="167"/>
      <c r="L5559" s="168" t="s">
        <v>746</v>
      </c>
      <c r="M5559" s="168" t="s">
        <v>504</v>
      </c>
    </row>
    <row r="5560" spans="1:13" s="169" customFormat="1" x14ac:dyDescent="0.4">
      <c r="A5560" s="161" t="s">
        <v>2011</v>
      </c>
      <c r="B5560" s="161"/>
      <c r="C5560" s="162" t="s">
        <v>4307</v>
      </c>
      <c r="D5560" s="163">
        <v>45888</v>
      </c>
      <c r="E5560" s="164">
        <v>45919</v>
      </c>
      <c r="F5560" s="165">
        <v>0.47</v>
      </c>
      <c r="G5560" s="166" t="s">
        <v>2263</v>
      </c>
      <c r="H5560" s="161" t="s">
        <v>2009</v>
      </c>
      <c r="I5560" s="161" t="s">
        <v>7077</v>
      </c>
      <c r="J5560" s="161" t="s">
        <v>652</v>
      </c>
      <c r="K5560" s="167"/>
      <c r="L5560" s="168" t="s">
        <v>746</v>
      </c>
      <c r="M5560" s="168" t="s">
        <v>117</v>
      </c>
    </row>
    <row r="5561" spans="1:13" s="169" customFormat="1" x14ac:dyDescent="0.4">
      <c r="A5561" s="161" t="s">
        <v>2011</v>
      </c>
      <c r="B5561" s="161"/>
      <c r="C5561" s="162" t="s">
        <v>4307</v>
      </c>
      <c r="D5561" s="163">
        <v>45888</v>
      </c>
      <c r="E5561" s="164">
        <v>45919</v>
      </c>
      <c r="F5561" s="165">
        <v>0.7</v>
      </c>
      <c r="G5561" s="166" t="s">
        <v>2263</v>
      </c>
      <c r="H5561" s="161" t="s">
        <v>2009</v>
      </c>
      <c r="I5561" s="161" t="s">
        <v>7078</v>
      </c>
      <c r="J5561" s="161" t="s">
        <v>668</v>
      </c>
      <c r="K5561" s="167"/>
      <c r="L5561" s="168" t="s">
        <v>746</v>
      </c>
      <c r="M5561" s="168" t="s">
        <v>347</v>
      </c>
    </row>
    <row r="5562" spans="1:13" s="169" customFormat="1" x14ac:dyDescent="0.4">
      <c r="A5562" s="161" t="s">
        <v>2011</v>
      </c>
      <c r="B5562" s="161"/>
      <c r="C5562" s="162" t="s">
        <v>4307</v>
      </c>
      <c r="D5562" s="163">
        <v>45888</v>
      </c>
      <c r="E5562" s="164">
        <v>45919</v>
      </c>
      <c r="F5562" s="165">
        <v>1.49</v>
      </c>
      <c r="G5562" s="166" t="s">
        <v>2263</v>
      </c>
      <c r="H5562" s="161" t="s">
        <v>2009</v>
      </c>
      <c r="I5562" s="161" t="s">
        <v>6423</v>
      </c>
      <c r="J5562" s="161" t="s">
        <v>596</v>
      </c>
      <c r="K5562" s="167"/>
      <c r="L5562" s="168" t="s">
        <v>746</v>
      </c>
      <c r="M5562" s="168" t="s">
        <v>319</v>
      </c>
    </row>
    <row r="5563" spans="1:13" s="169" customFormat="1" x14ac:dyDescent="0.4">
      <c r="A5563" s="161" t="s">
        <v>2011</v>
      </c>
      <c r="B5563" s="161"/>
      <c r="C5563" s="162" t="s">
        <v>4307</v>
      </c>
      <c r="D5563" s="163">
        <v>45888</v>
      </c>
      <c r="E5563" s="164">
        <v>45919</v>
      </c>
      <c r="F5563" s="165">
        <v>0.42</v>
      </c>
      <c r="G5563" s="166" t="s">
        <v>2263</v>
      </c>
      <c r="H5563" s="161" t="s">
        <v>2009</v>
      </c>
      <c r="I5563" s="161" t="s">
        <v>7079</v>
      </c>
      <c r="J5563" s="161" t="s">
        <v>716</v>
      </c>
      <c r="K5563" s="167"/>
      <c r="L5563" s="168" t="s">
        <v>746</v>
      </c>
      <c r="M5563" s="168" t="s">
        <v>337</v>
      </c>
    </row>
    <row r="5564" spans="1:13" s="169" customFormat="1" x14ac:dyDescent="0.4">
      <c r="A5564" s="161" t="s">
        <v>2011</v>
      </c>
      <c r="B5564" s="161"/>
      <c r="C5564" s="162" t="s">
        <v>4307</v>
      </c>
      <c r="D5564" s="163">
        <v>45888</v>
      </c>
      <c r="E5564" s="164">
        <v>45919</v>
      </c>
      <c r="F5564" s="165">
        <v>0.56000000000000005</v>
      </c>
      <c r="G5564" s="166" t="s">
        <v>2263</v>
      </c>
      <c r="H5564" s="161" t="s">
        <v>2009</v>
      </c>
      <c r="I5564" s="161" t="s">
        <v>6424</v>
      </c>
      <c r="J5564" s="161" t="s">
        <v>670</v>
      </c>
      <c r="K5564" s="167"/>
      <c r="L5564" s="168" t="s">
        <v>746</v>
      </c>
      <c r="M5564" s="168" t="s">
        <v>56</v>
      </c>
    </row>
    <row r="5565" spans="1:13" s="169" customFormat="1" x14ac:dyDescent="0.4">
      <c r="A5565" s="161" t="s">
        <v>2011</v>
      </c>
      <c r="B5565" s="161"/>
      <c r="C5565" s="162" t="s">
        <v>4307</v>
      </c>
      <c r="D5565" s="163">
        <v>45888</v>
      </c>
      <c r="E5565" s="164">
        <v>45919</v>
      </c>
      <c r="F5565" s="165">
        <v>0.42</v>
      </c>
      <c r="G5565" s="166" t="s">
        <v>2263</v>
      </c>
      <c r="H5565" s="161" t="s">
        <v>2009</v>
      </c>
      <c r="I5565" s="161" t="s">
        <v>7080</v>
      </c>
      <c r="J5565" s="161" t="s">
        <v>633</v>
      </c>
      <c r="K5565" s="167"/>
      <c r="L5565" s="168" t="s">
        <v>746</v>
      </c>
      <c r="M5565" s="168" t="s">
        <v>285</v>
      </c>
    </row>
    <row r="5566" spans="1:13" s="169" customFormat="1" x14ac:dyDescent="0.4">
      <c r="A5566" s="161" t="s">
        <v>2011</v>
      </c>
      <c r="B5566" s="161"/>
      <c r="C5566" s="162" t="s">
        <v>4307</v>
      </c>
      <c r="D5566" s="163">
        <v>45888</v>
      </c>
      <c r="E5566" s="164">
        <v>45919</v>
      </c>
      <c r="F5566" s="165">
        <v>0.51</v>
      </c>
      <c r="G5566" s="166" t="s">
        <v>2263</v>
      </c>
      <c r="H5566" s="161" t="s">
        <v>2009</v>
      </c>
      <c r="I5566" s="161" t="s">
        <v>7081</v>
      </c>
      <c r="J5566" s="161" t="s">
        <v>619</v>
      </c>
      <c r="K5566" s="167"/>
      <c r="L5566" s="168" t="s">
        <v>746</v>
      </c>
      <c r="M5566" s="168" t="s">
        <v>87</v>
      </c>
    </row>
    <row r="5567" spans="1:13" s="169" customFormat="1" x14ac:dyDescent="0.4">
      <c r="A5567" s="161" t="s">
        <v>2011</v>
      </c>
      <c r="B5567" s="161"/>
      <c r="C5567" s="162" t="s">
        <v>4307</v>
      </c>
      <c r="D5567" s="163">
        <v>45888</v>
      </c>
      <c r="E5567" s="164">
        <v>45919</v>
      </c>
      <c r="F5567" s="165">
        <v>3.59</v>
      </c>
      <c r="G5567" s="166" t="s">
        <v>2263</v>
      </c>
      <c r="H5567" s="161" t="s">
        <v>2009</v>
      </c>
      <c r="I5567" s="161" t="s">
        <v>6442</v>
      </c>
      <c r="J5567" s="161" t="s">
        <v>561</v>
      </c>
      <c r="K5567" s="167"/>
      <c r="L5567" s="168" t="s">
        <v>746</v>
      </c>
      <c r="M5567" s="168" t="s">
        <v>81</v>
      </c>
    </row>
    <row r="5568" spans="1:13" s="169" customFormat="1" x14ac:dyDescent="0.4">
      <c r="A5568" s="161" t="s">
        <v>2011</v>
      </c>
      <c r="B5568" s="161"/>
      <c r="C5568" s="162" t="s">
        <v>4307</v>
      </c>
      <c r="D5568" s="163">
        <v>45888</v>
      </c>
      <c r="E5568" s="164">
        <v>45919</v>
      </c>
      <c r="F5568" s="165">
        <v>1.4</v>
      </c>
      <c r="G5568" s="166" t="s">
        <v>2263</v>
      </c>
      <c r="H5568" s="161" t="s">
        <v>2009</v>
      </c>
      <c r="I5568" s="161" t="s">
        <v>6413</v>
      </c>
      <c r="J5568" s="161" t="s">
        <v>598</v>
      </c>
      <c r="K5568" s="167"/>
      <c r="L5568" s="168" t="s">
        <v>746</v>
      </c>
      <c r="M5568" s="168" t="s">
        <v>397</v>
      </c>
    </row>
    <row r="5569" spans="1:13" s="169" customFormat="1" x14ac:dyDescent="0.4">
      <c r="A5569" s="161" t="s">
        <v>2011</v>
      </c>
      <c r="B5569" s="161"/>
      <c r="C5569" s="162" t="s">
        <v>4307</v>
      </c>
      <c r="D5569" s="163">
        <v>45888</v>
      </c>
      <c r="E5569" s="164">
        <v>45919</v>
      </c>
      <c r="F5569" s="165">
        <v>1.63</v>
      </c>
      <c r="G5569" s="166" t="s">
        <v>2263</v>
      </c>
      <c r="H5569" s="161" t="s">
        <v>2009</v>
      </c>
      <c r="I5569" s="161" t="s">
        <v>7082</v>
      </c>
      <c r="J5569" s="161" t="s">
        <v>597</v>
      </c>
      <c r="K5569" s="167"/>
      <c r="L5569" s="168" t="s">
        <v>746</v>
      </c>
      <c r="M5569" s="168" t="s">
        <v>71</v>
      </c>
    </row>
    <row r="5570" spans="1:13" s="169" customFormat="1" x14ac:dyDescent="0.4">
      <c r="A5570" s="161" t="s">
        <v>2011</v>
      </c>
      <c r="B5570" s="161"/>
      <c r="C5570" s="162" t="s">
        <v>4307</v>
      </c>
      <c r="D5570" s="163">
        <v>45888</v>
      </c>
      <c r="E5570" s="164">
        <v>45919</v>
      </c>
      <c r="F5570" s="165">
        <v>0.37</v>
      </c>
      <c r="G5570" s="166" t="s">
        <v>2263</v>
      </c>
      <c r="H5570" s="161" t="s">
        <v>2009</v>
      </c>
      <c r="I5570" s="161" t="s">
        <v>7083</v>
      </c>
      <c r="J5570" s="161" t="s">
        <v>698</v>
      </c>
      <c r="K5570" s="167"/>
      <c r="L5570" s="168" t="s">
        <v>746</v>
      </c>
      <c r="M5570" s="168" t="s">
        <v>373</v>
      </c>
    </row>
    <row r="5571" spans="1:13" s="169" customFormat="1" x14ac:dyDescent="0.4">
      <c r="A5571" s="161" t="s">
        <v>2011</v>
      </c>
      <c r="B5571" s="161"/>
      <c r="C5571" s="162" t="s">
        <v>4307</v>
      </c>
      <c r="D5571" s="163">
        <v>45888</v>
      </c>
      <c r="E5571" s="164">
        <v>45919</v>
      </c>
      <c r="F5571" s="165">
        <v>0.05</v>
      </c>
      <c r="G5571" s="166" t="s">
        <v>2263</v>
      </c>
      <c r="H5571" s="161" t="s">
        <v>2009</v>
      </c>
      <c r="I5571" s="161" t="s">
        <v>7084</v>
      </c>
      <c r="J5571" s="161" t="s">
        <v>693</v>
      </c>
      <c r="K5571" s="167"/>
      <c r="L5571" s="168" t="s">
        <v>746</v>
      </c>
      <c r="M5571" s="168" t="s">
        <v>475</v>
      </c>
    </row>
    <row r="5572" spans="1:13" s="169" customFormat="1" x14ac:dyDescent="0.4">
      <c r="A5572" s="161" t="s">
        <v>2011</v>
      </c>
      <c r="B5572" s="161"/>
      <c r="C5572" s="162" t="s">
        <v>4307</v>
      </c>
      <c r="D5572" s="163">
        <v>45888</v>
      </c>
      <c r="E5572" s="164">
        <v>45919</v>
      </c>
      <c r="F5572" s="165">
        <v>0.42</v>
      </c>
      <c r="G5572" s="166" t="s">
        <v>2263</v>
      </c>
      <c r="H5572" s="161" t="s">
        <v>2009</v>
      </c>
      <c r="I5572" s="161" t="s">
        <v>7085</v>
      </c>
      <c r="J5572" s="161" t="s">
        <v>646</v>
      </c>
      <c r="K5572" s="167"/>
      <c r="L5572" s="168" t="s">
        <v>746</v>
      </c>
      <c r="M5572" s="168" t="s">
        <v>261</v>
      </c>
    </row>
    <row r="5573" spans="1:13" s="169" customFormat="1" x14ac:dyDescent="0.4">
      <c r="A5573" s="161" t="s">
        <v>2011</v>
      </c>
      <c r="B5573" s="161"/>
      <c r="C5573" s="162" t="s">
        <v>4307</v>
      </c>
      <c r="D5573" s="163">
        <v>45888</v>
      </c>
      <c r="E5573" s="164">
        <v>45919</v>
      </c>
      <c r="F5573" s="165">
        <v>6.2</v>
      </c>
      <c r="G5573" s="166" t="s">
        <v>2263</v>
      </c>
      <c r="H5573" s="161" t="s">
        <v>2009</v>
      </c>
      <c r="I5573" s="161" t="s">
        <v>6414</v>
      </c>
      <c r="J5573" s="161" t="s">
        <v>555</v>
      </c>
      <c r="K5573" s="167"/>
      <c r="L5573" s="168" t="s">
        <v>746</v>
      </c>
      <c r="M5573" s="168" t="s">
        <v>213</v>
      </c>
    </row>
    <row r="5574" spans="1:13" s="169" customFormat="1" x14ac:dyDescent="0.4">
      <c r="A5574" s="161" t="s">
        <v>2011</v>
      </c>
      <c r="B5574" s="161"/>
      <c r="C5574" s="162" t="s">
        <v>4307</v>
      </c>
      <c r="D5574" s="163">
        <v>45888</v>
      </c>
      <c r="E5574" s="164">
        <v>45919</v>
      </c>
      <c r="F5574" s="165">
        <v>0.14000000000000001</v>
      </c>
      <c r="G5574" s="166" t="s">
        <v>2263</v>
      </c>
      <c r="H5574" s="161" t="s">
        <v>2009</v>
      </c>
      <c r="I5574" s="161" t="s">
        <v>7086</v>
      </c>
      <c r="J5574" s="161" t="s">
        <v>659</v>
      </c>
      <c r="K5574" s="167"/>
      <c r="L5574" s="168" t="s">
        <v>746</v>
      </c>
      <c r="M5574" s="168" t="s">
        <v>411</v>
      </c>
    </row>
    <row r="5575" spans="1:13" s="169" customFormat="1" x14ac:dyDescent="0.4">
      <c r="A5575" s="161" t="s">
        <v>2011</v>
      </c>
      <c r="B5575" s="161"/>
      <c r="C5575" s="162" t="s">
        <v>4307</v>
      </c>
      <c r="D5575" s="163">
        <v>45888</v>
      </c>
      <c r="E5575" s="164">
        <v>45919</v>
      </c>
      <c r="F5575" s="165">
        <v>3.59</v>
      </c>
      <c r="G5575" s="166" t="s">
        <v>2263</v>
      </c>
      <c r="H5575" s="161" t="s">
        <v>2009</v>
      </c>
      <c r="I5575" s="161" t="s">
        <v>6435</v>
      </c>
      <c r="J5575" s="161" t="s">
        <v>566</v>
      </c>
      <c r="K5575" s="167"/>
      <c r="L5575" s="168" t="s">
        <v>746</v>
      </c>
      <c r="M5575" s="168" t="s">
        <v>197</v>
      </c>
    </row>
    <row r="5576" spans="1:13" s="169" customFormat="1" x14ac:dyDescent="0.4">
      <c r="A5576" s="161" t="s">
        <v>2011</v>
      </c>
      <c r="B5576" s="161"/>
      <c r="C5576" s="162" t="s">
        <v>4307</v>
      </c>
      <c r="D5576" s="163">
        <v>45888</v>
      </c>
      <c r="E5576" s="164">
        <v>45919</v>
      </c>
      <c r="F5576" s="165">
        <v>2</v>
      </c>
      <c r="G5576" s="166" t="s">
        <v>2263</v>
      </c>
      <c r="H5576" s="161" t="s">
        <v>2009</v>
      </c>
      <c r="I5576" s="161" t="s">
        <v>6415</v>
      </c>
      <c r="J5576" s="161" t="s">
        <v>578</v>
      </c>
      <c r="K5576" s="167"/>
      <c r="L5576" s="168" t="s">
        <v>746</v>
      </c>
      <c r="M5576" s="168" t="s">
        <v>227</v>
      </c>
    </row>
    <row r="5577" spans="1:13" s="169" customFormat="1" x14ac:dyDescent="0.4">
      <c r="A5577" s="161" t="s">
        <v>2011</v>
      </c>
      <c r="B5577" s="161"/>
      <c r="C5577" s="162" t="s">
        <v>4307</v>
      </c>
      <c r="D5577" s="163">
        <v>45888</v>
      </c>
      <c r="E5577" s="164">
        <v>45919</v>
      </c>
      <c r="F5577" s="165">
        <v>1.35</v>
      </c>
      <c r="G5577" s="166" t="s">
        <v>2263</v>
      </c>
      <c r="H5577" s="161" t="s">
        <v>2009</v>
      </c>
      <c r="I5577" s="161" t="s">
        <v>6436</v>
      </c>
      <c r="J5577" s="161" t="s">
        <v>590</v>
      </c>
      <c r="K5577" s="167"/>
      <c r="L5577" s="168" t="s">
        <v>746</v>
      </c>
      <c r="M5577" s="168" t="s">
        <v>225</v>
      </c>
    </row>
    <row r="5578" spans="1:13" s="169" customFormat="1" x14ac:dyDescent="0.4">
      <c r="A5578" s="161" t="s">
        <v>2011</v>
      </c>
      <c r="B5578" s="161"/>
      <c r="C5578" s="162" t="s">
        <v>4307</v>
      </c>
      <c r="D5578" s="163">
        <v>45888</v>
      </c>
      <c r="E5578" s="164">
        <v>45919</v>
      </c>
      <c r="F5578" s="165">
        <v>0.19</v>
      </c>
      <c r="G5578" s="166" t="s">
        <v>2263</v>
      </c>
      <c r="H5578" s="161" t="s">
        <v>2009</v>
      </c>
      <c r="I5578" s="161" t="s">
        <v>7087</v>
      </c>
      <c r="J5578" s="161" t="s">
        <v>587</v>
      </c>
      <c r="K5578" s="167"/>
      <c r="L5578" s="168" t="s">
        <v>746</v>
      </c>
      <c r="M5578" s="168" t="s">
        <v>363</v>
      </c>
    </row>
    <row r="5579" spans="1:13" s="169" customFormat="1" x14ac:dyDescent="0.4">
      <c r="A5579" s="161" t="s">
        <v>2011</v>
      </c>
      <c r="B5579" s="161"/>
      <c r="C5579" s="162" t="s">
        <v>4307</v>
      </c>
      <c r="D5579" s="163">
        <v>45888</v>
      </c>
      <c r="E5579" s="164">
        <v>45919</v>
      </c>
      <c r="F5579" s="165">
        <v>8.11</v>
      </c>
      <c r="G5579" s="166" t="s">
        <v>2263</v>
      </c>
      <c r="H5579" s="161" t="s">
        <v>2009</v>
      </c>
      <c r="I5579" s="161" t="s">
        <v>6416</v>
      </c>
      <c r="J5579" s="161" t="s">
        <v>548</v>
      </c>
      <c r="K5579" s="167"/>
      <c r="L5579" s="168" t="s">
        <v>746</v>
      </c>
      <c r="M5579" s="168" t="s">
        <v>157</v>
      </c>
    </row>
    <row r="5580" spans="1:13" s="169" customFormat="1" x14ac:dyDescent="0.4">
      <c r="A5580" s="161" t="s">
        <v>2011</v>
      </c>
      <c r="B5580" s="161"/>
      <c r="C5580" s="162" t="s">
        <v>4307</v>
      </c>
      <c r="D5580" s="163">
        <v>45888</v>
      </c>
      <c r="E5580" s="164">
        <v>45919</v>
      </c>
      <c r="F5580" s="165">
        <v>12.77</v>
      </c>
      <c r="G5580" s="166" t="s">
        <v>2263</v>
      </c>
      <c r="H5580" s="161" t="s">
        <v>2009</v>
      </c>
      <c r="I5580" s="161" t="s">
        <v>6417</v>
      </c>
      <c r="J5580" s="161" t="s">
        <v>4329</v>
      </c>
      <c r="K5580" s="167"/>
      <c r="L5580" s="168" t="s">
        <v>746</v>
      </c>
      <c r="M5580" s="168" t="s">
        <v>1900</v>
      </c>
    </row>
    <row r="5581" spans="1:13" s="169" customFormat="1" x14ac:dyDescent="0.4">
      <c r="A5581" s="161" t="s">
        <v>2011</v>
      </c>
      <c r="B5581" s="161"/>
      <c r="C5581" s="162" t="s">
        <v>4307</v>
      </c>
      <c r="D5581" s="163">
        <v>45888</v>
      </c>
      <c r="E5581" s="164">
        <v>45919</v>
      </c>
      <c r="F5581" s="165">
        <v>0.42</v>
      </c>
      <c r="G5581" s="166" t="s">
        <v>2263</v>
      </c>
      <c r="H5581" s="161" t="s">
        <v>2009</v>
      </c>
      <c r="I5581" s="161" t="s">
        <v>7088</v>
      </c>
      <c r="J5581" s="161" t="s">
        <v>707</v>
      </c>
      <c r="K5581" s="167"/>
      <c r="L5581" s="168" t="s">
        <v>746</v>
      </c>
      <c r="M5581" s="168" t="s">
        <v>439</v>
      </c>
    </row>
    <row r="5582" spans="1:13" s="169" customFormat="1" x14ac:dyDescent="0.4">
      <c r="A5582" s="161" t="s">
        <v>2011</v>
      </c>
      <c r="B5582" s="161"/>
      <c r="C5582" s="162" t="s">
        <v>4307</v>
      </c>
      <c r="D5582" s="163">
        <v>45888</v>
      </c>
      <c r="E5582" s="164">
        <v>45919</v>
      </c>
      <c r="F5582" s="165">
        <v>0.28000000000000003</v>
      </c>
      <c r="G5582" s="166" t="s">
        <v>2263</v>
      </c>
      <c r="H5582" s="161" t="s">
        <v>2009</v>
      </c>
      <c r="I5582" s="161" t="s">
        <v>6432</v>
      </c>
      <c r="J5582" s="161" t="s">
        <v>644</v>
      </c>
      <c r="K5582" s="167"/>
      <c r="L5582" s="168" t="s">
        <v>746</v>
      </c>
      <c r="M5582" s="168" t="s">
        <v>405</v>
      </c>
    </row>
    <row r="5583" spans="1:13" s="169" customFormat="1" x14ac:dyDescent="0.4">
      <c r="A5583" s="161" t="s">
        <v>2011</v>
      </c>
      <c r="B5583" s="161"/>
      <c r="C5583" s="162" t="s">
        <v>4307</v>
      </c>
      <c r="D5583" s="163">
        <v>45888</v>
      </c>
      <c r="E5583" s="164">
        <v>45919</v>
      </c>
      <c r="F5583" s="165">
        <v>0.89</v>
      </c>
      <c r="G5583" s="166" t="s">
        <v>2263</v>
      </c>
      <c r="H5583" s="161" t="s">
        <v>2009</v>
      </c>
      <c r="I5583" s="161" t="s">
        <v>6433</v>
      </c>
      <c r="J5583" s="161" t="s">
        <v>635</v>
      </c>
      <c r="K5583" s="167"/>
      <c r="L5583" s="168" t="s">
        <v>746</v>
      </c>
      <c r="M5583" s="168" t="s">
        <v>21</v>
      </c>
    </row>
    <row r="5584" spans="1:13" s="169" customFormat="1" x14ac:dyDescent="0.4">
      <c r="A5584" s="161" t="s">
        <v>2011</v>
      </c>
      <c r="B5584" s="161"/>
      <c r="C5584" s="162" t="s">
        <v>4307</v>
      </c>
      <c r="D5584" s="163">
        <v>45888</v>
      </c>
      <c r="E5584" s="164">
        <v>45919</v>
      </c>
      <c r="F5584" s="165">
        <v>0.51</v>
      </c>
      <c r="G5584" s="166" t="s">
        <v>2263</v>
      </c>
      <c r="H5584" s="161" t="s">
        <v>2009</v>
      </c>
      <c r="I5584" s="161" t="s">
        <v>7089</v>
      </c>
      <c r="J5584" s="161" t="s">
        <v>629</v>
      </c>
      <c r="K5584" s="167"/>
      <c r="L5584" s="168" t="s">
        <v>746</v>
      </c>
      <c r="M5584" s="168" t="s">
        <v>425</v>
      </c>
    </row>
    <row r="5585" spans="1:13" s="169" customFormat="1" x14ac:dyDescent="0.4">
      <c r="A5585" s="161" t="s">
        <v>2011</v>
      </c>
      <c r="B5585" s="161"/>
      <c r="C5585" s="162" t="s">
        <v>4307</v>
      </c>
      <c r="D5585" s="163">
        <v>45888</v>
      </c>
      <c r="E5585" s="164">
        <v>45919</v>
      </c>
      <c r="F5585" s="165">
        <v>0.47</v>
      </c>
      <c r="G5585" s="166" t="s">
        <v>2263</v>
      </c>
      <c r="H5585" s="161" t="s">
        <v>2009</v>
      </c>
      <c r="I5585" s="161" t="s">
        <v>7090</v>
      </c>
      <c r="J5585" s="161" t="s">
        <v>706</v>
      </c>
      <c r="K5585" s="167"/>
      <c r="L5585" s="168" t="s">
        <v>746</v>
      </c>
      <c r="M5585" s="168" t="s">
        <v>407</v>
      </c>
    </row>
    <row r="5586" spans="1:13" s="169" customFormat="1" x14ac:dyDescent="0.4">
      <c r="A5586" s="161" t="s">
        <v>2011</v>
      </c>
      <c r="B5586" s="161"/>
      <c r="C5586" s="162" t="s">
        <v>4307</v>
      </c>
      <c r="D5586" s="163">
        <v>45888</v>
      </c>
      <c r="E5586" s="164">
        <v>45919</v>
      </c>
      <c r="F5586" s="165">
        <v>14.03</v>
      </c>
      <c r="G5586" s="166" t="s">
        <v>2263</v>
      </c>
      <c r="H5586" s="161" t="s">
        <v>2009</v>
      </c>
      <c r="I5586" s="161" t="s">
        <v>6418</v>
      </c>
      <c r="J5586" s="161" t="s">
        <v>559</v>
      </c>
      <c r="K5586" s="167"/>
      <c r="L5586" s="168" t="s">
        <v>746</v>
      </c>
      <c r="M5586" s="168" t="s">
        <v>37</v>
      </c>
    </row>
    <row r="5587" spans="1:13" s="169" customFormat="1" x14ac:dyDescent="0.4">
      <c r="A5587" s="161" t="s">
        <v>2011</v>
      </c>
      <c r="B5587" s="161"/>
      <c r="C5587" s="162" t="s">
        <v>4307</v>
      </c>
      <c r="D5587" s="163">
        <v>45888</v>
      </c>
      <c r="E5587" s="164">
        <v>45919</v>
      </c>
      <c r="F5587" s="165">
        <v>0.61</v>
      </c>
      <c r="G5587" s="166" t="s">
        <v>2263</v>
      </c>
      <c r="H5587" s="161" t="s">
        <v>2009</v>
      </c>
      <c r="I5587" s="161" t="s">
        <v>6420</v>
      </c>
      <c r="J5587" s="161" t="s">
        <v>717</v>
      </c>
      <c r="K5587" s="167"/>
      <c r="L5587" s="168" t="s">
        <v>746</v>
      </c>
      <c r="M5587" s="168" t="s">
        <v>47</v>
      </c>
    </row>
    <row r="5588" spans="1:13" s="169" customFormat="1" x14ac:dyDescent="0.4">
      <c r="A5588" s="161" t="s">
        <v>2011</v>
      </c>
      <c r="B5588" s="161"/>
      <c r="C5588" s="162" t="s">
        <v>4307</v>
      </c>
      <c r="D5588" s="163">
        <v>45888</v>
      </c>
      <c r="E5588" s="164">
        <v>45919</v>
      </c>
      <c r="F5588" s="165">
        <v>0.75</v>
      </c>
      <c r="G5588" s="166" t="s">
        <v>2263</v>
      </c>
      <c r="H5588" s="161" t="s">
        <v>2009</v>
      </c>
      <c r="I5588" s="161" t="s">
        <v>7091</v>
      </c>
      <c r="J5588" s="161" t="s">
        <v>519</v>
      </c>
      <c r="K5588" s="167"/>
      <c r="L5588" s="168" t="s">
        <v>746</v>
      </c>
      <c r="M5588" s="168" t="s">
        <v>477</v>
      </c>
    </row>
    <row r="5589" spans="1:13" s="169" customFormat="1" x14ac:dyDescent="0.4">
      <c r="A5589" s="161" t="s">
        <v>2011</v>
      </c>
      <c r="B5589" s="161"/>
      <c r="C5589" s="162" t="s">
        <v>4307</v>
      </c>
      <c r="D5589" s="163">
        <v>45888</v>
      </c>
      <c r="E5589" s="164">
        <v>45919</v>
      </c>
      <c r="F5589" s="165">
        <v>2.52</v>
      </c>
      <c r="G5589" s="166" t="s">
        <v>2263</v>
      </c>
      <c r="H5589" s="161" t="s">
        <v>2009</v>
      </c>
      <c r="I5589" s="161" t="s">
        <v>6419</v>
      </c>
      <c r="J5589" s="161" t="s">
        <v>656</v>
      </c>
      <c r="K5589" s="167"/>
      <c r="L5589" s="168" t="s">
        <v>746</v>
      </c>
      <c r="M5589" s="168" t="s">
        <v>309</v>
      </c>
    </row>
    <row r="5590" spans="1:13" s="169" customFormat="1" x14ac:dyDescent="0.4">
      <c r="A5590" s="161" t="s">
        <v>2011</v>
      </c>
      <c r="B5590" s="161"/>
      <c r="C5590" s="162" t="s">
        <v>4307</v>
      </c>
      <c r="D5590" s="163">
        <v>45888</v>
      </c>
      <c r="E5590" s="164">
        <v>45919</v>
      </c>
      <c r="F5590" s="165">
        <v>0.33</v>
      </c>
      <c r="G5590" s="166" t="s">
        <v>2263</v>
      </c>
      <c r="H5590" s="161" t="s">
        <v>2009</v>
      </c>
      <c r="I5590" s="161" t="s">
        <v>7092</v>
      </c>
      <c r="J5590" s="161" t="s">
        <v>627</v>
      </c>
      <c r="K5590" s="167"/>
      <c r="L5590" s="168" t="s">
        <v>746</v>
      </c>
      <c r="M5590" s="168" t="s">
        <v>355</v>
      </c>
    </row>
    <row r="5591" spans="1:13" s="169" customFormat="1" x14ac:dyDescent="0.4">
      <c r="A5591" s="161" t="s">
        <v>2011</v>
      </c>
      <c r="B5591" s="161"/>
      <c r="C5591" s="162" t="s">
        <v>4307</v>
      </c>
      <c r="D5591" s="163">
        <v>45888</v>
      </c>
      <c r="E5591" s="164">
        <v>45919</v>
      </c>
      <c r="F5591" s="165">
        <v>1.35</v>
      </c>
      <c r="G5591" s="166" t="s">
        <v>2263</v>
      </c>
      <c r="H5591" s="161" t="s">
        <v>2009</v>
      </c>
      <c r="I5591" s="161" t="s">
        <v>7093</v>
      </c>
      <c r="J5591" s="161" t="s">
        <v>603</v>
      </c>
      <c r="K5591" s="167"/>
      <c r="L5591" s="168" t="s">
        <v>746</v>
      </c>
      <c r="M5591" s="168" t="s">
        <v>317</v>
      </c>
    </row>
    <row r="5592" spans="1:13" s="169" customFormat="1" x14ac:dyDescent="0.4">
      <c r="A5592" s="161" t="s">
        <v>2011</v>
      </c>
      <c r="B5592" s="161"/>
      <c r="C5592" s="162" t="s">
        <v>4307</v>
      </c>
      <c r="D5592" s="163">
        <v>45888</v>
      </c>
      <c r="E5592" s="164">
        <v>45919</v>
      </c>
      <c r="F5592" s="165">
        <v>1.63</v>
      </c>
      <c r="G5592" s="166" t="s">
        <v>2263</v>
      </c>
      <c r="H5592" s="161" t="s">
        <v>2009</v>
      </c>
      <c r="I5592" s="161" t="s">
        <v>6451</v>
      </c>
      <c r="J5592" s="161" t="s">
        <v>600</v>
      </c>
      <c r="K5592" s="167"/>
      <c r="L5592" s="168" t="s">
        <v>746</v>
      </c>
      <c r="M5592" s="168" t="s">
        <v>301</v>
      </c>
    </row>
    <row r="5593" spans="1:13" s="169" customFormat="1" x14ac:dyDescent="0.4">
      <c r="A5593" s="161" t="s">
        <v>2011</v>
      </c>
      <c r="B5593" s="161"/>
      <c r="C5593" s="162" t="s">
        <v>4307</v>
      </c>
      <c r="D5593" s="163">
        <v>45888</v>
      </c>
      <c r="E5593" s="164">
        <v>45919</v>
      </c>
      <c r="F5593" s="165">
        <v>0.51</v>
      </c>
      <c r="G5593" s="166" t="s">
        <v>2263</v>
      </c>
      <c r="H5593" s="161" t="s">
        <v>2009</v>
      </c>
      <c r="I5593" s="161" t="s">
        <v>7094</v>
      </c>
      <c r="J5593" s="161" t="s">
        <v>711</v>
      </c>
      <c r="K5593" s="167"/>
      <c r="L5593" s="168" t="s">
        <v>746</v>
      </c>
      <c r="M5593" s="168" t="s">
        <v>343</v>
      </c>
    </row>
    <row r="5594" spans="1:13" s="169" customFormat="1" x14ac:dyDescent="0.4">
      <c r="A5594" s="161" t="s">
        <v>2011</v>
      </c>
      <c r="B5594" s="161"/>
      <c r="C5594" s="162" t="s">
        <v>4307</v>
      </c>
      <c r="D5594" s="163">
        <v>45888</v>
      </c>
      <c r="E5594" s="164">
        <v>45919</v>
      </c>
      <c r="F5594" s="165">
        <v>0.42</v>
      </c>
      <c r="G5594" s="166" t="s">
        <v>2263</v>
      </c>
      <c r="H5594" s="161" t="s">
        <v>2009</v>
      </c>
      <c r="I5594" s="161" t="s">
        <v>6961</v>
      </c>
      <c r="J5594" s="161" t="s">
        <v>551</v>
      </c>
      <c r="K5594" s="167"/>
      <c r="L5594" s="168" t="s">
        <v>746</v>
      </c>
      <c r="M5594" s="168" t="s">
        <v>780</v>
      </c>
    </row>
    <row r="5595" spans="1:13" s="169" customFormat="1" x14ac:dyDescent="0.4">
      <c r="A5595" s="161" t="s">
        <v>2011</v>
      </c>
      <c r="B5595" s="161"/>
      <c r="C5595" s="162" t="s">
        <v>4308</v>
      </c>
      <c r="D5595" s="163">
        <v>45889</v>
      </c>
      <c r="E5595" s="164">
        <v>45919</v>
      </c>
      <c r="F5595" s="165">
        <v>1.98</v>
      </c>
      <c r="G5595" s="166" t="s">
        <v>2263</v>
      </c>
      <c r="H5595" s="161" t="s">
        <v>2009</v>
      </c>
      <c r="I5595" s="161" t="s">
        <v>6420</v>
      </c>
      <c r="J5595" s="161" t="s">
        <v>717</v>
      </c>
      <c r="K5595" s="167"/>
      <c r="L5595" s="168" t="s">
        <v>746</v>
      </c>
      <c r="M5595" s="168" t="s">
        <v>47</v>
      </c>
    </row>
    <row r="5596" spans="1:13" s="169" customFormat="1" x14ac:dyDescent="0.4">
      <c r="A5596" s="161" t="s">
        <v>2011</v>
      </c>
      <c r="B5596" s="161"/>
      <c r="C5596" s="162" t="s">
        <v>4308</v>
      </c>
      <c r="D5596" s="163">
        <v>45889</v>
      </c>
      <c r="E5596" s="164">
        <v>45919</v>
      </c>
      <c r="F5596" s="165">
        <v>2.2599999999999998</v>
      </c>
      <c r="G5596" s="166" t="s">
        <v>2263</v>
      </c>
      <c r="H5596" s="161" t="s">
        <v>2009</v>
      </c>
      <c r="I5596" s="161" t="s">
        <v>6399</v>
      </c>
      <c r="J5596" s="161" t="s">
        <v>621</v>
      </c>
      <c r="K5596" s="167"/>
      <c r="L5596" s="168" t="s">
        <v>746</v>
      </c>
      <c r="M5596" s="168" t="s">
        <v>451</v>
      </c>
    </row>
    <row r="5597" spans="1:13" s="169" customFormat="1" x14ac:dyDescent="0.4">
      <c r="A5597" s="161" t="s">
        <v>2011</v>
      </c>
      <c r="B5597" s="161"/>
      <c r="C5597" s="162" t="s">
        <v>4308</v>
      </c>
      <c r="D5597" s="163">
        <v>45889</v>
      </c>
      <c r="E5597" s="164">
        <v>45919</v>
      </c>
      <c r="F5597" s="165">
        <v>1.27</v>
      </c>
      <c r="G5597" s="166" t="s">
        <v>2263</v>
      </c>
      <c r="H5597" s="161" t="s">
        <v>2009</v>
      </c>
      <c r="I5597" s="161" t="s">
        <v>6421</v>
      </c>
      <c r="J5597" s="161" t="s">
        <v>683</v>
      </c>
      <c r="K5597" s="167"/>
      <c r="L5597" s="168" t="s">
        <v>746</v>
      </c>
      <c r="M5597" s="168" t="s">
        <v>435</v>
      </c>
    </row>
    <row r="5598" spans="1:13" s="169" customFormat="1" x14ac:dyDescent="0.4">
      <c r="A5598" s="161" t="s">
        <v>2011</v>
      </c>
      <c r="B5598" s="161"/>
      <c r="C5598" s="162" t="s">
        <v>4308</v>
      </c>
      <c r="D5598" s="163">
        <v>45889</v>
      </c>
      <c r="E5598" s="164">
        <v>45919</v>
      </c>
      <c r="F5598" s="165">
        <v>1.1299999999999999</v>
      </c>
      <c r="G5598" s="166" t="s">
        <v>2263</v>
      </c>
      <c r="H5598" s="161" t="s">
        <v>2009</v>
      </c>
      <c r="I5598" s="161" t="s">
        <v>6422</v>
      </c>
      <c r="J5598" s="161" t="s">
        <v>632</v>
      </c>
      <c r="K5598" s="167"/>
      <c r="L5598" s="168" t="s">
        <v>746</v>
      </c>
      <c r="M5598" s="168" t="s">
        <v>325</v>
      </c>
    </row>
    <row r="5599" spans="1:13" s="169" customFormat="1" x14ac:dyDescent="0.4">
      <c r="A5599" s="161" t="s">
        <v>2011</v>
      </c>
      <c r="B5599" s="161"/>
      <c r="C5599" s="162" t="s">
        <v>4308</v>
      </c>
      <c r="D5599" s="163">
        <v>45889</v>
      </c>
      <c r="E5599" s="164">
        <v>45919</v>
      </c>
      <c r="F5599" s="165">
        <v>4.3899999999999997</v>
      </c>
      <c r="G5599" s="166" t="s">
        <v>2263</v>
      </c>
      <c r="H5599" s="161" t="s">
        <v>2009</v>
      </c>
      <c r="I5599" s="161" t="s">
        <v>6423</v>
      </c>
      <c r="J5599" s="161" t="s">
        <v>596</v>
      </c>
      <c r="K5599" s="167"/>
      <c r="L5599" s="168" t="s">
        <v>746</v>
      </c>
      <c r="M5599" s="168" t="s">
        <v>319</v>
      </c>
    </row>
    <row r="5600" spans="1:13" s="169" customFormat="1" x14ac:dyDescent="0.4">
      <c r="A5600" s="161" t="s">
        <v>2011</v>
      </c>
      <c r="B5600" s="161"/>
      <c r="C5600" s="162" t="s">
        <v>4308</v>
      </c>
      <c r="D5600" s="163">
        <v>45889</v>
      </c>
      <c r="E5600" s="164">
        <v>45919</v>
      </c>
      <c r="F5600" s="165">
        <v>1.56</v>
      </c>
      <c r="G5600" s="166" t="s">
        <v>2263</v>
      </c>
      <c r="H5600" s="161" t="s">
        <v>2009</v>
      </c>
      <c r="I5600" s="161" t="s">
        <v>6424</v>
      </c>
      <c r="J5600" s="161" t="s">
        <v>670</v>
      </c>
      <c r="K5600" s="167"/>
      <c r="L5600" s="168" t="s">
        <v>746</v>
      </c>
      <c r="M5600" s="168" t="s">
        <v>56</v>
      </c>
    </row>
    <row r="5601" spans="1:13" s="169" customFormat="1" x14ac:dyDescent="0.4">
      <c r="A5601" s="161" t="s">
        <v>2011</v>
      </c>
      <c r="B5601" s="161"/>
      <c r="C5601" s="162" t="s">
        <v>4308</v>
      </c>
      <c r="D5601" s="163">
        <v>45889</v>
      </c>
      <c r="E5601" s="164">
        <v>45919</v>
      </c>
      <c r="F5601" s="165">
        <v>2.97</v>
      </c>
      <c r="G5601" s="166" t="s">
        <v>2263</v>
      </c>
      <c r="H5601" s="161" t="s">
        <v>2009</v>
      </c>
      <c r="I5601" s="161" t="s">
        <v>6425</v>
      </c>
      <c r="J5601" s="161" t="s">
        <v>588</v>
      </c>
      <c r="K5601" s="167"/>
      <c r="L5601" s="168" t="s">
        <v>746</v>
      </c>
      <c r="M5601" s="168" t="s">
        <v>371</v>
      </c>
    </row>
    <row r="5602" spans="1:13" s="169" customFormat="1" x14ac:dyDescent="0.4">
      <c r="A5602" s="161" t="s">
        <v>2011</v>
      </c>
      <c r="B5602" s="161"/>
      <c r="C5602" s="162" t="s">
        <v>4308</v>
      </c>
      <c r="D5602" s="163">
        <v>45889</v>
      </c>
      <c r="E5602" s="164">
        <v>45919</v>
      </c>
      <c r="F5602" s="165">
        <v>0.99</v>
      </c>
      <c r="G5602" s="166" t="s">
        <v>2263</v>
      </c>
      <c r="H5602" s="161" t="s">
        <v>2009</v>
      </c>
      <c r="I5602" s="161" t="s">
        <v>6426</v>
      </c>
      <c r="J5602" s="161" t="s">
        <v>728</v>
      </c>
      <c r="K5602" s="167"/>
      <c r="L5602" s="168" t="s">
        <v>746</v>
      </c>
      <c r="M5602" s="168" t="s">
        <v>9</v>
      </c>
    </row>
    <row r="5603" spans="1:13" s="169" customFormat="1" x14ac:dyDescent="0.4">
      <c r="A5603" s="161" t="s">
        <v>2011</v>
      </c>
      <c r="B5603" s="161"/>
      <c r="C5603" s="162" t="s">
        <v>4308</v>
      </c>
      <c r="D5603" s="163">
        <v>45889</v>
      </c>
      <c r="E5603" s="164">
        <v>45919</v>
      </c>
      <c r="F5603" s="165">
        <v>0.14000000000000001</v>
      </c>
      <c r="G5603" s="166" t="s">
        <v>2263</v>
      </c>
      <c r="H5603" s="161" t="s">
        <v>2009</v>
      </c>
      <c r="I5603" s="161" t="s">
        <v>6427</v>
      </c>
      <c r="J5603" s="161" t="s">
        <v>722</v>
      </c>
      <c r="K5603" s="167"/>
      <c r="L5603" s="168" t="s">
        <v>746</v>
      </c>
      <c r="M5603" s="168" t="s">
        <v>153</v>
      </c>
    </row>
    <row r="5604" spans="1:13" s="169" customFormat="1" x14ac:dyDescent="0.4">
      <c r="A5604" s="161" t="s">
        <v>2011</v>
      </c>
      <c r="B5604" s="161"/>
      <c r="C5604" s="162" t="s">
        <v>4308</v>
      </c>
      <c r="D5604" s="163">
        <v>45889</v>
      </c>
      <c r="E5604" s="164">
        <v>45919</v>
      </c>
      <c r="F5604" s="165">
        <v>0.14000000000000001</v>
      </c>
      <c r="G5604" s="166" t="s">
        <v>2263</v>
      </c>
      <c r="H5604" s="161" t="s">
        <v>2009</v>
      </c>
      <c r="I5604" s="161" t="s">
        <v>6960</v>
      </c>
      <c r="J5604" s="161" t="s">
        <v>738</v>
      </c>
      <c r="K5604" s="167"/>
      <c r="L5604" s="168" t="s">
        <v>746</v>
      </c>
      <c r="M5604" s="168" t="s">
        <v>151</v>
      </c>
    </row>
    <row r="5605" spans="1:13" s="169" customFormat="1" x14ac:dyDescent="0.4">
      <c r="A5605" s="161" t="s">
        <v>2011</v>
      </c>
      <c r="B5605" s="161"/>
      <c r="C5605" s="162" t="s">
        <v>4308</v>
      </c>
      <c r="D5605" s="163">
        <v>45889</v>
      </c>
      <c r="E5605" s="164">
        <v>45919</v>
      </c>
      <c r="F5605" s="165">
        <v>6.08</v>
      </c>
      <c r="G5605" s="166" t="s">
        <v>2263</v>
      </c>
      <c r="H5605" s="161" t="s">
        <v>2009</v>
      </c>
      <c r="I5605" s="161" t="s">
        <v>6428</v>
      </c>
      <c r="J5605" s="161" t="s">
        <v>568</v>
      </c>
      <c r="K5605" s="167"/>
      <c r="L5605" s="168" t="s">
        <v>746</v>
      </c>
      <c r="M5605" s="168" t="s">
        <v>85</v>
      </c>
    </row>
    <row r="5606" spans="1:13" s="169" customFormat="1" x14ac:dyDescent="0.4">
      <c r="A5606" s="161" t="s">
        <v>2011</v>
      </c>
      <c r="B5606" s="161"/>
      <c r="C5606" s="162" t="s">
        <v>4308</v>
      </c>
      <c r="D5606" s="163">
        <v>45889</v>
      </c>
      <c r="E5606" s="164">
        <v>45919</v>
      </c>
      <c r="F5606" s="165">
        <v>2.2599999999999998</v>
      </c>
      <c r="G5606" s="166" t="s">
        <v>2263</v>
      </c>
      <c r="H5606" s="161" t="s">
        <v>2009</v>
      </c>
      <c r="I5606" s="161" t="s">
        <v>6961</v>
      </c>
      <c r="J5606" s="161" t="s">
        <v>551</v>
      </c>
      <c r="K5606" s="167"/>
      <c r="L5606" s="168" t="s">
        <v>746</v>
      </c>
      <c r="M5606" s="168" t="s">
        <v>780</v>
      </c>
    </row>
    <row r="5607" spans="1:13" s="169" customFormat="1" x14ac:dyDescent="0.4">
      <c r="A5607" s="161" t="s">
        <v>2011</v>
      </c>
      <c r="B5607" s="161"/>
      <c r="C5607" s="162" t="s">
        <v>4308</v>
      </c>
      <c r="D5607" s="163">
        <v>45889</v>
      </c>
      <c r="E5607" s="164">
        <v>45919</v>
      </c>
      <c r="F5607" s="165">
        <v>0.42</v>
      </c>
      <c r="G5607" s="166" t="s">
        <v>2263</v>
      </c>
      <c r="H5607" s="161" t="s">
        <v>2009</v>
      </c>
      <c r="I5607" s="161" t="s">
        <v>6429</v>
      </c>
      <c r="J5607" s="161" t="s">
        <v>736</v>
      </c>
      <c r="K5607" s="167"/>
      <c r="L5607" s="168" t="s">
        <v>746</v>
      </c>
      <c r="M5607" s="168" t="s">
        <v>83</v>
      </c>
    </row>
    <row r="5608" spans="1:13" s="169" customFormat="1" x14ac:dyDescent="0.4">
      <c r="A5608" s="161" t="s">
        <v>2011</v>
      </c>
      <c r="B5608" s="161"/>
      <c r="C5608" s="162" t="s">
        <v>4308</v>
      </c>
      <c r="D5608" s="163">
        <v>45889</v>
      </c>
      <c r="E5608" s="164">
        <v>45919</v>
      </c>
      <c r="F5608" s="165">
        <v>1.1299999999999999</v>
      </c>
      <c r="G5608" s="166" t="s">
        <v>2263</v>
      </c>
      <c r="H5608" s="161" t="s">
        <v>2009</v>
      </c>
      <c r="I5608" s="161" t="s">
        <v>7026</v>
      </c>
      <c r="J5608" s="161" t="s">
        <v>653</v>
      </c>
      <c r="K5608" s="167"/>
      <c r="L5608" s="168" t="s">
        <v>746</v>
      </c>
      <c r="M5608" s="168" t="s">
        <v>63</v>
      </c>
    </row>
    <row r="5609" spans="1:13" s="169" customFormat="1" x14ac:dyDescent="0.4">
      <c r="A5609" s="161" t="s">
        <v>2011</v>
      </c>
      <c r="B5609" s="161"/>
      <c r="C5609" s="162" t="s">
        <v>4308</v>
      </c>
      <c r="D5609" s="163">
        <v>45889</v>
      </c>
      <c r="E5609" s="164">
        <v>45919</v>
      </c>
      <c r="F5609" s="165">
        <v>4.3899999999999997</v>
      </c>
      <c r="G5609" s="166" t="s">
        <v>2263</v>
      </c>
      <c r="H5609" s="161" t="s">
        <v>2009</v>
      </c>
      <c r="I5609" s="161" t="s">
        <v>6376</v>
      </c>
      <c r="J5609" s="161" t="s">
        <v>606</v>
      </c>
      <c r="K5609" s="167"/>
      <c r="L5609" s="168" t="s">
        <v>746</v>
      </c>
      <c r="M5609" s="168" t="s">
        <v>109</v>
      </c>
    </row>
    <row r="5610" spans="1:13" s="169" customFormat="1" x14ac:dyDescent="0.4">
      <c r="A5610" s="161" t="s">
        <v>2011</v>
      </c>
      <c r="B5610" s="161"/>
      <c r="C5610" s="162" t="s">
        <v>4308</v>
      </c>
      <c r="D5610" s="163">
        <v>45889</v>
      </c>
      <c r="E5610" s="164">
        <v>45919</v>
      </c>
      <c r="F5610" s="165">
        <v>1.1299999999999999</v>
      </c>
      <c r="G5610" s="166" t="s">
        <v>2263</v>
      </c>
      <c r="H5610" s="161" t="s">
        <v>2009</v>
      </c>
      <c r="I5610" s="161" t="s">
        <v>7070</v>
      </c>
      <c r="J5610" s="161" t="s">
        <v>515</v>
      </c>
      <c r="K5610" s="167"/>
      <c r="L5610" s="168" t="s">
        <v>746</v>
      </c>
      <c r="M5610" s="168" t="s">
        <v>385</v>
      </c>
    </row>
    <row r="5611" spans="1:13" s="169" customFormat="1" x14ac:dyDescent="0.4">
      <c r="A5611" s="161" t="s">
        <v>2011</v>
      </c>
      <c r="B5611" s="161"/>
      <c r="C5611" s="162" t="s">
        <v>4308</v>
      </c>
      <c r="D5611" s="163">
        <v>45889</v>
      </c>
      <c r="E5611" s="164">
        <v>45919</v>
      </c>
      <c r="F5611" s="165">
        <v>1.41</v>
      </c>
      <c r="G5611" s="166" t="s">
        <v>2263</v>
      </c>
      <c r="H5611" s="161" t="s">
        <v>2009</v>
      </c>
      <c r="I5611" s="161" t="s">
        <v>6430</v>
      </c>
      <c r="J5611" s="161" t="s">
        <v>665</v>
      </c>
      <c r="K5611" s="167"/>
      <c r="L5611" s="168" t="s">
        <v>746</v>
      </c>
      <c r="M5611" s="168" t="s">
        <v>11</v>
      </c>
    </row>
    <row r="5612" spans="1:13" s="169" customFormat="1" x14ac:dyDescent="0.4">
      <c r="A5612" s="161" t="s">
        <v>2011</v>
      </c>
      <c r="B5612" s="161"/>
      <c r="C5612" s="162" t="s">
        <v>4308</v>
      </c>
      <c r="D5612" s="163">
        <v>45889</v>
      </c>
      <c r="E5612" s="164">
        <v>45919</v>
      </c>
      <c r="F5612" s="165">
        <v>0.85</v>
      </c>
      <c r="G5612" s="166" t="s">
        <v>2263</v>
      </c>
      <c r="H5612" s="161" t="s">
        <v>2009</v>
      </c>
      <c r="I5612" s="161" t="s">
        <v>6431</v>
      </c>
      <c r="J5612" s="161" t="s">
        <v>538</v>
      </c>
      <c r="K5612" s="167"/>
      <c r="L5612" s="168" t="s">
        <v>746</v>
      </c>
      <c r="M5612" s="168" t="s">
        <v>123</v>
      </c>
    </row>
    <row r="5613" spans="1:13" s="169" customFormat="1" x14ac:dyDescent="0.4">
      <c r="A5613" s="161" t="s">
        <v>2011</v>
      </c>
      <c r="B5613" s="161"/>
      <c r="C5613" s="162" t="s">
        <v>4308</v>
      </c>
      <c r="D5613" s="163">
        <v>45889</v>
      </c>
      <c r="E5613" s="164">
        <v>45919</v>
      </c>
      <c r="F5613" s="165">
        <v>0.99</v>
      </c>
      <c r="G5613" s="166" t="s">
        <v>2263</v>
      </c>
      <c r="H5613" s="161" t="s">
        <v>2009</v>
      </c>
      <c r="I5613" s="161" t="s">
        <v>6977</v>
      </c>
      <c r="J5613" s="161" t="s">
        <v>777</v>
      </c>
      <c r="K5613" s="167"/>
      <c r="L5613" s="168" t="s">
        <v>746</v>
      </c>
      <c r="M5613" s="168" t="s">
        <v>449</v>
      </c>
    </row>
    <row r="5614" spans="1:13" s="169" customFormat="1" x14ac:dyDescent="0.4">
      <c r="A5614" s="161" t="s">
        <v>2011</v>
      </c>
      <c r="B5614" s="161"/>
      <c r="C5614" s="162" t="s">
        <v>4308</v>
      </c>
      <c r="D5614" s="163">
        <v>45889</v>
      </c>
      <c r="E5614" s="164">
        <v>45919</v>
      </c>
      <c r="F5614" s="165">
        <v>0.99</v>
      </c>
      <c r="G5614" s="166" t="s">
        <v>2263</v>
      </c>
      <c r="H5614" s="161" t="s">
        <v>2009</v>
      </c>
      <c r="I5614" s="161" t="s">
        <v>7019</v>
      </c>
      <c r="J5614" s="161" t="s">
        <v>772</v>
      </c>
      <c r="K5614" s="167"/>
      <c r="L5614" s="168" t="s">
        <v>746</v>
      </c>
      <c r="M5614" s="168" t="s">
        <v>417</v>
      </c>
    </row>
    <row r="5615" spans="1:13" s="169" customFormat="1" x14ac:dyDescent="0.4">
      <c r="A5615" s="161" t="s">
        <v>2011</v>
      </c>
      <c r="B5615" s="161"/>
      <c r="C5615" s="162" t="s">
        <v>4308</v>
      </c>
      <c r="D5615" s="163">
        <v>45889</v>
      </c>
      <c r="E5615" s="164">
        <v>45919</v>
      </c>
      <c r="F5615" s="165">
        <v>0.71</v>
      </c>
      <c r="G5615" s="166" t="s">
        <v>2263</v>
      </c>
      <c r="H5615" s="161" t="s">
        <v>2009</v>
      </c>
      <c r="I5615" s="161" t="s">
        <v>6432</v>
      </c>
      <c r="J5615" s="161" t="s">
        <v>644</v>
      </c>
      <c r="K5615" s="167"/>
      <c r="L5615" s="168" t="s">
        <v>746</v>
      </c>
      <c r="M5615" s="168" t="s">
        <v>405</v>
      </c>
    </row>
    <row r="5616" spans="1:13" s="169" customFormat="1" x14ac:dyDescent="0.4">
      <c r="A5616" s="161" t="s">
        <v>2011</v>
      </c>
      <c r="B5616" s="161"/>
      <c r="C5616" s="162" t="s">
        <v>4308</v>
      </c>
      <c r="D5616" s="163">
        <v>45889</v>
      </c>
      <c r="E5616" s="164">
        <v>45919</v>
      </c>
      <c r="F5616" s="165">
        <v>2.69</v>
      </c>
      <c r="G5616" s="166" t="s">
        <v>2263</v>
      </c>
      <c r="H5616" s="161" t="s">
        <v>2009</v>
      </c>
      <c r="I5616" s="161" t="s">
        <v>6433</v>
      </c>
      <c r="J5616" s="161" t="s">
        <v>635</v>
      </c>
      <c r="K5616" s="167"/>
      <c r="L5616" s="168" t="s">
        <v>746</v>
      </c>
      <c r="M5616" s="168" t="s">
        <v>21</v>
      </c>
    </row>
    <row r="5617" spans="1:13" s="169" customFormat="1" x14ac:dyDescent="0.4">
      <c r="A5617" s="161" t="s">
        <v>2011</v>
      </c>
      <c r="B5617" s="161"/>
      <c r="C5617" s="162" t="s">
        <v>4308</v>
      </c>
      <c r="D5617" s="163">
        <v>45889</v>
      </c>
      <c r="E5617" s="164">
        <v>45919</v>
      </c>
      <c r="F5617" s="165">
        <v>7.92</v>
      </c>
      <c r="G5617" s="166" t="s">
        <v>2263</v>
      </c>
      <c r="H5617" s="161" t="s">
        <v>2009</v>
      </c>
      <c r="I5617" s="161" t="s">
        <v>6369</v>
      </c>
      <c r="J5617" s="161" t="s">
        <v>543</v>
      </c>
      <c r="K5617" s="167"/>
      <c r="L5617" s="168" t="s">
        <v>746</v>
      </c>
      <c r="M5617" s="168" t="s">
        <v>791</v>
      </c>
    </row>
    <row r="5618" spans="1:13" s="169" customFormat="1" x14ac:dyDescent="0.4">
      <c r="A5618" s="161" t="s">
        <v>2011</v>
      </c>
      <c r="B5618" s="161"/>
      <c r="C5618" s="162" t="s">
        <v>4308</v>
      </c>
      <c r="D5618" s="163">
        <v>45889</v>
      </c>
      <c r="E5618" s="164">
        <v>45919</v>
      </c>
      <c r="F5618" s="165">
        <v>25.61</v>
      </c>
      <c r="G5618" s="166" t="s">
        <v>2263</v>
      </c>
      <c r="H5618" s="161" t="s">
        <v>2009</v>
      </c>
      <c r="I5618" s="161" t="s">
        <v>6389</v>
      </c>
      <c r="J5618" s="161" t="s">
        <v>553</v>
      </c>
      <c r="K5618" s="167"/>
      <c r="L5618" s="168" t="s">
        <v>746</v>
      </c>
      <c r="M5618" s="168" t="s">
        <v>177</v>
      </c>
    </row>
    <row r="5619" spans="1:13" s="169" customFormat="1" x14ac:dyDescent="0.4">
      <c r="A5619" s="161" t="s">
        <v>2011</v>
      </c>
      <c r="B5619" s="161"/>
      <c r="C5619" s="162" t="s">
        <v>4308</v>
      </c>
      <c r="D5619" s="163">
        <v>45889</v>
      </c>
      <c r="E5619" s="164">
        <v>45919</v>
      </c>
      <c r="F5619" s="165">
        <v>1.98</v>
      </c>
      <c r="G5619" s="166" t="s">
        <v>2263</v>
      </c>
      <c r="H5619" s="161" t="s">
        <v>2009</v>
      </c>
      <c r="I5619" s="161" t="s">
        <v>6979</v>
      </c>
      <c r="J5619" s="161" t="s">
        <v>671</v>
      </c>
      <c r="K5619" s="167"/>
      <c r="L5619" s="168" t="s">
        <v>746</v>
      </c>
      <c r="M5619" s="168" t="s">
        <v>181</v>
      </c>
    </row>
    <row r="5620" spans="1:13" s="169" customFormat="1" x14ac:dyDescent="0.4">
      <c r="A5620" s="161" t="s">
        <v>2011</v>
      </c>
      <c r="B5620" s="161"/>
      <c r="C5620" s="162" t="s">
        <v>4308</v>
      </c>
      <c r="D5620" s="163">
        <v>45889</v>
      </c>
      <c r="E5620" s="164">
        <v>45919</v>
      </c>
      <c r="F5620" s="165">
        <v>0.14000000000000001</v>
      </c>
      <c r="G5620" s="166" t="s">
        <v>2263</v>
      </c>
      <c r="H5620" s="161" t="s">
        <v>2009</v>
      </c>
      <c r="I5620" s="161" t="s">
        <v>7021</v>
      </c>
      <c r="J5620" s="161" t="s">
        <v>793</v>
      </c>
      <c r="K5620" s="167"/>
      <c r="L5620" s="168" t="s">
        <v>746</v>
      </c>
      <c r="M5620" s="168" t="s">
        <v>179</v>
      </c>
    </row>
    <row r="5621" spans="1:13" s="169" customFormat="1" x14ac:dyDescent="0.4">
      <c r="A5621" s="161" t="s">
        <v>2011</v>
      </c>
      <c r="B5621" s="161"/>
      <c r="C5621" s="162" t="s">
        <v>4308</v>
      </c>
      <c r="D5621" s="163">
        <v>45889</v>
      </c>
      <c r="E5621" s="164">
        <v>45919</v>
      </c>
      <c r="F5621" s="165">
        <v>0.28000000000000003</v>
      </c>
      <c r="G5621" s="166" t="s">
        <v>2263</v>
      </c>
      <c r="H5621" s="161" t="s">
        <v>2009</v>
      </c>
      <c r="I5621" s="161" t="s">
        <v>6382</v>
      </c>
      <c r="J5621" s="161" t="s">
        <v>579</v>
      </c>
      <c r="K5621" s="167"/>
      <c r="L5621" s="168" t="s">
        <v>746</v>
      </c>
      <c r="M5621" s="168" t="s">
        <v>175</v>
      </c>
    </row>
    <row r="5622" spans="1:13" s="169" customFormat="1" x14ac:dyDescent="0.4">
      <c r="A5622" s="161" t="s">
        <v>2011</v>
      </c>
      <c r="B5622" s="161"/>
      <c r="C5622" s="162" t="s">
        <v>4308</v>
      </c>
      <c r="D5622" s="163">
        <v>45889</v>
      </c>
      <c r="E5622" s="164">
        <v>45919</v>
      </c>
      <c r="F5622" s="165">
        <v>1.27</v>
      </c>
      <c r="G5622" s="166" t="s">
        <v>2263</v>
      </c>
      <c r="H5622" s="161" t="s">
        <v>2009</v>
      </c>
      <c r="I5622" s="161" t="s">
        <v>7042</v>
      </c>
      <c r="J5622" s="161" t="s">
        <v>697</v>
      </c>
      <c r="K5622" s="167"/>
      <c r="L5622" s="168" t="s">
        <v>746</v>
      </c>
      <c r="M5622" s="168" t="s">
        <v>421</v>
      </c>
    </row>
    <row r="5623" spans="1:13" s="169" customFormat="1" x14ac:dyDescent="0.4">
      <c r="A5623" s="161" t="s">
        <v>2011</v>
      </c>
      <c r="B5623" s="161"/>
      <c r="C5623" s="162" t="s">
        <v>4308</v>
      </c>
      <c r="D5623" s="163">
        <v>45889</v>
      </c>
      <c r="E5623" s="164">
        <v>45919</v>
      </c>
      <c r="F5623" s="165">
        <v>4.95</v>
      </c>
      <c r="G5623" s="166" t="s">
        <v>2263</v>
      </c>
      <c r="H5623" s="161" t="s">
        <v>2009</v>
      </c>
      <c r="I5623" s="161" t="s">
        <v>6371</v>
      </c>
      <c r="J5623" s="161" t="s">
        <v>602</v>
      </c>
      <c r="K5623" s="167"/>
      <c r="L5623" s="168" t="s">
        <v>746</v>
      </c>
      <c r="M5623" s="168" t="s">
        <v>423</v>
      </c>
    </row>
    <row r="5624" spans="1:13" s="169" customFormat="1" x14ac:dyDescent="0.4">
      <c r="A5624" s="161" t="s">
        <v>2011</v>
      </c>
      <c r="B5624" s="161"/>
      <c r="C5624" s="162" t="s">
        <v>4308</v>
      </c>
      <c r="D5624" s="163">
        <v>45889</v>
      </c>
      <c r="E5624" s="164">
        <v>45919</v>
      </c>
      <c r="F5624" s="165">
        <v>5.09</v>
      </c>
      <c r="G5624" s="166" t="s">
        <v>2263</v>
      </c>
      <c r="H5624" s="161" t="s">
        <v>2009</v>
      </c>
      <c r="I5624" s="161" t="s">
        <v>6434</v>
      </c>
      <c r="J5624" s="161" t="s">
        <v>630</v>
      </c>
      <c r="K5624" s="167"/>
      <c r="L5624" s="168" t="s">
        <v>746</v>
      </c>
      <c r="M5624" s="168" t="s">
        <v>119</v>
      </c>
    </row>
    <row r="5625" spans="1:13" s="169" customFormat="1" x14ac:dyDescent="0.4">
      <c r="A5625" s="161" t="s">
        <v>2011</v>
      </c>
      <c r="B5625" s="161"/>
      <c r="C5625" s="162" t="s">
        <v>4308</v>
      </c>
      <c r="D5625" s="163">
        <v>45889</v>
      </c>
      <c r="E5625" s="164">
        <v>45919</v>
      </c>
      <c r="F5625" s="165">
        <v>2.12</v>
      </c>
      <c r="G5625" s="166" t="s">
        <v>2263</v>
      </c>
      <c r="H5625" s="161" t="s">
        <v>2009</v>
      </c>
      <c r="I5625" s="161" t="s">
        <v>6379</v>
      </c>
      <c r="J5625" s="161" t="s">
        <v>612</v>
      </c>
      <c r="K5625" s="167"/>
      <c r="L5625" s="168" t="s">
        <v>746</v>
      </c>
      <c r="M5625" s="168" t="s">
        <v>111</v>
      </c>
    </row>
    <row r="5626" spans="1:13" s="169" customFormat="1" x14ac:dyDescent="0.4">
      <c r="A5626" s="161" t="s">
        <v>2011</v>
      </c>
      <c r="B5626" s="161"/>
      <c r="C5626" s="162" t="s">
        <v>4308</v>
      </c>
      <c r="D5626" s="163">
        <v>45889</v>
      </c>
      <c r="E5626" s="164">
        <v>45919</v>
      </c>
      <c r="F5626" s="165">
        <v>1.56</v>
      </c>
      <c r="G5626" s="166" t="s">
        <v>2263</v>
      </c>
      <c r="H5626" s="161" t="s">
        <v>2009</v>
      </c>
      <c r="I5626" s="161" t="s">
        <v>7031</v>
      </c>
      <c r="J5626" s="161" t="s">
        <v>765</v>
      </c>
      <c r="K5626" s="167"/>
      <c r="L5626" s="168" t="s">
        <v>746</v>
      </c>
      <c r="M5626" s="168" t="s">
        <v>263</v>
      </c>
    </row>
    <row r="5627" spans="1:13" s="169" customFormat="1" x14ac:dyDescent="0.4">
      <c r="A5627" s="161" t="s">
        <v>2011</v>
      </c>
      <c r="B5627" s="161"/>
      <c r="C5627" s="162" t="s">
        <v>4308</v>
      </c>
      <c r="D5627" s="163">
        <v>45889</v>
      </c>
      <c r="E5627" s="164">
        <v>45919</v>
      </c>
      <c r="F5627" s="165">
        <v>1.27</v>
      </c>
      <c r="G5627" s="166" t="s">
        <v>2263</v>
      </c>
      <c r="H5627" s="161" t="s">
        <v>2009</v>
      </c>
      <c r="I5627" s="161" t="s">
        <v>7072</v>
      </c>
      <c r="J5627" s="161" t="s">
        <v>690</v>
      </c>
      <c r="K5627" s="167"/>
      <c r="L5627" s="168" t="s">
        <v>746</v>
      </c>
      <c r="M5627" s="168" t="s">
        <v>247</v>
      </c>
    </row>
    <row r="5628" spans="1:13" s="169" customFormat="1" x14ac:dyDescent="0.4">
      <c r="A5628" s="161" t="s">
        <v>2011</v>
      </c>
      <c r="B5628" s="161"/>
      <c r="C5628" s="162" t="s">
        <v>4308</v>
      </c>
      <c r="D5628" s="163">
        <v>45889</v>
      </c>
      <c r="E5628" s="164">
        <v>45919</v>
      </c>
      <c r="F5628" s="165">
        <v>1.1299999999999999</v>
      </c>
      <c r="G5628" s="166" t="s">
        <v>2263</v>
      </c>
      <c r="H5628" s="161" t="s">
        <v>2009</v>
      </c>
      <c r="I5628" s="161" t="s">
        <v>6986</v>
      </c>
      <c r="J5628" s="161" t="s">
        <v>704</v>
      </c>
      <c r="K5628" s="167"/>
      <c r="L5628" s="168" t="s">
        <v>746</v>
      </c>
      <c r="M5628" s="168" t="s">
        <v>215</v>
      </c>
    </row>
    <row r="5629" spans="1:13" s="169" customFormat="1" x14ac:dyDescent="0.4">
      <c r="A5629" s="161" t="s">
        <v>2011</v>
      </c>
      <c r="B5629" s="161"/>
      <c r="C5629" s="162" t="s">
        <v>4308</v>
      </c>
      <c r="D5629" s="163">
        <v>45889</v>
      </c>
      <c r="E5629" s="164">
        <v>45919</v>
      </c>
      <c r="F5629" s="165">
        <v>0.14000000000000001</v>
      </c>
      <c r="G5629" s="166" t="s">
        <v>2263</v>
      </c>
      <c r="H5629" s="161" t="s">
        <v>2009</v>
      </c>
      <c r="I5629" s="161" t="s">
        <v>6363</v>
      </c>
      <c r="J5629" s="161" t="s">
        <v>638</v>
      </c>
      <c r="K5629" s="167"/>
      <c r="L5629" s="168" t="s">
        <v>746</v>
      </c>
      <c r="M5629" s="168" t="s">
        <v>191</v>
      </c>
    </row>
    <row r="5630" spans="1:13" s="169" customFormat="1" x14ac:dyDescent="0.4">
      <c r="A5630" s="161" t="s">
        <v>2011</v>
      </c>
      <c r="B5630" s="161"/>
      <c r="C5630" s="162" t="s">
        <v>4308</v>
      </c>
      <c r="D5630" s="163">
        <v>45889</v>
      </c>
      <c r="E5630" s="164">
        <v>45919</v>
      </c>
      <c r="F5630" s="165">
        <v>1.27</v>
      </c>
      <c r="G5630" s="166" t="s">
        <v>2263</v>
      </c>
      <c r="H5630" s="161" t="s">
        <v>2009</v>
      </c>
      <c r="I5630" s="161" t="s">
        <v>6969</v>
      </c>
      <c r="J5630" s="161" t="s">
        <v>661</v>
      </c>
      <c r="K5630" s="167"/>
      <c r="L5630" s="168" t="s">
        <v>746</v>
      </c>
      <c r="M5630" s="168" t="s">
        <v>243</v>
      </c>
    </row>
    <row r="5631" spans="1:13" s="169" customFormat="1" x14ac:dyDescent="0.4">
      <c r="A5631" s="161" t="s">
        <v>2011</v>
      </c>
      <c r="B5631" s="161"/>
      <c r="C5631" s="162" t="s">
        <v>4308</v>
      </c>
      <c r="D5631" s="163">
        <v>45889</v>
      </c>
      <c r="E5631" s="164">
        <v>45919</v>
      </c>
      <c r="F5631" s="165">
        <v>1.27</v>
      </c>
      <c r="G5631" s="166" t="s">
        <v>2263</v>
      </c>
      <c r="H5631" s="161" t="s">
        <v>2009</v>
      </c>
      <c r="I5631" s="161" t="s">
        <v>7008</v>
      </c>
      <c r="J5631" s="161" t="s">
        <v>674</v>
      </c>
      <c r="K5631" s="167"/>
      <c r="L5631" s="168" t="s">
        <v>746</v>
      </c>
      <c r="M5631" s="168" t="s">
        <v>203</v>
      </c>
    </row>
    <row r="5632" spans="1:13" s="169" customFormat="1" x14ac:dyDescent="0.4">
      <c r="A5632" s="161" t="s">
        <v>2011</v>
      </c>
      <c r="B5632" s="161"/>
      <c r="C5632" s="162" t="s">
        <v>4308</v>
      </c>
      <c r="D5632" s="163">
        <v>45889</v>
      </c>
      <c r="E5632" s="164">
        <v>45919</v>
      </c>
      <c r="F5632" s="165">
        <v>1.56</v>
      </c>
      <c r="G5632" s="166" t="s">
        <v>2263</v>
      </c>
      <c r="H5632" s="161" t="s">
        <v>2009</v>
      </c>
      <c r="I5632" s="161" t="s">
        <v>6971</v>
      </c>
      <c r="J5632" s="161" t="s">
        <v>685</v>
      </c>
      <c r="K5632" s="167"/>
      <c r="L5632" s="168" t="s">
        <v>746</v>
      </c>
      <c r="M5632" s="168" t="s">
        <v>265</v>
      </c>
    </row>
    <row r="5633" spans="1:13" s="169" customFormat="1" x14ac:dyDescent="0.4">
      <c r="A5633" s="161" t="s">
        <v>2011</v>
      </c>
      <c r="B5633" s="161"/>
      <c r="C5633" s="162" t="s">
        <v>4308</v>
      </c>
      <c r="D5633" s="163">
        <v>45889</v>
      </c>
      <c r="E5633" s="164">
        <v>45919</v>
      </c>
      <c r="F5633" s="165">
        <v>1.41</v>
      </c>
      <c r="G5633" s="166" t="s">
        <v>2263</v>
      </c>
      <c r="H5633" s="161" t="s">
        <v>2009</v>
      </c>
      <c r="I5633" s="161" t="s">
        <v>7057</v>
      </c>
      <c r="J5633" s="161" t="s">
        <v>634</v>
      </c>
      <c r="K5633" s="167"/>
      <c r="L5633" s="168" t="s">
        <v>746</v>
      </c>
      <c r="M5633" s="168" t="s">
        <v>235</v>
      </c>
    </row>
    <row r="5634" spans="1:13" s="169" customFormat="1" x14ac:dyDescent="0.4">
      <c r="A5634" s="161" t="s">
        <v>2011</v>
      </c>
      <c r="B5634" s="161"/>
      <c r="C5634" s="162" t="s">
        <v>4308</v>
      </c>
      <c r="D5634" s="163">
        <v>45889</v>
      </c>
      <c r="E5634" s="164">
        <v>45919</v>
      </c>
      <c r="F5634" s="165">
        <v>10.19</v>
      </c>
      <c r="G5634" s="166" t="s">
        <v>2263</v>
      </c>
      <c r="H5634" s="161" t="s">
        <v>2009</v>
      </c>
      <c r="I5634" s="161" t="s">
        <v>6435</v>
      </c>
      <c r="J5634" s="161" t="s">
        <v>566</v>
      </c>
      <c r="K5634" s="167"/>
      <c r="L5634" s="168" t="s">
        <v>746</v>
      </c>
      <c r="M5634" s="168" t="s">
        <v>197</v>
      </c>
    </row>
    <row r="5635" spans="1:13" s="169" customFormat="1" x14ac:dyDescent="0.4">
      <c r="A5635" s="161" t="s">
        <v>2011</v>
      </c>
      <c r="B5635" s="161"/>
      <c r="C5635" s="162" t="s">
        <v>4308</v>
      </c>
      <c r="D5635" s="163">
        <v>45889</v>
      </c>
      <c r="E5635" s="164">
        <v>45919</v>
      </c>
      <c r="F5635" s="165">
        <v>4.0999999999999996</v>
      </c>
      <c r="G5635" s="166" t="s">
        <v>2263</v>
      </c>
      <c r="H5635" s="161" t="s">
        <v>2009</v>
      </c>
      <c r="I5635" s="161" t="s">
        <v>6436</v>
      </c>
      <c r="J5635" s="161" t="s">
        <v>590</v>
      </c>
      <c r="K5635" s="167"/>
      <c r="L5635" s="168" t="s">
        <v>746</v>
      </c>
      <c r="M5635" s="168" t="s">
        <v>225</v>
      </c>
    </row>
    <row r="5636" spans="1:13" s="169" customFormat="1" x14ac:dyDescent="0.4">
      <c r="A5636" s="161" t="s">
        <v>2011</v>
      </c>
      <c r="B5636" s="161"/>
      <c r="C5636" s="162" t="s">
        <v>4308</v>
      </c>
      <c r="D5636" s="163">
        <v>45889</v>
      </c>
      <c r="E5636" s="164">
        <v>45919</v>
      </c>
      <c r="F5636" s="165">
        <v>1.84</v>
      </c>
      <c r="G5636" s="166" t="s">
        <v>2263</v>
      </c>
      <c r="H5636" s="161" t="s">
        <v>2009</v>
      </c>
      <c r="I5636" s="161" t="s">
        <v>6437</v>
      </c>
      <c r="J5636" s="161" t="s">
        <v>708</v>
      </c>
      <c r="K5636" s="167"/>
      <c r="L5636" s="168" t="s">
        <v>746</v>
      </c>
      <c r="M5636" s="168" t="s">
        <v>389</v>
      </c>
    </row>
    <row r="5637" spans="1:13" s="169" customFormat="1" x14ac:dyDescent="0.4">
      <c r="A5637" s="161" t="s">
        <v>2011</v>
      </c>
      <c r="B5637" s="161"/>
      <c r="C5637" s="162" t="s">
        <v>4308</v>
      </c>
      <c r="D5637" s="163">
        <v>45889</v>
      </c>
      <c r="E5637" s="164">
        <v>45919</v>
      </c>
      <c r="F5637" s="165">
        <v>2.97</v>
      </c>
      <c r="G5637" s="166" t="s">
        <v>2263</v>
      </c>
      <c r="H5637" s="161" t="s">
        <v>2009</v>
      </c>
      <c r="I5637" s="161" t="s">
        <v>6991</v>
      </c>
      <c r="J5637" s="161" t="s">
        <v>524</v>
      </c>
      <c r="K5637" s="167"/>
      <c r="L5637" s="168" t="s">
        <v>746</v>
      </c>
      <c r="M5637" s="168" t="s">
        <v>51</v>
      </c>
    </row>
    <row r="5638" spans="1:13" s="169" customFormat="1" x14ac:dyDescent="0.4">
      <c r="A5638" s="161" t="s">
        <v>2011</v>
      </c>
      <c r="B5638" s="161"/>
      <c r="C5638" s="162" t="s">
        <v>4308</v>
      </c>
      <c r="D5638" s="163">
        <v>45889</v>
      </c>
      <c r="E5638" s="164">
        <v>45919</v>
      </c>
      <c r="F5638" s="165">
        <v>1.1299999999999999</v>
      </c>
      <c r="G5638" s="166" t="s">
        <v>2263</v>
      </c>
      <c r="H5638" s="161" t="s">
        <v>2009</v>
      </c>
      <c r="I5638" s="161" t="s">
        <v>6994</v>
      </c>
      <c r="J5638" s="161" t="s">
        <v>654</v>
      </c>
      <c r="K5638" s="167"/>
      <c r="L5638" s="168" t="s">
        <v>746</v>
      </c>
      <c r="M5638" s="168" t="s">
        <v>331</v>
      </c>
    </row>
    <row r="5639" spans="1:13" s="169" customFormat="1" x14ac:dyDescent="0.4">
      <c r="A5639" s="161" t="s">
        <v>2011</v>
      </c>
      <c r="B5639" s="161"/>
      <c r="C5639" s="162" t="s">
        <v>4308</v>
      </c>
      <c r="D5639" s="163">
        <v>45889</v>
      </c>
      <c r="E5639" s="164">
        <v>45919</v>
      </c>
      <c r="F5639" s="165">
        <v>1.84</v>
      </c>
      <c r="G5639" s="166" t="s">
        <v>2263</v>
      </c>
      <c r="H5639" s="161" t="s">
        <v>2009</v>
      </c>
      <c r="I5639" s="161" t="s">
        <v>6997</v>
      </c>
      <c r="J5639" s="161" t="s">
        <v>650</v>
      </c>
      <c r="K5639" s="167"/>
      <c r="L5639" s="168" t="s">
        <v>746</v>
      </c>
      <c r="M5639" s="168" t="s">
        <v>461</v>
      </c>
    </row>
    <row r="5640" spans="1:13" s="169" customFormat="1" x14ac:dyDescent="0.4">
      <c r="A5640" s="161" t="s">
        <v>2011</v>
      </c>
      <c r="B5640" s="161"/>
      <c r="C5640" s="162" t="s">
        <v>4308</v>
      </c>
      <c r="D5640" s="163">
        <v>45889</v>
      </c>
      <c r="E5640" s="164">
        <v>45919</v>
      </c>
      <c r="F5640" s="165">
        <v>0.14000000000000001</v>
      </c>
      <c r="G5640" s="166" t="s">
        <v>2263</v>
      </c>
      <c r="H5640" s="161" t="s">
        <v>2009</v>
      </c>
      <c r="I5640" s="161" t="s">
        <v>6998</v>
      </c>
      <c r="J5640" s="161" t="s">
        <v>778</v>
      </c>
      <c r="K5640" s="167"/>
      <c r="L5640" s="168" t="s">
        <v>746</v>
      </c>
      <c r="M5640" s="168" t="s">
        <v>459</v>
      </c>
    </row>
    <row r="5641" spans="1:13" s="169" customFormat="1" x14ac:dyDescent="0.4">
      <c r="A5641" s="161" t="s">
        <v>2011</v>
      </c>
      <c r="B5641" s="161"/>
      <c r="C5641" s="162" t="s">
        <v>4308</v>
      </c>
      <c r="D5641" s="163">
        <v>45889</v>
      </c>
      <c r="E5641" s="164">
        <v>45919</v>
      </c>
      <c r="F5641" s="165">
        <v>9.9</v>
      </c>
      <c r="G5641" s="166" t="s">
        <v>2263</v>
      </c>
      <c r="H5641" s="161" t="s">
        <v>2009</v>
      </c>
      <c r="I5641" s="161" t="s">
        <v>6438</v>
      </c>
      <c r="J5641" s="161" t="s">
        <v>571</v>
      </c>
      <c r="K5641" s="167"/>
      <c r="L5641" s="168" t="s">
        <v>746</v>
      </c>
      <c r="M5641" s="168" t="s">
        <v>303</v>
      </c>
    </row>
    <row r="5642" spans="1:13" s="169" customFormat="1" x14ac:dyDescent="0.4">
      <c r="A5642" s="161" t="s">
        <v>2011</v>
      </c>
      <c r="B5642" s="161"/>
      <c r="C5642" s="162" t="s">
        <v>4308</v>
      </c>
      <c r="D5642" s="163">
        <v>45889</v>
      </c>
      <c r="E5642" s="164">
        <v>45919</v>
      </c>
      <c r="F5642" s="165">
        <v>2.2599999999999998</v>
      </c>
      <c r="G5642" s="166" t="s">
        <v>2263</v>
      </c>
      <c r="H5642" s="161" t="s">
        <v>2009</v>
      </c>
      <c r="I5642" s="161" t="s">
        <v>6982</v>
      </c>
      <c r="J5642" s="161" t="s">
        <v>531</v>
      </c>
      <c r="K5642" s="167"/>
      <c r="L5642" s="168" t="s">
        <v>746</v>
      </c>
      <c r="M5642" s="168" t="s">
        <v>315</v>
      </c>
    </row>
    <row r="5643" spans="1:13" s="169" customFormat="1" x14ac:dyDescent="0.4">
      <c r="A5643" s="161" t="s">
        <v>2011</v>
      </c>
      <c r="B5643" s="161"/>
      <c r="C5643" s="162" t="s">
        <v>4308</v>
      </c>
      <c r="D5643" s="163">
        <v>45889</v>
      </c>
      <c r="E5643" s="164">
        <v>45919</v>
      </c>
      <c r="F5643" s="165">
        <v>0.99</v>
      </c>
      <c r="G5643" s="166" t="s">
        <v>2263</v>
      </c>
      <c r="H5643" s="161" t="s">
        <v>2009</v>
      </c>
      <c r="I5643" s="161" t="s">
        <v>7044</v>
      </c>
      <c r="J5643" s="161" t="s">
        <v>773</v>
      </c>
      <c r="K5643" s="167"/>
      <c r="L5643" s="168" t="s">
        <v>746</v>
      </c>
      <c r="M5643" s="168" t="s">
        <v>7</v>
      </c>
    </row>
    <row r="5644" spans="1:13" s="169" customFormat="1" x14ac:dyDescent="0.4">
      <c r="A5644" s="161" t="s">
        <v>2011</v>
      </c>
      <c r="B5644" s="161"/>
      <c r="C5644" s="162" t="s">
        <v>4308</v>
      </c>
      <c r="D5644" s="163">
        <v>45889</v>
      </c>
      <c r="E5644" s="164">
        <v>45919</v>
      </c>
      <c r="F5644" s="165">
        <v>5.23</v>
      </c>
      <c r="G5644" s="166" t="s">
        <v>2263</v>
      </c>
      <c r="H5644" s="161" t="s">
        <v>2009</v>
      </c>
      <c r="I5644" s="161" t="s">
        <v>6439</v>
      </c>
      <c r="J5644" s="161" t="s">
        <v>563</v>
      </c>
      <c r="K5644" s="167"/>
      <c r="L5644" s="168" t="s">
        <v>746</v>
      </c>
      <c r="M5644" s="168" t="s">
        <v>353</v>
      </c>
    </row>
    <row r="5645" spans="1:13" s="169" customFormat="1" x14ac:dyDescent="0.4">
      <c r="A5645" s="161" t="s">
        <v>2011</v>
      </c>
      <c r="B5645" s="161"/>
      <c r="C5645" s="162" t="s">
        <v>4308</v>
      </c>
      <c r="D5645" s="163">
        <v>45889</v>
      </c>
      <c r="E5645" s="164">
        <v>45919</v>
      </c>
      <c r="F5645" s="165">
        <v>1.1299999999999999</v>
      </c>
      <c r="G5645" s="166" t="s">
        <v>2263</v>
      </c>
      <c r="H5645" s="161" t="s">
        <v>2009</v>
      </c>
      <c r="I5645" s="161" t="s">
        <v>7064</v>
      </c>
      <c r="J5645" s="161" t="s">
        <v>732</v>
      </c>
      <c r="K5645" s="167"/>
      <c r="L5645" s="168" t="s">
        <v>746</v>
      </c>
      <c r="M5645" s="168" t="s">
        <v>367</v>
      </c>
    </row>
    <row r="5646" spans="1:13" s="169" customFormat="1" x14ac:dyDescent="0.4">
      <c r="A5646" s="161" t="s">
        <v>2011</v>
      </c>
      <c r="B5646" s="161"/>
      <c r="C5646" s="162" t="s">
        <v>4308</v>
      </c>
      <c r="D5646" s="163">
        <v>45889</v>
      </c>
      <c r="E5646" s="164">
        <v>45919</v>
      </c>
      <c r="F5646" s="165">
        <v>1.41</v>
      </c>
      <c r="G5646" s="166" t="s">
        <v>2263</v>
      </c>
      <c r="H5646" s="161" t="s">
        <v>2009</v>
      </c>
      <c r="I5646" s="161" t="s">
        <v>7049</v>
      </c>
      <c r="J5646" s="161" t="s">
        <v>699</v>
      </c>
      <c r="K5646" s="167"/>
      <c r="L5646" s="168" t="s">
        <v>746</v>
      </c>
      <c r="M5646" s="168" t="s">
        <v>349</v>
      </c>
    </row>
    <row r="5647" spans="1:13" s="169" customFormat="1" x14ac:dyDescent="0.4">
      <c r="A5647" s="161" t="s">
        <v>2011</v>
      </c>
      <c r="B5647" s="161"/>
      <c r="C5647" s="162" t="s">
        <v>4308</v>
      </c>
      <c r="D5647" s="163">
        <v>45889</v>
      </c>
      <c r="E5647" s="164">
        <v>45919</v>
      </c>
      <c r="F5647" s="165">
        <v>0.28000000000000003</v>
      </c>
      <c r="G5647" s="166" t="s">
        <v>2263</v>
      </c>
      <c r="H5647" s="161" t="s">
        <v>2009</v>
      </c>
      <c r="I5647" s="161" t="s">
        <v>6374</v>
      </c>
      <c r="J5647" s="161" t="s">
        <v>664</v>
      </c>
      <c r="K5647" s="167"/>
      <c r="L5647" s="168" t="s">
        <v>746</v>
      </c>
      <c r="M5647" s="168" t="s">
        <v>502</v>
      </c>
    </row>
    <row r="5648" spans="1:13" s="169" customFormat="1" x14ac:dyDescent="0.4">
      <c r="A5648" s="161" t="s">
        <v>2011</v>
      </c>
      <c r="B5648" s="161"/>
      <c r="C5648" s="162" t="s">
        <v>4308</v>
      </c>
      <c r="D5648" s="163">
        <v>45889</v>
      </c>
      <c r="E5648" s="164">
        <v>45919</v>
      </c>
      <c r="F5648" s="165">
        <v>0.56999999999999995</v>
      </c>
      <c r="G5648" s="166" t="s">
        <v>2263</v>
      </c>
      <c r="H5648" s="161" t="s">
        <v>2009</v>
      </c>
      <c r="I5648" s="161" t="s">
        <v>6440</v>
      </c>
      <c r="J5648" s="161" t="s">
        <v>617</v>
      </c>
      <c r="K5648" s="167"/>
      <c r="L5648" s="168" t="s">
        <v>746</v>
      </c>
      <c r="M5648" s="168" t="s">
        <v>89</v>
      </c>
    </row>
    <row r="5649" spans="1:13" s="169" customFormat="1" x14ac:dyDescent="0.4">
      <c r="A5649" s="161" t="s">
        <v>2011</v>
      </c>
      <c r="B5649" s="161"/>
      <c r="C5649" s="162" t="s">
        <v>4308</v>
      </c>
      <c r="D5649" s="163">
        <v>45889</v>
      </c>
      <c r="E5649" s="164">
        <v>45919</v>
      </c>
      <c r="F5649" s="165">
        <v>1.41</v>
      </c>
      <c r="G5649" s="166" t="s">
        <v>2263</v>
      </c>
      <c r="H5649" s="161" t="s">
        <v>2009</v>
      </c>
      <c r="I5649" s="161" t="s">
        <v>7067</v>
      </c>
      <c r="J5649" s="161" t="s">
        <v>725</v>
      </c>
      <c r="K5649" s="167"/>
      <c r="L5649" s="168" t="s">
        <v>746</v>
      </c>
      <c r="M5649" s="168" t="s">
        <v>17</v>
      </c>
    </row>
    <row r="5650" spans="1:13" s="169" customFormat="1" x14ac:dyDescent="0.4">
      <c r="A5650" s="161" t="s">
        <v>2011</v>
      </c>
      <c r="B5650" s="161"/>
      <c r="C5650" s="162" t="s">
        <v>4308</v>
      </c>
      <c r="D5650" s="163">
        <v>45889</v>
      </c>
      <c r="E5650" s="164">
        <v>45919</v>
      </c>
      <c r="F5650" s="165">
        <v>1.27</v>
      </c>
      <c r="G5650" s="166" t="s">
        <v>2263</v>
      </c>
      <c r="H5650" s="161" t="s">
        <v>2009</v>
      </c>
      <c r="I5650" s="161" t="s">
        <v>7003</v>
      </c>
      <c r="J5650" s="161" t="s">
        <v>672</v>
      </c>
      <c r="K5650" s="167"/>
      <c r="L5650" s="168" t="s">
        <v>746</v>
      </c>
      <c r="M5650" s="168" t="s">
        <v>13</v>
      </c>
    </row>
    <row r="5651" spans="1:13" s="169" customFormat="1" x14ac:dyDescent="0.4">
      <c r="A5651" s="161" t="s">
        <v>2011</v>
      </c>
      <c r="B5651" s="161"/>
      <c r="C5651" s="162" t="s">
        <v>4308</v>
      </c>
      <c r="D5651" s="163">
        <v>45889</v>
      </c>
      <c r="E5651" s="164">
        <v>45919</v>
      </c>
      <c r="F5651" s="165">
        <v>0.99</v>
      </c>
      <c r="G5651" s="166" t="s">
        <v>2263</v>
      </c>
      <c r="H5651" s="161" t="s">
        <v>2009</v>
      </c>
      <c r="I5651" s="161" t="s">
        <v>6960</v>
      </c>
      <c r="J5651" s="161" t="s">
        <v>738</v>
      </c>
      <c r="K5651" s="167"/>
      <c r="L5651" s="168" t="s">
        <v>746</v>
      </c>
      <c r="M5651" s="168" t="s">
        <v>151</v>
      </c>
    </row>
    <row r="5652" spans="1:13" s="169" customFormat="1" x14ac:dyDescent="0.4">
      <c r="A5652" s="161" t="s">
        <v>2011</v>
      </c>
      <c r="B5652" s="161"/>
      <c r="C5652" s="162" t="s">
        <v>4308</v>
      </c>
      <c r="D5652" s="163">
        <v>45889</v>
      </c>
      <c r="E5652" s="164">
        <v>45919</v>
      </c>
      <c r="F5652" s="165">
        <v>2.41</v>
      </c>
      <c r="G5652" s="166" t="s">
        <v>2263</v>
      </c>
      <c r="H5652" s="161" t="s">
        <v>2009</v>
      </c>
      <c r="I5652" s="161" t="s">
        <v>6441</v>
      </c>
      <c r="J5652" s="161" t="s">
        <v>615</v>
      </c>
      <c r="K5652" s="167"/>
      <c r="L5652" s="168" t="s">
        <v>746</v>
      </c>
      <c r="M5652" s="168" t="s">
        <v>113</v>
      </c>
    </row>
    <row r="5653" spans="1:13" s="169" customFormat="1" x14ac:dyDescent="0.4">
      <c r="A5653" s="161" t="s">
        <v>2011</v>
      </c>
      <c r="B5653" s="161"/>
      <c r="C5653" s="162" t="s">
        <v>4308</v>
      </c>
      <c r="D5653" s="163">
        <v>45889</v>
      </c>
      <c r="E5653" s="164">
        <v>45919</v>
      </c>
      <c r="F5653" s="165">
        <v>10.75</v>
      </c>
      <c r="G5653" s="166" t="s">
        <v>2263</v>
      </c>
      <c r="H5653" s="161" t="s">
        <v>2009</v>
      </c>
      <c r="I5653" s="161" t="s">
        <v>6442</v>
      </c>
      <c r="J5653" s="161" t="s">
        <v>561</v>
      </c>
      <c r="K5653" s="167"/>
      <c r="L5653" s="168" t="s">
        <v>746</v>
      </c>
      <c r="M5653" s="168" t="s">
        <v>81</v>
      </c>
    </row>
    <row r="5654" spans="1:13" s="169" customFormat="1" x14ac:dyDescent="0.4">
      <c r="A5654" s="161" t="s">
        <v>2011</v>
      </c>
      <c r="B5654" s="161"/>
      <c r="C5654" s="162" t="s">
        <v>4308</v>
      </c>
      <c r="D5654" s="163">
        <v>45889</v>
      </c>
      <c r="E5654" s="164">
        <v>45919</v>
      </c>
      <c r="F5654" s="165">
        <v>0.99</v>
      </c>
      <c r="G5654" s="166" t="s">
        <v>2263</v>
      </c>
      <c r="H5654" s="161" t="s">
        <v>2009</v>
      </c>
      <c r="I5654" s="161" t="s">
        <v>7053</v>
      </c>
      <c r="J5654" s="161" t="s">
        <v>729</v>
      </c>
      <c r="K5654" s="167"/>
      <c r="L5654" s="168" t="s">
        <v>746</v>
      </c>
      <c r="M5654" s="168" t="s">
        <v>139</v>
      </c>
    </row>
    <row r="5655" spans="1:13" s="169" customFormat="1" x14ac:dyDescent="0.4">
      <c r="A5655" s="161" t="s">
        <v>2011</v>
      </c>
      <c r="B5655" s="161"/>
      <c r="C5655" s="162" t="s">
        <v>4308</v>
      </c>
      <c r="D5655" s="163">
        <v>45889</v>
      </c>
      <c r="E5655" s="164">
        <v>45919</v>
      </c>
      <c r="F5655" s="165">
        <v>1.1299999999999999</v>
      </c>
      <c r="G5655" s="166" t="s">
        <v>2263</v>
      </c>
      <c r="H5655" s="161" t="s">
        <v>2009</v>
      </c>
      <c r="I5655" s="161" t="s">
        <v>7027</v>
      </c>
      <c r="J5655" s="161" t="s">
        <v>521</v>
      </c>
      <c r="K5655" s="167"/>
      <c r="L5655" s="168" t="s">
        <v>746</v>
      </c>
      <c r="M5655" s="168" t="s">
        <v>75</v>
      </c>
    </row>
    <row r="5656" spans="1:13" s="169" customFormat="1" x14ac:dyDescent="0.4">
      <c r="A5656" s="161" t="s">
        <v>2011</v>
      </c>
      <c r="B5656" s="161"/>
      <c r="C5656" s="162" t="s">
        <v>4308</v>
      </c>
      <c r="D5656" s="163">
        <v>45889</v>
      </c>
      <c r="E5656" s="164">
        <v>45919</v>
      </c>
      <c r="F5656" s="165">
        <v>0.14000000000000001</v>
      </c>
      <c r="G5656" s="166" t="s">
        <v>2263</v>
      </c>
      <c r="H5656" s="161" t="s">
        <v>2009</v>
      </c>
      <c r="I5656" s="161" t="s">
        <v>7095</v>
      </c>
      <c r="J5656" s="161" t="s">
        <v>643</v>
      </c>
      <c r="K5656" s="167"/>
      <c r="L5656" s="168" t="s">
        <v>746</v>
      </c>
      <c r="M5656" s="168" t="s">
        <v>61</v>
      </c>
    </row>
    <row r="5657" spans="1:13" s="169" customFormat="1" x14ac:dyDescent="0.4">
      <c r="A5657" s="161" t="s">
        <v>2011</v>
      </c>
      <c r="B5657" s="161"/>
      <c r="C5657" s="162" t="s">
        <v>4308</v>
      </c>
      <c r="D5657" s="163">
        <v>45889</v>
      </c>
      <c r="E5657" s="164">
        <v>45919</v>
      </c>
      <c r="F5657" s="165">
        <v>1.27</v>
      </c>
      <c r="G5657" s="166" t="s">
        <v>2263</v>
      </c>
      <c r="H5657" s="161" t="s">
        <v>2009</v>
      </c>
      <c r="I5657" s="161" t="s">
        <v>6360</v>
      </c>
      <c r="J5657" s="161" t="s">
        <v>666</v>
      </c>
      <c r="K5657" s="167"/>
      <c r="L5657" s="168" t="s">
        <v>746</v>
      </c>
      <c r="M5657" s="168" t="s">
        <v>145</v>
      </c>
    </row>
    <row r="5658" spans="1:13" s="169" customFormat="1" x14ac:dyDescent="0.4">
      <c r="A5658" s="161" t="s">
        <v>2011</v>
      </c>
      <c r="B5658" s="161"/>
      <c r="C5658" s="162" t="s">
        <v>4308</v>
      </c>
      <c r="D5658" s="163">
        <v>45889</v>
      </c>
      <c r="E5658" s="164">
        <v>45919</v>
      </c>
      <c r="F5658" s="165">
        <v>0.42</v>
      </c>
      <c r="G5658" s="166" t="s">
        <v>2263</v>
      </c>
      <c r="H5658" s="161" t="s">
        <v>2009</v>
      </c>
      <c r="I5658" s="161" t="s">
        <v>6963</v>
      </c>
      <c r="J5658" s="161" t="s">
        <v>511</v>
      </c>
      <c r="K5658" s="167"/>
      <c r="L5658" s="168" t="s">
        <v>746</v>
      </c>
      <c r="M5658" s="168" t="s">
        <v>125</v>
      </c>
    </row>
    <row r="5659" spans="1:13" s="169" customFormat="1" x14ac:dyDescent="0.4">
      <c r="A5659" s="161" t="s">
        <v>2011</v>
      </c>
      <c r="B5659" s="161"/>
      <c r="C5659" s="162" t="s">
        <v>4308</v>
      </c>
      <c r="D5659" s="163">
        <v>45889</v>
      </c>
      <c r="E5659" s="164">
        <v>45919</v>
      </c>
      <c r="F5659" s="165">
        <v>34.380000000000003</v>
      </c>
      <c r="G5659" s="166" t="s">
        <v>2263</v>
      </c>
      <c r="H5659" s="161" t="s">
        <v>2009</v>
      </c>
      <c r="I5659" s="161" t="s">
        <v>6378</v>
      </c>
      <c r="J5659" s="161" t="s">
        <v>516</v>
      </c>
      <c r="K5659" s="167"/>
      <c r="L5659" s="168" t="s">
        <v>746</v>
      </c>
      <c r="M5659" s="168" t="s">
        <v>35</v>
      </c>
    </row>
    <row r="5660" spans="1:13" s="169" customFormat="1" x14ac:dyDescent="0.4">
      <c r="A5660" s="161" t="s">
        <v>2011</v>
      </c>
      <c r="B5660" s="161"/>
      <c r="C5660" s="162" t="s">
        <v>4308</v>
      </c>
      <c r="D5660" s="163">
        <v>45889</v>
      </c>
      <c r="E5660" s="164">
        <v>45919</v>
      </c>
      <c r="F5660" s="165">
        <v>0.99</v>
      </c>
      <c r="G5660" s="166" t="s">
        <v>2263</v>
      </c>
      <c r="H5660" s="161" t="s">
        <v>2009</v>
      </c>
      <c r="I5660" s="161" t="s">
        <v>6964</v>
      </c>
      <c r="J5660" s="161" t="s">
        <v>540</v>
      </c>
      <c r="K5660" s="167"/>
      <c r="L5660" s="168" t="s">
        <v>746</v>
      </c>
      <c r="M5660" s="168" t="s">
        <v>135</v>
      </c>
    </row>
    <row r="5661" spans="1:13" s="169" customFormat="1" x14ac:dyDescent="0.4">
      <c r="A5661" s="161" t="s">
        <v>2011</v>
      </c>
      <c r="B5661" s="161"/>
      <c r="C5661" s="162" t="s">
        <v>4308</v>
      </c>
      <c r="D5661" s="163">
        <v>45889</v>
      </c>
      <c r="E5661" s="164">
        <v>45919</v>
      </c>
      <c r="F5661" s="165">
        <v>0.28000000000000003</v>
      </c>
      <c r="G5661" s="166" t="s">
        <v>2263</v>
      </c>
      <c r="H5661" s="161" t="s">
        <v>2009</v>
      </c>
      <c r="I5661" s="161" t="s">
        <v>6964</v>
      </c>
      <c r="J5661" s="161" t="s">
        <v>540</v>
      </c>
      <c r="K5661" s="167"/>
      <c r="L5661" s="168" t="s">
        <v>746</v>
      </c>
      <c r="M5661" s="168" t="s">
        <v>135</v>
      </c>
    </row>
    <row r="5662" spans="1:13" s="169" customFormat="1" x14ac:dyDescent="0.4">
      <c r="A5662" s="161" t="s">
        <v>2011</v>
      </c>
      <c r="B5662" s="161"/>
      <c r="C5662" s="162" t="s">
        <v>4308</v>
      </c>
      <c r="D5662" s="163">
        <v>45889</v>
      </c>
      <c r="E5662" s="164">
        <v>45919</v>
      </c>
      <c r="F5662" s="165">
        <v>0.42</v>
      </c>
      <c r="G5662" s="166" t="s">
        <v>2263</v>
      </c>
      <c r="H5662" s="161" t="s">
        <v>2009</v>
      </c>
      <c r="I5662" s="161" t="s">
        <v>7007</v>
      </c>
      <c r="J5662" s="161" t="s">
        <v>558</v>
      </c>
      <c r="K5662" s="167"/>
      <c r="L5662" s="168" t="s">
        <v>746</v>
      </c>
      <c r="M5662" s="168" t="s">
        <v>67</v>
      </c>
    </row>
    <row r="5663" spans="1:13" s="169" customFormat="1" x14ac:dyDescent="0.4">
      <c r="A5663" s="161" t="s">
        <v>2011</v>
      </c>
      <c r="B5663" s="161"/>
      <c r="C5663" s="162" t="s">
        <v>4308</v>
      </c>
      <c r="D5663" s="163">
        <v>45889</v>
      </c>
      <c r="E5663" s="164">
        <v>45919</v>
      </c>
      <c r="F5663" s="165">
        <v>7.5</v>
      </c>
      <c r="G5663" s="166" t="s">
        <v>2263</v>
      </c>
      <c r="H5663" s="161" t="s">
        <v>2009</v>
      </c>
      <c r="I5663" s="161" t="s">
        <v>6367</v>
      </c>
      <c r="J5663" s="161" t="s">
        <v>573</v>
      </c>
      <c r="K5663" s="167"/>
      <c r="L5663" s="168" t="s">
        <v>746</v>
      </c>
      <c r="M5663" s="168" t="s">
        <v>159</v>
      </c>
    </row>
    <row r="5664" spans="1:13" s="169" customFormat="1" x14ac:dyDescent="0.4">
      <c r="A5664" s="161" t="s">
        <v>2011</v>
      </c>
      <c r="B5664" s="161"/>
      <c r="C5664" s="162" t="s">
        <v>4308</v>
      </c>
      <c r="D5664" s="163">
        <v>45889</v>
      </c>
      <c r="E5664" s="164">
        <v>45919</v>
      </c>
      <c r="F5664" s="165">
        <v>1.27</v>
      </c>
      <c r="G5664" s="166" t="s">
        <v>2263</v>
      </c>
      <c r="H5664" s="161" t="s">
        <v>2009</v>
      </c>
      <c r="I5664" s="161" t="s">
        <v>7060</v>
      </c>
      <c r="J5664" s="161" t="s">
        <v>648</v>
      </c>
      <c r="K5664" s="167"/>
      <c r="L5664" s="168" t="s">
        <v>746</v>
      </c>
      <c r="M5664" s="168" t="s">
        <v>441</v>
      </c>
    </row>
    <row r="5665" spans="1:13" s="169" customFormat="1" x14ac:dyDescent="0.4">
      <c r="A5665" s="161" t="s">
        <v>2011</v>
      </c>
      <c r="B5665" s="161"/>
      <c r="C5665" s="162" t="s">
        <v>4308</v>
      </c>
      <c r="D5665" s="163">
        <v>45889</v>
      </c>
      <c r="E5665" s="164">
        <v>45919</v>
      </c>
      <c r="F5665" s="165">
        <v>9.6199999999999992</v>
      </c>
      <c r="G5665" s="166" t="s">
        <v>2263</v>
      </c>
      <c r="H5665" s="161" t="s">
        <v>2009</v>
      </c>
      <c r="I5665" s="161" t="s">
        <v>6370</v>
      </c>
      <c r="J5665" s="161" t="s">
        <v>601</v>
      </c>
      <c r="K5665" s="167"/>
      <c r="L5665" s="168" t="s">
        <v>746</v>
      </c>
      <c r="M5665" s="168" t="s">
        <v>165</v>
      </c>
    </row>
    <row r="5666" spans="1:13" s="169" customFormat="1" x14ac:dyDescent="0.4">
      <c r="A5666" s="161" t="s">
        <v>2011</v>
      </c>
      <c r="B5666" s="161"/>
      <c r="C5666" s="162" t="s">
        <v>4308</v>
      </c>
      <c r="D5666" s="163">
        <v>45889</v>
      </c>
      <c r="E5666" s="164">
        <v>45919</v>
      </c>
      <c r="F5666" s="165">
        <v>0.14000000000000001</v>
      </c>
      <c r="G5666" s="166" t="s">
        <v>2263</v>
      </c>
      <c r="H5666" s="161" t="s">
        <v>2009</v>
      </c>
      <c r="I5666" s="161" t="s">
        <v>6525</v>
      </c>
      <c r="J5666" s="161" t="s">
        <v>513</v>
      </c>
      <c r="K5666" s="167"/>
      <c r="L5666" s="168" t="s">
        <v>746</v>
      </c>
      <c r="M5666" s="168" t="s">
        <v>53</v>
      </c>
    </row>
    <row r="5667" spans="1:13" s="169" customFormat="1" x14ac:dyDescent="0.4">
      <c r="A5667" s="161" t="s">
        <v>2011</v>
      </c>
      <c r="B5667" s="161"/>
      <c r="C5667" s="162" t="s">
        <v>4308</v>
      </c>
      <c r="D5667" s="163">
        <v>45889</v>
      </c>
      <c r="E5667" s="164">
        <v>45919</v>
      </c>
      <c r="F5667" s="165">
        <v>0.14000000000000001</v>
      </c>
      <c r="G5667" s="166" t="s">
        <v>2263</v>
      </c>
      <c r="H5667" s="161" t="s">
        <v>2009</v>
      </c>
      <c r="I5667" s="161" t="s">
        <v>6448</v>
      </c>
      <c r="J5667" s="161" t="s">
        <v>604</v>
      </c>
      <c r="K5667" s="167"/>
      <c r="L5667" s="168" t="s">
        <v>746</v>
      </c>
      <c r="M5667" s="168" t="s">
        <v>173</v>
      </c>
    </row>
    <row r="5668" spans="1:13" s="169" customFormat="1" x14ac:dyDescent="0.4">
      <c r="A5668" s="161" t="s">
        <v>2011</v>
      </c>
      <c r="B5668" s="161"/>
      <c r="C5668" s="162" t="s">
        <v>4308</v>
      </c>
      <c r="D5668" s="163">
        <v>45889</v>
      </c>
      <c r="E5668" s="164">
        <v>45919</v>
      </c>
      <c r="F5668" s="165">
        <v>0.28000000000000003</v>
      </c>
      <c r="G5668" s="166" t="s">
        <v>2263</v>
      </c>
      <c r="H5668" s="161" t="s">
        <v>2009</v>
      </c>
      <c r="I5668" s="161" t="s">
        <v>6389</v>
      </c>
      <c r="J5668" s="161" t="s">
        <v>553</v>
      </c>
      <c r="K5668" s="167"/>
      <c r="L5668" s="168" t="s">
        <v>746</v>
      </c>
      <c r="M5668" s="168" t="s">
        <v>177</v>
      </c>
    </row>
    <row r="5669" spans="1:13" s="169" customFormat="1" x14ac:dyDescent="0.4">
      <c r="A5669" s="161" t="s">
        <v>2011</v>
      </c>
      <c r="B5669" s="161"/>
      <c r="C5669" s="162" t="s">
        <v>4308</v>
      </c>
      <c r="D5669" s="163">
        <v>45889</v>
      </c>
      <c r="E5669" s="164">
        <v>45919</v>
      </c>
      <c r="F5669" s="165">
        <v>4.53</v>
      </c>
      <c r="G5669" s="166" t="s">
        <v>2263</v>
      </c>
      <c r="H5669" s="161" t="s">
        <v>2009</v>
      </c>
      <c r="I5669" s="161" t="s">
        <v>6388</v>
      </c>
      <c r="J5669" s="161" t="s">
        <v>586</v>
      </c>
      <c r="K5669" s="167"/>
      <c r="L5669" s="168" t="s">
        <v>746</v>
      </c>
      <c r="M5669" s="168" t="s">
        <v>217</v>
      </c>
    </row>
    <row r="5670" spans="1:13" s="169" customFormat="1" x14ac:dyDescent="0.4">
      <c r="A5670" s="161" t="s">
        <v>2011</v>
      </c>
      <c r="B5670" s="161"/>
      <c r="C5670" s="162" t="s">
        <v>4308</v>
      </c>
      <c r="D5670" s="163">
        <v>45889</v>
      </c>
      <c r="E5670" s="164">
        <v>45919</v>
      </c>
      <c r="F5670" s="165">
        <v>1.27</v>
      </c>
      <c r="G5670" s="166" t="s">
        <v>2263</v>
      </c>
      <c r="H5670" s="161" t="s">
        <v>2009</v>
      </c>
      <c r="I5670" s="161" t="s">
        <v>7085</v>
      </c>
      <c r="J5670" s="161" t="s">
        <v>646</v>
      </c>
      <c r="K5670" s="167"/>
      <c r="L5670" s="168" t="s">
        <v>746</v>
      </c>
      <c r="M5670" s="168" t="s">
        <v>261</v>
      </c>
    </row>
    <row r="5671" spans="1:13" s="169" customFormat="1" x14ac:dyDescent="0.4">
      <c r="A5671" s="161" t="s">
        <v>2011</v>
      </c>
      <c r="B5671" s="161"/>
      <c r="C5671" s="162" t="s">
        <v>4308</v>
      </c>
      <c r="D5671" s="163">
        <v>45889</v>
      </c>
      <c r="E5671" s="164">
        <v>45919</v>
      </c>
      <c r="F5671" s="165">
        <v>1.27</v>
      </c>
      <c r="G5671" s="166" t="s">
        <v>2263</v>
      </c>
      <c r="H5671" s="161" t="s">
        <v>2009</v>
      </c>
      <c r="I5671" s="161" t="s">
        <v>6987</v>
      </c>
      <c r="J5671" s="161" t="s">
        <v>696</v>
      </c>
      <c r="K5671" s="167"/>
      <c r="L5671" s="168" t="s">
        <v>746</v>
      </c>
      <c r="M5671" s="168" t="s">
        <v>211</v>
      </c>
    </row>
    <row r="5672" spans="1:13" s="169" customFormat="1" x14ac:dyDescent="0.4">
      <c r="A5672" s="161" t="s">
        <v>2011</v>
      </c>
      <c r="B5672" s="161"/>
      <c r="C5672" s="162" t="s">
        <v>4308</v>
      </c>
      <c r="D5672" s="163">
        <v>45889</v>
      </c>
      <c r="E5672" s="164">
        <v>45919</v>
      </c>
      <c r="F5672" s="165">
        <v>1.56</v>
      </c>
      <c r="G5672" s="166" t="s">
        <v>2263</v>
      </c>
      <c r="H5672" s="161" t="s">
        <v>2009</v>
      </c>
      <c r="I5672" s="161" t="s">
        <v>7034</v>
      </c>
      <c r="J5672" s="161" t="s">
        <v>556</v>
      </c>
      <c r="K5672" s="167"/>
      <c r="L5672" s="168" t="s">
        <v>746</v>
      </c>
      <c r="M5672" s="168" t="s">
        <v>255</v>
      </c>
    </row>
    <row r="5673" spans="1:13" s="169" customFormat="1" x14ac:dyDescent="0.4">
      <c r="A5673" s="161" t="s">
        <v>2011</v>
      </c>
      <c r="B5673" s="161"/>
      <c r="C5673" s="162" t="s">
        <v>4308</v>
      </c>
      <c r="D5673" s="163">
        <v>45889</v>
      </c>
      <c r="E5673" s="164">
        <v>45919</v>
      </c>
      <c r="F5673" s="165">
        <v>1.41</v>
      </c>
      <c r="G5673" s="166" t="s">
        <v>2263</v>
      </c>
      <c r="H5673" s="161" t="s">
        <v>2009</v>
      </c>
      <c r="I5673" s="161" t="s">
        <v>6363</v>
      </c>
      <c r="J5673" s="161" t="s">
        <v>638</v>
      </c>
      <c r="K5673" s="167"/>
      <c r="L5673" s="168" t="s">
        <v>746</v>
      </c>
      <c r="M5673" s="168" t="s">
        <v>191</v>
      </c>
    </row>
    <row r="5674" spans="1:13" s="169" customFormat="1" x14ac:dyDescent="0.4">
      <c r="A5674" s="161" t="s">
        <v>2011</v>
      </c>
      <c r="B5674" s="161"/>
      <c r="C5674" s="162" t="s">
        <v>4308</v>
      </c>
      <c r="D5674" s="163">
        <v>45889</v>
      </c>
      <c r="E5674" s="164">
        <v>45919</v>
      </c>
      <c r="F5674" s="165">
        <v>1.84</v>
      </c>
      <c r="G5674" s="166" t="s">
        <v>2263</v>
      </c>
      <c r="H5674" s="161" t="s">
        <v>2009</v>
      </c>
      <c r="I5674" s="161" t="s">
        <v>6364</v>
      </c>
      <c r="J5674" s="161" t="s">
        <v>625</v>
      </c>
      <c r="K5674" s="167"/>
      <c r="L5674" s="168" t="s">
        <v>746</v>
      </c>
      <c r="M5674" s="168" t="s">
        <v>201</v>
      </c>
    </row>
    <row r="5675" spans="1:13" s="169" customFormat="1" x14ac:dyDescent="0.4">
      <c r="A5675" s="161" t="s">
        <v>2011</v>
      </c>
      <c r="B5675" s="161"/>
      <c r="C5675" s="162" t="s">
        <v>4308</v>
      </c>
      <c r="D5675" s="163">
        <v>45889</v>
      </c>
      <c r="E5675" s="164">
        <v>45919</v>
      </c>
      <c r="F5675" s="165">
        <v>0.14000000000000001</v>
      </c>
      <c r="G5675" s="166" t="s">
        <v>2263</v>
      </c>
      <c r="H5675" s="161" t="s">
        <v>2009</v>
      </c>
      <c r="I5675" s="161" t="s">
        <v>6364</v>
      </c>
      <c r="J5675" s="161" t="s">
        <v>625</v>
      </c>
      <c r="K5675" s="167"/>
      <c r="L5675" s="168" t="s">
        <v>746</v>
      </c>
      <c r="M5675" s="168" t="s">
        <v>201</v>
      </c>
    </row>
    <row r="5676" spans="1:13" s="169" customFormat="1" x14ac:dyDescent="0.4">
      <c r="A5676" s="161" t="s">
        <v>2011</v>
      </c>
      <c r="B5676" s="161"/>
      <c r="C5676" s="162" t="s">
        <v>4308</v>
      </c>
      <c r="D5676" s="163">
        <v>45889</v>
      </c>
      <c r="E5676" s="164">
        <v>45919</v>
      </c>
      <c r="F5676" s="165">
        <v>0.28000000000000003</v>
      </c>
      <c r="G5676" s="166" t="s">
        <v>2263</v>
      </c>
      <c r="H5676" s="161" t="s">
        <v>2009</v>
      </c>
      <c r="I5676" s="161" t="s">
        <v>7086</v>
      </c>
      <c r="J5676" s="161" t="s">
        <v>659</v>
      </c>
      <c r="K5676" s="167"/>
      <c r="L5676" s="168" t="s">
        <v>746</v>
      </c>
      <c r="M5676" s="168" t="s">
        <v>411</v>
      </c>
    </row>
    <row r="5677" spans="1:13" s="169" customFormat="1" x14ac:dyDescent="0.4">
      <c r="A5677" s="161" t="s">
        <v>2011</v>
      </c>
      <c r="B5677" s="161"/>
      <c r="C5677" s="162" t="s">
        <v>4308</v>
      </c>
      <c r="D5677" s="163">
        <v>45889</v>
      </c>
      <c r="E5677" s="164">
        <v>45919</v>
      </c>
      <c r="F5677" s="165">
        <v>2.5499999999999998</v>
      </c>
      <c r="G5677" s="166" t="s">
        <v>2263</v>
      </c>
      <c r="H5677" s="161" t="s">
        <v>2009</v>
      </c>
      <c r="I5677" s="161" t="s">
        <v>6443</v>
      </c>
      <c r="J5677" s="161" t="s">
        <v>613</v>
      </c>
      <c r="K5677" s="167"/>
      <c r="L5677" s="168" t="s">
        <v>746</v>
      </c>
      <c r="M5677" s="168" t="s">
        <v>253</v>
      </c>
    </row>
    <row r="5678" spans="1:13" s="169" customFormat="1" x14ac:dyDescent="0.4">
      <c r="A5678" s="161" t="s">
        <v>2011</v>
      </c>
      <c r="B5678" s="161"/>
      <c r="C5678" s="162" t="s">
        <v>4308</v>
      </c>
      <c r="D5678" s="163">
        <v>45889</v>
      </c>
      <c r="E5678" s="164">
        <v>45919</v>
      </c>
      <c r="F5678" s="165">
        <v>1.27</v>
      </c>
      <c r="G5678" s="166" t="s">
        <v>2263</v>
      </c>
      <c r="H5678" s="161" t="s">
        <v>2009</v>
      </c>
      <c r="I5678" s="161" t="s">
        <v>7036</v>
      </c>
      <c r="J5678" s="161" t="s">
        <v>522</v>
      </c>
      <c r="K5678" s="167"/>
      <c r="L5678" s="168" t="s">
        <v>746</v>
      </c>
      <c r="M5678" s="168" t="s">
        <v>219</v>
      </c>
    </row>
    <row r="5679" spans="1:13" s="169" customFormat="1" x14ac:dyDescent="0.4">
      <c r="A5679" s="161" t="s">
        <v>2011</v>
      </c>
      <c r="B5679" s="161"/>
      <c r="C5679" s="162" t="s">
        <v>4308</v>
      </c>
      <c r="D5679" s="163">
        <v>45889</v>
      </c>
      <c r="E5679" s="164">
        <v>45919</v>
      </c>
      <c r="F5679" s="165">
        <v>1.56</v>
      </c>
      <c r="G5679" s="166" t="s">
        <v>2263</v>
      </c>
      <c r="H5679" s="161" t="s">
        <v>2009</v>
      </c>
      <c r="I5679" s="161" t="s">
        <v>6974</v>
      </c>
      <c r="J5679" s="161" t="s">
        <v>523</v>
      </c>
      <c r="K5679" s="167"/>
      <c r="L5679" s="168" t="s">
        <v>746</v>
      </c>
      <c r="M5679" s="168" t="s">
        <v>221</v>
      </c>
    </row>
    <row r="5680" spans="1:13" s="169" customFormat="1" x14ac:dyDescent="0.4">
      <c r="A5680" s="161" t="s">
        <v>2011</v>
      </c>
      <c r="B5680" s="161"/>
      <c r="C5680" s="162" t="s">
        <v>4308</v>
      </c>
      <c r="D5680" s="163">
        <v>45889</v>
      </c>
      <c r="E5680" s="164">
        <v>45919</v>
      </c>
      <c r="F5680" s="165">
        <v>9.1999999999999993</v>
      </c>
      <c r="G5680" s="166" t="s">
        <v>2263</v>
      </c>
      <c r="H5680" s="161" t="s">
        <v>2009</v>
      </c>
      <c r="I5680" s="161" t="s">
        <v>6411</v>
      </c>
      <c r="J5680" s="161" t="s">
        <v>562</v>
      </c>
      <c r="K5680" s="167"/>
      <c r="L5680" s="168" t="s">
        <v>746</v>
      </c>
      <c r="M5680" s="168" t="s">
        <v>193</v>
      </c>
    </row>
    <row r="5681" spans="1:13" s="169" customFormat="1" x14ac:dyDescent="0.4">
      <c r="A5681" s="161" t="s">
        <v>2011</v>
      </c>
      <c r="B5681" s="161"/>
      <c r="C5681" s="162" t="s">
        <v>4308</v>
      </c>
      <c r="D5681" s="163">
        <v>45889</v>
      </c>
      <c r="E5681" s="164">
        <v>45919</v>
      </c>
      <c r="F5681" s="165">
        <v>9.34</v>
      </c>
      <c r="G5681" s="166" t="s">
        <v>2263</v>
      </c>
      <c r="H5681" s="161" t="s">
        <v>2009</v>
      </c>
      <c r="I5681" s="161" t="s">
        <v>6372</v>
      </c>
      <c r="J5681" s="161" t="s">
        <v>727</v>
      </c>
      <c r="K5681" s="167"/>
      <c r="L5681" s="168" t="s">
        <v>746</v>
      </c>
      <c r="M5681" s="168" t="s">
        <v>19</v>
      </c>
    </row>
    <row r="5682" spans="1:13" s="169" customFormat="1" x14ac:dyDescent="0.4">
      <c r="A5682" s="161" t="s">
        <v>2011</v>
      </c>
      <c r="B5682" s="161"/>
      <c r="C5682" s="162" t="s">
        <v>4308</v>
      </c>
      <c r="D5682" s="163">
        <v>45889</v>
      </c>
      <c r="E5682" s="164">
        <v>45919</v>
      </c>
      <c r="F5682" s="165">
        <v>4.53</v>
      </c>
      <c r="G5682" s="166" t="s">
        <v>2263</v>
      </c>
      <c r="H5682" s="161" t="s">
        <v>2009</v>
      </c>
      <c r="I5682" s="161" t="s">
        <v>6385</v>
      </c>
      <c r="J5682" s="161" t="s">
        <v>577</v>
      </c>
      <c r="K5682" s="167"/>
      <c r="L5682" s="168" t="s">
        <v>746</v>
      </c>
      <c r="M5682" s="168" t="s">
        <v>43</v>
      </c>
    </row>
    <row r="5683" spans="1:13" s="169" customFormat="1" x14ac:dyDescent="0.4">
      <c r="A5683" s="161" t="s">
        <v>2011</v>
      </c>
      <c r="B5683" s="161"/>
      <c r="C5683" s="162" t="s">
        <v>4308</v>
      </c>
      <c r="D5683" s="163">
        <v>45889</v>
      </c>
      <c r="E5683" s="164">
        <v>45919</v>
      </c>
      <c r="F5683" s="165">
        <v>0.99</v>
      </c>
      <c r="G5683" s="166" t="s">
        <v>2263</v>
      </c>
      <c r="H5683" s="161" t="s">
        <v>2009</v>
      </c>
      <c r="I5683" s="161" t="s">
        <v>7043</v>
      </c>
      <c r="J5683" s="161" t="s">
        <v>645</v>
      </c>
      <c r="K5683" s="167"/>
      <c r="L5683" s="168" t="s">
        <v>746</v>
      </c>
      <c r="M5683" s="168" t="s">
        <v>329</v>
      </c>
    </row>
    <row r="5684" spans="1:13" s="169" customFormat="1" x14ac:dyDescent="0.4">
      <c r="A5684" s="161" t="s">
        <v>2011</v>
      </c>
      <c r="B5684" s="161"/>
      <c r="C5684" s="162" t="s">
        <v>4308</v>
      </c>
      <c r="D5684" s="163">
        <v>45889</v>
      </c>
      <c r="E5684" s="164">
        <v>45919</v>
      </c>
      <c r="F5684" s="165">
        <v>4.0999999999999996</v>
      </c>
      <c r="G5684" s="166" t="s">
        <v>2263</v>
      </c>
      <c r="H5684" s="161" t="s">
        <v>2009</v>
      </c>
      <c r="I5684" s="161" t="s">
        <v>7093</v>
      </c>
      <c r="J5684" s="161" t="s">
        <v>603</v>
      </c>
      <c r="K5684" s="167"/>
      <c r="L5684" s="168" t="s">
        <v>746</v>
      </c>
      <c r="M5684" s="168" t="s">
        <v>317</v>
      </c>
    </row>
    <row r="5685" spans="1:13" s="169" customFormat="1" x14ac:dyDescent="0.4">
      <c r="A5685" s="161" t="s">
        <v>2011</v>
      </c>
      <c r="B5685" s="161"/>
      <c r="C5685" s="162" t="s">
        <v>4308</v>
      </c>
      <c r="D5685" s="163">
        <v>45889</v>
      </c>
      <c r="E5685" s="164">
        <v>45919</v>
      </c>
      <c r="F5685" s="165">
        <v>1.27</v>
      </c>
      <c r="G5685" s="166" t="s">
        <v>2263</v>
      </c>
      <c r="H5685" s="161" t="s">
        <v>2009</v>
      </c>
      <c r="I5685" s="161" t="s">
        <v>7076</v>
      </c>
      <c r="J5685" s="161" t="s">
        <v>695</v>
      </c>
      <c r="K5685" s="167"/>
      <c r="L5685" s="168" t="s">
        <v>746</v>
      </c>
      <c r="M5685" s="168" t="s">
        <v>504</v>
      </c>
    </row>
    <row r="5686" spans="1:13" s="169" customFormat="1" x14ac:dyDescent="0.4">
      <c r="A5686" s="161" t="s">
        <v>2011</v>
      </c>
      <c r="B5686" s="161"/>
      <c r="C5686" s="162" t="s">
        <v>4308</v>
      </c>
      <c r="D5686" s="163">
        <v>45889</v>
      </c>
      <c r="E5686" s="164">
        <v>45919</v>
      </c>
      <c r="F5686" s="165">
        <v>0.99</v>
      </c>
      <c r="G5686" s="166" t="s">
        <v>2263</v>
      </c>
      <c r="H5686" s="161" t="s">
        <v>2009</v>
      </c>
      <c r="I5686" s="161" t="s">
        <v>7079</v>
      </c>
      <c r="J5686" s="161" t="s">
        <v>716</v>
      </c>
      <c r="K5686" s="167"/>
      <c r="L5686" s="168" t="s">
        <v>746</v>
      </c>
      <c r="M5686" s="168" t="s">
        <v>337</v>
      </c>
    </row>
    <row r="5687" spans="1:13" s="169" customFormat="1" x14ac:dyDescent="0.4">
      <c r="A5687" s="161" t="s">
        <v>2011</v>
      </c>
      <c r="B5687" s="161"/>
      <c r="C5687" s="162" t="s">
        <v>4308</v>
      </c>
      <c r="D5687" s="163">
        <v>45889</v>
      </c>
      <c r="E5687" s="164">
        <v>45919</v>
      </c>
      <c r="F5687" s="165">
        <v>1.1299999999999999</v>
      </c>
      <c r="G5687" s="166" t="s">
        <v>2263</v>
      </c>
      <c r="H5687" s="161" t="s">
        <v>2009</v>
      </c>
      <c r="I5687" s="161" t="s">
        <v>7045</v>
      </c>
      <c r="J5687" s="161" t="s">
        <v>701</v>
      </c>
      <c r="K5687" s="167"/>
      <c r="L5687" s="168" t="s">
        <v>746</v>
      </c>
      <c r="M5687" s="168" t="s">
        <v>339</v>
      </c>
    </row>
    <row r="5688" spans="1:13" s="169" customFormat="1" x14ac:dyDescent="0.4">
      <c r="A5688" s="161" t="s">
        <v>2011</v>
      </c>
      <c r="B5688" s="161"/>
      <c r="C5688" s="162" t="s">
        <v>4308</v>
      </c>
      <c r="D5688" s="163">
        <v>45889</v>
      </c>
      <c r="E5688" s="164">
        <v>45919</v>
      </c>
      <c r="F5688" s="165">
        <v>1.56</v>
      </c>
      <c r="G5688" s="166" t="s">
        <v>2263</v>
      </c>
      <c r="H5688" s="161" t="s">
        <v>2009</v>
      </c>
      <c r="I5688" s="161" t="s">
        <v>6356</v>
      </c>
      <c r="J5688" s="161" t="s">
        <v>622</v>
      </c>
      <c r="K5688" s="167"/>
      <c r="L5688" s="168" t="s">
        <v>746</v>
      </c>
      <c r="M5688" s="168" t="s">
        <v>321</v>
      </c>
    </row>
    <row r="5689" spans="1:13" s="169" customFormat="1" x14ac:dyDescent="0.4">
      <c r="A5689" s="161" t="s">
        <v>2011</v>
      </c>
      <c r="B5689" s="161"/>
      <c r="C5689" s="162" t="s">
        <v>4308</v>
      </c>
      <c r="D5689" s="163">
        <v>45889</v>
      </c>
      <c r="E5689" s="164">
        <v>45919</v>
      </c>
      <c r="F5689" s="165">
        <v>3.11</v>
      </c>
      <c r="G5689" s="166" t="s">
        <v>2263</v>
      </c>
      <c r="H5689" s="161" t="s">
        <v>2009</v>
      </c>
      <c r="I5689" s="161" t="s">
        <v>6440</v>
      </c>
      <c r="J5689" s="161" t="s">
        <v>617</v>
      </c>
      <c r="K5689" s="167"/>
      <c r="L5689" s="168" t="s">
        <v>746</v>
      </c>
      <c r="M5689" s="168" t="s">
        <v>89</v>
      </c>
    </row>
    <row r="5690" spans="1:13" s="169" customFormat="1" x14ac:dyDescent="0.4">
      <c r="A5690" s="161" t="s">
        <v>2011</v>
      </c>
      <c r="B5690" s="161"/>
      <c r="C5690" s="162" t="s">
        <v>4308</v>
      </c>
      <c r="D5690" s="163">
        <v>45889</v>
      </c>
      <c r="E5690" s="164">
        <v>45919</v>
      </c>
      <c r="F5690" s="165">
        <v>1.27</v>
      </c>
      <c r="G5690" s="166" t="s">
        <v>2263</v>
      </c>
      <c r="H5690" s="161" t="s">
        <v>2009</v>
      </c>
      <c r="I5690" s="161" t="s">
        <v>7004</v>
      </c>
      <c r="J5690" s="161" t="s">
        <v>694</v>
      </c>
      <c r="K5690" s="167"/>
      <c r="L5690" s="168" t="s">
        <v>746</v>
      </c>
      <c r="M5690" s="168" t="s">
        <v>129</v>
      </c>
    </row>
    <row r="5691" spans="1:13" s="169" customFormat="1" x14ac:dyDescent="0.4">
      <c r="A5691" s="161" t="s">
        <v>2011</v>
      </c>
      <c r="B5691" s="161"/>
      <c r="C5691" s="162" t="s">
        <v>4308</v>
      </c>
      <c r="D5691" s="163">
        <v>45889</v>
      </c>
      <c r="E5691" s="164">
        <v>45919</v>
      </c>
      <c r="F5691" s="165">
        <v>1.1299999999999999</v>
      </c>
      <c r="G5691" s="166" t="s">
        <v>2263</v>
      </c>
      <c r="H5691" s="161" t="s">
        <v>2009</v>
      </c>
      <c r="I5691" s="161" t="s">
        <v>7068</v>
      </c>
      <c r="J5691" s="161" t="s">
        <v>639</v>
      </c>
      <c r="K5691" s="167"/>
      <c r="L5691" s="168" t="s">
        <v>746</v>
      </c>
      <c r="M5691" s="168" t="s">
        <v>79</v>
      </c>
    </row>
    <row r="5692" spans="1:13" s="169" customFormat="1" x14ac:dyDescent="0.4">
      <c r="A5692" s="161" t="s">
        <v>2011</v>
      </c>
      <c r="B5692" s="161"/>
      <c r="C5692" s="162" t="s">
        <v>4308</v>
      </c>
      <c r="D5692" s="163">
        <v>45889</v>
      </c>
      <c r="E5692" s="164">
        <v>45919</v>
      </c>
      <c r="F5692" s="165">
        <v>0.42</v>
      </c>
      <c r="G5692" s="166" t="s">
        <v>2263</v>
      </c>
      <c r="H5692" s="161" t="s">
        <v>2009</v>
      </c>
      <c r="I5692" s="161" t="s">
        <v>6962</v>
      </c>
      <c r="J5692" s="161" t="s">
        <v>733</v>
      </c>
      <c r="K5692" s="167"/>
      <c r="L5692" s="168" t="s">
        <v>746</v>
      </c>
      <c r="M5692" s="168" t="s">
        <v>131</v>
      </c>
    </row>
    <row r="5693" spans="1:13" s="169" customFormat="1" x14ac:dyDescent="0.4">
      <c r="A5693" s="161" t="s">
        <v>2011</v>
      </c>
      <c r="B5693" s="161"/>
      <c r="C5693" s="162" t="s">
        <v>4308</v>
      </c>
      <c r="D5693" s="163">
        <v>45889</v>
      </c>
      <c r="E5693" s="164">
        <v>45919</v>
      </c>
      <c r="F5693" s="165">
        <v>0.14000000000000001</v>
      </c>
      <c r="G5693" s="166" t="s">
        <v>2263</v>
      </c>
      <c r="H5693" s="161" t="s">
        <v>2009</v>
      </c>
      <c r="I5693" s="161" t="s">
        <v>6955</v>
      </c>
      <c r="J5693" s="161" t="s">
        <v>721</v>
      </c>
      <c r="K5693" s="167"/>
      <c r="L5693" s="168" t="s">
        <v>746</v>
      </c>
      <c r="M5693" s="168" t="s">
        <v>93</v>
      </c>
    </row>
    <row r="5694" spans="1:13" s="169" customFormat="1" x14ac:dyDescent="0.4">
      <c r="A5694" s="161" t="s">
        <v>2011</v>
      </c>
      <c r="B5694" s="161"/>
      <c r="C5694" s="162" t="s">
        <v>4308</v>
      </c>
      <c r="D5694" s="163">
        <v>45889</v>
      </c>
      <c r="E5694" s="164">
        <v>45919</v>
      </c>
      <c r="F5694" s="165">
        <v>0.14000000000000001</v>
      </c>
      <c r="G5694" s="166" t="s">
        <v>2263</v>
      </c>
      <c r="H5694" s="161" t="s">
        <v>2009</v>
      </c>
      <c r="I5694" s="161" t="s">
        <v>6430</v>
      </c>
      <c r="J5694" s="161" t="s">
        <v>665</v>
      </c>
      <c r="K5694" s="167"/>
      <c r="L5694" s="168" t="s">
        <v>746</v>
      </c>
      <c r="M5694" s="168" t="s">
        <v>11</v>
      </c>
    </row>
    <row r="5695" spans="1:13" s="169" customFormat="1" x14ac:dyDescent="0.4">
      <c r="A5695" s="161" t="s">
        <v>2011</v>
      </c>
      <c r="B5695" s="161"/>
      <c r="C5695" s="162" t="s">
        <v>4308</v>
      </c>
      <c r="D5695" s="163">
        <v>45889</v>
      </c>
      <c r="E5695" s="164">
        <v>45919</v>
      </c>
      <c r="F5695" s="165">
        <v>1.27</v>
      </c>
      <c r="G5695" s="166" t="s">
        <v>2263</v>
      </c>
      <c r="H5695" s="161" t="s">
        <v>2009</v>
      </c>
      <c r="I5695" s="161" t="s">
        <v>6963</v>
      </c>
      <c r="J5695" s="161" t="s">
        <v>511</v>
      </c>
      <c r="K5695" s="167"/>
      <c r="L5695" s="168" t="s">
        <v>746</v>
      </c>
      <c r="M5695" s="168" t="s">
        <v>125</v>
      </c>
    </row>
    <row r="5696" spans="1:13" s="169" customFormat="1" x14ac:dyDescent="0.4">
      <c r="A5696" s="161" t="s">
        <v>2011</v>
      </c>
      <c r="B5696" s="161"/>
      <c r="C5696" s="162" t="s">
        <v>4308</v>
      </c>
      <c r="D5696" s="163">
        <v>45889</v>
      </c>
      <c r="E5696" s="164">
        <v>45919</v>
      </c>
      <c r="F5696" s="165">
        <v>1.1299999999999999</v>
      </c>
      <c r="G5696" s="166" t="s">
        <v>2263</v>
      </c>
      <c r="H5696" s="161" t="s">
        <v>2009</v>
      </c>
      <c r="I5696" s="161" t="s">
        <v>7029</v>
      </c>
      <c r="J5696" s="161" t="s">
        <v>718</v>
      </c>
      <c r="K5696" s="167"/>
      <c r="L5696" s="168" t="s">
        <v>746</v>
      </c>
      <c r="M5696" s="168" t="s">
        <v>155</v>
      </c>
    </row>
    <row r="5697" spans="1:13" s="169" customFormat="1" x14ac:dyDescent="0.4">
      <c r="A5697" s="161" t="s">
        <v>2011</v>
      </c>
      <c r="B5697" s="161"/>
      <c r="C5697" s="162" t="s">
        <v>4308</v>
      </c>
      <c r="D5697" s="163">
        <v>45889</v>
      </c>
      <c r="E5697" s="164">
        <v>45919</v>
      </c>
      <c r="F5697" s="165">
        <v>14.15</v>
      </c>
      <c r="G5697" s="166" t="s">
        <v>2263</v>
      </c>
      <c r="H5697" s="161" t="s">
        <v>2009</v>
      </c>
      <c r="I5697" s="161" t="s">
        <v>6361</v>
      </c>
      <c r="J5697" s="161" t="s">
        <v>552</v>
      </c>
      <c r="K5697" s="167"/>
      <c r="L5697" s="168" t="s">
        <v>746</v>
      </c>
      <c r="M5697" s="168" t="s">
        <v>377</v>
      </c>
    </row>
    <row r="5698" spans="1:13" s="169" customFormat="1" x14ac:dyDescent="0.4">
      <c r="A5698" s="161" t="s">
        <v>2011</v>
      </c>
      <c r="B5698" s="161"/>
      <c r="C5698" s="162" t="s">
        <v>4308</v>
      </c>
      <c r="D5698" s="163">
        <v>45889</v>
      </c>
      <c r="E5698" s="164">
        <v>45919</v>
      </c>
      <c r="F5698" s="165">
        <v>0.99</v>
      </c>
      <c r="G5698" s="166" t="s">
        <v>2263</v>
      </c>
      <c r="H5698" s="161" t="s">
        <v>2009</v>
      </c>
      <c r="I5698" s="161" t="s">
        <v>7017</v>
      </c>
      <c r="J5698" s="161" t="s">
        <v>726</v>
      </c>
      <c r="K5698" s="167"/>
      <c r="L5698" s="168" t="s">
        <v>746</v>
      </c>
      <c r="M5698" s="168" t="s">
        <v>473</v>
      </c>
    </row>
    <row r="5699" spans="1:13" s="169" customFormat="1" x14ac:dyDescent="0.4">
      <c r="A5699" s="161" t="s">
        <v>2011</v>
      </c>
      <c r="B5699" s="161"/>
      <c r="C5699" s="162" t="s">
        <v>4308</v>
      </c>
      <c r="D5699" s="163">
        <v>45889</v>
      </c>
      <c r="E5699" s="164">
        <v>45919</v>
      </c>
      <c r="F5699" s="165">
        <v>1.41</v>
      </c>
      <c r="G5699" s="166" t="s">
        <v>2263</v>
      </c>
      <c r="H5699" s="161" t="s">
        <v>2009</v>
      </c>
      <c r="I5699" s="161" t="s">
        <v>7040</v>
      </c>
      <c r="J5699" s="161" t="s">
        <v>771</v>
      </c>
      <c r="K5699" s="167"/>
      <c r="L5699" s="168" t="s">
        <v>746</v>
      </c>
      <c r="M5699" s="168" t="s">
        <v>455</v>
      </c>
    </row>
    <row r="5700" spans="1:13" s="169" customFormat="1" x14ac:dyDescent="0.4">
      <c r="A5700" s="161" t="s">
        <v>2011</v>
      </c>
      <c r="B5700" s="161"/>
      <c r="C5700" s="162" t="s">
        <v>4308</v>
      </c>
      <c r="D5700" s="163">
        <v>45889</v>
      </c>
      <c r="E5700" s="164">
        <v>45919</v>
      </c>
      <c r="F5700" s="165">
        <v>17.54</v>
      </c>
      <c r="G5700" s="166" t="s">
        <v>2263</v>
      </c>
      <c r="H5700" s="161" t="s">
        <v>2009</v>
      </c>
      <c r="I5700" s="161" t="s">
        <v>6403</v>
      </c>
      <c r="J5700" s="161" t="s">
        <v>593</v>
      </c>
      <c r="K5700" s="167"/>
      <c r="L5700" s="168" t="s">
        <v>746</v>
      </c>
      <c r="M5700" s="168" t="s">
        <v>171</v>
      </c>
    </row>
    <row r="5701" spans="1:13" s="169" customFormat="1" x14ac:dyDescent="0.4">
      <c r="A5701" s="161" t="s">
        <v>2011</v>
      </c>
      <c r="B5701" s="161"/>
      <c r="C5701" s="162" t="s">
        <v>4308</v>
      </c>
      <c r="D5701" s="163">
        <v>45889</v>
      </c>
      <c r="E5701" s="164">
        <v>45919</v>
      </c>
      <c r="F5701" s="165">
        <v>1.84</v>
      </c>
      <c r="G5701" s="166" t="s">
        <v>2263</v>
      </c>
      <c r="H5701" s="161" t="s">
        <v>2009</v>
      </c>
      <c r="I5701" s="161" t="s">
        <v>7022</v>
      </c>
      <c r="J5701" s="161" t="s">
        <v>770</v>
      </c>
      <c r="K5701" s="167"/>
      <c r="L5701" s="168" t="s">
        <v>746</v>
      </c>
      <c r="M5701" s="168" t="s">
        <v>469</v>
      </c>
    </row>
    <row r="5702" spans="1:13" s="169" customFormat="1" x14ac:dyDescent="0.4">
      <c r="A5702" s="161" t="s">
        <v>2011</v>
      </c>
      <c r="B5702" s="161"/>
      <c r="C5702" s="162" t="s">
        <v>4308</v>
      </c>
      <c r="D5702" s="163">
        <v>45889</v>
      </c>
      <c r="E5702" s="164">
        <v>45919</v>
      </c>
      <c r="F5702" s="165">
        <v>18.11</v>
      </c>
      <c r="G5702" s="166" t="s">
        <v>2263</v>
      </c>
      <c r="H5702" s="161" t="s">
        <v>2009</v>
      </c>
      <c r="I5702" s="161" t="s">
        <v>6414</v>
      </c>
      <c r="J5702" s="161" t="s">
        <v>555</v>
      </c>
      <c r="K5702" s="167"/>
      <c r="L5702" s="168" t="s">
        <v>746</v>
      </c>
      <c r="M5702" s="168" t="s">
        <v>213</v>
      </c>
    </row>
    <row r="5703" spans="1:13" s="169" customFormat="1" x14ac:dyDescent="0.4">
      <c r="A5703" s="161" t="s">
        <v>2011</v>
      </c>
      <c r="B5703" s="161"/>
      <c r="C5703" s="162" t="s">
        <v>4308</v>
      </c>
      <c r="D5703" s="163">
        <v>45889</v>
      </c>
      <c r="E5703" s="164">
        <v>45919</v>
      </c>
      <c r="F5703" s="165">
        <v>0.14000000000000001</v>
      </c>
      <c r="G5703" s="166" t="s">
        <v>2263</v>
      </c>
      <c r="H5703" s="161" t="s">
        <v>2009</v>
      </c>
      <c r="I5703" s="161" t="s">
        <v>7012</v>
      </c>
      <c r="J5703" s="161" t="s">
        <v>776</v>
      </c>
      <c r="K5703" s="167"/>
      <c r="L5703" s="168" t="s">
        <v>746</v>
      </c>
      <c r="M5703" s="168" t="s">
        <v>433</v>
      </c>
    </row>
    <row r="5704" spans="1:13" s="169" customFormat="1" x14ac:dyDescent="0.4">
      <c r="A5704" s="161" t="s">
        <v>2011</v>
      </c>
      <c r="B5704" s="161"/>
      <c r="C5704" s="162" t="s">
        <v>4308</v>
      </c>
      <c r="D5704" s="163">
        <v>45889</v>
      </c>
      <c r="E5704" s="164">
        <v>45919</v>
      </c>
      <c r="F5704" s="165">
        <v>0.14000000000000001</v>
      </c>
      <c r="G5704" s="166" t="s">
        <v>2263</v>
      </c>
      <c r="H5704" s="161" t="s">
        <v>2009</v>
      </c>
      <c r="I5704" s="161" t="s">
        <v>6968</v>
      </c>
      <c r="J5704" s="161" t="s">
        <v>660</v>
      </c>
      <c r="K5704" s="167"/>
      <c r="L5704" s="168" t="s">
        <v>746</v>
      </c>
      <c r="M5704" s="168" t="s">
        <v>259</v>
      </c>
    </row>
    <row r="5705" spans="1:13" s="169" customFormat="1" x14ac:dyDescent="0.4">
      <c r="A5705" s="161" t="s">
        <v>2011</v>
      </c>
      <c r="B5705" s="161"/>
      <c r="C5705" s="162" t="s">
        <v>4308</v>
      </c>
      <c r="D5705" s="163">
        <v>45889</v>
      </c>
      <c r="E5705" s="164">
        <v>45919</v>
      </c>
      <c r="F5705" s="165">
        <v>1.41</v>
      </c>
      <c r="G5705" s="166" t="s">
        <v>2263</v>
      </c>
      <c r="H5705" s="161" t="s">
        <v>2009</v>
      </c>
      <c r="I5705" s="161" t="s">
        <v>6956</v>
      </c>
      <c r="J5705" s="161" t="s">
        <v>623</v>
      </c>
      <c r="K5705" s="167"/>
      <c r="L5705" s="168" t="s">
        <v>746</v>
      </c>
      <c r="M5705" s="168" t="s">
        <v>205</v>
      </c>
    </row>
    <row r="5706" spans="1:13" s="169" customFormat="1" x14ac:dyDescent="0.4">
      <c r="A5706" s="161" t="s">
        <v>2011</v>
      </c>
      <c r="B5706" s="161"/>
      <c r="C5706" s="162" t="s">
        <v>4308</v>
      </c>
      <c r="D5706" s="163">
        <v>45889</v>
      </c>
      <c r="E5706" s="164">
        <v>45919</v>
      </c>
      <c r="F5706" s="165">
        <v>0.14000000000000001</v>
      </c>
      <c r="G5706" s="166" t="s">
        <v>2263</v>
      </c>
      <c r="H5706" s="161" t="s">
        <v>2009</v>
      </c>
      <c r="I5706" s="161" t="s">
        <v>6970</v>
      </c>
      <c r="J5706" s="161" t="s">
        <v>739</v>
      </c>
      <c r="K5706" s="167"/>
      <c r="L5706" s="168" t="s">
        <v>746</v>
      </c>
      <c r="M5706" s="168" t="s">
        <v>241</v>
      </c>
    </row>
    <row r="5707" spans="1:13" s="169" customFormat="1" x14ac:dyDescent="0.4">
      <c r="A5707" s="161" t="s">
        <v>2011</v>
      </c>
      <c r="B5707" s="161"/>
      <c r="C5707" s="162" t="s">
        <v>4308</v>
      </c>
      <c r="D5707" s="163">
        <v>45889</v>
      </c>
      <c r="E5707" s="164">
        <v>45919</v>
      </c>
      <c r="F5707" s="165">
        <v>1.56</v>
      </c>
      <c r="G5707" s="166" t="s">
        <v>2263</v>
      </c>
      <c r="H5707" s="161" t="s">
        <v>2009</v>
      </c>
      <c r="I5707" s="161" t="s">
        <v>7035</v>
      </c>
      <c r="J5707" s="161" t="s">
        <v>647</v>
      </c>
      <c r="K5707" s="167"/>
      <c r="L5707" s="168" t="s">
        <v>746</v>
      </c>
      <c r="M5707" s="168" t="s">
        <v>237</v>
      </c>
    </row>
    <row r="5708" spans="1:13" s="169" customFormat="1" x14ac:dyDescent="0.4">
      <c r="A5708" s="161" t="s">
        <v>2011</v>
      </c>
      <c r="B5708" s="161"/>
      <c r="C5708" s="162" t="s">
        <v>4308</v>
      </c>
      <c r="D5708" s="163">
        <v>45889</v>
      </c>
      <c r="E5708" s="164">
        <v>45919</v>
      </c>
      <c r="F5708" s="165">
        <v>0.14000000000000001</v>
      </c>
      <c r="G5708" s="166" t="s">
        <v>2263</v>
      </c>
      <c r="H5708" s="161" t="s">
        <v>2009</v>
      </c>
      <c r="I5708" s="161" t="s">
        <v>6365</v>
      </c>
      <c r="J5708" s="161" t="s">
        <v>719</v>
      </c>
      <c r="K5708" s="167"/>
      <c r="L5708" s="168" t="s">
        <v>746</v>
      </c>
      <c r="M5708" s="168" t="s">
        <v>391</v>
      </c>
    </row>
    <row r="5709" spans="1:13" s="169" customFormat="1" x14ac:dyDescent="0.4">
      <c r="A5709" s="161" t="s">
        <v>2011</v>
      </c>
      <c r="B5709" s="161"/>
      <c r="C5709" s="162" t="s">
        <v>4308</v>
      </c>
      <c r="D5709" s="163">
        <v>45889</v>
      </c>
      <c r="E5709" s="164">
        <v>45919</v>
      </c>
      <c r="F5709" s="165">
        <v>6.08</v>
      </c>
      <c r="G5709" s="166" t="s">
        <v>2263</v>
      </c>
      <c r="H5709" s="161" t="s">
        <v>2009</v>
      </c>
      <c r="I5709" s="161" t="s">
        <v>6415</v>
      </c>
      <c r="J5709" s="161" t="s">
        <v>578</v>
      </c>
      <c r="K5709" s="167"/>
      <c r="L5709" s="168" t="s">
        <v>746</v>
      </c>
      <c r="M5709" s="168" t="s">
        <v>227</v>
      </c>
    </row>
    <row r="5710" spans="1:13" s="169" customFormat="1" x14ac:dyDescent="0.4">
      <c r="A5710" s="161" t="s">
        <v>2011</v>
      </c>
      <c r="B5710" s="161"/>
      <c r="C5710" s="162" t="s">
        <v>4308</v>
      </c>
      <c r="D5710" s="163">
        <v>45889</v>
      </c>
      <c r="E5710" s="164">
        <v>45919</v>
      </c>
      <c r="F5710" s="165">
        <v>1.41</v>
      </c>
      <c r="G5710" s="166" t="s">
        <v>2263</v>
      </c>
      <c r="H5710" s="161" t="s">
        <v>2009</v>
      </c>
      <c r="I5710" s="161" t="s">
        <v>7090</v>
      </c>
      <c r="J5710" s="161" t="s">
        <v>706</v>
      </c>
      <c r="K5710" s="167"/>
      <c r="L5710" s="168" t="s">
        <v>746</v>
      </c>
      <c r="M5710" s="168" t="s">
        <v>407</v>
      </c>
    </row>
    <row r="5711" spans="1:13" s="169" customFormat="1" x14ac:dyDescent="0.4">
      <c r="A5711" s="161" t="s">
        <v>2011</v>
      </c>
      <c r="B5711" s="161"/>
      <c r="C5711" s="162" t="s">
        <v>4308</v>
      </c>
      <c r="D5711" s="163">
        <v>45889</v>
      </c>
      <c r="E5711" s="164">
        <v>45919</v>
      </c>
      <c r="F5711" s="165">
        <v>4.53</v>
      </c>
      <c r="G5711" s="166" t="s">
        <v>2263</v>
      </c>
      <c r="H5711" s="161" t="s">
        <v>2009</v>
      </c>
      <c r="I5711" s="161" t="s">
        <v>6993</v>
      </c>
      <c r="J5711" s="161" t="s">
        <v>517</v>
      </c>
      <c r="K5711" s="167"/>
      <c r="L5711" s="168" t="s">
        <v>746</v>
      </c>
      <c r="M5711" s="168" t="s">
        <v>369</v>
      </c>
    </row>
    <row r="5712" spans="1:13" s="169" customFormat="1" x14ac:dyDescent="0.4">
      <c r="A5712" s="161" t="s">
        <v>2011</v>
      </c>
      <c r="B5712" s="161"/>
      <c r="C5712" s="162" t="s">
        <v>4308</v>
      </c>
      <c r="D5712" s="163">
        <v>45889</v>
      </c>
      <c r="E5712" s="164">
        <v>45919</v>
      </c>
      <c r="F5712" s="165">
        <v>2.2599999999999998</v>
      </c>
      <c r="G5712" s="166" t="s">
        <v>2263</v>
      </c>
      <c r="H5712" s="161" t="s">
        <v>2009</v>
      </c>
      <c r="I5712" s="161" t="s">
        <v>7091</v>
      </c>
      <c r="J5712" s="161" t="s">
        <v>519</v>
      </c>
      <c r="K5712" s="167"/>
      <c r="L5712" s="168" t="s">
        <v>746</v>
      </c>
      <c r="M5712" s="168" t="s">
        <v>477</v>
      </c>
    </row>
    <row r="5713" spans="1:13" s="169" customFormat="1" x14ac:dyDescent="0.4">
      <c r="A5713" s="161" t="s">
        <v>2011</v>
      </c>
      <c r="B5713" s="161"/>
      <c r="C5713" s="162" t="s">
        <v>4308</v>
      </c>
      <c r="D5713" s="163">
        <v>45889</v>
      </c>
      <c r="E5713" s="164">
        <v>45919</v>
      </c>
      <c r="F5713" s="165">
        <v>5.23</v>
      </c>
      <c r="G5713" s="166" t="s">
        <v>2263</v>
      </c>
      <c r="H5713" s="161" t="s">
        <v>2009</v>
      </c>
      <c r="I5713" s="161" t="s">
        <v>6995</v>
      </c>
      <c r="J5713" s="161" t="s">
        <v>570</v>
      </c>
      <c r="K5713" s="167"/>
      <c r="L5713" s="168" t="s">
        <v>746</v>
      </c>
      <c r="M5713" s="168" t="s">
        <v>465</v>
      </c>
    </row>
    <row r="5714" spans="1:13" s="169" customFormat="1" x14ac:dyDescent="0.4">
      <c r="A5714" s="161" t="s">
        <v>2011</v>
      </c>
      <c r="B5714" s="161"/>
      <c r="C5714" s="162" t="s">
        <v>4308</v>
      </c>
      <c r="D5714" s="163">
        <v>45889</v>
      </c>
      <c r="E5714" s="164">
        <v>45919</v>
      </c>
      <c r="F5714" s="165">
        <v>1.1299999999999999</v>
      </c>
      <c r="G5714" s="166" t="s">
        <v>2263</v>
      </c>
      <c r="H5714" s="161" t="s">
        <v>2009</v>
      </c>
      <c r="I5714" s="161" t="s">
        <v>6996</v>
      </c>
      <c r="J5714" s="161" t="s">
        <v>678</v>
      </c>
      <c r="K5714" s="167"/>
      <c r="L5714" s="168" t="s">
        <v>746</v>
      </c>
      <c r="M5714" s="168" t="s">
        <v>287</v>
      </c>
    </row>
    <row r="5715" spans="1:13" s="169" customFormat="1" x14ac:dyDescent="0.4">
      <c r="A5715" s="161" t="s">
        <v>2011</v>
      </c>
      <c r="B5715" s="161"/>
      <c r="C5715" s="162" t="s">
        <v>4308</v>
      </c>
      <c r="D5715" s="163">
        <v>45889</v>
      </c>
      <c r="E5715" s="164">
        <v>45919</v>
      </c>
      <c r="F5715" s="165">
        <v>1.27</v>
      </c>
      <c r="G5715" s="166" t="s">
        <v>2263</v>
      </c>
      <c r="H5715" s="161" t="s">
        <v>2009</v>
      </c>
      <c r="I5715" s="161" t="s">
        <v>6998</v>
      </c>
      <c r="J5715" s="161" t="s">
        <v>778</v>
      </c>
      <c r="K5715" s="167"/>
      <c r="L5715" s="168" t="s">
        <v>746</v>
      </c>
      <c r="M5715" s="168" t="s">
        <v>459</v>
      </c>
    </row>
    <row r="5716" spans="1:13" s="169" customFormat="1" x14ac:dyDescent="0.4">
      <c r="A5716" s="161" t="s">
        <v>2011</v>
      </c>
      <c r="B5716" s="161"/>
      <c r="C5716" s="162" t="s">
        <v>4308</v>
      </c>
      <c r="D5716" s="163">
        <v>45889</v>
      </c>
      <c r="E5716" s="164">
        <v>45919</v>
      </c>
      <c r="F5716" s="165">
        <v>1.1299999999999999</v>
      </c>
      <c r="G5716" s="166" t="s">
        <v>2263</v>
      </c>
      <c r="H5716" s="161" t="s">
        <v>2009</v>
      </c>
      <c r="I5716" s="161" t="s">
        <v>6980</v>
      </c>
      <c r="J5716" s="161" t="s">
        <v>514</v>
      </c>
      <c r="K5716" s="167"/>
      <c r="L5716" s="168" t="s">
        <v>746</v>
      </c>
      <c r="M5716" s="168" t="s">
        <v>351</v>
      </c>
    </row>
    <row r="5717" spans="1:13" s="169" customFormat="1" x14ac:dyDescent="0.4">
      <c r="A5717" s="161" t="s">
        <v>2011</v>
      </c>
      <c r="B5717" s="161"/>
      <c r="C5717" s="162" t="s">
        <v>4308</v>
      </c>
      <c r="D5717" s="163">
        <v>45889</v>
      </c>
      <c r="E5717" s="164">
        <v>45919</v>
      </c>
      <c r="F5717" s="165">
        <v>1.27</v>
      </c>
      <c r="G5717" s="166" t="s">
        <v>2263</v>
      </c>
      <c r="H5717" s="161" t="s">
        <v>2009</v>
      </c>
      <c r="I5717" s="161" t="s">
        <v>7062</v>
      </c>
      <c r="J5717" s="161" t="s">
        <v>535</v>
      </c>
      <c r="K5717" s="167"/>
      <c r="L5717" s="168" t="s">
        <v>746</v>
      </c>
      <c r="M5717" s="168" t="s">
        <v>393</v>
      </c>
    </row>
    <row r="5718" spans="1:13" s="169" customFormat="1" x14ac:dyDescent="0.4">
      <c r="A5718" s="161" t="s">
        <v>2011</v>
      </c>
      <c r="B5718" s="161"/>
      <c r="C5718" s="162" t="s">
        <v>4308</v>
      </c>
      <c r="D5718" s="163">
        <v>45889</v>
      </c>
      <c r="E5718" s="164">
        <v>45919</v>
      </c>
      <c r="F5718" s="165">
        <v>5.94</v>
      </c>
      <c r="G5718" s="166" t="s">
        <v>2263</v>
      </c>
      <c r="H5718" s="161" t="s">
        <v>2009</v>
      </c>
      <c r="I5718" s="161" t="s">
        <v>6375</v>
      </c>
      <c r="J5718" s="161" t="s">
        <v>581</v>
      </c>
      <c r="K5718" s="167"/>
      <c r="L5718" s="168" t="s">
        <v>746</v>
      </c>
      <c r="M5718" s="168" t="s">
        <v>293</v>
      </c>
    </row>
    <row r="5719" spans="1:13" s="169" customFormat="1" x14ac:dyDescent="0.4">
      <c r="A5719" s="161" t="s">
        <v>2011</v>
      </c>
      <c r="B5719" s="161"/>
      <c r="C5719" s="162" t="s">
        <v>4308</v>
      </c>
      <c r="D5719" s="163">
        <v>45889</v>
      </c>
      <c r="E5719" s="164">
        <v>45919</v>
      </c>
      <c r="F5719" s="165">
        <v>4.24</v>
      </c>
      <c r="G5719" s="166" t="s">
        <v>2263</v>
      </c>
      <c r="H5719" s="161" t="s">
        <v>2009</v>
      </c>
      <c r="I5719" s="161" t="s">
        <v>6444</v>
      </c>
      <c r="J5719" s="161" t="s">
        <v>682</v>
      </c>
      <c r="K5719" s="167"/>
      <c r="L5719" s="168" t="s">
        <v>746</v>
      </c>
      <c r="M5719" s="168" t="s">
        <v>313</v>
      </c>
    </row>
    <row r="5720" spans="1:13" s="169" customFormat="1" x14ac:dyDescent="0.4">
      <c r="A5720" s="161" t="s">
        <v>2011</v>
      </c>
      <c r="B5720" s="161"/>
      <c r="C5720" s="162" t="s">
        <v>4308</v>
      </c>
      <c r="D5720" s="163">
        <v>45889</v>
      </c>
      <c r="E5720" s="164">
        <v>45919</v>
      </c>
      <c r="F5720" s="165">
        <v>1.7</v>
      </c>
      <c r="G5720" s="166" t="s">
        <v>2263</v>
      </c>
      <c r="H5720" s="161" t="s">
        <v>2009</v>
      </c>
      <c r="I5720" s="161" t="s">
        <v>6445</v>
      </c>
      <c r="J5720" s="161" t="s">
        <v>723</v>
      </c>
      <c r="K5720" s="167"/>
      <c r="L5720" s="168" t="s">
        <v>746</v>
      </c>
      <c r="M5720" s="168" t="s">
        <v>141</v>
      </c>
    </row>
    <row r="5721" spans="1:13" s="169" customFormat="1" x14ac:dyDescent="0.4">
      <c r="A5721" s="161" t="s">
        <v>2011</v>
      </c>
      <c r="B5721" s="161"/>
      <c r="C5721" s="162" t="s">
        <v>4308</v>
      </c>
      <c r="D5721" s="163">
        <v>45889</v>
      </c>
      <c r="E5721" s="164">
        <v>45919</v>
      </c>
      <c r="F5721" s="165">
        <v>1.41</v>
      </c>
      <c r="G5721" s="166" t="s">
        <v>2263</v>
      </c>
      <c r="H5721" s="161" t="s">
        <v>2009</v>
      </c>
      <c r="I5721" s="161" t="s">
        <v>7077</v>
      </c>
      <c r="J5721" s="161" t="s">
        <v>652</v>
      </c>
      <c r="K5721" s="167"/>
      <c r="L5721" s="168" t="s">
        <v>746</v>
      </c>
      <c r="M5721" s="168" t="s">
        <v>117</v>
      </c>
    </row>
    <row r="5722" spans="1:13" s="169" customFormat="1" x14ac:dyDescent="0.4">
      <c r="A5722" s="161" t="s">
        <v>2011</v>
      </c>
      <c r="B5722" s="161"/>
      <c r="C5722" s="162" t="s">
        <v>4308</v>
      </c>
      <c r="D5722" s="163">
        <v>45889</v>
      </c>
      <c r="E5722" s="164">
        <v>45919</v>
      </c>
      <c r="F5722" s="165">
        <v>0.14000000000000001</v>
      </c>
      <c r="G5722" s="166" t="s">
        <v>2263</v>
      </c>
      <c r="H5722" s="161" t="s">
        <v>2009</v>
      </c>
      <c r="I5722" s="161" t="s">
        <v>6357</v>
      </c>
      <c r="J5722" s="161" t="s">
        <v>720</v>
      </c>
      <c r="K5722" s="167"/>
      <c r="L5722" s="168" t="s">
        <v>746</v>
      </c>
      <c r="M5722" s="168" t="s">
        <v>147</v>
      </c>
    </row>
    <row r="5723" spans="1:13" s="169" customFormat="1" x14ac:dyDescent="0.4">
      <c r="A5723" s="161" t="s">
        <v>2011</v>
      </c>
      <c r="B5723" s="161"/>
      <c r="C5723" s="162" t="s">
        <v>4308</v>
      </c>
      <c r="D5723" s="163">
        <v>45889</v>
      </c>
      <c r="E5723" s="164">
        <v>45919</v>
      </c>
      <c r="F5723" s="165">
        <v>0.85</v>
      </c>
      <c r="G5723" s="166" t="s">
        <v>2263</v>
      </c>
      <c r="H5723" s="161" t="s">
        <v>2009</v>
      </c>
      <c r="I5723" s="161" t="s">
        <v>7051</v>
      </c>
      <c r="J5723" s="161" t="s">
        <v>684</v>
      </c>
      <c r="K5723" s="167"/>
      <c r="L5723" s="168" t="s">
        <v>746</v>
      </c>
      <c r="M5723" s="168" t="s">
        <v>15</v>
      </c>
    </row>
    <row r="5724" spans="1:13" s="169" customFormat="1" x14ac:dyDescent="0.4">
      <c r="A5724" s="161" t="s">
        <v>2011</v>
      </c>
      <c r="B5724" s="161"/>
      <c r="C5724" s="162" t="s">
        <v>4308</v>
      </c>
      <c r="D5724" s="163">
        <v>45889</v>
      </c>
      <c r="E5724" s="164">
        <v>45919</v>
      </c>
      <c r="F5724" s="165">
        <v>1.27</v>
      </c>
      <c r="G5724" s="166" t="s">
        <v>2263</v>
      </c>
      <c r="H5724" s="161" t="s">
        <v>2009</v>
      </c>
      <c r="I5724" s="161" t="s">
        <v>7052</v>
      </c>
      <c r="J5724" s="161" t="s">
        <v>628</v>
      </c>
      <c r="K5724" s="167"/>
      <c r="L5724" s="168" t="s">
        <v>746</v>
      </c>
      <c r="M5724" s="168" t="s">
        <v>453</v>
      </c>
    </row>
    <row r="5725" spans="1:13" s="169" customFormat="1" x14ac:dyDescent="0.4">
      <c r="A5725" s="161" t="s">
        <v>2011</v>
      </c>
      <c r="B5725" s="161"/>
      <c r="C5725" s="162" t="s">
        <v>4308</v>
      </c>
      <c r="D5725" s="163">
        <v>45889</v>
      </c>
      <c r="E5725" s="164">
        <v>45919</v>
      </c>
      <c r="F5725" s="165">
        <v>0.14000000000000001</v>
      </c>
      <c r="G5725" s="166" t="s">
        <v>2263</v>
      </c>
      <c r="H5725" s="161" t="s">
        <v>2009</v>
      </c>
      <c r="I5725" s="161" t="s">
        <v>6393</v>
      </c>
      <c r="J5725" s="161" t="s">
        <v>785</v>
      </c>
      <c r="K5725" s="167"/>
      <c r="L5725" s="168" t="s">
        <v>746</v>
      </c>
      <c r="M5725" s="168" t="s">
        <v>783</v>
      </c>
    </row>
    <row r="5726" spans="1:13" s="169" customFormat="1" x14ac:dyDescent="0.4">
      <c r="A5726" s="161" t="s">
        <v>2011</v>
      </c>
      <c r="B5726" s="161"/>
      <c r="C5726" s="162" t="s">
        <v>4308</v>
      </c>
      <c r="D5726" s="163">
        <v>45889</v>
      </c>
      <c r="E5726" s="164">
        <v>45919</v>
      </c>
      <c r="F5726" s="165">
        <v>1.84</v>
      </c>
      <c r="G5726" s="166" t="s">
        <v>2263</v>
      </c>
      <c r="H5726" s="161" t="s">
        <v>2009</v>
      </c>
      <c r="I5726" s="161" t="s">
        <v>6358</v>
      </c>
      <c r="J5726" s="161" t="s">
        <v>735</v>
      </c>
      <c r="K5726" s="167"/>
      <c r="L5726" s="168" t="s">
        <v>746</v>
      </c>
      <c r="M5726" s="168" t="s">
        <v>31</v>
      </c>
    </row>
    <row r="5727" spans="1:13" s="169" customFormat="1" x14ac:dyDescent="0.4">
      <c r="A5727" s="161" t="s">
        <v>2011</v>
      </c>
      <c r="B5727" s="161"/>
      <c r="C5727" s="162" t="s">
        <v>4308</v>
      </c>
      <c r="D5727" s="163">
        <v>45889</v>
      </c>
      <c r="E5727" s="164">
        <v>45919</v>
      </c>
      <c r="F5727" s="165">
        <v>3.4</v>
      </c>
      <c r="G5727" s="166" t="s">
        <v>2263</v>
      </c>
      <c r="H5727" s="161" t="s">
        <v>2009</v>
      </c>
      <c r="I5727" s="161" t="s">
        <v>6446</v>
      </c>
      <c r="J5727" s="161" t="s">
        <v>616</v>
      </c>
      <c r="K5727" s="167"/>
      <c r="L5727" s="168" t="s">
        <v>746</v>
      </c>
      <c r="M5727" s="168" t="s">
        <v>115</v>
      </c>
    </row>
    <row r="5728" spans="1:13" s="169" customFormat="1" x14ac:dyDescent="0.4">
      <c r="A5728" s="161" t="s">
        <v>2011</v>
      </c>
      <c r="B5728" s="161"/>
      <c r="C5728" s="162" t="s">
        <v>4308</v>
      </c>
      <c r="D5728" s="163">
        <v>45889</v>
      </c>
      <c r="E5728" s="164">
        <v>45919</v>
      </c>
      <c r="F5728" s="165">
        <v>1.27</v>
      </c>
      <c r="G5728" s="166" t="s">
        <v>2263</v>
      </c>
      <c r="H5728" s="161" t="s">
        <v>2009</v>
      </c>
      <c r="I5728" s="161" t="s">
        <v>6985</v>
      </c>
      <c r="J5728" s="161" t="s">
        <v>631</v>
      </c>
      <c r="K5728" s="167"/>
      <c r="L5728" s="168" t="s">
        <v>746</v>
      </c>
      <c r="M5728" s="168" t="s">
        <v>121</v>
      </c>
    </row>
    <row r="5729" spans="1:13" s="169" customFormat="1" x14ac:dyDescent="0.4">
      <c r="A5729" s="161" t="s">
        <v>2011</v>
      </c>
      <c r="B5729" s="161"/>
      <c r="C5729" s="162" t="s">
        <v>4308</v>
      </c>
      <c r="D5729" s="163">
        <v>45889</v>
      </c>
      <c r="E5729" s="164">
        <v>45919</v>
      </c>
      <c r="F5729" s="165">
        <v>0.14000000000000001</v>
      </c>
      <c r="G5729" s="166" t="s">
        <v>2263</v>
      </c>
      <c r="H5729" s="161" t="s">
        <v>2009</v>
      </c>
      <c r="I5729" s="161" t="s">
        <v>6985</v>
      </c>
      <c r="J5729" s="161" t="s">
        <v>631</v>
      </c>
      <c r="K5729" s="167"/>
      <c r="L5729" s="168" t="s">
        <v>746</v>
      </c>
      <c r="M5729" s="168" t="s">
        <v>121</v>
      </c>
    </row>
    <row r="5730" spans="1:13" s="169" customFormat="1" x14ac:dyDescent="0.4">
      <c r="A5730" s="161" t="s">
        <v>2011</v>
      </c>
      <c r="B5730" s="161"/>
      <c r="C5730" s="162" t="s">
        <v>4308</v>
      </c>
      <c r="D5730" s="163">
        <v>45889</v>
      </c>
      <c r="E5730" s="164">
        <v>45919</v>
      </c>
      <c r="F5730" s="165">
        <v>0.85</v>
      </c>
      <c r="G5730" s="166" t="s">
        <v>2263</v>
      </c>
      <c r="H5730" s="161" t="s">
        <v>2009</v>
      </c>
      <c r="I5730" s="161" t="s">
        <v>6434</v>
      </c>
      <c r="J5730" s="161" t="s">
        <v>630</v>
      </c>
      <c r="K5730" s="167"/>
      <c r="L5730" s="168" t="s">
        <v>746</v>
      </c>
      <c r="M5730" s="168" t="s">
        <v>119</v>
      </c>
    </row>
    <row r="5731" spans="1:13" s="169" customFormat="1" x14ac:dyDescent="0.4">
      <c r="A5731" s="161" t="s">
        <v>2011</v>
      </c>
      <c r="B5731" s="161"/>
      <c r="C5731" s="162" t="s">
        <v>4308</v>
      </c>
      <c r="D5731" s="163">
        <v>45889</v>
      </c>
      <c r="E5731" s="164">
        <v>45919</v>
      </c>
      <c r="F5731" s="165">
        <v>2.97</v>
      </c>
      <c r="G5731" s="166" t="s">
        <v>2263</v>
      </c>
      <c r="H5731" s="161" t="s">
        <v>2009</v>
      </c>
      <c r="I5731" s="161" t="s">
        <v>6406</v>
      </c>
      <c r="J5731" s="161" t="s">
        <v>595</v>
      </c>
      <c r="K5731" s="167"/>
      <c r="L5731" s="168" t="s">
        <v>746</v>
      </c>
      <c r="M5731" s="168" t="s">
        <v>387</v>
      </c>
    </row>
    <row r="5732" spans="1:13" s="169" customFormat="1" x14ac:dyDescent="0.4">
      <c r="A5732" s="161" t="s">
        <v>2011</v>
      </c>
      <c r="B5732" s="161"/>
      <c r="C5732" s="162" t="s">
        <v>4308</v>
      </c>
      <c r="D5732" s="163">
        <v>45889</v>
      </c>
      <c r="E5732" s="164">
        <v>45919</v>
      </c>
      <c r="F5732" s="165">
        <v>1.41</v>
      </c>
      <c r="G5732" s="166" t="s">
        <v>2263</v>
      </c>
      <c r="H5732" s="161" t="s">
        <v>2009</v>
      </c>
      <c r="I5732" s="161" t="s">
        <v>7023</v>
      </c>
      <c r="J5732" s="161" t="s">
        <v>686</v>
      </c>
      <c r="K5732" s="167"/>
      <c r="L5732" s="168" t="s">
        <v>746</v>
      </c>
      <c r="M5732" s="168" t="s">
        <v>437</v>
      </c>
    </row>
    <row r="5733" spans="1:13" s="169" customFormat="1" x14ac:dyDescent="0.4">
      <c r="A5733" s="161" t="s">
        <v>2011</v>
      </c>
      <c r="B5733" s="161"/>
      <c r="C5733" s="162" t="s">
        <v>4308</v>
      </c>
      <c r="D5733" s="163">
        <v>45889</v>
      </c>
      <c r="E5733" s="164">
        <v>45919</v>
      </c>
      <c r="F5733" s="165">
        <v>4.53</v>
      </c>
      <c r="G5733" s="166" t="s">
        <v>2263</v>
      </c>
      <c r="H5733" s="161" t="s">
        <v>2009</v>
      </c>
      <c r="I5733" s="161" t="s">
        <v>7096</v>
      </c>
      <c r="J5733" s="161" t="s">
        <v>608</v>
      </c>
      <c r="K5733" s="167"/>
      <c r="L5733" s="168" t="s">
        <v>746</v>
      </c>
      <c r="M5733" s="168" t="s">
        <v>431</v>
      </c>
    </row>
    <row r="5734" spans="1:13" s="169" customFormat="1" x14ac:dyDescent="0.4">
      <c r="A5734" s="161" t="s">
        <v>2011</v>
      </c>
      <c r="B5734" s="161"/>
      <c r="C5734" s="162" t="s">
        <v>4308</v>
      </c>
      <c r="D5734" s="163">
        <v>45889</v>
      </c>
      <c r="E5734" s="164">
        <v>45919</v>
      </c>
      <c r="F5734" s="165">
        <v>0.99</v>
      </c>
      <c r="G5734" s="166" t="s">
        <v>2263</v>
      </c>
      <c r="H5734" s="161" t="s">
        <v>2009</v>
      </c>
      <c r="I5734" s="161" t="s">
        <v>7074</v>
      </c>
      <c r="J5734" s="161" t="s">
        <v>640</v>
      </c>
      <c r="K5734" s="167"/>
      <c r="L5734" s="168" t="s">
        <v>746</v>
      </c>
      <c r="M5734" s="168" t="s">
        <v>427</v>
      </c>
    </row>
    <row r="5735" spans="1:13" s="169" customFormat="1" x14ac:dyDescent="0.4">
      <c r="A5735" s="161" t="s">
        <v>2011</v>
      </c>
      <c r="B5735" s="161"/>
      <c r="C5735" s="162" t="s">
        <v>4308</v>
      </c>
      <c r="D5735" s="163">
        <v>45889</v>
      </c>
      <c r="E5735" s="164">
        <v>45919</v>
      </c>
      <c r="F5735" s="165">
        <v>1.41</v>
      </c>
      <c r="G5735" s="166" t="s">
        <v>2263</v>
      </c>
      <c r="H5735" s="161" t="s">
        <v>2009</v>
      </c>
      <c r="I5735" s="161" t="s">
        <v>7089</v>
      </c>
      <c r="J5735" s="161" t="s">
        <v>629</v>
      </c>
      <c r="K5735" s="167"/>
      <c r="L5735" s="168" t="s">
        <v>746</v>
      </c>
      <c r="M5735" s="168" t="s">
        <v>425</v>
      </c>
    </row>
    <row r="5736" spans="1:13" s="169" customFormat="1" x14ac:dyDescent="0.4">
      <c r="A5736" s="161" t="s">
        <v>2011</v>
      </c>
      <c r="B5736" s="161"/>
      <c r="C5736" s="162" t="s">
        <v>4308</v>
      </c>
      <c r="D5736" s="163">
        <v>45889</v>
      </c>
      <c r="E5736" s="164">
        <v>45919</v>
      </c>
      <c r="F5736" s="165">
        <v>6.23</v>
      </c>
      <c r="G5736" s="166" t="s">
        <v>2263</v>
      </c>
      <c r="H5736" s="161" t="s">
        <v>2009</v>
      </c>
      <c r="I5736" s="161" t="s">
        <v>6387</v>
      </c>
      <c r="J5736" s="161" t="s">
        <v>575</v>
      </c>
      <c r="K5736" s="167"/>
      <c r="L5736" s="168" t="s">
        <v>746</v>
      </c>
      <c r="M5736" s="168" t="s">
        <v>99</v>
      </c>
    </row>
    <row r="5737" spans="1:13" s="169" customFormat="1" x14ac:dyDescent="0.4">
      <c r="A5737" s="161" t="s">
        <v>2011</v>
      </c>
      <c r="B5737" s="161"/>
      <c r="C5737" s="162" t="s">
        <v>4308</v>
      </c>
      <c r="D5737" s="163">
        <v>45889</v>
      </c>
      <c r="E5737" s="164">
        <v>45919</v>
      </c>
      <c r="F5737" s="165">
        <v>1.27</v>
      </c>
      <c r="G5737" s="166" t="s">
        <v>2263</v>
      </c>
      <c r="H5737" s="161" t="s">
        <v>2009</v>
      </c>
      <c r="I5737" s="161" t="s">
        <v>7030</v>
      </c>
      <c r="J5737" s="161" t="s">
        <v>779</v>
      </c>
      <c r="K5737" s="167"/>
      <c r="L5737" s="168" t="s">
        <v>746</v>
      </c>
      <c r="M5737" s="168" t="s">
        <v>359</v>
      </c>
    </row>
    <row r="5738" spans="1:13" s="169" customFormat="1" x14ac:dyDescent="0.4">
      <c r="A5738" s="161" t="s">
        <v>2011</v>
      </c>
      <c r="B5738" s="161"/>
      <c r="C5738" s="162" t="s">
        <v>4308</v>
      </c>
      <c r="D5738" s="163">
        <v>45889</v>
      </c>
      <c r="E5738" s="164">
        <v>45919</v>
      </c>
      <c r="F5738" s="165">
        <v>0.28000000000000003</v>
      </c>
      <c r="G5738" s="166" t="s">
        <v>2263</v>
      </c>
      <c r="H5738" s="161" t="s">
        <v>2009</v>
      </c>
      <c r="I5738" s="161" t="s">
        <v>6966</v>
      </c>
      <c r="J5738" s="161" t="s">
        <v>731</v>
      </c>
      <c r="K5738" s="167"/>
      <c r="L5738" s="168" t="s">
        <v>746</v>
      </c>
      <c r="M5738" s="168" t="s">
        <v>275</v>
      </c>
    </row>
    <row r="5739" spans="1:13" s="169" customFormat="1" x14ac:dyDescent="0.4">
      <c r="A5739" s="161" t="s">
        <v>2011</v>
      </c>
      <c r="B5739" s="161"/>
      <c r="C5739" s="162" t="s">
        <v>4308</v>
      </c>
      <c r="D5739" s="163">
        <v>45889</v>
      </c>
      <c r="E5739" s="164">
        <v>45919</v>
      </c>
      <c r="F5739" s="165">
        <v>0.14000000000000001</v>
      </c>
      <c r="G5739" s="166" t="s">
        <v>2263</v>
      </c>
      <c r="H5739" s="161" t="s">
        <v>2009</v>
      </c>
      <c r="I5739" s="161" t="s">
        <v>7033</v>
      </c>
      <c r="J5739" s="161" t="s">
        <v>528</v>
      </c>
      <c r="K5739" s="167"/>
      <c r="L5739" s="168" t="s">
        <v>746</v>
      </c>
      <c r="M5739" s="168" t="s">
        <v>447</v>
      </c>
    </row>
    <row r="5740" spans="1:13" s="169" customFormat="1" x14ac:dyDescent="0.4">
      <c r="A5740" s="161" t="s">
        <v>2011</v>
      </c>
      <c r="B5740" s="161"/>
      <c r="C5740" s="162" t="s">
        <v>4308</v>
      </c>
      <c r="D5740" s="163">
        <v>45889</v>
      </c>
      <c r="E5740" s="164">
        <v>45919</v>
      </c>
      <c r="F5740" s="165">
        <v>0.71</v>
      </c>
      <c r="G5740" s="166" t="s">
        <v>2263</v>
      </c>
      <c r="H5740" s="161" t="s">
        <v>2009</v>
      </c>
      <c r="I5740" s="161" t="s">
        <v>6965</v>
      </c>
      <c r="J5740" s="161" t="s">
        <v>766</v>
      </c>
      <c r="K5740" s="167"/>
      <c r="L5740" s="168" t="s">
        <v>746</v>
      </c>
      <c r="M5740" s="168" t="s">
        <v>5</v>
      </c>
    </row>
    <row r="5741" spans="1:13" s="169" customFormat="1" x14ac:dyDescent="0.4">
      <c r="A5741" s="161" t="s">
        <v>2011</v>
      </c>
      <c r="B5741" s="161"/>
      <c r="C5741" s="162" t="s">
        <v>4308</v>
      </c>
      <c r="D5741" s="163">
        <v>45889</v>
      </c>
      <c r="E5741" s="164">
        <v>45919</v>
      </c>
      <c r="F5741" s="165">
        <v>0.14000000000000001</v>
      </c>
      <c r="G5741" s="166" t="s">
        <v>2263</v>
      </c>
      <c r="H5741" s="161" t="s">
        <v>2009</v>
      </c>
      <c r="I5741" s="161" t="s">
        <v>6972</v>
      </c>
      <c r="J5741" s="161" t="s">
        <v>662</v>
      </c>
      <c r="K5741" s="167"/>
      <c r="L5741" s="168" t="s">
        <v>746</v>
      </c>
      <c r="M5741" s="168" t="s">
        <v>199</v>
      </c>
    </row>
    <row r="5742" spans="1:13" s="169" customFormat="1" x14ac:dyDescent="0.4">
      <c r="A5742" s="161" t="s">
        <v>2011</v>
      </c>
      <c r="B5742" s="161"/>
      <c r="C5742" s="162" t="s">
        <v>4308</v>
      </c>
      <c r="D5742" s="163">
        <v>45889</v>
      </c>
      <c r="E5742" s="164">
        <v>45919</v>
      </c>
      <c r="F5742" s="165">
        <v>0.14000000000000001</v>
      </c>
      <c r="G5742" s="166" t="s">
        <v>2263</v>
      </c>
      <c r="H5742" s="161" t="s">
        <v>2009</v>
      </c>
      <c r="I5742" s="161" t="s">
        <v>6973</v>
      </c>
      <c r="J5742" s="161" t="s">
        <v>730</v>
      </c>
      <c r="K5742" s="167"/>
      <c r="L5742" s="168" t="s">
        <v>746</v>
      </c>
      <c r="M5742" s="168" t="s">
        <v>273</v>
      </c>
    </row>
    <row r="5743" spans="1:13" s="169" customFormat="1" x14ac:dyDescent="0.4">
      <c r="A5743" s="161" t="s">
        <v>2011</v>
      </c>
      <c r="B5743" s="161"/>
      <c r="C5743" s="162" t="s">
        <v>4308</v>
      </c>
      <c r="D5743" s="163">
        <v>45889</v>
      </c>
      <c r="E5743" s="164">
        <v>45919</v>
      </c>
      <c r="F5743" s="165">
        <v>5.52</v>
      </c>
      <c r="G5743" s="166" t="s">
        <v>2263</v>
      </c>
      <c r="H5743" s="161" t="s">
        <v>2009</v>
      </c>
      <c r="I5743" s="161" t="s">
        <v>6366</v>
      </c>
      <c r="J5743" s="161" t="s">
        <v>580</v>
      </c>
      <c r="K5743" s="167"/>
      <c r="L5743" s="168" t="s">
        <v>746</v>
      </c>
      <c r="M5743" s="168" t="s">
        <v>195</v>
      </c>
    </row>
    <row r="5744" spans="1:13" s="169" customFormat="1" x14ac:dyDescent="0.4">
      <c r="A5744" s="161" t="s">
        <v>2011</v>
      </c>
      <c r="B5744" s="161"/>
      <c r="C5744" s="162" t="s">
        <v>4308</v>
      </c>
      <c r="D5744" s="163">
        <v>45889</v>
      </c>
      <c r="E5744" s="164">
        <v>45919</v>
      </c>
      <c r="F5744" s="165">
        <v>2.97</v>
      </c>
      <c r="G5744" s="166" t="s">
        <v>2263</v>
      </c>
      <c r="H5744" s="161" t="s">
        <v>2009</v>
      </c>
      <c r="I5744" s="161" t="s">
        <v>6384</v>
      </c>
      <c r="J5744" s="161" t="s">
        <v>618</v>
      </c>
      <c r="K5744" s="167"/>
      <c r="L5744" s="168" t="s">
        <v>746</v>
      </c>
      <c r="M5744" s="168" t="s">
        <v>45</v>
      </c>
    </row>
    <row r="5745" spans="1:13" s="169" customFormat="1" x14ac:dyDescent="0.4">
      <c r="A5745" s="161" t="s">
        <v>2011</v>
      </c>
      <c r="B5745" s="161"/>
      <c r="C5745" s="162" t="s">
        <v>4308</v>
      </c>
      <c r="D5745" s="163">
        <v>45889</v>
      </c>
      <c r="E5745" s="164">
        <v>45919</v>
      </c>
      <c r="F5745" s="165">
        <v>1.1299999999999999</v>
      </c>
      <c r="G5745" s="166" t="s">
        <v>2263</v>
      </c>
      <c r="H5745" s="161" t="s">
        <v>2009</v>
      </c>
      <c r="I5745" s="161" t="s">
        <v>6992</v>
      </c>
      <c r="J5745" s="161" t="s">
        <v>626</v>
      </c>
      <c r="K5745" s="167"/>
      <c r="L5745" s="168" t="s">
        <v>746</v>
      </c>
      <c r="M5745" s="168" t="s">
        <v>383</v>
      </c>
    </row>
    <row r="5746" spans="1:13" s="169" customFormat="1" x14ac:dyDescent="0.4">
      <c r="A5746" s="161" t="s">
        <v>2011</v>
      </c>
      <c r="B5746" s="161"/>
      <c r="C5746" s="162" t="s">
        <v>4308</v>
      </c>
      <c r="D5746" s="163">
        <v>45889</v>
      </c>
      <c r="E5746" s="164">
        <v>45919</v>
      </c>
      <c r="F5746" s="165">
        <v>3.68</v>
      </c>
      <c r="G5746" s="166" t="s">
        <v>2263</v>
      </c>
      <c r="H5746" s="161" t="s">
        <v>2009</v>
      </c>
      <c r="I5746" s="161" t="s">
        <v>6400</v>
      </c>
      <c r="J5746" s="161" t="s">
        <v>584</v>
      </c>
      <c r="K5746" s="167"/>
      <c r="L5746" s="168" t="s">
        <v>746</v>
      </c>
      <c r="M5746" s="168" t="s">
        <v>305</v>
      </c>
    </row>
    <row r="5747" spans="1:13" s="169" customFormat="1" x14ac:dyDescent="0.4">
      <c r="A5747" s="161" t="s">
        <v>2011</v>
      </c>
      <c r="B5747" s="161"/>
      <c r="C5747" s="162" t="s">
        <v>4308</v>
      </c>
      <c r="D5747" s="163">
        <v>45889</v>
      </c>
      <c r="E5747" s="164">
        <v>45919</v>
      </c>
      <c r="F5747" s="165">
        <v>10.33</v>
      </c>
      <c r="G5747" s="166" t="s">
        <v>2263</v>
      </c>
      <c r="H5747" s="161" t="s">
        <v>2009</v>
      </c>
      <c r="I5747" s="161" t="s">
        <v>6390</v>
      </c>
      <c r="J5747" s="161" t="s">
        <v>545</v>
      </c>
      <c r="K5747" s="167"/>
      <c r="L5747" s="168" t="s">
        <v>746</v>
      </c>
      <c r="M5747" s="168" t="s">
        <v>786</v>
      </c>
    </row>
    <row r="5748" spans="1:13" s="169" customFormat="1" x14ac:dyDescent="0.4">
      <c r="A5748" s="161" t="s">
        <v>2011</v>
      </c>
      <c r="B5748" s="161"/>
      <c r="C5748" s="162" t="s">
        <v>4308</v>
      </c>
      <c r="D5748" s="163">
        <v>45889</v>
      </c>
      <c r="E5748" s="164">
        <v>45919</v>
      </c>
      <c r="F5748" s="165">
        <v>1.41</v>
      </c>
      <c r="G5748" s="166" t="s">
        <v>2263</v>
      </c>
      <c r="H5748" s="161" t="s">
        <v>2009</v>
      </c>
      <c r="I5748" s="161" t="s">
        <v>6958</v>
      </c>
      <c r="J5748" s="161" t="s">
        <v>700</v>
      </c>
      <c r="K5748" s="167"/>
      <c r="L5748" s="168" t="s">
        <v>746</v>
      </c>
      <c r="M5748" s="168" t="s">
        <v>341</v>
      </c>
    </row>
    <row r="5749" spans="1:13" s="169" customFormat="1" x14ac:dyDescent="0.4">
      <c r="A5749" s="161" t="s">
        <v>2011</v>
      </c>
      <c r="B5749" s="161"/>
      <c r="C5749" s="162" t="s">
        <v>4308</v>
      </c>
      <c r="D5749" s="163">
        <v>45889</v>
      </c>
      <c r="E5749" s="164">
        <v>45919</v>
      </c>
      <c r="F5749" s="165">
        <v>1.1299999999999999</v>
      </c>
      <c r="G5749" s="166" t="s">
        <v>2263</v>
      </c>
      <c r="H5749" s="161" t="s">
        <v>2009</v>
      </c>
      <c r="I5749" s="161" t="s">
        <v>7092</v>
      </c>
      <c r="J5749" s="161" t="s">
        <v>627</v>
      </c>
      <c r="K5749" s="167"/>
      <c r="L5749" s="168" t="s">
        <v>746</v>
      </c>
      <c r="M5749" s="168" t="s">
        <v>355</v>
      </c>
    </row>
    <row r="5750" spans="1:13" s="169" customFormat="1" x14ac:dyDescent="0.4">
      <c r="A5750" s="161" t="s">
        <v>2011</v>
      </c>
      <c r="B5750" s="161"/>
      <c r="C5750" s="162" t="s">
        <v>4308</v>
      </c>
      <c r="D5750" s="163">
        <v>45889</v>
      </c>
      <c r="E5750" s="164">
        <v>45919</v>
      </c>
      <c r="F5750" s="165">
        <v>1.1299999999999999</v>
      </c>
      <c r="G5750" s="166" t="s">
        <v>2263</v>
      </c>
      <c r="H5750" s="161" t="s">
        <v>2009</v>
      </c>
      <c r="I5750" s="161" t="s">
        <v>6999</v>
      </c>
      <c r="J5750" s="161" t="s">
        <v>557</v>
      </c>
      <c r="K5750" s="167"/>
      <c r="L5750" s="168" t="s">
        <v>746</v>
      </c>
      <c r="M5750" s="168" t="s">
        <v>399</v>
      </c>
    </row>
    <row r="5751" spans="1:13" s="169" customFormat="1" x14ac:dyDescent="0.4">
      <c r="A5751" s="161" t="s">
        <v>2011</v>
      </c>
      <c r="B5751" s="161"/>
      <c r="C5751" s="162" t="s">
        <v>4308</v>
      </c>
      <c r="D5751" s="163">
        <v>45889</v>
      </c>
      <c r="E5751" s="164">
        <v>45919</v>
      </c>
      <c r="F5751" s="165">
        <v>1.41</v>
      </c>
      <c r="G5751" s="166" t="s">
        <v>2263</v>
      </c>
      <c r="H5751" s="161" t="s">
        <v>2009</v>
      </c>
      <c r="I5751" s="161" t="s">
        <v>7063</v>
      </c>
      <c r="J5751" s="161" t="s">
        <v>710</v>
      </c>
      <c r="K5751" s="167"/>
      <c r="L5751" s="168" t="s">
        <v>746</v>
      </c>
      <c r="M5751" s="168" t="s">
        <v>283</v>
      </c>
    </row>
    <row r="5752" spans="1:13" s="169" customFormat="1" x14ac:dyDescent="0.4">
      <c r="A5752" s="161" t="s">
        <v>2011</v>
      </c>
      <c r="B5752" s="161"/>
      <c r="C5752" s="162" t="s">
        <v>4308</v>
      </c>
      <c r="D5752" s="163">
        <v>45889</v>
      </c>
      <c r="E5752" s="164">
        <v>45919</v>
      </c>
      <c r="F5752" s="165">
        <v>1.27</v>
      </c>
      <c r="G5752" s="166" t="s">
        <v>2263</v>
      </c>
      <c r="H5752" s="161" t="s">
        <v>2009</v>
      </c>
      <c r="I5752" s="161" t="s">
        <v>7048</v>
      </c>
      <c r="J5752" s="161" t="s">
        <v>681</v>
      </c>
      <c r="K5752" s="167"/>
      <c r="L5752" s="168" t="s">
        <v>746</v>
      </c>
      <c r="M5752" s="168" t="s">
        <v>333</v>
      </c>
    </row>
    <row r="5753" spans="1:13" s="169" customFormat="1" x14ac:dyDescent="0.4">
      <c r="A5753" s="161" t="s">
        <v>2011</v>
      </c>
      <c r="B5753" s="161"/>
      <c r="C5753" s="162" t="s">
        <v>4308</v>
      </c>
      <c r="D5753" s="163">
        <v>45889</v>
      </c>
      <c r="E5753" s="164">
        <v>45919</v>
      </c>
      <c r="F5753" s="165">
        <v>0.85</v>
      </c>
      <c r="G5753" s="166" t="s">
        <v>2263</v>
      </c>
      <c r="H5753" s="161" t="s">
        <v>2009</v>
      </c>
      <c r="I5753" s="161" t="s">
        <v>7065</v>
      </c>
      <c r="J5753" s="161" t="s">
        <v>689</v>
      </c>
      <c r="K5753" s="167"/>
      <c r="L5753" s="168" t="s">
        <v>746</v>
      </c>
      <c r="M5753" s="168" t="s">
        <v>335</v>
      </c>
    </row>
    <row r="5754" spans="1:13" s="169" customFormat="1" x14ac:dyDescent="0.4">
      <c r="A5754" s="161" t="s">
        <v>2011</v>
      </c>
      <c r="B5754" s="161"/>
      <c r="C5754" s="162" t="s">
        <v>4308</v>
      </c>
      <c r="D5754" s="163">
        <v>45889</v>
      </c>
      <c r="E5754" s="164">
        <v>45919</v>
      </c>
      <c r="F5754" s="165">
        <v>1.1299999999999999</v>
      </c>
      <c r="G5754" s="166" t="s">
        <v>2263</v>
      </c>
      <c r="H5754" s="161" t="s">
        <v>2009</v>
      </c>
      <c r="I5754" s="161" t="s">
        <v>7050</v>
      </c>
      <c r="J5754" s="161" t="s">
        <v>724</v>
      </c>
      <c r="K5754" s="167"/>
      <c r="L5754" s="168" t="s">
        <v>746</v>
      </c>
      <c r="M5754" s="168" t="s">
        <v>457</v>
      </c>
    </row>
    <row r="5755" spans="1:13" s="169" customFormat="1" x14ac:dyDescent="0.4">
      <c r="A5755" s="161" t="s">
        <v>2011</v>
      </c>
      <c r="B5755" s="161"/>
      <c r="C5755" s="162" t="s">
        <v>4308</v>
      </c>
      <c r="D5755" s="163">
        <v>45889</v>
      </c>
      <c r="E5755" s="164">
        <v>45919</v>
      </c>
      <c r="F5755" s="165">
        <v>0.42</v>
      </c>
      <c r="G5755" s="166" t="s">
        <v>2263</v>
      </c>
      <c r="H5755" s="161" t="s">
        <v>2009</v>
      </c>
      <c r="I5755" s="161" t="s">
        <v>6358</v>
      </c>
      <c r="J5755" s="161" t="s">
        <v>735</v>
      </c>
      <c r="K5755" s="167"/>
      <c r="L5755" s="168" t="s">
        <v>746</v>
      </c>
      <c r="M5755" s="168" t="s">
        <v>31</v>
      </c>
    </row>
    <row r="5756" spans="1:13" s="169" customFormat="1" x14ac:dyDescent="0.4">
      <c r="A5756" s="161" t="s">
        <v>2011</v>
      </c>
      <c r="B5756" s="161"/>
      <c r="C5756" s="162" t="s">
        <v>4308</v>
      </c>
      <c r="D5756" s="163">
        <v>45889</v>
      </c>
      <c r="E5756" s="164">
        <v>45919</v>
      </c>
      <c r="F5756" s="165">
        <v>1.1299999999999999</v>
      </c>
      <c r="G5756" s="166" t="s">
        <v>2263</v>
      </c>
      <c r="H5756" s="161" t="s">
        <v>2009</v>
      </c>
      <c r="I5756" s="161" t="s">
        <v>7054</v>
      </c>
      <c r="J5756" s="161" t="s">
        <v>530</v>
      </c>
      <c r="K5756" s="167"/>
      <c r="L5756" s="168" t="s">
        <v>746</v>
      </c>
      <c r="M5756" s="168" t="s">
        <v>137</v>
      </c>
    </row>
    <row r="5757" spans="1:13" s="169" customFormat="1" x14ac:dyDescent="0.4">
      <c r="A5757" s="161" t="s">
        <v>2011</v>
      </c>
      <c r="B5757" s="161"/>
      <c r="C5757" s="162" t="s">
        <v>4308</v>
      </c>
      <c r="D5757" s="163">
        <v>45889</v>
      </c>
      <c r="E5757" s="164">
        <v>45919</v>
      </c>
      <c r="F5757" s="165">
        <v>0.56999999999999995</v>
      </c>
      <c r="G5757" s="166" t="s">
        <v>2263</v>
      </c>
      <c r="H5757" s="161" t="s">
        <v>2009</v>
      </c>
      <c r="I5757" s="161" t="s">
        <v>7055</v>
      </c>
      <c r="J5757" s="161" t="s">
        <v>687</v>
      </c>
      <c r="K5757" s="167"/>
      <c r="L5757" s="168" t="s">
        <v>746</v>
      </c>
      <c r="M5757" s="168" t="s">
        <v>149</v>
      </c>
    </row>
    <row r="5758" spans="1:13" s="169" customFormat="1" x14ac:dyDescent="0.4">
      <c r="A5758" s="161" t="s">
        <v>2011</v>
      </c>
      <c r="B5758" s="161"/>
      <c r="C5758" s="162" t="s">
        <v>4308</v>
      </c>
      <c r="D5758" s="163">
        <v>45889</v>
      </c>
      <c r="E5758" s="164">
        <v>45919</v>
      </c>
      <c r="F5758" s="165">
        <v>0.85</v>
      </c>
      <c r="G5758" s="166" t="s">
        <v>2263</v>
      </c>
      <c r="H5758" s="161" t="s">
        <v>2009</v>
      </c>
      <c r="I5758" s="161" t="s">
        <v>6955</v>
      </c>
      <c r="J5758" s="161" t="s">
        <v>721</v>
      </c>
      <c r="K5758" s="167"/>
      <c r="L5758" s="168" t="s">
        <v>746</v>
      </c>
      <c r="M5758" s="168" t="s">
        <v>93</v>
      </c>
    </row>
    <row r="5759" spans="1:13" s="169" customFormat="1" x14ac:dyDescent="0.4">
      <c r="A5759" s="161" t="s">
        <v>2011</v>
      </c>
      <c r="B5759" s="161"/>
      <c r="C5759" s="162" t="s">
        <v>4308</v>
      </c>
      <c r="D5759" s="163">
        <v>45889</v>
      </c>
      <c r="E5759" s="164">
        <v>45919</v>
      </c>
      <c r="F5759" s="165">
        <v>0.28000000000000003</v>
      </c>
      <c r="G5759" s="166" t="s">
        <v>2263</v>
      </c>
      <c r="H5759" s="161" t="s">
        <v>2009</v>
      </c>
      <c r="I5759" s="161" t="s">
        <v>6446</v>
      </c>
      <c r="J5759" s="161" t="s">
        <v>616</v>
      </c>
      <c r="K5759" s="167"/>
      <c r="L5759" s="168" t="s">
        <v>746</v>
      </c>
      <c r="M5759" s="168" t="s">
        <v>115</v>
      </c>
    </row>
    <row r="5760" spans="1:13" s="169" customFormat="1" x14ac:dyDescent="0.4">
      <c r="A5760" s="161" t="s">
        <v>2011</v>
      </c>
      <c r="B5760" s="161"/>
      <c r="C5760" s="162" t="s">
        <v>4308</v>
      </c>
      <c r="D5760" s="163">
        <v>45889</v>
      </c>
      <c r="E5760" s="164">
        <v>45919</v>
      </c>
      <c r="F5760" s="165">
        <v>0.28000000000000003</v>
      </c>
      <c r="G5760" s="166" t="s">
        <v>2263</v>
      </c>
      <c r="H5760" s="161" t="s">
        <v>2009</v>
      </c>
      <c r="I5760" s="161" t="s">
        <v>6984</v>
      </c>
      <c r="J5760" s="161" t="s">
        <v>539</v>
      </c>
      <c r="K5760" s="167"/>
      <c r="L5760" s="168" t="s">
        <v>746</v>
      </c>
      <c r="M5760" s="168" t="s">
        <v>143</v>
      </c>
    </row>
    <row r="5761" spans="1:13" s="169" customFormat="1" x14ac:dyDescent="0.4">
      <c r="A5761" s="161" t="s">
        <v>2011</v>
      </c>
      <c r="B5761" s="161"/>
      <c r="C5761" s="162" t="s">
        <v>4308</v>
      </c>
      <c r="D5761" s="163">
        <v>45889</v>
      </c>
      <c r="E5761" s="164">
        <v>45919</v>
      </c>
      <c r="F5761" s="165">
        <v>0.28000000000000003</v>
      </c>
      <c r="G5761" s="166" t="s">
        <v>2263</v>
      </c>
      <c r="H5761" s="161" t="s">
        <v>2009</v>
      </c>
      <c r="I5761" s="161" t="s">
        <v>6393</v>
      </c>
      <c r="J5761" s="161" t="s">
        <v>785</v>
      </c>
      <c r="K5761" s="167"/>
      <c r="L5761" s="168" t="s">
        <v>746</v>
      </c>
      <c r="M5761" s="168" t="s">
        <v>783</v>
      </c>
    </row>
    <row r="5762" spans="1:13" s="169" customFormat="1" x14ac:dyDescent="0.4">
      <c r="A5762" s="161" t="s">
        <v>2011</v>
      </c>
      <c r="B5762" s="161"/>
      <c r="C5762" s="162" t="s">
        <v>4308</v>
      </c>
      <c r="D5762" s="163">
        <v>45889</v>
      </c>
      <c r="E5762" s="164">
        <v>45919</v>
      </c>
      <c r="F5762" s="165">
        <v>5.8</v>
      </c>
      <c r="G5762" s="166" t="s">
        <v>2263</v>
      </c>
      <c r="H5762" s="161" t="s">
        <v>2009</v>
      </c>
      <c r="I5762" s="161" t="s">
        <v>6447</v>
      </c>
      <c r="J5762" s="161" t="s">
        <v>592</v>
      </c>
      <c r="K5762" s="167"/>
      <c r="L5762" s="168" t="s">
        <v>746</v>
      </c>
      <c r="M5762" s="168" t="s">
        <v>107</v>
      </c>
    </row>
    <row r="5763" spans="1:13" s="169" customFormat="1" x14ac:dyDescent="0.4">
      <c r="A5763" s="161" t="s">
        <v>2011</v>
      </c>
      <c r="B5763" s="161"/>
      <c r="C5763" s="162" t="s">
        <v>4308</v>
      </c>
      <c r="D5763" s="163">
        <v>45889</v>
      </c>
      <c r="E5763" s="164">
        <v>45919</v>
      </c>
      <c r="F5763" s="165">
        <v>1.84</v>
      </c>
      <c r="G5763" s="166" t="s">
        <v>2263</v>
      </c>
      <c r="H5763" s="161" t="s">
        <v>2009</v>
      </c>
      <c r="I5763" s="161" t="s">
        <v>6417</v>
      </c>
      <c r="J5763" s="161" t="s">
        <v>4329</v>
      </c>
      <c r="K5763" s="167"/>
      <c r="L5763" s="168" t="s">
        <v>746</v>
      </c>
      <c r="M5763" s="168" t="s">
        <v>1900</v>
      </c>
    </row>
    <row r="5764" spans="1:13" s="169" customFormat="1" x14ac:dyDescent="0.4">
      <c r="A5764" s="161" t="s">
        <v>2011</v>
      </c>
      <c r="B5764" s="161"/>
      <c r="C5764" s="162" t="s">
        <v>4308</v>
      </c>
      <c r="D5764" s="163">
        <v>45889</v>
      </c>
      <c r="E5764" s="164">
        <v>45919</v>
      </c>
      <c r="F5764" s="165">
        <v>10.47</v>
      </c>
      <c r="G5764" s="166" t="s">
        <v>2263</v>
      </c>
      <c r="H5764" s="161" t="s">
        <v>2009</v>
      </c>
      <c r="I5764" s="161" t="s">
        <v>6402</v>
      </c>
      <c r="J5764" s="161" t="s">
        <v>594</v>
      </c>
      <c r="K5764" s="167"/>
      <c r="L5764" s="168" t="s">
        <v>746</v>
      </c>
      <c r="M5764" s="168" t="s">
        <v>163</v>
      </c>
    </row>
    <row r="5765" spans="1:13" s="169" customFormat="1" x14ac:dyDescent="0.4">
      <c r="A5765" s="161" t="s">
        <v>2011</v>
      </c>
      <c r="B5765" s="161"/>
      <c r="C5765" s="162" t="s">
        <v>4308</v>
      </c>
      <c r="D5765" s="163">
        <v>45889</v>
      </c>
      <c r="E5765" s="164">
        <v>45919</v>
      </c>
      <c r="F5765" s="165">
        <v>12.03</v>
      </c>
      <c r="G5765" s="166" t="s">
        <v>2263</v>
      </c>
      <c r="H5765" s="161" t="s">
        <v>2009</v>
      </c>
      <c r="I5765" s="161" t="s">
        <v>6448</v>
      </c>
      <c r="J5765" s="161" t="s">
        <v>604</v>
      </c>
      <c r="K5765" s="167"/>
      <c r="L5765" s="168" t="s">
        <v>746</v>
      </c>
      <c r="M5765" s="168" t="s">
        <v>173</v>
      </c>
    </row>
    <row r="5766" spans="1:13" s="169" customFormat="1" x14ac:dyDescent="0.4">
      <c r="A5766" s="161" t="s">
        <v>2011</v>
      </c>
      <c r="B5766" s="161"/>
      <c r="C5766" s="162" t="s">
        <v>4308</v>
      </c>
      <c r="D5766" s="163">
        <v>45889</v>
      </c>
      <c r="E5766" s="164">
        <v>45919</v>
      </c>
      <c r="F5766" s="165">
        <v>6.51</v>
      </c>
      <c r="G5766" s="166" t="s">
        <v>2263</v>
      </c>
      <c r="H5766" s="161" t="s">
        <v>2009</v>
      </c>
      <c r="I5766" s="161" t="s">
        <v>6382</v>
      </c>
      <c r="J5766" s="161" t="s">
        <v>579</v>
      </c>
      <c r="K5766" s="167"/>
      <c r="L5766" s="168" t="s">
        <v>746</v>
      </c>
      <c r="M5766" s="168" t="s">
        <v>175</v>
      </c>
    </row>
    <row r="5767" spans="1:13" s="169" customFormat="1" x14ac:dyDescent="0.4">
      <c r="A5767" s="161" t="s">
        <v>2011</v>
      </c>
      <c r="B5767" s="161"/>
      <c r="C5767" s="162" t="s">
        <v>4308</v>
      </c>
      <c r="D5767" s="163">
        <v>45889</v>
      </c>
      <c r="E5767" s="164">
        <v>45919</v>
      </c>
      <c r="F5767" s="165">
        <v>1.1299999999999999</v>
      </c>
      <c r="G5767" s="166" t="s">
        <v>2263</v>
      </c>
      <c r="H5767" s="161" t="s">
        <v>2009</v>
      </c>
      <c r="I5767" s="161" t="s">
        <v>6966</v>
      </c>
      <c r="J5767" s="161" t="s">
        <v>731</v>
      </c>
      <c r="K5767" s="167"/>
      <c r="L5767" s="168" t="s">
        <v>746</v>
      </c>
      <c r="M5767" s="168" t="s">
        <v>275</v>
      </c>
    </row>
    <row r="5768" spans="1:13" s="169" customFormat="1" x14ac:dyDescent="0.4">
      <c r="A5768" s="161" t="s">
        <v>2011</v>
      </c>
      <c r="B5768" s="161"/>
      <c r="C5768" s="162" t="s">
        <v>4308</v>
      </c>
      <c r="D5768" s="163">
        <v>45889</v>
      </c>
      <c r="E5768" s="164">
        <v>45919</v>
      </c>
      <c r="F5768" s="165">
        <v>1.41</v>
      </c>
      <c r="G5768" s="166" t="s">
        <v>2263</v>
      </c>
      <c r="H5768" s="161" t="s">
        <v>2009</v>
      </c>
      <c r="I5768" s="161" t="s">
        <v>6967</v>
      </c>
      <c r="J5768" s="161" t="s">
        <v>526</v>
      </c>
      <c r="K5768" s="167"/>
      <c r="L5768" s="168" t="s">
        <v>746</v>
      </c>
      <c r="M5768" s="168" t="s">
        <v>207</v>
      </c>
    </row>
    <row r="5769" spans="1:13" s="169" customFormat="1" x14ac:dyDescent="0.4">
      <c r="A5769" s="161" t="s">
        <v>2011</v>
      </c>
      <c r="B5769" s="161"/>
      <c r="C5769" s="162" t="s">
        <v>4308</v>
      </c>
      <c r="D5769" s="163">
        <v>45889</v>
      </c>
      <c r="E5769" s="164">
        <v>45919</v>
      </c>
      <c r="F5769" s="165">
        <v>1.1299999999999999</v>
      </c>
      <c r="G5769" s="166" t="s">
        <v>2263</v>
      </c>
      <c r="H5769" s="161" t="s">
        <v>2009</v>
      </c>
      <c r="I5769" s="161" t="s">
        <v>6968</v>
      </c>
      <c r="J5769" s="161" t="s">
        <v>660</v>
      </c>
      <c r="K5769" s="167"/>
      <c r="L5769" s="168" t="s">
        <v>746</v>
      </c>
      <c r="M5769" s="168" t="s">
        <v>259</v>
      </c>
    </row>
    <row r="5770" spans="1:13" s="169" customFormat="1" x14ac:dyDescent="0.4">
      <c r="A5770" s="161" t="s">
        <v>2011</v>
      </c>
      <c r="B5770" s="161"/>
      <c r="C5770" s="162" t="s">
        <v>4308</v>
      </c>
      <c r="D5770" s="163">
        <v>45889</v>
      </c>
      <c r="E5770" s="164">
        <v>45919</v>
      </c>
      <c r="F5770" s="165">
        <v>0.14000000000000001</v>
      </c>
      <c r="G5770" s="166" t="s">
        <v>2263</v>
      </c>
      <c r="H5770" s="161" t="s">
        <v>2009</v>
      </c>
      <c r="I5770" s="161" t="s">
        <v>7009</v>
      </c>
      <c r="J5770" s="161" t="s">
        <v>676</v>
      </c>
      <c r="K5770" s="167"/>
      <c r="L5770" s="168" t="s">
        <v>746</v>
      </c>
      <c r="M5770" s="168" t="s">
        <v>419</v>
      </c>
    </row>
    <row r="5771" spans="1:13" s="169" customFormat="1" x14ac:dyDescent="0.4">
      <c r="A5771" s="161" t="s">
        <v>2011</v>
      </c>
      <c r="B5771" s="161"/>
      <c r="C5771" s="162" t="s">
        <v>4308</v>
      </c>
      <c r="D5771" s="163">
        <v>45889</v>
      </c>
      <c r="E5771" s="164">
        <v>45919</v>
      </c>
      <c r="F5771" s="165">
        <v>0.14000000000000001</v>
      </c>
      <c r="G5771" s="166" t="s">
        <v>2263</v>
      </c>
      <c r="H5771" s="161" t="s">
        <v>2009</v>
      </c>
      <c r="I5771" s="161" t="s">
        <v>7013</v>
      </c>
      <c r="J5771" s="161" t="s">
        <v>624</v>
      </c>
      <c r="K5771" s="167"/>
      <c r="L5771" s="168" t="s">
        <v>746</v>
      </c>
      <c r="M5771" s="168" t="s">
        <v>257</v>
      </c>
    </row>
    <row r="5772" spans="1:13" s="169" customFormat="1" x14ac:dyDescent="0.4">
      <c r="A5772" s="161" t="s">
        <v>2011</v>
      </c>
      <c r="B5772" s="161"/>
      <c r="C5772" s="162" t="s">
        <v>4308</v>
      </c>
      <c r="D5772" s="163">
        <v>45889</v>
      </c>
      <c r="E5772" s="164">
        <v>45919</v>
      </c>
      <c r="F5772" s="165">
        <v>10.89</v>
      </c>
      <c r="G5772" s="166" t="s">
        <v>2263</v>
      </c>
      <c r="H5772" s="161" t="s">
        <v>2009</v>
      </c>
      <c r="I5772" s="161" t="s">
        <v>6408</v>
      </c>
      <c r="J5772" s="161" t="s">
        <v>554</v>
      </c>
      <c r="K5772" s="167"/>
      <c r="L5772" s="168" t="s">
        <v>746</v>
      </c>
      <c r="M5772" s="168" t="s">
        <v>291</v>
      </c>
    </row>
    <row r="5773" spans="1:13" s="169" customFormat="1" x14ac:dyDescent="0.4">
      <c r="A5773" s="161" t="s">
        <v>2011</v>
      </c>
      <c r="B5773" s="161"/>
      <c r="C5773" s="162" t="s">
        <v>4308</v>
      </c>
      <c r="D5773" s="163">
        <v>45889</v>
      </c>
      <c r="E5773" s="164">
        <v>45919</v>
      </c>
      <c r="F5773" s="165">
        <v>6.37</v>
      </c>
      <c r="G5773" s="166" t="s">
        <v>2263</v>
      </c>
      <c r="H5773" s="161" t="s">
        <v>2009</v>
      </c>
      <c r="I5773" s="161" t="s">
        <v>6392</v>
      </c>
      <c r="J5773" s="161" t="s">
        <v>583</v>
      </c>
      <c r="K5773" s="167"/>
      <c r="L5773" s="168" t="s">
        <v>746</v>
      </c>
      <c r="M5773" s="168" t="s">
        <v>27</v>
      </c>
    </row>
    <row r="5774" spans="1:13" s="169" customFormat="1" x14ac:dyDescent="0.4">
      <c r="A5774" s="161" t="s">
        <v>2011</v>
      </c>
      <c r="B5774" s="161"/>
      <c r="C5774" s="162" t="s">
        <v>4308</v>
      </c>
      <c r="D5774" s="163">
        <v>45889</v>
      </c>
      <c r="E5774" s="164">
        <v>45919</v>
      </c>
      <c r="F5774" s="165">
        <v>1.1299999999999999</v>
      </c>
      <c r="G5774" s="166" t="s">
        <v>2263</v>
      </c>
      <c r="H5774" s="161" t="s">
        <v>2009</v>
      </c>
      <c r="I5774" s="161" t="s">
        <v>7024</v>
      </c>
      <c r="J5774" s="161" t="s">
        <v>641</v>
      </c>
      <c r="K5774" s="167"/>
      <c r="L5774" s="168" t="s">
        <v>746</v>
      </c>
      <c r="M5774" s="168" t="s">
        <v>327</v>
      </c>
    </row>
    <row r="5775" spans="1:13" s="169" customFormat="1" x14ac:dyDescent="0.4">
      <c r="A5775" s="161" t="s">
        <v>2011</v>
      </c>
      <c r="B5775" s="161"/>
      <c r="C5775" s="162" t="s">
        <v>4308</v>
      </c>
      <c r="D5775" s="163">
        <v>45889</v>
      </c>
      <c r="E5775" s="164">
        <v>45919</v>
      </c>
      <c r="F5775" s="165">
        <v>4.24</v>
      </c>
      <c r="G5775" s="166" t="s">
        <v>2263</v>
      </c>
      <c r="H5775" s="161" t="s">
        <v>2009</v>
      </c>
      <c r="I5775" s="161" t="s">
        <v>6409</v>
      </c>
      <c r="J5775" s="161" t="s">
        <v>599</v>
      </c>
      <c r="K5775" s="167"/>
      <c r="L5775" s="168" t="s">
        <v>746</v>
      </c>
      <c r="M5775" s="168" t="s">
        <v>401</v>
      </c>
    </row>
    <row r="5776" spans="1:13" s="169" customFormat="1" x14ac:dyDescent="0.4">
      <c r="A5776" s="161" t="s">
        <v>2011</v>
      </c>
      <c r="B5776" s="161"/>
      <c r="C5776" s="162" t="s">
        <v>4308</v>
      </c>
      <c r="D5776" s="163">
        <v>45889</v>
      </c>
      <c r="E5776" s="164">
        <v>45919</v>
      </c>
      <c r="F5776" s="165">
        <v>1.1299999999999999</v>
      </c>
      <c r="G5776" s="166" t="s">
        <v>2263</v>
      </c>
      <c r="H5776" s="161" t="s">
        <v>2009</v>
      </c>
      <c r="I5776" s="161" t="s">
        <v>7097</v>
      </c>
      <c r="J5776" s="161" t="s">
        <v>669</v>
      </c>
      <c r="K5776" s="167"/>
      <c r="L5776" s="168" t="s">
        <v>746</v>
      </c>
      <c r="M5776" s="168" t="s">
        <v>277</v>
      </c>
    </row>
    <row r="5777" spans="1:13" s="169" customFormat="1" x14ac:dyDescent="0.4">
      <c r="A5777" s="161" t="s">
        <v>2011</v>
      </c>
      <c r="B5777" s="161"/>
      <c r="C5777" s="162" t="s">
        <v>4308</v>
      </c>
      <c r="D5777" s="163">
        <v>45889</v>
      </c>
      <c r="E5777" s="164">
        <v>45919</v>
      </c>
      <c r="F5777" s="165">
        <v>0.85</v>
      </c>
      <c r="G5777" s="166" t="s">
        <v>2263</v>
      </c>
      <c r="H5777" s="161" t="s">
        <v>2009</v>
      </c>
      <c r="I5777" s="161" t="s">
        <v>7001</v>
      </c>
      <c r="J5777" s="161" t="s">
        <v>673</v>
      </c>
      <c r="K5777" s="167"/>
      <c r="L5777" s="168" t="s">
        <v>746</v>
      </c>
      <c r="M5777" s="168" t="s">
        <v>65</v>
      </c>
    </row>
    <row r="5778" spans="1:13" s="169" customFormat="1" x14ac:dyDescent="0.4">
      <c r="A5778" s="161" t="s">
        <v>2011</v>
      </c>
      <c r="B5778" s="161"/>
      <c r="C5778" s="162" t="s">
        <v>4308</v>
      </c>
      <c r="D5778" s="163">
        <v>45889</v>
      </c>
      <c r="E5778" s="164">
        <v>45919</v>
      </c>
      <c r="F5778" s="165">
        <v>4.3899999999999997</v>
      </c>
      <c r="G5778" s="166" t="s">
        <v>2263</v>
      </c>
      <c r="H5778" s="161" t="s">
        <v>2009</v>
      </c>
      <c r="I5778" s="161" t="s">
        <v>7002</v>
      </c>
      <c r="J5778" s="161" t="s">
        <v>585</v>
      </c>
      <c r="K5778" s="167"/>
      <c r="L5778" s="168" t="s">
        <v>746</v>
      </c>
      <c r="M5778" s="168" t="s">
        <v>101</v>
      </c>
    </row>
    <row r="5779" spans="1:13" s="169" customFormat="1" x14ac:dyDescent="0.4">
      <c r="A5779" s="161" t="s">
        <v>2011</v>
      </c>
      <c r="B5779" s="161"/>
      <c r="C5779" s="162" t="s">
        <v>4308</v>
      </c>
      <c r="D5779" s="163">
        <v>45889</v>
      </c>
      <c r="E5779" s="164">
        <v>45919</v>
      </c>
      <c r="F5779" s="165">
        <v>0.42</v>
      </c>
      <c r="G5779" s="166" t="s">
        <v>2263</v>
      </c>
      <c r="H5779" s="161" t="s">
        <v>2009</v>
      </c>
      <c r="I5779" s="161" t="s">
        <v>7051</v>
      </c>
      <c r="J5779" s="161" t="s">
        <v>684</v>
      </c>
      <c r="K5779" s="167"/>
      <c r="L5779" s="168" t="s">
        <v>746</v>
      </c>
      <c r="M5779" s="168" t="s">
        <v>15</v>
      </c>
    </row>
    <row r="5780" spans="1:13" s="169" customFormat="1" x14ac:dyDescent="0.4">
      <c r="A5780" s="161" t="s">
        <v>2011</v>
      </c>
      <c r="B5780" s="161"/>
      <c r="C5780" s="162" t="s">
        <v>4308</v>
      </c>
      <c r="D5780" s="163">
        <v>45889</v>
      </c>
      <c r="E5780" s="164">
        <v>45919</v>
      </c>
      <c r="F5780" s="165">
        <v>1.41</v>
      </c>
      <c r="G5780" s="166" t="s">
        <v>2263</v>
      </c>
      <c r="H5780" s="161" t="s">
        <v>2009</v>
      </c>
      <c r="I5780" s="161" t="s">
        <v>6429</v>
      </c>
      <c r="J5780" s="161" t="s">
        <v>736</v>
      </c>
      <c r="K5780" s="167"/>
      <c r="L5780" s="168" t="s">
        <v>746</v>
      </c>
      <c r="M5780" s="168" t="s">
        <v>83</v>
      </c>
    </row>
    <row r="5781" spans="1:13" s="169" customFormat="1" x14ac:dyDescent="0.4">
      <c r="A5781" s="161" t="s">
        <v>2011</v>
      </c>
      <c r="B5781" s="161"/>
      <c r="C5781" s="162" t="s">
        <v>4308</v>
      </c>
      <c r="D5781" s="163">
        <v>45889</v>
      </c>
      <c r="E5781" s="164">
        <v>45919</v>
      </c>
      <c r="F5781" s="165">
        <v>0.28000000000000003</v>
      </c>
      <c r="G5781" s="166" t="s">
        <v>2263</v>
      </c>
      <c r="H5781" s="161" t="s">
        <v>2009</v>
      </c>
      <c r="I5781" s="161" t="s">
        <v>6394</v>
      </c>
      <c r="J5781" s="161" t="s">
        <v>782</v>
      </c>
      <c r="K5781" s="167"/>
      <c r="L5781" s="168" t="s">
        <v>746</v>
      </c>
      <c r="M5781" s="168" t="s">
        <v>103</v>
      </c>
    </row>
    <row r="5782" spans="1:13" s="169" customFormat="1" x14ac:dyDescent="0.4">
      <c r="A5782" s="161" t="s">
        <v>2011</v>
      </c>
      <c r="B5782" s="161"/>
      <c r="C5782" s="162" t="s">
        <v>4308</v>
      </c>
      <c r="D5782" s="163">
        <v>45889</v>
      </c>
      <c r="E5782" s="164">
        <v>45919</v>
      </c>
      <c r="F5782" s="165">
        <v>1.7</v>
      </c>
      <c r="G5782" s="166" t="s">
        <v>2263</v>
      </c>
      <c r="H5782" s="161" t="s">
        <v>2009</v>
      </c>
      <c r="I5782" s="161" t="s">
        <v>6386</v>
      </c>
      <c r="J5782" s="161" t="s">
        <v>614</v>
      </c>
      <c r="K5782" s="167"/>
      <c r="L5782" s="168" t="s">
        <v>746</v>
      </c>
      <c r="M5782" s="168" t="s">
        <v>409</v>
      </c>
    </row>
    <row r="5783" spans="1:13" s="169" customFormat="1" x14ac:dyDescent="0.4">
      <c r="A5783" s="161" t="s">
        <v>2011</v>
      </c>
      <c r="B5783" s="161"/>
      <c r="C5783" s="162" t="s">
        <v>4308</v>
      </c>
      <c r="D5783" s="163">
        <v>45889</v>
      </c>
      <c r="E5783" s="164">
        <v>45919</v>
      </c>
      <c r="F5783" s="165">
        <v>10.61</v>
      </c>
      <c r="G5783" s="166" t="s">
        <v>2263</v>
      </c>
      <c r="H5783" s="161" t="s">
        <v>2009</v>
      </c>
      <c r="I5783" s="161" t="s">
        <v>6359</v>
      </c>
      <c r="J5783" s="161" t="s">
        <v>655</v>
      </c>
      <c r="K5783" s="167"/>
      <c r="L5783" s="168" t="s">
        <v>746</v>
      </c>
      <c r="M5783" s="168" t="s">
        <v>77</v>
      </c>
    </row>
    <row r="5784" spans="1:13" s="169" customFormat="1" x14ac:dyDescent="0.4">
      <c r="A5784" s="161" t="s">
        <v>2011</v>
      </c>
      <c r="B5784" s="161"/>
      <c r="C5784" s="162" t="s">
        <v>4308</v>
      </c>
      <c r="D5784" s="163">
        <v>45889</v>
      </c>
      <c r="E5784" s="164">
        <v>45919</v>
      </c>
      <c r="F5784" s="165">
        <v>3.54</v>
      </c>
      <c r="G5784" s="166" t="s">
        <v>2263</v>
      </c>
      <c r="H5784" s="161" t="s">
        <v>2009</v>
      </c>
      <c r="I5784" s="161" t="s">
        <v>6396</v>
      </c>
      <c r="J5784" s="161" t="s">
        <v>607</v>
      </c>
      <c r="K5784" s="167"/>
      <c r="L5784" s="168" t="s">
        <v>746</v>
      </c>
      <c r="M5784" s="168" t="s">
        <v>403</v>
      </c>
    </row>
    <row r="5785" spans="1:13" s="169" customFormat="1" x14ac:dyDescent="0.4">
      <c r="A5785" s="161" t="s">
        <v>2011</v>
      </c>
      <c r="B5785" s="161"/>
      <c r="C5785" s="162" t="s">
        <v>4308</v>
      </c>
      <c r="D5785" s="163">
        <v>45889</v>
      </c>
      <c r="E5785" s="164">
        <v>45919</v>
      </c>
      <c r="F5785" s="165">
        <v>2.2599999999999998</v>
      </c>
      <c r="G5785" s="166" t="s">
        <v>2263</v>
      </c>
      <c r="H5785" s="161" t="s">
        <v>2009</v>
      </c>
      <c r="I5785" s="161" t="s">
        <v>7028</v>
      </c>
      <c r="J5785" s="161" t="s">
        <v>642</v>
      </c>
      <c r="K5785" s="167"/>
      <c r="L5785" s="168" t="s">
        <v>746</v>
      </c>
      <c r="M5785" s="168" t="s">
        <v>73</v>
      </c>
    </row>
    <row r="5786" spans="1:13" s="169" customFormat="1" x14ac:dyDescent="0.4">
      <c r="A5786" s="161" t="s">
        <v>2011</v>
      </c>
      <c r="B5786" s="161"/>
      <c r="C5786" s="162" t="s">
        <v>4308</v>
      </c>
      <c r="D5786" s="163">
        <v>45889</v>
      </c>
      <c r="E5786" s="164">
        <v>45919</v>
      </c>
      <c r="F5786" s="165">
        <v>1.41</v>
      </c>
      <c r="G5786" s="166" t="s">
        <v>2263</v>
      </c>
      <c r="H5786" s="161" t="s">
        <v>2009</v>
      </c>
      <c r="I5786" s="161" t="s">
        <v>7095</v>
      </c>
      <c r="J5786" s="161" t="s">
        <v>643</v>
      </c>
      <c r="K5786" s="167"/>
      <c r="L5786" s="168" t="s">
        <v>746</v>
      </c>
      <c r="M5786" s="168" t="s">
        <v>61</v>
      </c>
    </row>
    <row r="5787" spans="1:13" s="169" customFormat="1" x14ac:dyDescent="0.4">
      <c r="A5787" s="161" t="s">
        <v>2011</v>
      </c>
      <c r="B5787" s="161"/>
      <c r="C5787" s="162" t="s">
        <v>4308</v>
      </c>
      <c r="D5787" s="163">
        <v>45889</v>
      </c>
      <c r="E5787" s="164">
        <v>45919</v>
      </c>
      <c r="F5787" s="165">
        <v>1.1299999999999999</v>
      </c>
      <c r="G5787" s="166" t="s">
        <v>2263</v>
      </c>
      <c r="H5787" s="161" t="s">
        <v>2009</v>
      </c>
      <c r="I5787" s="161" t="s">
        <v>6984</v>
      </c>
      <c r="J5787" s="161" t="s">
        <v>539</v>
      </c>
      <c r="K5787" s="167"/>
      <c r="L5787" s="168" t="s">
        <v>746</v>
      </c>
      <c r="M5787" s="168" t="s">
        <v>143</v>
      </c>
    </row>
    <row r="5788" spans="1:13" s="169" customFormat="1" x14ac:dyDescent="0.4">
      <c r="A5788" s="161" t="s">
        <v>2011</v>
      </c>
      <c r="B5788" s="161"/>
      <c r="C5788" s="162" t="s">
        <v>4308</v>
      </c>
      <c r="D5788" s="163">
        <v>45889</v>
      </c>
      <c r="E5788" s="164">
        <v>45919</v>
      </c>
      <c r="F5788" s="165">
        <v>1.1299999999999999</v>
      </c>
      <c r="G5788" s="166" t="s">
        <v>2263</v>
      </c>
      <c r="H5788" s="161" t="s">
        <v>2009</v>
      </c>
      <c r="I5788" s="161" t="s">
        <v>7071</v>
      </c>
      <c r="J5788" s="161" t="s">
        <v>715</v>
      </c>
      <c r="K5788" s="167"/>
      <c r="L5788" s="168" t="s">
        <v>746</v>
      </c>
      <c r="M5788" s="168" t="s">
        <v>69</v>
      </c>
    </row>
    <row r="5789" spans="1:13" s="169" customFormat="1" x14ac:dyDescent="0.4">
      <c r="A5789" s="161" t="s">
        <v>2011</v>
      </c>
      <c r="B5789" s="161"/>
      <c r="C5789" s="162" t="s">
        <v>4308</v>
      </c>
      <c r="D5789" s="163">
        <v>45889</v>
      </c>
      <c r="E5789" s="164">
        <v>45919</v>
      </c>
      <c r="F5789" s="165">
        <v>25.04</v>
      </c>
      <c r="G5789" s="166" t="s">
        <v>2263</v>
      </c>
      <c r="H5789" s="161" t="s">
        <v>2009</v>
      </c>
      <c r="I5789" s="161" t="s">
        <v>6416</v>
      </c>
      <c r="J5789" s="161" t="s">
        <v>548</v>
      </c>
      <c r="K5789" s="167"/>
      <c r="L5789" s="168" t="s">
        <v>746</v>
      </c>
      <c r="M5789" s="168" t="s">
        <v>157</v>
      </c>
    </row>
    <row r="5790" spans="1:13" s="169" customFormat="1" x14ac:dyDescent="0.4">
      <c r="A5790" s="161" t="s">
        <v>2011</v>
      </c>
      <c r="B5790" s="161"/>
      <c r="C5790" s="162" t="s">
        <v>4308</v>
      </c>
      <c r="D5790" s="163">
        <v>45889</v>
      </c>
      <c r="E5790" s="164">
        <v>45919</v>
      </c>
      <c r="F5790" s="165">
        <v>1.27</v>
      </c>
      <c r="G5790" s="166" t="s">
        <v>2263</v>
      </c>
      <c r="H5790" s="161" t="s">
        <v>2009</v>
      </c>
      <c r="I5790" s="161" t="s">
        <v>7088</v>
      </c>
      <c r="J5790" s="161" t="s">
        <v>707</v>
      </c>
      <c r="K5790" s="167"/>
      <c r="L5790" s="168" t="s">
        <v>746</v>
      </c>
      <c r="M5790" s="168" t="s">
        <v>439</v>
      </c>
    </row>
    <row r="5791" spans="1:13" s="169" customFormat="1" x14ac:dyDescent="0.4">
      <c r="A5791" s="161" t="s">
        <v>2011</v>
      </c>
      <c r="B5791" s="161"/>
      <c r="C5791" s="162" t="s">
        <v>4308</v>
      </c>
      <c r="D5791" s="163">
        <v>45889</v>
      </c>
      <c r="E5791" s="164">
        <v>45919</v>
      </c>
      <c r="F5791" s="165">
        <v>0.85</v>
      </c>
      <c r="G5791" s="166" t="s">
        <v>2263</v>
      </c>
      <c r="H5791" s="161" t="s">
        <v>2009</v>
      </c>
      <c r="I5791" s="161" t="s">
        <v>6990</v>
      </c>
      <c r="J5791" s="161" t="s">
        <v>713</v>
      </c>
      <c r="K5791" s="167"/>
      <c r="L5791" s="168" t="s">
        <v>746</v>
      </c>
      <c r="M5791" s="168" t="s">
        <v>413</v>
      </c>
    </row>
    <row r="5792" spans="1:13" s="169" customFormat="1" x14ac:dyDescent="0.4">
      <c r="A5792" s="161" t="s">
        <v>2011</v>
      </c>
      <c r="B5792" s="161"/>
      <c r="C5792" s="162" t="s">
        <v>4308</v>
      </c>
      <c r="D5792" s="163">
        <v>45889</v>
      </c>
      <c r="E5792" s="164">
        <v>45919</v>
      </c>
      <c r="F5792" s="165">
        <v>0.99</v>
      </c>
      <c r="G5792" s="166" t="s">
        <v>2263</v>
      </c>
      <c r="H5792" s="161" t="s">
        <v>2009</v>
      </c>
      <c r="I5792" s="161" t="s">
        <v>6975</v>
      </c>
      <c r="J5792" s="161" t="s">
        <v>537</v>
      </c>
      <c r="K5792" s="167"/>
      <c r="L5792" s="168" t="s">
        <v>746</v>
      </c>
      <c r="M5792" s="168" t="s">
        <v>375</v>
      </c>
    </row>
    <row r="5793" spans="1:13" s="169" customFormat="1" x14ac:dyDescent="0.4">
      <c r="A5793" s="161" t="s">
        <v>2011</v>
      </c>
      <c r="B5793" s="161"/>
      <c r="C5793" s="162" t="s">
        <v>4308</v>
      </c>
      <c r="D5793" s="163">
        <v>45889</v>
      </c>
      <c r="E5793" s="164">
        <v>45919</v>
      </c>
      <c r="F5793" s="165">
        <v>2.97</v>
      </c>
      <c r="G5793" s="166" t="s">
        <v>2263</v>
      </c>
      <c r="H5793" s="161" t="s">
        <v>2009</v>
      </c>
      <c r="I5793" s="161" t="s">
        <v>7041</v>
      </c>
      <c r="J5793" s="161" t="s">
        <v>547</v>
      </c>
      <c r="K5793" s="167"/>
      <c r="L5793" s="168" t="s">
        <v>746</v>
      </c>
      <c r="M5793" s="168" t="s">
        <v>57</v>
      </c>
    </row>
    <row r="5794" spans="1:13" s="169" customFormat="1" x14ac:dyDescent="0.4">
      <c r="A5794" s="161" t="s">
        <v>2011</v>
      </c>
      <c r="B5794" s="161"/>
      <c r="C5794" s="162" t="s">
        <v>4308</v>
      </c>
      <c r="D5794" s="163">
        <v>45889</v>
      </c>
      <c r="E5794" s="164">
        <v>45919</v>
      </c>
      <c r="F5794" s="165">
        <v>10.33</v>
      </c>
      <c r="G5794" s="166" t="s">
        <v>2263</v>
      </c>
      <c r="H5794" s="161" t="s">
        <v>2009</v>
      </c>
      <c r="I5794" s="161" t="s">
        <v>6383</v>
      </c>
      <c r="J5794" s="161" t="s">
        <v>567</v>
      </c>
      <c r="K5794" s="167"/>
      <c r="L5794" s="168" t="s">
        <v>746</v>
      </c>
      <c r="M5794" s="168" t="s">
        <v>415</v>
      </c>
    </row>
    <row r="5795" spans="1:13" s="169" customFormat="1" x14ac:dyDescent="0.4">
      <c r="A5795" s="161" t="s">
        <v>2011</v>
      </c>
      <c r="B5795" s="161"/>
      <c r="C5795" s="162" t="s">
        <v>4308</v>
      </c>
      <c r="D5795" s="163">
        <v>45889</v>
      </c>
      <c r="E5795" s="164">
        <v>45919</v>
      </c>
      <c r="F5795" s="165">
        <v>1.41</v>
      </c>
      <c r="G5795" s="166" t="s">
        <v>2263</v>
      </c>
      <c r="H5795" s="161" t="s">
        <v>2009</v>
      </c>
      <c r="I5795" s="161" t="s">
        <v>7069</v>
      </c>
      <c r="J5795" s="161" t="s">
        <v>529</v>
      </c>
      <c r="K5795" s="167"/>
      <c r="L5795" s="168" t="s">
        <v>746</v>
      </c>
      <c r="M5795" s="168" t="s">
        <v>97</v>
      </c>
    </row>
    <row r="5796" spans="1:13" s="169" customFormat="1" x14ac:dyDescent="0.4">
      <c r="A5796" s="161" t="s">
        <v>2011</v>
      </c>
      <c r="B5796" s="161"/>
      <c r="C5796" s="162" t="s">
        <v>4308</v>
      </c>
      <c r="D5796" s="163">
        <v>45889</v>
      </c>
      <c r="E5796" s="164">
        <v>45919</v>
      </c>
      <c r="F5796" s="165">
        <v>4.53</v>
      </c>
      <c r="G5796" s="166" t="s">
        <v>2263</v>
      </c>
      <c r="H5796" s="161" t="s">
        <v>2009</v>
      </c>
      <c r="I5796" s="161" t="s">
        <v>7011</v>
      </c>
      <c r="J5796" s="161" t="s">
        <v>609</v>
      </c>
      <c r="K5796" s="167"/>
      <c r="L5796" s="168" t="s">
        <v>746</v>
      </c>
      <c r="M5796" s="168" t="s">
        <v>1</v>
      </c>
    </row>
    <row r="5797" spans="1:13" s="169" customFormat="1" x14ac:dyDescent="0.4">
      <c r="A5797" s="161" t="s">
        <v>2011</v>
      </c>
      <c r="B5797" s="161"/>
      <c r="C5797" s="162" t="s">
        <v>4308</v>
      </c>
      <c r="D5797" s="163">
        <v>45889</v>
      </c>
      <c r="E5797" s="164">
        <v>45919</v>
      </c>
      <c r="F5797" s="165">
        <v>1.27</v>
      </c>
      <c r="G5797" s="166" t="s">
        <v>2263</v>
      </c>
      <c r="H5797" s="161" t="s">
        <v>2009</v>
      </c>
      <c r="I5797" s="161" t="s">
        <v>7032</v>
      </c>
      <c r="J5797" s="161" t="s">
        <v>737</v>
      </c>
      <c r="K5797" s="167"/>
      <c r="L5797" s="168" t="s">
        <v>746</v>
      </c>
      <c r="M5797" s="168" t="s">
        <v>271</v>
      </c>
    </row>
    <row r="5798" spans="1:13" s="169" customFormat="1" x14ac:dyDescent="0.4">
      <c r="A5798" s="161" t="s">
        <v>2011</v>
      </c>
      <c r="B5798" s="161"/>
      <c r="C5798" s="162" t="s">
        <v>4308</v>
      </c>
      <c r="D5798" s="163">
        <v>45889</v>
      </c>
      <c r="E5798" s="164">
        <v>45919</v>
      </c>
      <c r="F5798" s="165">
        <v>0.14000000000000001</v>
      </c>
      <c r="G5798" s="166" t="s">
        <v>2263</v>
      </c>
      <c r="H5798" s="161" t="s">
        <v>2009</v>
      </c>
      <c r="I5798" s="161" t="s">
        <v>7032</v>
      </c>
      <c r="J5798" s="161" t="s">
        <v>737</v>
      </c>
      <c r="K5798" s="167"/>
      <c r="L5798" s="168" t="s">
        <v>746</v>
      </c>
      <c r="M5798" s="168" t="s">
        <v>271</v>
      </c>
    </row>
    <row r="5799" spans="1:13" s="169" customFormat="1" x14ac:dyDescent="0.4">
      <c r="A5799" s="161" t="s">
        <v>2011</v>
      </c>
      <c r="B5799" s="161"/>
      <c r="C5799" s="162" t="s">
        <v>4308</v>
      </c>
      <c r="D5799" s="163">
        <v>45889</v>
      </c>
      <c r="E5799" s="164">
        <v>45919</v>
      </c>
      <c r="F5799" s="165">
        <v>1.27</v>
      </c>
      <c r="G5799" s="166" t="s">
        <v>2263</v>
      </c>
      <c r="H5799" s="161" t="s">
        <v>2009</v>
      </c>
      <c r="I5799" s="161" t="s">
        <v>7014</v>
      </c>
      <c r="J5799" s="161" t="s">
        <v>703</v>
      </c>
      <c r="K5799" s="167"/>
      <c r="L5799" s="168" t="s">
        <v>746</v>
      </c>
      <c r="M5799" s="168" t="s">
        <v>233</v>
      </c>
    </row>
    <row r="5800" spans="1:13" s="169" customFormat="1" x14ac:dyDescent="0.4">
      <c r="A5800" s="161" t="s">
        <v>2011</v>
      </c>
      <c r="B5800" s="161"/>
      <c r="C5800" s="162" t="s">
        <v>4308</v>
      </c>
      <c r="D5800" s="163">
        <v>45889</v>
      </c>
      <c r="E5800" s="164">
        <v>45919</v>
      </c>
      <c r="F5800" s="165">
        <v>1.27</v>
      </c>
      <c r="G5800" s="166" t="s">
        <v>2263</v>
      </c>
      <c r="H5800" s="161" t="s">
        <v>2009</v>
      </c>
      <c r="I5800" s="161" t="s">
        <v>6973</v>
      </c>
      <c r="J5800" s="161" t="s">
        <v>730</v>
      </c>
      <c r="K5800" s="167"/>
      <c r="L5800" s="168" t="s">
        <v>746</v>
      </c>
      <c r="M5800" s="168" t="s">
        <v>273</v>
      </c>
    </row>
    <row r="5801" spans="1:13" s="169" customFormat="1" x14ac:dyDescent="0.4">
      <c r="A5801" s="161" t="s">
        <v>2011</v>
      </c>
      <c r="B5801" s="161"/>
      <c r="C5801" s="162" t="s">
        <v>4308</v>
      </c>
      <c r="D5801" s="163">
        <v>45889</v>
      </c>
      <c r="E5801" s="164">
        <v>45919</v>
      </c>
      <c r="F5801" s="165">
        <v>43.58</v>
      </c>
      <c r="G5801" s="166" t="s">
        <v>2263</v>
      </c>
      <c r="H5801" s="161" t="s">
        <v>2009</v>
      </c>
      <c r="I5801" s="161" t="s">
        <v>6407</v>
      </c>
      <c r="J5801" s="161" t="s">
        <v>549</v>
      </c>
      <c r="K5801" s="167"/>
      <c r="L5801" s="168" t="s">
        <v>746</v>
      </c>
      <c r="M5801" s="168" t="s">
        <v>49</v>
      </c>
    </row>
    <row r="5802" spans="1:13" s="169" customFormat="1" x14ac:dyDescent="0.4">
      <c r="A5802" s="161" t="s">
        <v>2011</v>
      </c>
      <c r="B5802" s="161"/>
      <c r="C5802" s="162" t="s">
        <v>4308</v>
      </c>
      <c r="D5802" s="163">
        <v>45889</v>
      </c>
      <c r="E5802" s="164">
        <v>45919</v>
      </c>
      <c r="F5802" s="165">
        <v>7.78</v>
      </c>
      <c r="G5802" s="166" t="s">
        <v>2263</v>
      </c>
      <c r="H5802" s="161" t="s">
        <v>2009</v>
      </c>
      <c r="I5802" s="161" t="s">
        <v>6419</v>
      </c>
      <c r="J5802" s="161" t="s">
        <v>656</v>
      </c>
      <c r="K5802" s="167"/>
      <c r="L5802" s="168" t="s">
        <v>746</v>
      </c>
      <c r="M5802" s="168" t="s">
        <v>309</v>
      </c>
    </row>
    <row r="5803" spans="1:13" s="169" customFormat="1" x14ac:dyDescent="0.4">
      <c r="A5803" s="161" t="s">
        <v>2011</v>
      </c>
      <c r="B5803" s="161"/>
      <c r="C5803" s="162" t="s">
        <v>4308</v>
      </c>
      <c r="D5803" s="163">
        <v>45889</v>
      </c>
      <c r="E5803" s="164">
        <v>45919</v>
      </c>
      <c r="F5803" s="165">
        <v>14.01</v>
      </c>
      <c r="G5803" s="166" t="s">
        <v>2263</v>
      </c>
      <c r="H5803" s="161" t="s">
        <v>2009</v>
      </c>
      <c r="I5803" s="161" t="s">
        <v>6449</v>
      </c>
      <c r="J5803" s="161" t="s">
        <v>544</v>
      </c>
      <c r="K5803" s="167"/>
      <c r="L5803" s="168" t="s">
        <v>746</v>
      </c>
      <c r="M5803" s="168" t="s">
        <v>39</v>
      </c>
    </row>
    <row r="5804" spans="1:13" s="169" customFormat="1" x14ac:dyDescent="0.4">
      <c r="A5804" s="161" t="s">
        <v>2011</v>
      </c>
      <c r="B5804" s="161"/>
      <c r="C5804" s="162" t="s">
        <v>4308</v>
      </c>
      <c r="D5804" s="163">
        <v>45889</v>
      </c>
      <c r="E5804" s="164">
        <v>45919</v>
      </c>
      <c r="F5804" s="165">
        <v>1.27</v>
      </c>
      <c r="G5804" s="166" t="s">
        <v>2263</v>
      </c>
      <c r="H5804" s="161" t="s">
        <v>2009</v>
      </c>
      <c r="I5804" s="161" t="s">
        <v>6959</v>
      </c>
      <c r="J5804" s="161" t="s">
        <v>620</v>
      </c>
      <c r="K5804" s="167"/>
      <c r="L5804" s="168" t="s">
        <v>746</v>
      </c>
      <c r="M5804" s="168" t="s">
        <v>311</v>
      </c>
    </row>
    <row r="5805" spans="1:13" s="169" customFormat="1" x14ac:dyDescent="0.4">
      <c r="A5805" s="161" t="s">
        <v>2011</v>
      </c>
      <c r="B5805" s="161"/>
      <c r="C5805" s="162" t="s">
        <v>4308</v>
      </c>
      <c r="D5805" s="163">
        <v>45889</v>
      </c>
      <c r="E5805" s="164">
        <v>45919</v>
      </c>
      <c r="F5805" s="165">
        <v>2.41</v>
      </c>
      <c r="G5805" s="166" t="s">
        <v>2263</v>
      </c>
      <c r="H5805" s="161" t="s">
        <v>2009</v>
      </c>
      <c r="I5805" s="161" t="s">
        <v>7078</v>
      </c>
      <c r="J5805" s="161" t="s">
        <v>668</v>
      </c>
      <c r="K5805" s="167"/>
      <c r="L5805" s="168" t="s">
        <v>746</v>
      </c>
      <c r="M5805" s="168" t="s">
        <v>347</v>
      </c>
    </row>
    <row r="5806" spans="1:13" s="169" customFormat="1" x14ac:dyDescent="0.4">
      <c r="A5806" s="161" t="s">
        <v>2011</v>
      </c>
      <c r="B5806" s="161"/>
      <c r="C5806" s="162" t="s">
        <v>4308</v>
      </c>
      <c r="D5806" s="163">
        <v>45889</v>
      </c>
      <c r="E5806" s="164">
        <v>45919</v>
      </c>
      <c r="F5806" s="165">
        <v>1.56</v>
      </c>
      <c r="G5806" s="166" t="s">
        <v>2263</v>
      </c>
      <c r="H5806" s="161" t="s">
        <v>2009</v>
      </c>
      <c r="I5806" s="161" t="s">
        <v>7025</v>
      </c>
      <c r="J5806" s="161" t="s">
        <v>709</v>
      </c>
      <c r="K5806" s="167"/>
      <c r="L5806" s="168" t="s">
        <v>746</v>
      </c>
      <c r="M5806" s="168" t="s">
        <v>345</v>
      </c>
    </row>
    <row r="5807" spans="1:13" s="169" customFormat="1" x14ac:dyDescent="0.4">
      <c r="A5807" s="161" t="s">
        <v>2011</v>
      </c>
      <c r="B5807" s="161"/>
      <c r="C5807" s="162" t="s">
        <v>4308</v>
      </c>
      <c r="D5807" s="163">
        <v>45889</v>
      </c>
      <c r="E5807" s="164">
        <v>45919</v>
      </c>
      <c r="F5807" s="165">
        <v>1.56</v>
      </c>
      <c r="G5807" s="166" t="s">
        <v>2263</v>
      </c>
      <c r="H5807" s="161" t="s">
        <v>2009</v>
      </c>
      <c r="I5807" s="161" t="s">
        <v>7094</v>
      </c>
      <c r="J5807" s="161" t="s">
        <v>711</v>
      </c>
      <c r="K5807" s="167"/>
      <c r="L5807" s="168" t="s">
        <v>746</v>
      </c>
      <c r="M5807" s="168" t="s">
        <v>343</v>
      </c>
    </row>
    <row r="5808" spans="1:13" s="169" customFormat="1" x14ac:dyDescent="0.4">
      <c r="A5808" s="161" t="s">
        <v>2011</v>
      </c>
      <c r="B5808" s="161"/>
      <c r="C5808" s="162" t="s">
        <v>4308</v>
      </c>
      <c r="D5808" s="163">
        <v>45889</v>
      </c>
      <c r="E5808" s="164">
        <v>45919</v>
      </c>
      <c r="F5808" s="165">
        <v>5.8</v>
      </c>
      <c r="G5808" s="166" t="s">
        <v>2263</v>
      </c>
      <c r="H5808" s="161" t="s">
        <v>2009</v>
      </c>
      <c r="I5808" s="161" t="s">
        <v>7000</v>
      </c>
      <c r="J5808" s="161" t="s">
        <v>564</v>
      </c>
      <c r="K5808" s="167"/>
      <c r="L5808" s="168" t="s">
        <v>746</v>
      </c>
      <c r="M5808" s="168" t="s">
        <v>295</v>
      </c>
    </row>
    <row r="5809" spans="1:13" s="169" customFormat="1" x14ac:dyDescent="0.4">
      <c r="A5809" s="161" t="s">
        <v>2011</v>
      </c>
      <c r="B5809" s="161"/>
      <c r="C5809" s="162" t="s">
        <v>4308</v>
      </c>
      <c r="D5809" s="163">
        <v>45889</v>
      </c>
      <c r="E5809" s="164">
        <v>45919</v>
      </c>
      <c r="F5809" s="165">
        <v>1.84</v>
      </c>
      <c r="G5809" s="166" t="s">
        <v>2263</v>
      </c>
      <c r="H5809" s="161" t="s">
        <v>2009</v>
      </c>
      <c r="I5809" s="161" t="s">
        <v>6374</v>
      </c>
      <c r="J5809" s="161" t="s">
        <v>664</v>
      </c>
      <c r="K5809" s="167"/>
      <c r="L5809" s="168" t="s">
        <v>746</v>
      </c>
      <c r="M5809" s="168" t="s">
        <v>502</v>
      </c>
    </row>
    <row r="5810" spans="1:13" s="169" customFormat="1" x14ac:dyDescent="0.4">
      <c r="A5810" s="161" t="s">
        <v>2011</v>
      </c>
      <c r="B5810" s="161"/>
      <c r="C5810" s="162" t="s">
        <v>4308</v>
      </c>
      <c r="D5810" s="163">
        <v>45889</v>
      </c>
      <c r="E5810" s="164">
        <v>45919</v>
      </c>
      <c r="F5810" s="165">
        <v>2.12</v>
      </c>
      <c r="G5810" s="166" t="s">
        <v>2263</v>
      </c>
      <c r="H5810" s="161" t="s">
        <v>2009</v>
      </c>
      <c r="I5810" s="161" t="s">
        <v>7066</v>
      </c>
      <c r="J5810" s="161" t="s">
        <v>520</v>
      </c>
      <c r="K5810" s="167"/>
      <c r="L5810" s="168" t="s">
        <v>746</v>
      </c>
      <c r="M5810" s="168" t="s">
        <v>91</v>
      </c>
    </row>
    <row r="5811" spans="1:13" s="169" customFormat="1" x14ac:dyDescent="0.4">
      <c r="A5811" s="161" t="s">
        <v>2011</v>
      </c>
      <c r="B5811" s="161"/>
      <c r="C5811" s="162" t="s">
        <v>4308</v>
      </c>
      <c r="D5811" s="163">
        <v>45889</v>
      </c>
      <c r="E5811" s="164">
        <v>45919</v>
      </c>
      <c r="F5811" s="165">
        <v>0.71</v>
      </c>
      <c r="G5811" s="166" t="s">
        <v>2263</v>
      </c>
      <c r="H5811" s="161" t="s">
        <v>2009</v>
      </c>
      <c r="I5811" s="161" t="s">
        <v>6427</v>
      </c>
      <c r="J5811" s="161" t="s">
        <v>722</v>
      </c>
      <c r="K5811" s="167"/>
      <c r="L5811" s="168" t="s">
        <v>746</v>
      </c>
      <c r="M5811" s="168" t="s">
        <v>153</v>
      </c>
    </row>
    <row r="5812" spans="1:13" s="169" customFormat="1" x14ac:dyDescent="0.4">
      <c r="A5812" s="161" t="s">
        <v>2011</v>
      </c>
      <c r="B5812" s="161"/>
      <c r="C5812" s="162" t="s">
        <v>4308</v>
      </c>
      <c r="D5812" s="163">
        <v>45889</v>
      </c>
      <c r="E5812" s="164">
        <v>45919</v>
      </c>
      <c r="F5812" s="165">
        <v>0.28000000000000003</v>
      </c>
      <c r="G5812" s="166" t="s">
        <v>2263</v>
      </c>
      <c r="H5812" s="161" t="s">
        <v>2009</v>
      </c>
      <c r="I5812" s="161" t="s">
        <v>7081</v>
      </c>
      <c r="J5812" s="161" t="s">
        <v>619</v>
      </c>
      <c r="K5812" s="167"/>
      <c r="L5812" s="168" t="s">
        <v>746</v>
      </c>
      <c r="M5812" s="168" t="s">
        <v>87</v>
      </c>
    </row>
    <row r="5813" spans="1:13" s="169" customFormat="1" x14ac:dyDescent="0.4">
      <c r="A5813" s="161" t="s">
        <v>2011</v>
      </c>
      <c r="B5813" s="161"/>
      <c r="C5813" s="162" t="s">
        <v>4308</v>
      </c>
      <c r="D5813" s="163">
        <v>45889</v>
      </c>
      <c r="E5813" s="164">
        <v>45919</v>
      </c>
      <c r="F5813" s="165">
        <v>0.28000000000000003</v>
      </c>
      <c r="G5813" s="166" t="s">
        <v>2263</v>
      </c>
      <c r="H5813" s="161" t="s">
        <v>2009</v>
      </c>
      <c r="I5813" s="161" t="s">
        <v>7001</v>
      </c>
      <c r="J5813" s="161" t="s">
        <v>673</v>
      </c>
      <c r="K5813" s="167"/>
      <c r="L5813" s="168" t="s">
        <v>746</v>
      </c>
      <c r="M5813" s="168" t="s">
        <v>65</v>
      </c>
    </row>
    <row r="5814" spans="1:13" s="169" customFormat="1" x14ac:dyDescent="0.4">
      <c r="A5814" s="161" t="s">
        <v>2011</v>
      </c>
      <c r="B5814" s="161"/>
      <c r="C5814" s="162" t="s">
        <v>4308</v>
      </c>
      <c r="D5814" s="163">
        <v>45889</v>
      </c>
      <c r="E5814" s="164">
        <v>45919</v>
      </c>
      <c r="F5814" s="165">
        <v>0.14000000000000001</v>
      </c>
      <c r="G5814" s="166" t="s">
        <v>2263</v>
      </c>
      <c r="H5814" s="161" t="s">
        <v>2009</v>
      </c>
      <c r="I5814" s="161" t="s">
        <v>7005</v>
      </c>
      <c r="J5814" s="161" t="s">
        <v>680</v>
      </c>
      <c r="K5814" s="167"/>
      <c r="L5814" s="168" t="s">
        <v>746</v>
      </c>
      <c r="M5814" s="168" t="s">
        <v>133</v>
      </c>
    </row>
    <row r="5815" spans="1:13" s="169" customFormat="1" x14ac:dyDescent="0.4">
      <c r="A5815" s="161" t="s">
        <v>2011</v>
      </c>
      <c r="B5815" s="161"/>
      <c r="C5815" s="162" t="s">
        <v>4308</v>
      </c>
      <c r="D5815" s="163">
        <v>45889</v>
      </c>
      <c r="E5815" s="164">
        <v>45919</v>
      </c>
      <c r="F5815" s="165">
        <v>1.41</v>
      </c>
      <c r="G5815" s="166" t="s">
        <v>2263</v>
      </c>
      <c r="H5815" s="161" t="s">
        <v>2009</v>
      </c>
      <c r="I5815" s="161" t="s">
        <v>7006</v>
      </c>
      <c r="J5815" s="161" t="s">
        <v>651</v>
      </c>
      <c r="K5815" s="167"/>
      <c r="L5815" s="168" t="s">
        <v>746</v>
      </c>
      <c r="M5815" s="168" t="s">
        <v>429</v>
      </c>
    </row>
    <row r="5816" spans="1:13" s="169" customFormat="1" x14ac:dyDescent="0.4">
      <c r="A5816" s="161" t="s">
        <v>2011</v>
      </c>
      <c r="B5816" s="161"/>
      <c r="C5816" s="162" t="s">
        <v>4308</v>
      </c>
      <c r="D5816" s="163">
        <v>45889</v>
      </c>
      <c r="E5816" s="164">
        <v>45919</v>
      </c>
      <c r="F5816" s="165">
        <v>0.28000000000000003</v>
      </c>
      <c r="G5816" s="166" t="s">
        <v>2263</v>
      </c>
      <c r="H5816" s="161" t="s">
        <v>2009</v>
      </c>
      <c r="I5816" s="161" t="s">
        <v>7054</v>
      </c>
      <c r="J5816" s="161" t="s">
        <v>530</v>
      </c>
      <c r="K5816" s="167"/>
      <c r="L5816" s="168" t="s">
        <v>746</v>
      </c>
      <c r="M5816" s="168" t="s">
        <v>137</v>
      </c>
    </row>
    <row r="5817" spans="1:13" s="169" customFormat="1" x14ac:dyDescent="0.4">
      <c r="A5817" s="161" t="s">
        <v>2011</v>
      </c>
      <c r="B5817" s="161"/>
      <c r="C5817" s="162" t="s">
        <v>4308</v>
      </c>
      <c r="D5817" s="163">
        <v>45889</v>
      </c>
      <c r="E5817" s="164">
        <v>45919</v>
      </c>
      <c r="F5817" s="165">
        <v>4.53</v>
      </c>
      <c r="G5817" s="166" t="s">
        <v>2263</v>
      </c>
      <c r="H5817" s="161" t="s">
        <v>2009</v>
      </c>
      <c r="I5817" s="161" t="s">
        <v>7082</v>
      </c>
      <c r="J5817" s="161" t="s">
        <v>597</v>
      </c>
      <c r="K5817" s="167"/>
      <c r="L5817" s="168" t="s">
        <v>746</v>
      </c>
      <c r="M5817" s="168" t="s">
        <v>71</v>
      </c>
    </row>
    <row r="5818" spans="1:13" s="169" customFormat="1" x14ac:dyDescent="0.4">
      <c r="A5818" s="161" t="s">
        <v>2011</v>
      </c>
      <c r="B5818" s="161"/>
      <c r="C5818" s="162" t="s">
        <v>4308</v>
      </c>
      <c r="D5818" s="163">
        <v>45889</v>
      </c>
      <c r="E5818" s="164">
        <v>45919</v>
      </c>
      <c r="F5818" s="165">
        <v>1.1299999999999999</v>
      </c>
      <c r="G5818" s="166" t="s">
        <v>2263</v>
      </c>
      <c r="H5818" s="161" t="s">
        <v>2009</v>
      </c>
      <c r="I5818" s="161" t="s">
        <v>6983</v>
      </c>
      <c r="J5818" s="161" t="s">
        <v>667</v>
      </c>
      <c r="K5818" s="167"/>
      <c r="L5818" s="168" t="s">
        <v>746</v>
      </c>
      <c r="M5818" s="168" t="s">
        <v>127</v>
      </c>
    </row>
    <row r="5819" spans="1:13" s="169" customFormat="1" x14ac:dyDescent="0.4">
      <c r="A5819" s="161" t="s">
        <v>2011</v>
      </c>
      <c r="B5819" s="161"/>
      <c r="C5819" s="162" t="s">
        <v>4308</v>
      </c>
      <c r="D5819" s="163">
        <v>45889</v>
      </c>
      <c r="E5819" s="164">
        <v>45919</v>
      </c>
      <c r="F5819" s="165">
        <v>1.27</v>
      </c>
      <c r="G5819" s="166" t="s">
        <v>2263</v>
      </c>
      <c r="H5819" s="161" t="s">
        <v>2009</v>
      </c>
      <c r="I5819" s="161" t="s">
        <v>7098</v>
      </c>
      <c r="J5819" s="161" t="s">
        <v>714</v>
      </c>
      <c r="K5819" s="167"/>
      <c r="L5819" s="168" t="s">
        <v>746</v>
      </c>
      <c r="M5819" s="168" t="s">
        <v>467</v>
      </c>
    </row>
    <row r="5820" spans="1:13" s="169" customFormat="1" x14ac:dyDescent="0.4">
      <c r="A5820" s="161" t="s">
        <v>2011</v>
      </c>
      <c r="B5820" s="161"/>
      <c r="C5820" s="162" t="s">
        <v>4308</v>
      </c>
      <c r="D5820" s="163">
        <v>45889</v>
      </c>
      <c r="E5820" s="164">
        <v>45919</v>
      </c>
      <c r="F5820" s="165">
        <v>11.88</v>
      </c>
      <c r="G5820" s="166" t="s">
        <v>2263</v>
      </c>
      <c r="H5820" s="161" t="s">
        <v>2009</v>
      </c>
      <c r="I5820" s="161" t="s">
        <v>6368</v>
      </c>
      <c r="J5820" s="161" t="s">
        <v>574</v>
      </c>
      <c r="K5820" s="167"/>
      <c r="L5820" s="168" t="s">
        <v>746</v>
      </c>
      <c r="M5820" s="168" t="s">
        <v>29</v>
      </c>
    </row>
    <row r="5821" spans="1:13" s="169" customFormat="1" x14ac:dyDescent="0.4">
      <c r="A5821" s="161" t="s">
        <v>2011</v>
      </c>
      <c r="B5821" s="161"/>
      <c r="C5821" s="162" t="s">
        <v>4308</v>
      </c>
      <c r="D5821" s="163">
        <v>45889</v>
      </c>
      <c r="E5821" s="164">
        <v>45919</v>
      </c>
      <c r="F5821" s="165">
        <v>14.71</v>
      </c>
      <c r="G5821" s="166" t="s">
        <v>2263</v>
      </c>
      <c r="H5821" s="161" t="s">
        <v>2009</v>
      </c>
      <c r="I5821" s="161" t="s">
        <v>6397</v>
      </c>
      <c r="J5821" s="161" t="s">
        <v>565</v>
      </c>
      <c r="K5821" s="167"/>
      <c r="L5821" s="168" t="s">
        <v>746</v>
      </c>
      <c r="M5821" s="168" t="s">
        <v>161</v>
      </c>
    </row>
    <row r="5822" spans="1:13" s="169" customFormat="1" x14ac:dyDescent="0.4">
      <c r="A5822" s="161" t="s">
        <v>2011</v>
      </c>
      <c r="B5822" s="161"/>
      <c r="C5822" s="162" t="s">
        <v>4308</v>
      </c>
      <c r="D5822" s="163">
        <v>45889</v>
      </c>
      <c r="E5822" s="164">
        <v>45919</v>
      </c>
      <c r="F5822" s="165">
        <v>1.1299999999999999</v>
      </c>
      <c r="G5822" s="166" t="s">
        <v>2263</v>
      </c>
      <c r="H5822" s="161" t="s">
        <v>2009</v>
      </c>
      <c r="I5822" s="161" t="s">
        <v>7020</v>
      </c>
      <c r="J5822" s="161" t="s">
        <v>541</v>
      </c>
      <c r="K5822" s="167"/>
      <c r="L5822" s="168" t="s">
        <v>746</v>
      </c>
      <c r="M5822" s="168" t="s">
        <v>167</v>
      </c>
    </row>
    <row r="5823" spans="1:13" s="169" customFormat="1" x14ac:dyDescent="0.4">
      <c r="A5823" s="161" t="s">
        <v>2011</v>
      </c>
      <c r="B5823" s="161"/>
      <c r="C5823" s="162" t="s">
        <v>4308</v>
      </c>
      <c r="D5823" s="163">
        <v>45889</v>
      </c>
      <c r="E5823" s="164">
        <v>45919</v>
      </c>
      <c r="F5823" s="165">
        <v>3.4</v>
      </c>
      <c r="G5823" s="166" t="s">
        <v>2263</v>
      </c>
      <c r="H5823" s="161" t="s">
        <v>2009</v>
      </c>
      <c r="I5823" s="161" t="s">
        <v>6401</v>
      </c>
      <c r="J5823" s="161" t="s">
        <v>542</v>
      </c>
      <c r="K5823" s="167"/>
      <c r="L5823" s="168" t="s">
        <v>746</v>
      </c>
      <c r="M5823" s="168" t="s">
        <v>169</v>
      </c>
    </row>
    <row r="5824" spans="1:13" s="169" customFormat="1" x14ac:dyDescent="0.4">
      <c r="A5824" s="161" t="s">
        <v>2011</v>
      </c>
      <c r="B5824" s="161"/>
      <c r="C5824" s="162" t="s">
        <v>4308</v>
      </c>
      <c r="D5824" s="163">
        <v>45889</v>
      </c>
      <c r="E5824" s="164">
        <v>45919</v>
      </c>
      <c r="F5824" s="165">
        <v>0.42</v>
      </c>
      <c r="G5824" s="166" t="s">
        <v>2263</v>
      </c>
      <c r="H5824" s="161" t="s">
        <v>2009</v>
      </c>
      <c r="I5824" s="161" t="s">
        <v>6403</v>
      </c>
      <c r="J5824" s="161" t="s">
        <v>593</v>
      </c>
      <c r="K5824" s="167"/>
      <c r="L5824" s="168" t="s">
        <v>746</v>
      </c>
      <c r="M5824" s="168" t="s">
        <v>171</v>
      </c>
    </row>
    <row r="5825" spans="1:13" s="169" customFormat="1" x14ac:dyDescent="0.4">
      <c r="A5825" s="161" t="s">
        <v>2011</v>
      </c>
      <c r="B5825" s="161"/>
      <c r="C5825" s="162" t="s">
        <v>4308</v>
      </c>
      <c r="D5825" s="163">
        <v>45889</v>
      </c>
      <c r="E5825" s="164">
        <v>45919</v>
      </c>
      <c r="F5825" s="165">
        <v>2.12</v>
      </c>
      <c r="G5825" s="166" t="s">
        <v>2263</v>
      </c>
      <c r="H5825" s="161" t="s">
        <v>2009</v>
      </c>
      <c r="I5825" s="161" t="s">
        <v>7075</v>
      </c>
      <c r="J5825" s="161" t="s">
        <v>525</v>
      </c>
      <c r="K5825" s="167"/>
      <c r="L5825" s="168" t="s">
        <v>746</v>
      </c>
      <c r="M5825" s="168" t="s">
        <v>41</v>
      </c>
    </row>
    <row r="5826" spans="1:13" s="169" customFormat="1" x14ac:dyDescent="0.4">
      <c r="A5826" s="161" t="s">
        <v>2011</v>
      </c>
      <c r="B5826" s="161"/>
      <c r="C5826" s="162" t="s">
        <v>4308</v>
      </c>
      <c r="D5826" s="163">
        <v>45889</v>
      </c>
      <c r="E5826" s="164">
        <v>45919</v>
      </c>
      <c r="F5826" s="165">
        <v>5.09</v>
      </c>
      <c r="G5826" s="166" t="s">
        <v>2263</v>
      </c>
      <c r="H5826" s="161" t="s">
        <v>2009</v>
      </c>
      <c r="I5826" s="161" t="s">
        <v>6377</v>
      </c>
      <c r="J5826" s="161" t="s">
        <v>576</v>
      </c>
      <c r="K5826" s="167"/>
      <c r="L5826" s="168" t="s">
        <v>746</v>
      </c>
      <c r="M5826" s="168" t="s">
        <v>95</v>
      </c>
    </row>
    <row r="5827" spans="1:13" s="169" customFormat="1" x14ac:dyDescent="0.4">
      <c r="A5827" s="161" t="s">
        <v>2011</v>
      </c>
      <c r="B5827" s="161"/>
      <c r="C5827" s="162" t="s">
        <v>4308</v>
      </c>
      <c r="D5827" s="163">
        <v>45889</v>
      </c>
      <c r="E5827" s="164">
        <v>45919</v>
      </c>
      <c r="F5827" s="165">
        <v>1.27</v>
      </c>
      <c r="G5827" s="166" t="s">
        <v>2263</v>
      </c>
      <c r="H5827" s="161" t="s">
        <v>2009</v>
      </c>
      <c r="I5827" s="161" t="s">
        <v>7056</v>
      </c>
      <c r="J5827" s="161" t="s">
        <v>691</v>
      </c>
      <c r="K5827" s="167"/>
      <c r="L5827" s="168" t="s">
        <v>746</v>
      </c>
      <c r="M5827" s="168" t="s">
        <v>487</v>
      </c>
    </row>
    <row r="5828" spans="1:13" s="169" customFormat="1" x14ac:dyDescent="0.4">
      <c r="A5828" s="161" t="s">
        <v>2011</v>
      </c>
      <c r="B5828" s="161"/>
      <c r="C5828" s="162" t="s">
        <v>4308</v>
      </c>
      <c r="D5828" s="163">
        <v>45889</v>
      </c>
      <c r="E5828" s="164">
        <v>45919</v>
      </c>
      <c r="F5828" s="165">
        <v>14.15</v>
      </c>
      <c r="G5828" s="166" t="s">
        <v>2263</v>
      </c>
      <c r="H5828" s="161" t="s">
        <v>2009</v>
      </c>
      <c r="I5828" s="161" t="s">
        <v>6410</v>
      </c>
      <c r="J5828" s="161" t="s">
        <v>512</v>
      </c>
      <c r="K5828" s="167"/>
      <c r="L5828" s="168" t="s">
        <v>746</v>
      </c>
      <c r="M5828" s="168" t="s">
        <v>59</v>
      </c>
    </row>
    <row r="5829" spans="1:13" s="169" customFormat="1" x14ac:dyDescent="0.4">
      <c r="A5829" s="161" t="s">
        <v>2011</v>
      </c>
      <c r="B5829" s="161"/>
      <c r="C5829" s="162" t="s">
        <v>4308</v>
      </c>
      <c r="D5829" s="163">
        <v>45889</v>
      </c>
      <c r="E5829" s="164">
        <v>45919</v>
      </c>
      <c r="F5829" s="165">
        <v>1.27</v>
      </c>
      <c r="G5829" s="166" t="s">
        <v>2263</v>
      </c>
      <c r="H5829" s="161" t="s">
        <v>2009</v>
      </c>
      <c r="I5829" s="161" t="s">
        <v>6988</v>
      </c>
      <c r="J5829" s="161" t="s">
        <v>536</v>
      </c>
      <c r="K5829" s="167"/>
      <c r="L5829" s="168" t="s">
        <v>746</v>
      </c>
      <c r="M5829" s="168" t="s">
        <v>245</v>
      </c>
    </row>
    <row r="5830" spans="1:13" s="169" customFormat="1" x14ac:dyDescent="0.4">
      <c r="A5830" s="161" t="s">
        <v>2011</v>
      </c>
      <c r="B5830" s="161"/>
      <c r="C5830" s="162" t="s">
        <v>4308</v>
      </c>
      <c r="D5830" s="163">
        <v>45889</v>
      </c>
      <c r="E5830" s="164">
        <v>45919</v>
      </c>
      <c r="F5830" s="165">
        <v>0.14000000000000001</v>
      </c>
      <c r="G5830" s="166" t="s">
        <v>2263</v>
      </c>
      <c r="H5830" s="161" t="s">
        <v>2009</v>
      </c>
      <c r="I5830" s="161" t="s">
        <v>7035</v>
      </c>
      <c r="J5830" s="161" t="s">
        <v>647</v>
      </c>
      <c r="K5830" s="167"/>
      <c r="L5830" s="168" t="s">
        <v>746</v>
      </c>
      <c r="M5830" s="168" t="s">
        <v>237</v>
      </c>
    </row>
    <row r="5831" spans="1:13" s="169" customFormat="1" x14ac:dyDescent="0.4">
      <c r="A5831" s="161" t="s">
        <v>2011</v>
      </c>
      <c r="B5831" s="161"/>
      <c r="C5831" s="162" t="s">
        <v>4308</v>
      </c>
      <c r="D5831" s="163">
        <v>45889</v>
      </c>
      <c r="E5831" s="164">
        <v>45919</v>
      </c>
      <c r="F5831" s="165">
        <v>1.27</v>
      </c>
      <c r="G5831" s="166" t="s">
        <v>2263</v>
      </c>
      <c r="H5831" s="161" t="s">
        <v>2009</v>
      </c>
      <c r="I5831" s="161" t="s">
        <v>7037</v>
      </c>
      <c r="J5831" s="161" t="s">
        <v>692</v>
      </c>
      <c r="K5831" s="167"/>
      <c r="L5831" s="168" t="s">
        <v>746</v>
      </c>
      <c r="M5831" s="168" t="s">
        <v>267</v>
      </c>
    </row>
    <row r="5832" spans="1:13" s="169" customFormat="1" x14ac:dyDescent="0.4">
      <c r="A5832" s="161" t="s">
        <v>2011</v>
      </c>
      <c r="B5832" s="161"/>
      <c r="C5832" s="162" t="s">
        <v>4308</v>
      </c>
      <c r="D5832" s="163">
        <v>45889</v>
      </c>
      <c r="E5832" s="164">
        <v>45919</v>
      </c>
      <c r="F5832" s="165">
        <v>1.27</v>
      </c>
      <c r="G5832" s="166" t="s">
        <v>2263</v>
      </c>
      <c r="H5832" s="161" t="s">
        <v>2009</v>
      </c>
      <c r="I5832" s="161" t="s">
        <v>7013</v>
      </c>
      <c r="J5832" s="161" t="s">
        <v>624</v>
      </c>
      <c r="K5832" s="167"/>
      <c r="L5832" s="168" t="s">
        <v>746</v>
      </c>
      <c r="M5832" s="168" t="s">
        <v>257</v>
      </c>
    </row>
    <row r="5833" spans="1:13" s="169" customFormat="1" x14ac:dyDescent="0.4">
      <c r="A5833" s="161" t="s">
        <v>2011</v>
      </c>
      <c r="B5833" s="161"/>
      <c r="C5833" s="162" t="s">
        <v>4308</v>
      </c>
      <c r="D5833" s="163">
        <v>45889</v>
      </c>
      <c r="E5833" s="164">
        <v>45919</v>
      </c>
      <c r="F5833" s="165">
        <v>1.27</v>
      </c>
      <c r="G5833" s="166" t="s">
        <v>2263</v>
      </c>
      <c r="H5833" s="161" t="s">
        <v>2009</v>
      </c>
      <c r="I5833" s="161" t="s">
        <v>6972</v>
      </c>
      <c r="J5833" s="161" t="s">
        <v>662</v>
      </c>
      <c r="K5833" s="167"/>
      <c r="L5833" s="168" t="s">
        <v>746</v>
      </c>
      <c r="M5833" s="168" t="s">
        <v>199</v>
      </c>
    </row>
    <row r="5834" spans="1:13" s="169" customFormat="1" x14ac:dyDescent="0.4">
      <c r="A5834" s="161" t="s">
        <v>2011</v>
      </c>
      <c r="B5834" s="161"/>
      <c r="C5834" s="162" t="s">
        <v>4308</v>
      </c>
      <c r="D5834" s="163">
        <v>45889</v>
      </c>
      <c r="E5834" s="164">
        <v>45919</v>
      </c>
      <c r="F5834" s="165">
        <v>0.99</v>
      </c>
      <c r="G5834" s="166" t="s">
        <v>2263</v>
      </c>
      <c r="H5834" s="161" t="s">
        <v>2009</v>
      </c>
      <c r="I5834" s="161" t="s">
        <v>7015</v>
      </c>
      <c r="J5834" s="161" t="s">
        <v>527</v>
      </c>
      <c r="K5834" s="167"/>
      <c r="L5834" s="168" t="s">
        <v>746</v>
      </c>
      <c r="M5834" s="168" t="s">
        <v>229</v>
      </c>
    </row>
    <row r="5835" spans="1:13" s="169" customFormat="1" x14ac:dyDescent="0.4">
      <c r="A5835" s="161" t="s">
        <v>2011</v>
      </c>
      <c r="B5835" s="161"/>
      <c r="C5835" s="162" t="s">
        <v>4308</v>
      </c>
      <c r="D5835" s="163">
        <v>45889</v>
      </c>
      <c r="E5835" s="164">
        <v>45919</v>
      </c>
      <c r="F5835" s="165">
        <v>0.71</v>
      </c>
      <c r="G5835" s="166" t="s">
        <v>2263</v>
      </c>
      <c r="H5835" s="161" t="s">
        <v>2009</v>
      </c>
      <c r="I5835" s="161" t="s">
        <v>6381</v>
      </c>
      <c r="J5835" s="161" t="s">
        <v>591</v>
      </c>
      <c r="K5835" s="167"/>
      <c r="L5835" s="168" t="s">
        <v>746</v>
      </c>
      <c r="M5835" s="168" t="s">
        <v>379</v>
      </c>
    </row>
    <row r="5836" spans="1:13" s="169" customFormat="1" x14ac:dyDescent="0.4">
      <c r="A5836" s="161" t="s">
        <v>2011</v>
      </c>
      <c r="B5836" s="161"/>
      <c r="C5836" s="162" t="s">
        <v>4308</v>
      </c>
      <c r="D5836" s="163">
        <v>45889</v>
      </c>
      <c r="E5836" s="164">
        <v>45919</v>
      </c>
      <c r="F5836" s="165">
        <v>1.41</v>
      </c>
      <c r="G5836" s="166" t="s">
        <v>2263</v>
      </c>
      <c r="H5836" s="161" t="s">
        <v>2009</v>
      </c>
      <c r="I5836" s="161" t="s">
        <v>7038</v>
      </c>
      <c r="J5836" s="161" t="s">
        <v>702</v>
      </c>
      <c r="K5836" s="167"/>
      <c r="L5836" s="168" t="s">
        <v>746</v>
      </c>
      <c r="M5836" s="168" t="s">
        <v>269</v>
      </c>
    </row>
    <row r="5837" spans="1:13" s="169" customFormat="1" x14ac:dyDescent="0.4">
      <c r="A5837" s="161" t="s">
        <v>2011</v>
      </c>
      <c r="B5837" s="161"/>
      <c r="C5837" s="162" t="s">
        <v>4308</v>
      </c>
      <c r="D5837" s="163">
        <v>45889</v>
      </c>
      <c r="E5837" s="164">
        <v>45919</v>
      </c>
      <c r="F5837" s="165">
        <v>5.52</v>
      </c>
      <c r="G5837" s="166" t="s">
        <v>2263</v>
      </c>
      <c r="H5837" s="161" t="s">
        <v>2009</v>
      </c>
      <c r="I5837" s="161" t="s">
        <v>7059</v>
      </c>
      <c r="J5837" s="161" t="s">
        <v>589</v>
      </c>
      <c r="K5837" s="167"/>
      <c r="L5837" s="168" t="s">
        <v>746</v>
      </c>
      <c r="M5837" s="168" t="s">
        <v>223</v>
      </c>
    </row>
    <row r="5838" spans="1:13" s="169" customFormat="1" x14ac:dyDescent="0.4">
      <c r="A5838" s="161" t="s">
        <v>2011</v>
      </c>
      <c r="B5838" s="161"/>
      <c r="C5838" s="162" t="s">
        <v>4308</v>
      </c>
      <c r="D5838" s="163">
        <v>45889</v>
      </c>
      <c r="E5838" s="164">
        <v>45919</v>
      </c>
      <c r="F5838" s="165">
        <v>1.27</v>
      </c>
      <c r="G5838" s="166" t="s">
        <v>2263</v>
      </c>
      <c r="H5838" s="161" t="s">
        <v>2009</v>
      </c>
      <c r="I5838" s="161" t="s">
        <v>7039</v>
      </c>
      <c r="J5838" s="161" t="s">
        <v>657</v>
      </c>
      <c r="K5838" s="167"/>
      <c r="L5838" s="168" t="s">
        <v>746</v>
      </c>
      <c r="M5838" s="168" t="s">
        <v>365</v>
      </c>
    </row>
    <row r="5839" spans="1:13" s="169" customFormat="1" x14ac:dyDescent="0.4">
      <c r="A5839" s="161" t="s">
        <v>2011</v>
      </c>
      <c r="B5839" s="161"/>
      <c r="C5839" s="162" t="s">
        <v>4308</v>
      </c>
      <c r="D5839" s="163">
        <v>45889</v>
      </c>
      <c r="E5839" s="164">
        <v>45919</v>
      </c>
      <c r="F5839" s="165">
        <v>39.9</v>
      </c>
      <c r="G5839" s="166" t="s">
        <v>2263</v>
      </c>
      <c r="H5839" s="161" t="s">
        <v>2009</v>
      </c>
      <c r="I5839" s="161" t="s">
        <v>6418</v>
      </c>
      <c r="J5839" s="161" t="s">
        <v>559</v>
      </c>
      <c r="K5839" s="167"/>
      <c r="L5839" s="168" t="s">
        <v>746</v>
      </c>
      <c r="M5839" s="168" t="s">
        <v>37</v>
      </c>
    </row>
    <row r="5840" spans="1:13" s="169" customFormat="1" x14ac:dyDescent="0.4">
      <c r="A5840" s="161" t="s">
        <v>2011</v>
      </c>
      <c r="B5840" s="161"/>
      <c r="C5840" s="162" t="s">
        <v>4308</v>
      </c>
      <c r="D5840" s="163">
        <v>45889</v>
      </c>
      <c r="E5840" s="164">
        <v>45919</v>
      </c>
      <c r="F5840" s="165">
        <v>69.61</v>
      </c>
      <c r="G5840" s="166" t="s">
        <v>2263</v>
      </c>
      <c r="H5840" s="161" t="s">
        <v>2009</v>
      </c>
      <c r="I5840" s="161" t="s">
        <v>6391</v>
      </c>
      <c r="J5840" s="161" t="s">
        <v>546</v>
      </c>
      <c r="K5840" s="167"/>
      <c r="L5840" s="168" t="s">
        <v>746</v>
      </c>
      <c r="M5840" s="168" t="s">
        <v>33</v>
      </c>
    </row>
    <row r="5841" spans="1:13" s="169" customFormat="1" x14ac:dyDescent="0.4">
      <c r="A5841" s="161" t="s">
        <v>2011</v>
      </c>
      <c r="B5841" s="161"/>
      <c r="C5841" s="162" t="s">
        <v>4308</v>
      </c>
      <c r="D5841" s="163">
        <v>45889</v>
      </c>
      <c r="E5841" s="164">
        <v>45919</v>
      </c>
      <c r="F5841" s="165">
        <v>2.83</v>
      </c>
      <c r="G5841" s="166" t="s">
        <v>2263</v>
      </c>
      <c r="H5841" s="161" t="s">
        <v>2009</v>
      </c>
      <c r="I5841" s="161" t="s">
        <v>6450</v>
      </c>
      <c r="J5841" s="161" t="s">
        <v>637</v>
      </c>
      <c r="K5841" s="167"/>
      <c r="L5841" s="168" t="s">
        <v>746</v>
      </c>
      <c r="M5841" s="168" t="s">
        <v>289</v>
      </c>
    </row>
    <row r="5842" spans="1:13" s="169" customFormat="1" x14ac:dyDescent="0.4">
      <c r="A5842" s="161" t="s">
        <v>2011</v>
      </c>
      <c r="B5842" s="161"/>
      <c r="C5842" s="162" t="s">
        <v>4308</v>
      </c>
      <c r="D5842" s="163">
        <v>45889</v>
      </c>
      <c r="E5842" s="164">
        <v>45919</v>
      </c>
      <c r="F5842" s="165">
        <v>13.44</v>
      </c>
      <c r="G5842" s="166" t="s">
        <v>2263</v>
      </c>
      <c r="H5842" s="161" t="s">
        <v>2009</v>
      </c>
      <c r="I5842" s="161" t="s">
        <v>6405</v>
      </c>
      <c r="J5842" s="161" t="s">
        <v>572</v>
      </c>
      <c r="K5842" s="167"/>
      <c r="L5842" s="168" t="s">
        <v>746</v>
      </c>
      <c r="M5842" s="168" t="s">
        <v>463</v>
      </c>
    </row>
    <row r="5843" spans="1:13" s="169" customFormat="1" x14ac:dyDescent="0.4">
      <c r="A5843" s="161" t="s">
        <v>2011</v>
      </c>
      <c r="B5843" s="161"/>
      <c r="C5843" s="162" t="s">
        <v>4308</v>
      </c>
      <c r="D5843" s="163">
        <v>45889</v>
      </c>
      <c r="E5843" s="164">
        <v>45919</v>
      </c>
      <c r="F5843" s="165">
        <v>5.09</v>
      </c>
      <c r="G5843" s="166" t="s">
        <v>2263</v>
      </c>
      <c r="H5843" s="161" t="s">
        <v>2009</v>
      </c>
      <c r="I5843" s="161" t="s">
        <v>6373</v>
      </c>
      <c r="J5843" s="161" t="s">
        <v>611</v>
      </c>
      <c r="K5843" s="167"/>
      <c r="L5843" s="168" t="s">
        <v>746</v>
      </c>
      <c r="M5843" s="168" t="s">
        <v>307</v>
      </c>
    </row>
    <row r="5844" spans="1:13" s="169" customFormat="1" x14ac:dyDescent="0.4">
      <c r="A5844" s="161" t="s">
        <v>2011</v>
      </c>
      <c r="B5844" s="161"/>
      <c r="C5844" s="162" t="s">
        <v>4308</v>
      </c>
      <c r="D5844" s="163">
        <v>45889</v>
      </c>
      <c r="E5844" s="164">
        <v>45919</v>
      </c>
      <c r="F5844" s="165">
        <v>4.8099999999999996</v>
      </c>
      <c r="G5844" s="166" t="s">
        <v>2263</v>
      </c>
      <c r="H5844" s="161" t="s">
        <v>2009</v>
      </c>
      <c r="I5844" s="161" t="s">
        <v>6451</v>
      </c>
      <c r="J5844" s="161" t="s">
        <v>600</v>
      </c>
      <c r="K5844" s="167"/>
      <c r="L5844" s="168" t="s">
        <v>746</v>
      </c>
      <c r="M5844" s="168" t="s">
        <v>301</v>
      </c>
    </row>
    <row r="5845" spans="1:13" s="169" customFormat="1" x14ac:dyDescent="0.4">
      <c r="A5845" s="161" t="s">
        <v>2011</v>
      </c>
      <c r="B5845" s="161"/>
      <c r="C5845" s="162" t="s">
        <v>4308</v>
      </c>
      <c r="D5845" s="163">
        <v>45889</v>
      </c>
      <c r="E5845" s="164">
        <v>45919</v>
      </c>
      <c r="F5845" s="165">
        <v>9.1999999999999993</v>
      </c>
      <c r="G5845" s="166" t="s">
        <v>2263</v>
      </c>
      <c r="H5845" s="161" t="s">
        <v>2009</v>
      </c>
      <c r="I5845" s="161" t="s">
        <v>6404</v>
      </c>
      <c r="J5845" s="161" t="s">
        <v>610</v>
      </c>
      <c r="K5845" s="167"/>
      <c r="L5845" s="168" t="s">
        <v>746</v>
      </c>
      <c r="M5845" s="168" t="s">
        <v>299</v>
      </c>
    </row>
    <row r="5846" spans="1:13" s="169" customFormat="1" x14ac:dyDescent="0.4">
      <c r="A5846" s="161" t="s">
        <v>2011</v>
      </c>
      <c r="B5846" s="161"/>
      <c r="C5846" s="162" t="s">
        <v>4308</v>
      </c>
      <c r="D5846" s="163">
        <v>45889</v>
      </c>
      <c r="E5846" s="164">
        <v>45919</v>
      </c>
      <c r="F5846" s="165">
        <v>4.24</v>
      </c>
      <c r="G5846" s="166" t="s">
        <v>2263</v>
      </c>
      <c r="H5846" s="161" t="s">
        <v>2009</v>
      </c>
      <c r="I5846" s="161" t="s">
        <v>7061</v>
      </c>
      <c r="J5846" s="161" t="s">
        <v>510</v>
      </c>
      <c r="K5846" s="167"/>
      <c r="L5846" s="168" t="s">
        <v>746</v>
      </c>
      <c r="M5846" s="168" t="s">
        <v>297</v>
      </c>
    </row>
    <row r="5847" spans="1:13" s="169" customFormat="1" x14ac:dyDescent="0.4">
      <c r="A5847" s="161" t="s">
        <v>2011</v>
      </c>
      <c r="B5847" s="161"/>
      <c r="C5847" s="162" t="s">
        <v>4308</v>
      </c>
      <c r="D5847" s="163">
        <v>45889</v>
      </c>
      <c r="E5847" s="164">
        <v>45919</v>
      </c>
      <c r="F5847" s="165">
        <v>1.1299999999999999</v>
      </c>
      <c r="G5847" s="166" t="s">
        <v>2263</v>
      </c>
      <c r="H5847" s="161" t="s">
        <v>2009</v>
      </c>
      <c r="I5847" s="161" t="s">
        <v>6981</v>
      </c>
      <c r="J5847" s="161" t="s">
        <v>518</v>
      </c>
      <c r="K5847" s="167"/>
      <c r="L5847" s="168" t="s">
        <v>746</v>
      </c>
      <c r="M5847" s="168" t="s">
        <v>395</v>
      </c>
    </row>
    <row r="5848" spans="1:13" s="169" customFormat="1" x14ac:dyDescent="0.4">
      <c r="A5848" s="161" t="s">
        <v>2011</v>
      </c>
      <c r="B5848" s="161"/>
      <c r="C5848" s="162" t="s">
        <v>4308</v>
      </c>
      <c r="D5848" s="163">
        <v>45889</v>
      </c>
      <c r="E5848" s="164">
        <v>45919</v>
      </c>
      <c r="F5848" s="165">
        <v>0.14000000000000001</v>
      </c>
      <c r="G5848" s="166" t="s">
        <v>2263</v>
      </c>
      <c r="H5848" s="161" t="s">
        <v>2009</v>
      </c>
      <c r="I5848" s="161" t="s">
        <v>7062</v>
      </c>
      <c r="J5848" s="161" t="s">
        <v>535</v>
      </c>
      <c r="K5848" s="167"/>
      <c r="L5848" s="168" t="s">
        <v>746</v>
      </c>
      <c r="M5848" s="168" t="s">
        <v>393</v>
      </c>
    </row>
    <row r="5849" spans="1:13" s="169" customFormat="1" x14ac:dyDescent="0.4">
      <c r="A5849" s="161" t="s">
        <v>2011</v>
      </c>
      <c r="B5849" s="161"/>
      <c r="C5849" s="162" t="s">
        <v>4308</v>
      </c>
      <c r="D5849" s="163">
        <v>45889</v>
      </c>
      <c r="E5849" s="164">
        <v>45919</v>
      </c>
      <c r="F5849" s="165">
        <v>1.27</v>
      </c>
      <c r="G5849" s="166" t="s">
        <v>2263</v>
      </c>
      <c r="H5849" s="161" t="s">
        <v>2009</v>
      </c>
      <c r="I5849" s="161" t="s">
        <v>7080</v>
      </c>
      <c r="J5849" s="161" t="s">
        <v>633</v>
      </c>
      <c r="K5849" s="167"/>
      <c r="L5849" s="168" t="s">
        <v>746</v>
      </c>
      <c r="M5849" s="168" t="s">
        <v>285</v>
      </c>
    </row>
    <row r="5850" spans="1:13" s="169" customFormat="1" x14ac:dyDescent="0.4">
      <c r="A5850" s="161" t="s">
        <v>2011</v>
      </c>
      <c r="B5850" s="161"/>
      <c r="C5850" s="162" t="s">
        <v>4308</v>
      </c>
      <c r="D5850" s="163">
        <v>45889</v>
      </c>
      <c r="E5850" s="164">
        <v>45919</v>
      </c>
      <c r="F5850" s="165">
        <v>1.84</v>
      </c>
      <c r="G5850" s="166" t="s">
        <v>2263</v>
      </c>
      <c r="H5850" s="161" t="s">
        <v>2009</v>
      </c>
      <c r="I5850" s="161" t="s">
        <v>7046</v>
      </c>
      <c r="J5850" s="161" t="s">
        <v>636</v>
      </c>
      <c r="K5850" s="167"/>
      <c r="L5850" s="168" t="s">
        <v>746</v>
      </c>
      <c r="M5850" s="168" t="s">
        <v>323</v>
      </c>
    </row>
    <row r="5851" spans="1:13" s="169" customFormat="1" x14ac:dyDescent="0.4">
      <c r="A5851" s="161" t="s">
        <v>2011</v>
      </c>
      <c r="B5851" s="161"/>
      <c r="C5851" s="162" t="s">
        <v>4308</v>
      </c>
      <c r="D5851" s="163">
        <v>45889</v>
      </c>
      <c r="E5851" s="164">
        <v>45919</v>
      </c>
      <c r="F5851" s="165">
        <v>1.1299999999999999</v>
      </c>
      <c r="G5851" s="166" t="s">
        <v>2263</v>
      </c>
      <c r="H5851" s="161" t="s">
        <v>2009</v>
      </c>
      <c r="I5851" s="161" t="s">
        <v>7099</v>
      </c>
      <c r="J5851" s="161" t="s">
        <v>688</v>
      </c>
      <c r="K5851" s="167"/>
      <c r="L5851" s="168" t="s">
        <v>746</v>
      </c>
      <c r="M5851" s="168" t="s">
        <v>281</v>
      </c>
    </row>
    <row r="5852" spans="1:13" s="169" customFormat="1" x14ac:dyDescent="0.4">
      <c r="A5852" s="161" t="s">
        <v>2011</v>
      </c>
      <c r="B5852" s="161"/>
      <c r="C5852" s="162" t="s">
        <v>4308</v>
      </c>
      <c r="D5852" s="163">
        <v>45889</v>
      </c>
      <c r="E5852" s="164">
        <v>45919</v>
      </c>
      <c r="F5852" s="165">
        <v>1.7</v>
      </c>
      <c r="G5852" s="166" t="s">
        <v>2263</v>
      </c>
      <c r="H5852" s="161" t="s">
        <v>2009</v>
      </c>
      <c r="I5852" s="161" t="s">
        <v>7047</v>
      </c>
      <c r="J5852" s="161" t="s">
        <v>649</v>
      </c>
      <c r="K5852" s="167"/>
      <c r="L5852" s="168" t="s">
        <v>746</v>
      </c>
      <c r="M5852" s="168" t="s">
        <v>479</v>
      </c>
    </row>
    <row r="5853" spans="1:13" s="169" customFormat="1" x14ac:dyDescent="0.4">
      <c r="A5853" s="161" t="s">
        <v>2011</v>
      </c>
      <c r="B5853" s="161"/>
      <c r="C5853" s="162" t="s">
        <v>4308</v>
      </c>
      <c r="D5853" s="163">
        <v>45889</v>
      </c>
      <c r="E5853" s="164">
        <v>45919</v>
      </c>
      <c r="F5853" s="165">
        <v>0.99</v>
      </c>
      <c r="G5853" s="166" t="s">
        <v>2263</v>
      </c>
      <c r="H5853" s="161" t="s">
        <v>2009</v>
      </c>
      <c r="I5853" s="161" t="s">
        <v>6357</v>
      </c>
      <c r="J5853" s="161" t="s">
        <v>720</v>
      </c>
      <c r="K5853" s="167"/>
      <c r="L5853" s="168" t="s">
        <v>746</v>
      </c>
      <c r="M5853" s="168" t="s">
        <v>147</v>
      </c>
    </row>
    <row r="5854" spans="1:13" s="169" customFormat="1" x14ac:dyDescent="0.4">
      <c r="A5854" s="161" t="s">
        <v>2011</v>
      </c>
      <c r="B5854" s="161"/>
      <c r="C5854" s="162" t="s">
        <v>4308</v>
      </c>
      <c r="D5854" s="163">
        <v>45889</v>
      </c>
      <c r="E5854" s="164">
        <v>45919</v>
      </c>
      <c r="F5854" s="165">
        <v>1.1299999999999999</v>
      </c>
      <c r="G5854" s="166" t="s">
        <v>2263</v>
      </c>
      <c r="H5854" s="161" t="s">
        <v>2009</v>
      </c>
      <c r="I5854" s="161" t="s">
        <v>7081</v>
      </c>
      <c r="J5854" s="161" t="s">
        <v>619</v>
      </c>
      <c r="K5854" s="167"/>
      <c r="L5854" s="168" t="s">
        <v>746</v>
      </c>
      <c r="M5854" s="168" t="s">
        <v>87</v>
      </c>
    </row>
    <row r="5855" spans="1:13" s="169" customFormat="1" x14ac:dyDescent="0.4">
      <c r="A5855" s="161" t="s">
        <v>2011</v>
      </c>
      <c r="B5855" s="161"/>
      <c r="C5855" s="162" t="s">
        <v>4308</v>
      </c>
      <c r="D5855" s="163">
        <v>45889</v>
      </c>
      <c r="E5855" s="164">
        <v>45919</v>
      </c>
      <c r="F5855" s="165">
        <v>1.27</v>
      </c>
      <c r="G5855" s="166" t="s">
        <v>2263</v>
      </c>
      <c r="H5855" s="161" t="s">
        <v>2009</v>
      </c>
      <c r="I5855" s="161" t="s">
        <v>7005</v>
      </c>
      <c r="J5855" s="161" t="s">
        <v>680</v>
      </c>
      <c r="K5855" s="167"/>
      <c r="L5855" s="168" t="s">
        <v>746</v>
      </c>
      <c r="M5855" s="168" t="s">
        <v>133</v>
      </c>
    </row>
    <row r="5856" spans="1:13" s="169" customFormat="1" x14ac:dyDescent="0.4">
      <c r="A5856" s="161" t="s">
        <v>2011</v>
      </c>
      <c r="B5856" s="161"/>
      <c r="C5856" s="162" t="s">
        <v>4308</v>
      </c>
      <c r="D5856" s="163">
        <v>45889</v>
      </c>
      <c r="E5856" s="164">
        <v>45919</v>
      </c>
      <c r="F5856" s="165">
        <v>3.96</v>
      </c>
      <c r="G5856" s="166" t="s">
        <v>2263</v>
      </c>
      <c r="H5856" s="161" t="s">
        <v>2009</v>
      </c>
      <c r="I5856" s="161" t="s">
        <v>6395</v>
      </c>
      <c r="J5856" s="161" t="s">
        <v>582</v>
      </c>
      <c r="K5856" s="167"/>
      <c r="L5856" s="168" t="s">
        <v>746</v>
      </c>
      <c r="M5856" s="168" t="s">
        <v>105</v>
      </c>
    </row>
    <row r="5857" spans="1:13" s="169" customFormat="1" x14ac:dyDescent="0.4">
      <c r="A5857" s="161" t="s">
        <v>2011</v>
      </c>
      <c r="B5857" s="161"/>
      <c r="C5857" s="162" t="s">
        <v>4308</v>
      </c>
      <c r="D5857" s="163">
        <v>45889</v>
      </c>
      <c r="E5857" s="164">
        <v>45919</v>
      </c>
      <c r="F5857" s="165">
        <v>0.28000000000000003</v>
      </c>
      <c r="G5857" s="166" t="s">
        <v>2263</v>
      </c>
      <c r="H5857" s="161" t="s">
        <v>2009</v>
      </c>
      <c r="I5857" s="161" t="s">
        <v>7026</v>
      </c>
      <c r="J5857" s="161" t="s">
        <v>653</v>
      </c>
      <c r="K5857" s="167"/>
      <c r="L5857" s="168" t="s">
        <v>746</v>
      </c>
      <c r="M5857" s="168" t="s">
        <v>63</v>
      </c>
    </row>
    <row r="5858" spans="1:13" s="169" customFormat="1" x14ac:dyDescent="0.4">
      <c r="A5858" s="161" t="s">
        <v>2011</v>
      </c>
      <c r="B5858" s="161"/>
      <c r="C5858" s="162" t="s">
        <v>4308</v>
      </c>
      <c r="D5858" s="163">
        <v>45889</v>
      </c>
      <c r="E5858" s="164">
        <v>45919</v>
      </c>
      <c r="F5858" s="165">
        <v>0.56999999999999995</v>
      </c>
      <c r="G5858" s="166" t="s">
        <v>2263</v>
      </c>
      <c r="H5858" s="161" t="s">
        <v>2009</v>
      </c>
      <c r="I5858" s="161" t="s">
        <v>6962</v>
      </c>
      <c r="J5858" s="161" t="s">
        <v>733</v>
      </c>
      <c r="K5858" s="167"/>
      <c r="L5858" s="168" t="s">
        <v>746</v>
      </c>
      <c r="M5858" s="168" t="s">
        <v>131</v>
      </c>
    </row>
    <row r="5859" spans="1:13" s="169" customFormat="1" x14ac:dyDescent="0.4">
      <c r="A5859" s="161" t="s">
        <v>2011</v>
      </c>
      <c r="B5859" s="161"/>
      <c r="C5859" s="162" t="s">
        <v>4308</v>
      </c>
      <c r="D5859" s="163">
        <v>45889</v>
      </c>
      <c r="E5859" s="164">
        <v>45919</v>
      </c>
      <c r="F5859" s="165">
        <v>4.24</v>
      </c>
      <c r="G5859" s="166" t="s">
        <v>2263</v>
      </c>
      <c r="H5859" s="161" t="s">
        <v>2009</v>
      </c>
      <c r="I5859" s="161" t="s">
        <v>6413</v>
      </c>
      <c r="J5859" s="161" t="s">
        <v>598</v>
      </c>
      <c r="K5859" s="167"/>
      <c r="L5859" s="168" t="s">
        <v>746</v>
      </c>
      <c r="M5859" s="168" t="s">
        <v>397</v>
      </c>
    </row>
    <row r="5860" spans="1:13" s="169" customFormat="1" x14ac:dyDescent="0.4">
      <c r="A5860" s="161" t="s">
        <v>2011</v>
      </c>
      <c r="B5860" s="161"/>
      <c r="C5860" s="162" t="s">
        <v>4308</v>
      </c>
      <c r="D5860" s="163">
        <v>45889</v>
      </c>
      <c r="E5860" s="164">
        <v>45919</v>
      </c>
      <c r="F5860" s="165">
        <v>1.1299999999999999</v>
      </c>
      <c r="G5860" s="166" t="s">
        <v>2263</v>
      </c>
      <c r="H5860" s="161" t="s">
        <v>2009</v>
      </c>
      <c r="I5860" s="161" t="s">
        <v>7083</v>
      </c>
      <c r="J5860" s="161" t="s">
        <v>698</v>
      </c>
      <c r="K5860" s="167"/>
      <c r="L5860" s="168" t="s">
        <v>746</v>
      </c>
      <c r="M5860" s="168" t="s">
        <v>373</v>
      </c>
    </row>
    <row r="5861" spans="1:13" s="169" customFormat="1" x14ac:dyDescent="0.4">
      <c r="A5861" s="161" t="s">
        <v>2011</v>
      </c>
      <c r="B5861" s="161"/>
      <c r="C5861" s="162" t="s">
        <v>4308</v>
      </c>
      <c r="D5861" s="163">
        <v>45889</v>
      </c>
      <c r="E5861" s="164">
        <v>45919</v>
      </c>
      <c r="F5861" s="165">
        <v>1.84</v>
      </c>
      <c r="G5861" s="166" t="s">
        <v>2263</v>
      </c>
      <c r="H5861" s="161" t="s">
        <v>2009</v>
      </c>
      <c r="I5861" s="161" t="s">
        <v>7007</v>
      </c>
      <c r="J5861" s="161" t="s">
        <v>558</v>
      </c>
      <c r="K5861" s="167"/>
      <c r="L5861" s="168" t="s">
        <v>746</v>
      </c>
      <c r="M5861" s="168" t="s">
        <v>67</v>
      </c>
    </row>
    <row r="5862" spans="1:13" s="169" customFormat="1" x14ac:dyDescent="0.4">
      <c r="A5862" s="161" t="s">
        <v>2011</v>
      </c>
      <c r="B5862" s="161"/>
      <c r="C5862" s="162" t="s">
        <v>4308</v>
      </c>
      <c r="D5862" s="163">
        <v>45889</v>
      </c>
      <c r="E5862" s="164">
        <v>45919</v>
      </c>
      <c r="F5862" s="165">
        <v>3.25</v>
      </c>
      <c r="G5862" s="166" t="s">
        <v>2263</v>
      </c>
      <c r="H5862" s="161" t="s">
        <v>2009</v>
      </c>
      <c r="I5862" s="161" t="s">
        <v>6452</v>
      </c>
      <c r="J5862" s="161" t="s">
        <v>605</v>
      </c>
      <c r="K5862" s="167"/>
      <c r="L5862" s="168" t="s">
        <v>746</v>
      </c>
      <c r="M5862" s="168" t="s">
        <v>471</v>
      </c>
    </row>
    <row r="5863" spans="1:13" s="169" customFormat="1" x14ac:dyDescent="0.4">
      <c r="A5863" s="161" t="s">
        <v>2011</v>
      </c>
      <c r="B5863" s="161"/>
      <c r="C5863" s="162" t="s">
        <v>4308</v>
      </c>
      <c r="D5863" s="163">
        <v>45889</v>
      </c>
      <c r="E5863" s="164">
        <v>45919</v>
      </c>
      <c r="F5863" s="165">
        <v>1.27</v>
      </c>
      <c r="G5863" s="166" t="s">
        <v>2263</v>
      </c>
      <c r="H5863" s="161" t="s">
        <v>2009</v>
      </c>
      <c r="I5863" s="161" t="s">
        <v>6989</v>
      </c>
      <c r="J5863" s="161" t="s">
        <v>534</v>
      </c>
      <c r="K5863" s="167"/>
      <c r="L5863" s="168" t="s">
        <v>746</v>
      </c>
      <c r="M5863" s="168" t="s">
        <v>23</v>
      </c>
    </row>
    <row r="5864" spans="1:13" s="169" customFormat="1" x14ac:dyDescent="0.4">
      <c r="A5864" s="161" t="s">
        <v>2011</v>
      </c>
      <c r="B5864" s="161"/>
      <c r="C5864" s="162" t="s">
        <v>4308</v>
      </c>
      <c r="D5864" s="163">
        <v>45889</v>
      </c>
      <c r="E5864" s="164">
        <v>45919</v>
      </c>
      <c r="F5864" s="165">
        <v>1.1299999999999999</v>
      </c>
      <c r="G5864" s="166" t="s">
        <v>2263</v>
      </c>
      <c r="H5864" s="161" t="s">
        <v>2009</v>
      </c>
      <c r="I5864" s="161" t="s">
        <v>6978</v>
      </c>
      <c r="J5864" s="161" t="s">
        <v>663</v>
      </c>
      <c r="K5864" s="167"/>
      <c r="L5864" s="168" t="s">
        <v>746</v>
      </c>
      <c r="M5864" s="168" t="s">
        <v>445</v>
      </c>
    </row>
    <row r="5865" spans="1:13" s="169" customFormat="1" x14ac:dyDescent="0.4">
      <c r="A5865" s="161" t="s">
        <v>2011</v>
      </c>
      <c r="B5865" s="161"/>
      <c r="C5865" s="162" t="s">
        <v>4308</v>
      </c>
      <c r="D5865" s="163">
        <v>45889</v>
      </c>
      <c r="E5865" s="164">
        <v>45919</v>
      </c>
      <c r="F5865" s="165">
        <v>7.5</v>
      </c>
      <c r="G5865" s="166" t="s">
        <v>2263</v>
      </c>
      <c r="H5865" s="161" t="s">
        <v>2009</v>
      </c>
      <c r="I5865" s="161" t="s">
        <v>6412</v>
      </c>
      <c r="J5865" s="161" t="s">
        <v>560</v>
      </c>
      <c r="K5865" s="167"/>
      <c r="L5865" s="168" t="s">
        <v>746</v>
      </c>
      <c r="M5865" s="168" t="s">
        <v>443</v>
      </c>
    </row>
    <row r="5866" spans="1:13" s="169" customFormat="1" x14ac:dyDescent="0.4">
      <c r="A5866" s="161" t="s">
        <v>2011</v>
      </c>
      <c r="B5866" s="161"/>
      <c r="C5866" s="162" t="s">
        <v>4308</v>
      </c>
      <c r="D5866" s="163">
        <v>45889</v>
      </c>
      <c r="E5866" s="164">
        <v>45919</v>
      </c>
      <c r="F5866" s="165">
        <v>14.71</v>
      </c>
      <c r="G5866" s="166" t="s">
        <v>2263</v>
      </c>
      <c r="H5866" s="161" t="s">
        <v>2009</v>
      </c>
      <c r="I5866" s="161" t="s">
        <v>6369</v>
      </c>
      <c r="J5866" s="161" t="s">
        <v>543</v>
      </c>
      <c r="K5866" s="167"/>
      <c r="L5866" s="168" t="s">
        <v>746</v>
      </c>
      <c r="M5866" s="168" t="s">
        <v>791</v>
      </c>
    </row>
    <row r="5867" spans="1:13" s="169" customFormat="1" x14ac:dyDescent="0.4">
      <c r="A5867" s="161" t="s">
        <v>2011</v>
      </c>
      <c r="B5867" s="161"/>
      <c r="C5867" s="162" t="s">
        <v>4308</v>
      </c>
      <c r="D5867" s="163">
        <v>45889</v>
      </c>
      <c r="E5867" s="164">
        <v>45919</v>
      </c>
      <c r="F5867" s="165">
        <v>36.93</v>
      </c>
      <c r="G5867" s="166" t="s">
        <v>2263</v>
      </c>
      <c r="H5867" s="161" t="s">
        <v>2009</v>
      </c>
      <c r="I5867" s="161" t="s">
        <v>6417</v>
      </c>
      <c r="J5867" s="161" t="s">
        <v>4329</v>
      </c>
      <c r="K5867" s="167"/>
      <c r="L5867" s="168" t="s">
        <v>746</v>
      </c>
      <c r="M5867" s="168" t="s">
        <v>1900</v>
      </c>
    </row>
    <row r="5868" spans="1:13" s="169" customFormat="1" x14ac:dyDescent="0.4">
      <c r="A5868" s="161" t="s">
        <v>2011</v>
      </c>
      <c r="B5868" s="161"/>
      <c r="C5868" s="162" t="s">
        <v>4308</v>
      </c>
      <c r="D5868" s="163">
        <v>45889</v>
      </c>
      <c r="E5868" s="164">
        <v>45919</v>
      </c>
      <c r="F5868" s="165">
        <v>1.98</v>
      </c>
      <c r="G5868" s="166" t="s">
        <v>2263</v>
      </c>
      <c r="H5868" s="161" t="s">
        <v>2009</v>
      </c>
      <c r="I5868" s="161" t="s">
        <v>7018</v>
      </c>
      <c r="J5868" s="161" t="s">
        <v>712</v>
      </c>
      <c r="K5868" s="167"/>
      <c r="L5868" s="168" t="s">
        <v>746</v>
      </c>
      <c r="M5868" s="168" t="s">
        <v>500</v>
      </c>
    </row>
    <row r="5869" spans="1:13" s="169" customFormat="1" x14ac:dyDescent="0.4">
      <c r="A5869" s="161" t="s">
        <v>2011</v>
      </c>
      <c r="B5869" s="161"/>
      <c r="C5869" s="162" t="s">
        <v>4308</v>
      </c>
      <c r="D5869" s="163">
        <v>45889</v>
      </c>
      <c r="E5869" s="164">
        <v>45919</v>
      </c>
      <c r="F5869" s="165">
        <v>0.99</v>
      </c>
      <c r="G5869" s="166" t="s">
        <v>2263</v>
      </c>
      <c r="H5869" s="161" t="s">
        <v>2009</v>
      </c>
      <c r="I5869" s="161" t="s">
        <v>7016</v>
      </c>
      <c r="J5869" s="161" t="s">
        <v>705</v>
      </c>
      <c r="K5869" s="167"/>
      <c r="L5869" s="168" t="s">
        <v>746</v>
      </c>
      <c r="M5869" s="168" t="s">
        <v>361</v>
      </c>
    </row>
    <row r="5870" spans="1:13" s="169" customFormat="1" x14ac:dyDescent="0.4">
      <c r="A5870" s="161" t="s">
        <v>2011</v>
      </c>
      <c r="B5870" s="161"/>
      <c r="C5870" s="162" t="s">
        <v>4308</v>
      </c>
      <c r="D5870" s="163">
        <v>45889</v>
      </c>
      <c r="E5870" s="164">
        <v>45919</v>
      </c>
      <c r="F5870" s="165">
        <v>1.27</v>
      </c>
      <c r="G5870" s="166" t="s">
        <v>2263</v>
      </c>
      <c r="H5870" s="161" t="s">
        <v>2009</v>
      </c>
      <c r="I5870" s="161" t="s">
        <v>6976</v>
      </c>
      <c r="J5870" s="161" t="s">
        <v>677</v>
      </c>
      <c r="K5870" s="167"/>
      <c r="L5870" s="168" t="s">
        <v>746</v>
      </c>
      <c r="M5870" s="168" t="s">
        <v>357</v>
      </c>
    </row>
    <row r="5871" spans="1:13" s="169" customFormat="1" x14ac:dyDescent="0.4">
      <c r="A5871" s="161" t="s">
        <v>2011</v>
      </c>
      <c r="B5871" s="161"/>
      <c r="C5871" s="162" t="s">
        <v>4308</v>
      </c>
      <c r="D5871" s="163">
        <v>45889</v>
      </c>
      <c r="E5871" s="164">
        <v>45919</v>
      </c>
      <c r="F5871" s="165">
        <v>46.12</v>
      </c>
      <c r="G5871" s="166" t="s">
        <v>2263</v>
      </c>
      <c r="H5871" s="161" t="s">
        <v>2009</v>
      </c>
      <c r="I5871" s="161" t="s">
        <v>6401</v>
      </c>
      <c r="J5871" s="161" t="s">
        <v>542</v>
      </c>
      <c r="K5871" s="167"/>
      <c r="L5871" s="168" t="s">
        <v>746</v>
      </c>
      <c r="M5871" s="168" t="s">
        <v>169</v>
      </c>
    </row>
    <row r="5872" spans="1:13" s="169" customFormat="1" x14ac:dyDescent="0.4">
      <c r="A5872" s="161" t="s">
        <v>2011</v>
      </c>
      <c r="B5872" s="161"/>
      <c r="C5872" s="162" t="s">
        <v>4308</v>
      </c>
      <c r="D5872" s="163">
        <v>45889</v>
      </c>
      <c r="E5872" s="164">
        <v>45919</v>
      </c>
      <c r="F5872" s="165">
        <v>0.14000000000000001</v>
      </c>
      <c r="G5872" s="166" t="s">
        <v>2263</v>
      </c>
      <c r="H5872" s="161" t="s">
        <v>2009</v>
      </c>
      <c r="I5872" s="161" t="s">
        <v>7084</v>
      </c>
      <c r="J5872" s="161" t="s">
        <v>693</v>
      </c>
      <c r="K5872" s="167"/>
      <c r="L5872" s="168" t="s">
        <v>746</v>
      </c>
      <c r="M5872" s="168" t="s">
        <v>475</v>
      </c>
    </row>
    <row r="5873" spans="1:13" s="169" customFormat="1" x14ac:dyDescent="0.4">
      <c r="A5873" s="161" t="s">
        <v>2011</v>
      </c>
      <c r="B5873" s="161"/>
      <c r="C5873" s="162" t="s">
        <v>4308</v>
      </c>
      <c r="D5873" s="163">
        <v>45889</v>
      </c>
      <c r="E5873" s="164">
        <v>45919</v>
      </c>
      <c r="F5873" s="165">
        <v>1.27</v>
      </c>
      <c r="G5873" s="166" t="s">
        <v>2263</v>
      </c>
      <c r="H5873" s="161" t="s">
        <v>2009</v>
      </c>
      <c r="I5873" s="161" t="s">
        <v>7010</v>
      </c>
      <c r="J5873" s="161" t="s">
        <v>679</v>
      </c>
      <c r="K5873" s="167"/>
      <c r="L5873" s="168" t="s">
        <v>746</v>
      </c>
      <c r="M5873" s="168" t="s">
        <v>251</v>
      </c>
    </row>
    <row r="5874" spans="1:13" s="169" customFormat="1" x14ac:dyDescent="0.4">
      <c r="A5874" s="161" t="s">
        <v>2011</v>
      </c>
      <c r="B5874" s="161"/>
      <c r="C5874" s="162" t="s">
        <v>4308</v>
      </c>
      <c r="D5874" s="163">
        <v>45889</v>
      </c>
      <c r="E5874" s="164">
        <v>45919</v>
      </c>
      <c r="F5874" s="165">
        <v>6.08</v>
      </c>
      <c r="G5874" s="166" t="s">
        <v>2263</v>
      </c>
      <c r="H5874" s="161" t="s">
        <v>2009</v>
      </c>
      <c r="I5874" s="161" t="s">
        <v>7100</v>
      </c>
      <c r="J5874" s="161" t="s">
        <v>569</v>
      </c>
      <c r="K5874" s="167"/>
      <c r="L5874" s="168" t="s">
        <v>746</v>
      </c>
      <c r="M5874" s="168" t="s">
        <v>249</v>
      </c>
    </row>
    <row r="5875" spans="1:13" s="169" customFormat="1" x14ac:dyDescent="0.4">
      <c r="A5875" s="161" t="s">
        <v>2011</v>
      </c>
      <c r="B5875" s="161"/>
      <c r="C5875" s="162" t="s">
        <v>4308</v>
      </c>
      <c r="D5875" s="163">
        <v>45889</v>
      </c>
      <c r="E5875" s="164">
        <v>45919</v>
      </c>
      <c r="F5875" s="165">
        <v>31.55</v>
      </c>
      <c r="G5875" s="166" t="s">
        <v>2263</v>
      </c>
      <c r="H5875" s="161" t="s">
        <v>2009</v>
      </c>
      <c r="I5875" s="161" t="s">
        <v>6380</v>
      </c>
      <c r="J5875" s="161" t="s">
        <v>550</v>
      </c>
      <c r="K5875" s="167"/>
      <c r="L5875" s="168" t="s">
        <v>746</v>
      </c>
      <c r="M5875" s="168" t="s">
        <v>760</v>
      </c>
    </row>
    <row r="5876" spans="1:13" s="169" customFormat="1" x14ac:dyDescent="0.4">
      <c r="A5876" s="161" t="s">
        <v>2011</v>
      </c>
      <c r="B5876" s="161"/>
      <c r="C5876" s="162" t="s">
        <v>4308</v>
      </c>
      <c r="D5876" s="163">
        <v>45889</v>
      </c>
      <c r="E5876" s="164">
        <v>45919</v>
      </c>
      <c r="F5876" s="165">
        <v>1.27</v>
      </c>
      <c r="G5876" s="166" t="s">
        <v>2263</v>
      </c>
      <c r="H5876" s="161" t="s">
        <v>2009</v>
      </c>
      <c r="I5876" s="161" t="s">
        <v>6362</v>
      </c>
      <c r="J5876" s="161" t="s">
        <v>675</v>
      </c>
      <c r="K5876" s="167"/>
      <c r="L5876" s="168" t="s">
        <v>746</v>
      </c>
      <c r="M5876" s="168" t="s">
        <v>209</v>
      </c>
    </row>
    <row r="5877" spans="1:13" s="169" customFormat="1" x14ac:dyDescent="0.4">
      <c r="A5877" s="161" t="s">
        <v>2011</v>
      </c>
      <c r="B5877" s="161"/>
      <c r="C5877" s="162" t="s">
        <v>4308</v>
      </c>
      <c r="D5877" s="163">
        <v>45889</v>
      </c>
      <c r="E5877" s="164">
        <v>45919</v>
      </c>
      <c r="F5877" s="165">
        <v>1.56</v>
      </c>
      <c r="G5877" s="166" t="s">
        <v>2263</v>
      </c>
      <c r="H5877" s="161" t="s">
        <v>2009</v>
      </c>
      <c r="I5877" s="161" t="s">
        <v>7073</v>
      </c>
      <c r="J5877" s="161" t="s">
        <v>533</v>
      </c>
      <c r="K5877" s="167"/>
      <c r="L5877" s="168" t="s">
        <v>746</v>
      </c>
      <c r="M5877" s="168" t="s">
        <v>239</v>
      </c>
    </row>
    <row r="5878" spans="1:13" s="169" customFormat="1" x14ac:dyDescent="0.4">
      <c r="A5878" s="161" t="s">
        <v>2011</v>
      </c>
      <c r="B5878" s="161"/>
      <c r="C5878" s="162" t="s">
        <v>4308</v>
      </c>
      <c r="D5878" s="163">
        <v>45889</v>
      </c>
      <c r="E5878" s="164">
        <v>45919</v>
      </c>
      <c r="F5878" s="165">
        <v>1.1299999999999999</v>
      </c>
      <c r="G5878" s="166" t="s">
        <v>2263</v>
      </c>
      <c r="H5878" s="161" t="s">
        <v>2009</v>
      </c>
      <c r="I5878" s="161" t="s">
        <v>7058</v>
      </c>
      <c r="J5878" s="161" t="s">
        <v>532</v>
      </c>
      <c r="K5878" s="167"/>
      <c r="L5878" s="168" t="s">
        <v>746</v>
      </c>
      <c r="M5878" s="168" t="s">
        <v>231</v>
      </c>
    </row>
    <row r="5879" spans="1:13" s="169" customFormat="1" x14ac:dyDescent="0.4">
      <c r="A5879" s="161" t="s">
        <v>2011</v>
      </c>
      <c r="B5879" s="161"/>
      <c r="C5879" s="162" t="s">
        <v>4308</v>
      </c>
      <c r="D5879" s="163">
        <v>45889</v>
      </c>
      <c r="E5879" s="164">
        <v>45919</v>
      </c>
      <c r="F5879" s="165">
        <v>0.56999999999999995</v>
      </c>
      <c r="G5879" s="166" t="s">
        <v>2263</v>
      </c>
      <c r="H5879" s="161" t="s">
        <v>2009</v>
      </c>
      <c r="I5879" s="161" t="s">
        <v>7087</v>
      </c>
      <c r="J5879" s="161" t="s">
        <v>587</v>
      </c>
      <c r="K5879" s="167"/>
      <c r="L5879" s="168" t="s">
        <v>746</v>
      </c>
      <c r="M5879" s="168" t="s">
        <v>363</v>
      </c>
    </row>
    <row r="5880" spans="1:13" s="169" customFormat="1" x14ac:dyDescent="0.4">
      <c r="A5880" s="161" t="s">
        <v>2011</v>
      </c>
      <c r="B5880" s="161"/>
      <c r="C5880" s="162" t="s">
        <v>4308</v>
      </c>
      <c r="D5880" s="163">
        <v>45889</v>
      </c>
      <c r="E5880" s="164">
        <v>45919</v>
      </c>
      <c r="F5880" s="165">
        <v>1.27</v>
      </c>
      <c r="G5880" s="166" t="s">
        <v>2263</v>
      </c>
      <c r="H5880" s="161" t="s">
        <v>2009</v>
      </c>
      <c r="I5880" s="161" t="s">
        <v>6957</v>
      </c>
      <c r="J5880" s="161" t="s">
        <v>734</v>
      </c>
      <c r="K5880" s="167"/>
      <c r="L5880" s="168" t="s">
        <v>746</v>
      </c>
      <c r="M5880" s="168" t="s">
        <v>381</v>
      </c>
    </row>
    <row r="5881" spans="1:13" s="169" customFormat="1" x14ac:dyDescent="0.4">
      <c r="A5881" s="161" t="s">
        <v>2011</v>
      </c>
      <c r="B5881" s="161"/>
      <c r="C5881" s="162" t="s">
        <v>4307</v>
      </c>
      <c r="D5881" s="163">
        <v>45889</v>
      </c>
      <c r="E5881" s="164">
        <v>45919</v>
      </c>
      <c r="F5881" s="165">
        <v>169.24</v>
      </c>
      <c r="G5881" s="166" t="s">
        <v>2263</v>
      </c>
      <c r="H5881" s="161" t="s">
        <v>2009</v>
      </c>
      <c r="I5881" s="161" t="s">
        <v>6525</v>
      </c>
      <c r="J5881" s="161" t="s">
        <v>513</v>
      </c>
      <c r="K5881" s="167"/>
      <c r="L5881" s="168" t="s">
        <v>746</v>
      </c>
      <c r="M5881" s="168" t="s">
        <v>53</v>
      </c>
    </row>
    <row r="5882" spans="1:13" s="169" customFormat="1" x14ac:dyDescent="0.4">
      <c r="A5882" s="161" t="s">
        <v>2011</v>
      </c>
      <c r="B5882" s="161"/>
      <c r="C5882" s="162" t="s">
        <v>4308</v>
      </c>
      <c r="D5882" s="163">
        <v>45889</v>
      </c>
      <c r="E5882" s="164">
        <v>45919</v>
      </c>
      <c r="F5882" s="165">
        <v>561.82000000000005</v>
      </c>
      <c r="G5882" s="166" t="s">
        <v>2263</v>
      </c>
      <c r="H5882" s="161" t="s">
        <v>2009</v>
      </c>
      <c r="I5882" s="161" t="s">
        <v>6525</v>
      </c>
      <c r="J5882" s="161" t="s">
        <v>513</v>
      </c>
      <c r="K5882" s="167"/>
      <c r="L5882" s="168" t="s">
        <v>746</v>
      </c>
      <c r="M5882" s="168" t="s">
        <v>53</v>
      </c>
    </row>
    <row r="5883" spans="1:13" s="169" customFormat="1" x14ac:dyDescent="0.4">
      <c r="A5883" s="161" t="s">
        <v>4298</v>
      </c>
      <c r="B5883" s="161" t="s">
        <v>4300</v>
      </c>
      <c r="C5883" s="162">
        <v>48485</v>
      </c>
      <c r="D5883" s="163">
        <v>45888</v>
      </c>
      <c r="E5883" s="164">
        <v>45922</v>
      </c>
      <c r="F5883" s="165">
        <v>303.26</v>
      </c>
      <c r="G5883" s="166" t="s">
        <v>2263</v>
      </c>
      <c r="H5883" s="161" t="s">
        <v>2009</v>
      </c>
      <c r="I5883" s="161" t="s">
        <v>6453</v>
      </c>
      <c r="J5883" s="161" t="s">
        <v>565</v>
      </c>
      <c r="K5883" s="167"/>
      <c r="L5883" s="168" t="s">
        <v>746</v>
      </c>
      <c r="M5883" s="168" t="s">
        <v>161</v>
      </c>
    </row>
    <row r="5884" spans="1:13" s="169" customFormat="1" x14ac:dyDescent="0.4">
      <c r="A5884" s="161" t="s">
        <v>4298</v>
      </c>
      <c r="B5884" s="161" t="s">
        <v>4300</v>
      </c>
      <c r="C5884" s="162">
        <v>48485</v>
      </c>
      <c r="D5884" s="163">
        <v>45888</v>
      </c>
      <c r="E5884" s="164">
        <v>45922</v>
      </c>
      <c r="F5884" s="165">
        <v>212.86</v>
      </c>
      <c r="G5884" s="166" t="s">
        <v>2263</v>
      </c>
      <c r="H5884" s="161" t="s">
        <v>2009</v>
      </c>
      <c r="I5884" s="161" t="s">
        <v>6454</v>
      </c>
      <c r="J5884" s="161" t="s">
        <v>594</v>
      </c>
      <c r="K5884" s="167"/>
      <c r="L5884" s="168" t="s">
        <v>746</v>
      </c>
      <c r="M5884" s="168" t="s">
        <v>163</v>
      </c>
    </row>
    <row r="5885" spans="1:13" s="169" customFormat="1" x14ac:dyDescent="0.4">
      <c r="A5885" s="161" t="s">
        <v>4298</v>
      </c>
      <c r="B5885" s="161" t="s">
        <v>4300</v>
      </c>
      <c r="C5885" s="162">
        <v>48485</v>
      </c>
      <c r="D5885" s="163">
        <v>45888</v>
      </c>
      <c r="E5885" s="164">
        <v>45922</v>
      </c>
      <c r="F5885" s="165">
        <v>61.23</v>
      </c>
      <c r="G5885" s="166" t="s">
        <v>2263</v>
      </c>
      <c r="H5885" s="161" t="s">
        <v>2009</v>
      </c>
      <c r="I5885" s="161" t="s">
        <v>6455</v>
      </c>
      <c r="J5885" s="161" t="s">
        <v>595</v>
      </c>
      <c r="K5885" s="167"/>
      <c r="L5885" s="168" t="s">
        <v>746</v>
      </c>
      <c r="M5885" s="168" t="s">
        <v>387</v>
      </c>
    </row>
    <row r="5886" spans="1:13" s="169" customFormat="1" x14ac:dyDescent="0.4">
      <c r="A5886" s="161" t="s">
        <v>4298</v>
      </c>
      <c r="B5886" s="161" t="s">
        <v>4300</v>
      </c>
      <c r="C5886" s="162">
        <v>48485</v>
      </c>
      <c r="D5886" s="163">
        <v>45888</v>
      </c>
      <c r="E5886" s="164">
        <v>45922</v>
      </c>
      <c r="F5886" s="165">
        <v>55.4</v>
      </c>
      <c r="G5886" s="166" t="s">
        <v>2263</v>
      </c>
      <c r="H5886" s="161" t="s">
        <v>2009</v>
      </c>
      <c r="I5886" s="161" t="s">
        <v>6456</v>
      </c>
      <c r="J5886" s="161" t="s">
        <v>635</v>
      </c>
      <c r="K5886" s="167"/>
      <c r="L5886" s="168" t="s">
        <v>746</v>
      </c>
      <c r="M5886" s="168" t="s">
        <v>21</v>
      </c>
    </row>
    <row r="5887" spans="1:13" s="169" customFormat="1" x14ac:dyDescent="0.4">
      <c r="A5887" s="161" t="s">
        <v>4298</v>
      </c>
      <c r="B5887" s="161" t="s">
        <v>4300</v>
      </c>
      <c r="C5887" s="162">
        <v>48485</v>
      </c>
      <c r="D5887" s="163">
        <v>45888</v>
      </c>
      <c r="E5887" s="164">
        <v>45922</v>
      </c>
      <c r="F5887" s="165">
        <v>17.5</v>
      </c>
      <c r="G5887" s="166" t="s">
        <v>2263</v>
      </c>
      <c r="H5887" s="161" t="s">
        <v>2009</v>
      </c>
      <c r="I5887" s="161" t="s">
        <v>6457</v>
      </c>
      <c r="J5887" s="161" t="s">
        <v>644</v>
      </c>
      <c r="K5887" s="167"/>
      <c r="L5887" s="168" t="s">
        <v>746</v>
      </c>
      <c r="M5887" s="168" t="s">
        <v>405</v>
      </c>
    </row>
    <row r="5888" spans="1:13" s="169" customFormat="1" x14ac:dyDescent="0.4">
      <c r="A5888" s="161" t="s">
        <v>4298</v>
      </c>
      <c r="B5888" s="161" t="s">
        <v>4300</v>
      </c>
      <c r="C5888" s="162">
        <v>48485</v>
      </c>
      <c r="D5888" s="163">
        <v>45888</v>
      </c>
      <c r="E5888" s="164">
        <v>45922</v>
      </c>
      <c r="F5888" s="165">
        <v>17.5</v>
      </c>
      <c r="G5888" s="166" t="s">
        <v>2263</v>
      </c>
      <c r="H5888" s="161" t="s">
        <v>2009</v>
      </c>
      <c r="I5888" s="161" t="s">
        <v>7101</v>
      </c>
      <c r="J5888" s="161" t="s">
        <v>713</v>
      </c>
      <c r="K5888" s="167"/>
      <c r="L5888" s="168" t="s">
        <v>746</v>
      </c>
      <c r="M5888" s="168" t="s">
        <v>413</v>
      </c>
    </row>
    <row r="5889" spans="1:13" s="169" customFormat="1" x14ac:dyDescent="0.4">
      <c r="A5889" s="161" t="s">
        <v>4298</v>
      </c>
      <c r="B5889" s="161" t="s">
        <v>4300</v>
      </c>
      <c r="C5889" s="162">
        <v>48485</v>
      </c>
      <c r="D5889" s="163">
        <v>45888</v>
      </c>
      <c r="E5889" s="164">
        <v>45922</v>
      </c>
      <c r="F5889" s="165">
        <v>20.41</v>
      </c>
      <c r="G5889" s="166" t="s">
        <v>2263</v>
      </c>
      <c r="H5889" s="161" t="s">
        <v>2009</v>
      </c>
      <c r="I5889" s="161" t="s">
        <v>6458</v>
      </c>
      <c r="J5889" s="161" t="s">
        <v>772</v>
      </c>
      <c r="K5889" s="167"/>
      <c r="L5889" s="168" t="s">
        <v>746</v>
      </c>
      <c r="M5889" s="168" t="s">
        <v>417</v>
      </c>
    </row>
    <row r="5890" spans="1:13" s="169" customFormat="1" x14ac:dyDescent="0.4">
      <c r="A5890" s="161" t="s">
        <v>4298</v>
      </c>
      <c r="B5890" s="161" t="s">
        <v>4300</v>
      </c>
      <c r="C5890" s="162">
        <v>48485</v>
      </c>
      <c r="D5890" s="163">
        <v>45888</v>
      </c>
      <c r="E5890" s="164">
        <v>45922</v>
      </c>
      <c r="F5890" s="165">
        <v>192.45</v>
      </c>
      <c r="G5890" s="166" t="s">
        <v>2263</v>
      </c>
      <c r="H5890" s="161" t="s">
        <v>2009</v>
      </c>
      <c r="I5890" s="161" t="s">
        <v>6459</v>
      </c>
      <c r="J5890" s="161" t="s">
        <v>601</v>
      </c>
      <c r="K5890" s="167"/>
      <c r="L5890" s="168" t="s">
        <v>746</v>
      </c>
      <c r="M5890" s="168" t="s">
        <v>165</v>
      </c>
    </row>
    <row r="5891" spans="1:13" s="169" customFormat="1" x14ac:dyDescent="0.4">
      <c r="A5891" s="161" t="s">
        <v>4298</v>
      </c>
      <c r="B5891" s="161" t="s">
        <v>4300</v>
      </c>
      <c r="C5891" s="162">
        <v>48485</v>
      </c>
      <c r="D5891" s="163">
        <v>45888</v>
      </c>
      <c r="E5891" s="164">
        <v>45922</v>
      </c>
      <c r="F5891" s="165">
        <v>26.24</v>
      </c>
      <c r="G5891" s="166" t="s">
        <v>2263</v>
      </c>
      <c r="H5891" s="161" t="s">
        <v>2009</v>
      </c>
      <c r="I5891" s="161" t="s">
        <v>6460</v>
      </c>
      <c r="J5891" s="161" t="s">
        <v>707</v>
      </c>
      <c r="K5891" s="167"/>
      <c r="L5891" s="168" t="s">
        <v>746</v>
      </c>
      <c r="M5891" s="168" t="s">
        <v>439</v>
      </c>
    </row>
    <row r="5892" spans="1:13" s="169" customFormat="1" x14ac:dyDescent="0.4">
      <c r="A5892" s="161" t="s">
        <v>4298</v>
      </c>
      <c r="B5892" s="161" t="s">
        <v>4300</v>
      </c>
      <c r="C5892" s="162">
        <v>48485</v>
      </c>
      <c r="D5892" s="163">
        <v>45888</v>
      </c>
      <c r="E5892" s="164">
        <v>45922</v>
      </c>
      <c r="F5892" s="165">
        <v>40.82</v>
      </c>
      <c r="G5892" s="166" t="s">
        <v>2263</v>
      </c>
      <c r="H5892" s="161" t="s">
        <v>2009</v>
      </c>
      <c r="I5892" s="161" t="s">
        <v>6461</v>
      </c>
      <c r="J5892" s="161" t="s">
        <v>712</v>
      </c>
      <c r="K5892" s="167"/>
      <c r="L5892" s="168" t="s">
        <v>746</v>
      </c>
      <c r="M5892" s="168" t="s">
        <v>500</v>
      </c>
    </row>
    <row r="5893" spans="1:13" s="169" customFormat="1" x14ac:dyDescent="0.4">
      <c r="A5893" s="161" t="s">
        <v>4298</v>
      </c>
      <c r="B5893" s="161" t="s">
        <v>4300</v>
      </c>
      <c r="C5893" s="162">
        <v>48485</v>
      </c>
      <c r="D5893" s="163">
        <v>45888</v>
      </c>
      <c r="E5893" s="164">
        <v>45922</v>
      </c>
      <c r="F5893" s="165">
        <v>285.76</v>
      </c>
      <c r="G5893" s="166" t="s">
        <v>2263</v>
      </c>
      <c r="H5893" s="161" t="s">
        <v>2009</v>
      </c>
      <c r="I5893" s="161" t="s">
        <v>6462</v>
      </c>
      <c r="J5893" s="161" t="s">
        <v>543</v>
      </c>
      <c r="K5893" s="167"/>
      <c r="L5893" s="168" t="s">
        <v>746</v>
      </c>
      <c r="M5893" s="168" t="s">
        <v>791</v>
      </c>
    </row>
    <row r="5894" spans="1:13" s="169" customFormat="1" x14ac:dyDescent="0.4">
      <c r="A5894" s="161" t="s">
        <v>4298</v>
      </c>
      <c r="B5894" s="161" t="s">
        <v>4300</v>
      </c>
      <c r="C5894" s="162">
        <v>48485</v>
      </c>
      <c r="D5894" s="163">
        <v>45888</v>
      </c>
      <c r="E5894" s="164">
        <v>45922</v>
      </c>
      <c r="F5894" s="165">
        <v>26.24</v>
      </c>
      <c r="G5894" s="166" t="s">
        <v>2263</v>
      </c>
      <c r="H5894" s="161" t="s">
        <v>2009</v>
      </c>
      <c r="I5894" s="161" t="s">
        <v>7102</v>
      </c>
      <c r="J5894" s="161" t="s">
        <v>648</v>
      </c>
      <c r="K5894" s="167"/>
      <c r="L5894" s="168" t="s">
        <v>746</v>
      </c>
      <c r="M5894" s="168" t="s">
        <v>441</v>
      </c>
    </row>
    <row r="5895" spans="1:13" s="169" customFormat="1" x14ac:dyDescent="0.4">
      <c r="A5895" s="161" t="s">
        <v>4298</v>
      </c>
      <c r="B5895" s="161" t="s">
        <v>4300</v>
      </c>
      <c r="C5895" s="162">
        <v>48485</v>
      </c>
      <c r="D5895" s="163">
        <v>45888</v>
      </c>
      <c r="E5895" s="164">
        <v>45922</v>
      </c>
      <c r="F5895" s="165">
        <v>169.13</v>
      </c>
      <c r="G5895" s="166" t="s">
        <v>2263</v>
      </c>
      <c r="H5895" s="161" t="s">
        <v>2009</v>
      </c>
      <c r="I5895" s="161" t="s">
        <v>6463</v>
      </c>
      <c r="J5895" s="161" t="s">
        <v>560</v>
      </c>
      <c r="K5895" s="167"/>
      <c r="L5895" s="168" t="s">
        <v>746</v>
      </c>
      <c r="M5895" s="168" t="s">
        <v>443</v>
      </c>
    </row>
    <row r="5896" spans="1:13" s="169" customFormat="1" x14ac:dyDescent="0.4">
      <c r="A5896" s="161" t="s">
        <v>4298</v>
      </c>
      <c r="B5896" s="161" t="s">
        <v>4300</v>
      </c>
      <c r="C5896" s="162">
        <v>48485</v>
      </c>
      <c r="D5896" s="163">
        <v>45888</v>
      </c>
      <c r="E5896" s="164">
        <v>45922</v>
      </c>
      <c r="F5896" s="165">
        <v>23.33</v>
      </c>
      <c r="G5896" s="166" t="s">
        <v>2263</v>
      </c>
      <c r="H5896" s="161" t="s">
        <v>2009</v>
      </c>
      <c r="I5896" s="161" t="s">
        <v>6464</v>
      </c>
      <c r="J5896" s="161" t="s">
        <v>663</v>
      </c>
      <c r="K5896" s="167"/>
      <c r="L5896" s="168" t="s">
        <v>746</v>
      </c>
      <c r="M5896" s="168" t="s">
        <v>445</v>
      </c>
    </row>
    <row r="5897" spans="1:13" s="169" customFormat="1" x14ac:dyDescent="0.4">
      <c r="A5897" s="161" t="s">
        <v>4298</v>
      </c>
      <c r="B5897" s="161" t="s">
        <v>4300</v>
      </c>
      <c r="C5897" s="162">
        <v>48485</v>
      </c>
      <c r="D5897" s="163">
        <v>45888</v>
      </c>
      <c r="E5897" s="164">
        <v>45922</v>
      </c>
      <c r="F5897" s="165">
        <v>20.41</v>
      </c>
      <c r="G5897" s="166" t="s">
        <v>2263</v>
      </c>
      <c r="H5897" s="161" t="s">
        <v>2009</v>
      </c>
      <c r="I5897" s="161" t="s">
        <v>7103</v>
      </c>
      <c r="J5897" s="161" t="s">
        <v>777</v>
      </c>
      <c r="K5897" s="167"/>
      <c r="L5897" s="168" t="s">
        <v>746</v>
      </c>
      <c r="M5897" s="168" t="s">
        <v>449</v>
      </c>
    </row>
    <row r="5898" spans="1:13" s="169" customFormat="1" x14ac:dyDescent="0.4">
      <c r="A5898" s="161" t="s">
        <v>4298</v>
      </c>
      <c r="B5898" s="161" t="s">
        <v>4300</v>
      </c>
      <c r="C5898" s="162">
        <v>48485</v>
      </c>
      <c r="D5898" s="163">
        <v>45888</v>
      </c>
      <c r="E5898" s="164">
        <v>45922</v>
      </c>
      <c r="F5898" s="165">
        <v>26.24</v>
      </c>
      <c r="G5898" s="166" t="s">
        <v>2263</v>
      </c>
      <c r="H5898" s="161" t="s">
        <v>2009</v>
      </c>
      <c r="I5898" s="161" t="s">
        <v>7104</v>
      </c>
      <c r="J5898" s="161" t="s">
        <v>534</v>
      </c>
      <c r="K5898" s="167"/>
      <c r="L5898" s="168" t="s">
        <v>746</v>
      </c>
      <c r="M5898" s="168" t="s">
        <v>23</v>
      </c>
    </row>
    <row r="5899" spans="1:13" s="169" customFormat="1" x14ac:dyDescent="0.4">
      <c r="A5899" s="161" t="s">
        <v>4298</v>
      </c>
      <c r="B5899" s="161" t="s">
        <v>4300</v>
      </c>
      <c r="C5899" s="162">
        <v>48485</v>
      </c>
      <c r="D5899" s="163">
        <v>45888</v>
      </c>
      <c r="E5899" s="164">
        <v>45922</v>
      </c>
      <c r="F5899" s="165">
        <v>29.16</v>
      </c>
      <c r="G5899" s="166" t="s">
        <v>2263</v>
      </c>
      <c r="H5899" s="161" t="s">
        <v>2009</v>
      </c>
      <c r="I5899" s="161" t="s">
        <v>6465</v>
      </c>
      <c r="J5899" s="161" t="s">
        <v>771</v>
      </c>
      <c r="K5899" s="167"/>
      <c r="L5899" s="168" t="s">
        <v>746</v>
      </c>
      <c r="M5899" s="168" t="s">
        <v>455</v>
      </c>
    </row>
    <row r="5900" spans="1:13" s="169" customFormat="1" x14ac:dyDescent="0.4">
      <c r="A5900" s="161" t="s">
        <v>4298</v>
      </c>
      <c r="B5900" s="161" t="s">
        <v>4300</v>
      </c>
      <c r="C5900" s="162">
        <v>48485</v>
      </c>
      <c r="D5900" s="163">
        <v>45888</v>
      </c>
      <c r="E5900" s="164">
        <v>45922</v>
      </c>
      <c r="F5900" s="165">
        <v>242.02</v>
      </c>
      <c r="G5900" s="166" t="s">
        <v>2263</v>
      </c>
      <c r="H5900" s="161" t="s">
        <v>2009</v>
      </c>
      <c r="I5900" s="161" t="s">
        <v>6466</v>
      </c>
      <c r="J5900" s="161" t="s">
        <v>574</v>
      </c>
      <c r="K5900" s="167"/>
      <c r="L5900" s="168" t="s">
        <v>746</v>
      </c>
      <c r="M5900" s="168" t="s">
        <v>29</v>
      </c>
    </row>
    <row r="5901" spans="1:13" s="169" customFormat="1" x14ac:dyDescent="0.4">
      <c r="A5901" s="161" t="s">
        <v>4298</v>
      </c>
      <c r="B5901" s="161" t="s">
        <v>4300</v>
      </c>
      <c r="C5901" s="162">
        <v>48485</v>
      </c>
      <c r="D5901" s="163">
        <v>45888</v>
      </c>
      <c r="E5901" s="164">
        <v>45922</v>
      </c>
      <c r="F5901" s="165">
        <v>507.38</v>
      </c>
      <c r="G5901" s="166" t="s">
        <v>2263</v>
      </c>
      <c r="H5901" s="161" t="s">
        <v>2009</v>
      </c>
      <c r="I5901" s="161" t="s">
        <v>6467</v>
      </c>
      <c r="J5901" s="161" t="s">
        <v>548</v>
      </c>
      <c r="K5901" s="167"/>
      <c r="L5901" s="168" t="s">
        <v>746</v>
      </c>
      <c r="M5901" s="168" t="s">
        <v>157</v>
      </c>
    </row>
    <row r="5902" spans="1:13" s="169" customFormat="1" x14ac:dyDescent="0.4">
      <c r="A5902" s="161" t="s">
        <v>4298</v>
      </c>
      <c r="B5902" s="161" t="s">
        <v>4300</v>
      </c>
      <c r="C5902" s="162">
        <v>48485</v>
      </c>
      <c r="D5902" s="163">
        <v>45888</v>
      </c>
      <c r="E5902" s="164">
        <v>45922</v>
      </c>
      <c r="F5902" s="165">
        <v>151.63</v>
      </c>
      <c r="G5902" s="166" t="s">
        <v>2263</v>
      </c>
      <c r="H5902" s="161" t="s">
        <v>2009</v>
      </c>
      <c r="I5902" s="161" t="s">
        <v>6468</v>
      </c>
      <c r="J5902" s="161" t="s">
        <v>573</v>
      </c>
      <c r="K5902" s="167"/>
      <c r="L5902" s="168" t="s">
        <v>746</v>
      </c>
      <c r="M5902" s="168" t="s">
        <v>159</v>
      </c>
    </row>
    <row r="5903" spans="1:13" s="169" customFormat="1" x14ac:dyDescent="0.4">
      <c r="A5903" s="161" t="s">
        <v>4298</v>
      </c>
      <c r="B5903" s="161" t="s">
        <v>4300</v>
      </c>
      <c r="C5903" s="162">
        <v>48485</v>
      </c>
      <c r="D5903" s="163">
        <v>45888</v>
      </c>
      <c r="E5903" s="164">
        <v>45922</v>
      </c>
      <c r="F5903" s="165">
        <v>26.24</v>
      </c>
      <c r="G5903" s="166" t="s">
        <v>2263</v>
      </c>
      <c r="H5903" s="161" t="s">
        <v>2009</v>
      </c>
      <c r="I5903" s="161" t="s">
        <v>7105</v>
      </c>
      <c r="J5903" s="161" t="s">
        <v>547</v>
      </c>
      <c r="K5903" s="167"/>
      <c r="L5903" s="168" t="s">
        <v>746</v>
      </c>
      <c r="M5903" s="168" t="s">
        <v>57</v>
      </c>
    </row>
    <row r="5904" spans="1:13" s="169" customFormat="1" x14ac:dyDescent="0.4">
      <c r="A5904" s="161" t="s">
        <v>4298</v>
      </c>
      <c r="B5904" s="161" t="s">
        <v>4300</v>
      </c>
      <c r="C5904" s="162">
        <v>48485</v>
      </c>
      <c r="D5904" s="163">
        <v>45888</v>
      </c>
      <c r="E5904" s="164">
        <v>45922</v>
      </c>
      <c r="F5904" s="165">
        <v>67.069999999999993</v>
      </c>
      <c r="G5904" s="166" t="s">
        <v>2263</v>
      </c>
      <c r="H5904" s="161" t="s">
        <v>2009</v>
      </c>
      <c r="I5904" s="161" t="s">
        <v>6469</v>
      </c>
      <c r="J5904" s="161" t="s">
        <v>605</v>
      </c>
      <c r="K5904" s="167"/>
      <c r="L5904" s="168" t="s">
        <v>746</v>
      </c>
      <c r="M5904" s="168" t="s">
        <v>471</v>
      </c>
    </row>
    <row r="5905" spans="1:13" s="169" customFormat="1" x14ac:dyDescent="0.4">
      <c r="A5905" s="161" t="s">
        <v>4298</v>
      </c>
      <c r="B5905" s="161" t="s">
        <v>4300</v>
      </c>
      <c r="C5905" s="162">
        <v>48485</v>
      </c>
      <c r="D5905" s="163">
        <v>45888</v>
      </c>
      <c r="E5905" s="164">
        <v>45922</v>
      </c>
      <c r="F5905" s="165">
        <v>20.41</v>
      </c>
      <c r="G5905" s="166" t="s">
        <v>2263</v>
      </c>
      <c r="H5905" s="161" t="s">
        <v>2009</v>
      </c>
      <c r="I5905" s="161" t="s">
        <v>7106</v>
      </c>
      <c r="J5905" s="161" t="s">
        <v>726</v>
      </c>
      <c r="K5905" s="167"/>
      <c r="L5905" s="168" t="s">
        <v>746</v>
      </c>
      <c r="M5905" s="168" t="s">
        <v>473</v>
      </c>
    </row>
    <row r="5906" spans="1:13" s="169" customFormat="1" x14ac:dyDescent="0.4">
      <c r="A5906" s="161" t="s">
        <v>4298</v>
      </c>
      <c r="B5906" s="161" t="s">
        <v>4300</v>
      </c>
      <c r="C5906" s="162">
        <v>48485</v>
      </c>
      <c r="D5906" s="163">
        <v>45888</v>
      </c>
      <c r="E5906" s="164">
        <v>45922</v>
      </c>
      <c r="F5906" s="165">
        <v>37.909999999999997</v>
      </c>
      <c r="G5906" s="166" t="s">
        <v>2263</v>
      </c>
      <c r="H5906" s="161" t="s">
        <v>2009</v>
      </c>
      <c r="I5906" s="161" t="s">
        <v>6470</v>
      </c>
      <c r="J5906" s="161" t="s">
        <v>4329</v>
      </c>
      <c r="K5906" s="167"/>
      <c r="L5906" s="168" t="s">
        <v>746</v>
      </c>
      <c r="M5906" s="168" t="s">
        <v>1900</v>
      </c>
    </row>
    <row r="5907" spans="1:13" s="169" customFormat="1" x14ac:dyDescent="0.4">
      <c r="A5907" s="161" t="s">
        <v>4298</v>
      </c>
      <c r="B5907" s="161" t="s">
        <v>4300</v>
      </c>
      <c r="C5907" s="162">
        <v>48485</v>
      </c>
      <c r="D5907" s="163">
        <v>45888</v>
      </c>
      <c r="E5907" s="164">
        <v>45922</v>
      </c>
      <c r="F5907" s="165">
        <v>46.66</v>
      </c>
      <c r="G5907" s="166" t="s">
        <v>2263</v>
      </c>
      <c r="H5907" s="161" t="s">
        <v>2009</v>
      </c>
      <c r="I5907" s="161" t="s">
        <v>6471</v>
      </c>
      <c r="J5907" s="161" t="s">
        <v>642</v>
      </c>
      <c r="K5907" s="167"/>
      <c r="L5907" s="168" t="s">
        <v>746</v>
      </c>
      <c r="M5907" s="168" t="s">
        <v>73</v>
      </c>
    </row>
    <row r="5908" spans="1:13" s="169" customFormat="1" x14ac:dyDescent="0.4">
      <c r="A5908" s="161" t="s">
        <v>4298</v>
      </c>
      <c r="B5908" s="161" t="s">
        <v>4300</v>
      </c>
      <c r="C5908" s="162">
        <v>48485</v>
      </c>
      <c r="D5908" s="163">
        <v>45888</v>
      </c>
      <c r="E5908" s="164">
        <v>45922</v>
      </c>
      <c r="F5908" s="165">
        <v>20.41</v>
      </c>
      <c r="G5908" s="166" t="s">
        <v>2263</v>
      </c>
      <c r="H5908" s="161" t="s">
        <v>2009</v>
      </c>
      <c r="I5908" s="161" t="s">
        <v>7107</v>
      </c>
      <c r="J5908" s="161" t="s">
        <v>721</v>
      </c>
      <c r="K5908" s="167"/>
      <c r="L5908" s="168" t="s">
        <v>746</v>
      </c>
      <c r="M5908" s="168" t="s">
        <v>93</v>
      </c>
    </row>
    <row r="5909" spans="1:13" s="169" customFormat="1" x14ac:dyDescent="0.4">
      <c r="A5909" s="161" t="s">
        <v>4298</v>
      </c>
      <c r="B5909" s="161" t="s">
        <v>4300</v>
      </c>
      <c r="C5909" s="162">
        <v>48485</v>
      </c>
      <c r="D5909" s="163">
        <v>45888</v>
      </c>
      <c r="E5909" s="164">
        <v>45922</v>
      </c>
      <c r="F5909" s="165">
        <v>23.33</v>
      </c>
      <c r="G5909" s="166" t="s">
        <v>2263</v>
      </c>
      <c r="H5909" s="161" t="s">
        <v>2009</v>
      </c>
      <c r="I5909" s="161" t="s">
        <v>7108</v>
      </c>
      <c r="J5909" s="161" t="s">
        <v>521</v>
      </c>
      <c r="K5909" s="167"/>
      <c r="L5909" s="168" t="s">
        <v>746</v>
      </c>
      <c r="M5909" s="168" t="s">
        <v>75</v>
      </c>
    </row>
    <row r="5910" spans="1:13" s="169" customFormat="1" x14ac:dyDescent="0.4">
      <c r="A5910" s="161" t="s">
        <v>4298</v>
      </c>
      <c r="B5910" s="161" t="s">
        <v>4300</v>
      </c>
      <c r="C5910" s="162">
        <v>48485</v>
      </c>
      <c r="D5910" s="163">
        <v>45888</v>
      </c>
      <c r="E5910" s="164">
        <v>45922</v>
      </c>
      <c r="F5910" s="165">
        <v>72.900000000000006</v>
      </c>
      <c r="G5910" s="166" t="s">
        <v>2263</v>
      </c>
      <c r="H5910" s="161" t="s">
        <v>2009</v>
      </c>
      <c r="I5910" s="161" t="s">
        <v>6472</v>
      </c>
      <c r="J5910" s="161" t="s">
        <v>607</v>
      </c>
      <c r="K5910" s="167"/>
      <c r="L5910" s="168" t="s">
        <v>746</v>
      </c>
      <c r="M5910" s="168" t="s">
        <v>403</v>
      </c>
    </row>
    <row r="5911" spans="1:13" s="169" customFormat="1" x14ac:dyDescent="0.4">
      <c r="A5911" s="161" t="s">
        <v>4298</v>
      </c>
      <c r="B5911" s="161" t="s">
        <v>4300</v>
      </c>
      <c r="C5911" s="162">
        <v>48485</v>
      </c>
      <c r="D5911" s="163">
        <v>45888</v>
      </c>
      <c r="E5911" s="164">
        <v>45922</v>
      </c>
      <c r="F5911" s="165">
        <v>23.33</v>
      </c>
      <c r="G5911" s="166" t="s">
        <v>2263</v>
      </c>
      <c r="H5911" s="161" t="s">
        <v>2009</v>
      </c>
      <c r="I5911" s="161" t="s">
        <v>7109</v>
      </c>
      <c r="J5911" s="161" t="s">
        <v>687</v>
      </c>
      <c r="K5911" s="167"/>
      <c r="L5911" s="168" t="s">
        <v>746</v>
      </c>
      <c r="M5911" s="168" t="s">
        <v>149</v>
      </c>
    </row>
    <row r="5912" spans="1:13" s="169" customFormat="1" x14ac:dyDescent="0.4">
      <c r="A5912" s="161" t="s">
        <v>4298</v>
      </c>
      <c r="B5912" s="161" t="s">
        <v>4300</v>
      </c>
      <c r="C5912" s="162">
        <v>48485</v>
      </c>
      <c r="D5912" s="163">
        <v>45888</v>
      </c>
      <c r="E5912" s="164">
        <v>45922</v>
      </c>
      <c r="F5912" s="165">
        <v>23.33</v>
      </c>
      <c r="G5912" s="166" t="s">
        <v>2263</v>
      </c>
      <c r="H5912" s="161" t="s">
        <v>2009</v>
      </c>
      <c r="I5912" s="161" t="s">
        <v>7110</v>
      </c>
      <c r="J5912" s="161" t="s">
        <v>655</v>
      </c>
      <c r="K5912" s="167"/>
      <c r="L5912" s="168" t="s">
        <v>746</v>
      </c>
      <c r="M5912" s="168" t="s">
        <v>77</v>
      </c>
    </row>
    <row r="5913" spans="1:13" s="169" customFormat="1" x14ac:dyDescent="0.4">
      <c r="A5913" s="161" t="s">
        <v>4298</v>
      </c>
      <c r="B5913" s="161" t="s">
        <v>4300</v>
      </c>
      <c r="C5913" s="162">
        <v>48485</v>
      </c>
      <c r="D5913" s="163">
        <v>45888</v>
      </c>
      <c r="E5913" s="164">
        <v>45922</v>
      </c>
      <c r="F5913" s="165">
        <v>34.99</v>
      </c>
      <c r="G5913" s="166" t="s">
        <v>2263</v>
      </c>
      <c r="H5913" s="161" t="s">
        <v>2009</v>
      </c>
      <c r="I5913" s="161" t="s">
        <v>6473</v>
      </c>
      <c r="J5913" s="161" t="s">
        <v>614</v>
      </c>
      <c r="K5913" s="167"/>
      <c r="L5913" s="168" t="s">
        <v>746</v>
      </c>
      <c r="M5913" s="168" t="s">
        <v>409</v>
      </c>
    </row>
    <row r="5914" spans="1:13" s="169" customFormat="1" x14ac:dyDescent="0.4">
      <c r="A5914" s="161" t="s">
        <v>4298</v>
      </c>
      <c r="B5914" s="161" t="s">
        <v>4300</v>
      </c>
      <c r="C5914" s="162">
        <v>48485</v>
      </c>
      <c r="D5914" s="163">
        <v>45888</v>
      </c>
      <c r="E5914" s="164">
        <v>45922</v>
      </c>
      <c r="F5914" s="165">
        <v>110.81</v>
      </c>
      <c r="G5914" s="166" t="s">
        <v>2263</v>
      </c>
      <c r="H5914" s="161" t="s">
        <v>2009</v>
      </c>
      <c r="I5914" s="161" t="s">
        <v>6474</v>
      </c>
      <c r="J5914" s="161" t="s">
        <v>606</v>
      </c>
      <c r="K5914" s="167"/>
      <c r="L5914" s="168" t="s">
        <v>746</v>
      </c>
      <c r="M5914" s="168" t="s">
        <v>109</v>
      </c>
    </row>
    <row r="5915" spans="1:13" s="169" customFormat="1" x14ac:dyDescent="0.4">
      <c r="A5915" s="161" t="s">
        <v>4298</v>
      </c>
      <c r="B5915" s="161" t="s">
        <v>4300</v>
      </c>
      <c r="C5915" s="162">
        <v>48485</v>
      </c>
      <c r="D5915" s="163">
        <v>45888</v>
      </c>
      <c r="E5915" s="164">
        <v>45922</v>
      </c>
      <c r="F5915" s="165">
        <v>20.41</v>
      </c>
      <c r="G5915" s="166" t="s">
        <v>2263</v>
      </c>
      <c r="H5915" s="161" t="s">
        <v>2009</v>
      </c>
      <c r="I5915" s="161" t="s">
        <v>7111</v>
      </c>
      <c r="J5915" s="161" t="s">
        <v>733</v>
      </c>
      <c r="K5915" s="167"/>
      <c r="L5915" s="168" t="s">
        <v>746</v>
      </c>
      <c r="M5915" s="168" t="s">
        <v>131</v>
      </c>
    </row>
    <row r="5916" spans="1:13" s="169" customFormat="1" x14ac:dyDescent="0.4">
      <c r="A5916" s="161" t="s">
        <v>4298</v>
      </c>
      <c r="B5916" s="161" t="s">
        <v>4300</v>
      </c>
      <c r="C5916" s="162">
        <v>48485</v>
      </c>
      <c r="D5916" s="163">
        <v>45888</v>
      </c>
      <c r="E5916" s="164">
        <v>45922</v>
      </c>
      <c r="F5916" s="165">
        <v>26.24</v>
      </c>
      <c r="G5916" s="166" t="s">
        <v>2263</v>
      </c>
      <c r="H5916" s="161" t="s">
        <v>2009</v>
      </c>
      <c r="I5916" s="161" t="s">
        <v>7112</v>
      </c>
      <c r="J5916" s="161" t="s">
        <v>653</v>
      </c>
      <c r="K5916" s="167"/>
      <c r="L5916" s="168" t="s">
        <v>746</v>
      </c>
      <c r="M5916" s="168" t="s">
        <v>63</v>
      </c>
    </row>
    <row r="5917" spans="1:13" s="169" customFormat="1" x14ac:dyDescent="0.4">
      <c r="A5917" s="161" t="s">
        <v>4298</v>
      </c>
      <c r="B5917" s="161" t="s">
        <v>4300</v>
      </c>
      <c r="C5917" s="162">
        <v>48485</v>
      </c>
      <c r="D5917" s="163">
        <v>45888</v>
      </c>
      <c r="E5917" s="164">
        <v>45922</v>
      </c>
      <c r="F5917" s="165">
        <v>81.650000000000006</v>
      </c>
      <c r="G5917" s="166" t="s">
        <v>2263</v>
      </c>
      <c r="H5917" s="161" t="s">
        <v>2009</v>
      </c>
      <c r="I5917" s="161" t="s">
        <v>6475</v>
      </c>
      <c r="J5917" s="161" t="s">
        <v>582</v>
      </c>
      <c r="K5917" s="167"/>
      <c r="L5917" s="168" t="s">
        <v>746</v>
      </c>
      <c r="M5917" s="168" t="s">
        <v>105</v>
      </c>
    </row>
    <row r="5918" spans="1:13" s="169" customFormat="1" x14ac:dyDescent="0.4">
      <c r="A5918" s="161" t="s">
        <v>4298</v>
      </c>
      <c r="B5918" s="161" t="s">
        <v>4300</v>
      </c>
      <c r="C5918" s="162">
        <v>48485</v>
      </c>
      <c r="D5918" s="163">
        <v>45888</v>
      </c>
      <c r="E5918" s="164">
        <v>45922</v>
      </c>
      <c r="F5918" s="165">
        <v>23.33</v>
      </c>
      <c r="G5918" s="166" t="s">
        <v>2263</v>
      </c>
      <c r="H5918" s="161" t="s">
        <v>2009</v>
      </c>
      <c r="I5918" s="161" t="s">
        <v>7113</v>
      </c>
      <c r="J5918" s="161" t="s">
        <v>639</v>
      </c>
      <c r="K5918" s="167"/>
      <c r="L5918" s="168" t="s">
        <v>746</v>
      </c>
      <c r="M5918" s="168" t="s">
        <v>79</v>
      </c>
    </row>
    <row r="5919" spans="1:13" s="169" customFormat="1" x14ac:dyDescent="0.4">
      <c r="A5919" s="161" t="s">
        <v>4298</v>
      </c>
      <c r="B5919" s="161" t="s">
        <v>4300</v>
      </c>
      <c r="C5919" s="162">
        <v>48485</v>
      </c>
      <c r="D5919" s="163">
        <v>45888</v>
      </c>
      <c r="E5919" s="164">
        <v>45922</v>
      </c>
      <c r="F5919" s="165">
        <v>29.16</v>
      </c>
      <c r="G5919" s="166" t="s">
        <v>2263</v>
      </c>
      <c r="H5919" s="161" t="s">
        <v>2009</v>
      </c>
      <c r="I5919" s="161" t="s">
        <v>7114</v>
      </c>
      <c r="J5919" s="161" t="s">
        <v>530</v>
      </c>
      <c r="K5919" s="167"/>
      <c r="L5919" s="168" t="s">
        <v>746</v>
      </c>
      <c r="M5919" s="168" t="s">
        <v>137</v>
      </c>
    </row>
    <row r="5920" spans="1:13" s="169" customFormat="1" x14ac:dyDescent="0.4">
      <c r="A5920" s="161" t="s">
        <v>4298</v>
      </c>
      <c r="B5920" s="161" t="s">
        <v>4300</v>
      </c>
      <c r="C5920" s="162">
        <v>48485</v>
      </c>
      <c r="D5920" s="163">
        <v>45888</v>
      </c>
      <c r="E5920" s="164">
        <v>45922</v>
      </c>
      <c r="F5920" s="165">
        <v>20.41</v>
      </c>
      <c r="G5920" s="166" t="s">
        <v>2263</v>
      </c>
      <c r="H5920" s="161" t="s">
        <v>2009</v>
      </c>
      <c r="I5920" s="161" t="s">
        <v>7115</v>
      </c>
      <c r="J5920" s="161" t="s">
        <v>729</v>
      </c>
      <c r="K5920" s="167"/>
      <c r="L5920" s="168" t="s">
        <v>746</v>
      </c>
      <c r="M5920" s="168" t="s">
        <v>139</v>
      </c>
    </row>
    <row r="5921" spans="1:13" s="169" customFormat="1" x14ac:dyDescent="0.4">
      <c r="A5921" s="161" t="s">
        <v>4298</v>
      </c>
      <c r="B5921" s="161" t="s">
        <v>4300</v>
      </c>
      <c r="C5921" s="162">
        <v>48485</v>
      </c>
      <c r="D5921" s="163">
        <v>45888</v>
      </c>
      <c r="E5921" s="164">
        <v>45922</v>
      </c>
      <c r="F5921" s="165">
        <v>8.75</v>
      </c>
      <c r="G5921" s="166" t="s">
        <v>2263</v>
      </c>
      <c r="H5921" s="161" t="s">
        <v>2009</v>
      </c>
      <c r="I5921" s="161" t="s">
        <v>6476</v>
      </c>
      <c r="J5921" s="161" t="s">
        <v>782</v>
      </c>
      <c r="K5921" s="167"/>
      <c r="L5921" s="168" t="s">
        <v>746</v>
      </c>
      <c r="M5921" s="168" t="s">
        <v>103</v>
      </c>
    </row>
    <row r="5922" spans="1:13" s="169" customFormat="1" x14ac:dyDescent="0.4">
      <c r="A5922" s="161" t="s">
        <v>4298</v>
      </c>
      <c r="B5922" s="161" t="s">
        <v>4300</v>
      </c>
      <c r="C5922" s="162">
        <v>48485</v>
      </c>
      <c r="D5922" s="163">
        <v>45888</v>
      </c>
      <c r="E5922" s="164">
        <v>45922</v>
      </c>
      <c r="F5922" s="165">
        <v>52.49</v>
      </c>
      <c r="G5922" s="166" t="s">
        <v>2263</v>
      </c>
      <c r="H5922" s="161" t="s">
        <v>2009</v>
      </c>
      <c r="I5922" s="161" t="s">
        <v>6477</v>
      </c>
      <c r="J5922" s="161" t="s">
        <v>735</v>
      </c>
      <c r="K5922" s="167"/>
      <c r="L5922" s="168" t="s">
        <v>746</v>
      </c>
      <c r="M5922" s="168" t="s">
        <v>31</v>
      </c>
    </row>
    <row r="5923" spans="1:13" s="169" customFormat="1" x14ac:dyDescent="0.4">
      <c r="A5923" s="161" t="s">
        <v>4298</v>
      </c>
      <c r="B5923" s="161" t="s">
        <v>4300</v>
      </c>
      <c r="C5923" s="162">
        <v>48485</v>
      </c>
      <c r="D5923" s="163">
        <v>45888</v>
      </c>
      <c r="E5923" s="164">
        <v>45922</v>
      </c>
      <c r="F5923" s="165">
        <v>26.24</v>
      </c>
      <c r="G5923" s="166" t="s">
        <v>2263</v>
      </c>
      <c r="H5923" s="161" t="s">
        <v>2009</v>
      </c>
      <c r="I5923" s="161" t="s">
        <v>7116</v>
      </c>
      <c r="J5923" s="161" t="s">
        <v>651</v>
      </c>
      <c r="K5923" s="167"/>
      <c r="L5923" s="168" t="s">
        <v>746</v>
      </c>
      <c r="M5923" s="168" t="s">
        <v>429</v>
      </c>
    </row>
    <row r="5924" spans="1:13" s="169" customFormat="1" x14ac:dyDescent="0.4">
      <c r="A5924" s="161" t="s">
        <v>4298</v>
      </c>
      <c r="B5924" s="161" t="s">
        <v>4300</v>
      </c>
      <c r="C5924" s="162">
        <v>48485</v>
      </c>
      <c r="D5924" s="163">
        <v>45888</v>
      </c>
      <c r="E5924" s="164">
        <v>45922</v>
      </c>
      <c r="F5924" s="165">
        <v>29.16</v>
      </c>
      <c r="G5924" s="166" t="s">
        <v>2263</v>
      </c>
      <c r="H5924" s="161" t="s">
        <v>2009</v>
      </c>
      <c r="I5924" s="161" t="s">
        <v>7117</v>
      </c>
      <c r="J5924" s="161" t="s">
        <v>680</v>
      </c>
      <c r="K5924" s="167"/>
      <c r="L5924" s="168" t="s">
        <v>746</v>
      </c>
      <c r="M5924" s="168" t="s">
        <v>133</v>
      </c>
    </row>
    <row r="5925" spans="1:13" s="169" customFormat="1" x14ac:dyDescent="0.4">
      <c r="A5925" s="161" t="s">
        <v>4298</v>
      </c>
      <c r="B5925" s="161" t="s">
        <v>4300</v>
      </c>
      <c r="C5925" s="162">
        <v>48485</v>
      </c>
      <c r="D5925" s="163">
        <v>45888</v>
      </c>
      <c r="E5925" s="164">
        <v>45922</v>
      </c>
      <c r="F5925" s="165">
        <v>224.53</v>
      </c>
      <c r="G5925" s="166" t="s">
        <v>2263</v>
      </c>
      <c r="H5925" s="161" t="s">
        <v>2009</v>
      </c>
      <c r="I5925" s="161" t="s">
        <v>6478</v>
      </c>
      <c r="J5925" s="161" t="s">
        <v>561</v>
      </c>
      <c r="K5925" s="167"/>
      <c r="L5925" s="168" t="s">
        <v>746</v>
      </c>
      <c r="M5925" s="168" t="s">
        <v>81</v>
      </c>
    </row>
    <row r="5926" spans="1:13" s="169" customFormat="1" x14ac:dyDescent="0.4">
      <c r="A5926" s="161" t="s">
        <v>4298</v>
      </c>
      <c r="B5926" s="161" t="s">
        <v>4300</v>
      </c>
      <c r="C5926" s="162">
        <v>48485</v>
      </c>
      <c r="D5926" s="163">
        <v>45888</v>
      </c>
      <c r="E5926" s="164">
        <v>45922</v>
      </c>
      <c r="F5926" s="165">
        <v>40.82</v>
      </c>
      <c r="G5926" s="166" t="s">
        <v>2263</v>
      </c>
      <c r="H5926" s="161" t="s">
        <v>2009</v>
      </c>
      <c r="I5926" s="161" t="s">
        <v>7118</v>
      </c>
      <c r="J5926" s="161" t="s">
        <v>736</v>
      </c>
      <c r="K5926" s="167"/>
      <c r="L5926" s="168" t="s">
        <v>746</v>
      </c>
      <c r="M5926" s="168" t="s">
        <v>83</v>
      </c>
    </row>
    <row r="5927" spans="1:13" s="169" customFormat="1" x14ac:dyDescent="0.4">
      <c r="A5927" s="161" t="s">
        <v>4298</v>
      </c>
      <c r="B5927" s="161" t="s">
        <v>4300</v>
      </c>
      <c r="C5927" s="162">
        <v>48485</v>
      </c>
      <c r="D5927" s="163">
        <v>45888</v>
      </c>
      <c r="E5927" s="164">
        <v>45922</v>
      </c>
      <c r="F5927" s="165">
        <v>37.909999999999997</v>
      </c>
      <c r="G5927" s="166" t="s">
        <v>2263</v>
      </c>
      <c r="H5927" s="161" t="s">
        <v>2009</v>
      </c>
      <c r="I5927" s="161" t="s">
        <v>7119</v>
      </c>
      <c r="J5927" s="161" t="s">
        <v>551</v>
      </c>
      <c r="K5927" s="167"/>
      <c r="L5927" s="168" t="s">
        <v>746</v>
      </c>
      <c r="M5927" s="168" t="s">
        <v>780</v>
      </c>
    </row>
    <row r="5928" spans="1:13" s="169" customFormat="1" x14ac:dyDescent="0.4">
      <c r="A5928" s="161" t="s">
        <v>4298</v>
      </c>
      <c r="B5928" s="161" t="s">
        <v>4300</v>
      </c>
      <c r="C5928" s="162">
        <v>48485</v>
      </c>
      <c r="D5928" s="163">
        <v>45888</v>
      </c>
      <c r="E5928" s="164">
        <v>45922</v>
      </c>
      <c r="F5928" s="165">
        <v>134.13</v>
      </c>
      <c r="G5928" s="166" t="s">
        <v>2263</v>
      </c>
      <c r="H5928" s="161" t="s">
        <v>2009</v>
      </c>
      <c r="I5928" s="161" t="s">
        <v>6479</v>
      </c>
      <c r="J5928" s="161" t="s">
        <v>568</v>
      </c>
      <c r="K5928" s="167"/>
      <c r="L5928" s="168" t="s">
        <v>746</v>
      </c>
      <c r="M5928" s="168" t="s">
        <v>85</v>
      </c>
    </row>
    <row r="5929" spans="1:13" s="169" customFormat="1" x14ac:dyDescent="0.4">
      <c r="A5929" s="161" t="s">
        <v>4298</v>
      </c>
      <c r="B5929" s="161" t="s">
        <v>4300</v>
      </c>
      <c r="C5929" s="162">
        <v>48485</v>
      </c>
      <c r="D5929" s="163">
        <v>45888</v>
      </c>
      <c r="E5929" s="164">
        <v>45922</v>
      </c>
      <c r="F5929" s="165">
        <v>23.33</v>
      </c>
      <c r="G5929" s="166" t="s">
        <v>2263</v>
      </c>
      <c r="H5929" s="161" t="s">
        <v>2009</v>
      </c>
      <c r="I5929" s="161" t="s">
        <v>7120</v>
      </c>
      <c r="J5929" s="161" t="s">
        <v>694</v>
      </c>
      <c r="K5929" s="167"/>
      <c r="L5929" s="168" t="s">
        <v>746</v>
      </c>
      <c r="M5929" s="168" t="s">
        <v>129</v>
      </c>
    </row>
    <row r="5930" spans="1:13" s="169" customFormat="1" x14ac:dyDescent="0.4">
      <c r="A5930" s="161" t="s">
        <v>4298</v>
      </c>
      <c r="B5930" s="161" t="s">
        <v>4300</v>
      </c>
      <c r="C5930" s="162">
        <v>48485</v>
      </c>
      <c r="D5930" s="163">
        <v>45888</v>
      </c>
      <c r="E5930" s="164">
        <v>45922</v>
      </c>
      <c r="F5930" s="165">
        <v>52.49</v>
      </c>
      <c r="G5930" s="166" t="s">
        <v>2263</v>
      </c>
      <c r="H5930" s="161" t="s">
        <v>2009</v>
      </c>
      <c r="I5930" s="161" t="s">
        <v>7121</v>
      </c>
      <c r="J5930" s="161" t="s">
        <v>615</v>
      </c>
      <c r="K5930" s="167"/>
      <c r="L5930" s="168" t="s">
        <v>746</v>
      </c>
      <c r="M5930" s="168" t="s">
        <v>113</v>
      </c>
    </row>
    <row r="5931" spans="1:13" s="169" customFormat="1" x14ac:dyDescent="0.4">
      <c r="A5931" s="161" t="s">
        <v>4298</v>
      </c>
      <c r="B5931" s="161" t="s">
        <v>4300</v>
      </c>
      <c r="C5931" s="162">
        <v>48485</v>
      </c>
      <c r="D5931" s="163">
        <v>45888</v>
      </c>
      <c r="E5931" s="164">
        <v>45922</v>
      </c>
      <c r="F5931" s="165">
        <v>26.24</v>
      </c>
      <c r="G5931" s="166" t="s">
        <v>2263</v>
      </c>
      <c r="H5931" s="161" t="s">
        <v>2009</v>
      </c>
      <c r="I5931" s="161" t="s">
        <v>7122</v>
      </c>
      <c r="J5931" s="161" t="s">
        <v>738</v>
      </c>
      <c r="K5931" s="167"/>
      <c r="L5931" s="168" t="s">
        <v>746</v>
      </c>
      <c r="M5931" s="168" t="s">
        <v>151</v>
      </c>
    </row>
    <row r="5932" spans="1:13" s="169" customFormat="1" x14ac:dyDescent="0.4">
      <c r="A5932" s="161" t="s">
        <v>4298</v>
      </c>
      <c r="B5932" s="161" t="s">
        <v>4300</v>
      </c>
      <c r="C5932" s="162">
        <v>48485</v>
      </c>
      <c r="D5932" s="163">
        <v>45888</v>
      </c>
      <c r="E5932" s="164">
        <v>45922</v>
      </c>
      <c r="F5932" s="165">
        <v>26.24</v>
      </c>
      <c r="G5932" s="166" t="s">
        <v>2263</v>
      </c>
      <c r="H5932" s="161" t="s">
        <v>2009</v>
      </c>
      <c r="I5932" s="161" t="s">
        <v>7123</v>
      </c>
      <c r="J5932" s="161" t="s">
        <v>628</v>
      </c>
      <c r="K5932" s="167"/>
      <c r="L5932" s="168" t="s">
        <v>746</v>
      </c>
      <c r="M5932" s="168" t="s">
        <v>453</v>
      </c>
    </row>
    <row r="5933" spans="1:13" s="169" customFormat="1" x14ac:dyDescent="0.4">
      <c r="A5933" s="161" t="s">
        <v>4298</v>
      </c>
      <c r="B5933" s="161" t="s">
        <v>4300</v>
      </c>
      <c r="C5933" s="162">
        <v>48485</v>
      </c>
      <c r="D5933" s="163">
        <v>45888</v>
      </c>
      <c r="E5933" s="164">
        <v>45922</v>
      </c>
      <c r="F5933" s="165">
        <v>32.08</v>
      </c>
      <c r="G5933" s="166" t="s">
        <v>2263</v>
      </c>
      <c r="H5933" s="161" t="s">
        <v>2009</v>
      </c>
      <c r="I5933" s="161" t="s">
        <v>6480</v>
      </c>
      <c r="J5933" s="161" t="s">
        <v>672</v>
      </c>
      <c r="K5933" s="167"/>
      <c r="L5933" s="168" t="s">
        <v>746</v>
      </c>
      <c r="M5933" s="168" t="s">
        <v>13</v>
      </c>
    </row>
    <row r="5934" spans="1:13" s="169" customFormat="1" x14ac:dyDescent="0.4">
      <c r="A5934" s="161" t="s">
        <v>4298</v>
      </c>
      <c r="B5934" s="161" t="s">
        <v>4300</v>
      </c>
      <c r="C5934" s="162">
        <v>48485</v>
      </c>
      <c r="D5934" s="163">
        <v>45888</v>
      </c>
      <c r="E5934" s="164">
        <v>45922</v>
      </c>
      <c r="F5934" s="165">
        <v>23.33</v>
      </c>
      <c r="G5934" s="166" t="s">
        <v>2263</v>
      </c>
      <c r="H5934" s="161" t="s">
        <v>2009</v>
      </c>
      <c r="I5934" s="161" t="s">
        <v>7124</v>
      </c>
      <c r="J5934" s="161" t="s">
        <v>684</v>
      </c>
      <c r="K5934" s="167"/>
      <c r="L5934" s="168" t="s">
        <v>746</v>
      </c>
      <c r="M5934" s="168" t="s">
        <v>15</v>
      </c>
    </row>
    <row r="5935" spans="1:13" s="169" customFormat="1" x14ac:dyDescent="0.4">
      <c r="A5935" s="161" t="s">
        <v>4298</v>
      </c>
      <c r="B5935" s="161" t="s">
        <v>4300</v>
      </c>
      <c r="C5935" s="162">
        <v>48485</v>
      </c>
      <c r="D5935" s="163">
        <v>45888</v>
      </c>
      <c r="E5935" s="164">
        <v>45922</v>
      </c>
      <c r="F5935" s="165">
        <v>93.31</v>
      </c>
      <c r="G5935" s="166" t="s">
        <v>2263</v>
      </c>
      <c r="H5935" s="161" t="s">
        <v>2009</v>
      </c>
      <c r="I5935" s="161" t="s">
        <v>6481</v>
      </c>
      <c r="J5935" s="161" t="s">
        <v>585</v>
      </c>
      <c r="K5935" s="167"/>
      <c r="L5935" s="168" t="s">
        <v>746</v>
      </c>
      <c r="M5935" s="168" t="s">
        <v>101</v>
      </c>
    </row>
    <row r="5936" spans="1:13" s="169" customFormat="1" x14ac:dyDescent="0.4">
      <c r="A5936" s="161" t="s">
        <v>4298</v>
      </c>
      <c r="B5936" s="161" t="s">
        <v>4300</v>
      </c>
      <c r="C5936" s="162">
        <v>48485</v>
      </c>
      <c r="D5936" s="163">
        <v>45888</v>
      </c>
      <c r="E5936" s="164">
        <v>45922</v>
      </c>
      <c r="F5936" s="165">
        <v>29.16</v>
      </c>
      <c r="G5936" s="166" t="s">
        <v>2263</v>
      </c>
      <c r="H5936" s="161" t="s">
        <v>2009</v>
      </c>
      <c r="I5936" s="161" t="s">
        <v>7125</v>
      </c>
      <c r="J5936" s="161" t="s">
        <v>725</v>
      </c>
      <c r="K5936" s="167"/>
      <c r="L5936" s="168" t="s">
        <v>746</v>
      </c>
      <c r="M5936" s="168" t="s">
        <v>17</v>
      </c>
    </row>
    <row r="5937" spans="1:13" s="169" customFormat="1" x14ac:dyDescent="0.4">
      <c r="A5937" s="161" t="s">
        <v>4298</v>
      </c>
      <c r="B5937" s="161" t="s">
        <v>4300</v>
      </c>
      <c r="C5937" s="162">
        <v>48485</v>
      </c>
      <c r="D5937" s="163">
        <v>45888</v>
      </c>
      <c r="E5937" s="164">
        <v>45922</v>
      </c>
      <c r="F5937" s="165">
        <v>23.33</v>
      </c>
      <c r="G5937" s="166" t="s">
        <v>2263</v>
      </c>
      <c r="H5937" s="161" t="s">
        <v>2009</v>
      </c>
      <c r="I5937" s="161" t="s">
        <v>7126</v>
      </c>
      <c r="J5937" s="161" t="s">
        <v>724</v>
      </c>
      <c r="K5937" s="167"/>
      <c r="L5937" s="168" t="s">
        <v>746</v>
      </c>
      <c r="M5937" s="168" t="s">
        <v>457</v>
      </c>
    </row>
    <row r="5938" spans="1:13" s="169" customFormat="1" x14ac:dyDescent="0.4">
      <c r="A5938" s="161" t="s">
        <v>4298</v>
      </c>
      <c r="B5938" s="161" t="s">
        <v>4300</v>
      </c>
      <c r="C5938" s="162">
        <v>48485</v>
      </c>
      <c r="D5938" s="163">
        <v>45888</v>
      </c>
      <c r="E5938" s="164">
        <v>45922</v>
      </c>
      <c r="F5938" s="165">
        <v>32.08</v>
      </c>
      <c r="G5938" s="166" t="s">
        <v>2263</v>
      </c>
      <c r="H5938" s="161" t="s">
        <v>2009</v>
      </c>
      <c r="I5938" s="161" t="s">
        <v>7127</v>
      </c>
      <c r="J5938" s="161" t="s">
        <v>673</v>
      </c>
      <c r="K5938" s="167"/>
      <c r="L5938" s="168" t="s">
        <v>746</v>
      </c>
      <c r="M5938" s="168" t="s">
        <v>65</v>
      </c>
    </row>
    <row r="5939" spans="1:13" s="169" customFormat="1" x14ac:dyDescent="0.4">
      <c r="A5939" s="161" t="s">
        <v>4298</v>
      </c>
      <c r="B5939" s="161" t="s">
        <v>4300</v>
      </c>
      <c r="C5939" s="162">
        <v>48485</v>
      </c>
      <c r="D5939" s="163">
        <v>45888</v>
      </c>
      <c r="E5939" s="164">
        <v>45922</v>
      </c>
      <c r="F5939" s="165">
        <v>32.08</v>
      </c>
      <c r="G5939" s="166" t="s">
        <v>2263</v>
      </c>
      <c r="H5939" s="161" t="s">
        <v>2009</v>
      </c>
      <c r="I5939" s="161" t="s">
        <v>7128</v>
      </c>
      <c r="J5939" s="161" t="s">
        <v>619</v>
      </c>
      <c r="K5939" s="167"/>
      <c r="L5939" s="168" t="s">
        <v>746</v>
      </c>
      <c r="M5939" s="168" t="s">
        <v>87</v>
      </c>
    </row>
    <row r="5940" spans="1:13" s="169" customFormat="1" x14ac:dyDescent="0.4">
      <c r="A5940" s="161" t="s">
        <v>4298</v>
      </c>
      <c r="B5940" s="161" t="s">
        <v>4300</v>
      </c>
      <c r="C5940" s="162">
        <v>48485</v>
      </c>
      <c r="D5940" s="163">
        <v>45888</v>
      </c>
      <c r="E5940" s="164">
        <v>45922</v>
      </c>
      <c r="F5940" s="165">
        <v>17.5</v>
      </c>
      <c r="G5940" s="166" t="s">
        <v>2263</v>
      </c>
      <c r="H5940" s="161" t="s">
        <v>2009</v>
      </c>
      <c r="I5940" s="161" t="s">
        <v>7129</v>
      </c>
      <c r="J5940" s="161" t="s">
        <v>722</v>
      </c>
      <c r="K5940" s="167"/>
      <c r="L5940" s="168" t="s">
        <v>746</v>
      </c>
      <c r="M5940" s="168" t="s">
        <v>153</v>
      </c>
    </row>
    <row r="5941" spans="1:13" s="169" customFormat="1" x14ac:dyDescent="0.4">
      <c r="A5941" s="161" t="s">
        <v>4298</v>
      </c>
      <c r="B5941" s="161" t="s">
        <v>4300</v>
      </c>
      <c r="C5941" s="162">
        <v>48485</v>
      </c>
      <c r="D5941" s="163">
        <v>45888</v>
      </c>
      <c r="E5941" s="164">
        <v>45922</v>
      </c>
      <c r="F5941" s="165">
        <v>75.81</v>
      </c>
      <c r="G5941" s="166" t="s">
        <v>2263</v>
      </c>
      <c r="H5941" s="161" t="s">
        <v>2009</v>
      </c>
      <c r="I5941" s="161" t="s">
        <v>6482</v>
      </c>
      <c r="J5941" s="161" t="s">
        <v>617</v>
      </c>
      <c r="K5941" s="167"/>
      <c r="L5941" s="168" t="s">
        <v>746</v>
      </c>
      <c r="M5941" s="168" t="s">
        <v>89</v>
      </c>
    </row>
    <row r="5942" spans="1:13" s="169" customFormat="1" x14ac:dyDescent="0.4">
      <c r="A5942" s="161" t="s">
        <v>4298</v>
      </c>
      <c r="B5942" s="161" t="s">
        <v>4300</v>
      </c>
      <c r="C5942" s="162">
        <v>48485</v>
      </c>
      <c r="D5942" s="163">
        <v>45888</v>
      </c>
      <c r="E5942" s="164">
        <v>45922</v>
      </c>
      <c r="F5942" s="165">
        <v>20.41</v>
      </c>
      <c r="G5942" s="166" t="s">
        <v>2263</v>
      </c>
      <c r="H5942" s="161" t="s">
        <v>2009</v>
      </c>
      <c r="I5942" s="161" t="s">
        <v>7130</v>
      </c>
      <c r="J5942" s="161" t="s">
        <v>720</v>
      </c>
      <c r="K5942" s="167"/>
      <c r="L5942" s="168" t="s">
        <v>746</v>
      </c>
      <c r="M5942" s="168" t="s">
        <v>147</v>
      </c>
    </row>
    <row r="5943" spans="1:13" s="169" customFormat="1" x14ac:dyDescent="0.4">
      <c r="A5943" s="161" t="s">
        <v>4298</v>
      </c>
      <c r="B5943" s="161" t="s">
        <v>4300</v>
      </c>
      <c r="C5943" s="162">
        <v>48485</v>
      </c>
      <c r="D5943" s="163">
        <v>45888</v>
      </c>
      <c r="E5943" s="164">
        <v>45922</v>
      </c>
      <c r="F5943" s="165">
        <v>40.82</v>
      </c>
      <c r="G5943" s="166" t="s">
        <v>2263</v>
      </c>
      <c r="H5943" s="161" t="s">
        <v>2009</v>
      </c>
      <c r="I5943" s="161" t="s">
        <v>7131</v>
      </c>
      <c r="J5943" s="161" t="s">
        <v>520</v>
      </c>
      <c r="K5943" s="167"/>
      <c r="L5943" s="168" t="s">
        <v>746</v>
      </c>
      <c r="M5943" s="168" t="s">
        <v>91</v>
      </c>
    </row>
    <row r="5944" spans="1:13" s="169" customFormat="1" x14ac:dyDescent="0.4">
      <c r="A5944" s="161" t="s">
        <v>4298</v>
      </c>
      <c r="B5944" s="161" t="s">
        <v>4300</v>
      </c>
      <c r="C5944" s="162">
        <v>48485</v>
      </c>
      <c r="D5944" s="163">
        <v>45888</v>
      </c>
      <c r="E5944" s="164">
        <v>45922</v>
      </c>
      <c r="F5944" s="165">
        <v>29.16</v>
      </c>
      <c r="G5944" s="166" t="s">
        <v>2263</v>
      </c>
      <c r="H5944" s="161" t="s">
        <v>2009</v>
      </c>
      <c r="I5944" s="161" t="s">
        <v>7132</v>
      </c>
      <c r="J5944" s="161" t="s">
        <v>652</v>
      </c>
      <c r="K5944" s="167"/>
      <c r="L5944" s="168" t="s">
        <v>746</v>
      </c>
      <c r="M5944" s="168" t="s">
        <v>117</v>
      </c>
    </row>
    <row r="5945" spans="1:13" s="169" customFormat="1" x14ac:dyDescent="0.4">
      <c r="A5945" s="161" t="s">
        <v>4298</v>
      </c>
      <c r="B5945" s="161" t="s">
        <v>4300</v>
      </c>
      <c r="C5945" s="162">
        <v>48485</v>
      </c>
      <c r="D5945" s="163">
        <v>45888</v>
      </c>
      <c r="E5945" s="164">
        <v>45922</v>
      </c>
      <c r="F5945" s="165">
        <v>43.74</v>
      </c>
      <c r="G5945" s="166" t="s">
        <v>2263</v>
      </c>
      <c r="H5945" s="161" t="s">
        <v>2009</v>
      </c>
      <c r="I5945" s="161" t="s">
        <v>6483</v>
      </c>
      <c r="J5945" s="161" t="s">
        <v>664</v>
      </c>
      <c r="K5945" s="167"/>
      <c r="L5945" s="168" t="s">
        <v>746</v>
      </c>
      <c r="M5945" s="168" t="s">
        <v>502</v>
      </c>
    </row>
    <row r="5946" spans="1:13" s="169" customFormat="1" x14ac:dyDescent="0.4">
      <c r="A5946" s="161" t="s">
        <v>4298</v>
      </c>
      <c r="B5946" s="161" t="s">
        <v>4300</v>
      </c>
      <c r="C5946" s="162">
        <v>48485</v>
      </c>
      <c r="D5946" s="163">
        <v>45888</v>
      </c>
      <c r="E5946" s="164">
        <v>45922</v>
      </c>
      <c r="F5946" s="165">
        <v>32.08</v>
      </c>
      <c r="G5946" s="166" t="s">
        <v>2263</v>
      </c>
      <c r="H5946" s="161" t="s">
        <v>2009</v>
      </c>
      <c r="I5946" s="161" t="s">
        <v>7133</v>
      </c>
      <c r="J5946" s="161" t="s">
        <v>723</v>
      </c>
      <c r="K5946" s="167"/>
      <c r="L5946" s="168" t="s">
        <v>746</v>
      </c>
      <c r="M5946" s="168" t="s">
        <v>141</v>
      </c>
    </row>
    <row r="5947" spans="1:13" s="169" customFormat="1" x14ac:dyDescent="0.4">
      <c r="A5947" s="161" t="s">
        <v>4298</v>
      </c>
      <c r="B5947" s="161" t="s">
        <v>4300</v>
      </c>
      <c r="C5947" s="162">
        <v>48485</v>
      </c>
      <c r="D5947" s="163">
        <v>45888</v>
      </c>
      <c r="E5947" s="164">
        <v>45922</v>
      </c>
      <c r="F5947" s="165">
        <v>26.24</v>
      </c>
      <c r="G5947" s="166" t="s">
        <v>2263</v>
      </c>
      <c r="H5947" s="161" t="s">
        <v>2009</v>
      </c>
      <c r="I5947" s="161" t="s">
        <v>7134</v>
      </c>
      <c r="J5947" s="161" t="s">
        <v>699</v>
      </c>
      <c r="K5947" s="167"/>
      <c r="L5947" s="168" t="s">
        <v>746</v>
      </c>
      <c r="M5947" s="168" t="s">
        <v>349</v>
      </c>
    </row>
    <row r="5948" spans="1:13" s="169" customFormat="1" x14ac:dyDescent="0.4">
      <c r="A5948" s="161" t="s">
        <v>4298</v>
      </c>
      <c r="B5948" s="161" t="s">
        <v>4300</v>
      </c>
      <c r="C5948" s="162">
        <v>48485</v>
      </c>
      <c r="D5948" s="163">
        <v>45888</v>
      </c>
      <c r="E5948" s="164">
        <v>45922</v>
      </c>
      <c r="F5948" s="165">
        <v>17.5</v>
      </c>
      <c r="G5948" s="166" t="s">
        <v>2263</v>
      </c>
      <c r="H5948" s="161" t="s">
        <v>2009</v>
      </c>
      <c r="I5948" s="161" t="s">
        <v>7135</v>
      </c>
      <c r="J5948" s="161" t="s">
        <v>689</v>
      </c>
      <c r="K5948" s="167"/>
      <c r="L5948" s="168" t="s">
        <v>746</v>
      </c>
      <c r="M5948" s="168" t="s">
        <v>335</v>
      </c>
    </row>
    <row r="5949" spans="1:13" s="169" customFormat="1" x14ac:dyDescent="0.4">
      <c r="A5949" s="161" t="s">
        <v>4298</v>
      </c>
      <c r="B5949" s="161" t="s">
        <v>4300</v>
      </c>
      <c r="C5949" s="162">
        <v>48485</v>
      </c>
      <c r="D5949" s="163">
        <v>45888</v>
      </c>
      <c r="E5949" s="164">
        <v>45922</v>
      </c>
      <c r="F5949" s="165">
        <v>26.24</v>
      </c>
      <c r="G5949" s="166" t="s">
        <v>2263</v>
      </c>
      <c r="H5949" s="161" t="s">
        <v>2009</v>
      </c>
      <c r="I5949" s="161" t="s">
        <v>7136</v>
      </c>
      <c r="J5949" s="161" t="s">
        <v>681</v>
      </c>
      <c r="K5949" s="167"/>
      <c r="L5949" s="168" t="s">
        <v>746</v>
      </c>
      <c r="M5949" s="168" t="s">
        <v>333</v>
      </c>
    </row>
    <row r="5950" spans="1:13" s="169" customFormat="1" x14ac:dyDescent="0.4">
      <c r="A5950" s="161" t="s">
        <v>4298</v>
      </c>
      <c r="B5950" s="161" t="s">
        <v>4300</v>
      </c>
      <c r="C5950" s="162">
        <v>48485</v>
      </c>
      <c r="D5950" s="163">
        <v>45888</v>
      </c>
      <c r="E5950" s="164">
        <v>45922</v>
      </c>
      <c r="F5950" s="165">
        <v>17.5</v>
      </c>
      <c r="G5950" s="166" t="s">
        <v>2263</v>
      </c>
      <c r="H5950" s="161" t="s">
        <v>2009</v>
      </c>
      <c r="I5950" s="161" t="s">
        <v>7137</v>
      </c>
      <c r="J5950" s="161" t="s">
        <v>728</v>
      </c>
      <c r="K5950" s="167"/>
      <c r="L5950" s="168" t="s">
        <v>746</v>
      </c>
      <c r="M5950" s="168" t="s">
        <v>9</v>
      </c>
    </row>
    <row r="5951" spans="1:13" s="169" customFormat="1" x14ac:dyDescent="0.4">
      <c r="A5951" s="161" t="s">
        <v>4298</v>
      </c>
      <c r="B5951" s="161" t="s">
        <v>4300</v>
      </c>
      <c r="C5951" s="162">
        <v>48485</v>
      </c>
      <c r="D5951" s="163">
        <v>45888</v>
      </c>
      <c r="E5951" s="164">
        <v>45922</v>
      </c>
      <c r="F5951" s="165">
        <v>23.33</v>
      </c>
      <c r="G5951" s="166" t="s">
        <v>2263</v>
      </c>
      <c r="H5951" s="161" t="s">
        <v>2009</v>
      </c>
      <c r="I5951" s="161" t="s">
        <v>7138</v>
      </c>
      <c r="J5951" s="161" t="s">
        <v>732</v>
      </c>
      <c r="K5951" s="167"/>
      <c r="L5951" s="168" t="s">
        <v>746</v>
      </c>
      <c r="M5951" s="168" t="s">
        <v>367</v>
      </c>
    </row>
    <row r="5952" spans="1:13" s="169" customFormat="1" x14ac:dyDescent="0.4">
      <c r="A5952" s="161" t="s">
        <v>4298</v>
      </c>
      <c r="B5952" s="161" t="s">
        <v>4300</v>
      </c>
      <c r="C5952" s="162">
        <v>48485</v>
      </c>
      <c r="D5952" s="163">
        <v>45888</v>
      </c>
      <c r="E5952" s="164">
        <v>45922</v>
      </c>
      <c r="F5952" s="165">
        <v>32.08</v>
      </c>
      <c r="G5952" s="166" t="s">
        <v>2263</v>
      </c>
      <c r="H5952" s="161" t="s">
        <v>2009</v>
      </c>
      <c r="I5952" s="161" t="s">
        <v>7139</v>
      </c>
      <c r="J5952" s="161" t="s">
        <v>622</v>
      </c>
      <c r="K5952" s="167"/>
      <c r="L5952" s="168" t="s">
        <v>746</v>
      </c>
      <c r="M5952" s="168" t="s">
        <v>321</v>
      </c>
    </row>
    <row r="5953" spans="1:13" s="169" customFormat="1" x14ac:dyDescent="0.4">
      <c r="A5953" s="161" t="s">
        <v>4298</v>
      </c>
      <c r="B5953" s="161" t="s">
        <v>4300</v>
      </c>
      <c r="C5953" s="162">
        <v>48485</v>
      </c>
      <c r="D5953" s="163">
        <v>45888</v>
      </c>
      <c r="E5953" s="164">
        <v>45922</v>
      </c>
      <c r="F5953" s="165">
        <v>55.4</v>
      </c>
      <c r="G5953" s="166" t="s">
        <v>2263</v>
      </c>
      <c r="H5953" s="161" t="s">
        <v>2009</v>
      </c>
      <c r="I5953" s="161" t="s">
        <v>6510</v>
      </c>
      <c r="J5953" s="161" t="s">
        <v>785</v>
      </c>
      <c r="K5953" s="167"/>
      <c r="L5953" s="168" t="s">
        <v>746</v>
      </c>
      <c r="M5953" s="168" t="s">
        <v>783</v>
      </c>
    </row>
    <row r="5954" spans="1:13" s="169" customFormat="1" x14ac:dyDescent="0.4">
      <c r="A5954" s="161" t="s">
        <v>4298</v>
      </c>
      <c r="B5954" s="161" t="s">
        <v>4300</v>
      </c>
      <c r="C5954" s="162">
        <v>48485</v>
      </c>
      <c r="D5954" s="163">
        <v>45888</v>
      </c>
      <c r="E5954" s="164">
        <v>45922</v>
      </c>
      <c r="F5954" s="165">
        <v>26.24</v>
      </c>
      <c r="G5954" s="166" t="s">
        <v>2263</v>
      </c>
      <c r="H5954" s="161" t="s">
        <v>2009</v>
      </c>
      <c r="I5954" s="161" t="s">
        <v>7119</v>
      </c>
      <c r="J5954" s="161" t="s">
        <v>551</v>
      </c>
      <c r="K5954" s="167"/>
      <c r="L5954" s="168" t="s">
        <v>746</v>
      </c>
      <c r="M5954" s="168" t="s">
        <v>780</v>
      </c>
    </row>
    <row r="5955" spans="1:13" s="169" customFormat="1" x14ac:dyDescent="0.4">
      <c r="A5955" s="161" t="s">
        <v>4298</v>
      </c>
      <c r="B5955" s="161" t="s">
        <v>4300</v>
      </c>
      <c r="C5955" s="162">
        <v>48485</v>
      </c>
      <c r="D5955" s="163">
        <v>45888</v>
      </c>
      <c r="E5955" s="164">
        <v>45922</v>
      </c>
      <c r="F5955" s="165">
        <v>34.99</v>
      </c>
      <c r="G5955" s="166" t="s">
        <v>2263</v>
      </c>
      <c r="H5955" s="161" t="s">
        <v>2009</v>
      </c>
      <c r="I5955" s="161" t="s">
        <v>7140</v>
      </c>
      <c r="J5955" s="161" t="s">
        <v>649</v>
      </c>
      <c r="K5955" s="167"/>
      <c r="L5955" s="168" t="s">
        <v>746</v>
      </c>
      <c r="M5955" s="168" t="s">
        <v>479</v>
      </c>
    </row>
    <row r="5956" spans="1:13" s="169" customFormat="1" x14ac:dyDescent="0.4">
      <c r="A5956" s="161" t="s">
        <v>4298</v>
      </c>
      <c r="B5956" s="161" t="s">
        <v>4300</v>
      </c>
      <c r="C5956" s="162">
        <v>48485</v>
      </c>
      <c r="D5956" s="163">
        <v>45888</v>
      </c>
      <c r="E5956" s="164">
        <v>45922</v>
      </c>
      <c r="F5956" s="165">
        <v>104.97</v>
      </c>
      <c r="G5956" s="166" t="s">
        <v>2263</v>
      </c>
      <c r="H5956" s="161" t="s">
        <v>2009</v>
      </c>
      <c r="I5956" s="161" t="s">
        <v>6484</v>
      </c>
      <c r="J5956" s="161" t="s">
        <v>563</v>
      </c>
      <c r="K5956" s="167"/>
      <c r="L5956" s="168" t="s">
        <v>746</v>
      </c>
      <c r="M5956" s="168" t="s">
        <v>353</v>
      </c>
    </row>
    <row r="5957" spans="1:13" s="169" customFormat="1" x14ac:dyDescent="0.4">
      <c r="A5957" s="161" t="s">
        <v>4298</v>
      </c>
      <c r="B5957" s="161" t="s">
        <v>4300</v>
      </c>
      <c r="C5957" s="162">
        <v>48485</v>
      </c>
      <c r="D5957" s="163">
        <v>45888</v>
      </c>
      <c r="E5957" s="164">
        <v>45922</v>
      </c>
      <c r="F5957" s="165">
        <v>23.33</v>
      </c>
      <c r="G5957" s="166" t="s">
        <v>2263</v>
      </c>
      <c r="H5957" s="161" t="s">
        <v>2009</v>
      </c>
      <c r="I5957" s="161" t="s">
        <v>7121</v>
      </c>
      <c r="J5957" s="161" t="s">
        <v>615</v>
      </c>
      <c r="K5957" s="167"/>
      <c r="L5957" s="168" t="s">
        <v>746</v>
      </c>
      <c r="M5957" s="168" t="s">
        <v>113</v>
      </c>
    </row>
    <row r="5958" spans="1:13" s="169" customFormat="1" x14ac:dyDescent="0.4">
      <c r="A5958" s="161" t="s">
        <v>4298</v>
      </c>
      <c r="B5958" s="161" t="s">
        <v>4300</v>
      </c>
      <c r="C5958" s="162">
        <v>48485</v>
      </c>
      <c r="D5958" s="163">
        <v>45888</v>
      </c>
      <c r="E5958" s="164">
        <v>45922</v>
      </c>
      <c r="F5958" s="165">
        <v>40.82</v>
      </c>
      <c r="G5958" s="166" t="s">
        <v>2263</v>
      </c>
      <c r="H5958" s="161" t="s">
        <v>2009</v>
      </c>
      <c r="I5958" s="161" t="s">
        <v>7141</v>
      </c>
      <c r="J5958" s="161" t="s">
        <v>636</v>
      </c>
      <c r="K5958" s="167"/>
      <c r="L5958" s="168" t="s">
        <v>746</v>
      </c>
      <c r="M5958" s="168" t="s">
        <v>323</v>
      </c>
    </row>
    <row r="5959" spans="1:13" s="169" customFormat="1" x14ac:dyDescent="0.4">
      <c r="A5959" s="161" t="s">
        <v>4298</v>
      </c>
      <c r="B5959" s="161" t="s">
        <v>4300</v>
      </c>
      <c r="C5959" s="162">
        <v>48485</v>
      </c>
      <c r="D5959" s="163">
        <v>45888</v>
      </c>
      <c r="E5959" s="164">
        <v>45922</v>
      </c>
      <c r="F5959" s="165">
        <v>23.33</v>
      </c>
      <c r="G5959" s="166" t="s">
        <v>2263</v>
      </c>
      <c r="H5959" s="161" t="s">
        <v>2009</v>
      </c>
      <c r="I5959" s="161" t="s">
        <v>7142</v>
      </c>
      <c r="J5959" s="161" t="s">
        <v>701</v>
      </c>
      <c r="K5959" s="167"/>
      <c r="L5959" s="168" t="s">
        <v>746</v>
      </c>
      <c r="M5959" s="168" t="s">
        <v>339</v>
      </c>
    </row>
    <row r="5960" spans="1:13" s="169" customFormat="1" x14ac:dyDescent="0.4">
      <c r="A5960" s="161" t="s">
        <v>4298</v>
      </c>
      <c r="B5960" s="161" t="s">
        <v>4300</v>
      </c>
      <c r="C5960" s="162">
        <v>48485</v>
      </c>
      <c r="D5960" s="163">
        <v>45888</v>
      </c>
      <c r="E5960" s="164">
        <v>45922</v>
      </c>
      <c r="F5960" s="165">
        <v>20.41</v>
      </c>
      <c r="G5960" s="166" t="s">
        <v>2263</v>
      </c>
      <c r="H5960" s="161" t="s">
        <v>2009</v>
      </c>
      <c r="I5960" s="161" t="s">
        <v>7143</v>
      </c>
      <c r="J5960" s="161" t="s">
        <v>710</v>
      </c>
      <c r="K5960" s="167"/>
      <c r="L5960" s="168" t="s">
        <v>746</v>
      </c>
      <c r="M5960" s="168" t="s">
        <v>283</v>
      </c>
    </row>
    <row r="5961" spans="1:13" s="169" customFormat="1" x14ac:dyDescent="0.4">
      <c r="A5961" s="161" t="s">
        <v>4298</v>
      </c>
      <c r="B5961" s="161" t="s">
        <v>4300</v>
      </c>
      <c r="C5961" s="162">
        <v>48485</v>
      </c>
      <c r="D5961" s="163">
        <v>45888</v>
      </c>
      <c r="E5961" s="164">
        <v>45922</v>
      </c>
      <c r="F5961" s="165">
        <v>26.24</v>
      </c>
      <c r="G5961" s="166" t="s">
        <v>2263</v>
      </c>
      <c r="H5961" s="161" t="s">
        <v>2009</v>
      </c>
      <c r="I5961" s="161" t="s">
        <v>7144</v>
      </c>
      <c r="J5961" s="161" t="s">
        <v>633</v>
      </c>
      <c r="K5961" s="167"/>
      <c r="L5961" s="168" t="s">
        <v>746</v>
      </c>
      <c r="M5961" s="168" t="s">
        <v>285</v>
      </c>
    </row>
    <row r="5962" spans="1:13" s="169" customFormat="1" x14ac:dyDescent="0.4">
      <c r="A5962" s="161" t="s">
        <v>4298</v>
      </c>
      <c r="B5962" s="161" t="s">
        <v>4300</v>
      </c>
      <c r="C5962" s="162">
        <v>48485</v>
      </c>
      <c r="D5962" s="163">
        <v>45888</v>
      </c>
      <c r="E5962" s="164">
        <v>45922</v>
      </c>
      <c r="F5962" s="165">
        <v>20.41</v>
      </c>
      <c r="G5962" s="166" t="s">
        <v>2263</v>
      </c>
      <c r="H5962" s="161" t="s">
        <v>2009</v>
      </c>
      <c r="I5962" s="161" t="s">
        <v>7145</v>
      </c>
      <c r="J5962" s="161" t="s">
        <v>773</v>
      </c>
      <c r="K5962" s="167"/>
      <c r="L5962" s="168" t="s">
        <v>746</v>
      </c>
      <c r="M5962" s="168" t="s">
        <v>7</v>
      </c>
    </row>
    <row r="5963" spans="1:13" s="169" customFormat="1" x14ac:dyDescent="0.4">
      <c r="A5963" s="161" t="s">
        <v>4298</v>
      </c>
      <c r="B5963" s="161" t="s">
        <v>4300</v>
      </c>
      <c r="C5963" s="162">
        <v>48485</v>
      </c>
      <c r="D5963" s="163">
        <v>45888</v>
      </c>
      <c r="E5963" s="164">
        <v>45922</v>
      </c>
      <c r="F5963" s="165">
        <v>110.81</v>
      </c>
      <c r="G5963" s="166" t="s">
        <v>2263</v>
      </c>
      <c r="H5963" s="161" t="s">
        <v>2009</v>
      </c>
      <c r="I5963" s="161" t="s">
        <v>7146</v>
      </c>
      <c r="J5963" s="161" t="s">
        <v>564</v>
      </c>
      <c r="K5963" s="167"/>
      <c r="L5963" s="168" t="s">
        <v>746</v>
      </c>
      <c r="M5963" s="168" t="s">
        <v>295</v>
      </c>
    </row>
    <row r="5964" spans="1:13" s="169" customFormat="1" x14ac:dyDescent="0.4">
      <c r="A5964" s="161" t="s">
        <v>4298</v>
      </c>
      <c r="B5964" s="161" t="s">
        <v>4300</v>
      </c>
      <c r="C5964" s="162">
        <v>48485</v>
      </c>
      <c r="D5964" s="163">
        <v>45888</v>
      </c>
      <c r="E5964" s="164">
        <v>45922</v>
      </c>
      <c r="F5964" s="165">
        <v>90.39</v>
      </c>
      <c r="G5964" s="166" t="s">
        <v>2263</v>
      </c>
      <c r="H5964" s="161" t="s">
        <v>2009</v>
      </c>
      <c r="I5964" s="161" t="s">
        <v>6485</v>
      </c>
      <c r="J5964" s="161" t="s">
        <v>682</v>
      </c>
      <c r="K5964" s="167"/>
      <c r="L5964" s="168" t="s">
        <v>746</v>
      </c>
      <c r="M5964" s="168" t="s">
        <v>313</v>
      </c>
    </row>
    <row r="5965" spans="1:13" s="169" customFormat="1" x14ac:dyDescent="0.4">
      <c r="A5965" s="161" t="s">
        <v>4298</v>
      </c>
      <c r="B5965" s="161" t="s">
        <v>4300</v>
      </c>
      <c r="C5965" s="162">
        <v>48485</v>
      </c>
      <c r="D5965" s="163">
        <v>45888</v>
      </c>
      <c r="E5965" s="164">
        <v>45922</v>
      </c>
      <c r="F5965" s="165">
        <v>34.99</v>
      </c>
      <c r="G5965" s="166" t="s">
        <v>2263</v>
      </c>
      <c r="H5965" s="161" t="s">
        <v>2009</v>
      </c>
      <c r="I5965" s="161" t="s">
        <v>7147</v>
      </c>
      <c r="J5965" s="161" t="s">
        <v>670</v>
      </c>
      <c r="K5965" s="167"/>
      <c r="L5965" s="168" t="s">
        <v>746</v>
      </c>
      <c r="M5965" s="168" t="s">
        <v>56</v>
      </c>
    </row>
    <row r="5966" spans="1:13" s="169" customFormat="1" x14ac:dyDescent="0.4">
      <c r="A5966" s="161" t="s">
        <v>4298</v>
      </c>
      <c r="B5966" s="161" t="s">
        <v>4300</v>
      </c>
      <c r="C5966" s="162">
        <v>48485</v>
      </c>
      <c r="D5966" s="163">
        <v>45888</v>
      </c>
      <c r="E5966" s="164">
        <v>45922</v>
      </c>
      <c r="F5966" s="165">
        <v>43.74</v>
      </c>
      <c r="G5966" s="166" t="s">
        <v>2263</v>
      </c>
      <c r="H5966" s="161" t="s">
        <v>2009</v>
      </c>
      <c r="I5966" s="161" t="s">
        <v>7148</v>
      </c>
      <c r="J5966" s="161" t="s">
        <v>531</v>
      </c>
      <c r="K5966" s="167"/>
      <c r="L5966" s="168" t="s">
        <v>746</v>
      </c>
      <c r="M5966" s="168" t="s">
        <v>315</v>
      </c>
    </row>
    <row r="5967" spans="1:13" s="169" customFormat="1" x14ac:dyDescent="0.4">
      <c r="A5967" s="161" t="s">
        <v>4298</v>
      </c>
      <c r="B5967" s="161" t="s">
        <v>4300</v>
      </c>
      <c r="C5967" s="162">
        <v>48485</v>
      </c>
      <c r="D5967" s="163">
        <v>45888</v>
      </c>
      <c r="E5967" s="164">
        <v>45922</v>
      </c>
      <c r="F5967" s="165">
        <v>26.24</v>
      </c>
      <c r="G5967" s="166" t="s">
        <v>2263</v>
      </c>
      <c r="H5967" s="161" t="s">
        <v>2009</v>
      </c>
      <c r="I5967" s="161" t="s">
        <v>7149</v>
      </c>
      <c r="J5967" s="161" t="s">
        <v>716</v>
      </c>
      <c r="K5967" s="167"/>
      <c r="L5967" s="168" t="s">
        <v>746</v>
      </c>
      <c r="M5967" s="168" t="s">
        <v>337</v>
      </c>
    </row>
    <row r="5968" spans="1:13" s="169" customFormat="1" x14ac:dyDescent="0.4">
      <c r="A5968" s="161" t="s">
        <v>4298</v>
      </c>
      <c r="B5968" s="161" t="s">
        <v>4300</v>
      </c>
      <c r="C5968" s="162">
        <v>48485</v>
      </c>
      <c r="D5968" s="163">
        <v>45888</v>
      </c>
      <c r="E5968" s="164">
        <v>45922</v>
      </c>
      <c r="F5968" s="165">
        <v>32.08</v>
      </c>
      <c r="G5968" s="166" t="s">
        <v>2263</v>
      </c>
      <c r="H5968" s="161" t="s">
        <v>2009</v>
      </c>
      <c r="I5968" s="161" t="s">
        <v>7150</v>
      </c>
      <c r="J5968" s="161" t="s">
        <v>711</v>
      </c>
      <c r="K5968" s="167"/>
      <c r="L5968" s="168" t="s">
        <v>746</v>
      </c>
      <c r="M5968" s="168" t="s">
        <v>343</v>
      </c>
    </row>
    <row r="5969" spans="1:13" s="169" customFormat="1" x14ac:dyDescent="0.4">
      <c r="A5969" s="161" t="s">
        <v>4298</v>
      </c>
      <c r="B5969" s="161" t="s">
        <v>4300</v>
      </c>
      <c r="C5969" s="162">
        <v>48485</v>
      </c>
      <c r="D5969" s="163">
        <v>45888</v>
      </c>
      <c r="E5969" s="164">
        <v>45922</v>
      </c>
      <c r="F5969" s="165">
        <v>93.31</v>
      </c>
      <c r="G5969" s="166" t="s">
        <v>2263</v>
      </c>
      <c r="H5969" s="161" t="s">
        <v>2009</v>
      </c>
      <c r="I5969" s="161" t="s">
        <v>7151</v>
      </c>
      <c r="J5969" s="161" t="s">
        <v>596</v>
      </c>
      <c r="K5969" s="167"/>
      <c r="L5969" s="168" t="s">
        <v>746</v>
      </c>
      <c r="M5969" s="168" t="s">
        <v>319</v>
      </c>
    </row>
    <row r="5970" spans="1:13" s="169" customFormat="1" x14ac:dyDescent="0.4">
      <c r="A5970" s="161" t="s">
        <v>4298</v>
      </c>
      <c r="B5970" s="161" t="s">
        <v>4300</v>
      </c>
      <c r="C5970" s="162">
        <v>48485</v>
      </c>
      <c r="D5970" s="163">
        <v>45888</v>
      </c>
      <c r="E5970" s="164">
        <v>45922</v>
      </c>
      <c r="F5970" s="165">
        <v>128.30000000000001</v>
      </c>
      <c r="G5970" s="166" t="s">
        <v>2263</v>
      </c>
      <c r="H5970" s="161" t="s">
        <v>2009</v>
      </c>
      <c r="I5970" s="161" t="s">
        <v>6486</v>
      </c>
      <c r="J5970" s="161" t="s">
        <v>581</v>
      </c>
      <c r="K5970" s="167"/>
      <c r="L5970" s="168" t="s">
        <v>746</v>
      </c>
      <c r="M5970" s="168" t="s">
        <v>293</v>
      </c>
    </row>
    <row r="5971" spans="1:13" s="169" customFormat="1" x14ac:dyDescent="0.4">
      <c r="A5971" s="161" t="s">
        <v>4298</v>
      </c>
      <c r="B5971" s="161" t="s">
        <v>4300</v>
      </c>
      <c r="C5971" s="162">
        <v>48485</v>
      </c>
      <c r="D5971" s="163">
        <v>45888</v>
      </c>
      <c r="E5971" s="164">
        <v>45922</v>
      </c>
      <c r="F5971" s="165">
        <v>29.16</v>
      </c>
      <c r="G5971" s="166" t="s">
        <v>2263</v>
      </c>
      <c r="H5971" s="161" t="s">
        <v>2009</v>
      </c>
      <c r="I5971" s="161" t="s">
        <v>7152</v>
      </c>
      <c r="J5971" s="161" t="s">
        <v>535</v>
      </c>
      <c r="K5971" s="167"/>
      <c r="L5971" s="168" t="s">
        <v>746</v>
      </c>
      <c r="M5971" s="168" t="s">
        <v>393</v>
      </c>
    </row>
    <row r="5972" spans="1:13" s="169" customFormat="1" x14ac:dyDescent="0.4">
      <c r="A5972" s="161" t="s">
        <v>4298</v>
      </c>
      <c r="B5972" s="161" t="s">
        <v>4300</v>
      </c>
      <c r="C5972" s="162">
        <v>48485</v>
      </c>
      <c r="D5972" s="163">
        <v>45888</v>
      </c>
      <c r="E5972" s="164">
        <v>45922</v>
      </c>
      <c r="F5972" s="165">
        <v>32.08</v>
      </c>
      <c r="G5972" s="166" t="s">
        <v>2263</v>
      </c>
      <c r="H5972" s="161" t="s">
        <v>2009</v>
      </c>
      <c r="I5972" s="161" t="s">
        <v>7153</v>
      </c>
      <c r="J5972" s="161" t="s">
        <v>709</v>
      </c>
      <c r="K5972" s="167"/>
      <c r="L5972" s="168" t="s">
        <v>746</v>
      </c>
      <c r="M5972" s="168" t="s">
        <v>345</v>
      </c>
    </row>
    <row r="5973" spans="1:13" s="169" customFormat="1" x14ac:dyDescent="0.4">
      <c r="A5973" s="161" t="s">
        <v>4298</v>
      </c>
      <c r="B5973" s="161" t="s">
        <v>4300</v>
      </c>
      <c r="C5973" s="162">
        <v>48485</v>
      </c>
      <c r="D5973" s="163">
        <v>45888</v>
      </c>
      <c r="E5973" s="164">
        <v>45922</v>
      </c>
      <c r="F5973" s="165">
        <v>23.33</v>
      </c>
      <c r="G5973" s="166" t="s">
        <v>2263</v>
      </c>
      <c r="H5973" s="161" t="s">
        <v>2009</v>
      </c>
      <c r="I5973" s="161" t="s">
        <v>7154</v>
      </c>
      <c r="J5973" s="161" t="s">
        <v>518</v>
      </c>
      <c r="K5973" s="167"/>
      <c r="L5973" s="168" t="s">
        <v>746</v>
      </c>
      <c r="M5973" s="168" t="s">
        <v>395</v>
      </c>
    </row>
    <row r="5974" spans="1:13" s="169" customFormat="1" x14ac:dyDescent="0.4">
      <c r="A5974" s="161" t="s">
        <v>4298</v>
      </c>
      <c r="B5974" s="161" t="s">
        <v>4300</v>
      </c>
      <c r="C5974" s="162">
        <v>48485</v>
      </c>
      <c r="D5974" s="163">
        <v>45888</v>
      </c>
      <c r="E5974" s="164">
        <v>45922</v>
      </c>
      <c r="F5974" s="165">
        <v>43.74</v>
      </c>
      <c r="G5974" s="166" t="s">
        <v>2263</v>
      </c>
      <c r="H5974" s="161" t="s">
        <v>2009</v>
      </c>
      <c r="I5974" s="161" t="s">
        <v>7155</v>
      </c>
      <c r="J5974" s="161" t="s">
        <v>668</v>
      </c>
      <c r="K5974" s="167"/>
      <c r="L5974" s="168" t="s">
        <v>746</v>
      </c>
      <c r="M5974" s="168" t="s">
        <v>347</v>
      </c>
    </row>
    <row r="5975" spans="1:13" s="169" customFormat="1" x14ac:dyDescent="0.4">
      <c r="A5975" s="161" t="s">
        <v>4298</v>
      </c>
      <c r="B5975" s="161" t="s">
        <v>4300</v>
      </c>
      <c r="C5975" s="162">
        <v>48485</v>
      </c>
      <c r="D5975" s="163">
        <v>45888</v>
      </c>
      <c r="E5975" s="164">
        <v>45922</v>
      </c>
      <c r="F5975" s="165">
        <v>90.39</v>
      </c>
      <c r="G5975" s="166" t="s">
        <v>2263</v>
      </c>
      <c r="H5975" s="161" t="s">
        <v>2009</v>
      </c>
      <c r="I5975" s="161" t="s">
        <v>7156</v>
      </c>
      <c r="J5975" s="161" t="s">
        <v>510</v>
      </c>
      <c r="K5975" s="167"/>
      <c r="L5975" s="168" t="s">
        <v>746</v>
      </c>
      <c r="M5975" s="168" t="s">
        <v>297</v>
      </c>
    </row>
    <row r="5976" spans="1:13" s="169" customFormat="1" x14ac:dyDescent="0.4">
      <c r="A5976" s="161" t="s">
        <v>4298</v>
      </c>
      <c r="B5976" s="161" t="s">
        <v>4300</v>
      </c>
      <c r="C5976" s="162">
        <v>48485</v>
      </c>
      <c r="D5976" s="163">
        <v>45888</v>
      </c>
      <c r="E5976" s="164">
        <v>45922</v>
      </c>
      <c r="F5976" s="165">
        <v>195.37</v>
      </c>
      <c r="G5976" s="166" t="s">
        <v>2263</v>
      </c>
      <c r="H5976" s="161" t="s">
        <v>2009</v>
      </c>
      <c r="I5976" s="161" t="s">
        <v>6487</v>
      </c>
      <c r="J5976" s="161" t="s">
        <v>610</v>
      </c>
      <c r="K5976" s="167"/>
      <c r="L5976" s="168" t="s">
        <v>746</v>
      </c>
      <c r="M5976" s="168" t="s">
        <v>299</v>
      </c>
    </row>
    <row r="5977" spans="1:13" s="169" customFormat="1" x14ac:dyDescent="0.4">
      <c r="A5977" s="161" t="s">
        <v>4298</v>
      </c>
      <c r="B5977" s="161" t="s">
        <v>4300</v>
      </c>
      <c r="C5977" s="162">
        <v>48485</v>
      </c>
      <c r="D5977" s="163">
        <v>45888</v>
      </c>
      <c r="E5977" s="164">
        <v>45922</v>
      </c>
      <c r="F5977" s="165">
        <v>23.33</v>
      </c>
      <c r="G5977" s="166" t="s">
        <v>2263</v>
      </c>
      <c r="H5977" s="161" t="s">
        <v>2009</v>
      </c>
      <c r="I5977" s="161" t="s">
        <v>7157</v>
      </c>
      <c r="J5977" s="161" t="s">
        <v>632</v>
      </c>
      <c r="K5977" s="167"/>
      <c r="L5977" s="168" t="s">
        <v>746</v>
      </c>
      <c r="M5977" s="168" t="s">
        <v>325</v>
      </c>
    </row>
    <row r="5978" spans="1:13" s="169" customFormat="1" x14ac:dyDescent="0.4">
      <c r="A5978" s="161" t="s">
        <v>4298</v>
      </c>
      <c r="B5978" s="161" t="s">
        <v>4300</v>
      </c>
      <c r="C5978" s="162">
        <v>48485</v>
      </c>
      <c r="D5978" s="163">
        <v>45888</v>
      </c>
      <c r="E5978" s="164">
        <v>45922</v>
      </c>
      <c r="F5978" s="165">
        <v>20.41</v>
      </c>
      <c r="G5978" s="166" t="s">
        <v>2263</v>
      </c>
      <c r="H5978" s="161" t="s">
        <v>2009</v>
      </c>
      <c r="I5978" s="161" t="s">
        <v>7158</v>
      </c>
      <c r="J5978" s="161" t="s">
        <v>557</v>
      </c>
      <c r="K5978" s="167"/>
      <c r="L5978" s="168" t="s">
        <v>746</v>
      </c>
      <c r="M5978" s="168" t="s">
        <v>399</v>
      </c>
    </row>
    <row r="5979" spans="1:13" s="169" customFormat="1" x14ac:dyDescent="0.4">
      <c r="A5979" s="161" t="s">
        <v>4298</v>
      </c>
      <c r="B5979" s="161" t="s">
        <v>4300</v>
      </c>
      <c r="C5979" s="162">
        <v>48485</v>
      </c>
      <c r="D5979" s="163">
        <v>45888</v>
      </c>
      <c r="E5979" s="164">
        <v>45922</v>
      </c>
      <c r="F5979" s="165">
        <v>84.56</v>
      </c>
      <c r="G5979" s="166" t="s">
        <v>2263</v>
      </c>
      <c r="H5979" s="161" t="s">
        <v>2009</v>
      </c>
      <c r="I5979" s="161" t="s">
        <v>6488</v>
      </c>
      <c r="J5979" s="161" t="s">
        <v>599</v>
      </c>
      <c r="K5979" s="167"/>
      <c r="L5979" s="168" t="s">
        <v>746</v>
      </c>
      <c r="M5979" s="168" t="s">
        <v>401</v>
      </c>
    </row>
    <row r="5980" spans="1:13" s="169" customFormat="1" x14ac:dyDescent="0.4">
      <c r="A5980" s="161" t="s">
        <v>4298</v>
      </c>
      <c r="B5980" s="161" t="s">
        <v>4300</v>
      </c>
      <c r="C5980" s="162">
        <v>48485</v>
      </c>
      <c r="D5980" s="163">
        <v>45888</v>
      </c>
      <c r="E5980" s="164">
        <v>45922</v>
      </c>
      <c r="F5980" s="165">
        <v>102.06</v>
      </c>
      <c r="G5980" s="166" t="s">
        <v>2263</v>
      </c>
      <c r="H5980" s="161" t="s">
        <v>2009</v>
      </c>
      <c r="I5980" s="161" t="s">
        <v>6489</v>
      </c>
      <c r="J5980" s="161" t="s">
        <v>600</v>
      </c>
      <c r="K5980" s="167"/>
      <c r="L5980" s="168" t="s">
        <v>746</v>
      </c>
      <c r="M5980" s="168" t="s">
        <v>301</v>
      </c>
    </row>
    <row r="5981" spans="1:13" s="169" customFormat="1" x14ac:dyDescent="0.4">
      <c r="A5981" s="161" t="s">
        <v>4298</v>
      </c>
      <c r="B5981" s="161" t="s">
        <v>4300</v>
      </c>
      <c r="C5981" s="162">
        <v>48485</v>
      </c>
      <c r="D5981" s="163">
        <v>45888</v>
      </c>
      <c r="E5981" s="164">
        <v>45922</v>
      </c>
      <c r="F5981" s="165">
        <v>23.33</v>
      </c>
      <c r="G5981" s="166" t="s">
        <v>2263</v>
      </c>
      <c r="H5981" s="161" t="s">
        <v>2009</v>
      </c>
      <c r="I5981" s="161" t="s">
        <v>7159</v>
      </c>
      <c r="J5981" s="161" t="s">
        <v>641</v>
      </c>
      <c r="K5981" s="167"/>
      <c r="L5981" s="168" t="s">
        <v>746</v>
      </c>
      <c r="M5981" s="168" t="s">
        <v>327</v>
      </c>
    </row>
    <row r="5982" spans="1:13" s="169" customFormat="1" x14ac:dyDescent="0.4">
      <c r="A5982" s="161" t="s">
        <v>4298</v>
      </c>
      <c r="B5982" s="161" t="s">
        <v>4300</v>
      </c>
      <c r="C5982" s="162">
        <v>48485</v>
      </c>
      <c r="D5982" s="163">
        <v>45888</v>
      </c>
      <c r="E5982" s="164">
        <v>45922</v>
      </c>
      <c r="F5982" s="165">
        <v>209.95</v>
      </c>
      <c r="G5982" s="166" t="s">
        <v>2263</v>
      </c>
      <c r="H5982" s="161" t="s">
        <v>2009</v>
      </c>
      <c r="I5982" s="161" t="s">
        <v>6490</v>
      </c>
      <c r="J5982" s="161" t="s">
        <v>571</v>
      </c>
      <c r="K5982" s="167"/>
      <c r="L5982" s="168" t="s">
        <v>746</v>
      </c>
      <c r="M5982" s="168" t="s">
        <v>303</v>
      </c>
    </row>
    <row r="5983" spans="1:13" s="169" customFormat="1" x14ac:dyDescent="0.4">
      <c r="A5983" s="161" t="s">
        <v>4298</v>
      </c>
      <c r="B5983" s="161" t="s">
        <v>4300</v>
      </c>
      <c r="C5983" s="162">
        <v>48485</v>
      </c>
      <c r="D5983" s="163">
        <v>45888</v>
      </c>
      <c r="E5983" s="164">
        <v>45922</v>
      </c>
      <c r="F5983" s="165">
        <v>26.24</v>
      </c>
      <c r="G5983" s="166" t="s">
        <v>2263</v>
      </c>
      <c r="H5983" s="161" t="s">
        <v>2009</v>
      </c>
      <c r="I5983" s="161" t="s">
        <v>7160</v>
      </c>
      <c r="J5983" s="161" t="s">
        <v>695</v>
      </c>
      <c r="K5983" s="167"/>
      <c r="L5983" s="168" t="s">
        <v>746</v>
      </c>
      <c r="M5983" s="168" t="s">
        <v>504</v>
      </c>
    </row>
    <row r="5984" spans="1:13" s="169" customFormat="1" x14ac:dyDescent="0.4">
      <c r="A5984" s="161" t="s">
        <v>4298</v>
      </c>
      <c r="B5984" s="161" t="s">
        <v>4300</v>
      </c>
      <c r="C5984" s="162">
        <v>48485</v>
      </c>
      <c r="D5984" s="163">
        <v>45888</v>
      </c>
      <c r="E5984" s="164">
        <v>45922</v>
      </c>
      <c r="F5984" s="165">
        <v>23.33</v>
      </c>
      <c r="G5984" s="166" t="s">
        <v>2263</v>
      </c>
      <c r="H5984" s="161" t="s">
        <v>2009</v>
      </c>
      <c r="I5984" s="161" t="s">
        <v>7161</v>
      </c>
      <c r="J5984" s="161" t="s">
        <v>514</v>
      </c>
      <c r="K5984" s="167"/>
      <c r="L5984" s="168" t="s">
        <v>746</v>
      </c>
      <c r="M5984" s="168" t="s">
        <v>351</v>
      </c>
    </row>
    <row r="5985" spans="1:13" s="169" customFormat="1" x14ac:dyDescent="0.4">
      <c r="A5985" s="161" t="s">
        <v>4298</v>
      </c>
      <c r="B5985" s="161" t="s">
        <v>4300</v>
      </c>
      <c r="C5985" s="162">
        <v>48485</v>
      </c>
      <c r="D5985" s="163">
        <v>45888</v>
      </c>
      <c r="E5985" s="164">
        <v>45922</v>
      </c>
      <c r="F5985" s="165">
        <v>26.24</v>
      </c>
      <c r="G5985" s="166" t="s">
        <v>2263</v>
      </c>
      <c r="H5985" s="161" t="s">
        <v>2009</v>
      </c>
      <c r="I5985" s="161" t="s">
        <v>7162</v>
      </c>
      <c r="J5985" s="161" t="s">
        <v>683</v>
      </c>
      <c r="K5985" s="167"/>
      <c r="L5985" s="168" t="s">
        <v>746</v>
      </c>
      <c r="M5985" s="168" t="s">
        <v>435</v>
      </c>
    </row>
    <row r="5986" spans="1:13" s="169" customFormat="1" x14ac:dyDescent="0.4">
      <c r="A5986" s="161" t="s">
        <v>4298</v>
      </c>
      <c r="B5986" s="161" t="s">
        <v>4300</v>
      </c>
      <c r="C5986" s="162">
        <v>48485</v>
      </c>
      <c r="D5986" s="163">
        <v>45888</v>
      </c>
      <c r="E5986" s="164">
        <v>45922</v>
      </c>
      <c r="F5986" s="165">
        <v>84.56</v>
      </c>
      <c r="G5986" s="166" t="s">
        <v>2263</v>
      </c>
      <c r="H5986" s="161" t="s">
        <v>2009</v>
      </c>
      <c r="I5986" s="161" t="s">
        <v>7163</v>
      </c>
      <c r="J5986" s="161" t="s">
        <v>603</v>
      </c>
      <c r="K5986" s="167"/>
      <c r="L5986" s="168" t="s">
        <v>746</v>
      </c>
      <c r="M5986" s="168" t="s">
        <v>317</v>
      </c>
    </row>
    <row r="5987" spans="1:13" s="169" customFormat="1" x14ac:dyDescent="0.4">
      <c r="A5987" s="161" t="s">
        <v>4298</v>
      </c>
      <c r="B5987" s="161" t="s">
        <v>4300</v>
      </c>
      <c r="C5987" s="162">
        <v>48485</v>
      </c>
      <c r="D5987" s="163">
        <v>45888</v>
      </c>
      <c r="E5987" s="164">
        <v>45922</v>
      </c>
      <c r="F5987" s="165">
        <v>26.24</v>
      </c>
      <c r="G5987" s="166" t="s">
        <v>2263</v>
      </c>
      <c r="H5987" s="161" t="s">
        <v>2009</v>
      </c>
      <c r="I5987" s="161" t="s">
        <v>7164</v>
      </c>
      <c r="J5987" s="161" t="s">
        <v>620</v>
      </c>
      <c r="K5987" s="167"/>
      <c r="L5987" s="168" t="s">
        <v>746</v>
      </c>
      <c r="M5987" s="168" t="s">
        <v>311</v>
      </c>
    </row>
    <row r="5988" spans="1:13" s="169" customFormat="1" x14ac:dyDescent="0.4">
      <c r="A5988" s="161" t="s">
        <v>4298</v>
      </c>
      <c r="B5988" s="161" t="s">
        <v>4300</v>
      </c>
      <c r="C5988" s="162">
        <v>48485</v>
      </c>
      <c r="D5988" s="163">
        <v>45888</v>
      </c>
      <c r="E5988" s="164">
        <v>45922</v>
      </c>
      <c r="F5988" s="165">
        <v>20.41</v>
      </c>
      <c r="G5988" s="166" t="s">
        <v>2263</v>
      </c>
      <c r="H5988" s="161" t="s">
        <v>2009</v>
      </c>
      <c r="I5988" s="161" t="s">
        <v>7165</v>
      </c>
      <c r="J5988" s="161" t="s">
        <v>627</v>
      </c>
      <c r="K5988" s="167"/>
      <c r="L5988" s="168" t="s">
        <v>746</v>
      </c>
      <c r="M5988" s="168" t="s">
        <v>355</v>
      </c>
    </row>
    <row r="5989" spans="1:13" s="169" customFormat="1" x14ac:dyDescent="0.4">
      <c r="A5989" s="161" t="s">
        <v>4298</v>
      </c>
      <c r="B5989" s="161" t="s">
        <v>4300</v>
      </c>
      <c r="C5989" s="162">
        <v>48485</v>
      </c>
      <c r="D5989" s="163">
        <v>45888</v>
      </c>
      <c r="E5989" s="164">
        <v>45922</v>
      </c>
      <c r="F5989" s="165">
        <v>29.16</v>
      </c>
      <c r="G5989" s="166" t="s">
        <v>2263</v>
      </c>
      <c r="H5989" s="161" t="s">
        <v>2009</v>
      </c>
      <c r="I5989" s="161" t="s">
        <v>7166</v>
      </c>
      <c r="J5989" s="161" t="s">
        <v>700</v>
      </c>
      <c r="K5989" s="167"/>
      <c r="L5989" s="168" t="s">
        <v>746</v>
      </c>
      <c r="M5989" s="168" t="s">
        <v>341</v>
      </c>
    </row>
    <row r="5990" spans="1:13" s="169" customFormat="1" x14ac:dyDescent="0.4">
      <c r="A5990" s="161" t="s">
        <v>4298</v>
      </c>
      <c r="B5990" s="161" t="s">
        <v>4300</v>
      </c>
      <c r="C5990" s="162">
        <v>48485</v>
      </c>
      <c r="D5990" s="163">
        <v>45888</v>
      </c>
      <c r="E5990" s="164">
        <v>45922</v>
      </c>
      <c r="F5990" s="165">
        <v>209.95</v>
      </c>
      <c r="G5990" s="166" t="s">
        <v>2263</v>
      </c>
      <c r="H5990" s="161" t="s">
        <v>2009</v>
      </c>
      <c r="I5990" s="161" t="s">
        <v>7167</v>
      </c>
      <c r="J5990" s="161" t="s">
        <v>545</v>
      </c>
      <c r="K5990" s="167"/>
      <c r="L5990" s="168" t="s">
        <v>746</v>
      </c>
      <c r="M5990" s="168" t="s">
        <v>786</v>
      </c>
    </row>
    <row r="5991" spans="1:13" s="169" customFormat="1" x14ac:dyDescent="0.4">
      <c r="A5991" s="161" t="s">
        <v>4298</v>
      </c>
      <c r="B5991" s="161" t="s">
        <v>4300</v>
      </c>
      <c r="C5991" s="162">
        <v>48485</v>
      </c>
      <c r="D5991" s="163">
        <v>45888</v>
      </c>
      <c r="E5991" s="164">
        <v>45922</v>
      </c>
      <c r="F5991" s="165">
        <v>134.13</v>
      </c>
      <c r="G5991" s="166" t="s">
        <v>2263</v>
      </c>
      <c r="H5991" s="161" t="s">
        <v>2009</v>
      </c>
      <c r="I5991" s="161" t="s">
        <v>7168</v>
      </c>
      <c r="J5991" s="161" t="s">
        <v>583</v>
      </c>
      <c r="K5991" s="167"/>
      <c r="L5991" s="168" t="s">
        <v>746</v>
      </c>
      <c r="M5991" s="168" t="s">
        <v>27</v>
      </c>
    </row>
    <row r="5992" spans="1:13" s="169" customFormat="1" x14ac:dyDescent="0.4">
      <c r="A5992" s="161" t="s">
        <v>4298</v>
      </c>
      <c r="B5992" s="161" t="s">
        <v>4300</v>
      </c>
      <c r="C5992" s="162">
        <v>48485</v>
      </c>
      <c r="D5992" s="163">
        <v>45888</v>
      </c>
      <c r="E5992" s="164">
        <v>45922</v>
      </c>
      <c r="F5992" s="165">
        <v>75.81</v>
      </c>
      <c r="G5992" s="166" t="s">
        <v>2263</v>
      </c>
      <c r="H5992" s="161" t="s">
        <v>2009</v>
      </c>
      <c r="I5992" s="161" t="s">
        <v>7169</v>
      </c>
      <c r="J5992" s="161" t="s">
        <v>584</v>
      </c>
      <c r="K5992" s="167"/>
      <c r="L5992" s="168" t="s">
        <v>746</v>
      </c>
      <c r="M5992" s="168" t="s">
        <v>305</v>
      </c>
    </row>
    <row r="5993" spans="1:13" s="169" customFormat="1" x14ac:dyDescent="0.4">
      <c r="A5993" s="161" t="s">
        <v>4298</v>
      </c>
      <c r="B5993" s="161" t="s">
        <v>4300</v>
      </c>
      <c r="C5993" s="162">
        <v>48485</v>
      </c>
      <c r="D5993" s="163">
        <v>45888</v>
      </c>
      <c r="E5993" s="164">
        <v>45922</v>
      </c>
      <c r="F5993" s="165">
        <v>46.66</v>
      </c>
      <c r="G5993" s="166" t="s">
        <v>2263</v>
      </c>
      <c r="H5993" s="161" t="s">
        <v>2009</v>
      </c>
      <c r="I5993" s="161" t="s">
        <v>7170</v>
      </c>
      <c r="J5993" s="161" t="s">
        <v>621</v>
      </c>
      <c r="K5993" s="167"/>
      <c r="L5993" s="168" t="s">
        <v>746</v>
      </c>
      <c r="M5993" s="168" t="s">
        <v>451</v>
      </c>
    </row>
    <row r="5994" spans="1:13" s="169" customFormat="1" x14ac:dyDescent="0.4">
      <c r="A5994" s="161" t="s">
        <v>4298</v>
      </c>
      <c r="B5994" s="161" t="s">
        <v>4300</v>
      </c>
      <c r="C5994" s="162">
        <v>48485</v>
      </c>
      <c r="D5994" s="163">
        <v>45888</v>
      </c>
      <c r="E5994" s="164">
        <v>45922</v>
      </c>
      <c r="F5994" s="165">
        <v>20.41</v>
      </c>
      <c r="G5994" s="166" t="s">
        <v>2263</v>
      </c>
      <c r="H5994" s="161" t="s">
        <v>2009</v>
      </c>
      <c r="I5994" s="161" t="s">
        <v>7171</v>
      </c>
      <c r="J5994" s="161" t="s">
        <v>645</v>
      </c>
      <c r="K5994" s="167"/>
      <c r="L5994" s="168" t="s">
        <v>746</v>
      </c>
      <c r="M5994" s="168" t="s">
        <v>329</v>
      </c>
    </row>
    <row r="5995" spans="1:13" s="169" customFormat="1" x14ac:dyDescent="0.4">
      <c r="A5995" s="161" t="s">
        <v>4298</v>
      </c>
      <c r="B5995" s="161" t="s">
        <v>4300</v>
      </c>
      <c r="C5995" s="162">
        <v>48485</v>
      </c>
      <c r="D5995" s="163">
        <v>45888</v>
      </c>
      <c r="E5995" s="164">
        <v>45922</v>
      </c>
      <c r="F5995" s="165">
        <v>224.53</v>
      </c>
      <c r="G5995" s="166" t="s">
        <v>2263</v>
      </c>
      <c r="H5995" s="161" t="s">
        <v>2009</v>
      </c>
      <c r="I5995" s="161" t="s">
        <v>7172</v>
      </c>
      <c r="J5995" s="161" t="s">
        <v>554</v>
      </c>
      <c r="K5995" s="167"/>
      <c r="L5995" s="168" t="s">
        <v>746</v>
      </c>
      <c r="M5995" s="168" t="s">
        <v>291</v>
      </c>
    </row>
    <row r="5996" spans="1:13" s="169" customFormat="1" x14ac:dyDescent="0.4">
      <c r="A5996" s="161" t="s">
        <v>4298</v>
      </c>
      <c r="B5996" s="161" t="s">
        <v>4300</v>
      </c>
      <c r="C5996" s="162">
        <v>48485</v>
      </c>
      <c r="D5996" s="163">
        <v>45888</v>
      </c>
      <c r="E5996" s="164">
        <v>45922</v>
      </c>
      <c r="F5996" s="165">
        <v>291.60000000000002</v>
      </c>
      <c r="G5996" s="166" t="s">
        <v>2263</v>
      </c>
      <c r="H5996" s="161" t="s">
        <v>2009</v>
      </c>
      <c r="I5996" s="161" t="s">
        <v>6491</v>
      </c>
      <c r="J5996" s="161" t="s">
        <v>544</v>
      </c>
      <c r="K5996" s="167"/>
      <c r="L5996" s="168" t="s">
        <v>746</v>
      </c>
      <c r="M5996" s="168" t="s">
        <v>39</v>
      </c>
    </row>
    <row r="5997" spans="1:13" s="169" customFormat="1" x14ac:dyDescent="0.4">
      <c r="A5997" s="161" t="s">
        <v>4298</v>
      </c>
      <c r="B5997" s="161" t="s">
        <v>4300</v>
      </c>
      <c r="C5997" s="162">
        <v>48485</v>
      </c>
      <c r="D5997" s="163">
        <v>45888</v>
      </c>
      <c r="E5997" s="164">
        <v>45922</v>
      </c>
      <c r="F5997" s="165">
        <v>26.24</v>
      </c>
      <c r="G5997" s="166" t="s">
        <v>2263</v>
      </c>
      <c r="H5997" s="161" t="s">
        <v>2009</v>
      </c>
      <c r="I5997" s="161" t="s">
        <v>7173</v>
      </c>
      <c r="J5997" s="161" t="s">
        <v>778</v>
      </c>
      <c r="K5997" s="167"/>
      <c r="L5997" s="168" t="s">
        <v>746</v>
      </c>
      <c r="M5997" s="168" t="s">
        <v>459</v>
      </c>
    </row>
    <row r="5998" spans="1:13" s="169" customFormat="1" x14ac:dyDescent="0.4">
      <c r="A5998" s="161" t="s">
        <v>4298</v>
      </c>
      <c r="B5998" s="161" t="s">
        <v>4300</v>
      </c>
      <c r="C5998" s="162">
        <v>48485</v>
      </c>
      <c r="D5998" s="163">
        <v>45888</v>
      </c>
      <c r="E5998" s="164">
        <v>45922</v>
      </c>
      <c r="F5998" s="165">
        <v>34.99</v>
      </c>
      <c r="G5998" s="166" t="s">
        <v>2263</v>
      </c>
      <c r="H5998" s="161" t="s">
        <v>2009</v>
      </c>
      <c r="I5998" s="161" t="s">
        <v>7174</v>
      </c>
      <c r="J5998" s="161" t="s">
        <v>650</v>
      </c>
      <c r="K5998" s="167"/>
      <c r="L5998" s="168" t="s">
        <v>746</v>
      </c>
      <c r="M5998" s="168" t="s">
        <v>461</v>
      </c>
    </row>
    <row r="5999" spans="1:13" s="169" customFormat="1" x14ac:dyDescent="0.4">
      <c r="A5999" s="161" t="s">
        <v>4298</v>
      </c>
      <c r="B5999" s="161" t="s">
        <v>4300</v>
      </c>
      <c r="C5999" s="162">
        <v>48485</v>
      </c>
      <c r="D5999" s="163">
        <v>45888</v>
      </c>
      <c r="E5999" s="164">
        <v>45922</v>
      </c>
      <c r="F5999" s="165">
        <v>104.97</v>
      </c>
      <c r="G5999" s="166" t="s">
        <v>2263</v>
      </c>
      <c r="H5999" s="161" t="s">
        <v>2009</v>
      </c>
      <c r="I5999" s="161" t="s">
        <v>7175</v>
      </c>
      <c r="J5999" s="161" t="s">
        <v>611</v>
      </c>
      <c r="K5999" s="167"/>
      <c r="L5999" s="168" t="s">
        <v>746</v>
      </c>
      <c r="M5999" s="168" t="s">
        <v>307</v>
      </c>
    </row>
    <row r="6000" spans="1:13" s="169" customFormat="1" x14ac:dyDescent="0.4">
      <c r="A6000" s="161" t="s">
        <v>4298</v>
      </c>
      <c r="B6000" s="161" t="s">
        <v>4300</v>
      </c>
      <c r="C6000" s="162">
        <v>48485</v>
      </c>
      <c r="D6000" s="163">
        <v>45888</v>
      </c>
      <c r="E6000" s="164">
        <v>45922</v>
      </c>
      <c r="F6000" s="165">
        <v>294.51</v>
      </c>
      <c r="G6000" s="166" t="s">
        <v>2263</v>
      </c>
      <c r="H6000" s="161" t="s">
        <v>2009</v>
      </c>
      <c r="I6000" s="161" t="s">
        <v>6492</v>
      </c>
      <c r="J6000" s="161" t="s">
        <v>572</v>
      </c>
      <c r="K6000" s="167"/>
      <c r="L6000" s="168" t="s">
        <v>746</v>
      </c>
      <c r="M6000" s="168" t="s">
        <v>463</v>
      </c>
    </row>
    <row r="6001" spans="1:13" s="169" customFormat="1" x14ac:dyDescent="0.4">
      <c r="A6001" s="161" t="s">
        <v>4298</v>
      </c>
      <c r="B6001" s="161" t="s">
        <v>4300</v>
      </c>
      <c r="C6001" s="162">
        <v>48485</v>
      </c>
      <c r="D6001" s="163">
        <v>45888</v>
      </c>
      <c r="E6001" s="164">
        <v>45922</v>
      </c>
      <c r="F6001" s="165">
        <v>23.33</v>
      </c>
      <c r="G6001" s="166" t="s">
        <v>2263</v>
      </c>
      <c r="H6001" s="161" t="s">
        <v>2009</v>
      </c>
      <c r="I6001" s="161" t="s">
        <v>7176</v>
      </c>
      <c r="J6001" s="161" t="s">
        <v>678</v>
      </c>
      <c r="K6001" s="167"/>
      <c r="L6001" s="168" t="s">
        <v>746</v>
      </c>
      <c r="M6001" s="168" t="s">
        <v>287</v>
      </c>
    </row>
    <row r="6002" spans="1:13" s="169" customFormat="1" x14ac:dyDescent="0.4">
      <c r="A6002" s="161" t="s">
        <v>4298</v>
      </c>
      <c r="B6002" s="161" t="s">
        <v>4300</v>
      </c>
      <c r="C6002" s="162">
        <v>48485</v>
      </c>
      <c r="D6002" s="163">
        <v>45888</v>
      </c>
      <c r="E6002" s="164">
        <v>45922</v>
      </c>
      <c r="F6002" s="165">
        <v>107.89</v>
      </c>
      <c r="G6002" s="166" t="s">
        <v>2263</v>
      </c>
      <c r="H6002" s="161" t="s">
        <v>2009</v>
      </c>
      <c r="I6002" s="161" t="s">
        <v>6493</v>
      </c>
      <c r="J6002" s="161" t="s">
        <v>570</v>
      </c>
      <c r="K6002" s="167"/>
      <c r="L6002" s="168" t="s">
        <v>746</v>
      </c>
      <c r="M6002" s="168" t="s">
        <v>465</v>
      </c>
    </row>
    <row r="6003" spans="1:13" s="169" customFormat="1" x14ac:dyDescent="0.4">
      <c r="A6003" s="161" t="s">
        <v>4298</v>
      </c>
      <c r="B6003" s="161" t="s">
        <v>4300</v>
      </c>
      <c r="C6003" s="162">
        <v>48485</v>
      </c>
      <c r="D6003" s="163">
        <v>45888</v>
      </c>
      <c r="E6003" s="164">
        <v>45922</v>
      </c>
      <c r="F6003" s="165">
        <v>157.46</v>
      </c>
      <c r="G6003" s="166" t="s">
        <v>2263</v>
      </c>
      <c r="H6003" s="161" t="s">
        <v>2009</v>
      </c>
      <c r="I6003" s="161" t="s">
        <v>6494</v>
      </c>
      <c r="J6003" s="161" t="s">
        <v>656</v>
      </c>
      <c r="K6003" s="167"/>
      <c r="L6003" s="168" t="s">
        <v>746</v>
      </c>
      <c r="M6003" s="168" t="s">
        <v>309</v>
      </c>
    </row>
    <row r="6004" spans="1:13" s="169" customFormat="1" x14ac:dyDescent="0.4">
      <c r="A6004" s="161" t="s">
        <v>4298</v>
      </c>
      <c r="B6004" s="161" t="s">
        <v>4300</v>
      </c>
      <c r="C6004" s="162">
        <v>48485</v>
      </c>
      <c r="D6004" s="163">
        <v>45888</v>
      </c>
      <c r="E6004" s="164">
        <v>45922</v>
      </c>
      <c r="F6004" s="165">
        <v>26.24</v>
      </c>
      <c r="G6004" s="166" t="s">
        <v>2263</v>
      </c>
      <c r="H6004" s="161" t="s">
        <v>2009</v>
      </c>
      <c r="I6004" s="161" t="s">
        <v>7177</v>
      </c>
      <c r="J6004" s="161" t="s">
        <v>654</v>
      </c>
      <c r="K6004" s="167"/>
      <c r="L6004" s="168" t="s">
        <v>746</v>
      </c>
      <c r="M6004" s="168" t="s">
        <v>331</v>
      </c>
    </row>
    <row r="6005" spans="1:13" s="169" customFormat="1" x14ac:dyDescent="0.4">
      <c r="A6005" s="161" t="s">
        <v>4298</v>
      </c>
      <c r="B6005" s="161" t="s">
        <v>4300</v>
      </c>
      <c r="C6005" s="162">
        <v>48485</v>
      </c>
      <c r="D6005" s="163">
        <v>45888</v>
      </c>
      <c r="E6005" s="164">
        <v>45922</v>
      </c>
      <c r="F6005" s="165">
        <v>58.32</v>
      </c>
      <c r="G6005" s="166" t="s">
        <v>2263</v>
      </c>
      <c r="H6005" s="161" t="s">
        <v>2009</v>
      </c>
      <c r="I6005" s="161" t="s">
        <v>6495</v>
      </c>
      <c r="J6005" s="161" t="s">
        <v>637</v>
      </c>
      <c r="K6005" s="167"/>
      <c r="L6005" s="168" t="s">
        <v>746</v>
      </c>
      <c r="M6005" s="168" t="s">
        <v>289</v>
      </c>
    </row>
    <row r="6006" spans="1:13" s="169" customFormat="1" x14ac:dyDescent="0.4">
      <c r="A6006" s="161" t="s">
        <v>4298</v>
      </c>
      <c r="B6006" s="161" t="s">
        <v>4300</v>
      </c>
      <c r="C6006" s="162">
        <v>48485</v>
      </c>
      <c r="D6006" s="163">
        <v>45888</v>
      </c>
      <c r="E6006" s="164">
        <v>45922</v>
      </c>
      <c r="F6006" s="165">
        <v>46.66</v>
      </c>
      <c r="G6006" s="166" t="s">
        <v>2263</v>
      </c>
      <c r="H6006" s="161" t="s">
        <v>2009</v>
      </c>
      <c r="I6006" s="161" t="s">
        <v>7178</v>
      </c>
      <c r="J6006" s="161" t="s">
        <v>519</v>
      </c>
      <c r="K6006" s="167"/>
      <c r="L6006" s="168" t="s">
        <v>746</v>
      </c>
      <c r="M6006" s="168" t="s">
        <v>477</v>
      </c>
    </row>
    <row r="6007" spans="1:13" s="169" customFormat="1" x14ac:dyDescent="0.4">
      <c r="A6007" s="161" t="s">
        <v>4298</v>
      </c>
      <c r="B6007" s="161" t="s">
        <v>4300</v>
      </c>
      <c r="C6007" s="162">
        <v>48485</v>
      </c>
      <c r="D6007" s="163">
        <v>45888</v>
      </c>
      <c r="E6007" s="164">
        <v>45922</v>
      </c>
      <c r="F6007" s="165">
        <v>107.89</v>
      </c>
      <c r="G6007" s="166" t="s">
        <v>2263</v>
      </c>
      <c r="H6007" s="161" t="s">
        <v>2009</v>
      </c>
      <c r="I6007" s="161" t="s">
        <v>7179</v>
      </c>
      <c r="J6007" s="161" t="s">
        <v>517</v>
      </c>
      <c r="K6007" s="167"/>
      <c r="L6007" s="168" t="s">
        <v>746</v>
      </c>
      <c r="M6007" s="168" t="s">
        <v>369</v>
      </c>
    </row>
    <row r="6008" spans="1:13" s="169" customFormat="1" x14ac:dyDescent="0.4">
      <c r="A6008" s="161" t="s">
        <v>4298</v>
      </c>
      <c r="B6008" s="161" t="s">
        <v>4300</v>
      </c>
      <c r="C6008" s="162">
        <v>48485</v>
      </c>
      <c r="D6008" s="163">
        <v>45888</v>
      </c>
      <c r="E6008" s="164">
        <v>45922</v>
      </c>
      <c r="F6008" s="165">
        <v>99.14</v>
      </c>
      <c r="G6008" s="166" t="s">
        <v>2263</v>
      </c>
      <c r="H6008" s="161" t="s">
        <v>2009</v>
      </c>
      <c r="I6008" s="161" t="s">
        <v>6496</v>
      </c>
      <c r="J6008" s="161" t="s">
        <v>577</v>
      </c>
      <c r="K6008" s="167"/>
      <c r="L6008" s="168" t="s">
        <v>746</v>
      </c>
      <c r="M6008" s="168" t="s">
        <v>43</v>
      </c>
    </row>
    <row r="6009" spans="1:13" s="169" customFormat="1" x14ac:dyDescent="0.4">
      <c r="A6009" s="161" t="s">
        <v>4298</v>
      </c>
      <c r="B6009" s="161" t="s">
        <v>4300</v>
      </c>
      <c r="C6009" s="162">
        <v>48485</v>
      </c>
      <c r="D6009" s="163">
        <v>45888</v>
      </c>
      <c r="E6009" s="164">
        <v>45922</v>
      </c>
      <c r="F6009" s="165">
        <v>37.909999999999997</v>
      </c>
      <c r="G6009" s="166" t="s">
        <v>2263</v>
      </c>
      <c r="H6009" s="161" t="s">
        <v>2009</v>
      </c>
      <c r="I6009" s="161" t="s">
        <v>7180</v>
      </c>
      <c r="J6009" s="161" t="s">
        <v>717</v>
      </c>
      <c r="K6009" s="167"/>
      <c r="L6009" s="168" t="s">
        <v>746</v>
      </c>
      <c r="M6009" s="168" t="s">
        <v>47</v>
      </c>
    </row>
    <row r="6010" spans="1:13" s="169" customFormat="1" x14ac:dyDescent="0.4">
      <c r="A6010" s="161" t="s">
        <v>4298</v>
      </c>
      <c r="B6010" s="161" t="s">
        <v>4300</v>
      </c>
      <c r="C6010" s="162">
        <v>48485</v>
      </c>
      <c r="D6010" s="163">
        <v>45888</v>
      </c>
      <c r="E6010" s="164">
        <v>45922</v>
      </c>
      <c r="F6010" s="165">
        <v>26.24</v>
      </c>
      <c r="G6010" s="166" t="s">
        <v>2263</v>
      </c>
      <c r="H6010" s="161" t="s">
        <v>2009</v>
      </c>
      <c r="I6010" s="161" t="s">
        <v>7181</v>
      </c>
      <c r="J6010" s="161" t="s">
        <v>734</v>
      </c>
      <c r="K6010" s="167"/>
      <c r="L6010" s="168" t="s">
        <v>746</v>
      </c>
      <c r="M6010" s="168" t="s">
        <v>381</v>
      </c>
    </row>
    <row r="6011" spans="1:13" s="169" customFormat="1" x14ac:dyDescent="0.4">
      <c r="A6011" s="161" t="s">
        <v>4298</v>
      </c>
      <c r="B6011" s="161" t="s">
        <v>4300</v>
      </c>
      <c r="C6011" s="162">
        <v>48485</v>
      </c>
      <c r="D6011" s="163">
        <v>45888</v>
      </c>
      <c r="E6011" s="164">
        <v>45922</v>
      </c>
      <c r="F6011" s="165">
        <v>215.78</v>
      </c>
      <c r="G6011" s="166" t="s">
        <v>2263</v>
      </c>
      <c r="H6011" s="161" t="s">
        <v>2009</v>
      </c>
      <c r="I6011" s="161" t="s">
        <v>6497</v>
      </c>
      <c r="J6011" s="161" t="s">
        <v>727</v>
      </c>
      <c r="K6011" s="167"/>
      <c r="L6011" s="168" t="s">
        <v>746</v>
      </c>
      <c r="M6011" s="168" t="s">
        <v>19</v>
      </c>
    </row>
    <row r="6012" spans="1:13" s="169" customFormat="1" x14ac:dyDescent="0.4">
      <c r="A6012" s="161" t="s">
        <v>4298</v>
      </c>
      <c r="B6012" s="161" t="s">
        <v>4300</v>
      </c>
      <c r="C6012" s="162">
        <v>48485</v>
      </c>
      <c r="D6012" s="163">
        <v>45888</v>
      </c>
      <c r="E6012" s="164">
        <v>45922</v>
      </c>
      <c r="F6012" s="165">
        <v>23.33</v>
      </c>
      <c r="G6012" s="166" t="s">
        <v>2263</v>
      </c>
      <c r="H6012" s="161" t="s">
        <v>2009</v>
      </c>
      <c r="I6012" s="161" t="s">
        <v>7182</v>
      </c>
      <c r="J6012" s="161" t="s">
        <v>626</v>
      </c>
      <c r="K6012" s="167"/>
      <c r="L6012" s="168" t="s">
        <v>746</v>
      </c>
      <c r="M6012" s="168" t="s">
        <v>383</v>
      </c>
    </row>
    <row r="6013" spans="1:13" s="169" customFormat="1" x14ac:dyDescent="0.4">
      <c r="A6013" s="161" t="s">
        <v>4298</v>
      </c>
      <c r="B6013" s="161" t="s">
        <v>4300</v>
      </c>
      <c r="C6013" s="162">
        <v>48485</v>
      </c>
      <c r="D6013" s="163">
        <v>45888</v>
      </c>
      <c r="E6013" s="164">
        <v>45922</v>
      </c>
      <c r="F6013" s="165">
        <v>58.32</v>
      </c>
      <c r="G6013" s="166" t="s">
        <v>2263</v>
      </c>
      <c r="H6013" s="161" t="s">
        <v>2009</v>
      </c>
      <c r="I6013" s="161" t="s">
        <v>7183</v>
      </c>
      <c r="J6013" s="161" t="s">
        <v>524</v>
      </c>
      <c r="K6013" s="167"/>
      <c r="L6013" s="168" t="s">
        <v>746</v>
      </c>
      <c r="M6013" s="168" t="s">
        <v>51</v>
      </c>
    </row>
    <row r="6014" spans="1:13" s="169" customFormat="1" x14ac:dyDescent="0.4">
      <c r="A6014" s="161" t="s">
        <v>4298</v>
      </c>
      <c r="B6014" s="161" t="s">
        <v>4300</v>
      </c>
      <c r="C6014" s="162">
        <v>48485</v>
      </c>
      <c r="D6014" s="163">
        <v>45888</v>
      </c>
      <c r="E6014" s="164">
        <v>45922</v>
      </c>
      <c r="F6014" s="165">
        <v>58.32</v>
      </c>
      <c r="G6014" s="166" t="s">
        <v>2263</v>
      </c>
      <c r="H6014" s="161" t="s">
        <v>2009</v>
      </c>
      <c r="I6014" s="161" t="s">
        <v>7184</v>
      </c>
      <c r="J6014" s="161" t="s">
        <v>618</v>
      </c>
      <c r="K6014" s="167"/>
      <c r="L6014" s="168" t="s">
        <v>746</v>
      </c>
      <c r="M6014" s="168" t="s">
        <v>45</v>
      </c>
    </row>
    <row r="6015" spans="1:13" s="169" customFormat="1" x14ac:dyDescent="0.4">
      <c r="A6015" s="161" t="s">
        <v>4298</v>
      </c>
      <c r="B6015" s="161" t="s">
        <v>4300</v>
      </c>
      <c r="C6015" s="162">
        <v>48485</v>
      </c>
      <c r="D6015" s="163">
        <v>45888</v>
      </c>
      <c r="E6015" s="164">
        <v>45922</v>
      </c>
      <c r="F6015" s="165">
        <v>37.909999999999997</v>
      </c>
      <c r="G6015" s="166" t="s">
        <v>2263</v>
      </c>
      <c r="H6015" s="161" t="s">
        <v>2009</v>
      </c>
      <c r="I6015" s="161" t="s">
        <v>7185</v>
      </c>
      <c r="J6015" s="161" t="s">
        <v>708</v>
      </c>
      <c r="K6015" s="167"/>
      <c r="L6015" s="168" t="s">
        <v>746</v>
      </c>
      <c r="M6015" s="168" t="s">
        <v>389</v>
      </c>
    </row>
    <row r="6016" spans="1:13" s="169" customFormat="1" x14ac:dyDescent="0.4">
      <c r="A6016" s="161" t="s">
        <v>4298</v>
      </c>
      <c r="B6016" s="161" t="s">
        <v>4300</v>
      </c>
      <c r="C6016" s="162">
        <v>48485</v>
      </c>
      <c r="D6016" s="163">
        <v>45888</v>
      </c>
      <c r="E6016" s="164">
        <v>45922</v>
      </c>
      <c r="F6016" s="165">
        <v>918.52</v>
      </c>
      <c r="G6016" s="166" t="s">
        <v>2263</v>
      </c>
      <c r="H6016" s="161" t="s">
        <v>2009</v>
      </c>
      <c r="I6016" s="161" t="s">
        <v>6498</v>
      </c>
      <c r="J6016" s="161" t="s">
        <v>549</v>
      </c>
      <c r="K6016" s="167"/>
      <c r="L6016" s="168" t="s">
        <v>746</v>
      </c>
      <c r="M6016" s="168" t="s">
        <v>49</v>
      </c>
    </row>
    <row r="6017" spans="1:13" s="169" customFormat="1" x14ac:dyDescent="0.4">
      <c r="A6017" s="161" t="s">
        <v>4298</v>
      </c>
      <c r="B6017" s="161" t="s">
        <v>4300</v>
      </c>
      <c r="C6017" s="162">
        <v>48485</v>
      </c>
      <c r="D6017" s="163">
        <v>45888</v>
      </c>
      <c r="E6017" s="164">
        <v>45922</v>
      </c>
      <c r="F6017" s="165">
        <v>1525.04</v>
      </c>
      <c r="G6017" s="166" t="s">
        <v>2263</v>
      </c>
      <c r="H6017" s="161" t="s">
        <v>2009</v>
      </c>
      <c r="I6017" s="161" t="s">
        <v>6499</v>
      </c>
      <c r="J6017" s="161" t="s">
        <v>546</v>
      </c>
      <c r="K6017" s="167"/>
      <c r="L6017" s="168" t="s">
        <v>746</v>
      </c>
      <c r="M6017" s="168" t="s">
        <v>33</v>
      </c>
    </row>
    <row r="6018" spans="1:13" s="169" customFormat="1" x14ac:dyDescent="0.4">
      <c r="A6018" s="161" t="s">
        <v>4298</v>
      </c>
      <c r="B6018" s="161" t="s">
        <v>4300</v>
      </c>
      <c r="C6018" s="162">
        <v>48485</v>
      </c>
      <c r="D6018" s="163">
        <v>45888</v>
      </c>
      <c r="E6018" s="164">
        <v>45922</v>
      </c>
      <c r="F6018" s="165">
        <v>877.7</v>
      </c>
      <c r="G6018" s="166" t="s">
        <v>2263</v>
      </c>
      <c r="H6018" s="161" t="s">
        <v>2009</v>
      </c>
      <c r="I6018" s="161" t="s">
        <v>6500</v>
      </c>
      <c r="J6018" s="161" t="s">
        <v>559</v>
      </c>
      <c r="K6018" s="167"/>
      <c r="L6018" s="168" t="s">
        <v>746</v>
      </c>
      <c r="M6018" s="168" t="s">
        <v>37</v>
      </c>
    </row>
    <row r="6019" spans="1:13" s="169" customFormat="1" x14ac:dyDescent="0.4">
      <c r="A6019" s="161" t="s">
        <v>4298</v>
      </c>
      <c r="B6019" s="161" t="s">
        <v>4300</v>
      </c>
      <c r="C6019" s="162">
        <v>48485</v>
      </c>
      <c r="D6019" s="163">
        <v>45888</v>
      </c>
      <c r="E6019" s="164">
        <v>45922</v>
      </c>
      <c r="F6019" s="165">
        <v>29.16</v>
      </c>
      <c r="G6019" s="166" t="s">
        <v>2263</v>
      </c>
      <c r="H6019" s="161" t="s">
        <v>2009</v>
      </c>
      <c r="I6019" s="161" t="s">
        <v>7186</v>
      </c>
      <c r="J6019" s="161" t="s">
        <v>706</v>
      </c>
      <c r="K6019" s="167"/>
      <c r="L6019" s="168" t="s">
        <v>746</v>
      </c>
      <c r="M6019" s="168" t="s">
        <v>407</v>
      </c>
    </row>
    <row r="6020" spans="1:13" s="169" customFormat="1" x14ac:dyDescent="0.4">
      <c r="A6020" s="161" t="s">
        <v>4298</v>
      </c>
      <c r="B6020" s="161" t="s">
        <v>4300</v>
      </c>
      <c r="C6020" s="162">
        <v>48485</v>
      </c>
      <c r="D6020" s="163">
        <v>45888</v>
      </c>
      <c r="E6020" s="164">
        <v>45922</v>
      </c>
      <c r="F6020" s="165">
        <v>40.82</v>
      </c>
      <c r="G6020" s="166" t="s">
        <v>2263</v>
      </c>
      <c r="H6020" s="161" t="s">
        <v>2009</v>
      </c>
      <c r="I6020" s="161" t="s">
        <v>7187</v>
      </c>
      <c r="J6020" s="161" t="s">
        <v>525</v>
      </c>
      <c r="K6020" s="167"/>
      <c r="L6020" s="168" t="s">
        <v>746</v>
      </c>
      <c r="M6020" s="168" t="s">
        <v>41</v>
      </c>
    </row>
    <row r="6021" spans="1:13" s="169" customFormat="1" x14ac:dyDescent="0.4">
      <c r="A6021" s="161" t="s">
        <v>4298</v>
      </c>
      <c r="B6021" s="161" t="s">
        <v>4300</v>
      </c>
      <c r="C6021" s="162">
        <v>48485</v>
      </c>
      <c r="D6021" s="163">
        <v>45888</v>
      </c>
      <c r="E6021" s="164">
        <v>45922</v>
      </c>
      <c r="F6021" s="165">
        <v>209.95</v>
      </c>
      <c r="G6021" s="166" t="s">
        <v>2263</v>
      </c>
      <c r="H6021" s="161" t="s">
        <v>2009</v>
      </c>
      <c r="I6021" s="161" t="s">
        <v>7188</v>
      </c>
      <c r="J6021" s="161" t="s">
        <v>567</v>
      </c>
      <c r="K6021" s="167"/>
      <c r="L6021" s="168" t="s">
        <v>746</v>
      </c>
      <c r="M6021" s="168" t="s">
        <v>415</v>
      </c>
    </row>
    <row r="6022" spans="1:13" s="169" customFormat="1" x14ac:dyDescent="0.4">
      <c r="A6022" s="161" t="s">
        <v>4298</v>
      </c>
      <c r="B6022" s="161" t="s">
        <v>4300</v>
      </c>
      <c r="C6022" s="162">
        <v>48485</v>
      </c>
      <c r="D6022" s="163">
        <v>45888</v>
      </c>
      <c r="E6022" s="164">
        <v>45922</v>
      </c>
      <c r="F6022" s="165">
        <v>26.24</v>
      </c>
      <c r="G6022" s="166" t="s">
        <v>2263</v>
      </c>
      <c r="H6022" s="161" t="s">
        <v>2009</v>
      </c>
      <c r="I6022" s="161" t="s">
        <v>7189</v>
      </c>
      <c r="J6022" s="161" t="s">
        <v>697</v>
      </c>
      <c r="K6022" s="167"/>
      <c r="L6022" s="168" t="s">
        <v>746</v>
      </c>
      <c r="M6022" s="168" t="s">
        <v>421</v>
      </c>
    </row>
    <row r="6023" spans="1:13" s="169" customFormat="1" x14ac:dyDescent="0.4">
      <c r="A6023" s="161" t="s">
        <v>4298</v>
      </c>
      <c r="B6023" s="161" t="s">
        <v>4300</v>
      </c>
      <c r="C6023" s="162">
        <v>48485</v>
      </c>
      <c r="D6023" s="163">
        <v>45888</v>
      </c>
      <c r="E6023" s="164">
        <v>45922</v>
      </c>
      <c r="F6023" s="165">
        <v>102.06</v>
      </c>
      <c r="G6023" s="166" t="s">
        <v>2263</v>
      </c>
      <c r="H6023" s="161" t="s">
        <v>2009</v>
      </c>
      <c r="I6023" s="161" t="s">
        <v>7190</v>
      </c>
      <c r="J6023" s="161" t="s">
        <v>602</v>
      </c>
      <c r="K6023" s="167"/>
      <c r="L6023" s="168" t="s">
        <v>746</v>
      </c>
      <c r="M6023" s="168" t="s">
        <v>423</v>
      </c>
    </row>
    <row r="6024" spans="1:13" s="169" customFormat="1" x14ac:dyDescent="0.4">
      <c r="A6024" s="161" t="s">
        <v>4298</v>
      </c>
      <c r="B6024" s="161" t="s">
        <v>4300</v>
      </c>
      <c r="C6024" s="162">
        <v>48485</v>
      </c>
      <c r="D6024" s="163">
        <v>45888</v>
      </c>
      <c r="E6024" s="164">
        <v>45922</v>
      </c>
      <c r="F6024" s="165">
        <v>32.08</v>
      </c>
      <c r="G6024" s="166" t="s">
        <v>2263</v>
      </c>
      <c r="H6024" s="161" t="s">
        <v>2009</v>
      </c>
      <c r="I6024" s="161" t="s">
        <v>7191</v>
      </c>
      <c r="J6024" s="161" t="s">
        <v>629</v>
      </c>
      <c r="K6024" s="167"/>
      <c r="L6024" s="168" t="s">
        <v>746</v>
      </c>
      <c r="M6024" s="168" t="s">
        <v>425</v>
      </c>
    </row>
    <row r="6025" spans="1:13" s="169" customFormat="1" x14ac:dyDescent="0.4">
      <c r="A6025" s="161" t="s">
        <v>4298</v>
      </c>
      <c r="B6025" s="161" t="s">
        <v>4300</v>
      </c>
      <c r="C6025" s="162">
        <v>48485</v>
      </c>
      <c r="D6025" s="163">
        <v>45888</v>
      </c>
      <c r="E6025" s="164">
        <v>45922</v>
      </c>
      <c r="F6025" s="165">
        <v>23.33</v>
      </c>
      <c r="G6025" s="166" t="s">
        <v>2263</v>
      </c>
      <c r="H6025" s="161" t="s">
        <v>2009</v>
      </c>
      <c r="I6025" s="161" t="s">
        <v>7192</v>
      </c>
      <c r="J6025" s="161" t="s">
        <v>640</v>
      </c>
      <c r="K6025" s="167"/>
      <c r="L6025" s="168" t="s">
        <v>746</v>
      </c>
      <c r="M6025" s="168" t="s">
        <v>427</v>
      </c>
    </row>
    <row r="6026" spans="1:13" s="169" customFormat="1" x14ac:dyDescent="0.4">
      <c r="A6026" s="161" t="s">
        <v>4298</v>
      </c>
      <c r="B6026" s="161" t="s">
        <v>4300</v>
      </c>
      <c r="C6026" s="162">
        <v>48485</v>
      </c>
      <c r="D6026" s="163">
        <v>45888</v>
      </c>
      <c r="E6026" s="164">
        <v>45922</v>
      </c>
      <c r="F6026" s="165">
        <v>90.39</v>
      </c>
      <c r="G6026" s="166" t="s">
        <v>2263</v>
      </c>
      <c r="H6026" s="161" t="s">
        <v>2009</v>
      </c>
      <c r="I6026" s="161" t="s">
        <v>7167</v>
      </c>
      <c r="J6026" s="161" t="s">
        <v>545</v>
      </c>
      <c r="K6026" s="167"/>
      <c r="L6026" s="168" t="s">
        <v>746</v>
      </c>
      <c r="M6026" s="168" t="s">
        <v>786</v>
      </c>
    </row>
    <row r="6027" spans="1:13" s="169" customFormat="1" x14ac:dyDescent="0.4">
      <c r="A6027" s="161" t="s">
        <v>4298</v>
      </c>
      <c r="B6027" s="161" t="s">
        <v>4300</v>
      </c>
      <c r="C6027" s="162">
        <v>48485</v>
      </c>
      <c r="D6027" s="163">
        <v>45888</v>
      </c>
      <c r="E6027" s="164">
        <v>45922</v>
      </c>
      <c r="F6027" s="165">
        <v>29.16</v>
      </c>
      <c r="G6027" s="166" t="s">
        <v>2263</v>
      </c>
      <c r="H6027" s="161" t="s">
        <v>2009</v>
      </c>
      <c r="I6027" s="161" t="s">
        <v>7193</v>
      </c>
      <c r="J6027" s="161" t="s">
        <v>686</v>
      </c>
      <c r="K6027" s="167"/>
      <c r="L6027" s="168" t="s">
        <v>746</v>
      </c>
      <c r="M6027" s="168" t="s">
        <v>437</v>
      </c>
    </row>
    <row r="6028" spans="1:13" s="169" customFormat="1" x14ac:dyDescent="0.4">
      <c r="A6028" s="161" t="s">
        <v>4298</v>
      </c>
      <c r="B6028" s="161" t="s">
        <v>4300</v>
      </c>
      <c r="C6028" s="162">
        <v>48485</v>
      </c>
      <c r="D6028" s="163">
        <v>45888</v>
      </c>
      <c r="E6028" s="164">
        <v>45922</v>
      </c>
      <c r="F6028" s="165">
        <v>46.66</v>
      </c>
      <c r="G6028" s="166" t="s">
        <v>2263</v>
      </c>
      <c r="H6028" s="161" t="s">
        <v>2009</v>
      </c>
      <c r="I6028" s="161" t="s">
        <v>7105</v>
      </c>
      <c r="J6028" s="161" t="s">
        <v>547</v>
      </c>
      <c r="K6028" s="167"/>
      <c r="L6028" s="168" t="s">
        <v>746</v>
      </c>
      <c r="M6028" s="168" t="s">
        <v>57</v>
      </c>
    </row>
    <row r="6029" spans="1:13" s="169" customFormat="1" x14ac:dyDescent="0.4">
      <c r="A6029" s="161" t="s">
        <v>4298</v>
      </c>
      <c r="B6029" s="161" t="s">
        <v>4300</v>
      </c>
      <c r="C6029" s="162">
        <v>48485</v>
      </c>
      <c r="D6029" s="163">
        <v>45888</v>
      </c>
      <c r="E6029" s="164">
        <v>45922</v>
      </c>
      <c r="F6029" s="165">
        <v>37.909999999999997</v>
      </c>
      <c r="G6029" s="166" t="s">
        <v>2263</v>
      </c>
      <c r="H6029" s="161" t="s">
        <v>2009</v>
      </c>
      <c r="I6029" s="161" t="s">
        <v>7194</v>
      </c>
      <c r="J6029" s="161" t="s">
        <v>770</v>
      </c>
      <c r="K6029" s="167"/>
      <c r="L6029" s="168" t="s">
        <v>746</v>
      </c>
      <c r="M6029" s="168" t="s">
        <v>469</v>
      </c>
    </row>
    <row r="6030" spans="1:13" s="169" customFormat="1" x14ac:dyDescent="0.4">
      <c r="A6030" s="161" t="s">
        <v>4298</v>
      </c>
      <c r="B6030" s="161" t="s">
        <v>4300</v>
      </c>
      <c r="C6030" s="162">
        <v>48485</v>
      </c>
      <c r="D6030" s="163">
        <v>45888</v>
      </c>
      <c r="E6030" s="164">
        <v>45922</v>
      </c>
      <c r="F6030" s="165">
        <v>5.83</v>
      </c>
      <c r="G6030" s="166" t="s">
        <v>2263</v>
      </c>
      <c r="H6030" s="161" t="s">
        <v>2009</v>
      </c>
      <c r="I6030" s="161" t="s">
        <v>6501</v>
      </c>
      <c r="J6030" s="161" t="s">
        <v>792</v>
      </c>
      <c r="K6030" s="167"/>
      <c r="L6030" s="168" t="s">
        <v>746</v>
      </c>
      <c r="M6030" s="168" t="s">
        <v>183</v>
      </c>
    </row>
    <row r="6031" spans="1:13" s="169" customFormat="1" x14ac:dyDescent="0.4">
      <c r="A6031" s="161" t="s">
        <v>4298</v>
      </c>
      <c r="B6031" s="161" t="s">
        <v>4300</v>
      </c>
      <c r="C6031" s="162">
        <v>48485</v>
      </c>
      <c r="D6031" s="163">
        <v>45888</v>
      </c>
      <c r="E6031" s="164">
        <v>45922</v>
      </c>
      <c r="F6031" s="165">
        <v>2.92</v>
      </c>
      <c r="G6031" s="166" t="s">
        <v>2263</v>
      </c>
      <c r="H6031" s="161" t="s">
        <v>2009</v>
      </c>
      <c r="I6031" s="161" t="s">
        <v>6502</v>
      </c>
      <c r="J6031" s="161" t="s">
        <v>513</v>
      </c>
      <c r="K6031" s="167"/>
      <c r="L6031" s="168" t="s">
        <v>746</v>
      </c>
      <c r="M6031" s="168" t="s">
        <v>53</v>
      </c>
    </row>
    <row r="6032" spans="1:13" s="169" customFormat="1" x14ac:dyDescent="0.4">
      <c r="A6032" s="161" t="s">
        <v>4298</v>
      </c>
      <c r="B6032" s="161" t="s">
        <v>4300</v>
      </c>
      <c r="C6032" s="162">
        <v>48485</v>
      </c>
      <c r="D6032" s="163">
        <v>45888</v>
      </c>
      <c r="E6032" s="164">
        <v>45922</v>
      </c>
      <c r="F6032" s="165">
        <v>358.66</v>
      </c>
      <c r="G6032" s="166" t="s">
        <v>2263</v>
      </c>
      <c r="H6032" s="161" t="s">
        <v>2009</v>
      </c>
      <c r="I6032" s="161" t="s">
        <v>6503</v>
      </c>
      <c r="J6032" s="161" t="s">
        <v>593</v>
      </c>
      <c r="K6032" s="167"/>
      <c r="L6032" s="168" t="s">
        <v>746</v>
      </c>
      <c r="M6032" s="168" t="s">
        <v>171</v>
      </c>
    </row>
    <row r="6033" spans="1:13" s="169" customFormat="1" x14ac:dyDescent="0.4">
      <c r="A6033" s="161" t="s">
        <v>4298</v>
      </c>
      <c r="B6033" s="161" t="s">
        <v>4300</v>
      </c>
      <c r="C6033" s="162">
        <v>48485</v>
      </c>
      <c r="D6033" s="163">
        <v>45888</v>
      </c>
      <c r="E6033" s="164">
        <v>45922</v>
      </c>
      <c r="F6033" s="165">
        <v>131.22</v>
      </c>
      <c r="G6033" s="166" t="s">
        <v>2263</v>
      </c>
      <c r="H6033" s="161" t="s">
        <v>2009</v>
      </c>
      <c r="I6033" s="161" t="s">
        <v>6504</v>
      </c>
      <c r="J6033" s="161" t="s">
        <v>579</v>
      </c>
      <c r="K6033" s="167"/>
      <c r="L6033" s="168" t="s">
        <v>746</v>
      </c>
      <c r="M6033" s="168" t="s">
        <v>175</v>
      </c>
    </row>
    <row r="6034" spans="1:13" s="169" customFormat="1" x14ac:dyDescent="0.4">
      <c r="A6034" s="161" t="s">
        <v>4298</v>
      </c>
      <c r="B6034" s="161" t="s">
        <v>4300</v>
      </c>
      <c r="C6034" s="162">
        <v>48485</v>
      </c>
      <c r="D6034" s="163">
        <v>45888</v>
      </c>
      <c r="E6034" s="164">
        <v>45922</v>
      </c>
      <c r="F6034" s="165">
        <v>2.92</v>
      </c>
      <c r="G6034" s="166" t="s">
        <v>2263</v>
      </c>
      <c r="H6034" s="161" t="s">
        <v>2009</v>
      </c>
      <c r="I6034" s="161" t="s">
        <v>7195</v>
      </c>
      <c r="J6034" s="161" t="s">
        <v>793</v>
      </c>
      <c r="K6034" s="167"/>
      <c r="L6034" s="168" t="s">
        <v>746</v>
      </c>
      <c r="M6034" s="168" t="s">
        <v>179</v>
      </c>
    </row>
    <row r="6035" spans="1:13" s="169" customFormat="1" x14ac:dyDescent="0.4">
      <c r="A6035" s="161" t="s">
        <v>4298</v>
      </c>
      <c r="B6035" s="161" t="s">
        <v>4300</v>
      </c>
      <c r="C6035" s="162">
        <v>48485</v>
      </c>
      <c r="D6035" s="163">
        <v>45888</v>
      </c>
      <c r="E6035" s="164">
        <v>45922</v>
      </c>
      <c r="F6035" s="165">
        <v>40.82</v>
      </c>
      <c r="G6035" s="166" t="s">
        <v>2263</v>
      </c>
      <c r="H6035" s="161" t="s">
        <v>2009</v>
      </c>
      <c r="I6035" s="161" t="s">
        <v>7196</v>
      </c>
      <c r="J6035" s="161" t="s">
        <v>671</v>
      </c>
      <c r="K6035" s="167"/>
      <c r="L6035" s="168" t="s">
        <v>746</v>
      </c>
      <c r="M6035" s="168" t="s">
        <v>181</v>
      </c>
    </row>
    <row r="6036" spans="1:13" s="169" customFormat="1" x14ac:dyDescent="0.4">
      <c r="A6036" s="161" t="s">
        <v>4298</v>
      </c>
      <c r="B6036" s="161" t="s">
        <v>4300</v>
      </c>
      <c r="C6036" s="162">
        <v>48485</v>
      </c>
      <c r="D6036" s="163">
        <v>45888</v>
      </c>
      <c r="E6036" s="164">
        <v>45922</v>
      </c>
      <c r="F6036" s="165">
        <v>527.79</v>
      </c>
      <c r="G6036" s="166" t="s">
        <v>2263</v>
      </c>
      <c r="H6036" s="161" t="s">
        <v>2009</v>
      </c>
      <c r="I6036" s="161" t="s">
        <v>6505</v>
      </c>
      <c r="J6036" s="161" t="s">
        <v>553</v>
      </c>
      <c r="K6036" s="167"/>
      <c r="L6036" s="168" t="s">
        <v>746</v>
      </c>
      <c r="M6036" s="168" t="s">
        <v>177</v>
      </c>
    </row>
    <row r="6037" spans="1:13" s="169" customFormat="1" x14ac:dyDescent="0.4">
      <c r="A6037" s="161" t="s">
        <v>4298</v>
      </c>
      <c r="B6037" s="161" t="s">
        <v>4300</v>
      </c>
      <c r="C6037" s="162">
        <v>48485</v>
      </c>
      <c r="D6037" s="163">
        <v>45888</v>
      </c>
      <c r="E6037" s="164">
        <v>45922</v>
      </c>
      <c r="F6037" s="165">
        <v>29.16</v>
      </c>
      <c r="G6037" s="166" t="s">
        <v>2263</v>
      </c>
      <c r="H6037" s="161" t="s">
        <v>2009</v>
      </c>
      <c r="I6037" s="161" t="s">
        <v>7197</v>
      </c>
      <c r="J6037" s="161" t="s">
        <v>660</v>
      </c>
      <c r="K6037" s="167"/>
      <c r="L6037" s="168" t="s">
        <v>746</v>
      </c>
      <c r="M6037" s="168" t="s">
        <v>259</v>
      </c>
    </row>
    <row r="6038" spans="1:13" s="169" customFormat="1" x14ac:dyDescent="0.4">
      <c r="A6038" s="161" t="s">
        <v>4298</v>
      </c>
      <c r="B6038" s="161" t="s">
        <v>4300</v>
      </c>
      <c r="C6038" s="162">
        <v>48485</v>
      </c>
      <c r="D6038" s="163">
        <v>45888</v>
      </c>
      <c r="E6038" s="164">
        <v>45922</v>
      </c>
      <c r="F6038" s="165">
        <v>26.24</v>
      </c>
      <c r="G6038" s="166" t="s">
        <v>2263</v>
      </c>
      <c r="H6038" s="161" t="s">
        <v>2009</v>
      </c>
      <c r="I6038" s="161" t="s">
        <v>7198</v>
      </c>
      <c r="J6038" s="161" t="s">
        <v>536</v>
      </c>
      <c r="K6038" s="167"/>
      <c r="L6038" s="168" t="s">
        <v>746</v>
      </c>
      <c r="M6038" s="168" t="s">
        <v>245</v>
      </c>
    </row>
    <row r="6039" spans="1:13" s="169" customFormat="1" x14ac:dyDescent="0.4">
      <c r="A6039" s="161" t="s">
        <v>4298</v>
      </c>
      <c r="B6039" s="161" t="s">
        <v>4300</v>
      </c>
      <c r="C6039" s="162">
        <v>48485</v>
      </c>
      <c r="D6039" s="163">
        <v>45888</v>
      </c>
      <c r="E6039" s="164">
        <v>45922</v>
      </c>
      <c r="F6039" s="165">
        <v>2.92</v>
      </c>
      <c r="G6039" s="166" t="s">
        <v>2263</v>
      </c>
      <c r="H6039" s="161" t="s">
        <v>2009</v>
      </c>
      <c r="I6039" s="161" t="s">
        <v>7199</v>
      </c>
      <c r="J6039" s="161" t="s">
        <v>776</v>
      </c>
      <c r="K6039" s="167"/>
      <c r="L6039" s="168" t="s">
        <v>746</v>
      </c>
      <c r="M6039" s="168" t="s">
        <v>433</v>
      </c>
    </row>
    <row r="6040" spans="1:13" s="169" customFormat="1" x14ac:dyDescent="0.4">
      <c r="A6040" s="161" t="s">
        <v>4298</v>
      </c>
      <c r="B6040" s="161" t="s">
        <v>4300</v>
      </c>
      <c r="C6040" s="162">
        <v>48485</v>
      </c>
      <c r="D6040" s="163">
        <v>45888</v>
      </c>
      <c r="E6040" s="164">
        <v>45922</v>
      </c>
      <c r="F6040" s="165">
        <v>29.16</v>
      </c>
      <c r="G6040" s="166" t="s">
        <v>2263</v>
      </c>
      <c r="H6040" s="161" t="s">
        <v>2009</v>
      </c>
      <c r="I6040" s="161" t="s">
        <v>7200</v>
      </c>
      <c r="J6040" s="161" t="s">
        <v>526</v>
      </c>
      <c r="K6040" s="167"/>
      <c r="L6040" s="168" t="s">
        <v>746</v>
      </c>
      <c r="M6040" s="168" t="s">
        <v>207</v>
      </c>
    </row>
    <row r="6041" spans="1:13" s="169" customFormat="1" x14ac:dyDescent="0.4">
      <c r="A6041" s="161" t="s">
        <v>4298</v>
      </c>
      <c r="B6041" s="161" t="s">
        <v>4300</v>
      </c>
      <c r="C6041" s="162">
        <v>48485</v>
      </c>
      <c r="D6041" s="163">
        <v>45888</v>
      </c>
      <c r="E6041" s="164">
        <v>45922</v>
      </c>
      <c r="F6041" s="165">
        <v>29.16</v>
      </c>
      <c r="G6041" s="166" t="s">
        <v>2263</v>
      </c>
      <c r="H6041" s="161" t="s">
        <v>2009</v>
      </c>
      <c r="I6041" s="161" t="s">
        <v>7201</v>
      </c>
      <c r="J6041" s="161" t="s">
        <v>675</v>
      </c>
      <c r="K6041" s="167"/>
      <c r="L6041" s="168" t="s">
        <v>746</v>
      </c>
      <c r="M6041" s="168" t="s">
        <v>209</v>
      </c>
    </row>
    <row r="6042" spans="1:13" s="169" customFormat="1" x14ac:dyDescent="0.4">
      <c r="A6042" s="161" t="s">
        <v>4298</v>
      </c>
      <c r="B6042" s="161" t="s">
        <v>4300</v>
      </c>
      <c r="C6042" s="162">
        <v>48485</v>
      </c>
      <c r="D6042" s="163">
        <v>45888</v>
      </c>
      <c r="E6042" s="164">
        <v>45922</v>
      </c>
      <c r="F6042" s="165">
        <v>26.24</v>
      </c>
      <c r="G6042" s="166" t="s">
        <v>2263</v>
      </c>
      <c r="H6042" s="161" t="s">
        <v>2009</v>
      </c>
      <c r="I6042" s="161" t="s">
        <v>7202</v>
      </c>
      <c r="J6042" s="161" t="s">
        <v>556</v>
      </c>
      <c r="K6042" s="167"/>
      <c r="L6042" s="168" t="s">
        <v>746</v>
      </c>
      <c r="M6042" s="168" t="s">
        <v>255</v>
      </c>
    </row>
    <row r="6043" spans="1:13" s="169" customFormat="1" x14ac:dyDescent="0.4">
      <c r="A6043" s="161" t="s">
        <v>4298</v>
      </c>
      <c r="B6043" s="161" t="s">
        <v>4300</v>
      </c>
      <c r="C6043" s="162">
        <v>48485</v>
      </c>
      <c r="D6043" s="163">
        <v>45888</v>
      </c>
      <c r="E6043" s="164">
        <v>45922</v>
      </c>
      <c r="F6043" s="165">
        <v>656.09</v>
      </c>
      <c r="G6043" s="166" t="s">
        <v>2263</v>
      </c>
      <c r="H6043" s="161" t="s">
        <v>2009</v>
      </c>
      <c r="I6043" s="161" t="s">
        <v>6506</v>
      </c>
      <c r="J6043" s="161" t="s">
        <v>550</v>
      </c>
      <c r="K6043" s="167"/>
      <c r="L6043" s="168" t="s">
        <v>746</v>
      </c>
      <c r="M6043" s="168" t="s">
        <v>760</v>
      </c>
    </row>
    <row r="6044" spans="1:13" s="169" customFormat="1" x14ac:dyDescent="0.4">
      <c r="A6044" s="161" t="s">
        <v>4298</v>
      </c>
      <c r="B6044" s="161" t="s">
        <v>4300</v>
      </c>
      <c r="C6044" s="162">
        <v>48485</v>
      </c>
      <c r="D6044" s="163">
        <v>45888</v>
      </c>
      <c r="E6044" s="164">
        <v>45922</v>
      </c>
      <c r="F6044" s="165">
        <v>26.24</v>
      </c>
      <c r="G6044" s="166" t="s">
        <v>2263</v>
      </c>
      <c r="H6044" s="161" t="s">
        <v>2009</v>
      </c>
      <c r="I6044" s="161" t="s">
        <v>7203</v>
      </c>
      <c r="J6044" s="161" t="s">
        <v>696</v>
      </c>
      <c r="K6044" s="167"/>
      <c r="L6044" s="168" t="s">
        <v>746</v>
      </c>
      <c r="M6044" s="168" t="s">
        <v>211</v>
      </c>
    </row>
    <row r="6045" spans="1:13" s="169" customFormat="1" x14ac:dyDescent="0.4">
      <c r="A6045" s="161" t="s">
        <v>4298</v>
      </c>
      <c r="B6045" s="161" t="s">
        <v>4300</v>
      </c>
      <c r="C6045" s="162">
        <v>48485</v>
      </c>
      <c r="D6045" s="163">
        <v>45888</v>
      </c>
      <c r="E6045" s="164">
        <v>45922</v>
      </c>
      <c r="F6045" s="165">
        <v>2.92</v>
      </c>
      <c r="G6045" s="166" t="s">
        <v>2263</v>
      </c>
      <c r="H6045" s="161" t="s">
        <v>2009</v>
      </c>
      <c r="I6045" s="161" t="s">
        <v>7204</v>
      </c>
      <c r="J6045" s="161" t="s">
        <v>528</v>
      </c>
      <c r="K6045" s="167"/>
      <c r="L6045" s="168" t="s">
        <v>746</v>
      </c>
      <c r="M6045" s="168" t="s">
        <v>447</v>
      </c>
    </row>
    <row r="6046" spans="1:13" s="169" customFormat="1" x14ac:dyDescent="0.4">
      <c r="A6046" s="161" t="s">
        <v>4298</v>
      </c>
      <c r="B6046" s="161" t="s">
        <v>4300</v>
      </c>
      <c r="C6046" s="162">
        <v>48485</v>
      </c>
      <c r="D6046" s="163">
        <v>45888</v>
      </c>
      <c r="E6046" s="164">
        <v>45922</v>
      </c>
      <c r="F6046" s="165">
        <v>300.33999999999997</v>
      </c>
      <c r="G6046" s="166" t="s">
        <v>2263</v>
      </c>
      <c r="H6046" s="161" t="s">
        <v>2009</v>
      </c>
      <c r="I6046" s="161" t="s">
        <v>6507</v>
      </c>
      <c r="J6046" s="161" t="s">
        <v>512</v>
      </c>
      <c r="K6046" s="167"/>
      <c r="L6046" s="168" t="s">
        <v>746</v>
      </c>
      <c r="M6046" s="168" t="s">
        <v>59</v>
      </c>
    </row>
    <row r="6047" spans="1:13" s="169" customFormat="1" x14ac:dyDescent="0.4">
      <c r="A6047" s="161" t="s">
        <v>4298</v>
      </c>
      <c r="B6047" s="161" t="s">
        <v>4300</v>
      </c>
      <c r="C6047" s="162">
        <v>48485</v>
      </c>
      <c r="D6047" s="163">
        <v>45888</v>
      </c>
      <c r="E6047" s="164">
        <v>45922</v>
      </c>
      <c r="F6047" s="165">
        <v>26.24</v>
      </c>
      <c r="G6047" s="166" t="s">
        <v>2263</v>
      </c>
      <c r="H6047" s="161" t="s">
        <v>2009</v>
      </c>
      <c r="I6047" s="161" t="s">
        <v>7205</v>
      </c>
      <c r="J6047" s="161" t="s">
        <v>691</v>
      </c>
      <c r="K6047" s="167"/>
      <c r="L6047" s="168" t="s">
        <v>746</v>
      </c>
      <c r="M6047" s="168" t="s">
        <v>487</v>
      </c>
    </row>
    <row r="6048" spans="1:13" s="169" customFormat="1" x14ac:dyDescent="0.4">
      <c r="A6048" s="161" t="s">
        <v>4298</v>
      </c>
      <c r="B6048" s="161" t="s">
        <v>4300</v>
      </c>
      <c r="C6048" s="162">
        <v>48485</v>
      </c>
      <c r="D6048" s="163">
        <v>45888</v>
      </c>
      <c r="E6048" s="164">
        <v>45922</v>
      </c>
      <c r="F6048" s="165">
        <v>23.33</v>
      </c>
      <c r="G6048" s="166" t="s">
        <v>2263</v>
      </c>
      <c r="H6048" s="161" t="s">
        <v>2009</v>
      </c>
      <c r="I6048" s="161" t="s">
        <v>7206</v>
      </c>
      <c r="J6048" s="161" t="s">
        <v>704</v>
      </c>
      <c r="K6048" s="167"/>
      <c r="L6048" s="168" t="s">
        <v>746</v>
      </c>
      <c r="M6048" s="168" t="s">
        <v>215</v>
      </c>
    </row>
    <row r="6049" spans="1:13" s="169" customFormat="1" x14ac:dyDescent="0.4">
      <c r="A6049" s="161" t="s">
        <v>4298</v>
      </c>
      <c r="B6049" s="161" t="s">
        <v>4300</v>
      </c>
      <c r="C6049" s="162">
        <v>48485</v>
      </c>
      <c r="D6049" s="163">
        <v>45888</v>
      </c>
      <c r="E6049" s="164">
        <v>45922</v>
      </c>
      <c r="F6049" s="165">
        <v>26.24</v>
      </c>
      <c r="G6049" s="166" t="s">
        <v>2263</v>
      </c>
      <c r="H6049" s="161" t="s">
        <v>2009</v>
      </c>
      <c r="I6049" s="161" t="s">
        <v>7207</v>
      </c>
      <c r="J6049" s="161" t="s">
        <v>690</v>
      </c>
      <c r="K6049" s="167"/>
      <c r="L6049" s="168" t="s">
        <v>746</v>
      </c>
      <c r="M6049" s="168" t="s">
        <v>247</v>
      </c>
    </row>
    <row r="6050" spans="1:13" s="169" customFormat="1" x14ac:dyDescent="0.4">
      <c r="A6050" s="161" t="s">
        <v>4298</v>
      </c>
      <c r="B6050" s="161" t="s">
        <v>4300</v>
      </c>
      <c r="C6050" s="162">
        <v>48485</v>
      </c>
      <c r="D6050" s="163">
        <v>45888</v>
      </c>
      <c r="E6050" s="164">
        <v>45922</v>
      </c>
      <c r="F6050" s="165">
        <v>122.47</v>
      </c>
      <c r="G6050" s="166" t="s">
        <v>2263</v>
      </c>
      <c r="H6050" s="161" t="s">
        <v>2009</v>
      </c>
      <c r="I6050" s="161" t="s">
        <v>6506</v>
      </c>
      <c r="J6050" s="161" t="s">
        <v>550</v>
      </c>
      <c r="K6050" s="167"/>
      <c r="L6050" s="168" t="s">
        <v>746</v>
      </c>
      <c r="M6050" s="168" t="s">
        <v>760</v>
      </c>
    </row>
    <row r="6051" spans="1:13" s="169" customFormat="1" x14ac:dyDescent="0.4">
      <c r="A6051" s="161" t="s">
        <v>4298</v>
      </c>
      <c r="B6051" s="161" t="s">
        <v>4300</v>
      </c>
      <c r="C6051" s="162">
        <v>48485</v>
      </c>
      <c r="D6051" s="163">
        <v>45888</v>
      </c>
      <c r="E6051" s="164">
        <v>45922</v>
      </c>
      <c r="F6051" s="165">
        <v>29.16</v>
      </c>
      <c r="G6051" s="166" t="s">
        <v>2263</v>
      </c>
      <c r="H6051" s="161" t="s">
        <v>2009</v>
      </c>
      <c r="I6051" s="161" t="s">
        <v>7208</v>
      </c>
      <c r="J6051" s="161" t="s">
        <v>737</v>
      </c>
      <c r="K6051" s="167"/>
      <c r="L6051" s="168" t="s">
        <v>746</v>
      </c>
      <c r="M6051" s="168" t="s">
        <v>271</v>
      </c>
    </row>
    <row r="6052" spans="1:13" s="169" customFormat="1" x14ac:dyDescent="0.4">
      <c r="A6052" s="161" t="s">
        <v>4298</v>
      </c>
      <c r="B6052" s="161" t="s">
        <v>4300</v>
      </c>
      <c r="C6052" s="162">
        <v>48485</v>
      </c>
      <c r="D6052" s="163">
        <v>45888</v>
      </c>
      <c r="E6052" s="164">
        <v>45922</v>
      </c>
      <c r="F6052" s="165">
        <v>387.82</v>
      </c>
      <c r="G6052" s="166" t="s">
        <v>2263</v>
      </c>
      <c r="H6052" s="161" t="s">
        <v>2009</v>
      </c>
      <c r="I6052" s="161" t="s">
        <v>6508</v>
      </c>
      <c r="J6052" s="161" t="s">
        <v>555</v>
      </c>
      <c r="K6052" s="167"/>
      <c r="L6052" s="168" t="s">
        <v>746</v>
      </c>
      <c r="M6052" s="168" t="s">
        <v>213</v>
      </c>
    </row>
    <row r="6053" spans="1:13" s="169" customFormat="1" x14ac:dyDescent="0.4">
      <c r="A6053" s="161" t="s">
        <v>4298</v>
      </c>
      <c r="B6053" s="161" t="s">
        <v>4300</v>
      </c>
      <c r="C6053" s="162">
        <v>48485</v>
      </c>
      <c r="D6053" s="163">
        <v>45888</v>
      </c>
      <c r="E6053" s="164">
        <v>45922</v>
      </c>
      <c r="F6053" s="165">
        <v>26.24</v>
      </c>
      <c r="G6053" s="166" t="s">
        <v>2263</v>
      </c>
      <c r="H6053" s="161" t="s">
        <v>2009</v>
      </c>
      <c r="I6053" s="161" t="s">
        <v>7209</v>
      </c>
      <c r="J6053" s="161" t="s">
        <v>646</v>
      </c>
      <c r="K6053" s="167"/>
      <c r="L6053" s="168" t="s">
        <v>746</v>
      </c>
      <c r="M6053" s="168" t="s">
        <v>261</v>
      </c>
    </row>
    <row r="6054" spans="1:13" s="169" customFormat="1" x14ac:dyDescent="0.4">
      <c r="A6054" s="161" t="s">
        <v>4298</v>
      </c>
      <c r="B6054" s="161" t="s">
        <v>4300</v>
      </c>
      <c r="C6054" s="162">
        <v>48485</v>
      </c>
      <c r="D6054" s="163">
        <v>45888</v>
      </c>
      <c r="E6054" s="164">
        <v>45922</v>
      </c>
      <c r="F6054" s="165">
        <v>90.39</v>
      </c>
      <c r="G6054" s="166" t="s">
        <v>2263</v>
      </c>
      <c r="H6054" s="161" t="s">
        <v>2009</v>
      </c>
      <c r="I6054" s="161" t="s">
        <v>7210</v>
      </c>
      <c r="J6054" s="161" t="s">
        <v>609</v>
      </c>
      <c r="K6054" s="167"/>
      <c r="L6054" s="168" t="s">
        <v>746</v>
      </c>
      <c r="M6054" s="168" t="s">
        <v>1</v>
      </c>
    </row>
    <row r="6055" spans="1:13" s="169" customFormat="1" x14ac:dyDescent="0.4">
      <c r="A6055" s="161" t="s">
        <v>4298</v>
      </c>
      <c r="B6055" s="161" t="s">
        <v>4300</v>
      </c>
      <c r="C6055" s="162">
        <v>48485</v>
      </c>
      <c r="D6055" s="163">
        <v>45888</v>
      </c>
      <c r="E6055" s="164">
        <v>45922</v>
      </c>
      <c r="F6055" s="165">
        <v>29.16</v>
      </c>
      <c r="G6055" s="166" t="s">
        <v>2263</v>
      </c>
      <c r="H6055" s="161" t="s">
        <v>2009</v>
      </c>
      <c r="I6055" s="161" t="s">
        <v>7211</v>
      </c>
      <c r="J6055" s="161" t="s">
        <v>731</v>
      </c>
      <c r="K6055" s="167"/>
      <c r="L6055" s="168" t="s">
        <v>746</v>
      </c>
      <c r="M6055" s="168" t="s">
        <v>275</v>
      </c>
    </row>
    <row r="6056" spans="1:13" s="169" customFormat="1" x14ac:dyDescent="0.4">
      <c r="A6056" s="161" t="s">
        <v>4298</v>
      </c>
      <c r="B6056" s="161" t="s">
        <v>4300</v>
      </c>
      <c r="C6056" s="162">
        <v>48485</v>
      </c>
      <c r="D6056" s="163">
        <v>45888</v>
      </c>
      <c r="E6056" s="164">
        <v>45922</v>
      </c>
      <c r="F6056" s="165">
        <v>26.24</v>
      </c>
      <c r="G6056" s="166" t="s">
        <v>2263</v>
      </c>
      <c r="H6056" s="161" t="s">
        <v>2009</v>
      </c>
      <c r="I6056" s="161" t="s">
        <v>7212</v>
      </c>
      <c r="J6056" s="161" t="s">
        <v>679</v>
      </c>
      <c r="K6056" s="167"/>
      <c r="L6056" s="168" t="s">
        <v>746</v>
      </c>
      <c r="M6056" s="168" t="s">
        <v>251</v>
      </c>
    </row>
    <row r="6057" spans="1:13" s="169" customFormat="1" x14ac:dyDescent="0.4">
      <c r="A6057" s="161" t="s">
        <v>4298</v>
      </c>
      <c r="B6057" s="161" t="s">
        <v>4300</v>
      </c>
      <c r="C6057" s="162">
        <v>48485</v>
      </c>
      <c r="D6057" s="163">
        <v>45888</v>
      </c>
      <c r="E6057" s="164">
        <v>45922</v>
      </c>
      <c r="F6057" s="165">
        <v>32.08</v>
      </c>
      <c r="G6057" s="166" t="s">
        <v>2263</v>
      </c>
      <c r="H6057" s="161" t="s">
        <v>2009</v>
      </c>
      <c r="I6057" s="161" t="s">
        <v>7213</v>
      </c>
      <c r="J6057" s="161" t="s">
        <v>765</v>
      </c>
      <c r="K6057" s="167"/>
      <c r="L6057" s="168" t="s">
        <v>746</v>
      </c>
      <c r="M6057" s="168" t="s">
        <v>263</v>
      </c>
    </row>
    <row r="6058" spans="1:13" s="169" customFormat="1" x14ac:dyDescent="0.4">
      <c r="A6058" s="161" t="s">
        <v>4298</v>
      </c>
      <c r="B6058" s="161" t="s">
        <v>4300</v>
      </c>
      <c r="C6058" s="162">
        <v>48485</v>
      </c>
      <c r="D6058" s="163">
        <v>45888</v>
      </c>
      <c r="E6058" s="164">
        <v>45922</v>
      </c>
      <c r="F6058" s="165">
        <v>2.92</v>
      </c>
      <c r="G6058" s="166" t="s">
        <v>2263</v>
      </c>
      <c r="H6058" s="161" t="s">
        <v>2009</v>
      </c>
      <c r="I6058" s="161" t="s">
        <v>7214</v>
      </c>
      <c r="J6058" s="161" t="s">
        <v>693</v>
      </c>
      <c r="K6058" s="167"/>
      <c r="L6058" s="168" t="s">
        <v>746</v>
      </c>
      <c r="M6058" s="168" t="s">
        <v>475</v>
      </c>
    </row>
    <row r="6059" spans="1:13" s="169" customFormat="1" x14ac:dyDescent="0.4">
      <c r="A6059" s="161" t="s">
        <v>4298</v>
      </c>
      <c r="B6059" s="161" t="s">
        <v>4300</v>
      </c>
      <c r="C6059" s="162">
        <v>48485</v>
      </c>
      <c r="D6059" s="163">
        <v>45888</v>
      </c>
      <c r="E6059" s="164">
        <v>45922</v>
      </c>
      <c r="F6059" s="165">
        <v>93.31</v>
      </c>
      <c r="G6059" s="166" t="s">
        <v>2263</v>
      </c>
      <c r="H6059" s="161" t="s">
        <v>2009</v>
      </c>
      <c r="I6059" s="161" t="s">
        <v>7215</v>
      </c>
      <c r="J6059" s="161" t="s">
        <v>586</v>
      </c>
      <c r="K6059" s="167"/>
      <c r="L6059" s="168" t="s">
        <v>746</v>
      </c>
      <c r="M6059" s="168" t="s">
        <v>217</v>
      </c>
    </row>
    <row r="6060" spans="1:13" s="169" customFormat="1" x14ac:dyDescent="0.4">
      <c r="A6060" s="161" t="s">
        <v>4298</v>
      </c>
      <c r="B6060" s="161" t="s">
        <v>4300</v>
      </c>
      <c r="C6060" s="162">
        <v>48485</v>
      </c>
      <c r="D6060" s="163">
        <v>45888</v>
      </c>
      <c r="E6060" s="164">
        <v>45922</v>
      </c>
      <c r="F6060" s="165">
        <v>67.069999999999993</v>
      </c>
      <c r="G6060" s="166" t="s">
        <v>2263</v>
      </c>
      <c r="H6060" s="161" t="s">
        <v>2009</v>
      </c>
      <c r="I6060" s="161" t="s">
        <v>7216</v>
      </c>
      <c r="J6060" s="161" t="s">
        <v>612</v>
      </c>
      <c r="K6060" s="167"/>
      <c r="L6060" s="168" t="s">
        <v>746</v>
      </c>
      <c r="M6060" s="168" t="s">
        <v>111</v>
      </c>
    </row>
    <row r="6061" spans="1:13" s="169" customFormat="1" x14ac:dyDescent="0.4">
      <c r="A6061" s="161" t="s">
        <v>4298</v>
      </c>
      <c r="B6061" s="161" t="s">
        <v>4300</v>
      </c>
      <c r="C6061" s="162">
        <v>48485</v>
      </c>
      <c r="D6061" s="163">
        <v>45888</v>
      </c>
      <c r="E6061" s="164">
        <v>45922</v>
      </c>
      <c r="F6061" s="165">
        <v>26.24</v>
      </c>
      <c r="G6061" s="166" t="s">
        <v>2263</v>
      </c>
      <c r="H6061" s="161" t="s">
        <v>2009</v>
      </c>
      <c r="I6061" s="161" t="s">
        <v>7217</v>
      </c>
      <c r="J6061" s="161" t="s">
        <v>779</v>
      </c>
      <c r="K6061" s="167"/>
      <c r="L6061" s="168" t="s">
        <v>746</v>
      </c>
      <c r="M6061" s="168" t="s">
        <v>359</v>
      </c>
    </row>
    <row r="6062" spans="1:13" s="169" customFormat="1" x14ac:dyDescent="0.4">
      <c r="A6062" s="161" t="s">
        <v>4298</v>
      </c>
      <c r="B6062" s="161" t="s">
        <v>4300</v>
      </c>
      <c r="C6062" s="162">
        <v>48485</v>
      </c>
      <c r="D6062" s="163">
        <v>45888</v>
      </c>
      <c r="E6062" s="164">
        <v>45922</v>
      </c>
      <c r="F6062" s="165">
        <v>142.88</v>
      </c>
      <c r="G6062" s="166" t="s">
        <v>2263</v>
      </c>
      <c r="H6062" s="161" t="s">
        <v>2009</v>
      </c>
      <c r="I6062" s="161" t="s">
        <v>6509</v>
      </c>
      <c r="J6062" s="161" t="s">
        <v>575</v>
      </c>
      <c r="K6062" s="167"/>
      <c r="L6062" s="168" t="s">
        <v>746</v>
      </c>
      <c r="M6062" s="168" t="s">
        <v>99</v>
      </c>
    </row>
    <row r="6063" spans="1:13" s="169" customFormat="1" x14ac:dyDescent="0.4">
      <c r="A6063" s="161" t="s">
        <v>4298</v>
      </c>
      <c r="B6063" s="161" t="s">
        <v>4300</v>
      </c>
      <c r="C6063" s="162">
        <v>48485</v>
      </c>
      <c r="D6063" s="163">
        <v>45888</v>
      </c>
      <c r="E6063" s="164">
        <v>45922</v>
      </c>
      <c r="F6063" s="165">
        <v>29.16</v>
      </c>
      <c r="G6063" s="166" t="s">
        <v>2263</v>
      </c>
      <c r="H6063" s="161" t="s">
        <v>2009</v>
      </c>
      <c r="I6063" s="161" t="s">
        <v>7218</v>
      </c>
      <c r="J6063" s="161" t="s">
        <v>529</v>
      </c>
      <c r="K6063" s="167"/>
      <c r="L6063" s="168" t="s">
        <v>746</v>
      </c>
      <c r="M6063" s="168" t="s">
        <v>97</v>
      </c>
    </row>
    <row r="6064" spans="1:13" s="169" customFormat="1" x14ac:dyDescent="0.4">
      <c r="A6064" s="161" t="s">
        <v>4298</v>
      </c>
      <c r="B6064" s="161" t="s">
        <v>4300</v>
      </c>
      <c r="C6064" s="162">
        <v>48485</v>
      </c>
      <c r="D6064" s="163">
        <v>45888</v>
      </c>
      <c r="E6064" s="164">
        <v>45922</v>
      </c>
      <c r="F6064" s="165">
        <v>107.89</v>
      </c>
      <c r="G6064" s="166" t="s">
        <v>2263</v>
      </c>
      <c r="H6064" s="161" t="s">
        <v>2009</v>
      </c>
      <c r="I6064" s="161" t="s">
        <v>7219</v>
      </c>
      <c r="J6064" s="161" t="s">
        <v>576</v>
      </c>
      <c r="K6064" s="167"/>
      <c r="L6064" s="168" t="s">
        <v>746</v>
      </c>
      <c r="M6064" s="168" t="s">
        <v>95</v>
      </c>
    </row>
    <row r="6065" spans="1:13" s="169" customFormat="1" x14ac:dyDescent="0.4">
      <c r="A6065" s="161" t="s">
        <v>4298</v>
      </c>
      <c r="B6065" s="161" t="s">
        <v>4300</v>
      </c>
      <c r="C6065" s="162">
        <v>48485</v>
      </c>
      <c r="D6065" s="163">
        <v>45888</v>
      </c>
      <c r="E6065" s="164">
        <v>45922</v>
      </c>
      <c r="F6065" s="165">
        <v>20.41</v>
      </c>
      <c r="G6065" s="166" t="s">
        <v>2263</v>
      </c>
      <c r="H6065" s="161" t="s">
        <v>2009</v>
      </c>
      <c r="I6065" s="161" t="s">
        <v>7220</v>
      </c>
      <c r="J6065" s="161" t="s">
        <v>630</v>
      </c>
      <c r="K6065" s="167"/>
      <c r="L6065" s="168" t="s">
        <v>746</v>
      </c>
      <c r="M6065" s="168" t="s">
        <v>119</v>
      </c>
    </row>
    <row r="6066" spans="1:13" s="169" customFormat="1" x14ac:dyDescent="0.4">
      <c r="A6066" s="161" t="s">
        <v>4298</v>
      </c>
      <c r="B6066" s="161" t="s">
        <v>4300</v>
      </c>
      <c r="C6066" s="162">
        <v>48485</v>
      </c>
      <c r="D6066" s="163">
        <v>45888</v>
      </c>
      <c r="E6066" s="164">
        <v>45922</v>
      </c>
      <c r="F6066" s="165">
        <v>52.49</v>
      </c>
      <c r="G6066" s="166" t="s">
        <v>2263</v>
      </c>
      <c r="H6066" s="161" t="s">
        <v>2009</v>
      </c>
      <c r="I6066" s="161" t="s">
        <v>7221</v>
      </c>
      <c r="J6066" s="161" t="s">
        <v>558</v>
      </c>
      <c r="K6066" s="167"/>
      <c r="L6066" s="168" t="s">
        <v>746</v>
      </c>
      <c r="M6066" s="168" t="s">
        <v>67</v>
      </c>
    </row>
    <row r="6067" spans="1:13" s="169" customFormat="1" x14ac:dyDescent="0.4">
      <c r="A6067" s="161" t="s">
        <v>4298</v>
      </c>
      <c r="B6067" s="161" t="s">
        <v>4300</v>
      </c>
      <c r="C6067" s="162">
        <v>48485</v>
      </c>
      <c r="D6067" s="163">
        <v>45888</v>
      </c>
      <c r="E6067" s="164">
        <v>45922</v>
      </c>
      <c r="F6067" s="165">
        <v>23.33</v>
      </c>
      <c r="G6067" s="166" t="s">
        <v>2263</v>
      </c>
      <c r="H6067" s="161" t="s">
        <v>2009</v>
      </c>
      <c r="I6067" s="161" t="s">
        <v>7222</v>
      </c>
      <c r="J6067" s="161" t="s">
        <v>698</v>
      </c>
      <c r="K6067" s="167"/>
      <c r="L6067" s="168" t="s">
        <v>746</v>
      </c>
      <c r="M6067" s="168" t="s">
        <v>373</v>
      </c>
    </row>
    <row r="6068" spans="1:13" s="169" customFormat="1" x14ac:dyDescent="0.4">
      <c r="A6068" s="161" t="s">
        <v>4298</v>
      </c>
      <c r="B6068" s="161" t="s">
        <v>4300</v>
      </c>
      <c r="C6068" s="162">
        <v>48485</v>
      </c>
      <c r="D6068" s="163">
        <v>45888</v>
      </c>
      <c r="E6068" s="164">
        <v>45922</v>
      </c>
      <c r="F6068" s="165">
        <v>291.60000000000002</v>
      </c>
      <c r="G6068" s="166" t="s">
        <v>2263</v>
      </c>
      <c r="H6068" s="161" t="s">
        <v>2009</v>
      </c>
      <c r="I6068" s="161" t="s">
        <v>7223</v>
      </c>
      <c r="J6068" s="161" t="s">
        <v>552</v>
      </c>
      <c r="K6068" s="167"/>
      <c r="L6068" s="168" t="s">
        <v>746</v>
      </c>
      <c r="M6068" s="168" t="s">
        <v>377</v>
      </c>
    </row>
    <row r="6069" spans="1:13" s="169" customFormat="1" x14ac:dyDescent="0.4">
      <c r="A6069" s="161" t="s">
        <v>4298</v>
      </c>
      <c r="B6069" s="161" t="s">
        <v>4300</v>
      </c>
      <c r="C6069" s="162">
        <v>48485</v>
      </c>
      <c r="D6069" s="163">
        <v>45888</v>
      </c>
      <c r="E6069" s="164">
        <v>45922</v>
      </c>
      <c r="F6069" s="165">
        <v>32.08</v>
      </c>
      <c r="G6069" s="166" t="s">
        <v>2263</v>
      </c>
      <c r="H6069" s="161" t="s">
        <v>2009</v>
      </c>
      <c r="I6069" s="161" t="s">
        <v>7224</v>
      </c>
      <c r="J6069" s="161" t="s">
        <v>540</v>
      </c>
      <c r="K6069" s="167"/>
      <c r="L6069" s="168" t="s">
        <v>746</v>
      </c>
      <c r="M6069" s="168" t="s">
        <v>135</v>
      </c>
    </row>
    <row r="6070" spans="1:13" s="169" customFormat="1" x14ac:dyDescent="0.4">
      <c r="A6070" s="161" t="s">
        <v>4298</v>
      </c>
      <c r="B6070" s="161" t="s">
        <v>4300</v>
      </c>
      <c r="C6070" s="162">
        <v>48485</v>
      </c>
      <c r="D6070" s="163">
        <v>45888</v>
      </c>
      <c r="E6070" s="164">
        <v>45922</v>
      </c>
      <c r="F6070" s="165">
        <v>131.22</v>
      </c>
      <c r="G6070" s="166" t="s">
        <v>2263</v>
      </c>
      <c r="H6070" s="161" t="s">
        <v>2009</v>
      </c>
      <c r="I6070" s="161" t="s">
        <v>7225</v>
      </c>
      <c r="J6070" s="161" t="s">
        <v>592</v>
      </c>
      <c r="K6070" s="167"/>
      <c r="L6070" s="168" t="s">
        <v>746</v>
      </c>
      <c r="M6070" s="168" t="s">
        <v>107</v>
      </c>
    </row>
    <row r="6071" spans="1:13" s="169" customFormat="1" x14ac:dyDescent="0.4">
      <c r="A6071" s="161" t="s">
        <v>4298</v>
      </c>
      <c r="B6071" s="161" t="s">
        <v>4300</v>
      </c>
      <c r="C6071" s="162">
        <v>48485</v>
      </c>
      <c r="D6071" s="163">
        <v>45888</v>
      </c>
      <c r="E6071" s="164">
        <v>45922</v>
      </c>
      <c r="F6071" s="165">
        <v>11.66</v>
      </c>
      <c r="G6071" s="166" t="s">
        <v>2263</v>
      </c>
      <c r="H6071" s="161" t="s">
        <v>2009</v>
      </c>
      <c r="I6071" s="161" t="s">
        <v>6510</v>
      </c>
      <c r="J6071" s="161" t="s">
        <v>785</v>
      </c>
      <c r="K6071" s="167"/>
      <c r="L6071" s="168" t="s">
        <v>746</v>
      </c>
      <c r="M6071" s="168" t="s">
        <v>783</v>
      </c>
    </row>
    <row r="6072" spans="1:13" s="169" customFormat="1" x14ac:dyDescent="0.4">
      <c r="A6072" s="161" t="s">
        <v>4298</v>
      </c>
      <c r="B6072" s="161" t="s">
        <v>4300</v>
      </c>
      <c r="C6072" s="162">
        <v>48485</v>
      </c>
      <c r="D6072" s="163">
        <v>45888</v>
      </c>
      <c r="E6072" s="164">
        <v>45922</v>
      </c>
      <c r="F6072" s="165">
        <v>29.16</v>
      </c>
      <c r="G6072" s="166" t="s">
        <v>2263</v>
      </c>
      <c r="H6072" s="161" t="s">
        <v>2009</v>
      </c>
      <c r="I6072" s="161" t="s">
        <v>7226</v>
      </c>
      <c r="J6072" s="161" t="s">
        <v>631</v>
      </c>
      <c r="K6072" s="167"/>
      <c r="L6072" s="168" t="s">
        <v>746</v>
      </c>
      <c r="M6072" s="168" t="s">
        <v>121</v>
      </c>
    </row>
    <row r="6073" spans="1:13" s="169" customFormat="1" x14ac:dyDescent="0.4">
      <c r="A6073" s="161" t="s">
        <v>4298</v>
      </c>
      <c r="B6073" s="161" t="s">
        <v>4300</v>
      </c>
      <c r="C6073" s="162">
        <v>48485</v>
      </c>
      <c r="D6073" s="163">
        <v>45888</v>
      </c>
      <c r="E6073" s="164">
        <v>45922</v>
      </c>
      <c r="F6073" s="165">
        <v>17.5</v>
      </c>
      <c r="G6073" s="166" t="s">
        <v>2263</v>
      </c>
      <c r="H6073" s="161" t="s">
        <v>2009</v>
      </c>
      <c r="I6073" s="161" t="s">
        <v>6511</v>
      </c>
      <c r="J6073" s="161" t="s">
        <v>516</v>
      </c>
      <c r="K6073" s="167"/>
      <c r="L6073" s="168" t="s">
        <v>746</v>
      </c>
      <c r="M6073" s="168" t="s">
        <v>35</v>
      </c>
    </row>
    <row r="6074" spans="1:13" s="169" customFormat="1" x14ac:dyDescent="0.4">
      <c r="A6074" s="161" t="s">
        <v>4298</v>
      </c>
      <c r="B6074" s="161" t="s">
        <v>4300</v>
      </c>
      <c r="C6074" s="162">
        <v>48485</v>
      </c>
      <c r="D6074" s="163">
        <v>45888</v>
      </c>
      <c r="E6074" s="164">
        <v>45922</v>
      </c>
      <c r="F6074" s="165">
        <v>708.58</v>
      </c>
      <c r="G6074" s="166" t="s">
        <v>2263</v>
      </c>
      <c r="H6074" s="161" t="s">
        <v>2009</v>
      </c>
      <c r="I6074" s="161" t="s">
        <v>6511</v>
      </c>
      <c r="J6074" s="161" t="s">
        <v>516</v>
      </c>
      <c r="K6074" s="167"/>
      <c r="L6074" s="168" t="s">
        <v>746</v>
      </c>
      <c r="M6074" s="168" t="s">
        <v>35</v>
      </c>
    </row>
    <row r="6075" spans="1:13" s="169" customFormat="1" x14ac:dyDescent="0.4">
      <c r="A6075" s="161" t="s">
        <v>4298</v>
      </c>
      <c r="B6075" s="161" t="s">
        <v>4300</v>
      </c>
      <c r="C6075" s="162">
        <v>48485</v>
      </c>
      <c r="D6075" s="163">
        <v>45888</v>
      </c>
      <c r="E6075" s="164">
        <v>45922</v>
      </c>
      <c r="F6075" s="165">
        <v>23.33</v>
      </c>
      <c r="G6075" s="166" t="s">
        <v>2263</v>
      </c>
      <c r="H6075" s="161" t="s">
        <v>2009</v>
      </c>
      <c r="I6075" s="161" t="s">
        <v>7227</v>
      </c>
      <c r="J6075" s="161" t="s">
        <v>718</v>
      </c>
      <c r="K6075" s="167"/>
      <c r="L6075" s="168" t="s">
        <v>746</v>
      </c>
      <c r="M6075" s="168" t="s">
        <v>155</v>
      </c>
    </row>
    <row r="6076" spans="1:13" s="169" customFormat="1" x14ac:dyDescent="0.4">
      <c r="A6076" s="161" t="s">
        <v>4298</v>
      </c>
      <c r="B6076" s="161" t="s">
        <v>4300</v>
      </c>
      <c r="C6076" s="162">
        <v>48485</v>
      </c>
      <c r="D6076" s="163">
        <v>45888</v>
      </c>
      <c r="E6076" s="164">
        <v>45922</v>
      </c>
      <c r="F6076" s="165">
        <v>32.08</v>
      </c>
      <c r="G6076" s="166" t="s">
        <v>2263</v>
      </c>
      <c r="H6076" s="161" t="s">
        <v>2009</v>
      </c>
      <c r="I6076" s="161" t="s">
        <v>7228</v>
      </c>
      <c r="J6076" s="161" t="s">
        <v>511</v>
      </c>
      <c r="K6076" s="167"/>
      <c r="L6076" s="168" t="s">
        <v>746</v>
      </c>
      <c r="M6076" s="168" t="s">
        <v>125</v>
      </c>
    </row>
    <row r="6077" spans="1:13" s="169" customFormat="1" x14ac:dyDescent="0.4">
      <c r="A6077" s="161" t="s">
        <v>4298</v>
      </c>
      <c r="B6077" s="161" t="s">
        <v>4300</v>
      </c>
      <c r="C6077" s="162">
        <v>48485</v>
      </c>
      <c r="D6077" s="163">
        <v>45888</v>
      </c>
      <c r="E6077" s="164">
        <v>45922</v>
      </c>
      <c r="F6077" s="165">
        <v>32.08</v>
      </c>
      <c r="G6077" s="166" t="s">
        <v>2263</v>
      </c>
      <c r="H6077" s="161" t="s">
        <v>2009</v>
      </c>
      <c r="I6077" s="161" t="s">
        <v>7229</v>
      </c>
      <c r="J6077" s="161" t="s">
        <v>665</v>
      </c>
      <c r="K6077" s="167"/>
      <c r="L6077" s="168" t="s">
        <v>746</v>
      </c>
      <c r="M6077" s="168" t="s">
        <v>11</v>
      </c>
    </row>
    <row r="6078" spans="1:13" s="169" customFormat="1" x14ac:dyDescent="0.4">
      <c r="A6078" s="161" t="s">
        <v>4298</v>
      </c>
      <c r="B6078" s="161" t="s">
        <v>4300</v>
      </c>
      <c r="C6078" s="162">
        <v>48485</v>
      </c>
      <c r="D6078" s="163">
        <v>45888</v>
      </c>
      <c r="E6078" s="164">
        <v>45922</v>
      </c>
      <c r="F6078" s="165">
        <v>26.24</v>
      </c>
      <c r="G6078" s="166" t="s">
        <v>2263</v>
      </c>
      <c r="H6078" s="161" t="s">
        <v>2009</v>
      </c>
      <c r="I6078" s="161" t="s">
        <v>7230</v>
      </c>
      <c r="J6078" s="161" t="s">
        <v>715</v>
      </c>
      <c r="K6078" s="167"/>
      <c r="L6078" s="168" t="s">
        <v>746</v>
      </c>
      <c r="M6078" s="168" t="s">
        <v>69</v>
      </c>
    </row>
    <row r="6079" spans="1:13" s="169" customFormat="1" x14ac:dyDescent="0.4">
      <c r="A6079" s="161" t="s">
        <v>4298</v>
      </c>
      <c r="B6079" s="161" t="s">
        <v>4300</v>
      </c>
      <c r="C6079" s="162">
        <v>48485</v>
      </c>
      <c r="D6079" s="163">
        <v>45888</v>
      </c>
      <c r="E6079" s="164">
        <v>45922</v>
      </c>
      <c r="F6079" s="165">
        <v>29.16</v>
      </c>
      <c r="G6079" s="166" t="s">
        <v>2263</v>
      </c>
      <c r="H6079" s="161" t="s">
        <v>2009</v>
      </c>
      <c r="I6079" s="161" t="s">
        <v>7231</v>
      </c>
      <c r="J6079" s="161" t="s">
        <v>539</v>
      </c>
      <c r="K6079" s="167"/>
      <c r="L6079" s="168" t="s">
        <v>746</v>
      </c>
      <c r="M6079" s="168" t="s">
        <v>143</v>
      </c>
    </row>
    <row r="6080" spans="1:13" s="169" customFormat="1" x14ac:dyDescent="0.4">
      <c r="A6080" s="161" t="s">
        <v>4298</v>
      </c>
      <c r="B6080" s="161" t="s">
        <v>4300</v>
      </c>
      <c r="C6080" s="162">
        <v>48485</v>
      </c>
      <c r="D6080" s="163">
        <v>45888</v>
      </c>
      <c r="E6080" s="164">
        <v>45922</v>
      </c>
      <c r="F6080" s="165">
        <v>23.33</v>
      </c>
      <c r="G6080" s="166" t="s">
        <v>2263</v>
      </c>
      <c r="H6080" s="161" t="s">
        <v>2009</v>
      </c>
      <c r="I6080" s="161" t="s">
        <v>7232</v>
      </c>
      <c r="J6080" s="161" t="s">
        <v>515</v>
      </c>
      <c r="K6080" s="167"/>
      <c r="L6080" s="168" t="s">
        <v>746</v>
      </c>
      <c r="M6080" s="168" t="s">
        <v>385</v>
      </c>
    </row>
    <row r="6081" spans="1:13" s="169" customFormat="1" x14ac:dyDescent="0.4">
      <c r="A6081" s="161" t="s">
        <v>4298</v>
      </c>
      <c r="B6081" s="161" t="s">
        <v>4300</v>
      </c>
      <c r="C6081" s="162">
        <v>48485</v>
      </c>
      <c r="D6081" s="163">
        <v>45888</v>
      </c>
      <c r="E6081" s="164">
        <v>45922</v>
      </c>
      <c r="F6081" s="165">
        <v>23.33</v>
      </c>
      <c r="G6081" s="166" t="s">
        <v>2263</v>
      </c>
      <c r="H6081" s="161" t="s">
        <v>2009</v>
      </c>
      <c r="I6081" s="161" t="s">
        <v>7233</v>
      </c>
      <c r="J6081" s="161" t="s">
        <v>667</v>
      </c>
      <c r="K6081" s="167"/>
      <c r="L6081" s="168" t="s">
        <v>746</v>
      </c>
      <c r="M6081" s="168" t="s">
        <v>127</v>
      </c>
    </row>
    <row r="6082" spans="1:13" s="169" customFormat="1" x14ac:dyDescent="0.4">
      <c r="A6082" s="161" t="s">
        <v>4298</v>
      </c>
      <c r="B6082" s="161" t="s">
        <v>4300</v>
      </c>
      <c r="C6082" s="162">
        <v>48485</v>
      </c>
      <c r="D6082" s="163">
        <v>45888</v>
      </c>
      <c r="E6082" s="164">
        <v>45922</v>
      </c>
      <c r="F6082" s="165">
        <v>81.650000000000006</v>
      </c>
      <c r="G6082" s="166" t="s">
        <v>2263</v>
      </c>
      <c r="H6082" s="161" t="s">
        <v>2009</v>
      </c>
      <c r="I6082" s="161" t="s">
        <v>7234</v>
      </c>
      <c r="J6082" s="161" t="s">
        <v>616</v>
      </c>
      <c r="K6082" s="167"/>
      <c r="L6082" s="168" t="s">
        <v>746</v>
      </c>
      <c r="M6082" s="168" t="s">
        <v>115</v>
      </c>
    </row>
    <row r="6083" spans="1:13" s="169" customFormat="1" x14ac:dyDescent="0.4">
      <c r="A6083" s="161" t="s">
        <v>4298</v>
      </c>
      <c r="B6083" s="161" t="s">
        <v>4300</v>
      </c>
      <c r="C6083" s="162">
        <v>48485</v>
      </c>
      <c r="D6083" s="163">
        <v>45888</v>
      </c>
      <c r="E6083" s="164">
        <v>45922</v>
      </c>
      <c r="F6083" s="165">
        <v>102.06</v>
      </c>
      <c r="G6083" s="166" t="s">
        <v>2263</v>
      </c>
      <c r="H6083" s="161" t="s">
        <v>2009</v>
      </c>
      <c r="I6083" s="161" t="s">
        <v>7235</v>
      </c>
      <c r="J6083" s="161" t="s">
        <v>597</v>
      </c>
      <c r="K6083" s="167"/>
      <c r="L6083" s="168" t="s">
        <v>746</v>
      </c>
      <c r="M6083" s="168" t="s">
        <v>71</v>
      </c>
    </row>
    <row r="6084" spans="1:13" s="169" customFormat="1" x14ac:dyDescent="0.4">
      <c r="A6084" s="161" t="s">
        <v>4298</v>
      </c>
      <c r="B6084" s="161" t="s">
        <v>4300</v>
      </c>
      <c r="C6084" s="162">
        <v>48485</v>
      </c>
      <c r="D6084" s="163">
        <v>45888</v>
      </c>
      <c r="E6084" s="164">
        <v>45922</v>
      </c>
      <c r="F6084" s="165">
        <v>26.24</v>
      </c>
      <c r="G6084" s="166" t="s">
        <v>2263</v>
      </c>
      <c r="H6084" s="161" t="s">
        <v>2009</v>
      </c>
      <c r="I6084" s="161" t="s">
        <v>7236</v>
      </c>
      <c r="J6084" s="161" t="s">
        <v>666</v>
      </c>
      <c r="K6084" s="167"/>
      <c r="L6084" s="168" t="s">
        <v>746</v>
      </c>
      <c r="M6084" s="168" t="s">
        <v>145</v>
      </c>
    </row>
    <row r="6085" spans="1:13" s="169" customFormat="1" x14ac:dyDescent="0.4">
      <c r="A6085" s="161" t="s">
        <v>4298</v>
      </c>
      <c r="B6085" s="161" t="s">
        <v>4300</v>
      </c>
      <c r="C6085" s="162">
        <v>48485</v>
      </c>
      <c r="D6085" s="163">
        <v>45888</v>
      </c>
      <c r="E6085" s="164">
        <v>45922</v>
      </c>
      <c r="F6085" s="165">
        <v>87.48</v>
      </c>
      <c r="G6085" s="166" t="s">
        <v>2263</v>
      </c>
      <c r="H6085" s="161" t="s">
        <v>2009</v>
      </c>
      <c r="I6085" s="161" t="s">
        <v>6512</v>
      </c>
      <c r="J6085" s="161" t="s">
        <v>598</v>
      </c>
      <c r="K6085" s="167"/>
      <c r="L6085" s="168" t="s">
        <v>746</v>
      </c>
      <c r="M6085" s="168" t="s">
        <v>397</v>
      </c>
    </row>
    <row r="6086" spans="1:13" s="169" customFormat="1" x14ac:dyDescent="0.4">
      <c r="A6086" s="161" t="s">
        <v>4298</v>
      </c>
      <c r="B6086" s="161" t="s">
        <v>4300</v>
      </c>
      <c r="C6086" s="162">
        <v>48485</v>
      </c>
      <c r="D6086" s="163">
        <v>45888</v>
      </c>
      <c r="E6086" s="164">
        <v>45922</v>
      </c>
      <c r="F6086" s="165">
        <v>32.08</v>
      </c>
      <c r="G6086" s="166" t="s">
        <v>2263</v>
      </c>
      <c r="H6086" s="161" t="s">
        <v>2009</v>
      </c>
      <c r="I6086" s="161" t="s">
        <v>7237</v>
      </c>
      <c r="J6086" s="161" t="s">
        <v>538</v>
      </c>
      <c r="K6086" s="167"/>
      <c r="L6086" s="168" t="s">
        <v>746</v>
      </c>
      <c r="M6086" s="168" t="s">
        <v>123</v>
      </c>
    </row>
    <row r="6087" spans="1:13" s="169" customFormat="1" x14ac:dyDescent="0.4">
      <c r="A6087" s="161" t="s">
        <v>4298</v>
      </c>
      <c r="B6087" s="161" t="s">
        <v>4300</v>
      </c>
      <c r="C6087" s="162">
        <v>48485</v>
      </c>
      <c r="D6087" s="163">
        <v>45888</v>
      </c>
      <c r="E6087" s="164">
        <v>45922</v>
      </c>
      <c r="F6087" s="165">
        <v>29.16</v>
      </c>
      <c r="G6087" s="166" t="s">
        <v>2263</v>
      </c>
      <c r="H6087" s="161" t="s">
        <v>2009</v>
      </c>
      <c r="I6087" s="161" t="s">
        <v>7238</v>
      </c>
      <c r="J6087" s="161" t="s">
        <v>523</v>
      </c>
      <c r="K6087" s="167"/>
      <c r="L6087" s="168" t="s">
        <v>746</v>
      </c>
      <c r="M6087" s="168" t="s">
        <v>221</v>
      </c>
    </row>
    <row r="6088" spans="1:13" s="169" customFormat="1" x14ac:dyDescent="0.4">
      <c r="A6088" s="161" t="s">
        <v>4298</v>
      </c>
      <c r="B6088" s="161" t="s">
        <v>4300</v>
      </c>
      <c r="C6088" s="162">
        <v>48485</v>
      </c>
      <c r="D6088" s="163">
        <v>45888</v>
      </c>
      <c r="E6088" s="164">
        <v>45922</v>
      </c>
      <c r="F6088" s="165">
        <v>11.66</v>
      </c>
      <c r="G6088" s="166" t="s">
        <v>2263</v>
      </c>
      <c r="H6088" s="161" t="s">
        <v>2009</v>
      </c>
      <c r="I6088" s="161" t="s">
        <v>7239</v>
      </c>
      <c r="J6088" s="161" t="s">
        <v>587</v>
      </c>
      <c r="K6088" s="167"/>
      <c r="L6088" s="168" t="s">
        <v>746</v>
      </c>
      <c r="M6088" s="168" t="s">
        <v>363</v>
      </c>
    </row>
    <row r="6089" spans="1:13" s="169" customFormat="1" x14ac:dyDescent="0.4">
      <c r="A6089" s="161" t="s">
        <v>4298</v>
      </c>
      <c r="B6089" s="161" t="s">
        <v>4300</v>
      </c>
      <c r="C6089" s="162">
        <v>48485</v>
      </c>
      <c r="D6089" s="163">
        <v>45888</v>
      </c>
      <c r="E6089" s="164">
        <v>45922</v>
      </c>
      <c r="F6089" s="165">
        <v>26.24</v>
      </c>
      <c r="G6089" s="166" t="s">
        <v>2263</v>
      </c>
      <c r="H6089" s="161" t="s">
        <v>2009</v>
      </c>
      <c r="I6089" s="161" t="s">
        <v>7240</v>
      </c>
      <c r="J6089" s="161" t="s">
        <v>657</v>
      </c>
      <c r="K6089" s="167"/>
      <c r="L6089" s="168" t="s">
        <v>746</v>
      </c>
      <c r="M6089" s="168" t="s">
        <v>365</v>
      </c>
    </row>
    <row r="6090" spans="1:13" s="169" customFormat="1" x14ac:dyDescent="0.4">
      <c r="A6090" s="161" t="s">
        <v>4298</v>
      </c>
      <c r="B6090" s="161" t="s">
        <v>4300</v>
      </c>
      <c r="C6090" s="162">
        <v>48485</v>
      </c>
      <c r="D6090" s="163">
        <v>45888</v>
      </c>
      <c r="E6090" s="164">
        <v>45922</v>
      </c>
      <c r="F6090" s="165">
        <v>186.62</v>
      </c>
      <c r="G6090" s="166" t="s">
        <v>2263</v>
      </c>
      <c r="H6090" s="161" t="s">
        <v>2009</v>
      </c>
      <c r="I6090" s="161" t="s">
        <v>6513</v>
      </c>
      <c r="J6090" s="161" t="s">
        <v>562</v>
      </c>
      <c r="K6090" s="167"/>
      <c r="L6090" s="168" t="s">
        <v>746</v>
      </c>
      <c r="M6090" s="168" t="s">
        <v>193</v>
      </c>
    </row>
    <row r="6091" spans="1:13" s="169" customFormat="1" x14ac:dyDescent="0.4">
      <c r="A6091" s="161" t="s">
        <v>4298</v>
      </c>
      <c r="B6091" s="161" t="s">
        <v>4300</v>
      </c>
      <c r="C6091" s="162">
        <v>48485</v>
      </c>
      <c r="D6091" s="163">
        <v>45888</v>
      </c>
      <c r="E6091" s="164">
        <v>45922</v>
      </c>
      <c r="F6091" s="165">
        <v>99.14</v>
      </c>
      <c r="G6091" s="166" t="s">
        <v>2263</v>
      </c>
      <c r="H6091" s="161" t="s">
        <v>2009</v>
      </c>
      <c r="I6091" s="161" t="s">
        <v>7241</v>
      </c>
      <c r="J6091" s="161" t="s">
        <v>589</v>
      </c>
      <c r="K6091" s="167"/>
      <c r="L6091" s="168" t="s">
        <v>746</v>
      </c>
      <c r="M6091" s="168" t="s">
        <v>223</v>
      </c>
    </row>
    <row r="6092" spans="1:13" s="169" customFormat="1" x14ac:dyDescent="0.4">
      <c r="A6092" s="161" t="s">
        <v>4298</v>
      </c>
      <c r="B6092" s="161" t="s">
        <v>4300</v>
      </c>
      <c r="C6092" s="162">
        <v>48485</v>
      </c>
      <c r="D6092" s="163">
        <v>45888</v>
      </c>
      <c r="E6092" s="164">
        <v>45922</v>
      </c>
      <c r="F6092" s="165">
        <v>29.16</v>
      </c>
      <c r="G6092" s="166" t="s">
        <v>2263</v>
      </c>
      <c r="H6092" s="161" t="s">
        <v>2009</v>
      </c>
      <c r="I6092" s="161" t="s">
        <v>7242</v>
      </c>
      <c r="J6092" s="161" t="s">
        <v>702</v>
      </c>
      <c r="K6092" s="167"/>
      <c r="L6092" s="168" t="s">
        <v>746</v>
      </c>
      <c r="M6092" s="168" t="s">
        <v>269</v>
      </c>
    </row>
    <row r="6093" spans="1:13" s="169" customFormat="1" x14ac:dyDescent="0.4">
      <c r="A6093" s="161" t="s">
        <v>4298</v>
      </c>
      <c r="B6093" s="161" t="s">
        <v>4300</v>
      </c>
      <c r="C6093" s="162">
        <v>48485</v>
      </c>
      <c r="D6093" s="163">
        <v>45888</v>
      </c>
      <c r="E6093" s="164">
        <v>45922</v>
      </c>
      <c r="F6093" s="165">
        <v>84.56</v>
      </c>
      <c r="G6093" s="166" t="s">
        <v>2263</v>
      </c>
      <c r="H6093" s="161" t="s">
        <v>2009</v>
      </c>
      <c r="I6093" s="161" t="s">
        <v>7243</v>
      </c>
      <c r="J6093" s="161" t="s">
        <v>590</v>
      </c>
      <c r="K6093" s="167"/>
      <c r="L6093" s="168" t="s">
        <v>746</v>
      </c>
      <c r="M6093" s="168" t="s">
        <v>225</v>
      </c>
    </row>
    <row r="6094" spans="1:13" s="169" customFormat="1" x14ac:dyDescent="0.4">
      <c r="A6094" s="161" t="s">
        <v>4298</v>
      </c>
      <c r="B6094" s="161" t="s">
        <v>4300</v>
      </c>
      <c r="C6094" s="162">
        <v>48485</v>
      </c>
      <c r="D6094" s="163">
        <v>45888</v>
      </c>
      <c r="E6094" s="164">
        <v>45922</v>
      </c>
      <c r="F6094" s="165">
        <v>14.58</v>
      </c>
      <c r="G6094" s="166" t="s">
        <v>2263</v>
      </c>
      <c r="H6094" s="161" t="s">
        <v>2009</v>
      </c>
      <c r="I6094" s="161" t="s">
        <v>6514</v>
      </c>
      <c r="J6094" s="161" t="s">
        <v>591</v>
      </c>
      <c r="K6094" s="167"/>
      <c r="L6094" s="168" t="s">
        <v>746</v>
      </c>
      <c r="M6094" s="168" t="s">
        <v>379</v>
      </c>
    </row>
    <row r="6095" spans="1:13" s="169" customFormat="1" x14ac:dyDescent="0.4">
      <c r="A6095" s="161" t="s">
        <v>4298</v>
      </c>
      <c r="B6095" s="161" t="s">
        <v>4300</v>
      </c>
      <c r="C6095" s="162">
        <v>48485</v>
      </c>
      <c r="D6095" s="163">
        <v>45888</v>
      </c>
      <c r="E6095" s="164">
        <v>45922</v>
      </c>
      <c r="F6095" s="165">
        <v>125.39</v>
      </c>
      <c r="G6095" s="166" t="s">
        <v>2263</v>
      </c>
      <c r="H6095" s="161" t="s">
        <v>2009</v>
      </c>
      <c r="I6095" s="161" t="s">
        <v>6515</v>
      </c>
      <c r="J6095" s="161" t="s">
        <v>578</v>
      </c>
      <c r="K6095" s="167"/>
      <c r="L6095" s="168" t="s">
        <v>746</v>
      </c>
      <c r="M6095" s="168" t="s">
        <v>227</v>
      </c>
    </row>
    <row r="6096" spans="1:13" s="169" customFormat="1" x14ac:dyDescent="0.4">
      <c r="A6096" s="161" t="s">
        <v>4298</v>
      </c>
      <c r="B6096" s="161" t="s">
        <v>4300</v>
      </c>
      <c r="C6096" s="162">
        <v>48485</v>
      </c>
      <c r="D6096" s="163">
        <v>45888</v>
      </c>
      <c r="E6096" s="164">
        <v>45922</v>
      </c>
      <c r="F6096" s="165">
        <v>20.41</v>
      </c>
      <c r="G6096" s="166" t="s">
        <v>2263</v>
      </c>
      <c r="H6096" s="161" t="s">
        <v>2009</v>
      </c>
      <c r="I6096" s="161" t="s">
        <v>7244</v>
      </c>
      <c r="J6096" s="161" t="s">
        <v>527</v>
      </c>
      <c r="K6096" s="167"/>
      <c r="L6096" s="168" t="s">
        <v>746</v>
      </c>
      <c r="M6096" s="168" t="s">
        <v>229</v>
      </c>
    </row>
    <row r="6097" spans="1:13" s="169" customFormat="1" x14ac:dyDescent="0.4">
      <c r="A6097" s="161" t="s">
        <v>4298</v>
      </c>
      <c r="B6097" s="161" t="s">
        <v>4300</v>
      </c>
      <c r="C6097" s="162">
        <v>48485</v>
      </c>
      <c r="D6097" s="163">
        <v>45888</v>
      </c>
      <c r="E6097" s="164">
        <v>45922</v>
      </c>
      <c r="F6097" s="165">
        <v>23.33</v>
      </c>
      <c r="G6097" s="166" t="s">
        <v>2263</v>
      </c>
      <c r="H6097" s="161" t="s">
        <v>2009</v>
      </c>
      <c r="I6097" s="161" t="s">
        <v>7245</v>
      </c>
      <c r="J6097" s="161" t="s">
        <v>532</v>
      </c>
      <c r="K6097" s="167"/>
      <c r="L6097" s="168" t="s">
        <v>746</v>
      </c>
      <c r="M6097" s="168" t="s">
        <v>231</v>
      </c>
    </row>
    <row r="6098" spans="1:13" s="169" customFormat="1" x14ac:dyDescent="0.4">
      <c r="A6098" s="161" t="s">
        <v>4298</v>
      </c>
      <c r="B6098" s="161" t="s">
        <v>4300</v>
      </c>
      <c r="C6098" s="162">
        <v>48485</v>
      </c>
      <c r="D6098" s="163">
        <v>45888</v>
      </c>
      <c r="E6098" s="164">
        <v>45922</v>
      </c>
      <c r="F6098" s="165">
        <v>113.72</v>
      </c>
      <c r="G6098" s="166" t="s">
        <v>2263</v>
      </c>
      <c r="H6098" s="161" t="s">
        <v>2009</v>
      </c>
      <c r="I6098" s="161" t="s">
        <v>6516</v>
      </c>
      <c r="J6098" s="161" t="s">
        <v>580</v>
      </c>
      <c r="K6098" s="167"/>
      <c r="L6098" s="168" t="s">
        <v>746</v>
      </c>
      <c r="M6098" s="168" t="s">
        <v>195</v>
      </c>
    </row>
    <row r="6099" spans="1:13" s="169" customFormat="1" x14ac:dyDescent="0.4">
      <c r="A6099" s="161" t="s">
        <v>4298</v>
      </c>
      <c r="B6099" s="161" t="s">
        <v>4300</v>
      </c>
      <c r="C6099" s="162">
        <v>48485</v>
      </c>
      <c r="D6099" s="163">
        <v>45888</v>
      </c>
      <c r="E6099" s="164">
        <v>45922</v>
      </c>
      <c r="F6099" s="165">
        <v>224.53</v>
      </c>
      <c r="G6099" s="166" t="s">
        <v>2263</v>
      </c>
      <c r="H6099" s="161" t="s">
        <v>2009</v>
      </c>
      <c r="I6099" s="161" t="s">
        <v>7246</v>
      </c>
      <c r="J6099" s="161" t="s">
        <v>566</v>
      </c>
      <c r="K6099" s="167"/>
      <c r="L6099" s="168" t="s">
        <v>746</v>
      </c>
      <c r="M6099" s="168" t="s">
        <v>197</v>
      </c>
    </row>
    <row r="6100" spans="1:13" s="169" customFormat="1" x14ac:dyDescent="0.4">
      <c r="A6100" s="161" t="s">
        <v>4298</v>
      </c>
      <c r="B6100" s="161" t="s">
        <v>4300</v>
      </c>
      <c r="C6100" s="162">
        <v>48485</v>
      </c>
      <c r="D6100" s="163">
        <v>45888</v>
      </c>
      <c r="E6100" s="164">
        <v>45922</v>
      </c>
      <c r="F6100" s="165">
        <v>26.24</v>
      </c>
      <c r="G6100" s="166" t="s">
        <v>2263</v>
      </c>
      <c r="H6100" s="161" t="s">
        <v>2009</v>
      </c>
      <c r="I6100" s="161" t="s">
        <v>7247</v>
      </c>
      <c r="J6100" s="161" t="s">
        <v>730</v>
      </c>
      <c r="K6100" s="167"/>
      <c r="L6100" s="168" t="s">
        <v>746</v>
      </c>
      <c r="M6100" s="168" t="s">
        <v>273</v>
      </c>
    </row>
    <row r="6101" spans="1:13" s="169" customFormat="1" x14ac:dyDescent="0.4">
      <c r="A6101" s="161" t="s">
        <v>4298</v>
      </c>
      <c r="B6101" s="161" t="s">
        <v>4300</v>
      </c>
      <c r="C6101" s="162">
        <v>48485</v>
      </c>
      <c r="D6101" s="163">
        <v>45888</v>
      </c>
      <c r="E6101" s="164">
        <v>45922</v>
      </c>
      <c r="F6101" s="165">
        <v>29.16</v>
      </c>
      <c r="G6101" s="166" t="s">
        <v>2263</v>
      </c>
      <c r="H6101" s="161" t="s">
        <v>2009</v>
      </c>
      <c r="I6101" s="161" t="s">
        <v>7248</v>
      </c>
      <c r="J6101" s="161" t="s">
        <v>662</v>
      </c>
      <c r="K6101" s="167"/>
      <c r="L6101" s="168" t="s">
        <v>746</v>
      </c>
      <c r="M6101" s="168" t="s">
        <v>199</v>
      </c>
    </row>
    <row r="6102" spans="1:13" s="169" customFormat="1" x14ac:dyDescent="0.4">
      <c r="A6102" s="161" t="s">
        <v>4298</v>
      </c>
      <c r="B6102" s="161" t="s">
        <v>4300</v>
      </c>
      <c r="C6102" s="162">
        <v>48485</v>
      </c>
      <c r="D6102" s="163">
        <v>45888</v>
      </c>
      <c r="E6102" s="164">
        <v>45922</v>
      </c>
      <c r="F6102" s="165">
        <v>2.92</v>
      </c>
      <c r="G6102" s="166" t="s">
        <v>2263</v>
      </c>
      <c r="H6102" s="161" t="s">
        <v>2009</v>
      </c>
      <c r="I6102" s="161" t="s">
        <v>7249</v>
      </c>
      <c r="J6102" s="161" t="s">
        <v>719</v>
      </c>
      <c r="K6102" s="167"/>
      <c r="L6102" s="168" t="s">
        <v>746</v>
      </c>
      <c r="M6102" s="168" t="s">
        <v>391</v>
      </c>
    </row>
    <row r="6103" spans="1:13" s="169" customFormat="1" x14ac:dyDescent="0.4">
      <c r="A6103" s="161" t="s">
        <v>4298</v>
      </c>
      <c r="B6103" s="161" t="s">
        <v>4300</v>
      </c>
      <c r="C6103" s="162">
        <v>48485</v>
      </c>
      <c r="D6103" s="163">
        <v>45888</v>
      </c>
      <c r="E6103" s="164">
        <v>45922</v>
      </c>
      <c r="F6103" s="165">
        <v>26.24</v>
      </c>
      <c r="G6103" s="166" t="s">
        <v>2263</v>
      </c>
      <c r="H6103" s="161" t="s">
        <v>2009</v>
      </c>
      <c r="I6103" s="161" t="s">
        <v>7250</v>
      </c>
      <c r="J6103" s="161" t="s">
        <v>703</v>
      </c>
      <c r="K6103" s="167"/>
      <c r="L6103" s="168" t="s">
        <v>746</v>
      </c>
      <c r="M6103" s="168" t="s">
        <v>233</v>
      </c>
    </row>
    <row r="6104" spans="1:13" s="169" customFormat="1" x14ac:dyDescent="0.4">
      <c r="A6104" s="161" t="s">
        <v>4298</v>
      </c>
      <c r="B6104" s="161" t="s">
        <v>4300</v>
      </c>
      <c r="C6104" s="162">
        <v>48485</v>
      </c>
      <c r="D6104" s="163">
        <v>45888</v>
      </c>
      <c r="E6104" s="164">
        <v>45922</v>
      </c>
      <c r="F6104" s="165">
        <v>29.16</v>
      </c>
      <c r="G6104" s="166" t="s">
        <v>2263</v>
      </c>
      <c r="H6104" s="161" t="s">
        <v>2009</v>
      </c>
      <c r="I6104" s="161" t="s">
        <v>7251</v>
      </c>
      <c r="J6104" s="161" t="s">
        <v>634</v>
      </c>
      <c r="K6104" s="167"/>
      <c r="L6104" s="168" t="s">
        <v>746</v>
      </c>
      <c r="M6104" s="168" t="s">
        <v>235</v>
      </c>
    </row>
    <row r="6105" spans="1:13" s="169" customFormat="1" x14ac:dyDescent="0.4">
      <c r="A6105" s="161" t="s">
        <v>4298</v>
      </c>
      <c r="B6105" s="161" t="s">
        <v>4300</v>
      </c>
      <c r="C6105" s="162">
        <v>48485</v>
      </c>
      <c r="D6105" s="163">
        <v>45888</v>
      </c>
      <c r="E6105" s="164">
        <v>45922</v>
      </c>
      <c r="F6105" s="165">
        <v>26.24</v>
      </c>
      <c r="G6105" s="166" t="s">
        <v>2263</v>
      </c>
      <c r="H6105" s="161" t="s">
        <v>2009</v>
      </c>
      <c r="I6105" s="161" t="s">
        <v>7252</v>
      </c>
      <c r="J6105" s="161" t="s">
        <v>624</v>
      </c>
      <c r="K6105" s="167"/>
      <c r="L6105" s="168" t="s">
        <v>746</v>
      </c>
      <c r="M6105" s="168" t="s">
        <v>257</v>
      </c>
    </row>
    <row r="6106" spans="1:13" s="169" customFormat="1" x14ac:dyDescent="0.4">
      <c r="A6106" s="161" t="s">
        <v>4298</v>
      </c>
      <c r="B6106" s="161" t="s">
        <v>4300</v>
      </c>
      <c r="C6106" s="162">
        <v>48485</v>
      </c>
      <c r="D6106" s="163">
        <v>45888</v>
      </c>
      <c r="E6106" s="164">
        <v>45922</v>
      </c>
      <c r="F6106" s="165">
        <v>26.24</v>
      </c>
      <c r="G6106" s="166" t="s">
        <v>2263</v>
      </c>
      <c r="H6106" s="161" t="s">
        <v>2009</v>
      </c>
      <c r="I6106" s="161" t="s">
        <v>7253</v>
      </c>
      <c r="J6106" s="161" t="s">
        <v>692</v>
      </c>
      <c r="K6106" s="167"/>
      <c r="L6106" s="168" t="s">
        <v>746</v>
      </c>
      <c r="M6106" s="168" t="s">
        <v>267</v>
      </c>
    </row>
    <row r="6107" spans="1:13" s="169" customFormat="1" x14ac:dyDescent="0.4">
      <c r="A6107" s="161" t="s">
        <v>4298</v>
      </c>
      <c r="B6107" s="161" t="s">
        <v>4300</v>
      </c>
      <c r="C6107" s="162">
        <v>48485</v>
      </c>
      <c r="D6107" s="163">
        <v>45888</v>
      </c>
      <c r="E6107" s="164">
        <v>45922</v>
      </c>
      <c r="F6107" s="165">
        <v>26.24</v>
      </c>
      <c r="G6107" s="166" t="s">
        <v>2263</v>
      </c>
      <c r="H6107" s="161" t="s">
        <v>2009</v>
      </c>
      <c r="I6107" s="161" t="s">
        <v>7254</v>
      </c>
      <c r="J6107" s="161" t="s">
        <v>522</v>
      </c>
      <c r="K6107" s="167"/>
      <c r="L6107" s="168" t="s">
        <v>746</v>
      </c>
      <c r="M6107" s="168" t="s">
        <v>219</v>
      </c>
    </row>
    <row r="6108" spans="1:13" s="169" customFormat="1" x14ac:dyDescent="0.4">
      <c r="A6108" s="161" t="s">
        <v>4298</v>
      </c>
      <c r="B6108" s="161" t="s">
        <v>4300</v>
      </c>
      <c r="C6108" s="162">
        <v>48485</v>
      </c>
      <c r="D6108" s="163">
        <v>45888</v>
      </c>
      <c r="E6108" s="164">
        <v>45922</v>
      </c>
      <c r="F6108" s="165">
        <v>32.08</v>
      </c>
      <c r="G6108" s="166" t="s">
        <v>2263</v>
      </c>
      <c r="H6108" s="161" t="s">
        <v>2009</v>
      </c>
      <c r="I6108" s="161" t="s">
        <v>7255</v>
      </c>
      <c r="J6108" s="161" t="s">
        <v>685</v>
      </c>
      <c r="K6108" s="167"/>
      <c r="L6108" s="168" t="s">
        <v>746</v>
      </c>
      <c r="M6108" s="168" t="s">
        <v>265</v>
      </c>
    </row>
    <row r="6109" spans="1:13" s="169" customFormat="1" x14ac:dyDescent="0.4">
      <c r="A6109" s="161" t="s">
        <v>4298</v>
      </c>
      <c r="B6109" s="161" t="s">
        <v>4300</v>
      </c>
      <c r="C6109" s="162">
        <v>48485</v>
      </c>
      <c r="D6109" s="163">
        <v>45888</v>
      </c>
      <c r="E6109" s="164">
        <v>45922</v>
      </c>
      <c r="F6109" s="165">
        <v>34.99</v>
      </c>
      <c r="G6109" s="166" t="s">
        <v>2263</v>
      </c>
      <c r="H6109" s="161" t="s">
        <v>2009</v>
      </c>
      <c r="I6109" s="161" t="s">
        <v>7256</v>
      </c>
      <c r="J6109" s="161" t="s">
        <v>647</v>
      </c>
      <c r="K6109" s="167"/>
      <c r="L6109" s="168" t="s">
        <v>746</v>
      </c>
      <c r="M6109" s="168" t="s">
        <v>237</v>
      </c>
    </row>
    <row r="6110" spans="1:13" s="169" customFormat="1" x14ac:dyDescent="0.4">
      <c r="A6110" s="161" t="s">
        <v>4298</v>
      </c>
      <c r="B6110" s="161" t="s">
        <v>4300</v>
      </c>
      <c r="C6110" s="162">
        <v>48485</v>
      </c>
      <c r="D6110" s="163">
        <v>45888</v>
      </c>
      <c r="E6110" s="164">
        <v>45922</v>
      </c>
      <c r="F6110" s="165">
        <v>52.49</v>
      </c>
      <c r="G6110" s="166" t="s">
        <v>2263</v>
      </c>
      <c r="H6110" s="161" t="s">
        <v>2009</v>
      </c>
      <c r="I6110" s="161" t="s">
        <v>7257</v>
      </c>
      <c r="J6110" s="161" t="s">
        <v>613</v>
      </c>
      <c r="K6110" s="167"/>
      <c r="L6110" s="168" t="s">
        <v>746</v>
      </c>
      <c r="M6110" s="168" t="s">
        <v>253</v>
      </c>
    </row>
    <row r="6111" spans="1:13" s="169" customFormat="1" x14ac:dyDescent="0.4">
      <c r="A6111" s="161" t="s">
        <v>4298</v>
      </c>
      <c r="B6111" s="161" t="s">
        <v>4300</v>
      </c>
      <c r="C6111" s="162">
        <v>48485</v>
      </c>
      <c r="D6111" s="163">
        <v>45888</v>
      </c>
      <c r="E6111" s="164">
        <v>45922</v>
      </c>
      <c r="F6111" s="165">
        <v>32.08</v>
      </c>
      <c r="G6111" s="166" t="s">
        <v>2263</v>
      </c>
      <c r="H6111" s="161" t="s">
        <v>2009</v>
      </c>
      <c r="I6111" s="161" t="s">
        <v>7258</v>
      </c>
      <c r="J6111" s="161" t="s">
        <v>533</v>
      </c>
      <c r="K6111" s="167"/>
      <c r="L6111" s="168" t="s">
        <v>746</v>
      </c>
      <c r="M6111" s="168" t="s">
        <v>239</v>
      </c>
    </row>
    <row r="6112" spans="1:13" s="169" customFormat="1" x14ac:dyDescent="0.4">
      <c r="A6112" s="161" t="s">
        <v>4298</v>
      </c>
      <c r="B6112" s="161" t="s">
        <v>4300</v>
      </c>
      <c r="C6112" s="162">
        <v>48485</v>
      </c>
      <c r="D6112" s="163">
        <v>45888</v>
      </c>
      <c r="E6112" s="164">
        <v>45922</v>
      </c>
      <c r="F6112" s="165">
        <v>8.75</v>
      </c>
      <c r="G6112" s="166" t="s">
        <v>2263</v>
      </c>
      <c r="H6112" s="161" t="s">
        <v>2009</v>
      </c>
      <c r="I6112" s="161" t="s">
        <v>7259</v>
      </c>
      <c r="J6112" s="161" t="s">
        <v>659</v>
      </c>
      <c r="K6112" s="167"/>
      <c r="L6112" s="168" t="s">
        <v>746</v>
      </c>
      <c r="M6112" s="168" t="s">
        <v>411</v>
      </c>
    </row>
    <row r="6113" spans="1:13" s="169" customFormat="1" x14ac:dyDescent="0.4">
      <c r="A6113" s="161" t="s">
        <v>4298</v>
      </c>
      <c r="B6113" s="161" t="s">
        <v>4300</v>
      </c>
      <c r="C6113" s="162">
        <v>48485</v>
      </c>
      <c r="D6113" s="163">
        <v>45888</v>
      </c>
      <c r="E6113" s="164">
        <v>45922</v>
      </c>
      <c r="F6113" s="165">
        <v>40.82</v>
      </c>
      <c r="G6113" s="166" t="s">
        <v>2263</v>
      </c>
      <c r="H6113" s="161" t="s">
        <v>2009</v>
      </c>
      <c r="I6113" s="161" t="s">
        <v>7260</v>
      </c>
      <c r="J6113" s="161" t="s">
        <v>625</v>
      </c>
      <c r="K6113" s="167"/>
      <c r="L6113" s="168" t="s">
        <v>746</v>
      </c>
      <c r="M6113" s="168" t="s">
        <v>201</v>
      </c>
    </row>
    <row r="6114" spans="1:13" s="169" customFormat="1" x14ac:dyDescent="0.4">
      <c r="A6114" s="161" t="s">
        <v>4298</v>
      </c>
      <c r="B6114" s="161" t="s">
        <v>4300</v>
      </c>
      <c r="C6114" s="162">
        <v>48485</v>
      </c>
      <c r="D6114" s="163">
        <v>45888</v>
      </c>
      <c r="E6114" s="164">
        <v>45922</v>
      </c>
      <c r="F6114" s="165">
        <v>2.92</v>
      </c>
      <c r="G6114" s="166" t="s">
        <v>2263</v>
      </c>
      <c r="H6114" s="161" t="s">
        <v>2009</v>
      </c>
      <c r="I6114" s="161" t="s">
        <v>7261</v>
      </c>
      <c r="J6114" s="161" t="s">
        <v>739</v>
      </c>
      <c r="K6114" s="167"/>
      <c r="L6114" s="168" t="s">
        <v>746</v>
      </c>
      <c r="M6114" s="168" t="s">
        <v>241</v>
      </c>
    </row>
    <row r="6115" spans="1:13" s="169" customFormat="1" x14ac:dyDescent="0.4">
      <c r="A6115" s="161" t="s">
        <v>4298</v>
      </c>
      <c r="B6115" s="161" t="s">
        <v>4300</v>
      </c>
      <c r="C6115" s="162">
        <v>48485</v>
      </c>
      <c r="D6115" s="163">
        <v>45888</v>
      </c>
      <c r="E6115" s="164">
        <v>45922</v>
      </c>
      <c r="F6115" s="165">
        <v>2.92</v>
      </c>
      <c r="G6115" s="166" t="s">
        <v>2263</v>
      </c>
      <c r="H6115" s="161" t="s">
        <v>2009</v>
      </c>
      <c r="I6115" s="161" t="s">
        <v>7262</v>
      </c>
      <c r="J6115" s="161" t="s">
        <v>676</v>
      </c>
      <c r="K6115" s="167"/>
      <c r="L6115" s="168" t="s">
        <v>746</v>
      </c>
      <c r="M6115" s="168" t="s">
        <v>419</v>
      </c>
    </row>
    <row r="6116" spans="1:13" s="169" customFormat="1" x14ac:dyDescent="0.4">
      <c r="A6116" s="161" t="s">
        <v>4298</v>
      </c>
      <c r="B6116" s="161" t="s">
        <v>4300</v>
      </c>
      <c r="C6116" s="162">
        <v>48485</v>
      </c>
      <c r="D6116" s="163">
        <v>45888</v>
      </c>
      <c r="E6116" s="164">
        <v>45922</v>
      </c>
      <c r="F6116" s="165">
        <v>26.24</v>
      </c>
      <c r="G6116" s="166" t="s">
        <v>2263</v>
      </c>
      <c r="H6116" s="161" t="s">
        <v>2009</v>
      </c>
      <c r="I6116" s="161" t="s">
        <v>7263</v>
      </c>
      <c r="J6116" s="161" t="s">
        <v>674</v>
      </c>
      <c r="K6116" s="167"/>
      <c r="L6116" s="168" t="s">
        <v>746</v>
      </c>
      <c r="M6116" s="168" t="s">
        <v>203</v>
      </c>
    </row>
    <row r="6117" spans="1:13" s="169" customFormat="1" x14ac:dyDescent="0.4">
      <c r="A6117" s="161" t="s">
        <v>4298</v>
      </c>
      <c r="B6117" s="161" t="s">
        <v>4300</v>
      </c>
      <c r="C6117" s="162">
        <v>48485</v>
      </c>
      <c r="D6117" s="163">
        <v>45888</v>
      </c>
      <c r="E6117" s="164">
        <v>45922</v>
      </c>
      <c r="F6117" s="165">
        <v>17.5</v>
      </c>
      <c r="G6117" s="166" t="s">
        <v>2263</v>
      </c>
      <c r="H6117" s="161" t="s">
        <v>2009</v>
      </c>
      <c r="I6117" s="161" t="s">
        <v>7264</v>
      </c>
      <c r="J6117" s="161" t="s">
        <v>766</v>
      </c>
      <c r="K6117" s="167"/>
      <c r="L6117" s="168" t="s">
        <v>746</v>
      </c>
      <c r="M6117" s="168" t="s">
        <v>5</v>
      </c>
    </row>
    <row r="6118" spans="1:13" s="169" customFormat="1" x14ac:dyDescent="0.4">
      <c r="A6118" s="161" t="s">
        <v>4298</v>
      </c>
      <c r="B6118" s="161" t="s">
        <v>4300</v>
      </c>
      <c r="C6118" s="162">
        <v>48485</v>
      </c>
      <c r="D6118" s="163">
        <v>45888</v>
      </c>
      <c r="E6118" s="164">
        <v>45922</v>
      </c>
      <c r="F6118" s="165">
        <v>29.16</v>
      </c>
      <c r="G6118" s="166" t="s">
        <v>2263</v>
      </c>
      <c r="H6118" s="161" t="s">
        <v>2009</v>
      </c>
      <c r="I6118" s="161" t="s">
        <v>7265</v>
      </c>
      <c r="J6118" s="161" t="s">
        <v>623</v>
      </c>
      <c r="K6118" s="167"/>
      <c r="L6118" s="168" t="s">
        <v>746</v>
      </c>
      <c r="M6118" s="168" t="s">
        <v>205</v>
      </c>
    </row>
    <row r="6119" spans="1:13" s="169" customFormat="1" x14ac:dyDescent="0.4">
      <c r="A6119" s="161" t="s">
        <v>4298</v>
      </c>
      <c r="B6119" s="161" t="s">
        <v>4300</v>
      </c>
      <c r="C6119" s="162">
        <v>48485</v>
      </c>
      <c r="D6119" s="163">
        <v>45888</v>
      </c>
      <c r="E6119" s="164">
        <v>45922</v>
      </c>
      <c r="F6119" s="165">
        <v>23.33</v>
      </c>
      <c r="G6119" s="166" t="s">
        <v>2263</v>
      </c>
      <c r="H6119" s="161" t="s">
        <v>2009</v>
      </c>
      <c r="I6119" s="161" t="s">
        <v>7266</v>
      </c>
      <c r="J6119" s="161" t="s">
        <v>661</v>
      </c>
      <c r="K6119" s="167"/>
      <c r="L6119" s="168" t="s">
        <v>746</v>
      </c>
      <c r="M6119" s="168" t="s">
        <v>243</v>
      </c>
    </row>
    <row r="6120" spans="1:13" s="169" customFormat="1" x14ac:dyDescent="0.4">
      <c r="A6120" s="161" t="s">
        <v>4298</v>
      </c>
      <c r="B6120" s="161" t="s">
        <v>4300</v>
      </c>
      <c r="C6120" s="162">
        <v>48485</v>
      </c>
      <c r="D6120" s="163">
        <v>45888</v>
      </c>
      <c r="E6120" s="164">
        <v>45922</v>
      </c>
      <c r="F6120" s="165">
        <v>37.909999999999997</v>
      </c>
      <c r="G6120" s="166" t="s">
        <v>2263</v>
      </c>
      <c r="H6120" s="161" t="s">
        <v>2009</v>
      </c>
      <c r="I6120" s="161" t="s">
        <v>7267</v>
      </c>
      <c r="J6120" s="161" t="s">
        <v>638</v>
      </c>
      <c r="K6120" s="167"/>
      <c r="L6120" s="168" t="s">
        <v>746</v>
      </c>
      <c r="M6120" s="168" t="s">
        <v>191</v>
      </c>
    </row>
    <row r="6121" spans="1:13" s="169" customFormat="1" x14ac:dyDescent="0.4">
      <c r="A6121" s="161" t="s">
        <v>4298</v>
      </c>
      <c r="B6121" s="161" t="s">
        <v>4300</v>
      </c>
      <c r="C6121" s="162">
        <v>48485</v>
      </c>
      <c r="D6121" s="163">
        <v>45888</v>
      </c>
      <c r="E6121" s="164">
        <v>45922</v>
      </c>
      <c r="F6121" s="165">
        <v>23.33</v>
      </c>
      <c r="G6121" s="166" t="s">
        <v>2263</v>
      </c>
      <c r="H6121" s="161" t="s">
        <v>2009</v>
      </c>
      <c r="I6121" s="161" t="s">
        <v>6519</v>
      </c>
      <c r="J6121" s="161" t="s">
        <v>541</v>
      </c>
      <c r="K6121" s="167"/>
      <c r="L6121" s="168" t="s">
        <v>746</v>
      </c>
      <c r="M6121" s="168" t="s">
        <v>167</v>
      </c>
    </row>
    <row r="6122" spans="1:13" s="169" customFormat="1" x14ac:dyDescent="0.4">
      <c r="A6122" s="161" t="s">
        <v>4298</v>
      </c>
      <c r="B6122" s="161" t="s">
        <v>4300</v>
      </c>
      <c r="C6122" s="162">
        <v>48485</v>
      </c>
      <c r="D6122" s="163">
        <v>45888</v>
      </c>
      <c r="E6122" s="164">
        <v>45922</v>
      </c>
      <c r="F6122" s="165">
        <v>148.71</v>
      </c>
      <c r="G6122" s="166" t="s">
        <v>2263</v>
      </c>
      <c r="H6122" s="161" t="s">
        <v>2009</v>
      </c>
      <c r="I6122" s="161" t="s">
        <v>6462</v>
      </c>
      <c r="J6122" s="161" t="s">
        <v>543</v>
      </c>
      <c r="K6122" s="167"/>
      <c r="L6122" s="168" t="s">
        <v>746</v>
      </c>
      <c r="M6122" s="168" t="s">
        <v>791</v>
      </c>
    </row>
    <row r="6123" spans="1:13" s="169" customFormat="1" x14ac:dyDescent="0.4">
      <c r="A6123" s="161" t="s">
        <v>4298</v>
      </c>
      <c r="B6123" s="161" t="s">
        <v>4300</v>
      </c>
      <c r="C6123" s="162">
        <v>48485</v>
      </c>
      <c r="D6123" s="163">
        <v>45888</v>
      </c>
      <c r="E6123" s="164">
        <v>45922</v>
      </c>
      <c r="F6123" s="165">
        <v>985.59</v>
      </c>
      <c r="G6123" s="166" t="s">
        <v>2263</v>
      </c>
      <c r="H6123" s="161" t="s">
        <v>2009</v>
      </c>
      <c r="I6123" s="161" t="s">
        <v>6517</v>
      </c>
      <c r="J6123" s="161" t="s">
        <v>542</v>
      </c>
      <c r="K6123" s="167"/>
      <c r="L6123" s="168" t="s">
        <v>746</v>
      </c>
      <c r="M6123" s="168" t="s">
        <v>169</v>
      </c>
    </row>
    <row r="6124" spans="1:13" s="169" customFormat="1" x14ac:dyDescent="0.4">
      <c r="A6124" s="161" t="s">
        <v>4298</v>
      </c>
      <c r="B6124" s="161" t="s">
        <v>4300</v>
      </c>
      <c r="C6124" s="162">
        <v>48485</v>
      </c>
      <c r="D6124" s="163">
        <v>45888</v>
      </c>
      <c r="E6124" s="164">
        <v>45922</v>
      </c>
      <c r="F6124" s="165">
        <v>985.59</v>
      </c>
      <c r="G6124" s="166" t="s">
        <v>2263</v>
      </c>
      <c r="H6124" s="161" t="s">
        <v>2009</v>
      </c>
      <c r="I6124" s="161" t="s">
        <v>6518</v>
      </c>
      <c r="J6124" s="161" t="s">
        <v>604</v>
      </c>
      <c r="K6124" s="167"/>
      <c r="L6124" s="168" t="s">
        <v>746</v>
      </c>
      <c r="M6124" s="168" t="s">
        <v>173</v>
      </c>
    </row>
    <row r="6125" spans="1:13" s="169" customFormat="1" x14ac:dyDescent="0.4">
      <c r="A6125" s="161" t="s">
        <v>4298</v>
      </c>
      <c r="B6125" s="161" t="s">
        <v>4300</v>
      </c>
      <c r="C6125" s="162">
        <v>48485</v>
      </c>
      <c r="D6125" s="163">
        <v>45888</v>
      </c>
      <c r="E6125" s="164">
        <v>45922</v>
      </c>
      <c r="F6125" s="165">
        <v>26.24</v>
      </c>
      <c r="G6125" s="166" t="s">
        <v>2263</v>
      </c>
      <c r="H6125" s="161" t="s">
        <v>2009</v>
      </c>
      <c r="I6125" s="161" t="s">
        <v>6520</v>
      </c>
      <c r="J6125" s="161" t="s">
        <v>677</v>
      </c>
      <c r="K6125" s="167"/>
      <c r="L6125" s="168" t="s">
        <v>746</v>
      </c>
      <c r="M6125" s="168" t="s">
        <v>357</v>
      </c>
    </row>
    <row r="6126" spans="1:13" s="169" customFormat="1" x14ac:dyDescent="0.4">
      <c r="A6126" s="161" t="s">
        <v>4298</v>
      </c>
      <c r="B6126" s="161" t="s">
        <v>4300</v>
      </c>
      <c r="C6126" s="162">
        <v>48485</v>
      </c>
      <c r="D6126" s="163">
        <v>45888</v>
      </c>
      <c r="E6126" s="164">
        <v>45922</v>
      </c>
      <c r="F6126" s="165">
        <v>20.41</v>
      </c>
      <c r="G6126" s="166" t="s">
        <v>2263</v>
      </c>
      <c r="H6126" s="161" t="s">
        <v>2009</v>
      </c>
      <c r="I6126" s="161" t="s">
        <v>6521</v>
      </c>
      <c r="J6126" s="161" t="s">
        <v>705</v>
      </c>
      <c r="K6126" s="167"/>
      <c r="L6126" s="168" t="s">
        <v>746</v>
      </c>
      <c r="M6126" s="168" t="s">
        <v>361</v>
      </c>
    </row>
    <row r="6127" spans="1:13" s="169" customFormat="1" x14ac:dyDescent="0.4">
      <c r="A6127" s="161" t="s">
        <v>4298</v>
      </c>
      <c r="B6127" s="161" t="s">
        <v>4300</v>
      </c>
      <c r="C6127" s="162">
        <v>48485</v>
      </c>
      <c r="D6127" s="163">
        <v>45888</v>
      </c>
      <c r="E6127" s="164">
        <v>45922</v>
      </c>
      <c r="F6127" s="165">
        <v>20.41</v>
      </c>
      <c r="G6127" s="166" t="s">
        <v>2263</v>
      </c>
      <c r="H6127" s="161" t="s">
        <v>2009</v>
      </c>
      <c r="I6127" s="161" t="s">
        <v>7268</v>
      </c>
      <c r="J6127" s="161" t="s">
        <v>537</v>
      </c>
      <c r="K6127" s="167"/>
      <c r="L6127" s="168" t="s">
        <v>746</v>
      </c>
      <c r="M6127" s="168" t="s">
        <v>375</v>
      </c>
    </row>
    <row r="6128" spans="1:13" s="169" customFormat="1" x14ac:dyDescent="0.4">
      <c r="A6128" s="161" t="s">
        <v>4298</v>
      </c>
      <c r="B6128" s="161" t="s">
        <v>4300</v>
      </c>
      <c r="C6128" s="162">
        <v>48485</v>
      </c>
      <c r="D6128" s="163">
        <v>45888</v>
      </c>
      <c r="E6128" s="164">
        <v>45922</v>
      </c>
      <c r="F6128" s="165">
        <v>489.45</v>
      </c>
      <c r="G6128" s="166" t="s">
        <v>2263</v>
      </c>
      <c r="H6128" s="161" t="s">
        <v>2009</v>
      </c>
      <c r="I6128" s="161" t="s">
        <v>6518</v>
      </c>
      <c r="J6128" s="161" t="s">
        <v>604</v>
      </c>
      <c r="K6128" s="167"/>
      <c r="L6128" s="168" t="s">
        <v>746</v>
      </c>
      <c r="M6128" s="168" t="s">
        <v>173</v>
      </c>
    </row>
    <row r="6129" spans="1:13" s="169" customFormat="1" x14ac:dyDescent="0.4">
      <c r="A6129" s="161" t="s">
        <v>4298</v>
      </c>
      <c r="B6129" s="161" t="s">
        <v>4300</v>
      </c>
      <c r="C6129" s="162">
        <v>48485</v>
      </c>
      <c r="D6129" s="163">
        <v>45888</v>
      </c>
      <c r="E6129" s="164">
        <v>45922</v>
      </c>
      <c r="F6129" s="165">
        <v>11.58</v>
      </c>
      <c r="G6129" s="166" t="s">
        <v>2263</v>
      </c>
      <c r="H6129" s="161" t="s">
        <v>2009</v>
      </c>
      <c r="I6129" s="161" t="s">
        <v>6519</v>
      </c>
      <c r="J6129" s="161" t="s">
        <v>541</v>
      </c>
      <c r="K6129" s="167"/>
      <c r="L6129" s="168" t="s">
        <v>746</v>
      </c>
      <c r="M6129" s="168" t="s">
        <v>167</v>
      </c>
    </row>
    <row r="6130" spans="1:13" s="169" customFormat="1" x14ac:dyDescent="0.4">
      <c r="A6130" s="161" t="s">
        <v>4298</v>
      </c>
      <c r="B6130" s="161" t="s">
        <v>4300</v>
      </c>
      <c r="C6130" s="162">
        <v>48485</v>
      </c>
      <c r="D6130" s="163">
        <v>45888</v>
      </c>
      <c r="E6130" s="164">
        <v>45922</v>
      </c>
      <c r="F6130" s="165">
        <v>73.849999999999994</v>
      </c>
      <c r="G6130" s="166" t="s">
        <v>2263</v>
      </c>
      <c r="H6130" s="161" t="s">
        <v>2009</v>
      </c>
      <c r="I6130" s="161" t="s">
        <v>6462</v>
      </c>
      <c r="J6130" s="161" t="s">
        <v>543</v>
      </c>
      <c r="K6130" s="167"/>
      <c r="L6130" s="168" t="s">
        <v>746</v>
      </c>
      <c r="M6130" s="168" t="s">
        <v>791</v>
      </c>
    </row>
    <row r="6131" spans="1:13" s="169" customFormat="1" x14ac:dyDescent="0.4">
      <c r="A6131" s="161" t="s">
        <v>4298</v>
      </c>
      <c r="B6131" s="161" t="s">
        <v>4300</v>
      </c>
      <c r="C6131" s="162">
        <v>48485</v>
      </c>
      <c r="D6131" s="163">
        <v>45888</v>
      </c>
      <c r="E6131" s="164">
        <v>45922</v>
      </c>
      <c r="F6131" s="165">
        <v>489.45</v>
      </c>
      <c r="G6131" s="166" t="s">
        <v>2263</v>
      </c>
      <c r="H6131" s="161" t="s">
        <v>2009</v>
      </c>
      <c r="I6131" s="161" t="s">
        <v>6517</v>
      </c>
      <c r="J6131" s="161" t="s">
        <v>542</v>
      </c>
      <c r="K6131" s="167"/>
      <c r="L6131" s="168" t="s">
        <v>746</v>
      </c>
      <c r="M6131" s="168" t="s">
        <v>169</v>
      </c>
    </row>
    <row r="6132" spans="1:13" s="169" customFormat="1" x14ac:dyDescent="0.4">
      <c r="A6132" s="161" t="s">
        <v>4298</v>
      </c>
      <c r="B6132" s="161" t="s">
        <v>4300</v>
      </c>
      <c r="C6132" s="162">
        <v>48485</v>
      </c>
      <c r="D6132" s="163">
        <v>45888</v>
      </c>
      <c r="E6132" s="164">
        <v>45922</v>
      </c>
      <c r="F6132" s="165">
        <v>13.03</v>
      </c>
      <c r="G6132" s="166" t="s">
        <v>2263</v>
      </c>
      <c r="H6132" s="161" t="s">
        <v>2009</v>
      </c>
      <c r="I6132" s="161" t="s">
        <v>6520</v>
      </c>
      <c r="J6132" s="161" t="s">
        <v>677</v>
      </c>
      <c r="K6132" s="167"/>
      <c r="L6132" s="168" t="s">
        <v>746</v>
      </c>
      <c r="M6132" s="168" t="s">
        <v>357</v>
      </c>
    </row>
    <row r="6133" spans="1:13" s="169" customFormat="1" x14ac:dyDescent="0.4">
      <c r="A6133" s="161" t="s">
        <v>4298</v>
      </c>
      <c r="B6133" s="161" t="s">
        <v>4300</v>
      </c>
      <c r="C6133" s="162">
        <v>48485</v>
      </c>
      <c r="D6133" s="163">
        <v>45888</v>
      </c>
      <c r="E6133" s="164">
        <v>45922</v>
      </c>
      <c r="F6133" s="165">
        <v>10.14</v>
      </c>
      <c r="G6133" s="166" t="s">
        <v>2263</v>
      </c>
      <c r="H6133" s="161" t="s">
        <v>2009</v>
      </c>
      <c r="I6133" s="161" t="s">
        <v>6521</v>
      </c>
      <c r="J6133" s="161" t="s">
        <v>705</v>
      </c>
      <c r="K6133" s="167"/>
      <c r="L6133" s="168" t="s">
        <v>746</v>
      </c>
      <c r="M6133" s="168" t="s">
        <v>361</v>
      </c>
    </row>
    <row r="6134" spans="1:13" s="169" customFormat="1" x14ac:dyDescent="0.4">
      <c r="A6134" s="161" t="s">
        <v>4298</v>
      </c>
      <c r="B6134" s="161" t="s">
        <v>4300</v>
      </c>
      <c r="C6134" s="162">
        <v>48485</v>
      </c>
      <c r="D6134" s="163">
        <v>45888</v>
      </c>
      <c r="E6134" s="164">
        <v>45922</v>
      </c>
      <c r="F6134" s="165">
        <v>10.14</v>
      </c>
      <c r="G6134" s="166" t="s">
        <v>2263</v>
      </c>
      <c r="H6134" s="161" t="s">
        <v>2009</v>
      </c>
      <c r="I6134" s="161" t="s">
        <v>7268</v>
      </c>
      <c r="J6134" s="161" t="s">
        <v>537</v>
      </c>
      <c r="K6134" s="167"/>
      <c r="L6134" s="168" t="s">
        <v>746</v>
      </c>
      <c r="M6134" s="168" t="s">
        <v>375</v>
      </c>
    </row>
    <row r="6135" spans="1:13" s="169" customFormat="1" x14ac:dyDescent="0.4">
      <c r="A6135" s="161" t="s">
        <v>4298</v>
      </c>
      <c r="B6135" s="161" t="s">
        <v>4300</v>
      </c>
      <c r="C6135" s="162">
        <v>48485</v>
      </c>
      <c r="D6135" s="163">
        <v>45888</v>
      </c>
      <c r="E6135" s="164">
        <v>45922</v>
      </c>
      <c r="F6135" s="165">
        <v>150.6</v>
      </c>
      <c r="G6135" s="166" t="s">
        <v>2263</v>
      </c>
      <c r="H6135" s="161" t="s">
        <v>2009</v>
      </c>
      <c r="I6135" s="161" t="s">
        <v>6453</v>
      </c>
      <c r="J6135" s="161" t="s">
        <v>565</v>
      </c>
      <c r="K6135" s="167"/>
      <c r="L6135" s="168" t="s">
        <v>746</v>
      </c>
      <c r="M6135" s="168" t="s">
        <v>161</v>
      </c>
    </row>
    <row r="6136" spans="1:13" s="169" customFormat="1" x14ac:dyDescent="0.4">
      <c r="A6136" s="161" t="s">
        <v>4298</v>
      </c>
      <c r="B6136" s="161" t="s">
        <v>4300</v>
      </c>
      <c r="C6136" s="162">
        <v>48485</v>
      </c>
      <c r="D6136" s="163">
        <v>45888</v>
      </c>
      <c r="E6136" s="164">
        <v>45922</v>
      </c>
      <c r="F6136" s="165">
        <v>105.71</v>
      </c>
      <c r="G6136" s="166" t="s">
        <v>2263</v>
      </c>
      <c r="H6136" s="161" t="s">
        <v>2009</v>
      </c>
      <c r="I6136" s="161" t="s">
        <v>6454</v>
      </c>
      <c r="J6136" s="161" t="s">
        <v>594</v>
      </c>
      <c r="K6136" s="167"/>
      <c r="L6136" s="168" t="s">
        <v>746</v>
      </c>
      <c r="M6136" s="168" t="s">
        <v>163</v>
      </c>
    </row>
    <row r="6137" spans="1:13" s="169" customFormat="1" x14ac:dyDescent="0.4">
      <c r="A6137" s="161" t="s">
        <v>4298</v>
      </c>
      <c r="B6137" s="161" t="s">
        <v>4300</v>
      </c>
      <c r="C6137" s="162">
        <v>48485</v>
      </c>
      <c r="D6137" s="163">
        <v>45888</v>
      </c>
      <c r="E6137" s="164">
        <v>45922</v>
      </c>
      <c r="F6137" s="165">
        <v>30.41</v>
      </c>
      <c r="G6137" s="166" t="s">
        <v>2263</v>
      </c>
      <c r="H6137" s="161" t="s">
        <v>2009</v>
      </c>
      <c r="I6137" s="161" t="s">
        <v>6455</v>
      </c>
      <c r="J6137" s="161" t="s">
        <v>595</v>
      </c>
      <c r="K6137" s="167"/>
      <c r="L6137" s="168" t="s">
        <v>746</v>
      </c>
      <c r="M6137" s="168" t="s">
        <v>387</v>
      </c>
    </row>
    <row r="6138" spans="1:13" s="169" customFormat="1" x14ac:dyDescent="0.4">
      <c r="A6138" s="161" t="s">
        <v>4298</v>
      </c>
      <c r="B6138" s="161" t="s">
        <v>4300</v>
      </c>
      <c r="C6138" s="162">
        <v>48485</v>
      </c>
      <c r="D6138" s="163">
        <v>45888</v>
      </c>
      <c r="E6138" s="164">
        <v>45922</v>
      </c>
      <c r="F6138" s="165">
        <v>27.51</v>
      </c>
      <c r="G6138" s="166" t="s">
        <v>2263</v>
      </c>
      <c r="H6138" s="161" t="s">
        <v>2009</v>
      </c>
      <c r="I6138" s="161" t="s">
        <v>6456</v>
      </c>
      <c r="J6138" s="161" t="s">
        <v>635</v>
      </c>
      <c r="K6138" s="167"/>
      <c r="L6138" s="168" t="s">
        <v>746</v>
      </c>
      <c r="M6138" s="168" t="s">
        <v>21</v>
      </c>
    </row>
    <row r="6139" spans="1:13" s="169" customFormat="1" x14ac:dyDescent="0.4">
      <c r="A6139" s="161" t="s">
        <v>4298</v>
      </c>
      <c r="B6139" s="161" t="s">
        <v>4300</v>
      </c>
      <c r="C6139" s="162">
        <v>48485</v>
      </c>
      <c r="D6139" s="163">
        <v>45888</v>
      </c>
      <c r="E6139" s="164">
        <v>45922</v>
      </c>
      <c r="F6139" s="165">
        <v>8.69</v>
      </c>
      <c r="G6139" s="166" t="s">
        <v>2263</v>
      </c>
      <c r="H6139" s="161" t="s">
        <v>2009</v>
      </c>
      <c r="I6139" s="161" t="s">
        <v>6457</v>
      </c>
      <c r="J6139" s="161" t="s">
        <v>644</v>
      </c>
      <c r="K6139" s="167"/>
      <c r="L6139" s="168" t="s">
        <v>746</v>
      </c>
      <c r="M6139" s="168" t="s">
        <v>405</v>
      </c>
    </row>
    <row r="6140" spans="1:13" s="169" customFormat="1" x14ac:dyDescent="0.4">
      <c r="A6140" s="161" t="s">
        <v>4298</v>
      </c>
      <c r="B6140" s="161" t="s">
        <v>4300</v>
      </c>
      <c r="C6140" s="162">
        <v>48485</v>
      </c>
      <c r="D6140" s="163">
        <v>45888</v>
      </c>
      <c r="E6140" s="164">
        <v>45922</v>
      </c>
      <c r="F6140" s="165">
        <v>8.69</v>
      </c>
      <c r="G6140" s="166" t="s">
        <v>2263</v>
      </c>
      <c r="H6140" s="161" t="s">
        <v>2009</v>
      </c>
      <c r="I6140" s="161" t="s">
        <v>7101</v>
      </c>
      <c r="J6140" s="161" t="s">
        <v>713</v>
      </c>
      <c r="K6140" s="167"/>
      <c r="L6140" s="168" t="s">
        <v>746</v>
      </c>
      <c r="M6140" s="168" t="s">
        <v>413</v>
      </c>
    </row>
    <row r="6141" spans="1:13" s="169" customFormat="1" x14ac:dyDescent="0.4">
      <c r="A6141" s="161" t="s">
        <v>4298</v>
      </c>
      <c r="B6141" s="161" t="s">
        <v>4300</v>
      </c>
      <c r="C6141" s="162">
        <v>48485</v>
      </c>
      <c r="D6141" s="163">
        <v>45888</v>
      </c>
      <c r="E6141" s="164">
        <v>45922</v>
      </c>
      <c r="F6141" s="165">
        <v>20.27</v>
      </c>
      <c r="G6141" s="166" t="s">
        <v>2263</v>
      </c>
      <c r="H6141" s="161" t="s">
        <v>2009</v>
      </c>
      <c r="I6141" s="161" t="s">
        <v>6461</v>
      </c>
      <c r="J6141" s="161" t="s">
        <v>712</v>
      </c>
      <c r="K6141" s="167"/>
      <c r="L6141" s="168" t="s">
        <v>746</v>
      </c>
      <c r="M6141" s="168" t="s">
        <v>500</v>
      </c>
    </row>
    <row r="6142" spans="1:13" s="169" customFormat="1" x14ac:dyDescent="0.4">
      <c r="A6142" s="161" t="s">
        <v>4298</v>
      </c>
      <c r="B6142" s="161" t="s">
        <v>4300</v>
      </c>
      <c r="C6142" s="162">
        <v>48485</v>
      </c>
      <c r="D6142" s="163">
        <v>45888</v>
      </c>
      <c r="E6142" s="164">
        <v>45922</v>
      </c>
      <c r="F6142" s="165">
        <v>10.14</v>
      </c>
      <c r="G6142" s="166" t="s">
        <v>2263</v>
      </c>
      <c r="H6142" s="161" t="s">
        <v>2009</v>
      </c>
      <c r="I6142" s="161" t="s">
        <v>6458</v>
      </c>
      <c r="J6142" s="161" t="s">
        <v>772</v>
      </c>
      <c r="K6142" s="167"/>
      <c r="L6142" s="168" t="s">
        <v>746</v>
      </c>
      <c r="M6142" s="168" t="s">
        <v>417</v>
      </c>
    </row>
    <row r="6143" spans="1:13" s="169" customFormat="1" x14ac:dyDescent="0.4">
      <c r="A6143" s="161" t="s">
        <v>4298</v>
      </c>
      <c r="B6143" s="161" t="s">
        <v>4300</v>
      </c>
      <c r="C6143" s="162">
        <v>48485</v>
      </c>
      <c r="D6143" s="163">
        <v>45888</v>
      </c>
      <c r="E6143" s="164">
        <v>45922</v>
      </c>
      <c r="F6143" s="165">
        <v>95.57</v>
      </c>
      <c r="G6143" s="166" t="s">
        <v>2263</v>
      </c>
      <c r="H6143" s="161" t="s">
        <v>2009</v>
      </c>
      <c r="I6143" s="161" t="s">
        <v>6459</v>
      </c>
      <c r="J6143" s="161" t="s">
        <v>601</v>
      </c>
      <c r="K6143" s="167"/>
      <c r="L6143" s="168" t="s">
        <v>746</v>
      </c>
      <c r="M6143" s="168" t="s">
        <v>165</v>
      </c>
    </row>
    <row r="6144" spans="1:13" s="169" customFormat="1" x14ac:dyDescent="0.4">
      <c r="A6144" s="161" t="s">
        <v>4298</v>
      </c>
      <c r="B6144" s="161" t="s">
        <v>4300</v>
      </c>
      <c r="C6144" s="162">
        <v>48485</v>
      </c>
      <c r="D6144" s="163">
        <v>45888</v>
      </c>
      <c r="E6144" s="164">
        <v>45922</v>
      </c>
      <c r="F6144" s="165">
        <v>13.03</v>
      </c>
      <c r="G6144" s="166" t="s">
        <v>2263</v>
      </c>
      <c r="H6144" s="161" t="s">
        <v>2009</v>
      </c>
      <c r="I6144" s="161" t="s">
        <v>6460</v>
      </c>
      <c r="J6144" s="161" t="s">
        <v>707</v>
      </c>
      <c r="K6144" s="167"/>
      <c r="L6144" s="168" t="s">
        <v>746</v>
      </c>
      <c r="M6144" s="168" t="s">
        <v>439</v>
      </c>
    </row>
    <row r="6145" spans="1:13" s="169" customFormat="1" x14ac:dyDescent="0.4">
      <c r="A6145" s="161" t="s">
        <v>4298</v>
      </c>
      <c r="B6145" s="161" t="s">
        <v>4300</v>
      </c>
      <c r="C6145" s="162">
        <v>48485</v>
      </c>
      <c r="D6145" s="163">
        <v>45888</v>
      </c>
      <c r="E6145" s="164">
        <v>45922</v>
      </c>
      <c r="F6145" s="165">
        <v>396.77</v>
      </c>
      <c r="G6145" s="166" t="s">
        <v>2263</v>
      </c>
      <c r="H6145" s="161" t="s">
        <v>2009</v>
      </c>
      <c r="I6145" s="161" t="s">
        <v>6470</v>
      </c>
      <c r="J6145" s="161" t="s">
        <v>4329</v>
      </c>
      <c r="K6145" s="167"/>
      <c r="L6145" s="168" t="s">
        <v>746</v>
      </c>
      <c r="M6145" s="168" t="s">
        <v>1900</v>
      </c>
    </row>
    <row r="6146" spans="1:13" s="169" customFormat="1" x14ac:dyDescent="0.4">
      <c r="A6146" s="161" t="s">
        <v>4298</v>
      </c>
      <c r="B6146" s="161" t="s">
        <v>4300</v>
      </c>
      <c r="C6146" s="162">
        <v>48485</v>
      </c>
      <c r="D6146" s="163">
        <v>45888</v>
      </c>
      <c r="E6146" s="164">
        <v>45922</v>
      </c>
      <c r="F6146" s="165">
        <v>141.91</v>
      </c>
      <c r="G6146" s="166" t="s">
        <v>2263</v>
      </c>
      <c r="H6146" s="161" t="s">
        <v>2009</v>
      </c>
      <c r="I6146" s="161" t="s">
        <v>6462</v>
      </c>
      <c r="J6146" s="161" t="s">
        <v>543</v>
      </c>
      <c r="K6146" s="167"/>
      <c r="L6146" s="168" t="s">
        <v>746</v>
      </c>
      <c r="M6146" s="168" t="s">
        <v>791</v>
      </c>
    </row>
    <row r="6147" spans="1:13" s="169" customFormat="1" x14ac:dyDescent="0.4">
      <c r="A6147" s="161" t="s">
        <v>4298</v>
      </c>
      <c r="B6147" s="161" t="s">
        <v>4300</v>
      </c>
      <c r="C6147" s="162">
        <v>48485</v>
      </c>
      <c r="D6147" s="163">
        <v>45888</v>
      </c>
      <c r="E6147" s="164">
        <v>45922</v>
      </c>
      <c r="F6147" s="165">
        <v>13.03</v>
      </c>
      <c r="G6147" s="166" t="s">
        <v>2263</v>
      </c>
      <c r="H6147" s="161" t="s">
        <v>2009</v>
      </c>
      <c r="I6147" s="161" t="s">
        <v>7102</v>
      </c>
      <c r="J6147" s="161" t="s">
        <v>648</v>
      </c>
      <c r="K6147" s="167"/>
      <c r="L6147" s="168" t="s">
        <v>746</v>
      </c>
      <c r="M6147" s="168" t="s">
        <v>441</v>
      </c>
    </row>
    <row r="6148" spans="1:13" s="169" customFormat="1" x14ac:dyDescent="0.4">
      <c r="A6148" s="161" t="s">
        <v>4298</v>
      </c>
      <c r="B6148" s="161" t="s">
        <v>4300</v>
      </c>
      <c r="C6148" s="162">
        <v>48485</v>
      </c>
      <c r="D6148" s="163">
        <v>45888</v>
      </c>
      <c r="E6148" s="164">
        <v>45922</v>
      </c>
      <c r="F6148" s="165">
        <v>83.99</v>
      </c>
      <c r="G6148" s="166" t="s">
        <v>2263</v>
      </c>
      <c r="H6148" s="161" t="s">
        <v>2009</v>
      </c>
      <c r="I6148" s="161" t="s">
        <v>6463</v>
      </c>
      <c r="J6148" s="161" t="s">
        <v>560</v>
      </c>
      <c r="K6148" s="167"/>
      <c r="L6148" s="168" t="s">
        <v>746</v>
      </c>
      <c r="M6148" s="168" t="s">
        <v>443</v>
      </c>
    </row>
    <row r="6149" spans="1:13" s="169" customFormat="1" x14ac:dyDescent="0.4">
      <c r="A6149" s="161" t="s">
        <v>4298</v>
      </c>
      <c r="B6149" s="161" t="s">
        <v>4300</v>
      </c>
      <c r="C6149" s="162">
        <v>48485</v>
      </c>
      <c r="D6149" s="163">
        <v>45888</v>
      </c>
      <c r="E6149" s="164">
        <v>45922</v>
      </c>
      <c r="F6149" s="165">
        <v>11.58</v>
      </c>
      <c r="G6149" s="166" t="s">
        <v>2263</v>
      </c>
      <c r="H6149" s="161" t="s">
        <v>2009</v>
      </c>
      <c r="I6149" s="161" t="s">
        <v>6464</v>
      </c>
      <c r="J6149" s="161" t="s">
        <v>663</v>
      </c>
      <c r="K6149" s="167"/>
      <c r="L6149" s="168" t="s">
        <v>746</v>
      </c>
      <c r="M6149" s="168" t="s">
        <v>445</v>
      </c>
    </row>
    <row r="6150" spans="1:13" s="169" customFormat="1" x14ac:dyDescent="0.4">
      <c r="A6150" s="161" t="s">
        <v>4298</v>
      </c>
      <c r="B6150" s="161" t="s">
        <v>4300</v>
      </c>
      <c r="C6150" s="162">
        <v>48485</v>
      </c>
      <c r="D6150" s="163">
        <v>45888</v>
      </c>
      <c r="E6150" s="164">
        <v>45922</v>
      </c>
      <c r="F6150" s="165">
        <v>10.14</v>
      </c>
      <c r="G6150" s="166" t="s">
        <v>2263</v>
      </c>
      <c r="H6150" s="161" t="s">
        <v>2009</v>
      </c>
      <c r="I6150" s="161" t="s">
        <v>7103</v>
      </c>
      <c r="J6150" s="161" t="s">
        <v>777</v>
      </c>
      <c r="K6150" s="167"/>
      <c r="L6150" s="168" t="s">
        <v>746</v>
      </c>
      <c r="M6150" s="168" t="s">
        <v>449</v>
      </c>
    </row>
    <row r="6151" spans="1:13" s="169" customFormat="1" x14ac:dyDescent="0.4">
      <c r="A6151" s="161" t="s">
        <v>4298</v>
      </c>
      <c r="B6151" s="161" t="s">
        <v>4300</v>
      </c>
      <c r="C6151" s="162">
        <v>48485</v>
      </c>
      <c r="D6151" s="163">
        <v>45888</v>
      </c>
      <c r="E6151" s="164">
        <v>45922</v>
      </c>
      <c r="F6151" s="165">
        <v>13.03</v>
      </c>
      <c r="G6151" s="166" t="s">
        <v>2263</v>
      </c>
      <c r="H6151" s="161" t="s">
        <v>2009</v>
      </c>
      <c r="I6151" s="161" t="s">
        <v>7104</v>
      </c>
      <c r="J6151" s="161" t="s">
        <v>534</v>
      </c>
      <c r="K6151" s="167"/>
      <c r="L6151" s="168" t="s">
        <v>746</v>
      </c>
      <c r="M6151" s="168" t="s">
        <v>23</v>
      </c>
    </row>
    <row r="6152" spans="1:13" s="169" customFormat="1" x14ac:dyDescent="0.4">
      <c r="A6152" s="161" t="s">
        <v>4298</v>
      </c>
      <c r="B6152" s="161" t="s">
        <v>4300</v>
      </c>
      <c r="C6152" s="162">
        <v>48485</v>
      </c>
      <c r="D6152" s="163">
        <v>45888</v>
      </c>
      <c r="E6152" s="164">
        <v>45922</v>
      </c>
      <c r="F6152" s="165">
        <v>14.48</v>
      </c>
      <c r="G6152" s="166" t="s">
        <v>2263</v>
      </c>
      <c r="H6152" s="161" t="s">
        <v>2009</v>
      </c>
      <c r="I6152" s="161" t="s">
        <v>6465</v>
      </c>
      <c r="J6152" s="161" t="s">
        <v>771</v>
      </c>
      <c r="K6152" s="167"/>
      <c r="L6152" s="168" t="s">
        <v>746</v>
      </c>
      <c r="M6152" s="168" t="s">
        <v>455</v>
      </c>
    </row>
    <row r="6153" spans="1:13" s="169" customFormat="1" x14ac:dyDescent="0.4">
      <c r="A6153" s="161" t="s">
        <v>4298</v>
      </c>
      <c r="B6153" s="161" t="s">
        <v>4300</v>
      </c>
      <c r="C6153" s="162">
        <v>48485</v>
      </c>
      <c r="D6153" s="163">
        <v>45888</v>
      </c>
      <c r="E6153" s="164">
        <v>45922</v>
      </c>
      <c r="F6153" s="165">
        <v>120.19</v>
      </c>
      <c r="G6153" s="166" t="s">
        <v>2263</v>
      </c>
      <c r="H6153" s="161" t="s">
        <v>2009</v>
      </c>
      <c r="I6153" s="161" t="s">
        <v>6466</v>
      </c>
      <c r="J6153" s="161" t="s">
        <v>574</v>
      </c>
      <c r="K6153" s="167"/>
      <c r="L6153" s="168" t="s">
        <v>746</v>
      </c>
      <c r="M6153" s="168" t="s">
        <v>29</v>
      </c>
    </row>
    <row r="6154" spans="1:13" s="169" customFormat="1" x14ac:dyDescent="0.4">
      <c r="A6154" s="161" t="s">
        <v>4298</v>
      </c>
      <c r="B6154" s="161" t="s">
        <v>4300</v>
      </c>
      <c r="C6154" s="162">
        <v>48485</v>
      </c>
      <c r="D6154" s="163">
        <v>45888</v>
      </c>
      <c r="E6154" s="164">
        <v>45922</v>
      </c>
      <c r="F6154" s="165">
        <v>33.31</v>
      </c>
      <c r="G6154" s="166" t="s">
        <v>2263</v>
      </c>
      <c r="H6154" s="161" t="s">
        <v>2009</v>
      </c>
      <c r="I6154" s="161" t="s">
        <v>6469</v>
      </c>
      <c r="J6154" s="161" t="s">
        <v>605</v>
      </c>
      <c r="K6154" s="167"/>
      <c r="L6154" s="168" t="s">
        <v>746</v>
      </c>
      <c r="M6154" s="168" t="s">
        <v>471</v>
      </c>
    </row>
    <row r="6155" spans="1:13" s="169" customFormat="1" x14ac:dyDescent="0.4">
      <c r="A6155" s="161" t="s">
        <v>4298</v>
      </c>
      <c r="B6155" s="161" t="s">
        <v>4300</v>
      </c>
      <c r="C6155" s="162">
        <v>48485</v>
      </c>
      <c r="D6155" s="163">
        <v>45888</v>
      </c>
      <c r="E6155" s="164">
        <v>45922</v>
      </c>
      <c r="F6155" s="165">
        <v>251.96</v>
      </c>
      <c r="G6155" s="166" t="s">
        <v>2263</v>
      </c>
      <c r="H6155" s="161" t="s">
        <v>2009</v>
      </c>
      <c r="I6155" s="161" t="s">
        <v>6467</v>
      </c>
      <c r="J6155" s="161" t="s">
        <v>548</v>
      </c>
      <c r="K6155" s="167"/>
      <c r="L6155" s="168" t="s">
        <v>746</v>
      </c>
      <c r="M6155" s="168" t="s">
        <v>157</v>
      </c>
    </row>
    <row r="6156" spans="1:13" s="169" customFormat="1" x14ac:dyDescent="0.4">
      <c r="A6156" s="161" t="s">
        <v>4298</v>
      </c>
      <c r="B6156" s="161" t="s">
        <v>4300</v>
      </c>
      <c r="C6156" s="162">
        <v>48485</v>
      </c>
      <c r="D6156" s="163">
        <v>45888</v>
      </c>
      <c r="E6156" s="164">
        <v>45922</v>
      </c>
      <c r="F6156" s="165">
        <v>75.3</v>
      </c>
      <c r="G6156" s="166" t="s">
        <v>2263</v>
      </c>
      <c r="H6156" s="161" t="s">
        <v>2009</v>
      </c>
      <c r="I6156" s="161" t="s">
        <v>6468</v>
      </c>
      <c r="J6156" s="161" t="s">
        <v>573</v>
      </c>
      <c r="K6156" s="167"/>
      <c r="L6156" s="168" t="s">
        <v>746</v>
      </c>
      <c r="M6156" s="168" t="s">
        <v>159</v>
      </c>
    </row>
    <row r="6157" spans="1:13" s="169" customFormat="1" x14ac:dyDescent="0.4">
      <c r="A6157" s="161" t="s">
        <v>4298</v>
      </c>
      <c r="B6157" s="161" t="s">
        <v>4300</v>
      </c>
      <c r="C6157" s="162">
        <v>48485</v>
      </c>
      <c r="D6157" s="163">
        <v>45888</v>
      </c>
      <c r="E6157" s="164">
        <v>45922</v>
      </c>
      <c r="F6157" s="165">
        <v>13.03</v>
      </c>
      <c r="G6157" s="166" t="s">
        <v>2263</v>
      </c>
      <c r="H6157" s="161" t="s">
        <v>2009</v>
      </c>
      <c r="I6157" s="161" t="s">
        <v>7105</v>
      </c>
      <c r="J6157" s="161" t="s">
        <v>547</v>
      </c>
      <c r="K6157" s="167"/>
      <c r="L6157" s="168" t="s">
        <v>746</v>
      </c>
      <c r="M6157" s="168" t="s">
        <v>57</v>
      </c>
    </row>
    <row r="6158" spans="1:13" s="169" customFormat="1" x14ac:dyDescent="0.4">
      <c r="A6158" s="161" t="s">
        <v>4298</v>
      </c>
      <c r="B6158" s="161" t="s">
        <v>4300</v>
      </c>
      <c r="C6158" s="162">
        <v>48485</v>
      </c>
      <c r="D6158" s="163">
        <v>45888</v>
      </c>
      <c r="E6158" s="164">
        <v>45922</v>
      </c>
      <c r="F6158" s="165">
        <v>10.14</v>
      </c>
      <c r="G6158" s="166" t="s">
        <v>2263</v>
      </c>
      <c r="H6158" s="161" t="s">
        <v>2009</v>
      </c>
      <c r="I6158" s="161" t="s">
        <v>7106</v>
      </c>
      <c r="J6158" s="161" t="s">
        <v>726</v>
      </c>
      <c r="K6158" s="167"/>
      <c r="L6158" s="168" t="s">
        <v>746</v>
      </c>
      <c r="M6158" s="168" t="s">
        <v>473</v>
      </c>
    </row>
    <row r="6159" spans="1:13" s="169" customFormat="1" x14ac:dyDescent="0.4">
      <c r="A6159" s="161" t="s">
        <v>4298</v>
      </c>
      <c r="B6159" s="161" t="s">
        <v>4300</v>
      </c>
      <c r="C6159" s="162">
        <v>48485</v>
      </c>
      <c r="D6159" s="163">
        <v>45888</v>
      </c>
      <c r="E6159" s="164">
        <v>45922</v>
      </c>
      <c r="F6159" s="165">
        <v>18.82</v>
      </c>
      <c r="G6159" s="166" t="s">
        <v>2263</v>
      </c>
      <c r="H6159" s="161" t="s">
        <v>2009</v>
      </c>
      <c r="I6159" s="161" t="s">
        <v>6470</v>
      </c>
      <c r="J6159" s="161" t="s">
        <v>4329</v>
      </c>
      <c r="K6159" s="167"/>
      <c r="L6159" s="168" t="s">
        <v>746</v>
      </c>
      <c r="M6159" s="168" t="s">
        <v>1900</v>
      </c>
    </row>
    <row r="6160" spans="1:13" s="169" customFormat="1" x14ac:dyDescent="0.4">
      <c r="A6160" s="161" t="s">
        <v>4298</v>
      </c>
      <c r="B6160" s="161" t="s">
        <v>4300</v>
      </c>
      <c r="C6160" s="162">
        <v>48485</v>
      </c>
      <c r="D6160" s="163">
        <v>45888</v>
      </c>
      <c r="E6160" s="164">
        <v>45922</v>
      </c>
      <c r="F6160" s="165">
        <v>11.58</v>
      </c>
      <c r="G6160" s="166" t="s">
        <v>2263</v>
      </c>
      <c r="H6160" s="161" t="s">
        <v>2009</v>
      </c>
      <c r="I6160" s="161" t="s">
        <v>7109</v>
      </c>
      <c r="J6160" s="161" t="s">
        <v>687</v>
      </c>
      <c r="K6160" s="167"/>
      <c r="L6160" s="168" t="s">
        <v>746</v>
      </c>
      <c r="M6160" s="168" t="s">
        <v>149</v>
      </c>
    </row>
    <row r="6161" spans="1:13" s="169" customFormat="1" x14ac:dyDescent="0.4">
      <c r="A6161" s="161" t="s">
        <v>4298</v>
      </c>
      <c r="B6161" s="161" t="s">
        <v>4300</v>
      </c>
      <c r="C6161" s="162">
        <v>48485</v>
      </c>
      <c r="D6161" s="163">
        <v>45888</v>
      </c>
      <c r="E6161" s="164">
        <v>45922</v>
      </c>
      <c r="F6161" s="165">
        <v>23.17</v>
      </c>
      <c r="G6161" s="166" t="s">
        <v>2263</v>
      </c>
      <c r="H6161" s="161" t="s">
        <v>2009</v>
      </c>
      <c r="I6161" s="161" t="s">
        <v>6471</v>
      </c>
      <c r="J6161" s="161" t="s">
        <v>642</v>
      </c>
      <c r="K6161" s="167"/>
      <c r="L6161" s="168" t="s">
        <v>746</v>
      </c>
      <c r="M6161" s="168" t="s">
        <v>73</v>
      </c>
    </row>
    <row r="6162" spans="1:13" s="169" customFormat="1" x14ac:dyDescent="0.4">
      <c r="A6162" s="161" t="s">
        <v>4298</v>
      </c>
      <c r="B6162" s="161" t="s">
        <v>4300</v>
      </c>
      <c r="C6162" s="162">
        <v>48485</v>
      </c>
      <c r="D6162" s="163">
        <v>45888</v>
      </c>
      <c r="E6162" s="164">
        <v>45922</v>
      </c>
      <c r="F6162" s="165">
        <v>10.14</v>
      </c>
      <c r="G6162" s="166" t="s">
        <v>2263</v>
      </c>
      <c r="H6162" s="161" t="s">
        <v>2009</v>
      </c>
      <c r="I6162" s="161" t="s">
        <v>7107</v>
      </c>
      <c r="J6162" s="161" t="s">
        <v>721</v>
      </c>
      <c r="K6162" s="167"/>
      <c r="L6162" s="168" t="s">
        <v>746</v>
      </c>
      <c r="M6162" s="168" t="s">
        <v>93</v>
      </c>
    </row>
    <row r="6163" spans="1:13" s="169" customFormat="1" x14ac:dyDescent="0.4">
      <c r="A6163" s="161" t="s">
        <v>4298</v>
      </c>
      <c r="B6163" s="161" t="s">
        <v>4300</v>
      </c>
      <c r="C6163" s="162">
        <v>48485</v>
      </c>
      <c r="D6163" s="163">
        <v>45888</v>
      </c>
      <c r="E6163" s="164">
        <v>45922</v>
      </c>
      <c r="F6163" s="165">
        <v>11.58</v>
      </c>
      <c r="G6163" s="166" t="s">
        <v>2263</v>
      </c>
      <c r="H6163" s="161" t="s">
        <v>2009</v>
      </c>
      <c r="I6163" s="161" t="s">
        <v>7108</v>
      </c>
      <c r="J6163" s="161" t="s">
        <v>521</v>
      </c>
      <c r="K6163" s="167"/>
      <c r="L6163" s="168" t="s">
        <v>746</v>
      </c>
      <c r="M6163" s="168" t="s">
        <v>75</v>
      </c>
    </row>
    <row r="6164" spans="1:13" s="169" customFormat="1" x14ac:dyDescent="0.4">
      <c r="A6164" s="161" t="s">
        <v>4298</v>
      </c>
      <c r="B6164" s="161" t="s">
        <v>4300</v>
      </c>
      <c r="C6164" s="162">
        <v>48485</v>
      </c>
      <c r="D6164" s="163">
        <v>45888</v>
      </c>
      <c r="E6164" s="164">
        <v>45922</v>
      </c>
      <c r="F6164" s="165">
        <v>36.200000000000003</v>
      </c>
      <c r="G6164" s="166" t="s">
        <v>2263</v>
      </c>
      <c r="H6164" s="161" t="s">
        <v>2009</v>
      </c>
      <c r="I6164" s="161" t="s">
        <v>6472</v>
      </c>
      <c r="J6164" s="161" t="s">
        <v>607</v>
      </c>
      <c r="K6164" s="167"/>
      <c r="L6164" s="168" t="s">
        <v>746</v>
      </c>
      <c r="M6164" s="168" t="s">
        <v>403</v>
      </c>
    </row>
    <row r="6165" spans="1:13" s="169" customFormat="1" x14ac:dyDescent="0.4">
      <c r="A6165" s="161" t="s">
        <v>4298</v>
      </c>
      <c r="B6165" s="161" t="s">
        <v>4300</v>
      </c>
      <c r="C6165" s="162">
        <v>48485</v>
      </c>
      <c r="D6165" s="163">
        <v>45888</v>
      </c>
      <c r="E6165" s="164">
        <v>45922</v>
      </c>
      <c r="F6165" s="165">
        <v>11.58</v>
      </c>
      <c r="G6165" s="166" t="s">
        <v>2263</v>
      </c>
      <c r="H6165" s="161" t="s">
        <v>2009</v>
      </c>
      <c r="I6165" s="161" t="s">
        <v>7110</v>
      </c>
      <c r="J6165" s="161" t="s">
        <v>655</v>
      </c>
      <c r="K6165" s="167"/>
      <c r="L6165" s="168" t="s">
        <v>746</v>
      </c>
      <c r="M6165" s="168" t="s">
        <v>77</v>
      </c>
    </row>
    <row r="6166" spans="1:13" s="169" customFormat="1" x14ac:dyDescent="0.4">
      <c r="A6166" s="161" t="s">
        <v>4298</v>
      </c>
      <c r="B6166" s="161" t="s">
        <v>4300</v>
      </c>
      <c r="C6166" s="162">
        <v>48485</v>
      </c>
      <c r="D6166" s="163">
        <v>45888</v>
      </c>
      <c r="E6166" s="164">
        <v>45922</v>
      </c>
      <c r="F6166" s="165">
        <v>17.38</v>
      </c>
      <c r="G6166" s="166" t="s">
        <v>2263</v>
      </c>
      <c r="H6166" s="161" t="s">
        <v>2009</v>
      </c>
      <c r="I6166" s="161" t="s">
        <v>6473</v>
      </c>
      <c r="J6166" s="161" t="s">
        <v>614</v>
      </c>
      <c r="K6166" s="167"/>
      <c r="L6166" s="168" t="s">
        <v>746</v>
      </c>
      <c r="M6166" s="168" t="s">
        <v>409</v>
      </c>
    </row>
    <row r="6167" spans="1:13" s="169" customFormat="1" x14ac:dyDescent="0.4">
      <c r="A6167" s="161" t="s">
        <v>4298</v>
      </c>
      <c r="B6167" s="161" t="s">
        <v>4300</v>
      </c>
      <c r="C6167" s="162">
        <v>48485</v>
      </c>
      <c r="D6167" s="163">
        <v>45888</v>
      </c>
      <c r="E6167" s="164">
        <v>45922</v>
      </c>
      <c r="F6167" s="165">
        <v>55.03</v>
      </c>
      <c r="G6167" s="166" t="s">
        <v>2263</v>
      </c>
      <c r="H6167" s="161" t="s">
        <v>2009</v>
      </c>
      <c r="I6167" s="161" t="s">
        <v>6474</v>
      </c>
      <c r="J6167" s="161" t="s">
        <v>606</v>
      </c>
      <c r="K6167" s="167"/>
      <c r="L6167" s="168" t="s">
        <v>746</v>
      </c>
      <c r="M6167" s="168" t="s">
        <v>109</v>
      </c>
    </row>
    <row r="6168" spans="1:13" s="169" customFormat="1" x14ac:dyDescent="0.4">
      <c r="A6168" s="161" t="s">
        <v>4298</v>
      </c>
      <c r="B6168" s="161" t="s">
        <v>4300</v>
      </c>
      <c r="C6168" s="162">
        <v>48485</v>
      </c>
      <c r="D6168" s="163">
        <v>45888</v>
      </c>
      <c r="E6168" s="164">
        <v>45922</v>
      </c>
      <c r="F6168" s="165">
        <v>10.14</v>
      </c>
      <c r="G6168" s="166" t="s">
        <v>2263</v>
      </c>
      <c r="H6168" s="161" t="s">
        <v>2009</v>
      </c>
      <c r="I6168" s="161" t="s">
        <v>7111</v>
      </c>
      <c r="J6168" s="161" t="s">
        <v>733</v>
      </c>
      <c r="K6168" s="167"/>
      <c r="L6168" s="168" t="s">
        <v>746</v>
      </c>
      <c r="M6168" s="168" t="s">
        <v>131</v>
      </c>
    </row>
    <row r="6169" spans="1:13" s="169" customFormat="1" x14ac:dyDescent="0.4">
      <c r="A6169" s="161" t="s">
        <v>4298</v>
      </c>
      <c r="B6169" s="161" t="s">
        <v>4300</v>
      </c>
      <c r="C6169" s="162">
        <v>48485</v>
      </c>
      <c r="D6169" s="163">
        <v>45888</v>
      </c>
      <c r="E6169" s="164">
        <v>45922</v>
      </c>
      <c r="F6169" s="165">
        <v>13.03</v>
      </c>
      <c r="G6169" s="166" t="s">
        <v>2263</v>
      </c>
      <c r="H6169" s="161" t="s">
        <v>2009</v>
      </c>
      <c r="I6169" s="161" t="s">
        <v>7112</v>
      </c>
      <c r="J6169" s="161" t="s">
        <v>653</v>
      </c>
      <c r="K6169" s="167"/>
      <c r="L6169" s="168" t="s">
        <v>746</v>
      </c>
      <c r="M6169" s="168" t="s">
        <v>63</v>
      </c>
    </row>
    <row r="6170" spans="1:13" s="169" customFormat="1" x14ac:dyDescent="0.4">
      <c r="A6170" s="161" t="s">
        <v>4298</v>
      </c>
      <c r="B6170" s="161" t="s">
        <v>4300</v>
      </c>
      <c r="C6170" s="162">
        <v>48485</v>
      </c>
      <c r="D6170" s="163">
        <v>45888</v>
      </c>
      <c r="E6170" s="164">
        <v>45922</v>
      </c>
      <c r="F6170" s="165">
        <v>40.549999999999997</v>
      </c>
      <c r="G6170" s="166" t="s">
        <v>2263</v>
      </c>
      <c r="H6170" s="161" t="s">
        <v>2009</v>
      </c>
      <c r="I6170" s="161" t="s">
        <v>6475</v>
      </c>
      <c r="J6170" s="161" t="s">
        <v>582</v>
      </c>
      <c r="K6170" s="167"/>
      <c r="L6170" s="168" t="s">
        <v>746</v>
      </c>
      <c r="M6170" s="168" t="s">
        <v>105</v>
      </c>
    </row>
    <row r="6171" spans="1:13" s="169" customFormat="1" x14ac:dyDescent="0.4">
      <c r="A6171" s="161" t="s">
        <v>4298</v>
      </c>
      <c r="B6171" s="161" t="s">
        <v>4300</v>
      </c>
      <c r="C6171" s="162">
        <v>48485</v>
      </c>
      <c r="D6171" s="163">
        <v>45888</v>
      </c>
      <c r="E6171" s="164">
        <v>45922</v>
      </c>
      <c r="F6171" s="165">
        <v>11.58</v>
      </c>
      <c r="G6171" s="166" t="s">
        <v>2263</v>
      </c>
      <c r="H6171" s="161" t="s">
        <v>2009</v>
      </c>
      <c r="I6171" s="161" t="s">
        <v>7113</v>
      </c>
      <c r="J6171" s="161" t="s">
        <v>639</v>
      </c>
      <c r="K6171" s="167"/>
      <c r="L6171" s="168" t="s">
        <v>746</v>
      </c>
      <c r="M6171" s="168" t="s">
        <v>79</v>
      </c>
    </row>
    <row r="6172" spans="1:13" s="169" customFormat="1" x14ac:dyDescent="0.4">
      <c r="A6172" s="161" t="s">
        <v>4298</v>
      </c>
      <c r="B6172" s="161" t="s">
        <v>4300</v>
      </c>
      <c r="C6172" s="162">
        <v>48485</v>
      </c>
      <c r="D6172" s="163">
        <v>45888</v>
      </c>
      <c r="E6172" s="164">
        <v>45922</v>
      </c>
      <c r="F6172" s="165">
        <v>14.48</v>
      </c>
      <c r="G6172" s="166" t="s">
        <v>2263</v>
      </c>
      <c r="H6172" s="161" t="s">
        <v>2009</v>
      </c>
      <c r="I6172" s="161" t="s">
        <v>7114</v>
      </c>
      <c r="J6172" s="161" t="s">
        <v>530</v>
      </c>
      <c r="K6172" s="167"/>
      <c r="L6172" s="168" t="s">
        <v>746</v>
      </c>
      <c r="M6172" s="168" t="s">
        <v>137</v>
      </c>
    </row>
    <row r="6173" spans="1:13" s="169" customFormat="1" x14ac:dyDescent="0.4">
      <c r="A6173" s="161" t="s">
        <v>4298</v>
      </c>
      <c r="B6173" s="161" t="s">
        <v>4300</v>
      </c>
      <c r="C6173" s="162">
        <v>48485</v>
      </c>
      <c r="D6173" s="163">
        <v>45888</v>
      </c>
      <c r="E6173" s="164">
        <v>45922</v>
      </c>
      <c r="F6173" s="165">
        <v>13.03</v>
      </c>
      <c r="G6173" s="166" t="s">
        <v>2263</v>
      </c>
      <c r="H6173" s="161" t="s">
        <v>2009</v>
      </c>
      <c r="I6173" s="161" t="s">
        <v>7116</v>
      </c>
      <c r="J6173" s="161" t="s">
        <v>651</v>
      </c>
      <c r="K6173" s="167"/>
      <c r="L6173" s="168" t="s">
        <v>746</v>
      </c>
      <c r="M6173" s="168" t="s">
        <v>429</v>
      </c>
    </row>
    <row r="6174" spans="1:13" s="169" customFormat="1" x14ac:dyDescent="0.4">
      <c r="A6174" s="161" t="s">
        <v>4298</v>
      </c>
      <c r="B6174" s="161" t="s">
        <v>4300</v>
      </c>
      <c r="C6174" s="162">
        <v>48485</v>
      </c>
      <c r="D6174" s="163">
        <v>45888</v>
      </c>
      <c r="E6174" s="164">
        <v>45922</v>
      </c>
      <c r="F6174" s="165">
        <v>10.14</v>
      </c>
      <c r="G6174" s="166" t="s">
        <v>2263</v>
      </c>
      <c r="H6174" s="161" t="s">
        <v>2009</v>
      </c>
      <c r="I6174" s="161" t="s">
        <v>7115</v>
      </c>
      <c r="J6174" s="161" t="s">
        <v>729</v>
      </c>
      <c r="K6174" s="167"/>
      <c r="L6174" s="168" t="s">
        <v>746</v>
      </c>
      <c r="M6174" s="168" t="s">
        <v>139</v>
      </c>
    </row>
    <row r="6175" spans="1:13" s="169" customFormat="1" x14ac:dyDescent="0.4">
      <c r="A6175" s="161" t="s">
        <v>4298</v>
      </c>
      <c r="B6175" s="161" t="s">
        <v>4300</v>
      </c>
      <c r="C6175" s="162">
        <v>48485</v>
      </c>
      <c r="D6175" s="163">
        <v>45888</v>
      </c>
      <c r="E6175" s="164">
        <v>45922</v>
      </c>
      <c r="F6175" s="165">
        <v>4.34</v>
      </c>
      <c r="G6175" s="166" t="s">
        <v>2263</v>
      </c>
      <c r="H6175" s="161" t="s">
        <v>2009</v>
      </c>
      <c r="I6175" s="161" t="s">
        <v>6476</v>
      </c>
      <c r="J6175" s="161" t="s">
        <v>782</v>
      </c>
      <c r="K6175" s="167"/>
      <c r="L6175" s="168" t="s">
        <v>746</v>
      </c>
      <c r="M6175" s="168" t="s">
        <v>103</v>
      </c>
    </row>
    <row r="6176" spans="1:13" s="169" customFormat="1" x14ac:dyDescent="0.4">
      <c r="A6176" s="161" t="s">
        <v>4298</v>
      </c>
      <c r="B6176" s="161" t="s">
        <v>4300</v>
      </c>
      <c r="C6176" s="162">
        <v>48485</v>
      </c>
      <c r="D6176" s="163">
        <v>45888</v>
      </c>
      <c r="E6176" s="164">
        <v>45922</v>
      </c>
      <c r="F6176" s="165">
        <v>26.07</v>
      </c>
      <c r="G6176" s="166" t="s">
        <v>2263</v>
      </c>
      <c r="H6176" s="161" t="s">
        <v>2009</v>
      </c>
      <c r="I6176" s="161" t="s">
        <v>6477</v>
      </c>
      <c r="J6176" s="161" t="s">
        <v>735</v>
      </c>
      <c r="K6176" s="167"/>
      <c r="L6176" s="168" t="s">
        <v>746</v>
      </c>
      <c r="M6176" s="168" t="s">
        <v>31</v>
      </c>
    </row>
    <row r="6177" spans="1:13" s="169" customFormat="1" x14ac:dyDescent="0.4">
      <c r="A6177" s="161" t="s">
        <v>4298</v>
      </c>
      <c r="B6177" s="161" t="s">
        <v>4300</v>
      </c>
      <c r="C6177" s="162">
        <v>48485</v>
      </c>
      <c r="D6177" s="163">
        <v>45888</v>
      </c>
      <c r="E6177" s="164">
        <v>45922</v>
      </c>
      <c r="F6177" s="165">
        <v>14.48</v>
      </c>
      <c r="G6177" s="166" t="s">
        <v>2263</v>
      </c>
      <c r="H6177" s="161" t="s">
        <v>2009</v>
      </c>
      <c r="I6177" s="161" t="s">
        <v>7117</v>
      </c>
      <c r="J6177" s="161" t="s">
        <v>680</v>
      </c>
      <c r="K6177" s="167"/>
      <c r="L6177" s="168" t="s">
        <v>746</v>
      </c>
      <c r="M6177" s="168" t="s">
        <v>133</v>
      </c>
    </row>
    <row r="6178" spans="1:13" s="169" customFormat="1" x14ac:dyDescent="0.4">
      <c r="A6178" s="161" t="s">
        <v>4298</v>
      </c>
      <c r="B6178" s="161" t="s">
        <v>4300</v>
      </c>
      <c r="C6178" s="162">
        <v>48485</v>
      </c>
      <c r="D6178" s="163">
        <v>45888</v>
      </c>
      <c r="E6178" s="164">
        <v>45922</v>
      </c>
      <c r="F6178" s="165">
        <v>111.5</v>
      </c>
      <c r="G6178" s="166" t="s">
        <v>2263</v>
      </c>
      <c r="H6178" s="161" t="s">
        <v>2009</v>
      </c>
      <c r="I6178" s="161" t="s">
        <v>6478</v>
      </c>
      <c r="J6178" s="161" t="s">
        <v>561</v>
      </c>
      <c r="K6178" s="167"/>
      <c r="L6178" s="168" t="s">
        <v>746</v>
      </c>
      <c r="M6178" s="168" t="s">
        <v>81</v>
      </c>
    </row>
    <row r="6179" spans="1:13" s="169" customFormat="1" x14ac:dyDescent="0.4">
      <c r="A6179" s="161" t="s">
        <v>4298</v>
      </c>
      <c r="B6179" s="161" t="s">
        <v>4300</v>
      </c>
      <c r="C6179" s="162">
        <v>48485</v>
      </c>
      <c r="D6179" s="163">
        <v>45888</v>
      </c>
      <c r="E6179" s="164">
        <v>45922</v>
      </c>
      <c r="F6179" s="165">
        <v>20.27</v>
      </c>
      <c r="G6179" s="166" t="s">
        <v>2263</v>
      </c>
      <c r="H6179" s="161" t="s">
        <v>2009</v>
      </c>
      <c r="I6179" s="161" t="s">
        <v>7118</v>
      </c>
      <c r="J6179" s="161" t="s">
        <v>736</v>
      </c>
      <c r="K6179" s="167"/>
      <c r="L6179" s="168" t="s">
        <v>746</v>
      </c>
      <c r="M6179" s="168" t="s">
        <v>83</v>
      </c>
    </row>
    <row r="6180" spans="1:13" s="169" customFormat="1" x14ac:dyDescent="0.4">
      <c r="A6180" s="161" t="s">
        <v>4298</v>
      </c>
      <c r="B6180" s="161" t="s">
        <v>4300</v>
      </c>
      <c r="C6180" s="162">
        <v>48485</v>
      </c>
      <c r="D6180" s="163">
        <v>45888</v>
      </c>
      <c r="E6180" s="164">
        <v>45922</v>
      </c>
      <c r="F6180" s="165">
        <v>18.82</v>
      </c>
      <c r="G6180" s="166" t="s">
        <v>2263</v>
      </c>
      <c r="H6180" s="161" t="s">
        <v>2009</v>
      </c>
      <c r="I6180" s="161" t="s">
        <v>7119</v>
      </c>
      <c r="J6180" s="161" t="s">
        <v>551</v>
      </c>
      <c r="K6180" s="167"/>
      <c r="L6180" s="168" t="s">
        <v>746</v>
      </c>
      <c r="M6180" s="168" t="s">
        <v>780</v>
      </c>
    </row>
    <row r="6181" spans="1:13" s="169" customFormat="1" x14ac:dyDescent="0.4">
      <c r="A6181" s="161" t="s">
        <v>4298</v>
      </c>
      <c r="B6181" s="161" t="s">
        <v>4300</v>
      </c>
      <c r="C6181" s="162">
        <v>48485</v>
      </c>
      <c r="D6181" s="163">
        <v>45888</v>
      </c>
      <c r="E6181" s="164">
        <v>45922</v>
      </c>
      <c r="F6181" s="165">
        <v>66.61</v>
      </c>
      <c r="G6181" s="166" t="s">
        <v>2263</v>
      </c>
      <c r="H6181" s="161" t="s">
        <v>2009</v>
      </c>
      <c r="I6181" s="161" t="s">
        <v>6479</v>
      </c>
      <c r="J6181" s="161" t="s">
        <v>568</v>
      </c>
      <c r="K6181" s="167"/>
      <c r="L6181" s="168" t="s">
        <v>746</v>
      </c>
      <c r="M6181" s="168" t="s">
        <v>85</v>
      </c>
    </row>
    <row r="6182" spans="1:13" s="169" customFormat="1" x14ac:dyDescent="0.4">
      <c r="A6182" s="161" t="s">
        <v>4298</v>
      </c>
      <c r="B6182" s="161" t="s">
        <v>4300</v>
      </c>
      <c r="C6182" s="162">
        <v>48485</v>
      </c>
      <c r="D6182" s="163">
        <v>45888</v>
      </c>
      <c r="E6182" s="164">
        <v>45922</v>
      </c>
      <c r="F6182" s="165">
        <v>11.58</v>
      </c>
      <c r="G6182" s="166" t="s">
        <v>2263</v>
      </c>
      <c r="H6182" s="161" t="s">
        <v>2009</v>
      </c>
      <c r="I6182" s="161" t="s">
        <v>7120</v>
      </c>
      <c r="J6182" s="161" t="s">
        <v>694</v>
      </c>
      <c r="K6182" s="167"/>
      <c r="L6182" s="168" t="s">
        <v>746</v>
      </c>
      <c r="M6182" s="168" t="s">
        <v>129</v>
      </c>
    </row>
    <row r="6183" spans="1:13" s="169" customFormat="1" x14ac:dyDescent="0.4">
      <c r="A6183" s="161" t="s">
        <v>4298</v>
      </c>
      <c r="B6183" s="161" t="s">
        <v>4300</v>
      </c>
      <c r="C6183" s="162">
        <v>48485</v>
      </c>
      <c r="D6183" s="163">
        <v>45888</v>
      </c>
      <c r="E6183" s="164">
        <v>45922</v>
      </c>
      <c r="F6183" s="165">
        <v>26.07</v>
      </c>
      <c r="G6183" s="166" t="s">
        <v>2263</v>
      </c>
      <c r="H6183" s="161" t="s">
        <v>2009</v>
      </c>
      <c r="I6183" s="161" t="s">
        <v>7121</v>
      </c>
      <c r="J6183" s="161" t="s">
        <v>615</v>
      </c>
      <c r="K6183" s="167"/>
      <c r="L6183" s="168" t="s">
        <v>746</v>
      </c>
      <c r="M6183" s="168" t="s">
        <v>113</v>
      </c>
    </row>
    <row r="6184" spans="1:13" s="169" customFormat="1" x14ac:dyDescent="0.4">
      <c r="A6184" s="161" t="s">
        <v>4298</v>
      </c>
      <c r="B6184" s="161" t="s">
        <v>4300</v>
      </c>
      <c r="C6184" s="162">
        <v>48485</v>
      </c>
      <c r="D6184" s="163">
        <v>45888</v>
      </c>
      <c r="E6184" s="164">
        <v>45922</v>
      </c>
      <c r="F6184" s="165">
        <v>13.03</v>
      </c>
      <c r="G6184" s="166" t="s">
        <v>2263</v>
      </c>
      <c r="H6184" s="161" t="s">
        <v>2009</v>
      </c>
      <c r="I6184" s="161" t="s">
        <v>7122</v>
      </c>
      <c r="J6184" s="161" t="s">
        <v>738</v>
      </c>
      <c r="K6184" s="167"/>
      <c r="L6184" s="168" t="s">
        <v>746</v>
      </c>
      <c r="M6184" s="168" t="s">
        <v>151</v>
      </c>
    </row>
    <row r="6185" spans="1:13" s="169" customFormat="1" x14ac:dyDescent="0.4">
      <c r="A6185" s="161" t="s">
        <v>4298</v>
      </c>
      <c r="B6185" s="161" t="s">
        <v>4300</v>
      </c>
      <c r="C6185" s="162">
        <v>48485</v>
      </c>
      <c r="D6185" s="163">
        <v>45888</v>
      </c>
      <c r="E6185" s="164">
        <v>45922</v>
      </c>
      <c r="F6185" s="165">
        <v>13.03</v>
      </c>
      <c r="G6185" s="166" t="s">
        <v>2263</v>
      </c>
      <c r="H6185" s="161" t="s">
        <v>2009</v>
      </c>
      <c r="I6185" s="161" t="s">
        <v>7123</v>
      </c>
      <c r="J6185" s="161" t="s">
        <v>628</v>
      </c>
      <c r="K6185" s="167"/>
      <c r="L6185" s="168" t="s">
        <v>746</v>
      </c>
      <c r="M6185" s="168" t="s">
        <v>453</v>
      </c>
    </row>
    <row r="6186" spans="1:13" s="169" customFormat="1" x14ac:dyDescent="0.4">
      <c r="A6186" s="161" t="s">
        <v>4298</v>
      </c>
      <c r="B6186" s="161" t="s">
        <v>4300</v>
      </c>
      <c r="C6186" s="162">
        <v>48485</v>
      </c>
      <c r="D6186" s="163">
        <v>45888</v>
      </c>
      <c r="E6186" s="164">
        <v>45922</v>
      </c>
      <c r="F6186" s="165">
        <v>14.48</v>
      </c>
      <c r="G6186" s="166" t="s">
        <v>2263</v>
      </c>
      <c r="H6186" s="161" t="s">
        <v>2009</v>
      </c>
      <c r="I6186" s="161" t="s">
        <v>7125</v>
      </c>
      <c r="J6186" s="161" t="s">
        <v>725</v>
      </c>
      <c r="K6186" s="167"/>
      <c r="L6186" s="168" t="s">
        <v>746</v>
      </c>
      <c r="M6186" s="168" t="s">
        <v>17</v>
      </c>
    </row>
    <row r="6187" spans="1:13" s="169" customFormat="1" x14ac:dyDescent="0.4">
      <c r="A6187" s="161" t="s">
        <v>4298</v>
      </c>
      <c r="B6187" s="161" t="s">
        <v>4300</v>
      </c>
      <c r="C6187" s="162">
        <v>48485</v>
      </c>
      <c r="D6187" s="163">
        <v>45888</v>
      </c>
      <c r="E6187" s="164">
        <v>45922</v>
      </c>
      <c r="F6187" s="165">
        <v>15.93</v>
      </c>
      <c r="G6187" s="166" t="s">
        <v>2263</v>
      </c>
      <c r="H6187" s="161" t="s">
        <v>2009</v>
      </c>
      <c r="I6187" s="161" t="s">
        <v>6480</v>
      </c>
      <c r="J6187" s="161" t="s">
        <v>672</v>
      </c>
      <c r="K6187" s="167"/>
      <c r="L6187" s="168" t="s">
        <v>746</v>
      </c>
      <c r="M6187" s="168" t="s">
        <v>13</v>
      </c>
    </row>
    <row r="6188" spans="1:13" s="169" customFormat="1" x14ac:dyDescent="0.4">
      <c r="A6188" s="161" t="s">
        <v>4298</v>
      </c>
      <c r="B6188" s="161" t="s">
        <v>4300</v>
      </c>
      <c r="C6188" s="162">
        <v>48485</v>
      </c>
      <c r="D6188" s="163">
        <v>45888</v>
      </c>
      <c r="E6188" s="164">
        <v>45922</v>
      </c>
      <c r="F6188" s="165">
        <v>11.58</v>
      </c>
      <c r="G6188" s="166" t="s">
        <v>2263</v>
      </c>
      <c r="H6188" s="161" t="s">
        <v>2009</v>
      </c>
      <c r="I6188" s="161" t="s">
        <v>7124</v>
      </c>
      <c r="J6188" s="161" t="s">
        <v>684</v>
      </c>
      <c r="K6188" s="167"/>
      <c r="L6188" s="168" t="s">
        <v>746</v>
      </c>
      <c r="M6188" s="168" t="s">
        <v>15</v>
      </c>
    </row>
    <row r="6189" spans="1:13" s="169" customFormat="1" x14ac:dyDescent="0.4">
      <c r="A6189" s="161" t="s">
        <v>4298</v>
      </c>
      <c r="B6189" s="161" t="s">
        <v>4300</v>
      </c>
      <c r="C6189" s="162">
        <v>48485</v>
      </c>
      <c r="D6189" s="163">
        <v>45888</v>
      </c>
      <c r="E6189" s="164">
        <v>45922</v>
      </c>
      <c r="F6189" s="165">
        <v>46.34</v>
      </c>
      <c r="G6189" s="166" t="s">
        <v>2263</v>
      </c>
      <c r="H6189" s="161" t="s">
        <v>2009</v>
      </c>
      <c r="I6189" s="161" t="s">
        <v>6481</v>
      </c>
      <c r="J6189" s="161" t="s">
        <v>585</v>
      </c>
      <c r="K6189" s="167"/>
      <c r="L6189" s="168" t="s">
        <v>746</v>
      </c>
      <c r="M6189" s="168" t="s">
        <v>101</v>
      </c>
    </row>
    <row r="6190" spans="1:13" s="169" customFormat="1" x14ac:dyDescent="0.4">
      <c r="A6190" s="161" t="s">
        <v>4298</v>
      </c>
      <c r="B6190" s="161" t="s">
        <v>4300</v>
      </c>
      <c r="C6190" s="162">
        <v>48485</v>
      </c>
      <c r="D6190" s="163">
        <v>45888</v>
      </c>
      <c r="E6190" s="164">
        <v>45922</v>
      </c>
      <c r="F6190" s="165">
        <v>11.58</v>
      </c>
      <c r="G6190" s="166" t="s">
        <v>2263</v>
      </c>
      <c r="H6190" s="161" t="s">
        <v>2009</v>
      </c>
      <c r="I6190" s="161" t="s">
        <v>7126</v>
      </c>
      <c r="J6190" s="161" t="s">
        <v>724</v>
      </c>
      <c r="K6190" s="167"/>
      <c r="L6190" s="168" t="s">
        <v>746</v>
      </c>
      <c r="M6190" s="168" t="s">
        <v>457</v>
      </c>
    </row>
    <row r="6191" spans="1:13" s="169" customFormat="1" x14ac:dyDescent="0.4">
      <c r="A6191" s="161" t="s">
        <v>4298</v>
      </c>
      <c r="B6191" s="161" t="s">
        <v>4300</v>
      </c>
      <c r="C6191" s="162">
        <v>48485</v>
      </c>
      <c r="D6191" s="163">
        <v>45888</v>
      </c>
      <c r="E6191" s="164">
        <v>45922</v>
      </c>
      <c r="F6191" s="165">
        <v>15.93</v>
      </c>
      <c r="G6191" s="166" t="s">
        <v>2263</v>
      </c>
      <c r="H6191" s="161" t="s">
        <v>2009</v>
      </c>
      <c r="I6191" s="161" t="s">
        <v>7127</v>
      </c>
      <c r="J6191" s="161" t="s">
        <v>673</v>
      </c>
      <c r="K6191" s="167"/>
      <c r="L6191" s="168" t="s">
        <v>746</v>
      </c>
      <c r="M6191" s="168" t="s">
        <v>65</v>
      </c>
    </row>
    <row r="6192" spans="1:13" s="169" customFormat="1" x14ac:dyDescent="0.4">
      <c r="A6192" s="161" t="s">
        <v>4298</v>
      </c>
      <c r="B6192" s="161" t="s">
        <v>4300</v>
      </c>
      <c r="C6192" s="162">
        <v>48485</v>
      </c>
      <c r="D6192" s="163">
        <v>45888</v>
      </c>
      <c r="E6192" s="164">
        <v>45922</v>
      </c>
      <c r="F6192" s="165">
        <v>15.93</v>
      </c>
      <c r="G6192" s="166" t="s">
        <v>2263</v>
      </c>
      <c r="H6192" s="161" t="s">
        <v>2009</v>
      </c>
      <c r="I6192" s="161" t="s">
        <v>7128</v>
      </c>
      <c r="J6192" s="161" t="s">
        <v>619</v>
      </c>
      <c r="K6192" s="167"/>
      <c r="L6192" s="168" t="s">
        <v>746</v>
      </c>
      <c r="M6192" s="168" t="s">
        <v>87</v>
      </c>
    </row>
    <row r="6193" spans="1:13" s="169" customFormat="1" x14ac:dyDescent="0.4">
      <c r="A6193" s="161" t="s">
        <v>4298</v>
      </c>
      <c r="B6193" s="161" t="s">
        <v>4300</v>
      </c>
      <c r="C6193" s="162">
        <v>48485</v>
      </c>
      <c r="D6193" s="163">
        <v>45888</v>
      </c>
      <c r="E6193" s="164">
        <v>45922</v>
      </c>
      <c r="F6193" s="165">
        <v>8.69</v>
      </c>
      <c r="G6193" s="166" t="s">
        <v>2263</v>
      </c>
      <c r="H6193" s="161" t="s">
        <v>2009</v>
      </c>
      <c r="I6193" s="161" t="s">
        <v>7129</v>
      </c>
      <c r="J6193" s="161" t="s">
        <v>722</v>
      </c>
      <c r="K6193" s="167"/>
      <c r="L6193" s="168" t="s">
        <v>746</v>
      </c>
      <c r="M6193" s="168" t="s">
        <v>153</v>
      </c>
    </row>
    <row r="6194" spans="1:13" s="169" customFormat="1" x14ac:dyDescent="0.4">
      <c r="A6194" s="161" t="s">
        <v>4298</v>
      </c>
      <c r="B6194" s="161" t="s">
        <v>4300</v>
      </c>
      <c r="C6194" s="162">
        <v>48485</v>
      </c>
      <c r="D6194" s="163">
        <v>45888</v>
      </c>
      <c r="E6194" s="164">
        <v>45922</v>
      </c>
      <c r="F6194" s="165">
        <v>37.65</v>
      </c>
      <c r="G6194" s="166" t="s">
        <v>2263</v>
      </c>
      <c r="H6194" s="161" t="s">
        <v>2009</v>
      </c>
      <c r="I6194" s="161" t="s">
        <v>6482</v>
      </c>
      <c r="J6194" s="161" t="s">
        <v>617</v>
      </c>
      <c r="K6194" s="167"/>
      <c r="L6194" s="168" t="s">
        <v>746</v>
      </c>
      <c r="M6194" s="168" t="s">
        <v>89</v>
      </c>
    </row>
    <row r="6195" spans="1:13" s="169" customFormat="1" x14ac:dyDescent="0.4">
      <c r="A6195" s="161" t="s">
        <v>4298</v>
      </c>
      <c r="B6195" s="161" t="s">
        <v>4300</v>
      </c>
      <c r="C6195" s="162">
        <v>48485</v>
      </c>
      <c r="D6195" s="163">
        <v>45888</v>
      </c>
      <c r="E6195" s="164">
        <v>45922</v>
      </c>
      <c r="F6195" s="165">
        <v>10.14</v>
      </c>
      <c r="G6195" s="166" t="s">
        <v>2263</v>
      </c>
      <c r="H6195" s="161" t="s">
        <v>2009</v>
      </c>
      <c r="I6195" s="161" t="s">
        <v>7130</v>
      </c>
      <c r="J6195" s="161" t="s">
        <v>720</v>
      </c>
      <c r="K6195" s="167"/>
      <c r="L6195" s="168" t="s">
        <v>746</v>
      </c>
      <c r="M6195" s="168" t="s">
        <v>147</v>
      </c>
    </row>
    <row r="6196" spans="1:13" s="169" customFormat="1" x14ac:dyDescent="0.4">
      <c r="A6196" s="161" t="s">
        <v>4298</v>
      </c>
      <c r="B6196" s="161" t="s">
        <v>4300</v>
      </c>
      <c r="C6196" s="162">
        <v>48485</v>
      </c>
      <c r="D6196" s="163">
        <v>45888</v>
      </c>
      <c r="E6196" s="164">
        <v>45922</v>
      </c>
      <c r="F6196" s="165">
        <v>20.27</v>
      </c>
      <c r="G6196" s="166" t="s">
        <v>2263</v>
      </c>
      <c r="H6196" s="161" t="s">
        <v>2009</v>
      </c>
      <c r="I6196" s="161" t="s">
        <v>7131</v>
      </c>
      <c r="J6196" s="161" t="s">
        <v>520</v>
      </c>
      <c r="K6196" s="167"/>
      <c r="L6196" s="168" t="s">
        <v>746</v>
      </c>
      <c r="M6196" s="168" t="s">
        <v>91</v>
      </c>
    </row>
    <row r="6197" spans="1:13" s="169" customFormat="1" x14ac:dyDescent="0.4">
      <c r="A6197" s="161" t="s">
        <v>4298</v>
      </c>
      <c r="B6197" s="161" t="s">
        <v>4300</v>
      </c>
      <c r="C6197" s="162">
        <v>48485</v>
      </c>
      <c r="D6197" s="163">
        <v>45888</v>
      </c>
      <c r="E6197" s="164">
        <v>45922</v>
      </c>
      <c r="F6197" s="165">
        <v>14.48</v>
      </c>
      <c r="G6197" s="166" t="s">
        <v>2263</v>
      </c>
      <c r="H6197" s="161" t="s">
        <v>2009</v>
      </c>
      <c r="I6197" s="161" t="s">
        <v>7132</v>
      </c>
      <c r="J6197" s="161" t="s">
        <v>652</v>
      </c>
      <c r="K6197" s="167"/>
      <c r="L6197" s="168" t="s">
        <v>746</v>
      </c>
      <c r="M6197" s="168" t="s">
        <v>117</v>
      </c>
    </row>
    <row r="6198" spans="1:13" s="169" customFormat="1" x14ac:dyDescent="0.4">
      <c r="A6198" s="161" t="s">
        <v>4298</v>
      </c>
      <c r="B6198" s="161" t="s">
        <v>4300</v>
      </c>
      <c r="C6198" s="162">
        <v>48485</v>
      </c>
      <c r="D6198" s="163">
        <v>45888</v>
      </c>
      <c r="E6198" s="164">
        <v>45922</v>
      </c>
      <c r="F6198" s="165">
        <v>21.72</v>
      </c>
      <c r="G6198" s="166" t="s">
        <v>2263</v>
      </c>
      <c r="H6198" s="161" t="s">
        <v>2009</v>
      </c>
      <c r="I6198" s="161" t="s">
        <v>6483</v>
      </c>
      <c r="J6198" s="161" t="s">
        <v>664</v>
      </c>
      <c r="K6198" s="167"/>
      <c r="L6198" s="168" t="s">
        <v>746</v>
      </c>
      <c r="M6198" s="168" t="s">
        <v>502</v>
      </c>
    </row>
    <row r="6199" spans="1:13" s="169" customFormat="1" x14ac:dyDescent="0.4">
      <c r="A6199" s="161" t="s">
        <v>4298</v>
      </c>
      <c r="B6199" s="161" t="s">
        <v>4300</v>
      </c>
      <c r="C6199" s="162">
        <v>48485</v>
      </c>
      <c r="D6199" s="163">
        <v>45888</v>
      </c>
      <c r="E6199" s="164">
        <v>45922</v>
      </c>
      <c r="F6199" s="165">
        <v>13.03</v>
      </c>
      <c r="G6199" s="166" t="s">
        <v>2263</v>
      </c>
      <c r="H6199" s="161" t="s">
        <v>2009</v>
      </c>
      <c r="I6199" s="161" t="s">
        <v>7136</v>
      </c>
      <c r="J6199" s="161" t="s">
        <v>681</v>
      </c>
      <c r="K6199" s="167"/>
      <c r="L6199" s="168" t="s">
        <v>746</v>
      </c>
      <c r="M6199" s="168" t="s">
        <v>333</v>
      </c>
    </row>
    <row r="6200" spans="1:13" s="169" customFormat="1" x14ac:dyDescent="0.4">
      <c r="A6200" s="161" t="s">
        <v>4298</v>
      </c>
      <c r="B6200" s="161" t="s">
        <v>4300</v>
      </c>
      <c r="C6200" s="162">
        <v>48485</v>
      </c>
      <c r="D6200" s="163">
        <v>45888</v>
      </c>
      <c r="E6200" s="164">
        <v>45922</v>
      </c>
      <c r="F6200" s="165">
        <v>15.93</v>
      </c>
      <c r="G6200" s="166" t="s">
        <v>2263</v>
      </c>
      <c r="H6200" s="161" t="s">
        <v>2009</v>
      </c>
      <c r="I6200" s="161" t="s">
        <v>7133</v>
      </c>
      <c r="J6200" s="161" t="s">
        <v>723</v>
      </c>
      <c r="K6200" s="167"/>
      <c r="L6200" s="168" t="s">
        <v>746</v>
      </c>
      <c r="M6200" s="168" t="s">
        <v>141</v>
      </c>
    </row>
    <row r="6201" spans="1:13" s="169" customFormat="1" x14ac:dyDescent="0.4">
      <c r="A6201" s="161" t="s">
        <v>4298</v>
      </c>
      <c r="B6201" s="161" t="s">
        <v>4300</v>
      </c>
      <c r="C6201" s="162">
        <v>48485</v>
      </c>
      <c r="D6201" s="163">
        <v>45888</v>
      </c>
      <c r="E6201" s="164">
        <v>45922</v>
      </c>
      <c r="F6201" s="165">
        <v>13.03</v>
      </c>
      <c r="G6201" s="166" t="s">
        <v>2263</v>
      </c>
      <c r="H6201" s="161" t="s">
        <v>2009</v>
      </c>
      <c r="I6201" s="161" t="s">
        <v>7134</v>
      </c>
      <c r="J6201" s="161" t="s">
        <v>699</v>
      </c>
      <c r="K6201" s="167"/>
      <c r="L6201" s="168" t="s">
        <v>746</v>
      </c>
      <c r="M6201" s="168" t="s">
        <v>349</v>
      </c>
    </row>
    <row r="6202" spans="1:13" s="169" customFormat="1" x14ac:dyDescent="0.4">
      <c r="A6202" s="161" t="s">
        <v>4298</v>
      </c>
      <c r="B6202" s="161" t="s">
        <v>4300</v>
      </c>
      <c r="C6202" s="162">
        <v>48485</v>
      </c>
      <c r="D6202" s="163">
        <v>45888</v>
      </c>
      <c r="E6202" s="164">
        <v>45922</v>
      </c>
      <c r="F6202" s="165">
        <v>8.69</v>
      </c>
      <c r="G6202" s="166" t="s">
        <v>2263</v>
      </c>
      <c r="H6202" s="161" t="s">
        <v>2009</v>
      </c>
      <c r="I6202" s="161" t="s">
        <v>7135</v>
      </c>
      <c r="J6202" s="161" t="s">
        <v>689</v>
      </c>
      <c r="K6202" s="167"/>
      <c r="L6202" s="168" t="s">
        <v>746</v>
      </c>
      <c r="M6202" s="168" t="s">
        <v>335</v>
      </c>
    </row>
    <row r="6203" spans="1:13" s="169" customFormat="1" x14ac:dyDescent="0.4">
      <c r="A6203" s="161" t="s">
        <v>4298</v>
      </c>
      <c r="B6203" s="161" t="s">
        <v>4300</v>
      </c>
      <c r="C6203" s="162">
        <v>48485</v>
      </c>
      <c r="D6203" s="163">
        <v>45888</v>
      </c>
      <c r="E6203" s="164">
        <v>45922</v>
      </c>
      <c r="F6203" s="165">
        <v>8.69</v>
      </c>
      <c r="G6203" s="166" t="s">
        <v>2263</v>
      </c>
      <c r="H6203" s="161" t="s">
        <v>2009</v>
      </c>
      <c r="I6203" s="161" t="s">
        <v>7137</v>
      </c>
      <c r="J6203" s="161" t="s">
        <v>728</v>
      </c>
      <c r="K6203" s="167"/>
      <c r="L6203" s="168" t="s">
        <v>746</v>
      </c>
      <c r="M6203" s="168" t="s">
        <v>9</v>
      </c>
    </row>
    <row r="6204" spans="1:13" s="169" customFormat="1" x14ac:dyDescent="0.4">
      <c r="A6204" s="161" t="s">
        <v>4298</v>
      </c>
      <c r="B6204" s="161" t="s">
        <v>4300</v>
      </c>
      <c r="C6204" s="162">
        <v>48485</v>
      </c>
      <c r="D6204" s="163">
        <v>45888</v>
      </c>
      <c r="E6204" s="164">
        <v>45922</v>
      </c>
      <c r="F6204" s="165">
        <v>11.58</v>
      </c>
      <c r="G6204" s="166" t="s">
        <v>2263</v>
      </c>
      <c r="H6204" s="161" t="s">
        <v>2009</v>
      </c>
      <c r="I6204" s="161" t="s">
        <v>7138</v>
      </c>
      <c r="J6204" s="161" t="s">
        <v>732</v>
      </c>
      <c r="K6204" s="167"/>
      <c r="L6204" s="168" t="s">
        <v>746</v>
      </c>
      <c r="M6204" s="168" t="s">
        <v>367</v>
      </c>
    </row>
    <row r="6205" spans="1:13" s="169" customFormat="1" x14ac:dyDescent="0.4">
      <c r="A6205" s="161" t="s">
        <v>4298</v>
      </c>
      <c r="B6205" s="161" t="s">
        <v>4300</v>
      </c>
      <c r="C6205" s="162">
        <v>48485</v>
      </c>
      <c r="D6205" s="163">
        <v>45888</v>
      </c>
      <c r="E6205" s="164">
        <v>45922</v>
      </c>
      <c r="F6205" s="165">
        <v>15.93</v>
      </c>
      <c r="G6205" s="166" t="s">
        <v>2263</v>
      </c>
      <c r="H6205" s="161" t="s">
        <v>2009</v>
      </c>
      <c r="I6205" s="161" t="s">
        <v>7139</v>
      </c>
      <c r="J6205" s="161" t="s">
        <v>622</v>
      </c>
      <c r="K6205" s="167"/>
      <c r="L6205" s="168" t="s">
        <v>746</v>
      </c>
      <c r="M6205" s="168" t="s">
        <v>321</v>
      </c>
    </row>
    <row r="6206" spans="1:13" s="169" customFormat="1" x14ac:dyDescent="0.4">
      <c r="A6206" s="161" t="s">
        <v>4298</v>
      </c>
      <c r="B6206" s="161" t="s">
        <v>4300</v>
      </c>
      <c r="C6206" s="162">
        <v>48485</v>
      </c>
      <c r="D6206" s="163">
        <v>45888</v>
      </c>
      <c r="E6206" s="164">
        <v>45922</v>
      </c>
      <c r="F6206" s="165">
        <v>27.51</v>
      </c>
      <c r="G6206" s="166" t="s">
        <v>2263</v>
      </c>
      <c r="H6206" s="161" t="s">
        <v>2009</v>
      </c>
      <c r="I6206" s="161" t="s">
        <v>6510</v>
      </c>
      <c r="J6206" s="161" t="s">
        <v>785</v>
      </c>
      <c r="K6206" s="167"/>
      <c r="L6206" s="168" t="s">
        <v>746</v>
      </c>
      <c r="M6206" s="168" t="s">
        <v>783</v>
      </c>
    </row>
    <row r="6207" spans="1:13" s="169" customFormat="1" x14ac:dyDescent="0.4">
      <c r="A6207" s="161" t="s">
        <v>4298</v>
      </c>
      <c r="B6207" s="161" t="s">
        <v>4300</v>
      </c>
      <c r="C6207" s="162">
        <v>48485</v>
      </c>
      <c r="D6207" s="163">
        <v>45888</v>
      </c>
      <c r="E6207" s="164">
        <v>45922</v>
      </c>
      <c r="F6207" s="165">
        <v>13.03</v>
      </c>
      <c r="G6207" s="166" t="s">
        <v>2263</v>
      </c>
      <c r="H6207" s="161" t="s">
        <v>2009</v>
      </c>
      <c r="I6207" s="161" t="s">
        <v>7119</v>
      </c>
      <c r="J6207" s="161" t="s">
        <v>551</v>
      </c>
      <c r="K6207" s="167"/>
      <c r="L6207" s="168" t="s">
        <v>746</v>
      </c>
      <c r="M6207" s="168" t="s">
        <v>780</v>
      </c>
    </row>
    <row r="6208" spans="1:13" s="169" customFormat="1" x14ac:dyDescent="0.4">
      <c r="A6208" s="161" t="s">
        <v>4298</v>
      </c>
      <c r="B6208" s="161" t="s">
        <v>4300</v>
      </c>
      <c r="C6208" s="162">
        <v>48485</v>
      </c>
      <c r="D6208" s="163">
        <v>45888</v>
      </c>
      <c r="E6208" s="164">
        <v>45922</v>
      </c>
      <c r="F6208" s="165">
        <v>17.38</v>
      </c>
      <c r="G6208" s="166" t="s">
        <v>2263</v>
      </c>
      <c r="H6208" s="161" t="s">
        <v>2009</v>
      </c>
      <c r="I6208" s="161" t="s">
        <v>7140</v>
      </c>
      <c r="J6208" s="161" t="s">
        <v>649</v>
      </c>
      <c r="K6208" s="167"/>
      <c r="L6208" s="168" t="s">
        <v>746</v>
      </c>
      <c r="M6208" s="168" t="s">
        <v>479</v>
      </c>
    </row>
    <row r="6209" spans="1:13" s="169" customFormat="1" x14ac:dyDescent="0.4">
      <c r="A6209" s="161" t="s">
        <v>4298</v>
      </c>
      <c r="B6209" s="161" t="s">
        <v>4300</v>
      </c>
      <c r="C6209" s="162">
        <v>48485</v>
      </c>
      <c r="D6209" s="163">
        <v>45888</v>
      </c>
      <c r="E6209" s="164">
        <v>45922</v>
      </c>
      <c r="F6209" s="165">
        <v>52.13</v>
      </c>
      <c r="G6209" s="166" t="s">
        <v>2263</v>
      </c>
      <c r="H6209" s="161" t="s">
        <v>2009</v>
      </c>
      <c r="I6209" s="161" t="s">
        <v>6484</v>
      </c>
      <c r="J6209" s="161" t="s">
        <v>563</v>
      </c>
      <c r="K6209" s="167"/>
      <c r="L6209" s="168" t="s">
        <v>746</v>
      </c>
      <c r="M6209" s="168" t="s">
        <v>353</v>
      </c>
    </row>
    <row r="6210" spans="1:13" s="169" customFormat="1" x14ac:dyDescent="0.4">
      <c r="A6210" s="161" t="s">
        <v>4298</v>
      </c>
      <c r="B6210" s="161" t="s">
        <v>4300</v>
      </c>
      <c r="C6210" s="162">
        <v>48485</v>
      </c>
      <c r="D6210" s="163">
        <v>45888</v>
      </c>
      <c r="E6210" s="164">
        <v>45922</v>
      </c>
      <c r="F6210" s="165">
        <v>11.58</v>
      </c>
      <c r="G6210" s="166" t="s">
        <v>2263</v>
      </c>
      <c r="H6210" s="161" t="s">
        <v>2009</v>
      </c>
      <c r="I6210" s="161" t="s">
        <v>7121</v>
      </c>
      <c r="J6210" s="161" t="s">
        <v>615</v>
      </c>
      <c r="K6210" s="167"/>
      <c r="L6210" s="168" t="s">
        <v>746</v>
      </c>
      <c r="M6210" s="168" t="s">
        <v>113</v>
      </c>
    </row>
    <row r="6211" spans="1:13" s="169" customFormat="1" x14ac:dyDescent="0.4">
      <c r="A6211" s="161" t="s">
        <v>4298</v>
      </c>
      <c r="B6211" s="161" t="s">
        <v>4300</v>
      </c>
      <c r="C6211" s="162">
        <v>48485</v>
      </c>
      <c r="D6211" s="163">
        <v>45888</v>
      </c>
      <c r="E6211" s="164">
        <v>45922</v>
      </c>
      <c r="F6211" s="165">
        <v>20.27</v>
      </c>
      <c r="G6211" s="166" t="s">
        <v>2263</v>
      </c>
      <c r="H6211" s="161" t="s">
        <v>2009</v>
      </c>
      <c r="I6211" s="161" t="s">
        <v>7141</v>
      </c>
      <c r="J6211" s="161" t="s">
        <v>636</v>
      </c>
      <c r="K6211" s="167"/>
      <c r="L6211" s="168" t="s">
        <v>746</v>
      </c>
      <c r="M6211" s="168" t="s">
        <v>323</v>
      </c>
    </row>
    <row r="6212" spans="1:13" s="169" customFormat="1" x14ac:dyDescent="0.4">
      <c r="A6212" s="161" t="s">
        <v>4298</v>
      </c>
      <c r="B6212" s="161" t="s">
        <v>4300</v>
      </c>
      <c r="C6212" s="162">
        <v>48485</v>
      </c>
      <c r="D6212" s="163">
        <v>45888</v>
      </c>
      <c r="E6212" s="164">
        <v>45922</v>
      </c>
      <c r="F6212" s="165">
        <v>10.14</v>
      </c>
      <c r="G6212" s="166" t="s">
        <v>2263</v>
      </c>
      <c r="H6212" s="161" t="s">
        <v>2009</v>
      </c>
      <c r="I6212" s="161" t="s">
        <v>7145</v>
      </c>
      <c r="J6212" s="161" t="s">
        <v>773</v>
      </c>
      <c r="K6212" s="167"/>
      <c r="L6212" s="168" t="s">
        <v>746</v>
      </c>
      <c r="M6212" s="168" t="s">
        <v>7</v>
      </c>
    </row>
    <row r="6213" spans="1:13" s="169" customFormat="1" x14ac:dyDescent="0.4">
      <c r="A6213" s="161" t="s">
        <v>4298</v>
      </c>
      <c r="B6213" s="161" t="s">
        <v>4300</v>
      </c>
      <c r="C6213" s="162">
        <v>48485</v>
      </c>
      <c r="D6213" s="163">
        <v>45888</v>
      </c>
      <c r="E6213" s="164">
        <v>45922</v>
      </c>
      <c r="F6213" s="165">
        <v>11.58</v>
      </c>
      <c r="G6213" s="166" t="s">
        <v>2263</v>
      </c>
      <c r="H6213" s="161" t="s">
        <v>2009</v>
      </c>
      <c r="I6213" s="161" t="s">
        <v>7142</v>
      </c>
      <c r="J6213" s="161" t="s">
        <v>701</v>
      </c>
      <c r="K6213" s="167"/>
      <c r="L6213" s="168" t="s">
        <v>746</v>
      </c>
      <c r="M6213" s="168" t="s">
        <v>339</v>
      </c>
    </row>
    <row r="6214" spans="1:13" s="169" customFormat="1" x14ac:dyDescent="0.4">
      <c r="A6214" s="161" t="s">
        <v>4298</v>
      </c>
      <c r="B6214" s="161" t="s">
        <v>4300</v>
      </c>
      <c r="C6214" s="162">
        <v>48485</v>
      </c>
      <c r="D6214" s="163">
        <v>45888</v>
      </c>
      <c r="E6214" s="164">
        <v>45922</v>
      </c>
      <c r="F6214" s="165">
        <v>10.14</v>
      </c>
      <c r="G6214" s="166" t="s">
        <v>2263</v>
      </c>
      <c r="H6214" s="161" t="s">
        <v>2009</v>
      </c>
      <c r="I6214" s="161" t="s">
        <v>7143</v>
      </c>
      <c r="J6214" s="161" t="s">
        <v>710</v>
      </c>
      <c r="K6214" s="167"/>
      <c r="L6214" s="168" t="s">
        <v>746</v>
      </c>
      <c r="M6214" s="168" t="s">
        <v>283</v>
      </c>
    </row>
    <row r="6215" spans="1:13" s="169" customFormat="1" x14ac:dyDescent="0.4">
      <c r="A6215" s="161" t="s">
        <v>4298</v>
      </c>
      <c r="B6215" s="161" t="s">
        <v>4300</v>
      </c>
      <c r="C6215" s="162">
        <v>48485</v>
      </c>
      <c r="D6215" s="163">
        <v>45888</v>
      </c>
      <c r="E6215" s="164">
        <v>45922</v>
      </c>
      <c r="F6215" s="165">
        <v>13.03</v>
      </c>
      <c r="G6215" s="166" t="s">
        <v>2263</v>
      </c>
      <c r="H6215" s="161" t="s">
        <v>2009</v>
      </c>
      <c r="I6215" s="161" t="s">
        <v>7144</v>
      </c>
      <c r="J6215" s="161" t="s">
        <v>633</v>
      </c>
      <c r="K6215" s="167"/>
      <c r="L6215" s="168" t="s">
        <v>746</v>
      </c>
      <c r="M6215" s="168" t="s">
        <v>285</v>
      </c>
    </row>
    <row r="6216" spans="1:13" s="169" customFormat="1" x14ac:dyDescent="0.4">
      <c r="A6216" s="161" t="s">
        <v>4298</v>
      </c>
      <c r="B6216" s="161" t="s">
        <v>4300</v>
      </c>
      <c r="C6216" s="162">
        <v>48485</v>
      </c>
      <c r="D6216" s="163">
        <v>45888</v>
      </c>
      <c r="E6216" s="164">
        <v>45922</v>
      </c>
      <c r="F6216" s="165">
        <v>55.03</v>
      </c>
      <c r="G6216" s="166" t="s">
        <v>2263</v>
      </c>
      <c r="H6216" s="161" t="s">
        <v>2009</v>
      </c>
      <c r="I6216" s="161" t="s">
        <v>7146</v>
      </c>
      <c r="J6216" s="161" t="s">
        <v>564</v>
      </c>
      <c r="K6216" s="167"/>
      <c r="L6216" s="168" t="s">
        <v>746</v>
      </c>
      <c r="M6216" s="168" t="s">
        <v>295</v>
      </c>
    </row>
    <row r="6217" spans="1:13" s="169" customFormat="1" x14ac:dyDescent="0.4">
      <c r="A6217" s="161" t="s">
        <v>4298</v>
      </c>
      <c r="B6217" s="161" t="s">
        <v>4300</v>
      </c>
      <c r="C6217" s="162">
        <v>48485</v>
      </c>
      <c r="D6217" s="163">
        <v>45888</v>
      </c>
      <c r="E6217" s="164">
        <v>45922</v>
      </c>
      <c r="F6217" s="165">
        <v>44.89</v>
      </c>
      <c r="G6217" s="166" t="s">
        <v>2263</v>
      </c>
      <c r="H6217" s="161" t="s">
        <v>2009</v>
      </c>
      <c r="I6217" s="161" t="s">
        <v>6485</v>
      </c>
      <c r="J6217" s="161" t="s">
        <v>682</v>
      </c>
      <c r="K6217" s="167"/>
      <c r="L6217" s="168" t="s">
        <v>746</v>
      </c>
      <c r="M6217" s="168" t="s">
        <v>313</v>
      </c>
    </row>
    <row r="6218" spans="1:13" s="169" customFormat="1" x14ac:dyDescent="0.4">
      <c r="A6218" s="161" t="s">
        <v>4298</v>
      </c>
      <c r="B6218" s="161" t="s">
        <v>4300</v>
      </c>
      <c r="C6218" s="162">
        <v>48485</v>
      </c>
      <c r="D6218" s="163">
        <v>45888</v>
      </c>
      <c r="E6218" s="164">
        <v>45922</v>
      </c>
      <c r="F6218" s="165">
        <v>17.38</v>
      </c>
      <c r="G6218" s="166" t="s">
        <v>2263</v>
      </c>
      <c r="H6218" s="161" t="s">
        <v>2009</v>
      </c>
      <c r="I6218" s="161" t="s">
        <v>7147</v>
      </c>
      <c r="J6218" s="161" t="s">
        <v>670</v>
      </c>
      <c r="K6218" s="167"/>
      <c r="L6218" s="168" t="s">
        <v>746</v>
      </c>
      <c r="M6218" s="168" t="s">
        <v>56</v>
      </c>
    </row>
    <row r="6219" spans="1:13" s="169" customFormat="1" x14ac:dyDescent="0.4">
      <c r="A6219" s="161" t="s">
        <v>4298</v>
      </c>
      <c r="B6219" s="161" t="s">
        <v>4300</v>
      </c>
      <c r="C6219" s="162">
        <v>48485</v>
      </c>
      <c r="D6219" s="163">
        <v>45888</v>
      </c>
      <c r="E6219" s="164">
        <v>45922</v>
      </c>
      <c r="F6219" s="165">
        <v>21.72</v>
      </c>
      <c r="G6219" s="166" t="s">
        <v>2263</v>
      </c>
      <c r="H6219" s="161" t="s">
        <v>2009</v>
      </c>
      <c r="I6219" s="161" t="s">
        <v>7148</v>
      </c>
      <c r="J6219" s="161" t="s">
        <v>531</v>
      </c>
      <c r="K6219" s="167"/>
      <c r="L6219" s="168" t="s">
        <v>746</v>
      </c>
      <c r="M6219" s="168" t="s">
        <v>315</v>
      </c>
    </row>
    <row r="6220" spans="1:13" s="169" customFormat="1" x14ac:dyDescent="0.4">
      <c r="A6220" s="161" t="s">
        <v>4298</v>
      </c>
      <c r="B6220" s="161" t="s">
        <v>4300</v>
      </c>
      <c r="C6220" s="162">
        <v>48485</v>
      </c>
      <c r="D6220" s="163">
        <v>45888</v>
      </c>
      <c r="E6220" s="164">
        <v>45922</v>
      </c>
      <c r="F6220" s="165">
        <v>13.03</v>
      </c>
      <c r="G6220" s="166" t="s">
        <v>2263</v>
      </c>
      <c r="H6220" s="161" t="s">
        <v>2009</v>
      </c>
      <c r="I6220" s="161" t="s">
        <v>7149</v>
      </c>
      <c r="J6220" s="161" t="s">
        <v>716</v>
      </c>
      <c r="K6220" s="167"/>
      <c r="L6220" s="168" t="s">
        <v>746</v>
      </c>
      <c r="M6220" s="168" t="s">
        <v>337</v>
      </c>
    </row>
    <row r="6221" spans="1:13" s="169" customFormat="1" x14ac:dyDescent="0.4">
      <c r="A6221" s="161" t="s">
        <v>4298</v>
      </c>
      <c r="B6221" s="161" t="s">
        <v>4300</v>
      </c>
      <c r="C6221" s="162">
        <v>48485</v>
      </c>
      <c r="D6221" s="163">
        <v>45888</v>
      </c>
      <c r="E6221" s="164">
        <v>45922</v>
      </c>
      <c r="F6221" s="165">
        <v>15.93</v>
      </c>
      <c r="G6221" s="166" t="s">
        <v>2263</v>
      </c>
      <c r="H6221" s="161" t="s">
        <v>2009</v>
      </c>
      <c r="I6221" s="161" t="s">
        <v>7150</v>
      </c>
      <c r="J6221" s="161" t="s">
        <v>711</v>
      </c>
      <c r="K6221" s="167"/>
      <c r="L6221" s="168" t="s">
        <v>746</v>
      </c>
      <c r="M6221" s="168" t="s">
        <v>343</v>
      </c>
    </row>
    <row r="6222" spans="1:13" s="169" customFormat="1" x14ac:dyDescent="0.4">
      <c r="A6222" s="161" t="s">
        <v>4298</v>
      </c>
      <c r="B6222" s="161" t="s">
        <v>4300</v>
      </c>
      <c r="C6222" s="162">
        <v>48485</v>
      </c>
      <c r="D6222" s="163">
        <v>45888</v>
      </c>
      <c r="E6222" s="164">
        <v>45922</v>
      </c>
      <c r="F6222" s="165">
        <v>46.34</v>
      </c>
      <c r="G6222" s="166" t="s">
        <v>2263</v>
      </c>
      <c r="H6222" s="161" t="s">
        <v>2009</v>
      </c>
      <c r="I6222" s="161" t="s">
        <v>7151</v>
      </c>
      <c r="J6222" s="161" t="s">
        <v>596</v>
      </c>
      <c r="K6222" s="167"/>
      <c r="L6222" s="168" t="s">
        <v>746</v>
      </c>
      <c r="M6222" s="168" t="s">
        <v>319</v>
      </c>
    </row>
    <row r="6223" spans="1:13" s="169" customFormat="1" x14ac:dyDescent="0.4">
      <c r="A6223" s="161" t="s">
        <v>4298</v>
      </c>
      <c r="B6223" s="161" t="s">
        <v>4300</v>
      </c>
      <c r="C6223" s="162">
        <v>48485</v>
      </c>
      <c r="D6223" s="163">
        <v>45888</v>
      </c>
      <c r="E6223" s="164">
        <v>45922</v>
      </c>
      <c r="F6223" s="165">
        <v>63.72</v>
      </c>
      <c r="G6223" s="166" t="s">
        <v>2263</v>
      </c>
      <c r="H6223" s="161" t="s">
        <v>2009</v>
      </c>
      <c r="I6223" s="161" t="s">
        <v>6486</v>
      </c>
      <c r="J6223" s="161" t="s">
        <v>581</v>
      </c>
      <c r="K6223" s="167"/>
      <c r="L6223" s="168" t="s">
        <v>746</v>
      </c>
      <c r="M6223" s="168" t="s">
        <v>293</v>
      </c>
    </row>
    <row r="6224" spans="1:13" s="169" customFormat="1" x14ac:dyDescent="0.4">
      <c r="A6224" s="161" t="s">
        <v>4298</v>
      </c>
      <c r="B6224" s="161" t="s">
        <v>4300</v>
      </c>
      <c r="C6224" s="162">
        <v>48485</v>
      </c>
      <c r="D6224" s="163">
        <v>45888</v>
      </c>
      <c r="E6224" s="164">
        <v>45922</v>
      </c>
      <c r="F6224" s="165">
        <v>14.48</v>
      </c>
      <c r="G6224" s="166" t="s">
        <v>2263</v>
      </c>
      <c r="H6224" s="161" t="s">
        <v>2009</v>
      </c>
      <c r="I6224" s="161" t="s">
        <v>7152</v>
      </c>
      <c r="J6224" s="161" t="s">
        <v>535</v>
      </c>
      <c r="K6224" s="167"/>
      <c r="L6224" s="168" t="s">
        <v>746</v>
      </c>
      <c r="M6224" s="168" t="s">
        <v>393</v>
      </c>
    </row>
    <row r="6225" spans="1:13" s="169" customFormat="1" x14ac:dyDescent="0.4">
      <c r="A6225" s="161" t="s">
        <v>4298</v>
      </c>
      <c r="B6225" s="161" t="s">
        <v>4300</v>
      </c>
      <c r="C6225" s="162">
        <v>48485</v>
      </c>
      <c r="D6225" s="163">
        <v>45888</v>
      </c>
      <c r="E6225" s="164">
        <v>45922</v>
      </c>
      <c r="F6225" s="165">
        <v>11.58</v>
      </c>
      <c r="G6225" s="166" t="s">
        <v>2263</v>
      </c>
      <c r="H6225" s="161" t="s">
        <v>2009</v>
      </c>
      <c r="I6225" s="161" t="s">
        <v>7154</v>
      </c>
      <c r="J6225" s="161" t="s">
        <v>518</v>
      </c>
      <c r="K6225" s="167"/>
      <c r="L6225" s="168" t="s">
        <v>746</v>
      </c>
      <c r="M6225" s="168" t="s">
        <v>395</v>
      </c>
    </row>
    <row r="6226" spans="1:13" s="169" customFormat="1" x14ac:dyDescent="0.4">
      <c r="A6226" s="161" t="s">
        <v>4298</v>
      </c>
      <c r="B6226" s="161" t="s">
        <v>4300</v>
      </c>
      <c r="C6226" s="162">
        <v>48485</v>
      </c>
      <c r="D6226" s="163">
        <v>45888</v>
      </c>
      <c r="E6226" s="164">
        <v>45922</v>
      </c>
      <c r="F6226" s="165">
        <v>15.93</v>
      </c>
      <c r="G6226" s="166" t="s">
        <v>2263</v>
      </c>
      <c r="H6226" s="161" t="s">
        <v>2009</v>
      </c>
      <c r="I6226" s="161" t="s">
        <v>7153</v>
      </c>
      <c r="J6226" s="161" t="s">
        <v>709</v>
      </c>
      <c r="K6226" s="167"/>
      <c r="L6226" s="168" t="s">
        <v>746</v>
      </c>
      <c r="M6226" s="168" t="s">
        <v>345</v>
      </c>
    </row>
    <row r="6227" spans="1:13" s="169" customFormat="1" x14ac:dyDescent="0.4">
      <c r="A6227" s="161" t="s">
        <v>4298</v>
      </c>
      <c r="B6227" s="161" t="s">
        <v>4300</v>
      </c>
      <c r="C6227" s="162">
        <v>48485</v>
      </c>
      <c r="D6227" s="163">
        <v>45888</v>
      </c>
      <c r="E6227" s="164">
        <v>45922</v>
      </c>
      <c r="F6227" s="165">
        <v>21.72</v>
      </c>
      <c r="G6227" s="166" t="s">
        <v>2263</v>
      </c>
      <c r="H6227" s="161" t="s">
        <v>2009</v>
      </c>
      <c r="I6227" s="161" t="s">
        <v>7155</v>
      </c>
      <c r="J6227" s="161" t="s">
        <v>668</v>
      </c>
      <c r="K6227" s="167"/>
      <c r="L6227" s="168" t="s">
        <v>746</v>
      </c>
      <c r="M6227" s="168" t="s">
        <v>347</v>
      </c>
    </row>
    <row r="6228" spans="1:13" s="169" customFormat="1" x14ac:dyDescent="0.4">
      <c r="A6228" s="161" t="s">
        <v>4298</v>
      </c>
      <c r="B6228" s="161" t="s">
        <v>4300</v>
      </c>
      <c r="C6228" s="162">
        <v>48485</v>
      </c>
      <c r="D6228" s="163">
        <v>45888</v>
      </c>
      <c r="E6228" s="164">
        <v>45922</v>
      </c>
      <c r="F6228" s="165">
        <v>44.89</v>
      </c>
      <c r="G6228" s="166" t="s">
        <v>2263</v>
      </c>
      <c r="H6228" s="161" t="s">
        <v>2009</v>
      </c>
      <c r="I6228" s="161" t="s">
        <v>7156</v>
      </c>
      <c r="J6228" s="161" t="s">
        <v>510</v>
      </c>
      <c r="K6228" s="167"/>
      <c r="L6228" s="168" t="s">
        <v>746</v>
      </c>
      <c r="M6228" s="168" t="s">
        <v>297</v>
      </c>
    </row>
    <row r="6229" spans="1:13" s="169" customFormat="1" x14ac:dyDescent="0.4">
      <c r="A6229" s="161" t="s">
        <v>4298</v>
      </c>
      <c r="B6229" s="161" t="s">
        <v>4300</v>
      </c>
      <c r="C6229" s="162">
        <v>48485</v>
      </c>
      <c r="D6229" s="163">
        <v>45888</v>
      </c>
      <c r="E6229" s="164">
        <v>45922</v>
      </c>
      <c r="F6229" s="165">
        <v>97.02</v>
      </c>
      <c r="G6229" s="166" t="s">
        <v>2263</v>
      </c>
      <c r="H6229" s="161" t="s">
        <v>2009</v>
      </c>
      <c r="I6229" s="161" t="s">
        <v>6487</v>
      </c>
      <c r="J6229" s="161" t="s">
        <v>610</v>
      </c>
      <c r="K6229" s="167"/>
      <c r="L6229" s="168" t="s">
        <v>746</v>
      </c>
      <c r="M6229" s="168" t="s">
        <v>299</v>
      </c>
    </row>
    <row r="6230" spans="1:13" s="169" customFormat="1" x14ac:dyDescent="0.4">
      <c r="A6230" s="161" t="s">
        <v>4298</v>
      </c>
      <c r="B6230" s="161" t="s">
        <v>4300</v>
      </c>
      <c r="C6230" s="162">
        <v>48485</v>
      </c>
      <c r="D6230" s="163">
        <v>45888</v>
      </c>
      <c r="E6230" s="164">
        <v>45922</v>
      </c>
      <c r="F6230" s="165">
        <v>11.58</v>
      </c>
      <c r="G6230" s="166" t="s">
        <v>2263</v>
      </c>
      <c r="H6230" s="161" t="s">
        <v>2009</v>
      </c>
      <c r="I6230" s="161" t="s">
        <v>7157</v>
      </c>
      <c r="J6230" s="161" t="s">
        <v>632</v>
      </c>
      <c r="K6230" s="167"/>
      <c r="L6230" s="168" t="s">
        <v>746</v>
      </c>
      <c r="M6230" s="168" t="s">
        <v>325</v>
      </c>
    </row>
    <row r="6231" spans="1:13" s="169" customFormat="1" x14ac:dyDescent="0.4">
      <c r="A6231" s="161" t="s">
        <v>4298</v>
      </c>
      <c r="B6231" s="161" t="s">
        <v>4300</v>
      </c>
      <c r="C6231" s="162">
        <v>48485</v>
      </c>
      <c r="D6231" s="163">
        <v>45888</v>
      </c>
      <c r="E6231" s="164">
        <v>45922</v>
      </c>
      <c r="F6231" s="165">
        <v>10.14</v>
      </c>
      <c r="G6231" s="166" t="s">
        <v>2263</v>
      </c>
      <c r="H6231" s="161" t="s">
        <v>2009</v>
      </c>
      <c r="I6231" s="161" t="s">
        <v>7158</v>
      </c>
      <c r="J6231" s="161" t="s">
        <v>557</v>
      </c>
      <c r="K6231" s="167"/>
      <c r="L6231" s="168" t="s">
        <v>746</v>
      </c>
      <c r="M6231" s="168" t="s">
        <v>399</v>
      </c>
    </row>
    <row r="6232" spans="1:13" s="169" customFormat="1" x14ac:dyDescent="0.4">
      <c r="A6232" s="161" t="s">
        <v>4298</v>
      </c>
      <c r="B6232" s="161" t="s">
        <v>4300</v>
      </c>
      <c r="C6232" s="162">
        <v>48485</v>
      </c>
      <c r="D6232" s="163">
        <v>45888</v>
      </c>
      <c r="E6232" s="164">
        <v>45922</v>
      </c>
      <c r="F6232" s="165">
        <v>41.99</v>
      </c>
      <c r="G6232" s="166" t="s">
        <v>2263</v>
      </c>
      <c r="H6232" s="161" t="s">
        <v>2009</v>
      </c>
      <c r="I6232" s="161" t="s">
        <v>6488</v>
      </c>
      <c r="J6232" s="161" t="s">
        <v>599</v>
      </c>
      <c r="K6232" s="167"/>
      <c r="L6232" s="168" t="s">
        <v>746</v>
      </c>
      <c r="M6232" s="168" t="s">
        <v>401</v>
      </c>
    </row>
    <row r="6233" spans="1:13" s="169" customFormat="1" x14ac:dyDescent="0.4">
      <c r="A6233" s="161" t="s">
        <v>4298</v>
      </c>
      <c r="B6233" s="161" t="s">
        <v>4300</v>
      </c>
      <c r="C6233" s="162">
        <v>48485</v>
      </c>
      <c r="D6233" s="163">
        <v>45888</v>
      </c>
      <c r="E6233" s="164">
        <v>45922</v>
      </c>
      <c r="F6233" s="165">
        <v>50.68</v>
      </c>
      <c r="G6233" s="166" t="s">
        <v>2263</v>
      </c>
      <c r="H6233" s="161" t="s">
        <v>2009</v>
      </c>
      <c r="I6233" s="161" t="s">
        <v>6489</v>
      </c>
      <c r="J6233" s="161" t="s">
        <v>600</v>
      </c>
      <c r="K6233" s="167"/>
      <c r="L6233" s="168" t="s">
        <v>746</v>
      </c>
      <c r="M6233" s="168" t="s">
        <v>301</v>
      </c>
    </row>
    <row r="6234" spans="1:13" s="169" customFormat="1" x14ac:dyDescent="0.4">
      <c r="A6234" s="161" t="s">
        <v>4298</v>
      </c>
      <c r="B6234" s="161" t="s">
        <v>4300</v>
      </c>
      <c r="C6234" s="162">
        <v>48485</v>
      </c>
      <c r="D6234" s="163">
        <v>45888</v>
      </c>
      <c r="E6234" s="164">
        <v>45922</v>
      </c>
      <c r="F6234" s="165">
        <v>11.58</v>
      </c>
      <c r="G6234" s="166" t="s">
        <v>2263</v>
      </c>
      <c r="H6234" s="161" t="s">
        <v>2009</v>
      </c>
      <c r="I6234" s="161" t="s">
        <v>7159</v>
      </c>
      <c r="J6234" s="161" t="s">
        <v>641</v>
      </c>
      <c r="K6234" s="167"/>
      <c r="L6234" s="168" t="s">
        <v>746</v>
      </c>
      <c r="M6234" s="168" t="s">
        <v>327</v>
      </c>
    </row>
    <row r="6235" spans="1:13" s="169" customFormat="1" x14ac:dyDescent="0.4">
      <c r="A6235" s="161" t="s">
        <v>4298</v>
      </c>
      <c r="B6235" s="161" t="s">
        <v>4300</v>
      </c>
      <c r="C6235" s="162">
        <v>48485</v>
      </c>
      <c r="D6235" s="163">
        <v>45888</v>
      </c>
      <c r="E6235" s="164">
        <v>45922</v>
      </c>
      <c r="F6235" s="165">
        <v>104.26</v>
      </c>
      <c r="G6235" s="166" t="s">
        <v>2263</v>
      </c>
      <c r="H6235" s="161" t="s">
        <v>2009</v>
      </c>
      <c r="I6235" s="161" t="s">
        <v>6490</v>
      </c>
      <c r="J6235" s="161" t="s">
        <v>571</v>
      </c>
      <c r="K6235" s="167"/>
      <c r="L6235" s="168" t="s">
        <v>746</v>
      </c>
      <c r="M6235" s="168" t="s">
        <v>303</v>
      </c>
    </row>
    <row r="6236" spans="1:13" s="169" customFormat="1" x14ac:dyDescent="0.4">
      <c r="A6236" s="161" t="s">
        <v>4298</v>
      </c>
      <c r="B6236" s="161" t="s">
        <v>4300</v>
      </c>
      <c r="C6236" s="162">
        <v>48485</v>
      </c>
      <c r="D6236" s="163">
        <v>45888</v>
      </c>
      <c r="E6236" s="164">
        <v>45922</v>
      </c>
      <c r="F6236" s="165">
        <v>13.03</v>
      </c>
      <c r="G6236" s="166" t="s">
        <v>2263</v>
      </c>
      <c r="H6236" s="161" t="s">
        <v>2009</v>
      </c>
      <c r="I6236" s="161" t="s">
        <v>7160</v>
      </c>
      <c r="J6236" s="161" t="s">
        <v>695</v>
      </c>
      <c r="K6236" s="167"/>
      <c r="L6236" s="168" t="s">
        <v>746</v>
      </c>
      <c r="M6236" s="168" t="s">
        <v>504</v>
      </c>
    </row>
    <row r="6237" spans="1:13" s="169" customFormat="1" x14ac:dyDescent="0.4">
      <c r="A6237" s="161" t="s">
        <v>4298</v>
      </c>
      <c r="B6237" s="161" t="s">
        <v>4300</v>
      </c>
      <c r="C6237" s="162">
        <v>48485</v>
      </c>
      <c r="D6237" s="163">
        <v>45888</v>
      </c>
      <c r="E6237" s="164">
        <v>45922</v>
      </c>
      <c r="F6237" s="165">
        <v>11.58</v>
      </c>
      <c r="G6237" s="166" t="s">
        <v>2263</v>
      </c>
      <c r="H6237" s="161" t="s">
        <v>2009</v>
      </c>
      <c r="I6237" s="161" t="s">
        <v>7161</v>
      </c>
      <c r="J6237" s="161" t="s">
        <v>514</v>
      </c>
      <c r="K6237" s="167"/>
      <c r="L6237" s="168" t="s">
        <v>746</v>
      </c>
      <c r="M6237" s="168" t="s">
        <v>351</v>
      </c>
    </row>
    <row r="6238" spans="1:13" s="169" customFormat="1" x14ac:dyDescent="0.4">
      <c r="A6238" s="161" t="s">
        <v>4298</v>
      </c>
      <c r="B6238" s="161" t="s">
        <v>4300</v>
      </c>
      <c r="C6238" s="162">
        <v>48485</v>
      </c>
      <c r="D6238" s="163">
        <v>45888</v>
      </c>
      <c r="E6238" s="164">
        <v>45922</v>
      </c>
      <c r="F6238" s="165">
        <v>13.03</v>
      </c>
      <c r="G6238" s="166" t="s">
        <v>2263</v>
      </c>
      <c r="H6238" s="161" t="s">
        <v>2009</v>
      </c>
      <c r="I6238" s="161" t="s">
        <v>7162</v>
      </c>
      <c r="J6238" s="161" t="s">
        <v>683</v>
      </c>
      <c r="K6238" s="167"/>
      <c r="L6238" s="168" t="s">
        <v>746</v>
      </c>
      <c r="M6238" s="168" t="s">
        <v>435</v>
      </c>
    </row>
    <row r="6239" spans="1:13" s="169" customFormat="1" x14ac:dyDescent="0.4">
      <c r="A6239" s="161" t="s">
        <v>4298</v>
      </c>
      <c r="B6239" s="161" t="s">
        <v>4300</v>
      </c>
      <c r="C6239" s="162">
        <v>48485</v>
      </c>
      <c r="D6239" s="163">
        <v>45888</v>
      </c>
      <c r="E6239" s="164">
        <v>45922</v>
      </c>
      <c r="F6239" s="165">
        <v>41.99</v>
      </c>
      <c r="G6239" s="166" t="s">
        <v>2263</v>
      </c>
      <c r="H6239" s="161" t="s">
        <v>2009</v>
      </c>
      <c r="I6239" s="161" t="s">
        <v>7163</v>
      </c>
      <c r="J6239" s="161" t="s">
        <v>603</v>
      </c>
      <c r="K6239" s="167"/>
      <c r="L6239" s="168" t="s">
        <v>746</v>
      </c>
      <c r="M6239" s="168" t="s">
        <v>317</v>
      </c>
    </row>
    <row r="6240" spans="1:13" s="169" customFormat="1" x14ac:dyDescent="0.4">
      <c r="A6240" s="161" t="s">
        <v>4298</v>
      </c>
      <c r="B6240" s="161" t="s">
        <v>4300</v>
      </c>
      <c r="C6240" s="162">
        <v>48485</v>
      </c>
      <c r="D6240" s="163">
        <v>45888</v>
      </c>
      <c r="E6240" s="164">
        <v>45922</v>
      </c>
      <c r="F6240" s="165">
        <v>13.03</v>
      </c>
      <c r="G6240" s="166" t="s">
        <v>2263</v>
      </c>
      <c r="H6240" s="161" t="s">
        <v>2009</v>
      </c>
      <c r="I6240" s="161" t="s">
        <v>7164</v>
      </c>
      <c r="J6240" s="161" t="s">
        <v>620</v>
      </c>
      <c r="K6240" s="167"/>
      <c r="L6240" s="168" t="s">
        <v>746</v>
      </c>
      <c r="M6240" s="168" t="s">
        <v>311</v>
      </c>
    </row>
    <row r="6241" spans="1:13" s="169" customFormat="1" x14ac:dyDescent="0.4">
      <c r="A6241" s="161" t="s">
        <v>4298</v>
      </c>
      <c r="B6241" s="161" t="s">
        <v>4300</v>
      </c>
      <c r="C6241" s="162">
        <v>48485</v>
      </c>
      <c r="D6241" s="163">
        <v>45888</v>
      </c>
      <c r="E6241" s="164">
        <v>45922</v>
      </c>
      <c r="F6241" s="165">
        <v>10.14</v>
      </c>
      <c r="G6241" s="166" t="s">
        <v>2263</v>
      </c>
      <c r="H6241" s="161" t="s">
        <v>2009</v>
      </c>
      <c r="I6241" s="161" t="s">
        <v>7165</v>
      </c>
      <c r="J6241" s="161" t="s">
        <v>627</v>
      </c>
      <c r="K6241" s="167"/>
      <c r="L6241" s="168" t="s">
        <v>746</v>
      </c>
      <c r="M6241" s="168" t="s">
        <v>355</v>
      </c>
    </row>
    <row r="6242" spans="1:13" s="169" customFormat="1" x14ac:dyDescent="0.4">
      <c r="A6242" s="161" t="s">
        <v>4298</v>
      </c>
      <c r="B6242" s="161" t="s">
        <v>4300</v>
      </c>
      <c r="C6242" s="162">
        <v>48485</v>
      </c>
      <c r="D6242" s="163">
        <v>45888</v>
      </c>
      <c r="E6242" s="164">
        <v>45922</v>
      </c>
      <c r="F6242" s="165">
        <v>14.48</v>
      </c>
      <c r="G6242" s="166" t="s">
        <v>2263</v>
      </c>
      <c r="H6242" s="161" t="s">
        <v>2009</v>
      </c>
      <c r="I6242" s="161" t="s">
        <v>7166</v>
      </c>
      <c r="J6242" s="161" t="s">
        <v>700</v>
      </c>
      <c r="K6242" s="167"/>
      <c r="L6242" s="168" t="s">
        <v>746</v>
      </c>
      <c r="M6242" s="168" t="s">
        <v>341</v>
      </c>
    </row>
    <row r="6243" spans="1:13" s="169" customFormat="1" x14ac:dyDescent="0.4">
      <c r="A6243" s="161" t="s">
        <v>4298</v>
      </c>
      <c r="B6243" s="161" t="s">
        <v>4300</v>
      </c>
      <c r="C6243" s="162">
        <v>48485</v>
      </c>
      <c r="D6243" s="163">
        <v>45888</v>
      </c>
      <c r="E6243" s="164">
        <v>45922</v>
      </c>
      <c r="F6243" s="165">
        <v>104.26</v>
      </c>
      <c r="G6243" s="166" t="s">
        <v>2263</v>
      </c>
      <c r="H6243" s="161" t="s">
        <v>2009</v>
      </c>
      <c r="I6243" s="161" t="s">
        <v>7167</v>
      </c>
      <c r="J6243" s="161" t="s">
        <v>545</v>
      </c>
      <c r="K6243" s="167"/>
      <c r="L6243" s="168" t="s">
        <v>746</v>
      </c>
      <c r="M6243" s="168" t="s">
        <v>786</v>
      </c>
    </row>
    <row r="6244" spans="1:13" s="169" customFormat="1" x14ac:dyDescent="0.4">
      <c r="A6244" s="161" t="s">
        <v>4298</v>
      </c>
      <c r="B6244" s="161" t="s">
        <v>4300</v>
      </c>
      <c r="C6244" s="162">
        <v>48485</v>
      </c>
      <c r="D6244" s="163">
        <v>45888</v>
      </c>
      <c r="E6244" s="164">
        <v>45922</v>
      </c>
      <c r="F6244" s="165">
        <v>66.61</v>
      </c>
      <c r="G6244" s="166" t="s">
        <v>2263</v>
      </c>
      <c r="H6244" s="161" t="s">
        <v>2009</v>
      </c>
      <c r="I6244" s="161" t="s">
        <v>7168</v>
      </c>
      <c r="J6244" s="161" t="s">
        <v>583</v>
      </c>
      <c r="K6244" s="167"/>
      <c r="L6244" s="168" t="s">
        <v>746</v>
      </c>
      <c r="M6244" s="168" t="s">
        <v>27</v>
      </c>
    </row>
    <row r="6245" spans="1:13" s="169" customFormat="1" x14ac:dyDescent="0.4">
      <c r="A6245" s="161" t="s">
        <v>4298</v>
      </c>
      <c r="B6245" s="161" t="s">
        <v>4300</v>
      </c>
      <c r="C6245" s="162">
        <v>48485</v>
      </c>
      <c r="D6245" s="163">
        <v>45888</v>
      </c>
      <c r="E6245" s="164">
        <v>45922</v>
      </c>
      <c r="F6245" s="165">
        <v>37.65</v>
      </c>
      <c r="G6245" s="166" t="s">
        <v>2263</v>
      </c>
      <c r="H6245" s="161" t="s">
        <v>2009</v>
      </c>
      <c r="I6245" s="161" t="s">
        <v>7169</v>
      </c>
      <c r="J6245" s="161" t="s">
        <v>584</v>
      </c>
      <c r="K6245" s="167"/>
      <c r="L6245" s="168" t="s">
        <v>746</v>
      </c>
      <c r="M6245" s="168" t="s">
        <v>305</v>
      </c>
    </row>
    <row r="6246" spans="1:13" s="169" customFormat="1" x14ac:dyDescent="0.4">
      <c r="A6246" s="161" t="s">
        <v>4298</v>
      </c>
      <c r="B6246" s="161" t="s">
        <v>4300</v>
      </c>
      <c r="C6246" s="162">
        <v>48485</v>
      </c>
      <c r="D6246" s="163">
        <v>45888</v>
      </c>
      <c r="E6246" s="164">
        <v>45922</v>
      </c>
      <c r="F6246" s="165">
        <v>23.17</v>
      </c>
      <c r="G6246" s="166" t="s">
        <v>2263</v>
      </c>
      <c r="H6246" s="161" t="s">
        <v>2009</v>
      </c>
      <c r="I6246" s="161" t="s">
        <v>7170</v>
      </c>
      <c r="J6246" s="161" t="s">
        <v>621</v>
      </c>
      <c r="K6246" s="167"/>
      <c r="L6246" s="168" t="s">
        <v>746</v>
      </c>
      <c r="M6246" s="168" t="s">
        <v>451</v>
      </c>
    </row>
    <row r="6247" spans="1:13" s="169" customFormat="1" x14ac:dyDescent="0.4">
      <c r="A6247" s="161" t="s">
        <v>4298</v>
      </c>
      <c r="B6247" s="161" t="s">
        <v>4300</v>
      </c>
      <c r="C6247" s="162">
        <v>48485</v>
      </c>
      <c r="D6247" s="163">
        <v>45888</v>
      </c>
      <c r="E6247" s="164">
        <v>45922</v>
      </c>
      <c r="F6247" s="165">
        <v>10.14</v>
      </c>
      <c r="G6247" s="166" t="s">
        <v>2263</v>
      </c>
      <c r="H6247" s="161" t="s">
        <v>2009</v>
      </c>
      <c r="I6247" s="161" t="s">
        <v>7171</v>
      </c>
      <c r="J6247" s="161" t="s">
        <v>645</v>
      </c>
      <c r="K6247" s="167"/>
      <c r="L6247" s="168" t="s">
        <v>746</v>
      </c>
      <c r="M6247" s="168" t="s">
        <v>329</v>
      </c>
    </row>
    <row r="6248" spans="1:13" s="169" customFormat="1" x14ac:dyDescent="0.4">
      <c r="A6248" s="161" t="s">
        <v>4298</v>
      </c>
      <c r="B6248" s="161" t="s">
        <v>4300</v>
      </c>
      <c r="C6248" s="162">
        <v>48485</v>
      </c>
      <c r="D6248" s="163">
        <v>45888</v>
      </c>
      <c r="E6248" s="164">
        <v>45922</v>
      </c>
      <c r="F6248" s="165">
        <v>111.5</v>
      </c>
      <c r="G6248" s="166" t="s">
        <v>2263</v>
      </c>
      <c r="H6248" s="161" t="s">
        <v>2009</v>
      </c>
      <c r="I6248" s="161" t="s">
        <v>7172</v>
      </c>
      <c r="J6248" s="161" t="s">
        <v>554</v>
      </c>
      <c r="K6248" s="167"/>
      <c r="L6248" s="168" t="s">
        <v>746</v>
      </c>
      <c r="M6248" s="168" t="s">
        <v>291</v>
      </c>
    </row>
    <row r="6249" spans="1:13" s="169" customFormat="1" x14ac:dyDescent="0.4">
      <c r="A6249" s="161" t="s">
        <v>4298</v>
      </c>
      <c r="B6249" s="161" t="s">
        <v>4300</v>
      </c>
      <c r="C6249" s="162">
        <v>48485</v>
      </c>
      <c r="D6249" s="163">
        <v>45888</v>
      </c>
      <c r="E6249" s="164">
        <v>45922</v>
      </c>
      <c r="F6249" s="165">
        <v>144.81</v>
      </c>
      <c r="G6249" s="166" t="s">
        <v>2263</v>
      </c>
      <c r="H6249" s="161" t="s">
        <v>2009</v>
      </c>
      <c r="I6249" s="161" t="s">
        <v>6491</v>
      </c>
      <c r="J6249" s="161" t="s">
        <v>544</v>
      </c>
      <c r="K6249" s="167"/>
      <c r="L6249" s="168" t="s">
        <v>746</v>
      </c>
      <c r="M6249" s="168" t="s">
        <v>39</v>
      </c>
    </row>
    <row r="6250" spans="1:13" s="169" customFormat="1" x14ac:dyDescent="0.4">
      <c r="A6250" s="161" t="s">
        <v>4298</v>
      </c>
      <c r="B6250" s="161" t="s">
        <v>4300</v>
      </c>
      <c r="C6250" s="162">
        <v>48485</v>
      </c>
      <c r="D6250" s="163">
        <v>45888</v>
      </c>
      <c r="E6250" s="164">
        <v>45922</v>
      </c>
      <c r="F6250" s="165">
        <v>13.03</v>
      </c>
      <c r="G6250" s="166" t="s">
        <v>2263</v>
      </c>
      <c r="H6250" s="161" t="s">
        <v>2009</v>
      </c>
      <c r="I6250" s="161" t="s">
        <v>7173</v>
      </c>
      <c r="J6250" s="161" t="s">
        <v>778</v>
      </c>
      <c r="K6250" s="167"/>
      <c r="L6250" s="168" t="s">
        <v>746</v>
      </c>
      <c r="M6250" s="168" t="s">
        <v>459</v>
      </c>
    </row>
    <row r="6251" spans="1:13" s="169" customFormat="1" x14ac:dyDescent="0.4">
      <c r="A6251" s="161" t="s">
        <v>4298</v>
      </c>
      <c r="B6251" s="161" t="s">
        <v>4300</v>
      </c>
      <c r="C6251" s="162">
        <v>48485</v>
      </c>
      <c r="D6251" s="163">
        <v>45888</v>
      </c>
      <c r="E6251" s="164">
        <v>45922</v>
      </c>
      <c r="F6251" s="165">
        <v>17.38</v>
      </c>
      <c r="G6251" s="166" t="s">
        <v>2263</v>
      </c>
      <c r="H6251" s="161" t="s">
        <v>2009</v>
      </c>
      <c r="I6251" s="161" t="s">
        <v>7174</v>
      </c>
      <c r="J6251" s="161" t="s">
        <v>650</v>
      </c>
      <c r="K6251" s="167"/>
      <c r="L6251" s="168" t="s">
        <v>746</v>
      </c>
      <c r="M6251" s="168" t="s">
        <v>461</v>
      </c>
    </row>
    <row r="6252" spans="1:13" s="169" customFormat="1" x14ac:dyDescent="0.4">
      <c r="A6252" s="161" t="s">
        <v>4298</v>
      </c>
      <c r="B6252" s="161" t="s">
        <v>4300</v>
      </c>
      <c r="C6252" s="162">
        <v>48485</v>
      </c>
      <c r="D6252" s="163">
        <v>45888</v>
      </c>
      <c r="E6252" s="164">
        <v>45922</v>
      </c>
      <c r="F6252" s="165">
        <v>52.13</v>
      </c>
      <c r="G6252" s="166" t="s">
        <v>2263</v>
      </c>
      <c r="H6252" s="161" t="s">
        <v>2009</v>
      </c>
      <c r="I6252" s="161" t="s">
        <v>7175</v>
      </c>
      <c r="J6252" s="161" t="s">
        <v>611</v>
      </c>
      <c r="K6252" s="167"/>
      <c r="L6252" s="168" t="s">
        <v>746</v>
      </c>
      <c r="M6252" s="168" t="s">
        <v>307</v>
      </c>
    </row>
    <row r="6253" spans="1:13" s="169" customFormat="1" x14ac:dyDescent="0.4">
      <c r="A6253" s="161" t="s">
        <v>4298</v>
      </c>
      <c r="B6253" s="161" t="s">
        <v>4300</v>
      </c>
      <c r="C6253" s="162">
        <v>48485</v>
      </c>
      <c r="D6253" s="163">
        <v>45888</v>
      </c>
      <c r="E6253" s="164">
        <v>45922</v>
      </c>
      <c r="F6253" s="165">
        <v>146.26</v>
      </c>
      <c r="G6253" s="166" t="s">
        <v>2263</v>
      </c>
      <c r="H6253" s="161" t="s">
        <v>2009</v>
      </c>
      <c r="I6253" s="161" t="s">
        <v>6492</v>
      </c>
      <c r="J6253" s="161" t="s">
        <v>572</v>
      </c>
      <c r="K6253" s="167"/>
      <c r="L6253" s="168" t="s">
        <v>746</v>
      </c>
      <c r="M6253" s="168" t="s">
        <v>463</v>
      </c>
    </row>
    <row r="6254" spans="1:13" s="169" customFormat="1" x14ac:dyDescent="0.4">
      <c r="A6254" s="161" t="s">
        <v>4298</v>
      </c>
      <c r="B6254" s="161" t="s">
        <v>4300</v>
      </c>
      <c r="C6254" s="162">
        <v>48485</v>
      </c>
      <c r="D6254" s="163">
        <v>45888</v>
      </c>
      <c r="E6254" s="164">
        <v>45922</v>
      </c>
      <c r="F6254" s="165">
        <v>11.58</v>
      </c>
      <c r="G6254" s="166" t="s">
        <v>2263</v>
      </c>
      <c r="H6254" s="161" t="s">
        <v>2009</v>
      </c>
      <c r="I6254" s="161" t="s">
        <v>7176</v>
      </c>
      <c r="J6254" s="161" t="s">
        <v>678</v>
      </c>
      <c r="K6254" s="167"/>
      <c r="L6254" s="168" t="s">
        <v>746</v>
      </c>
      <c r="M6254" s="168" t="s">
        <v>287</v>
      </c>
    </row>
    <row r="6255" spans="1:13" s="169" customFormat="1" x14ac:dyDescent="0.4">
      <c r="A6255" s="161" t="s">
        <v>4298</v>
      </c>
      <c r="B6255" s="161" t="s">
        <v>4300</v>
      </c>
      <c r="C6255" s="162">
        <v>48485</v>
      </c>
      <c r="D6255" s="163">
        <v>45888</v>
      </c>
      <c r="E6255" s="164">
        <v>45922</v>
      </c>
      <c r="F6255" s="165">
        <v>53.58</v>
      </c>
      <c r="G6255" s="166" t="s">
        <v>2263</v>
      </c>
      <c r="H6255" s="161" t="s">
        <v>2009</v>
      </c>
      <c r="I6255" s="161" t="s">
        <v>6493</v>
      </c>
      <c r="J6255" s="161" t="s">
        <v>570</v>
      </c>
      <c r="K6255" s="167"/>
      <c r="L6255" s="168" t="s">
        <v>746</v>
      </c>
      <c r="M6255" s="168" t="s">
        <v>465</v>
      </c>
    </row>
    <row r="6256" spans="1:13" s="169" customFormat="1" x14ac:dyDescent="0.4">
      <c r="A6256" s="161" t="s">
        <v>4298</v>
      </c>
      <c r="B6256" s="161" t="s">
        <v>4300</v>
      </c>
      <c r="C6256" s="162">
        <v>48485</v>
      </c>
      <c r="D6256" s="163">
        <v>45888</v>
      </c>
      <c r="E6256" s="164">
        <v>45922</v>
      </c>
      <c r="F6256" s="165">
        <v>78.2</v>
      </c>
      <c r="G6256" s="166" t="s">
        <v>2263</v>
      </c>
      <c r="H6256" s="161" t="s">
        <v>2009</v>
      </c>
      <c r="I6256" s="161" t="s">
        <v>6494</v>
      </c>
      <c r="J6256" s="161" t="s">
        <v>656</v>
      </c>
      <c r="K6256" s="167"/>
      <c r="L6256" s="168" t="s">
        <v>746</v>
      </c>
      <c r="M6256" s="168" t="s">
        <v>309</v>
      </c>
    </row>
    <row r="6257" spans="1:13" s="169" customFormat="1" x14ac:dyDescent="0.4">
      <c r="A6257" s="161" t="s">
        <v>4298</v>
      </c>
      <c r="B6257" s="161" t="s">
        <v>4300</v>
      </c>
      <c r="C6257" s="162">
        <v>48485</v>
      </c>
      <c r="D6257" s="163">
        <v>45888</v>
      </c>
      <c r="E6257" s="164">
        <v>45922</v>
      </c>
      <c r="F6257" s="165">
        <v>13.03</v>
      </c>
      <c r="G6257" s="166" t="s">
        <v>2263</v>
      </c>
      <c r="H6257" s="161" t="s">
        <v>2009</v>
      </c>
      <c r="I6257" s="161" t="s">
        <v>7177</v>
      </c>
      <c r="J6257" s="161" t="s">
        <v>654</v>
      </c>
      <c r="K6257" s="167"/>
      <c r="L6257" s="168" t="s">
        <v>746</v>
      </c>
      <c r="M6257" s="168" t="s">
        <v>331</v>
      </c>
    </row>
    <row r="6258" spans="1:13" s="169" customFormat="1" x14ac:dyDescent="0.4">
      <c r="A6258" s="161" t="s">
        <v>4298</v>
      </c>
      <c r="B6258" s="161" t="s">
        <v>4300</v>
      </c>
      <c r="C6258" s="162">
        <v>48485</v>
      </c>
      <c r="D6258" s="163">
        <v>45888</v>
      </c>
      <c r="E6258" s="164">
        <v>45922</v>
      </c>
      <c r="F6258" s="165">
        <v>28.96</v>
      </c>
      <c r="G6258" s="166" t="s">
        <v>2263</v>
      </c>
      <c r="H6258" s="161" t="s">
        <v>2009</v>
      </c>
      <c r="I6258" s="161" t="s">
        <v>6495</v>
      </c>
      <c r="J6258" s="161" t="s">
        <v>637</v>
      </c>
      <c r="K6258" s="167"/>
      <c r="L6258" s="168" t="s">
        <v>746</v>
      </c>
      <c r="M6258" s="168" t="s">
        <v>289</v>
      </c>
    </row>
    <row r="6259" spans="1:13" s="169" customFormat="1" x14ac:dyDescent="0.4">
      <c r="A6259" s="161" t="s">
        <v>4298</v>
      </c>
      <c r="B6259" s="161" t="s">
        <v>4300</v>
      </c>
      <c r="C6259" s="162">
        <v>48485</v>
      </c>
      <c r="D6259" s="163">
        <v>45888</v>
      </c>
      <c r="E6259" s="164">
        <v>45922</v>
      </c>
      <c r="F6259" s="165">
        <v>23.17</v>
      </c>
      <c r="G6259" s="166" t="s">
        <v>2263</v>
      </c>
      <c r="H6259" s="161" t="s">
        <v>2009</v>
      </c>
      <c r="I6259" s="161" t="s">
        <v>7178</v>
      </c>
      <c r="J6259" s="161" t="s">
        <v>519</v>
      </c>
      <c r="K6259" s="167"/>
      <c r="L6259" s="168" t="s">
        <v>746</v>
      </c>
      <c r="M6259" s="168" t="s">
        <v>477</v>
      </c>
    </row>
    <row r="6260" spans="1:13" s="169" customFormat="1" x14ac:dyDescent="0.4">
      <c r="A6260" s="161" t="s">
        <v>4298</v>
      </c>
      <c r="B6260" s="161" t="s">
        <v>4300</v>
      </c>
      <c r="C6260" s="162">
        <v>48485</v>
      </c>
      <c r="D6260" s="163">
        <v>45888</v>
      </c>
      <c r="E6260" s="164">
        <v>45922</v>
      </c>
      <c r="F6260" s="165">
        <v>53.58</v>
      </c>
      <c r="G6260" s="166" t="s">
        <v>2263</v>
      </c>
      <c r="H6260" s="161" t="s">
        <v>2009</v>
      </c>
      <c r="I6260" s="161" t="s">
        <v>7179</v>
      </c>
      <c r="J6260" s="161" t="s">
        <v>517</v>
      </c>
      <c r="K6260" s="167"/>
      <c r="L6260" s="168" t="s">
        <v>746</v>
      </c>
      <c r="M6260" s="168" t="s">
        <v>369</v>
      </c>
    </row>
    <row r="6261" spans="1:13" s="169" customFormat="1" x14ac:dyDescent="0.4">
      <c r="A6261" s="161" t="s">
        <v>4298</v>
      </c>
      <c r="B6261" s="161" t="s">
        <v>4300</v>
      </c>
      <c r="C6261" s="162">
        <v>48485</v>
      </c>
      <c r="D6261" s="163">
        <v>45888</v>
      </c>
      <c r="E6261" s="164">
        <v>45922</v>
      </c>
      <c r="F6261" s="165">
        <v>49.23</v>
      </c>
      <c r="G6261" s="166" t="s">
        <v>2263</v>
      </c>
      <c r="H6261" s="161" t="s">
        <v>2009</v>
      </c>
      <c r="I6261" s="161" t="s">
        <v>6496</v>
      </c>
      <c r="J6261" s="161" t="s">
        <v>577</v>
      </c>
      <c r="K6261" s="167"/>
      <c r="L6261" s="168" t="s">
        <v>746</v>
      </c>
      <c r="M6261" s="168" t="s">
        <v>43</v>
      </c>
    </row>
    <row r="6262" spans="1:13" s="169" customFormat="1" x14ac:dyDescent="0.4">
      <c r="A6262" s="161" t="s">
        <v>4298</v>
      </c>
      <c r="B6262" s="161" t="s">
        <v>4300</v>
      </c>
      <c r="C6262" s="162">
        <v>48485</v>
      </c>
      <c r="D6262" s="163">
        <v>45888</v>
      </c>
      <c r="E6262" s="164">
        <v>45922</v>
      </c>
      <c r="F6262" s="165">
        <v>18.82</v>
      </c>
      <c r="G6262" s="166" t="s">
        <v>2263</v>
      </c>
      <c r="H6262" s="161" t="s">
        <v>2009</v>
      </c>
      <c r="I6262" s="161" t="s">
        <v>7180</v>
      </c>
      <c r="J6262" s="161" t="s">
        <v>717</v>
      </c>
      <c r="K6262" s="167"/>
      <c r="L6262" s="168" t="s">
        <v>746</v>
      </c>
      <c r="M6262" s="168" t="s">
        <v>47</v>
      </c>
    </row>
    <row r="6263" spans="1:13" s="169" customFormat="1" x14ac:dyDescent="0.4">
      <c r="A6263" s="161" t="s">
        <v>4298</v>
      </c>
      <c r="B6263" s="161" t="s">
        <v>4300</v>
      </c>
      <c r="C6263" s="162">
        <v>48485</v>
      </c>
      <c r="D6263" s="163">
        <v>45888</v>
      </c>
      <c r="E6263" s="164">
        <v>45922</v>
      </c>
      <c r="F6263" s="165">
        <v>13.03</v>
      </c>
      <c r="G6263" s="166" t="s">
        <v>2263</v>
      </c>
      <c r="H6263" s="161" t="s">
        <v>2009</v>
      </c>
      <c r="I6263" s="161" t="s">
        <v>7181</v>
      </c>
      <c r="J6263" s="161" t="s">
        <v>734</v>
      </c>
      <c r="K6263" s="167"/>
      <c r="L6263" s="168" t="s">
        <v>746</v>
      </c>
      <c r="M6263" s="168" t="s">
        <v>381</v>
      </c>
    </row>
    <row r="6264" spans="1:13" s="169" customFormat="1" x14ac:dyDescent="0.4">
      <c r="A6264" s="161" t="s">
        <v>4298</v>
      </c>
      <c r="B6264" s="161" t="s">
        <v>4300</v>
      </c>
      <c r="C6264" s="162">
        <v>48485</v>
      </c>
      <c r="D6264" s="163">
        <v>45888</v>
      </c>
      <c r="E6264" s="164">
        <v>45922</v>
      </c>
      <c r="F6264" s="165">
        <v>107.16</v>
      </c>
      <c r="G6264" s="166" t="s">
        <v>2263</v>
      </c>
      <c r="H6264" s="161" t="s">
        <v>2009</v>
      </c>
      <c r="I6264" s="161" t="s">
        <v>6497</v>
      </c>
      <c r="J6264" s="161" t="s">
        <v>727</v>
      </c>
      <c r="K6264" s="167"/>
      <c r="L6264" s="168" t="s">
        <v>746</v>
      </c>
      <c r="M6264" s="168" t="s">
        <v>19</v>
      </c>
    </row>
    <row r="6265" spans="1:13" s="169" customFormat="1" x14ac:dyDescent="0.4">
      <c r="A6265" s="161" t="s">
        <v>4298</v>
      </c>
      <c r="B6265" s="161" t="s">
        <v>4300</v>
      </c>
      <c r="C6265" s="162">
        <v>48485</v>
      </c>
      <c r="D6265" s="163">
        <v>45888</v>
      </c>
      <c r="E6265" s="164">
        <v>45922</v>
      </c>
      <c r="F6265" s="165">
        <v>11.58</v>
      </c>
      <c r="G6265" s="166" t="s">
        <v>2263</v>
      </c>
      <c r="H6265" s="161" t="s">
        <v>2009</v>
      </c>
      <c r="I6265" s="161" t="s">
        <v>7182</v>
      </c>
      <c r="J6265" s="161" t="s">
        <v>626</v>
      </c>
      <c r="K6265" s="167"/>
      <c r="L6265" s="168" t="s">
        <v>746</v>
      </c>
      <c r="M6265" s="168" t="s">
        <v>383</v>
      </c>
    </row>
    <row r="6266" spans="1:13" s="169" customFormat="1" x14ac:dyDescent="0.4">
      <c r="A6266" s="161" t="s">
        <v>4298</v>
      </c>
      <c r="B6266" s="161" t="s">
        <v>4300</v>
      </c>
      <c r="C6266" s="162">
        <v>48485</v>
      </c>
      <c r="D6266" s="163">
        <v>45888</v>
      </c>
      <c r="E6266" s="164">
        <v>45922</v>
      </c>
      <c r="F6266" s="165">
        <v>28.96</v>
      </c>
      <c r="G6266" s="166" t="s">
        <v>2263</v>
      </c>
      <c r="H6266" s="161" t="s">
        <v>2009</v>
      </c>
      <c r="I6266" s="161" t="s">
        <v>7183</v>
      </c>
      <c r="J6266" s="161" t="s">
        <v>524</v>
      </c>
      <c r="K6266" s="167"/>
      <c r="L6266" s="168" t="s">
        <v>746</v>
      </c>
      <c r="M6266" s="168" t="s">
        <v>51</v>
      </c>
    </row>
    <row r="6267" spans="1:13" s="169" customFormat="1" x14ac:dyDescent="0.4">
      <c r="A6267" s="161" t="s">
        <v>4298</v>
      </c>
      <c r="B6267" s="161" t="s">
        <v>4300</v>
      </c>
      <c r="C6267" s="162">
        <v>48485</v>
      </c>
      <c r="D6267" s="163">
        <v>45888</v>
      </c>
      <c r="E6267" s="164">
        <v>45922</v>
      </c>
      <c r="F6267" s="165">
        <v>28.96</v>
      </c>
      <c r="G6267" s="166" t="s">
        <v>2263</v>
      </c>
      <c r="H6267" s="161" t="s">
        <v>2009</v>
      </c>
      <c r="I6267" s="161" t="s">
        <v>7184</v>
      </c>
      <c r="J6267" s="161" t="s">
        <v>618</v>
      </c>
      <c r="K6267" s="167"/>
      <c r="L6267" s="168" t="s">
        <v>746</v>
      </c>
      <c r="M6267" s="168" t="s">
        <v>45</v>
      </c>
    </row>
    <row r="6268" spans="1:13" s="169" customFormat="1" x14ac:dyDescent="0.4">
      <c r="A6268" s="161" t="s">
        <v>4298</v>
      </c>
      <c r="B6268" s="161" t="s">
        <v>4300</v>
      </c>
      <c r="C6268" s="162">
        <v>48485</v>
      </c>
      <c r="D6268" s="163">
        <v>45888</v>
      </c>
      <c r="E6268" s="164">
        <v>45922</v>
      </c>
      <c r="F6268" s="165">
        <v>18.82</v>
      </c>
      <c r="G6268" s="166" t="s">
        <v>2263</v>
      </c>
      <c r="H6268" s="161" t="s">
        <v>2009</v>
      </c>
      <c r="I6268" s="161" t="s">
        <v>7185</v>
      </c>
      <c r="J6268" s="161" t="s">
        <v>708</v>
      </c>
      <c r="K6268" s="167"/>
      <c r="L6268" s="168" t="s">
        <v>746</v>
      </c>
      <c r="M6268" s="168" t="s">
        <v>389</v>
      </c>
    </row>
    <row r="6269" spans="1:13" s="169" customFormat="1" x14ac:dyDescent="0.4">
      <c r="A6269" s="161" t="s">
        <v>4298</v>
      </c>
      <c r="B6269" s="161" t="s">
        <v>4300</v>
      </c>
      <c r="C6269" s="162">
        <v>48485</v>
      </c>
      <c r="D6269" s="163">
        <v>45888</v>
      </c>
      <c r="E6269" s="164">
        <v>45922</v>
      </c>
      <c r="F6269" s="165">
        <v>456.14</v>
      </c>
      <c r="G6269" s="166" t="s">
        <v>2263</v>
      </c>
      <c r="H6269" s="161" t="s">
        <v>2009</v>
      </c>
      <c r="I6269" s="161" t="s">
        <v>6498</v>
      </c>
      <c r="J6269" s="161" t="s">
        <v>549</v>
      </c>
      <c r="K6269" s="167"/>
      <c r="L6269" s="168" t="s">
        <v>746</v>
      </c>
      <c r="M6269" s="168" t="s">
        <v>49</v>
      </c>
    </row>
    <row r="6270" spans="1:13" s="169" customFormat="1" x14ac:dyDescent="0.4">
      <c r="A6270" s="161" t="s">
        <v>4298</v>
      </c>
      <c r="B6270" s="161" t="s">
        <v>4300</v>
      </c>
      <c r="C6270" s="162">
        <v>48485</v>
      </c>
      <c r="D6270" s="163">
        <v>45888</v>
      </c>
      <c r="E6270" s="164">
        <v>45922</v>
      </c>
      <c r="F6270" s="165">
        <v>757.34</v>
      </c>
      <c r="G6270" s="166" t="s">
        <v>2263</v>
      </c>
      <c r="H6270" s="161" t="s">
        <v>2009</v>
      </c>
      <c r="I6270" s="161" t="s">
        <v>6499</v>
      </c>
      <c r="J6270" s="161" t="s">
        <v>546</v>
      </c>
      <c r="K6270" s="167"/>
      <c r="L6270" s="168" t="s">
        <v>746</v>
      </c>
      <c r="M6270" s="168" t="s">
        <v>33</v>
      </c>
    </row>
    <row r="6271" spans="1:13" s="169" customFormat="1" x14ac:dyDescent="0.4">
      <c r="A6271" s="161" t="s">
        <v>4298</v>
      </c>
      <c r="B6271" s="161" t="s">
        <v>4300</v>
      </c>
      <c r="C6271" s="162">
        <v>48485</v>
      </c>
      <c r="D6271" s="163">
        <v>45888</v>
      </c>
      <c r="E6271" s="164">
        <v>45922</v>
      </c>
      <c r="F6271" s="165">
        <v>435.87</v>
      </c>
      <c r="G6271" s="166" t="s">
        <v>2263</v>
      </c>
      <c r="H6271" s="161" t="s">
        <v>2009</v>
      </c>
      <c r="I6271" s="161" t="s">
        <v>6500</v>
      </c>
      <c r="J6271" s="161" t="s">
        <v>559</v>
      </c>
      <c r="K6271" s="167"/>
      <c r="L6271" s="168" t="s">
        <v>746</v>
      </c>
      <c r="M6271" s="168" t="s">
        <v>37</v>
      </c>
    </row>
    <row r="6272" spans="1:13" s="169" customFormat="1" x14ac:dyDescent="0.4">
      <c r="A6272" s="161" t="s">
        <v>4298</v>
      </c>
      <c r="B6272" s="161" t="s">
        <v>4300</v>
      </c>
      <c r="C6272" s="162">
        <v>48485</v>
      </c>
      <c r="D6272" s="163">
        <v>45888</v>
      </c>
      <c r="E6272" s="164">
        <v>45922</v>
      </c>
      <c r="F6272" s="165">
        <v>14.48</v>
      </c>
      <c r="G6272" s="166" t="s">
        <v>2263</v>
      </c>
      <c r="H6272" s="161" t="s">
        <v>2009</v>
      </c>
      <c r="I6272" s="161" t="s">
        <v>7186</v>
      </c>
      <c r="J6272" s="161" t="s">
        <v>706</v>
      </c>
      <c r="K6272" s="167"/>
      <c r="L6272" s="168" t="s">
        <v>746</v>
      </c>
      <c r="M6272" s="168" t="s">
        <v>407</v>
      </c>
    </row>
    <row r="6273" spans="1:13" s="169" customFormat="1" x14ac:dyDescent="0.4">
      <c r="A6273" s="161" t="s">
        <v>4298</v>
      </c>
      <c r="B6273" s="161" t="s">
        <v>4300</v>
      </c>
      <c r="C6273" s="162">
        <v>48485</v>
      </c>
      <c r="D6273" s="163">
        <v>45888</v>
      </c>
      <c r="E6273" s="164">
        <v>45922</v>
      </c>
      <c r="F6273" s="165">
        <v>20.27</v>
      </c>
      <c r="G6273" s="166" t="s">
        <v>2263</v>
      </c>
      <c r="H6273" s="161" t="s">
        <v>2009</v>
      </c>
      <c r="I6273" s="161" t="s">
        <v>7187</v>
      </c>
      <c r="J6273" s="161" t="s">
        <v>525</v>
      </c>
      <c r="K6273" s="167"/>
      <c r="L6273" s="168" t="s">
        <v>746</v>
      </c>
      <c r="M6273" s="168" t="s">
        <v>41</v>
      </c>
    </row>
    <row r="6274" spans="1:13" s="169" customFormat="1" x14ac:dyDescent="0.4">
      <c r="A6274" s="161" t="s">
        <v>4298</v>
      </c>
      <c r="B6274" s="161" t="s">
        <v>4300</v>
      </c>
      <c r="C6274" s="162">
        <v>48485</v>
      </c>
      <c r="D6274" s="163">
        <v>45888</v>
      </c>
      <c r="E6274" s="164">
        <v>45922</v>
      </c>
      <c r="F6274" s="165">
        <v>104.26</v>
      </c>
      <c r="G6274" s="166" t="s">
        <v>2263</v>
      </c>
      <c r="H6274" s="161" t="s">
        <v>2009</v>
      </c>
      <c r="I6274" s="161" t="s">
        <v>7188</v>
      </c>
      <c r="J6274" s="161" t="s">
        <v>567</v>
      </c>
      <c r="K6274" s="167"/>
      <c r="L6274" s="168" t="s">
        <v>746</v>
      </c>
      <c r="M6274" s="168" t="s">
        <v>415</v>
      </c>
    </row>
    <row r="6275" spans="1:13" s="169" customFormat="1" x14ac:dyDescent="0.4">
      <c r="A6275" s="161" t="s">
        <v>4298</v>
      </c>
      <c r="B6275" s="161" t="s">
        <v>4300</v>
      </c>
      <c r="C6275" s="162">
        <v>48485</v>
      </c>
      <c r="D6275" s="163">
        <v>45888</v>
      </c>
      <c r="E6275" s="164">
        <v>45922</v>
      </c>
      <c r="F6275" s="165">
        <v>13.03</v>
      </c>
      <c r="G6275" s="166" t="s">
        <v>2263</v>
      </c>
      <c r="H6275" s="161" t="s">
        <v>2009</v>
      </c>
      <c r="I6275" s="161" t="s">
        <v>7189</v>
      </c>
      <c r="J6275" s="161" t="s">
        <v>697</v>
      </c>
      <c r="K6275" s="167"/>
      <c r="L6275" s="168" t="s">
        <v>746</v>
      </c>
      <c r="M6275" s="168" t="s">
        <v>421</v>
      </c>
    </row>
    <row r="6276" spans="1:13" s="169" customFormat="1" x14ac:dyDescent="0.4">
      <c r="A6276" s="161" t="s">
        <v>4298</v>
      </c>
      <c r="B6276" s="161" t="s">
        <v>4300</v>
      </c>
      <c r="C6276" s="162">
        <v>48485</v>
      </c>
      <c r="D6276" s="163">
        <v>45888</v>
      </c>
      <c r="E6276" s="164">
        <v>45922</v>
      </c>
      <c r="F6276" s="165">
        <v>50.68</v>
      </c>
      <c r="G6276" s="166" t="s">
        <v>2263</v>
      </c>
      <c r="H6276" s="161" t="s">
        <v>2009</v>
      </c>
      <c r="I6276" s="161" t="s">
        <v>7190</v>
      </c>
      <c r="J6276" s="161" t="s">
        <v>602</v>
      </c>
      <c r="K6276" s="167"/>
      <c r="L6276" s="168" t="s">
        <v>746</v>
      </c>
      <c r="M6276" s="168" t="s">
        <v>423</v>
      </c>
    </row>
    <row r="6277" spans="1:13" s="169" customFormat="1" x14ac:dyDescent="0.4">
      <c r="A6277" s="161" t="s">
        <v>4298</v>
      </c>
      <c r="B6277" s="161" t="s">
        <v>4300</v>
      </c>
      <c r="C6277" s="162">
        <v>48485</v>
      </c>
      <c r="D6277" s="163">
        <v>45888</v>
      </c>
      <c r="E6277" s="164">
        <v>45922</v>
      </c>
      <c r="F6277" s="165">
        <v>15.93</v>
      </c>
      <c r="G6277" s="166" t="s">
        <v>2263</v>
      </c>
      <c r="H6277" s="161" t="s">
        <v>2009</v>
      </c>
      <c r="I6277" s="161" t="s">
        <v>7191</v>
      </c>
      <c r="J6277" s="161" t="s">
        <v>629</v>
      </c>
      <c r="K6277" s="167"/>
      <c r="L6277" s="168" t="s">
        <v>746</v>
      </c>
      <c r="M6277" s="168" t="s">
        <v>425</v>
      </c>
    </row>
    <row r="6278" spans="1:13" s="169" customFormat="1" x14ac:dyDescent="0.4">
      <c r="A6278" s="161" t="s">
        <v>4298</v>
      </c>
      <c r="B6278" s="161" t="s">
        <v>4300</v>
      </c>
      <c r="C6278" s="162">
        <v>48485</v>
      </c>
      <c r="D6278" s="163">
        <v>45888</v>
      </c>
      <c r="E6278" s="164">
        <v>45922</v>
      </c>
      <c r="F6278" s="165">
        <v>11.58</v>
      </c>
      <c r="G6278" s="166" t="s">
        <v>2263</v>
      </c>
      <c r="H6278" s="161" t="s">
        <v>2009</v>
      </c>
      <c r="I6278" s="161" t="s">
        <v>7192</v>
      </c>
      <c r="J6278" s="161" t="s">
        <v>640</v>
      </c>
      <c r="K6278" s="167"/>
      <c r="L6278" s="168" t="s">
        <v>746</v>
      </c>
      <c r="M6278" s="168" t="s">
        <v>427</v>
      </c>
    </row>
    <row r="6279" spans="1:13" s="169" customFormat="1" x14ac:dyDescent="0.4">
      <c r="A6279" s="161" t="s">
        <v>4298</v>
      </c>
      <c r="B6279" s="161" t="s">
        <v>4300</v>
      </c>
      <c r="C6279" s="162">
        <v>48485</v>
      </c>
      <c r="D6279" s="163">
        <v>45888</v>
      </c>
      <c r="E6279" s="164">
        <v>45922</v>
      </c>
      <c r="F6279" s="165">
        <v>44.89</v>
      </c>
      <c r="G6279" s="166" t="s">
        <v>2263</v>
      </c>
      <c r="H6279" s="161" t="s">
        <v>2009</v>
      </c>
      <c r="I6279" s="161" t="s">
        <v>7167</v>
      </c>
      <c r="J6279" s="161" t="s">
        <v>545</v>
      </c>
      <c r="K6279" s="167"/>
      <c r="L6279" s="168" t="s">
        <v>746</v>
      </c>
      <c r="M6279" s="168" t="s">
        <v>786</v>
      </c>
    </row>
    <row r="6280" spans="1:13" s="169" customFormat="1" x14ac:dyDescent="0.4">
      <c r="A6280" s="161" t="s">
        <v>4298</v>
      </c>
      <c r="B6280" s="161" t="s">
        <v>4300</v>
      </c>
      <c r="C6280" s="162">
        <v>48485</v>
      </c>
      <c r="D6280" s="163">
        <v>45888</v>
      </c>
      <c r="E6280" s="164">
        <v>45922</v>
      </c>
      <c r="F6280" s="165">
        <v>14.48</v>
      </c>
      <c r="G6280" s="166" t="s">
        <v>2263</v>
      </c>
      <c r="H6280" s="161" t="s">
        <v>2009</v>
      </c>
      <c r="I6280" s="161" t="s">
        <v>7193</v>
      </c>
      <c r="J6280" s="161" t="s">
        <v>686</v>
      </c>
      <c r="K6280" s="167"/>
      <c r="L6280" s="168" t="s">
        <v>746</v>
      </c>
      <c r="M6280" s="168" t="s">
        <v>437</v>
      </c>
    </row>
    <row r="6281" spans="1:13" s="169" customFormat="1" x14ac:dyDescent="0.4">
      <c r="A6281" s="161" t="s">
        <v>4298</v>
      </c>
      <c r="B6281" s="161" t="s">
        <v>4300</v>
      </c>
      <c r="C6281" s="162">
        <v>48485</v>
      </c>
      <c r="D6281" s="163">
        <v>45888</v>
      </c>
      <c r="E6281" s="164">
        <v>45922</v>
      </c>
      <c r="F6281" s="165">
        <v>23.17</v>
      </c>
      <c r="G6281" s="166" t="s">
        <v>2263</v>
      </c>
      <c r="H6281" s="161" t="s">
        <v>2009</v>
      </c>
      <c r="I6281" s="161" t="s">
        <v>7105</v>
      </c>
      <c r="J6281" s="161" t="s">
        <v>547</v>
      </c>
      <c r="K6281" s="167"/>
      <c r="L6281" s="168" t="s">
        <v>746</v>
      </c>
      <c r="M6281" s="168" t="s">
        <v>57</v>
      </c>
    </row>
    <row r="6282" spans="1:13" s="169" customFormat="1" x14ac:dyDescent="0.4">
      <c r="A6282" s="161" t="s">
        <v>4298</v>
      </c>
      <c r="B6282" s="161" t="s">
        <v>4300</v>
      </c>
      <c r="C6282" s="162">
        <v>48485</v>
      </c>
      <c r="D6282" s="163">
        <v>45888</v>
      </c>
      <c r="E6282" s="164">
        <v>45922</v>
      </c>
      <c r="F6282" s="165">
        <v>18.82</v>
      </c>
      <c r="G6282" s="166" t="s">
        <v>2263</v>
      </c>
      <c r="H6282" s="161" t="s">
        <v>2009</v>
      </c>
      <c r="I6282" s="161" t="s">
        <v>7194</v>
      </c>
      <c r="J6282" s="161" t="s">
        <v>770</v>
      </c>
      <c r="K6282" s="167"/>
      <c r="L6282" s="168" t="s">
        <v>746</v>
      </c>
      <c r="M6282" s="168" t="s">
        <v>469</v>
      </c>
    </row>
    <row r="6283" spans="1:13" s="169" customFormat="1" x14ac:dyDescent="0.4">
      <c r="A6283" s="161" t="s">
        <v>4298</v>
      </c>
      <c r="B6283" s="161" t="s">
        <v>4300</v>
      </c>
      <c r="C6283" s="162">
        <v>48485</v>
      </c>
      <c r="D6283" s="163">
        <v>45888</v>
      </c>
      <c r="E6283" s="164">
        <v>45922</v>
      </c>
      <c r="F6283" s="165">
        <v>2.9</v>
      </c>
      <c r="G6283" s="166" t="s">
        <v>2263</v>
      </c>
      <c r="H6283" s="161" t="s">
        <v>2009</v>
      </c>
      <c r="I6283" s="161" t="s">
        <v>6501</v>
      </c>
      <c r="J6283" s="161" t="s">
        <v>792</v>
      </c>
      <c r="K6283" s="167"/>
      <c r="L6283" s="168" t="s">
        <v>746</v>
      </c>
      <c r="M6283" s="168" t="s">
        <v>183</v>
      </c>
    </row>
    <row r="6284" spans="1:13" s="169" customFormat="1" x14ac:dyDescent="0.4">
      <c r="A6284" s="161" t="s">
        <v>4298</v>
      </c>
      <c r="B6284" s="161" t="s">
        <v>4300</v>
      </c>
      <c r="C6284" s="162">
        <v>48485</v>
      </c>
      <c r="D6284" s="163">
        <v>45888</v>
      </c>
      <c r="E6284" s="164">
        <v>45922</v>
      </c>
      <c r="F6284" s="165">
        <v>1.98</v>
      </c>
      <c r="G6284" s="166" t="s">
        <v>2263</v>
      </c>
      <c r="H6284" s="161" t="s">
        <v>2009</v>
      </c>
      <c r="I6284" s="161" t="s">
        <v>6502</v>
      </c>
      <c r="J6284" s="161" t="s">
        <v>513</v>
      </c>
      <c r="K6284" s="167"/>
      <c r="L6284" s="168" t="s">
        <v>746</v>
      </c>
      <c r="M6284" s="168" t="s">
        <v>53</v>
      </c>
    </row>
    <row r="6285" spans="1:13" s="169" customFormat="1" x14ac:dyDescent="0.4">
      <c r="A6285" s="161" t="s">
        <v>4298</v>
      </c>
      <c r="B6285" s="161" t="s">
        <v>4300</v>
      </c>
      <c r="C6285" s="162">
        <v>48485</v>
      </c>
      <c r="D6285" s="163">
        <v>45888</v>
      </c>
      <c r="E6285" s="164">
        <v>45922</v>
      </c>
      <c r="F6285" s="165">
        <v>178.11</v>
      </c>
      <c r="G6285" s="166" t="s">
        <v>2263</v>
      </c>
      <c r="H6285" s="161" t="s">
        <v>2009</v>
      </c>
      <c r="I6285" s="161" t="s">
        <v>6503</v>
      </c>
      <c r="J6285" s="161" t="s">
        <v>593</v>
      </c>
      <c r="K6285" s="167"/>
      <c r="L6285" s="168" t="s">
        <v>746</v>
      </c>
      <c r="M6285" s="168" t="s">
        <v>171</v>
      </c>
    </row>
    <row r="6286" spans="1:13" s="169" customFormat="1" x14ac:dyDescent="0.4">
      <c r="A6286" s="161" t="s">
        <v>4298</v>
      </c>
      <c r="B6286" s="161" t="s">
        <v>4300</v>
      </c>
      <c r="C6286" s="162">
        <v>48485</v>
      </c>
      <c r="D6286" s="163">
        <v>45888</v>
      </c>
      <c r="E6286" s="164">
        <v>45922</v>
      </c>
      <c r="F6286" s="165">
        <v>65.16</v>
      </c>
      <c r="G6286" s="166" t="s">
        <v>2263</v>
      </c>
      <c r="H6286" s="161" t="s">
        <v>2009</v>
      </c>
      <c r="I6286" s="161" t="s">
        <v>6504</v>
      </c>
      <c r="J6286" s="161" t="s">
        <v>579</v>
      </c>
      <c r="K6286" s="167"/>
      <c r="L6286" s="168" t="s">
        <v>746</v>
      </c>
      <c r="M6286" s="168" t="s">
        <v>175</v>
      </c>
    </row>
    <row r="6287" spans="1:13" s="169" customFormat="1" x14ac:dyDescent="0.4">
      <c r="A6287" s="161" t="s">
        <v>4298</v>
      </c>
      <c r="B6287" s="161" t="s">
        <v>4300</v>
      </c>
      <c r="C6287" s="162">
        <v>48485</v>
      </c>
      <c r="D6287" s="163">
        <v>45888</v>
      </c>
      <c r="E6287" s="164">
        <v>45922</v>
      </c>
      <c r="F6287" s="165">
        <v>1.45</v>
      </c>
      <c r="G6287" s="166" t="s">
        <v>2263</v>
      </c>
      <c r="H6287" s="161" t="s">
        <v>2009</v>
      </c>
      <c r="I6287" s="161" t="s">
        <v>7195</v>
      </c>
      <c r="J6287" s="161" t="s">
        <v>793</v>
      </c>
      <c r="K6287" s="167"/>
      <c r="L6287" s="168" t="s">
        <v>746</v>
      </c>
      <c r="M6287" s="168" t="s">
        <v>179</v>
      </c>
    </row>
    <row r="6288" spans="1:13" s="169" customFormat="1" x14ac:dyDescent="0.4">
      <c r="A6288" s="161" t="s">
        <v>4298</v>
      </c>
      <c r="B6288" s="161" t="s">
        <v>4300</v>
      </c>
      <c r="C6288" s="162">
        <v>48485</v>
      </c>
      <c r="D6288" s="163">
        <v>45888</v>
      </c>
      <c r="E6288" s="164">
        <v>45922</v>
      </c>
      <c r="F6288" s="165">
        <v>20.27</v>
      </c>
      <c r="G6288" s="166" t="s">
        <v>2263</v>
      </c>
      <c r="H6288" s="161" t="s">
        <v>2009</v>
      </c>
      <c r="I6288" s="161" t="s">
        <v>7196</v>
      </c>
      <c r="J6288" s="161" t="s">
        <v>671</v>
      </c>
      <c r="K6288" s="167"/>
      <c r="L6288" s="168" t="s">
        <v>746</v>
      </c>
      <c r="M6288" s="168" t="s">
        <v>181</v>
      </c>
    </row>
    <row r="6289" spans="1:13" s="169" customFormat="1" x14ac:dyDescent="0.4">
      <c r="A6289" s="161" t="s">
        <v>4298</v>
      </c>
      <c r="B6289" s="161" t="s">
        <v>4300</v>
      </c>
      <c r="C6289" s="162">
        <v>48485</v>
      </c>
      <c r="D6289" s="163">
        <v>45888</v>
      </c>
      <c r="E6289" s="164">
        <v>45922</v>
      </c>
      <c r="F6289" s="165">
        <v>262.10000000000002</v>
      </c>
      <c r="G6289" s="166" t="s">
        <v>2263</v>
      </c>
      <c r="H6289" s="161" t="s">
        <v>2009</v>
      </c>
      <c r="I6289" s="161" t="s">
        <v>6505</v>
      </c>
      <c r="J6289" s="161" t="s">
        <v>553</v>
      </c>
      <c r="K6289" s="167"/>
      <c r="L6289" s="168" t="s">
        <v>746</v>
      </c>
      <c r="M6289" s="168" t="s">
        <v>177</v>
      </c>
    </row>
    <row r="6290" spans="1:13" s="169" customFormat="1" x14ac:dyDescent="0.4">
      <c r="A6290" s="161" t="s">
        <v>4298</v>
      </c>
      <c r="B6290" s="161" t="s">
        <v>4300</v>
      </c>
      <c r="C6290" s="162">
        <v>48485</v>
      </c>
      <c r="D6290" s="163">
        <v>45888</v>
      </c>
      <c r="E6290" s="164">
        <v>45922</v>
      </c>
      <c r="F6290" s="165">
        <v>14.48</v>
      </c>
      <c r="G6290" s="166" t="s">
        <v>2263</v>
      </c>
      <c r="H6290" s="161" t="s">
        <v>2009</v>
      </c>
      <c r="I6290" s="161" t="s">
        <v>7197</v>
      </c>
      <c r="J6290" s="161" t="s">
        <v>660</v>
      </c>
      <c r="K6290" s="167"/>
      <c r="L6290" s="168" t="s">
        <v>746</v>
      </c>
      <c r="M6290" s="168" t="s">
        <v>259</v>
      </c>
    </row>
    <row r="6291" spans="1:13" s="169" customFormat="1" x14ac:dyDescent="0.4">
      <c r="A6291" s="161" t="s">
        <v>4298</v>
      </c>
      <c r="B6291" s="161" t="s">
        <v>4300</v>
      </c>
      <c r="C6291" s="162">
        <v>48485</v>
      </c>
      <c r="D6291" s="163">
        <v>45888</v>
      </c>
      <c r="E6291" s="164">
        <v>45922</v>
      </c>
      <c r="F6291" s="165">
        <v>13.03</v>
      </c>
      <c r="G6291" s="166" t="s">
        <v>2263</v>
      </c>
      <c r="H6291" s="161" t="s">
        <v>2009</v>
      </c>
      <c r="I6291" s="161" t="s">
        <v>7198</v>
      </c>
      <c r="J6291" s="161" t="s">
        <v>536</v>
      </c>
      <c r="K6291" s="167"/>
      <c r="L6291" s="168" t="s">
        <v>746</v>
      </c>
      <c r="M6291" s="168" t="s">
        <v>245</v>
      </c>
    </row>
    <row r="6292" spans="1:13" s="169" customFormat="1" x14ac:dyDescent="0.4">
      <c r="A6292" s="161" t="s">
        <v>4298</v>
      </c>
      <c r="B6292" s="161" t="s">
        <v>4300</v>
      </c>
      <c r="C6292" s="162">
        <v>48485</v>
      </c>
      <c r="D6292" s="163">
        <v>45888</v>
      </c>
      <c r="E6292" s="164">
        <v>45922</v>
      </c>
      <c r="F6292" s="165">
        <v>1.45</v>
      </c>
      <c r="G6292" s="166" t="s">
        <v>2263</v>
      </c>
      <c r="H6292" s="161" t="s">
        <v>2009</v>
      </c>
      <c r="I6292" s="161" t="s">
        <v>7199</v>
      </c>
      <c r="J6292" s="161" t="s">
        <v>776</v>
      </c>
      <c r="K6292" s="167"/>
      <c r="L6292" s="168" t="s">
        <v>746</v>
      </c>
      <c r="M6292" s="168" t="s">
        <v>433</v>
      </c>
    </row>
    <row r="6293" spans="1:13" s="169" customFormat="1" x14ac:dyDescent="0.4">
      <c r="A6293" s="161" t="s">
        <v>4298</v>
      </c>
      <c r="B6293" s="161" t="s">
        <v>4300</v>
      </c>
      <c r="C6293" s="162">
        <v>48485</v>
      </c>
      <c r="D6293" s="163">
        <v>45888</v>
      </c>
      <c r="E6293" s="164">
        <v>45922</v>
      </c>
      <c r="F6293" s="165">
        <v>14.48</v>
      </c>
      <c r="G6293" s="166" t="s">
        <v>2263</v>
      </c>
      <c r="H6293" s="161" t="s">
        <v>2009</v>
      </c>
      <c r="I6293" s="161" t="s">
        <v>7200</v>
      </c>
      <c r="J6293" s="161" t="s">
        <v>526</v>
      </c>
      <c r="K6293" s="167"/>
      <c r="L6293" s="168" t="s">
        <v>746</v>
      </c>
      <c r="M6293" s="168" t="s">
        <v>207</v>
      </c>
    </row>
    <row r="6294" spans="1:13" s="169" customFormat="1" x14ac:dyDescent="0.4">
      <c r="A6294" s="161" t="s">
        <v>4298</v>
      </c>
      <c r="B6294" s="161" t="s">
        <v>4300</v>
      </c>
      <c r="C6294" s="162">
        <v>48485</v>
      </c>
      <c r="D6294" s="163">
        <v>45888</v>
      </c>
      <c r="E6294" s="164">
        <v>45922</v>
      </c>
      <c r="F6294" s="165">
        <v>14.48</v>
      </c>
      <c r="G6294" s="166" t="s">
        <v>2263</v>
      </c>
      <c r="H6294" s="161" t="s">
        <v>2009</v>
      </c>
      <c r="I6294" s="161" t="s">
        <v>7201</v>
      </c>
      <c r="J6294" s="161" t="s">
        <v>675</v>
      </c>
      <c r="K6294" s="167"/>
      <c r="L6294" s="168" t="s">
        <v>746</v>
      </c>
      <c r="M6294" s="168" t="s">
        <v>209</v>
      </c>
    </row>
    <row r="6295" spans="1:13" s="169" customFormat="1" x14ac:dyDescent="0.4">
      <c r="A6295" s="161" t="s">
        <v>4298</v>
      </c>
      <c r="B6295" s="161" t="s">
        <v>4300</v>
      </c>
      <c r="C6295" s="162">
        <v>48485</v>
      </c>
      <c r="D6295" s="163">
        <v>45888</v>
      </c>
      <c r="E6295" s="164">
        <v>45922</v>
      </c>
      <c r="F6295" s="165">
        <v>13.03</v>
      </c>
      <c r="G6295" s="166" t="s">
        <v>2263</v>
      </c>
      <c r="H6295" s="161" t="s">
        <v>2009</v>
      </c>
      <c r="I6295" s="161" t="s">
        <v>7202</v>
      </c>
      <c r="J6295" s="161" t="s">
        <v>556</v>
      </c>
      <c r="K6295" s="167"/>
      <c r="L6295" s="168" t="s">
        <v>746</v>
      </c>
      <c r="M6295" s="168" t="s">
        <v>255</v>
      </c>
    </row>
    <row r="6296" spans="1:13" s="169" customFormat="1" x14ac:dyDescent="0.4">
      <c r="A6296" s="161" t="s">
        <v>4298</v>
      </c>
      <c r="B6296" s="161" t="s">
        <v>4300</v>
      </c>
      <c r="C6296" s="162">
        <v>48485</v>
      </c>
      <c r="D6296" s="163">
        <v>45888</v>
      </c>
      <c r="E6296" s="164">
        <v>45922</v>
      </c>
      <c r="F6296" s="165">
        <v>325.82</v>
      </c>
      <c r="G6296" s="166" t="s">
        <v>2263</v>
      </c>
      <c r="H6296" s="161" t="s">
        <v>2009</v>
      </c>
      <c r="I6296" s="161" t="s">
        <v>6506</v>
      </c>
      <c r="J6296" s="161" t="s">
        <v>550</v>
      </c>
      <c r="K6296" s="167"/>
      <c r="L6296" s="168" t="s">
        <v>746</v>
      </c>
      <c r="M6296" s="168" t="s">
        <v>760</v>
      </c>
    </row>
    <row r="6297" spans="1:13" s="169" customFormat="1" x14ac:dyDescent="0.4">
      <c r="A6297" s="161" t="s">
        <v>4298</v>
      </c>
      <c r="B6297" s="161" t="s">
        <v>4300</v>
      </c>
      <c r="C6297" s="162">
        <v>48485</v>
      </c>
      <c r="D6297" s="163">
        <v>45888</v>
      </c>
      <c r="E6297" s="164">
        <v>45922</v>
      </c>
      <c r="F6297" s="165">
        <v>13.03</v>
      </c>
      <c r="G6297" s="166" t="s">
        <v>2263</v>
      </c>
      <c r="H6297" s="161" t="s">
        <v>2009</v>
      </c>
      <c r="I6297" s="161" t="s">
        <v>7203</v>
      </c>
      <c r="J6297" s="161" t="s">
        <v>696</v>
      </c>
      <c r="K6297" s="167"/>
      <c r="L6297" s="168" t="s">
        <v>746</v>
      </c>
      <c r="M6297" s="168" t="s">
        <v>211</v>
      </c>
    </row>
    <row r="6298" spans="1:13" s="169" customFormat="1" x14ac:dyDescent="0.4">
      <c r="A6298" s="161" t="s">
        <v>4298</v>
      </c>
      <c r="B6298" s="161" t="s">
        <v>4300</v>
      </c>
      <c r="C6298" s="162">
        <v>48485</v>
      </c>
      <c r="D6298" s="163">
        <v>45888</v>
      </c>
      <c r="E6298" s="164">
        <v>45922</v>
      </c>
      <c r="F6298" s="165">
        <v>1.45</v>
      </c>
      <c r="G6298" s="166" t="s">
        <v>2263</v>
      </c>
      <c r="H6298" s="161" t="s">
        <v>2009</v>
      </c>
      <c r="I6298" s="161" t="s">
        <v>7204</v>
      </c>
      <c r="J6298" s="161" t="s">
        <v>528</v>
      </c>
      <c r="K6298" s="167"/>
      <c r="L6298" s="168" t="s">
        <v>746</v>
      </c>
      <c r="M6298" s="168" t="s">
        <v>447</v>
      </c>
    </row>
    <row r="6299" spans="1:13" s="169" customFormat="1" x14ac:dyDescent="0.4">
      <c r="A6299" s="161" t="s">
        <v>4298</v>
      </c>
      <c r="B6299" s="161" t="s">
        <v>4300</v>
      </c>
      <c r="C6299" s="162">
        <v>48485</v>
      </c>
      <c r="D6299" s="163">
        <v>45888</v>
      </c>
      <c r="E6299" s="164">
        <v>45922</v>
      </c>
      <c r="F6299" s="165">
        <v>149.15</v>
      </c>
      <c r="G6299" s="166" t="s">
        <v>2263</v>
      </c>
      <c r="H6299" s="161" t="s">
        <v>2009</v>
      </c>
      <c r="I6299" s="161" t="s">
        <v>6507</v>
      </c>
      <c r="J6299" s="161" t="s">
        <v>512</v>
      </c>
      <c r="K6299" s="167"/>
      <c r="L6299" s="168" t="s">
        <v>746</v>
      </c>
      <c r="M6299" s="168" t="s">
        <v>59</v>
      </c>
    </row>
    <row r="6300" spans="1:13" s="169" customFormat="1" x14ac:dyDescent="0.4">
      <c r="A6300" s="161" t="s">
        <v>4298</v>
      </c>
      <c r="B6300" s="161" t="s">
        <v>4300</v>
      </c>
      <c r="C6300" s="162">
        <v>48485</v>
      </c>
      <c r="D6300" s="163">
        <v>45888</v>
      </c>
      <c r="E6300" s="164">
        <v>45922</v>
      </c>
      <c r="F6300" s="165">
        <v>13.03</v>
      </c>
      <c r="G6300" s="166" t="s">
        <v>2263</v>
      </c>
      <c r="H6300" s="161" t="s">
        <v>2009</v>
      </c>
      <c r="I6300" s="161" t="s">
        <v>7205</v>
      </c>
      <c r="J6300" s="161" t="s">
        <v>691</v>
      </c>
      <c r="K6300" s="167"/>
      <c r="L6300" s="168" t="s">
        <v>746</v>
      </c>
      <c r="M6300" s="168" t="s">
        <v>487</v>
      </c>
    </row>
    <row r="6301" spans="1:13" s="169" customFormat="1" x14ac:dyDescent="0.4">
      <c r="A6301" s="161" t="s">
        <v>4298</v>
      </c>
      <c r="B6301" s="161" t="s">
        <v>4300</v>
      </c>
      <c r="C6301" s="162">
        <v>48485</v>
      </c>
      <c r="D6301" s="163">
        <v>45888</v>
      </c>
      <c r="E6301" s="164">
        <v>45922</v>
      </c>
      <c r="F6301" s="165">
        <v>11.58</v>
      </c>
      <c r="G6301" s="166" t="s">
        <v>2263</v>
      </c>
      <c r="H6301" s="161" t="s">
        <v>2009</v>
      </c>
      <c r="I6301" s="161" t="s">
        <v>7206</v>
      </c>
      <c r="J6301" s="161" t="s">
        <v>704</v>
      </c>
      <c r="K6301" s="167"/>
      <c r="L6301" s="168" t="s">
        <v>746</v>
      </c>
      <c r="M6301" s="168" t="s">
        <v>215</v>
      </c>
    </row>
    <row r="6302" spans="1:13" s="169" customFormat="1" x14ac:dyDescent="0.4">
      <c r="A6302" s="161" t="s">
        <v>4298</v>
      </c>
      <c r="B6302" s="161" t="s">
        <v>4300</v>
      </c>
      <c r="C6302" s="162">
        <v>48485</v>
      </c>
      <c r="D6302" s="163">
        <v>45888</v>
      </c>
      <c r="E6302" s="164">
        <v>45922</v>
      </c>
      <c r="F6302" s="165">
        <v>13.03</v>
      </c>
      <c r="G6302" s="166" t="s">
        <v>2263</v>
      </c>
      <c r="H6302" s="161" t="s">
        <v>2009</v>
      </c>
      <c r="I6302" s="161" t="s">
        <v>7207</v>
      </c>
      <c r="J6302" s="161" t="s">
        <v>690</v>
      </c>
      <c r="K6302" s="167"/>
      <c r="L6302" s="168" t="s">
        <v>746</v>
      </c>
      <c r="M6302" s="168" t="s">
        <v>247</v>
      </c>
    </row>
    <row r="6303" spans="1:13" s="169" customFormat="1" x14ac:dyDescent="0.4">
      <c r="A6303" s="161" t="s">
        <v>4298</v>
      </c>
      <c r="B6303" s="161" t="s">
        <v>4300</v>
      </c>
      <c r="C6303" s="162">
        <v>48485</v>
      </c>
      <c r="D6303" s="163">
        <v>45888</v>
      </c>
      <c r="E6303" s="164">
        <v>45922</v>
      </c>
      <c r="F6303" s="165">
        <v>60.82</v>
      </c>
      <c r="G6303" s="166" t="s">
        <v>2263</v>
      </c>
      <c r="H6303" s="161" t="s">
        <v>2009</v>
      </c>
      <c r="I6303" s="161" t="s">
        <v>6506</v>
      </c>
      <c r="J6303" s="161" t="s">
        <v>550</v>
      </c>
      <c r="K6303" s="167"/>
      <c r="L6303" s="168" t="s">
        <v>746</v>
      </c>
      <c r="M6303" s="168" t="s">
        <v>760</v>
      </c>
    </row>
    <row r="6304" spans="1:13" s="169" customFormat="1" x14ac:dyDescent="0.4">
      <c r="A6304" s="161" t="s">
        <v>4298</v>
      </c>
      <c r="B6304" s="161" t="s">
        <v>4300</v>
      </c>
      <c r="C6304" s="162">
        <v>48485</v>
      </c>
      <c r="D6304" s="163">
        <v>45888</v>
      </c>
      <c r="E6304" s="164">
        <v>45922</v>
      </c>
      <c r="F6304" s="165">
        <v>14.48</v>
      </c>
      <c r="G6304" s="166" t="s">
        <v>2263</v>
      </c>
      <c r="H6304" s="161" t="s">
        <v>2009</v>
      </c>
      <c r="I6304" s="161" t="s">
        <v>7208</v>
      </c>
      <c r="J6304" s="161" t="s">
        <v>737</v>
      </c>
      <c r="K6304" s="167"/>
      <c r="L6304" s="168" t="s">
        <v>746</v>
      </c>
      <c r="M6304" s="168" t="s">
        <v>271</v>
      </c>
    </row>
    <row r="6305" spans="1:13" s="169" customFormat="1" x14ac:dyDescent="0.4">
      <c r="A6305" s="161" t="s">
        <v>4298</v>
      </c>
      <c r="B6305" s="161" t="s">
        <v>4300</v>
      </c>
      <c r="C6305" s="162">
        <v>48485</v>
      </c>
      <c r="D6305" s="163">
        <v>45888</v>
      </c>
      <c r="E6305" s="164">
        <v>45922</v>
      </c>
      <c r="F6305" s="165">
        <v>192.59</v>
      </c>
      <c r="G6305" s="166" t="s">
        <v>2263</v>
      </c>
      <c r="H6305" s="161" t="s">
        <v>2009</v>
      </c>
      <c r="I6305" s="161" t="s">
        <v>6508</v>
      </c>
      <c r="J6305" s="161" t="s">
        <v>555</v>
      </c>
      <c r="K6305" s="167"/>
      <c r="L6305" s="168" t="s">
        <v>746</v>
      </c>
      <c r="M6305" s="168" t="s">
        <v>213</v>
      </c>
    </row>
    <row r="6306" spans="1:13" s="169" customFormat="1" x14ac:dyDescent="0.4">
      <c r="A6306" s="161" t="s">
        <v>4298</v>
      </c>
      <c r="B6306" s="161" t="s">
        <v>4300</v>
      </c>
      <c r="C6306" s="162">
        <v>48485</v>
      </c>
      <c r="D6306" s="163">
        <v>45888</v>
      </c>
      <c r="E6306" s="164">
        <v>45922</v>
      </c>
      <c r="F6306" s="165">
        <v>13.03</v>
      </c>
      <c r="G6306" s="166" t="s">
        <v>2263</v>
      </c>
      <c r="H6306" s="161" t="s">
        <v>2009</v>
      </c>
      <c r="I6306" s="161" t="s">
        <v>7209</v>
      </c>
      <c r="J6306" s="161" t="s">
        <v>646</v>
      </c>
      <c r="K6306" s="167"/>
      <c r="L6306" s="168" t="s">
        <v>746</v>
      </c>
      <c r="M6306" s="168" t="s">
        <v>261</v>
      </c>
    </row>
    <row r="6307" spans="1:13" s="169" customFormat="1" x14ac:dyDescent="0.4">
      <c r="A6307" s="161" t="s">
        <v>4298</v>
      </c>
      <c r="B6307" s="161" t="s">
        <v>4300</v>
      </c>
      <c r="C6307" s="162">
        <v>48485</v>
      </c>
      <c r="D6307" s="163">
        <v>45888</v>
      </c>
      <c r="E6307" s="164">
        <v>45922</v>
      </c>
      <c r="F6307" s="165">
        <v>44.89</v>
      </c>
      <c r="G6307" s="166" t="s">
        <v>2263</v>
      </c>
      <c r="H6307" s="161" t="s">
        <v>2009</v>
      </c>
      <c r="I6307" s="161" t="s">
        <v>7210</v>
      </c>
      <c r="J6307" s="161" t="s">
        <v>609</v>
      </c>
      <c r="K6307" s="167"/>
      <c r="L6307" s="168" t="s">
        <v>746</v>
      </c>
      <c r="M6307" s="168" t="s">
        <v>1</v>
      </c>
    </row>
    <row r="6308" spans="1:13" s="169" customFormat="1" x14ac:dyDescent="0.4">
      <c r="A6308" s="161" t="s">
        <v>4298</v>
      </c>
      <c r="B6308" s="161" t="s">
        <v>4300</v>
      </c>
      <c r="C6308" s="162">
        <v>48485</v>
      </c>
      <c r="D6308" s="163">
        <v>45888</v>
      </c>
      <c r="E6308" s="164">
        <v>45922</v>
      </c>
      <c r="F6308" s="165">
        <v>14.48</v>
      </c>
      <c r="G6308" s="166" t="s">
        <v>2263</v>
      </c>
      <c r="H6308" s="161" t="s">
        <v>2009</v>
      </c>
      <c r="I6308" s="161" t="s">
        <v>7211</v>
      </c>
      <c r="J6308" s="161" t="s">
        <v>731</v>
      </c>
      <c r="K6308" s="167"/>
      <c r="L6308" s="168" t="s">
        <v>746</v>
      </c>
      <c r="M6308" s="168" t="s">
        <v>275</v>
      </c>
    </row>
    <row r="6309" spans="1:13" s="169" customFormat="1" x14ac:dyDescent="0.4">
      <c r="A6309" s="161" t="s">
        <v>4298</v>
      </c>
      <c r="B6309" s="161" t="s">
        <v>4300</v>
      </c>
      <c r="C6309" s="162">
        <v>48485</v>
      </c>
      <c r="D6309" s="163">
        <v>45888</v>
      </c>
      <c r="E6309" s="164">
        <v>45922</v>
      </c>
      <c r="F6309" s="165">
        <v>13.03</v>
      </c>
      <c r="G6309" s="166" t="s">
        <v>2263</v>
      </c>
      <c r="H6309" s="161" t="s">
        <v>2009</v>
      </c>
      <c r="I6309" s="161" t="s">
        <v>7212</v>
      </c>
      <c r="J6309" s="161" t="s">
        <v>679</v>
      </c>
      <c r="K6309" s="167"/>
      <c r="L6309" s="168" t="s">
        <v>746</v>
      </c>
      <c r="M6309" s="168" t="s">
        <v>251</v>
      </c>
    </row>
    <row r="6310" spans="1:13" s="169" customFormat="1" x14ac:dyDescent="0.4">
      <c r="A6310" s="161" t="s">
        <v>4298</v>
      </c>
      <c r="B6310" s="161" t="s">
        <v>4300</v>
      </c>
      <c r="C6310" s="162">
        <v>48485</v>
      </c>
      <c r="D6310" s="163">
        <v>45888</v>
      </c>
      <c r="E6310" s="164">
        <v>45922</v>
      </c>
      <c r="F6310" s="165">
        <v>15.93</v>
      </c>
      <c r="G6310" s="166" t="s">
        <v>2263</v>
      </c>
      <c r="H6310" s="161" t="s">
        <v>2009</v>
      </c>
      <c r="I6310" s="161" t="s">
        <v>7213</v>
      </c>
      <c r="J6310" s="161" t="s">
        <v>765</v>
      </c>
      <c r="K6310" s="167"/>
      <c r="L6310" s="168" t="s">
        <v>746</v>
      </c>
      <c r="M6310" s="168" t="s">
        <v>263</v>
      </c>
    </row>
    <row r="6311" spans="1:13" s="169" customFormat="1" x14ac:dyDescent="0.4">
      <c r="A6311" s="161" t="s">
        <v>4298</v>
      </c>
      <c r="B6311" s="161" t="s">
        <v>4300</v>
      </c>
      <c r="C6311" s="162">
        <v>48485</v>
      </c>
      <c r="D6311" s="163">
        <v>45888</v>
      </c>
      <c r="E6311" s="164">
        <v>45922</v>
      </c>
      <c r="F6311" s="165">
        <v>1.45</v>
      </c>
      <c r="G6311" s="166" t="s">
        <v>2263</v>
      </c>
      <c r="H6311" s="161" t="s">
        <v>2009</v>
      </c>
      <c r="I6311" s="161" t="s">
        <v>7214</v>
      </c>
      <c r="J6311" s="161" t="s">
        <v>693</v>
      </c>
      <c r="K6311" s="167"/>
      <c r="L6311" s="168" t="s">
        <v>746</v>
      </c>
      <c r="M6311" s="168" t="s">
        <v>475</v>
      </c>
    </row>
    <row r="6312" spans="1:13" s="169" customFormat="1" x14ac:dyDescent="0.4">
      <c r="A6312" s="161" t="s">
        <v>4298</v>
      </c>
      <c r="B6312" s="161" t="s">
        <v>4300</v>
      </c>
      <c r="C6312" s="162">
        <v>48485</v>
      </c>
      <c r="D6312" s="163">
        <v>45888</v>
      </c>
      <c r="E6312" s="164">
        <v>45922</v>
      </c>
      <c r="F6312" s="165">
        <v>46.34</v>
      </c>
      <c r="G6312" s="166" t="s">
        <v>2263</v>
      </c>
      <c r="H6312" s="161" t="s">
        <v>2009</v>
      </c>
      <c r="I6312" s="161" t="s">
        <v>7215</v>
      </c>
      <c r="J6312" s="161" t="s">
        <v>586</v>
      </c>
      <c r="K6312" s="167"/>
      <c r="L6312" s="168" t="s">
        <v>746</v>
      </c>
      <c r="M6312" s="168" t="s">
        <v>217</v>
      </c>
    </row>
    <row r="6313" spans="1:13" s="169" customFormat="1" x14ac:dyDescent="0.4">
      <c r="A6313" s="161" t="s">
        <v>4298</v>
      </c>
      <c r="B6313" s="161" t="s">
        <v>4300</v>
      </c>
      <c r="C6313" s="162">
        <v>48485</v>
      </c>
      <c r="D6313" s="163">
        <v>45888</v>
      </c>
      <c r="E6313" s="164">
        <v>45922</v>
      </c>
      <c r="F6313" s="165">
        <v>33.31</v>
      </c>
      <c r="G6313" s="166" t="s">
        <v>2263</v>
      </c>
      <c r="H6313" s="161" t="s">
        <v>2009</v>
      </c>
      <c r="I6313" s="161" t="s">
        <v>7216</v>
      </c>
      <c r="J6313" s="161" t="s">
        <v>612</v>
      </c>
      <c r="K6313" s="167"/>
      <c r="L6313" s="168" t="s">
        <v>746</v>
      </c>
      <c r="M6313" s="168" t="s">
        <v>111</v>
      </c>
    </row>
    <row r="6314" spans="1:13" s="169" customFormat="1" x14ac:dyDescent="0.4">
      <c r="A6314" s="161" t="s">
        <v>4298</v>
      </c>
      <c r="B6314" s="161" t="s">
        <v>4300</v>
      </c>
      <c r="C6314" s="162">
        <v>48485</v>
      </c>
      <c r="D6314" s="163">
        <v>45888</v>
      </c>
      <c r="E6314" s="164">
        <v>45922</v>
      </c>
      <c r="F6314" s="165">
        <v>13.03</v>
      </c>
      <c r="G6314" s="166" t="s">
        <v>2263</v>
      </c>
      <c r="H6314" s="161" t="s">
        <v>2009</v>
      </c>
      <c r="I6314" s="161" t="s">
        <v>7217</v>
      </c>
      <c r="J6314" s="161" t="s">
        <v>779</v>
      </c>
      <c r="K6314" s="167"/>
      <c r="L6314" s="168" t="s">
        <v>746</v>
      </c>
      <c r="M6314" s="168" t="s">
        <v>359</v>
      </c>
    </row>
    <row r="6315" spans="1:13" s="169" customFormat="1" x14ac:dyDescent="0.4">
      <c r="A6315" s="161" t="s">
        <v>4298</v>
      </c>
      <c r="B6315" s="161" t="s">
        <v>4300</v>
      </c>
      <c r="C6315" s="162">
        <v>48485</v>
      </c>
      <c r="D6315" s="163">
        <v>45888</v>
      </c>
      <c r="E6315" s="164">
        <v>45922</v>
      </c>
      <c r="F6315" s="165">
        <v>70.959999999999994</v>
      </c>
      <c r="G6315" s="166" t="s">
        <v>2263</v>
      </c>
      <c r="H6315" s="161" t="s">
        <v>2009</v>
      </c>
      <c r="I6315" s="161" t="s">
        <v>6509</v>
      </c>
      <c r="J6315" s="161" t="s">
        <v>575</v>
      </c>
      <c r="K6315" s="167"/>
      <c r="L6315" s="168" t="s">
        <v>746</v>
      </c>
      <c r="M6315" s="168" t="s">
        <v>99</v>
      </c>
    </row>
    <row r="6316" spans="1:13" s="169" customFormat="1" x14ac:dyDescent="0.4">
      <c r="A6316" s="161" t="s">
        <v>4298</v>
      </c>
      <c r="B6316" s="161" t="s">
        <v>4300</v>
      </c>
      <c r="C6316" s="162">
        <v>48485</v>
      </c>
      <c r="D6316" s="163">
        <v>45888</v>
      </c>
      <c r="E6316" s="164">
        <v>45922</v>
      </c>
      <c r="F6316" s="165">
        <v>14.48</v>
      </c>
      <c r="G6316" s="166" t="s">
        <v>2263</v>
      </c>
      <c r="H6316" s="161" t="s">
        <v>2009</v>
      </c>
      <c r="I6316" s="161" t="s">
        <v>7218</v>
      </c>
      <c r="J6316" s="161" t="s">
        <v>529</v>
      </c>
      <c r="K6316" s="167"/>
      <c r="L6316" s="168" t="s">
        <v>746</v>
      </c>
      <c r="M6316" s="168" t="s">
        <v>97</v>
      </c>
    </row>
    <row r="6317" spans="1:13" s="169" customFormat="1" x14ac:dyDescent="0.4">
      <c r="A6317" s="161" t="s">
        <v>4298</v>
      </c>
      <c r="B6317" s="161" t="s">
        <v>4300</v>
      </c>
      <c r="C6317" s="162">
        <v>48485</v>
      </c>
      <c r="D6317" s="163">
        <v>45888</v>
      </c>
      <c r="E6317" s="164">
        <v>45922</v>
      </c>
      <c r="F6317" s="165">
        <v>53.58</v>
      </c>
      <c r="G6317" s="166" t="s">
        <v>2263</v>
      </c>
      <c r="H6317" s="161" t="s">
        <v>2009</v>
      </c>
      <c r="I6317" s="161" t="s">
        <v>7219</v>
      </c>
      <c r="J6317" s="161" t="s">
        <v>576</v>
      </c>
      <c r="K6317" s="167"/>
      <c r="L6317" s="168" t="s">
        <v>746</v>
      </c>
      <c r="M6317" s="168" t="s">
        <v>95</v>
      </c>
    </row>
    <row r="6318" spans="1:13" s="169" customFormat="1" x14ac:dyDescent="0.4">
      <c r="A6318" s="161" t="s">
        <v>4298</v>
      </c>
      <c r="B6318" s="161" t="s">
        <v>4300</v>
      </c>
      <c r="C6318" s="162">
        <v>48485</v>
      </c>
      <c r="D6318" s="163">
        <v>45888</v>
      </c>
      <c r="E6318" s="164">
        <v>45922</v>
      </c>
      <c r="F6318" s="165">
        <v>10.14</v>
      </c>
      <c r="G6318" s="166" t="s">
        <v>2263</v>
      </c>
      <c r="H6318" s="161" t="s">
        <v>2009</v>
      </c>
      <c r="I6318" s="161" t="s">
        <v>7220</v>
      </c>
      <c r="J6318" s="161" t="s">
        <v>630</v>
      </c>
      <c r="K6318" s="167"/>
      <c r="L6318" s="168" t="s">
        <v>746</v>
      </c>
      <c r="M6318" s="168" t="s">
        <v>119</v>
      </c>
    </row>
    <row r="6319" spans="1:13" s="169" customFormat="1" x14ac:dyDescent="0.4">
      <c r="A6319" s="161" t="s">
        <v>4298</v>
      </c>
      <c r="B6319" s="161" t="s">
        <v>4300</v>
      </c>
      <c r="C6319" s="162">
        <v>48485</v>
      </c>
      <c r="D6319" s="163">
        <v>45888</v>
      </c>
      <c r="E6319" s="164">
        <v>45922</v>
      </c>
      <c r="F6319" s="165">
        <v>26.07</v>
      </c>
      <c r="G6319" s="166" t="s">
        <v>2263</v>
      </c>
      <c r="H6319" s="161" t="s">
        <v>2009</v>
      </c>
      <c r="I6319" s="161" t="s">
        <v>7221</v>
      </c>
      <c r="J6319" s="161" t="s">
        <v>558</v>
      </c>
      <c r="K6319" s="167"/>
      <c r="L6319" s="168" t="s">
        <v>746</v>
      </c>
      <c r="M6319" s="168" t="s">
        <v>67</v>
      </c>
    </row>
    <row r="6320" spans="1:13" s="169" customFormat="1" x14ac:dyDescent="0.4">
      <c r="A6320" s="161" t="s">
        <v>4298</v>
      </c>
      <c r="B6320" s="161" t="s">
        <v>4300</v>
      </c>
      <c r="C6320" s="162">
        <v>48485</v>
      </c>
      <c r="D6320" s="163">
        <v>45888</v>
      </c>
      <c r="E6320" s="164">
        <v>45922</v>
      </c>
      <c r="F6320" s="165">
        <v>11.58</v>
      </c>
      <c r="G6320" s="166" t="s">
        <v>2263</v>
      </c>
      <c r="H6320" s="161" t="s">
        <v>2009</v>
      </c>
      <c r="I6320" s="161" t="s">
        <v>7222</v>
      </c>
      <c r="J6320" s="161" t="s">
        <v>698</v>
      </c>
      <c r="K6320" s="167"/>
      <c r="L6320" s="168" t="s">
        <v>746</v>
      </c>
      <c r="M6320" s="168" t="s">
        <v>373</v>
      </c>
    </row>
    <row r="6321" spans="1:13" s="169" customFormat="1" x14ac:dyDescent="0.4">
      <c r="A6321" s="161" t="s">
        <v>4298</v>
      </c>
      <c r="B6321" s="161" t="s">
        <v>4300</v>
      </c>
      <c r="C6321" s="162">
        <v>48485</v>
      </c>
      <c r="D6321" s="163">
        <v>45888</v>
      </c>
      <c r="E6321" s="164">
        <v>45922</v>
      </c>
      <c r="F6321" s="165">
        <v>144.81</v>
      </c>
      <c r="G6321" s="166" t="s">
        <v>2263</v>
      </c>
      <c r="H6321" s="161" t="s">
        <v>2009</v>
      </c>
      <c r="I6321" s="161" t="s">
        <v>7223</v>
      </c>
      <c r="J6321" s="161" t="s">
        <v>552</v>
      </c>
      <c r="K6321" s="167"/>
      <c r="L6321" s="168" t="s">
        <v>746</v>
      </c>
      <c r="M6321" s="168" t="s">
        <v>377</v>
      </c>
    </row>
    <row r="6322" spans="1:13" s="169" customFormat="1" x14ac:dyDescent="0.4">
      <c r="A6322" s="161" t="s">
        <v>4298</v>
      </c>
      <c r="B6322" s="161" t="s">
        <v>4300</v>
      </c>
      <c r="C6322" s="162">
        <v>48485</v>
      </c>
      <c r="D6322" s="163">
        <v>45888</v>
      </c>
      <c r="E6322" s="164">
        <v>45922</v>
      </c>
      <c r="F6322" s="165">
        <v>15.93</v>
      </c>
      <c r="G6322" s="166" t="s">
        <v>2263</v>
      </c>
      <c r="H6322" s="161" t="s">
        <v>2009</v>
      </c>
      <c r="I6322" s="161" t="s">
        <v>7224</v>
      </c>
      <c r="J6322" s="161" t="s">
        <v>540</v>
      </c>
      <c r="K6322" s="167"/>
      <c r="L6322" s="168" t="s">
        <v>746</v>
      </c>
      <c r="M6322" s="168" t="s">
        <v>135</v>
      </c>
    </row>
    <row r="6323" spans="1:13" s="169" customFormat="1" x14ac:dyDescent="0.4">
      <c r="A6323" s="161" t="s">
        <v>4298</v>
      </c>
      <c r="B6323" s="161" t="s">
        <v>4300</v>
      </c>
      <c r="C6323" s="162">
        <v>48485</v>
      </c>
      <c r="D6323" s="163">
        <v>45888</v>
      </c>
      <c r="E6323" s="164">
        <v>45922</v>
      </c>
      <c r="F6323" s="165">
        <v>65.16</v>
      </c>
      <c r="G6323" s="166" t="s">
        <v>2263</v>
      </c>
      <c r="H6323" s="161" t="s">
        <v>2009</v>
      </c>
      <c r="I6323" s="161" t="s">
        <v>7225</v>
      </c>
      <c r="J6323" s="161" t="s">
        <v>592</v>
      </c>
      <c r="K6323" s="167"/>
      <c r="L6323" s="168" t="s">
        <v>746</v>
      </c>
      <c r="M6323" s="168" t="s">
        <v>107</v>
      </c>
    </row>
    <row r="6324" spans="1:13" s="169" customFormat="1" x14ac:dyDescent="0.4">
      <c r="A6324" s="161" t="s">
        <v>4298</v>
      </c>
      <c r="B6324" s="161" t="s">
        <v>4300</v>
      </c>
      <c r="C6324" s="162">
        <v>48485</v>
      </c>
      <c r="D6324" s="163">
        <v>45888</v>
      </c>
      <c r="E6324" s="164">
        <v>45922</v>
      </c>
      <c r="F6324" s="165">
        <v>5.79</v>
      </c>
      <c r="G6324" s="166" t="s">
        <v>2263</v>
      </c>
      <c r="H6324" s="161" t="s">
        <v>2009</v>
      </c>
      <c r="I6324" s="161" t="s">
        <v>6510</v>
      </c>
      <c r="J6324" s="161" t="s">
        <v>785</v>
      </c>
      <c r="K6324" s="167"/>
      <c r="L6324" s="168" t="s">
        <v>746</v>
      </c>
      <c r="M6324" s="168" t="s">
        <v>783</v>
      </c>
    </row>
    <row r="6325" spans="1:13" s="169" customFormat="1" x14ac:dyDescent="0.4">
      <c r="A6325" s="161" t="s">
        <v>4298</v>
      </c>
      <c r="B6325" s="161" t="s">
        <v>4300</v>
      </c>
      <c r="C6325" s="162">
        <v>48485</v>
      </c>
      <c r="D6325" s="163">
        <v>45888</v>
      </c>
      <c r="E6325" s="164">
        <v>45922</v>
      </c>
      <c r="F6325" s="165">
        <v>14.48</v>
      </c>
      <c r="G6325" s="166" t="s">
        <v>2263</v>
      </c>
      <c r="H6325" s="161" t="s">
        <v>2009</v>
      </c>
      <c r="I6325" s="161" t="s">
        <v>7226</v>
      </c>
      <c r="J6325" s="161" t="s">
        <v>631</v>
      </c>
      <c r="K6325" s="167"/>
      <c r="L6325" s="168" t="s">
        <v>746</v>
      </c>
      <c r="M6325" s="168" t="s">
        <v>121</v>
      </c>
    </row>
    <row r="6326" spans="1:13" s="169" customFormat="1" x14ac:dyDescent="0.4">
      <c r="A6326" s="161" t="s">
        <v>4298</v>
      </c>
      <c r="B6326" s="161" t="s">
        <v>4300</v>
      </c>
      <c r="C6326" s="162">
        <v>48485</v>
      </c>
      <c r="D6326" s="163">
        <v>45888</v>
      </c>
      <c r="E6326" s="164">
        <v>45922</v>
      </c>
      <c r="F6326" s="165">
        <v>8.69</v>
      </c>
      <c r="G6326" s="166" t="s">
        <v>2263</v>
      </c>
      <c r="H6326" s="161" t="s">
        <v>2009</v>
      </c>
      <c r="I6326" s="161" t="s">
        <v>6511</v>
      </c>
      <c r="J6326" s="161" t="s">
        <v>516</v>
      </c>
      <c r="K6326" s="167"/>
      <c r="L6326" s="168" t="s">
        <v>746</v>
      </c>
      <c r="M6326" s="168" t="s">
        <v>35</v>
      </c>
    </row>
    <row r="6327" spans="1:13" s="169" customFormat="1" x14ac:dyDescent="0.4">
      <c r="A6327" s="161" t="s">
        <v>4298</v>
      </c>
      <c r="B6327" s="161" t="s">
        <v>4300</v>
      </c>
      <c r="C6327" s="162">
        <v>48485</v>
      </c>
      <c r="D6327" s="163">
        <v>45888</v>
      </c>
      <c r="E6327" s="164">
        <v>45922</v>
      </c>
      <c r="F6327" s="165">
        <v>351.88</v>
      </c>
      <c r="G6327" s="166" t="s">
        <v>2263</v>
      </c>
      <c r="H6327" s="161" t="s">
        <v>2009</v>
      </c>
      <c r="I6327" s="161" t="s">
        <v>6511</v>
      </c>
      <c r="J6327" s="161" t="s">
        <v>516</v>
      </c>
      <c r="K6327" s="167"/>
      <c r="L6327" s="168" t="s">
        <v>746</v>
      </c>
      <c r="M6327" s="168" t="s">
        <v>35</v>
      </c>
    </row>
    <row r="6328" spans="1:13" s="169" customFormat="1" x14ac:dyDescent="0.4">
      <c r="A6328" s="161" t="s">
        <v>4298</v>
      </c>
      <c r="B6328" s="161" t="s">
        <v>4300</v>
      </c>
      <c r="C6328" s="162">
        <v>48485</v>
      </c>
      <c r="D6328" s="163">
        <v>45888</v>
      </c>
      <c r="E6328" s="164">
        <v>45922</v>
      </c>
      <c r="F6328" s="165">
        <v>11.58</v>
      </c>
      <c r="G6328" s="166" t="s">
        <v>2263</v>
      </c>
      <c r="H6328" s="161" t="s">
        <v>2009</v>
      </c>
      <c r="I6328" s="161" t="s">
        <v>7227</v>
      </c>
      <c r="J6328" s="161" t="s">
        <v>718</v>
      </c>
      <c r="K6328" s="167"/>
      <c r="L6328" s="168" t="s">
        <v>746</v>
      </c>
      <c r="M6328" s="168" t="s">
        <v>155</v>
      </c>
    </row>
    <row r="6329" spans="1:13" s="169" customFormat="1" x14ac:dyDescent="0.4">
      <c r="A6329" s="161" t="s">
        <v>4298</v>
      </c>
      <c r="B6329" s="161" t="s">
        <v>4300</v>
      </c>
      <c r="C6329" s="162">
        <v>48485</v>
      </c>
      <c r="D6329" s="163">
        <v>45888</v>
      </c>
      <c r="E6329" s="164">
        <v>45922</v>
      </c>
      <c r="F6329" s="165">
        <v>15.93</v>
      </c>
      <c r="G6329" s="166" t="s">
        <v>2263</v>
      </c>
      <c r="H6329" s="161" t="s">
        <v>2009</v>
      </c>
      <c r="I6329" s="161" t="s">
        <v>7228</v>
      </c>
      <c r="J6329" s="161" t="s">
        <v>511</v>
      </c>
      <c r="K6329" s="167"/>
      <c r="L6329" s="168" t="s">
        <v>746</v>
      </c>
      <c r="M6329" s="168" t="s">
        <v>125</v>
      </c>
    </row>
    <row r="6330" spans="1:13" s="169" customFormat="1" x14ac:dyDescent="0.4">
      <c r="A6330" s="161" t="s">
        <v>4298</v>
      </c>
      <c r="B6330" s="161" t="s">
        <v>4300</v>
      </c>
      <c r="C6330" s="162">
        <v>48485</v>
      </c>
      <c r="D6330" s="163">
        <v>45888</v>
      </c>
      <c r="E6330" s="164">
        <v>45922</v>
      </c>
      <c r="F6330" s="165">
        <v>15.93</v>
      </c>
      <c r="G6330" s="166" t="s">
        <v>2263</v>
      </c>
      <c r="H6330" s="161" t="s">
        <v>2009</v>
      </c>
      <c r="I6330" s="161" t="s">
        <v>7229</v>
      </c>
      <c r="J6330" s="161" t="s">
        <v>665</v>
      </c>
      <c r="K6330" s="167"/>
      <c r="L6330" s="168" t="s">
        <v>746</v>
      </c>
      <c r="M6330" s="168" t="s">
        <v>11</v>
      </c>
    </row>
    <row r="6331" spans="1:13" s="169" customFormat="1" x14ac:dyDescent="0.4">
      <c r="A6331" s="161" t="s">
        <v>4298</v>
      </c>
      <c r="B6331" s="161" t="s">
        <v>4300</v>
      </c>
      <c r="C6331" s="162">
        <v>48485</v>
      </c>
      <c r="D6331" s="163">
        <v>45888</v>
      </c>
      <c r="E6331" s="164">
        <v>45922</v>
      </c>
      <c r="F6331" s="165">
        <v>13.03</v>
      </c>
      <c r="G6331" s="166" t="s">
        <v>2263</v>
      </c>
      <c r="H6331" s="161" t="s">
        <v>2009</v>
      </c>
      <c r="I6331" s="161" t="s">
        <v>7230</v>
      </c>
      <c r="J6331" s="161" t="s">
        <v>715</v>
      </c>
      <c r="K6331" s="167"/>
      <c r="L6331" s="168" t="s">
        <v>746</v>
      </c>
      <c r="M6331" s="168" t="s">
        <v>69</v>
      </c>
    </row>
    <row r="6332" spans="1:13" s="169" customFormat="1" x14ac:dyDescent="0.4">
      <c r="A6332" s="161" t="s">
        <v>4298</v>
      </c>
      <c r="B6332" s="161" t="s">
        <v>4300</v>
      </c>
      <c r="C6332" s="162">
        <v>48485</v>
      </c>
      <c r="D6332" s="163">
        <v>45888</v>
      </c>
      <c r="E6332" s="164">
        <v>45922</v>
      </c>
      <c r="F6332" s="165">
        <v>14.48</v>
      </c>
      <c r="G6332" s="166" t="s">
        <v>2263</v>
      </c>
      <c r="H6332" s="161" t="s">
        <v>2009</v>
      </c>
      <c r="I6332" s="161" t="s">
        <v>7231</v>
      </c>
      <c r="J6332" s="161" t="s">
        <v>539</v>
      </c>
      <c r="K6332" s="167"/>
      <c r="L6332" s="168" t="s">
        <v>746</v>
      </c>
      <c r="M6332" s="168" t="s">
        <v>143</v>
      </c>
    </row>
    <row r="6333" spans="1:13" s="169" customFormat="1" x14ac:dyDescent="0.4">
      <c r="A6333" s="161" t="s">
        <v>4298</v>
      </c>
      <c r="B6333" s="161" t="s">
        <v>4300</v>
      </c>
      <c r="C6333" s="162">
        <v>48485</v>
      </c>
      <c r="D6333" s="163">
        <v>45888</v>
      </c>
      <c r="E6333" s="164">
        <v>45922</v>
      </c>
      <c r="F6333" s="165">
        <v>11.58</v>
      </c>
      <c r="G6333" s="166" t="s">
        <v>2263</v>
      </c>
      <c r="H6333" s="161" t="s">
        <v>2009</v>
      </c>
      <c r="I6333" s="161" t="s">
        <v>7232</v>
      </c>
      <c r="J6333" s="161" t="s">
        <v>515</v>
      </c>
      <c r="K6333" s="167"/>
      <c r="L6333" s="168" t="s">
        <v>746</v>
      </c>
      <c r="M6333" s="168" t="s">
        <v>385</v>
      </c>
    </row>
    <row r="6334" spans="1:13" s="169" customFormat="1" x14ac:dyDescent="0.4">
      <c r="A6334" s="161" t="s">
        <v>4298</v>
      </c>
      <c r="B6334" s="161" t="s">
        <v>4300</v>
      </c>
      <c r="C6334" s="162">
        <v>48485</v>
      </c>
      <c r="D6334" s="163">
        <v>45888</v>
      </c>
      <c r="E6334" s="164">
        <v>45922</v>
      </c>
      <c r="F6334" s="165">
        <v>11.58</v>
      </c>
      <c r="G6334" s="166" t="s">
        <v>2263</v>
      </c>
      <c r="H6334" s="161" t="s">
        <v>2009</v>
      </c>
      <c r="I6334" s="161" t="s">
        <v>7233</v>
      </c>
      <c r="J6334" s="161" t="s">
        <v>667</v>
      </c>
      <c r="K6334" s="167"/>
      <c r="L6334" s="168" t="s">
        <v>746</v>
      </c>
      <c r="M6334" s="168" t="s">
        <v>127</v>
      </c>
    </row>
    <row r="6335" spans="1:13" s="169" customFormat="1" x14ac:dyDescent="0.4">
      <c r="A6335" s="161" t="s">
        <v>4298</v>
      </c>
      <c r="B6335" s="161" t="s">
        <v>4300</v>
      </c>
      <c r="C6335" s="162">
        <v>48485</v>
      </c>
      <c r="D6335" s="163">
        <v>45888</v>
      </c>
      <c r="E6335" s="164">
        <v>45922</v>
      </c>
      <c r="F6335" s="165">
        <v>40.549999999999997</v>
      </c>
      <c r="G6335" s="166" t="s">
        <v>2263</v>
      </c>
      <c r="H6335" s="161" t="s">
        <v>2009</v>
      </c>
      <c r="I6335" s="161" t="s">
        <v>7234</v>
      </c>
      <c r="J6335" s="161" t="s">
        <v>616</v>
      </c>
      <c r="K6335" s="167"/>
      <c r="L6335" s="168" t="s">
        <v>746</v>
      </c>
      <c r="M6335" s="168" t="s">
        <v>115</v>
      </c>
    </row>
    <row r="6336" spans="1:13" s="169" customFormat="1" x14ac:dyDescent="0.4">
      <c r="A6336" s="161" t="s">
        <v>4298</v>
      </c>
      <c r="B6336" s="161" t="s">
        <v>4300</v>
      </c>
      <c r="C6336" s="162">
        <v>48485</v>
      </c>
      <c r="D6336" s="163">
        <v>45888</v>
      </c>
      <c r="E6336" s="164">
        <v>45922</v>
      </c>
      <c r="F6336" s="165">
        <v>50.68</v>
      </c>
      <c r="G6336" s="166" t="s">
        <v>2263</v>
      </c>
      <c r="H6336" s="161" t="s">
        <v>2009</v>
      </c>
      <c r="I6336" s="161" t="s">
        <v>7235</v>
      </c>
      <c r="J6336" s="161" t="s">
        <v>597</v>
      </c>
      <c r="K6336" s="167"/>
      <c r="L6336" s="168" t="s">
        <v>746</v>
      </c>
      <c r="M6336" s="168" t="s">
        <v>71</v>
      </c>
    </row>
    <row r="6337" spans="1:13" s="169" customFormat="1" x14ac:dyDescent="0.4">
      <c r="A6337" s="161" t="s">
        <v>4298</v>
      </c>
      <c r="B6337" s="161" t="s">
        <v>4300</v>
      </c>
      <c r="C6337" s="162">
        <v>48485</v>
      </c>
      <c r="D6337" s="163">
        <v>45888</v>
      </c>
      <c r="E6337" s="164">
        <v>45922</v>
      </c>
      <c r="F6337" s="165">
        <v>13.03</v>
      </c>
      <c r="G6337" s="166" t="s">
        <v>2263</v>
      </c>
      <c r="H6337" s="161" t="s">
        <v>2009</v>
      </c>
      <c r="I6337" s="161" t="s">
        <v>7236</v>
      </c>
      <c r="J6337" s="161" t="s">
        <v>666</v>
      </c>
      <c r="K6337" s="167"/>
      <c r="L6337" s="168" t="s">
        <v>746</v>
      </c>
      <c r="M6337" s="168" t="s">
        <v>145</v>
      </c>
    </row>
    <row r="6338" spans="1:13" s="169" customFormat="1" x14ac:dyDescent="0.4">
      <c r="A6338" s="161" t="s">
        <v>4298</v>
      </c>
      <c r="B6338" s="161" t="s">
        <v>4300</v>
      </c>
      <c r="C6338" s="162">
        <v>48485</v>
      </c>
      <c r="D6338" s="163">
        <v>45888</v>
      </c>
      <c r="E6338" s="164">
        <v>45922</v>
      </c>
      <c r="F6338" s="165">
        <v>43.44</v>
      </c>
      <c r="G6338" s="166" t="s">
        <v>2263</v>
      </c>
      <c r="H6338" s="161" t="s">
        <v>2009</v>
      </c>
      <c r="I6338" s="161" t="s">
        <v>6512</v>
      </c>
      <c r="J6338" s="161" t="s">
        <v>598</v>
      </c>
      <c r="K6338" s="167"/>
      <c r="L6338" s="168" t="s">
        <v>746</v>
      </c>
      <c r="M6338" s="168" t="s">
        <v>397</v>
      </c>
    </row>
    <row r="6339" spans="1:13" s="169" customFormat="1" x14ac:dyDescent="0.4">
      <c r="A6339" s="161" t="s">
        <v>4298</v>
      </c>
      <c r="B6339" s="161" t="s">
        <v>4300</v>
      </c>
      <c r="C6339" s="162">
        <v>48485</v>
      </c>
      <c r="D6339" s="163">
        <v>45888</v>
      </c>
      <c r="E6339" s="164">
        <v>45922</v>
      </c>
      <c r="F6339" s="165">
        <v>15.93</v>
      </c>
      <c r="G6339" s="166" t="s">
        <v>2263</v>
      </c>
      <c r="H6339" s="161" t="s">
        <v>2009</v>
      </c>
      <c r="I6339" s="161" t="s">
        <v>7237</v>
      </c>
      <c r="J6339" s="161" t="s">
        <v>538</v>
      </c>
      <c r="K6339" s="167"/>
      <c r="L6339" s="168" t="s">
        <v>746</v>
      </c>
      <c r="M6339" s="168" t="s">
        <v>123</v>
      </c>
    </row>
    <row r="6340" spans="1:13" s="169" customFormat="1" x14ac:dyDescent="0.4">
      <c r="A6340" s="161" t="s">
        <v>4298</v>
      </c>
      <c r="B6340" s="161" t="s">
        <v>4300</v>
      </c>
      <c r="C6340" s="162">
        <v>48485</v>
      </c>
      <c r="D6340" s="163">
        <v>45888</v>
      </c>
      <c r="E6340" s="164">
        <v>45922</v>
      </c>
      <c r="F6340" s="165">
        <v>14.48</v>
      </c>
      <c r="G6340" s="166" t="s">
        <v>2263</v>
      </c>
      <c r="H6340" s="161" t="s">
        <v>2009</v>
      </c>
      <c r="I6340" s="161" t="s">
        <v>7238</v>
      </c>
      <c r="J6340" s="161" t="s">
        <v>523</v>
      </c>
      <c r="K6340" s="167"/>
      <c r="L6340" s="168" t="s">
        <v>746</v>
      </c>
      <c r="M6340" s="168" t="s">
        <v>221</v>
      </c>
    </row>
    <row r="6341" spans="1:13" s="169" customFormat="1" x14ac:dyDescent="0.4">
      <c r="A6341" s="161" t="s">
        <v>4298</v>
      </c>
      <c r="B6341" s="161" t="s">
        <v>4300</v>
      </c>
      <c r="C6341" s="162">
        <v>48485</v>
      </c>
      <c r="D6341" s="163">
        <v>45888</v>
      </c>
      <c r="E6341" s="164">
        <v>45922</v>
      </c>
      <c r="F6341" s="165">
        <v>5.79</v>
      </c>
      <c r="G6341" s="166" t="s">
        <v>2263</v>
      </c>
      <c r="H6341" s="161" t="s">
        <v>2009</v>
      </c>
      <c r="I6341" s="161" t="s">
        <v>7239</v>
      </c>
      <c r="J6341" s="161" t="s">
        <v>587</v>
      </c>
      <c r="K6341" s="167"/>
      <c r="L6341" s="168" t="s">
        <v>746</v>
      </c>
      <c r="M6341" s="168" t="s">
        <v>363</v>
      </c>
    </row>
    <row r="6342" spans="1:13" s="169" customFormat="1" x14ac:dyDescent="0.4">
      <c r="A6342" s="161" t="s">
        <v>4298</v>
      </c>
      <c r="B6342" s="161" t="s">
        <v>4300</v>
      </c>
      <c r="C6342" s="162">
        <v>48485</v>
      </c>
      <c r="D6342" s="163">
        <v>45888</v>
      </c>
      <c r="E6342" s="164">
        <v>45922</v>
      </c>
      <c r="F6342" s="165">
        <v>13.03</v>
      </c>
      <c r="G6342" s="166" t="s">
        <v>2263</v>
      </c>
      <c r="H6342" s="161" t="s">
        <v>2009</v>
      </c>
      <c r="I6342" s="161" t="s">
        <v>7240</v>
      </c>
      <c r="J6342" s="161" t="s">
        <v>657</v>
      </c>
      <c r="K6342" s="167"/>
      <c r="L6342" s="168" t="s">
        <v>746</v>
      </c>
      <c r="M6342" s="168" t="s">
        <v>365</v>
      </c>
    </row>
    <row r="6343" spans="1:13" s="169" customFormat="1" x14ac:dyDescent="0.4">
      <c r="A6343" s="161" t="s">
        <v>4298</v>
      </c>
      <c r="B6343" s="161" t="s">
        <v>4300</v>
      </c>
      <c r="C6343" s="162">
        <v>48485</v>
      </c>
      <c r="D6343" s="163">
        <v>45888</v>
      </c>
      <c r="E6343" s="164">
        <v>45922</v>
      </c>
      <c r="F6343" s="165">
        <v>92.68</v>
      </c>
      <c r="G6343" s="166" t="s">
        <v>2263</v>
      </c>
      <c r="H6343" s="161" t="s">
        <v>2009</v>
      </c>
      <c r="I6343" s="161" t="s">
        <v>6513</v>
      </c>
      <c r="J6343" s="161" t="s">
        <v>562</v>
      </c>
      <c r="K6343" s="167"/>
      <c r="L6343" s="168" t="s">
        <v>746</v>
      </c>
      <c r="M6343" s="168" t="s">
        <v>193</v>
      </c>
    </row>
    <row r="6344" spans="1:13" s="169" customFormat="1" x14ac:dyDescent="0.4">
      <c r="A6344" s="161" t="s">
        <v>4298</v>
      </c>
      <c r="B6344" s="161" t="s">
        <v>4300</v>
      </c>
      <c r="C6344" s="162">
        <v>48485</v>
      </c>
      <c r="D6344" s="163">
        <v>45888</v>
      </c>
      <c r="E6344" s="164">
        <v>45922</v>
      </c>
      <c r="F6344" s="165">
        <v>49.23</v>
      </c>
      <c r="G6344" s="166" t="s">
        <v>2263</v>
      </c>
      <c r="H6344" s="161" t="s">
        <v>2009</v>
      </c>
      <c r="I6344" s="161" t="s">
        <v>7241</v>
      </c>
      <c r="J6344" s="161" t="s">
        <v>589</v>
      </c>
      <c r="K6344" s="167"/>
      <c r="L6344" s="168" t="s">
        <v>746</v>
      </c>
      <c r="M6344" s="168" t="s">
        <v>223</v>
      </c>
    </row>
    <row r="6345" spans="1:13" s="169" customFormat="1" x14ac:dyDescent="0.4">
      <c r="A6345" s="161" t="s">
        <v>4298</v>
      </c>
      <c r="B6345" s="161" t="s">
        <v>4300</v>
      </c>
      <c r="C6345" s="162">
        <v>48485</v>
      </c>
      <c r="D6345" s="163">
        <v>45888</v>
      </c>
      <c r="E6345" s="164">
        <v>45922</v>
      </c>
      <c r="F6345" s="165">
        <v>14.48</v>
      </c>
      <c r="G6345" s="166" t="s">
        <v>2263</v>
      </c>
      <c r="H6345" s="161" t="s">
        <v>2009</v>
      </c>
      <c r="I6345" s="161" t="s">
        <v>7242</v>
      </c>
      <c r="J6345" s="161" t="s">
        <v>702</v>
      </c>
      <c r="K6345" s="167"/>
      <c r="L6345" s="168" t="s">
        <v>746</v>
      </c>
      <c r="M6345" s="168" t="s">
        <v>269</v>
      </c>
    </row>
    <row r="6346" spans="1:13" s="169" customFormat="1" x14ac:dyDescent="0.4">
      <c r="A6346" s="161" t="s">
        <v>4298</v>
      </c>
      <c r="B6346" s="161" t="s">
        <v>4300</v>
      </c>
      <c r="C6346" s="162">
        <v>48485</v>
      </c>
      <c r="D6346" s="163">
        <v>45888</v>
      </c>
      <c r="E6346" s="164">
        <v>45922</v>
      </c>
      <c r="F6346" s="165">
        <v>41.99</v>
      </c>
      <c r="G6346" s="166" t="s">
        <v>2263</v>
      </c>
      <c r="H6346" s="161" t="s">
        <v>2009</v>
      </c>
      <c r="I6346" s="161" t="s">
        <v>7243</v>
      </c>
      <c r="J6346" s="161" t="s">
        <v>590</v>
      </c>
      <c r="K6346" s="167"/>
      <c r="L6346" s="168" t="s">
        <v>746</v>
      </c>
      <c r="M6346" s="168" t="s">
        <v>225</v>
      </c>
    </row>
    <row r="6347" spans="1:13" s="169" customFormat="1" x14ac:dyDescent="0.4">
      <c r="A6347" s="161" t="s">
        <v>4298</v>
      </c>
      <c r="B6347" s="161" t="s">
        <v>4300</v>
      </c>
      <c r="C6347" s="162">
        <v>48485</v>
      </c>
      <c r="D6347" s="163">
        <v>45888</v>
      </c>
      <c r="E6347" s="164">
        <v>45922</v>
      </c>
      <c r="F6347" s="165">
        <v>7.24</v>
      </c>
      <c r="G6347" s="166" t="s">
        <v>2263</v>
      </c>
      <c r="H6347" s="161" t="s">
        <v>2009</v>
      </c>
      <c r="I6347" s="161" t="s">
        <v>6514</v>
      </c>
      <c r="J6347" s="161" t="s">
        <v>591</v>
      </c>
      <c r="K6347" s="167"/>
      <c r="L6347" s="168" t="s">
        <v>746</v>
      </c>
      <c r="M6347" s="168" t="s">
        <v>379</v>
      </c>
    </row>
    <row r="6348" spans="1:13" s="169" customFormat="1" x14ac:dyDescent="0.4">
      <c r="A6348" s="161" t="s">
        <v>4298</v>
      </c>
      <c r="B6348" s="161" t="s">
        <v>4300</v>
      </c>
      <c r="C6348" s="162">
        <v>48485</v>
      </c>
      <c r="D6348" s="163">
        <v>45888</v>
      </c>
      <c r="E6348" s="164">
        <v>45922</v>
      </c>
      <c r="F6348" s="165">
        <v>62.27</v>
      </c>
      <c r="G6348" s="166" t="s">
        <v>2263</v>
      </c>
      <c r="H6348" s="161" t="s">
        <v>2009</v>
      </c>
      <c r="I6348" s="161" t="s">
        <v>6515</v>
      </c>
      <c r="J6348" s="161" t="s">
        <v>578</v>
      </c>
      <c r="K6348" s="167"/>
      <c r="L6348" s="168" t="s">
        <v>746</v>
      </c>
      <c r="M6348" s="168" t="s">
        <v>227</v>
      </c>
    </row>
    <row r="6349" spans="1:13" s="169" customFormat="1" x14ac:dyDescent="0.4">
      <c r="A6349" s="161" t="s">
        <v>4298</v>
      </c>
      <c r="B6349" s="161" t="s">
        <v>4300</v>
      </c>
      <c r="C6349" s="162">
        <v>48485</v>
      </c>
      <c r="D6349" s="163">
        <v>45888</v>
      </c>
      <c r="E6349" s="164">
        <v>45922</v>
      </c>
      <c r="F6349" s="165">
        <v>10.14</v>
      </c>
      <c r="G6349" s="166" t="s">
        <v>2263</v>
      </c>
      <c r="H6349" s="161" t="s">
        <v>2009</v>
      </c>
      <c r="I6349" s="161" t="s">
        <v>7244</v>
      </c>
      <c r="J6349" s="161" t="s">
        <v>527</v>
      </c>
      <c r="K6349" s="167"/>
      <c r="L6349" s="168" t="s">
        <v>746</v>
      </c>
      <c r="M6349" s="168" t="s">
        <v>229</v>
      </c>
    </row>
    <row r="6350" spans="1:13" s="169" customFormat="1" x14ac:dyDescent="0.4">
      <c r="A6350" s="161" t="s">
        <v>4298</v>
      </c>
      <c r="B6350" s="161" t="s">
        <v>4300</v>
      </c>
      <c r="C6350" s="162">
        <v>48485</v>
      </c>
      <c r="D6350" s="163">
        <v>45888</v>
      </c>
      <c r="E6350" s="164">
        <v>45922</v>
      </c>
      <c r="F6350" s="165">
        <v>11.58</v>
      </c>
      <c r="G6350" s="166" t="s">
        <v>2263</v>
      </c>
      <c r="H6350" s="161" t="s">
        <v>2009</v>
      </c>
      <c r="I6350" s="161" t="s">
        <v>7245</v>
      </c>
      <c r="J6350" s="161" t="s">
        <v>532</v>
      </c>
      <c r="K6350" s="167"/>
      <c r="L6350" s="168" t="s">
        <v>746</v>
      </c>
      <c r="M6350" s="168" t="s">
        <v>231</v>
      </c>
    </row>
    <row r="6351" spans="1:13" s="169" customFormat="1" x14ac:dyDescent="0.4">
      <c r="A6351" s="161" t="s">
        <v>4298</v>
      </c>
      <c r="B6351" s="161" t="s">
        <v>4300</v>
      </c>
      <c r="C6351" s="162">
        <v>48485</v>
      </c>
      <c r="D6351" s="163">
        <v>45888</v>
      </c>
      <c r="E6351" s="164">
        <v>45922</v>
      </c>
      <c r="F6351" s="165">
        <v>56.47</v>
      </c>
      <c r="G6351" s="166" t="s">
        <v>2263</v>
      </c>
      <c r="H6351" s="161" t="s">
        <v>2009</v>
      </c>
      <c r="I6351" s="161" t="s">
        <v>6516</v>
      </c>
      <c r="J6351" s="161" t="s">
        <v>580</v>
      </c>
      <c r="K6351" s="167"/>
      <c r="L6351" s="168" t="s">
        <v>746</v>
      </c>
      <c r="M6351" s="168" t="s">
        <v>195</v>
      </c>
    </row>
    <row r="6352" spans="1:13" s="169" customFormat="1" x14ac:dyDescent="0.4">
      <c r="A6352" s="161" t="s">
        <v>4298</v>
      </c>
      <c r="B6352" s="161" t="s">
        <v>4300</v>
      </c>
      <c r="C6352" s="162">
        <v>48485</v>
      </c>
      <c r="D6352" s="163">
        <v>45888</v>
      </c>
      <c r="E6352" s="164">
        <v>45922</v>
      </c>
      <c r="F6352" s="165">
        <v>111.5</v>
      </c>
      <c r="G6352" s="166" t="s">
        <v>2263</v>
      </c>
      <c r="H6352" s="161" t="s">
        <v>2009</v>
      </c>
      <c r="I6352" s="161" t="s">
        <v>7246</v>
      </c>
      <c r="J6352" s="161" t="s">
        <v>566</v>
      </c>
      <c r="K6352" s="167"/>
      <c r="L6352" s="168" t="s">
        <v>746</v>
      </c>
      <c r="M6352" s="168" t="s">
        <v>197</v>
      </c>
    </row>
    <row r="6353" spans="1:13" s="169" customFormat="1" x14ac:dyDescent="0.4">
      <c r="A6353" s="161" t="s">
        <v>4298</v>
      </c>
      <c r="B6353" s="161" t="s">
        <v>4300</v>
      </c>
      <c r="C6353" s="162">
        <v>48485</v>
      </c>
      <c r="D6353" s="163">
        <v>45888</v>
      </c>
      <c r="E6353" s="164">
        <v>45922</v>
      </c>
      <c r="F6353" s="165">
        <v>13.03</v>
      </c>
      <c r="G6353" s="166" t="s">
        <v>2263</v>
      </c>
      <c r="H6353" s="161" t="s">
        <v>2009</v>
      </c>
      <c r="I6353" s="161" t="s">
        <v>7247</v>
      </c>
      <c r="J6353" s="161" t="s">
        <v>730</v>
      </c>
      <c r="K6353" s="167"/>
      <c r="L6353" s="168" t="s">
        <v>746</v>
      </c>
      <c r="M6353" s="168" t="s">
        <v>273</v>
      </c>
    </row>
    <row r="6354" spans="1:13" s="169" customFormat="1" x14ac:dyDescent="0.4">
      <c r="A6354" s="161" t="s">
        <v>4298</v>
      </c>
      <c r="B6354" s="161" t="s">
        <v>4300</v>
      </c>
      <c r="C6354" s="162">
        <v>48485</v>
      </c>
      <c r="D6354" s="163">
        <v>45888</v>
      </c>
      <c r="E6354" s="164">
        <v>45922</v>
      </c>
      <c r="F6354" s="165">
        <v>14.48</v>
      </c>
      <c r="G6354" s="166" t="s">
        <v>2263</v>
      </c>
      <c r="H6354" s="161" t="s">
        <v>2009</v>
      </c>
      <c r="I6354" s="161" t="s">
        <v>7248</v>
      </c>
      <c r="J6354" s="161" t="s">
        <v>662</v>
      </c>
      <c r="K6354" s="167"/>
      <c r="L6354" s="168" t="s">
        <v>746</v>
      </c>
      <c r="M6354" s="168" t="s">
        <v>199</v>
      </c>
    </row>
    <row r="6355" spans="1:13" s="169" customFormat="1" x14ac:dyDescent="0.4">
      <c r="A6355" s="161" t="s">
        <v>4298</v>
      </c>
      <c r="B6355" s="161" t="s">
        <v>4300</v>
      </c>
      <c r="C6355" s="162">
        <v>48485</v>
      </c>
      <c r="D6355" s="163">
        <v>45888</v>
      </c>
      <c r="E6355" s="164">
        <v>45922</v>
      </c>
      <c r="F6355" s="165">
        <v>1.45</v>
      </c>
      <c r="G6355" s="166" t="s">
        <v>2263</v>
      </c>
      <c r="H6355" s="161" t="s">
        <v>2009</v>
      </c>
      <c r="I6355" s="161" t="s">
        <v>7249</v>
      </c>
      <c r="J6355" s="161" t="s">
        <v>719</v>
      </c>
      <c r="K6355" s="167"/>
      <c r="L6355" s="168" t="s">
        <v>746</v>
      </c>
      <c r="M6355" s="168" t="s">
        <v>391</v>
      </c>
    </row>
    <row r="6356" spans="1:13" s="169" customFormat="1" x14ac:dyDescent="0.4">
      <c r="A6356" s="161" t="s">
        <v>4298</v>
      </c>
      <c r="B6356" s="161" t="s">
        <v>4300</v>
      </c>
      <c r="C6356" s="162">
        <v>48485</v>
      </c>
      <c r="D6356" s="163">
        <v>45888</v>
      </c>
      <c r="E6356" s="164">
        <v>45922</v>
      </c>
      <c r="F6356" s="165">
        <v>13.03</v>
      </c>
      <c r="G6356" s="166" t="s">
        <v>2263</v>
      </c>
      <c r="H6356" s="161" t="s">
        <v>2009</v>
      </c>
      <c r="I6356" s="161" t="s">
        <v>7250</v>
      </c>
      <c r="J6356" s="161" t="s">
        <v>703</v>
      </c>
      <c r="K6356" s="167"/>
      <c r="L6356" s="168" t="s">
        <v>746</v>
      </c>
      <c r="M6356" s="168" t="s">
        <v>233</v>
      </c>
    </row>
    <row r="6357" spans="1:13" s="169" customFormat="1" x14ac:dyDescent="0.4">
      <c r="A6357" s="161" t="s">
        <v>4298</v>
      </c>
      <c r="B6357" s="161" t="s">
        <v>4300</v>
      </c>
      <c r="C6357" s="162">
        <v>48485</v>
      </c>
      <c r="D6357" s="163">
        <v>45888</v>
      </c>
      <c r="E6357" s="164">
        <v>45922</v>
      </c>
      <c r="F6357" s="165">
        <v>14.48</v>
      </c>
      <c r="G6357" s="166" t="s">
        <v>2263</v>
      </c>
      <c r="H6357" s="161" t="s">
        <v>2009</v>
      </c>
      <c r="I6357" s="161" t="s">
        <v>7251</v>
      </c>
      <c r="J6357" s="161" t="s">
        <v>634</v>
      </c>
      <c r="K6357" s="167"/>
      <c r="L6357" s="168" t="s">
        <v>746</v>
      </c>
      <c r="M6357" s="168" t="s">
        <v>235</v>
      </c>
    </row>
    <row r="6358" spans="1:13" s="169" customFormat="1" x14ac:dyDescent="0.4">
      <c r="A6358" s="161" t="s">
        <v>4298</v>
      </c>
      <c r="B6358" s="161" t="s">
        <v>4300</v>
      </c>
      <c r="C6358" s="162">
        <v>48485</v>
      </c>
      <c r="D6358" s="163">
        <v>45888</v>
      </c>
      <c r="E6358" s="164">
        <v>45922</v>
      </c>
      <c r="F6358" s="165">
        <v>13.03</v>
      </c>
      <c r="G6358" s="166" t="s">
        <v>2263</v>
      </c>
      <c r="H6358" s="161" t="s">
        <v>2009</v>
      </c>
      <c r="I6358" s="161" t="s">
        <v>7252</v>
      </c>
      <c r="J6358" s="161" t="s">
        <v>624</v>
      </c>
      <c r="K6358" s="167"/>
      <c r="L6358" s="168" t="s">
        <v>746</v>
      </c>
      <c r="M6358" s="168" t="s">
        <v>257</v>
      </c>
    </row>
    <row r="6359" spans="1:13" s="169" customFormat="1" x14ac:dyDescent="0.4">
      <c r="A6359" s="161" t="s">
        <v>4298</v>
      </c>
      <c r="B6359" s="161" t="s">
        <v>4300</v>
      </c>
      <c r="C6359" s="162">
        <v>48485</v>
      </c>
      <c r="D6359" s="163">
        <v>45888</v>
      </c>
      <c r="E6359" s="164">
        <v>45922</v>
      </c>
      <c r="F6359" s="165">
        <v>13.03</v>
      </c>
      <c r="G6359" s="166" t="s">
        <v>2263</v>
      </c>
      <c r="H6359" s="161" t="s">
        <v>2009</v>
      </c>
      <c r="I6359" s="161" t="s">
        <v>7253</v>
      </c>
      <c r="J6359" s="161" t="s">
        <v>692</v>
      </c>
      <c r="K6359" s="167"/>
      <c r="L6359" s="168" t="s">
        <v>746</v>
      </c>
      <c r="M6359" s="168" t="s">
        <v>267</v>
      </c>
    </row>
    <row r="6360" spans="1:13" s="169" customFormat="1" x14ac:dyDescent="0.4">
      <c r="A6360" s="161" t="s">
        <v>4298</v>
      </c>
      <c r="B6360" s="161" t="s">
        <v>4300</v>
      </c>
      <c r="C6360" s="162">
        <v>48485</v>
      </c>
      <c r="D6360" s="163">
        <v>45888</v>
      </c>
      <c r="E6360" s="164">
        <v>45922</v>
      </c>
      <c r="F6360" s="165">
        <v>13.03</v>
      </c>
      <c r="G6360" s="166" t="s">
        <v>2263</v>
      </c>
      <c r="H6360" s="161" t="s">
        <v>2009</v>
      </c>
      <c r="I6360" s="161" t="s">
        <v>7254</v>
      </c>
      <c r="J6360" s="161" t="s">
        <v>522</v>
      </c>
      <c r="K6360" s="167"/>
      <c r="L6360" s="168" t="s">
        <v>746</v>
      </c>
      <c r="M6360" s="168" t="s">
        <v>219</v>
      </c>
    </row>
    <row r="6361" spans="1:13" s="169" customFormat="1" x14ac:dyDescent="0.4">
      <c r="A6361" s="161" t="s">
        <v>4298</v>
      </c>
      <c r="B6361" s="161" t="s">
        <v>4300</v>
      </c>
      <c r="C6361" s="162">
        <v>48485</v>
      </c>
      <c r="D6361" s="163">
        <v>45888</v>
      </c>
      <c r="E6361" s="164">
        <v>45922</v>
      </c>
      <c r="F6361" s="165">
        <v>15.93</v>
      </c>
      <c r="G6361" s="166" t="s">
        <v>2263</v>
      </c>
      <c r="H6361" s="161" t="s">
        <v>2009</v>
      </c>
      <c r="I6361" s="161" t="s">
        <v>7255</v>
      </c>
      <c r="J6361" s="161" t="s">
        <v>685</v>
      </c>
      <c r="K6361" s="167"/>
      <c r="L6361" s="168" t="s">
        <v>746</v>
      </c>
      <c r="M6361" s="168" t="s">
        <v>265</v>
      </c>
    </row>
    <row r="6362" spans="1:13" s="169" customFormat="1" x14ac:dyDescent="0.4">
      <c r="A6362" s="161" t="s">
        <v>4298</v>
      </c>
      <c r="B6362" s="161" t="s">
        <v>4300</v>
      </c>
      <c r="C6362" s="162">
        <v>48485</v>
      </c>
      <c r="D6362" s="163">
        <v>45888</v>
      </c>
      <c r="E6362" s="164">
        <v>45922</v>
      </c>
      <c r="F6362" s="165">
        <v>17.38</v>
      </c>
      <c r="G6362" s="166" t="s">
        <v>2263</v>
      </c>
      <c r="H6362" s="161" t="s">
        <v>2009</v>
      </c>
      <c r="I6362" s="161" t="s">
        <v>7256</v>
      </c>
      <c r="J6362" s="161" t="s">
        <v>647</v>
      </c>
      <c r="K6362" s="167"/>
      <c r="L6362" s="168" t="s">
        <v>746</v>
      </c>
      <c r="M6362" s="168" t="s">
        <v>237</v>
      </c>
    </row>
    <row r="6363" spans="1:13" s="169" customFormat="1" x14ac:dyDescent="0.4">
      <c r="A6363" s="161" t="s">
        <v>4298</v>
      </c>
      <c r="B6363" s="161" t="s">
        <v>4300</v>
      </c>
      <c r="C6363" s="162">
        <v>48485</v>
      </c>
      <c r="D6363" s="163">
        <v>45888</v>
      </c>
      <c r="E6363" s="164">
        <v>45922</v>
      </c>
      <c r="F6363" s="165">
        <v>26.07</v>
      </c>
      <c r="G6363" s="166" t="s">
        <v>2263</v>
      </c>
      <c r="H6363" s="161" t="s">
        <v>2009</v>
      </c>
      <c r="I6363" s="161" t="s">
        <v>7257</v>
      </c>
      <c r="J6363" s="161" t="s">
        <v>613</v>
      </c>
      <c r="K6363" s="167"/>
      <c r="L6363" s="168" t="s">
        <v>746</v>
      </c>
      <c r="M6363" s="168" t="s">
        <v>253</v>
      </c>
    </row>
    <row r="6364" spans="1:13" s="169" customFormat="1" x14ac:dyDescent="0.4">
      <c r="A6364" s="161" t="s">
        <v>4298</v>
      </c>
      <c r="B6364" s="161" t="s">
        <v>4300</v>
      </c>
      <c r="C6364" s="162">
        <v>48485</v>
      </c>
      <c r="D6364" s="163">
        <v>45888</v>
      </c>
      <c r="E6364" s="164">
        <v>45922</v>
      </c>
      <c r="F6364" s="165">
        <v>15.93</v>
      </c>
      <c r="G6364" s="166" t="s">
        <v>2263</v>
      </c>
      <c r="H6364" s="161" t="s">
        <v>2009</v>
      </c>
      <c r="I6364" s="161" t="s">
        <v>7258</v>
      </c>
      <c r="J6364" s="161" t="s">
        <v>533</v>
      </c>
      <c r="K6364" s="167"/>
      <c r="L6364" s="168" t="s">
        <v>746</v>
      </c>
      <c r="M6364" s="168" t="s">
        <v>239</v>
      </c>
    </row>
    <row r="6365" spans="1:13" s="169" customFormat="1" x14ac:dyDescent="0.4">
      <c r="A6365" s="161" t="s">
        <v>4298</v>
      </c>
      <c r="B6365" s="161" t="s">
        <v>4300</v>
      </c>
      <c r="C6365" s="162">
        <v>48485</v>
      </c>
      <c r="D6365" s="163">
        <v>45888</v>
      </c>
      <c r="E6365" s="164">
        <v>45922</v>
      </c>
      <c r="F6365" s="165">
        <v>4.34</v>
      </c>
      <c r="G6365" s="166" t="s">
        <v>2263</v>
      </c>
      <c r="H6365" s="161" t="s">
        <v>2009</v>
      </c>
      <c r="I6365" s="161" t="s">
        <v>7259</v>
      </c>
      <c r="J6365" s="161" t="s">
        <v>659</v>
      </c>
      <c r="K6365" s="167"/>
      <c r="L6365" s="168" t="s">
        <v>746</v>
      </c>
      <c r="M6365" s="168" t="s">
        <v>411</v>
      </c>
    </row>
    <row r="6366" spans="1:13" s="169" customFormat="1" x14ac:dyDescent="0.4">
      <c r="A6366" s="161" t="s">
        <v>4298</v>
      </c>
      <c r="B6366" s="161" t="s">
        <v>4300</v>
      </c>
      <c r="C6366" s="162">
        <v>48485</v>
      </c>
      <c r="D6366" s="163">
        <v>45888</v>
      </c>
      <c r="E6366" s="164">
        <v>45922</v>
      </c>
      <c r="F6366" s="165">
        <v>20.27</v>
      </c>
      <c r="G6366" s="166" t="s">
        <v>2263</v>
      </c>
      <c r="H6366" s="161" t="s">
        <v>2009</v>
      </c>
      <c r="I6366" s="161" t="s">
        <v>7260</v>
      </c>
      <c r="J6366" s="161" t="s">
        <v>625</v>
      </c>
      <c r="K6366" s="167"/>
      <c r="L6366" s="168" t="s">
        <v>746</v>
      </c>
      <c r="M6366" s="168" t="s">
        <v>201</v>
      </c>
    </row>
    <row r="6367" spans="1:13" s="169" customFormat="1" x14ac:dyDescent="0.4">
      <c r="A6367" s="161" t="s">
        <v>4298</v>
      </c>
      <c r="B6367" s="161" t="s">
        <v>4300</v>
      </c>
      <c r="C6367" s="162">
        <v>48485</v>
      </c>
      <c r="D6367" s="163">
        <v>45888</v>
      </c>
      <c r="E6367" s="164">
        <v>45922</v>
      </c>
      <c r="F6367" s="165">
        <v>1.45</v>
      </c>
      <c r="G6367" s="166" t="s">
        <v>2263</v>
      </c>
      <c r="H6367" s="161" t="s">
        <v>2009</v>
      </c>
      <c r="I6367" s="161" t="s">
        <v>7261</v>
      </c>
      <c r="J6367" s="161" t="s">
        <v>739</v>
      </c>
      <c r="K6367" s="167"/>
      <c r="L6367" s="168" t="s">
        <v>746</v>
      </c>
      <c r="M6367" s="168" t="s">
        <v>241</v>
      </c>
    </row>
    <row r="6368" spans="1:13" s="169" customFormat="1" x14ac:dyDescent="0.4">
      <c r="A6368" s="161" t="s">
        <v>4298</v>
      </c>
      <c r="B6368" s="161" t="s">
        <v>4300</v>
      </c>
      <c r="C6368" s="162">
        <v>48485</v>
      </c>
      <c r="D6368" s="163">
        <v>45888</v>
      </c>
      <c r="E6368" s="164">
        <v>45922</v>
      </c>
      <c r="F6368" s="165">
        <v>1.45</v>
      </c>
      <c r="G6368" s="166" t="s">
        <v>2263</v>
      </c>
      <c r="H6368" s="161" t="s">
        <v>2009</v>
      </c>
      <c r="I6368" s="161" t="s">
        <v>7262</v>
      </c>
      <c r="J6368" s="161" t="s">
        <v>676</v>
      </c>
      <c r="K6368" s="167"/>
      <c r="L6368" s="168" t="s">
        <v>746</v>
      </c>
      <c r="M6368" s="168" t="s">
        <v>419</v>
      </c>
    </row>
    <row r="6369" spans="1:13" s="169" customFormat="1" x14ac:dyDescent="0.4">
      <c r="A6369" s="161" t="s">
        <v>4298</v>
      </c>
      <c r="B6369" s="161" t="s">
        <v>4300</v>
      </c>
      <c r="C6369" s="162">
        <v>48485</v>
      </c>
      <c r="D6369" s="163">
        <v>45888</v>
      </c>
      <c r="E6369" s="164">
        <v>45922</v>
      </c>
      <c r="F6369" s="165">
        <v>13.03</v>
      </c>
      <c r="G6369" s="166" t="s">
        <v>2263</v>
      </c>
      <c r="H6369" s="161" t="s">
        <v>2009</v>
      </c>
      <c r="I6369" s="161" t="s">
        <v>7263</v>
      </c>
      <c r="J6369" s="161" t="s">
        <v>674</v>
      </c>
      <c r="K6369" s="167"/>
      <c r="L6369" s="168" t="s">
        <v>746</v>
      </c>
      <c r="M6369" s="168" t="s">
        <v>203</v>
      </c>
    </row>
    <row r="6370" spans="1:13" s="169" customFormat="1" x14ac:dyDescent="0.4">
      <c r="A6370" s="161" t="s">
        <v>4298</v>
      </c>
      <c r="B6370" s="161" t="s">
        <v>4300</v>
      </c>
      <c r="C6370" s="162">
        <v>48485</v>
      </c>
      <c r="D6370" s="163">
        <v>45888</v>
      </c>
      <c r="E6370" s="164">
        <v>45922</v>
      </c>
      <c r="F6370" s="165">
        <v>8.69</v>
      </c>
      <c r="G6370" s="166" t="s">
        <v>2263</v>
      </c>
      <c r="H6370" s="161" t="s">
        <v>2009</v>
      </c>
      <c r="I6370" s="161" t="s">
        <v>7264</v>
      </c>
      <c r="J6370" s="161" t="s">
        <v>766</v>
      </c>
      <c r="K6370" s="167"/>
      <c r="L6370" s="168" t="s">
        <v>746</v>
      </c>
      <c r="M6370" s="168" t="s">
        <v>5</v>
      </c>
    </row>
    <row r="6371" spans="1:13" s="169" customFormat="1" x14ac:dyDescent="0.4">
      <c r="A6371" s="161" t="s">
        <v>4298</v>
      </c>
      <c r="B6371" s="161" t="s">
        <v>4300</v>
      </c>
      <c r="C6371" s="162">
        <v>48485</v>
      </c>
      <c r="D6371" s="163">
        <v>45888</v>
      </c>
      <c r="E6371" s="164">
        <v>45922</v>
      </c>
      <c r="F6371" s="165">
        <v>14.48</v>
      </c>
      <c r="G6371" s="166" t="s">
        <v>2263</v>
      </c>
      <c r="H6371" s="161" t="s">
        <v>2009</v>
      </c>
      <c r="I6371" s="161" t="s">
        <v>7265</v>
      </c>
      <c r="J6371" s="161" t="s">
        <v>623</v>
      </c>
      <c r="K6371" s="167"/>
      <c r="L6371" s="168" t="s">
        <v>746</v>
      </c>
      <c r="M6371" s="168" t="s">
        <v>205</v>
      </c>
    </row>
    <row r="6372" spans="1:13" s="169" customFormat="1" x14ac:dyDescent="0.4">
      <c r="A6372" s="161" t="s">
        <v>4298</v>
      </c>
      <c r="B6372" s="161" t="s">
        <v>4300</v>
      </c>
      <c r="C6372" s="162">
        <v>48485</v>
      </c>
      <c r="D6372" s="163">
        <v>45888</v>
      </c>
      <c r="E6372" s="164">
        <v>45922</v>
      </c>
      <c r="F6372" s="165">
        <v>11.58</v>
      </c>
      <c r="G6372" s="166" t="s">
        <v>2263</v>
      </c>
      <c r="H6372" s="161" t="s">
        <v>2009</v>
      </c>
      <c r="I6372" s="161" t="s">
        <v>7266</v>
      </c>
      <c r="J6372" s="161" t="s">
        <v>661</v>
      </c>
      <c r="K6372" s="167"/>
      <c r="L6372" s="168" t="s">
        <v>746</v>
      </c>
      <c r="M6372" s="168" t="s">
        <v>243</v>
      </c>
    </row>
    <row r="6373" spans="1:13" s="169" customFormat="1" x14ac:dyDescent="0.4">
      <c r="A6373" s="161" t="s">
        <v>4298</v>
      </c>
      <c r="B6373" s="161" t="s">
        <v>4300</v>
      </c>
      <c r="C6373" s="162">
        <v>48485</v>
      </c>
      <c r="D6373" s="163">
        <v>45888</v>
      </c>
      <c r="E6373" s="164">
        <v>45922</v>
      </c>
      <c r="F6373" s="165">
        <v>18.82</v>
      </c>
      <c r="G6373" s="166" t="s">
        <v>2263</v>
      </c>
      <c r="H6373" s="161" t="s">
        <v>2009</v>
      </c>
      <c r="I6373" s="161" t="s">
        <v>7267</v>
      </c>
      <c r="J6373" s="161" t="s">
        <v>638</v>
      </c>
      <c r="K6373" s="167"/>
      <c r="L6373" s="168" t="s">
        <v>746</v>
      </c>
      <c r="M6373" s="168" t="s">
        <v>191</v>
      </c>
    </row>
    <row r="6374" spans="1:13" s="169" customFormat="1" x14ac:dyDescent="0.4">
      <c r="A6374" s="161" t="s">
        <v>4297</v>
      </c>
      <c r="B6374" s="161"/>
      <c r="C6374" s="162" t="s">
        <v>4309</v>
      </c>
      <c r="D6374" s="163">
        <v>45925</v>
      </c>
      <c r="E6374" s="164">
        <v>45925</v>
      </c>
      <c r="F6374" s="165">
        <v>441</v>
      </c>
      <c r="G6374" s="166" t="s">
        <v>4313</v>
      </c>
      <c r="H6374" s="161" t="s">
        <v>4322</v>
      </c>
      <c r="I6374" s="161" t="s">
        <v>6522</v>
      </c>
      <c r="J6374" s="161" t="s">
        <v>513</v>
      </c>
      <c r="K6374" s="167"/>
      <c r="L6374" s="168" t="s">
        <v>746</v>
      </c>
      <c r="M6374" s="168" t="s">
        <v>53</v>
      </c>
    </row>
    <row r="6375" spans="1:13" s="169" customFormat="1" x14ac:dyDescent="0.4">
      <c r="A6375" s="161" t="s">
        <v>4297</v>
      </c>
      <c r="B6375" s="161"/>
      <c r="C6375" s="162" t="s">
        <v>4309</v>
      </c>
      <c r="D6375" s="163">
        <v>45925</v>
      </c>
      <c r="E6375" s="164">
        <v>45925</v>
      </c>
      <c r="F6375" s="165">
        <v>882</v>
      </c>
      <c r="G6375" s="166" t="s">
        <v>4313</v>
      </c>
      <c r="H6375" s="161" t="s">
        <v>4322</v>
      </c>
      <c r="I6375" s="161" t="s">
        <v>6349</v>
      </c>
      <c r="J6375" s="161" t="s">
        <v>755</v>
      </c>
      <c r="K6375" s="167"/>
      <c r="L6375" s="168" t="s">
        <v>746</v>
      </c>
      <c r="M6375" s="168" t="s">
        <v>54</v>
      </c>
    </row>
    <row r="6376" spans="1:13" s="169" customFormat="1" x14ac:dyDescent="0.4">
      <c r="A6376" s="161" t="s">
        <v>4297</v>
      </c>
      <c r="B6376" s="161"/>
      <c r="C6376" s="162" t="s">
        <v>4309</v>
      </c>
      <c r="D6376" s="163">
        <v>45925</v>
      </c>
      <c r="E6376" s="164">
        <v>45925</v>
      </c>
      <c r="F6376" s="165">
        <v>1323</v>
      </c>
      <c r="G6376" s="166" t="s">
        <v>4313</v>
      </c>
      <c r="H6376" s="161" t="s">
        <v>4322</v>
      </c>
      <c r="I6376" s="161" t="s">
        <v>6523</v>
      </c>
      <c r="J6376" s="161" t="s">
        <v>513</v>
      </c>
      <c r="K6376" s="167"/>
      <c r="L6376" s="168" t="s">
        <v>746</v>
      </c>
      <c r="M6376" s="168" t="s">
        <v>53</v>
      </c>
    </row>
    <row r="6377" spans="1:13" s="169" customFormat="1" x14ac:dyDescent="0.4">
      <c r="A6377" s="161" t="s">
        <v>4297</v>
      </c>
      <c r="B6377" s="161"/>
      <c r="C6377" s="162" t="s">
        <v>4309</v>
      </c>
      <c r="D6377" s="163">
        <v>45925</v>
      </c>
      <c r="E6377" s="164">
        <v>45925</v>
      </c>
      <c r="F6377" s="165">
        <v>882</v>
      </c>
      <c r="G6377" s="166" t="s">
        <v>4313</v>
      </c>
      <c r="H6377" s="161" t="s">
        <v>4322</v>
      </c>
      <c r="I6377" s="161" t="s">
        <v>6349</v>
      </c>
      <c r="J6377" s="161" t="s">
        <v>755</v>
      </c>
      <c r="K6377" s="167"/>
      <c r="L6377" s="168" t="s">
        <v>746</v>
      </c>
      <c r="M6377" s="168" t="s">
        <v>54</v>
      </c>
    </row>
    <row r="6378" spans="1:13" s="169" customFormat="1" x14ac:dyDescent="0.4">
      <c r="A6378" s="161" t="s">
        <v>4297</v>
      </c>
      <c r="B6378" s="161"/>
      <c r="C6378" s="162" t="s">
        <v>4309</v>
      </c>
      <c r="D6378" s="163">
        <v>45925</v>
      </c>
      <c r="E6378" s="164">
        <v>45925</v>
      </c>
      <c r="F6378" s="165">
        <v>882</v>
      </c>
      <c r="G6378" s="166" t="s">
        <v>4313</v>
      </c>
      <c r="H6378" s="161" t="s">
        <v>4322</v>
      </c>
      <c r="I6378" s="161" t="s">
        <v>6349</v>
      </c>
      <c r="J6378" s="161" t="s">
        <v>755</v>
      </c>
      <c r="K6378" s="167"/>
      <c r="L6378" s="168" t="s">
        <v>746</v>
      </c>
      <c r="M6378" s="168" t="s">
        <v>54</v>
      </c>
    </row>
    <row r="6379" spans="1:13" s="169" customFormat="1" x14ac:dyDescent="0.4">
      <c r="A6379" s="161" t="s">
        <v>2010</v>
      </c>
      <c r="B6379" s="161"/>
      <c r="C6379" s="162" t="s">
        <v>4310</v>
      </c>
      <c r="D6379" s="163">
        <v>45922</v>
      </c>
      <c r="E6379" s="164">
        <v>45926</v>
      </c>
      <c r="F6379" s="165">
        <v>13.38</v>
      </c>
      <c r="G6379" s="166" t="s">
        <v>4311</v>
      </c>
      <c r="H6379" s="161" t="s">
        <v>4320</v>
      </c>
      <c r="I6379" s="161" t="s">
        <v>6524</v>
      </c>
      <c r="J6379" s="161" t="s">
        <v>672</v>
      </c>
      <c r="K6379" s="167"/>
      <c r="L6379" s="168" t="s">
        <v>746</v>
      </c>
      <c r="M6379" s="168" t="s">
        <v>13</v>
      </c>
    </row>
    <row r="6380" spans="1:13" x14ac:dyDescent="0.4">
      <c r="A6380" s="161"/>
      <c r="B6380" s="161"/>
      <c r="C6380" s="162"/>
      <c r="D6380" s="163"/>
      <c r="E6380" s="164"/>
      <c r="F6380" s="125"/>
      <c r="G6380" s="166"/>
      <c r="H6380" s="161"/>
      <c r="I6380" s="161"/>
      <c r="J6380" s="161"/>
      <c r="K6380" s="167"/>
      <c r="L6380" s="168"/>
      <c r="M6380" s="168"/>
    </row>
    <row r="6381" spans="1:13" x14ac:dyDescent="0.4">
      <c r="A6381" s="161"/>
      <c r="B6381" s="161"/>
      <c r="C6381" s="162"/>
      <c r="D6381" s="163"/>
      <c r="E6381" s="164"/>
      <c r="F6381" s="125"/>
      <c r="G6381" s="166"/>
      <c r="H6381" s="161"/>
      <c r="I6381" s="161"/>
      <c r="J6381" s="161"/>
      <c r="K6381" s="167"/>
      <c r="L6381" s="168"/>
      <c r="M6381" s="168"/>
    </row>
    <row r="6382" spans="1:13" x14ac:dyDescent="0.4">
      <c r="A6382" s="161"/>
      <c r="B6382" s="161"/>
      <c r="C6382" s="162"/>
      <c r="D6382" s="163"/>
      <c r="E6382" s="164"/>
      <c r="F6382" s="125"/>
      <c r="G6382" s="166"/>
      <c r="H6382" s="161"/>
      <c r="I6382" s="161"/>
      <c r="J6382" s="161"/>
      <c r="K6382" s="167"/>
      <c r="L6382" s="168"/>
      <c r="M6382" s="168"/>
    </row>
    <row r="6383" spans="1:13" x14ac:dyDescent="0.4">
      <c r="A6383" s="161"/>
      <c r="B6383" s="161"/>
      <c r="C6383" s="162"/>
      <c r="D6383" s="163"/>
      <c r="E6383" s="164"/>
      <c r="F6383" s="165"/>
      <c r="G6383" s="166"/>
      <c r="H6383" s="161"/>
      <c r="I6383" s="172"/>
      <c r="J6383" s="161"/>
      <c r="K6383" s="167"/>
      <c r="L6383" s="168"/>
      <c r="M6383" s="168"/>
    </row>
    <row r="6384" spans="1:13" x14ac:dyDescent="0.4">
      <c r="A6384" s="161"/>
      <c r="B6384" s="161"/>
      <c r="C6384" s="162"/>
      <c r="D6384" s="163"/>
      <c r="E6384" s="164"/>
      <c r="F6384" s="165"/>
      <c r="G6384" s="166"/>
      <c r="H6384" s="161"/>
      <c r="I6384" s="172"/>
      <c r="J6384" s="161"/>
      <c r="K6384" s="167"/>
      <c r="L6384" s="168"/>
      <c r="M6384" s="168"/>
    </row>
    <row r="6385" spans="1:13" x14ac:dyDescent="0.4">
      <c r="A6385" s="161"/>
      <c r="B6385" s="161"/>
      <c r="C6385" s="162"/>
      <c r="D6385" s="163"/>
      <c r="E6385" s="164"/>
      <c r="F6385" s="165"/>
      <c r="G6385" s="166"/>
      <c r="H6385" s="161"/>
      <c r="I6385" s="172"/>
      <c r="J6385" s="161"/>
      <c r="K6385" s="167"/>
      <c r="L6385" s="168"/>
      <c r="M6385" s="168"/>
    </row>
    <row r="6386" spans="1:13" x14ac:dyDescent="0.4">
      <c r="A6386" s="161"/>
      <c r="B6386" s="161"/>
      <c r="C6386" s="162"/>
      <c r="D6386" s="163"/>
      <c r="E6386" s="164"/>
      <c r="F6386" s="165"/>
      <c r="G6386" s="166"/>
      <c r="H6386" s="161"/>
      <c r="I6386" s="172"/>
      <c r="J6386" s="161"/>
      <c r="K6386" s="167"/>
      <c r="L6386" s="168"/>
      <c r="M6386" s="168"/>
    </row>
    <row r="6387" spans="1:13" x14ac:dyDescent="0.4">
      <c r="A6387" s="161"/>
      <c r="B6387" s="161"/>
      <c r="C6387" s="162"/>
      <c r="D6387" s="163"/>
      <c r="E6387" s="164"/>
      <c r="F6387" s="165"/>
      <c r="G6387" s="166"/>
      <c r="H6387" s="161"/>
      <c r="I6387" s="172"/>
      <c r="J6387" s="161"/>
      <c r="K6387" s="167"/>
      <c r="L6387" s="168"/>
      <c r="M6387" s="168"/>
    </row>
    <row r="6388" spans="1:13" x14ac:dyDescent="0.4">
      <c r="A6388" s="161"/>
      <c r="B6388" s="161"/>
      <c r="C6388" s="162"/>
      <c r="D6388" s="163"/>
      <c r="E6388" s="164"/>
      <c r="F6388" s="165"/>
      <c r="G6388" s="166"/>
      <c r="H6388" s="161"/>
      <c r="I6388" s="172"/>
      <c r="J6388" s="161"/>
      <c r="K6388" s="167"/>
      <c r="L6388" s="168"/>
      <c r="M6388" s="168"/>
    </row>
    <row r="6389" spans="1:13" x14ac:dyDescent="0.4">
      <c r="A6389" s="161"/>
      <c r="B6389" s="161"/>
      <c r="C6389" s="162"/>
      <c r="D6389" s="163"/>
      <c r="E6389" s="164"/>
      <c r="F6389" s="165"/>
      <c r="G6389" s="166"/>
      <c r="H6389" s="161"/>
      <c r="I6389" s="172"/>
      <c r="J6389" s="161"/>
      <c r="K6389" s="167"/>
      <c r="L6389" s="168"/>
      <c r="M6389" s="168"/>
    </row>
    <row r="6390" spans="1:13" x14ac:dyDescent="0.4">
      <c r="A6390" s="161"/>
      <c r="B6390" s="161"/>
      <c r="C6390" s="162"/>
      <c r="D6390" s="163"/>
      <c r="E6390" s="164"/>
      <c r="F6390" s="165"/>
      <c r="G6390" s="166"/>
      <c r="H6390" s="161"/>
      <c r="I6390" s="172"/>
      <c r="J6390" s="161"/>
      <c r="K6390" s="167"/>
      <c r="L6390" s="168"/>
      <c r="M6390" s="168"/>
    </row>
    <row r="6391" spans="1:13" x14ac:dyDescent="0.4">
      <c r="A6391" s="161"/>
      <c r="B6391" s="161"/>
      <c r="C6391" s="162"/>
      <c r="D6391" s="163"/>
      <c r="E6391" s="164"/>
      <c r="F6391" s="165"/>
      <c r="G6391" s="166"/>
      <c r="H6391" s="161"/>
      <c r="I6391" s="172"/>
      <c r="J6391" s="161"/>
      <c r="K6391" s="167"/>
      <c r="L6391" s="168"/>
      <c r="M6391" s="168"/>
    </row>
    <row r="6392" spans="1:13" x14ac:dyDescent="0.4">
      <c r="A6392" s="161"/>
      <c r="B6392" s="161"/>
      <c r="C6392" s="162"/>
      <c r="D6392" s="163"/>
      <c r="E6392" s="164"/>
      <c r="F6392" s="165"/>
      <c r="G6392" s="166"/>
      <c r="H6392" s="161"/>
      <c r="I6392" s="172"/>
      <c r="J6392" s="161"/>
      <c r="K6392" s="167"/>
      <c r="L6392" s="168"/>
      <c r="M6392" s="168"/>
    </row>
    <row r="6393" spans="1:13" x14ac:dyDescent="0.4">
      <c r="A6393" s="161"/>
      <c r="B6393" s="161"/>
      <c r="C6393" s="162"/>
      <c r="D6393" s="163"/>
      <c r="E6393" s="164"/>
      <c r="F6393" s="165"/>
      <c r="G6393" s="166"/>
      <c r="H6393" s="161"/>
      <c r="I6393" s="172"/>
      <c r="J6393" s="161"/>
      <c r="K6393" s="167"/>
      <c r="L6393" s="168"/>
      <c r="M6393" s="168"/>
    </row>
    <row r="6394" spans="1:13" x14ac:dyDescent="0.4">
      <c r="A6394" s="161"/>
      <c r="B6394" s="161"/>
      <c r="C6394" s="162"/>
      <c r="D6394" s="163"/>
      <c r="E6394" s="164"/>
      <c r="F6394" s="165"/>
      <c r="G6394" s="166"/>
      <c r="H6394" s="161"/>
      <c r="I6394" s="172"/>
      <c r="J6394" s="161"/>
      <c r="K6394" s="167"/>
      <c r="L6394" s="168"/>
      <c r="M6394" s="168"/>
    </row>
    <row r="6395" spans="1:13" x14ac:dyDescent="0.4">
      <c r="A6395" s="161"/>
      <c r="B6395" s="161"/>
      <c r="C6395" s="162"/>
      <c r="D6395" s="163"/>
      <c r="E6395" s="164"/>
      <c r="F6395" s="165"/>
      <c r="G6395" s="166"/>
      <c r="H6395" s="161"/>
      <c r="I6395" s="172"/>
      <c r="J6395" s="161"/>
      <c r="K6395" s="167"/>
      <c r="L6395" s="168"/>
      <c r="M6395" s="168"/>
    </row>
    <row r="6396" spans="1:13" x14ac:dyDescent="0.4">
      <c r="A6396" s="161"/>
      <c r="B6396" s="161"/>
      <c r="C6396" s="162"/>
      <c r="D6396" s="163"/>
      <c r="E6396" s="164"/>
      <c r="F6396" s="165"/>
      <c r="G6396" s="166"/>
      <c r="H6396" s="161"/>
      <c r="I6396" s="172"/>
      <c r="J6396" s="161"/>
      <c r="K6396" s="167"/>
      <c r="L6396" s="168"/>
      <c r="M6396" s="168"/>
    </row>
    <row r="6397" spans="1:13" x14ac:dyDescent="0.4">
      <c r="A6397" s="161"/>
      <c r="B6397" s="161"/>
      <c r="C6397" s="162"/>
      <c r="D6397" s="163"/>
      <c r="E6397" s="164"/>
      <c r="F6397" s="165"/>
      <c r="G6397" s="166"/>
      <c r="H6397" s="161"/>
      <c r="I6397" s="172"/>
      <c r="J6397" s="161"/>
      <c r="K6397" s="167"/>
      <c r="L6397" s="168"/>
      <c r="M6397" s="168"/>
    </row>
    <row r="6398" spans="1:13" x14ac:dyDescent="0.4">
      <c r="A6398" s="161"/>
      <c r="B6398" s="161"/>
      <c r="C6398" s="162"/>
      <c r="D6398" s="163"/>
      <c r="E6398" s="164"/>
      <c r="F6398" s="165"/>
      <c r="G6398" s="166"/>
      <c r="H6398" s="161"/>
      <c r="I6398" s="172"/>
      <c r="J6398" s="161"/>
      <c r="K6398" s="167"/>
      <c r="L6398" s="168"/>
      <c r="M6398" s="168"/>
    </row>
    <row r="6399" spans="1:13" x14ac:dyDescent="0.4">
      <c r="A6399" s="161"/>
      <c r="B6399" s="161"/>
      <c r="C6399" s="162"/>
      <c r="D6399" s="163"/>
      <c r="E6399" s="164"/>
      <c r="F6399" s="165"/>
      <c r="G6399" s="166"/>
      <c r="H6399" s="161"/>
      <c r="I6399" s="172"/>
      <c r="J6399" s="161"/>
      <c r="K6399" s="167"/>
      <c r="L6399" s="168"/>
      <c r="M6399" s="168"/>
    </row>
    <row r="6400" spans="1:13" x14ac:dyDescent="0.4">
      <c r="A6400" s="161"/>
      <c r="B6400" s="161"/>
      <c r="C6400" s="162"/>
      <c r="D6400" s="163"/>
      <c r="E6400" s="164"/>
      <c r="F6400" s="165"/>
      <c r="G6400" s="166"/>
      <c r="H6400" s="161"/>
      <c r="I6400" s="172"/>
      <c r="J6400" s="161"/>
      <c r="K6400" s="167"/>
      <c r="L6400" s="168"/>
      <c r="M6400" s="168"/>
    </row>
    <row r="6401" spans="1:13" x14ac:dyDescent="0.4">
      <c r="A6401" s="161"/>
      <c r="B6401" s="161"/>
      <c r="C6401" s="162"/>
      <c r="D6401" s="163"/>
      <c r="E6401" s="164"/>
      <c r="F6401" s="165"/>
      <c r="G6401" s="166"/>
      <c r="H6401" s="161"/>
      <c r="I6401" s="172"/>
      <c r="J6401" s="161"/>
      <c r="K6401" s="167"/>
      <c r="L6401" s="168"/>
      <c r="M6401" s="168"/>
    </row>
    <row r="6402" spans="1:13" x14ac:dyDescent="0.4">
      <c r="A6402" s="161"/>
      <c r="B6402" s="161"/>
      <c r="C6402" s="162"/>
      <c r="D6402" s="163"/>
      <c r="E6402" s="164"/>
      <c r="F6402" s="165"/>
      <c r="G6402" s="166"/>
      <c r="H6402" s="161"/>
      <c r="I6402" s="172"/>
      <c r="J6402" s="161"/>
      <c r="K6402" s="167"/>
      <c r="L6402" s="168"/>
      <c r="M6402" s="168"/>
    </row>
    <row r="6403" spans="1:13" x14ac:dyDescent="0.4">
      <c r="A6403" s="161"/>
      <c r="B6403" s="161"/>
      <c r="C6403" s="162"/>
      <c r="D6403" s="163"/>
      <c r="E6403" s="164"/>
      <c r="F6403" s="165"/>
      <c r="G6403" s="166"/>
      <c r="H6403" s="161"/>
      <c r="I6403" s="172"/>
      <c r="J6403" s="161"/>
      <c r="K6403" s="167"/>
      <c r="L6403" s="168"/>
      <c r="M6403" s="168"/>
    </row>
    <row r="6404" spans="1:13" x14ac:dyDescent="0.4">
      <c r="A6404" s="161"/>
      <c r="B6404" s="161"/>
      <c r="C6404" s="162"/>
      <c r="D6404" s="163"/>
      <c r="E6404" s="164"/>
      <c r="F6404" s="165"/>
      <c r="G6404" s="166"/>
      <c r="H6404" s="161"/>
      <c r="I6404" s="172"/>
      <c r="J6404" s="161"/>
      <c r="K6404" s="167"/>
      <c r="L6404" s="168"/>
      <c r="M6404" s="168"/>
    </row>
    <row r="6405" spans="1:13" x14ac:dyDescent="0.4">
      <c r="A6405" s="161"/>
      <c r="B6405" s="161"/>
      <c r="C6405" s="162"/>
      <c r="D6405" s="163"/>
      <c r="E6405" s="164"/>
      <c r="F6405" s="165"/>
      <c r="G6405" s="166"/>
      <c r="H6405" s="161"/>
      <c r="I6405" s="172"/>
      <c r="J6405" s="161"/>
      <c r="K6405" s="167"/>
      <c r="L6405" s="168"/>
      <c r="M6405" s="168"/>
    </row>
    <row r="6406" spans="1:13" x14ac:dyDescent="0.4">
      <c r="A6406" s="161"/>
      <c r="B6406" s="161"/>
      <c r="C6406" s="162"/>
      <c r="D6406" s="163"/>
      <c r="E6406" s="164"/>
      <c r="F6406" s="165"/>
      <c r="G6406" s="166"/>
      <c r="H6406" s="161"/>
      <c r="I6406" s="172"/>
      <c r="J6406" s="161"/>
      <c r="K6406" s="167"/>
      <c r="L6406" s="168"/>
      <c r="M6406" s="168"/>
    </row>
    <row r="6407" spans="1:13" x14ac:dyDescent="0.4">
      <c r="A6407" s="161"/>
      <c r="B6407" s="161"/>
      <c r="C6407" s="162"/>
      <c r="D6407" s="163"/>
      <c r="E6407" s="164"/>
      <c r="F6407" s="165"/>
      <c r="G6407" s="166"/>
      <c r="H6407" s="161"/>
      <c r="I6407" s="172"/>
      <c r="J6407" s="161"/>
      <c r="K6407" s="167"/>
      <c r="L6407" s="168"/>
      <c r="M6407" s="168"/>
    </row>
    <row r="6408" spans="1:13" x14ac:dyDescent="0.4">
      <c r="A6408" s="161"/>
      <c r="B6408" s="161"/>
      <c r="C6408" s="162"/>
      <c r="D6408" s="163"/>
      <c r="E6408" s="164"/>
      <c r="F6408" s="165"/>
      <c r="G6408" s="166"/>
      <c r="H6408" s="161"/>
      <c r="I6408" s="172"/>
      <c r="J6408" s="161"/>
      <c r="K6408" s="167"/>
      <c r="L6408" s="168"/>
      <c r="M6408" s="168"/>
    </row>
    <row r="6409" spans="1:13" x14ac:dyDescent="0.4">
      <c r="A6409" s="161"/>
      <c r="B6409" s="161"/>
      <c r="C6409" s="162"/>
      <c r="D6409" s="163"/>
      <c r="E6409" s="164"/>
      <c r="F6409" s="165"/>
      <c r="G6409" s="166"/>
      <c r="H6409" s="161"/>
      <c r="I6409" s="172"/>
      <c r="J6409" s="161"/>
      <c r="K6409" s="167"/>
      <c r="L6409" s="168"/>
      <c r="M6409" s="168"/>
    </row>
    <row r="6410" spans="1:13" x14ac:dyDescent="0.4">
      <c r="A6410" s="161"/>
      <c r="B6410" s="161"/>
      <c r="C6410" s="162"/>
      <c r="D6410" s="163"/>
      <c r="E6410" s="164"/>
      <c r="F6410" s="165"/>
      <c r="G6410" s="166"/>
      <c r="H6410" s="161"/>
      <c r="I6410" s="172"/>
      <c r="J6410" s="161"/>
      <c r="K6410" s="167"/>
      <c r="L6410" s="168"/>
      <c r="M6410" s="168"/>
    </row>
    <row r="6411" spans="1:13" x14ac:dyDescent="0.4">
      <c r="A6411" s="161"/>
      <c r="B6411" s="161"/>
      <c r="C6411" s="162"/>
      <c r="D6411" s="163"/>
      <c r="E6411" s="164"/>
      <c r="F6411" s="165"/>
      <c r="G6411" s="166"/>
      <c r="H6411" s="161"/>
      <c r="I6411" s="172"/>
      <c r="J6411" s="161"/>
      <c r="K6411" s="167"/>
      <c r="L6411" s="168"/>
      <c r="M6411" s="168"/>
    </row>
    <row r="6412" spans="1:13" x14ac:dyDescent="0.4">
      <c r="A6412" s="161"/>
      <c r="B6412" s="161"/>
      <c r="C6412" s="162"/>
      <c r="D6412" s="163"/>
      <c r="E6412" s="164"/>
      <c r="F6412" s="165"/>
      <c r="G6412" s="166"/>
      <c r="H6412" s="161"/>
      <c r="I6412" s="172"/>
      <c r="J6412" s="161"/>
      <c r="K6412" s="167"/>
      <c r="L6412" s="168"/>
      <c r="M6412" s="168"/>
    </row>
    <row r="6413" spans="1:13" x14ac:dyDescent="0.4">
      <c r="A6413" s="161"/>
      <c r="B6413" s="161"/>
      <c r="C6413" s="162"/>
      <c r="D6413" s="163"/>
      <c r="E6413" s="164"/>
      <c r="F6413" s="165"/>
      <c r="G6413" s="166"/>
      <c r="H6413" s="161"/>
      <c r="I6413" s="172"/>
      <c r="J6413" s="161"/>
      <c r="K6413" s="167"/>
      <c r="L6413" s="168"/>
      <c r="M6413" s="168"/>
    </row>
    <row r="6414" spans="1:13" x14ac:dyDescent="0.4">
      <c r="A6414" s="161"/>
      <c r="B6414" s="161"/>
      <c r="C6414" s="162"/>
      <c r="D6414" s="163"/>
      <c r="E6414" s="164"/>
      <c r="F6414" s="165"/>
      <c r="G6414" s="166"/>
      <c r="H6414" s="161"/>
      <c r="I6414" s="172"/>
      <c r="J6414" s="161"/>
      <c r="K6414" s="167"/>
      <c r="L6414" s="168"/>
      <c r="M6414" s="168"/>
    </row>
    <row r="6415" spans="1:13" x14ac:dyDescent="0.4">
      <c r="A6415" s="161"/>
      <c r="B6415" s="161"/>
      <c r="C6415" s="162"/>
      <c r="D6415" s="163"/>
      <c r="E6415" s="164"/>
      <c r="F6415" s="165"/>
      <c r="G6415" s="166"/>
      <c r="H6415" s="161"/>
      <c r="I6415" s="172"/>
      <c r="J6415" s="161"/>
      <c r="K6415" s="167"/>
      <c r="L6415" s="168"/>
      <c r="M6415" s="168"/>
    </row>
    <row r="6416" spans="1:13" x14ac:dyDescent="0.4">
      <c r="A6416" s="161"/>
      <c r="B6416" s="161"/>
      <c r="C6416" s="162"/>
      <c r="D6416" s="163"/>
      <c r="E6416" s="164"/>
      <c r="F6416" s="165"/>
      <c r="G6416" s="166"/>
      <c r="H6416" s="161"/>
      <c r="I6416" s="172"/>
      <c r="J6416" s="161"/>
      <c r="K6416" s="167"/>
      <c r="L6416" s="168"/>
      <c r="M6416" s="168"/>
    </row>
    <row r="6417" spans="1:13" x14ac:dyDescent="0.4">
      <c r="A6417" s="161"/>
      <c r="B6417" s="161"/>
      <c r="C6417" s="162"/>
      <c r="D6417" s="163"/>
      <c r="E6417" s="164"/>
      <c r="F6417" s="165"/>
      <c r="G6417" s="166"/>
      <c r="H6417" s="161"/>
      <c r="I6417" s="172"/>
      <c r="J6417" s="161"/>
      <c r="K6417" s="167"/>
      <c r="L6417" s="168"/>
      <c r="M6417" s="168"/>
    </row>
    <row r="6418" spans="1:13" x14ac:dyDescent="0.4">
      <c r="A6418" s="161"/>
      <c r="B6418" s="161"/>
      <c r="C6418" s="162"/>
      <c r="D6418" s="163"/>
      <c r="E6418" s="164"/>
      <c r="F6418" s="165"/>
      <c r="G6418" s="166"/>
      <c r="H6418" s="161"/>
      <c r="I6418" s="172"/>
      <c r="J6418" s="161"/>
      <c r="K6418" s="167"/>
      <c r="L6418" s="168"/>
      <c r="M6418" s="168"/>
    </row>
    <row r="6419" spans="1:13" x14ac:dyDescent="0.4">
      <c r="A6419" s="161"/>
      <c r="B6419" s="161"/>
      <c r="C6419" s="162"/>
      <c r="D6419" s="163"/>
      <c r="E6419" s="164"/>
      <c r="F6419" s="165"/>
      <c r="G6419" s="166"/>
      <c r="H6419" s="161"/>
      <c r="I6419" s="172"/>
      <c r="J6419" s="161"/>
      <c r="K6419" s="167"/>
      <c r="L6419" s="168"/>
      <c r="M6419" s="168"/>
    </row>
    <row r="6420" spans="1:13" x14ac:dyDescent="0.4">
      <c r="A6420" s="161"/>
      <c r="B6420" s="161"/>
      <c r="C6420" s="162"/>
      <c r="D6420" s="163"/>
      <c r="E6420" s="164"/>
      <c r="F6420" s="165"/>
      <c r="G6420" s="166"/>
      <c r="H6420" s="161"/>
      <c r="I6420" s="172"/>
      <c r="J6420" s="161"/>
      <c r="K6420" s="167"/>
      <c r="L6420" s="168"/>
      <c r="M6420" s="168"/>
    </row>
    <row r="6421" spans="1:13" x14ac:dyDescent="0.4">
      <c r="A6421" s="161"/>
      <c r="B6421" s="161"/>
      <c r="C6421" s="162"/>
      <c r="D6421" s="163"/>
      <c r="E6421" s="164"/>
      <c r="F6421" s="165"/>
      <c r="G6421" s="166"/>
      <c r="H6421" s="161"/>
      <c r="I6421" s="172"/>
      <c r="J6421" s="161"/>
      <c r="K6421" s="167"/>
      <c r="L6421" s="168"/>
      <c r="M6421" s="168"/>
    </row>
    <row r="6422" spans="1:13" x14ac:dyDescent="0.4">
      <c r="A6422" s="161"/>
      <c r="B6422" s="161"/>
      <c r="C6422" s="162"/>
      <c r="D6422" s="163"/>
      <c r="E6422" s="164"/>
      <c r="F6422" s="165"/>
      <c r="G6422" s="166"/>
      <c r="H6422" s="161"/>
      <c r="I6422" s="172"/>
      <c r="J6422" s="161"/>
      <c r="K6422" s="167"/>
      <c r="L6422" s="168"/>
      <c r="M6422" s="168"/>
    </row>
    <row r="6423" spans="1:13" x14ac:dyDescent="0.4">
      <c r="A6423" s="161"/>
      <c r="B6423" s="161"/>
      <c r="C6423" s="162"/>
      <c r="D6423" s="163"/>
      <c r="E6423" s="164"/>
      <c r="F6423" s="165"/>
      <c r="G6423" s="166"/>
      <c r="H6423" s="161"/>
      <c r="I6423" s="172"/>
      <c r="J6423" s="161"/>
      <c r="K6423" s="167"/>
      <c r="L6423" s="168"/>
      <c r="M6423" s="168"/>
    </row>
    <row r="6424" spans="1:13" x14ac:dyDescent="0.4">
      <c r="A6424" s="161"/>
      <c r="B6424" s="161"/>
      <c r="C6424" s="162"/>
      <c r="D6424" s="163"/>
      <c r="E6424" s="164"/>
      <c r="F6424" s="165"/>
      <c r="G6424" s="166"/>
      <c r="H6424" s="161"/>
      <c r="I6424" s="172"/>
      <c r="J6424" s="161"/>
      <c r="K6424" s="167"/>
      <c r="L6424" s="168"/>
      <c r="M6424" s="168"/>
    </row>
    <row r="6425" spans="1:13" x14ac:dyDescent="0.4">
      <c r="A6425" s="161"/>
      <c r="B6425" s="161"/>
      <c r="C6425" s="162"/>
      <c r="D6425" s="163"/>
      <c r="E6425" s="164"/>
      <c r="F6425" s="165"/>
      <c r="G6425" s="166"/>
      <c r="H6425" s="161"/>
      <c r="I6425" s="172"/>
      <c r="J6425" s="161"/>
      <c r="K6425" s="167"/>
      <c r="L6425" s="168"/>
      <c r="M6425" s="168"/>
    </row>
    <row r="6426" spans="1:13" x14ac:dyDescent="0.4">
      <c r="A6426" s="161"/>
      <c r="B6426" s="161"/>
      <c r="C6426" s="162"/>
      <c r="D6426" s="163"/>
      <c r="E6426" s="164"/>
      <c r="F6426" s="165"/>
      <c r="G6426" s="166"/>
      <c r="H6426" s="161"/>
      <c r="I6426" s="172"/>
      <c r="J6426" s="161"/>
      <c r="K6426" s="167"/>
      <c r="L6426" s="168"/>
      <c r="M6426" s="168"/>
    </row>
    <row r="6427" spans="1:13" x14ac:dyDescent="0.4">
      <c r="A6427" s="161"/>
      <c r="B6427" s="161"/>
      <c r="C6427" s="162"/>
      <c r="D6427" s="163"/>
      <c r="E6427" s="164"/>
      <c r="F6427" s="165"/>
      <c r="G6427" s="166"/>
      <c r="H6427" s="161"/>
      <c r="I6427" s="172"/>
      <c r="J6427" s="161"/>
      <c r="K6427" s="167"/>
      <c r="L6427" s="168"/>
      <c r="M6427" s="168"/>
    </row>
    <row r="6428" spans="1:13" x14ac:dyDescent="0.4">
      <c r="A6428" s="161"/>
      <c r="B6428" s="161"/>
      <c r="C6428" s="162"/>
      <c r="D6428" s="163"/>
      <c r="E6428" s="164"/>
      <c r="F6428" s="165"/>
      <c r="G6428" s="166"/>
      <c r="H6428" s="161"/>
      <c r="I6428" s="172"/>
      <c r="J6428" s="161"/>
      <c r="K6428" s="167"/>
      <c r="L6428" s="168"/>
      <c r="M6428" s="168"/>
    </row>
    <row r="6429" spans="1:13" x14ac:dyDescent="0.4">
      <c r="A6429" s="161"/>
      <c r="B6429" s="161"/>
      <c r="C6429" s="162"/>
      <c r="D6429" s="163"/>
      <c r="E6429" s="164"/>
      <c r="F6429" s="165"/>
      <c r="G6429" s="166"/>
      <c r="H6429" s="161"/>
      <c r="I6429" s="172"/>
      <c r="J6429" s="161"/>
      <c r="K6429" s="167"/>
      <c r="L6429" s="168"/>
      <c r="M6429" s="168"/>
    </row>
    <row r="6430" spans="1:13" x14ac:dyDescent="0.4">
      <c r="A6430" s="161"/>
      <c r="B6430" s="161"/>
      <c r="C6430" s="162"/>
      <c r="D6430" s="163"/>
      <c r="E6430" s="164"/>
      <c r="F6430" s="165"/>
      <c r="G6430" s="166"/>
      <c r="H6430" s="161"/>
      <c r="I6430" s="172"/>
      <c r="J6430" s="161"/>
      <c r="K6430" s="167"/>
      <c r="L6430" s="168"/>
      <c r="M6430" s="168"/>
    </row>
    <row r="6431" spans="1:13" x14ac:dyDescent="0.4">
      <c r="A6431" s="161"/>
      <c r="B6431" s="161"/>
      <c r="C6431" s="162"/>
      <c r="D6431" s="163"/>
      <c r="E6431" s="164"/>
      <c r="F6431" s="165"/>
      <c r="G6431" s="166"/>
      <c r="H6431" s="161"/>
      <c r="I6431" s="172"/>
      <c r="J6431" s="161"/>
      <c r="K6431" s="167"/>
      <c r="L6431" s="168"/>
      <c r="M6431" s="168"/>
    </row>
    <row r="6432" spans="1:13" x14ac:dyDescent="0.4">
      <c r="A6432" s="161"/>
      <c r="B6432" s="161"/>
      <c r="C6432" s="162"/>
      <c r="D6432" s="163"/>
      <c r="E6432" s="164"/>
      <c r="F6432" s="165"/>
      <c r="G6432" s="166"/>
      <c r="H6432" s="161"/>
      <c r="I6432" s="172"/>
      <c r="J6432" s="161"/>
      <c r="K6432" s="167"/>
      <c r="L6432" s="168"/>
      <c r="M6432" s="168"/>
    </row>
    <row r="6433" spans="1:13" x14ac:dyDescent="0.4">
      <c r="A6433" s="161"/>
      <c r="B6433" s="161"/>
      <c r="C6433" s="162"/>
      <c r="D6433" s="163"/>
      <c r="E6433" s="164"/>
      <c r="F6433" s="165"/>
      <c r="G6433" s="166"/>
      <c r="H6433" s="161"/>
      <c r="I6433" s="172"/>
      <c r="J6433" s="161"/>
      <c r="K6433" s="167"/>
      <c r="L6433" s="168"/>
      <c r="M6433" s="168"/>
    </row>
    <row r="6434" spans="1:13" x14ac:dyDescent="0.4">
      <c r="A6434" s="161"/>
      <c r="B6434" s="161"/>
      <c r="C6434" s="162"/>
      <c r="D6434" s="163"/>
      <c r="E6434" s="164"/>
      <c r="F6434" s="165"/>
      <c r="G6434" s="166"/>
      <c r="H6434" s="161"/>
      <c r="I6434" s="172"/>
      <c r="J6434" s="161"/>
      <c r="K6434" s="167"/>
      <c r="L6434" s="168"/>
      <c r="M6434" s="168"/>
    </row>
    <row r="6435" spans="1:13" x14ac:dyDescent="0.4">
      <c r="A6435" s="161"/>
      <c r="B6435" s="161"/>
      <c r="C6435" s="162"/>
      <c r="D6435" s="163"/>
      <c r="E6435" s="164"/>
      <c r="F6435" s="165"/>
      <c r="G6435" s="166"/>
      <c r="H6435" s="161"/>
      <c r="I6435" s="172"/>
      <c r="J6435" s="161"/>
      <c r="K6435" s="167"/>
      <c r="L6435" s="168"/>
      <c r="M6435" s="168"/>
    </row>
    <row r="6436" spans="1:13" x14ac:dyDescent="0.4">
      <c r="A6436" s="161"/>
      <c r="B6436" s="161"/>
      <c r="C6436" s="162"/>
      <c r="D6436" s="163"/>
      <c r="E6436" s="164"/>
      <c r="F6436" s="165"/>
      <c r="G6436" s="166"/>
      <c r="H6436" s="161"/>
      <c r="I6436" s="172"/>
      <c r="J6436" s="161"/>
      <c r="K6436" s="167"/>
      <c r="L6436" s="168"/>
      <c r="M6436" s="168"/>
    </row>
    <row r="6437" spans="1:13" x14ac:dyDescent="0.4">
      <c r="A6437" s="161"/>
      <c r="B6437" s="161"/>
      <c r="C6437" s="162"/>
      <c r="D6437" s="163"/>
      <c r="E6437" s="164"/>
      <c r="F6437" s="165"/>
      <c r="G6437" s="166"/>
      <c r="H6437" s="161"/>
      <c r="I6437" s="172"/>
      <c r="J6437" s="161"/>
      <c r="K6437" s="167"/>
      <c r="L6437" s="168"/>
      <c r="M6437" s="168"/>
    </row>
    <row r="6438" spans="1:13" x14ac:dyDescent="0.4">
      <c r="A6438" s="161"/>
      <c r="B6438" s="161"/>
      <c r="C6438" s="162"/>
      <c r="D6438" s="163"/>
      <c r="E6438" s="164"/>
      <c r="F6438" s="165"/>
      <c r="G6438" s="166"/>
      <c r="H6438" s="161"/>
      <c r="I6438" s="172"/>
      <c r="J6438" s="161"/>
      <c r="K6438" s="167"/>
      <c r="L6438" s="168"/>
      <c r="M6438" s="168"/>
    </row>
    <row r="6439" spans="1:13" x14ac:dyDescent="0.4">
      <c r="A6439" s="161"/>
      <c r="B6439" s="161"/>
      <c r="C6439" s="162"/>
      <c r="D6439" s="163"/>
      <c r="E6439" s="164"/>
      <c r="F6439" s="165"/>
      <c r="G6439" s="166"/>
      <c r="H6439" s="161"/>
      <c r="I6439" s="172"/>
      <c r="J6439" s="161"/>
      <c r="K6439" s="167"/>
      <c r="L6439" s="168"/>
      <c r="M6439" s="168"/>
    </row>
    <row r="6440" spans="1:13" x14ac:dyDescent="0.4">
      <c r="A6440" s="161"/>
      <c r="B6440" s="161"/>
      <c r="C6440" s="162"/>
      <c r="D6440" s="163"/>
      <c r="E6440" s="164"/>
      <c r="F6440" s="165"/>
      <c r="G6440" s="166"/>
      <c r="H6440" s="161"/>
      <c r="I6440" s="172"/>
      <c r="J6440" s="161"/>
      <c r="K6440" s="167"/>
      <c r="L6440" s="168"/>
      <c r="M6440" s="168"/>
    </row>
    <row r="6441" spans="1:13" x14ac:dyDescent="0.4">
      <c r="A6441" s="161"/>
      <c r="B6441" s="161"/>
      <c r="C6441" s="162"/>
      <c r="D6441" s="163"/>
      <c r="E6441" s="164"/>
      <c r="F6441" s="165"/>
      <c r="G6441" s="166"/>
      <c r="H6441" s="161"/>
      <c r="I6441" s="172"/>
      <c r="J6441" s="161"/>
      <c r="K6441" s="167"/>
      <c r="L6441" s="168"/>
      <c r="M6441" s="168"/>
    </row>
    <row r="6442" spans="1:13" x14ac:dyDescent="0.4">
      <c r="A6442" s="161"/>
      <c r="B6442" s="161"/>
      <c r="C6442" s="162"/>
      <c r="D6442" s="163"/>
      <c r="E6442" s="164"/>
      <c r="F6442" s="165"/>
      <c r="G6442" s="166"/>
      <c r="H6442" s="161"/>
      <c r="I6442" s="172"/>
      <c r="J6442" s="161"/>
      <c r="K6442" s="167"/>
      <c r="L6442" s="168"/>
      <c r="M6442" s="168"/>
    </row>
    <row r="6443" spans="1:13" x14ac:dyDescent="0.4">
      <c r="A6443" s="161"/>
      <c r="B6443" s="161"/>
      <c r="C6443" s="162"/>
      <c r="D6443" s="163"/>
      <c r="E6443" s="164"/>
      <c r="F6443" s="165"/>
      <c r="G6443" s="166"/>
      <c r="H6443" s="161"/>
      <c r="I6443" s="172"/>
      <c r="J6443" s="161"/>
      <c r="K6443" s="167"/>
      <c r="L6443" s="168"/>
      <c r="M6443" s="168"/>
    </row>
    <row r="6444" spans="1:13" x14ac:dyDescent="0.4">
      <c r="A6444" s="161"/>
      <c r="B6444" s="161"/>
      <c r="C6444" s="162"/>
      <c r="D6444" s="163"/>
      <c r="E6444" s="164"/>
      <c r="F6444" s="165"/>
      <c r="G6444" s="166"/>
      <c r="H6444" s="161"/>
      <c r="I6444" s="172"/>
      <c r="J6444" s="161"/>
      <c r="K6444" s="167"/>
      <c r="L6444" s="168"/>
      <c r="M6444" s="168"/>
    </row>
    <row r="6445" spans="1:13" x14ac:dyDescent="0.4">
      <c r="A6445" s="161"/>
      <c r="B6445" s="161"/>
      <c r="C6445" s="162"/>
      <c r="D6445" s="163"/>
      <c r="E6445" s="164"/>
      <c r="F6445" s="165"/>
      <c r="G6445" s="166"/>
      <c r="H6445" s="161"/>
      <c r="I6445" s="172"/>
      <c r="J6445" s="161"/>
      <c r="K6445" s="167"/>
      <c r="L6445" s="168"/>
      <c r="M6445" s="168"/>
    </row>
    <row r="6446" spans="1:13" x14ac:dyDescent="0.4">
      <c r="A6446" s="161"/>
      <c r="B6446" s="161"/>
      <c r="C6446" s="162"/>
      <c r="D6446" s="163"/>
      <c r="E6446" s="164"/>
      <c r="F6446" s="165"/>
      <c r="G6446" s="166"/>
      <c r="H6446" s="161"/>
      <c r="I6446" s="172"/>
      <c r="J6446" s="161"/>
      <c r="K6446" s="167"/>
      <c r="L6446" s="168"/>
      <c r="M6446" s="168"/>
    </row>
    <row r="6447" spans="1:13" x14ac:dyDescent="0.4">
      <c r="A6447" s="161"/>
      <c r="B6447" s="161"/>
      <c r="C6447" s="162"/>
      <c r="D6447" s="163"/>
      <c r="E6447" s="164"/>
      <c r="F6447" s="165"/>
      <c r="G6447" s="166"/>
      <c r="H6447" s="161"/>
      <c r="I6447" s="172"/>
      <c r="J6447" s="161"/>
      <c r="K6447" s="167"/>
      <c r="L6447" s="168"/>
      <c r="M6447" s="168"/>
    </row>
    <row r="6448" spans="1:13" x14ac:dyDescent="0.4">
      <c r="A6448" s="161"/>
      <c r="B6448" s="161"/>
      <c r="C6448" s="162"/>
      <c r="D6448" s="163"/>
      <c r="E6448" s="164"/>
      <c r="F6448" s="165"/>
      <c r="G6448" s="166"/>
      <c r="H6448" s="161"/>
      <c r="I6448" s="172"/>
      <c r="J6448" s="161"/>
      <c r="K6448" s="167"/>
      <c r="L6448" s="168"/>
      <c r="M6448" s="168"/>
    </row>
    <row r="6449" spans="1:13" x14ac:dyDescent="0.4">
      <c r="A6449" s="161"/>
      <c r="B6449" s="161"/>
      <c r="C6449" s="162"/>
      <c r="D6449" s="163"/>
      <c r="E6449" s="164"/>
      <c r="F6449" s="165"/>
      <c r="G6449" s="166"/>
      <c r="H6449" s="161"/>
      <c r="I6449" s="172"/>
      <c r="J6449" s="161"/>
      <c r="K6449" s="167"/>
      <c r="L6449" s="168"/>
      <c r="M6449" s="168"/>
    </row>
    <row r="6450" spans="1:13" x14ac:dyDescent="0.4">
      <c r="A6450" s="161"/>
      <c r="B6450" s="161"/>
      <c r="C6450" s="162"/>
      <c r="D6450" s="163"/>
      <c r="E6450" s="164"/>
      <c r="F6450" s="165"/>
      <c r="G6450" s="166"/>
      <c r="H6450" s="161"/>
      <c r="I6450" s="172"/>
      <c r="J6450" s="161"/>
      <c r="K6450" s="167"/>
      <c r="L6450" s="168"/>
      <c r="M6450" s="168"/>
    </row>
    <row r="6451" spans="1:13" x14ac:dyDescent="0.4">
      <c r="A6451" s="161"/>
      <c r="B6451" s="161"/>
      <c r="C6451" s="162"/>
      <c r="D6451" s="163"/>
      <c r="E6451" s="164"/>
      <c r="F6451" s="165"/>
      <c r="G6451" s="166"/>
      <c r="H6451" s="161"/>
      <c r="I6451" s="172"/>
      <c r="J6451" s="161"/>
      <c r="K6451" s="167"/>
      <c r="L6451" s="168"/>
      <c r="M6451" s="168"/>
    </row>
    <row r="6452" spans="1:13" x14ac:dyDescent="0.4">
      <c r="A6452" s="161"/>
      <c r="B6452" s="161"/>
      <c r="C6452" s="162"/>
      <c r="D6452" s="163"/>
      <c r="E6452" s="164"/>
      <c r="F6452" s="165"/>
      <c r="G6452" s="166"/>
      <c r="H6452" s="161"/>
      <c r="I6452" s="172"/>
      <c r="J6452" s="161"/>
      <c r="K6452" s="167"/>
      <c r="L6452" s="168"/>
      <c r="M6452" s="168"/>
    </row>
    <row r="6453" spans="1:13" x14ac:dyDescent="0.4">
      <c r="A6453" s="161"/>
      <c r="B6453" s="161"/>
      <c r="C6453" s="162"/>
      <c r="D6453" s="163"/>
      <c r="E6453" s="164"/>
      <c r="F6453" s="165"/>
      <c r="G6453" s="166"/>
      <c r="H6453" s="161"/>
      <c r="I6453" s="172"/>
      <c r="J6453" s="161"/>
      <c r="K6453" s="167"/>
      <c r="L6453" s="168"/>
      <c r="M6453" s="168"/>
    </row>
    <row r="6454" spans="1:13" x14ac:dyDescent="0.4">
      <c r="A6454" s="161"/>
      <c r="B6454" s="161"/>
      <c r="C6454" s="162"/>
      <c r="D6454" s="163"/>
      <c r="E6454" s="164"/>
      <c r="F6454" s="165"/>
      <c r="G6454" s="166"/>
      <c r="H6454" s="161"/>
      <c r="I6454" s="172"/>
      <c r="J6454" s="161"/>
      <c r="K6454" s="167"/>
      <c r="L6454" s="168"/>
      <c r="M6454" s="168"/>
    </row>
    <row r="6455" spans="1:13" x14ac:dyDescent="0.4">
      <c r="A6455" s="161"/>
      <c r="B6455" s="161"/>
      <c r="C6455" s="162"/>
      <c r="D6455" s="163"/>
      <c r="E6455" s="164"/>
      <c r="F6455" s="165"/>
      <c r="G6455" s="166"/>
      <c r="H6455" s="161"/>
      <c r="I6455" s="172"/>
      <c r="J6455" s="161"/>
      <c r="K6455" s="167"/>
      <c r="L6455" s="168"/>
      <c r="M6455" s="168"/>
    </row>
    <row r="6456" spans="1:13" x14ac:dyDescent="0.4">
      <c r="A6456" s="161"/>
      <c r="B6456" s="161"/>
      <c r="C6456" s="162"/>
      <c r="D6456" s="163"/>
      <c r="E6456" s="164"/>
      <c r="F6456" s="165"/>
      <c r="G6456" s="166"/>
      <c r="H6456" s="161"/>
      <c r="I6456" s="172"/>
      <c r="J6456" s="161"/>
      <c r="K6456" s="167"/>
      <c r="L6456" s="168"/>
      <c r="M6456" s="168"/>
    </row>
    <row r="6457" spans="1:13" x14ac:dyDescent="0.4">
      <c r="A6457" s="161"/>
      <c r="B6457" s="161"/>
      <c r="C6457" s="162"/>
      <c r="D6457" s="163"/>
      <c r="E6457" s="164"/>
      <c r="F6457" s="165"/>
      <c r="G6457" s="166"/>
      <c r="H6457" s="161"/>
      <c r="I6457" s="172"/>
      <c r="J6457" s="161"/>
      <c r="K6457" s="167"/>
      <c r="L6457" s="168"/>
      <c r="M6457" s="168"/>
    </row>
    <row r="6458" spans="1:13" x14ac:dyDescent="0.4">
      <c r="A6458" s="161"/>
      <c r="B6458" s="161"/>
      <c r="C6458" s="162"/>
      <c r="D6458" s="163"/>
      <c r="E6458" s="164"/>
      <c r="F6458" s="165"/>
      <c r="G6458" s="166"/>
      <c r="H6458" s="161"/>
      <c r="I6458" s="172"/>
      <c r="J6458" s="161"/>
      <c r="K6458" s="167"/>
      <c r="L6458" s="168"/>
      <c r="M6458" s="168"/>
    </row>
    <row r="6459" spans="1:13" x14ac:dyDescent="0.4">
      <c r="A6459" s="161"/>
      <c r="B6459" s="161"/>
      <c r="C6459" s="162"/>
      <c r="D6459" s="163"/>
      <c r="E6459" s="164"/>
      <c r="F6459" s="165"/>
      <c r="G6459" s="166"/>
      <c r="H6459" s="161"/>
      <c r="I6459" s="172"/>
      <c r="J6459" s="161"/>
      <c r="K6459" s="167"/>
      <c r="L6459" s="168"/>
      <c r="M6459" s="168"/>
    </row>
    <row r="6460" spans="1:13" x14ac:dyDescent="0.4">
      <c r="A6460" s="161"/>
      <c r="B6460" s="161"/>
      <c r="C6460" s="162"/>
      <c r="D6460" s="163"/>
      <c r="E6460" s="164"/>
      <c r="F6460" s="165"/>
      <c r="G6460" s="166"/>
      <c r="H6460" s="161"/>
      <c r="I6460" s="172"/>
      <c r="J6460" s="161"/>
      <c r="K6460" s="167"/>
      <c r="L6460" s="168"/>
      <c r="M6460" s="168"/>
    </row>
    <row r="6461" spans="1:13" x14ac:dyDescent="0.4">
      <c r="A6461" s="161"/>
      <c r="B6461" s="161"/>
      <c r="C6461" s="162"/>
      <c r="D6461" s="163"/>
      <c r="E6461" s="164"/>
      <c r="F6461" s="165"/>
      <c r="G6461" s="166"/>
      <c r="H6461" s="161"/>
      <c r="I6461" s="172"/>
      <c r="J6461" s="161"/>
      <c r="K6461" s="167"/>
      <c r="L6461" s="168"/>
      <c r="M6461" s="168"/>
    </row>
    <row r="6462" spans="1:13" x14ac:dyDescent="0.4">
      <c r="A6462" s="161"/>
      <c r="B6462" s="161"/>
      <c r="C6462" s="162"/>
      <c r="D6462" s="163"/>
      <c r="E6462" s="164"/>
      <c r="F6462" s="165"/>
      <c r="G6462" s="166"/>
      <c r="H6462" s="161"/>
      <c r="I6462" s="172"/>
      <c r="J6462" s="161"/>
      <c r="K6462" s="167"/>
      <c r="L6462" s="168"/>
      <c r="M6462" s="168"/>
    </row>
    <row r="6463" spans="1:13" x14ac:dyDescent="0.4">
      <c r="A6463" s="161"/>
      <c r="B6463" s="161"/>
      <c r="C6463" s="162"/>
      <c r="D6463" s="163"/>
      <c r="E6463" s="164"/>
      <c r="F6463" s="165"/>
      <c r="G6463" s="166"/>
      <c r="H6463" s="161"/>
      <c r="I6463" s="172"/>
      <c r="J6463" s="161"/>
      <c r="K6463" s="167"/>
      <c r="L6463" s="168"/>
      <c r="M6463" s="168"/>
    </row>
    <row r="6464" spans="1:13" x14ac:dyDescent="0.4">
      <c r="A6464" s="161"/>
      <c r="B6464" s="161"/>
      <c r="C6464" s="162"/>
      <c r="D6464" s="163"/>
      <c r="E6464" s="164"/>
      <c r="F6464" s="165"/>
      <c r="G6464" s="166"/>
      <c r="H6464" s="161"/>
      <c r="I6464" s="172"/>
      <c r="J6464" s="161"/>
      <c r="K6464" s="167"/>
      <c r="L6464" s="168"/>
      <c r="M6464" s="168"/>
    </row>
    <row r="6465" spans="1:13" x14ac:dyDescent="0.4">
      <c r="A6465" s="161"/>
      <c r="B6465" s="161"/>
      <c r="C6465" s="162"/>
      <c r="D6465" s="163"/>
      <c r="E6465" s="164"/>
      <c r="F6465" s="165"/>
      <c r="G6465" s="166"/>
      <c r="H6465" s="161"/>
      <c r="I6465" s="172"/>
      <c r="J6465" s="161"/>
      <c r="K6465" s="167"/>
      <c r="L6465" s="168"/>
      <c r="M6465" s="168"/>
    </row>
    <row r="6466" spans="1:13" x14ac:dyDescent="0.4">
      <c r="A6466" s="161"/>
      <c r="B6466" s="161"/>
      <c r="C6466" s="162"/>
      <c r="D6466" s="163"/>
      <c r="E6466" s="164"/>
      <c r="F6466" s="165"/>
      <c r="G6466" s="166"/>
      <c r="H6466" s="161"/>
      <c r="I6466" s="172"/>
      <c r="J6466" s="161"/>
      <c r="K6466" s="167"/>
      <c r="L6466" s="168"/>
      <c r="M6466" s="168"/>
    </row>
    <row r="6467" spans="1:13" x14ac:dyDescent="0.4">
      <c r="A6467" s="161"/>
      <c r="B6467" s="161"/>
      <c r="C6467" s="162"/>
      <c r="D6467" s="163"/>
      <c r="E6467" s="164"/>
      <c r="F6467" s="165"/>
      <c r="G6467" s="166"/>
      <c r="H6467" s="161"/>
      <c r="I6467" s="172"/>
      <c r="J6467" s="161"/>
      <c r="K6467" s="167"/>
      <c r="L6467" s="168"/>
      <c r="M6467" s="168"/>
    </row>
    <row r="6468" spans="1:13" x14ac:dyDescent="0.4">
      <c r="A6468" s="161"/>
      <c r="B6468" s="161"/>
      <c r="C6468" s="162"/>
      <c r="D6468" s="163"/>
      <c r="E6468" s="164"/>
      <c r="F6468" s="165"/>
      <c r="G6468" s="166"/>
      <c r="H6468" s="161"/>
      <c r="I6468" s="172"/>
      <c r="J6468" s="161"/>
      <c r="K6468" s="167"/>
      <c r="L6468" s="168"/>
      <c r="M6468" s="168"/>
    </row>
    <row r="6469" spans="1:13" x14ac:dyDescent="0.4">
      <c r="A6469" s="161"/>
      <c r="B6469" s="161"/>
      <c r="C6469" s="162"/>
      <c r="D6469" s="163"/>
      <c r="E6469" s="164"/>
      <c r="F6469" s="165"/>
      <c r="G6469" s="166"/>
      <c r="H6469" s="161"/>
      <c r="I6469" s="172"/>
      <c r="J6469" s="161"/>
      <c r="K6469" s="167"/>
      <c r="L6469" s="168"/>
      <c r="M6469" s="168"/>
    </row>
    <row r="6470" spans="1:13" x14ac:dyDescent="0.4">
      <c r="A6470" s="161"/>
      <c r="B6470" s="161"/>
      <c r="C6470" s="162"/>
      <c r="D6470" s="163"/>
      <c r="E6470" s="164"/>
      <c r="F6470" s="165"/>
      <c r="G6470" s="166"/>
      <c r="H6470" s="161"/>
      <c r="I6470" s="172"/>
      <c r="J6470" s="161"/>
      <c r="K6470" s="167"/>
      <c r="L6470" s="168"/>
      <c r="M6470" s="168"/>
    </row>
    <row r="6471" spans="1:13" x14ac:dyDescent="0.4">
      <c r="A6471" s="161"/>
      <c r="B6471" s="161"/>
      <c r="C6471" s="162"/>
      <c r="D6471" s="163"/>
      <c r="E6471" s="164"/>
      <c r="F6471" s="165"/>
      <c r="G6471" s="166"/>
      <c r="H6471" s="161"/>
      <c r="I6471" s="172"/>
      <c r="J6471" s="161"/>
      <c r="K6471" s="167"/>
      <c r="L6471" s="168"/>
      <c r="M6471" s="168"/>
    </row>
    <row r="6472" spans="1:13" x14ac:dyDescent="0.4">
      <c r="A6472" s="161"/>
      <c r="B6472" s="161"/>
      <c r="C6472" s="162"/>
      <c r="D6472" s="163"/>
      <c r="E6472" s="164"/>
      <c r="F6472" s="165"/>
      <c r="G6472" s="166"/>
      <c r="H6472" s="161"/>
      <c r="I6472" s="172"/>
      <c r="J6472" s="161"/>
      <c r="K6472" s="167"/>
      <c r="L6472" s="168"/>
      <c r="M6472" s="168"/>
    </row>
    <row r="6473" spans="1:13" x14ac:dyDescent="0.4">
      <c r="A6473" s="161"/>
      <c r="B6473" s="161"/>
      <c r="C6473" s="162"/>
      <c r="D6473" s="163"/>
      <c r="E6473" s="164"/>
      <c r="F6473" s="165"/>
      <c r="G6473" s="166"/>
      <c r="H6473" s="161"/>
      <c r="I6473" s="172"/>
      <c r="J6473" s="161"/>
      <c r="K6473" s="167"/>
      <c r="L6473" s="168"/>
      <c r="M6473" s="168"/>
    </row>
    <row r="6474" spans="1:13" x14ac:dyDescent="0.4">
      <c r="A6474" s="161"/>
      <c r="B6474" s="161"/>
      <c r="C6474" s="162"/>
      <c r="D6474" s="163"/>
      <c r="E6474" s="164"/>
      <c r="F6474" s="165"/>
      <c r="G6474" s="166"/>
      <c r="H6474" s="161"/>
      <c r="I6474" s="172"/>
      <c r="J6474" s="161"/>
      <c r="K6474" s="167"/>
      <c r="L6474" s="168"/>
      <c r="M6474" s="168"/>
    </row>
    <row r="6475" spans="1:13" x14ac:dyDescent="0.4">
      <c r="A6475" s="161"/>
      <c r="B6475" s="161"/>
      <c r="C6475" s="162"/>
      <c r="D6475" s="163"/>
      <c r="E6475" s="164"/>
      <c r="F6475" s="165"/>
      <c r="G6475" s="166"/>
      <c r="H6475" s="161"/>
      <c r="I6475" s="172"/>
      <c r="J6475" s="161"/>
      <c r="K6475" s="167"/>
      <c r="L6475" s="168"/>
      <c r="M6475" s="168"/>
    </row>
    <row r="6476" spans="1:13" x14ac:dyDescent="0.4">
      <c r="A6476" s="161"/>
      <c r="B6476" s="161"/>
      <c r="C6476" s="162"/>
      <c r="D6476" s="163"/>
      <c r="E6476" s="164"/>
      <c r="F6476" s="165"/>
      <c r="G6476" s="166"/>
      <c r="H6476" s="161"/>
      <c r="I6476" s="172"/>
      <c r="J6476" s="161"/>
      <c r="K6476" s="167"/>
      <c r="L6476" s="168"/>
      <c r="M6476" s="168"/>
    </row>
    <row r="6477" spans="1:13" x14ac:dyDescent="0.4">
      <c r="A6477" s="161"/>
      <c r="B6477" s="161"/>
      <c r="C6477" s="162"/>
      <c r="D6477" s="163"/>
      <c r="E6477" s="164"/>
      <c r="F6477" s="165"/>
      <c r="G6477" s="166"/>
      <c r="H6477" s="161"/>
      <c r="I6477" s="172"/>
      <c r="J6477" s="161"/>
      <c r="K6477" s="167"/>
      <c r="L6477" s="168"/>
      <c r="M6477" s="168"/>
    </row>
    <row r="6478" spans="1:13" x14ac:dyDescent="0.4">
      <c r="A6478" s="161"/>
      <c r="B6478" s="161"/>
      <c r="C6478" s="162"/>
      <c r="D6478" s="163"/>
      <c r="E6478" s="164"/>
      <c r="F6478" s="165"/>
      <c r="G6478" s="166"/>
      <c r="H6478" s="161"/>
      <c r="I6478" s="172"/>
      <c r="J6478" s="161"/>
      <c r="K6478" s="167"/>
      <c r="L6478" s="168"/>
      <c r="M6478" s="168"/>
    </row>
    <row r="6479" spans="1:13" x14ac:dyDescent="0.4">
      <c r="A6479" s="161"/>
      <c r="B6479" s="161"/>
      <c r="C6479" s="162"/>
      <c r="D6479" s="163"/>
      <c r="E6479" s="164"/>
      <c r="F6479" s="165"/>
      <c r="G6479" s="166"/>
      <c r="H6479" s="161"/>
      <c r="I6479" s="172"/>
      <c r="J6479" s="161"/>
      <c r="K6479" s="167"/>
      <c r="L6479" s="168"/>
      <c r="M6479" s="168"/>
    </row>
    <row r="6480" spans="1:13" x14ac:dyDescent="0.4">
      <c r="A6480" s="161"/>
      <c r="B6480" s="161"/>
      <c r="C6480" s="162"/>
      <c r="D6480" s="163"/>
      <c r="E6480" s="164"/>
      <c r="F6480" s="165"/>
      <c r="G6480" s="166"/>
      <c r="H6480" s="161"/>
      <c r="I6480" s="172"/>
      <c r="J6480" s="161"/>
      <c r="K6480" s="167"/>
      <c r="L6480" s="168"/>
      <c r="M6480" s="168"/>
    </row>
    <row r="6481" spans="1:13" x14ac:dyDescent="0.4">
      <c r="A6481" s="161"/>
      <c r="B6481" s="161"/>
      <c r="C6481" s="162"/>
      <c r="D6481" s="163"/>
      <c r="E6481" s="164"/>
      <c r="F6481" s="165"/>
      <c r="G6481" s="166"/>
      <c r="H6481" s="161"/>
      <c r="I6481" s="172"/>
      <c r="J6481" s="161"/>
      <c r="K6481" s="167"/>
      <c r="L6481" s="168"/>
      <c r="M6481" s="168"/>
    </row>
    <row r="6482" spans="1:13" x14ac:dyDescent="0.4">
      <c r="A6482" s="161"/>
      <c r="B6482" s="161"/>
      <c r="C6482" s="162"/>
      <c r="D6482" s="163"/>
      <c r="E6482" s="164"/>
      <c r="F6482" s="165"/>
      <c r="G6482" s="166"/>
      <c r="H6482" s="161"/>
      <c r="I6482" s="172"/>
      <c r="J6482" s="161"/>
      <c r="K6482" s="167"/>
      <c r="L6482" s="168"/>
      <c r="M6482" s="168"/>
    </row>
    <row r="6483" spans="1:13" x14ac:dyDescent="0.4">
      <c r="A6483" s="161"/>
      <c r="B6483" s="161"/>
      <c r="C6483" s="162"/>
      <c r="D6483" s="163"/>
      <c r="E6483" s="164"/>
      <c r="F6483" s="165"/>
      <c r="G6483" s="166"/>
      <c r="H6483" s="161"/>
      <c r="I6483" s="172"/>
      <c r="J6483" s="161"/>
      <c r="K6483" s="167"/>
      <c r="L6483" s="168"/>
      <c r="M6483" s="168"/>
    </row>
    <row r="6484" spans="1:13" x14ac:dyDescent="0.4">
      <c r="A6484" s="161"/>
      <c r="B6484" s="161"/>
      <c r="C6484" s="162"/>
      <c r="D6484" s="163"/>
      <c r="E6484" s="164"/>
      <c r="F6484" s="165"/>
      <c r="G6484" s="166"/>
      <c r="H6484" s="161"/>
      <c r="I6484" s="172"/>
      <c r="J6484" s="161"/>
      <c r="K6484" s="167"/>
      <c r="L6484" s="168"/>
      <c r="M6484" s="168"/>
    </row>
    <row r="6485" spans="1:13" x14ac:dyDescent="0.4">
      <c r="A6485" s="161"/>
      <c r="B6485" s="161"/>
      <c r="C6485" s="162"/>
      <c r="D6485" s="163"/>
      <c r="E6485" s="164"/>
      <c r="F6485" s="165"/>
      <c r="G6485" s="166"/>
      <c r="H6485" s="161"/>
      <c r="I6485" s="172"/>
      <c r="J6485" s="161"/>
      <c r="K6485" s="167"/>
      <c r="L6485" s="168"/>
      <c r="M6485" s="168"/>
    </row>
    <row r="6486" spans="1:13" x14ac:dyDescent="0.4">
      <c r="A6486" s="161"/>
      <c r="B6486" s="161"/>
      <c r="C6486" s="162"/>
      <c r="D6486" s="163"/>
      <c r="E6486" s="164"/>
      <c r="F6486" s="165"/>
      <c r="G6486" s="166"/>
      <c r="H6486" s="161"/>
      <c r="I6486" s="172"/>
      <c r="J6486" s="161"/>
      <c r="K6486" s="167"/>
      <c r="L6486" s="168"/>
      <c r="M6486" s="168"/>
    </row>
    <row r="6487" spans="1:13" x14ac:dyDescent="0.4">
      <c r="A6487" s="161"/>
      <c r="B6487" s="161"/>
      <c r="C6487" s="162"/>
      <c r="D6487" s="163"/>
      <c r="E6487" s="164"/>
      <c r="F6487" s="165"/>
      <c r="G6487" s="166"/>
      <c r="H6487" s="161"/>
      <c r="I6487" s="172"/>
      <c r="J6487" s="161"/>
      <c r="K6487" s="167"/>
      <c r="L6487" s="168"/>
      <c r="M6487" s="168"/>
    </row>
    <row r="6488" spans="1:13" x14ac:dyDescent="0.4">
      <c r="A6488" s="161"/>
      <c r="B6488" s="161"/>
      <c r="C6488" s="162"/>
      <c r="D6488" s="163"/>
      <c r="E6488" s="164"/>
      <c r="F6488" s="165"/>
      <c r="G6488" s="166"/>
      <c r="H6488" s="161"/>
      <c r="I6488" s="172"/>
      <c r="J6488" s="161"/>
      <c r="K6488" s="167"/>
      <c r="L6488" s="168"/>
      <c r="M6488" s="168"/>
    </row>
    <row r="6489" spans="1:13" x14ac:dyDescent="0.4">
      <c r="A6489" s="161"/>
      <c r="B6489" s="161"/>
      <c r="C6489" s="162"/>
      <c r="D6489" s="163"/>
      <c r="E6489" s="164"/>
      <c r="F6489" s="165"/>
      <c r="G6489" s="166"/>
      <c r="H6489" s="161"/>
      <c r="I6489" s="172"/>
      <c r="J6489" s="161"/>
      <c r="K6489" s="167"/>
      <c r="L6489" s="168"/>
      <c r="M6489" s="168"/>
    </row>
    <row r="6490" spans="1:13" x14ac:dyDescent="0.4">
      <c r="A6490" s="161"/>
      <c r="B6490" s="161"/>
      <c r="C6490" s="162"/>
      <c r="D6490" s="163"/>
      <c r="E6490" s="164"/>
      <c r="F6490" s="165"/>
      <c r="G6490" s="166"/>
      <c r="H6490" s="161"/>
      <c r="I6490" s="172"/>
      <c r="J6490" s="161"/>
      <c r="K6490" s="167"/>
      <c r="L6490" s="168"/>
      <c r="M6490" s="168"/>
    </row>
    <row r="6491" spans="1:13" x14ac:dyDescent="0.4">
      <c r="A6491" s="161"/>
      <c r="B6491" s="161"/>
      <c r="C6491" s="162"/>
      <c r="D6491" s="163"/>
      <c r="E6491" s="164"/>
      <c r="F6491" s="165"/>
      <c r="G6491" s="166"/>
      <c r="H6491" s="161"/>
      <c r="I6491" s="172"/>
      <c r="J6491" s="161"/>
      <c r="K6491" s="167"/>
      <c r="L6491" s="168"/>
      <c r="M6491" s="168"/>
    </row>
    <row r="6492" spans="1:13" x14ac:dyDescent="0.4">
      <c r="A6492" s="161"/>
      <c r="B6492" s="161"/>
      <c r="C6492" s="162"/>
      <c r="D6492" s="163"/>
      <c r="E6492" s="164"/>
      <c r="F6492" s="165"/>
      <c r="G6492" s="166"/>
      <c r="H6492" s="161"/>
      <c r="I6492" s="172"/>
      <c r="J6492" s="161"/>
      <c r="K6492" s="167"/>
      <c r="L6492" s="168"/>
      <c r="M6492" s="168"/>
    </row>
    <row r="6493" spans="1:13" x14ac:dyDescent="0.4">
      <c r="A6493" s="161"/>
      <c r="B6493" s="161"/>
      <c r="C6493" s="162"/>
      <c r="D6493" s="163"/>
      <c r="E6493" s="164"/>
      <c r="F6493" s="165"/>
      <c r="G6493" s="166"/>
      <c r="H6493" s="161"/>
      <c r="I6493" s="172"/>
      <c r="J6493" s="161"/>
      <c r="K6493" s="167"/>
      <c r="L6493" s="168"/>
      <c r="M6493" s="168"/>
    </row>
    <row r="6494" spans="1:13" x14ac:dyDescent="0.4">
      <c r="A6494" s="161"/>
      <c r="B6494" s="161"/>
      <c r="C6494" s="162"/>
      <c r="D6494" s="163"/>
      <c r="E6494" s="164"/>
      <c r="F6494" s="165"/>
      <c r="G6494" s="166"/>
      <c r="H6494" s="161"/>
      <c r="I6494" s="172"/>
      <c r="J6494" s="161"/>
      <c r="K6494" s="167"/>
      <c r="L6494" s="168"/>
      <c r="M6494" s="168"/>
    </row>
    <row r="6495" spans="1:13" x14ac:dyDescent="0.4">
      <c r="A6495" s="161"/>
      <c r="B6495" s="161"/>
      <c r="C6495" s="162"/>
      <c r="D6495" s="163"/>
      <c r="E6495" s="164"/>
      <c r="F6495" s="165"/>
      <c r="G6495" s="166"/>
      <c r="H6495" s="161"/>
      <c r="I6495" s="172"/>
      <c r="J6495" s="161"/>
      <c r="K6495" s="167"/>
      <c r="L6495" s="168"/>
      <c r="M6495" s="168"/>
    </row>
    <row r="6496" spans="1:13" x14ac:dyDescent="0.4">
      <c r="A6496" s="161"/>
      <c r="B6496" s="161"/>
      <c r="C6496" s="162"/>
      <c r="D6496" s="163"/>
      <c r="E6496" s="164"/>
      <c r="F6496" s="165"/>
      <c r="G6496" s="166"/>
      <c r="H6496" s="161"/>
      <c r="I6496" s="172"/>
      <c r="J6496" s="161"/>
      <c r="K6496" s="167"/>
      <c r="L6496" s="168"/>
      <c r="M6496" s="168"/>
    </row>
    <row r="6497" spans="1:13" x14ac:dyDescent="0.4">
      <c r="A6497" s="161"/>
      <c r="B6497" s="161"/>
      <c r="C6497" s="162"/>
      <c r="D6497" s="163"/>
      <c r="E6497" s="164"/>
      <c r="F6497" s="165"/>
      <c r="G6497" s="166"/>
      <c r="H6497" s="161"/>
      <c r="I6497" s="172"/>
      <c r="J6497" s="161"/>
      <c r="K6497" s="167"/>
      <c r="L6497" s="168"/>
      <c r="M6497" s="168"/>
    </row>
    <row r="6498" spans="1:13" x14ac:dyDescent="0.4">
      <c r="A6498" s="161"/>
      <c r="B6498" s="161"/>
      <c r="C6498" s="162"/>
      <c r="D6498" s="163"/>
      <c r="E6498" s="164"/>
      <c r="F6498" s="165"/>
      <c r="G6498" s="166"/>
      <c r="H6498" s="161"/>
      <c r="I6498" s="172"/>
      <c r="J6498" s="161"/>
      <c r="K6498" s="167"/>
      <c r="L6498" s="168"/>
      <c r="M6498" s="168"/>
    </row>
    <row r="6499" spans="1:13" x14ac:dyDescent="0.4">
      <c r="A6499" s="161"/>
      <c r="B6499" s="161"/>
      <c r="C6499" s="162"/>
      <c r="D6499" s="163"/>
      <c r="E6499" s="164"/>
      <c r="F6499" s="165"/>
      <c r="G6499" s="166"/>
      <c r="H6499" s="161"/>
      <c r="I6499" s="172"/>
      <c r="J6499" s="161"/>
      <c r="K6499" s="167"/>
      <c r="L6499" s="168"/>
      <c r="M6499" s="168"/>
    </row>
    <row r="6500" spans="1:13" x14ac:dyDescent="0.4">
      <c r="A6500" s="161"/>
      <c r="B6500" s="161"/>
      <c r="C6500" s="162"/>
      <c r="D6500" s="163"/>
      <c r="E6500" s="164"/>
      <c r="F6500" s="165"/>
      <c r="G6500" s="166"/>
      <c r="H6500" s="161"/>
      <c r="I6500" s="172"/>
      <c r="J6500" s="161"/>
      <c r="K6500" s="167"/>
      <c r="L6500" s="168"/>
      <c r="M6500" s="168"/>
    </row>
    <row r="6501" spans="1:13" x14ac:dyDescent="0.4">
      <c r="A6501" s="161"/>
      <c r="B6501" s="161"/>
      <c r="C6501" s="162"/>
      <c r="D6501" s="163"/>
      <c r="E6501" s="164"/>
      <c r="F6501" s="165"/>
      <c r="G6501" s="166"/>
      <c r="H6501" s="161"/>
      <c r="I6501" s="172"/>
      <c r="J6501" s="161"/>
      <c r="K6501" s="167"/>
      <c r="L6501" s="168"/>
      <c r="M6501" s="168"/>
    </row>
    <row r="6502" spans="1:13" x14ac:dyDescent="0.4">
      <c r="A6502" s="161"/>
      <c r="B6502" s="161"/>
      <c r="C6502" s="162"/>
      <c r="D6502" s="163"/>
      <c r="E6502" s="164"/>
      <c r="F6502" s="165"/>
      <c r="G6502" s="166"/>
      <c r="H6502" s="161"/>
      <c r="I6502" s="172"/>
      <c r="J6502" s="161"/>
      <c r="K6502" s="167"/>
      <c r="L6502" s="168"/>
      <c r="M6502" s="168"/>
    </row>
    <row r="6503" spans="1:13" x14ac:dyDescent="0.4">
      <c r="A6503" s="161"/>
      <c r="B6503" s="161"/>
      <c r="C6503" s="162"/>
      <c r="D6503" s="163"/>
      <c r="E6503" s="164"/>
      <c r="F6503" s="165"/>
      <c r="G6503" s="166"/>
      <c r="H6503" s="161"/>
      <c r="I6503" s="172"/>
      <c r="J6503" s="161"/>
      <c r="K6503" s="167"/>
      <c r="L6503" s="168"/>
      <c r="M6503" s="168"/>
    </row>
    <row r="6504" spans="1:13" x14ac:dyDescent="0.4">
      <c r="A6504" s="161"/>
      <c r="B6504" s="161"/>
      <c r="C6504" s="162"/>
      <c r="D6504" s="163"/>
      <c r="E6504" s="164"/>
      <c r="F6504" s="165"/>
      <c r="G6504" s="166"/>
      <c r="H6504" s="161"/>
      <c r="I6504" s="172"/>
      <c r="J6504" s="161"/>
      <c r="K6504" s="167"/>
      <c r="L6504" s="168"/>
      <c r="M6504" s="168"/>
    </row>
    <row r="6505" spans="1:13" x14ac:dyDescent="0.4">
      <c r="A6505" s="161"/>
      <c r="B6505" s="161"/>
      <c r="C6505" s="162"/>
      <c r="D6505" s="163"/>
      <c r="E6505" s="164"/>
      <c r="F6505" s="165"/>
      <c r="G6505" s="166"/>
      <c r="H6505" s="161"/>
      <c r="I6505" s="172"/>
      <c r="J6505" s="161"/>
      <c r="K6505" s="167"/>
      <c r="L6505" s="168"/>
      <c r="M6505" s="168"/>
    </row>
    <row r="6506" spans="1:13" x14ac:dyDescent="0.4">
      <c r="A6506" s="161"/>
      <c r="B6506" s="161"/>
      <c r="C6506" s="162"/>
      <c r="D6506" s="163"/>
      <c r="E6506" s="164"/>
      <c r="F6506" s="165"/>
      <c r="G6506" s="166"/>
      <c r="H6506" s="161"/>
      <c r="I6506" s="172"/>
      <c r="J6506" s="161"/>
      <c r="K6506" s="167"/>
      <c r="L6506" s="168"/>
      <c r="M6506" s="168"/>
    </row>
    <row r="6507" spans="1:13" x14ac:dyDescent="0.4">
      <c r="A6507" s="161"/>
      <c r="B6507" s="161"/>
      <c r="C6507" s="162"/>
      <c r="D6507" s="163"/>
      <c r="E6507" s="164"/>
      <c r="F6507" s="165"/>
      <c r="G6507" s="166"/>
      <c r="H6507" s="161"/>
      <c r="I6507" s="172"/>
      <c r="J6507" s="161"/>
      <c r="K6507" s="167"/>
      <c r="L6507" s="168"/>
      <c r="M6507" s="168"/>
    </row>
    <row r="6508" spans="1:13" x14ac:dyDescent="0.4">
      <c r="A6508" s="161"/>
      <c r="B6508" s="161"/>
      <c r="C6508" s="162"/>
      <c r="D6508" s="163"/>
      <c r="E6508" s="164"/>
      <c r="F6508" s="165"/>
      <c r="G6508" s="166"/>
      <c r="H6508" s="161"/>
      <c r="I6508" s="172"/>
      <c r="J6508" s="161"/>
      <c r="K6508" s="167"/>
      <c r="L6508" s="168"/>
      <c r="M6508" s="168"/>
    </row>
    <row r="6509" spans="1:13" x14ac:dyDescent="0.4">
      <c r="A6509" s="161"/>
      <c r="B6509" s="161"/>
      <c r="C6509" s="162"/>
      <c r="D6509" s="163"/>
      <c r="E6509" s="164"/>
      <c r="F6509" s="165"/>
      <c r="G6509" s="166"/>
      <c r="H6509" s="161"/>
      <c r="I6509" s="172"/>
      <c r="J6509" s="161"/>
      <c r="K6509" s="167"/>
      <c r="L6509" s="168"/>
      <c r="M6509" s="168"/>
    </row>
    <row r="6510" spans="1:13" x14ac:dyDescent="0.4">
      <c r="A6510" s="161"/>
      <c r="B6510" s="161"/>
      <c r="C6510" s="162"/>
      <c r="D6510" s="163"/>
      <c r="E6510" s="164"/>
      <c r="F6510" s="165"/>
      <c r="G6510" s="166"/>
      <c r="H6510" s="161"/>
      <c r="I6510" s="172"/>
      <c r="J6510" s="161"/>
      <c r="K6510" s="167"/>
      <c r="L6510" s="168"/>
      <c r="M6510" s="168"/>
    </row>
    <row r="6511" spans="1:13" x14ac:dyDescent="0.4">
      <c r="A6511" s="161"/>
      <c r="B6511" s="161"/>
      <c r="C6511" s="162"/>
      <c r="D6511" s="163"/>
      <c r="E6511" s="164"/>
      <c r="F6511" s="165"/>
      <c r="G6511" s="166"/>
      <c r="H6511" s="161"/>
      <c r="I6511" s="172"/>
      <c r="J6511" s="161"/>
      <c r="K6511" s="167"/>
      <c r="L6511" s="168"/>
      <c r="M6511" s="168"/>
    </row>
    <row r="6512" spans="1:13" x14ac:dyDescent="0.4">
      <c r="A6512" s="161"/>
      <c r="B6512" s="161"/>
      <c r="C6512" s="162"/>
      <c r="D6512" s="163"/>
      <c r="E6512" s="164"/>
      <c r="F6512" s="165"/>
      <c r="G6512" s="166"/>
      <c r="H6512" s="161"/>
      <c r="I6512" s="172"/>
      <c r="J6512" s="161"/>
      <c r="K6512" s="167"/>
      <c r="L6512" s="168"/>
      <c r="M6512" s="168"/>
    </row>
    <row r="6513" spans="1:13" x14ac:dyDescent="0.4">
      <c r="A6513" s="161"/>
      <c r="B6513" s="161"/>
      <c r="C6513" s="162"/>
      <c r="D6513" s="163"/>
      <c r="E6513" s="164"/>
      <c r="F6513" s="165"/>
      <c r="G6513" s="166"/>
      <c r="H6513" s="161"/>
      <c r="I6513" s="172"/>
      <c r="J6513" s="161"/>
      <c r="K6513" s="167"/>
      <c r="L6513" s="168"/>
      <c r="M6513" s="168"/>
    </row>
    <row r="6514" spans="1:13" x14ac:dyDescent="0.4">
      <c r="A6514" s="161"/>
      <c r="B6514" s="161"/>
      <c r="C6514" s="162"/>
      <c r="D6514" s="163"/>
      <c r="E6514" s="164"/>
      <c r="F6514" s="165"/>
      <c r="G6514" s="166"/>
      <c r="H6514" s="161"/>
      <c r="I6514" s="172"/>
      <c r="J6514" s="161"/>
      <c r="K6514" s="167"/>
      <c r="L6514" s="168"/>
      <c r="M6514" s="168"/>
    </row>
    <row r="6515" spans="1:13" x14ac:dyDescent="0.4">
      <c r="A6515" s="161"/>
      <c r="B6515" s="161"/>
      <c r="C6515" s="162"/>
      <c r="D6515" s="163"/>
      <c r="E6515" s="164"/>
      <c r="F6515" s="165"/>
      <c r="G6515" s="166"/>
      <c r="H6515" s="161"/>
      <c r="I6515" s="172"/>
      <c r="J6515" s="161"/>
      <c r="K6515" s="167"/>
      <c r="L6515" s="168"/>
      <c r="M6515" s="168"/>
    </row>
    <row r="6516" spans="1:13" x14ac:dyDescent="0.4">
      <c r="A6516" s="161"/>
      <c r="B6516" s="161"/>
      <c r="C6516" s="162"/>
      <c r="D6516" s="163"/>
      <c r="E6516" s="164"/>
      <c r="F6516" s="165"/>
      <c r="G6516" s="166"/>
      <c r="H6516" s="161"/>
      <c r="I6516" s="172"/>
      <c r="J6516" s="161"/>
      <c r="K6516" s="167"/>
      <c r="L6516" s="168"/>
      <c r="M6516" s="168"/>
    </row>
    <row r="6517" spans="1:13" x14ac:dyDescent="0.4">
      <c r="A6517" s="161"/>
      <c r="B6517" s="161"/>
      <c r="C6517" s="162"/>
      <c r="D6517" s="163"/>
      <c r="E6517" s="164"/>
      <c r="F6517" s="165"/>
      <c r="G6517" s="166"/>
      <c r="H6517" s="161"/>
      <c r="I6517" s="172"/>
      <c r="J6517" s="161"/>
      <c r="K6517" s="167"/>
      <c r="L6517" s="168"/>
      <c r="M6517" s="168"/>
    </row>
    <row r="6518" spans="1:13" x14ac:dyDescent="0.4">
      <c r="A6518" s="161"/>
      <c r="B6518" s="161"/>
      <c r="C6518" s="162"/>
      <c r="D6518" s="163"/>
      <c r="E6518" s="164"/>
      <c r="F6518" s="165"/>
      <c r="G6518" s="166"/>
      <c r="H6518" s="161"/>
      <c r="I6518" s="172"/>
      <c r="J6518" s="161"/>
      <c r="K6518" s="167"/>
      <c r="L6518" s="168"/>
      <c r="M6518" s="168"/>
    </row>
    <row r="6519" spans="1:13" x14ac:dyDescent="0.4">
      <c r="A6519" s="161"/>
      <c r="B6519" s="161"/>
      <c r="C6519" s="162"/>
      <c r="D6519" s="163"/>
      <c r="E6519" s="164"/>
      <c r="F6519" s="165"/>
      <c r="G6519" s="166"/>
      <c r="H6519" s="161"/>
      <c r="I6519" s="172"/>
      <c r="J6519" s="161"/>
      <c r="K6519" s="167"/>
      <c r="L6519" s="168"/>
      <c r="M6519" s="168"/>
    </row>
    <row r="6520" spans="1:13" x14ac:dyDescent="0.4">
      <c r="A6520" s="161"/>
      <c r="B6520" s="161"/>
      <c r="C6520" s="162"/>
      <c r="D6520" s="163"/>
      <c r="E6520" s="164"/>
      <c r="F6520" s="165"/>
      <c r="G6520" s="166"/>
      <c r="H6520" s="161"/>
      <c r="I6520" s="172"/>
      <c r="J6520" s="161"/>
      <c r="K6520" s="167"/>
      <c r="L6520" s="168"/>
      <c r="M6520" s="168"/>
    </row>
    <row r="6521" spans="1:13" x14ac:dyDescent="0.4">
      <c r="A6521" s="161"/>
      <c r="B6521" s="161"/>
      <c r="C6521" s="162"/>
      <c r="D6521" s="163"/>
      <c r="E6521" s="164"/>
      <c r="F6521" s="165"/>
      <c r="G6521" s="166"/>
      <c r="H6521" s="161"/>
      <c r="I6521" s="172"/>
      <c r="J6521" s="161"/>
      <c r="K6521" s="167"/>
      <c r="L6521" s="168"/>
      <c r="M6521" s="168"/>
    </row>
    <row r="6522" spans="1:13" x14ac:dyDescent="0.4">
      <c r="A6522" s="161"/>
      <c r="B6522" s="161"/>
      <c r="C6522" s="162"/>
      <c r="D6522" s="163"/>
      <c r="E6522" s="164"/>
      <c r="F6522" s="165"/>
      <c r="G6522" s="166"/>
      <c r="H6522" s="161"/>
      <c r="I6522" s="172"/>
      <c r="J6522" s="161"/>
      <c r="K6522" s="167"/>
      <c r="L6522" s="168"/>
      <c r="M6522" s="168"/>
    </row>
    <row r="6523" spans="1:13" x14ac:dyDescent="0.4">
      <c r="A6523" s="161"/>
      <c r="B6523" s="161"/>
      <c r="C6523" s="162"/>
      <c r="D6523" s="163"/>
      <c r="E6523" s="164"/>
      <c r="F6523" s="165"/>
      <c r="G6523" s="166"/>
      <c r="H6523" s="161"/>
      <c r="I6523" s="172"/>
      <c r="J6523" s="161"/>
      <c r="K6523" s="167"/>
      <c r="L6523" s="168"/>
      <c r="M6523" s="168"/>
    </row>
    <row r="6524" spans="1:13" x14ac:dyDescent="0.4">
      <c r="A6524" s="161"/>
      <c r="B6524" s="161"/>
      <c r="C6524" s="162"/>
      <c r="D6524" s="163"/>
      <c r="E6524" s="164"/>
      <c r="F6524" s="165"/>
      <c r="G6524" s="166"/>
      <c r="H6524" s="161"/>
      <c r="I6524" s="172"/>
      <c r="J6524" s="161"/>
      <c r="K6524" s="167"/>
      <c r="L6524" s="168"/>
      <c r="M6524" s="168"/>
    </row>
    <row r="6525" spans="1:13" x14ac:dyDescent="0.4">
      <c r="A6525" s="161"/>
      <c r="B6525" s="161"/>
      <c r="C6525" s="162"/>
      <c r="D6525" s="163"/>
      <c r="E6525" s="164"/>
      <c r="F6525" s="165"/>
      <c r="G6525" s="166"/>
      <c r="H6525" s="161"/>
      <c r="I6525" s="172"/>
      <c r="J6525" s="161"/>
      <c r="K6525" s="167"/>
      <c r="L6525" s="168"/>
      <c r="M6525" s="168"/>
    </row>
    <row r="6526" spans="1:13" x14ac:dyDescent="0.4">
      <c r="A6526" s="161"/>
      <c r="B6526" s="161"/>
      <c r="C6526" s="162"/>
      <c r="D6526" s="163"/>
      <c r="E6526" s="164"/>
      <c r="F6526" s="165"/>
      <c r="G6526" s="166"/>
      <c r="H6526" s="161"/>
      <c r="I6526" s="172"/>
      <c r="J6526" s="161"/>
      <c r="K6526" s="167"/>
      <c r="L6526" s="168"/>
      <c r="M6526" s="168"/>
    </row>
    <row r="6527" spans="1:13" x14ac:dyDescent="0.4">
      <c r="A6527" s="161"/>
      <c r="B6527" s="161"/>
      <c r="C6527" s="162"/>
      <c r="D6527" s="163"/>
      <c r="E6527" s="164"/>
      <c r="F6527" s="165"/>
      <c r="G6527" s="166"/>
      <c r="H6527" s="161"/>
      <c r="I6527" s="172"/>
      <c r="J6527" s="161"/>
      <c r="K6527" s="167"/>
      <c r="L6527" s="168"/>
      <c r="M6527" s="168"/>
    </row>
    <row r="6528" spans="1:13" x14ac:dyDescent="0.4">
      <c r="A6528" s="161"/>
      <c r="B6528" s="161"/>
      <c r="C6528" s="162"/>
      <c r="D6528" s="163"/>
      <c r="E6528" s="164"/>
      <c r="F6528" s="165"/>
      <c r="G6528" s="166"/>
      <c r="H6528" s="161"/>
      <c r="I6528" s="172"/>
      <c r="J6528" s="161"/>
      <c r="K6528" s="167"/>
      <c r="L6528" s="168"/>
      <c r="M6528" s="168"/>
    </row>
    <row r="6529" spans="1:13" x14ac:dyDescent="0.4">
      <c r="A6529" s="161"/>
      <c r="B6529" s="161"/>
      <c r="C6529" s="162"/>
      <c r="D6529" s="163"/>
      <c r="E6529" s="164"/>
      <c r="F6529" s="165"/>
      <c r="G6529" s="166"/>
      <c r="H6529" s="161"/>
      <c r="I6529" s="172"/>
      <c r="J6529" s="161"/>
      <c r="K6529" s="167"/>
      <c r="L6529" s="168"/>
      <c r="M6529" s="168"/>
    </row>
    <row r="6530" spans="1:13" x14ac:dyDescent="0.4">
      <c r="A6530" s="161"/>
      <c r="B6530" s="161"/>
      <c r="C6530" s="162"/>
      <c r="D6530" s="163"/>
      <c r="E6530" s="164"/>
      <c r="F6530" s="165"/>
      <c r="G6530" s="166"/>
      <c r="H6530" s="161"/>
      <c r="I6530" s="172"/>
      <c r="J6530" s="161"/>
      <c r="K6530" s="167"/>
      <c r="L6530" s="168"/>
      <c r="M6530" s="168"/>
    </row>
    <row r="6531" spans="1:13" x14ac:dyDescent="0.4">
      <c r="A6531" s="161"/>
      <c r="B6531" s="161"/>
      <c r="C6531" s="162"/>
      <c r="D6531" s="163"/>
      <c r="E6531" s="164"/>
      <c r="F6531" s="165"/>
      <c r="G6531" s="166"/>
      <c r="H6531" s="161"/>
      <c r="I6531" s="172"/>
      <c r="J6531" s="161"/>
      <c r="K6531" s="167"/>
      <c r="L6531" s="168"/>
      <c r="M6531" s="168"/>
    </row>
    <row r="6532" spans="1:13" x14ac:dyDescent="0.4">
      <c r="A6532" s="161"/>
      <c r="B6532" s="161"/>
      <c r="C6532" s="162"/>
      <c r="D6532" s="163"/>
      <c r="E6532" s="164"/>
      <c r="F6532" s="165"/>
      <c r="G6532" s="166"/>
      <c r="H6532" s="161"/>
      <c r="I6532" s="172"/>
      <c r="J6532" s="161"/>
      <c r="K6532" s="167"/>
      <c r="L6532" s="168"/>
      <c r="M6532" s="168"/>
    </row>
    <row r="6533" spans="1:13" x14ac:dyDescent="0.4">
      <c r="A6533" s="161"/>
      <c r="B6533" s="161"/>
      <c r="C6533" s="162"/>
      <c r="D6533" s="163"/>
      <c r="E6533" s="164"/>
      <c r="F6533" s="165"/>
      <c r="G6533" s="166"/>
      <c r="H6533" s="161"/>
      <c r="I6533" s="172"/>
      <c r="J6533" s="161"/>
      <c r="K6533" s="167"/>
      <c r="L6533" s="168"/>
      <c r="M6533" s="168"/>
    </row>
    <row r="6534" spans="1:13" x14ac:dyDescent="0.4">
      <c r="A6534" s="161"/>
      <c r="B6534" s="161"/>
      <c r="C6534" s="162"/>
      <c r="D6534" s="163"/>
      <c r="E6534" s="164"/>
      <c r="F6534" s="165"/>
      <c r="G6534" s="166"/>
      <c r="H6534" s="161"/>
      <c r="I6534" s="172"/>
      <c r="J6534" s="161"/>
      <c r="K6534" s="167"/>
      <c r="L6534" s="168"/>
      <c r="M6534" s="168"/>
    </row>
    <row r="6535" spans="1:13" x14ac:dyDescent="0.4">
      <c r="A6535" s="161"/>
      <c r="B6535" s="161"/>
      <c r="C6535" s="162"/>
      <c r="D6535" s="163"/>
      <c r="E6535" s="164"/>
      <c r="F6535" s="165"/>
      <c r="G6535" s="166"/>
      <c r="H6535" s="161"/>
      <c r="I6535" s="172"/>
      <c r="J6535" s="161"/>
      <c r="K6535" s="167"/>
      <c r="L6535" s="168"/>
      <c r="M6535" s="168"/>
    </row>
    <row r="6536" spans="1:13" x14ac:dyDescent="0.4">
      <c r="A6536" s="161"/>
      <c r="B6536" s="161"/>
      <c r="C6536" s="162"/>
      <c r="D6536" s="163"/>
      <c r="E6536" s="164"/>
      <c r="F6536" s="165"/>
      <c r="G6536" s="166"/>
      <c r="H6536" s="161"/>
      <c r="I6536" s="172"/>
      <c r="J6536" s="161"/>
      <c r="K6536" s="167"/>
      <c r="L6536" s="168"/>
      <c r="M6536" s="168"/>
    </row>
    <row r="6537" spans="1:13" x14ac:dyDescent="0.4">
      <c r="A6537" s="161"/>
      <c r="B6537" s="161"/>
      <c r="C6537" s="162"/>
      <c r="D6537" s="163"/>
      <c r="E6537" s="164"/>
      <c r="F6537" s="165"/>
      <c r="G6537" s="166"/>
      <c r="H6537" s="161"/>
      <c r="I6537" s="172"/>
      <c r="J6537" s="161"/>
      <c r="K6537" s="167"/>
      <c r="L6537" s="168"/>
      <c r="M6537" s="168"/>
    </row>
    <row r="6538" spans="1:13" x14ac:dyDescent="0.4">
      <c r="A6538" s="161"/>
      <c r="B6538" s="161"/>
      <c r="C6538" s="162"/>
      <c r="D6538" s="163"/>
      <c r="E6538" s="164"/>
      <c r="F6538" s="165"/>
      <c r="G6538" s="166"/>
      <c r="H6538" s="161"/>
      <c r="I6538" s="172"/>
      <c r="J6538" s="161"/>
      <c r="K6538" s="167"/>
      <c r="L6538" s="168"/>
      <c r="M6538" s="168"/>
    </row>
    <row r="6539" spans="1:13" x14ac:dyDescent="0.4">
      <c r="A6539" s="161"/>
      <c r="B6539" s="161"/>
      <c r="C6539" s="162"/>
      <c r="D6539" s="163"/>
      <c r="E6539" s="164"/>
      <c r="F6539" s="165"/>
      <c r="G6539" s="166"/>
      <c r="H6539" s="161"/>
      <c r="I6539" s="172"/>
      <c r="J6539" s="161"/>
      <c r="K6539" s="167"/>
      <c r="L6539" s="168"/>
      <c r="M6539" s="168"/>
    </row>
    <row r="6540" spans="1:13" x14ac:dyDescent="0.4">
      <c r="A6540" s="161"/>
      <c r="B6540" s="161"/>
      <c r="C6540" s="162"/>
      <c r="D6540" s="163"/>
      <c r="E6540" s="164"/>
      <c r="F6540" s="165"/>
      <c r="G6540" s="166"/>
      <c r="H6540" s="161"/>
      <c r="I6540" s="172"/>
      <c r="J6540" s="161"/>
      <c r="K6540" s="167"/>
      <c r="L6540" s="168"/>
      <c r="M6540" s="168"/>
    </row>
    <row r="6541" spans="1:13" x14ac:dyDescent="0.4">
      <c r="A6541" s="161"/>
      <c r="B6541" s="161"/>
      <c r="C6541" s="162"/>
      <c r="D6541" s="163"/>
      <c r="E6541" s="164"/>
      <c r="F6541" s="165"/>
      <c r="G6541" s="166"/>
      <c r="H6541" s="161"/>
      <c r="I6541" s="172"/>
      <c r="J6541" s="161"/>
      <c r="K6541" s="167"/>
      <c r="L6541" s="168"/>
      <c r="M6541" s="168"/>
    </row>
    <row r="6542" spans="1:13" x14ac:dyDescent="0.4">
      <c r="A6542" s="161"/>
      <c r="B6542" s="161"/>
      <c r="C6542" s="162"/>
      <c r="D6542" s="163"/>
      <c r="E6542" s="164"/>
      <c r="F6542" s="165"/>
      <c r="G6542" s="166"/>
      <c r="H6542" s="161"/>
      <c r="I6542" s="172"/>
      <c r="J6542" s="161"/>
      <c r="K6542" s="167"/>
      <c r="L6542" s="168"/>
      <c r="M6542" s="168"/>
    </row>
    <row r="6543" spans="1:13" x14ac:dyDescent="0.4">
      <c r="A6543" s="161"/>
      <c r="B6543" s="161"/>
      <c r="C6543" s="162"/>
      <c r="D6543" s="163"/>
      <c r="E6543" s="164"/>
      <c r="F6543" s="165"/>
      <c r="G6543" s="166"/>
      <c r="H6543" s="161"/>
      <c r="I6543" s="172"/>
      <c r="J6543" s="161"/>
      <c r="K6543" s="167"/>
      <c r="L6543" s="168"/>
      <c r="M6543" s="168"/>
    </row>
    <row r="6544" spans="1:13" x14ac:dyDescent="0.4">
      <c r="A6544" s="161"/>
      <c r="B6544" s="161"/>
      <c r="C6544" s="162"/>
      <c r="D6544" s="163"/>
      <c r="E6544" s="164"/>
      <c r="F6544" s="165"/>
      <c r="G6544" s="166"/>
      <c r="H6544" s="161"/>
      <c r="I6544" s="172"/>
      <c r="J6544" s="161"/>
      <c r="K6544" s="167"/>
      <c r="L6544" s="168"/>
      <c r="M6544" s="168"/>
    </row>
    <row r="6545" spans="1:13" x14ac:dyDescent="0.4">
      <c r="A6545" s="161"/>
      <c r="B6545" s="161"/>
      <c r="C6545" s="162"/>
      <c r="D6545" s="163"/>
      <c r="E6545" s="164"/>
      <c r="F6545" s="165"/>
      <c r="G6545" s="166"/>
      <c r="H6545" s="161"/>
      <c r="I6545" s="172"/>
      <c r="J6545" s="161"/>
      <c r="K6545" s="167"/>
      <c r="L6545" s="168"/>
      <c r="M6545" s="168"/>
    </row>
    <row r="6546" spans="1:13" x14ac:dyDescent="0.4">
      <c r="A6546" s="161"/>
      <c r="B6546" s="161"/>
      <c r="C6546" s="162"/>
      <c r="D6546" s="163"/>
      <c r="E6546" s="164"/>
      <c r="F6546" s="165"/>
      <c r="G6546" s="166"/>
      <c r="H6546" s="161"/>
      <c r="I6546" s="172"/>
      <c r="J6546" s="161"/>
      <c r="K6546" s="167"/>
      <c r="L6546" s="168"/>
      <c r="M6546" s="168"/>
    </row>
    <row r="6547" spans="1:13" x14ac:dyDescent="0.4">
      <c r="A6547" s="161"/>
      <c r="B6547" s="161"/>
      <c r="C6547" s="162"/>
      <c r="D6547" s="163"/>
      <c r="E6547" s="164"/>
      <c r="F6547" s="165"/>
      <c r="G6547" s="166"/>
      <c r="H6547" s="161"/>
      <c r="I6547" s="172"/>
      <c r="J6547" s="161"/>
      <c r="K6547" s="167"/>
      <c r="L6547" s="168"/>
      <c r="M6547" s="168"/>
    </row>
    <row r="6548" spans="1:13" x14ac:dyDescent="0.4">
      <c r="A6548" s="161"/>
      <c r="B6548" s="161"/>
      <c r="C6548" s="162"/>
      <c r="D6548" s="163"/>
      <c r="E6548" s="164"/>
      <c r="F6548" s="165"/>
      <c r="G6548" s="166"/>
      <c r="H6548" s="161"/>
      <c r="I6548" s="172"/>
      <c r="J6548" s="161"/>
      <c r="K6548" s="167"/>
      <c r="L6548" s="168"/>
      <c r="M6548" s="168"/>
    </row>
    <row r="6549" spans="1:13" x14ac:dyDescent="0.4">
      <c r="A6549" s="161"/>
      <c r="B6549" s="161"/>
      <c r="C6549" s="162"/>
      <c r="D6549" s="163"/>
      <c r="E6549" s="164"/>
      <c r="F6549" s="165"/>
      <c r="G6549" s="166"/>
      <c r="H6549" s="161"/>
      <c r="I6549" s="172"/>
      <c r="J6549" s="161"/>
      <c r="K6549" s="167"/>
      <c r="L6549" s="168"/>
      <c r="M6549" s="168"/>
    </row>
    <row r="6550" spans="1:13" x14ac:dyDescent="0.4">
      <c r="A6550" s="161"/>
      <c r="B6550" s="161"/>
      <c r="C6550" s="162"/>
      <c r="D6550" s="163"/>
      <c r="E6550" s="164"/>
      <c r="F6550" s="165"/>
      <c r="G6550" s="166"/>
      <c r="H6550" s="161"/>
      <c r="I6550" s="172"/>
      <c r="J6550" s="161"/>
      <c r="K6550" s="167"/>
      <c r="L6550" s="168"/>
      <c r="M6550" s="168"/>
    </row>
    <row r="6551" spans="1:13" x14ac:dyDescent="0.4">
      <c r="A6551" s="161"/>
      <c r="B6551" s="161"/>
      <c r="C6551" s="162"/>
      <c r="D6551" s="163"/>
      <c r="E6551" s="164"/>
      <c r="F6551" s="165"/>
      <c r="G6551" s="166"/>
      <c r="H6551" s="161"/>
      <c r="I6551" s="172"/>
      <c r="J6551" s="161"/>
      <c r="K6551" s="167"/>
      <c r="L6551" s="168"/>
      <c r="M6551" s="168"/>
    </row>
    <row r="6552" spans="1:13" x14ac:dyDescent="0.4">
      <c r="A6552" s="161"/>
      <c r="B6552" s="161"/>
      <c r="C6552" s="162"/>
      <c r="D6552" s="163"/>
      <c r="E6552" s="164"/>
      <c r="F6552" s="165"/>
      <c r="G6552" s="166"/>
      <c r="H6552" s="161"/>
      <c r="I6552" s="172"/>
      <c r="J6552" s="161"/>
      <c r="K6552" s="167"/>
      <c r="L6552" s="168"/>
      <c r="M6552" s="168"/>
    </row>
    <row r="6553" spans="1:13" x14ac:dyDescent="0.4">
      <c r="A6553" s="161"/>
      <c r="B6553" s="161"/>
      <c r="C6553" s="162"/>
      <c r="D6553" s="163"/>
      <c r="E6553" s="164"/>
      <c r="F6553" s="165"/>
      <c r="G6553" s="166"/>
      <c r="H6553" s="161"/>
      <c r="I6553" s="172"/>
      <c r="J6553" s="161"/>
      <c r="K6553" s="167"/>
      <c r="L6553" s="168"/>
      <c r="M6553" s="168"/>
    </row>
    <row r="6554" spans="1:13" x14ac:dyDescent="0.4">
      <c r="A6554" s="161"/>
      <c r="B6554" s="161"/>
      <c r="C6554" s="162"/>
      <c r="D6554" s="163"/>
      <c r="E6554" s="164"/>
      <c r="F6554" s="165"/>
      <c r="G6554" s="166"/>
      <c r="H6554" s="161"/>
      <c r="I6554" s="172"/>
      <c r="J6554" s="161"/>
      <c r="K6554" s="167"/>
      <c r="L6554" s="168"/>
      <c r="M6554" s="168"/>
    </row>
    <row r="6555" spans="1:13" x14ac:dyDescent="0.4">
      <c r="A6555" s="161"/>
      <c r="B6555" s="161"/>
      <c r="C6555" s="162"/>
      <c r="D6555" s="163"/>
      <c r="E6555" s="164"/>
      <c r="F6555" s="165"/>
      <c r="G6555" s="166"/>
      <c r="H6555" s="161"/>
      <c r="I6555" s="172"/>
      <c r="J6555" s="161"/>
      <c r="K6555" s="167"/>
      <c r="L6555" s="168"/>
      <c r="M6555" s="168"/>
    </row>
    <row r="6556" spans="1:13" x14ac:dyDescent="0.4">
      <c r="A6556" s="161"/>
      <c r="B6556" s="161"/>
      <c r="C6556" s="162"/>
      <c r="D6556" s="163"/>
      <c r="E6556" s="164"/>
      <c r="F6556" s="165"/>
      <c r="G6556" s="166"/>
      <c r="H6556" s="161"/>
      <c r="I6556" s="172"/>
      <c r="J6556" s="161"/>
      <c r="K6556" s="167"/>
      <c r="L6556" s="168"/>
      <c r="M6556" s="168"/>
    </row>
    <row r="6557" spans="1:13" x14ac:dyDescent="0.4">
      <c r="A6557" s="161"/>
      <c r="B6557" s="161"/>
      <c r="C6557" s="162"/>
      <c r="D6557" s="163"/>
      <c r="E6557" s="164"/>
      <c r="F6557" s="165"/>
      <c r="G6557" s="166"/>
      <c r="H6557" s="161"/>
      <c r="I6557" s="172"/>
      <c r="J6557" s="161"/>
      <c r="K6557" s="167"/>
      <c r="L6557" s="168"/>
      <c r="M6557" s="168"/>
    </row>
    <row r="6558" spans="1:13" x14ac:dyDescent="0.4">
      <c r="A6558" s="161"/>
      <c r="B6558" s="161"/>
      <c r="C6558" s="162"/>
      <c r="D6558" s="163"/>
      <c r="E6558" s="164"/>
      <c r="F6558" s="165"/>
      <c r="G6558" s="166"/>
      <c r="H6558" s="161"/>
      <c r="I6558" s="172"/>
      <c r="J6558" s="161"/>
      <c r="K6558" s="167"/>
      <c r="L6558" s="168"/>
      <c r="M6558" s="168"/>
    </row>
    <row r="6559" spans="1:13" x14ac:dyDescent="0.4">
      <c r="A6559" s="161"/>
      <c r="B6559" s="161"/>
      <c r="C6559" s="162"/>
      <c r="D6559" s="163"/>
      <c r="E6559" s="164"/>
      <c r="F6559" s="165"/>
      <c r="G6559" s="166"/>
      <c r="H6559" s="161"/>
      <c r="I6559" s="172"/>
      <c r="J6559" s="161"/>
      <c r="K6559" s="167"/>
      <c r="L6559" s="168"/>
      <c r="M6559" s="168"/>
    </row>
    <row r="6560" spans="1:13" x14ac:dyDescent="0.4">
      <c r="A6560" s="161"/>
      <c r="B6560" s="161"/>
      <c r="C6560" s="162"/>
      <c r="D6560" s="163"/>
      <c r="E6560" s="164"/>
      <c r="F6560" s="165"/>
      <c r="G6560" s="166"/>
      <c r="H6560" s="161"/>
      <c r="I6560" s="172"/>
      <c r="J6560" s="161"/>
      <c r="K6560" s="167"/>
      <c r="L6560" s="168"/>
      <c r="M6560" s="168"/>
    </row>
    <row r="6561" spans="1:13" x14ac:dyDescent="0.4">
      <c r="A6561" s="161"/>
      <c r="B6561" s="161"/>
      <c r="C6561" s="162"/>
      <c r="D6561" s="163"/>
      <c r="E6561" s="164"/>
      <c r="F6561" s="165"/>
      <c r="G6561" s="166"/>
      <c r="H6561" s="161"/>
      <c r="I6561" s="172"/>
      <c r="J6561" s="161"/>
      <c r="K6561" s="167"/>
      <c r="L6561" s="168"/>
      <c r="M6561" s="168"/>
    </row>
    <row r="6562" spans="1:13" x14ac:dyDescent="0.4">
      <c r="A6562" s="161"/>
      <c r="B6562" s="161"/>
      <c r="C6562" s="162"/>
      <c r="D6562" s="163"/>
      <c r="E6562" s="164"/>
      <c r="F6562" s="165"/>
      <c r="G6562" s="166"/>
      <c r="H6562" s="161"/>
      <c r="I6562" s="172"/>
      <c r="J6562" s="161"/>
      <c r="K6562" s="167"/>
      <c r="L6562" s="168"/>
      <c r="M6562" s="168"/>
    </row>
    <row r="6563" spans="1:13" x14ac:dyDescent="0.4">
      <c r="A6563" s="161"/>
      <c r="B6563" s="161"/>
      <c r="C6563" s="162"/>
      <c r="D6563" s="163"/>
      <c r="E6563" s="164"/>
      <c r="F6563" s="165"/>
      <c r="G6563" s="166"/>
      <c r="H6563" s="161"/>
      <c r="I6563" s="172"/>
      <c r="J6563" s="161"/>
      <c r="K6563" s="167"/>
      <c r="L6563" s="168"/>
      <c r="M6563" s="168"/>
    </row>
    <row r="6564" spans="1:13" x14ac:dyDescent="0.4">
      <c r="A6564" s="161"/>
      <c r="B6564" s="161"/>
      <c r="C6564" s="162"/>
      <c r="D6564" s="163"/>
      <c r="E6564" s="164"/>
      <c r="F6564" s="165"/>
      <c r="G6564" s="166"/>
      <c r="H6564" s="161"/>
      <c r="I6564" s="172"/>
      <c r="J6564" s="161"/>
      <c r="K6564" s="167"/>
      <c r="L6564" s="168"/>
      <c r="M6564" s="168"/>
    </row>
    <row r="6565" spans="1:13" x14ac:dyDescent="0.4">
      <c r="A6565" s="161"/>
      <c r="B6565" s="161"/>
      <c r="C6565" s="162"/>
      <c r="D6565" s="163"/>
      <c r="E6565" s="164"/>
      <c r="F6565" s="165"/>
      <c r="G6565" s="166"/>
      <c r="H6565" s="161"/>
      <c r="I6565" s="172"/>
      <c r="J6565" s="161"/>
      <c r="K6565" s="167"/>
      <c r="L6565" s="168"/>
      <c r="M6565" s="168"/>
    </row>
    <row r="6566" spans="1:13" x14ac:dyDescent="0.4">
      <c r="A6566" s="161"/>
      <c r="B6566" s="161"/>
      <c r="C6566" s="162"/>
      <c r="D6566" s="163"/>
      <c r="E6566" s="164"/>
      <c r="F6566" s="165"/>
      <c r="G6566" s="166"/>
      <c r="H6566" s="161"/>
      <c r="I6566" s="172"/>
      <c r="J6566" s="161"/>
      <c r="K6566" s="167"/>
      <c r="L6566" s="168"/>
      <c r="M6566" s="168"/>
    </row>
    <row r="6567" spans="1:13" x14ac:dyDescent="0.4">
      <c r="A6567" s="161"/>
      <c r="B6567" s="161"/>
      <c r="C6567" s="162"/>
      <c r="D6567" s="163"/>
      <c r="E6567" s="164"/>
      <c r="F6567" s="165"/>
      <c r="G6567" s="166"/>
      <c r="H6567" s="161"/>
      <c r="I6567" s="172"/>
      <c r="J6567" s="161"/>
      <c r="K6567" s="167"/>
      <c r="L6567" s="168"/>
      <c r="M6567" s="168"/>
    </row>
    <row r="6568" spans="1:13" x14ac:dyDescent="0.4">
      <c r="A6568" s="161"/>
      <c r="B6568" s="161"/>
      <c r="C6568" s="162"/>
      <c r="D6568" s="163"/>
      <c r="E6568" s="164"/>
      <c r="F6568" s="165"/>
      <c r="G6568" s="166"/>
      <c r="H6568" s="161"/>
      <c r="I6568" s="172"/>
      <c r="J6568" s="161"/>
      <c r="K6568" s="167"/>
      <c r="L6568" s="168"/>
      <c r="M6568" s="168"/>
    </row>
    <row r="6569" spans="1:13" x14ac:dyDescent="0.4">
      <c r="A6569" s="161"/>
      <c r="B6569" s="161"/>
      <c r="C6569" s="162"/>
      <c r="D6569" s="163"/>
      <c r="E6569" s="164"/>
      <c r="F6569" s="165"/>
      <c r="G6569" s="166"/>
      <c r="H6569" s="161"/>
      <c r="I6569" s="172"/>
      <c r="J6569" s="161"/>
      <c r="K6569" s="167"/>
      <c r="L6569" s="168"/>
      <c r="M6569" s="168"/>
    </row>
    <row r="6570" spans="1:13" x14ac:dyDescent="0.4">
      <c r="A6570" s="161"/>
      <c r="B6570" s="161"/>
      <c r="C6570" s="162"/>
      <c r="D6570" s="163"/>
      <c r="E6570" s="164"/>
      <c r="F6570" s="165"/>
      <c r="G6570" s="166"/>
      <c r="H6570" s="161"/>
      <c r="I6570" s="172"/>
      <c r="J6570" s="161"/>
      <c r="K6570" s="167"/>
      <c r="L6570" s="168"/>
      <c r="M6570" s="168"/>
    </row>
    <row r="6571" spans="1:13" x14ac:dyDescent="0.4">
      <c r="A6571" s="161"/>
      <c r="B6571" s="161"/>
      <c r="C6571" s="162"/>
      <c r="D6571" s="163"/>
      <c r="E6571" s="164"/>
      <c r="F6571" s="165"/>
      <c r="G6571" s="166"/>
      <c r="H6571" s="161"/>
      <c r="I6571" s="172"/>
      <c r="J6571" s="161"/>
      <c r="K6571" s="167"/>
      <c r="L6571" s="168"/>
      <c r="M6571" s="168"/>
    </row>
    <row r="6572" spans="1:13" x14ac:dyDescent="0.4">
      <c r="A6572" s="161"/>
      <c r="B6572" s="161"/>
      <c r="C6572" s="162"/>
      <c r="D6572" s="163"/>
      <c r="E6572" s="164"/>
      <c r="F6572" s="165"/>
      <c r="G6572" s="166"/>
      <c r="H6572" s="161"/>
      <c r="I6572" s="172"/>
      <c r="J6572" s="161"/>
      <c r="K6572" s="167"/>
      <c r="L6572" s="168"/>
      <c r="M6572" s="168"/>
    </row>
    <row r="6573" spans="1:13" x14ac:dyDescent="0.4">
      <c r="A6573" s="161"/>
      <c r="B6573" s="161"/>
      <c r="C6573" s="162"/>
      <c r="D6573" s="163"/>
      <c r="E6573" s="164"/>
      <c r="F6573" s="165"/>
      <c r="G6573" s="166"/>
      <c r="H6573" s="161"/>
      <c r="I6573" s="172"/>
      <c r="J6573" s="161"/>
      <c r="K6573" s="167"/>
      <c r="L6573" s="168"/>
      <c r="M6573" s="168"/>
    </row>
    <row r="6574" spans="1:13" x14ac:dyDescent="0.4">
      <c r="A6574" s="161"/>
      <c r="B6574" s="161"/>
      <c r="C6574" s="162"/>
      <c r="D6574" s="163"/>
      <c r="E6574" s="164"/>
      <c r="F6574" s="165"/>
      <c r="G6574" s="166"/>
      <c r="H6574" s="161"/>
      <c r="I6574" s="172"/>
      <c r="J6574" s="161"/>
      <c r="K6574" s="167"/>
      <c r="L6574" s="168"/>
      <c r="M6574" s="168"/>
    </row>
    <row r="6575" spans="1:13" x14ac:dyDescent="0.4">
      <c r="A6575" s="161"/>
      <c r="B6575" s="161"/>
      <c r="C6575" s="162"/>
      <c r="D6575" s="163"/>
      <c r="E6575" s="164"/>
      <c r="F6575" s="165"/>
      <c r="G6575" s="166"/>
      <c r="H6575" s="161"/>
      <c r="I6575" s="172"/>
      <c r="J6575" s="161"/>
      <c r="K6575" s="167"/>
      <c r="L6575" s="168"/>
      <c r="M6575" s="168"/>
    </row>
    <row r="6576" spans="1:13" x14ac:dyDescent="0.4">
      <c r="A6576" s="161"/>
      <c r="B6576" s="161"/>
      <c r="C6576" s="162"/>
      <c r="D6576" s="163"/>
      <c r="E6576" s="164"/>
      <c r="F6576" s="165"/>
      <c r="G6576" s="166"/>
      <c r="H6576" s="161"/>
      <c r="I6576" s="172"/>
      <c r="J6576" s="161"/>
      <c r="K6576" s="167"/>
      <c r="L6576" s="168"/>
      <c r="M6576" s="168"/>
    </row>
    <row r="6577" spans="1:13" x14ac:dyDescent="0.4">
      <c r="A6577" s="161"/>
      <c r="B6577" s="161"/>
      <c r="C6577" s="162"/>
      <c r="D6577" s="163"/>
      <c r="E6577" s="164"/>
      <c r="F6577" s="165"/>
      <c r="G6577" s="166"/>
      <c r="H6577" s="161"/>
      <c r="I6577" s="172"/>
      <c r="J6577" s="161"/>
      <c r="K6577" s="167"/>
      <c r="L6577" s="168"/>
      <c r="M6577" s="168"/>
    </row>
    <row r="6578" spans="1:13" x14ac:dyDescent="0.4">
      <c r="A6578" s="161"/>
      <c r="B6578" s="161"/>
      <c r="C6578" s="162"/>
      <c r="D6578" s="163"/>
      <c r="E6578" s="164"/>
      <c r="F6578" s="165"/>
      <c r="G6578" s="166"/>
      <c r="H6578" s="161"/>
      <c r="I6578" s="172"/>
      <c r="J6578" s="161"/>
      <c r="K6578" s="167"/>
      <c r="L6578" s="168"/>
      <c r="M6578" s="168"/>
    </row>
    <row r="6579" spans="1:13" x14ac:dyDescent="0.4">
      <c r="A6579" s="161"/>
      <c r="B6579" s="161"/>
      <c r="C6579" s="162"/>
      <c r="D6579" s="163"/>
      <c r="E6579" s="164"/>
      <c r="F6579" s="165"/>
      <c r="G6579" s="166"/>
      <c r="H6579" s="161"/>
      <c r="I6579" s="172"/>
      <c r="J6579" s="161"/>
      <c r="K6579" s="167"/>
      <c r="L6579" s="168"/>
      <c r="M6579" s="168"/>
    </row>
    <row r="6580" spans="1:13" x14ac:dyDescent="0.4">
      <c r="A6580" s="161"/>
      <c r="B6580" s="161"/>
      <c r="C6580" s="162"/>
      <c r="D6580" s="163"/>
      <c r="E6580" s="164"/>
      <c r="F6580" s="165"/>
      <c r="G6580" s="166"/>
      <c r="H6580" s="161"/>
      <c r="I6580" s="172"/>
      <c r="J6580" s="161"/>
      <c r="K6580" s="167"/>
      <c r="L6580" s="168"/>
      <c r="M6580" s="168"/>
    </row>
    <row r="6581" spans="1:13" x14ac:dyDescent="0.4">
      <c r="A6581" s="161"/>
      <c r="B6581" s="161"/>
      <c r="C6581" s="162"/>
      <c r="D6581" s="163"/>
      <c r="E6581" s="164"/>
      <c r="F6581" s="165"/>
      <c r="G6581" s="166"/>
      <c r="H6581" s="161"/>
      <c r="I6581" s="172"/>
      <c r="J6581" s="161"/>
      <c r="K6581" s="167"/>
      <c r="L6581" s="168"/>
      <c r="M6581" s="168"/>
    </row>
    <row r="6582" spans="1:13" x14ac:dyDescent="0.4">
      <c r="A6582" s="161"/>
      <c r="B6582" s="161"/>
      <c r="C6582" s="162"/>
      <c r="D6582" s="163"/>
      <c r="E6582" s="164"/>
      <c r="F6582" s="165"/>
      <c r="G6582" s="166"/>
      <c r="H6582" s="161"/>
      <c r="I6582" s="172"/>
      <c r="J6582" s="161"/>
      <c r="K6582" s="167"/>
      <c r="L6582" s="168"/>
      <c r="M6582" s="168"/>
    </row>
    <row r="6583" spans="1:13" x14ac:dyDescent="0.4">
      <c r="A6583" s="161"/>
      <c r="B6583" s="161"/>
      <c r="C6583" s="162"/>
      <c r="D6583" s="163"/>
      <c r="E6583" s="164"/>
      <c r="F6583" s="165"/>
      <c r="G6583" s="166"/>
      <c r="H6583" s="161"/>
      <c r="I6583" s="172"/>
      <c r="J6583" s="161"/>
      <c r="K6583" s="167"/>
      <c r="L6583" s="168"/>
      <c r="M6583" s="168"/>
    </row>
    <row r="6584" spans="1:13" x14ac:dyDescent="0.4">
      <c r="A6584" s="161"/>
      <c r="B6584" s="161"/>
      <c r="C6584" s="162"/>
      <c r="D6584" s="163"/>
      <c r="E6584" s="164"/>
      <c r="F6584" s="165"/>
      <c r="G6584" s="166"/>
      <c r="H6584" s="161"/>
      <c r="I6584" s="172"/>
      <c r="J6584" s="161"/>
      <c r="K6584" s="167"/>
      <c r="L6584" s="168"/>
      <c r="M6584" s="168"/>
    </row>
    <row r="6585" spans="1:13" x14ac:dyDescent="0.4">
      <c r="A6585" s="161"/>
      <c r="B6585" s="161"/>
      <c r="C6585" s="162"/>
      <c r="D6585" s="163"/>
      <c r="E6585" s="164"/>
      <c r="F6585" s="165"/>
      <c r="G6585" s="166"/>
      <c r="H6585" s="161"/>
      <c r="I6585" s="172"/>
      <c r="J6585" s="161"/>
      <c r="K6585" s="167"/>
      <c r="L6585" s="168"/>
      <c r="M6585" s="168"/>
    </row>
    <row r="6586" spans="1:13" x14ac:dyDescent="0.4">
      <c r="A6586" s="161"/>
      <c r="B6586" s="161"/>
      <c r="C6586" s="162"/>
      <c r="D6586" s="163"/>
      <c r="E6586" s="164"/>
      <c r="F6586" s="165"/>
      <c r="G6586" s="166"/>
      <c r="H6586" s="161"/>
      <c r="I6586" s="172"/>
      <c r="J6586" s="161"/>
      <c r="K6586" s="167"/>
      <c r="L6586" s="168"/>
      <c r="M6586" s="168"/>
    </row>
    <row r="6587" spans="1:13" x14ac:dyDescent="0.4">
      <c r="A6587" s="161"/>
      <c r="B6587" s="161"/>
      <c r="C6587" s="162"/>
      <c r="D6587" s="163"/>
      <c r="E6587" s="164"/>
      <c r="F6587" s="165"/>
      <c r="G6587" s="166"/>
      <c r="H6587" s="161"/>
      <c r="I6587" s="172"/>
      <c r="J6587" s="161"/>
      <c r="K6587" s="167"/>
      <c r="L6587" s="168"/>
      <c r="M6587" s="168"/>
    </row>
    <row r="6588" spans="1:13" x14ac:dyDescent="0.4">
      <c r="A6588" s="161"/>
      <c r="B6588" s="161"/>
      <c r="C6588" s="162"/>
      <c r="D6588" s="163"/>
      <c r="E6588" s="164"/>
      <c r="F6588" s="165"/>
      <c r="G6588" s="166"/>
      <c r="H6588" s="161"/>
      <c r="I6588" s="172"/>
      <c r="J6588" s="161"/>
      <c r="K6588" s="167"/>
      <c r="L6588" s="168"/>
      <c r="M6588" s="168"/>
    </row>
    <row r="6589" spans="1:13" x14ac:dyDescent="0.4">
      <c r="A6589" s="161"/>
      <c r="B6589" s="161"/>
      <c r="C6589" s="162"/>
      <c r="D6589" s="163"/>
      <c r="E6589" s="164"/>
      <c r="F6589" s="165"/>
      <c r="G6589" s="166"/>
      <c r="H6589" s="161"/>
      <c r="I6589" s="172"/>
      <c r="J6589" s="161"/>
      <c r="K6589" s="167"/>
      <c r="L6589" s="168"/>
      <c r="M6589" s="168"/>
    </row>
    <row r="6590" spans="1:13" x14ac:dyDescent="0.4">
      <c r="A6590" s="161"/>
      <c r="B6590" s="161"/>
      <c r="C6590" s="162"/>
      <c r="D6590" s="163"/>
      <c r="E6590" s="164"/>
      <c r="F6590" s="165"/>
      <c r="G6590" s="166"/>
      <c r="H6590" s="161"/>
      <c r="I6590" s="172"/>
      <c r="J6590" s="161"/>
      <c r="K6590" s="167"/>
      <c r="L6590" s="168"/>
      <c r="M6590" s="168"/>
    </row>
    <row r="6591" spans="1:13" x14ac:dyDescent="0.4">
      <c r="A6591" s="161"/>
      <c r="B6591" s="161"/>
      <c r="C6591" s="162"/>
      <c r="D6591" s="163"/>
      <c r="E6591" s="164"/>
      <c r="F6591" s="165"/>
      <c r="G6591" s="166"/>
      <c r="H6591" s="161"/>
      <c r="I6591" s="172"/>
      <c r="J6591" s="161"/>
      <c r="K6591" s="167"/>
      <c r="L6591" s="168"/>
      <c r="M6591" s="168"/>
    </row>
    <row r="6592" spans="1:13" x14ac:dyDescent="0.4">
      <c r="A6592" s="161"/>
      <c r="B6592" s="161"/>
      <c r="C6592" s="162"/>
      <c r="D6592" s="163"/>
      <c r="E6592" s="164"/>
      <c r="F6592" s="165"/>
      <c r="G6592" s="166"/>
      <c r="H6592" s="161"/>
      <c r="I6592" s="172"/>
      <c r="J6592" s="161"/>
      <c r="K6592" s="167"/>
      <c r="L6592" s="168"/>
      <c r="M6592" s="168"/>
    </row>
    <row r="6593" spans="1:13" x14ac:dyDescent="0.4">
      <c r="A6593" s="161"/>
      <c r="B6593" s="161"/>
      <c r="C6593" s="162"/>
      <c r="D6593" s="163"/>
      <c r="E6593" s="164"/>
      <c r="F6593" s="165"/>
      <c r="G6593" s="166"/>
      <c r="H6593" s="161"/>
      <c r="I6593" s="172"/>
      <c r="J6593" s="161"/>
      <c r="K6593" s="167"/>
      <c r="L6593" s="168"/>
      <c r="M6593" s="168"/>
    </row>
    <row r="6594" spans="1:13" x14ac:dyDescent="0.4">
      <c r="A6594" s="161"/>
      <c r="B6594" s="161"/>
      <c r="C6594" s="162"/>
      <c r="D6594" s="163"/>
      <c r="E6594" s="164"/>
      <c r="F6594" s="165"/>
      <c r="G6594" s="166"/>
      <c r="H6594" s="161"/>
      <c r="I6594" s="172"/>
      <c r="J6594" s="161"/>
      <c r="K6594" s="167"/>
      <c r="L6594" s="168"/>
      <c r="M6594" s="168"/>
    </row>
    <row r="6595" spans="1:13" x14ac:dyDescent="0.4">
      <c r="A6595" s="161"/>
      <c r="B6595" s="161"/>
      <c r="C6595" s="162"/>
      <c r="D6595" s="163"/>
      <c r="E6595" s="164"/>
      <c r="F6595" s="165"/>
      <c r="G6595" s="166"/>
      <c r="H6595" s="161"/>
      <c r="I6595" s="172"/>
      <c r="J6595" s="161"/>
      <c r="K6595" s="167"/>
      <c r="L6595" s="168"/>
      <c r="M6595" s="168"/>
    </row>
    <row r="6596" spans="1:13" x14ac:dyDescent="0.4">
      <c r="A6596" s="161"/>
      <c r="B6596" s="161"/>
      <c r="C6596" s="162"/>
      <c r="D6596" s="163"/>
      <c r="E6596" s="164"/>
      <c r="F6596" s="165"/>
      <c r="G6596" s="166"/>
      <c r="H6596" s="161"/>
      <c r="I6596" s="172"/>
      <c r="J6596" s="161"/>
      <c r="K6596" s="167"/>
      <c r="L6596" s="168"/>
      <c r="M6596" s="168"/>
    </row>
    <row r="6597" spans="1:13" x14ac:dyDescent="0.4">
      <c r="A6597" s="161"/>
      <c r="B6597" s="161"/>
      <c r="C6597" s="162"/>
      <c r="D6597" s="163"/>
      <c r="E6597" s="164"/>
      <c r="F6597" s="165"/>
      <c r="G6597" s="166"/>
      <c r="H6597" s="161"/>
      <c r="I6597" s="172"/>
      <c r="J6597" s="161"/>
      <c r="K6597" s="167"/>
      <c r="L6597" s="168"/>
      <c r="M6597" s="168"/>
    </row>
    <row r="6598" spans="1:13" x14ac:dyDescent="0.4">
      <c r="A6598" s="161"/>
      <c r="B6598" s="161"/>
      <c r="C6598" s="162"/>
      <c r="D6598" s="163"/>
      <c r="E6598" s="164"/>
      <c r="F6598" s="165"/>
      <c r="G6598" s="166"/>
      <c r="H6598" s="161"/>
      <c r="I6598" s="172"/>
      <c r="J6598" s="161"/>
      <c r="K6598" s="167"/>
      <c r="L6598" s="168"/>
      <c r="M6598" s="168"/>
    </row>
    <row r="6599" spans="1:13" x14ac:dyDescent="0.4">
      <c r="A6599" s="161"/>
      <c r="B6599" s="161"/>
      <c r="C6599" s="162"/>
      <c r="D6599" s="163"/>
      <c r="E6599" s="164"/>
      <c r="F6599" s="165"/>
      <c r="G6599" s="166"/>
      <c r="H6599" s="161"/>
      <c r="I6599" s="172"/>
      <c r="J6599" s="161"/>
      <c r="K6599" s="167"/>
      <c r="L6599" s="168"/>
      <c r="M6599" s="168"/>
    </row>
    <row r="6600" spans="1:13" x14ac:dyDescent="0.4">
      <c r="A6600" s="161"/>
      <c r="B6600" s="161"/>
      <c r="C6600" s="162"/>
      <c r="D6600" s="163"/>
      <c r="E6600" s="164"/>
      <c r="F6600" s="165"/>
      <c r="G6600" s="166"/>
      <c r="H6600" s="161"/>
      <c r="I6600" s="172"/>
      <c r="J6600" s="161"/>
      <c r="K6600" s="167"/>
      <c r="L6600" s="168"/>
      <c r="M6600" s="168"/>
    </row>
    <row r="6601" spans="1:13" x14ac:dyDescent="0.4">
      <c r="A6601" s="161"/>
      <c r="B6601" s="161"/>
      <c r="C6601" s="162"/>
      <c r="D6601" s="163"/>
      <c r="E6601" s="164"/>
      <c r="F6601" s="165"/>
      <c r="G6601" s="166"/>
      <c r="H6601" s="161"/>
      <c r="I6601" s="172"/>
      <c r="J6601" s="161"/>
      <c r="K6601" s="167"/>
      <c r="L6601" s="168"/>
      <c r="M6601" s="168"/>
    </row>
    <row r="6602" spans="1:13" x14ac:dyDescent="0.4">
      <c r="A6602" s="161"/>
      <c r="B6602" s="161"/>
      <c r="C6602" s="162"/>
      <c r="D6602" s="163"/>
      <c r="E6602" s="164"/>
      <c r="F6602" s="165"/>
      <c r="G6602" s="166"/>
      <c r="H6602" s="161"/>
      <c r="I6602" s="172"/>
      <c r="J6602" s="161"/>
      <c r="K6602" s="167"/>
      <c r="L6602" s="168"/>
      <c r="M6602" s="168"/>
    </row>
    <row r="6603" spans="1:13" x14ac:dyDescent="0.4">
      <c r="A6603" s="161"/>
      <c r="B6603" s="161"/>
      <c r="C6603" s="162"/>
      <c r="D6603" s="163"/>
      <c r="E6603" s="164"/>
      <c r="F6603" s="165"/>
      <c r="G6603" s="166"/>
      <c r="H6603" s="161"/>
      <c r="I6603" s="172"/>
      <c r="J6603" s="161"/>
      <c r="K6603" s="167"/>
      <c r="L6603" s="168"/>
      <c r="M6603" s="168"/>
    </row>
    <row r="6604" spans="1:13" x14ac:dyDescent="0.4">
      <c r="A6604" s="161"/>
      <c r="B6604" s="161"/>
      <c r="C6604" s="162"/>
      <c r="D6604" s="163"/>
      <c r="E6604" s="164"/>
      <c r="F6604" s="165"/>
      <c r="G6604" s="166"/>
      <c r="H6604" s="161"/>
      <c r="I6604" s="172"/>
      <c r="J6604" s="161"/>
      <c r="K6604" s="167"/>
      <c r="L6604" s="168"/>
      <c r="M6604" s="168"/>
    </row>
    <row r="6605" spans="1:13" x14ac:dyDescent="0.4">
      <c r="A6605" s="161"/>
      <c r="B6605" s="161"/>
      <c r="C6605" s="162"/>
      <c r="D6605" s="163"/>
      <c r="E6605" s="164"/>
      <c r="F6605" s="165"/>
      <c r="G6605" s="166"/>
      <c r="H6605" s="161"/>
      <c r="I6605" s="172"/>
      <c r="J6605" s="161"/>
      <c r="K6605" s="167"/>
      <c r="L6605" s="168"/>
      <c r="M6605" s="168"/>
    </row>
    <row r="6606" spans="1:13" x14ac:dyDescent="0.4">
      <c r="A6606" s="161"/>
      <c r="B6606" s="161"/>
      <c r="C6606" s="162"/>
      <c r="D6606" s="163"/>
      <c r="E6606" s="164"/>
      <c r="F6606" s="165"/>
      <c r="G6606" s="166"/>
      <c r="H6606" s="161"/>
      <c r="I6606" s="172"/>
      <c r="J6606" s="161"/>
      <c r="K6606" s="167"/>
      <c r="L6606" s="168"/>
      <c r="M6606" s="168"/>
    </row>
    <row r="6607" spans="1:13" x14ac:dyDescent="0.4">
      <c r="A6607" s="161"/>
      <c r="B6607" s="161"/>
      <c r="C6607" s="162"/>
      <c r="D6607" s="163"/>
      <c r="E6607" s="164"/>
      <c r="F6607" s="165"/>
      <c r="G6607" s="166"/>
      <c r="H6607" s="161"/>
      <c r="I6607" s="172"/>
      <c r="J6607" s="161"/>
      <c r="K6607" s="167"/>
      <c r="L6607" s="168"/>
      <c r="M6607" s="168"/>
    </row>
    <row r="6608" spans="1:13" x14ac:dyDescent="0.4">
      <c r="A6608" s="161"/>
      <c r="B6608" s="161"/>
      <c r="C6608" s="162"/>
      <c r="D6608" s="163"/>
      <c r="E6608" s="164"/>
      <c r="F6608" s="165"/>
      <c r="G6608" s="166"/>
      <c r="H6608" s="161"/>
      <c r="I6608" s="172"/>
      <c r="J6608" s="161"/>
      <c r="K6608" s="167"/>
      <c r="L6608" s="168"/>
      <c r="M6608" s="168"/>
    </row>
    <row r="6609" spans="1:13" x14ac:dyDescent="0.4">
      <c r="A6609" s="161"/>
      <c r="B6609" s="161"/>
      <c r="C6609" s="162"/>
      <c r="D6609" s="163"/>
      <c r="E6609" s="164"/>
      <c r="F6609" s="165"/>
      <c r="G6609" s="166"/>
      <c r="H6609" s="161"/>
      <c r="I6609" s="172"/>
      <c r="J6609" s="161"/>
      <c r="K6609" s="167"/>
      <c r="L6609" s="168"/>
      <c r="M6609" s="168"/>
    </row>
    <row r="6610" spans="1:13" x14ac:dyDescent="0.4">
      <c r="A6610" s="161"/>
      <c r="B6610" s="161"/>
      <c r="C6610" s="162"/>
      <c r="D6610" s="163"/>
      <c r="E6610" s="164"/>
      <c r="F6610" s="165"/>
      <c r="G6610" s="166"/>
      <c r="H6610" s="161"/>
      <c r="I6610" s="172"/>
      <c r="J6610" s="161"/>
      <c r="K6610" s="167"/>
      <c r="L6610" s="168"/>
      <c r="M6610" s="168"/>
    </row>
    <row r="6611" spans="1:13" x14ac:dyDescent="0.4">
      <c r="A6611" s="161"/>
      <c r="B6611" s="161"/>
      <c r="C6611" s="162"/>
      <c r="D6611" s="163"/>
      <c r="E6611" s="164"/>
      <c r="F6611" s="165"/>
      <c r="G6611" s="166"/>
      <c r="H6611" s="161"/>
      <c r="I6611" s="172"/>
      <c r="J6611" s="161"/>
      <c r="K6611" s="167"/>
      <c r="L6611" s="168"/>
      <c r="M6611" s="168"/>
    </row>
    <row r="6612" spans="1:13" x14ac:dyDescent="0.4">
      <c r="A6612" s="161"/>
      <c r="B6612" s="161"/>
      <c r="C6612" s="162"/>
      <c r="D6612" s="163"/>
      <c r="E6612" s="164"/>
      <c r="F6612" s="165"/>
      <c r="G6612" s="166"/>
      <c r="H6612" s="161"/>
      <c r="I6612" s="172"/>
      <c r="J6612" s="161"/>
      <c r="K6612" s="167"/>
      <c r="L6612" s="168"/>
      <c r="M6612" s="168"/>
    </row>
    <row r="6613" spans="1:13" x14ac:dyDescent="0.4">
      <c r="A6613" s="161"/>
      <c r="B6613" s="161"/>
      <c r="C6613" s="162"/>
      <c r="D6613" s="163"/>
      <c r="E6613" s="164"/>
      <c r="F6613" s="165"/>
      <c r="G6613" s="166"/>
      <c r="H6613" s="161"/>
      <c r="I6613" s="172"/>
      <c r="J6613" s="161"/>
      <c r="K6613" s="167"/>
      <c r="L6613" s="168"/>
      <c r="M6613" s="168"/>
    </row>
    <row r="6614" spans="1:13" x14ac:dyDescent="0.4">
      <c r="A6614" s="161"/>
      <c r="B6614" s="161"/>
      <c r="C6614" s="162"/>
      <c r="D6614" s="163"/>
      <c r="E6614" s="164"/>
      <c r="F6614" s="165"/>
      <c r="G6614" s="166"/>
      <c r="H6614" s="161"/>
      <c r="I6614" s="172"/>
      <c r="J6614" s="161"/>
      <c r="K6614" s="167"/>
      <c r="L6614" s="168"/>
      <c r="M6614" s="168"/>
    </row>
    <row r="6615" spans="1:13" x14ac:dyDescent="0.4">
      <c r="A6615" s="161"/>
      <c r="B6615" s="161"/>
      <c r="C6615" s="162"/>
      <c r="D6615" s="163"/>
      <c r="E6615" s="164"/>
      <c r="F6615" s="165"/>
      <c r="G6615" s="166"/>
      <c r="H6615" s="161"/>
      <c r="I6615" s="172"/>
      <c r="J6615" s="161"/>
      <c r="K6615" s="167"/>
      <c r="L6615" s="168"/>
      <c r="M6615" s="168"/>
    </row>
    <row r="6616" spans="1:13" x14ac:dyDescent="0.4">
      <c r="A6616" s="161"/>
      <c r="B6616" s="161"/>
      <c r="C6616" s="162"/>
      <c r="D6616" s="163"/>
      <c r="E6616" s="164"/>
      <c r="F6616" s="165"/>
      <c r="G6616" s="166"/>
      <c r="H6616" s="161"/>
      <c r="I6616" s="172"/>
      <c r="J6616" s="161"/>
      <c r="K6616" s="167"/>
      <c r="L6616" s="168"/>
      <c r="M6616" s="168"/>
    </row>
    <row r="6617" spans="1:13" x14ac:dyDescent="0.4">
      <c r="A6617" s="161"/>
      <c r="B6617" s="161"/>
      <c r="C6617" s="162"/>
      <c r="D6617" s="163"/>
      <c r="E6617" s="164"/>
      <c r="F6617" s="165"/>
      <c r="G6617" s="166"/>
      <c r="H6617" s="161"/>
      <c r="I6617" s="172"/>
      <c r="J6617" s="161"/>
      <c r="K6617" s="167"/>
      <c r="L6617" s="168"/>
      <c r="M6617" s="168"/>
    </row>
    <row r="6618" spans="1:13" x14ac:dyDescent="0.4">
      <c r="A6618" s="161"/>
      <c r="B6618" s="161"/>
      <c r="C6618" s="162"/>
      <c r="D6618" s="163"/>
      <c r="E6618" s="164"/>
      <c r="F6618" s="165"/>
      <c r="G6618" s="166"/>
      <c r="H6618" s="161"/>
      <c r="I6618" s="172"/>
      <c r="J6618" s="161"/>
      <c r="K6618" s="167"/>
      <c r="L6618" s="168"/>
      <c r="M6618" s="168"/>
    </row>
    <row r="6619" spans="1:13" x14ac:dyDescent="0.4">
      <c r="A6619" s="161"/>
      <c r="B6619" s="161"/>
      <c r="C6619" s="162"/>
      <c r="D6619" s="163"/>
      <c r="E6619" s="164"/>
      <c r="F6619" s="165"/>
      <c r="G6619" s="166"/>
      <c r="H6619" s="161"/>
      <c r="I6619" s="172"/>
      <c r="J6619" s="161"/>
      <c r="K6619" s="167"/>
      <c r="L6619" s="168"/>
      <c r="M6619" s="168"/>
    </row>
    <row r="6620" spans="1:13" x14ac:dyDescent="0.4">
      <c r="A6620" s="161"/>
      <c r="B6620" s="161"/>
      <c r="C6620" s="162"/>
      <c r="D6620" s="163"/>
      <c r="E6620" s="164"/>
      <c r="F6620" s="165"/>
      <c r="G6620" s="166"/>
      <c r="H6620" s="161"/>
      <c r="I6620" s="172"/>
      <c r="J6620" s="161"/>
      <c r="K6620" s="167"/>
      <c r="L6620" s="168"/>
      <c r="M6620" s="168"/>
    </row>
    <row r="6621" spans="1:13" x14ac:dyDescent="0.4">
      <c r="A6621" s="161"/>
      <c r="B6621" s="161"/>
      <c r="C6621" s="162"/>
      <c r="D6621" s="163"/>
      <c r="E6621" s="164"/>
      <c r="F6621" s="165"/>
      <c r="G6621" s="166"/>
      <c r="H6621" s="161"/>
      <c r="I6621" s="172"/>
      <c r="J6621" s="161"/>
      <c r="K6621" s="167"/>
      <c r="L6621" s="168"/>
      <c r="M6621" s="168"/>
    </row>
    <row r="6622" spans="1:13" x14ac:dyDescent="0.4">
      <c r="A6622" s="161"/>
      <c r="B6622" s="161"/>
      <c r="C6622" s="162"/>
      <c r="D6622" s="163"/>
      <c r="E6622" s="164"/>
      <c r="F6622" s="165"/>
      <c r="G6622" s="166"/>
      <c r="H6622" s="161"/>
      <c r="I6622" s="172"/>
      <c r="J6622" s="161"/>
      <c r="K6622" s="167"/>
      <c r="L6622" s="168"/>
      <c r="M6622" s="168"/>
    </row>
    <row r="6623" spans="1:13" x14ac:dyDescent="0.4">
      <c r="A6623" s="161"/>
      <c r="B6623" s="161"/>
      <c r="C6623" s="162"/>
      <c r="D6623" s="163"/>
      <c r="E6623" s="164"/>
      <c r="F6623" s="165"/>
      <c r="G6623" s="166"/>
      <c r="H6623" s="161"/>
      <c r="I6623" s="172"/>
      <c r="J6623" s="161"/>
      <c r="K6623" s="167"/>
      <c r="L6623" s="168"/>
      <c r="M6623" s="168"/>
    </row>
    <row r="6624" spans="1:13" x14ac:dyDescent="0.4">
      <c r="A6624" s="161"/>
      <c r="B6624" s="161"/>
      <c r="C6624" s="162"/>
      <c r="D6624" s="163"/>
      <c r="E6624" s="164"/>
      <c r="F6624" s="165"/>
      <c r="G6624" s="166"/>
      <c r="H6624" s="161"/>
      <c r="I6624" s="172"/>
      <c r="J6624" s="161"/>
      <c r="K6624" s="167"/>
      <c r="L6624" s="168"/>
      <c r="M6624" s="168"/>
    </row>
    <row r="6625" spans="1:13" x14ac:dyDescent="0.4">
      <c r="A6625" s="161"/>
      <c r="B6625" s="161"/>
      <c r="C6625" s="162"/>
      <c r="D6625" s="163"/>
      <c r="E6625" s="164"/>
      <c r="F6625" s="165"/>
      <c r="G6625" s="166"/>
      <c r="H6625" s="161"/>
      <c r="I6625" s="172"/>
      <c r="J6625" s="161"/>
      <c r="K6625" s="167"/>
      <c r="L6625" s="168"/>
      <c r="M6625" s="168"/>
    </row>
    <row r="6626" spans="1:13" x14ac:dyDescent="0.4">
      <c r="A6626" s="161"/>
      <c r="B6626" s="161"/>
      <c r="C6626" s="162"/>
      <c r="D6626" s="163"/>
      <c r="E6626" s="164"/>
      <c r="F6626" s="165"/>
      <c r="G6626" s="166"/>
      <c r="H6626" s="161"/>
      <c r="I6626" s="172"/>
      <c r="J6626" s="161"/>
      <c r="K6626" s="167"/>
      <c r="L6626" s="168"/>
      <c r="M6626" s="168"/>
    </row>
    <row r="6627" spans="1:13" x14ac:dyDescent="0.4">
      <c r="A6627" s="161"/>
      <c r="B6627" s="161"/>
      <c r="C6627" s="162"/>
      <c r="D6627" s="163"/>
      <c r="E6627" s="164"/>
      <c r="F6627" s="165"/>
      <c r="G6627" s="166"/>
      <c r="H6627" s="161"/>
      <c r="I6627" s="172"/>
      <c r="J6627" s="161"/>
      <c r="K6627" s="167"/>
      <c r="L6627" s="168"/>
      <c r="M6627" s="168"/>
    </row>
    <row r="6628" spans="1:13" x14ac:dyDescent="0.4">
      <c r="A6628" s="161"/>
      <c r="B6628" s="161"/>
      <c r="C6628" s="162"/>
      <c r="D6628" s="163"/>
      <c r="E6628" s="164"/>
      <c r="F6628" s="165"/>
      <c r="G6628" s="166"/>
      <c r="H6628" s="161"/>
      <c r="I6628" s="172"/>
      <c r="J6628" s="161"/>
      <c r="K6628" s="167"/>
      <c r="L6628" s="168"/>
      <c r="M6628" s="168"/>
    </row>
    <row r="6629" spans="1:13" x14ac:dyDescent="0.4">
      <c r="A6629" s="161"/>
      <c r="B6629" s="161"/>
      <c r="C6629" s="162"/>
      <c r="D6629" s="163"/>
      <c r="E6629" s="164"/>
      <c r="F6629" s="165"/>
      <c r="G6629" s="166"/>
      <c r="H6629" s="161"/>
      <c r="I6629" s="172"/>
      <c r="J6629" s="161"/>
      <c r="K6629" s="167"/>
      <c r="L6629" s="168"/>
      <c r="M6629" s="168"/>
    </row>
    <row r="6630" spans="1:13" x14ac:dyDescent="0.4">
      <c r="A6630" s="161"/>
      <c r="B6630" s="161"/>
      <c r="C6630" s="162"/>
      <c r="D6630" s="163"/>
      <c r="E6630" s="164"/>
      <c r="F6630" s="165"/>
      <c r="G6630" s="166"/>
      <c r="H6630" s="161"/>
      <c r="I6630" s="172"/>
      <c r="J6630" s="161"/>
      <c r="K6630" s="167"/>
      <c r="L6630" s="168"/>
      <c r="M6630" s="168"/>
    </row>
    <row r="6631" spans="1:13" x14ac:dyDescent="0.4">
      <c r="A6631" s="161"/>
      <c r="B6631" s="161"/>
      <c r="C6631" s="162"/>
      <c r="D6631" s="163"/>
      <c r="E6631" s="164"/>
      <c r="F6631" s="165"/>
      <c r="G6631" s="166"/>
      <c r="H6631" s="161"/>
      <c r="I6631" s="172"/>
      <c r="J6631" s="161"/>
      <c r="K6631" s="167"/>
      <c r="L6631" s="168"/>
      <c r="M6631" s="168"/>
    </row>
    <row r="6632" spans="1:13" x14ac:dyDescent="0.4">
      <c r="A6632" s="161"/>
      <c r="B6632" s="161"/>
      <c r="C6632" s="162"/>
      <c r="D6632" s="163"/>
      <c r="E6632" s="164"/>
      <c r="F6632" s="165"/>
      <c r="G6632" s="166"/>
      <c r="H6632" s="161"/>
      <c r="I6632" s="172"/>
      <c r="J6632" s="161"/>
      <c r="K6632" s="167"/>
      <c r="L6632" s="168"/>
      <c r="M6632" s="168"/>
    </row>
    <row r="6633" spans="1:13" x14ac:dyDescent="0.4">
      <c r="A6633" s="161"/>
      <c r="B6633" s="161"/>
      <c r="C6633" s="162"/>
      <c r="D6633" s="163"/>
      <c r="E6633" s="164"/>
      <c r="F6633" s="165"/>
      <c r="G6633" s="166"/>
      <c r="H6633" s="161"/>
      <c r="I6633" s="172"/>
      <c r="J6633" s="161"/>
      <c r="K6633" s="167"/>
      <c r="L6633" s="168"/>
      <c r="M6633" s="168"/>
    </row>
    <row r="6634" spans="1:13" x14ac:dyDescent="0.4">
      <c r="A6634" s="161"/>
      <c r="B6634" s="161"/>
      <c r="C6634" s="162"/>
      <c r="D6634" s="163"/>
      <c r="E6634" s="164"/>
      <c r="F6634" s="165"/>
      <c r="G6634" s="166"/>
      <c r="H6634" s="161"/>
      <c r="I6634" s="172"/>
      <c r="J6634" s="161"/>
      <c r="K6634" s="167"/>
      <c r="L6634" s="168"/>
      <c r="M6634" s="168"/>
    </row>
    <row r="6635" spans="1:13" x14ac:dyDescent="0.4">
      <c r="A6635" s="161"/>
      <c r="B6635" s="161"/>
      <c r="C6635" s="162"/>
      <c r="D6635" s="163"/>
      <c r="E6635" s="164"/>
      <c r="F6635" s="165"/>
      <c r="G6635" s="166"/>
      <c r="H6635" s="161"/>
      <c r="I6635" s="172"/>
      <c r="J6635" s="161"/>
      <c r="K6635" s="167"/>
      <c r="L6635" s="168"/>
      <c r="M6635" s="168"/>
    </row>
    <row r="6636" spans="1:13" x14ac:dyDescent="0.4">
      <c r="A6636" s="161"/>
      <c r="B6636" s="161"/>
      <c r="C6636" s="162"/>
      <c r="D6636" s="163"/>
      <c r="E6636" s="164"/>
      <c r="F6636" s="165"/>
      <c r="G6636" s="166"/>
      <c r="H6636" s="161"/>
      <c r="I6636" s="172"/>
      <c r="J6636" s="161"/>
      <c r="K6636" s="167"/>
      <c r="L6636" s="168"/>
      <c r="M6636" s="168"/>
    </row>
    <row r="6637" spans="1:13" x14ac:dyDescent="0.4">
      <c r="A6637" s="161"/>
      <c r="B6637" s="161"/>
      <c r="C6637" s="162"/>
      <c r="D6637" s="163"/>
      <c r="E6637" s="164"/>
      <c r="F6637" s="165"/>
      <c r="G6637" s="166"/>
      <c r="H6637" s="161"/>
      <c r="I6637" s="172"/>
      <c r="J6637" s="161"/>
      <c r="K6637" s="167"/>
      <c r="L6637" s="168"/>
      <c r="M6637" s="168"/>
    </row>
    <row r="6638" spans="1:13" x14ac:dyDescent="0.4">
      <c r="A6638" s="161"/>
      <c r="B6638" s="161"/>
      <c r="C6638" s="162"/>
      <c r="D6638" s="163"/>
      <c r="E6638" s="164"/>
      <c r="F6638" s="165"/>
      <c r="G6638" s="166"/>
      <c r="H6638" s="161"/>
      <c r="I6638" s="172"/>
      <c r="J6638" s="161"/>
      <c r="K6638" s="167"/>
      <c r="L6638" s="168"/>
      <c r="M6638" s="168"/>
    </row>
    <row r="6639" spans="1:13" x14ac:dyDescent="0.4">
      <c r="A6639" s="161"/>
      <c r="B6639" s="161"/>
      <c r="C6639" s="162"/>
      <c r="D6639" s="163"/>
      <c r="E6639" s="164"/>
      <c r="F6639" s="165"/>
      <c r="G6639" s="166"/>
      <c r="H6639" s="161"/>
      <c r="I6639" s="172"/>
      <c r="J6639" s="161"/>
      <c r="K6639" s="167"/>
      <c r="L6639" s="168"/>
      <c r="M6639" s="168"/>
    </row>
    <row r="6640" spans="1:13" x14ac:dyDescent="0.4">
      <c r="A6640" s="161"/>
      <c r="B6640" s="161"/>
      <c r="C6640" s="162"/>
      <c r="D6640" s="163"/>
      <c r="E6640" s="164"/>
      <c r="F6640" s="165"/>
      <c r="G6640" s="166"/>
      <c r="H6640" s="161"/>
      <c r="I6640" s="172"/>
      <c r="J6640" s="161"/>
      <c r="K6640" s="167"/>
      <c r="L6640" s="168"/>
      <c r="M6640" s="168"/>
    </row>
    <row r="6641" spans="1:13" x14ac:dyDescent="0.4">
      <c r="A6641" s="161"/>
      <c r="B6641" s="161"/>
      <c r="C6641" s="162"/>
      <c r="D6641" s="163"/>
      <c r="E6641" s="164"/>
      <c r="F6641" s="165"/>
      <c r="G6641" s="166"/>
      <c r="H6641" s="161"/>
      <c r="I6641" s="172"/>
      <c r="J6641" s="161"/>
      <c r="K6641" s="167"/>
      <c r="L6641" s="168"/>
      <c r="M6641" s="168"/>
    </row>
    <row r="6642" spans="1:13" x14ac:dyDescent="0.4">
      <c r="A6642" s="161"/>
      <c r="B6642" s="161"/>
      <c r="C6642" s="162"/>
      <c r="D6642" s="163"/>
      <c r="E6642" s="164"/>
      <c r="F6642" s="165"/>
      <c r="G6642" s="166"/>
      <c r="H6642" s="161"/>
      <c r="I6642" s="172"/>
      <c r="J6642" s="161"/>
      <c r="K6642" s="167"/>
      <c r="L6642" s="168"/>
      <c r="M6642" s="168"/>
    </row>
    <row r="6643" spans="1:13" x14ac:dyDescent="0.4">
      <c r="A6643" s="161"/>
      <c r="B6643" s="161"/>
      <c r="C6643" s="162"/>
      <c r="D6643" s="163"/>
      <c r="E6643" s="164"/>
      <c r="F6643" s="165"/>
      <c r="G6643" s="166"/>
      <c r="H6643" s="161"/>
      <c r="I6643" s="172"/>
      <c r="J6643" s="161"/>
      <c r="K6643" s="167"/>
      <c r="L6643" s="168"/>
      <c r="M6643" s="168"/>
    </row>
    <row r="6644" spans="1:13" x14ac:dyDescent="0.4">
      <c r="A6644" s="161"/>
      <c r="B6644" s="161"/>
      <c r="C6644" s="162"/>
      <c r="D6644" s="163"/>
      <c r="E6644" s="164"/>
      <c r="F6644" s="165"/>
      <c r="G6644" s="166"/>
      <c r="H6644" s="161"/>
      <c r="I6644" s="172"/>
      <c r="J6644" s="161"/>
      <c r="K6644" s="167"/>
      <c r="L6644" s="168"/>
      <c r="M6644" s="168"/>
    </row>
    <row r="6645" spans="1:13" x14ac:dyDescent="0.4">
      <c r="A6645" s="161"/>
      <c r="B6645" s="161"/>
      <c r="C6645" s="162"/>
      <c r="D6645" s="163"/>
      <c r="E6645" s="164"/>
      <c r="F6645" s="165"/>
      <c r="G6645" s="166"/>
      <c r="H6645" s="161"/>
      <c r="I6645" s="172"/>
      <c r="J6645" s="161"/>
      <c r="K6645" s="167"/>
      <c r="L6645" s="168"/>
      <c r="M6645" s="168"/>
    </row>
    <row r="6646" spans="1:13" x14ac:dyDescent="0.4">
      <c r="A6646" s="161"/>
      <c r="B6646" s="161"/>
      <c r="C6646" s="162"/>
      <c r="D6646" s="163"/>
      <c r="E6646" s="164"/>
      <c r="F6646" s="165"/>
      <c r="G6646" s="166"/>
      <c r="H6646" s="161"/>
      <c r="I6646" s="172"/>
      <c r="J6646" s="161"/>
      <c r="K6646" s="167"/>
      <c r="L6646" s="168"/>
      <c r="M6646" s="168"/>
    </row>
    <row r="6647" spans="1:13" x14ac:dyDescent="0.4">
      <c r="A6647" s="161"/>
      <c r="B6647" s="161"/>
      <c r="C6647" s="162"/>
      <c r="D6647" s="163"/>
      <c r="E6647" s="164"/>
      <c r="F6647" s="165"/>
      <c r="G6647" s="166"/>
      <c r="H6647" s="161"/>
      <c r="I6647" s="172"/>
      <c r="J6647" s="161"/>
      <c r="K6647" s="167"/>
      <c r="L6647" s="168"/>
      <c r="M6647" s="168"/>
    </row>
    <row r="6648" spans="1:13" x14ac:dyDescent="0.4">
      <c r="A6648" s="161"/>
      <c r="B6648" s="161"/>
      <c r="C6648" s="162"/>
      <c r="D6648" s="163"/>
      <c r="E6648" s="164"/>
      <c r="F6648" s="165"/>
      <c r="G6648" s="166"/>
      <c r="H6648" s="161"/>
      <c r="I6648" s="172"/>
      <c r="J6648" s="161"/>
      <c r="K6648" s="167"/>
      <c r="L6648" s="168"/>
      <c r="M6648" s="168"/>
    </row>
    <row r="6649" spans="1:13" x14ac:dyDescent="0.4">
      <c r="A6649" s="161"/>
      <c r="B6649" s="161"/>
      <c r="C6649" s="162"/>
      <c r="D6649" s="163"/>
      <c r="E6649" s="164"/>
      <c r="F6649" s="165"/>
      <c r="G6649" s="166"/>
      <c r="H6649" s="161"/>
      <c r="I6649" s="172"/>
      <c r="J6649" s="161"/>
      <c r="K6649" s="167"/>
      <c r="L6649" s="168"/>
      <c r="M6649" s="168"/>
    </row>
    <row r="6650" spans="1:13" x14ac:dyDescent="0.4">
      <c r="A6650" s="161"/>
      <c r="B6650" s="161"/>
      <c r="C6650" s="162"/>
      <c r="D6650" s="163"/>
      <c r="E6650" s="164"/>
      <c r="F6650" s="165"/>
      <c r="G6650" s="166"/>
      <c r="H6650" s="161"/>
      <c r="I6650" s="172"/>
      <c r="J6650" s="161"/>
      <c r="K6650" s="167"/>
      <c r="L6650" s="168"/>
      <c r="M6650" s="168"/>
    </row>
    <row r="6651" spans="1:13" x14ac:dyDescent="0.4">
      <c r="A6651" s="161"/>
      <c r="B6651" s="161"/>
      <c r="C6651" s="162"/>
      <c r="D6651" s="163"/>
      <c r="E6651" s="164"/>
      <c r="F6651" s="165"/>
      <c r="G6651" s="166"/>
      <c r="H6651" s="161"/>
      <c r="I6651" s="172"/>
      <c r="J6651" s="161"/>
      <c r="K6651" s="167"/>
      <c r="L6651" s="168"/>
      <c r="M6651" s="168"/>
    </row>
    <row r="6652" spans="1:13" x14ac:dyDescent="0.4">
      <c r="A6652" s="161"/>
      <c r="B6652" s="161"/>
      <c r="C6652" s="162"/>
      <c r="D6652" s="163"/>
      <c r="E6652" s="164"/>
      <c r="F6652" s="165"/>
      <c r="G6652" s="166"/>
      <c r="H6652" s="161"/>
      <c r="I6652" s="172"/>
      <c r="J6652" s="161"/>
      <c r="K6652" s="167"/>
      <c r="L6652" s="168"/>
      <c r="M6652" s="168"/>
    </row>
    <row r="6653" spans="1:13" x14ac:dyDescent="0.4">
      <c r="A6653" s="161"/>
      <c r="B6653" s="161"/>
      <c r="C6653" s="162"/>
      <c r="D6653" s="163"/>
      <c r="E6653" s="164"/>
      <c r="F6653" s="165"/>
      <c r="G6653" s="166"/>
      <c r="H6653" s="161"/>
      <c r="I6653" s="172"/>
      <c r="J6653" s="161"/>
      <c r="K6653" s="167"/>
      <c r="L6653" s="168"/>
      <c r="M6653" s="168"/>
    </row>
    <row r="6654" spans="1:13" x14ac:dyDescent="0.4">
      <c r="A6654" s="161"/>
      <c r="B6654" s="161"/>
      <c r="C6654" s="162"/>
      <c r="D6654" s="163"/>
      <c r="E6654" s="164"/>
      <c r="F6654" s="165"/>
      <c r="G6654" s="166"/>
      <c r="H6654" s="161"/>
      <c r="I6654" s="172"/>
      <c r="J6654" s="161"/>
      <c r="K6654" s="167"/>
      <c r="L6654" s="168"/>
      <c r="M6654" s="168"/>
    </row>
    <row r="6655" spans="1:13" x14ac:dyDescent="0.4">
      <c r="A6655" s="161"/>
      <c r="B6655" s="161"/>
      <c r="C6655" s="162"/>
      <c r="D6655" s="163"/>
      <c r="E6655" s="164"/>
      <c r="F6655" s="165"/>
      <c r="G6655" s="166"/>
      <c r="H6655" s="161"/>
      <c r="I6655" s="172"/>
      <c r="J6655" s="161"/>
      <c r="K6655" s="167"/>
      <c r="L6655" s="168"/>
      <c r="M6655" s="168"/>
    </row>
    <row r="6656" spans="1:13" x14ac:dyDescent="0.4">
      <c r="A6656" s="161"/>
      <c r="B6656" s="161"/>
      <c r="C6656" s="162"/>
      <c r="D6656" s="163"/>
      <c r="E6656" s="164"/>
      <c r="F6656" s="165"/>
      <c r="G6656" s="166"/>
      <c r="H6656" s="161"/>
      <c r="I6656" s="172"/>
      <c r="J6656" s="161"/>
      <c r="K6656" s="167"/>
      <c r="L6656" s="168"/>
      <c r="M6656" s="168"/>
    </row>
    <row r="6657" spans="1:13" x14ac:dyDescent="0.4">
      <c r="A6657" s="161"/>
      <c r="B6657" s="161"/>
      <c r="C6657" s="162"/>
      <c r="D6657" s="163"/>
      <c r="E6657" s="164"/>
      <c r="F6657" s="165"/>
      <c r="G6657" s="166"/>
      <c r="H6657" s="161"/>
      <c r="I6657" s="172"/>
      <c r="J6657" s="161"/>
      <c r="K6657" s="167"/>
      <c r="L6657" s="168"/>
      <c r="M6657" s="168"/>
    </row>
    <row r="6658" spans="1:13" x14ac:dyDescent="0.4">
      <c r="A6658" s="161"/>
      <c r="B6658" s="161"/>
      <c r="C6658" s="162"/>
      <c r="D6658" s="163"/>
      <c r="E6658" s="164"/>
      <c r="F6658" s="165"/>
      <c r="G6658" s="166"/>
      <c r="H6658" s="161"/>
      <c r="I6658" s="172"/>
      <c r="J6658" s="161"/>
      <c r="K6658" s="167"/>
      <c r="L6658" s="168"/>
      <c r="M6658" s="168"/>
    </row>
    <row r="6659" spans="1:13" x14ac:dyDescent="0.4">
      <c r="A6659" s="161"/>
      <c r="B6659" s="161"/>
      <c r="C6659" s="162"/>
      <c r="D6659" s="163"/>
      <c r="E6659" s="164"/>
      <c r="F6659" s="165"/>
      <c r="G6659" s="166"/>
      <c r="H6659" s="161"/>
      <c r="I6659" s="172"/>
      <c r="J6659" s="161"/>
      <c r="K6659" s="167"/>
      <c r="L6659" s="168"/>
      <c r="M6659" s="168"/>
    </row>
    <row r="6660" spans="1:13" x14ac:dyDescent="0.4">
      <c r="A6660" s="161"/>
      <c r="B6660" s="161"/>
      <c r="C6660" s="162"/>
      <c r="D6660" s="163"/>
      <c r="E6660" s="164"/>
      <c r="F6660" s="165"/>
      <c r="G6660" s="166"/>
      <c r="H6660" s="161"/>
      <c r="I6660" s="172"/>
      <c r="J6660" s="161"/>
      <c r="K6660" s="167"/>
      <c r="L6660" s="168"/>
      <c r="M6660" s="168"/>
    </row>
    <row r="6661" spans="1:13" x14ac:dyDescent="0.4">
      <c r="A6661" s="161"/>
      <c r="B6661" s="161"/>
      <c r="C6661" s="162"/>
      <c r="D6661" s="163"/>
      <c r="E6661" s="164"/>
      <c r="F6661" s="165"/>
      <c r="G6661" s="166"/>
      <c r="H6661" s="161"/>
      <c r="I6661" s="172"/>
      <c r="J6661" s="161"/>
      <c r="K6661" s="167"/>
      <c r="L6661" s="168"/>
      <c r="M6661" s="168"/>
    </row>
    <row r="6662" spans="1:13" x14ac:dyDescent="0.4">
      <c r="A6662" s="161"/>
      <c r="B6662" s="161"/>
      <c r="C6662" s="162"/>
      <c r="D6662" s="163"/>
      <c r="E6662" s="164"/>
      <c r="F6662" s="165"/>
      <c r="G6662" s="166"/>
      <c r="H6662" s="161"/>
      <c r="I6662" s="172"/>
      <c r="J6662" s="161"/>
      <c r="K6662" s="167"/>
      <c r="L6662" s="168"/>
      <c r="M6662" s="168"/>
    </row>
    <row r="6663" spans="1:13" x14ac:dyDescent="0.4">
      <c r="A6663" s="161"/>
      <c r="B6663" s="161"/>
      <c r="C6663" s="162"/>
      <c r="D6663" s="163"/>
      <c r="E6663" s="164"/>
      <c r="F6663" s="165"/>
      <c r="G6663" s="166"/>
      <c r="H6663" s="161"/>
      <c r="I6663" s="172"/>
      <c r="J6663" s="161"/>
      <c r="K6663" s="167"/>
      <c r="L6663" s="168"/>
      <c r="M6663" s="168"/>
    </row>
    <row r="6664" spans="1:13" x14ac:dyDescent="0.4">
      <c r="A6664" s="161"/>
      <c r="B6664" s="161"/>
      <c r="C6664" s="162"/>
      <c r="D6664" s="163"/>
      <c r="E6664" s="164"/>
      <c r="F6664" s="165"/>
      <c r="G6664" s="166"/>
      <c r="H6664" s="161"/>
      <c r="I6664" s="172"/>
      <c r="J6664" s="161"/>
      <c r="K6664" s="167"/>
      <c r="L6664" s="168"/>
      <c r="M6664" s="168"/>
    </row>
    <row r="6665" spans="1:13" x14ac:dyDescent="0.4">
      <c r="A6665" s="161"/>
      <c r="B6665" s="161"/>
      <c r="C6665" s="162"/>
      <c r="D6665" s="163"/>
      <c r="E6665" s="164"/>
      <c r="F6665" s="165"/>
      <c r="G6665" s="166"/>
      <c r="H6665" s="161"/>
      <c r="I6665" s="172"/>
      <c r="J6665" s="161"/>
      <c r="K6665" s="167"/>
      <c r="L6665" s="168"/>
      <c r="M6665" s="168"/>
    </row>
    <row r="6666" spans="1:13" x14ac:dyDescent="0.4">
      <c r="A6666" s="161"/>
      <c r="B6666" s="161"/>
      <c r="C6666" s="162"/>
      <c r="D6666" s="163"/>
      <c r="E6666" s="164"/>
      <c r="F6666" s="165"/>
      <c r="G6666" s="166"/>
      <c r="H6666" s="161"/>
      <c r="I6666" s="172"/>
      <c r="J6666" s="161"/>
      <c r="K6666" s="167"/>
      <c r="L6666" s="168"/>
      <c r="M6666" s="168"/>
    </row>
    <row r="6667" spans="1:13" x14ac:dyDescent="0.4">
      <c r="A6667" s="161"/>
      <c r="B6667" s="161"/>
      <c r="C6667" s="162"/>
      <c r="D6667" s="163"/>
      <c r="E6667" s="164"/>
      <c r="F6667" s="165"/>
      <c r="G6667" s="166"/>
      <c r="H6667" s="161"/>
      <c r="I6667" s="172"/>
      <c r="J6667" s="161"/>
      <c r="K6667" s="167"/>
      <c r="L6667" s="168"/>
      <c r="M6667" s="168"/>
    </row>
    <row r="6668" spans="1:13" x14ac:dyDescent="0.4">
      <c r="A6668" s="161"/>
      <c r="B6668" s="161"/>
      <c r="C6668" s="162"/>
      <c r="D6668" s="163"/>
      <c r="E6668" s="164"/>
      <c r="F6668" s="165"/>
      <c r="G6668" s="166"/>
      <c r="H6668" s="161"/>
      <c r="I6668" s="172"/>
      <c r="J6668" s="161"/>
      <c r="K6668" s="167"/>
      <c r="L6668" s="168"/>
      <c r="M6668" s="168"/>
    </row>
    <row r="6669" spans="1:13" x14ac:dyDescent="0.4">
      <c r="A6669" s="161"/>
      <c r="B6669" s="161"/>
      <c r="C6669" s="162"/>
      <c r="D6669" s="163"/>
      <c r="E6669" s="164"/>
      <c r="F6669" s="165"/>
      <c r="G6669" s="166"/>
      <c r="H6669" s="161"/>
      <c r="I6669" s="172"/>
      <c r="J6669" s="161"/>
      <c r="K6669" s="167"/>
      <c r="L6669" s="168"/>
      <c r="M6669" s="168"/>
    </row>
    <row r="6670" spans="1:13" x14ac:dyDescent="0.4">
      <c r="A6670" s="161"/>
      <c r="B6670" s="161"/>
      <c r="C6670" s="162"/>
      <c r="D6670" s="163"/>
      <c r="E6670" s="164"/>
      <c r="F6670" s="165"/>
      <c r="G6670" s="166"/>
      <c r="H6670" s="161"/>
      <c r="I6670" s="172"/>
      <c r="J6670" s="161"/>
      <c r="K6670" s="167"/>
      <c r="L6670" s="168"/>
      <c r="M6670" s="168"/>
    </row>
    <row r="6671" spans="1:13" x14ac:dyDescent="0.4">
      <c r="A6671" s="161"/>
      <c r="B6671" s="161"/>
      <c r="C6671" s="162"/>
      <c r="D6671" s="163"/>
      <c r="E6671" s="164"/>
      <c r="F6671" s="165"/>
      <c r="G6671" s="166"/>
      <c r="H6671" s="161"/>
      <c r="I6671" s="172"/>
      <c r="J6671" s="161"/>
      <c r="K6671" s="167"/>
      <c r="L6671" s="168"/>
      <c r="M6671" s="168"/>
    </row>
    <row r="6672" spans="1:13" x14ac:dyDescent="0.4">
      <c r="A6672" s="161"/>
      <c r="B6672" s="161"/>
      <c r="C6672" s="162"/>
      <c r="D6672" s="163"/>
      <c r="E6672" s="164"/>
      <c r="F6672" s="165"/>
      <c r="G6672" s="166"/>
      <c r="H6672" s="161"/>
      <c r="I6672" s="172"/>
      <c r="J6672" s="161"/>
      <c r="K6672" s="167"/>
      <c r="L6672" s="168"/>
      <c r="M6672" s="168"/>
    </row>
    <row r="6673" spans="1:13" x14ac:dyDescent="0.4">
      <c r="A6673" s="161"/>
      <c r="B6673" s="161"/>
      <c r="C6673" s="162"/>
      <c r="D6673" s="163"/>
      <c r="E6673" s="164"/>
      <c r="F6673" s="165"/>
      <c r="G6673" s="166"/>
      <c r="H6673" s="161"/>
      <c r="I6673" s="172"/>
      <c r="J6673" s="161"/>
      <c r="K6673" s="167"/>
      <c r="L6673" s="168"/>
      <c r="M6673" s="168"/>
    </row>
    <row r="6674" spans="1:13" x14ac:dyDescent="0.4">
      <c r="A6674" s="161"/>
      <c r="B6674" s="161"/>
      <c r="C6674" s="162"/>
      <c r="D6674" s="163"/>
      <c r="E6674" s="164"/>
      <c r="F6674" s="165"/>
      <c r="G6674" s="166"/>
      <c r="H6674" s="161"/>
      <c r="I6674" s="172"/>
      <c r="J6674" s="161"/>
      <c r="K6674" s="167"/>
      <c r="L6674" s="168"/>
      <c r="M6674" s="168"/>
    </row>
    <row r="6675" spans="1:13" x14ac:dyDescent="0.4">
      <c r="A6675" s="161"/>
      <c r="B6675" s="161"/>
      <c r="C6675" s="162"/>
      <c r="D6675" s="163"/>
      <c r="E6675" s="164"/>
      <c r="F6675" s="165"/>
      <c r="G6675" s="166"/>
      <c r="H6675" s="161"/>
      <c r="I6675" s="172"/>
      <c r="J6675" s="161"/>
      <c r="K6675" s="167"/>
      <c r="L6675" s="168"/>
      <c r="M6675" s="168"/>
    </row>
    <row r="6676" spans="1:13" x14ac:dyDescent="0.4">
      <c r="A6676" s="161"/>
      <c r="B6676" s="161"/>
      <c r="C6676" s="162"/>
      <c r="D6676" s="163"/>
      <c r="E6676" s="164"/>
      <c r="F6676" s="165"/>
      <c r="G6676" s="166"/>
      <c r="H6676" s="161"/>
      <c r="I6676" s="172"/>
      <c r="J6676" s="161"/>
      <c r="K6676" s="167"/>
      <c r="L6676" s="168"/>
      <c r="M6676" s="168"/>
    </row>
    <row r="6677" spans="1:13" x14ac:dyDescent="0.4">
      <c r="A6677" s="161"/>
      <c r="B6677" s="161"/>
      <c r="C6677" s="162"/>
      <c r="D6677" s="163"/>
      <c r="E6677" s="164"/>
      <c r="F6677" s="165"/>
      <c r="G6677" s="166"/>
      <c r="H6677" s="161"/>
      <c r="I6677" s="172"/>
      <c r="J6677" s="161"/>
      <c r="K6677" s="167"/>
      <c r="L6677" s="168"/>
      <c r="M6677" s="168"/>
    </row>
    <row r="6678" spans="1:13" x14ac:dyDescent="0.4">
      <c r="A6678" s="161"/>
      <c r="B6678" s="161"/>
      <c r="C6678" s="162"/>
      <c r="D6678" s="163"/>
      <c r="E6678" s="164"/>
      <c r="F6678" s="165"/>
      <c r="G6678" s="166"/>
      <c r="H6678" s="161"/>
      <c r="I6678" s="172"/>
      <c r="J6678" s="161"/>
      <c r="K6678" s="167"/>
      <c r="L6678" s="168"/>
      <c r="M6678" s="168"/>
    </row>
    <row r="6679" spans="1:13" x14ac:dyDescent="0.4">
      <c r="A6679" s="161"/>
      <c r="B6679" s="161"/>
      <c r="C6679" s="162"/>
      <c r="D6679" s="163"/>
      <c r="E6679" s="164"/>
      <c r="F6679" s="165"/>
      <c r="G6679" s="166"/>
      <c r="H6679" s="161"/>
      <c r="I6679" s="172"/>
      <c r="J6679" s="161"/>
      <c r="K6679" s="167"/>
      <c r="L6679" s="168"/>
      <c r="M6679" s="168"/>
    </row>
    <row r="6680" spans="1:13" x14ac:dyDescent="0.4">
      <c r="A6680" s="161"/>
      <c r="B6680" s="161"/>
      <c r="C6680" s="162"/>
      <c r="D6680" s="163"/>
      <c r="E6680" s="164"/>
      <c r="F6680" s="165"/>
      <c r="G6680" s="166"/>
      <c r="H6680" s="161"/>
      <c r="I6680" s="172"/>
      <c r="J6680" s="161"/>
      <c r="K6680" s="167"/>
      <c r="L6680" s="168"/>
      <c r="M6680" s="168"/>
    </row>
    <row r="6681" spans="1:13" x14ac:dyDescent="0.4">
      <c r="A6681" s="161"/>
      <c r="B6681" s="161"/>
      <c r="C6681" s="162"/>
      <c r="D6681" s="163"/>
      <c r="E6681" s="164"/>
      <c r="F6681" s="165"/>
      <c r="G6681" s="166"/>
      <c r="H6681" s="161"/>
      <c r="I6681" s="172"/>
      <c r="J6681" s="161"/>
      <c r="K6681" s="167"/>
      <c r="L6681" s="168"/>
      <c r="M6681" s="168"/>
    </row>
    <row r="6682" spans="1:13" x14ac:dyDescent="0.4">
      <c r="A6682" s="161"/>
      <c r="B6682" s="161"/>
      <c r="C6682" s="162"/>
      <c r="D6682" s="163"/>
      <c r="E6682" s="164"/>
      <c r="F6682" s="165"/>
      <c r="G6682" s="166"/>
      <c r="H6682" s="161"/>
      <c r="I6682" s="172"/>
      <c r="J6682" s="161"/>
      <c r="K6682" s="167"/>
      <c r="L6682" s="168"/>
      <c r="M6682" s="168"/>
    </row>
    <row r="6683" spans="1:13" x14ac:dyDescent="0.4">
      <c r="A6683" s="161"/>
      <c r="B6683" s="161"/>
      <c r="C6683" s="162"/>
      <c r="D6683" s="163"/>
      <c r="E6683" s="164"/>
      <c r="F6683" s="165"/>
      <c r="G6683" s="166"/>
      <c r="H6683" s="161"/>
      <c r="I6683" s="172"/>
      <c r="J6683" s="161"/>
      <c r="K6683" s="167"/>
      <c r="L6683" s="168"/>
      <c r="M6683" s="168"/>
    </row>
    <row r="6684" spans="1:13" x14ac:dyDescent="0.4">
      <c r="A6684" s="161"/>
      <c r="B6684" s="161"/>
      <c r="C6684" s="162"/>
      <c r="D6684" s="163"/>
      <c r="E6684" s="164"/>
      <c r="F6684" s="165"/>
      <c r="G6684" s="166"/>
      <c r="H6684" s="161"/>
      <c r="I6684" s="172"/>
      <c r="J6684" s="161"/>
      <c r="K6684" s="167"/>
      <c r="L6684" s="168"/>
      <c r="M6684" s="168"/>
    </row>
    <row r="6685" spans="1:13" x14ac:dyDescent="0.4">
      <c r="A6685" s="161"/>
      <c r="B6685" s="161"/>
      <c r="C6685" s="162"/>
      <c r="D6685" s="163"/>
      <c r="E6685" s="164"/>
      <c r="F6685" s="165"/>
      <c r="G6685" s="166"/>
      <c r="H6685" s="161"/>
      <c r="I6685" s="172"/>
      <c r="J6685" s="161"/>
      <c r="K6685" s="167"/>
      <c r="L6685" s="168"/>
      <c r="M6685" s="168"/>
    </row>
    <row r="6686" spans="1:13" x14ac:dyDescent="0.4">
      <c r="A6686" s="161"/>
      <c r="B6686" s="161"/>
      <c r="C6686" s="162"/>
      <c r="D6686" s="163"/>
      <c r="E6686" s="164"/>
      <c r="F6686" s="165"/>
      <c r="G6686" s="166"/>
      <c r="H6686" s="161"/>
      <c r="I6686" s="172"/>
      <c r="J6686" s="161"/>
      <c r="K6686" s="167"/>
      <c r="L6686" s="168"/>
      <c r="M6686" s="168"/>
    </row>
    <row r="6687" spans="1:13" x14ac:dyDescent="0.4">
      <c r="A6687" s="161"/>
      <c r="B6687" s="161"/>
      <c r="C6687" s="162"/>
      <c r="D6687" s="163"/>
      <c r="E6687" s="164"/>
      <c r="F6687" s="165"/>
      <c r="G6687" s="166"/>
      <c r="H6687" s="161"/>
      <c r="I6687" s="172"/>
      <c r="J6687" s="161"/>
      <c r="K6687" s="167"/>
      <c r="L6687" s="168"/>
      <c r="M6687" s="168"/>
    </row>
    <row r="6688" spans="1:13" x14ac:dyDescent="0.4">
      <c r="A6688" s="161"/>
      <c r="B6688" s="161"/>
      <c r="C6688" s="162"/>
      <c r="D6688" s="163"/>
      <c r="E6688" s="164"/>
      <c r="F6688" s="165"/>
      <c r="G6688" s="166"/>
      <c r="H6688" s="161"/>
      <c r="I6688" s="172"/>
      <c r="J6688" s="161"/>
      <c r="K6688" s="167"/>
      <c r="L6688" s="168"/>
      <c r="M6688" s="168"/>
    </row>
    <row r="6689" spans="1:13" x14ac:dyDescent="0.4">
      <c r="A6689" s="161"/>
      <c r="B6689" s="161"/>
      <c r="C6689" s="162"/>
      <c r="D6689" s="163"/>
      <c r="E6689" s="164"/>
      <c r="F6689" s="165"/>
      <c r="G6689" s="166"/>
      <c r="H6689" s="161"/>
      <c r="I6689" s="172"/>
      <c r="J6689" s="161"/>
      <c r="K6689" s="167"/>
      <c r="L6689" s="168"/>
      <c r="M6689" s="168"/>
    </row>
    <row r="6690" spans="1:13" x14ac:dyDescent="0.4">
      <c r="A6690" s="161"/>
      <c r="B6690" s="161"/>
      <c r="C6690" s="162"/>
      <c r="D6690" s="163"/>
      <c r="E6690" s="164"/>
      <c r="F6690" s="165"/>
      <c r="G6690" s="166"/>
      <c r="H6690" s="161"/>
      <c r="I6690" s="172"/>
      <c r="J6690" s="161"/>
      <c r="K6690" s="167"/>
      <c r="L6690" s="168"/>
      <c r="M6690" s="168"/>
    </row>
    <row r="6691" spans="1:13" x14ac:dyDescent="0.4">
      <c r="A6691" s="161"/>
      <c r="B6691" s="161"/>
      <c r="C6691" s="162"/>
      <c r="D6691" s="163"/>
      <c r="E6691" s="164"/>
      <c r="F6691" s="165"/>
      <c r="G6691" s="166"/>
      <c r="H6691" s="161"/>
      <c r="I6691" s="172"/>
      <c r="J6691" s="161"/>
      <c r="K6691" s="167"/>
      <c r="L6691" s="168"/>
      <c r="M6691" s="168"/>
    </row>
    <row r="6692" spans="1:13" x14ac:dyDescent="0.4">
      <c r="A6692" s="161"/>
      <c r="B6692" s="161"/>
      <c r="C6692" s="162"/>
      <c r="D6692" s="163"/>
      <c r="E6692" s="164"/>
      <c r="F6692" s="165"/>
      <c r="G6692" s="166"/>
      <c r="H6692" s="161"/>
      <c r="I6692" s="172"/>
      <c r="J6692" s="161"/>
      <c r="K6692" s="167"/>
      <c r="L6692" s="168"/>
      <c r="M6692" s="168"/>
    </row>
    <row r="6693" spans="1:13" x14ac:dyDescent="0.4">
      <c r="A6693" s="161"/>
      <c r="B6693" s="161"/>
      <c r="C6693" s="162"/>
      <c r="D6693" s="163"/>
      <c r="E6693" s="164"/>
      <c r="F6693" s="165"/>
      <c r="G6693" s="166"/>
      <c r="H6693" s="161"/>
      <c r="I6693" s="172"/>
      <c r="J6693" s="161"/>
      <c r="K6693" s="167"/>
      <c r="L6693" s="168"/>
      <c r="M6693" s="168"/>
    </row>
    <row r="6694" spans="1:13" x14ac:dyDescent="0.4">
      <c r="A6694" s="161"/>
      <c r="B6694" s="161"/>
      <c r="C6694" s="162"/>
      <c r="D6694" s="163"/>
      <c r="E6694" s="164"/>
      <c r="F6694" s="165"/>
      <c r="G6694" s="166"/>
      <c r="H6694" s="161"/>
      <c r="I6694" s="172"/>
      <c r="J6694" s="161"/>
      <c r="K6694" s="167"/>
      <c r="L6694" s="168"/>
      <c r="M6694" s="168"/>
    </row>
    <row r="6695" spans="1:13" x14ac:dyDescent="0.4">
      <c r="A6695" s="161"/>
      <c r="B6695" s="161"/>
      <c r="C6695" s="162"/>
      <c r="D6695" s="163"/>
      <c r="E6695" s="164"/>
      <c r="F6695" s="165"/>
      <c r="G6695" s="166"/>
      <c r="H6695" s="161"/>
      <c r="I6695" s="172"/>
      <c r="J6695" s="161"/>
      <c r="K6695" s="167"/>
      <c r="L6695" s="168"/>
      <c r="M6695" s="168"/>
    </row>
    <row r="6696" spans="1:13" x14ac:dyDescent="0.4">
      <c r="A6696" s="161"/>
      <c r="B6696" s="161"/>
      <c r="C6696" s="162"/>
      <c r="D6696" s="163"/>
      <c r="E6696" s="164"/>
      <c r="F6696" s="165"/>
      <c r="G6696" s="166"/>
      <c r="H6696" s="161"/>
      <c r="I6696" s="172"/>
      <c r="J6696" s="161"/>
      <c r="K6696" s="167"/>
      <c r="L6696" s="168"/>
      <c r="M6696" s="168"/>
    </row>
    <row r="6697" spans="1:13" x14ac:dyDescent="0.4">
      <c r="A6697" s="161"/>
      <c r="B6697" s="161"/>
      <c r="C6697" s="162"/>
      <c r="D6697" s="163"/>
      <c r="E6697" s="164"/>
      <c r="F6697" s="165"/>
      <c r="G6697" s="166"/>
      <c r="H6697" s="161"/>
      <c r="I6697" s="172"/>
      <c r="J6697" s="161"/>
      <c r="K6697" s="167"/>
      <c r="L6697" s="168"/>
      <c r="M6697" s="168"/>
    </row>
    <row r="6698" spans="1:13" x14ac:dyDescent="0.4">
      <c r="A6698" s="161"/>
      <c r="B6698" s="161"/>
      <c r="C6698" s="162"/>
      <c r="D6698" s="163"/>
      <c r="E6698" s="164"/>
      <c r="F6698" s="165"/>
      <c r="G6698" s="166"/>
      <c r="H6698" s="161"/>
      <c r="I6698" s="172"/>
      <c r="J6698" s="161"/>
      <c r="K6698" s="167"/>
      <c r="L6698" s="168"/>
      <c r="M6698" s="168"/>
    </row>
    <row r="6699" spans="1:13" x14ac:dyDescent="0.4">
      <c r="A6699" s="161"/>
      <c r="B6699" s="161"/>
      <c r="C6699" s="162"/>
      <c r="D6699" s="163"/>
      <c r="E6699" s="164"/>
      <c r="F6699" s="165"/>
      <c r="G6699" s="166"/>
      <c r="H6699" s="161"/>
      <c r="I6699" s="172"/>
      <c r="J6699" s="161"/>
      <c r="K6699" s="167"/>
      <c r="L6699" s="168"/>
      <c r="M6699" s="168"/>
    </row>
    <row r="6700" spans="1:13" x14ac:dyDescent="0.4">
      <c r="A6700" s="161"/>
      <c r="B6700" s="161"/>
      <c r="C6700" s="162"/>
      <c r="D6700" s="163"/>
      <c r="E6700" s="164"/>
      <c r="F6700" s="165"/>
      <c r="G6700" s="166"/>
      <c r="H6700" s="161"/>
      <c r="I6700" s="172"/>
      <c r="J6700" s="161"/>
      <c r="K6700" s="167"/>
      <c r="L6700" s="168"/>
      <c r="M6700" s="168"/>
    </row>
    <row r="6701" spans="1:13" x14ac:dyDescent="0.4">
      <c r="A6701" s="161"/>
      <c r="B6701" s="161"/>
      <c r="C6701" s="162"/>
      <c r="D6701" s="163"/>
      <c r="E6701" s="164"/>
      <c r="F6701" s="165"/>
      <c r="G6701" s="166"/>
      <c r="H6701" s="161"/>
      <c r="I6701" s="172"/>
      <c r="J6701" s="161"/>
      <c r="K6701" s="167"/>
      <c r="L6701" s="168"/>
      <c r="M6701" s="168"/>
    </row>
    <row r="6702" spans="1:13" x14ac:dyDescent="0.4">
      <c r="A6702" s="161"/>
      <c r="B6702" s="161"/>
      <c r="C6702" s="162"/>
      <c r="D6702" s="163"/>
      <c r="E6702" s="164"/>
      <c r="F6702" s="165"/>
      <c r="G6702" s="166"/>
      <c r="H6702" s="161"/>
      <c r="I6702" s="172"/>
      <c r="J6702" s="161"/>
      <c r="K6702" s="167"/>
      <c r="L6702" s="168"/>
      <c r="M6702" s="168"/>
    </row>
    <row r="6703" spans="1:13" x14ac:dyDescent="0.4">
      <c r="A6703" s="161"/>
      <c r="B6703" s="161"/>
      <c r="C6703" s="162"/>
      <c r="D6703" s="163"/>
      <c r="E6703" s="164"/>
      <c r="F6703" s="165"/>
      <c r="G6703" s="166"/>
      <c r="H6703" s="161"/>
      <c r="I6703" s="172"/>
      <c r="J6703" s="161"/>
      <c r="K6703" s="167"/>
      <c r="L6703" s="168"/>
      <c r="M6703" s="168"/>
    </row>
    <row r="6704" spans="1:13" x14ac:dyDescent="0.4">
      <c r="A6704" s="161"/>
      <c r="B6704" s="161"/>
      <c r="C6704" s="162"/>
      <c r="D6704" s="163"/>
      <c r="E6704" s="164"/>
      <c r="F6704" s="165"/>
      <c r="G6704" s="166"/>
      <c r="H6704" s="161"/>
      <c r="I6704" s="172"/>
      <c r="J6704" s="161"/>
      <c r="K6704" s="167"/>
      <c r="L6704" s="168"/>
      <c r="M6704" s="168"/>
    </row>
    <row r="6705" spans="1:13" x14ac:dyDescent="0.4">
      <c r="A6705" s="161"/>
      <c r="B6705" s="161"/>
      <c r="C6705" s="162"/>
      <c r="D6705" s="163"/>
      <c r="E6705" s="164"/>
      <c r="F6705" s="165"/>
      <c r="G6705" s="166"/>
      <c r="H6705" s="161"/>
      <c r="I6705" s="172"/>
      <c r="J6705" s="161"/>
      <c r="K6705" s="167"/>
      <c r="L6705" s="168"/>
      <c r="M6705" s="168"/>
    </row>
    <row r="6706" spans="1:13" x14ac:dyDescent="0.4">
      <c r="A6706" s="161"/>
      <c r="B6706" s="161"/>
      <c r="C6706" s="162"/>
      <c r="D6706" s="163"/>
      <c r="E6706" s="164"/>
      <c r="F6706" s="165"/>
      <c r="G6706" s="166"/>
      <c r="H6706" s="161"/>
      <c r="I6706" s="172"/>
      <c r="J6706" s="161"/>
      <c r="K6706" s="167"/>
      <c r="L6706" s="168"/>
      <c r="M6706" s="168"/>
    </row>
    <row r="6707" spans="1:13" x14ac:dyDescent="0.4">
      <c r="A6707" s="161"/>
      <c r="B6707" s="161"/>
      <c r="C6707" s="162"/>
      <c r="D6707" s="163"/>
      <c r="E6707" s="164"/>
      <c r="F6707" s="165"/>
      <c r="G6707" s="166"/>
      <c r="H6707" s="161"/>
      <c r="I6707" s="172"/>
      <c r="J6707" s="161"/>
      <c r="K6707" s="167"/>
      <c r="L6707" s="168"/>
      <c r="M6707" s="168"/>
    </row>
    <row r="6708" spans="1:13" x14ac:dyDescent="0.4">
      <c r="A6708" s="161"/>
      <c r="B6708" s="161"/>
      <c r="C6708" s="162"/>
      <c r="D6708" s="163"/>
      <c r="E6708" s="164"/>
      <c r="F6708" s="165"/>
      <c r="G6708" s="166"/>
      <c r="H6708" s="161"/>
      <c r="I6708" s="172"/>
      <c r="J6708" s="161"/>
      <c r="K6708" s="167"/>
      <c r="L6708" s="168"/>
      <c r="M6708" s="168"/>
    </row>
    <row r="6709" spans="1:13" x14ac:dyDescent="0.4">
      <c r="A6709" s="161"/>
      <c r="B6709" s="161"/>
      <c r="C6709" s="162"/>
      <c r="D6709" s="163"/>
      <c r="E6709" s="164"/>
      <c r="F6709" s="165"/>
      <c r="G6709" s="166"/>
      <c r="H6709" s="161"/>
      <c r="I6709" s="172"/>
      <c r="J6709" s="161"/>
      <c r="K6709" s="167"/>
      <c r="L6709" s="168"/>
      <c r="M6709" s="168"/>
    </row>
    <row r="6710" spans="1:13" x14ac:dyDescent="0.4">
      <c r="A6710" s="161"/>
      <c r="B6710" s="161"/>
      <c r="C6710" s="162"/>
      <c r="D6710" s="163"/>
      <c r="E6710" s="164"/>
      <c r="F6710" s="165"/>
      <c r="G6710" s="166"/>
      <c r="H6710" s="161"/>
      <c r="I6710" s="172"/>
      <c r="J6710" s="161"/>
      <c r="K6710" s="167"/>
      <c r="L6710" s="168"/>
      <c r="M6710" s="168"/>
    </row>
    <row r="6711" spans="1:13" x14ac:dyDescent="0.4">
      <c r="A6711" s="161"/>
      <c r="B6711" s="161"/>
      <c r="C6711" s="162"/>
      <c r="D6711" s="163"/>
      <c r="E6711" s="164"/>
      <c r="F6711" s="165"/>
      <c r="G6711" s="166"/>
      <c r="H6711" s="161"/>
      <c r="I6711" s="172"/>
      <c r="J6711" s="161"/>
      <c r="K6711" s="167"/>
      <c r="L6711" s="168"/>
      <c r="M6711" s="168"/>
    </row>
    <row r="6712" spans="1:13" x14ac:dyDescent="0.4">
      <c r="A6712" s="161"/>
      <c r="B6712" s="161"/>
      <c r="C6712" s="162"/>
      <c r="D6712" s="163"/>
      <c r="E6712" s="164"/>
      <c r="F6712" s="165"/>
      <c r="G6712" s="166"/>
      <c r="H6712" s="161"/>
      <c r="I6712" s="172"/>
      <c r="J6712" s="161"/>
      <c r="K6712" s="167"/>
      <c r="L6712" s="168"/>
      <c r="M6712" s="168"/>
    </row>
    <row r="6713" spans="1:13" x14ac:dyDescent="0.4">
      <c r="A6713" s="161"/>
      <c r="B6713" s="161"/>
      <c r="C6713" s="162"/>
      <c r="D6713" s="163"/>
      <c r="E6713" s="164"/>
      <c r="F6713" s="165"/>
      <c r="G6713" s="166"/>
      <c r="H6713" s="161"/>
      <c r="I6713" s="172"/>
      <c r="J6713" s="161"/>
      <c r="K6713" s="167"/>
      <c r="L6713" s="168"/>
      <c r="M6713" s="168"/>
    </row>
    <row r="6714" spans="1:13" x14ac:dyDescent="0.4">
      <c r="A6714" s="161"/>
      <c r="B6714" s="161"/>
      <c r="C6714" s="162"/>
      <c r="D6714" s="163"/>
      <c r="E6714" s="164"/>
      <c r="F6714" s="165"/>
      <c r="G6714" s="166"/>
      <c r="H6714" s="161"/>
      <c r="I6714" s="172"/>
      <c r="J6714" s="161"/>
      <c r="K6714" s="167"/>
      <c r="L6714" s="168"/>
      <c r="M6714" s="168"/>
    </row>
    <row r="6715" spans="1:13" x14ac:dyDescent="0.4">
      <c r="A6715" s="161"/>
      <c r="B6715" s="161"/>
      <c r="C6715" s="162"/>
      <c r="D6715" s="163"/>
      <c r="E6715" s="164"/>
      <c r="F6715" s="165"/>
      <c r="G6715" s="166"/>
      <c r="H6715" s="161"/>
      <c r="I6715" s="172"/>
      <c r="J6715" s="161"/>
      <c r="K6715" s="167"/>
      <c r="L6715" s="168"/>
      <c r="M6715" s="168"/>
    </row>
    <row r="6716" spans="1:13" x14ac:dyDescent="0.4">
      <c r="A6716" s="161"/>
      <c r="B6716" s="161"/>
      <c r="C6716" s="162"/>
      <c r="D6716" s="163"/>
      <c r="E6716" s="164"/>
      <c r="F6716" s="165"/>
      <c r="G6716" s="166"/>
      <c r="H6716" s="161"/>
      <c r="I6716" s="172"/>
      <c r="J6716" s="161"/>
      <c r="K6716" s="167"/>
      <c r="L6716" s="168"/>
      <c r="M6716" s="168"/>
    </row>
    <row r="6717" spans="1:13" x14ac:dyDescent="0.4">
      <c r="A6717" s="161"/>
      <c r="B6717" s="161"/>
      <c r="C6717" s="162"/>
      <c r="D6717" s="163"/>
      <c r="E6717" s="164"/>
      <c r="F6717" s="165"/>
      <c r="G6717" s="166"/>
      <c r="H6717" s="161"/>
      <c r="I6717" s="172"/>
      <c r="J6717" s="161"/>
      <c r="K6717" s="167"/>
      <c r="L6717" s="168"/>
      <c r="M6717" s="168"/>
    </row>
    <row r="6718" spans="1:13" x14ac:dyDescent="0.4">
      <c r="A6718" s="161"/>
      <c r="B6718" s="161"/>
      <c r="C6718" s="162"/>
      <c r="D6718" s="163"/>
      <c r="E6718" s="164"/>
      <c r="F6718" s="165"/>
      <c r="G6718" s="166"/>
      <c r="H6718" s="161"/>
      <c r="I6718" s="172"/>
      <c r="J6718" s="161"/>
      <c r="K6718" s="167"/>
      <c r="L6718" s="168"/>
      <c r="M6718" s="168"/>
    </row>
    <row r="6719" spans="1:13" x14ac:dyDescent="0.4">
      <c r="A6719" s="161"/>
      <c r="B6719" s="161"/>
      <c r="C6719" s="162"/>
      <c r="D6719" s="163"/>
      <c r="E6719" s="164"/>
      <c r="F6719" s="165"/>
      <c r="G6719" s="166"/>
      <c r="H6719" s="161"/>
      <c r="I6719" s="172"/>
      <c r="J6719" s="161"/>
      <c r="K6719" s="167"/>
      <c r="L6719" s="168"/>
      <c r="M6719" s="168"/>
    </row>
    <row r="6720" spans="1:13" x14ac:dyDescent="0.4">
      <c r="A6720" s="161"/>
      <c r="B6720" s="161"/>
      <c r="C6720" s="162"/>
      <c r="D6720" s="163"/>
      <c r="E6720" s="164"/>
      <c r="F6720" s="165"/>
      <c r="G6720" s="166"/>
      <c r="H6720" s="161"/>
      <c r="I6720" s="172"/>
      <c r="J6720" s="161"/>
      <c r="K6720" s="167"/>
      <c r="L6720" s="168"/>
      <c r="M6720" s="168"/>
    </row>
    <row r="6721" spans="1:13" x14ac:dyDescent="0.4">
      <c r="A6721" s="161"/>
      <c r="B6721" s="161"/>
      <c r="C6721" s="162"/>
      <c r="D6721" s="163"/>
      <c r="E6721" s="164"/>
      <c r="F6721" s="165"/>
      <c r="G6721" s="166"/>
      <c r="H6721" s="161"/>
      <c r="I6721" s="172"/>
      <c r="J6721" s="161"/>
      <c r="K6721" s="167"/>
      <c r="L6721" s="168"/>
      <c r="M6721" s="168"/>
    </row>
    <row r="6722" spans="1:13" x14ac:dyDescent="0.4">
      <c r="A6722" s="161"/>
      <c r="B6722" s="161"/>
      <c r="C6722" s="162"/>
      <c r="D6722" s="163"/>
      <c r="E6722" s="164"/>
      <c r="F6722" s="165"/>
      <c r="G6722" s="166"/>
      <c r="H6722" s="161"/>
      <c r="I6722" s="172"/>
      <c r="J6722" s="161"/>
      <c r="K6722" s="167"/>
      <c r="L6722" s="168"/>
      <c r="M6722" s="168"/>
    </row>
    <row r="6723" spans="1:13" x14ac:dyDescent="0.4">
      <c r="A6723" s="161"/>
      <c r="B6723" s="161"/>
      <c r="C6723" s="162"/>
      <c r="D6723" s="163"/>
      <c r="E6723" s="164"/>
      <c r="F6723" s="165"/>
      <c r="G6723" s="166"/>
      <c r="H6723" s="161"/>
      <c r="I6723" s="172"/>
      <c r="J6723" s="161"/>
      <c r="K6723" s="167"/>
      <c r="L6723" s="168"/>
      <c r="M6723" s="168"/>
    </row>
    <row r="6724" spans="1:13" x14ac:dyDescent="0.4">
      <c r="A6724" s="161"/>
      <c r="B6724" s="161"/>
      <c r="C6724" s="162"/>
      <c r="D6724" s="163"/>
      <c r="E6724" s="164"/>
      <c r="F6724" s="165"/>
      <c r="G6724" s="166"/>
      <c r="H6724" s="161"/>
      <c r="I6724" s="172"/>
      <c r="J6724" s="161"/>
      <c r="K6724" s="167"/>
      <c r="L6724" s="168"/>
      <c r="M6724" s="168"/>
    </row>
    <row r="6725" spans="1:13" x14ac:dyDescent="0.4">
      <c r="A6725" s="161"/>
      <c r="B6725" s="161"/>
      <c r="C6725" s="162"/>
      <c r="D6725" s="163"/>
      <c r="E6725" s="164"/>
      <c r="F6725" s="165"/>
      <c r="G6725" s="166"/>
      <c r="H6725" s="161"/>
      <c r="I6725" s="172"/>
      <c r="J6725" s="161"/>
      <c r="K6725" s="167"/>
      <c r="L6725" s="168"/>
      <c r="M6725" s="168"/>
    </row>
    <row r="6726" spans="1:13" x14ac:dyDescent="0.4">
      <c r="A6726" s="161"/>
      <c r="B6726" s="161"/>
      <c r="C6726" s="162"/>
      <c r="D6726" s="163"/>
      <c r="E6726" s="164"/>
      <c r="F6726" s="165"/>
      <c r="G6726" s="166"/>
      <c r="H6726" s="161"/>
      <c r="I6726" s="172"/>
      <c r="J6726" s="161"/>
      <c r="K6726" s="167"/>
      <c r="L6726" s="168"/>
      <c r="M6726" s="168"/>
    </row>
    <row r="6727" spans="1:13" x14ac:dyDescent="0.4">
      <c r="A6727" s="161"/>
      <c r="B6727" s="161"/>
      <c r="C6727" s="162"/>
      <c r="D6727" s="163"/>
      <c r="E6727" s="164"/>
      <c r="F6727" s="165"/>
      <c r="G6727" s="166"/>
      <c r="H6727" s="161"/>
      <c r="I6727" s="172"/>
      <c r="J6727" s="161"/>
      <c r="K6727" s="167"/>
      <c r="L6727" s="168"/>
      <c r="M6727" s="168"/>
    </row>
    <row r="6728" spans="1:13" x14ac:dyDescent="0.4">
      <c r="A6728" s="161"/>
      <c r="B6728" s="161"/>
      <c r="C6728" s="162"/>
      <c r="D6728" s="163"/>
      <c r="E6728" s="164"/>
      <c r="F6728" s="165"/>
      <c r="G6728" s="166"/>
      <c r="H6728" s="161"/>
      <c r="I6728" s="172"/>
      <c r="J6728" s="161"/>
      <c r="K6728" s="167"/>
      <c r="L6728" s="168"/>
      <c r="M6728" s="168"/>
    </row>
    <row r="6729" spans="1:13" x14ac:dyDescent="0.4">
      <c r="A6729" s="161"/>
      <c r="B6729" s="161"/>
      <c r="C6729" s="162"/>
      <c r="D6729" s="163"/>
      <c r="E6729" s="164"/>
      <c r="F6729" s="165"/>
      <c r="G6729" s="166"/>
      <c r="H6729" s="161"/>
      <c r="I6729" s="172"/>
      <c r="J6729" s="161"/>
      <c r="K6729" s="167"/>
      <c r="L6729" s="168"/>
      <c r="M6729" s="168"/>
    </row>
    <row r="6730" spans="1:13" x14ac:dyDescent="0.4">
      <c r="A6730" s="161"/>
      <c r="B6730" s="161"/>
      <c r="C6730" s="162"/>
      <c r="D6730" s="163"/>
      <c r="E6730" s="164"/>
      <c r="F6730" s="165"/>
      <c r="G6730" s="166"/>
      <c r="H6730" s="161"/>
      <c r="I6730" s="172"/>
      <c r="J6730" s="161"/>
      <c r="K6730" s="167"/>
      <c r="L6730" s="168"/>
      <c r="M6730" s="168"/>
    </row>
    <row r="6731" spans="1:13" x14ac:dyDescent="0.4">
      <c r="A6731" s="161"/>
      <c r="B6731" s="161"/>
      <c r="C6731" s="162"/>
      <c r="D6731" s="163"/>
      <c r="E6731" s="164"/>
      <c r="F6731" s="165"/>
      <c r="G6731" s="166"/>
      <c r="H6731" s="161"/>
      <c r="I6731" s="172"/>
      <c r="J6731" s="161"/>
      <c r="K6731" s="167"/>
      <c r="L6731" s="168"/>
      <c r="M6731" s="168"/>
    </row>
    <row r="6732" spans="1:13" x14ac:dyDescent="0.4">
      <c r="A6732" s="161"/>
      <c r="B6732" s="161"/>
      <c r="C6732" s="162"/>
      <c r="D6732" s="163"/>
      <c r="E6732" s="164"/>
      <c r="F6732" s="165"/>
      <c r="G6732" s="166"/>
      <c r="H6732" s="161"/>
      <c r="I6732" s="172"/>
      <c r="J6732" s="161"/>
      <c r="K6732" s="167"/>
      <c r="L6732" s="168"/>
      <c r="M6732" s="168"/>
    </row>
    <row r="6733" spans="1:13" x14ac:dyDescent="0.4">
      <c r="A6733" s="161"/>
      <c r="B6733" s="161"/>
      <c r="C6733" s="162"/>
      <c r="D6733" s="163"/>
      <c r="E6733" s="164"/>
      <c r="F6733" s="165"/>
      <c r="G6733" s="166"/>
      <c r="H6733" s="161"/>
      <c r="I6733" s="172"/>
      <c r="J6733" s="161"/>
      <c r="K6733" s="167"/>
      <c r="L6733" s="168"/>
      <c r="M6733" s="168"/>
    </row>
    <row r="6734" spans="1:13" x14ac:dyDescent="0.4">
      <c r="A6734" s="161"/>
      <c r="B6734" s="161"/>
      <c r="C6734" s="162"/>
      <c r="D6734" s="163"/>
      <c r="E6734" s="164"/>
      <c r="F6734" s="165"/>
      <c r="G6734" s="166"/>
      <c r="H6734" s="161"/>
      <c r="I6734" s="172"/>
      <c r="J6734" s="161"/>
      <c r="K6734" s="167"/>
      <c r="L6734" s="168"/>
      <c r="M6734" s="168"/>
    </row>
    <row r="6735" spans="1:13" x14ac:dyDescent="0.4">
      <c r="A6735" s="161"/>
      <c r="B6735" s="161"/>
      <c r="C6735" s="162"/>
      <c r="D6735" s="163"/>
      <c r="E6735" s="164"/>
      <c r="F6735" s="165"/>
      <c r="G6735" s="166"/>
      <c r="H6735" s="161"/>
      <c r="I6735" s="172"/>
      <c r="J6735" s="161"/>
      <c r="K6735" s="167"/>
      <c r="L6735" s="168"/>
      <c r="M6735" s="168"/>
    </row>
    <row r="6736" spans="1:13" x14ac:dyDescent="0.4">
      <c r="A6736" s="161"/>
      <c r="B6736" s="161"/>
      <c r="C6736" s="162"/>
      <c r="D6736" s="163"/>
      <c r="E6736" s="164"/>
      <c r="F6736" s="165"/>
      <c r="G6736" s="166"/>
      <c r="H6736" s="161"/>
      <c r="I6736" s="172"/>
      <c r="J6736" s="161"/>
      <c r="K6736" s="167"/>
      <c r="L6736" s="168"/>
      <c r="M6736" s="168"/>
    </row>
    <row r="6737" spans="1:13" x14ac:dyDescent="0.4">
      <c r="A6737" s="161"/>
      <c r="B6737" s="161"/>
      <c r="C6737" s="162"/>
      <c r="D6737" s="163"/>
      <c r="E6737" s="164"/>
      <c r="F6737" s="165"/>
      <c r="G6737" s="166"/>
      <c r="H6737" s="161"/>
      <c r="I6737" s="172"/>
      <c r="J6737" s="161"/>
      <c r="K6737" s="167"/>
      <c r="L6737" s="168"/>
      <c r="M6737" s="168"/>
    </row>
    <row r="6738" spans="1:13" x14ac:dyDescent="0.4">
      <c r="A6738" s="161"/>
      <c r="B6738" s="161"/>
      <c r="C6738" s="162"/>
      <c r="D6738" s="163"/>
      <c r="E6738" s="164"/>
      <c r="F6738" s="165"/>
      <c r="G6738" s="166"/>
      <c r="H6738" s="161"/>
      <c r="I6738" s="172"/>
      <c r="J6738" s="161"/>
      <c r="K6738" s="167"/>
      <c r="L6738" s="168"/>
      <c r="M6738" s="168"/>
    </row>
    <row r="6739" spans="1:13" x14ac:dyDescent="0.4">
      <c r="A6739" s="161"/>
      <c r="B6739" s="161"/>
      <c r="C6739" s="162"/>
      <c r="D6739" s="163"/>
      <c r="E6739" s="164"/>
      <c r="F6739" s="165"/>
      <c r="G6739" s="166"/>
      <c r="H6739" s="161"/>
      <c r="I6739" s="172"/>
      <c r="J6739" s="161"/>
      <c r="K6739" s="167"/>
      <c r="L6739" s="168"/>
      <c r="M6739" s="168"/>
    </row>
    <row r="6740" spans="1:13" x14ac:dyDescent="0.4">
      <c r="A6740" s="161"/>
      <c r="B6740" s="161"/>
      <c r="C6740" s="162"/>
      <c r="D6740" s="163"/>
      <c r="E6740" s="164"/>
      <c r="F6740" s="165"/>
      <c r="G6740" s="166"/>
      <c r="H6740" s="161"/>
      <c r="I6740" s="172"/>
      <c r="J6740" s="161"/>
      <c r="K6740" s="167"/>
      <c r="L6740" s="168"/>
      <c r="M6740" s="168"/>
    </row>
    <row r="6741" spans="1:13" x14ac:dyDescent="0.4">
      <c r="A6741" s="161"/>
      <c r="B6741" s="161"/>
      <c r="C6741" s="162"/>
      <c r="D6741" s="163"/>
      <c r="E6741" s="164"/>
      <c r="F6741" s="165"/>
      <c r="G6741" s="166"/>
      <c r="H6741" s="161"/>
      <c r="I6741" s="172"/>
      <c r="J6741" s="161"/>
      <c r="K6741" s="167"/>
      <c r="L6741" s="168"/>
      <c r="M6741" s="168"/>
    </row>
    <row r="6742" spans="1:13" x14ac:dyDescent="0.4">
      <c r="A6742" s="161"/>
      <c r="B6742" s="161"/>
      <c r="C6742" s="162"/>
      <c r="D6742" s="163"/>
      <c r="E6742" s="164"/>
      <c r="F6742" s="165"/>
      <c r="G6742" s="166"/>
      <c r="H6742" s="161"/>
      <c r="I6742" s="172"/>
      <c r="J6742" s="161"/>
      <c r="K6742" s="167"/>
      <c r="L6742" s="168"/>
      <c r="M6742" s="168"/>
    </row>
    <row r="6743" spans="1:13" x14ac:dyDescent="0.4">
      <c r="A6743" s="161"/>
      <c r="B6743" s="161"/>
      <c r="C6743" s="162"/>
      <c r="D6743" s="163"/>
      <c r="E6743" s="164"/>
      <c r="F6743" s="165"/>
      <c r="G6743" s="166"/>
      <c r="H6743" s="161"/>
      <c r="I6743" s="172"/>
      <c r="J6743" s="161"/>
      <c r="K6743" s="167"/>
      <c r="L6743" s="168"/>
      <c r="M6743" s="168"/>
    </row>
    <row r="6744" spans="1:13" x14ac:dyDescent="0.4">
      <c r="A6744" s="161"/>
      <c r="B6744" s="161"/>
      <c r="C6744" s="162"/>
      <c r="D6744" s="163"/>
      <c r="E6744" s="164"/>
      <c r="F6744" s="165"/>
      <c r="G6744" s="166"/>
      <c r="H6744" s="161"/>
      <c r="I6744" s="172"/>
      <c r="J6744" s="161"/>
      <c r="K6744" s="167"/>
      <c r="L6744" s="168"/>
      <c r="M6744" s="168"/>
    </row>
    <row r="6745" spans="1:13" x14ac:dyDescent="0.4">
      <c r="A6745" s="161"/>
      <c r="B6745" s="161"/>
      <c r="C6745" s="162"/>
      <c r="D6745" s="163"/>
      <c r="E6745" s="164"/>
      <c r="F6745" s="165"/>
      <c r="G6745" s="166"/>
      <c r="H6745" s="161"/>
      <c r="I6745" s="172"/>
      <c r="J6745" s="161"/>
      <c r="K6745" s="167"/>
      <c r="L6745" s="168"/>
      <c r="M6745" s="168"/>
    </row>
    <row r="6746" spans="1:13" x14ac:dyDescent="0.4">
      <c r="A6746" s="161"/>
      <c r="B6746" s="161"/>
      <c r="C6746" s="162"/>
      <c r="D6746" s="163"/>
      <c r="E6746" s="164"/>
      <c r="F6746" s="165"/>
      <c r="G6746" s="166"/>
      <c r="H6746" s="161"/>
      <c r="I6746" s="172"/>
      <c r="J6746" s="161"/>
      <c r="K6746" s="167"/>
      <c r="L6746" s="168"/>
      <c r="M6746" s="168"/>
    </row>
    <row r="6747" spans="1:13" x14ac:dyDescent="0.4">
      <c r="A6747" s="161"/>
      <c r="B6747" s="161"/>
      <c r="C6747" s="162"/>
      <c r="D6747" s="163"/>
      <c r="E6747" s="164"/>
      <c r="F6747" s="165"/>
      <c r="G6747" s="166"/>
      <c r="H6747" s="161"/>
      <c r="I6747" s="172"/>
      <c r="J6747" s="161"/>
      <c r="K6747" s="167"/>
      <c r="L6747" s="168"/>
      <c r="M6747" s="168"/>
    </row>
    <row r="6748" spans="1:13" x14ac:dyDescent="0.4">
      <c r="A6748" s="161"/>
      <c r="B6748" s="161"/>
      <c r="C6748" s="162"/>
      <c r="D6748" s="163"/>
      <c r="E6748" s="164"/>
      <c r="F6748" s="165"/>
      <c r="G6748" s="166"/>
      <c r="H6748" s="161"/>
      <c r="I6748" s="172"/>
      <c r="J6748" s="161"/>
      <c r="K6748" s="167"/>
      <c r="L6748" s="168"/>
      <c r="M6748" s="168"/>
    </row>
    <row r="6749" spans="1:13" x14ac:dyDescent="0.4">
      <c r="A6749" s="161"/>
      <c r="B6749" s="161"/>
      <c r="C6749" s="162"/>
      <c r="D6749" s="163"/>
      <c r="E6749" s="164"/>
      <c r="F6749" s="165"/>
      <c r="G6749" s="166"/>
      <c r="H6749" s="161"/>
      <c r="I6749" s="172"/>
      <c r="J6749" s="161"/>
      <c r="K6749" s="167"/>
      <c r="L6749" s="168"/>
      <c r="M6749" s="168"/>
    </row>
    <row r="6750" spans="1:13" x14ac:dyDescent="0.4">
      <c r="A6750" s="161"/>
      <c r="B6750" s="161"/>
      <c r="C6750" s="162"/>
      <c r="D6750" s="163"/>
      <c r="E6750" s="164"/>
      <c r="F6750" s="165"/>
      <c r="G6750" s="166"/>
      <c r="H6750" s="161"/>
      <c r="I6750" s="172"/>
      <c r="J6750" s="161"/>
      <c r="K6750" s="167"/>
      <c r="L6750" s="168"/>
      <c r="M6750" s="168"/>
    </row>
    <row r="6751" spans="1:13" x14ac:dyDescent="0.4">
      <c r="A6751" s="161"/>
      <c r="B6751" s="161"/>
      <c r="C6751" s="162"/>
      <c r="D6751" s="163"/>
      <c r="E6751" s="164"/>
      <c r="F6751" s="165"/>
      <c r="G6751" s="166"/>
      <c r="H6751" s="161"/>
      <c r="I6751" s="172"/>
      <c r="J6751" s="161"/>
      <c r="K6751" s="167"/>
      <c r="L6751" s="168"/>
      <c r="M6751" s="168"/>
    </row>
    <row r="6752" spans="1:13" x14ac:dyDescent="0.4">
      <c r="A6752" s="161"/>
      <c r="B6752" s="161"/>
      <c r="C6752" s="162"/>
      <c r="D6752" s="163"/>
      <c r="E6752" s="164"/>
      <c r="F6752" s="165"/>
      <c r="G6752" s="166"/>
      <c r="H6752" s="161"/>
      <c r="I6752" s="172"/>
      <c r="J6752" s="161"/>
      <c r="K6752" s="167"/>
      <c r="L6752" s="168"/>
      <c r="M6752" s="168"/>
    </row>
    <row r="6753" spans="1:13" x14ac:dyDescent="0.4">
      <c r="A6753" s="161"/>
      <c r="B6753" s="161"/>
      <c r="C6753" s="162"/>
      <c r="D6753" s="163"/>
      <c r="E6753" s="164"/>
      <c r="F6753" s="165"/>
      <c r="G6753" s="166"/>
      <c r="H6753" s="161"/>
      <c r="I6753" s="172"/>
      <c r="J6753" s="161"/>
      <c r="K6753" s="167"/>
      <c r="L6753" s="168"/>
      <c r="M6753" s="168"/>
    </row>
    <row r="6754" spans="1:13" x14ac:dyDescent="0.4">
      <c r="A6754" s="161"/>
      <c r="B6754" s="161"/>
      <c r="C6754" s="162"/>
      <c r="D6754" s="163"/>
      <c r="E6754" s="164"/>
      <c r="F6754" s="165"/>
      <c r="G6754" s="166"/>
      <c r="H6754" s="161"/>
      <c r="I6754" s="172"/>
      <c r="J6754" s="161"/>
      <c r="K6754" s="167"/>
      <c r="L6754" s="168"/>
      <c r="M6754" s="168"/>
    </row>
    <row r="6755" spans="1:13" x14ac:dyDescent="0.4">
      <c r="A6755" s="161"/>
      <c r="B6755" s="161"/>
      <c r="C6755" s="162"/>
      <c r="D6755" s="163"/>
      <c r="E6755" s="164"/>
      <c r="F6755" s="165"/>
      <c r="G6755" s="166"/>
      <c r="H6755" s="161"/>
      <c r="I6755" s="172"/>
      <c r="J6755" s="161"/>
      <c r="K6755" s="167"/>
      <c r="L6755" s="168"/>
      <c r="M6755" s="168"/>
    </row>
    <row r="6756" spans="1:13" x14ac:dyDescent="0.4">
      <c r="A6756" s="161"/>
      <c r="B6756" s="161"/>
      <c r="C6756" s="162"/>
      <c r="D6756" s="163"/>
      <c r="E6756" s="164"/>
      <c r="F6756" s="165"/>
      <c r="G6756" s="166"/>
      <c r="H6756" s="161"/>
      <c r="I6756" s="172"/>
      <c r="J6756" s="161"/>
      <c r="K6756" s="167"/>
      <c r="L6756" s="168"/>
      <c r="M6756" s="168"/>
    </row>
    <row r="6757" spans="1:13" x14ac:dyDescent="0.4">
      <c r="A6757" s="161"/>
      <c r="B6757" s="161"/>
      <c r="C6757" s="162"/>
      <c r="D6757" s="163"/>
      <c r="E6757" s="164"/>
      <c r="F6757" s="165"/>
      <c r="G6757" s="166"/>
      <c r="H6757" s="161"/>
      <c r="I6757" s="172"/>
      <c r="J6757" s="161"/>
      <c r="K6757" s="167"/>
      <c r="L6757" s="168"/>
      <c r="M6757" s="168"/>
    </row>
    <row r="6758" spans="1:13" x14ac:dyDescent="0.4">
      <c r="A6758" s="161"/>
      <c r="B6758" s="161"/>
      <c r="C6758" s="162"/>
      <c r="D6758" s="163"/>
      <c r="E6758" s="164"/>
      <c r="F6758" s="165"/>
      <c r="G6758" s="166"/>
      <c r="H6758" s="161"/>
      <c r="I6758" s="172"/>
      <c r="J6758" s="161"/>
      <c r="K6758" s="167"/>
      <c r="L6758" s="168"/>
      <c r="M6758" s="168"/>
    </row>
    <row r="6759" spans="1:13" x14ac:dyDescent="0.4">
      <c r="A6759" s="161"/>
      <c r="B6759" s="161"/>
      <c r="C6759" s="162"/>
      <c r="D6759" s="163"/>
      <c r="E6759" s="164"/>
      <c r="F6759" s="165"/>
      <c r="G6759" s="166"/>
      <c r="H6759" s="161"/>
      <c r="I6759" s="172"/>
      <c r="J6759" s="161"/>
      <c r="K6759" s="167"/>
      <c r="L6759" s="168"/>
      <c r="M6759" s="168"/>
    </row>
    <row r="6760" spans="1:13" x14ac:dyDescent="0.4">
      <c r="A6760" s="161"/>
      <c r="B6760" s="161"/>
      <c r="C6760" s="162"/>
      <c r="D6760" s="163"/>
      <c r="E6760" s="164"/>
      <c r="F6760" s="165"/>
      <c r="G6760" s="166"/>
      <c r="H6760" s="161"/>
      <c r="I6760" s="172"/>
      <c r="J6760" s="161"/>
      <c r="K6760" s="167"/>
      <c r="L6760" s="168"/>
      <c r="M6760" s="168"/>
    </row>
    <row r="6761" spans="1:13" x14ac:dyDescent="0.4">
      <c r="A6761" s="161"/>
      <c r="B6761" s="161"/>
      <c r="C6761" s="162"/>
      <c r="D6761" s="163"/>
      <c r="E6761" s="164"/>
      <c r="F6761" s="165"/>
      <c r="G6761" s="166"/>
      <c r="H6761" s="161"/>
      <c r="I6761" s="172"/>
      <c r="J6761" s="161"/>
      <c r="K6761" s="167"/>
      <c r="L6761" s="168"/>
      <c r="M6761" s="168"/>
    </row>
    <row r="6762" spans="1:13" x14ac:dyDescent="0.4">
      <c r="A6762" s="161"/>
      <c r="B6762" s="161"/>
      <c r="C6762" s="162"/>
      <c r="D6762" s="163"/>
      <c r="E6762" s="164"/>
      <c r="F6762" s="165"/>
      <c r="G6762" s="166"/>
      <c r="H6762" s="161"/>
      <c r="I6762" s="172"/>
      <c r="J6762" s="161"/>
      <c r="K6762" s="167"/>
      <c r="L6762" s="168"/>
      <c r="M6762" s="168"/>
    </row>
    <row r="6763" spans="1:13" x14ac:dyDescent="0.4">
      <c r="A6763" s="161"/>
      <c r="B6763" s="161"/>
      <c r="C6763" s="162"/>
      <c r="D6763" s="163"/>
      <c r="E6763" s="164"/>
      <c r="F6763" s="165"/>
      <c r="G6763" s="166"/>
      <c r="H6763" s="161"/>
      <c r="I6763" s="172"/>
      <c r="J6763" s="161"/>
      <c r="K6763" s="167"/>
      <c r="L6763" s="168"/>
      <c r="M6763" s="168"/>
    </row>
    <row r="6764" spans="1:13" x14ac:dyDescent="0.4">
      <c r="A6764" s="161"/>
      <c r="B6764" s="161"/>
      <c r="C6764" s="162"/>
      <c r="D6764" s="163"/>
      <c r="E6764" s="164"/>
      <c r="F6764" s="165"/>
      <c r="G6764" s="166"/>
      <c r="H6764" s="161"/>
      <c r="I6764" s="172"/>
      <c r="J6764" s="161"/>
      <c r="K6764" s="167"/>
      <c r="L6764" s="168"/>
      <c r="M6764" s="168"/>
    </row>
    <row r="6765" spans="1:13" x14ac:dyDescent="0.4">
      <c r="A6765" s="161"/>
      <c r="B6765" s="161"/>
      <c r="C6765" s="162"/>
      <c r="D6765" s="163"/>
      <c r="E6765" s="164"/>
      <c r="F6765" s="165"/>
      <c r="G6765" s="166"/>
      <c r="H6765" s="161"/>
      <c r="I6765" s="172"/>
      <c r="J6765" s="161"/>
      <c r="K6765" s="167"/>
      <c r="L6765" s="168"/>
      <c r="M6765" s="168"/>
    </row>
    <row r="6766" spans="1:13" x14ac:dyDescent="0.4">
      <c r="A6766" s="161"/>
      <c r="B6766" s="161"/>
      <c r="C6766" s="162"/>
      <c r="D6766" s="163"/>
      <c r="E6766" s="164"/>
      <c r="F6766" s="165"/>
      <c r="G6766" s="166"/>
      <c r="H6766" s="161"/>
      <c r="I6766" s="172"/>
      <c r="J6766" s="161"/>
      <c r="K6766" s="167"/>
      <c r="L6766" s="168"/>
      <c r="M6766" s="168"/>
    </row>
    <row r="6767" spans="1:13" x14ac:dyDescent="0.4">
      <c r="A6767" s="161"/>
      <c r="B6767" s="161"/>
      <c r="C6767" s="162"/>
      <c r="D6767" s="163"/>
      <c r="E6767" s="164"/>
      <c r="F6767" s="165"/>
      <c r="G6767" s="166"/>
      <c r="H6767" s="161"/>
      <c r="I6767" s="172"/>
      <c r="J6767" s="161"/>
      <c r="K6767" s="167"/>
      <c r="L6767" s="168"/>
      <c r="M6767" s="168"/>
    </row>
    <row r="6768" spans="1:13" x14ac:dyDescent="0.4">
      <c r="A6768" s="161"/>
      <c r="B6768" s="161"/>
      <c r="C6768" s="162"/>
      <c r="D6768" s="163"/>
      <c r="E6768" s="164"/>
      <c r="F6768" s="165"/>
      <c r="G6768" s="166"/>
      <c r="H6768" s="161"/>
      <c r="I6768" s="172"/>
      <c r="J6768" s="161"/>
      <c r="K6768" s="167"/>
      <c r="L6768" s="168"/>
      <c r="M6768" s="168"/>
    </row>
    <row r="6769" spans="1:13" x14ac:dyDescent="0.4">
      <c r="A6769" s="161"/>
      <c r="B6769" s="161"/>
      <c r="C6769" s="162"/>
      <c r="D6769" s="163"/>
      <c r="E6769" s="164"/>
      <c r="F6769" s="165"/>
      <c r="G6769" s="166"/>
      <c r="H6769" s="161"/>
      <c r="I6769" s="172"/>
      <c r="J6769" s="161"/>
      <c r="K6769" s="167"/>
      <c r="L6769" s="168"/>
      <c r="M6769" s="168"/>
    </row>
    <row r="6770" spans="1:13" x14ac:dyDescent="0.4">
      <c r="A6770" s="161"/>
      <c r="B6770" s="161"/>
      <c r="C6770" s="162"/>
      <c r="D6770" s="163"/>
      <c r="E6770" s="164"/>
      <c r="F6770" s="165"/>
      <c r="G6770" s="166"/>
      <c r="H6770" s="161"/>
      <c r="I6770" s="172"/>
      <c r="J6770" s="161"/>
      <c r="K6770" s="167"/>
      <c r="L6770" s="168"/>
      <c r="M6770" s="168"/>
    </row>
    <row r="6771" spans="1:13" x14ac:dyDescent="0.4">
      <c r="A6771" s="161"/>
      <c r="B6771" s="161"/>
      <c r="C6771" s="162"/>
      <c r="D6771" s="163"/>
      <c r="E6771" s="164"/>
      <c r="F6771" s="165"/>
      <c r="G6771" s="166"/>
      <c r="H6771" s="161"/>
      <c r="I6771" s="172"/>
      <c r="J6771" s="161"/>
      <c r="K6771" s="167"/>
      <c r="L6771" s="168"/>
      <c r="M6771" s="168"/>
    </row>
    <row r="6772" spans="1:13" x14ac:dyDescent="0.4">
      <c r="A6772" s="161"/>
      <c r="B6772" s="161"/>
      <c r="C6772" s="162"/>
      <c r="D6772" s="163"/>
      <c r="E6772" s="164"/>
      <c r="F6772" s="165"/>
      <c r="G6772" s="166"/>
      <c r="H6772" s="161"/>
      <c r="I6772" s="172"/>
      <c r="J6772" s="161"/>
      <c r="K6772" s="167"/>
      <c r="L6772" s="168"/>
      <c r="M6772" s="168"/>
    </row>
    <row r="6773" spans="1:13" x14ac:dyDescent="0.4">
      <c r="A6773" s="161"/>
      <c r="B6773" s="161"/>
      <c r="C6773" s="162"/>
      <c r="D6773" s="163"/>
      <c r="E6773" s="164"/>
      <c r="F6773" s="165"/>
      <c r="G6773" s="166"/>
      <c r="H6773" s="161"/>
      <c r="I6773" s="172"/>
      <c r="J6773" s="161"/>
      <c r="K6773" s="167"/>
      <c r="L6773" s="168"/>
      <c r="M6773" s="168"/>
    </row>
    <row r="6774" spans="1:13" x14ac:dyDescent="0.4">
      <c r="A6774" s="161"/>
      <c r="B6774" s="161"/>
      <c r="C6774" s="162"/>
      <c r="D6774" s="163"/>
      <c r="E6774" s="164"/>
      <c r="F6774" s="165"/>
      <c r="G6774" s="166"/>
      <c r="H6774" s="161"/>
      <c r="I6774" s="172"/>
      <c r="J6774" s="161"/>
      <c r="K6774" s="167"/>
      <c r="L6774" s="168"/>
      <c r="M6774" s="168"/>
    </row>
    <row r="6775" spans="1:13" x14ac:dyDescent="0.4">
      <c r="A6775" s="161"/>
      <c r="B6775" s="161"/>
      <c r="C6775" s="162"/>
      <c r="D6775" s="163"/>
      <c r="E6775" s="164"/>
      <c r="F6775" s="165"/>
      <c r="G6775" s="166"/>
      <c r="H6775" s="161"/>
      <c r="I6775" s="172"/>
      <c r="J6775" s="161"/>
      <c r="K6775" s="167"/>
      <c r="L6775" s="168"/>
      <c r="M6775" s="168"/>
    </row>
    <row r="6776" spans="1:13" x14ac:dyDescent="0.4">
      <c r="A6776" s="161"/>
      <c r="B6776" s="161"/>
      <c r="C6776" s="162"/>
      <c r="D6776" s="163"/>
      <c r="E6776" s="164"/>
      <c r="F6776" s="165"/>
      <c r="G6776" s="166"/>
      <c r="H6776" s="161"/>
      <c r="I6776" s="172"/>
      <c r="J6776" s="161"/>
      <c r="K6776" s="167"/>
      <c r="L6776" s="168"/>
      <c r="M6776" s="168"/>
    </row>
    <row r="6777" spans="1:13" x14ac:dyDescent="0.4">
      <c r="A6777" s="161"/>
      <c r="B6777" s="161"/>
      <c r="C6777" s="162"/>
      <c r="D6777" s="163"/>
      <c r="E6777" s="164"/>
      <c r="F6777" s="165"/>
      <c r="G6777" s="166"/>
      <c r="H6777" s="161"/>
      <c r="I6777" s="172"/>
      <c r="J6777" s="161"/>
      <c r="K6777" s="167"/>
      <c r="L6777" s="168"/>
      <c r="M6777" s="168"/>
    </row>
    <row r="6778" spans="1:13" x14ac:dyDescent="0.4">
      <c r="A6778" s="161"/>
      <c r="B6778" s="161"/>
      <c r="C6778" s="162"/>
      <c r="D6778" s="163"/>
      <c r="E6778" s="164"/>
      <c r="F6778" s="165"/>
      <c r="G6778" s="166"/>
      <c r="H6778" s="161"/>
      <c r="I6778" s="172"/>
      <c r="J6778" s="161"/>
      <c r="K6778" s="167"/>
      <c r="L6778" s="168"/>
      <c r="M6778" s="168"/>
    </row>
    <row r="6779" spans="1:13" x14ac:dyDescent="0.4">
      <c r="A6779" s="161"/>
      <c r="B6779" s="161"/>
      <c r="C6779" s="162"/>
      <c r="D6779" s="163"/>
      <c r="E6779" s="164"/>
      <c r="F6779" s="165"/>
      <c r="G6779" s="166"/>
      <c r="H6779" s="161"/>
      <c r="I6779" s="172"/>
      <c r="J6779" s="161"/>
      <c r="K6779" s="167"/>
      <c r="L6779" s="168"/>
      <c r="M6779" s="168"/>
    </row>
    <row r="6780" spans="1:13" x14ac:dyDescent="0.4">
      <c r="A6780" s="161"/>
      <c r="B6780" s="161"/>
      <c r="C6780" s="162"/>
      <c r="D6780" s="163"/>
      <c r="E6780" s="164"/>
      <c r="F6780" s="165"/>
      <c r="G6780" s="166"/>
      <c r="H6780" s="161"/>
      <c r="I6780" s="172"/>
      <c r="J6780" s="161"/>
      <c r="K6780" s="167"/>
      <c r="L6780" s="168"/>
      <c r="M6780" s="168"/>
    </row>
    <row r="6781" spans="1:13" x14ac:dyDescent="0.4">
      <c r="A6781" s="161"/>
      <c r="B6781" s="161"/>
      <c r="C6781" s="162"/>
      <c r="D6781" s="163"/>
      <c r="E6781" s="164"/>
      <c r="F6781" s="165"/>
      <c r="G6781" s="166"/>
      <c r="H6781" s="161"/>
      <c r="I6781" s="172"/>
      <c r="J6781" s="161"/>
      <c r="K6781" s="167"/>
      <c r="L6781" s="168"/>
      <c r="M6781" s="168"/>
    </row>
    <row r="6782" spans="1:13" x14ac:dyDescent="0.4">
      <c r="A6782" s="161"/>
      <c r="B6782" s="161"/>
      <c r="C6782" s="162"/>
      <c r="D6782" s="163"/>
      <c r="E6782" s="164"/>
      <c r="F6782" s="165"/>
      <c r="G6782" s="166"/>
      <c r="H6782" s="161"/>
      <c r="I6782" s="172"/>
      <c r="J6782" s="161"/>
      <c r="K6782" s="167"/>
      <c r="L6782" s="168"/>
      <c r="M6782" s="168"/>
    </row>
    <row r="6783" spans="1:13" x14ac:dyDescent="0.4">
      <c r="A6783" s="161"/>
      <c r="B6783" s="161"/>
      <c r="C6783" s="162"/>
      <c r="D6783" s="163"/>
      <c r="E6783" s="164"/>
      <c r="F6783" s="165"/>
      <c r="G6783" s="166"/>
      <c r="H6783" s="161"/>
      <c r="I6783" s="172"/>
      <c r="J6783" s="161"/>
      <c r="K6783" s="167"/>
      <c r="L6783" s="168"/>
      <c r="M6783" s="168"/>
    </row>
    <row r="6784" spans="1:13" x14ac:dyDescent="0.4">
      <c r="A6784" s="161"/>
      <c r="B6784" s="161"/>
      <c r="C6784" s="162"/>
      <c r="D6784" s="163"/>
      <c r="E6784" s="164"/>
      <c r="F6784" s="165"/>
      <c r="G6784" s="166"/>
      <c r="H6784" s="161"/>
      <c r="I6784" s="172"/>
      <c r="J6784" s="161"/>
      <c r="K6784" s="167"/>
      <c r="L6784" s="168"/>
      <c r="M6784" s="168"/>
    </row>
    <row r="6785" spans="1:13" x14ac:dyDescent="0.4">
      <c r="A6785" s="161"/>
      <c r="B6785" s="161"/>
      <c r="C6785" s="162"/>
      <c r="D6785" s="163"/>
      <c r="E6785" s="164"/>
      <c r="F6785" s="165"/>
      <c r="G6785" s="166"/>
      <c r="H6785" s="161"/>
      <c r="I6785" s="172"/>
      <c r="J6785" s="161"/>
      <c r="K6785" s="167"/>
      <c r="L6785" s="168"/>
      <c r="M6785" s="168"/>
    </row>
    <row r="6786" spans="1:13" x14ac:dyDescent="0.4">
      <c r="A6786" s="161"/>
      <c r="B6786" s="161"/>
      <c r="C6786" s="162"/>
      <c r="D6786" s="163"/>
      <c r="E6786" s="164"/>
      <c r="F6786" s="165"/>
      <c r="G6786" s="166"/>
      <c r="H6786" s="161"/>
      <c r="I6786" s="172"/>
      <c r="J6786" s="161"/>
      <c r="K6786" s="167"/>
      <c r="L6786" s="168"/>
      <c r="M6786" s="168"/>
    </row>
    <row r="6787" spans="1:13" x14ac:dyDescent="0.4">
      <c r="A6787" s="161"/>
      <c r="B6787" s="161"/>
      <c r="C6787" s="162"/>
      <c r="D6787" s="163"/>
      <c r="E6787" s="164"/>
      <c r="F6787" s="165"/>
      <c r="G6787" s="166"/>
      <c r="H6787" s="161"/>
      <c r="I6787" s="172"/>
      <c r="J6787" s="161"/>
      <c r="K6787" s="167"/>
      <c r="L6787" s="168"/>
      <c r="M6787" s="168"/>
    </row>
    <row r="6788" spans="1:13" x14ac:dyDescent="0.4">
      <c r="A6788" s="161"/>
      <c r="B6788" s="161"/>
      <c r="C6788" s="162"/>
      <c r="D6788" s="163"/>
      <c r="E6788" s="164"/>
      <c r="F6788" s="165"/>
      <c r="G6788" s="166"/>
      <c r="H6788" s="161"/>
      <c r="I6788" s="172"/>
      <c r="J6788" s="161"/>
      <c r="K6788" s="167"/>
      <c r="L6788" s="168"/>
      <c r="M6788" s="168"/>
    </row>
    <row r="6789" spans="1:13" x14ac:dyDescent="0.4">
      <c r="A6789" s="161"/>
      <c r="B6789" s="161"/>
      <c r="C6789" s="162"/>
      <c r="D6789" s="163"/>
      <c r="E6789" s="164"/>
      <c r="F6789" s="165"/>
      <c r="G6789" s="166"/>
      <c r="H6789" s="161"/>
      <c r="I6789" s="172"/>
      <c r="J6789" s="161"/>
      <c r="K6789" s="167"/>
      <c r="L6789" s="168"/>
      <c r="M6789" s="168"/>
    </row>
    <row r="6790" spans="1:13" x14ac:dyDescent="0.4">
      <c r="A6790" s="161"/>
      <c r="B6790" s="161"/>
      <c r="C6790" s="162"/>
      <c r="D6790" s="163"/>
      <c r="E6790" s="164"/>
      <c r="F6790" s="165"/>
      <c r="G6790" s="166"/>
      <c r="H6790" s="161"/>
      <c r="I6790" s="172"/>
      <c r="J6790" s="161"/>
      <c r="K6790" s="167"/>
      <c r="L6790" s="168"/>
      <c r="M6790" s="168"/>
    </row>
    <row r="6791" spans="1:13" x14ac:dyDescent="0.4">
      <c r="A6791" s="161"/>
      <c r="B6791" s="161"/>
      <c r="C6791" s="162"/>
      <c r="D6791" s="163"/>
      <c r="E6791" s="164"/>
      <c r="F6791" s="165"/>
      <c r="G6791" s="166"/>
      <c r="H6791" s="161"/>
      <c r="I6791" s="172"/>
      <c r="J6791" s="161"/>
      <c r="K6791" s="167"/>
      <c r="L6791" s="168"/>
      <c r="M6791" s="168"/>
    </row>
    <row r="6792" spans="1:13" x14ac:dyDescent="0.4">
      <c r="A6792" s="161"/>
      <c r="B6792" s="161"/>
      <c r="C6792" s="162"/>
      <c r="D6792" s="163"/>
      <c r="E6792" s="164"/>
      <c r="F6792" s="165"/>
      <c r="G6792" s="166"/>
      <c r="H6792" s="161"/>
      <c r="I6792" s="172"/>
      <c r="J6792" s="161"/>
      <c r="K6792" s="167"/>
      <c r="L6792" s="168"/>
      <c r="M6792" s="168"/>
    </row>
    <row r="6793" spans="1:13" x14ac:dyDescent="0.4">
      <c r="A6793" s="161"/>
      <c r="B6793" s="161"/>
      <c r="C6793" s="162"/>
      <c r="D6793" s="163"/>
      <c r="E6793" s="164"/>
      <c r="F6793" s="165"/>
      <c r="G6793" s="166"/>
      <c r="H6793" s="161"/>
      <c r="I6793" s="172"/>
      <c r="J6793" s="161"/>
      <c r="K6793" s="167"/>
      <c r="L6793" s="168"/>
      <c r="M6793" s="168"/>
    </row>
    <row r="6794" spans="1:13" x14ac:dyDescent="0.4">
      <c r="A6794" s="161"/>
      <c r="B6794" s="161"/>
      <c r="C6794" s="162"/>
      <c r="D6794" s="163"/>
      <c r="E6794" s="164"/>
      <c r="F6794" s="165"/>
      <c r="G6794" s="166"/>
      <c r="H6794" s="161"/>
      <c r="I6794" s="172"/>
      <c r="J6794" s="161"/>
      <c r="K6794" s="167"/>
      <c r="L6794" s="168"/>
      <c r="M6794" s="168"/>
    </row>
    <row r="6795" spans="1:13" x14ac:dyDescent="0.4">
      <c r="A6795" s="161"/>
      <c r="B6795" s="161"/>
      <c r="C6795" s="162"/>
      <c r="D6795" s="163"/>
      <c r="E6795" s="164"/>
      <c r="F6795" s="165"/>
      <c r="G6795" s="166"/>
      <c r="H6795" s="161"/>
      <c r="I6795" s="172"/>
      <c r="J6795" s="161"/>
      <c r="K6795" s="167"/>
      <c r="L6795" s="168"/>
      <c r="M6795" s="168"/>
    </row>
    <row r="6796" spans="1:13" x14ac:dyDescent="0.4">
      <c r="A6796" s="161"/>
      <c r="B6796" s="161"/>
      <c r="C6796" s="162"/>
      <c r="D6796" s="163"/>
      <c r="E6796" s="164"/>
      <c r="F6796" s="165"/>
      <c r="G6796" s="166"/>
      <c r="H6796" s="161"/>
      <c r="I6796" s="172"/>
      <c r="J6796" s="161"/>
      <c r="K6796" s="167"/>
      <c r="L6796" s="168"/>
      <c r="M6796" s="168"/>
    </row>
    <row r="6797" spans="1:13" x14ac:dyDescent="0.4">
      <c r="A6797" s="161"/>
      <c r="B6797" s="161"/>
      <c r="C6797" s="162"/>
      <c r="D6797" s="163"/>
      <c r="E6797" s="164"/>
      <c r="F6797" s="165"/>
      <c r="G6797" s="166"/>
      <c r="H6797" s="161"/>
      <c r="I6797" s="172"/>
      <c r="J6797" s="161"/>
      <c r="K6797" s="167"/>
      <c r="L6797" s="168"/>
      <c r="M6797" s="168"/>
    </row>
    <row r="6798" spans="1:13" x14ac:dyDescent="0.4">
      <c r="A6798" s="161"/>
      <c r="B6798" s="161"/>
      <c r="C6798" s="162"/>
      <c r="D6798" s="163"/>
      <c r="E6798" s="164"/>
      <c r="F6798" s="165"/>
      <c r="G6798" s="166"/>
      <c r="H6798" s="161"/>
      <c r="I6798" s="172"/>
      <c r="J6798" s="161"/>
      <c r="K6798" s="167"/>
      <c r="L6798" s="168"/>
      <c r="M6798" s="168"/>
    </row>
    <row r="6799" spans="1:13" x14ac:dyDescent="0.4">
      <c r="A6799" s="161"/>
      <c r="B6799" s="161"/>
      <c r="C6799" s="162"/>
      <c r="D6799" s="163"/>
      <c r="E6799" s="164"/>
      <c r="F6799" s="165"/>
      <c r="G6799" s="166"/>
      <c r="H6799" s="161"/>
      <c r="I6799" s="172"/>
      <c r="J6799" s="161"/>
      <c r="K6799" s="167"/>
      <c r="L6799" s="168"/>
      <c r="M6799" s="168"/>
    </row>
    <row r="6800" spans="1:13" x14ac:dyDescent="0.4">
      <c r="A6800" s="161"/>
      <c r="B6800" s="161"/>
      <c r="C6800" s="162"/>
      <c r="D6800" s="163"/>
      <c r="E6800" s="164"/>
      <c r="F6800" s="165"/>
      <c r="G6800" s="166"/>
      <c r="H6800" s="161"/>
      <c r="I6800" s="172"/>
      <c r="J6800" s="161"/>
      <c r="K6800" s="167"/>
      <c r="L6800" s="168"/>
      <c r="M6800" s="168"/>
    </row>
    <row r="6801" spans="1:13" x14ac:dyDescent="0.4">
      <c r="A6801" s="161"/>
      <c r="B6801" s="161"/>
      <c r="C6801" s="162"/>
      <c r="D6801" s="163"/>
      <c r="E6801" s="164"/>
      <c r="F6801" s="165"/>
      <c r="G6801" s="166"/>
      <c r="H6801" s="161"/>
      <c r="I6801" s="172"/>
      <c r="J6801" s="161"/>
      <c r="K6801" s="167"/>
      <c r="L6801" s="168"/>
      <c r="M6801" s="168"/>
    </row>
    <row r="6802" spans="1:13" x14ac:dyDescent="0.4">
      <c r="A6802" s="161"/>
      <c r="B6802" s="161"/>
      <c r="C6802" s="162"/>
      <c r="D6802" s="163"/>
      <c r="E6802" s="164"/>
      <c r="F6802" s="165"/>
      <c r="G6802" s="166"/>
      <c r="H6802" s="161"/>
      <c r="I6802" s="172"/>
      <c r="J6802" s="161"/>
      <c r="K6802" s="167"/>
      <c r="L6802" s="168"/>
      <c r="M6802" s="168"/>
    </row>
    <row r="6803" spans="1:13" x14ac:dyDescent="0.4">
      <c r="A6803" s="161"/>
      <c r="B6803" s="161"/>
      <c r="C6803" s="162"/>
      <c r="D6803" s="163"/>
      <c r="E6803" s="164"/>
      <c r="F6803" s="165"/>
      <c r="G6803" s="166"/>
      <c r="H6803" s="161"/>
      <c r="I6803" s="172"/>
      <c r="J6803" s="161"/>
      <c r="K6803" s="167"/>
      <c r="L6803" s="168"/>
      <c r="M6803" s="168"/>
    </row>
    <row r="6804" spans="1:13" x14ac:dyDescent="0.4">
      <c r="A6804" s="161"/>
      <c r="B6804" s="161"/>
      <c r="C6804" s="162"/>
      <c r="D6804" s="163"/>
      <c r="E6804" s="164"/>
      <c r="F6804" s="165"/>
      <c r="G6804" s="166"/>
      <c r="H6804" s="161"/>
      <c r="I6804" s="172"/>
      <c r="J6804" s="161"/>
      <c r="K6804" s="167"/>
      <c r="L6804" s="168"/>
      <c r="M6804" s="168"/>
    </row>
    <row r="6805" spans="1:13" x14ac:dyDescent="0.4">
      <c r="A6805" s="161"/>
      <c r="B6805" s="161"/>
      <c r="C6805" s="162"/>
      <c r="D6805" s="163"/>
      <c r="E6805" s="164"/>
      <c r="F6805" s="165"/>
      <c r="G6805" s="166"/>
      <c r="H6805" s="161"/>
      <c r="I6805" s="172"/>
      <c r="J6805" s="161"/>
      <c r="K6805" s="167"/>
      <c r="L6805" s="168"/>
      <c r="M6805" s="168"/>
    </row>
    <row r="6806" spans="1:13" x14ac:dyDescent="0.4">
      <c r="A6806" s="161"/>
      <c r="B6806" s="161"/>
      <c r="C6806" s="162"/>
      <c r="D6806" s="163"/>
      <c r="E6806" s="164"/>
      <c r="F6806" s="165"/>
      <c r="G6806" s="166"/>
      <c r="H6806" s="161"/>
      <c r="I6806" s="172"/>
      <c r="J6806" s="161"/>
      <c r="K6806" s="167"/>
      <c r="L6806" s="168"/>
      <c r="M6806" s="168"/>
    </row>
    <row r="6807" spans="1:13" x14ac:dyDescent="0.4">
      <c r="A6807" s="161"/>
      <c r="B6807" s="161"/>
      <c r="C6807" s="162"/>
      <c r="D6807" s="163"/>
      <c r="E6807" s="164"/>
      <c r="F6807" s="165"/>
      <c r="G6807" s="166"/>
      <c r="H6807" s="161"/>
      <c r="I6807" s="172"/>
      <c r="J6807" s="161"/>
      <c r="K6807" s="167"/>
      <c r="L6807" s="168"/>
      <c r="M6807" s="168"/>
    </row>
    <row r="6808" spans="1:13" x14ac:dyDescent="0.4">
      <c r="A6808" s="161"/>
      <c r="B6808" s="161"/>
      <c r="C6808" s="162"/>
      <c r="D6808" s="163"/>
      <c r="E6808" s="164"/>
      <c r="F6808" s="165"/>
      <c r="G6808" s="166"/>
      <c r="H6808" s="161"/>
      <c r="I6808" s="172"/>
      <c r="J6808" s="161"/>
      <c r="K6808" s="167"/>
      <c r="L6808" s="168"/>
      <c r="M6808" s="168"/>
    </row>
    <row r="6809" spans="1:13" x14ac:dyDescent="0.4">
      <c r="A6809" s="161"/>
      <c r="B6809" s="161"/>
      <c r="C6809" s="162"/>
      <c r="D6809" s="163"/>
      <c r="E6809" s="164"/>
      <c r="F6809" s="165"/>
      <c r="G6809" s="166"/>
      <c r="H6809" s="161"/>
      <c r="I6809" s="172"/>
      <c r="J6809" s="161"/>
      <c r="K6809" s="167"/>
      <c r="L6809" s="168"/>
      <c r="M6809" s="168"/>
    </row>
    <row r="6810" spans="1:13" x14ac:dyDescent="0.4">
      <c r="A6810" s="161"/>
      <c r="B6810" s="161"/>
      <c r="C6810" s="162"/>
      <c r="D6810" s="163"/>
      <c r="E6810" s="164"/>
      <c r="F6810" s="165"/>
      <c r="G6810" s="166"/>
      <c r="H6810" s="161"/>
      <c r="I6810" s="172"/>
      <c r="J6810" s="161"/>
      <c r="K6810" s="167"/>
      <c r="L6810" s="168"/>
      <c r="M6810" s="168"/>
    </row>
    <row r="6811" spans="1:13" x14ac:dyDescent="0.4">
      <c r="A6811" s="161"/>
      <c r="B6811" s="161"/>
      <c r="C6811" s="162"/>
      <c r="D6811" s="163"/>
      <c r="E6811" s="164"/>
      <c r="F6811" s="165"/>
      <c r="G6811" s="166"/>
      <c r="H6811" s="161"/>
      <c r="I6811" s="172"/>
      <c r="J6811" s="161"/>
      <c r="K6811" s="167"/>
      <c r="L6811" s="168"/>
      <c r="M6811" s="168"/>
    </row>
    <row r="6812" spans="1:13" x14ac:dyDescent="0.4">
      <c r="A6812" s="161"/>
      <c r="B6812" s="161"/>
      <c r="C6812" s="162"/>
      <c r="D6812" s="163"/>
      <c r="E6812" s="164"/>
      <c r="F6812" s="165"/>
      <c r="G6812" s="166"/>
      <c r="H6812" s="161"/>
      <c r="I6812" s="172"/>
      <c r="J6812" s="161"/>
      <c r="K6812" s="167"/>
      <c r="L6812" s="168"/>
      <c r="M6812" s="168"/>
    </row>
    <row r="6813" spans="1:13" x14ac:dyDescent="0.4">
      <c r="A6813" s="161"/>
      <c r="B6813" s="161"/>
      <c r="C6813" s="162"/>
      <c r="D6813" s="163"/>
      <c r="E6813" s="164"/>
      <c r="F6813" s="165"/>
      <c r="G6813" s="166"/>
      <c r="H6813" s="161"/>
      <c r="I6813" s="172"/>
      <c r="J6813" s="161"/>
      <c r="K6813" s="167"/>
      <c r="L6813" s="168"/>
      <c r="M6813" s="168"/>
    </row>
    <row r="6814" spans="1:13" x14ac:dyDescent="0.4">
      <c r="A6814" s="161"/>
      <c r="B6814" s="161"/>
      <c r="C6814" s="162"/>
      <c r="D6814" s="163"/>
      <c r="E6814" s="164"/>
      <c r="F6814" s="165"/>
      <c r="G6814" s="166"/>
      <c r="H6814" s="161"/>
      <c r="I6814" s="172"/>
      <c r="J6814" s="161"/>
      <c r="K6814" s="167"/>
      <c r="L6814" s="168"/>
      <c r="M6814" s="168"/>
    </row>
    <row r="6815" spans="1:13" x14ac:dyDescent="0.4">
      <c r="A6815" s="161"/>
      <c r="B6815" s="161"/>
      <c r="C6815" s="162"/>
      <c r="D6815" s="163"/>
      <c r="E6815" s="164"/>
      <c r="F6815" s="165"/>
      <c r="G6815" s="166"/>
      <c r="H6815" s="161"/>
      <c r="I6815" s="172"/>
      <c r="J6815" s="161"/>
      <c r="K6815" s="167"/>
      <c r="L6815" s="168"/>
      <c r="M6815" s="168"/>
    </row>
    <row r="6816" spans="1:13" x14ac:dyDescent="0.4">
      <c r="A6816" s="161"/>
      <c r="B6816" s="161"/>
      <c r="C6816" s="162"/>
      <c r="D6816" s="163"/>
      <c r="E6816" s="164"/>
      <c r="F6816" s="165"/>
      <c r="G6816" s="166"/>
      <c r="H6816" s="161"/>
      <c r="I6816" s="172"/>
      <c r="J6816" s="161"/>
      <c r="K6816" s="167"/>
      <c r="L6816" s="168"/>
      <c r="M6816" s="168"/>
    </row>
    <row r="6817" spans="1:13" x14ac:dyDescent="0.4">
      <c r="A6817" s="161"/>
      <c r="B6817" s="161"/>
      <c r="C6817" s="162"/>
      <c r="D6817" s="163"/>
      <c r="E6817" s="164"/>
      <c r="F6817" s="165"/>
      <c r="G6817" s="166"/>
      <c r="H6817" s="161"/>
      <c r="I6817" s="172"/>
      <c r="J6817" s="161"/>
      <c r="K6817" s="167"/>
      <c r="L6817" s="168"/>
      <c r="M6817" s="168"/>
    </row>
    <row r="6818" spans="1:13" x14ac:dyDescent="0.4">
      <c r="A6818" s="161"/>
      <c r="B6818" s="161"/>
      <c r="C6818" s="162"/>
      <c r="D6818" s="163"/>
      <c r="E6818" s="164"/>
      <c r="F6818" s="165"/>
      <c r="G6818" s="166"/>
      <c r="H6818" s="161"/>
      <c r="I6818" s="172"/>
      <c r="J6818" s="161"/>
      <c r="K6818" s="167"/>
      <c r="L6818" s="168"/>
      <c r="M6818" s="168"/>
    </row>
    <row r="6819" spans="1:13" x14ac:dyDescent="0.4">
      <c r="A6819" s="161"/>
      <c r="B6819" s="161"/>
      <c r="C6819" s="162"/>
      <c r="D6819" s="163"/>
      <c r="E6819" s="164"/>
      <c r="F6819" s="165"/>
      <c r="G6819" s="166"/>
      <c r="H6819" s="161"/>
      <c r="I6819" s="172"/>
      <c r="J6819" s="161"/>
      <c r="K6819" s="167"/>
      <c r="L6819" s="168"/>
      <c r="M6819" s="168"/>
    </row>
    <row r="6820" spans="1:13" x14ac:dyDescent="0.4">
      <c r="A6820" s="161"/>
      <c r="B6820" s="161"/>
      <c r="C6820" s="162"/>
      <c r="D6820" s="163"/>
      <c r="E6820" s="164"/>
      <c r="F6820" s="165"/>
      <c r="G6820" s="166"/>
      <c r="H6820" s="161"/>
      <c r="I6820" s="172"/>
      <c r="J6820" s="161"/>
      <c r="K6820" s="167"/>
      <c r="L6820" s="168"/>
      <c r="M6820" s="168"/>
    </row>
    <row r="6821" spans="1:13" x14ac:dyDescent="0.4">
      <c r="A6821" s="161"/>
      <c r="B6821" s="161"/>
      <c r="C6821" s="162"/>
      <c r="D6821" s="163"/>
      <c r="E6821" s="164"/>
      <c r="F6821" s="165"/>
      <c r="G6821" s="166"/>
      <c r="H6821" s="161"/>
      <c r="I6821" s="172"/>
      <c r="J6821" s="161"/>
      <c r="K6821" s="167"/>
      <c r="L6821" s="168"/>
      <c r="M6821" s="168"/>
    </row>
    <row r="6822" spans="1:13" x14ac:dyDescent="0.4">
      <c r="A6822" s="161"/>
      <c r="B6822" s="161"/>
      <c r="C6822" s="162"/>
      <c r="D6822" s="163"/>
      <c r="E6822" s="164"/>
      <c r="F6822" s="165"/>
      <c r="G6822" s="166"/>
      <c r="H6822" s="161"/>
      <c r="I6822" s="172"/>
      <c r="J6822" s="161"/>
      <c r="K6822" s="167"/>
      <c r="L6822" s="168"/>
      <c r="M6822" s="168"/>
    </row>
    <row r="6823" spans="1:13" x14ac:dyDescent="0.4">
      <c r="A6823" s="161"/>
      <c r="B6823" s="161"/>
      <c r="C6823" s="162"/>
      <c r="D6823" s="163"/>
      <c r="E6823" s="164"/>
      <c r="F6823" s="165"/>
      <c r="G6823" s="166"/>
      <c r="H6823" s="161"/>
      <c r="I6823" s="172"/>
      <c r="J6823" s="161"/>
      <c r="K6823" s="167"/>
      <c r="L6823" s="168"/>
      <c r="M6823" s="168"/>
    </row>
    <row r="6824" spans="1:13" x14ac:dyDescent="0.4">
      <c r="A6824" s="161"/>
      <c r="B6824" s="161"/>
      <c r="C6824" s="162"/>
      <c r="D6824" s="163"/>
      <c r="E6824" s="164"/>
      <c r="F6824" s="165"/>
      <c r="G6824" s="166"/>
      <c r="H6824" s="161"/>
      <c r="I6824" s="172"/>
      <c r="J6824" s="161"/>
      <c r="K6824" s="167"/>
      <c r="L6824" s="168"/>
      <c r="M6824" s="168"/>
    </row>
    <row r="6825" spans="1:13" x14ac:dyDescent="0.4">
      <c r="A6825" s="161"/>
      <c r="B6825" s="161"/>
      <c r="C6825" s="162"/>
      <c r="D6825" s="163"/>
      <c r="E6825" s="164"/>
      <c r="F6825" s="165"/>
      <c r="G6825" s="166"/>
      <c r="H6825" s="161"/>
      <c r="I6825" s="172"/>
      <c r="J6825" s="161"/>
      <c r="K6825" s="167"/>
      <c r="L6825" s="168"/>
      <c r="M6825" s="168"/>
    </row>
    <row r="6826" spans="1:13" x14ac:dyDescent="0.4">
      <c r="A6826" s="161"/>
      <c r="B6826" s="161"/>
      <c r="C6826" s="162"/>
      <c r="D6826" s="163"/>
      <c r="E6826" s="164"/>
      <c r="F6826" s="165"/>
      <c r="G6826" s="166"/>
      <c r="H6826" s="161"/>
      <c r="I6826" s="172"/>
      <c r="J6826" s="161"/>
      <c r="K6826" s="167"/>
      <c r="L6826" s="168"/>
      <c r="M6826" s="168"/>
    </row>
    <row r="6827" spans="1:13" x14ac:dyDescent="0.4">
      <c r="A6827" s="161"/>
      <c r="B6827" s="161"/>
      <c r="C6827" s="162"/>
      <c r="D6827" s="163"/>
      <c r="E6827" s="164"/>
      <c r="F6827" s="165"/>
      <c r="G6827" s="166"/>
      <c r="H6827" s="161"/>
      <c r="I6827" s="172"/>
      <c r="J6827" s="161"/>
      <c r="K6827" s="167"/>
      <c r="L6827" s="168"/>
      <c r="M6827" s="168"/>
    </row>
    <row r="6828" spans="1:13" x14ac:dyDescent="0.4">
      <c r="A6828" s="161"/>
      <c r="B6828" s="161"/>
      <c r="C6828" s="162"/>
      <c r="D6828" s="163"/>
      <c r="E6828" s="164"/>
      <c r="F6828" s="165"/>
      <c r="G6828" s="166"/>
      <c r="H6828" s="161"/>
      <c r="I6828" s="172"/>
      <c r="J6828" s="161"/>
      <c r="K6828" s="167"/>
      <c r="L6828" s="168"/>
      <c r="M6828" s="168"/>
    </row>
    <row r="6829" spans="1:13" x14ac:dyDescent="0.4">
      <c r="A6829" s="161"/>
      <c r="B6829" s="161"/>
      <c r="C6829" s="162"/>
      <c r="D6829" s="163"/>
      <c r="E6829" s="164"/>
      <c r="F6829" s="165"/>
      <c r="G6829" s="166"/>
      <c r="H6829" s="161"/>
      <c r="I6829" s="172"/>
      <c r="J6829" s="161"/>
      <c r="K6829" s="167"/>
      <c r="L6829" s="168"/>
      <c r="M6829" s="168"/>
    </row>
    <row r="6830" spans="1:13" x14ac:dyDescent="0.4">
      <c r="A6830" s="161"/>
      <c r="B6830" s="161"/>
      <c r="C6830" s="162"/>
      <c r="D6830" s="163"/>
      <c r="E6830" s="164"/>
      <c r="F6830" s="165"/>
      <c r="G6830" s="166"/>
      <c r="H6830" s="161"/>
      <c r="I6830" s="172"/>
      <c r="J6830" s="161"/>
      <c r="K6830" s="167"/>
      <c r="L6830" s="168"/>
      <c r="M6830" s="168"/>
    </row>
    <row r="6831" spans="1:13" x14ac:dyDescent="0.4">
      <c r="A6831" s="161"/>
      <c r="B6831" s="161"/>
      <c r="C6831" s="162"/>
      <c r="D6831" s="163"/>
      <c r="E6831" s="164"/>
      <c r="F6831" s="165"/>
      <c r="G6831" s="166"/>
      <c r="H6831" s="161"/>
      <c r="I6831" s="172"/>
      <c r="J6831" s="161"/>
      <c r="K6831" s="167"/>
      <c r="L6831" s="168"/>
      <c r="M6831" s="168"/>
    </row>
    <row r="6832" spans="1:13" x14ac:dyDescent="0.4">
      <c r="A6832" s="161"/>
      <c r="B6832" s="161"/>
      <c r="C6832" s="162"/>
      <c r="D6832" s="163"/>
      <c r="E6832" s="164"/>
      <c r="F6832" s="165"/>
      <c r="G6832" s="166"/>
      <c r="H6832" s="161"/>
      <c r="I6832" s="172"/>
      <c r="J6832" s="161"/>
      <c r="K6832" s="167"/>
      <c r="L6832" s="168"/>
      <c r="M6832" s="168"/>
    </row>
    <row r="6833" spans="1:13" x14ac:dyDescent="0.4">
      <c r="A6833" s="161"/>
      <c r="B6833" s="161"/>
      <c r="C6833" s="162"/>
      <c r="D6833" s="163"/>
      <c r="E6833" s="164"/>
      <c r="F6833" s="165"/>
      <c r="G6833" s="166"/>
      <c r="H6833" s="161"/>
      <c r="I6833" s="172"/>
      <c r="J6833" s="161"/>
      <c r="K6833" s="167"/>
      <c r="L6833" s="168"/>
      <c r="M6833" s="168"/>
    </row>
    <row r="6834" spans="1:13" x14ac:dyDescent="0.4">
      <c r="A6834" s="161"/>
      <c r="B6834" s="161"/>
      <c r="C6834" s="162"/>
      <c r="D6834" s="163"/>
      <c r="E6834" s="164"/>
      <c r="F6834" s="165"/>
      <c r="G6834" s="166"/>
      <c r="H6834" s="161"/>
      <c r="I6834" s="172"/>
      <c r="J6834" s="161"/>
      <c r="K6834" s="167"/>
      <c r="L6834" s="168"/>
      <c r="M6834" s="168"/>
    </row>
    <row r="6835" spans="1:13" x14ac:dyDescent="0.4">
      <c r="A6835" s="161"/>
      <c r="B6835" s="161"/>
      <c r="C6835" s="162"/>
      <c r="D6835" s="163"/>
      <c r="E6835" s="164"/>
      <c r="F6835" s="165"/>
      <c r="G6835" s="166"/>
      <c r="H6835" s="161"/>
      <c r="I6835" s="172"/>
      <c r="J6835" s="161"/>
      <c r="K6835" s="167"/>
      <c r="L6835" s="168"/>
      <c r="M6835" s="168"/>
    </row>
    <row r="6836" spans="1:13" x14ac:dyDescent="0.4">
      <c r="A6836" s="161"/>
      <c r="B6836" s="161"/>
      <c r="C6836" s="162"/>
      <c r="D6836" s="163"/>
      <c r="E6836" s="164"/>
      <c r="F6836" s="165"/>
      <c r="G6836" s="166"/>
      <c r="H6836" s="161"/>
      <c r="I6836" s="172"/>
      <c r="J6836" s="161"/>
      <c r="K6836" s="167"/>
      <c r="L6836" s="168"/>
      <c r="M6836" s="168"/>
    </row>
    <row r="6837" spans="1:13" x14ac:dyDescent="0.4">
      <c r="A6837" s="161"/>
      <c r="B6837" s="161"/>
      <c r="C6837" s="162"/>
      <c r="D6837" s="163"/>
      <c r="E6837" s="164"/>
      <c r="F6837" s="165"/>
      <c r="G6837" s="166"/>
      <c r="H6837" s="161"/>
      <c r="I6837" s="172"/>
      <c r="J6837" s="161"/>
      <c r="K6837" s="167"/>
      <c r="L6837" s="168"/>
      <c r="M6837" s="168"/>
    </row>
    <row r="6838" spans="1:13" x14ac:dyDescent="0.4">
      <c r="A6838" s="161"/>
      <c r="B6838" s="161"/>
      <c r="C6838" s="162"/>
      <c r="D6838" s="163"/>
      <c r="E6838" s="164"/>
      <c r="F6838" s="165"/>
      <c r="G6838" s="166"/>
      <c r="H6838" s="161"/>
      <c r="I6838" s="172"/>
      <c r="J6838" s="161"/>
      <c r="K6838" s="167"/>
      <c r="L6838" s="168"/>
      <c r="M6838" s="168"/>
    </row>
    <row r="6839" spans="1:13" x14ac:dyDescent="0.4">
      <c r="A6839" s="161"/>
      <c r="B6839" s="161"/>
      <c r="C6839" s="162"/>
      <c r="D6839" s="163"/>
      <c r="E6839" s="164"/>
      <c r="F6839" s="165"/>
      <c r="G6839" s="166"/>
      <c r="H6839" s="161"/>
      <c r="I6839" s="172"/>
      <c r="J6839" s="161"/>
      <c r="K6839" s="167"/>
      <c r="L6839" s="168"/>
      <c r="M6839" s="168"/>
    </row>
    <row r="6840" spans="1:13" x14ac:dyDescent="0.4">
      <c r="A6840" s="161"/>
      <c r="B6840" s="161"/>
      <c r="C6840" s="162"/>
      <c r="D6840" s="163"/>
      <c r="E6840" s="164"/>
      <c r="F6840" s="165"/>
      <c r="G6840" s="166"/>
      <c r="H6840" s="161"/>
      <c r="I6840" s="172"/>
      <c r="J6840" s="161"/>
      <c r="K6840" s="167"/>
      <c r="L6840" s="168"/>
      <c r="M6840" s="168"/>
    </row>
    <row r="6841" spans="1:13" x14ac:dyDescent="0.4">
      <c r="A6841" s="161"/>
      <c r="B6841" s="161"/>
      <c r="C6841" s="162"/>
      <c r="D6841" s="163"/>
      <c r="E6841" s="164"/>
      <c r="F6841" s="165"/>
      <c r="G6841" s="166"/>
      <c r="H6841" s="161"/>
      <c r="I6841" s="172"/>
      <c r="J6841" s="161"/>
      <c r="K6841" s="167"/>
      <c r="L6841" s="168"/>
      <c r="M6841" s="168"/>
    </row>
    <row r="6842" spans="1:13" x14ac:dyDescent="0.4">
      <c r="A6842" s="161"/>
      <c r="B6842" s="161"/>
      <c r="C6842" s="162"/>
      <c r="D6842" s="163"/>
      <c r="E6842" s="164"/>
      <c r="F6842" s="165"/>
      <c r="G6842" s="166"/>
      <c r="H6842" s="161"/>
      <c r="I6842" s="172"/>
      <c r="J6842" s="161"/>
      <c r="K6842" s="167"/>
      <c r="L6842" s="168"/>
      <c r="M6842" s="168"/>
    </row>
    <row r="6843" spans="1:13" x14ac:dyDescent="0.4">
      <c r="A6843" s="161"/>
      <c r="B6843" s="161"/>
      <c r="C6843" s="162"/>
      <c r="D6843" s="163"/>
      <c r="E6843" s="164"/>
      <c r="F6843" s="165"/>
      <c r="G6843" s="166"/>
      <c r="H6843" s="161"/>
      <c r="I6843" s="172"/>
      <c r="J6843" s="161"/>
      <c r="K6843" s="167"/>
      <c r="L6843" s="168"/>
      <c r="M6843" s="168"/>
    </row>
    <row r="6844" spans="1:13" x14ac:dyDescent="0.4">
      <c r="A6844" s="161"/>
      <c r="B6844" s="161"/>
      <c r="C6844" s="162"/>
      <c r="D6844" s="163"/>
      <c r="E6844" s="164"/>
      <c r="F6844" s="165"/>
      <c r="G6844" s="166"/>
      <c r="H6844" s="161"/>
      <c r="I6844" s="172"/>
      <c r="J6844" s="161"/>
      <c r="K6844" s="167"/>
      <c r="L6844" s="168"/>
      <c r="M6844" s="168"/>
    </row>
    <row r="6845" spans="1:13" x14ac:dyDescent="0.4">
      <c r="A6845" s="161"/>
      <c r="B6845" s="161"/>
      <c r="C6845" s="162"/>
      <c r="D6845" s="163"/>
      <c r="E6845" s="164"/>
      <c r="F6845" s="165"/>
      <c r="G6845" s="166"/>
      <c r="H6845" s="161"/>
      <c r="I6845" s="172"/>
      <c r="J6845" s="161"/>
      <c r="K6845" s="167"/>
      <c r="L6845" s="168"/>
      <c r="M6845" s="168"/>
    </row>
    <row r="6846" spans="1:13" x14ac:dyDescent="0.4">
      <c r="A6846" s="161"/>
      <c r="B6846" s="161"/>
      <c r="C6846" s="162"/>
      <c r="D6846" s="163"/>
      <c r="E6846" s="164"/>
      <c r="F6846" s="165"/>
      <c r="G6846" s="166"/>
      <c r="H6846" s="161"/>
      <c r="I6846" s="172"/>
      <c r="J6846" s="161"/>
      <c r="K6846" s="167"/>
      <c r="L6846" s="168"/>
      <c r="M6846" s="168"/>
    </row>
    <row r="6847" spans="1:13" x14ac:dyDescent="0.4">
      <c r="A6847" s="161"/>
      <c r="B6847" s="161"/>
      <c r="C6847" s="162"/>
      <c r="D6847" s="163"/>
      <c r="E6847" s="164"/>
      <c r="F6847" s="165"/>
      <c r="G6847" s="166"/>
      <c r="H6847" s="161"/>
      <c r="I6847" s="172"/>
      <c r="J6847" s="161"/>
      <c r="K6847" s="167"/>
      <c r="L6847" s="168"/>
      <c r="M6847" s="168"/>
    </row>
    <row r="6848" spans="1:13" x14ac:dyDescent="0.4">
      <c r="A6848" s="161"/>
      <c r="B6848" s="161"/>
      <c r="C6848" s="162"/>
      <c r="D6848" s="163"/>
      <c r="E6848" s="164"/>
      <c r="F6848" s="165"/>
      <c r="G6848" s="166"/>
      <c r="H6848" s="161"/>
      <c r="I6848" s="172"/>
      <c r="J6848" s="161"/>
      <c r="K6848" s="167"/>
      <c r="L6848" s="168"/>
      <c r="M6848" s="168"/>
    </row>
    <row r="6849" spans="1:13" x14ac:dyDescent="0.4">
      <c r="A6849" s="161"/>
      <c r="B6849" s="161"/>
      <c r="C6849" s="162"/>
      <c r="D6849" s="163"/>
      <c r="E6849" s="164"/>
      <c r="F6849" s="165"/>
      <c r="G6849" s="166"/>
      <c r="H6849" s="161"/>
      <c r="I6849" s="172"/>
      <c r="J6849" s="161"/>
      <c r="K6849" s="167"/>
      <c r="L6849" s="168"/>
      <c r="M6849" s="168"/>
    </row>
    <row r="6850" spans="1:13" x14ac:dyDescent="0.4">
      <c r="A6850" s="161"/>
      <c r="B6850" s="161"/>
      <c r="C6850" s="162"/>
      <c r="D6850" s="163"/>
      <c r="E6850" s="164"/>
      <c r="F6850" s="165"/>
      <c r="G6850" s="166"/>
      <c r="H6850" s="161"/>
      <c r="I6850" s="172"/>
      <c r="J6850" s="161"/>
      <c r="K6850" s="167"/>
      <c r="L6850" s="168"/>
      <c r="M6850" s="168"/>
    </row>
    <row r="6851" spans="1:13" x14ac:dyDescent="0.4">
      <c r="A6851" s="161"/>
      <c r="B6851" s="161"/>
      <c r="C6851" s="162"/>
      <c r="D6851" s="163"/>
      <c r="E6851" s="164"/>
      <c r="F6851" s="165"/>
      <c r="G6851" s="166"/>
      <c r="H6851" s="161"/>
      <c r="I6851" s="172"/>
      <c r="J6851" s="161"/>
      <c r="K6851" s="167"/>
      <c r="L6851" s="168"/>
      <c r="M6851" s="168"/>
    </row>
    <row r="6852" spans="1:13" x14ac:dyDescent="0.4">
      <c r="A6852" s="161"/>
      <c r="B6852" s="161"/>
      <c r="C6852" s="162"/>
      <c r="D6852" s="163"/>
      <c r="E6852" s="164"/>
      <c r="F6852" s="165"/>
      <c r="G6852" s="166"/>
      <c r="H6852" s="161"/>
      <c r="I6852" s="172"/>
      <c r="J6852" s="161"/>
      <c r="K6852" s="167"/>
      <c r="L6852" s="168"/>
      <c r="M6852" s="168"/>
    </row>
    <row r="6853" spans="1:13" x14ac:dyDescent="0.4">
      <c r="A6853" s="161"/>
      <c r="B6853" s="161"/>
      <c r="C6853" s="162"/>
      <c r="D6853" s="163"/>
      <c r="E6853" s="164"/>
      <c r="F6853" s="165"/>
      <c r="G6853" s="166"/>
      <c r="H6853" s="161"/>
      <c r="I6853" s="172"/>
      <c r="J6853" s="161"/>
      <c r="K6853" s="167"/>
      <c r="L6853" s="168"/>
      <c r="M6853" s="168"/>
    </row>
    <row r="6854" spans="1:13" x14ac:dyDescent="0.4">
      <c r="A6854" s="161"/>
      <c r="B6854" s="161"/>
      <c r="C6854" s="162"/>
      <c r="D6854" s="163"/>
      <c r="E6854" s="164"/>
      <c r="F6854" s="165"/>
      <c r="G6854" s="166"/>
      <c r="H6854" s="161"/>
      <c r="I6854" s="172"/>
      <c r="J6854" s="161"/>
      <c r="K6854" s="167"/>
      <c r="L6854" s="168"/>
      <c r="M6854" s="168"/>
    </row>
    <row r="6855" spans="1:13" x14ac:dyDescent="0.4">
      <c r="A6855" s="161"/>
      <c r="B6855" s="161"/>
      <c r="C6855" s="162"/>
      <c r="D6855" s="163"/>
      <c r="E6855" s="164"/>
      <c r="F6855" s="165"/>
      <c r="G6855" s="166"/>
      <c r="H6855" s="161"/>
      <c r="I6855" s="172"/>
      <c r="J6855" s="161"/>
      <c r="K6855" s="167"/>
      <c r="L6855" s="168"/>
      <c r="M6855" s="168"/>
    </row>
    <row r="6856" spans="1:13" x14ac:dyDescent="0.4">
      <c r="A6856" s="161"/>
      <c r="B6856" s="161"/>
      <c r="C6856" s="162"/>
      <c r="D6856" s="163"/>
      <c r="E6856" s="164"/>
      <c r="F6856" s="165"/>
      <c r="G6856" s="166"/>
      <c r="H6856" s="161"/>
      <c r="I6856" s="172"/>
      <c r="J6856" s="161"/>
      <c r="K6856" s="167"/>
      <c r="L6856" s="168"/>
      <c r="M6856" s="168"/>
    </row>
    <row r="6857" spans="1:13" x14ac:dyDescent="0.4">
      <c r="A6857" s="161"/>
      <c r="B6857" s="161"/>
      <c r="C6857" s="162"/>
      <c r="D6857" s="163"/>
      <c r="E6857" s="164"/>
      <c r="F6857" s="165"/>
      <c r="G6857" s="166"/>
      <c r="H6857" s="161"/>
      <c r="I6857" s="172"/>
      <c r="J6857" s="161"/>
      <c r="K6857" s="167"/>
      <c r="L6857" s="168"/>
      <c r="M6857" s="168"/>
    </row>
    <row r="6858" spans="1:13" x14ac:dyDescent="0.4">
      <c r="A6858" s="161"/>
      <c r="B6858" s="161"/>
      <c r="C6858" s="162"/>
      <c r="D6858" s="163"/>
      <c r="E6858" s="164"/>
      <c r="F6858" s="165"/>
      <c r="G6858" s="166"/>
      <c r="H6858" s="161"/>
      <c r="I6858" s="172"/>
      <c r="J6858" s="161"/>
      <c r="K6858" s="167"/>
      <c r="L6858" s="168"/>
      <c r="M6858" s="168"/>
    </row>
    <row r="6859" spans="1:13" x14ac:dyDescent="0.4">
      <c r="A6859" s="161"/>
      <c r="B6859" s="161"/>
      <c r="C6859" s="162"/>
      <c r="D6859" s="163"/>
      <c r="E6859" s="164"/>
      <c r="F6859" s="165"/>
      <c r="G6859" s="166"/>
      <c r="H6859" s="161"/>
      <c r="I6859" s="172"/>
      <c r="J6859" s="161"/>
      <c r="K6859" s="167"/>
      <c r="L6859" s="168"/>
      <c r="M6859" s="168"/>
    </row>
    <row r="6860" spans="1:13" x14ac:dyDescent="0.4">
      <c r="A6860" s="161"/>
      <c r="B6860" s="161"/>
      <c r="C6860" s="162"/>
      <c r="D6860" s="163"/>
      <c r="E6860" s="164"/>
      <c r="F6860" s="165"/>
      <c r="G6860" s="166"/>
      <c r="H6860" s="161"/>
      <c r="I6860" s="172"/>
      <c r="J6860" s="161"/>
      <c r="K6860" s="167"/>
      <c r="L6860" s="168"/>
      <c r="M6860" s="168"/>
    </row>
    <row r="6861" spans="1:13" x14ac:dyDescent="0.4">
      <c r="A6861" s="161"/>
      <c r="B6861" s="161"/>
      <c r="C6861" s="162"/>
      <c r="D6861" s="163"/>
      <c r="E6861" s="164"/>
      <c r="F6861" s="165"/>
      <c r="G6861" s="166"/>
      <c r="H6861" s="161"/>
      <c r="I6861" s="172"/>
      <c r="J6861" s="161"/>
      <c r="K6861" s="167"/>
      <c r="L6861" s="168"/>
      <c r="M6861" s="168"/>
    </row>
    <row r="6862" spans="1:13" x14ac:dyDescent="0.4">
      <c r="A6862" s="161"/>
      <c r="B6862" s="161"/>
      <c r="C6862" s="162"/>
      <c r="D6862" s="163"/>
      <c r="E6862" s="164"/>
      <c r="F6862" s="165"/>
      <c r="G6862" s="166"/>
      <c r="H6862" s="161"/>
      <c r="I6862" s="172"/>
      <c r="J6862" s="161"/>
      <c r="K6862" s="167"/>
      <c r="L6862" s="168"/>
      <c r="M6862" s="168"/>
    </row>
    <row r="6863" spans="1:13" x14ac:dyDescent="0.4">
      <c r="A6863" s="161"/>
      <c r="B6863" s="161"/>
      <c r="C6863" s="162"/>
      <c r="D6863" s="163"/>
      <c r="E6863" s="164"/>
      <c r="F6863" s="165"/>
      <c r="G6863" s="166"/>
      <c r="H6863" s="161"/>
      <c r="I6863" s="172"/>
      <c r="J6863" s="161"/>
      <c r="K6863" s="167"/>
      <c r="L6863" s="168"/>
      <c r="M6863" s="168"/>
    </row>
    <row r="6864" spans="1:13" x14ac:dyDescent="0.4">
      <c r="A6864" s="161"/>
      <c r="B6864" s="161"/>
      <c r="C6864" s="162"/>
      <c r="D6864" s="163"/>
      <c r="E6864" s="164"/>
      <c r="F6864" s="165"/>
      <c r="G6864" s="166"/>
      <c r="H6864" s="161"/>
      <c r="I6864" s="172"/>
      <c r="J6864" s="161"/>
      <c r="K6864" s="167"/>
      <c r="L6864" s="168"/>
      <c r="M6864" s="168"/>
    </row>
    <row r="6865" spans="1:13" x14ac:dyDescent="0.4">
      <c r="A6865" s="161"/>
      <c r="B6865" s="161"/>
      <c r="C6865" s="162"/>
      <c r="D6865" s="163"/>
      <c r="E6865" s="164"/>
      <c r="F6865" s="165"/>
      <c r="G6865" s="166"/>
      <c r="H6865" s="161"/>
      <c r="I6865" s="172"/>
      <c r="J6865" s="161"/>
      <c r="K6865" s="167"/>
      <c r="L6865" s="168"/>
      <c r="M6865" s="168"/>
    </row>
    <row r="6866" spans="1:13" x14ac:dyDescent="0.4">
      <c r="A6866" s="161"/>
      <c r="B6866" s="161"/>
      <c r="C6866" s="162"/>
      <c r="D6866" s="163"/>
      <c r="E6866" s="164"/>
      <c r="F6866" s="165"/>
      <c r="G6866" s="166"/>
      <c r="H6866" s="161"/>
      <c r="I6866" s="172"/>
      <c r="J6866" s="161"/>
      <c r="K6866" s="167"/>
      <c r="L6866" s="168"/>
      <c r="M6866" s="168"/>
    </row>
    <row r="6867" spans="1:13" x14ac:dyDescent="0.4">
      <c r="A6867" s="161"/>
      <c r="B6867" s="161"/>
      <c r="C6867" s="162"/>
      <c r="D6867" s="163"/>
      <c r="E6867" s="164"/>
      <c r="F6867" s="165"/>
      <c r="G6867" s="166"/>
      <c r="H6867" s="161"/>
      <c r="I6867" s="172"/>
      <c r="J6867" s="161"/>
      <c r="K6867" s="167"/>
      <c r="L6867" s="168"/>
      <c r="M6867" s="168"/>
    </row>
    <row r="6868" spans="1:13" x14ac:dyDescent="0.4">
      <c r="A6868" s="161"/>
      <c r="B6868" s="161"/>
      <c r="C6868" s="162"/>
      <c r="D6868" s="163"/>
      <c r="E6868" s="164"/>
      <c r="F6868" s="165"/>
      <c r="G6868" s="166"/>
      <c r="H6868" s="161"/>
      <c r="I6868" s="172"/>
      <c r="J6868" s="161"/>
      <c r="K6868" s="167"/>
      <c r="L6868" s="168"/>
      <c r="M6868" s="168"/>
    </row>
    <row r="6869" spans="1:13" x14ac:dyDescent="0.4">
      <c r="A6869" s="161"/>
      <c r="B6869" s="161"/>
      <c r="C6869" s="162"/>
      <c r="D6869" s="163"/>
      <c r="E6869" s="164"/>
      <c r="F6869" s="165"/>
      <c r="G6869" s="166"/>
      <c r="H6869" s="161"/>
      <c r="I6869" s="172"/>
      <c r="J6869" s="161"/>
      <c r="K6869" s="167"/>
      <c r="L6869" s="168"/>
      <c r="M6869" s="168"/>
    </row>
    <row r="6870" spans="1:13" x14ac:dyDescent="0.4">
      <c r="A6870" s="161"/>
      <c r="B6870" s="161"/>
      <c r="C6870" s="162"/>
      <c r="D6870" s="163"/>
      <c r="E6870" s="164"/>
      <c r="F6870" s="165"/>
      <c r="G6870" s="166"/>
      <c r="H6870" s="161"/>
      <c r="I6870" s="172"/>
      <c r="J6870" s="161"/>
      <c r="K6870" s="167"/>
      <c r="L6870" s="168"/>
      <c r="M6870" s="168"/>
    </row>
    <row r="6871" spans="1:13" x14ac:dyDescent="0.4">
      <c r="A6871" s="161"/>
      <c r="B6871" s="161"/>
      <c r="C6871" s="162"/>
      <c r="D6871" s="163"/>
      <c r="E6871" s="164"/>
      <c r="F6871" s="165"/>
      <c r="G6871" s="166"/>
      <c r="H6871" s="161"/>
      <c r="I6871" s="172"/>
      <c r="J6871" s="161"/>
      <c r="K6871" s="167"/>
      <c r="L6871" s="168"/>
      <c r="M6871" s="168"/>
    </row>
    <row r="6872" spans="1:13" x14ac:dyDescent="0.4">
      <c r="A6872" s="161"/>
      <c r="B6872" s="161"/>
      <c r="C6872" s="162"/>
      <c r="D6872" s="163"/>
      <c r="E6872" s="164"/>
      <c r="F6872" s="165"/>
      <c r="G6872" s="166"/>
      <c r="H6872" s="161"/>
      <c r="I6872" s="172"/>
      <c r="J6872" s="161"/>
      <c r="K6872" s="167"/>
      <c r="L6872" s="168"/>
      <c r="M6872" s="168"/>
    </row>
    <row r="6873" spans="1:13" x14ac:dyDescent="0.4">
      <c r="A6873" s="161"/>
      <c r="B6873" s="161"/>
      <c r="C6873" s="162"/>
      <c r="D6873" s="163"/>
      <c r="E6873" s="164"/>
      <c r="F6873" s="165"/>
      <c r="G6873" s="166"/>
      <c r="H6873" s="161"/>
      <c r="I6873" s="172"/>
      <c r="J6873" s="161"/>
      <c r="K6873" s="167"/>
      <c r="L6873" s="168"/>
      <c r="M6873" s="168"/>
    </row>
    <row r="6874" spans="1:13" x14ac:dyDescent="0.4">
      <c r="A6874" s="161"/>
      <c r="B6874" s="161"/>
      <c r="C6874" s="162"/>
      <c r="D6874" s="163"/>
      <c r="E6874" s="164"/>
      <c r="F6874" s="165"/>
      <c r="G6874" s="166"/>
      <c r="H6874" s="161"/>
      <c r="I6874" s="172"/>
      <c r="J6874" s="161"/>
      <c r="K6874" s="167"/>
      <c r="L6874" s="168"/>
      <c r="M6874" s="168"/>
    </row>
    <row r="6875" spans="1:13" x14ac:dyDescent="0.4">
      <c r="A6875" s="161"/>
      <c r="B6875" s="161"/>
      <c r="C6875" s="162"/>
      <c r="D6875" s="163"/>
      <c r="E6875" s="164"/>
      <c r="F6875" s="165"/>
      <c r="G6875" s="166"/>
      <c r="H6875" s="161"/>
      <c r="I6875" s="172"/>
      <c r="J6875" s="161"/>
      <c r="K6875" s="167"/>
      <c r="L6875" s="168"/>
      <c r="M6875" s="168"/>
    </row>
    <row r="6876" spans="1:13" x14ac:dyDescent="0.4">
      <c r="A6876" s="161"/>
      <c r="B6876" s="161"/>
      <c r="C6876" s="162"/>
      <c r="D6876" s="163"/>
      <c r="E6876" s="164"/>
      <c r="F6876" s="165"/>
      <c r="G6876" s="166"/>
      <c r="H6876" s="161"/>
      <c r="I6876" s="172"/>
      <c r="J6876" s="161"/>
      <c r="K6876" s="167"/>
      <c r="L6876" s="168"/>
      <c r="M6876" s="168"/>
    </row>
    <row r="6877" spans="1:13" x14ac:dyDescent="0.4">
      <c r="A6877" s="161"/>
      <c r="B6877" s="161"/>
      <c r="C6877" s="162"/>
      <c r="D6877" s="163"/>
      <c r="E6877" s="164"/>
      <c r="F6877" s="165"/>
      <c r="G6877" s="166"/>
      <c r="H6877" s="161"/>
      <c r="I6877" s="172"/>
      <c r="J6877" s="161"/>
      <c r="K6877" s="167"/>
      <c r="L6877" s="168"/>
      <c r="M6877" s="168"/>
    </row>
    <row r="6878" spans="1:13" x14ac:dyDescent="0.4">
      <c r="A6878" s="161"/>
      <c r="B6878" s="161"/>
      <c r="C6878" s="162"/>
      <c r="D6878" s="163"/>
      <c r="E6878" s="164"/>
      <c r="F6878" s="165"/>
      <c r="G6878" s="166"/>
      <c r="H6878" s="161"/>
      <c r="I6878" s="172"/>
      <c r="J6878" s="161"/>
      <c r="K6878" s="167"/>
      <c r="L6878" s="168"/>
      <c r="M6878" s="168"/>
    </row>
    <row r="6879" spans="1:13" x14ac:dyDescent="0.4">
      <c r="A6879" s="161"/>
      <c r="B6879" s="161"/>
      <c r="C6879" s="162"/>
      <c r="D6879" s="163"/>
      <c r="E6879" s="164"/>
      <c r="F6879" s="165"/>
      <c r="G6879" s="166"/>
      <c r="H6879" s="161"/>
      <c r="I6879" s="172"/>
      <c r="J6879" s="161"/>
      <c r="K6879" s="167"/>
      <c r="L6879" s="168"/>
      <c r="M6879" s="168"/>
    </row>
    <row r="6880" spans="1:13" x14ac:dyDescent="0.4">
      <c r="A6880" s="161"/>
      <c r="B6880" s="161"/>
      <c r="C6880" s="162"/>
      <c r="D6880" s="163"/>
      <c r="E6880" s="164"/>
      <c r="F6880" s="165"/>
      <c r="G6880" s="166"/>
      <c r="H6880" s="161"/>
      <c r="I6880" s="172"/>
      <c r="J6880" s="161"/>
      <c r="K6880" s="167"/>
      <c r="L6880" s="168"/>
      <c r="M6880" s="168"/>
    </row>
    <row r="6881" spans="1:13" x14ac:dyDescent="0.4">
      <c r="A6881" s="161"/>
      <c r="B6881" s="161"/>
      <c r="C6881" s="162"/>
      <c r="D6881" s="163"/>
      <c r="E6881" s="164"/>
      <c r="F6881" s="165"/>
      <c r="G6881" s="166"/>
      <c r="H6881" s="161"/>
      <c r="I6881" s="172"/>
      <c r="J6881" s="161"/>
      <c r="K6881" s="167"/>
      <c r="L6881" s="168"/>
      <c r="M6881" s="168"/>
    </row>
    <row r="6882" spans="1:13" x14ac:dyDescent="0.4">
      <c r="A6882" s="161"/>
      <c r="B6882" s="161"/>
      <c r="C6882" s="162"/>
      <c r="D6882" s="163"/>
      <c r="E6882" s="164"/>
      <c r="F6882" s="165"/>
      <c r="G6882" s="166"/>
      <c r="H6882" s="161"/>
      <c r="I6882" s="172"/>
      <c r="J6882" s="161"/>
      <c r="K6882" s="167"/>
      <c r="L6882" s="168"/>
      <c r="M6882" s="168"/>
    </row>
    <row r="6883" spans="1:13" x14ac:dyDescent="0.4">
      <c r="A6883" s="161"/>
      <c r="B6883" s="161"/>
      <c r="C6883" s="162"/>
      <c r="D6883" s="163"/>
      <c r="E6883" s="164"/>
      <c r="F6883" s="165"/>
      <c r="G6883" s="166"/>
      <c r="H6883" s="161"/>
      <c r="I6883" s="172"/>
      <c r="J6883" s="161"/>
      <c r="K6883" s="167"/>
      <c r="L6883" s="168"/>
      <c r="M6883" s="168"/>
    </row>
    <row r="6884" spans="1:13" x14ac:dyDescent="0.4">
      <c r="A6884" s="161"/>
      <c r="B6884" s="161"/>
      <c r="C6884" s="162"/>
      <c r="D6884" s="163"/>
      <c r="E6884" s="164"/>
      <c r="F6884" s="165"/>
      <c r="G6884" s="166"/>
      <c r="H6884" s="161"/>
      <c r="I6884" s="172"/>
      <c r="J6884" s="161"/>
      <c r="K6884" s="167"/>
      <c r="L6884" s="168"/>
      <c r="M6884" s="168"/>
    </row>
    <row r="6885" spans="1:13" x14ac:dyDescent="0.4">
      <c r="A6885" s="161"/>
      <c r="B6885" s="161"/>
      <c r="C6885" s="162"/>
      <c r="D6885" s="163"/>
      <c r="E6885" s="164"/>
      <c r="F6885" s="165"/>
      <c r="G6885" s="166"/>
      <c r="H6885" s="161"/>
      <c r="I6885" s="172"/>
      <c r="J6885" s="161"/>
      <c r="K6885" s="167"/>
      <c r="L6885" s="168"/>
      <c r="M6885" s="168"/>
    </row>
    <row r="6886" spans="1:13" x14ac:dyDescent="0.4">
      <c r="A6886" s="161"/>
      <c r="B6886" s="161"/>
      <c r="C6886" s="162"/>
      <c r="D6886" s="163"/>
      <c r="E6886" s="164"/>
      <c r="F6886" s="165"/>
      <c r="G6886" s="166"/>
      <c r="H6886" s="161"/>
      <c r="I6886" s="172"/>
      <c r="J6886" s="161"/>
      <c r="K6886" s="167"/>
      <c r="L6886" s="168"/>
      <c r="M6886" s="168"/>
    </row>
    <row r="6887" spans="1:13" x14ac:dyDescent="0.4">
      <c r="A6887" s="161"/>
      <c r="B6887" s="161"/>
      <c r="C6887" s="162"/>
      <c r="D6887" s="163"/>
      <c r="E6887" s="164"/>
      <c r="F6887" s="165"/>
      <c r="G6887" s="166"/>
      <c r="H6887" s="161"/>
      <c r="I6887" s="172"/>
      <c r="J6887" s="161"/>
      <c r="K6887" s="167"/>
      <c r="L6887" s="168"/>
      <c r="M6887" s="168"/>
    </row>
    <row r="6888" spans="1:13" x14ac:dyDescent="0.4">
      <c r="A6888" s="161"/>
      <c r="B6888" s="161"/>
      <c r="C6888" s="162"/>
      <c r="D6888" s="163"/>
      <c r="E6888" s="164"/>
      <c r="F6888" s="165"/>
      <c r="G6888" s="166"/>
      <c r="H6888" s="161"/>
      <c r="I6888" s="172"/>
      <c r="J6888" s="161"/>
      <c r="K6888" s="167"/>
      <c r="L6888" s="168"/>
      <c r="M6888" s="168"/>
    </row>
    <row r="6889" spans="1:13" x14ac:dyDescent="0.4">
      <c r="A6889" s="161"/>
      <c r="B6889" s="161"/>
      <c r="C6889" s="162"/>
      <c r="D6889" s="163"/>
      <c r="E6889" s="164"/>
      <c r="F6889" s="165"/>
      <c r="G6889" s="166"/>
      <c r="H6889" s="161"/>
      <c r="I6889" s="172"/>
      <c r="J6889" s="161"/>
      <c r="K6889" s="167"/>
      <c r="L6889" s="168"/>
      <c r="M6889" s="168"/>
    </row>
    <row r="6890" spans="1:13" x14ac:dyDescent="0.4">
      <c r="A6890" s="161"/>
      <c r="B6890" s="161"/>
      <c r="C6890" s="162"/>
      <c r="D6890" s="163"/>
      <c r="E6890" s="164"/>
      <c r="F6890" s="165"/>
      <c r="G6890" s="166"/>
      <c r="H6890" s="161"/>
      <c r="I6890" s="172"/>
      <c r="J6890" s="161"/>
      <c r="K6890" s="167"/>
      <c r="L6890" s="168"/>
      <c r="M6890" s="168"/>
    </row>
    <row r="6891" spans="1:13" x14ac:dyDescent="0.4">
      <c r="A6891" s="161"/>
      <c r="B6891" s="161"/>
      <c r="C6891" s="162"/>
      <c r="D6891" s="163"/>
      <c r="E6891" s="164"/>
      <c r="F6891" s="165"/>
      <c r="G6891" s="166"/>
      <c r="H6891" s="161"/>
      <c r="I6891" s="172"/>
      <c r="J6891" s="161"/>
      <c r="K6891" s="167"/>
      <c r="L6891" s="168"/>
      <c r="M6891" s="168"/>
    </row>
    <row r="6892" spans="1:13" x14ac:dyDescent="0.4">
      <c r="A6892" s="161"/>
      <c r="B6892" s="161"/>
      <c r="C6892" s="162"/>
      <c r="D6892" s="163"/>
      <c r="E6892" s="164"/>
      <c r="F6892" s="165"/>
      <c r="G6892" s="166"/>
      <c r="H6892" s="161"/>
      <c r="I6892" s="172"/>
      <c r="J6892" s="161"/>
      <c r="K6892" s="167"/>
      <c r="L6892" s="168"/>
      <c r="M6892" s="168"/>
    </row>
    <row r="6893" spans="1:13" x14ac:dyDescent="0.4">
      <c r="A6893" s="161"/>
      <c r="B6893" s="161"/>
      <c r="C6893" s="162"/>
      <c r="D6893" s="163"/>
      <c r="E6893" s="164"/>
      <c r="F6893" s="165"/>
      <c r="G6893" s="166"/>
      <c r="H6893" s="161"/>
      <c r="I6893" s="172"/>
      <c r="J6893" s="161"/>
      <c r="K6893" s="167"/>
      <c r="L6893" s="168"/>
      <c r="M6893" s="168"/>
    </row>
    <row r="6894" spans="1:13" x14ac:dyDescent="0.4">
      <c r="A6894" s="161"/>
      <c r="B6894" s="161"/>
      <c r="C6894" s="162"/>
      <c r="D6894" s="163"/>
      <c r="E6894" s="164"/>
      <c r="F6894" s="165"/>
      <c r="G6894" s="166"/>
      <c r="H6894" s="161"/>
      <c r="I6894" s="172"/>
      <c r="J6894" s="161"/>
      <c r="K6894" s="167"/>
      <c r="L6894" s="168"/>
      <c r="M6894" s="168"/>
    </row>
    <row r="6895" spans="1:13" x14ac:dyDescent="0.4">
      <c r="A6895" s="161"/>
      <c r="B6895" s="161"/>
      <c r="C6895" s="162"/>
      <c r="D6895" s="163"/>
      <c r="E6895" s="164"/>
      <c r="F6895" s="165"/>
      <c r="G6895" s="166"/>
      <c r="H6895" s="161"/>
      <c r="I6895" s="172"/>
      <c r="J6895" s="161"/>
      <c r="K6895" s="167"/>
      <c r="L6895" s="168"/>
      <c r="M6895" s="168"/>
    </row>
    <row r="6896" spans="1:13" x14ac:dyDescent="0.4">
      <c r="A6896" s="161"/>
      <c r="B6896" s="161"/>
      <c r="C6896" s="162"/>
      <c r="D6896" s="163"/>
      <c r="E6896" s="164"/>
      <c r="F6896" s="165"/>
      <c r="G6896" s="166"/>
      <c r="H6896" s="161"/>
      <c r="I6896" s="172"/>
      <c r="J6896" s="161"/>
      <c r="K6896" s="167"/>
      <c r="L6896" s="168"/>
      <c r="M6896" s="168"/>
    </row>
    <row r="6897" spans="1:13" x14ac:dyDescent="0.4">
      <c r="A6897" s="161"/>
      <c r="B6897" s="161"/>
      <c r="C6897" s="162"/>
      <c r="D6897" s="163"/>
      <c r="E6897" s="164"/>
      <c r="F6897" s="165"/>
      <c r="G6897" s="166"/>
      <c r="H6897" s="161"/>
      <c r="I6897" s="172"/>
      <c r="J6897" s="161"/>
      <c r="K6897" s="167"/>
      <c r="L6897" s="168"/>
      <c r="M6897" s="168"/>
    </row>
    <row r="6898" spans="1:13" x14ac:dyDescent="0.4">
      <c r="A6898" s="161"/>
      <c r="B6898" s="161"/>
      <c r="C6898" s="162"/>
      <c r="D6898" s="163"/>
      <c r="E6898" s="164"/>
      <c r="F6898" s="165"/>
      <c r="G6898" s="166"/>
      <c r="H6898" s="161"/>
      <c r="I6898" s="172"/>
      <c r="J6898" s="161"/>
      <c r="K6898" s="167"/>
      <c r="L6898" s="168"/>
      <c r="M6898" s="168"/>
    </row>
    <row r="6899" spans="1:13" x14ac:dyDescent="0.4">
      <c r="A6899" s="161"/>
      <c r="B6899" s="161"/>
      <c r="C6899" s="162"/>
      <c r="D6899" s="163"/>
      <c r="E6899" s="164"/>
      <c r="F6899" s="165"/>
      <c r="G6899" s="166"/>
      <c r="H6899" s="161"/>
      <c r="I6899" s="172"/>
      <c r="J6899" s="161"/>
      <c r="K6899" s="167"/>
      <c r="L6899" s="168"/>
      <c r="M6899" s="168"/>
    </row>
    <row r="6900" spans="1:13" x14ac:dyDescent="0.4">
      <c r="A6900" s="161"/>
      <c r="B6900" s="161"/>
      <c r="C6900" s="162"/>
      <c r="D6900" s="163"/>
      <c r="E6900" s="164"/>
      <c r="F6900" s="165"/>
      <c r="G6900" s="166"/>
      <c r="H6900" s="161"/>
      <c r="I6900" s="172"/>
      <c r="J6900" s="161"/>
      <c r="K6900" s="167"/>
      <c r="L6900" s="168"/>
      <c r="M6900" s="168"/>
    </row>
    <row r="6901" spans="1:13" x14ac:dyDescent="0.4">
      <c r="A6901" s="161"/>
      <c r="B6901" s="161"/>
      <c r="C6901" s="162"/>
      <c r="D6901" s="163"/>
      <c r="E6901" s="164"/>
      <c r="F6901" s="165"/>
      <c r="G6901" s="166"/>
      <c r="H6901" s="161"/>
      <c r="I6901" s="172"/>
      <c r="J6901" s="161"/>
      <c r="K6901" s="167"/>
      <c r="L6901" s="168"/>
      <c r="M6901" s="168"/>
    </row>
    <row r="6902" spans="1:13" x14ac:dyDescent="0.4">
      <c r="A6902" s="161"/>
      <c r="B6902" s="161"/>
      <c r="C6902" s="162"/>
      <c r="D6902" s="163"/>
      <c r="E6902" s="164"/>
      <c r="F6902" s="165"/>
      <c r="G6902" s="166"/>
      <c r="H6902" s="161"/>
      <c r="I6902" s="172"/>
      <c r="J6902" s="161"/>
      <c r="K6902" s="167"/>
      <c r="L6902" s="168"/>
      <c r="M6902" s="168"/>
    </row>
    <row r="6903" spans="1:13" x14ac:dyDescent="0.4">
      <c r="A6903" s="161"/>
      <c r="B6903" s="161"/>
      <c r="C6903" s="162"/>
      <c r="D6903" s="163"/>
      <c r="E6903" s="164"/>
      <c r="F6903" s="165"/>
      <c r="G6903" s="166"/>
      <c r="H6903" s="161"/>
      <c r="I6903" s="172"/>
      <c r="J6903" s="161"/>
      <c r="K6903" s="167"/>
      <c r="L6903" s="168"/>
      <c r="M6903" s="168"/>
    </row>
    <row r="6904" spans="1:13" x14ac:dyDescent="0.4">
      <c r="A6904" s="161"/>
      <c r="B6904" s="161"/>
      <c r="C6904" s="162"/>
      <c r="D6904" s="163"/>
      <c r="E6904" s="164"/>
      <c r="F6904" s="165"/>
      <c r="G6904" s="166"/>
      <c r="H6904" s="161"/>
      <c r="I6904" s="172"/>
      <c r="J6904" s="161"/>
      <c r="K6904" s="167"/>
      <c r="L6904" s="168"/>
      <c r="M6904" s="168"/>
    </row>
    <row r="6905" spans="1:13" x14ac:dyDescent="0.4">
      <c r="A6905" s="161"/>
      <c r="B6905" s="161"/>
      <c r="C6905" s="162"/>
      <c r="D6905" s="163"/>
      <c r="E6905" s="164"/>
      <c r="F6905" s="165"/>
      <c r="G6905" s="166"/>
      <c r="H6905" s="161"/>
      <c r="I6905" s="172"/>
      <c r="J6905" s="161"/>
      <c r="K6905" s="167"/>
      <c r="L6905" s="168"/>
      <c r="M6905" s="168"/>
    </row>
    <row r="6906" spans="1:13" x14ac:dyDescent="0.4">
      <c r="A6906" s="161"/>
      <c r="B6906" s="161"/>
      <c r="C6906" s="162"/>
      <c r="D6906" s="163"/>
      <c r="E6906" s="164"/>
      <c r="F6906" s="165"/>
      <c r="G6906" s="166"/>
      <c r="H6906" s="161"/>
      <c r="I6906" s="172"/>
      <c r="J6906" s="161"/>
      <c r="K6906" s="167"/>
      <c r="L6906" s="168"/>
      <c r="M6906" s="168"/>
    </row>
    <row r="6907" spans="1:13" x14ac:dyDescent="0.4">
      <c r="A6907" s="161"/>
      <c r="B6907" s="161"/>
      <c r="C6907" s="162"/>
      <c r="D6907" s="163"/>
      <c r="E6907" s="164"/>
      <c r="F6907" s="165"/>
      <c r="G6907" s="166"/>
      <c r="H6907" s="161"/>
      <c r="I6907" s="172"/>
      <c r="J6907" s="161"/>
      <c r="K6907" s="167"/>
      <c r="L6907" s="168"/>
      <c r="M6907" s="168"/>
    </row>
    <row r="6908" spans="1:13" x14ac:dyDescent="0.4">
      <c r="A6908" s="161"/>
      <c r="B6908" s="161"/>
      <c r="C6908" s="162"/>
      <c r="D6908" s="163"/>
      <c r="E6908" s="164"/>
      <c r="F6908" s="165"/>
      <c r="G6908" s="166"/>
      <c r="H6908" s="161"/>
      <c r="I6908" s="172"/>
      <c r="J6908" s="161"/>
      <c r="K6908" s="167"/>
      <c r="L6908" s="168"/>
      <c r="M6908" s="168"/>
    </row>
    <row r="6909" spans="1:13" x14ac:dyDescent="0.4">
      <c r="A6909" s="161"/>
      <c r="B6909" s="161"/>
      <c r="C6909" s="162"/>
      <c r="D6909" s="163"/>
      <c r="E6909" s="164"/>
      <c r="F6909" s="165"/>
      <c r="G6909" s="166"/>
      <c r="H6909" s="161"/>
      <c r="I6909" s="172"/>
      <c r="J6909" s="161"/>
      <c r="K6909" s="167"/>
      <c r="L6909" s="168"/>
      <c r="M6909" s="168"/>
    </row>
    <row r="6910" spans="1:13" x14ac:dyDescent="0.4">
      <c r="A6910" s="161"/>
      <c r="B6910" s="161"/>
      <c r="C6910" s="162"/>
      <c r="D6910" s="163"/>
      <c r="E6910" s="164"/>
      <c r="F6910" s="165"/>
      <c r="G6910" s="166"/>
      <c r="H6910" s="161"/>
      <c r="I6910" s="172"/>
      <c r="J6910" s="161"/>
      <c r="K6910" s="167"/>
      <c r="L6910" s="168"/>
      <c r="M6910" s="168"/>
    </row>
    <row r="6911" spans="1:13" x14ac:dyDescent="0.4">
      <c r="A6911" s="161"/>
      <c r="B6911" s="161"/>
      <c r="C6911" s="162"/>
      <c r="D6911" s="163"/>
      <c r="E6911" s="164"/>
      <c r="F6911" s="165"/>
      <c r="G6911" s="166"/>
      <c r="H6911" s="161"/>
      <c r="I6911" s="172"/>
      <c r="J6911" s="161"/>
      <c r="K6911" s="167"/>
      <c r="L6911" s="168"/>
      <c r="M6911" s="168"/>
    </row>
    <row r="6912" spans="1:13" x14ac:dyDescent="0.4">
      <c r="A6912" s="161"/>
      <c r="B6912" s="161"/>
      <c r="C6912" s="162"/>
      <c r="D6912" s="163"/>
      <c r="E6912" s="164"/>
      <c r="F6912" s="165"/>
      <c r="G6912" s="166"/>
      <c r="H6912" s="161"/>
      <c r="I6912" s="172"/>
      <c r="J6912" s="161"/>
      <c r="K6912" s="167"/>
      <c r="L6912" s="168"/>
      <c r="M6912" s="168"/>
    </row>
    <row r="6913" spans="1:13" x14ac:dyDescent="0.4">
      <c r="A6913" s="161"/>
      <c r="B6913" s="161"/>
      <c r="C6913" s="162"/>
      <c r="D6913" s="163"/>
      <c r="E6913" s="164"/>
      <c r="F6913" s="165"/>
      <c r="G6913" s="166"/>
      <c r="H6913" s="161"/>
      <c r="I6913" s="172"/>
      <c r="J6913" s="161"/>
      <c r="K6913" s="167"/>
      <c r="L6913" s="168"/>
      <c r="M6913" s="168"/>
    </row>
    <row r="6914" spans="1:13" x14ac:dyDescent="0.4">
      <c r="A6914" s="161"/>
      <c r="B6914" s="161"/>
      <c r="C6914" s="162"/>
      <c r="D6914" s="163"/>
      <c r="E6914" s="164"/>
      <c r="F6914" s="165"/>
      <c r="G6914" s="166"/>
      <c r="H6914" s="161"/>
      <c r="I6914" s="172"/>
      <c r="J6914" s="161"/>
      <c r="K6914" s="167"/>
      <c r="L6914" s="168"/>
      <c r="M6914" s="168"/>
    </row>
    <row r="6915" spans="1:13" x14ac:dyDescent="0.4">
      <c r="A6915" s="161"/>
      <c r="B6915" s="161"/>
      <c r="C6915" s="162"/>
      <c r="D6915" s="163"/>
      <c r="E6915" s="164"/>
      <c r="F6915" s="165"/>
      <c r="G6915" s="166"/>
      <c r="H6915" s="161"/>
      <c r="I6915" s="172"/>
      <c r="J6915" s="161"/>
      <c r="K6915" s="167"/>
      <c r="L6915" s="168"/>
      <c r="M6915" s="168"/>
    </row>
    <row r="6916" spans="1:13" x14ac:dyDescent="0.4">
      <c r="A6916" s="161"/>
      <c r="B6916" s="161"/>
      <c r="C6916" s="162"/>
      <c r="D6916" s="163"/>
      <c r="E6916" s="164"/>
      <c r="F6916" s="165"/>
      <c r="G6916" s="166"/>
      <c r="H6916" s="161"/>
      <c r="I6916" s="172"/>
      <c r="J6916" s="161"/>
      <c r="K6916" s="167"/>
      <c r="L6916" s="168"/>
      <c r="M6916" s="168"/>
    </row>
    <row r="6917" spans="1:13" x14ac:dyDescent="0.4">
      <c r="A6917" s="161"/>
      <c r="B6917" s="161"/>
      <c r="C6917" s="162"/>
      <c r="D6917" s="163"/>
      <c r="E6917" s="164"/>
      <c r="F6917" s="165"/>
      <c r="G6917" s="166"/>
      <c r="H6917" s="161"/>
      <c r="I6917" s="172"/>
      <c r="J6917" s="161"/>
      <c r="K6917" s="167"/>
      <c r="L6917" s="168"/>
      <c r="M6917" s="168"/>
    </row>
    <row r="6918" spans="1:13" x14ac:dyDescent="0.4">
      <c r="A6918" s="161"/>
      <c r="B6918" s="161"/>
      <c r="C6918" s="162"/>
      <c r="D6918" s="163"/>
      <c r="E6918" s="164"/>
      <c r="F6918" s="165"/>
      <c r="G6918" s="166"/>
      <c r="H6918" s="161"/>
      <c r="I6918" s="172"/>
      <c r="J6918" s="161"/>
      <c r="K6918" s="167"/>
      <c r="L6918" s="168"/>
      <c r="M6918" s="168"/>
    </row>
    <row r="6919" spans="1:13" x14ac:dyDescent="0.4">
      <c r="A6919" s="161"/>
      <c r="B6919" s="161"/>
      <c r="C6919" s="162"/>
      <c r="D6919" s="163"/>
      <c r="E6919" s="164"/>
      <c r="F6919" s="165"/>
      <c r="G6919" s="166"/>
      <c r="H6919" s="161"/>
      <c r="I6919" s="172"/>
      <c r="J6919" s="161"/>
      <c r="K6919" s="167"/>
      <c r="L6919" s="168"/>
      <c r="M6919" s="168"/>
    </row>
    <row r="6920" spans="1:13" x14ac:dyDescent="0.4">
      <c r="A6920" s="161"/>
      <c r="B6920" s="161"/>
      <c r="C6920" s="162"/>
      <c r="D6920" s="163"/>
      <c r="E6920" s="164"/>
      <c r="F6920" s="165"/>
      <c r="G6920" s="166"/>
      <c r="H6920" s="161"/>
      <c r="I6920" s="172"/>
      <c r="J6920" s="161"/>
      <c r="K6920" s="167"/>
      <c r="L6920" s="168"/>
      <c r="M6920" s="168"/>
    </row>
    <row r="6921" spans="1:13" x14ac:dyDescent="0.4">
      <c r="A6921" s="161"/>
      <c r="B6921" s="161"/>
      <c r="C6921" s="162"/>
      <c r="D6921" s="163"/>
      <c r="E6921" s="164"/>
      <c r="F6921" s="165"/>
      <c r="G6921" s="166"/>
      <c r="H6921" s="161"/>
      <c r="I6921" s="172"/>
      <c r="J6921" s="161"/>
      <c r="K6921" s="167"/>
      <c r="L6921" s="168"/>
      <c r="M6921" s="168"/>
    </row>
    <row r="6922" spans="1:13" x14ac:dyDescent="0.4">
      <c r="A6922" s="161"/>
      <c r="B6922" s="161"/>
      <c r="C6922" s="162"/>
      <c r="D6922" s="163"/>
      <c r="E6922" s="164"/>
      <c r="F6922" s="165"/>
      <c r="G6922" s="166"/>
      <c r="H6922" s="161"/>
      <c r="I6922" s="172"/>
      <c r="J6922" s="161"/>
      <c r="K6922" s="167"/>
      <c r="L6922" s="168"/>
      <c r="M6922" s="168"/>
    </row>
    <row r="6923" spans="1:13" x14ac:dyDescent="0.4">
      <c r="A6923" s="161"/>
      <c r="B6923" s="161"/>
      <c r="C6923" s="162"/>
      <c r="D6923" s="163"/>
      <c r="E6923" s="164"/>
      <c r="F6923" s="165"/>
      <c r="G6923" s="166"/>
      <c r="H6923" s="161"/>
      <c r="I6923" s="172"/>
      <c r="J6923" s="161"/>
      <c r="K6923" s="167"/>
      <c r="L6923" s="168"/>
      <c r="M6923" s="168"/>
    </row>
    <row r="6924" spans="1:13" x14ac:dyDescent="0.4">
      <c r="A6924" s="161"/>
      <c r="B6924" s="161"/>
      <c r="C6924" s="162"/>
      <c r="D6924" s="163"/>
      <c r="E6924" s="164"/>
      <c r="F6924" s="165"/>
      <c r="G6924" s="166"/>
      <c r="H6924" s="161"/>
      <c r="I6924" s="172"/>
      <c r="J6924" s="161"/>
      <c r="K6924" s="167"/>
      <c r="L6924" s="168"/>
      <c r="M6924" s="168"/>
    </row>
    <row r="6925" spans="1:13" x14ac:dyDescent="0.4">
      <c r="A6925" s="161"/>
      <c r="B6925" s="161"/>
      <c r="C6925" s="162"/>
      <c r="D6925" s="163"/>
      <c r="E6925" s="164"/>
      <c r="F6925" s="165"/>
      <c r="G6925" s="166"/>
      <c r="H6925" s="161"/>
      <c r="I6925" s="172"/>
      <c r="J6925" s="161"/>
      <c r="K6925" s="167"/>
      <c r="L6925" s="168"/>
      <c r="M6925" s="168"/>
    </row>
    <row r="6926" spans="1:13" x14ac:dyDescent="0.4">
      <c r="A6926" s="161"/>
      <c r="B6926" s="161"/>
      <c r="C6926" s="162"/>
      <c r="D6926" s="163"/>
      <c r="E6926" s="164"/>
      <c r="F6926" s="165"/>
      <c r="G6926" s="166"/>
      <c r="H6926" s="161"/>
      <c r="I6926" s="172"/>
      <c r="J6926" s="161"/>
      <c r="K6926" s="167"/>
      <c r="L6926" s="168"/>
      <c r="M6926" s="168"/>
    </row>
    <row r="6927" spans="1:13" x14ac:dyDescent="0.4">
      <c r="A6927" s="161"/>
      <c r="B6927" s="161"/>
      <c r="C6927" s="162"/>
      <c r="D6927" s="163"/>
      <c r="E6927" s="164"/>
      <c r="F6927" s="165"/>
      <c r="G6927" s="166"/>
      <c r="H6927" s="161"/>
      <c r="I6927" s="172"/>
      <c r="J6927" s="161"/>
      <c r="K6927" s="167"/>
      <c r="L6927" s="168"/>
      <c r="M6927" s="168"/>
    </row>
    <row r="6928" spans="1:13" x14ac:dyDescent="0.4">
      <c r="A6928" s="161"/>
      <c r="B6928" s="161"/>
      <c r="C6928" s="162"/>
      <c r="D6928" s="163"/>
      <c r="E6928" s="164"/>
      <c r="F6928" s="165"/>
      <c r="G6928" s="166"/>
      <c r="H6928" s="161"/>
      <c r="I6928" s="172"/>
      <c r="J6928" s="161"/>
      <c r="K6928" s="167"/>
      <c r="L6928" s="168"/>
      <c r="M6928" s="168"/>
    </row>
    <row r="6929" spans="1:13" x14ac:dyDescent="0.4">
      <c r="A6929" s="161"/>
      <c r="B6929" s="161"/>
      <c r="C6929" s="162"/>
      <c r="D6929" s="163"/>
      <c r="E6929" s="164"/>
      <c r="F6929" s="165"/>
      <c r="G6929" s="166"/>
      <c r="H6929" s="161"/>
      <c r="I6929" s="172"/>
      <c r="J6929" s="161"/>
      <c r="K6929" s="167"/>
      <c r="L6929" s="168"/>
      <c r="M6929" s="168"/>
    </row>
    <row r="6930" spans="1:13" x14ac:dyDescent="0.4">
      <c r="A6930" s="161"/>
      <c r="B6930" s="161"/>
      <c r="C6930" s="162"/>
      <c r="D6930" s="163"/>
      <c r="E6930" s="164"/>
      <c r="F6930" s="165"/>
      <c r="G6930" s="166"/>
      <c r="H6930" s="161"/>
      <c r="I6930" s="172"/>
      <c r="J6930" s="161"/>
      <c r="K6930" s="167"/>
      <c r="L6930" s="168"/>
      <c r="M6930" s="168"/>
    </row>
    <row r="6931" spans="1:13" x14ac:dyDescent="0.4">
      <c r="A6931" s="161"/>
      <c r="B6931" s="161"/>
      <c r="C6931" s="162"/>
      <c r="D6931" s="163"/>
      <c r="E6931" s="164"/>
      <c r="F6931" s="165"/>
      <c r="G6931" s="166"/>
      <c r="H6931" s="161"/>
      <c r="I6931" s="172"/>
      <c r="J6931" s="161"/>
      <c r="K6931" s="167"/>
      <c r="L6931" s="168"/>
      <c r="M6931" s="168"/>
    </row>
    <row r="6932" spans="1:13" x14ac:dyDescent="0.4">
      <c r="A6932" s="161"/>
      <c r="B6932" s="161"/>
      <c r="C6932" s="162"/>
      <c r="D6932" s="163"/>
      <c r="E6932" s="164"/>
      <c r="F6932" s="165"/>
      <c r="G6932" s="166"/>
      <c r="H6932" s="161"/>
      <c r="I6932" s="172"/>
      <c r="J6932" s="161"/>
      <c r="K6932" s="167"/>
      <c r="L6932" s="168"/>
      <c r="M6932" s="168"/>
    </row>
    <row r="6933" spans="1:13" x14ac:dyDescent="0.4">
      <c r="A6933" s="161"/>
      <c r="B6933" s="161"/>
      <c r="C6933" s="162"/>
      <c r="D6933" s="163"/>
      <c r="E6933" s="164"/>
      <c r="F6933" s="165"/>
      <c r="G6933" s="166"/>
      <c r="H6933" s="161"/>
      <c r="I6933" s="172"/>
      <c r="J6933" s="161"/>
      <c r="K6933" s="167"/>
      <c r="L6933" s="168"/>
      <c r="M6933" s="168"/>
    </row>
    <row r="6934" spans="1:13" x14ac:dyDescent="0.4">
      <c r="A6934" s="161"/>
      <c r="B6934" s="161"/>
      <c r="C6934" s="162"/>
      <c r="D6934" s="163"/>
      <c r="E6934" s="164"/>
      <c r="F6934" s="165"/>
      <c r="G6934" s="166"/>
      <c r="H6934" s="161"/>
      <c r="I6934" s="172"/>
      <c r="J6934" s="161"/>
      <c r="K6934" s="167"/>
      <c r="L6934" s="168"/>
      <c r="M6934" s="168"/>
    </row>
    <row r="6935" spans="1:13" x14ac:dyDescent="0.4">
      <c r="A6935" s="161"/>
      <c r="B6935" s="161"/>
      <c r="C6935" s="162"/>
      <c r="D6935" s="163"/>
      <c r="E6935" s="164"/>
      <c r="F6935" s="165"/>
      <c r="G6935" s="166"/>
      <c r="H6935" s="161"/>
      <c r="I6935" s="172"/>
      <c r="J6935" s="161"/>
      <c r="K6935" s="167"/>
      <c r="L6935" s="168"/>
      <c r="M6935" s="168"/>
    </row>
    <row r="6936" spans="1:13" x14ac:dyDescent="0.4">
      <c r="A6936" s="161"/>
      <c r="B6936" s="161"/>
      <c r="C6936" s="162"/>
      <c r="D6936" s="163"/>
      <c r="E6936" s="164"/>
      <c r="F6936" s="165"/>
      <c r="G6936" s="166"/>
      <c r="H6936" s="161"/>
      <c r="I6936" s="172"/>
      <c r="J6936" s="161"/>
      <c r="K6936" s="167"/>
      <c r="L6936" s="168"/>
      <c r="M6936" s="168"/>
    </row>
    <row r="6937" spans="1:13" x14ac:dyDescent="0.4">
      <c r="A6937" s="161"/>
      <c r="B6937" s="161"/>
      <c r="C6937" s="162"/>
      <c r="D6937" s="163"/>
      <c r="E6937" s="164"/>
      <c r="F6937" s="165"/>
      <c r="G6937" s="166"/>
      <c r="H6937" s="161"/>
      <c r="I6937" s="172"/>
      <c r="J6937" s="161"/>
      <c r="K6937" s="167"/>
      <c r="L6937" s="168"/>
      <c r="M6937" s="168"/>
    </row>
    <row r="6938" spans="1:13" x14ac:dyDescent="0.4">
      <c r="A6938" s="161"/>
      <c r="B6938" s="161"/>
      <c r="C6938" s="162"/>
      <c r="D6938" s="163"/>
      <c r="E6938" s="164"/>
      <c r="F6938" s="165"/>
      <c r="G6938" s="166"/>
      <c r="H6938" s="161"/>
      <c r="I6938" s="172"/>
      <c r="J6938" s="161"/>
      <c r="K6938" s="167"/>
      <c r="L6938" s="168"/>
      <c r="M6938" s="168"/>
    </row>
    <row r="6939" spans="1:13" x14ac:dyDescent="0.4">
      <c r="A6939" s="161"/>
      <c r="B6939" s="161"/>
      <c r="C6939" s="162"/>
      <c r="D6939" s="163"/>
      <c r="E6939" s="164"/>
      <c r="F6939" s="165"/>
      <c r="G6939" s="166"/>
      <c r="H6939" s="161"/>
      <c r="I6939" s="172"/>
      <c r="J6939" s="161"/>
      <c r="K6939" s="167"/>
      <c r="L6939" s="168"/>
      <c r="M6939" s="168"/>
    </row>
    <row r="6940" spans="1:13" x14ac:dyDescent="0.4">
      <c r="A6940" s="161"/>
      <c r="B6940" s="161"/>
      <c r="C6940" s="162"/>
      <c r="D6940" s="163"/>
      <c r="E6940" s="164"/>
      <c r="F6940" s="165"/>
      <c r="G6940" s="166"/>
      <c r="H6940" s="161"/>
      <c r="I6940" s="172"/>
      <c r="J6940" s="161"/>
      <c r="K6940" s="167"/>
      <c r="L6940" s="168"/>
      <c r="M6940" s="168"/>
    </row>
    <row r="6941" spans="1:13" x14ac:dyDescent="0.4">
      <c r="A6941" s="161"/>
      <c r="B6941" s="161"/>
      <c r="C6941" s="162"/>
      <c r="D6941" s="163"/>
      <c r="E6941" s="164"/>
      <c r="F6941" s="165"/>
      <c r="G6941" s="166"/>
      <c r="H6941" s="161"/>
      <c r="I6941" s="172"/>
      <c r="J6941" s="161"/>
      <c r="K6941" s="167"/>
      <c r="L6941" s="168"/>
      <c r="M6941" s="168"/>
    </row>
    <row r="6942" spans="1:13" x14ac:dyDescent="0.4">
      <c r="A6942" s="161"/>
      <c r="B6942" s="161"/>
      <c r="C6942" s="162"/>
      <c r="D6942" s="163"/>
      <c r="E6942" s="164"/>
      <c r="F6942" s="165"/>
      <c r="G6942" s="166"/>
      <c r="H6942" s="161"/>
      <c r="I6942" s="172"/>
      <c r="J6942" s="161"/>
      <c r="K6942" s="167"/>
      <c r="L6942" s="168"/>
      <c r="M6942" s="168"/>
    </row>
    <row r="6943" spans="1:13" x14ac:dyDescent="0.4">
      <c r="A6943" s="161"/>
      <c r="B6943" s="161"/>
      <c r="C6943" s="162"/>
      <c r="D6943" s="163"/>
      <c r="E6943" s="164"/>
      <c r="F6943" s="165"/>
      <c r="G6943" s="166"/>
      <c r="H6943" s="161"/>
      <c r="I6943" s="172"/>
      <c r="J6943" s="161"/>
      <c r="K6943" s="167"/>
      <c r="L6943" s="168"/>
      <c r="M6943" s="168"/>
    </row>
    <row r="6944" spans="1:13" x14ac:dyDescent="0.4">
      <c r="A6944" s="161"/>
      <c r="B6944" s="161"/>
      <c r="C6944" s="162"/>
      <c r="D6944" s="163"/>
      <c r="E6944" s="164"/>
      <c r="F6944" s="165"/>
      <c r="G6944" s="166"/>
      <c r="H6944" s="161"/>
      <c r="I6944" s="172"/>
      <c r="J6944" s="161"/>
      <c r="K6944" s="167"/>
      <c r="L6944" s="168"/>
      <c r="M6944" s="168"/>
    </row>
    <row r="6945" spans="1:13" x14ac:dyDescent="0.4">
      <c r="A6945" s="161"/>
      <c r="B6945" s="161"/>
      <c r="C6945" s="162"/>
      <c r="D6945" s="163"/>
      <c r="E6945" s="164"/>
      <c r="F6945" s="165"/>
      <c r="G6945" s="166"/>
      <c r="H6945" s="161"/>
      <c r="I6945" s="172"/>
      <c r="J6945" s="161"/>
      <c r="K6945" s="167"/>
      <c r="L6945" s="168"/>
      <c r="M6945" s="168"/>
    </row>
    <row r="6946" spans="1:13" x14ac:dyDescent="0.4">
      <c r="A6946" s="161"/>
      <c r="B6946" s="161"/>
      <c r="C6946" s="162"/>
      <c r="D6946" s="163"/>
      <c r="E6946" s="164"/>
      <c r="F6946" s="165"/>
      <c r="G6946" s="166"/>
      <c r="H6946" s="161"/>
      <c r="I6946" s="172"/>
      <c r="J6946" s="161"/>
      <c r="K6946" s="167"/>
      <c r="L6946" s="168"/>
      <c r="M6946" s="168"/>
    </row>
    <row r="6947" spans="1:13" x14ac:dyDescent="0.4">
      <c r="A6947" s="161"/>
      <c r="B6947" s="161"/>
      <c r="C6947" s="162"/>
      <c r="D6947" s="163"/>
      <c r="E6947" s="164"/>
      <c r="F6947" s="165"/>
      <c r="G6947" s="166"/>
      <c r="H6947" s="161"/>
      <c r="I6947" s="172"/>
      <c r="J6947" s="161"/>
      <c r="K6947" s="167"/>
      <c r="L6947" s="168"/>
      <c r="M6947" s="168"/>
    </row>
    <row r="6948" spans="1:13" x14ac:dyDescent="0.4">
      <c r="A6948" s="161"/>
      <c r="B6948" s="161"/>
      <c r="C6948" s="162"/>
      <c r="D6948" s="163"/>
      <c r="E6948" s="164"/>
      <c r="F6948" s="165"/>
      <c r="G6948" s="166"/>
      <c r="H6948" s="161"/>
      <c r="I6948" s="172"/>
      <c r="J6948" s="161"/>
      <c r="K6948" s="167"/>
      <c r="L6948" s="168"/>
      <c r="M6948" s="168"/>
    </row>
    <row r="6949" spans="1:13" x14ac:dyDescent="0.4">
      <c r="A6949" s="161"/>
      <c r="B6949" s="161"/>
      <c r="C6949" s="162"/>
      <c r="D6949" s="163"/>
      <c r="E6949" s="164"/>
      <c r="F6949" s="165"/>
      <c r="G6949" s="166"/>
      <c r="H6949" s="161"/>
      <c r="I6949" s="172"/>
      <c r="J6949" s="161"/>
      <c r="K6949" s="167"/>
      <c r="L6949" s="168"/>
      <c r="M6949" s="168"/>
    </row>
    <row r="6950" spans="1:13" x14ac:dyDescent="0.4">
      <c r="A6950" s="161"/>
      <c r="B6950" s="161"/>
      <c r="C6950" s="162"/>
      <c r="D6950" s="163"/>
      <c r="E6950" s="164"/>
      <c r="F6950" s="165"/>
      <c r="G6950" s="166"/>
      <c r="H6950" s="161"/>
      <c r="I6950" s="172"/>
      <c r="J6950" s="161"/>
      <c r="K6950" s="167"/>
      <c r="L6950" s="168"/>
      <c r="M6950" s="168"/>
    </row>
    <row r="6951" spans="1:13" x14ac:dyDescent="0.4">
      <c r="A6951" s="161"/>
      <c r="B6951" s="161"/>
      <c r="C6951" s="162"/>
      <c r="D6951" s="163"/>
      <c r="E6951" s="164"/>
      <c r="F6951" s="165"/>
      <c r="G6951" s="166"/>
      <c r="H6951" s="161"/>
      <c r="I6951" s="172"/>
      <c r="J6951" s="161"/>
      <c r="K6951" s="167"/>
      <c r="L6951" s="168"/>
      <c r="M6951" s="168"/>
    </row>
    <row r="6952" spans="1:13" x14ac:dyDescent="0.4">
      <c r="A6952" s="161"/>
      <c r="B6952" s="161"/>
      <c r="C6952" s="162"/>
      <c r="D6952" s="163"/>
      <c r="E6952" s="164"/>
      <c r="F6952" s="165"/>
      <c r="G6952" s="166"/>
      <c r="H6952" s="161"/>
      <c r="I6952" s="172"/>
      <c r="J6952" s="161"/>
      <c r="K6952" s="167"/>
      <c r="L6952" s="168"/>
      <c r="M6952" s="168"/>
    </row>
    <row r="6953" spans="1:13" x14ac:dyDescent="0.4">
      <c r="A6953" s="161"/>
      <c r="B6953" s="161"/>
      <c r="C6953" s="162"/>
      <c r="D6953" s="163"/>
      <c r="E6953" s="164"/>
      <c r="F6953" s="165"/>
      <c r="G6953" s="166"/>
      <c r="H6953" s="161"/>
      <c r="I6953" s="172"/>
      <c r="J6953" s="161"/>
      <c r="K6953" s="167"/>
      <c r="L6953" s="168"/>
      <c r="M6953" s="168"/>
    </row>
    <row r="6954" spans="1:13" x14ac:dyDescent="0.4">
      <c r="A6954" s="161"/>
      <c r="B6954" s="161"/>
      <c r="C6954" s="162"/>
      <c r="D6954" s="163"/>
      <c r="E6954" s="164"/>
      <c r="F6954" s="165"/>
      <c r="G6954" s="166"/>
      <c r="H6954" s="161"/>
      <c r="I6954" s="172"/>
      <c r="J6954" s="161"/>
      <c r="K6954" s="167"/>
      <c r="L6954" s="168"/>
      <c r="M6954" s="168"/>
    </row>
    <row r="6955" spans="1:13" x14ac:dyDescent="0.4">
      <c r="A6955" s="161"/>
      <c r="B6955" s="161"/>
      <c r="C6955" s="162"/>
      <c r="D6955" s="163"/>
      <c r="E6955" s="164"/>
      <c r="F6955" s="165"/>
      <c r="G6955" s="166"/>
      <c r="H6955" s="161"/>
      <c r="I6955" s="172"/>
      <c r="J6955" s="161"/>
      <c r="K6955" s="167"/>
      <c r="L6955" s="168"/>
      <c r="M6955" s="168"/>
    </row>
    <row r="6956" spans="1:13" x14ac:dyDescent="0.4">
      <c r="A6956" s="161"/>
      <c r="B6956" s="161"/>
      <c r="C6956" s="162"/>
      <c r="D6956" s="163"/>
      <c r="E6956" s="164"/>
      <c r="F6956" s="165"/>
      <c r="G6956" s="166"/>
      <c r="H6956" s="161"/>
      <c r="I6956" s="172"/>
      <c r="J6956" s="161"/>
      <c r="K6956" s="167"/>
      <c r="L6956" s="168"/>
      <c r="M6956" s="168"/>
    </row>
    <row r="6957" spans="1:13" x14ac:dyDescent="0.4">
      <c r="A6957" s="161"/>
      <c r="B6957" s="161"/>
      <c r="C6957" s="162"/>
      <c r="D6957" s="163"/>
      <c r="E6957" s="164"/>
      <c r="F6957" s="165"/>
      <c r="G6957" s="166"/>
      <c r="H6957" s="161"/>
      <c r="I6957" s="172"/>
      <c r="J6957" s="161"/>
      <c r="K6957" s="167"/>
      <c r="L6957" s="168"/>
      <c r="M6957" s="168"/>
    </row>
    <row r="6958" spans="1:13" x14ac:dyDescent="0.4">
      <c r="A6958" s="161"/>
      <c r="B6958" s="161"/>
      <c r="C6958" s="162"/>
      <c r="D6958" s="163"/>
      <c r="E6958" s="164"/>
      <c r="F6958" s="165"/>
      <c r="G6958" s="166"/>
      <c r="H6958" s="161"/>
      <c r="I6958" s="172"/>
      <c r="J6958" s="161"/>
      <c r="K6958" s="167"/>
      <c r="L6958" s="168"/>
      <c r="M6958" s="168"/>
    </row>
    <row r="6959" spans="1:13" x14ac:dyDescent="0.4">
      <c r="A6959" s="161"/>
      <c r="B6959" s="161"/>
      <c r="C6959" s="162"/>
      <c r="D6959" s="163"/>
      <c r="E6959" s="164"/>
      <c r="F6959" s="165"/>
      <c r="G6959" s="166"/>
      <c r="H6959" s="161"/>
      <c r="I6959" s="172"/>
      <c r="J6959" s="161"/>
      <c r="K6959" s="167"/>
      <c r="L6959" s="168"/>
      <c r="M6959" s="168"/>
    </row>
    <row r="6960" spans="1:13" x14ac:dyDescent="0.4">
      <c r="A6960" s="161"/>
      <c r="B6960" s="161"/>
      <c r="C6960" s="162"/>
      <c r="D6960" s="163"/>
      <c r="E6960" s="164"/>
      <c r="F6960" s="165"/>
      <c r="G6960" s="166"/>
      <c r="H6960" s="161"/>
      <c r="I6960" s="172"/>
      <c r="J6960" s="161"/>
      <c r="K6960" s="167"/>
      <c r="L6960" s="168"/>
      <c r="M6960" s="168"/>
    </row>
    <row r="6961" spans="1:13" x14ac:dyDescent="0.4">
      <c r="A6961" s="161"/>
      <c r="B6961" s="161"/>
      <c r="C6961" s="162"/>
      <c r="D6961" s="163"/>
      <c r="E6961" s="164"/>
      <c r="F6961" s="165"/>
      <c r="G6961" s="166"/>
      <c r="H6961" s="161"/>
      <c r="I6961" s="172"/>
      <c r="J6961" s="161"/>
      <c r="K6961" s="167"/>
      <c r="L6961" s="168"/>
      <c r="M6961" s="168"/>
    </row>
    <row r="6962" spans="1:13" x14ac:dyDescent="0.4">
      <c r="A6962" s="161"/>
      <c r="B6962" s="161"/>
      <c r="C6962" s="162"/>
      <c r="D6962" s="163"/>
      <c r="E6962" s="164"/>
      <c r="F6962" s="165"/>
      <c r="G6962" s="166"/>
      <c r="H6962" s="161"/>
      <c r="I6962" s="172"/>
      <c r="J6962" s="161"/>
      <c r="K6962" s="167"/>
      <c r="L6962" s="168"/>
      <c r="M6962" s="168"/>
    </row>
    <row r="6963" spans="1:13" x14ac:dyDescent="0.4">
      <c r="A6963" s="161"/>
      <c r="B6963" s="161"/>
      <c r="C6963" s="162"/>
      <c r="D6963" s="163"/>
      <c r="E6963" s="164"/>
      <c r="F6963" s="165"/>
      <c r="G6963" s="166"/>
      <c r="H6963" s="161"/>
      <c r="I6963" s="172"/>
      <c r="J6963" s="161"/>
      <c r="K6963" s="167"/>
      <c r="L6963" s="168"/>
      <c r="M6963" s="168"/>
    </row>
    <row r="6964" spans="1:13" x14ac:dyDescent="0.4">
      <c r="A6964" s="161"/>
      <c r="B6964" s="161"/>
      <c r="C6964" s="162"/>
      <c r="D6964" s="163"/>
      <c r="E6964" s="164"/>
      <c r="F6964" s="165"/>
      <c r="G6964" s="166"/>
      <c r="H6964" s="161"/>
      <c r="I6964" s="172"/>
      <c r="J6964" s="161"/>
      <c r="K6964" s="167"/>
      <c r="L6964" s="168"/>
      <c r="M6964" s="168"/>
    </row>
    <row r="6965" spans="1:13" x14ac:dyDescent="0.4">
      <c r="A6965" s="161"/>
      <c r="B6965" s="161"/>
      <c r="C6965" s="162"/>
      <c r="D6965" s="163"/>
      <c r="E6965" s="164"/>
      <c r="F6965" s="165"/>
      <c r="G6965" s="166"/>
      <c r="H6965" s="161"/>
      <c r="I6965" s="172"/>
      <c r="J6965" s="161"/>
      <c r="K6965" s="167"/>
      <c r="L6965" s="168"/>
      <c r="M6965" s="168"/>
    </row>
    <row r="6966" spans="1:13" x14ac:dyDescent="0.4">
      <c r="A6966" s="161"/>
      <c r="B6966" s="161"/>
      <c r="C6966" s="162"/>
      <c r="D6966" s="163"/>
      <c r="E6966" s="164"/>
      <c r="F6966" s="165"/>
      <c r="G6966" s="166"/>
      <c r="H6966" s="161"/>
      <c r="I6966" s="172"/>
      <c r="J6966" s="161"/>
      <c r="K6966" s="167"/>
      <c r="L6966" s="168"/>
      <c r="M6966" s="168"/>
    </row>
    <row r="6967" spans="1:13" x14ac:dyDescent="0.4">
      <c r="A6967" s="161"/>
      <c r="B6967" s="161"/>
      <c r="C6967" s="162"/>
      <c r="D6967" s="163"/>
      <c r="E6967" s="164"/>
      <c r="F6967" s="165"/>
      <c r="G6967" s="166"/>
      <c r="H6967" s="161"/>
      <c r="I6967" s="172"/>
      <c r="J6967" s="161"/>
      <c r="K6967" s="167"/>
      <c r="L6967" s="168"/>
      <c r="M6967" s="168"/>
    </row>
    <row r="6968" spans="1:13" x14ac:dyDescent="0.4">
      <c r="A6968" s="161"/>
      <c r="B6968" s="161"/>
      <c r="C6968" s="162"/>
      <c r="D6968" s="163"/>
      <c r="E6968" s="164"/>
      <c r="F6968" s="165"/>
      <c r="G6968" s="166"/>
      <c r="H6968" s="161"/>
      <c r="I6968" s="172"/>
      <c r="J6968" s="161"/>
      <c r="K6968" s="167"/>
      <c r="L6968" s="168"/>
      <c r="M6968" s="168"/>
    </row>
    <row r="6969" spans="1:13" x14ac:dyDescent="0.4">
      <c r="A6969" s="161"/>
      <c r="B6969" s="161"/>
      <c r="C6969" s="162"/>
      <c r="D6969" s="163"/>
      <c r="E6969" s="164"/>
      <c r="F6969" s="165"/>
      <c r="G6969" s="166"/>
      <c r="H6969" s="161"/>
      <c r="I6969" s="172"/>
      <c r="J6969" s="161"/>
      <c r="K6969" s="167"/>
      <c r="L6969" s="168"/>
      <c r="M6969" s="168"/>
    </row>
    <row r="6970" spans="1:13" x14ac:dyDescent="0.4">
      <c r="A6970" s="161"/>
      <c r="B6970" s="161"/>
      <c r="C6970" s="162"/>
      <c r="D6970" s="163"/>
      <c r="E6970" s="164"/>
      <c r="F6970" s="165"/>
      <c r="G6970" s="166"/>
      <c r="H6970" s="161"/>
      <c r="I6970" s="172"/>
      <c r="J6970" s="161"/>
      <c r="K6970" s="167"/>
      <c r="L6970" s="168"/>
      <c r="M6970" s="168"/>
    </row>
    <row r="6971" spans="1:13" x14ac:dyDescent="0.4">
      <c r="A6971" s="161"/>
      <c r="B6971" s="161"/>
      <c r="C6971" s="162"/>
      <c r="D6971" s="163"/>
      <c r="E6971" s="164"/>
      <c r="F6971" s="165"/>
      <c r="G6971" s="166"/>
      <c r="H6971" s="161"/>
      <c r="I6971" s="172"/>
      <c r="J6971" s="161"/>
      <c r="K6971" s="167"/>
      <c r="L6971" s="168"/>
      <c r="M6971" s="168"/>
    </row>
    <row r="6972" spans="1:13" x14ac:dyDescent="0.4">
      <c r="A6972" s="161"/>
      <c r="B6972" s="161"/>
      <c r="C6972" s="162"/>
      <c r="D6972" s="163"/>
      <c r="E6972" s="164"/>
      <c r="F6972" s="165"/>
      <c r="G6972" s="166"/>
      <c r="H6972" s="161"/>
      <c r="I6972" s="172"/>
      <c r="J6972" s="161"/>
      <c r="K6972" s="167"/>
      <c r="L6972" s="168"/>
      <c r="M6972" s="168"/>
    </row>
    <row r="6973" spans="1:13" x14ac:dyDescent="0.4">
      <c r="A6973" s="161"/>
      <c r="B6973" s="161"/>
      <c r="C6973" s="162"/>
      <c r="D6973" s="163"/>
      <c r="E6973" s="164"/>
      <c r="F6973" s="165"/>
      <c r="G6973" s="166"/>
      <c r="H6973" s="161"/>
      <c r="I6973" s="172"/>
      <c r="J6973" s="161"/>
      <c r="K6973" s="167"/>
      <c r="L6973" s="168"/>
      <c r="M6973" s="168"/>
    </row>
    <row r="6974" spans="1:13" x14ac:dyDescent="0.4">
      <c r="A6974" s="161"/>
      <c r="B6974" s="161"/>
      <c r="C6974" s="162"/>
      <c r="D6974" s="163"/>
      <c r="E6974" s="164"/>
      <c r="F6974" s="165"/>
      <c r="G6974" s="166"/>
      <c r="H6974" s="161"/>
      <c r="I6974" s="172"/>
      <c r="J6974" s="161"/>
      <c r="K6974" s="167"/>
      <c r="L6974" s="168"/>
      <c r="M6974" s="168"/>
    </row>
    <row r="6975" spans="1:13" x14ac:dyDescent="0.4">
      <c r="A6975" s="161"/>
      <c r="B6975" s="161"/>
      <c r="C6975" s="162"/>
      <c r="D6975" s="163"/>
      <c r="E6975" s="164"/>
      <c r="F6975" s="165"/>
      <c r="G6975" s="166"/>
      <c r="H6975" s="161"/>
      <c r="I6975" s="172"/>
      <c r="J6975" s="161"/>
      <c r="K6975" s="167"/>
      <c r="L6975" s="168"/>
      <c r="M6975" s="168"/>
    </row>
    <row r="6976" spans="1:13" x14ac:dyDescent="0.4">
      <c r="A6976" s="161"/>
      <c r="B6976" s="161"/>
      <c r="C6976" s="162"/>
      <c r="D6976" s="163"/>
      <c r="E6976" s="164"/>
      <c r="F6976" s="165"/>
      <c r="G6976" s="166"/>
      <c r="H6976" s="161"/>
      <c r="I6976" s="172"/>
      <c r="J6976" s="161"/>
      <c r="K6976" s="167"/>
      <c r="L6976" s="168"/>
      <c r="M6976" s="168"/>
    </row>
    <row r="6977" spans="1:13" x14ac:dyDescent="0.4">
      <c r="A6977" s="161"/>
      <c r="B6977" s="161"/>
      <c r="C6977" s="162"/>
      <c r="D6977" s="163"/>
      <c r="E6977" s="164"/>
      <c r="F6977" s="165"/>
      <c r="G6977" s="166"/>
      <c r="H6977" s="161"/>
      <c r="I6977" s="172"/>
      <c r="J6977" s="161"/>
      <c r="K6977" s="167"/>
      <c r="L6977" s="168"/>
      <c r="M6977" s="168"/>
    </row>
    <row r="6978" spans="1:13" x14ac:dyDescent="0.4">
      <c r="A6978" s="161"/>
      <c r="B6978" s="161"/>
      <c r="C6978" s="162"/>
      <c r="D6978" s="163"/>
      <c r="E6978" s="164"/>
      <c r="F6978" s="165"/>
      <c r="G6978" s="166"/>
      <c r="H6978" s="161"/>
      <c r="I6978" s="172"/>
      <c r="J6978" s="161"/>
      <c r="K6978" s="167"/>
      <c r="L6978" s="168"/>
      <c r="M6978" s="168"/>
    </row>
    <row r="6979" spans="1:13" x14ac:dyDescent="0.4">
      <c r="A6979" s="161"/>
      <c r="B6979" s="161"/>
      <c r="C6979" s="162"/>
      <c r="D6979" s="163"/>
      <c r="E6979" s="164"/>
      <c r="F6979" s="165"/>
      <c r="G6979" s="166"/>
      <c r="H6979" s="161"/>
      <c r="I6979" s="172"/>
      <c r="J6979" s="161"/>
      <c r="K6979" s="167"/>
      <c r="L6979" s="168"/>
      <c r="M6979" s="168"/>
    </row>
    <row r="6980" spans="1:13" x14ac:dyDescent="0.4">
      <c r="A6980" s="161"/>
      <c r="B6980" s="161"/>
      <c r="C6980" s="162"/>
      <c r="D6980" s="163"/>
      <c r="E6980" s="164"/>
      <c r="F6980" s="165"/>
      <c r="G6980" s="166"/>
      <c r="H6980" s="161"/>
      <c r="I6980" s="172"/>
      <c r="J6980" s="161"/>
      <c r="K6980" s="167"/>
      <c r="L6980" s="168"/>
      <c r="M6980" s="168"/>
    </row>
    <row r="6981" spans="1:13" x14ac:dyDescent="0.4">
      <c r="A6981" s="161"/>
      <c r="B6981" s="161"/>
      <c r="C6981" s="162"/>
      <c r="D6981" s="163"/>
      <c r="E6981" s="164"/>
      <c r="F6981" s="165"/>
      <c r="G6981" s="166"/>
      <c r="H6981" s="161"/>
      <c r="I6981" s="172"/>
      <c r="J6981" s="161"/>
      <c r="K6981" s="167"/>
      <c r="L6981" s="168"/>
      <c r="M6981" s="168"/>
    </row>
    <row r="6982" spans="1:13" x14ac:dyDescent="0.4">
      <c r="A6982" s="161"/>
      <c r="B6982" s="161"/>
      <c r="C6982" s="162"/>
      <c r="D6982" s="163"/>
      <c r="E6982" s="164"/>
      <c r="F6982" s="165"/>
      <c r="G6982" s="166"/>
      <c r="H6982" s="161"/>
      <c r="I6982" s="172"/>
      <c r="J6982" s="161"/>
      <c r="K6982" s="167"/>
      <c r="L6982" s="168"/>
      <c r="M6982" s="168"/>
    </row>
    <row r="6983" spans="1:13" x14ac:dyDescent="0.4">
      <c r="A6983" s="161"/>
      <c r="B6983" s="161"/>
      <c r="C6983" s="162"/>
      <c r="D6983" s="163"/>
      <c r="E6983" s="164"/>
      <c r="F6983" s="165"/>
      <c r="G6983" s="166"/>
      <c r="H6983" s="161"/>
      <c r="I6983" s="172"/>
      <c r="J6983" s="161"/>
      <c r="K6983" s="167"/>
      <c r="L6983" s="168"/>
      <c r="M6983" s="168"/>
    </row>
    <row r="6984" spans="1:13" x14ac:dyDescent="0.4">
      <c r="A6984" s="161"/>
      <c r="B6984" s="161"/>
      <c r="C6984" s="162"/>
      <c r="D6984" s="163"/>
      <c r="E6984" s="164"/>
      <c r="F6984" s="165"/>
      <c r="G6984" s="166"/>
      <c r="H6984" s="161"/>
      <c r="I6984" s="172"/>
      <c r="J6984" s="161"/>
      <c r="K6984" s="167"/>
      <c r="L6984" s="168"/>
      <c r="M6984" s="168"/>
    </row>
    <row r="6985" spans="1:13" x14ac:dyDescent="0.4">
      <c r="A6985" s="161"/>
      <c r="B6985" s="161"/>
      <c r="C6985" s="162"/>
      <c r="D6985" s="163"/>
      <c r="E6985" s="164"/>
      <c r="F6985" s="165"/>
      <c r="G6985" s="166"/>
      <c r="H6985" s="161"/>
      <c r="I6985" s="172"/>
      <c r="J6985" s="161"/>
      <c r="K6985" s="167"/>
      <c r="L6985" s="168"/>
      <c r="M6985" s="168"/>
    </row>
    <row r="6986" spans="1:13" x14ac:dyDescent="0.4">
      <c r="A6986" s="161"/>
      <c r="B6986" s="161"/>
      <c r="C6986" s="162"/>
      <c r="D6986" s="163"/>
      <c r="E6986" s="164"/>
      <c r="F6986" s="165"/>
      <c r="G6986" s="166"/>
      <c r="H6986" s="161"/>
      <c r="I6986" s="172"/>
      <c r="J6986" s="161"/>
      <c r="K6986" s="167"/>
      <c r="L6986" s="168"/>
      <c r="M6986" s="168"/>
    </row>
    <row r="6987" spans="1:13" x14ac:dyDescent="0.4">
      <c r="A6987" s="161"/>
      <c r="B6987" s="161"/>
      <c r="C6987" s="162"/>
      <c r="D6987" s="163"/>
      <c r="E6987" s="164"/>
      <c r="F6987" s="165"/>
      <c r="G6987" s="166"/>
      <c r="H6987" s="161"/>
      <c r="I6987" s="172"/>
      <c r="J6987" s="161"/>
      <c r="K6987" s="167"/>
      <c r="L6987" s="168"/>
      <c r="M6987" s="168"/>
    </row>
    <row r="6988" spans="1:13" x14ac:dyDescent="0.4">
      <c r="A6988" s="161"/>
      <c r="B6988" s="161"/>
      <c r="C6988" s="162"/>
      <c r="D6988" s="163"/>
      <c r="E6988" s="164"/>
      <c r="F6988" s="165"/>
      <c r="G6988" s="166"/>
      <c r="H6988" s="161"/>
      <c r="I6988" s="172"/>
      <c r="J6988" s="161"/>
      <c r="K6988" s="167"/>
      <c r="L6988" s="168"/>
      <c r="M6988" s="168"/>
    </row>
    <row r="6989" spans="1:13" x14ac:dyDescent="0.4">
      <c r="A6989" s="161"/>
      <c r="B6989" s="161"/>
      <c r="C6989" s="162"/>
      <c r="D6989" s="163"/>
      <c r="E6989" s="164"/>
      <c r="F6989" s="165"/>
      <c r="G6989" s="166"/>
      <c r="H6989" s="161"/>
      <c r="I6989" s="172"/>
      <c r="J6989" s="161"/>
      <c r="K6989" s="167"/>
      <c r="L6989" s="168"/>
      <c r="M6989" s="168"/>
    </row>
    <row r="6990" spans="1:13" x14ac:dyDescent="0.4">
      <c r="A6990" s="161"/>
      <c r="B6990" s="161"/>
      <c r="C6990" s="162"/>
      <c r="D6990" s="163"/>
      <c r="E6990" s="164"/>
      <c r="F6990" s="165"/>
      <c r="G6990" s="166"/>
      <c r="H6990" s="161"/>
      <c r="I6990" s="172"/>
      <c r="J6990" s="161"/>
      <c r="K6990" s="167"/>
      <c r="L6990" s="168"/>
      <c r="M6990" s="168"/>
    </row>
    <row r="6991" spans="1:13" x14ac:dyDescent="0.4">
      <c r="A6991" s="161"/>
      <c r="B6991" s="161"/>
      <c r="C6991" s="162"/>
      <c r="D6991" s="163"/>
      <c r="E6991" s="164"/>
      <c r="F6991" s="165"/>
      <c r="G6991" s="166"/>
      <c r="H6991" s="161"/>
      <c r="I6991" s="172"/>
      <c r="J6991" s="161"/>
      <c r="K6991" s="167"/>
      <c r="L6991" s="168"/>
      <c r="M6991" s="168"/>
    </row>
    <row r="6992" spans="1:13" x14ac:dyDescent="0.4">
      <c r="A6992" s="161"/>
      <c r="B6992" s="161"/>
      <c r="C6992" s="162"/>
      <c r="D6992" s="163"/>
      <c r="E6992" s="164"/>
      <c r="F6992" s="165"/>
      <c r="G6992" s="166"/>
      <c r="H6992" s="161"/>
      <c r="I6992" s="172"/>
      <c r="J6992" s="161"/>
      <c r="K6992" s="167"/>
      <c r="L6992" s="168"/>
      <c r="M6992" s="168"/>
    </row>
    <row r="6993" spans="1:13" x14ac:dyDescent="0.4">
      <c r="A6993" s="161"/>
      <c r="B6993" s="161"/>
      <c r="C6993" s="162"/>
      <c r="D6993" s="163"/>
      <c r="E6993" s="164"/>
      <c r="F6993" s="165"/>
      <c r="G6993" s="166"/>
      <c r="H6993" s="161"/>
      <c r="I6993" s="172"/>
      <c r="J6993" s="161"/>
      <c r="K6993" s="167"/>
      <c r="L6993" s="168"/>
      <c r="M6993" s="168"/>
    </row>
    <row r="6994" spans="1:13" x14ac:dyDescent="0.4">
      <c r="A6994" s="161"/>
      <c r="B6994" s="161"/>
      <c r="C6994" s="162"/>
      <c r="D6994" s="163"/>
      <c r="E6994" s="164"/>
      <c r="F6994" s="165"/>
      <c r="G6994" s="166"/>
      <c r="H6994" s="161"/>
      <c r="I6994" s="172"/>
      <c r="J6994" s="161"/>
      <c r="K6994" s="167"/>
      <c r="L6994" s="168"/>
      <c r="M6994" s="168"/>
    </row>
    <row r="6995" spans="1:13" x14ac:dyDescent="0.4">
      <c r="A6995" s="161"/>
      <c r="B6995" s="161"/>
      <c r="C6995" s="162"/>
      <c r="D6995" s="163"/>
      <c r="E6995" s="164"/>
      <c r="F6995" s="165"/>
      <c r="G6995" s="166"/>
      <c r="H6995" s="161"/>
      <c r="I6995" s="172"/>
      <c r="J6995" s="161"/>
      <c r="K6995" s="167"/>
      <c r="L6995" s="168"/>
      <c r="M6995" s="168"/>
    </row>
    <row r="6996" spans="1:13" x14ac:dyDescent="0.4">
      <c r="A6996" s="161"/>
      <c r="B6996" s="161"/>
      <c r="C6996" s="162"/>
      <c r="D6996" s="163"/>
      <c r="E6996" s="164"/>
      <c r="F6996" s="165"/>
      <c r="G6996" s="166"/>
      <c r="H6996" s="161"/>
      <c r="I6996" s="172"/>
      <c r="J6996" s="161"/>
      <c r="K6996" s="167"/>
      <c r="L6996" s="168"/>
      <c r="M6996" s="168"/>
    </row>
    <row r="6997" spans="1:13" x14ac:dyDescent="0.4">
      <c r="A6997" s="161"/>
      <c r="B6997" s="161"/>
      <c r="C6997" s="162"/>
      <c r="D6997" s="163"/>
      <c r="E6997" s="164"/>
      <c r="F6997" s="165"/>
      <c r="G6997" s="166"/>
      <c r="H6997" s="161"/>
      <c r="I6997" s="172"/>
      <c r="J6997" s="161"/>
      <c r="K6997" s="167"/>
      <c r="L6997" s="168"/>
      <c r="M6997" s="168"/>
    </row>
    <row r="6998" spans="1:13" x14ac:dyDescent="0.4">
      <c r="A6998" s="161"/>
      <c r="B6998" s="161"/>
      <c r="C6998" s="162"/>
      <c r="D6998" s="163"/>
      <c r="E6998" s="164"/>
      <c r="F6998" s="165"/>
      <c r="G6998" s="166"/>
      <c r="H6998" s="161"/>
      <c r="I6998" s="172"/>
      <c r="J6998" s="161"/>
      <c r="K6998" s="167"/>
      <c r="L6998" s="168"/>
      <c r="M6998" s="168"/>
    </row>
    <row r="6999" spans="1:13" x14ac:dyDescent="0.4">
      <c r="A6999" s="161"/>
      <c r="B6999" s="161"/>
      <c r="C6999" s="162"/>
      <c r="D6999" s="163"/>
      <c r="E6999" s="164"/>
      <c r="F6999" s="165"/>
      <c r="G6999" s="166"/>
      <c r="H6999" s="161"/>
      <c r="I6999" s="172"/>
      <c r="J6999" s="161"/>
      <c r="K6999" s="167"/>
      <c r="L6999" s="168"/>
      <c r="M6999" s="168"/>
    </row>
    <row r="7000" spans="1:13" x14ac:dyDescent="0.4">
      <c r="A7000" s="161"/>
      <c r="B7000" s="161"/>
      <c r="C7000" s="162"/>
      <c r="D7000" s="163"/>
      <c r="E7000" s="164"/>
      <c r="F7000" s="165"/>
      <c r="G7000" s="166"/>
      <c r="H7000" s="161"/>
      <c r="I7000" s="172"/>
      <c r="J7000" s="161"/>
      <c r="K7000" s="167"/>
      <c r="L7000" s="168"/>
      <c r="M7000" s="168"/>
    </row>
    <row r="7001" spans="1:13" x14ac:dyDescent="0.4">
      <c r="A7001" s="161"/>
      <c r="B7001" s="161"/>
      <c r="C7001" s="162"/>
      <c r="D7001" s="163"/>
      <c r="E7001" s="164"/>
      <c r="F7001" s="165"/>
      <c r="G7001" s="166"/>
      <c r="H7001" s="161"/>
      <c r="I7001" s="172"/>
      <c r="J7001" s="161"/>
      <c r="K7001" s="167"/>
      <c r="L7001" s="168"/>
      <c r="M7001" s="168"/>
    </row>
    <row r="7002" spans="1:13" x14ac:dyDescent="0.4">
      <c r="A7002" s="161"/>
      <c r="B7002" s="161"/>
      <c r="C7002" s="162"/>
      <c r="D7002" s="163"/>
      <c r="E7002" s="164"/>
      <c r="F7002" s="165"/>
      <c r="G7002" s="166"/>
      <c r="H7002" s="161"/>
      <c r="I7002" s="172"/>
      <c r="J7002" s="161"/>
      <c r="K7002" s="167"/>
      <c r="L7002" s="168"/>
      <c r="M7002" s="168"/>
    </row>
    <row r="7003" spans="1:13" x14ac:dyDescent="0.4">
      <c r="A7003" s="161"/>
      <c r="B7003" s="161"/>
      <c r="C7003" s="162"/>
      <c r="D7003" s="163"/>
      <c r="E7003" s="164"/>
      <c r="F7003" s="165"/>
      <c r="G7003" s="166"/>
      <c r="H7003" s="161"/>
      <c r="I7003" s="172"/>
      <c r="J7003" s="161"/>
      <c r="K7003" s="167"/>
      <c r="L7003" s="168"/>
      <c r="M7003" s="168"/>
    </row>
    <row r="7004" spans="1:13" x14ac:dyDescent="0.4">
      <c r="A7004" s="161"/>
      <c r="B7004" s="161"/>
      <c r="C7004" s="162"/>
      <c r="D7004" s="163"/>
      <c r="E7004" s="164"/>
      <c r="F7004" s="165"/>
      <c r="G7004" s="166"/>
      <c r="H7004" s="161"/>
      <c r="I7004" s="172"/>
      <c r="J7004" s="161"/>
      <c r="K7004" s="167"/>
      <c r="L7004" s="168"/>
      <c r="M7004" s="168"/>
    </row>
    <row r="7005" spans="1:13" x14ac:dyDescent="0.4">
      <c r="A7005" s="161"/>
      <c r="B7005" s="161"/>
      <c r="C7005" s="162"/>
      <c r="D7005" s="163"/>
      <c r="E7005" s="164"/>
      <c r="F7005" s="165"/>
      <c r="G7005" s="166"/>
      <c r="H7005" s="161"/>
      <c r="I7005" s="172"/>
      <c r="J7005" s="161"/>
      <c r="K7005" s="167"/>
      <c r="L7005" s="168"/>
      <c r="M7005" s="168"/>
    </row>
    <row r="7006" spans="1:13" x14ac:dyDescent="0.4">
      <c r="A7006" s="161"/>
      <c r="B7006" s="161"/>
      <c r="C7006" s="162"/>
      <c r="D7006" s="163"/>
      <c r="E7006" s="164"/>
      <c r="F7006" s="165"/>
      <c r="G7006" s="166"/>
      <c r="H7006" s="161"/>
      <c r="I7006" s="172"/>
      <c r="J7006" s="161"/>
      <c r="K7006" s="167"/>
      <c r="L7006" s="168"/>
      <c r="M7006" s="168"/>
    </row>
    <row r="7007" spans="1:13" x14ac:dyDescent="0.4">
      <c r="A7007" s="161"/>
      <c r="B7007" s="161"/>
      <c r="C7007" s="162"/>
      <c r="D7007" s="163"/>
      <c r="E7007" s="164"/>
      <c r="F7007" s="165"/>
      <c r="G7007" s="166"/>
      <c r="H7007" s="161"/>
      <c r="I7007" s="172"/>
      <c r="J7007" s="161"/>
      <c r="K7007" s="167"/>
      <c r="L7007" s="168"/>
      <c r="M7007" s="168"/>
    </row>
    <row r="7008" spans="1:13" x14ac:dyDescent="0.4">
      <c r="A7008" s="161"/>
      <c r="B7008" s="161"/>
      <c r="C7008" s="162"/>
      <c r="D7008" s="163"/>
      <c r="E7008" s="164"/>
      <c r="F7008" s="165"/>
      <c r="G7008" s="166"/>
      <c r="H7008" s="161"/>
      <c r="I7008" s="172"/>
      <c r="J7008" s="161"/>
      <c r="K7008" s="167"/>
      <c r="L7008" s="168"/>
      <c r="M7008" s="168"/>
    </row>
    <row r="7009" spans="1:13" x14ac:dyDescent="0.4">
      <c r="A7009" s="161"/>
      <c r="B7009" s="161"/>
      <c r="C7009" s="162"/>
      <c r="D7009" s="163"/>
      <c r="E7009" s="164"/>
      <c r="F7009" s="165"/>
      <c r="G7009" s="166"/>
      <c r="H7009" s="161"/>
      <c r="I7009" s="172"/>
      <c r="J7009" s="161"/>
      <c r="K7009" s="167"/>
      <c r="L7009" s="168"/>
      <c r="M7009" s="168"/>
    </row>
    <row r="7010" spans="1:13" x14ac:dyDescent="0.4">
      <c r="A7010" s="161"/>
      <c r="B7010" s="161"/>
      <c r="C7010" s="162"/>
      <c r="D7010" s="163"/>
      <c r="E7010" s="164"/>
      <c r="F7010" s="165"/>
      <c r="G7010" s="166"/>
      <c r="H7010" s="161"/>
      <c r="I7010" s="172"/>
      <c r="J7010" s="161"/>
      <c r="K7010" s="167"/>
      <c r="L7010" s="168"/>
      <c r="M7010" s="168"/>
    </row>
    <row r="7011" spans="1:13" x14ac:dyDescent="0.4">
      <c r="A7011" s="161"/>
      <c r="B7011" s="161"/>
      <c r="C7011" s="162"/>
      <c r="D7011" s="163"/>
      <c r="E7011" s="164"/>
      <c r="F7011" s="165"/>
      <c r="G7011" s="166"/>
      <c r="H7011" s="161"/>
      <c r="I7011" s="172"/>
      <c r="J7011" s="161"/>
      <c r="K7011" s="167"/>
      <c r="L7011" s="168"/>
      <c r="M7011" s="168"/>
    </row>
    <row r="7012" spans="1:13" x14ac:dyDescent="0.4">
      <c r="A7012" s="161"/>
      <c r="B7012" s="161"/>
      <c r="C7012" s="162"/>
      <c r="D7012" s="163"/>
      <c r="E7012" s="164"/>
      <c r="F7012" s="165"/>
      <c r="G7012" s="166"/>
      <c r="H7012" s="161"/>
      <c r="I7012" s="172"/>
      <c r="J7012" s="161"/>
      <c r="K7012" s="167"/>
      <c r="L7012" s="168"/>
      <c r="M7012" s="168"/>
    </row>
    <row r="7013" spans="1:13" x14ac:dyDescent="0.4">
      <c r="A7013" s="161"/>
      <c r="B7013" s="161"/>
      <c r="C7013" s="162"/>
      <c r="D7013" s="163"/>
      <c r="E7013" s="164"/>
      <c r="F7013" s="165"/>
      <c r="G7013" s="166"/>
      <c r="H7013" s="161"/>
      <c r="I7013" s="172"/>
      <c r="J7013" s="161"/>
      <c r="K7013" s="167"/>
      <c r="L7013" s="168"/>
      <c r="M7013" s="168"/>
    </row>
    <row r="7014" spans="1:13" x14ac:dyDescent="0.4">
      <c r="A7014" s="161"/>
      <c r="B7014" s="161"/>
      <c r="C7014" s="162"/>
      <c r="D7014" s="163"/>
      <c r="E7014" s="164"/>
      <c r="F7014" s="165"/>
      <c r="G7014" s="166"/>
      <c r="H7014" s="161"/>
      <c r="I7014" s="172"/>
      <c r="J7014" s="161"/>
      <c r="K7014" s="167"/>
      <c r="L7014" s="168"/>
      <c r="M7014" s="168"/>
    </row>
    <row r="7015" spans="1:13" x14ac:dyDescent="0.4">
      <c r="A7015" s="161"/>
      <c r="B7015" s="161"/>
      <c r="C7015" s="162"/>
      <c r="D7015" s="163"/>
      <c r="E7015" s="164"/>
      <c r="F7015" s="165"/>
      <c r="G7015" s="166"/>
      <c r="H7015" s="161"/>
      <c r="I7015" s="172"/>
      <c r="J7015" s="161"/>
      <c r="K7015" s="167"/>
      <c r="L7015" s="168"/>
      <c r="M7015" s="168"/>
    </row>
    <row r="7016" spans="1:13" x14ac:dyDescent="0.4">
      <c r="A7016" s="161"/>
      <c r="B7016" s="161"/>
      <c r="C7016" s="162"/>
      <c r="D7016" s="163"/>
      <c r="E7016" s="164"/>
      <c r="F7016" s="165"/>
      <c r="G7016" s="166"/>
      <c r="H7016" s="161"/>
      <c r="I7016" s="172"/>
      <c r="J7016" s="161"/>
      <c r="K7016" s="167"/>
      <c r="L7016" s="168"/>
      <c r="M7016" s="168"/>
    </row>
    <row r="7017" spans="1:13" x14ac:dyDescent="0.4">
      <c r="A7017" s="161"/>
      <c r="B7017" s="161"/>
      <c r="C7017" s="162"/>
      <c r="D7017" s="163"/>
      <c r="E7017" s="164"/>
      <c r="F7017" s="165"/>
      <c r="G7017" s="166"/>
      <c r="H7017" s="161"/>
      <c r="I7017" s="172"/>
      <c r="J7017" s="161"/>
      <c r="K7017" s="167"/>
      <c r="L7017" s="168"/>
      <c r="M7017" s="168"/>
    </row>
    <row r="7018" spans="1:13" x14ac:dyDescent="0.4">
      <c r="A7018" s="161"/>
      <c r="B7018" s="161"/>
      <c r="C7018" s="162"/>
      <c r="D7018" s="163"/>
      <c r="E7018" s="164"/>
      <c r="F7018" s="165"/>
      <c r="G7018" s="166"/>
      <c r="H7018" s="161"/>
      <c r="I7018" s="172"/>
      <c r="J7018" s="161"/>
      <c r="K7018" s="167"/>
      <c r="L7018" s="168"/>
      <c r="M7018" s="168"/>
    </row>
    <row r="7019" spans="1:13" x14ac:dyDescent="0.4">
      <c r="A7019" s="161"/>
      <c r="B7019" s="161"/>
      <c r="C7019" s="162"/>
      <c r="D7019" s="163"/>
      <c r="E7019" s="164"/>
      <c r="F7019" s="165"/>
      <c r="G7019" s="166"/>
      <c r="H7019" s="161"/>
      <c r="I7019" s="172"/>
      <c r="J7019" s="161"/>
      <c r="K7019" s="167"/>
      <c r="L7019" s="168"/>
      <c r="M7019" s="168"/>
    </row>
    <row r="7020" spans="1:13" x14ac:dyDescent="0.4">
      <c r="A7020" s="161"/>
      <c r="B7020" s="161"/>
      <c r="C7020" s="162"/>
      <c r="D7020" s="163"/>
      <c r="E7020" s="164"/>
      <c r="F7020" s="165"/>
      <c r="G7020" s="166"/>
      <c r="H7020" s="161"/>
      <c r="I7020" s="172"/>
      <c r="J7020" s="161"/>
      <c r="K7020" s="167"/>
      <c r="L7020" s="168"/>
      <c r="M7020" s="168"/>
    </row>
    <row r="7021" spans="1:13" x14ac:dyDescent="0.4">
      <c r="A7021" s="161"/>
      <c r="B7021" s="161"/>
      <c r="C7021" s="162"/>
      <c r="D7021" s="163"/>
      <c r="E7021" s="164"/>
      <c r="F7021" s="165"/>
      <c r="G7021" s="166"/>
      <c r="H7021" s="161"/>
      <c r="I7021" s="172"/>
      <c r="J7021" s="161"/>
      <c r="K7021" s="167"/>
      <c r="L7021" s="168"/>
      <c r="M7021" s="168"/>
    </row>
    <row r="7022" spans="1:13" x14ac:dyDescent="0.4">
      <c r="A7022" s="161"/>
      <c r="B7022" s="161"/>
      <c r="C7022" s="162"/>
      <c r="D7022" s="163"/>
      <c r="E7022" s="164"/>
      <c r="F7022" s="165"/>
      <c r="G7022" s="166"/>
      <c r="H7022" s="161"/>
      <c r="I7022" s="172"/>
      <c r="J7022" s="161"/>
      <c r="K7022" s="167"/>
      <c r="L7022" s="168"/>
      <c r="M7022" s="168"/>
    </row>
    <row r="7023" spans="1:13" x14ac:dyDescent="0.4">
      <c r="A7023" s="161"/>
      <c r="B7023" s="161"/>
      <c r="C7023" s="162"/>
      <c r="D7023" s="163"/>
      <c r="E7023" s="164"/>
      <c r="F7023" s="165"/>
      <c r="G7023" s="166"/>
      <c r="H7023" s="161"/>
      <c r="I7023" s="172"/>
      <c r="J7023" s="161"/>
      <c r="K7023" s="167"/>
      <c r="L7023" s="168"/>
      <c r="M7023" s="168"/>
    </row>
    <row r="7024" spans="1:13" x14ac:dyDescent="0.4">
      <c r="A7024" s="161"/>
      <c r="B7024" s="161"/>
      <c r="C7024" s="162"/>
      <c r="D7024" s="163"/>
      <c r="E7024" s="164"/>
      <c r="F7024" s="165"/>
      <c r="G7024" s="166"/>
      <c r="H7024" s="161"/>
      <c r="I7024" s="172"/>
      <c r="J7024" s="161"/>
      <c r="K7024" s="167"/>
      <c r="L7024" s="168"/>
      <c r="M7024" s="168"/>
    </row>
    <row r="7025" spans="1:13" x14ac:dyDescent="0.4">
      <c r="A7025" s="161"/>
      <c r="B7025" s="161"/>
      <c r="C7025" s="162"/>
      <c r="D7025" s="163"/>
      <c r="E7025" s="164"/>
      <c r="F7025" s="165"/>
      <c r="G7025" s="166"/>
      <c r="H7025" s="161"/>
      <c r="I7025" s="172"/>
      <c r="J7025" s="161"/>
      <c r="K7025" s="167"/>
      <c r="L7025" s="168"/>
      <c r="M7025" s="168"/>
    </row>
    <row r="7026" spans="1:13" x14ac:dyDescent="0.4">
      <c r="A7026" s="161"/>
      <c r="B7026" s="161"/>
      <c r="C7026" s="162"/>
      <c r="D7026" s="163"/>
      <c r="E7026" s="164"/>
      <c r="F7026" s="165"/>
      <c r="G7026" s="166"/>
      <c r="H7026" s="161"/>
      <c r="I7026" s="172"/>
      <c r="J7026" s="161"/>
      <c r="K7026" s="167"/>
      <c r="L7026" s="168"/>
      <c r="M7026" s="168"/>
    </row>
    <row r="7027" spans="1:13" x14ac:dyDescent="0.4">
      <c r="A7027" s="161"/>
      <c r="B7027" s="161"/>
      <c r="C7027" s="162"/>
      <c r="D7027" s="163"/>
      <c r="E7027" s="164"/>
      <c r="F7027" s="165"/>
      <c r="G7027" s="166"/>
      <c r="H7027" s="161"/>
      <c r="I7027" s="172"/>
      <c r="J7027" s="161"/>
      <c r="K7027" s="167"/>
      <c r="L7027" s="168"/>
      <c r="M7027" s="168"/>
    </row>
    <row r="7028" spans="1:13" x14ac:dyDescent="0.4">
      <c r="A7028" s="161"/>
      <c r="B7028" s="161"/>
      <c r="C7028" s="162"/>
      <c r="D7028" s="163"/>
      <c r="E7028" s="164"/>
      <c r="F7028" s="165"/>
      <c r="G7028" s="166"/>
      <c r="H7028" s="161"/>
      <c r="I7028" s="172"/>
      <c r="J7028" s="161"/>
      <c r="K7028" s="167"/>
      <c r="L7028" s="168"/>
      <c r="M7028" s="168"/>
    </row>
    <row r="7029" spans="1:13" x14ac:dyDescent="0.4">
      <c r="A7029" s="161"/>
      <c r="B7029" s="161"/>
      <c r="C7029" s="162"/>
      <c r="D7029" s="163"/>
      <c r="E7029" s="164"/>
      <c r="F7029" s="165"/>
      <c r="G7029" s="166"/>
      <c r="H7029" s="161"/>
      <c r="I7029" s="172"/>
      <c r="J7029" s="161"/>
      <c r="K7029" s="167"/>
      <c r="L7029" s="168"/>
      <c r="M7029" s="168"/>
    </row>
    <row r="7030" spans="1:13" x14ac:dyDescent="0.4">
      <c r="A7030" s="161"/>
      <c r="B7030" s="161"/>
      <c r="C7030" s="162"/>
      <c r="D7030" s="163"/>
      <c r="E7030" s="164"/>
      <c r="F7030" s="165"/>
      <c r="G7030" s="166"/>
      <c r="H7030" s="161"/>
      <c r="I7030" s="172"/>
      <c r="J7030" s="161"/>
      <c r="K7030" s="167"/>
      <c r="L7030" s="168"/>
      <c r="M7030" s="168"/>
    </row>
    <row r="7031" spans="1:13" x14ac:dyDescent="0.4">
      <c r="A7031" s="161"/>
      <c r="B7031" s="161"/>
      <c r="C7031" s="162"/>
      <c r="D7031" s="163"/>
      <c r="E7031" s="164"/>
      <c r="F7031" s="165"/>
      <c r="G7031" s="166"/>
      <c r="H7031" s="161"/>
      <c r="I7031" s="172"/>
      <c r="J7031" s="161"/>
      <c r="K7031" s="167"/>
      <c r="L7031" s="168"/>
      <c r="M7031" s="168"/>
    </row>
    <row r="7032" spans="1:13" x14ac:dyDescent="0.4">
      <c r="A7032" s="161"/>
      <c r="B7032" s="161"/>
      <c r="C7032" s="162"/>
      <c r="D7032" s="163"/>
      <c r="E7032" s="164"/>
      <c r="F7032" s="165"/>
      <c r="G7032" s="166"/>
      <c r="H7032" s="161"/>
      <c r="I7032" s="172"/>
      <c r="J7032" s="161"/>
      <c r="K7032" s="167"/>
      <c r="L7032" s="168"/>
      <c r="M7032" s="168"/>
    </row>
    <row r="7033" spans="1:13" x14ac:dyDescent="0.4">
      <c r="A7033" s="161"/>
      <c r="B7033" s="161"/>
      <c r="C7033" s="162"/>
      <c r="D7033" s="163"/>
      <c r="E7033" s="164"/>
      <c r="F7033" s="165"/>
      <c r="G7033" s="166"/>
      <c r="H7033" s="161"/>
      <c r="I7033" s="172"/>
      <c r="J7033" s="161"/>
      <c r="K7033" s="167"/>
      <c r="L7033" s="168"/>
      <c r="M7033" s="168"/>
    </row>
    <row r="7034" spans="1:13" x14ac:dyDescent="0.4">
      <c r="A7034" s="161"/>
      <c r="B7034" s="161"/>
      <c r="C7034" s="162"/>
      <c r="D7034" s="163"/>
      <c r="E7034" s="164"/>
      <c r="F7034" s="165"/>
      <c r="G7034" s="166"/>
      <c r="H7034" s="161"/>
      <c r="I7034" s="172"/>
      <c r="J7034" s="161"/>
      <c r="K7034" s="167"/>
      <c r="L7034" s="168"/>
      <c r="M7034" s="168"/>
    </row>
    <row r="7035" spans="1:13" x14ac:dyDescent="0.4">
      <c r="A7035" s="161"/>
      <c r="B7035" s="161"/>
      <c r="C7035" s="162"/>
      <c r="D7035" s="163"/>
      <c r="E7035" s="164"/>
      <c r="F7035" s="165"/>
      <c r="G7035" s="166"/>
      <c r="H7035" s="161"/>
      <c r="I7035" s="172"/>
      <c r="J7035" s="161"/>
      <c r="K7035" s="167"/>
      <c r="L7035" s="168"/>
      <c r="M7035" s="168"/>
    </row>
    <row r="7036" spans="1:13" x14ac:dyDescent="0.4">
      <c r="A7036" s="161"/>
      <c r="B7036" s="161"/>
      <c r="C7036" s="162"/>
      <c r="D7036" s="163"/>
      <c r="E7036" s="164"/>
      <c r="F7036" s="165"/>
      <c r="G7036" s="166"/>
      <c r="H7036" s="161"/>
      <c r="I7036" s="172"/>
      <c r="J7036" s="161"/>
      <c r="K7036" s="167"/>
      <c r="L7036" s="168"/>
      <c r="M7036" s="168"/>
    </row>
    <row r="7037" spans="1:13" x14ac:dyDescent="0.4">
      <c r="A7037" s="161"/>
      <c r="B7037" s="161"/>
      <c r="C7037" s="162"/>
      <c r="D7037" s="163"/>
      <c r="E7037" s="164"/>
      <c r="F7037" s="165"/>
      <c r="G7037" s="166"/>
      <c r="H7037" s="161"/>
      <c r="I7037" s="172"/>
      <c r="J7037" s="161"/>
      <c r="K7037" s="167"/>
      <c r="L7037" s="168"/>
      <c r="M7037" s="168"/>
    </row>
    <row r="7038" spans="1:13" x14ac:dyDescent="0.4">
      <c r="A7038" s="161"/>
      <c r="B7038" s="161"/>
      <c r="C7038" s="162"/>
      <c r="D7038" s="163"/>
      <c r="E7038" s="164"/>
      <c r="F7038" s="165"/>
      <c r="G7038" s="166"/>
      <c r="H7038" s="161"/>
      <c r="I7038" s="172"/>
      <c r="J7038" s="161"/>
      <c r="K7038" s="167"/>
      <c r="L7038" s="168"/>
      <c r="M7038" s="168"/>
    </row>
    <row r="7039" spans="1:13" x14ac:dyDescent="0.4">
      <c r="A7039" s="161"/>
      <c r="B7039" s="161"/>
      <c r="C7039" s="162"/>
      <c r="D7039" s="163"/>
      <c r="E7039" s="164"/>
      <c r="F7039" s="165"/>
      <c r="G7039" s="166"/>
      <c r="H7039" s="161"/>
      <c r="I7039" s="172"/>
      <c r="J7039" s="161"/>
      <c r="K7039" s="167"/>
      <c r="L7039" s="168"/>
      <c r="M7039" s="168"/>
    </row>
    <row r="7040" spans="1:13" x14ac:dyDescent="0.4">
      <c r="A7040" s="161"/>
      <c r="B7040" s="161"/>
      <c r="C7040" s="162"/>
      <c r="D7040" s="163"/>
      <c r="E7040" s="164"/>
      <c r="F7040" s="165"/>
      <c r="G7040" s="166"/>
      <c r="H7040" s="161"/>
      <c r="I7040" s="172"/>
      <c r="J7040" s="161"/>
      <c r="K7040" s="167"/>
      <c r="L7040" s="168"/>
      <c r="M7040" s="168"/>
    </row>
    <row r="7041" spans="1:13" x14ac:dyDescent="0.4">
      <c r="A7041" s="161"/>
      <c r="B7041" s="161"/>
      <c r="C7041" s="162"/>
      <c r="D7041" s="163"/>
      <c r="E7041" s="164"/>
      <c r="F7041" s="165"/>
      <c r="G7041" s="166"/>
      <c r="H7041" s="161"/>
      <c r="I7041" s="172"/>
      <c r="J7041" s="161"/>
      <c r="K7041" s="167"/>
      <c r="L7041" s="168"/>
      <c r="M7041" s="168"/>
    </row>
    <row r="7042" spans="1:13" x14ac:dyDescent="0.4">
      <c r="A7042" s="161"/>
      <c r="B7042" s="161"/>
      <c r="C7042" s="162"/>
      <c r="D7042" s="163"/>
      <c r="E7042" s="164"/>
      <c r="F7042" s="165"/>
      <c r="G7042" s="166"/>
      <c r="H7042" s="161"/>
      <c r="I7042" s="172"/>
      <c r="J7042" s="161"/>
      <c r="K7042" s="167"/>
      <c r="L7042" s="168"/>
      <c r="M7042" s="168"/>
    </row>
    <row r="7043" spans="1:13" x14ac:dyDescent="0.4">
      <c r="A7043" s="161"/>
      <c r="B7043" s="161"/>
      <c r="C7043" s="162"/>
      <c r="D7043" s="163"/>
      <c r="E7043" s="164"/>
      <c r="F7043" s="165"/>
      <c r="G7043" s="166"/>
      <c r="H7043" s="161"/>
      <c r="I7043" s="172"/>
      <c r="J7043" s="161"/>
      <c r="K7043" s="167"/>
      <c r="L7043" s="168"/>
      <c r="M7043" s="168"/>
    </row>
    <row r="7044" spans="1:13" x14ac:dyDescent="0.4">
      <c r="A7044" s="161"/>
      <c r="B7044" s="161"/>
      <c r="C7044" s="162"/>
      <c r="D7044" s="163"/>
      <c r="E7044" s="164"/>
      <c r="F7044" s="165"/>
      <c r="G7044" s="166"/>
      <c r="H7044" s="161"/>
      <c r="I7044" s="172"/>
      <c r="J7044" s="161"/>
      <c r="K7044" s="167"/>
      <c r="L7044" s="168"/>
      <c r="M7044" s="168"/>
    </row>
    <row r="7045" spans="1:13" x14ac:dyDescent="0.4">
      <c r="A7045" s="161"/>
      <c r="B7045" s="161"/>
      <c r="C7045" s="162"/>
      <c r="D7045" s="163"/>
      <c r="E7045" s="164"/>
      <c r="F7045" s="165"/>
      <c r="G7045" s="166"/>
      <c r="H7045" s="161"/>
      <c r="I7045" s="172"/>
      <c r="J7045" s="161"/>
      <c r="K7045" s="167"/>
      <c r="L7045" s="168"/>
      <c r="M7045" s="168"/>
    </row>
    <row r="7046" spans="1:13" x14ac:dyDescent="0.4">
      <c r="A7046" s="161"/>
      <c r="B7046" s="161"/>
      <c r="C7046" s="162"/>
      <c r="D7046" s="163"/>
      <c r="E7046" s="164"/>
      <c r="F7046" s="165"/>
      <c r="G7046" s="166"/>
      <c r="H7046" s="161"/>
      <c r="I7046" s="172"/>
      <c r="J7046" s="161"/>
      <c r="K7046" s="167"/>
      <c r="L7046" s="168"/>
      <c r="M7046" s="168"/>
    </row>
    <row r="7047" spans="1:13" x14ac:dyDescent="0.4">
      <c r="A7047" s="161"/>
      <c r="B7047" s="161"/>
      <c r="C7047" s="162"/>
      <c r="D7047" s="163"/>
      <c r="E7047" s="164"/>
      <c r="F7047" s="165"/>
      <c r="G7047" s="166"/>
      <c r="H7047" s="161"/>
      <c r="I7047" s="172"/>
      <c r="J7047" s="161"/>
      <c r="K7047" s="167"/>
      <c r="L7047" s="168"/>
      <c r="M7047" s="168"/>
    </row>
    <row r="7048" spans="1:13" x14ac:dyDescent="0.4">
      <c r="A7048" s="161"/>
      <c r="B7048" s="161"/>
      <c r="C7048" s="162"/>
      <c r="D7048" s="163"/>
      <c r="E7048" s="164"/>
      <c r="F7048" s="165"/>
      <c r="G7048" s="166"/>
      <c r="H7048" s="161"/>
      <c r="I7048" s="172"/>
      <c r="J7048" s="161"/>
      <c r="K7048" s="167"/>
      <c r="L7048" s="168"/>
      <c r="M7048" s="168"/>
    </row>
    <row r="7049" spans="1:13" x14ac:dyDescent="0.4">
      <c r="A7049" s="161"/>
      <c r="B7049" s="161"/>
      <c r="C7049" s="162"/>
      <c r="D7049" s="163"/>
      <c r="E7049" s="164"/>
      <c r="F7049" s="165"/>
      <c r="G7049" s="166"/>
      <c r="H7049" s="161"/>
      <c r="I7049" s="172"/>
      <c r="J7049" s="161"/>
      <c r="K7049" s="167"/>
      <c r="L7049" s="168"/>
      <c r="M7049" s="168"/>
    </row>
    <row r="7050" spans="1:13" x14ac:dyDescent="0.4">
      <c r="A7050" s="161"/>
      <c r="B7050" s="161"/>
      <c r="C7050" s="162"/>
      <c r="D7050" s="163"/>
      <c r="E7050" s="164"/>
      <c r="F7050" s="165"/>
      <c r="G7050" s="166"/>
      <c r="H7050" s="161"/>
      <c r="I7050" s="172"/>
      <c r="J7050" s="161"/>
      <c r="K7050" s="167"/>
      <c r="L7050" s="168"/>
      <c r="M7050" s="168"/>
    </row>
    <row r="7051" spans="1:13" x14ac:dyDescent="0.4">
      <c r="A7051" s="161"/>
      <c r="B7051" s="161"/>
      <c r="C7051" s="162"/>
      <c r="D7051" s="163"/>
      <c r="E7051" s="164"/>
      <c r="F7051" s="165"/>
      <c r="G7051" s="166"/>
      <c r="H7051" s="161"/>
      <c r="I7051" s="172"/>
      <c r="J7051" s="161"/>
      <c r="K7051" s="167"/>
      <c r="L7051" s="168"/>
      <c r="M7051" s="168"/>
    </row>
    <row r="7052" spans="1:13" x14ac:dyDescent="0.4">
      <c r="A7052" s="161"/>
      <c r="B7052" s="161"/>
      <c r="C7052" s="162"/>
      <c r="D7052" s="163"/>
      <c r="E7052" s="164"/>
      <c r="F7052" s="165"/>
      <c r="G7052" s="166"/>
      <c r="H7052" s="161"/>
      <c r="I7052" s="172"/>
      <c r="J7052" s="161"/>
      <c r="K7052" s="167"/>
      <c r="L7052" s="168"/>
      <c r="M7052" s="168"/>
    </row>
    <row r="7053" spans="1:13" x14ac:dyDescent="0.4">
      <c r="A7053" s="161"/>
      <c r="B7053" s="161"/>
      <c r="C7053" s="162"/>
      <c r="D7053" s="163"/>
      <c r="E7053" s="164"/>
      <c r="F7053" s="165"/>
      <c r="G7053" s="166"/>
      <c r="H7053" s="161"/>
      <c r="I7053" s="172"/>
      <c r="J7053" s="161"/>
      <c r="K7053" s="167"/>
      <c r="L7053" s="168"/>
      <c r="M7053" s="168"/>
    </row>
    <row r="7054" spans="1:13" x14ac:dyDescent="0.4">
      <c r="A7054" s="161"/>
      <c r="B7054" s="161"/>
      <c r="C7054" s="162"/>
      <c r="D7054" s="163"/>
      <c r="E7054" s="164"/>
      <c r="F7054" s="165"/>
      <c r="G7054" s="166"/>
      <c r="H7054" s="161"/>
      <c r="I7054" s="172"/>
      <c r="J7054" s="161"/>
      <c r="K7054" s="167"/>
      <c r="L7054" s="168"/>
      <c r="M7054" s="168"/>
    </row>
    <row r="7055" spans="1:13" x14ac:dyDescent="0.4">
      <c r="A7055" s="161"/>
      <c r="B7055" s="161"/>
      <c r="C7055" s="162"/>
      <c r="D7055" s="163"/>
      <c r="E7055" s="164"/>
      <c r="F7055" s="165"/>
      <c r="G7055" s="166"/>
      <c r="H7055" s="161"/>
      <c r="I7055" s="172"/>
      <c r="J7055" s="161"/>
      <c r="K7055" s="167"/>
      <c r="L7055" s="168"/>
      <c r="M7055" s="168"/>
    </row>
    <row r="7056" spans="1:13" x14ac:dyDescent="0.4">
      <c r="A7056" s="161"/>
      <c r="B7056" s="161"/>
      <c r="C7056" s="162"/>
      <c r="D7056" s="163"/>
      <c r="E7056" s="164"/>
      <c r="F7056" s="165"/>
      <c r="G7056" s="166"/>
      <c r="H7056" s="161"/>
      <c r="I7056" s="172"/>
      <c r="J7056" s="161"/>
      <c r="K7056" s="167"/>
      <c r="L7056" s="168"/>
      <c r="M7056" s="168"/>
    </row>
    <row r="7057" spans="1:13" x14ac:dyDescent="0.4">
      <c r="A7057" s="161"/>
      <c r="B7057" s="161"/>
      <c r="C7057" s="162"/>
      <c r="D7057" s="163"/>
      <c r="E7057" s="164"/>
      <c r="F7057" s="165"/>
      <c r="G7057" s="166"/>
      <c r="H7057" s="161"/>
      <c r="I7057" s="172"/>
      <c r="J7057" s="161"/>
      <c r="K7057" s="167"/>
      <c r="L7057" s="168"/>
      <c r="M7057" s="168"/>
    </row>
    <row r="7058" spans="1:13" x14ac:dyDescent="0.4">
      <c r="A7058" s="161"/>
      <c r="B7058" s="161"/>
      <c r="C7058" s="162"/>
      <c r="D7058" s="163"/>
      <c r="E7058" s="164"/>
      <c r="F7058" s="165"/>
      <c r="G7058" s="166"/>
      <c r="H7058" s="161"/>
      <c r="I7058" s="172"/>
      <c r="J7058" s="161"/>
      <c r="K7058" s="167"/>
      <c r="L7058" s="168"/>
      <c r="M7058" s="168"/>
    </row>
    <row r="7059" spans="1:13" x14ac:dyDescent="0.4">
      <c r="A7059" s="161"/>
      <c r="B7059" s="161"/>
      <c r="C7059" s="162"/>
      <c r="D7059" s="163"/>
      <c r="E7059" s="164"/>
      <c r="F7059" s="165"/>
      <c r="G7059" s="166"/>
      <c r="H7059" s="161"/>
      <c r="I7059" s="172"/>
      <c r="J7059" s="161"/>
      <c r="K7059" s="167"/>
      <c r="L7059" s="168"/>
      <c r="M7059" s="168"/>
    </row>
    <row r="7060" spans="1:13" x14ac:dyDescent="0.4">
      <c r="A7060" s="161"/>
      <c r="B7060" s="161"/>
      <c r="C7060" s="162"/>
      <c r="D7060" s="163"/>
      <c r="E7060" s="164"/>
      <c r="F7060" s="165"/>
      <c r="G7060" s="166"/>
      <c r="H7060" s="161"/>
      <c r="I7060" s="172"/>
      <c r="J7060" s="161"/>
      <c r="K7060" s="167"/>
      <c r="L7060" s="168"/>
      <c r="M7060" s="168"/>
    </row>
    <row r="7061" spans="1:13" x14ac:dyDescent="0.4">
      <c r="A7061" s="161"/>
      <c r="B7061" s="161"/>
      <c r="C7061" s="162"/>
      <c r="D7061" s="163"/>
      <c r="E7061" s="164"/>
      <c r="F7061" s="165"/>
      <c r="G7061" s="166"/>
      <c r="H7061" s="161"/>
      <c r="I7061" s="172"/>
      <c r="J7061" s="161"/>
      <c r="K7061" s="167"/>
      <c r="L7061" s="168"/>
      <c r="M7061" s="168"/>
    </row>
    <row r="7062" spans="1:13" x14ac:dyDescent="0.4">
      <c r="A7062" s="161"/>
      <c r="B7062" s="161"/>
      <c r="C7062" s="162"/>
      <c r="D7062" s="163"/>
      <c r="E7062" s="164"/>
      <c r="F7062" s="165"/>
      <c r="G7062" s="166"/>
      <c r="H7062" s="161"/>
      <c r="I7062" s="172"/>
      <c r="J7062" s="161"/>
      <c r="K7062" s="167"/>
      <c r="L7062" s="168"/>
      <c r="M7062" s="168"/>
    </row>
    <row r="7063" spans="1:13" x14ac:dyDescent="0.4">
      <c r="A7063" s="161"/>
      <c r="B7063" s="161"/>
      <c r="C7063" s="162"/>
      <c r="D7063" s="163"/>
      <c r="E7063" s="164"/>
      <c r="F7063" s="165"/>
      <c r="G7063" s="166"/>
      <c r="H7063" s="161"/>
      <c r="I7063" s="172"/>
      <c r="J7063" s="161"/>
      <c r="K7063" s="167"/>
      <c r="L7063" s="168"/>
      <c r="M7063" s="168"/>
    </row>
    <row r="7064" spans="1:13" x14ac:dyDescent="0.4">
      <c r="A7064" s="161"/>
      <c r="B7064" s="161"/>
      <c r="C7064" s="162"/>
      <c r="D7064" s="163"/>
      <c r="E7064" s="164"/>
      <c r="F7064" s="165"/>
      <c r="G7064" s="166"/>
      <c r="H7064" s="161"/>
      <c r="I7064" s="172"/>
      <c r="J7064" s="161"/>
      <c r="K7064" s="167"/>
      <c r="L7064" s="168"/>
      <c r="M7064" s="168"/>
    </row>
    <row r="7065" spans="1:13" x14ac:dyDescent="0.4">
      <c r="A7065" s="161"/>
      <c r="B7065" s="161"/>
      <c r="C7065" s="162"/>
      <c r="D7065" s="163"/>
      <c r="E7065" s="164"/>
      <c r="F7065" s="165"/>
      <c r="G7065" s="166"/>
      <c r="H7065" s="161"/>
      <c r="I7065" s="172"/>
      <c r="J7065" s="161"/>
      <c r="K7065" s="167"/>
      <c r="L7065" s="168"/>
      <c r="M7065" s="168"/>
    </row>
    <row r="7066" spans="1:13" x14ac:dyDescent="0.4">
      <c r="A7066" s="161"/>
      <c r="B7066" s="161"/>
      <c r="C7066" s="162"/>
      <c r="D7066" s="163"/>
      <c r="E7066" s="164"/>
      <c r="F7066" s="165"/>
      <c r="G7066" s="166"/>
      <c r="H7066" s="161"/>
      <c r="I7066" s="172"/>
      <c r="J7066" s="161"/>
      <c r="K7066" s="167"/>
      <c r="L7066" s="168"/>
      <c r="M7066" s="168"/>
    </row>
    <row r="7067" spans="1:13" x14ac:dyDescent="0.4">
      <c r="A7067" s="161"/>
      <c r="B7067" s="161"/>
      <c r="C7067" s="162"/>
      <c r="D7067" s="163"/>
      <c r="E7067" s="164"/>
      <c r="F7067" s="165"/>
      <c r="G7067" s="166"/>
      <c r="H7067" s="161"/>
      <c r="I7067" s="172"/>
      <c r="J7067" s="161"/>
      <c r="K7067" s="167"/>
      <c r="L7067" s="168"/>
      <c r="M7067" s="168"/>
    </row>
    <row r="7068" spans="1:13" x14ac:dyDescent="0.4">
      <c r="A7068" s="161"/>
      <c r="B7068" s="161"/>
      <c r="C7068" s="162"/>
      <c r="D7068" s="163"/>
      <c r="E7068" s="164"/>
      <c r="F7068" s="165"/>
      <c r="G7068" s="166"/>
      <c r="H7068" s="161"/>
      <c r="I7068" s="172"/>
      <c r="J7068" s="161"/>
      <c r="K7068" s="167"/>
      <c r="L7068" s="168"/>
      <c r="M7068" s="168"/>
    </row>
    <row r="7069" spans="1:13" x14ac:dyDescent="0.4">
      <c r="A7069" s="161"/>
      <c r="B7069" s="161"/>
      <c r="C7069" s="162"/>
      <c r="D7069" s="163"/>
      <c r="E7069" s="164"/>
      <c r="F7069" s="165"/>
      <c r="G7069" s="166"/>
      <c r="H7069" s="161"/>
      <c r="I7069" s="172"/>
      <c r="J7069" s="161"/>
      <c r="K7069" s="167"/>
      <c r="L7069" s="168"/>
      <c r="M7069" s="168"/>
    </row>
    <row r="7070" spans="1:13" x14ac:dyDescent="0.4">
      <c r="A7070" s="161"/>
      <c r="B7070" s="161"/>
      <c r="C7070" s="162"/>
      <c r="D7070" s="163"/>
      <c r="E7070" s="164"/>
      <c r="F7070" s="165"/>
      <c r="G7070" s="166"/>
      <c r="H7070" s="161"/>
      <c r="I7070" s="172"/>
      <c r="J7070" s="161"/>
      <c r="K7070" s="167"/>
      <c r="L7070" s="168"/>
      <c r="M7070" s="168"/>
    </row>
    <row r="7071" spans="1:13" x14ac:dyDescent="0.4">
      <c r="A7071" s="161"/>
      <c r="B7071" s="161"/>
      <c r="C7071" s="162"/>
      <c r="D7071" s="163"/>
      <c r="E7071" s="164"/>
      <c r="F7071" s="165"/>
      <c r="G7071" s="166"/>
      <c r="H7071" s="161"/>
      <c r="I7071" s="172"/>
      <c r="J7071" s="161"/>
      <c r="K7071" s="167"/>
      <c r="L7071" s="168"/>
      <c r="M7071" s="168"/>
    </row>
    <row r="7072" spans="1:13" x14ac:dyDescent="0.4">
      <c r="A7072" s="161"/>
      <c r="B7072" s="161"/>
      <c r="C7072" s="162"/>
      <c r="D7072" s="163"/>
      <c r="E7072" s="164"/>
      <c r="F7072" s="165"/>
      <c r="G7072" s="166"/>
      <c r="H7072" s="161"/>
      <c r="I7072" s="172"/>
      <c r="J7072" s="161"/>
      <c r="K7072" s="167"/>
      <c r="L7072" s="168"/>
      <c r="M7072" s="168"/>
    </row>
    <row r="7073" spans="1:13" x14ac:dyDescent="0.4">
      <c r="A7073" s="161"/>
      <c r="B7073" s="161"/>
      <c r="C7073" s="162"/>
      <c r="D7073" s="163"/>
      <c r="E7073" s="164"/>
      <c r="F7073" s="165"/>
      <c r="G7073" s="166"/>
      <c r="H7073" s="161"/>
      <c r="I7073" s="172"/>
      <c r="J7073" s="161"/>
      <c r="K7073" s="167"/>
      <c r="L7073" s="168"/>
      <c r="M7073" s="168"/>
    </row>
    <row r="7074" spans="1:13" x14ac:dyDescent="0.4">
      <c r="A7074" s="161"/>
      <c r="B7074" s="161"/>
      <c r="C7074" s="162"/>
      <c r="D7074" s="163"/>
      <c r="E7074" s="164"/>
      <c r="F7074" s="165"/>
      <c r="G7074" s="166"/>
      <c r="H7074" s="161"/>
      <c r="I7074" s="172"/>
      <c r="J7074" s="161"/>
      <c r="K7074" s="167"/>
      <c r="L7074" s="168"/>
      <c r="M7074" s="168"/>
    </row>
    <row r="7075" spans="1:13" x14ac:dyDescent="0.4">
      <c r="A7075" s="161"/>
      <c r="B7075" s="161"/>
      <c r="C7075" s="162"/>
      <c r="D7075" s="163"/>
      <c r="E7075" s="164"/>
      <c r="F7075" s="165"/>
      <c r="G7075" s="166"/>
      <c r="H7075" s="161"/>
      <c r="I7075" s="172"/>
      <c r="J7075" s="161"/>
      <c r="K7075" s="167"/>
      <c r="L7075" s="168"/>
      <c r="M7075" s="168"/>
    </row>
    <row r="7076" spans="1:13" x14ac:dyDescent="0.4">
      <c r="A7076" s="161"/>
      <c r="B7076" s="161"/>
      <c r="C7076" s="162"/>
      <c r="D7076" s="163"/>
      <c r="E7076" s="164"/>
      <c r="F7076" s="165"/>
      <c r="G7076" s="166"/>
      <c r="H7076" s="161"/>
      <c r="I7076" s="172"/>
      <c r="J7076" s="161"/>
      <c r="K7076" s="167"/>
      <c r="L7076" s="168"/>
      <c r="M7076" s="168"/>
    </row>
    <row r="7077" spans="1:13" x14ac:dyDescent="0.4">
      <c r="A7077" s="161"/>
      <c r="B7077" s="161"/>
      <c r="C7077" s="162"/>
      <c r="D7077" s="163"/>
      <c r="E7077" s="164"/>
      <c r="F7077" s="165"/>
      <c r="G7077" s="166"/>
      <c r="H7077" s="161"/>
      <c r="I7077" s="172"/>
      <c r="J7077" s="161"/>
      <c r="K7077" s="167"/>
      <c r="L7077" s="168"/>
      <c r="M7077" s="168"/>
    </row>
    <row r="7078" spans="1:13" x14ac:dyDescent="0.4">
      <c r="A7078" s="161"/>
      <c r="B7078" s="161"/>
      <c r="C7078" s="162"/>
      <c r="D7078" s="163"/>
      <c r="E7078" s="164"/>
      <c r="F7078" s="165"/>
      <c r="G7078" s="166"/>
      <c r="H7078" s="161"/>
      <c r="I7078" s="172"/>
      <c r="J7078" s="161"/>
      <c r="K7078" s="167"/>
      <c r="L7078" s="168"/>
      <c r="M7078" s="168"/>
    </row>
    <row r="7079" spans="1:13" x14ac:dyDescent="0.4">
      <c r="A7079" s="161"/>
      <c r="B7079" s="161"/>
      <c r="C7079" s="162"/>
      <c r="D7079" s="163"/>
      <c r="E7079" s="164"/>
      <c r="F7079" s="165"/>
      <c r="G7079" s="166"/>
      <c r="H7079" s="161"/>
      <c r="I7079" s="172"/>
      <c r="J7079" s="161"/>
      <c r="K7079" s="167"/>
      <c r="L7079" s="168"/>
      <c r="M7079" s="168"/>
    </row>
    <row r="7080" spans="1:13" x14ac:dyDescent="0.4">
      <c r="A7080" s="161"/>
      <c r="B7080" s="161"/>
      <c r="C7080" s="162"/>
      <c r="D7080" s="163"/>
      <c r="E7080" s="164"/>
      <c r="F7080" s="165"/>
      <c r="G7080" s="166"/>
      <c r="H7080" s="161"/>
      <c r="I7080" s="172"/>
      <c r="J7080" s="161"/>
      <c r="K7080" s="167"/>
      <c r="L7080" s="168"/>
      <c r="M7080" s="168"/>
    </row>
    <row r="7081" spans="1:13" x14ac:dyDescent="0.4">
      <c r="A7081" s="161"/>
      <c r="B7081" s="161"/>
      <c r="C7081" s="162"/>
      <c r="D7081" s="163"/>
      <c r="E7081" s="164"/>
      <c r="F7081" s="165"/>
      <c r="G7081" s="166"/>
      <c r="H7081" s="161"/>
      <c r="I7081" s="172"/>
      <c r="J7081" s="161"/>
      <c r="K7081" s="167"/>
      <c r="L7081" s="168"/>
      <c r="M7081" s="168"/>
    </row>
    <row r="7082" spans="1:13" x14ac:dyDescent="0.4">
      <c r="A7082" s="161"/>
      <c r="B7082" s="161"/>
      <c r="C7082" s="162"/>
      <c r="D7082" s="163"/>
      <c r="E7082" s="164"/>
      <c r="F7082" s="165"/>
      <c r="G7082" s="166"/>
      <c r="H7082" s="161"/>
      <c r="I7082" s="172"/>
      <c r="J7082" s="161"/>
      <c r="K7082" s="167"/>
      <c r="L7082" s="168"/>
      <c r="M7082" s="168"/>
    </row>
    <row r="7083" spans="1:13" x14ac:dyDescent="0.4">
      <c r="A7083" s="161"/>
      <c r="B7083" s="161"/>
      <c r="C7083" s="162"/>
      <c r="D7083" s="163"/>
      <c r="E7083" s="164"/>
      <c r="F7083" s="165"/>
      <c r="G7083" s="166"/>
      <c r="H7083" s="161"/>
      <c r="I7083" s="172"/>
      <c r="J7083" s="161"/>
      <c r="K7083" s="167"/>
      <c r="L7083" s="168"/>
      <c r="M7083" s="168"/>
    </row>
    <row r="7084" spans="1:13" x14ac:dyDescent="0.4">
      <c r="A7084" s="161"/>
      <c r="B7084" s="161"/>
      <c r="C7084" s="162"/>
      <c r="D7084" s="163"/>
      <c r="E7084" s="164"/>
      <c r="F7084" s="165"/>
      <c r="G7084" s="166"/>
      <c r="H7084" s="161"/>
      <c r="I7084" s="172"/>
      <c r="J7084" s="161"/>
      <c r="K7084" s="167"/>
      <c r="L7084" s="168"/>
      <c r="M7084" s="168"/>
    </row>
    <row r="7085" spans="1:13" x14ac:dyDescent="0.4">
      <c r="A7085" s="161"/>
      <c r="B7085" s="161"/>
      <c r="C7085" s="162"/>
      <c r="D7085" s="163"/>
      <c r="E7085" s="164"/>
      <c r="F7085" s="165"/>
      <c r="G7085" s="166"/>
      <c r="H7085" s="161"/>
      <c r="I7085" s="172"/>
      <c r="J7085" s="161"/>
      <c r="K7085" s="167"/>
      <c r="L7085" s="168"/>
      <c r="M7085" s="168"/>
    </row>
    <row r="7086" spans="1:13" x14ac:dyDescent="0.4">
      <c r="A7086" s="161"/>
      <c r="B7086" s="161"/>
      <c r="C7086" s="162"/>
      <c r="D7086" s="163"/>
      <c r="E7086" s="164"/>
      <c r="F7086" s="165"/>
      <c r="G7086" s="166"/>
      <c r="H7086" s="161"/>
      <c r="I7086" s="172"/>
      <c r="J7086" s="161"/>
      <c r="K7086" s="167"/>
      <c r="L7086" s="168"/>
      <c r="M7086" s="168"/>
    </row>
    <row r="7087" spans="1:13" x14ac:dyDescent="0.4">
      <c r="A7087" s="161"/>
      <c r="B7087" s="161"/>
      <c r="C7087" s="162"/>
      <c r="D7087" s="163"/>
      <c r="E7087" s="164"/>
      <c r="F7087" s="165"/>
      <c r="G7087" s="166"/>
      <c r="H7087" s="161"/>
      <c r="I7087" s="172"/>
      <c r="J7087" s="161"/>
      <c r="K7087" s="167"/>
      <c r="L7087" s="168"/>
      <c r="M7087" s="168"/>
    </row>
    <row r="7088" spans="1:13" x14ac:dyDescent="0.4">
      <c r="A7088" s="161"/>
      <c r="B7088" s="161"/>
      <c r="C7088" s="162"/>
      <c r="D7088" s="163"/>
      <c r="E7088" s="164"/>
      <c r="F7088" s="165"/>
      <c r="G7088" s="166"/>
      <c r="H7088" s="161"/>
      <c r="I7088" s="172"/>
      <c r="J7088" s="161"/>
      <c r="K7088" s="167"/>
      <c r="L7088" s="168"/>
      <c r="M7088" s="168"/>
    </row>
    <row r="7089" spans="1:13" x14ac:dyDescent="0.4">
      <c r="A7089" s="161"/>
      <c r="B7089" s="161"/>
      <c r="C7089" s="162"/>
      <c r="D7089" s="163"/>
      <c r="E7089" s="164"/>
      <c r="F7089" s="165"/>
      <c r="G7089" s="166"/>
      <c r="H7089" s="161"/>
      <c r="I7089" s="172"/>
      <c r="J7089" s="161"/>
      <c r="K7089" s="167"/>
      <c r="L7089" s="168"/>
      <c r="M7089" s="168"/>
    </row>
    <row r="7090" spans="1:13" x14ac:dyDescent="0.4">
      <c r="A7090" s="161"/>
      <c r="B7090" s="161"/>
      <c r="C7090" s="162"/>
      <c r="D7090" s="163"/>
      <c r="E7090" s="164"/>
      <c r="F7090" s="165"/>
      <c r="G7090" s="166"/>
      <c r="H7090" s="161"/>
      <c r="I7090" s="172"/>
      <c r="J7090" s="161"/>
      <c r="K7090" s="167"/>
      <c r="L7090" s="168"/>
      <c r="M7090" s="168"/>
    </row>
    <row r="7091" spans="1:13" x14ac:dyDescent="0.4">
      <c r="A7091" s="161"/>
      <c r="B7091" s="161"/>
      <c r="C7091" s="162"/>
      <c r="D7091" s="163"/>
      <c r="E7091" s="164"/>
      <c r="F7091" s="165"/>
      <c r="G7091" s="166"/>
      <c r="H7091" s="161"/>
      <c r="I7091" s="172"/>
      <c r="J7091" s="161"/>
      <c r="K7091" s="167"/>
      <c r="L7091" s="168"/>
      <c r="M7091" s="168"/>
    </row>
    <row r="7092" spans="1:13" x14ac:dyDescent="0.4">
      <c r="A7092" s="161"/>
      <c r="B7092" s="161"/>
      <c r="C7092" s="162"/>
      <c r="D7092" s="163"/>
      <c r="E7092" s="164"/>
      <c r="F7092" s="165"/>
      <c r="G7092" s="166"/>
      <c r="H7092" s="161"/>
      <c r="I7092" s="172"/>
      <c r="J7092" s="161"/>
      <c r="K7092" s="167"/>
      <c r="L7092" s="168"/>
      <c r="M7092" s="168"/>
    </row>
    <row r="7093" spans="1:13" x14ac:dyDescent="0.4">
      <c r="A7093" s="161"/>
      <c r="B7093" s="161"/>
      <c r="C7093" s="162"/>
      <c r="D7093" s="163"/>
      <c r="E7093" s="164"/>
      <c r="F7093" s="165"/>
      <c r="G7093" s="166"/>
      <c r="H7093" s="161"/>
      <c r="I7093" s="172"/>
      <c r="J7093" s="161"/>
      <c r="K7093" s="167"/>
      <c r="L7093" s="168"/>
      <c r="M7093" s="168"/>
    </row>
    <row r="7094" spans="1:13" x14ac:dyDescent="0.4">
      <c r="A7094" s="161"/>
      <c r="B7094" s="161"/>
      <c r="C7094" s="162"/>
      <c r="D7094" s="163"/>
      <c r="E7094" s="164"/>
      <c r="F7094" s="165"/>
      <c r="G7094" s="166"/>
      <c r="H7094" s="161"/>
      <c r="I7094" s="172"/>
      <c r="J7094" s="161"/>
      <c r="K7094" s="167"/>
      <c r="L7094" s="168"/>
      <c r="M7094" s="168"/>
    </row>
    <row r="7095" spans="1:13" x14ac:dyDescent="0.4">
      <c r="A7095" s="161"/>
      <c r="B7095" s="161"/>
      <c r="C7095" s="162"/>
      <c r="D7095" s="163"/>
      <c r="E7095" s="164"/>
      <c r="F7095" s="165"/>
      <c r="G7095" s="166"/>
      <c r="H7095" s="161"/>
      <c r="I7095" s="172"/>
      <c r="J7095" s="161"/>
      <c r="K7095" s="167"/>
      <c r="L7095" s="168"/>
      <c r="M7095" s="168"/>
    </row>
    <row r="7096" spans="1:13" x14ac:dyDescent="0.4">
      <c r="A7096" s="161"/>
      <c r="B7096" s="161"/>
      <c r="C7096" s="162"/>
      <c r="D7096" s="163"/>
      <c r="E7096" s="164"/>
      <c r="F7096" s="165"/>
      <c r="G7096" s="166"/>
      <c r="H7096" s="161"/>
      <c r="I7096" s="172"/>
      <c r="J7096" s="161"/>
      <c r="K7096" s="167"/>
      <c r="L7096" s="168"/>
      <c r="M7096" s="168"/>
    </row>
    <row r="7097" spans="1:13" x14ac:dyDescent="0.4">
      <c r="A7097" s="161"/>
      <c r="B7097" s="161"/>
      <c r="C7097" s="162"/>
      <c r="D7097" s="163"/>
      <c r="E7097" s="164"/>
      <c r="F7097" s="165"/>
      <c r="G7097" s="166"/>
      <c r="H7097" s="161"/>
      <c r="I7097" s="172"/>
      <c r="J7097" s="161"/>
      <c r="K7097" s="167"/>
      <c r="L7097" s="168"/>
      <c r="M7097" s="168"/>
    </row>
    <row r="7098" spans="1:13" x14ac:dyDescent="0.4">
      <c r="A7098" s="161"/>
      <c r="B7098" s="161"/>
      <c r="C7098" s="162"/>
      <c r="D7098" s="163"/>
      <c r="E7098" s="164"/>
      <c r="F7098" s="165"/>
      <c r="G7098" s="166"/>
      <c r="H7098" s="161"/>
      <c r="I7098" s="172"/>
      <c r="J7098" s="161"/>
      <c r="K7098" s="167"/>
      <c r="L7098" s="168"/>
      <c r="M7098" s="168"/>
    </row>
    <row r="7099" spans="1:13" x14ac:dyDescent="0.4">
      <c r="A7099" s="161"/>
      <c r="B7099" s="161"/>
      <c r="C7099" s="162"/>
      <c r="D7099" s="163"/>
      <c r="E7099" s="164"/>
      <c r="F7099" s="165"/>
      <c r="G7099" s="166"/>
      <c r="H7099" s="161"/>
      <c r="I7099" s="172"/>
      <c r="J7099" s="161"/>
      <c r="K7099" s="167"/>
      <c r="L7099" s="168"/>
      <c r="M7099" s="168"/>
    </row>
    <row r="7100" spans="1:13" x14ac:dyDescent="0.4">
      <c r="A7100" s="161"/>
      <c r="B7100" s="161"/>
      <c r="C7100" s="162"/>
      <c r="D7100" s="163"/>
      <c r="E7100" s="164"/>
      <c r="F7100" s="165"/>
      <c r="G7100" s="166"/>
      <c r="H7100" s="161"/>
      <c r="I7100" s="172"/>
      <c r="J7100" s="161"/>
      <c r="K7100" s="167"/>
      <c r="L7100" s="168"/>
      <c r="M7100" s="168"/>
    </row>
    <row r="7101" spans="1:13" x14ac:dyDescent="0.4">
      <c r="A7101" s="161"/>
      <c r="B7101" s="161"/>
      <c r="C7101" s="162"/>
      <c r="D7101" s="163"/>
      <c r="E7101" s="164"/>
      <c r="F7101" s="165"/>
      <c r="G7101" s="166"/>
      <c r="H7101" s="161"/>
      <c r="I7101" s="172"/>
      <c r="J7101" s="161"/>
      <c r="K7101" s="167"/>
      <c r="L7101" s="168"/>
      <c r="M7101" s="168"/>
    </row>
    <row r="7102" spans="1:13" x14ac:dyDescent="0.4">
      <c r="A7102" s="161"/>
      <c r="B7102" s="161"/>
      <c r="C7102" s="162"/>
      <c r="D7102" s="163"/>
      <c r="E7102" s="164"/>
      <c r="F7102" s="165"/>
      <c r="G7102" s="166"/>
      <c r="H7102" s="161"/>
      <c r="I7102" s="172"/>
      <c r="J7102" s="161"/>
      <c r="K7102" s="167"/>
      <c r="L7102" s="168"/>
      <c r="M7102" s="168"/>
    </row>
    <row r="7103" spans="1:13" x14ac:dyDescent="0.4">
      <c r="A7103" s="161"/>
      <c r="B7103" s="161"/>
      <c r="C7103" s="162"/>
      <c r="D7103" s="163"/>
      <c r="E7103" s="164"/>
      <c r="F7103" s="165"/>
      <c r="G7103" s="166"/>
      <c r="H7103" s="161"/>
      <c r="I7103" s="172"/>
      <c r="J7103" s="161"/>
      <c r="K7103" s="167"/>
      <c r="L7103" s="168"/>
      <c r="M7103" s="168"/>
    </row>
    <row r="7104" spans="1:13" x14ac:dyDescent="0.4">
      <c r="A7104" s="161"/>
      <c r="B7104" s="161"/>
      <c r="C7104" s="162"/>
      <c r="D7104" s="163"/>
      <c r="E7104" s="164"/>
      <c r="F7104" s="165"/>
      <c r="G7104" s="166"/>
      <c r="H7104" s="161"/>
      <c r="I7104" s="172"/>
      <c r="J7104" s="161"/>
      <c r="K7104" s="167"/>
      <c r="L7104" s="168"/>
      <c r="M7104" s="168"/>
    </row>
    <row r="7105" spans="1:13" x14ac:dyDescent="0.4">
      <c r="A7105" s="161"/>
      <c r="B7105" s="161"/>
      <c r="C7105" s="162"/>
      <c r="D7105" s="163"/>
      <c r="E7105" s="164"/>
      <c r="F7105" s="165"/>
      <c r="G7105" s="166"/>
      <c r="H7105" s="161"/>
      <c r="I7105" s="172"/>
      <c r="J7105" s="161"/>
      <c r="K7105" s="167"/>
      <c r="L7105" s="168"/>
      <c r="M7105" s="168"/>
    </row>
    <row r="7106" spans="1:13" x14ac:dyDescent="0.4">
      <c r="A7106" s="161"/>
      <c r="B7106" s="161"/>
      <c r="C7106" s="162"/>
      <c r="D7106" s="163"/>
      <c r="E7106" s="164"/>
      <c r="F7106" s="165"/>
      <c r="G7106" s="166"/>
      <c r="H7106" s="161"/>
      <c r="I7106" s="172"/>
      <c r="J7106" s="161"/>
      <c r="K7106" s="167"/>
      <c r="L7106" s="168"/>
      <c r="M7106" s="168"/>
    </row>
    <row r="7107" spans="1:13" x14ac:dyDescent="0.4">
      <c r="A7107" s="161"/>
      <c r="B7107" s="161"/>
      <c r="C7107" s="162"/>
      <c r="D7107" s="163"/>
      <c r="E7107" s="164"/>
      <c r="F7107" s="165"/>
      <c r="G7107" s="166"/>
      <c r="H7107" s="161"/>
      <c r="I7107" s="172"/>
      <c r="J7107" s="161"/>
      <c r="K7107" s="167"/>
      <c r="L7107" s="168"/>
      <c r="M7107" s="168"/>
    </row>
    <row r="7108" spans="1:13" x14ac:dyDescent="0.4">
      <c r="A7108" s="161"/>
      <c r="B7108" s="161"/>
      <c r="C7108" s="162"/>
      <c r="D7108" s="163"/>
      <c r="E7108" s="164"/>
      <c r="F7108" s="165"/>
      <c r="G7108" s="166"/>
      <c r="H7108" s="161"/>
      <c r="I7108" s="172"/>
      <c r="J7108" s="161"/>
      <c r="K7108" s="167"/>
      <c r="L7108" s="168"/>
      <c r="M7108" s="168"/>
    </row>
    <row r="7109" spans="1:13" x14ac:dyDescent="0.4">
      <c r="A7109" s="161"/>
      <c r="B7109" s="161"/>
      <c r="C7109" s="162"/>
      <c r="D7109" s="163"/>
      <c r="E7109" s="164"/>
      <c r="F7109" s="165"/>
      <c r="G7109" s="166"/>
      <c r="H7109" s="161"/>
      <c r="I7109" s="172"/>
      <c r="J7109" s="161"/>
      <c r="K7109" s="167"/>
      <c r="L7109" s="168"/>
      <c r="M7109" s="168"/>
    </row>
    <row r="7110" spans="1:13" x14ac:dyDescent="0.4">
      <c r="A7110" s="161"/>
      <c r="B7110" s="161"/>
      <c r="C7110" s="162"/>
      <c r="D7110" s="163"/>
      <c r="E7110" s="164"/>
      <c r="F7110" s="165"/>
      <c r="G7110" s="166"/>
      <c r="H7110" s="161"/>
      <c r="I7110" s="172"/>
      <c r="J7110" s="161"/>
      <c r="K7110" s="167"/>
      <c r="L7110" s="168"/>
      <c r="M7110" s="168"/>
    </row>
    <row r="7111" spans="1:13" x14ac:dyDescent="0.4">
      <c r="A7111" s="161"/>
      <c r="B7111" s="161"/>
      <c r="C7111" s="162"/>
      <c r="D7111" s="163"/>
      <c r="E7111" s="164"/>
      <c r="F7111" s="165"/>
      <c r="G7111" s="166"/>
      <c r="H7111" s="161"/>
      <c r="I7111" s="172"/>
      <c r="J7111" s="161"/>
      <c r="K7111" s="167"/>
      <c r="L7111" s="168"/>
      <c r="M7111" s="168"/>
    </row>
    <row r="7112" spans="1:13" x14ac:dyDescent="0.4">
      <c r="A7112" s="161"/>
      <c r="B7112" s="161"/>
      <c r="C7112" s="162"/>
      <c r="D7112" s="163"/>
      <c r="E7112" s="164"/>
      <c r="F7112" s="165"/>
      <c r="G7112" s="166"/>
      <c r="H7112" s="161"/>
      <c r="I7112" s="172"/>
      <c r="J7112" s="161"/>
      <c r="K7112" s="167"/>
      <c r="L7112" s="168"/>
      <c r="M7112" s="168"/>
    </row>
    <row r="7113" spans="1:13" x14ac:dyDescent="0.4">
      <c r="A7113" s="161"/>
      <c r="B7113" s="161"/>
      <c r="C7113" s="162"/>
      <c r="D7113" s="163"/>
      <c r="E7113" s="164"/>
      <c r="F7113" s="165"/>
      <c r="G7113" s="166"/>
      <c r="H7113" s="161"/>
      <c r="I7113" s="172"/>
      <c r="J7113" s="161"/>
      <c r="K7113" s="167"/>
      <c r="L7113" s="168"/>
      <c r="M7113" s="168"/>
    </row>
    <row r="7114" spans="1:13" x14ac:dyDescent="0.4">
      <c r="A7114" s="161"/>
      <c r="B7114" s="161"/>
      <c r="C7114" s="162"/>
      <c r="D7114" s="163"/>
      <c r="E7114" s="164"/>
      <c r="F7114" s="165"/>
      <c r="G7114" s="166"/>
      <c r="H7114" s="161"/>
      <c r="I7114" s="172"/>
      <c r="J7114" s="161"/>
      <c r="K7114" s="167"/>
      <c r="L7114" s="168"/>
      <c r="M7114" s="168"/>
    </row>
    <row r="7115" spans="1:13" x14ac:dyDescent="0.4">
      <c r="A7115" s="161"/>
      <c r="B7115" s="161"/>
      <c r="C7115" s="162"/>
      <c r="D7115" s="163"/>
      <c r="E7115" s="164"/>
      <c r="F7115" s="165"/>
      <c r="G7115" s="166"/>
      <c r="H7115" s="161"/>
      <c r="I7115" s="172"/>
      <c r="J7115" s="161"/>
      <c r="K7115" s="167"/>
      <c r="L7115" s="168"/>
      <c r="M7115" s="168"/>
    </row>
    <row r="7116" spans="1:13" x14ac:dyDescent="0.4">
      <c r="A7116" s="161"/>
      <c r="B7116" s="161"/>
      <c r="C7116" s="162"/>
      <c r="D7116" s="163"/>
      <c r="E7116" s="164"/>
      <c r="F7116" s="165"/>
      <c r="G7116" s="166"/>
      <c r="H7116" s="161"/>
      <c r="I7116" s="172"/>
      <c r="J7116" s="161"/>
      <c r="K7116" s="167"/>
      <c r="L7116" s="168"/>
      <c r="M7116" s="168"/>
    </row>
    <row r="7117" spans="1:13" x14ac:dyDescent="0.4">
      <c r="A7117" s="161"/>
      <c r="B7117" s="161"/>
      <c r="C7117" s="162"/>
      <c r="D7117" s="163"/>
      <c r="E7117" s="164"/>
      <c r="F7117" s="165"/>
      <c r="G7117" s="166"/>
      <c r="H7117" s="161"/>
      <c r="I7117" s="172"/>
      <c r="J7117" s="161"/>
      <c r="K7117" s="167"/>
      <c r="L7117" s="168"/>
      <c r="M7117" s="168"/>
    </row>
    <row r="7118" spans="1:13" x14ac:dyDescent="0.4">
      <c r="A7118" s="161"/>
      <c r="B7118" s="161"/>
      <c r="C7118" s="162"/>
      <c r="D7118" s="163"/>
      <c r="E7118" s="164"/>
      <c r="F7118" s="165"/>
      <c r="G7118" s="166"/>
      <c r="H7118" s="161"/>
      <c r="I7118" s="172"/>
      <c r="J7118" s="161"/>
      <c r="K7118" s="167"/>
      <c r="L7118" s="168"/>
      <c r="M7118" s="168"/>
    </row>
    <row r="7119" spans="1:13" x14ac:dyDescent="0.4">
      <c r="A7119" s="161"/>
      <c r="B7119" s="161"/>
      <c r="C7119" s="162"/>
      <c r="D7119" s="163"/>
      <c r="E7119" s="164"/>
      <c r="F7119" s="165"/>
      <c r="G7119" s="166"/>
      <c r="H7119" s="161"/>
      <c r="I7119" s="172"/>
      <c r="J7119" s="161"/>
      <c r="K7119" s="167"/>
      <c r="L7119" s="168"/>
      <c r="M7119" s="168"/>
    </row>
    <row r="7120" spans="1:13" x14ac:dyDescent="0.4">
      <c r="A7120" s="161"/>
      <c r="B7120" s="161"/>
      <c r="C7120" s="162"/>
      <c r="D7120" s="163"/>
      <c r="E7120" s="164"/>
      <c r="F7120" s="165"/>
      <c r="G7120" s="166"/>
      <c r="H7120" s="161"/>
      <c r="I7120" s="172"/>
      <c r="J7120" s="161"/>
      <c r="K7120" s="167"/>
      <c r="L7120" s="168"/>
      <c r="M7120" s="168"/>
    </row>
    <row r="7121" spans="1:13" x14ac:dyDescent="0.4">
      <c r="A7121" s="161"/>
      <c r="B7121" s="161"/>
      <c r="C7121" s="162"/>
      <c r="D7121" s="163"/>
      <c r="E7121" s="164"/>
      <c r="F7121" s="165"/>
      <c r="G7121" s="166"/>
      <c r="H7121" s="161"/>
      <c r="I7121" s="172"/>
      <c r="J7121" s="161"/>
      <c r="K7121" s="167"/>
      <c r="L7121" s="168"/>
      <c r="M7121" s="168"/>
    </row>
    <row r="7122" spans="1:13" x14ac:dyDescent="0.4">
      <c r="A7122" s="161"/>
      <c r="B7122" s="161"/>
      <c r="C7122" s="162"/>
      <c r="D7122" s="163"/>
      <c r="E7122" s="164"/>
      <c r="F7122" s="165"/>
      <c r="G7122" s="166"/>
      <c r="H7122" s="161"/>
      <c r="I7122" s="172"/>
      <c r="J7122" s="161"/>
      <c r="K7122" s="167"/>
      <c r="L7122" s="168"/>
      <c r="M7122" s="168"/>
    </row>
    <row r="7123" spans="1:13" x14ac:dyDescent="0.4">
      <c r="A7123" s="161"/>
      <c r="B7123" s="161"/>
      <c r="C7123" s="162"/>
      <c r="D7123" s="163"/>
      <c r="E7123" s="164"/>
      <c r="F7123" s="165"/>
      <c r="G7123" s="166"/>
      <c r="H7123" s="161"/>
      <c r="I7123" s="172"/>
      <c r="J7123" s="161"/>
      <c r="K7123" s="167"/>
      <c r="L7123" s="168"/>
      <c r="M7123" s="168"/>
    </row>
    <row r="7124" spans="1:13" x14ac:dyDescent="0.4">
      <c r="A7124" s="161"/>
      <c r="B7124" s="161"/>
      <c r="C7124" s="162"/>
      <c r="D7124" s="163"/>
      <c r="E7124" s="164"/>
      <c r="F7124" s="165"/>
      <c r="G7124" s="166"/>
      <c r="H7124" s="161"/>
      <c r="I7124" s="172"/>
      <c r="J7124" s="161"/>
      <c r="K7124" s="167"/>
      <c r="L7124" s="168"/>
      <c r="M7124" s="168"/>
    </row>
    <row r="7125" spans="1:13" x14ac:dyDescent="0.4">
      <c r="A7125" s="161"/>
      <c r="B7125" s="161"/>
      <c r="C7125" s="162"/>
      <c r="D7125" s="163"/>
      <c r="E7125" s="164"/>
      <c r="F7125" s="165"/>
      <c r="G7125" s="166"/>
      <c r="H7125" s="161"/>
      <c r="I7125" s="172"/>
      <c r="J7125" s="161"/>
      <c r="K7125" s="167"/>
      <c r="L7125" s="168"/>
      <c r="M7125" s="168"/>
    </row>
    <row r="7126" spans="1:13" x14ac:dyDescent="0.4">
      <c r="A7126" s="161"/>
      <c r="B7126" s="161"/>
      <c r="C7126" s="162"/>
      <c r="D7126" s="163"/>
      <c r="E7126" s="164"/>
      <c r="F7126" s="165"/>
      <c r="G7126" s="166"/>
      <c r="H7126" s="161"/>
      <c r="I7126" s="172"/>
      <c r="J7126" s="161"/>
      <c r="K7126" s="167"/>
      <c r="L7126" s="168"/>
      <c r="M7126" s="168"/>
    </row>
    <row r="7127" spans="1:13" x14ac:dyDescent="0.4">
      <c r="A7127" s="161"/>
      <c r="B7127" s="161"/>
      <c r="C7127" s="162"/>
      <c r="D7127" s="163"/>
      <c r="E7127" s="164"/>
      <c r="F7127" s="165"/>
      <c r="G7127" s="166"/>
      <c r="H7127" s="161"/>
      <c r="I7127" s="172"/>
      <c r="J7127" s="161"/>
      <c r="K7127" s="167"/>
      <c r="L7127" s="168"/>
      <c r="M7127" s="168"/>
    </row>
    <row r="7128" spans="1:13" x14ac:dyDescent="0.4">
      <c r="A7128" s="161"/>
      <c r="B7128" s="161"/>
      <c r="C7128" s="162"/>
      <c r="D7128" s="163"/>
      <c r="E7128" s="164"/>
      <c r="F7128" s="165"/>
      <c r="G7128" s="166"/>
      <c r="H7128" s="161"/>
      <c r="I7128" s="172"/>
      <c r="J7128" s="161"/>
      <c r="K7128" s="167"/>
      <c r="L7128" s="168"/>
      <c r="M7128" s="168"/>
    </row>
    <row r="7129" spans="1:13" x14ac:dyDescent="0.4">
      <c r="A7129" s="161"/>
      <c r="B7129" s="161"/>
      <c r="C7129" s="162"/>
      <c r="D7129" s="163"/>
      <c r="E7129" s="164"/>
      <c r="F7129" s="165"/>
      <c r="G7129" s="166"/>
      <c r="H7129" s="161"/>
      <c r="I7129" s="172"/>
      <c r="J7129" s="161"/>
      <c r="K7129" s="167"/>
      <c r="L7129" s="168"/>
      <c r="M7129" s="168"/>
    </row>
    <row r="7130" spans="1:13" x14ac:dyDescent="0.4">
      <c r="A7130" s="161"/>
      <c r="B7130" s="161"/>
      <c r="C7130" s="162"/>
      <c r="D7130" s="163"/>
      <c r="E7130" s="164"/>
      <c r="F7130" s="165"/>
      <c r="G7130" s="166"/>
      <c r="H7130" s="161"/>
      <c r="I7130" s="172"/>
      <c r="J7130" s="161"/>
      <c r="K7130" s="167"/>
      <c r="L7130" s="168"/>
      <c r="M7130" s="168"/>
    </row>
    <row r="7131" spans="1:13" x14ac:dyDescent="0.4">
      <c r="A7131" s="161"/>
      <c r="B7131" s="161"/>
      <c r="C7131" s="162"/>
      <c r="D7131" s="163"/>
      <c r="E7131" s="164"/>
      <c r="F7131" s="165"/>
      <c r="G7131" s="166"/>
      <c r="H7131" s="161"/>
      <c r="I7131" s="172"/>
      <c r="J7131" s="161"/>
      <c r="K7131" s="167"/>
      <c r="L7131" s="168"/>
      <c r="M7131" s="168"/>
    </row>
    <row r="7132" spans="1:13" x14ac:dyDescent="0.4">
      <c r="A7132" s="161"/>
      <c r="B7132" s="161"/>
      <c r="C7132" s="162"/>
      <c r="D7132" s="163"/>
      <c r="E7132" s="164"/>
      <c r="F7132" s="165"/>
      <c r="G7132" s="166"/>
      <c r="H7132" s="161"/>
      <c r="I7132" s="172"/>
      <c r="J7132" s="161"/>
      <c r="K7132" s="167"/>
      <c r="L7132" s="168"/>
      <c r="M7132" s="168"/>
    </row>
    <row r="7133" spans="1:13" x14ac:dyDescent="0.4">
      <c r="A7133" s="161"/>
      <c r="B7133" s="161"/>
      <c r="C7133" s="162"/>
      <c r="D7133" s="163"/>
      <c r="E7133" s="164"/>
      <c r="F7133" s="165"/>
      <c r="G7133" s="166"/>
      <c r="H7133" s="161"/>
      <c r="I7133" s="172"/>
      <c r="J7133" s="161"/>
      <c r="K7133" s="167"/>
      <c r="L7133" s="168"/>
      <c r="M7133" s="168"/>
    </row>
    <row r="7134" spans="1:13" x14ac:dyDescent="0.4">
      <c r="A7134" s="161"/>
      <c r="B7134" s="161"/>
      <c r="C7134" s="162"/>
      <c r="D7134" s="163"/>
      <c r="E7134" s="164"/>
      <c r="F7134" s="165"/>
      <c r="G7134" s="166"/>
      <c r="H7134" s="161"/>
      <c r="I7134" s="172"/>
      <c r="J7134" s="161"/>
      <c r="K7134" s="167"/>
      <c r="L7134" s="168"/>
      <c r="M7134" s="168"/>
    </row>
    <row r="7135" spans="1:13" x14ac:dyDescent="0.4">
      <c r="A7135" s="161"/>
      <c r="B7135" s="161"/>
      <c r="C7135" s="162"/>
      <c r="D7135" s="163"/>
      <c r="E7135" s="164"/>
      <c r="F7135" s="165"/>
      <c r="G7135" s="166"/>
      <c r="H7135" s="161"/>
      <c r="I7135" s="172"/>
      <c r="J7135" s="161"/>
      <c r="K7135" s="167"/>
      <c r="L7135" s="168"/>
      <c r="M7135" s="168"/>
    </row>
    <row r="7136" spans="1:13" x14ac:dyDescent="0.4">
      <c r="A7136" s="161"/>
      <c r="B7136" s="161"/>
      <c r="C7136" s="162"/>
      <c r="D7136" s="163"/>
      <c r="E7136" s="164"/>
      <c r="F7136" s="165"/>
      <c r="G7136" s="166"/>
      <c r="H7136" s="161"/>
      <c r="I7136" s="172"/>
      <c r="J7136" s="161"/>
      <c r="K7136" s="167"/>
      <c r="L7136" s="168"/>
      <c r="M7136" s="168"/>
    </row>
    <row r="7137" spans="1:13" x14ac:dyDescent="0.4">
      <c r="A7137" s="161"/>
      <c r="B7137" s="161"/>
      <c r="C7137" s="162"/>
      <c r="D7137" s="163"/>
      <c r="E7137" s="164"/>
      <c r="F7137" s="165"/>
      <c r="G7137" s="166"/>
      <c r="H7137" s="161"/>
      <c r="I7137" s="172"/>
      <c r="J7137" s="161"/>
      <c r="K7137" s="167"/>
      <c r="L7137" s="168"/>
      <c r="M7137" s="168"/>
    </row>
    <row r="7138" spans="1:13" x14ac:dyDescent="0.4">
      <c r="A7138" s="161"/>
      <c r="B7138" s="161"/>
      <c r="C7138" s="162"/>
      <c r="D7138" s="163"/>
      <c r="E7138" s="164"/>
      <c r="F7138" s="165"/>
      <c r="G7138" s="166"/>
      <c r="H7138" s="161"/>
      <c r="I7138" s="172"/>
      <c r="J7138" s="161"/>
      <c r="K7138" s="167"/>
      <c r="L7138" s="168"/>
      <c r="M7138" s="168"/>
    </row>
    <row r="7139" spans="1:13" x14ac:dyDescent="0.4">
      <c r="A7139" s="161"/>
      <c r="B7139" s="161"/>
      <c r="C7139" s="162"/>
      <c r="D7139" s="163"/>
      <c r="E7139" s="164"/>
      <c r="F7139" s="165"/>
      <c r="G7139" s="166"/>
      <c r="H7139" s="161"/>
      <c r="I7139" s="172"/>
      <c r="J7139" s="161"/>
      <c r="K7139" s="167"/>
      <c r="L7139" s="168"/>
      <c r="M7139" s="168"/>
    </row>
    <row r="7140" spans="1:13" x14ac:dyDescent="0.4">
      <c r="A7140" s="161"/>
      <c r="B7140" s="161"/>
      <c r="C7140" s="162"/>
      <c r="D7140" s="163"/>
      <c r="E7140" s="164"/>
      <c r="F7140" s="165"/>
      <c r="G7140" s="166"/>
      <c r="H7140" s="161"/>
      <c r="I7140" s="172"/>
      <c r="J7140" s="161"/>
      <c r="K7140" s="167"/>
      <c r="L7140" s="168"/>
      <c r="M7140" s="168"/>
    </row>
    <row r="7141" spans="1:13" x14ac:dyDescent="0.4">
      <c r="A7141" s="161"/>
      <c r="B7141" s="161"/>
      <c r="C7141" s="162"/>
      <c r="D7141" s="163"/>
      <c r="E7141" s="164"/>
      <c r="F7141" s="165"/>
      <c r="G7141" s="166"/>
      <c r="H7141" s="161"/>
      <c r="I7141" s="172"/>
      <c r="J7141" s="161"/>
      <c r="K7141" s="167"/>
      <c r="L7141" s="168"/>
      <c r="M7141" s="168"/>
    </row>
    <row r="7142" spans="1:13" x14ac:dyDescent="0.4">
      <c r="A7142" s="161"/>
      <c r="B7142" s="161"/>
      <c r="C7142" s="162"/>
      <c r="D7142" s="163"/>
      <c r="E7142" s="164"/>
      <c r="F7142" s="165"/>
      <c r="G7142" s="166"/>
      <c r="H7142" s="161"/>
      <c r="I7142" s="172"/>
      <c r="J7142" s="161"/>
      <c r="K7142" s="167"/>
      <c r="L7142" s="168"/>
      <c r="M7142" s="168"/>
    </row>
    <row r="7143" spans="1:13" x14ac:dyDescent="0.4">
      <c r="A7143" s="161"/>
      <c r="B7143" s="161"/>
      <c r="C7143" s="162"/>
      <c r="D7143" s="163"/>
      <c r="E7143" s="164"/>
      <c r="F7143" s="165"/>
      <c r="G7143" s="166"/>
      <c r="H7143" s="161"/>
      <c r="I7143" s="172"/>
      <c r="J7143" s="161"/>
      <c r="K7143" s="167"/>
      <c r="L7143" s="168"/>
      <c r="M7143" s="168"/>
    </row>
    <row r="7144" spans="1:13" x14ac:dyDescent="0.4">
      <c r="A7144" s="161"/>
      <c r="B7144" s="161"/>
      <c r="C7144" s="162"/>
      <c r="D7144" s="163"/>
      <c r="E7144" s="164"/>
      <c r="F7144" s="165"/>
      <c r="G7144" s="166"/>
      <c r="H7144" s="161"/>
      <c r="I7144" s="172"/>
      <c r="J7144" s="161"/>
      <c r="K7144" s="167"/>
      <c r="L7144" s="168"/>
      <c r="M7144" s="168"/>
    </row>
    <row r="7145" spans="1:13" x14ac:dyDescent="0.4">
      <c r="A7145" s="161"/>
      <c r="B7145" s="161"/>
      <c r="C7145" s="162"/>
      <c r="D7145" s="163"/>
      <c r="E7145" s="164"/>
      <c r="F7145" s="165"/>
      <c r="G7145" s="166"/>
      <c r="H7145" s="161"/>
      <c r="I7145" s="172"/>
      <c r="J7145" s="161"/>
      <c r="K7145" s="167"/>
      <c r="L7145" s="168"/>
      <c r="M7145" s="168"/>
    </row>
    <row r="7146" spans="1:13" x14ac:dyDescent="0.4">
      <c r="A7146" s="161"/>
      <c r="B7146" s="161"/>
      <c r="C7146" s="162"/>
      <c r="D7146" s="163"/>
      <c r="E7146" s="164"/>
      <c r="F7146" s="165"/>
      <c r="G7146" s="166"/>
      <c r="H7146" s="161"/>
      <c r="I7146" s="172"/>
      <c r="J7146" s="161"/>
      <c r="K7146" s="167"/>
      <c r="L7146" s="168"/>
      <c r="M7146" s="168"/>
    </row>
    <row r="7147" spans="1:13" x14ac:dyDescent="0.4">
      <c r="A7147" s="161"/>
      <c r="B7147" s="161"/>
      <c r="C7147" s="162"/>
      <c r="D7147" s="163"/>
      <c r="E7147" s="164"/>
      <c r="F7147" s="165"/>
      <c r="G7147" s="166"/>
      <c r="H7147" s="161"/>
      <c r="I7147" s="172"/>
      <c r="J7147" s="161"/>
      <c r="K7147" s="167"/>
      <c r="L7147" s="168"/>
      <c r="M7147" s="168"/>
    </row>
    <row r="7148" spans="1:13" x14ac:dyDescent="0.4">
      <c r="A7148" s="161"/>
      <c r="B7148" s="161"/>
      <c r="C7148" s="162"/>
      <c r="D7148" s="163"/>
      <c r="E7148" s="164"/>
      <c r="F7148" s="165"/>
      <c r="G7148" s="166"/>
      <c r="H7148" s="161"/>
      <c r="I7148" s="172"/>
      <c r="J7148" s="161"/>
      <c r="K7148" s="167"/>
      <c r="L7148" s="168"/>
      <c r="M7148" s="168"/>
    </row>
    <row r="7149" spans="1:13" x14ac:dyDescent="0.4">
      <c r="A7149" s="161"/>
      <c r="B7149" s="161"/>
      <c r="C7149" s="162"/>
      <c r="D7149" s="163"/>
      <c r="E7149" s="164"/>
      <c r="F7149" s="165"/>
      <c r="G7149" s="166"/>
      <c r="H7149" s="161"/>
      <c r="I7149" s="172"/>
      <c r="J7149" s="161"/>
      <c r="K7149" s="167"/>
      <c r="L7149" s="168"/>
      <c r="M7149" s="168"/>
    </row>
    <row r="7150" spans="1:13" x14ac:dyDescent="0.4">
      <c r="A7150" s="161"/>
      <c r="B7150" s="161"/>
      <c r="C7150" s="162"/>
      <c r="D7150" s="163"/>
      <c r="E7150" s="164"/>
      <c r="F7150" s="165"/>
      <c r="G7150" s="166"/>
      <c r="H7150" s="161"/>
      <c r="I7150" s="172"/>
      <c r="J7150" s="161"/>
      <c r="K7150" s="167"/>
      <c r="L7150" s="168"/>
      <c r="M7150" s="168"/>
    </row>
    <row r="7151" spans="1:13" x14ac:dyDescent="0.4">
      <c r="A7151" s="161"/>
      <c r="B7151" s="161"/>
      <c r="C7151" s="162"/>
      <c r="D7151" s="163"/>
      <c r="E7151" s="164"/>
      <c r="F7151" s="165"/>
      <c r="G7151" s="166"/>
      <c r="H7151" s="161"/>
      <c r="I7151" s="172"/>
      <c r="J7151" s="161"/>
      <c r="K7151" s="167"/>
      <c r="L7151" s="168"/>
      <c r="M7151" s="168"/>
    </row>
    <row r="7152" spans="1:13" x14ac:dyDescent="0.4">
      <c r="A7152" s="161"/>
      <c r="B7152" s="161"/>
      <c r="C7152" s="162"/>
      <c r="D7152" s="163"/>
      <c r="E7152" s="164"/>
      <c r="F7152" s="165"/>
      <c r="G7152" s="166"/>
      <c r="H7152" s="161"/>
      <c r="I7152" s="172"/>
      <c r="J7152" s="161"/>
      <c r="K7152" s="167"/>
      <c r="L7152" s="168"/>
      <c r="M7152" s="168"/>
    </row>
    <row r="7153" spans="1:13" x14ac:dyDescent="0.4">
      <c r="A7153" s="161"/>
      <c r="B7153" s="161"/>
      <c r="C7153" s="162"/>
      <c r="D7153" s="163"/>
      <c r="E7153" s="164"/>
      <c r="F7153" s="165"/>
      <c r="G7153" s="166"/>
      <c r="H7153" s="161"/>
      <c r="I7153" s="172"/>
      <c r="J7153" s="161"/>
      <c r="K7153" s="167"/>
      <c r="L7153" s="168"/>
      <c r="M7153" s="168"/>
    </row>
    <row r="7154" spans="1:13" x14ac:dyDescent="0.4">
      <c r="A7154" s="161"/>
      <c r="B7154" s="161"/>
      <c r="C7154" s="162"/>
      <c r="D7154" s="163"/>
      <c r="E7154" s="164"/>
      <c r="F7154" s="165"/>
      <c r="G7154" s="166"/>
      <c r="H7154" s="161"/>
      <c r="I7154" s="172"/>
      <c r="J7154" s="161"/>
      <c r="K7154" s="167"/>
      <c r="L7154" s="168"/>
      <c r="M7154" s="168"/>
    </row>
    <row r="7155" spans="1:13" x14ac:dyDescent="0.4">
      <c r="A7155" s="161"/>
      <c r="B7155" s="161"/>
      <c r="C7155" s="162"/>
      <c r="D7155" s="163"/>
      <c r="E7155" s="164"/>
      <c r="F7155" s="165"/>
      <c r="G7155" s="166"/>
      <c r="H7155" s="161"/>
      <c r="I7155" s="172"/>
      <c r="J7155" s="161"/>
      <c r="K7155" s="167"/>
      <c r="L7155" s="168"/>
      <c r="M7155" s="168"/>
    </row>
    <row r="7156" spans="1:13" x14ac:dyDescent="0.4">
      <c r="A7156" s="161"/>
      <c r="B7156" s="161"/>
      <c r="C7156" s="162"/>
      <c r="D7156" s="163"/>
      <c r="E7156" s="164"/>
      <c r="F7156" s="165"/>
      <c r="G7156" s="166"/>
      <c r="H7156" s="161"/>
      <c r="I7156" s="172"/>
      <c r="J7156" s="161"/>
      <c r="K7156" s="167"/>
      <c r="L7156" s="168"/>
      <c r="M7156" s="168"/>
    </row>
    <row r="7157" spans="1:13" x14ac:dyDescent="0.4">
      <c r="A7157" s="161"/>
      <c r="B7157" s="161"/>
      <c r="C7157" s="162"/>
      <c r="D7157" s="163"/>
      <c r="E7157" s="164"/>
      <c r="F7157" s="165"/>
      <c r="G7157" s="166"/>
      <c r="H7157" s="161"/>
      <c r="I7157" s="172"/>
      <c r="J7157" s="161"/>
      <c r="K7157" s="167"/>
      <c r="L7157" s="168"/>
      <c r="M7157" s="168"/>
    </row>
    <row r="7158" spans="1:13" x14ac:dyDescent="0.4">
      <c r="A7158" s="161"/>
      <c r="B7158" s="161"/>
      <c r="C7158" s="162"/>
      <c r="D7158" s="163"/>
      <c r="E7158" s="164"/>
      <c r="F7158" s="165"/>
      <c r="G7158" s="166"/>
      <c r="H7158" s="161"/>
      <c r="I7158" s="172"/>
      <c r="J7158" s="161"/>
      <c r="K7158" s="167"/>
      <c r="L7158" s="168"/>
      <c r="M7158" s="168"/>
    </row>
    <row r="7159" spans="1:13" x14ac:dyDescent="0.4">
      <c r="A7159" s="161"/>
      <c r="B7159" s="161"/>
      <c r="C7159" s="162"/>
      <c r="D7159" s="163"/>
      <c r="E7159" s="164"/>
      <c r="F7159" s="165"/>
      <c r="G7159" s="166"/>
      <c r="H7159" s="161"/>
      <c r="I7159" s="172"/>
      <c r="J7159" s="161"/>
      <c r="K7159" s="167"/>
      <c r="L7159" s="168"/>
      <c r="M7159" s="168"/>
    </row>
    <row r="7160" spans="1:13" x14ac:dyDescent="0.4">
      <c r="A7160" s="161"/>
      <c r="B7160" s="161"/>
      <c r="C7160" s="162"/>
      <c r="D7160" s="163"/>
      <c r="E7160" s="164"/>
      <c r="F7160" s="165"/>
      <c r="G7160" s="166"/>
      <c r="H7160" s="161"/>
      <c r="I7160" s="172"/>
      <c r="J7160" s="161"/>
      <c r="K7160" s="167"/>
      <c r="L7160" s="168"/>
      <c r="M7160" s="168"/>
    </row>
    <row r="7161" spans="1:13" x14ac:dyDescent="0.4">
      <c r="A7161" s="161"/>
      <c r="B7161" s="161"/>
      <c r="C7161" s="162"/>
      <c r="D7161" s="163"/>
      <c r="E7161" s="164"/>
      <c r="F7161" s="165"/>
      <c r="G7161" s="166"/>
      <c r="H7161" s="161"/>
      <c r="I7161" s="172"/>
      <c r="J7161" s="161"/>
      <c r="K7161" s="167"/>
      <c r="L7161" s="168"/>
      <c r="M7161" s="168"/>
    </row>
    <row r="7162" spans="1:13" x14ac:dyDescent="0.4">
      <c r="A7162" s="161"/>
      <c r="B7162" s="161"/>
      <c r="C7162" s="162"/>
      <c r="D7162" s="163"/>
      <c r="E7162" s="164"/>
      <c r="F7162" s="165"/>
      <c r="G7162" s="166"/>
      <c r="H7162" s="161"/>
      <c r="I7162" s="172"/>
      <c r="J7162" s="161"/>
      <c r="K7162" s="167"/>
      <c r="L7162" s="168"/>
      <c r="M7162" s="168"/>
    </row>
    <row r="7163" spans="1:13" x14ac:dyDescent="0.4">
      <c r="A7163" s="161"/>
      <c r="B7163" s="161"/>
      <c r="C7163" s="162"/>
      <c r="D7163" s="163"/>
      <c r="E7163" s="164"/>
      <c r="F7163" s="165"/>
      <c r="G7163" s="166"/>
      <c r="H7163" s="161"/>
      <c r="I7163" s="172"/>
      <c r="J7163" s="161"/>
      <c r="K7163" s="167"/>
      <c r="L7163" s="168"/>
      <c r="M7163" s="168"/>
    </row>
    <row r="7164" spans="1:13" x14ac:dyDescent="0.4">
      <c r="A7164" s="161"/>
      <c r="B7164" s="161"/>
      <c r="C7164" s="162"/>
      <c r="D7164" s="163"/>
      <c r="E7164" s="164"/>
      <c r="F7164" s="165"/>
      <c r="G7164" s="166"/>
      <c r="H7164" s="161"/>
      <c r="I7164" s="172"/>
      <c r="J7164" s="161"/>
      <c r="K7164" s="167"/>
      <c r="L7164" s="168"/>
      <c r="M7164" s="168"/>
    </row>
    <row r="7165" spans="1:13" x14ac:dyDescent="0.4">
      <c r="A7165" s="161"/>
      <c r="B7165" s="161"/>
      <c r="C7165" s="162"/>
      <c r="D7165" s="163"/>
      <c r="E7165" s="164"/>
      <c r="F7165" s="165"/>
      <c r="G7165" s="166"/>
      <c r="H7165" s="161"/>
      <c r="I7165" s="172"/>
      <c r="J7165" s="161"/>
      <c r="K7165" s="167"/>
      <c r="L7165" s="168"/>
      <c r="M7165" s="168"/>
    </row>
    <row r="7166" spans="1:13" x14ac:dyDescent="0.4">
      <c r="A7166" s="161"/>
      <c r="B7166" s="161"/>
      <c r="C7166" s="162"/>
      <c r="D7166" s="163"/>
      <c r="E7166" s="164"/>
      <c r="F7166" s="165"/>
      <c r="G7166" s="166"/>
      <c r="H7166" s="161"/>
      <c r="I7166" s="172"/>
      <c r="J7166" s="161"/>
      <c r="K7166" s="167"/>
      <c r="L7166" s="168"/>
      <c r="M7166" s="168"/>
    </row>
    <row r="7167" spans="1:13" x14ac:dyDescent="0.4">
      <c r="A7167" s="161"/>
      <c r="B7167" s="161"/>
      <c r="C7167" s="162"/>
      <c r="D7167" s="163"/>
      <c r="E7167" s="164"/>
      <c r="F7167" s="165"/>
      <c r="G7167" s="166"/>
      <c r="H7167" s="161"/>
      <c r="I7167" s="172"/>
      <c r="J7167" s="161"/>
      <c r="K7167" s="167"/>
      <c r="L7167" s="168"/>
      <c r="M7167" s="168"/>
    </row>
    <row r="7168" spans="1:13" x14ac:dyDescent="0.4">
      <c r="A7168" s="161"/>
      <c r="B7168" s="161"/>
      <c r="C7168" s="162"/>
      <c r="D7168" s="163"/>
      <c r="E7168" s="164"/>
      <c r="F7168" s="165"/>
      <c r="G7168" s="166"/>
      <c r="H7168" s="161"/>
      <c r="I7168" s="172"/>
      <c r="J7168" s="161"/>
      <c r="K7168" s="167"/>
      <c r="L7168" s="168"/>
      <c r="M7168" s="168"/>
    </row>
    <row r="7169" spans="1:13" x14ac:dyDescent="0.4">
      <c r="A7169" s="161"/>
      <c r="B7169" s="161"/>
      <c r="C7169" s="162"/>
      <c r="D7169" s="163"/>
      <c r="E7169" s="164"/>
      <c r="F7169" s="165"/>
      <c r="G7169" s="166"/>
      <c r="H7169" s="161"/>
      <c r="I7169" s="172"/>
      <c r="J7169" s="161"/>
      <c r="K7169" s="167"/>
      <c r="L7169" s="168"/>
      <c r="M7169" s="168"/>
    </row>
    <row r="7170" spans="1:13" x14ac:dyDescent="0.4">
      <c r="A7170" s="161"/>
      <c r="B7170" s="161"/>
      <c r="C7170" s="162"/>
      <c r="D7170" s="163"/>
      <c r="E7170" s="164"/>
      <c r="F7170" s="165"/>
      <c r="G7170" s="166"/>
      <c r="H7170" s="161"/>
      <c r="I7170" s="172"/>
      <c r="J7170" s="161"/>
      <c r="K7170" s="167"/>
      <c r="L7170" s="168"/>
      <c r="M7170" s="168"/>
    </row>
    <row r="7171" spans="1:13" x14ac:dyDescent="0.4">
      <c r="A7171" s="161"/>
      <c r="B7171" s="161"/>
      <c r="C7171" s="162"/>
      <c r="D7171" s="163"/>
      <c r="E7171" s="164"/>
      <c r="F7171" s="165"/>
      <c r="G7171" s="166"/>
      <c r="H7171" s="161"/>
      <c r="I7171" s="172"/>
      <c r="J7171" s="161"/>
      <c r="K7171" s="167"/>
      <c r="L7171" s="168"/>
      <c r="M7171" s="168"/>
    </row>
    <row r="7172" spans="1:13" x14ac:dyDescent="0.4">
      <c r="A7172" s="161"/>
      <c r="B7172" s="161"/>
      <c r="C7172" s="162"/>
      <c r="D7172" s="163"/>
      <c r="E7172" s="164"/>
      <c r="F7172" s="165"/>
      <c r="G7172" s="166"/>
      <c r="H7172" s="161"/>
      <c r="I7172" s="172"/>
      <c r="J7172" s="161"/>
      <c r="K7172" s="167"/>
      <c r="L7172" s="168"/>
      <c r="M7172" s="168"/>
    </row>
    <row r="7173" spans="1:13" x14ac:dyDescent="0.4">
      <c r="A7173" s="161"/>
      <c r="B7173" s="161"/>
      <c r="C7173" s="162"/>
      <c r="D7173" s="163"/>
      <c r="E7173" s="164"/>
      <c r="F7173" s="165"/>
      <c r="G7173" s="166"/>
      <c r="H7173" s="161"/>
      <c r="I7173" s="172"/>
      <c r="J7173" s="161"/>
      <c r="K7173" s="167"/>
      <c r="L7173" s="168"/>
      <c r="M7173" s="168"/>
    </row>
    <row r="7174" spans="1:13" x14ac:dyDescent="0.4">
      <c r="A7174" s="161"/>
      <c r="B7174" s="161"/>
      <c r="C7174" s="162"/>
      <c r="D7174" s="163"/>
      <c r="E7174" s="164"/>
      <c r="F7174" s="165"/>
      <c r="G7174" s="166"/>
      <c r="H7174" s="161"/>
      <c r="I7174" s="172"/>
      <c r="J7174" s="161"/>
      <c r="K7174" s="167"/>
      <c r="L7174" s="168"/>
      <c r="M7174" s="168"/>
    </row>
    <row r="7175" spans="1:13" x14ac:dyDescent="0.4">
      <c r="A7175" s="161"/>
      <c r="B7175" s="161"/>
      <c r="C7175" s="162"/>
      <c r="D7175" s="163"/>
      <c r="E7175" s="164"/>
      <c r="F7175" s="165"/>
      <c r="G7175" s="166"/>
      <c r="H7175" s="161"/>
      <c r="I7175" s="172"/>
      <c r="J7175" s="161"/>
      <c r="K7175" s="167"/>
      <c r="L7175" s="168"/>
      <c r="M7175" s="168"/>
    </row>
    <row r="7176" spans="1:13" x14ac:dyDescent="0.4">
      <c r="A7176" s="161"/>
      <c r="B7176" s="161"/>
      <c r="C7176" s="162"/>
      <c r="D7176" s="163"/>
      <c r="E7176" s="164"/>
      <c r="F7176" s="165"/>
      <c r="G7176" s="166"/>
      <c r="H7176" s="161"/>
      <c r="I7176" s="172"/>
      <c r="J7176" s="161"/>
      <c r="K7176" s="167"/>
      <c r="L7176" s="168"/>
      <c r="M7176" s="168"/>
    </row>
    <row r="7177" spans="1:13" x14ac:dyDescent="0.4">
      <c r="A7177" s="161"/>
      <c r="B7177" s="161"/>
      <c r="C7177" s="162"/>
      <c r="D7177" s="163"/>
      <c r="E7177" s="164"/>
      <c r="F7177" s="165"/>
      <c r="G7177" s="166"/>
      <c r="H7177" s="161"/>
      <c r="I7177" s="172"/>
      <c r="J7177" s="161"/>
      <c r="K7177" s="167"/>
      <c r="L7177" s="168"/>
      <c r="M7177" s="168"/>
    </row>
    <row r="7178" spans="1:13" x14ac:dyDescent="0.4">
      <c r="A7178" s="161"/>
      <c r="B7178" s="161"/>
      <c r="C7178" s="162"/>
      <c r="D7178" s="163"/>
      <c r="E7178" s="164"/>
      <c r="F7178" s="165"/>
      <c r="G7178" s="166"/>
      <c r="H7178" s="161"/>
      <c r="I7178" s="172"/>
      <c r="J7178" s="161"/>
      <c r="K7178" s="167"/>
      <c r="L7178" s="168"/>
      <c r="M7178" s="168"/>
    </row>
    <row r="7179" spans="1:13" x14ac:dyDescent="0.4">
      <c r="A7179" s="161"/>
      <c r="B7179" s="161"/>
      <c r="C7179" s="162"/>
      <c r="D7179" s="163"/>
      <c r="E7179" s="164"/>
      <c r="F7179" s="165"/>
      <c r="G7179" s="166"/>
      <c r="H7179" s="161"/>
      <c r="I7179" s="172"/>
      <c r="J7179" s="161"/>
      <c r="K7179" s="167"/>
      <c r="L7179" s="168"/>
      <c r="M7179" s="168"/>
    </row>
    <row r="7180" spans="1:13" x14ac:dyDescent="0.4">
      <c r="A7180" s="161"/>
      <c r="B7180" s="161"/>
      <c r="C7180" s="162"/>
      <c r="D7180" s="163"/>
      <c r="E7180" s="164"/>
      <c r="F7180" s="165"/>
      <c r="G7180" s="166"/>
      <c r="H7180" s="161"/>
      <c r="I7180" s="172"/>
      <c r="J7180" s="161"/>
      <c r="K7180" s="167"/>
      <c r="L7180" s="168"/>
      <c r="M7180" s="168"/>
    </row>
    <row r="7181" spans="1:13" x14ac:dyDescent="0.4">
      <c r="A7181" s="161"/>
      <c r="B7181" s="161"/>
      <c r="C7181" s="162"/>
      <c r="D7181" s="163"/>
      <c r="E7181" s="164"/>
      <c r="F7181" s="165"/>
      <c r="G7181" s="166"/>
      <c r="H7181" s="161"/>
      <c r="I7181" s="172"/>
      <c r="J7181" s="161"/>
      <c r="K7181" s="167"/>
      <c r="L7181" s="168"/>
      <c r="M7181" s="168"/>
    </row>
    <row r="7182" spans="1:13" x14ac:dyDescent="0.4">
      <c r="A7182" s="161"/>
      <c r="B7182" s="161"/>
      <c r="C7182" s="162"/>
      <c r="D7182" s="163"/>
      <c r="E7182" s="164"/>
      <c r="F7182" s="165"/>
      <c r="G7182" s="166"/>
      <c r="H7182" s="161"/>
      <c r="I7182" s="172"/>
      <c r="J7182" s="161"/>
      <c r="K7182" s="167"/>
      <c r="L7182" s="168"/>
      <c r="M7182" s="168"/>
    </row>
    <row r="7183" spans="1:13" x14ac:dyDescent="0.4">
      <c r="A7183" s="161"/>
      <c r="B7183" s="161"/>
      <c r="C7183" s="162"/>
      <c r="D7183" s="163"/>
      <c r="E7183" s="164"/>
      <c r="F7183" s="165"/>
      <c r="G7183" s="166"/>
      <c r="H7183" s="161"/>
      <c r="I7183" s="172"/>
      <c r="J7183" s="161"/>
      <c r="K7183" s="167"/>
      <c r="L7183" s="168"/>
      <c r="M7183" s="168"/>
    </row>
    <row r="7184" spans="1:13" x14ac:dyDescent="0.4">
      <c r="A7184" s="161"/>
      <c r="B7184" s="161"/>
      <c r="C7184" s="162"/>
      <c r="D7184" s="163"/>
      <c r="E7184" s="164"/>
      <c r="F7184" s="165"/>
      <c r="G7184" s="166"/>
      <c r="H7184" s="161"/>
      <c r="I7184" s="172"/>
      <c r="J7184" s="161"/>
      <c r="K7184" s="167"/>
      <c r="L7184" s="168"/>
      <c r="M7184" s="168"/>
    </row>
    <row r="7185" spans="1:13" x14ac:dyDescent="0.4">
      <c r="A7185" s="161"/>
      <c r="B7185" s="161"/>
      <c r="C7185" s="162"/>
      <c r="D7185" s="163"/>
      <c r="E7185" s="164"/>
      <c r="F7185" s="165"/>
      <c r="G7185" s="166"/>
      <c r="H7185" s="161"/>
      <c r="I7185" s="172"/>
      <c r="J7185" s="161"/>
      <c r="K7185" s="167"/>
      <c r="L7185" s="168"/>
      <c r="M7185" s="168"/>
    </row>
    <row r="7186" spans="1:13" x14ac:dyDescent="0.4">
      <c r="A7186" s="161"/>
      <c r="B7186" s="161"/>
      <c r="C7186" s="162"/>
      <c r="D7186" s="163"/>
      <c r="E7186" s="164"/>
      <c r="F7186" s="165"/>
      <c r="G7186" s="166"/>
      <c r="H7186" s="161"/>
      <c r="I7186" s="172"/>
      <c r="J7186" s="161"/>
      <c r="K7186" s="167"/>
      <c r="L7186" s="168"/>
      <c r="M7186" s="168"/>
    </row>
    <row r="7187" spans="1:13" x14ac:dyDescent="0.4">
      <c r="A7187" s="161"/>
      <c r="B7187" s="161"/>
      <c r="C7187" s="162"/>
      <c r="D7187" s="163"/>
      <c r="E7187" s="164"/>
      <c r="F7187" s="165"/>
      <c r="G7187" s="166"/>
      <c r="H7187" s="161"/>
      <c r="I7187" s="172"/>
      <c r="J7187" s="161"/>
      <c r="K7187" s="167"/>
      <c r="L7187" s="168"/>
      <c r="M7187" s="168"/>
    </row>
    <row r="7188" spans="1:13" x14ac:dyDescent="0.4">
      <c r="A7188" s="161"/>
      <c r="B7188" s="161"/>
      <c r="C7188" s="162"/>
      <c r="D7188" s="163"/>
      <c r="E7188" s="164"/>
      <c r="F7188" s="165"/>
      <c r="G7188" s="166"/>
      <c r="H7188" s="161"/>
      <c r="I7188" s="172"/>
      <c r="J7188" s="161"/>
      <c r="K7188" s="167"/>
      <c r="L7188" s="168"/>
      <c r="M7188" s="168"/>
    </row>
    <row r="7189" spans="1:13" x14ac:dyDescent="0.4">
      <c r="A7189" s="161"/>
      <c r="B7189" s="161"/>
      <c r="C7189" s="162"/>
      <c r="D7189" s="163"/>
      <c r="E7189" s="164"/>
      <c r="F7189" s="165"/>
      <c r="G7189" s="166"/>
      <c r="H7189" s="161"/>
      <c r="I7189" s="172"/>
      <c r="J7189" s="161"/>
      <c r="K7189" s="167"/>
      <c r="L7189" s="168"/>
      <c r="M7189" s="168"/>
    </row>
    <row r="7190" spans="1:13" x14ac:dyDescent="0.4">
      <c r="A7190" s="161"/>
      <c r="B7190" s="161"/>
      <c r="C7190" s="162"/>
      <c r="D7190" s="163"/>
      <c r="E7190" s="164"/>
      <c r="F7190" s="165"/>
      <c r="G7190" s="166"/>
      <c r="H7190" s="161"/>
      <c r="I7190" s="172"/>
      <c r="J7190" s="161"/>
      <c r="K7190" s="167"/>
      <c r="L7190" s="168"/>
      <c r="M7190" s="168"/>
    </row>
    <row r="7191" spans="1:13" x14ac:dyDescent="0.4">
      <c r="A7191" s="161"/>
      <c r="B7191" s="161"/>
      <c r="C7191" s="162"/>
      <c r="D7191" s="163"/>
      <c r="E7191" s="164"/>
      <c r="F7191" s="165"/>
      <c r="G7191" s="166"/>
      <c r="H7191" s="161"/>
      <c r="I7191" s="172"/>
      <c r="J7191" s="161"/>
      <c r="K7191" s="167"/>
      <c r="L7191" s="168"/>
      <c r="M7191" s="168"/>
    </row>
    <row r="7192" spans="1:13" x14ac:dyDescent="0.4">
      <c r="A7192" s="161"/>
      <c r="B7192" s="161"/>
      <c r="C7192" s="162"/>
      <c r="D7192" s="163"/>
      <c r="E7192" s="164"/>
      <c r="F7192" s="165"/>
      <c r="G7192" s="166"/>
      <c r="H7192" s="161"/>
      <c r="I7192" s="172"/>
      <c r="J7192" s="161"/>
      <c r="K7192" s="167"/>
      <c r="L7192" s="168"/>
      <c r="M7192" s="168"/>
    </row>
    <row r="7193" spans="1:13" x14ac:dyDescent="0.4">
      <c r="A7193" s="161"/>
      <c r="B7193" s="161"/>
      <c r="C7193" s="162"/>
      <c r="D7193" s="163"/>
      <c r="E7193" s="164"/>
      <c r="F7193" s="165"/>
      <c r="G7193" s="166"/>
      <c r="H7193" s="161"/>
      <c r="I7193" s="172"/>
      <c r="J7193" s="161"/>
      <c r="K7193" s="167"/>
      <c r="L7193" s="168"/>
      <c r="M7193" s="168"/>
    </row>
    <row r="7194" spans="1:13" x14ac:dyDescent="0.4">
      <c r="A7194" s="161"/>
      <c r="B7194" s="161"/>
      <c r="C7194" s="162"/>
      <c r="D7194" s="163"/>
      <c r="E7194" s="164"/>
      <c r="F7194" s="165"/>
      <c r="G7194" s="166"/>
      <c r="H7194" s="161"/>
      <c r="I7194" s="172"/>
      <c r="J7194" s="161"/>
      <c r="K7194" s="167"/>
      <c r="L7194" s="168"/>
      <c r="M7194" s="168"/>
    </row>
    <row r="7195" spans="1:13" x14ac:dyDescent="0.4">
      <c r="A7195" s="161"/>
      <c r="B7195" s="161"/>
      <c r="C7195" s="162"/>
      <c r="D7195" s="163"/>
      <c r="E7195" s="164"/>
      <c r="F7195" s="165"/>
      <c r="G7195" s="166"/>
      <c r="H7195" s="161"/>
      <c r="I7195" s="172"/>
      <c r="J7195" s="161"/>
      <c r="K7195" s="167"/>
      <c r="L7195" s="168"/>
      <c r="M7195" s="168"/>
    </row>
    <row r="7196" spans="1:13" x14ac:dyDescent="0.4">
      <c r="A7196" s="161"/>
      <c r="B7196" s="161"/>
      <c r="C7196" s="162"/>
      <c r="D7196" s="163"/>
      <c r="E7196" s="164"/>
      <c r="F7196" s="165"/>
      <c r="G7196" s="166"/>
      <c r="H7196" s="161"/>
      <c r="I7196" s="172"/>
      <c r="J7196" s="161"/>
      <c r="K7196" s="167"/>
      <c r="L7196" s="168"/>
      <c r="M7196" s="168"/>
    </row>
    <row r="7197" spans="1:13" x14ac:dyDescent="0.4">
      <c r="A7197" s="161"/>
      <c r="B7197" s="161"/>
      <c r="C7197" s="162"/>
      <c r="D7197" s="163"/>
      <c r="E7197" s="164"/>
      <c r="F7197" s="165"/>
      <c r="G7197" s="166"/>
      <c r="H7197" s="161"/>
      <c r="I7197" s="172"/>
      <c r="J7197" s="161"/>
      <c r="K7197" s="167"/>
      <c r="L7197" s="168"/>
      <c r="M7197" s="168"/>
    </row>
    <row r="7198" spans="1:13" x14ac:dyDescent="0.4">
      <c r="A7198" s="161"/>
      <c r="B7198" s="161"/>
      <c r="C7198" s="162"/>
      <c r="D7198" s="163"/>
      <c r="E7198" s="164"/>
      <c r="F7198" s="165"/>
      <c r="G7198" s="166"/>
      <c r="H7198" s="161"/>
      <c r="I7198" s="172"/>
      <c r="J7198" s="161"/>
      <c r="K7198" s="167"/>
      <c r="L7198" s="168"/>
      <c r="M7198" s="168"/>
    </row>
    <row r="7199" spans="1:13" x14ac:dyDescent="0.4">
      <c r="A7199" s="161"/>
      <c r="B7199" s="161"/>
      <c r="C7199" s="162"/>
      <c r="D7199" s="163"/>
      <c r="E7199" s="164"/>
      <c r="F7199" s="165"/>
      <c r="G7199" s="166"/>
      <c r="H7199" s="161"/>
      <c r="I7199" s="172"/>
      <c r="J7199" s="161"/>
      <c r="K7199" s="167"/>
      <c r="L7199" s="168"/>
      <c r="M7199" s="168"/>
    </row>
    <row r="7200" spans="1:13" x14ac:dyDescent="0.4">
      <c r="A7200" s="161"/>
      <c r="B7200" s="161"/>
      <c r="C7200" s="162"/>
      <c r="D7200" s="163"/>
      <c r="E7200" s="164"/>
      <c r="F7200" s="165"/>
      <c r="G7200" s="166"/>
      <c r="H7200" s="161"/>
      <c r="I7200" s="172"/>
      <c r="J7200" s="161"/>
      <c r="K7200" s="167"/>
      <c r="L7200" s="168"/>
      <c r="M7200" s="168"/>
    </row>
    <row r="7201" spans="1:13" x14ac:dyDescent="0.4">
      <c r="A7201" s="161"/>
      <c r="B7201" s="161"/>
      <c r="C7201" s="162"/>
      <c r="D7201" s="163"/>
      <c r="E7201" s="164"/>
      <c r="F7201" s="165"/>
      <c r="G7201" s="166"/>
      <c r="H7201" s="161"/>
      <c r="I7201" s="172"/>
      <c r="J7201" s="161"/>
      <c r="K7201" s="167"/>
      <c r="L7201" s="168"/>
      <c r="M7201" s="168"/>
    </row>
    <row r="7202" spans="1:13" x14ac:dyDescent="0.4">
      <c r="A7202" s="161"/>
      <c r="B7202" s="161"/>
      <c r="C7202" s="162"/>
      <c r="D7202" s="163"/>
      <c r="E7202" s="164"/>
      <c r="F7202" s="165"/>
      <c r="G7202" s="166"/>
      <c r="H7202" s="161"/>
      <c r="I7202" s="172"/>
      <c r="J7202" s="161"/>
      <c r="K7202" s="167"/>
      <c r="L7202" s="168"/>
      <c r="M7202" s="168"/>
    </row>
    <row r="7203" spans="1:13" x14ac:dyDescent="0.4">
      <c r="A7203" s="161"/>
      <c r="B7203" s="161"/>
      <c r="C7203" s="162"/>
      <c r="D7203" s="163"/>
      <c r="E7203" s="164"/>
      <c r="F7203" s="165"/>
      <c r="G7203" s="166"/>
      <c r="H7203" s="161"/>
      <c r="I7203" s="172"/>
      <c r="J7203" s="161"/>
      <c r="K7203" s="167"/>
      <c r="L7203" s="168"/>
      <c r="M7203" s="168"/>
    </row>
    <row r="7204" spans="1:13" x14ac:dyDescent="0.4">
      <c r="A7204" s="161"/>
      <c r="B7204" s="161"/>
      <c r="C7204" s="162"/>
      <c r="D7204" s="163"/>
      <c r="E7204" s="164"/>
      <c r="F7204" s="165"/>
      <c r="G7204" s="166"/>
      <c r="H7204" s="161"/>
      <c r="I7204" s="172"/>
      <c r="J7204" s="161"/>
      <c r="K7204" s="167"/>
      <c r="L7204" s="168"/>
      <c r="M7204" s="168"/>
    </row>
    <row r="7205" spans="1:13" x14ac:dyDescent="0.4">
      <c r="A7205" s="161"/>
      <c r="B7205" s="161"/>
      <c r="C7205" s="162"/>
      <c r="D7205" s="163"/>
      <c r="E7205" s="164"/>
      <c r="F7205" s="165"/>
      <c r="G7205" s="166"/>
      <c r="H7205" s="161"/>
      <c r="I7205" s="172"/>
      <c r="J7205" s="161"/>
      <c r="K7205" s="167"/>
      <c r="L7205" s="168"/>
      <c r="M7205" s="168"/>
    </row>
    <row r="7206" spans="1:13" x14ac:dyDescent="0.4">
      <c r="A7206" s="161"/>
      <c r="B7206" s="161"/>
      <c r="C7206" s="162"/>
      <c r="D7206" s="163"/>
      <c r="E7206" s="164"/>
      <c r="F7206" s="165"/>
      <c r="G7206" s="166"/>
      <c r="H7206" s="161"/>
      <c r="I7206" s="172"/>
      <c r="J7206" s="161"/>
      <c r="K7206" s="167"/>
      <c r="L7206" s="168"/>
      <c r="M7206" s="168"/>
    </row>
    <row r="7207" spans="1:13" x14ac:dyDescent="0.4">
      <c r="A7207" s="161"/>
      <c r="B7207" s="161"/>
      <c r="C7207" s="162"/>
      <c r="D7207" s="163"/>
      <c r="E7207" s="164"/>
      <c r="F7207" s="165"/>
      <c r="G7207" s="166"/>
      <c r="H7207" s="161"/>
      <c r="I7207" s="172"/>
      <c r="J7207" s="161"/>
      <c r="K7207" s="167"/>
      <c r="L7207" s="168"/>
      <c r="M7207" s="168"/>
    </row>
    <row r="7208" spans="1:13" x14ac:dyDescent="0.4">
      <c r="A7208" s="161"/>
      <c r="B7208" s="161"/>
      <c r="C7208" s="162"/>
      <c r="D7208" s="163"/>
      <c r="E7208" s="164"/>
      <c r="F7208" s="165"/>
      <c r="G7208" s="166"/>
      <c r="H7208" s="161"/>
      <c r="I7208" s="172"/>
      <c r="J7208" s="161"/>
      <c r="K7208" s="167"/>
      <c r="L7208" s="168"/>
      <c r="M7208" s="168"/>
    </row>
    <row r="7209" spans="1:13" x14ac:dyDescent="0.4">
      <c r="A7209" s="161"/>
      <c r="B7209" s="161"/>
      <c r="C7209" s="162"/>
      <c r="D7209" s="163"/>
      <c r="E7209" s="164"/>
      <c r="F7209" s="165"/>
      <c r="G7209" s="166"/>
      <c r="H7209" s="161"/>
      <c r="I7209" s="172"/>
      <c r="J7209" s="161"/>
      <c r="K7209" s="167"/>
      <c r="L7209" s="168"/>
      <c r="M7209" s="168"/>
    </row>
    <row r="7210" spans="1:13" x14ac:dyDescent="0.4">
      <c r="A7210" s="161"/>
      <c r="B7210" s="161"/>
      <c r="C7210" s="162"/>
      <c r="D7210" s="163"/>
      <c r="E7210" s="164"/>
      <c r="F7210" s="165"/>
      <c r="G7210" s="166"/>
      <c r="H7210" s="161"/>
      <c r="I7210" s="172"/>
      <c r="J7210" s="161"/>
      <c r="K7210" s="167"/>
      <c r="L7210" s="168"/>
      <c r="M7210" s="168"/>
    </row>
    <row r="7211" spans="1:13" x14ac:dyDescent="0.4">
      <c r="A7211" s="161"/>
      <c r="B7211" s="161"/>
      <c r="C7211" s="162"/>
      <c r="D7211" s="163"/>
      <c r="E7211" s="164"/>
      <c r="F7211" s="165"/>
      <c r="G7211" s="166"/>
      <c r="H7211" s="161"/>
      <c r="I7211" s="172"/>
      <c r="J7211" s="161"/>
      <c r="K7211" s="167"/>
      <c r="L7211" s="168"/>
      <c r="M7211" s="168"/>
    </row>
    <row r="7212" spans="1:13" x14ac:dyDescent="0.4">
      <c r="A7212" s="161"/>
      <c r="B7212" s="161"/>
      <c r="C7212" s="162"/>
      <c r="D7212" s="163"/>
      <c r="E7212" s="164"/>
      <c r="F7212" s="165"/>
      <c r="G7212" s="166"/>
      <c r="H7212" s="161"/>
      <c r="I7212" s="172"/>
      <c r="J7212" s="161"/>
      <c r="K7212" s="167"/>
      <c r="L7212" s="168"/>
      <c r="M7212" s="168"/>
    </row>
    <row r="7213" spans="1:13" x14ac:dyDescent="0.4">
      <c r="A7213" s="161"/>
      <c r="B7213" s="161"/>
      <c r="C7213" s="162"/>
      <c r="D7213" s="163"/>
      <c r="E7213" s="164"/>
      <c r="F7213" s="165"/>
      <c r="G7213" s="166"/>
      <c r="H7213" s="161"/>
      <c r="I7213" s="172"/>
      <c r="J7213" s="161"/>
      <c r="K7213" s="167"/>
      <c r="L7213" s="168"/>
      <c r="M7213" s="168"/>
    </row>
    <row r="7214" spans="1:13" x14ac:dyDescent="0.4">
      <c r="A7214" s="161"/>
      <c r="B7214" s="161"/>
      <c r="C7214" s="162"/>
      <c r="D7214" s="163"/>
      <c r="E7214" s="164"/>
      <c r="F7214" s="165"/>
      <c r="G7214" s="166"/>
      <c r="H7214" s="161"/>
      <c r="I7214" s="172"/>
      <c r="J7214" s="161"/>
      <c r="K7214" s="167"/>
      <c r="L7214" s="168"/>
      <c r="M7214" s="168"/>
    </row>
    <row r="7215" spans="1:13" x14ac:dyDescent="0.4">
      <c r="A7215" s="161"/>
      <c r="B7215" s="161"/>
      <c r="C7215" s="162"/>
      <c r="D7215" s="163"/>
      <c r="E7215" s="164"/>
      <c r="F7215" s="165"/>
      <c r="G7215" s="166"/>
      <c r="H7215" s="161"/>
      <c r="I7215" s="172"/>
      <c r="J7215" s="161"/>
      <c r="K7215" s="167"/>
      <c r="L7215" s="168"/>
      <c r="M7215" s="168"/>
    </row>
    <row r="7216" spans="1:13" x14ac:dyDescent="0.4">
      <c r="A7216" s="161"/>
      <c r="B7216" s="161"/>
      <c r="C7216" s="162"/>
      <c r="D7216" s="163"/>
      <c r="E7216" s="164"/>
      <c r="F7216" s="165"/>
      <c r="G7216" s="166"/>
      <c r="H7216" s="161"/>
      <c r="I7216" s="172"/>
      <c r="J7216" s="161"/>
      <c r="K7216" s="167"/>
      <c r="L7216" s="168"/>
      <c r="M7216" s="168"/>
    </row>
    <row r="7217" spans="1:13" x14ac:dyDescent="0.4">
      <c r="A7217" s="161"/>
      <c r="B7217" s="161"/>
      <c r="C7217" s="162"/>
      <c r="D7217" s="163"/>
      <c r="E7217" s="164"/>
      <c r="F7217" s="165"/>
      <c r="G7217" s="166"/>
      <c r="H7217" s="161"/>
      <c r="I7217" s="172"/>
      <c r="J7217" s="161"/>
      <c r="K7217" s="167"/>
      <c r="L7217" s="168"/>
      <c r="M7217" s="168"/>
    </row>
    <row r="7218" spans="1:13" x14ac:dyDescent="0.4">
      <c r="A7218" s="161"/>
      <c r="B7218" s="161"/>
      <c r="C7218" s="162"/>
      <c r="D7218" s="163"/>
      <c r="E7218" s="164"/>
      <c r="F7218" s="165"/>
      <c r="G7218" s="166"/>
      <c r="H7218" s="161"/>
      <c r="I7218" s="172"/>
      <c r="J7218" s="161"/>
      <c r="K7218" s="167"/>
      <c r="L7218" s="168"/>
      <c r="M7218" s="168"/>
    </row>
    <row r="7219" spans="1:13" x14ac:dyDescent="0.4">
      <c r="A7219" s="161"/>
      <c r="B7219" s="161"/>
      <c r="C7219" s="162"/>
      <c r="D7219" s="163"/>
      <c r="E7219" s="164"/>
      <c r="F7219" s="165"/>
      <c r="G7219" s="166"/>
      <c r="H7219" s="161"/>
      <c r="I7219" s="172"/>
      <c r="J7219" s="161"/>
      <c r="K7219" s="167"/>
      <c r="L7219" s="168"/>
      <c r="M7219" s="168"/>
    </row>
    <row r="7220" spans="1:13" x14ac:dyDescent="0.4">
      <c r="A7220" s="161"/>
      <c r="B7220" s="161"/>
      <c r="C7220" s="162"/>
      <c r="D7220" s="163"/>
      <c r="E7220" s="164"/>
      <c r="F7220" s="165"/>
      <c r="G7220" s="166"/>
      <c r="H7220" s="161"/>
      <c r="I7220" s="172"/>
      <c r="J7220" s="161"/>
      <c r="K7220" s="167"/>
      <c r="L7220" s="168"/>
      <c r="M7220" s="168"/>
    </row>
    <row r="7221" spans="1:13" x14ac:dyDescent="0.4">
      <c r="A7221" s="161"/>
      <c r="B7221" s="161"/>
      <c r="C7221" s="162"/>
      <c r="D7221" s="163"/>
      <c r="E7221" s="164"/>
      <c r="F7221" s="165"/>
      <c r="G7221" s="166"/>
      <c r="H7221" s="161"/>
      <c r="I7221" s="172"/>
      <c r="J7221" s="161"/>
      <c r="K7221" s="167"/>
      <c r="L7221" s="168"/>
      <c r="M7221" s="168"/>
    </row>
    <row r="7222" spans="1:13" x14ac:dyDescent="0.4">
      <c r="A7222" s="161"/>
      <c r="B7222" s="161"/>
      <c r="C7222" s="162"/>
      <c r="D7222" s="163"/>
      <c r="E7222" s="164"/>
      <c r="F7222" s="165"/>
      <c r="G7222" s="166"/>
      <c r="H7222" s="161"/>
      <c r="I7222" s="172"/>
      <c r="J7222" s="161"/>
      <c r="K7222" s="167"/>
      <c r="L7222" s="168"/>
      <c r="M7222" s="168"/>
    </row>
    <row r="7223" spans="1:13" x14ac:dyDescent="0.4">
      <c r="A7223" s="161"/>
      <c r="B7223" s="161"/>
      <c r="C7223" s="162"/>
      <c r="D7223" s="163"/>
      <c r="E7223" s="164"/>
      <c r="F7223" s="165"/>
      <c r="G7223" s="166"/>
      <c r="H7223" s="161"/>
      <c r="I7223" s="172"/>
      <c r="J7223" s="161"/>
      <c r="K7223" s="167"/>
      <c r="L7223" s="168"/>
      <c r="M7223" s="168"/>
    </row>
    <row r="7224" spans="1:13" x14ac:dyDescent="0.4">
      <c r="A7224" s="161"/>
      <c r="B7224" s="161"/>
      <c r="C7224" s="162"/>
      <c r="D7224" s="163"/>
      <c r="E7224" s="164"/>
      <c r="F7224" s="165"/>
      <c r="G7224" s="166"/>
      <c r="H7224" s="161"/>
      <c r="I7224" s="172"/>
      <c r="J7224" s="161"/>
      <c r="K7224" s="167"/>
      <c r="L7224" s="168"/>
      <c r="M7224" s="168"/>
    </row>
    <row r="7225" spans="1:13" x14ac:dyDescent="0.4">
      <c r="A7225" s="161"/>
      <c r="B7225" s="161"/>
      <c r="C7225" s="162"/>
      <c r="D7225" s="163"/>
      <c r="E7225" s="164"/>
      <c r="F7225" s="165"/>
      <c r="G7225" s="166"/>
      <c r="H7225" s="161"/>
      <c r="I7225" s="172"/>
      <c r="J7225" s="161"/>
      <c r="K7225" s="167"/>
      <c r="L7225" s="168"/>
      <c r="M7225" s="168"/>
    </row>
    <row r="7226" spans="1:13" x14ac:dyDescent="0.4">
      <c r="A7226" s="161"/>
      <c r="B7226" s="161"/>
      <c r="C7226" s="162"/>
      <c r="D7226" s="163"/>
      <c r="E7226" s="164"/>
      <c r="F7226" s="165"/>
      <c r="G7226" s="166"/>
      <c r="H7226" s="161"/>
      <c r="I7226" s="172"/>
      <c r="J7226" s="161"/>
      <c r="K7226" s="167"/>
      <c r="L7226" s="168"/>
      <c r="M7226" s="168"/>
    </row>
    <row r="7227" spans="1:13" x14ac:dyDescent="0.4">
      <c r="A7227" s="161"/>
      <c r="B7227" s="161"/>
      <c r="C7227" s="162"/>
      <c r="D7227" s="163"/>
      <c r="E7227" s="164"/>
      <c r="F7227" s="165"/>
      <c r="G7227" s="166"/>
      <c r="H7227" s="161"/>
      <c r="I7227" s="172"/>
      <c r="J7227" s="161"/>
      <c r="K7227" s="167"/>
      <c r="L7227" s="168"/>
      <c r="M7227" s="168"/>
    </row>
    <row r="7228" spans="1:13" x14ac:dyDescent="0.4">
      <c r="A7228" s="161"/>
      <c r="B7228" s="161"/>
      <c r="C7228" s="162"/>
      <c r="D7228" s="163"/>
      <c r="E7228" s="164"/>
      <c r="F7228" s="165"/>
      <c r="G7228" s="166"/>
      <c r="H7228" s="161"/>
      <c r="I7228" s="172"/>
      <c r="J7228" s="161"/>
      <c r="K7228" s="167"/>
      <c r="L7228" s="168"/>
      <c r="M7228" s="168"/>
    </row>
    <row r="7229" spans="1:13" x14ac:dyDescent="0.4">
      <c r="A7229" s="161"/>
      <c r="B7229" s="161"/>
      <c r="C7229" s="162"/>
      <c r="D7229" s="163"/>
      <c r="E7229" s="164"/>
      <c r="F7229" s="165"/>
      <c r="G7229" s="166"/>
      <c r="H7229" s="161"/>
      <c r="I7229" s="172"/>
      <c r="J7229" s="161"/>
      <c r="K7229" s="167"/>
      <c r="L7229" s="168"/>
      <c r="M7229" s="168"/>
    </row>
    <row r="7230" spans="1:13" x14ac:dyDescent="0.4">
      <c r="A7230" s="161"/>
      <c r="B7230" s="161"/>
      <c r="C7230" s="162"/>
      <c r="D7230" s="163"/>
      <c r="E7230" s="164"/>
      <c r="F7230" s="165"/>
      <c r="G7230" s="166"/>
      <c r="H7230" s="161"/>
      <c r="I7230" s="172"/>
      <c r="J7230" s="161"/>
      <c r="K7230" s="167"/>
      <c r="L7230" s="168"/>
      <c r="M7230" s="168"/>
    </row>
    <row r="7231" spans="1:13" x14ac:dyDescent="0.4">
      <c r="A7231" s="161"/>
      <c r="B7231" s="161"/>
      <c r="C7231" s="162"/>
      <c r="D7231" s="163"/>
      <c r="E7231" s="164"/>
      <c r="F7231" s="165"/>
      <c r="G7231" s="166"/>
      <c r="H7231" s="161"/>
      <c r="I7231" s="172"/>
      <c r="J7231" s="161"/>
      <c r="K7231" s="167"/>
      <c r="L7231" s="168"/>
      <c r="M7231" s="168"/>
    </row>
    <row r="7232" spans="1:13" x14ac:dyDescent="0.4">
      <c r="A7232" s="161"/>
      <c r="B7232" s="161"/>
      <c r="C7232" s="162"/>
      <c r="D7232" s="163"/>
      <c r="E7232" s="164"/>
      <c r="F7232" s="165"/>
      <c r="G7232" s="166"/>
      <c r="H7232" s="161"/>
      <c r="I7232" s="172"/>
      <c r="J7232" s="161"/>
      <c r="K7232" s="167"/>
      <c r="L7232" s="168"/>
      <c r="M7232" s="168"/>
    </row>
    <row r="7233" spans="1:13" x14ac:dyDescent="0.4">
      <c r="A7233" s="161"/>
      <c r="B7233" s="161"/>
      <c r="C7233" s="162"/>
      <c r="D7233" s="163"/>
      <c r="E7233" s="164"/>
      <c r="F7233" s="165"/>
      <c r="G7233" s="166"/>
      <c r="H7233" s="161"/>
      <c r="I7233" s="172"/>
      <c r="J7233" s="161"/>
      <c r="K7233" s="167"/>
      <c r="L7233" s="168"/>
      <c r="M7233" s="168"/>
    </row>
    <row r="7234" spans="1:13" x14ac:dyDescent="0.4">
      <c r="A7234" s="161"/>
      <c r="B7234" s="161"/>
      <c r="C7234" s="162"/>
      <c r="D7234" s="163"/>
      <c r="E7234" s="164"/>
      <c r="F7234" s="165"/>
      <c r="G7234" s="166"/>
      <c r="H7234" s="161"/>
      <c r="I7234" s="172"/>
      <c r="J7234" s="161"/>
      <c r="K7234" s="167"/>
      <c r="L7234" s="168"/>
      <c r="M7234" s="168"/>
    </row>
    <row r="7235" spans="1:13" x14ac:dyDescent="0.4">
      <c r="A7235" s="161"/>
      <c r="B7235" s="161"/>
      <c r="C7235" s="162"/>
      <c r="D7235" s="163"/>
      <c r="E7235" s="164"/>
      <c r="F7235" s="165"/>
      <c r="G7235" s="166"/>
      <c r="H7235" s="161"/>
      <c r="I7235" s="172"/>
      <c r="J7235" s="161"/>
      <c r="K7235" s="167"/>
      <c r="L7235" s="168"/>
      <c r="M7235" s="168"/>
    </row>
    <row r="7236" spans="1:13" x14ac:dyDescent="0.4">
      <c r="A7236" s="161"/>
      <c r="B7236" s="161"/>
      <c r="C7236" s="162"/>
      <c r="D7236" s="163"/>
      <c r="E7236" s="164"/>
      <c r="F7236" s="165"/>
      <c r="G7236" s="166"/>
      <c r="H7236" s="161"/>
      <c r="I7236" s="172"/>
      <c r="J7236" s="161"/>
      <c r="K7236" s="167"/>
      <c r="L7236" s="168"/>
      <c r="M7236" s="168"/>
    </row>
    <row r="7237" spans="1:13" x14ac:dyDescent="0.4">
      <c r="A7237" s="161"/>
      <c r="B7237" s="161"/>
      <c r="C7237" s="162"/>
      <c r="D7237" s="163"/>
      <c r="E7237" s="164"/>
      <c r="F7237" s="165"/>
      <c r="G7237" s="166"/>
      <c r="H7237" s="161"/>
      <c r="I7237" s="172"/>
      <c r="J7237" s="161"/>
      <c r="K7237" s="167"/>
      <c r="L7237" s="168"/>
      <c r="M7237" s="168"/>
    </row>
    <row r="7238" spans="1:13" x14ac:dyDescent="0.4">
      <c r="A7238" s="161"/>
      <c r="B7238" s="161"/>
      <c r="C7238" s="162"/>
      <c r="D7238" s="163"/>
      <c r="E7238" s="164"/>
      <c r="F7238" s="165"/>
      <c r="G7238" s="166"/>
      <c r="H7238" s="161"/>
      <c r="I7238" s="172"/>
      <c r="J7238" s="161"/>
      <c r="K7238" s="167"/>
      <c r="L7238" s="168"/>
      <c r="M7238" s="168"/>
    </row>
    <row r="7239" spans="1:13" x14ac:dyDescent="0.4">
      <c r="A7239" s="161"/>
      <c r="B7239" s="161"/>
      <c r="C7239" s="162"/>
      <c r="D7239" s="163"/>
      <c r="E7239" s="164"/>
      <c r="F7239" s="165"/>
      <c r="G7239" s="166"/>
      <c r="H7239" s="161"/>
      <c r="I7239" s="172"/>
      <c r="J7239" s="161"/>
      <c r="K7239" s="167"/>
      <c r="L7239" s="168"/>
      <c r="M7239" s="168"/>
    </row>
    <row r="7240" spans="1:13" x14ac:dyDescent="0.4">
      <c r="A7240" s="161"/>
      <c r="B7240" s="161"/>
      <c r="C7240" s="162"/>
      <c r="D7240" s="163"/>
      <c r="E7240" s="164"/>
      <c r="F7240" s="165"/>
      <c r="G7240" s="166"/>
      <c r="H7240" s="161"/>
      <c r="I7240" s="172"/>
      <c r="J7240" s="161"/>
      <c r="K7240" s="167"/>
      <c r="L7240" s="168"/>
      <c r="M7240" s="168"/>
    </row>
    <row r="7241" spans="1:13" x14ac:dyDescent="0.4">
      <c r="A7241" s="161"/>
      <c r="B7241" s="161"/>
      <c r="C7241" s="162"/>
      <c r="D7241" s="163"/>
      <c r="E7241" s="164"/>
      <c r="F7241" s="165"/>
      <c r="G7241" s="166"/>
      <c r="H7241" s="161"/>
      <c r="I7241" s="172"/>
      <c r="J7241" s="161"/>
      <c r="K7241" s="167"/>
      <c r="L7241" s="168"/>
      <c r="M7241" s="168"/>
    </row>
    <row r="7242" spans="1:13" x14ac:dyDescent="0.4">
      <c r="A7242" s="161"/>
      <c r="B7242" s="161"/>
      <c r="C7242" s="162"/>
      <c r="D7242" s="163"/>
      <c r="E7242" s="164"/>
      <c r="F7242" s="165"/>
      <c r="G7242" s="166"/>
      <c r="H7242" s="161"/>
      <c r="I7242" s="172"/>
      <c r="J7242" s="161"/>
      <c r="K7242" s="167"/>
      <c r="L7242" s="168"/>
      <c r="M7242" s="168"/>
    </row>
    <row r="7243" spans="1:13" x14ac:dyDescent="0.4">
      <c r="A7243" s="161"/>
      <c r="B7243" s="161"/>
      <c r="C7243" s="162"/>
      <c r="D7243" s="163"/>
      <c r="E7243" s="164"/>
      <c r="F7243" s="165"/>
      <c r="G7243" s="166"/>
      <c r="H7243" s="161"/>
      <c r="I7243" s="172"/>
      <c r="J7243" s="161"/>
      <c r="K7243" s="167"/>
      <c r="L7243" s="168"/>
      <c r="M7243" s="168"/>
    </row>
    <row r="7244" spans="1:13" x14ac:dyDescent="0.4">
      <c r="A7244" s="161"/>
      <c r="B7244" s="161"/>
      <c r="C7244" s="162"/>
      <c r="D7244" s="163"/>
      <c r="E7244" s="164"/>
      <c r="F7244" s="165"/>
      <c r="G7244" s="166"/>
      <c r="H7244" s="161"/>
      <c r="I7244" s="172"/>
      <c r="J7244" s="161"/>
      <c r="K7244" s="167"/>
      <c r="L7244" s="168"/>
      <c r="M7244" s="168"/>
    </row>
    <row r="7245" spans="1:13" x14ac:dyDescent="0.4">
      <c r="A7245" s="161"/>
      <c r="B7245" s="161"/>
      <c r="C7245" s="162"/>
      <c r="D7245" s="163"/>
      <c r="E7245" s="164"/>
      <c r="F7245" s="165"/>
      <c r="G7245" s="166"/>
      <c r="H7245" s="161"/>
      <c r="I7245" s="172"/>
      <c r="J7245" s="161"/>
      <c r="K7245" s="167"/>
      <c r="L7245" s="168"/>
      <c r="M7245" s="168"/>
    </row>
    <row r="7246" spans="1:13" x14ac:dyDescent="0.4">
      <c r="A7246" s="161"/>
      <c r="B7246" s="161"/>
      <c r="C7246" s="162"/>
      <c r="D7246" s="163"/>
      <c r="E7246" s="164"/>
      <c r="F7246" s="165"/>
      <c r="G7246" s="166"/>
      <c r="H7246" s="161"/>
      <c r="I7246" s="172"/>
      <c r="J7246" s="161"/>
      <c r="K7246" s="167"/>
      <c r="L7246" s="168"/>
      <c r="M7246" s="168"/>
    </row>
    <row r="7247" spans="1:13" x14ac:dyDescent="0.4">
      <c r="A7247" s="161"/>
      <c r="B7247" s="161"/>
      <c r="C7247" s="162"/>
      <c r="D7247" s="163"/>
      <c r="E7247" s="164"/>
      <c r="F7247" s="165"/>
      <c r="G7247" s="166"/>
      <c r="H7247" s="161"/>
      <c r="I7247" s="172"/>
      <c r="J7247" s="161"/>
      <c r="K7247" s="167"/>
      <c r="L7247" s="168"/>
      <c r="M7247" s="168"/>
    </row>
    <row r="7248" spans="1:13" x14ac:dyDescent="0.4">
      <c r="A7248" s="161"/>
      <c r="B7248" s="161"/>
      <c r="C7248" s="162"/>
      <c r="D7248" s="163"/>
      <c r="E7248" s="164"/>
      <c r="F7248" s="165"/>
      <c r="G7248" s="166"/>
      <c r="H7248" s="161"/>
      <c r="I7248" s="172"/>
      <c r="J7248" s="161"/>
      <c r="K7248" s="167"/>
      <c r="L7248" s="168"/>
      <c r="M7248" s="168"/>
    </row>
    <row r="7249" spans="1:13" x14ac:dyDescent="0.4">
      <c r="A7249" s="161"/>
      <c r="B7249" s="161"/>
      <c r="C7249" s="162"/>
      <c r="D7249" s="163"/>
      <c r="E7249" s="164"/>
      <c r="F7249" s="165"/>
      <c r="G7249" s="166"/>
      <c r="H7249" s="161"/>
      <c r="I7249" s="172"/>
      <c r="J7249" s="161"/>
      <c r="K7249" s="167"/>
      <c r="L7249" s="168"/>
      <c r="M7249" s="168"/>
    </row>
    <row r="7250" spans="1:13" x14ac:dyDescent="0.4">
      <c r="A7250" s="161"/>
      <c r="B7250" s="161"/>
      <c r="C7250" s="162"/>
      <c r="D7250" s="163"/>
      <c r="E7250" s="164"/>
      <c r="F7250" s="165"/>
      <c r="G7250" s="166"/>
      <c r="H7250" s="161"/>
      <c r="I7250" s="172"/>
      <c r="J7250" s="161"/>
      <c r="K7250" s="167"/>
      <c r="L7250" s="168"/>
      <c r="M7250" s="168"/>
    </row>
    <row r="7251" spans="1:13" x14ac:dyDescent="0.4">
      <c r="A7251" s="161"/>
      <c r="B7251" s="161"/>
      <c r="C7251" s="162"/>
      <c r="D7251" s="163"/>
      <c r="E7251" s="164"/>
      <c r="F7251" s="165"/>
      <c r="G7251" s="166"/>
      <c r="H7251" s="161"/>
      <c r="I7251" s="172"/>
      <c r="J7251" s="161"/>
      <c r="K7251" s="167"/>
      <c r="L7251" s="168"/>
      <c r="M7251" s="168"/>
    </row>
    <row r="7252" spans="1:13" x14ac:dyDescent="0.4">
      <c r="A7252" s="161"/>
      <c r="B7252" s="161"/>
      <c r="C7252" s="162"/>
      <c r="D7252" s="163"/>
      <c r="E7252" s="164"/>
      <c r="F7252" s="165"/>
      <c r="G7252" s="166"/>
      <c r="H7252" s="161"/>
      <c r="I7252" s="172"/>
      <c r="J7252" s="161"/>
      <c r="K7252" s="167"/>
      <c r="L7252" s="168"/>
      <c r="M7252" s="168"/>
    </row>
    <row r="7253" spans="1:13" x14ac:dyDescent="0.4">
      <c r="A7253" s="161"/>
      <c r="B7253" s="161"/>
      <c r="C7253" s="162"/>
      <c r="D7253" s="163"/>
      <c r="E7253" s="164"/>
      <c r="F7253" s="165"/>
      <c r="G7253" s="166"/>
      <c r="H7253" s="161"/>
      <c r="I7253" s="172"/>
      <c r="J7253" s="161"/>
      <c r="K7253" s="167"/>
      <c r="L7253" s="168"/>
      <c r="M7253" s="168"/>
    </row>
    <row r="7254" spans="1:13" x14ac:dyDescent="0.4">
      <c r="A7254" s="161"/>
      <c r="B7254" s="161"/>
      <c r="C7254" s="162"/>
      <c r="D7254" s="163"/>
      <c r="E7254" s="164"/>
      <c r="F7254" s="165"/>
      <c r="G7254" s="166"/>
      <c r="H7254" s="161"/>
      <c r="I7254" s="172"/>
      <c r="J7254" s="161"/>
      <c r="K7254" s="167"/>
      <c r="L7254" s="168"/>
      <c r="M7254" s="168"/>
    </row>
    <row r="7255" spans="1:13" x14ac:dyDescent="0.4">
      <c r="A7255" s="161"/>
      <c r="B7255" s="161"/>
      <c r="C7255" s="162"/>
      <c r="D7255" s="163"/>
      <c r="E7255" s="164"/>
      <c r="F7255" s="165"/>
      <c r="G7255" s="166"/>
      <c r="H7255" s="161"/>
      <c r="I7255" s="172"/>
      <c r="J7255" s="161"/>
      <c r="K7255" s="167"/>
      <c r="L7255" s="168"/>
      <c r="M7255" s="168"/>
    </row>
    <row r="7256" spans="1:13" x14ac:dyDescent="0.4">
      <c r="A7256" s="161"/>
      <c r="B7256" s="161"/>
      <c r="C7256" s="162"/>
      <c r="D7256" s="163"/>
      <c r="E7256" s="164"/>
      <c r="F7256" s="165"/>
      <c r="G7256" s="166"/>
      <c r="H7256" s="161"/>
      <c r="I7256" s="172"/>
      <c r="J7256" s="161"/>
      <c r="K7256" s="167"/>
      <c r="L7256" s="168"/>
      <c r="M7256" s="168"/>
    </row>
    <row r="7257" spans="1:13" x14ac:dyDescent="0.4">
      <c r="A7257" s="161"/>
      <c r="B7257" s="161"/>
      <c r="C7257" s="162"/>
      <c r="D7257" s="163"/>
      <c r="E7257" s="164"/>
      <c r="F7257" s="165"/>
      <c r="G7257" s="166"/>
      <c r="H7257" s="161"/>
      <c r="I7257" s="172"/>
      <c r="J7257" s="161"/>
      <c r="K7257" s="167"/>
      <c r="L7257" s="168"/>
      <c r="M7257" s="168"/>
    </row>
    <row r="7258" spans="1:13" x14ac:dyDescent="0.4">
      <c r="A7258" s="161"/>
      <c r="B7258" s="161"/>
      <c r="C7258" s="162"/>
      <c r="D7258" s="163"/>
      <c r="E7258" s="164"/>
      <c r="F7258" s="165"/>
      <c r="G7258" s="166"/>
      <c r="H7258" s="161"/>
      <c r="I7258" s="172"/>
      <c r="J7258" s="161"/>
      <c r="K7258" s="167"/>
      <c r="L7258" s="168"/>
      <c r="M7258" s="168"/>
    </row>
    <row r="7259" spans="1:13" x14ac:dyDescent="0.4">
      <c r="A7259" s="161"/>
      <c r="B7259" s="161"/>
      <c r="C7259" s="162"/>
      <c r="D7259" s="163"/>
      <c r="E7259" s="164"/>
      <c r="F7259" s="165"/>
      <c r="G7259" s="166"/>
      <c r="H7259" s="161"/>
      <c r="I7259" s="172"/>
      <c r="J7259" s="161"/>
      <c r="K7259" s="167"/>
      <c r="L7259" s="168"/>
      <c r="M7259" s="168"/>
    </row>
    <row r="7260" spans="1:13" x14ac:dyDescent="0.4">
      <c r="A7260" s="161"/>
      <c r="B7260" s="161"/>
      <c r="C7260" s="162"/>
      <c r="D7260" s="163"/>
      <c r="E7260" s="164"/>
      <c r="F7260" s="165"/>
      <c r="G7260" s="166"/>
      <c r="H7260" s="161"/>
      <c r="I7260" s="172"/>
      <c r="J7260" s="161"/>
      <c r="K7260" s="167"/>
      <c r="L7260" s="168"/>
      <c r="M7260" s="168"/>
    </row>
    <row r="7261" spans="1:13" x14ac:dyDescent="0.4">
      <c r="A7261" s="161"/>
      <c r="B7261" s="161"/>
      <c r="C7261" s="162"/>
      <c r="D7261" s="163"/>
      <c r="E7261" s="164"/>
      <c r="F7261" s="165"/>
      <c r="G7261" s="166"/>
      <c r="H7261" s="161"/>
      <c r="I7261" s="172"/>
      <c r="J7261" s="161"/>
      <c r="K7261" s="167"/>
      <c r="L7261" s="168"/>
      <c r="M7261" s="168"/>
    </row>
    <row r="7262" spans="1:13" x14ac:dyDescent="0.4">
      <c r="A7262" s="161"/>
      <c r="B7262" s="161"/>
      <c r="C7262" s="162"/>
      <c r="D7262" s="163"/>
      <c r="E7262" s="164"/>
      <c r="F7262" s="165"/>
      <c r="G7262" s="166"/>
      <c r="H7262" s="161"/>
      <c r="I7262" s="172"/>
      <c r="J7262" s="161"/>
      <c r="K7262" s="167"/>
      <c r="L7262" s="168"/>
      <c r="M7262" s="168"/>
    </row>
    <row r="7263" spans="1:13" x14ac:dyDescent="0.4">
      <c r="A7263" s="161"/>
      <c r="B7263" s="161"/>
      <c r="C7263" s="162"/>
      <c r="D7263" s="163"/>
      <c r="E7263" s="164"/>
      <c r="F7263" s="165"/>
      <c r="G7263" s="166"/>
      <c r="H7263" s="161"/>
      <c r="I7263" s="172"/>
      <c r="J7263" s="161"/>
      <c r="K7263" s="167"/>
      <c r="L7263" s="168"/>
      <c r="M7263" s="168"/>
    </row>
    <row r="7264" spans="1:13" x14ac:dyDescent="0.4">
      <c r="A7264" s="161"/>
      <c r="B7264" s="161"/>
      <c r="C7264" s="162"/>
      <c r="D7264" s="163"/>
      <c r="E7264" s="164"/>
      <c r="F7264" s="165"/>
      <c r="G7264" s="166"/>
      <c r="H7264" s="161"/>
      <c r="I7264" s="172"/>
      <c r="J7264" s="161"/>
      <c r="K7264" s="167"/>
      <c r="L7264" s="168"/>
      <c r="M7264" s="168"/>
    </row>
    <row r="7265" spans="1:13" x14ac:dyDescent="0.4">
      <c r="A7265" s="161"/>
      <c r="B7265" s="161"/>
      <c r="C7265" s="162"/>
      <c r="D7265" s="163"/>
      <c r="E7265" s="164"/>
      <c r="F7265" s="165"/>
      <c r="G7265" s="166"/>
      <c r="H7265" s="161"/>
      <c r="I7265" s="172"/>
      <c r="J7265" s="161"/>
      <c r="K7265" s="167"/>
      <c r="L7265" s="168"/>
      <c r="M7265" s="168"/>
    </row>
    <row r="7266" spans="1:13" x14ac:dyDescent="0.4">
      <c r="A7266" s="161"/>
      <c r="B7266" s="161"/>
      <c r="C7266" s="162"/>
      <c r="D7266" s="163"/>
      <c r="E7266" s="164"/>
      <c r="F7266" s="165"/>
      <c r="G7266" s="166"/>
      <c r="H7266" s="161"/>
      <c r="I7266" s="172"/>
      <c r="J7266" s="161"/>
      <c r="K7266" s="167"/>
      <c r="L7266" s="168"/>
      <c r="M7266" s="168"/>
    </row>
    <row r="7267" spans="1:13" x14ac:dyDescent="0.4">
      <c r="A7267" s="161"/>
      <c r="B7267" s="161"/>
      <c r="C7267" s="162"/>
      <c r="D7267" s="163"/>
      <c r="E7267" s="164"/>
      <c r="F7267" s="165"/>
      <c r="G7267" s="166"/>
      <c r="H7267" s="161"/>
      <c r="I7267" s="172"/>
      <c r="J7267" s="161"/>
      <c r="K7267" s="167"/>
      <c r="L7267" s="168"/>
      <c r="M7267" s="168"/>
    </row>
    <row r="7268" spans="1:13" x14ac:dyDescent="0.4">
      <c r="A7268" s="161"/>
      <c r="B7268" s="161"/>
      <c r="C7268" s="162"/>
      <c r="D7268" s="163"/>
      <c r="E7268" s="164"/>
      <c r="F7268" s="165"/>
      <c r="G7268" s="166"/>
      <c r="H7268" s="161"/>
      <c r="I7268" s="172"/>
      <c r="J7268" s="161"/>
      <c r="K7268" s="167"/>
      <c r="L7268" s="168"/>
      <c r="M7268" s="168"/>
    </row>
    <row r="7269" spans="1:13" x14ac:dyDescent="0.4">
      <c r="A7269" s="161"/>
      <c r="B7269" s="161"/>
      <c r="C7269" s="162"/>
      <c r="D7269" s="163"/>
      <c r="E7269" s="164"/>
      <c r="F7269" s="165"/>
      <c r="G7269" s="166"/>
      <c r="H7269" s="161"/>
      <c r="I7269" s="172"/>
      <c r="J7269" s="161"/>
      <c r="K7269" s="167"/>
      <c r="L7269" s="168"/>
      <c r="M7269" s="168"/>
    </row>
    <row r="7270" spans="1:13" x14ac:dyDescent="0.4">
      <c r="A7270" s="161"/>
      <c r="B7270" s="161"/>
      <c r="C7270" s="162"/>
      <c r="D7270" s="163"/>
      <c r="E7270" s="164"/>
      <c r="F7270" s="165"/>
      <c r="G7270" s="166"/>
      <c r="H7270" s="161"/>
      <c r="I7270" s="172"/>
      <c r="J7270" s="161"/>
      <c r="K7270" s="167"/>
      <c r="L7270" s="168"/>
      <c r="M7270" s="168"/>
    </row>
    <row r="7271" spans="1:13" x14ac:dyDescent="0.4">
      <c r="A7271" s="161"/>
      <c r="B7271" s="161"/>
      <c r="C7271" s="162"/>
      <c r="D7271" s="163"/>
      <c r="E7271" s="164"/>
      <c r="F7271" s="165"/>
      <c r="G7271" s="166"/>
      <c r="H7271" s="161"/>
      <c r="I7271" s="172"/>
      <c r="J7271" s="161"/>
      <c r="K7271" s="167"/>
      <c r="L7271" s="168"/>
      <c r="M7271" s="168"/>
    </row>
    <row r="7272" spans="1:13" x14ac:dyDescent="0.4">
      <c r="A7272" s="161"/>
      <c r="B7272" s="161"/>
      <c r="C7272" s="162"/>
      <c r="D7272" s="163"/>
      <c r="E7272" s="164"/>
      <c r="F7272" s="165"/>
      <c r="G7272" s="166"/>
      <c r="H7272" s="161"/>
      <c r="I7272" s="172"/>
      <c r="J7272" s="161"/>
      <c r="K7272" s="167"/>
      <c r="L7272" s="168"/>
      <c r="M7272" s="168"/>
    </row>
    <row r="7273" spans="1:13" x14ac:dyDescent="0.4">
      <c r="A7273" s="161"/>
      <c r="B7273" s="161"/>
      <c r="C7273" s="162"/>
      <c r="D7273" s="163"/>
      <c r="E7273" s="164"/>
      <c r="F7273" s="165"/>
      <c r="G7273" s="166"/>
      <c r="H7273" s="161"/>
      <c r="I7273" s="172"/>
      <c r="J7273" s="161"/>
      <c r="K7273" s="167"/>
      <c r="L7273" s="168"/>
      <c r="M7273" s="168"/>
    </row>
    <row r="7274" spans="1:13" x14ac:dyDescent="0.4">
      <c r="A7274" s="161"/>
      <c r="B7274" s="161"/>
      <c r="C7274" s="162"/>
      <c r="D7274" s="163"/>
      <c r="E7274" s="164"/>
      <c r="F7274" s="165"/>
      <c r="G7274" s="166"/>
      <c r="H7274" s="161"/>
      <c r="I7274" s="172"/>
      <c r="J7274" s="161"/>
      <c r="K7274" s="167"/>
      <c r="L7274" s="168"/>
      <c r="M7274" s="168"/>
    </row>
    <row r="7275" spans="1:13" x14ac:dyDescent="0.4">
      <c r="A7275" s="161"/>
      <c r="B7275" s="161"/>
      <c r="C7275" s="162"/>
      <c r="D7275" s="163"/>
      <c r="E7275" s="164"/>
      <c r="F7275" s="165"/>
      <c r="G7275" s="166"/>
      <c r="H7275" s="161"/>
      <c r="I7275" s="172"/>
      <c r="J7275" s="161"/>
      <c r="K7275" s="167"/>
      <c r="L7275" s="168"/>
      <c r="M7275" s="168"/>
    </row>
    <row r="7276" spans="1:13" x14ac:dyDescent="0.4">
      <c r="A7276" s="161"/>
      <c r="B7276" s="161"/>
      <c r="C7276" s="162"/>
      <c r="D7276" s="163"/>
      <c r="E7276" s="164"/>
      <c r="F7276" s="165"/>
      <c r="G7276" s="166"/>
      <c r="H7276" s="161"/>
      <c r="I7276" s="172"/>
      <c r="J7276" s="161"/>
      <c r="K7276" s="167"/>
      <c r="L7276" s="168"/>
      <c r="M7276" s="168"/>
    </row>
    <row r="7277" spans="1:13" x14ac:dyDescent="0.4">
      <c r="A7277" s="161"/>
      <c r="B7277" s="161"/>
      <c r="C7277" s="162"/>
      <c r="D7277" s="163"/>
      <c r="E7277" s="164"/>
      <c r="F7277" s="165"/>
      <c r="G7277" s="166"/>
      <c r="H7277" s="161"/>
      <c r="I7277" s="172"/>
      <c r="J7277" s="161"/>
      <c r="K7277" s="167"/>
      <c r="L7277" s="168"/>
      <c r="M7277" s="168"/>
    </row>
    <row r="7278" spans="1:13" x14ac:dyDescent="0.4">
      <c r="A7278" s="161"/>
      <c r="B7278" s="161"/>
      <c r="C7278" s="162"/>
      <c r="D7278" s="163"/>
      <c r="E7278" s="164"/>
      <c r="F7278" s="165"/>
      <c r="G7278" s="166"/>
      <c r="H7278" s="161"/>
      <c r="I7278" s="172"/>
      <c r="J7278" s="161"/>
      <c r="K7278" s="167"/>
      <c r="L7278" s="168"/>
      <c r="M7278" s="168"/>
    </row>
    <row r="7279" spans="1:13" x14ac:dyDescent="0.4">
      <c r="A7279" s="161"/>
      <c r="B7279" s="161"/>
      <c r="C7279" s="162"/>
      <c r="D7279" s="163"/>
      <c r="E7279" s="164"/>
      <c r="F7279" s="165"/>
      <c r="G7279" s="166"/>
      <c r="H7279" s="161"/>
      <c r="I7279" s="172"/>
      <c r="J7279" s="161"/>
      <c r="K7279" s="167"/>
      <c r="L7279" s="168"/>
      <c r="M7279" s="168"/>
    </row>
    <row r="7280" spans="1:13" x14ac:dyDescent="0.4">
      <c r="A7280" s="161"/>
      <c r="B7280" s="161"/>
      <c r="C7280" s="162"/>
      <c r="D7280" s="163"/>
      <c r="E7280" s="164"/>
      <c r="F7280" s="165"/>
      <c r="G7280" s="166"/>
      <c r="H7280" s="161"/>
      <c r="I7280" s="172"/>
      <c r="J7280" s="161"/>
      <c r="K7280" s="167"/>
      <c r="L7280" s="168"/>
      <c r="M7280" s="168"/>
    </row>
    <row r="7281" spans="1:13" x14ac:dyDescent="0.4">
      <c r="A7281" s="161"/>
      <c r="B7281" s="161"/>
      <c r="C7281" s="162"/>
      <c r="D7281" s="163"/>
      <c r="E7281" s="164"/>
      <c r="F7281" s="165"/>
      <c r="G7281" s="166"/>
      <c r="H7281" s="161"/>
      <c r="I7281" s="172"/>
      <c r="J7281" s="161"/>
      <c r="K7281" s="167"/>
      <c r="L7281" s="168"/>
      <c r="M7281" s="168"/>
    </row>
    <row r="7282" spans="1:13" x14ac:dyDescent="0.4">
      <c r="A7282" s="161"/>
      <c r="B7282" s="161"/>
      <c r="C7282" s="162"/>
      <c r="D7282" s="163"/>
      <c r="E7282" s="164"/>
      <c r="F7282" s="165"/>
      <c r="G7282" s="166"/>
      <c r="H7282" s="161"/>
      <c r="I7282" s="172"/>
      <c r="J7282" s="161"/>
      <c r="K7282" s="167"/>
      <c r="L7282" s="168"/>
      <c r="M7282" s="168"/>
    </row>
    <row r="7283" spans="1:13" x14ac:dyDescent="0.4">
      <c r="A7283" s="161"/>
      <c r="B7283" s="161"/>
      <c r="C7283" s="162"/>
      <c r="D7283" s="163"/>
      <c r="E7283" s="164"/>
      <c r="F7283" s="165"/>
      <c r="G7283" s="166"/>
      <c r="H7283" s="161"/>
      <c r="I7283" s="172"/>
      <c r="J7283" s="161"/>
      <c r="K7283" s="167"/>
      <c r="L7283" s="168"/>
      <c r="M7283" s="168"/>
    </row>
    <row r="7284" spans="1:13" x14ac:dyDescent="0.4">
      <c r="A7284" s="161"/>
      <c r="B7284" s="161"/>
      <c r="C7284" s="162"/>
      <c r="D7284" s="163"/>
      <c r="E7284" s="164"/>
      <c r="F7284" s="165"/>
      <c r="G7284" s="166"/>
      <c r="H7284" s="161"/>
      <c r="I7284" s="172"/>
      <c r="J7284" s="161"/>
      <c r="K7284" s="167"/>
      <c r="L7284" s="168"/>
      <c r="M7284" s="168"/>
    </row>
    <row r="7285" spans="1:13" x14ac:dyDescent="0.4">
      <c r="A7285" s="161"/>
      <c r="B7285" s="161"/>
      <c r="C7285" s="162"/>
      <c r="D7285" s="163"/>
      <c r="E7285" s="164"/>
      <c r="F7285" s="165"/>
      <c r="G7285" s="166"/>
      <c r="H7285" s="161"/>
      <c r="I7285" s="172"/>
      <c r="J7285" s="161"/>
      <c r="K7285" s="167"/>
      <c r="L7285" s="168"/>
      <c r="M7285" s="168"/>
    </row>
    <row r="7286" spans="1:13" x14ac:dyDescent="0.4">
      <c r="A7286" s="161"/>
      <c r="B7286" s="161"/>
      <c r="C7286" s="162"/>
      <c r="D7286" s="163"/>
      <c r="E7286" s="164"/>
      <c r="F7286" s="165"/>
      <c r="G7286" s="166"/>
      <c r="H7286" s="161"/>
      <c r="I7286" s="172"/>
      <c r="J7286" s="161"/>
      <c r="K7286" s="167"/>
      <c r="L7286" s="168"/>
      <c r="M7286" s="168"/>
    </row>
    <row r="7287" spans="1:13" x14ac:dyDescent="0.4">
      <c r="A7287" s="161"/>
      <c r="B7287" s="161"/>
      <c r="C7287" s="162"/>
      <c r="D7287" s="163"/>
      <c r="E7287" s="164"/>
      <c r="F7287" s="165"/>
      <c r="G7287" s="166"/>
      <c r="H7287" s="161"/>
      <c r="I7287" s="172"/>
      <c r="J7287" s="161"/>
      <c r="K7287" s="167"/>
      <c r="L7287" s="168"/>
      <c r="M7287" s="168"/>
    </row>
    <row r="7288" spans="1:13" x14ac:dyDescent="0.4">
      <c r="A7288" s="161"/>
      <c r="B7288" s="161"/>
      <c r="C7288" s="162"/>
      <c r="D7288" s="163"/>
      <c r="E7288" s="164"/>
      <c r="F7288" s="165"/>
      <c r="G7288" s="166"/>
      <c r="H7288" s="161"/>
      <c r="I7288" s="172"/>
      <c r="J7288" s="161"/>
      <c r="K7288" s="167"/>
      <c r="L7288" s="168"/>
      <c r="M7288" s="168"/>
    </row>
    <row r="7289" spans="1:13" x14ac:dyDescent="0.4">
      <c r="A7289" s="161"/>
      <c r="B7289" s="161"/>
      <c r="C7289" s="162"/>
      <c r="D7289" s="163"/>
      <c r="E7289" s="164"/>
      <c r="F7289" s="165"/>
      <c r="G7289" s="166"/>
      <c r="H7289" s="161"/>
      <c r="I7289" s="172"/>
      <c r="J7289" s="161"/>
      <c r="K7289" s="167"/>
      <c r="L7289" s="168"/>
      <c r="M7289" s="168"/>
    </row>
    <row r="7290" spans="1:13" x14ac:dyDescent="0.4">
      <c r="A7290" s="161"/>
      <c r="B7290" s="161"/>
      <c r="C7290" s="162"/>
      <c r="D7290" s="163"/>
      <c r="E7290" s="164"/>
      <c r="F7290" s="165"/>
      <c r="G7290" s="166"/>
      <c r="H7290" s="161"/>
      <c r="I7290" s="172"/>
      <c r="J7290" s="161"/>
      <c r="K7290" s="167"/>
      <c r="L7290" s="168"/>
      <c r="M7290" s="168"/>
    </row>
    <row r="7291" spans="1:13" x14ac:dyDescent="0.4">
      <c r="A7291" s="161"/>
      <c r="B7291" s="161"/>
      <c r="C7291" s="162"/>
      <c r="D7291" s="163"/>
      <c r="E7291" s="164"/>
      <c r="F7291" s="165"/>
      <c r="G7291" s="166"/>
      <c r="H7291" s="161"/>
      <c r="I7291" s="172"/>
      <c r="J7291" s="161"/>
      <c r="K7291" s="167"/>
      <c r="L7291" s="168"/>
      <c r="M7291" s="168"/>
    </row>
    <row r="7292" spans="1:13" x14ac:dyDescent="0.4">
      <c r="A7292" s="161"/>
      <c r="B7292" s="161"/>
      <c r="C7292" s="162"/>
      <c r="D7292" s="163"/>
      <c r="E7292" s="164"/>
      <c r="F7292" s="165"/>
      <c r="G7292" s="166"/>
      <c r="H7292" s="161"/>
      <c r="I7292" s="172"/>
      <c r="J7292" s="161"/>
      <c r="K7292" s="167"/>
      <c r="L7292" s="168"/>
      <c r="M7292" s="168"/>
    </row>
    <row r="7293" spans="1:13" x14ac:dyDescent="0.4">
      <c r="A7293" s="161"/>
      <c r="B7293" s="161"/>
      <c r="C7293" s="162"/>
      <c r="D7293" s="163"/>
      <c r="E7293" s="164"/>
      <c r="F7293" s="165"/>
      <c r="G7293" s="166"/>
      <c r="H7293" s="161"/>
      <c r="I7293" s="172"/>
      <c r="J7293" s="161"/>
      <c r="K7293" s="167"/>
      <c r="L7293" s="168"/>
      <c r="M7293" s="168"/>
    </row>
    <row r="7294" spans="1:13" x14ac:dyDescent="0.4">
      <c r="A7294" s="161"/>
      <c r="B7294" s="161"/>
      <c r="C7294" s="162"/>
      <c r="D7294" s="163"/>
      <c r="E7294" s="164"/>
      <c r="F7294" s="165"/>
      <c r="G7294" s="166"/>
      <c r="H7294" s="161"/>
      <c r="I7294" s="172"/>
      <c r="J7294" s="161"/>
      <c r="K7294" s="167"/>
      <c r="L7294" s="168"/>
      <c r="M7294" s="168"/>
    </row>
    <row r="7295" spans="1:13" x14ac:dyDescent="0.4">
      <c r="A7295" s="161"/>
      <c r="B7295" s="161"/>
      <c r="C7295" s="162"/>
      <c r="D7295" s="163"/>
      <c r="E7295" s="164"/>
      <c r="F7295" s="165"/>
      <c r="G7295" s="166"/>
      <c r="H7295" s="161"/>
      <c r="I7295" s="172"/>
      <c r="J7295" s="161"/>
      <c r="K7295" s="167"/>
      <c r="L7295" s="168"/>
      <c r="M7295" s="168"/>
    </row>
    <row r="7296" spans="1:13" x14ac:dyDescent="0.4">
      <c r="A7296" s="161"/>
      <c r="B7296" s="161"/>
      <c r="C7296" s="162"/>
      <c r="D7296" s="163"/>
      <c r="E7296" s="164"/>
      <c r="F7296" s="165"/>
      <c r="G7296" s="166"/>
      <c r="H7296" s="161"/>
      <c r="I7296" s="172"/>
      <c r="J7296" s="161"/>
      <c r="K7296" s="167"/>
      <c r="L7296" s="168"/>
      <c r="M7296" s="168"/>
    </row>
    <row r="7297" spans="1:13" x14ac:dyDescent="0.4">
      <c r="A7297" s="161"/>
      <c r="B7297" s="161"/>
      <c r="C7297" s="162"/>
      <c r="D7297" s="163"/>
      <c r="E7297" s="164"/>
      <c r="F7297" s="165"/>
      <c r="G7297" s="166"/>
      <c r="H7297" s="161"/>
      <c r="I7297" s="172"/>
      <c r="J7297" s="161"/>
      <c r="K7297" s="167"/>
      <c r="L7297" s="168"/>
      <c r="M7297" s="168"/>
    </row>
    <row r="7298" spans="1:13" x14ac:dyDescent="0.4">
      <c r="A7298" s="161"/>
      <c r="B7298" s="161"/>
      <c r="C7298" s="162"/>
      <c r="D7298" s="163"/>
      <c r="E7298" s="164"/>
      <c r="F7298" s="165"/>
      <c r="G7298" s="166"/>
      <c r="H7298" s="161"/>
      <c r="I7298" s="172"/>
      <c r="J7298" s="161"/>
      <c r="K7298" s="167"/>
      <c r="L7298" s="168"/>
      <c r="M7298" s="168"/>
    </row>
    <row r="7299" spans="1:13" x14ac:dyDescent="0.4">
      <c r="A7299" s="161"/>
      <c r="B7299" s="161"/>
      <c r="C7299" s="162"/>
      <c r="D7299" s="163"/>
      <c r="E7299" s="164"/>
      <c r="F7299" s="165"/>
      <c r="G7299" s="166"/>
      <c r="H7299" s="161"/>
      <c r="I7299" s="172"/>
      <c r="J7299" s="161"/>
      <c r="K7299" s="167"/>
      <c r="L7299" s="168"/>
      <c r="M7299" s="168"/>
    </row>
    <row r="7300" spans="1:13" x14ac:dyDescent="0.4">
      <c r="A7300" s="161"/>
      <c r="B7300" s="161"/>
      <c r="C7300" s="162"/>
      <c r="D7300" s="163"/>
      <c r="E7300" s="164"/>
      <c r="F7300" s="165"/>
      <c r="G7300" s="166"/>
      <c r="H7300" s="161"/>
      <c r="I7300" s="172"/>
      <c r="J7300" s="161"/>
      <c r="K7300" s="167"/>
      <c r="L7300" s="168"/>
      <c r="M7300" s="168"/>
    </row>
    <row r="7301" spans="1:13" x14ac:dyDescent="0.4">
      <c r="A7301" s="161"/>
      <c r="B7301" s="161"/>
      <c r="C7301" s="162"/>
      <c r="D7301" s="163"/>
      <c r="E7301" s="164"/>
      <c r="F7301" s="165"/>
      <c r="G7301" s="166"/>
      <c r="H7301" s="161"/>
      <c r="I7301" s="172"/>
      <c r="J7301" s="161"/>
      <c r="K7301" s="167"/>
      <c r="L7301" s="168"/>
      <c r="M7301" s="168"/>
    </row>
    <row r="7302" spans="1:13" x14ac:dyDescent="0.4">
      <c r="A7302" s="161"/>
      <c r="B7302" s="161"/>
      <c r="C7302" s="162"/>
      <c r="D7302" s="163"/>
      <c r="E7302" s="164"/>
      <c r="F7302" s="165"/>
      <c r="G7302" s="166"/>
      <c r="H7302" s="161"/>
      <c r="I7302" s="172"/>
      <c r="J7302" s="161"/>
      <c r="K7302" s="167"/>
      <c r="L7302" s="168"/>
      <c r="M7302" s="168"/>
    </row>
    <row r="7303" spans="1:13" x14ac:dyDescent="0.4">
      <c r="A7303" s="161"/>
      <c r="B7303" s="161"/>
      <c r="C7303" s="162"/>
      <c r="D7303" s="163"/>
      <c r="E7303" s="164"/>
      <c r="F7303" s="165"/>
      <c r="G7303" s="166"/>
      <c r="H7303" s="161"/>
      <c r="I7303" s="172"/>
      <c r="J7303" s="161"/>
      <c r="K7303" s="167"/>
      <c r="L7303" s="168"/>
      <c r="M7303" s="168"/>
    </row>
    <row r="7304" spans="1:13" x14ac:dyDescent="0.4">
      <c r="A7304" s="161"/>
      <c r="B7304" s="161"/>
      <c r="C7304" s="162"/>
      <c r="D7304" s="163"/>
      <c r="E7304" s="164"/>
      <c r="F7304" s="165"/>
      <c r="G7304" s="166"/>
      <c r="H7304" s="161"/>
      <c r="I7304" s="172"/>
      <c r="J7304" s="161"/>
      <c r="K7304" s="167"/>
      <c r="L7304" s="168"/>
      <c r="M7304" s="168"/>
    </row>
    <row r="7305" spans="1:13" x14ac:dyDescent="0.4">
      <c r="A7305" s="161"/>
      <c r="B7305" s="161"/>
      <c r="C7305" s="162"/>
      <c r="D7305" s="163"/>
      <c r="E7305" s="164"/>
      <c r="F7305" s="165"/>
      <c r="G7305" s="166"/>
      <c r="H7305" s="161"/>
      <c r="I7305" s="172"/>
      <c r="J7305" s="161"/>
      <c r="K7305" s="167"/>
      <c r="L7305" s="168"/>
      <c r="M7305" s="168"/>
    </row>
    <row r="7306" spans="1:13" x14ac:dyDescent="0.4">
      <c r="A7306" s="161"/>
      <c r="B7306" s="161"/>
      <c r="C7306" s="162"/>
      <c r="D7306" s="163"/>
      <c r="E7306" s="164"/>
      <c r="F7306" s="165"/>
      <c r="G7306" s="166"/>
      <c r="H7306" s="161"/>
      <c r="I7306" s="172"/>
      <c r="J7306" s="161"/>
      <c r="K7306" s="167"/>
      <c r="L7306" s="168"/>
      <c r="M7306" s="168"/>
    </row>
    <row r="7307" spans="1:13" x14ac:dyDescent="0.4">
      <c r="A7307" s="161"/>
      <c r="B7307" s="161"/>
      <c r="C7307" s="162"/>
      <c r="D7307" s="163"/>
      <c r="E7307" s="164"/>
      <c r="F7307" s="165"/>
      <c r="G7307" s="166"/>
      <c r="H7307" s="161"/>
      <c r="I7307" s="172"/>
      <c r="J7307" s="161"/>
      <c r="K7307" s="167"/>
      <c r="L7307" s="168"/>
      <c r="M7307" s="168"/>
    </row>
    <row r="7308" spans="1:13" x14ac:dyDescent="0.4">
      <c r="A7308" s="161"/>
      <c r="B7308" s="161"/>
      <c r="C7308" s="162"/>
      <c r="D7308" s="163"/>
      <c r="E7308" s="164"/>
      <c r="F7308" s="165"/>
      <c r="G7308" s="166"/>
      <c r="H7308" s="161"/>
      <c r="I7308" s="172"/>
      <c r="J7308" s="161"/>
      <c r="K7308" s="167"/>
      <c r="L7308" s="168"/>
      <c r="M7308" s="168"/>
    </row>
    <row r="7309" spans="1:13" x14ac:dyDescent="0.4">
      <c r="A7309" s="161"/>
      <c r="B7309" s="161"/>
      <c r="C7309" s="162"/>
      <c r="D7309" s="163"/>
      <c r="E7309" s="164"/>
      <c r="F7309" s="165"/>
      <c r="G7309" s="166"/>
      <c r="H7309" s="161"/>
      <c r="I7309" s="172"/>
      <c r="J7309" s="161"/>
      <c r="K7309" s="167"/>
      <c r="L7309" s="168"/>
      <c r="M7309" s="168"/>
    </row>
    <row r="7310" spans="1:13" x14ac:dyDescent="0.4">
      <c r="A7310" s="161"/>
      <c r="B7310" s="161"/>
      <c r="C7310" s="162"/>
      <c r="D7310" s="163"/>
      <c r="E7310" s="164"/>
      <c r="F7310" s="165"/>
      <c r="G7310" s="166"/>
      <c r="H7310" s="161"/>
      <c r="I7310" s="172"/>
      <c r="J7310" s="161"/>
      <c r="K7310" s="167"/>
      <c r="L7310" s="168"/>
      <c r="M7310" s="168"/>
    </row>
    <row r="7311" spans="1:13" x14ac:dyDescent="0.4">
      <c r="A7311" s="161"/>
      <c r="B7311" s="161"/>
      <c r="C7311" s="162"/>
      <c r="D7311" s="163"/>
      <c r="E7311" s="164"/>
      <c r="F7311" s="165"/>
      <c r="G7311" s="166"/>
      <c r="H7311" s="161"/>
      <c r="I7311" s="172"/>
      <c r="J7311" s="161"/>
      <c r="K7311" s="167"/>
      <c r="L7311" s="168"/>
      <c r="M7311" s="168"/>
    </row>
    <row r="7312" spans="1:13" x14ac:dyDescent="0.4">
      <c r="A7312" s="161"/>
      <c r="B7312" s="161"/>
      <c r="C7312" s="162"/>
      <c r="D7312" s="163"/>
      <c r="E7312" s="164"/>
      <c r="F7312" s="165"/>
      <c r="G7312" s="166"/>
      <c r="H7312" s="161"/>
      <c r="I7312" s="172"/>
      <c r="J7312" s="161"/>
      <c r="K7312" s="167"/>
      <c r="L7312" s="168"/>
      <c r="M7312" s="168"/>
    </row>
    <row r="7313" spans="1:13" x14ac:dyDescent="0.4">
      <c r="A7313" s="161"/>
      <c r="B7313" s="161"/>
      <c r="C7313" s="162"/>
      <c r="D7313" s="163"/>
      <c r="E7313" s="164"/>
      <c r="F7313" s="165"/>
      <c r="G7313" s="166"/>
      <c r="H7313" s="161"/>
      <c r="I7313" s="172"/>
      <c r="J7313" s="161"/>
      <c r="K7313" s="167"/>
      <c r="L7313" s="168"/>
      <c r="M7313" s="168"/>
    </row>
    <row r="7314" spans="1:13" x14ac:dyDescent="0.4">
      <c r="A7314" s="161"/>
      <c r="B7314" s="161"/>
      <c r="C7314" s="162"/>
      <c r="D7314" s="163"/>
      <c r="E7314" s="164"/>
      <c r="F7314" s="165"/>
      <c r="G7314" s="166"/>
      <c r="H7314" s="161"/>
      <c r="I7314" s="172"/>
      <c r="J7314" s="161"/>
      <c r="K7314" s="167"/>
      <c r="L7314" s="168"/>
      <c r="M7314" s="168"/>
    </row>
    <row r="7315" spans="1:13" x14ac:dyDescent="0.4">
      <c r="A7315" s="161"/>
      <c r="B7315" s="161"/>
      <c r="C7315" s="162"/>
      <c r="D7315" s="163"/>
      <c r="E7315" s="164"/>
      <c r="F7315" s="165"/>
      <c r="G7315" s="166"/>
      <c r="H7315" s="161"/>
      <c r="I7315" s="172"/>
      <c r="J7315" s="161"/>
      <c r="K7315" s="167"/>
      <c r="L7315" s="168"/>
      <c r="M7315" s="168"/>
    </row>
    <row r="7316" spans="1:13" x14ac:dyDescent="0.4">
      <c r="A7316" s="161"/>
      <c r="B7316" s="161"/>
      <c r="C7316" s="162"/>
      <c r="D7316" s="163"/>
      <c r="E7316" s="164"/>
      <c r="F7316" s="165"/>
      <c r="G7316" s="166"/>
      <c r="H7316" s="161"/>
      <c r="I7316" s="172"/>
      <c r="J7316" s="161"/>
      <c r="K7316" s="167"/>
      <c r="L7316" s="168"/>
      <c r="M7316" s="168"/>
    </row>
    <row r="7317" spans="1:13" x14ac:dyDescent="0.4">
      <c r="A7317" s="161"/>
      <c r="B7317" s="161"/>
      <c r="C7317" s="162"/>
      <c r="D7317" s="163"/>
      <c r="E7317" s="164"/>
      <c r="F7317" s="165"/>
      <c r="G7317" s="166"/>
      <c r="H7317" s="161"/>
      <c r="I7317" s="172"/>
      <c r="J7317" s="161"/>
      <c r="K7317" s="167"/>
      <c r="L7317" s="168"/>
      <c r="M7317" s="168"/>
    </row>
    <row r="7318" spans="1:13" x14ac:dyDescent="0.4">
      <c r="A7318" s="161"/>
      <c r="B7318" s="161"/>
      <c r="C7318" s="162"/>
      <c r="D7318" s="163"/>
      <c r="E7318" s="164"/>
      <c r="F7318" s="165"/>
      <c r="G7318" s="166"/>
      <c r="H7318" s="161"/>
      <c r="I7318" s="172"/>
      <c r="J7318" s="161"/>
      <c r="K7318" s="167"/>
      <c r="L7318" s="168"/>
      <c r="M7318" s="168"/>
    </row>
    <row r="7319" spans="1:13" x14ac:dyDescent="0.4">
      <c r="A7319" s="161"/>
      <c r="B7319" s="161"/>
      <c r="C7319" s="162"/>
      <c r="D7319" s="163"/>
      <c r="E7319" s="164"/>
      <c r="F7319" s="165"/>
      <c r="G7319" s="166"/>
      <c r="H7319" s="161"/>
      <c r="I7319" s="172"/>
      <c r="J7319" s="161"/>
      <c r="K7319" s="167"/>
      <c r="L7319" s="168"/>
      <c r="M7319" s="168"/>
    </row>
    <row r="7320" spans="1:13" x14ac:dyDescent="0.4">
      <c r="A7320" s="161"/>
      <c r="B7320" s="161"/>
      <c r="C7320" s="162"/>
      <c r="D7320" s="163"/>
      <c r="E7320" s="164"/>
      <c r="F7320" s="165"/>
      <c r="G7320" s="166"/>
      <c r="H7320" s="161"/>
      <c r="I7320" s="172"/>
      <c r="J7320" s="161"/>
      <c r="K7320" s="167"/>
      <c r="L7320" s="168"/>
      <c r="M7320" s="168"/>
    </row>
    <row r="7321" spans="1:13" x14ac:dyDescent="0.4">
      <c r="A7321" s="161"/>
      <c r="B7321" s="161"/>
      <c r="C7321" s="162"/>
      <c r="D7321" s="163"/>
      <c r="E7321" s="164"/>
      <c r="F7321" s="165"/>
      <c r="G7321" s="166"/>
      <c r="H7321" s="161"/>
      <c r="I7321" s="172"/>
      <c r="J7321" s="161"/>
      <c r="K7321" s="167"/>
      <c r="L7321" s="168"/>
      <c r="M7321" s="168"/>
    </row>
    <row r="7322" spans="1:13" x14ac:dyDescent="0.4">
      <c r="A7322" s="161"/>
      <c r="B7322" s="161"/>
      <c r="C7322" s="162"/>
      <c r="D7322" s="163"/>
      <c r="E7322" s="164"/>
      <c r="F7322" s="165"/>
      <c r="G7322" s="166"/>
      <c r="H7322" s="161"/>
      <c r="I7322" s="172"/>
      <c r="J7322" s="161"/>
      <c r="K7322" s="167"/>
      <c r="L7322" s="168"/>
      <c r="M7322" s="168"/>
    </row>
    <row r="7323" spans="1:13" x14ac:dyDescent="0.4">
      <c r="A7323" s="161"/>
      <c r="B7323" s="161"/>
      <c r="C7323" s="162"/>
      <c r="D7323" s="163"/>
      <c r="E7323" s="164"/>
      <c r="F7323" s="165"/>
      <c r="G7323" s="166"/>
      <c r="H7323" s="161"/>
      <c r="I7323" s="172"/>
      <c r="J7323" s="161"/>
      <c r="K7323" s="167"/>
      <c r="L7323" s="168"/>
      <c r="M7323" s="168"/>
    </row>
    <row r="7324" spans="1:13" x14ac:dyDescent="0.4">
      <c r="A7324" s="161"/>
      <c r="B7324" s="161"/>
      <c r="C7324" s="162"/>
      <c r="D7324" s="163"/>
      <c r="E7324" s="164"/>
      <c r="F7324" s="165"/>
      <c r="G7324" s="166"/>
      <c r="H7324" s="161"/>
      <c r="I7324" s="172"/>
      <c r="J7324" s="161"/>
      <c r="K7324" s="167"/>
      <c r="L7324" s="168"/>
      <c r="M7324" s="168"/>
    </row>
    <row r="7325" spans="1:13" x14ac:dyDescent="0.4">
      <c r="A7325" s="161"/>
      <c r="B7325" s="161"/>
      <c r="C7325" s="162"/>
      <c r="D7325" s="163"/>
      <c r="E7325" s="164"/>
      <c r="F7325" s="165"/>
      <c r="G7325" s="166"/>
      <c r="H7325" s="161"/>
      <c r="I7325" s="172"/>
      <c r="J7325" s="161"/>
      <c r="K7325" s="167"/>
      <c r="L7325" s="168"/>
      <c r="M7325" s="168"/>
    </row>
    <row r="7326" spans="1:13" x14ac:dyDescent="0.4">
      <c r="A7326" s="161"/>
      <c r="B7326" s="161"/>
      <c r="C7326" s="162"/>
      <c r="D7326" s="163"/>
      <c r="E7326" s="164"/>
      <c r="F7326" s="165"/>
      <c r="G7326" s="166"/>
      <c r="H7326" s="161"/>
      <c r="I7326" s="172"/>
      <c r="J7326" s="161"/>
      <c r="K7326" s="167"/>
      <c r="L7326" s="168"/>
      <c r="M7326" s="168"/>
    </row>
    <row r="7327" spans="1:13" x14ac:dyDescent="0.4">
      <c r="A7327" s="161"/>
      <c r="B7327" s="161"/>
      <c r="C7327" s="162"/>
      <c r="D7327" s="163"/>
      <c r="E7327" s="164"/>
      <c r="F7327" s="165"/>
      <c r="G7327" s="166"/>
      <c r="H7327" s="161"/>
      <c r="I7327" s="172"/>
      <c r="J7327" s="161"/>
      <c r="K7327" s="167"/>
      <c r="L7327" s="168"/>
      <c r="M7327" s="168"/>
    </row>
    <row r="7328" spans="1:13" x14ac:dyDescent="0.4">
      <c r="A7328" s="161"/>
      <c r="B7328" s="161"/>
      <c r="C7328" s="162"/>
      <c r="D7328" s="163"/>
      <c r="E7328" s="164"/>
      <c r="F7328" s="165"/>
      <c r="G7328" s="166"/>
      <c r="H7328" s="161"/>
      <c r="I7328" s="172"/>
      <c r="J7328" s="161"/>
      <c r="K7328" s="167"/>
      <c r="L7328" s="168"/>
      <c r="M7328" s="168"/>
    </row>
    <row r="7329" spans="1:13" x14ac:dyDescent="0.4">
      <c r="A7329" s="161"/>
      <c r="B7329" s="161"/>
      <c r="C7329" s="162"/>
      <c r="D7329" s="163"/>
      <c r="E7329" s="164"/>
      <c r="F7329" s="165"/>
      <c r="G7329" s="166"/>
      <c r="H7329" s="161"/>
      <c r="I7329" s="172"/>
      <c r="J7329" s="161"/>
      <c r="K7329" s="167"/>
      <c r="L7329" s="168"/>
      <c r="M7329" s="168"/>
    </row>
    <row r="7330" spans="1:13" x14ac:dyDescent="0.4">
      <c r="A7330" s="161"/>
      <c r="B7330" s="161"/>
      <c r="C7330" s="162"/>
      <c r="D7330" s="163"/>
      <c r="E7330" s="164"/>
      <c r="F7330" s="165"/>
      <c r="G7330" s="166"/>
      <c r="H7330" s="161"/>
      <c r="I7330" s="172"/>
      <c r="J7330" s="161"/>
      <c r="K7330" s="167"/>
      <c r="L7330" s="168"/>
      <c r="M7330" s="168"/>
    </row>
    <row r="7331" spans="1:13" x14ac:dyDescent="0.4">
      <c r="A7331" s="161"/>
      <c r="B7331" s="161"/>
      <c r="C7331" s="162"/>
      <c r="D7331" s="163"/>
      <c r="E7331" s="164"/>
      <c r="F7331" s="165"/>
      <c r="G7331" s="166"/>
      <c r="H7331" s="161"/>
      <c r="I7331" s="172"/>
      <c r="J7331" s="161"/>
      <c r="K7331" s="167"/>
      <c r="L7331" s="168"/>
      <c r="M7331" s="168"/>
    </row>
    <row r="7332" spans="1:13" x14ac:dyDescent="0.4">
      <c r="A7332" s="161"/>
      <c r="B7332" s="161"/>
      <c r="C7332" s="162"/>
      <c r="D7332" s="163"/>
      <c r="E7332" s="164"/>
      <c r="F7332" s="165"/>
      <c r="G7332" s="166"/>
      <c r="H7332" s="161"/>
      <c r="I7332" s="172"/>
      <c r="J7332" s="161"/>
      <c r="K7332" s="167"/>
      <c r="L7332" s="168"/>
      <c r="M7332" s="168"/>
    </row>
    <row r="7333" spans="1:13" x14ac:dyDescent="0.4">
      <c r="A7333" s="161"/>
      <c r="B7333" s="161"/>
      <c r="C7333" s="162"/>
      <c r="D7333" s="163"/>
      <c r="E7333" s="164"/>
      <c r="F7333" s="165"/>
      <c r="G7333" s="166"/>
      <c r="H7333" s="161"/>
      <c r="I7333" s="172"/>
      <c r="J7333" s="161"/>
      <c r="K7333" s="167"/>
      <c r="L7333" s="168"/>
      <c r="M7333" s="168"/>
    </row>
    <row r="7334" spans="1:13" x14ac:dyDescent="0.4">
      <c r="A7334" s="161"/>
      <c r="B7334" s="161"/>
      <c r="C7334" s="162"/>
      <c r="D7334" s="163"/>
      <c r="E7334" s="164"/>
      <c r="F7334" s="165"/>
      <c r="G7334" s="166"/>
      <c r="H7334" s="161"/>
      <c r="I7334" s="172"/>
      <c r="J7334" s="161"/>
      <c r="K7334" s="167"/>
      <c r="L7334" s="168"/>
      <c r="M7334" s="168"/>
    </row>
    <row r="7335" spans="1:13" x14ac:dyDescent="0.4">
      <c r="A7335" s="161"/>
      <c r="B7335" s="161"/>
      <c r="C7335" s="162"/>
      <c r="D7335" s="163"/>
      <c r="E7335" s="164"/>
      <c r="F7335" s="165"/>
      <c r="G7335" s="166"/>
      <c r="H7335" s="161"/>
      <c r="I7335" s="172"/>
      <c r="J7335" s="161"/>
      <c r="K7335" s="167"/>
      <c r="L7335" s="168"/>
      <c r="M7335" s="168"/>
    </row>
    <row r="7336" spans="1:13" x14ac:dyDescent="0.4">
      <c r="A7336" s="161"/>
      <c r="B7336" s="161"/>
      <c r="C7336" s="162"/>
      <c r="D7336" s="163"/>
      <c r="E7336" s="164"/>
      <c r="F7336" s="165"/>
      <c r="G7336" s="166"/>
      <c r="H7336" s="161"/>
      <c r="I7336" s="172"/>
      <c r="J7336" s="161"/>
      <c r="K7336" s="167"/>
      <c r="L7336" s="168"/>
      <c r="M7336" s="168"/>
    </row>
    <row r="7337" spans="1:13" x14ac:dyDescent="0.4">
      <c r="A7337" s="161"/>
      <c r="B7337" s="161"/>
      <c r="C7337" s="162"/>
      <c r="D7337" s="163"/>
      <c r="E7337" s="164"/>
      <c r="F7337" s="165"/>
      <c r="G7337" s="166"/>
      <c r="H7337" s="161"/>
      <c r="I7337" s="172"/>
      <c r="J7337" s="161"/>
      <c r="K7337" s="167"/>
      <c r="L7337" s="168"/>
      <c r="M7337" s="168"/>
    </row>
    <row r="7338" spans="1:13" x14ac:dyDescent="0.4">
      <c r="A7338" s="161"/>
      <c r="B7338" s="161"/>
      <c r="C7338" s="162"/>
      <c r="D7338" s="163"/>
      <c r="E7338" s="164"/>
      <c r="F7338" s="165"/>
      <c r="G7338" s="166"/>
      <c r="H7338" s="161"/>
      <c r="I7338" s="172"/>
      <c r="J7338" s="161"/>
      <c r="K7338" s="167"/>
      <c r="L7338" s="168"/>
      <c r="M7338" s="168"/>
    </row>
    <row r="7339" spans="1:13" x14ac:dyDescent="0.4">
      <c r="A7339" s="161"/>
      <c r="B7339" s="161"/>
      <c r="C7339" s="162"/>
      <c r="D7339" s="163"/>
      <c r="E7339" s="164"/>
      <c r="F7339" s="165"/>
      <c r="G7339" s="166"/>
      <c r="H7339" s="161"/>
      <c r="I7339" s="172"/>
      <c r="J7339" s="161"/>
      <c r="K7339" s="167"/>
      <c r="L7339" s="168"/>
      <c r="M7339" s="168"/>
    </row>
    <row r="7340" spans="1:13" x14ac:dyDescent="0.4">
      <c r="A7340" s="161"/>
      <c r="B7340" s="161"/>
      <c r="C7340" s="162"/>
      <c r="D7340" s="163"/>
      <c r="E7340" s="164"/>
      <c r="F7340" s="165"/>
      <c r="G7340" s="166"/>
      <c r="H7340" s="161"/>
      <c r="I7340" s="172"/>
      <c r="J7340" s="161"/>
      <c r="K7340" s="167"/>
      <c r="L7340" s="168"/>
      <c r="M7340" s="168"/>
    </row>
    <row r="7341" spans="1:13" x14ac:dyDescent="0.4">
      <c r="A7341" s="161"/>
      <c r="B7341" s="161"/>
      <c r="C7341" s="162"/>
      <c r="D7341" s="163"/>
      <c r="E7341" s="164"/>
      <c r="F7341" s="165"/>
      <c r="G7341" s="166"/>
      <c r="H7341" s="161"/>
      <c r="I7341" s="172"/>
      <c r="J7341" s="161"/>
      <c r="K7341" s="167"/>
      <c r="L7341" s="168"/>
      <c r="M7341" s="168"/>
    </row>
    <row r="7342" spans="1:13" x14ac:dyDescent="0.4">
      <c r="A7342" s="161"/>
      <c r="B7342" s="161"/>
      <c r="C7342" s="162"/>
      <c r="D7342" s="163"/>
      <c r="E7342" s="164"/>
      <c r="F7342" s="165"/>
      <c r="G7342" s="166"/>
      <c r="H7342" s="161"/>
      <c r="I7342" s="172"/>
      <c r="J7342" s="161"/>
      <c r="K7342" s="167"/>
      <c r="L7342" s="168"/>
      <c r="M7342" s="168"/>
    </row>
    <row r="7343" spans="1:13" x14ac:dyDescent="0.4">
      <c r="A7343" s="161"/>
      <c r="B7343" s="161"/>
      <c r="C7343" s="162"/>
      <c r="D7343" s="163"/>
      <c r="E7343" s="164"/>
      <c r="F7343" s="165"/>
      <c r="G7343" s="166"/>
      <c r="H7343" s="161"/>
      <c r="I7343" s="172"/>
      <c r="J7343" s="161"/>
      <c r="K7343" s="167"/>
      <c r="L7343" s="168"/>
      <c r="M7343" s="168"/>
    </row>
    <row r="7344" spans="1:13" x14ac:dyDescent="0.4">
      <c r="A7344" s="161"/>
      <c r="B7344" s="161"/>
      <c r="C7344" s="162"/>
      <c r="D7344" s="163"/>
      <c r="E7344" s="164"/>
      <c r="F7344" s="165"/>
      <c r="G7344" s="166"/>
      <c r="H7344" s="161"/>
      <c r="I7344" s="172"/>
      <c r="J7344" s="161"/>
      <c r="K7344" s="167"/>
      <c r="L7344" s="168"/>
      <c r="M7344" s="168"/>
    </row>
    <row r="7345" spans="1:13" x14ac:dyDescent="0.4">
      <c r="A7345" s="161"/>
      <c r="B7345" s="161"/>
      <c r="C7345" s="162"/>
      <c r="D7345" s="163"/>
      <c r="E7345" s="164"/>
      <c r="F7345" s="165"/>
      <c r="G7345" s="166"/>
      <c r="H7345" s="161"/>
      <c r="I7345" s="172"/>
      <c r="J7345" s="161"/>
      <c r="K7345" s="167"/>
      <c r="L7345" s="168"/>
      <c r="M7345" s="168"/>
    </row>
    <row r="7346" spans="1:13" x14ac:dyDescent="0.4">
      <c r="A7346" s="161"/>
      <c r="B7346" s="161"/>
      <c r="C7346" s="162"/>
      <c r="D7346" s="163"/>
      <c r="E7346" s="164"/>
      <c r="F7346" s="165"/>
      <c r="G7346" s="166"/>
      <c r="H7346" s="161"/>
      <c r="I7346" s="172"/>
      <c r="J7346" s="161"/>
      <c r="K7346" s="167"/>
      <c r="L7346" s="168"/>
      <c r="M7346" s="168"/>
    </row>
    <row r="7347" spans="1:13" x14ac:dyDescent="0.4">
      <c r="A7347" s="161"/>
      <c r="B7347" s="161"/>
      <c r="C7347" s="162"/>
      <c r="D7347" s="163"/>
      <c r="E7347" s="164"/>
      <c r="F7347" s="165"/>
      <c r="G7347" s="166"/>
      <c r="H7347" s="161"/>
      <c r="I7347" s="172"/>
      <c r="J7347" s="161"/>
      <c r="K7347" s="167"/>
      <c r="L7347" s="168"/>
      <c r="M7347" s="168"/>
    </row>
    <row r="7348" spans="1:13" x14ac:dyDescent="0.4">
      <c r="A7348" s="161"/>
      <c r="B7348" s="161"/>
      <c r="C7348" s="162"/>
      <c r="D7348" s="163"/>
      <c r="E7348" s="164"/>
      <c r="F7348" s="165"/>
      <c r="G7348" s="166"/>
      <c r="H7348" s="161"/>
      <c r="I7348" s="172"/>
      <c r="J7348" s="161"/>
      <c r="K7348" s="167"/>
      <c r="L7348" s="168"/>
      <c r="M7348" s="168"/>
    </row>
    <row r="7349" spans="1:13" x14ac:dyDescent="0.4">
      <c r="A7349" s="161"/>
      <c r="B7349" s="161"/>
      <c r="C7349" s="162"/>
      <c r="D7349" s="163"/>
      <c r="E7349" s="164"/>
      <c r="F7349" s="165"/>
      <c r="G7349" s="166"/>
      <c r="H7349" s="161"/>
      <c r="I7349" s="172"/>
      <c r="J7349" s="161"/>
      <c r="K7349" s="167"/>
      <c r="L7349" s="168"/>
      <c r="M7349" s="168"/>
    </row>
    <row r="7350" spans="1:13" x14ac:dyDescent="0.4">
      <c r="A7350" s="161"/>
      <c r="B7350" s="161"/>
      <c r="C7350" s="162"/>
      <c r="D7350" s="163"/>
      <c r="E7350" s="164"/>
      <c r="F7350" s="165"/>
      <c r="G7350" s="166"/>
      <c r="H7350" s="161"/>
      <c r="I7350" s="172"/>
      <c r="J7350" s="161"/>
      <c r="K7350" s="167"/>
      <c r="L7350" s="168"/>
      <c r="M7350" s="168"/>
    </row>
    <row r="7351" spans="1:13" x14ac:dyDescent="0.4">
      <c r="A7351" s="161"/>
      <c r="B7351" s="161"/>
      <c r="C7351" s="162"/>
      <c r="D7351" s="163"/>
      <c r="E7351" s="164"/>
      <c r="F7351" s="165"/>
      <c r="G7351" s="166"/>
      <c r="H7351" s="161"/>
      <c r="I7351" s="172"/>
      <c r="J7351" s="161"/>
      <c r="K7351" s="167"/>
      <c r="L7351" s="168"/>
      <c r="M7351" s="168"/>
    </row>
    <row r="7352" spans="1:13" x14ac:dyDescent="0.4">
      <c r="A7352" s="161"/>
      <c r="B7352" s="161"/>
      <c r="C7352" s="162"/>
      <c r="D7352" s="163"/>
      <c r="E7352" s="164"/>
      <c r="F7352" s="165"/>
      <c r="G7352" s="166"/>
      <c r="H7352" s="161"/>
      <c r="I7352" s="172"/>
      <c r="J7352" s="161"/>
      <c r="K7352" s="167"/>
      <c r="L7352" s="168"/>
      <c r="M7352" s="168"/>
    </row>
    <row r="7353" spans="1:13" x14ac:dyDescent="0.4">
      <c r="A7353" s="161"/>
      <c r="B7353" s="161"/>
      <c r="C7353" s="162"/>
      <c r="D7353" s="163"/>
      <c r="E7353" s="164"/>
      <c r="F7353" s="165"/>
      <c r="G7353" s="166"/>
      <c r="H7353" s="161"/>
      <c r="I7353" s="172"/>
      <c r="J7353" s="161"/>
      <c r="K7353" s="167"/>
      <c r="L7353" s="168"/>
      <c r="M7353" s="168"/>
    </row>
    <row r="7354" spans="1:13" x14ac:dyDescent="0.4">
      <c r="A7354" s="161"/>
      <c r="B7354" s="161"/>
      <c r="C7354" s="162"/>
      <c r="D7354" s="163"/>
      <c r="E7354" s="164"/>
      <c r="F7354" s="165"/>
      <c r="G7354" s="166"/>
      <c r="H7354" s="161"/>
      <c r="I7354" s="172"/>
      <c r="J7354" s="161"/>
      <c r="K7354" s="167"/>
      <c r="L7354" s="168"/>
      <c r="M7354" s="168"/>
    </row>
    <row r="7355" spans="1:13" x14ac:dyDescent="0.4">
      <c r="A7355" s="161"/>
      <c r="B7355" s="161"/>
      <c r="C7355" s="162"/>
      <c r="D7355" s="163"/>
      <c r="E7355" s="164"/>
      <c r="F7355" s="165"/>
      <c r="G7355" s="166"/>
      <c r="H7355" s="161"/>
      <c r="I7355" s="172"/>
      <c r="J7355" s="161"/>
      <c r="K7355" s="167"/>
      <c r="L7355" s="168"/>
      <c r="M7355" s="168"/>
    </row>
    <row r="7356" spans="1:13" x14ac:dyDescent="0.4">
      <c r="A7356" s="161"/>
      <c r="B7356" s="161"/>
      <c r="C7356" s="162"/>
      <c r="D7356" s="163"/>
      <c r="E7356" s="164"/>
      <c r="F7356" s="165"/>
      <c r="G7356" s="166"/>
      <c r="H7356" s="161"/>
      <c r="I7356" s="172"/>
      <c r="J7356" s="161"/>
      <c r="K7356" s="167"/>
      <c r="L7356" s="168"/>
      <c r="M7356" s="168"/>
    </row>
    <row r="7357" spans="1:13" x14ac:dyDescent="0.4">
      <c r="A7357" s="161"/>
      <c r="B7357" s="161"/>
      <c r="C7357" s="162"/>
      <c r="D7357" s="163"/>
      <c r="E7357" s="164"/>
      <c r="F7357" s="165"/>
      <c r="G7357" s="166"/>
      <c r="H7357" s="161"/>
      <c r="I7357" s="172"/>
      <c r="J7357" s="161"/>
      <c r="K7357" s="167"/>
      <c r="L7357" s="168"/>
      <c r="M7357" s="168"/>
    </row>
    <row r="7358" spans="1:13" x14ac:dyDescent="0.4">
      <c r="A7358" s="161"/>
      <c r="B7358" s="161"/>
      <c r="C7358" s="162"/>
      <c r="D7358" s="163"/>
      <c r="E7358" s="164"/>
      <c r="F7358" s="165"/>
      <c r="G7358" s="166"/>
      <c r="H7358" s="161"/>
      <c r="I7358" s="172"/>
      <c r="J7358" s="161"/>
      <c r="K7358" s="167"/>
      <c r="L7358" s="168"/>
      <c r="M7358" s="168"/>
    </row>
    <row r="7359" spans="1:13" x14ac:dyDescent="0.4">
      <c r="A7359" s="161"/>
      <c r="B7359" s="161"/>
      <c r="C7359" s="162"/>
      <c r="D7359" s="163"/>
      <c r="E7359" s="164"/>
      <c r="F7359" s="165"/>
      <c r="G7359" s="166"/>
      <c r="H7359" s="161"/>
      <c r="I7359" s="172"/>
      <c r="J7359" s="161"/>
      <c r="K7359" s="167"/>
      <c r="L7359" s="168"/>
      <c r="M7359" s="168"/>
    </row>
    <row r="7360" spans="1:13" x14ac:dyDescent="0.4">
      <c r="A7360" s="161"/>
      <c r="B7360" s="161"/>
      <c r="C7360" s="162"/>
      <c r="D7360" s="163"/>
      <c r="E7360" s="164"/>
      <c r="F7360" s="165"/>
      <c r="G7360" s="166"/>
      <c r="H7360" s="161"/>
      <c r="I7360" s="172"/>
      <c r="J7360" s="161"/>
      <c r="K7360" s="167"/>
      <c r="L7360" s="168"/>
      <c r="M7360" s="168"/>
    </row>
    <row r="7361" spans="1:13" x14ac:dyDescent="0.4">
      <c r="A7361" s="161"/>
      <c r="B7361" s="161"/>
      <c r="C7361" s="162"/>
      <c r="D7361" s="163"/>
      <c r="E7361" s="164"/>
      <c r="F7361" s="165"/>
      <c r="G7361" s="166"/>
      <c r="H7361" s="161"/>
      <c r="I7361" s="172"/>
      <c r="J7361" s="161"/>
      <c r="K7361" s="167"/>
      <c r="L7361" s="168"/>
      <c r="M7361" s="168"/>
    </row>
    <row r="7362" spans="1:13" x14ac:dyDescent="0.4">
      <c r="A7362" s="161"/>
      <c r="B7362" s="161"/>
      <c r="C7362" s="162"/>
      <c r="D7362" s="163"/>
      <c r="E7362" s="164"/>
      <c r="F7362" s="165"/>
      <c r="G7362" s="166"/>
      <c r="H7362" s="161"/>
      <c r="I7362" s="172"/>
      <c r="J7362" s="161"/>
      <c r="K7362" s="167"/>
      <c r="L7362" s="168"/>
      <c r="M7362" s="168"/>
    </row>
    <row r="7363" spans="1:13" x14ac:dyDescent="0.4">
      <c r="A7363" s="161"/>
      <c r="B7363" s="161"/>
      <c r="C7363" s="162"/>
      <c r="D7363" s="163"/>
      <c r="E7363" s="164"/>
      <c r="F7363" s="165"/>
      <c r="G7363" s="166"/>
      <c r="H7363" s="161"/>
      <c r="I7363" s="172"/>
      <c r="J7363" s="161"/>
      <c r="K7363" s="167"/>
      <c r="L7363" s="168"/>
      <c r="M7363" s="168"/>
    </row>
    <row r="7364" spans="1:13" x14ac:dyDescent="0.4">
      <c r="A7364" s="161"/>
      <c r="B7364" s="161"/>
      <c r="C7364" s="162"/>
      <c r="D7364" s="163"/>
      <c r="E7364" s="164"/>
      <c r="F7364" s="165"/>
      <c r="G7364" s="166"/>
      <c r="H7364" s="161"/>
      <c r="I7364" s="172"/>
      <c r="J7364" s="161"/>
      <c r="K7364" s="167"/>
      <c r="L7364" s="168"/>
      <c r="M7364" s="168"/>
    </row>
    <row r="7365" spans="1:13" x14ac:dyDescent="0.4">
      <c r="A7365" s="161"/>
      <c r="B7365" s="161"/>
      <c r="C7365" s="162"/>
      <c r="D7365" s="163"/>
      <c r="E7365" s="164"/>
      <c r="F7365" s="165"/>
      <c r="G7365" s="166"/>
      <c r="H7365" s="161"/>
      <c r="I7365" s="172"/>
      <c r="J7365" s="161"/>
      <c r="K7365" s="167"/>
      <c r="L7365" s="168"/>
      <c r="M7365" s="168"/>
    </row>
    <row r="7366" spans="1:13" x14ac:dyDescent="0.4">
      <c r="A7366" s="161"/>
      <c r="B7366" s="161"/>
      <c r="C7366" s="162"/>
      <c r="D7366" s="163"/>
      <c r="E7366" s="164"/>
      <c r="F7366" s="165"/>
      <c r="G7366" s="166"/>
      <c r="H7366" s="161"/>
      <c r="I7366" s="172"/>
      <c r="J7366" s="161"/>
      <c r="K7366" s="167"/>
      <c r="L7366" s="168"/>
      <c r="M7366" s="168"/>
    </row>
    <row r="7367" spans="1:13" x14ac:dyDescent="0.4">
      <c r="A7367" s="161"/>
      <c r="B7367" s="161"/>
      <c r="C7367" s="162"/>
      <c r="D7367" s="163"/>
      <c r="E7367" s="164"/>
      <c r="F7367" s="165"/>
      <c r="G7367" s="166"/>
      <c r="H7367" s="161"/>
      <c r="I7367" s="172"/>
      <c r="J7367" s="161"/>
      <c r="K7367" s="167"/>
      <c r="L7367" s="168"/>
      <c r="M7367" s="168"/>
    </row>
    <row r="7368" spans="1:13" x14ac:dyDescent="0.4">
      <c r="A7368" s="161"/>
      <c r="B7368" s="161"/>
      <c r="C7368" s="162"/>
      <c r="D7368" s="163"/>
      <c r="E7368" s="164"/>
      <c r="F7368" s="165"/>
      <c r="G7368" s="166"/>
      <c r="H7368" s="161"/>
      <c r="I7368" s="172"/>
      <c r="J7368" s="161"/>
      <c r="K7368" s="167"/>
      <c r="L7368" s="168"/>
      <c r="M7368" s="168"/>
    </row>
    <row r="7369" spans="1:13" x14ac:dyDescent="0.4">
      <c r="A7369" s="161"/>
      <c r="B7369" s="161"/>
      <c r="C7369" s="162"/>
      <c r="D7369" s="163"/>
      <c r="E7369" s="164"/>
      <c r="F7369" s="165"/>
      <c r="G7369" s="166"/>
      <c r="H7369" s="161"/>
      <c r="I7369" s="172"/>
      <c r="J7369" s="161"/>
      <c r="K7369" s="167"/>
      <c r="L7369" s="168"/>
      <c r="M7369" s="168"/>
    </row>
    <row r="7370" spans="1:13" x14ac:dyDescent="0.4">
      <c r="A7370" s="161"/>
      <c r="B7370" s="161"/>
      <c r="C7370" s="162"/>
      <c r="D7370" s="163"/>
      <c r="E7370" s="164"/>
      <c r="F7370" s="165"/>
      <c r="G7370" s="166"/>
      <c r="H7370" s="161"/>
      <c r="I7370" s="172"/>
      <c r="J7370" s="161"/>
      <c r="K7370" s="167"/>
      <c r="L7370" s="168"/>
      <c r="M7370" s="168"/>
    </row>
    <row r="7371" spans="1:13" x14ac:dyDescent="0.4">
      <c r="A7371" s="161"/>
      <c r="B7371" s="161"/>
      <c r="C7371" s="162"/>
      <c r="D7371" s="163"/>
      <c r="E7371" s="164"/>
      <c r="F7371" s="165"/>
      <c r="G7371" s="166"/>
      <c r="H7371" s="161"/>
      <c r="I7371" s="172"/>
      <c r="J7371" s="161"/>
      <c r="K7371" s="167"/>
      <c r="L7371" s="168"/>
      <c r="M7371" s="168"/>
    </row>
    <row r="7372" spans="1:13" x14ac:dyDescent="0.4">
      <c r="A7372" s="161"/>
      <c r="B7372" s="161"/>
      <c r="C7372" s="162"/>
      <c r="D7372" s="163"/>
      <c r="E7372" s="164"/>
      <c r="F7372" s="165"/>
      <c r="G7372" s="166"/>
      <c r="H7372" s="161"/>
      <c r="I7372" s="172"/>
      <c r="J7372" s="161"/>
      <c r="K7372" s="167"/>
      <c r="L7372" s="168"/>
      <c r="M7372" s="168"/>
    </row>
    <row r="7373" spans="1:13" x14ac:dyDescent="0.4">
      <c r="A7373" s="161"/>
      <c r="B7373" s="161"/>
      <c r="C7373" s="162"/>
      <c r="D7373" s="163"/>
      <c r="E7373" s="164"/>
      <c r="F7373" s="165"/>
      <c r="G7373" s="166"/>
      <c r="H7373" s="161"/>
      <c r="I7373" s="172"/>
      <c r="J7373" s="161"/>
      <c r="K7373" s="167"/>
      <c r="L7373" s="168"/>
      <c r="M7373" s="168"/>
    </row>
    <row r="7374" spans="1:13" x14ac:dyDescent="0.4">
      <c r="A7374" s="161"/>
      <c r="B7374" s="161"/>
      <c r="C7374" s="162"/>
      <c r="D7374" s="163"/>
      <c r="E7374" s="164"/>
      <c r="F7374" s="165"/>
      <c r="G7374" s="166"/>
      <c r="H7374" s="161"/>
      <c r="I7374" s="172"/>
      <c r="J7374" s="161"/>
      <c r="K7374" s="167"/>
      <c r="L7374" s="168"/>
      <c r="M7374" s="168"/>
    </row>
    <row r="7375" spans="1:13" x14ac:dyDescent="0.4">
      <c r="A7375" s="161"/>
      <c r="B7375" s="161"/>
      <c r="C7375" s="162"/>
      <c r="D7375" s="163"/>
      <c r="E7375" s="164"/>
      <c r="F7375" s="165"/>
      <c r="G7375" s="166"/>
      <c r="H7375" s="161"/>
      <c r="I7375" s="172"/>
      <c r="J7375" s="161"/>
      <c r="K7375" s="167"/>
      <c r="L7375" s="168"/>
      <c r="M7375" s="168"/>
    </row>
    <row r="7376" spans="1:13" x14ac:dyDescent="0.4">
      <c r="A7376" s="161"/>
      <c r="B7376" s="161"/>
      <c r="C7376" s="162"/>
      <c r="D7376" s="163"/>
      <c r="E7376" s="164"/>
      <c r="F7376" s="165"/>
      <c r="G7376" s="166"/>
      <c r="H7376" s="161"/>
      <c r="I7376" s="172"/>
      <c r="J7376" s="161"/>
      <c r="K7376" s="167"/>
      <c r="L7376" s="168"/>
      <c r="M7376" s="168"/>
    </row>
    <row r="7377" spans="1:13" x14ac:dyDescent="0.4">
      <c r="A7377" s="161"/>
      <c r="B7377" s="161"/>
      <c r="C7377" s="162"/>
      <c r="D7377" s="163"/>
      <c r="E7377" s="164"/>
      <c r="F7377" s="165"/>
      <c r="G7377" s="166"/>
      <c r="H7377" s="161"/>
      <c r="I7377" s="172"/>
      <c r="J7377" s="161"/>
      <c r="K7377" s="167"/>
      <c r="L7377" s="168"/>
      <c r="M7377" s="168"/>
    </row>
    <row r="7378" spans="1:13" x14ac:dyDescent="0.4">
      <c r="A7378" s="161"/>
      <c r="B7378" s="161"/>
      <c r="C7378" s="162"/>
      <c r="D7378" s="163"/>
      <c r="E7378" s="164"/>
      <c r="F7378" s="165"/>
      <c r="G7378" s="166"/>
      <c r="H7378" s="161"/>
      <c r="I7378" s="172"/>
      <c r="J7378" s="161"/>
      <c r="K7378" s="167"/>
      <c r="L7378" s="168"/>
      <c r="M7378" s="168"/>
    </row>
    <row r="7379" spans="1:13" x14ac:dyDescent="0.4">
      <c r="A7379" s="161"/>
      <c r="B7379" s="161"/>
      <c r="C7379" s="162"/>
      <c r="D7379" s="163"/>
      <c r="E7379" s="164"/>
      <c r="F7379" s="165"/>
      <c r="G7379" s="166"/>
      <c r="H7379" s="161"/>
      <c r="I7379" s="172"/>
      <c r="J7379" s="161"/>
      <c r="K7379" s="167"/>
      <c r="L7379" s="168"/>
      <c r="M7379" s="168"/>
    </row>
    <row r="7380" spans="1:13" x14ac:dyDescent="0.4">
      <c r="A7380" s="161"/>
      <c r="B7380" s="161"/>
      <c r="C7380" s="162"/>
      <c r="D7380" s="163"/>
      <c r="E7380" s="164"/>
      <c r="F7380" s="165"/>
      <c r="G7380" s="166"/>
      <c r="H7380" s="161"/>
      <c r="I7380" s="172"/>
      <c r="J7380" s="161"/>
      <c r="K7380" s="167"/>
      <c r="L7380" s="168"/>
      <c r="M7380" s="168"/>
    </row>
    <row r="7381" spans="1:13" x14ac:dyDescent="0.4">
      <c r="A7381" s="161"/>
      <c r="B7381" s="161"/>
      <c r="C7381" s="162"/>
      <c r="D7381" s="163"/>
      <c r="E7381" s="164"/>
      <c r="F7381" s="165"/>
      <c r="G7381" s="166"/>
      <c r="H7381" s="161"/>
      <c r="I7381" s="172"/>
      <c r="J7381" s="161"/>
      <c r="K7381" s="167"/>
      <c r="L7381" s="168"/>
      <c r="M7381" s="168"/>
    </row>
    <row r="7382" spans="1:13" x14ac:dyDescent="0.4">
      <c r="A7382" s="161"/>
      <c r="B7382" s="161"/>
      <c r="C7382" s="162"/>
      <c r="D7382" s="163"/>
      <c r="E7382" s="164"/>
      <c r="F7382" s="165"/>
      <c r="G7382" s="166"/>
      <c r="H7382" s="161"/>
      <c r="I7382" s="172"/>
      <c r="J7382" s="161"/>
      <c r="K7382" s="167"/>
      <c r="L7382" s="168"/>
      <c r="M7382" s="168"/>
    </row>
    <row r="7383" spans="1:13" x14ac:dyDescent="0.4">
      <c r="A7383" s="161"/>
      <c r="B7383" s="161"/>
      <c r="C7383" s="162"/>
      <c r="D7383" s="163"/>
      <c r="E7383" s="164"/>
      <c r="F7383" s="165"/>
      <c r="G7383" s="166"/>
      <c r="H7383" s="161"/>
      <c r="I7383" s="172"/>
      <c r="J7383" s="161"/>
      <c r="K7383" s="167"/>
      <c r="L7383" s="168"/>
      <c r="M7383" s="168"/>
    </row>
    <row r="7384" spans="1:13" x14ac:dyDescent="0.4">
      <c r="A7384" s="161"/>
      <c r="B7384" s="161"/>
      <c r="C7384" s="162"/>
      <c r="D7384" s="163"/>
      <c r="E7384" s="164"/>
      <c r="F7384" s="165"/>
      <c r="G7384" s="166"/>
      <c r="H7384" s="161"/>
      <c r="I7384" s="172"/>
      <c r="J7384" s="161"/>
      <c r="K7384" s="167"/>
      <c r="L7384" s="168"/>
      <c r="M7384" s="168"/>
    </row>
    <row r="7385" spans="1:13" x14ac:dyDescent="0.4">
      <c r="A7385" s="161"/>
      <c r="B7385" s="161"/>
      <c r="C7385" s="162"/>
      <c r="D7385" s="163"/>
      <c r="E7385" s="164"/>
      <c r="F7385" s="165"/>
      <c r="G7385" s="166"/>
      <c r="H7385" s="161"/>
      <c r="I7385" s="172"/>
      <c r="J7385" s="161"/>
      <c r="K7385" s="167"/>
      <c r="L7385" s="168"/>
      <c r="M7385" s="168"/>
    </row>
    <row r="7386" spans="1:13" x14ac:dyDescent="0.4">
      <c r="A7386" s="161"/>
      <c r="B7386" s="161"/>
      <c r="C7386" s="162"/>
      <c r="D7386" s="163"/>
      <c r="E7386" s="164"/>
      <c r="F7386" s="165"/>
      <c r="G7386" s="166"/>
      <c r="H7386" s="161"/>
      <c r="I7386" s="172"/>
      <c r="J7386" s="161"/>
      <c r="K7386" s="167"/>
      <c r="L7386" s="168"/>
      <c r="M7386" s="168"/>
    </row>
    <row r="7387" spans="1:13" x14ac:dyDescent="0.4">
      <c r="A7387" s="161"/>
      <c r="B7387" s="161"/>
      <c r="C7387" s="162"/>
      <c r="D7387" s="163"/>
      <c r="E7387" s="164"/>
      <c r="F7387" s="165"/>
      <c r="G7387" s="166"/>
      <c r="H7387" s="161"/>
      <c r="I7387" s="172"/>
      <c r="J7387" s="161"/>
      <c r="K7387" s="167"/>
      <c r="L7387" s="168"/>
      <c r="M7387" s="168"/>
    </row>
    <row r="7388" spans="1:13" x14ac:dyDescent="0.4">
      <c r="A7388" s="161"/>
      <c r="B7388" s="161"/>
      <c r="C7388" s="162"/>
      <c r="D7388" s="163"/>
      <c r="E7388" s="164"/>
      <c r="F7388" s="165"/>
      <c r="G7388" s="166"/>
      <c r="H7388" s="161"/>
      <c r="I7388" s="172"/>
      <c r="J7388" s="161"/>
      <c r="K7388" s="167"/>
      <c r="L7388" s="168"/>
      <c r="M7388" s="168"/>
    </row>
    <row r="7389" spans="1:13" x14ac:dyDescent="0.4">
      <c r="A7389" s="161"/>
      <c r="B7389" s="161"/>
      <c r="C7389" s="162"/>
      <c r="D7389" s="163"/>
      <c r="E7389" s="164"/>
      <c r="F7389" s="165"/>
      <c r="G7389" s="166"/>
      <c r="H7389" s="161"/>
      <c r="I7389" s="172"/>
      <c r="J7389" s="161"/>
      <c r="K7389" s="167"/>
      <c r="L7389" s="168"/>
      <c r="M7389" s="168"/>
    </row>
    <row r="7390" spans="1:13" x14ac:dyDescent="0.4">
      <c r="A7390" s="161"/>
      <c r="B7390" s="161"/>
      <c r="C7390" s="162"/>
      <c r="D7390" s="163"/>
      <c r="E7390" s="164"/>
      <c r="F7390" s="165"/>
      <c r="G7390" s="166"/>
      <c r="H7390" s="161"/>
      <c r="I7390" s="172"/>
      <c r="J7390" s="161"/>
      <c r="K7390" s="167"/>
      <c r="L7390" s="168"/>
      <c r="M7390" s="168"/>
    </row>
    <row r="7391" spans="1:13" x14ac:dyDescent="0.4">
      <c r="A7391" s="161"/>
      <c r="B7391" s="161"/>
      <c r="C7391" s="162"/>
      <c r="D7391" s="163"/>
      <c r="E7391" s="164"/>
      <c r="F7391" s="165"/>
      <c r="G7391" s="166"/>
      <c r="H7391" s="161"/>
      <c r="I7391" s="172"/>
      <c r="J7391" s="161"/>
      <c r="K7391" s="167"/>
      <c r="L7391" s="168"/>
      <c r="M7391" s="168"/>
    </row>
    <row r="7392" spans="1:13" x14ac:dyDescent="0.4">
      <c r="A7392" s="161"/>
      <c r="B7392" s="161"/>
      <c r="C7392" s="162"/>
      <c r="D7392" s="163"/>
      <c r="E7392" s="164"/>
      <c r="F7392" s="165"/>
      <c r="G7392" s="166"/>
      <c r="H7392" s="161"/>
      <c r="I7392" s="172"/>
      <c r="J7392" s="161"/>
      <c r="K7392" s="167"/>
      <c r="L7392" s="168"/>
      <c r="M7392" s="168"/>
    </row>
    <row r="7393" spans="1:13" x14ac:dyDescent="0.4">
      <c r="A7393" s="161"/>
      <c r="B7393" s="161"/>
      <c r="C7393" s="162"/>
      <c r="D7393" s="163"/>
      <c r="E7393" s="164"/>
      <c r="F7393" s="165"/>
      <c r="G7393" s="166"/>
      <c r="H7393" s="161"/>
      <c r="I7393" s="172"/>
      <c r="J7393" s="161"/>
      <c r="K7393" s="167"/>
      <c r="L7393" s="168"/>
      <c r="M7393" s="168"/>
    </row>
    <row r="7394" spans="1:13" x14ac:dyDescent="0.4">
      <c r="A7394" s="161"/>
      <c r="B7394" s="161"/>
      <c r="C7394" s="162"/>
      <c r="D7394" s="163"/>
      <c r="E7394" s="164"/>
      <c r="F7394" s="165"/>
      <c r="G7394" s="166"/>
      <c r="H7394" s="161"/>
      <c r="I7394" s="172"/>
      <c r="J7394" s="161"/>
      <c r="K7394" s="167"/>
      <c r="L7394" s="168"/>
      <c r="M7394" s="168"/>
    </row>
    <row r="7395" spans="1:13" x14ac:dyDescent="0.4">
      <c r="A7395" s="161"/>
      <c r="B7395" s="161"/>
      <c r="C7395" s="162"/>
      <c r="D7395" s="163"/>
      <c r="E7395" s="164"/>
      <c r="F7395" s="165"/>
      <c r="G7395" s="166"/>
      <c r="H7395" s="161"/>
      <c r="I7395" s="172"/>
      <c r="J7395" s="161"/>
      <c r="K7395" s="167"/>
      <c r="L7395" s="168"/>
      <c r="M7395" s="168"/>
    </row>
    <row r="7396" spans="1:13" x14ac:dyDescent="0.4">
      <c r="A7396" s="161"/>
      <c r="B7396" s="161"/>
      <c r="C7396" s="162"/>
      <c r="D7396" s="163"/>
      <c r="E7396" s="164"/>
      <c r="F7396" s="165"/>
      <c r="G7396" s="166"/>
      <c r="H7396" s="161"/>
      <c r="I7396" s="172"/>
      <c r="J7396" s="161"/>
      <c r="K7396" s="167"/>
      <c r="L7396" s="168"/>
      <c r="M7396" s="168"/>
    </row>
    <row r="7397" spans="1:13" x14ac:dyDescent="0.4">
      <c r="A7397" s="161"/>
      <c r="B7397" s="161"/>
      <c r="C7397" s="162"/>
      <c r="D7397" s="163"/>
      <c r="E7397" s="164"/>
      <c r="F7397" s="165"/>
      <c r="G7397" s="166"/>
      <c r="H7397" s="161"/>
      <c r="I7397" s="172"/>
      <c r="J7397" s="161"/>
      <c r="K7397" s="167"/>
      <c r="L7397" s="168"/>
      <c r="M7397" s="168"/>
    </row>
    <row r="7398" spans="1:13" x14ac:dyDescent="0.4">
      <c r="A7398" s="161"/>
      <c r="B7398" s="161"/>
      <c r="C7398" s="162"/>
      <c r="D7398" s="163"/>
      <c r="E7398" s="164"/>
      <c r="F7398" s="165"/>
      <c r="G7398" s="166"/>
      <c r="H7398" s="161"/>
      <c r="I7398" s="172"/>
      <c r="J7398" s="161"/>
      <c r="K7398" s="167"/>
      <c r="L7398" s="168"/>
      <c r="M7398" s="168"/>
    </row>
    <row r="7399" spans="1:13" x14ac:dyDescent="0.4">
      <c r="A7399" s="161"/>
      <c r="B7399" s="161"/>
      <c r="C7399" s="162"/>
      <c r="D7399" s="163"/>
      <c r="E7399" s="164"/>
      <c r="F7399" s="165"/>
      <c r="G7399" s="166"/>
      <c r="H7399" s="161"/>
      <c r="I7399" s="172"/>
      <c r="J7399" s="161"/>
      <c r="K7399" s="167"/>
      <c r="L7399" s="168"/>
      <c r="M7399" s="168"/>
    </row>
    <row r="7400" spans="1:13" x14ac:dyDescent="0.4">
      <c r="A7400" s="161"/>
      <c r="B7400" s="161"/>
      <c r="C7400" s="162"/>
      <c r="D7400" s="163"/>
      <c r="E7400" s="164"/>
      <c r="F7400" s="165"/>
      <c r="G7400" s="166"/>
      <c r="H7400" s="161"/>
      <c r="I7400" s="172"/>
      <c r="J7400" s="161"/>
      <c r="K7400" s="167"/>
      <c r="L7400" s="168"/>
      <c r="M7400" s="168"/>
    </row>
    <row r="7401" spans="1:13" x14ac:dyDescent="0.4">
      <c r="A7401" s="161"/>
      <c r="B7401" s="161"/>
      <c r="C7401" s="162"/>
      <c r="D7401" s="163"/>
      <c r="E7401" s="164"/>
      <c r="F7401" s="165"/>
      <c r="G7401" s="166"/>
      <c r="H7401" s="161"/>
      <c r="I7401" s="172"/>
      <c r="J7401" s="161"/>
      <c r="K7401" s="167"/>
      <c r="L7401" s="168"/>
      <c r="M7401" s="168"/>
    </row>
    <row r="7402" spans="1:13" x14ac:dyDescent="0.4">
      <c r="A7402" s="161"/>
      <c r="B7402" s="161"/>
      <c r="C7402" s="162"/>
      <c r="D7402" s="163"/>
      <c r="E7402" s="164"/>
      <c r="F7402" s="165"/>
      <c r="G7402" s="166"/>
      <c r="H7402" s="161"/>
      <c r="I7402" s="172"/>
      <c r="J7402" s="161"/>
      <c r="K7402" s="167"/>
      <c r="L7402" s="168"/>
      <c r="M7402" s="168"/>
    </row>
    <row r="7403" spans="1:13" x14ac:dyDescent="0.4">
      <c r="A7403" s="161"/>
      <c r="B7403" s="161"/>
      <c r="C7403" s="162"/>
      <c r="D7403" s="163"/>
      <c r="E7403" s="164"/>
      <c r="F7403" s="165"/>
      <c r="G7403" s="166"/>
      <c r="H7403" s="161"/>
      <c r="I7403" s="172"/>
      <c r="J7403" s="161"/>
      <c r="K7403" s="167"/>
      <c r="L7403" s="168"/>
      <c r="M7403" s="168"/>
    </row>
    <row r="7404" spans="1:13" x14ac:dyDescent="0.4">
      <c r="A7404" s="161"/>
      <c r="B7404" s="161"/>
      <c r="C7404" s="162"/>
      <c r="D7404" s="163"/>
      <c r="E7404" s="164"/>
      <c r="F7404" s="165"/>
      <c r="G7404" s="166"/>
      <c r="H7404" s="161"/>
      <c r="I7404" s="172"/>
      <c r="J7404" s="161"/>
      <c r="K7404" s="167"/>
      <c r="L7404" s="168"/>
      <c r="M7404" s="168"/>
    </row>
    <row r="7405" spans="1:13" x14ac:dyDescent="0.4">
      <c r="A7405" s="161"/>
      <c r="B7405" s="161"/>
      <c r="C7405" s="162"/>
      <c r="D7405" s="163"/>
      <c r="E7405" s="164"/>
      <c r="F7405" s="165"/>
      <c r="G7405" s="166"/>
      <c r="H7405" s="161"/>
      <c r="I7405" s="172"/>
      <c r="J7405" s="161"/>
      <c r="K7405" s="167"/>
      <c r="L7405" s="168"/>
      <c r="M7405" s="168"/>
    </row>
    <row r="7406" spans="1:13" x14ac:dyDescent="0.4">
      <c r="A7406" s="161"/>
      <c r="B7406" s="161"/>
      <c r="C7406" s="162"/>
      <c r="D7406" s="163"/>
      <c r="E7406" s="164"/>
      <c r="F7406" s="165"/>
      <c r="G7406" s="166"/>
      <c r="H7406" s="161"/>
      <c r="I7406" s="172"/>
      <c r="J7406" s="161"/>
      <c r="K7406" s="167"/>
      <c r="L7406" s="168"/>
      <c r="M7406" s="168"/>
    </row>
    <row r="7407" spans="1:13" x14ac:dyDescent="0.4">
      <c r="A7407" s="161"/>
      <c r="B7407" s="161"/>
      <c r="C7407" s="162"/>
      <c r="D7407" s="163"/>
      <c r="E7407" s="164"/>
      <c r="F7407" s="165"/>
      <c r="G7407" s="166"/>
      <c r="H7407" s="161"/>
      <c r="I7407" s="172"/>
      <c r="J7407" s="161"/>
      <c r="K7407" s="167"/>
      <c r="L7407" s="168"/>
      <c r="M7407" s="168"/>
    </row>
    <row r="7408" spans="1:13" x14ac:dyDescent="0.4">
      <c r="A7408" s="161"/>
      <c r="B7408" s="161"/>
      <c r="C7408" s="162"/>
      <c r="D7408" s="163"/>
      <c r="E7408" s="164"/>
      <c r="F7408" s="165"/>
      <c r="G7408" s="166"/>
      <c r="H7408" s="161"/>
      <c r="I7408" s="172"/>
      <c r="J7408" s="161"/>
      <c r="K7408" s="167"/>
      <c r="L7408" s="168"/>
      <c r="M7408" s="168"/>
    </row>
    <row r="7409" spans="1:13" x14ac:dyDescent="0.4">
      <c r="A7409" s="161"/>
      <c r="B7409" s="161"/>
      <c r="C7409" s="162"/>
      <c r="D7409" s="163"/>
      <c r="E7409" s="164"/>
      <c r="F7409" s="165"/>
      <c r="G7409" s="166"/>
      <c r="H7409" s="161"/>
      <c r="I7409" s="172"/>
      <c r="J7409" s="161"/>
      <c r="K7409" s="167"/>
      <c r="L7409" s="168"/>
      <c r="M7409" s="168"/>
    </row>
    <row r="7410" spans="1:13" x14ac:dyDescent="0.4">
      <c r="A7410" s="161"/>
      <c r="B7410" s="161"/>
      <c r="C7410" s="162"/>
      <c r="D7410" s="163"/>
      <c r="E7410" s="164"/>
      <c r="F7410" s="165"/>
      <c r="G7410" s="166"/>
      <c r="H7410" s="161"/>
      <c r="I7410" s="172"/>
      <c r="J7410" s="161"/>
      <c r="K7410" s="167"/>
      <c r="L7410" s="168"/>
      <c r="M7410" s="168"/>
    </row>
    <row r="7411" spans="1:13" x14ac:dyDescent="0.4">
      <c r="A7411" s="161"/>
      <c r="B7411" s="161"/>
      <c r="C7411" s="162"/>
      <c r="D7411" s="163"/>
      <c r="E7411" s="164"/>
      <c r="F7411" s="165"/>
      <c r="G7411" s="166"/>
      <c r="H7411" s="161"/>
      <c r="I7411" s="172"/>
      <c r="J7411" s="161"/>
      <c r="K7411" s="167"/>
      <c r="L7411" s="168"/>
      <c r="M7411" s="168"/>
    </row>
    <row r="7412" spans="1:13" x14ac:dyDescent="0.4">
      <c r="A7412" s="161"/>
      <c r="B7412" s="161"/>
      <c r="C7412" s="162"/>
      <c r="D7412" s="163"/>
      <c r="E7412" s="164"/>
      <c r="F7412" s="165"/>
      <c r="G7412" s="166"/>
      <c r="H7412" s="161"/>
      <c r="I7412" s="172"/>
      <c r="J7412" s="161"/>
      <c r="K7412" s="167"/>
      <c r="L7412" s="168"/>
      <c r="M7412" s="168"/>
    </row>
    <row r="7413" spans="1:13" x14ac:dyDescent="0.4">
      <c r="A7413" s="161"/>
      <c r="B7413" s="161"/>
      <c r="C7413" s="162"/>
      <c r="D7413" s="163"/>
      <c r="E7413" s="164"/>
      <c r="F7413" s="165"/>
      <c r="G7413" s="166"/>
      <c r="H7413" s="161"/>
      <c r="I7413" s="172"/>
      <c r="J7413" s="161"/>
      <c r="K7413" s="167"/>
      <c r="L7413" s="168"/>
      <c r="M7413" s="168"/>
    </row>
    <row r="7414" spans="1:13" x14ac:dyDescent="0.4">
      <c r="A7414" s="161"/>
      <c r="B7414" s="161"/>
      <c r="C7414" s="162"/>
      <c r="D7414" s="163"/>
      <c r="E7414" s="164"/>
      <c r="F7414" s="165"/>
      <c r="G7414" s="166"/>
      <c r="H7414" s="161"/>
      <c r="I7414" s="172"/>
      <c r="J7414" s="161"/>
      <c r="K7414" s="167"/>
      <c r="L7414" s="168"/>
      <c r="M7414" s="168"/>
    </row>
    <row r="7415" spans="1:13" x14ac:dyDescent="0.4">
      <c r="A7415" s="161"/>
      <c r="B7415" s="161"/>
      <c r="C7415" s="162"/>
      <c r="D7415" s="163"/>
      <c r="E7415" s="164"/>
      <c r="F7415" s="165"/>
      <c r="G7415" s="166"/>
      <c r="H7415" s="161"/>
      <c r="I7415" s="172"/>
      <c r="J7415" s="161"/>
      <c r="K7415" s="167"/>
      <c r="L7415" s="168"/>
      <c r="M7415" s="168"/>
    </row>
    <row r="7416" spans="1:13" x14ac:dyDescent="0.4">
      <c r="A7416" s="161"/>
      <c r="B7416" s="161"/>
      <c r="C7416" s="162"/>
      <c r="D7416" s="163"/>
      <c r="E7416" s="164"/>
      <c r="F7416" s="165"/>
      <c r="G7416" s="166"/>
      <c r="H7416" s="161"/>
      <c r="I7416" s="172"/>
      <c r="J7416" s="161"/>
      <c r="K7416" s="167"/>
      <c r="L7416" s="168"/>
      <c r="M7416" s="168"/>
    </row>
    <row r="7417" spans="1:13" x14ac:dyDescent="0.4">
      <c r="A7417" s="161"/>
      <c r="B7417" s="161"/>
      <c r="C7417" s="162"/>
      <c r="D7417" s="163"/>
      <c r="E7417" s="164"/>
      <c r="F7417" s="165"/>
      <c r="G7417" s="166"/>
      <c r="H7417" s="161"/>
      <c r="I7417" s="172"/>
      <c r="J7417" s="161"/>
      <c r="K7417" s="167"/>
      <c r="L7417" s="168"/>
      <c r="M7417" s="168"/>
    </row>
    <row r="7418" spans="1:13" x14ac:dyDescent="0.4">
      <c r="A7418" s="161"/>
      <c r="B7418" s="161"/>
      <c r="C7418" s="162"/>
      <c r="D7418" s="163"/>
      <c r="E7418" s="164"/>
      <c r="F7418" s="165"/>
      <c r="G7418" s="166"/>
      <c r="H7418" s="161"/>
      <c r="I7418" s="172"/>
      <c r="J7418" s="161"/>
      <c r="K7418" s="167"/>
      <c r="L7418" s="168"/>
      <c r="M7418" s="168"/>
    </row>
    <row r="7419" spans="1:13" x14ac:dyDescent="0.4">
      <c r="A7419" s="161"/>
      <c r="B7419" s="161"/>
      <c r="C7419" s="162"/>
      <c r="D7419" s="163"/>
      <c r="E7419" s="164"/>
      <c r="F7419" s="165"/>
      <c r="G7419" s="166"/>
      <c r="H7419" s="161"/>
      <c r="I7419" s="172"/>
      <c r="J7419" s="161"/>
      <c r="K7419" s="167"/>
      <c r="L7419" s="168"/>
      <c r="M7419" s="168"/>
    </row>
    <row r="7420" spans="1:13" x14ac:dyDescent="0.4">
      <c r="A7420" s="161"/>
      <c r="B7420" s="161"/>
      <c r="C7420" s="162"/>
      <c r="D7420" s="163"/>
      <c r="E7420" s="164"/>
      <c r="F7420" s="165"/>
      <c r="G7420" s="166"/>
      <c r="H7420" s="161"/>
      <c r="I7420" s="172"/>
      <c r="J7420" s="161"/>
      <c r="K7420" s="167"/>
      <c r="L7420" s="168"/>
      <c r="M7420" s="168"/>
    </row>
    <row r="7421" spans="1:13" x14ac:dyDescent="0.4">
      <c r="A7421" s="161"/>
      <c r="B7421" s="161"/>
      <c r="C7421" s="162"/>
      <c r="D7421" s="163"/>
      <c r="E7421" s="164"/>
      <c r="F7421" s="165"/>
      <c r="G7421" s="166"/>
      <c r="H7421" s="161"/>
      <c r="I7421" s="172"/>
      <c r="J7421" s="161"/>
      <c r="K7421" s="167"/>
      <c r="L7421" s="168"/>
      <c r="M7421" s="168"/>
    </row>
    <row r="7422" spans="1:13" x14ac:dyDescent="0.4">
      <c r="A7422" s="161"/>
      <c r="B7422" s="161"/>
      <c r="C7422" s="162"/>
      <c r="D7422" s="163"/>
      <c r="E7422" s="164"/>
      <c r="F7422" s="165"/>
      <c r="G7422" s="166"/>
      <c r="H7422" s="161"/>
      <c r="I7422" s="172"/>
      <c r="J7422" s="161"/>
      <c r="K7422" s="167"/>
      <c r="L7422" s="168"/>
      <c r="M7422" s="168"/>
    </row>
    <row r="7423" spans="1:13" x14ac:dyDescent="0.4">
      <c r="A7423" s="161"/>
      <c r="B7423" s="161"/>
      <c r="C7423" s="162"/>
      <c r="D7423" s="163"/>
      <c r="E7423" s="164"/>
      <c r="F7423" s="165"/>
      <c r="G7423" s="166"/>
      <c r="H7423" s="161"/>
      <c r="I7423" s="172"/>
      <c r="J7423" s="161"/>
      <c r="K7423" s="167"/>
      <c r="L7423" s="168"/>
      <c r="M7423" s="168"/>
    </row>
    <row r="7424" spans="1:13" x14ac:dyDescent="0.4">
      <c r="A7424" s="161"/>
      <c r="B7424" s="161"/>
      <c r="C7424" s="162"/>
      <c r="D7424" s="163"/>
      <c r="E7424" s="164"/>
      <c r="F7424" s="165"/>
      <c r="G7424" s="166"/>
      <c r="H7424" s="161"/>
      <c r="I7424" s="172"/>
      <c r="J7424" s="161"/>
      <c r="K7424" s="167"/>
      <c r="L7424" s="168"/>
      <c r="M7424" s="168"/>
    </row>
    <row r="7425" spans="1:13" x14ac:dyDescent="0.4">
      <c r="A7425" s="161"/>
      <c r="B7425" s="161"/>
      <c r="C7425" s="162"/>
      <c r="D7425" s="163"/>
      <c r="E7425" s="164"/>
      <c r="F7425" s="165"/>
      <c r="G7425" s="166"/>
      <c r="H7425" s="161"/>
      <c r="I7425" s="172"/>
      <c r="J7425" s="161"/>
      <c r="K7425" s="167"/>
      <c r="L7425" s="168"/>
      <c r="M7425" s="168"/>
    </row>
    <row r="7426" spans="1:13" x14ac:dyDescent="0.4">
      <c r="A7426" s="161"/>
      <c r="B7426" s="161"/>
      <c r="C7426" s="162"/>
      <c r="D7426" s="163"/>
      <c r="E7426" s="164"/>
      <c r="F7426" s="165"/>
      <c r="G7426" s="166"/>
      <c r="H7426" s="161"/>
      <c r="I7426" s="172"/>
      <c r="J7426" s="161"/>
      <c r="K7426" s="167"/>
      <c r="L7426" s="168"/>
      <c r="M7426" s="168"/>
    </row>
    <row r="7427" spans="1:13" x14ac:dyDescent="0.4">
      <c r="A7427" s="161"/>
      <c r="B7427" s="161"/>
      <c r="C7427" s="162"/>
      <c r="D7427" s="163"/>
      <c r="E7427" s="164"/>
      <c r="F7427" s="165"/>
      <c r="G7427" s="166"/>
      <c r="H7427" s="161"/>
      <c r="I7427" s="172"/>
      <c r="J7427" s="161"/>
      <c r="K7427" s="167"/>
      <c r="L7427" s="168"/>
      <c r="M7427" s="168"/>
    </row>
    <row r="7428" spans="1:13" x14ac:dyDescent="0.4">
      <c r="A7428" s="161"/>
      <c r="B7428" s="161"/>
      <c r="C7428" s="162"/>
      <c r="D7428" s="163"/>
      <c r="E7428" s="164"/>
      <c r="F7428" s="165"/>
      <c r="G7428" s="166"/>
      <c r="H7428" s="161"/>
      <c r="I7428" s="172"/>
      <c r="J7428" s="161"/>
      <c r="K7428" s="167"/>
      <c r="L7428" s="168"/>
      <c r="M7428" s="168"/>
    </row>
    <row r="7429" spans="1:13" x14ac:dyDescent="0.4">
      <c r="A7429" s="161"/>
      <c r="B7429" s="161"/>
      <c r="C7429" s="162"/>
      <c r="D7429" s="163"/>
      <c r="E7429" s="164"/>
      <c r="F7429" s="165"/>
      <c r="G7429" s="166"/>
      <c r="H7429" s="161"/>
      <c r="I7429" s="172"/>
      <c r="J7429" s="161"/>
      <c r="K7429" s="167"/>
      <c r="L7429" s="168"/>
      <c r="M7429" s="168"/>
    </row>
    <row r="7430" spans="1:13" x14ac:dyDescent="0.4">
      <c r="A7430" s="161"/>
      <c r="B7430" s="161"/>
      <c r="C7430" s="162"/>
      <c r="D7430" s="163"/>
      <c r="E7430" s="164"/>
      <c r="F7430" s="165"/>
      <c r="G7430" s="166"/>
      <c r="H7430" s="161"/>
      <c r="I7430" s="172"/>
      <c r="J7430" s="161"/>
      <c r="K7430" s="167"/>
      <c r="L7430" s="168"/>
      <c r="M7430" s="168"/>
    </row>
    <row r="7431" spans="1:13" x14ac:dyDescent="0.4">
      <c r="A7431" s="161"/>
      <c r="B7431" s="161"/>
      <c r="C7431" s="162"/>
      <c r="D7431" s="163"/>
      <c r="E7431" s="164"/>
      <c r="F7431" s="165"/>
      <c r="G7431" s="166"/>
      <c r="H7431" s="161"/>
      <c r="I7431" s="172"/>
      <c r="J7431" s="161"/>
      <c r="K7431" s="167"/>
      <c r="L7431" s="168"/>
      <c r="M7431" s="168"/>
    </row>
    <row r="7432" spans="1:13" x14ac:dyDescent="0.4">
      <c r="A7432" s="161"/>
      <c r="B7432" s="161"/>
      <c r="C7432" s="162"/>
      <c r="D7432" s="163"/>
      <c r="E7432" s="164"/>
      <c r="F7432" s="165"/>
      <c r="G7432" s="166"/>
      <c r="H7432" s="161"/>
      <c r="I7432" s="172"/>
      <c r="J7432" s="161"/>
      <c r="K7432" s="167"/>
      <c r="L7432" s="168"/>
      <c r="M7432" s="168"/>
    </row>
    <row r="7433" spans="1:13" x14ac:dyDescent="0.4">
      <c r="A7433" s="161"/>
      <c r="B7433" s="161"/>
      <c r="C7433" s="162"/>
      <c r="D7433" s="163"/>
      <c r="E7433" s="164"/>
      <c r="F7433" s="165"/>
      <c r="G7433" s="166"/>
      <c r="H7433" s="161"/>
      <c r="I7433" s="172"/>
      <c r="J7433" s="161"/>
      <c r="K7433" s="167"/>
      <c r="L7433" s="168"/>
      <c r="M7433" s="168"/>
    </row>
    <row r="7434" spans="1:13" x14ac:dyDescent="0.4">
      <c r="A7434" s="161"/>
      <c r="B7434" s="161"/>
      <c r="C7434" s="162"/>
      <c r="D7434" s="163"/>
      <c r="E7434" s="164"/>
      <c r="F7434" s="165"/>
      <c r="G7434" s="166"/>
      <c r="H7434" s="161"/>
      <c r="I7434" s="172"/>
      <c r="J7434" s="161"/>
      <c r="K7434" s="167"/>
      <c r="L7434" s="168"/>
      <c r="M7434" s="168"/>
    </row>
    <row r="7435" spans="1:13" x14ac:dyDescent="0.4">
      <c r="A7435" s="161"/>
      <c r="B7435" s="161"/>
      <c r="C7435" s="162"/>
      <c r="D7435" s="163"/>
      <c r="E7435" s="164"/>
      <c r="F7435" s="165"/>
      <c r="G7435" s="166"/>
      <c r="H7435" s="161"/>
      <c r="I7435" s="172"/>
      <c r="J7435" s="161"/>
      <c r="K7435" s="167"/>
      <c r="L7435" s="168"/>
      <c r="M7435" s="168"/>
    </row>
    <row r="7436" spans="1:13" x14ac:dyDescent="0.4">
      <c r="A7436" s="161"/>
      <c r="B7436" s="161"/>
      <c r="C7436" s="162"/>
      <c r="D7436" s="163"/>
      <c r="E7436" s="164"/>
      <c r="F7436" s="165"/>
      <c r="G7436" s="166"/>
      <c r="H7436" s="161"/>
      <c r="I7436" s="172"/>
      <c r="J7436" s="161"/>
      <c r="K7436" s="167"/>
      <c r="L7436" s="168"/>
      <c r="M7436" s="168"/>
    </row>
    <row r="7437" spans="1:13" x14ac:dyDescent="0.4">
      <c r="A7437" s="161"/>
      <c r="B7437" s="161"/>
      <c r="C7437" s="162"/>
      <c r="D7437" s="163"/>
      <c r="E7437" s="164"/>
      <c r="F7437" s="165"/>
      <c r="G7437" s="166"/>
      <c r="H7437" s="161"/>
      <c r="I7437" s="172"/>
      <c r="J7437" s="161"/>
      <c r="K7437" s="167"/>
      <c r="L7437" s="168"/>
      <c r="M7437" s="168"/>
    </row>
    <row r="7438" spans="1:13" x14ac:dyDescent="0.4">
      <c r="A7438" s="161"/>
      <c r="B7438" s="161"/>
      <c r="C7438" s="162"/>
      <c r="D7438" s="163"/>
      <c r="E7438" s="164"/>
      <c r="F7438" s="165"/>
      <c r="G7438" s="166"/>
      <c r="H7438" s="161"/>
      <c r="I7438" s="172"/>
      <c r="J7438" s="161"/>
      <c r="K7438" s="167"/>
      <c r="L7438" s="168"/>
      <c r="M7438" s="168"/>
    </row>
    <row r="7439" spans="1:13" x14ac:dyDescent="0.4">
      <c r="A7439" s="161"/>
      <c r="B7439" s="161"/>
      <c r="C7439" s="162"/>
      <c r="D7439" s="163"/>
      <c r="E7439" s="164"/>
      <c r="F7439" s="165"/>
      <c r="G7439" s="166"/>
      <c r="H7439" s="161"/>
      <c r="I7439" s="172"/>
      <c r="J7439" s="161"/>
      <c r="K7439" s="167"/>
      <c r="L7439" s="168"/>
      <c r="M7439" s="168"/>
    </row>
    <row r="7440" spans="1:13" x14ac:dyDescent="0.4">
      <c r="A7440" s="161"/>
      <c r="B7440" s="161"/>
      <c r="C7440" s="162"/>
      <c r="D7440" s="163"/>
      <c r="E7440" s="164"/>
      <c r="F7440" s="165"/>
      <c r="G7440" s="166"/>
      <c r="H7440" s="161"/>
      <c r="I7440" s="172"/>
      <c r="J7440" s="161"/>
      <c r="K7440" s="167"/>
      <c r="L7440" s="168"/>
      <c r="M7440" s="168"/>
    </row>
    <row r="7441" spans="1:13" x14ac:dyDescent="0.4">
      <c r="A7441" s="161"/>
      <c r="B7441" s="161"/>
      <c r="C7441" s="162"/>
      <c r="D7441" s="163"/>
      <c r="E7441" s="164"/>
      <c r="F7441" s="165"/>
      <c r="G7441" s="166"/>
      <c r="H7441" s="161"/>
      <c r="I7441" s="172"/>
      <c r="J7441" s="161"/>
      <c r="K7441" s="167"/>
      <c r="L7441" s="168"/>
      <c r="M7441" s="168"/>
    </row>
    <row r="7442" spans="1:13" x14ac:dyDescent="0.4">
      <c r="A7442" s="161"/>
      <c r="B7442" s="161"/>
      <c r="C7442" s="162"/>
      <c r="D7442" s="163"/>
      <c r="E7442" s="164"/>
      <c r="F7442" s="165"/>
      <c r="G7442" s="166"/>
      <c r="H7442" s="161"/>
      <c r="I7442" s="172"/>
      <c r="J7442" s="161"/>
      <c r="K7442" s="167"/>
      <c r="L7442" s="168"/>
      <c r="M7442" s="168"/>
    </row>
    <row r="7443" spans="1:13" x14ac:dyDescent="0.4">
      <c r="A7443" s="161"/>
      <c r="B7443" s="161"/>
      <c r="C7443" s="162"/>
      <c r="D7443" s="163"/>
      <c r="E7443" s="164"/>
      <c r="F7443" s="165"/>
      <c r="G7443" s="166"/>
      <c r="H7443" s="161"/>
      <c r="I7443" s="172"/>
      <c r="J7443" s="161"/>
      <c r="K7443" s="167"/>
      <c r="L7443" s="168"/>
      <c r="M7443" s="168"/>
    </row>
    <row r="7444" spans="1:13" x14ac:dyDescent="0.4">
      <c r="A7444" s="161"/>
      <c r="B7444" s="161"/>
      <c r="C7444" s="162"/>
      <c r="D7444" s="163"/>
      <c r="E7444" s="164"/>
      <c r="F7444" s="165"/>
      <c r="G7444" s="166"/>
      <c r="H7444" s="161"/>
      <c r="I7444" s="172"/>
      <c r="J7444" s="161"/>
      <c r="K7444" s="167"/>
      <c r="L7444" s="168"/>
      <c r="M7444" s="168"/>
    </row>
    <row r="7445" spans="1:13" x14ac:dyDescent="0.4">
      <c r="A7445" s="161"/>
      <c r="B7445" s="161"/>
      <c r="C7445" s="162"/>
      <c r="D7445" s="163"/>
      <c r="E7445" s="164"/>
      <c r="F7445" s="165"/>
      <c r="G7445" s="166"/>
      <c r="H7445" s="161"/>
      <c r="I7445" s="172"/>
      <c r="J7445" s="161"/>
      <c r="K7445" s="167"/>
      <c r="L7445" s="168"/>
      <c r="M7445" s="168"/>
    </row>
    <row r="7446" spans="1:13" x14ac:dyDescent="0.4">
      <c r="A7446" s="161"/>
      <c r="B7446" s="161"/>
      <c r="C7446" s="162"/>
      <c r="D7446" s="163"/>
      <c r="E7446" s="164"/>
      <c r="F7446" s="165"/>
      <c r="G7446" s="166"/>
      <c r="H7446" s="161"/>
      <c r="I7446" s="172"/>
      <c r="J7446" s="161"/>
      <c r="K7446" s="167"/>
      <c r="L7446" s="168"/>
      <c r="M7446" s="168"/>
    </row>
    <row r="7447" spans="1:13" x14ac:dyDescent="0.4">
      <c r="A7447" s="161"/>
      <c r="B7447" s="161"/>
      <c r="C7447" s="162"/>
      <c r="D7447" s="163"/>
      <c r="E7447" s="164"/>
      <c r="F7447" s="165"/>
      <c r="G7447" s="166"/>
      <c r="H7447" s="161"/>
      <c r="I7447" s="172"/>
      <c r="J7447" s="161"/>
      <c r="K7447" s="167"/>
      <c r="L7447" s="168"/>
      <c r="M7447" s="168"/>
    </row>
    <row r="7448" spans="1:13" x14ac:dyDescent="0.4">
      <c r="A7448" s="161"/>
      <c r="B7448" s="161"/>
      <c r="C7448" s="162"/>
      <c r="D7448" s="163"/>
      <c r="E7448" s="164"/>
      <c r="F7448" s="165"/>
      <c r="G7448" s="166"/>
      <c r="H7448" s="161"/>
      <c r="I7448" s="172"/>
      <c r="J7448" s="161"/>
      <c r="K7448" s="167"/>
      <c r="L7448" s="168"/>
      <c r="M7448" s="168"/>
    </row>
    <row r="7449" spans="1:13" x14ac:dyDescent="0.4">
      <c r="A7449" s="161"/>
      <c r="B7449" s="161"/>
      <c r="C7449" s="162"/>
      <c r="D7449" s="163"/>
      <c r="E7449" s="164"/>
      <c r="F7449" s="165"/>
      <c r="G7449" s="166"/>
      <c r="H7449" s="161"/>
      <c r="I7449" s="172"/>
      <c r="J7449" s="161"/>
      <c r="K7449" s="167"/>
      <c r="L7449" s="168"/>
      <c r="M7449" s="168"/>
    </row>
    <row r="7450" spans="1:13" x14ac:dyDescent="0.4">
      <c r="A7450" s="161"/>
      <c r="B7450" s="161"/>
      <c r="C7450" s="162"/>
      <c r="D7450" s="163"/>
      <c r="E7450" s="164"/>
      <c r="F7450" s="165"/>
      <c r="G7450" s="166"/>
      <c r="H7450" s="161"/>
      <c r="I7450" s="172"/>
      <c r="J7450" s="161"/>
      <c r="K7450" s="167"/>
      <c r="L7450" s="168"/>
      <c r="M7450" s="168"/>
    </row>
    <row r="7451" spans="1:13" x14ac:dyDescent="0.4">
      <c r="A7451" s="161"/>
      <c r="B7451" s="161"/>
      <c r="C7451" s="162"/>
      <c r="D7451" s="163"/>
      <c r="E7451" s="164"/>
      <c r="F7451" s="165"/>
      <c r="G7451" s="166"/>
      <c r="H7451" s="161"/>
      <c r="I7451" s="172"/>
      <c r="J7451" s="161"/>
      <c r="K7451" s="167"/>
      <c r="L7451" s="168"/>
      <c r="M7451" s="168"/>
    </row>
    <row r="7452" spans="1:13" x14ac:dyDescent="0.4">
      <c r="A7452" s="161"/>
      <c r="B7452" s="161"/>
      <c r="C7452" s="162"/>
      <c r="D7452" s="163"/>
      <c r="E7452" s="164"/>
      <c r="F7452" s="165"/>
      <c r="G7452" s="166"/>
      <c r="H7452" s="161"/>
      <c r="I7452" s="172"/>
      <c r="J7452" s="161"/>
      <c r="K7452" s="167"/>
      <c r="L7452" s="168"/>
      <c r="M7452" s="168"/>
    </row>
    <row r="7453" spans="1:13" x14ac:dyDescent="0.4">
      <c r="A7453" s="161"/>
      <c r="B7453" s="161"/>
      <c r="C7453" s="162"/>
      <c r="D7453" s="163"/>
      <c r="E7453" s="164"/>
      <c r="F7453" s="165"/>
      <c r="G7453" s="166"/>
      <c r="H7453" s="161"/>
      <c r="I7453" s="172"/>
      <c r="J7453" s="161"/>
      <c r="K7453" s="167"/>
      <c r="L7453" s="168"/>
      <c r="M7453" s="168"/>
    </row>
    <row r="7454" spans="1:13" x14ac:dyDescent="0.4">
      <c r="A7454" s="161"/>
      <c r="B7454" s="161"/>
      <c r="C7454" s="162"/>
      <c r="D7454" s="163"/>
      <c r="E7454" s="164"/>
      <c r="F7454" s="165"/>
      <c r="G7454" s="166"/>
      <c r="H7454" s="161"/>
      <c r="I7454" s="172"/>
      <c r="J7454" s="161"/>
      <c r="K7454" s="167"/>
      <c r="L7454" s="168"/>
      <c r="M7454" s="168"/>
    </row>
    <row r="7455" spans="1:13" x14ac:dyDescent="0.4">
      <c r="A7455" s="161"/>
      <c r="B7455" s="161"/>
      <c r="C7455" s="162"/>
      <c r="D7455" s="163"/>
      <c r="E7455" s="164"/>
      <c r="F7455" s="165"/>
      <c r="G7455" s="166"/>
      <c r="H7455" s="161"/>
      <c r="I7455" s="172"/>
      <c r="J7455" s="161"/>
      <c r="K7455" s="167"/>
      <c r="L7455" s="168"/>
      <c r="M7455" s="168"/>
    </row>
    <row r="7456" spans="1:13" x14ac:dyDescent="0.4">
      <c r="A7456" s="161"/>
      <c r="B7456" s="161"/>
      <c r="C7456" s="162"/>
      <c r="D7456" s="163"/>
      <c r="E7456" s="164"/>
      <c r="F7456" s="165"/>
      <c r="G7456" s="166"/>
      <c r="H7456" s="161"/>
      <c r="I7456" s="172"/>
      <c r="J7456" s="161"/>
      <c r="K7456" s="167"/>
      <c r="L7456" s="168"/>
      <c r="M7456" s="168"/>
    </row>
    <row r="7457" spans="1:13" x14ac:dyDescent="0.4">
      <c r="A7457" s="161"/>
      <c r="B7457" s="161"/>
      <c r="C7457" s="162"/>
      <c r="D7457" s="163"/>
      <c r="E7457" s="164"/>
      <c r="F7457" s="165"/>
      <c r="G7457" s="166"/>
      <c r="H7457" s="161"/>
      <c r="I7457" s="172"/>
      <c r="J7457" s="161"/>
      <c r="K7457" s="167"/>
      <c r="L7457" s="168"/>
      <c r="M7457" s="168"/>
    </row>
    <row r="7458" spans="1:13" x14ac:dyDescent="0.4">
      <c r="A7458" s="161"/>
      <c r="B7458" s="161"/>
      <c r="C7458" s="162"/>
      <c r="D7458" s="163"/>
      <c r="E7458" s="164"/>
      <c r="F7458" s="165"/>
      <c r="G7458" s="166"/>
      <c r="H7458" s="161"/>
      <c r="I7458" s="172"/>
      <c r="J7458" s="161"/>
      <c r="K7458" s="167"/>
      <c r="L7458" s="168"/>
      <c r="M7458" s="168"/>
    </row>
    <row r="7459" spans="1:13" x14ac:dyDescent="0.4">
      <c r="A7459" s="161"/>
      <c r="B7459" s="161"/>
      <c r="C7459" s="162"/>
      <c r="D7459" s="163"/>
      <c r="E7459" s="164"/>
      <c r="F7459" s="165"/>
      <c r="G7459" s="166"/>
      <c r="H7459" s="161"/>
      <c r="I7459" s="172"/>
      <c r="J7459" s="161"/>
      <c r="K7459" s="167"/>
      <c r="L7459" s="168"/>
      <c r="M7459" s="168"/>
    </row>
    <row r="7460" spans="1:13" x14ac:dyDescent="0.4">
      <c r="A7460" s="161"/>
      <c r="B7460" s="161"/>
      <c r="C7460" s="162"/>
      <c r="D7460" s="163"/>
      <c r="E7460" s="164"/>
      <c r="F7460" s="165"/>
      <c r="G7460" s="166"/>
      <c r="H7460" s="161"/>
      <c r="I7460" s="172"/>
      <c r="J7460" s="161"/>
      <c r="K7460" s="167"/>
      <c r="L7460" s="168"/>
      <c r="M7460" s="168"/>
    </row>
    <row r="7461" spans="1:13" x14ac:dyDescent="0.4">
      <c r="A7461" s="161"/>
      <c r="B7461" s="161"/>
      <c r="C7461" s="162"/>
      <c r="D7461" s="163"/>
      <c r="E7461" s="164"/>
      <c r="F7461" s="165"/>
      <c r="G7461" s="166"/>
      <c r="H7461" s="161"/>
      <c r="I7461" s="172"/>
      <c r="J7461" s="161"/>
      <c r="K7461" s="167"/>
      <c r="L7461" s="168"/>
      <c r="M7461" s="168"/>
    </row>
    <row r="7462" spans="1:13" x14ac:dyDescent="0.4">
      <c r="A7462" s="161"/>
      <c r="B7462" s="161"/>
      <c r="C7462" s="162"/>
      <c r="D7462" s="163"/>
      <c r="E7462" s="164"/>
      <c r="F7462" s="165"/>
      <c r="G7462" s="166"/>
      <c r="H7462" s="161"/>
      <c r="I7462" s="172"/>
      <c r="J7462" s="161"/>
      <c r="K7462" s="167"/>
      <c r="L7462" s="168"/>
      <c r="M7462" s="168"/>
    </row>
    <row r="7463" spans="1:13" x14ac:dyDescent="0.4">
      <c r="A7463" s="161"/>
      <c r="B7463" s="161"/>
      <c r="C7463" s="162"/>
      <c r="D7463" s="163"/>
      <c r="E7463" s="164"/>
      <c r="F7463" s="165"/>
      <c r="G7463" s="166"/>
      <c r="H7463" s="161"/>
      <c r="I7463" s="172"/>
      <c r="J7463" s="161"/>
      <c r="K7463" s="167"/>
      <c r="L7463" s="168"/>
      <c r="M7463" s="168"/>
    </row>
    <row r="7464" spans="1:13" x14ac:dyDescent="0.4">
      <c r="A7464" s="161"/>
      <c r="B7464" s="161"/>
      <c r="C7464" s="162"/>
      <c r="D7464" s="163"/>
      <c r="E7464" s="164"/>
      <c r="F7464" s="165"/>
      <c r="G7464" s="166"/>
      <c r="H7464" s="161"/>
      <c r="I7464" s="172"/>
      <c r="J7464" s="161"/>
      <c r="K7464" s="167"/>
      <c r="L7464" s="168"/>
      <c r="M7464" s="168"/>
    </row>
    <row r="7465" spans="1:13" x14ac:dyDescent="0.4">
      <c r="A7465" s="161"/>
      <c r="B7465" s="161"/>
      <c r="C7465" s="162"/>
      <c r="D7465" s="163"/>
      <c r="E7465" s="164"/>
      <c r="F7465" s="165"/>
      <c r="G7465" s="166"/>
      <c r="H7465" s="161"/>
      <c r="I7465" s="172"/>
      <c r="J7465" s="161"/>
      <c r="K7465" s="167"/>
      <c r="L7465" s="168"/>
      <c r="M7465" s="168"/>
    </row>
    <row r="7466" spans="1:13" x14ac:dyDescent="0.4">
      <c r="A7466" s="161"/>
      <c r="B7466" s="161"/>
      <c r="C7466" s="162"/>
      <c r="D7466" s="163"/>
      <c r="E7466" s="164"/>
      <c r="F7466" s="165"/>
      <c r="G7466" s="166"/>
      <c r="H7466" s="161"/>
      <c r="I7466" s="172"/>
      <c r="J7466" s="161"/>
      <c r="K7466" s="167"/>
      <c r="L7466" s="168"/>
      <c r="M7466" s="168"/>
    </row>
    <row r="7467" spans="1:13" x14ac:dyDescent="0.4">
      <c r="A7467" s="161"/>
      <c r="B7467" s="161"/>
      <c r="C7467" s="162"/>
      <c r="D7467" s="163"/>
      <c r="E7467" s="164"/>
      <c r="F7467" s="165"/>
      <c r="G7467" s="166"/>
      <c r="H7467" s="161"/>
      <c r="I7467" s="172"/>
      <c r="J7467" s="161"/>
      <c r="K7467" s="167"/>
      <c r="L7467" s="168"/>
      <c r="M7467" s="168"/>
    </row>
    <row r="7468" spans="1:13" x14ac:dyDescent="0.4">
      <c r="A7468" s="161"/>
      <c r="B7468" s="161"/>
      <c r="C7468" s="162"/>
      <c r="D7468" s="163"/>
      <c r="E7468" s="164"/>
      <c r="F7468" s="165"/>
      <c r="G7468" s="166"/>
      <c r="H7468" s="161"/>
      <c r="I7468" s="172"/>
      <c r="J7468" s="161"/>
      <c r="K7468" s="167"/>
      <c r="L7468" s="168"/>
      <c r="M7468" s="168"/>
    </row>
    <row r="7469" spans="1:13" x14ac:dyDescent="0.4">
      <c r="A7469" s="161"/>
      <c r="B7469" s="161"/>
      <c r="C7469" s="162"/>
      <c r="D7469" s="163"/>
      <c r="E7469" s="164"/>
      <c r="F7469" s="165"/>
      <c r="G7469" s="166"/>
      <c r="H7469" s="161"/>
      <c r="I7469" s="172"/>
      <c r="J7469" s="161"/>
      <c r="K7469" s="167"/>
      <c r="L7469" s="168"/>
      <c r="M7469" s="168"/>
    </row>
    <row r="7470" spans="1:13" x14ac:dyDescent="0.4">
      <c r="A7470" s="161"/>
      <c r="B7470" s="161"/>
      <c r="C7470" s="162"/>
      <c r="D7470" s="163"/>
      <c r="E7470" s="164"/>
      <c r="F7470" s="165"/>
      <c r="G7470" s="166"/>
      <c r="H7470" s="161"/>
      <c r="I7470" s="172"/>
      <c r="J7470" s="161"/>
      <c r="K7470" s="167"/>
      <c r="L7470" s="168"/>
      <c r="M7470" s="168"/>
    </row>
    <row r="7471" spans="1:13" x14ac:dyDescent="0.4">
      <c r="A7471" s="161"/>
      <c r="B7471" s="161"/>
      <c r="C7471" s="162"/>
      <c r="D7471" s="163"/>
      <c r="E7471" s="164"/>
      <c r="F7471" s="165"/>
      <c r="G7471" s="166"/>
      <c r="H7471" s="161"/>
      <c r="I7471" s="172"/>
      <c r="J7471" s="161"/>
      <c r="K7471" s="167"/>
      <c r="L7471" s="168"/>
      <c r="M7471" s="168"/>
    </row>
    <row r="7472" spans="1:13" x14ac:dyDescent="0.4">
      <c r="A7472" s="161"/>
      <c r="B7472" s="161"/>
      <c r="C7472" s="162"/>
      <c r="D7472" s="163"/>
      <c r="E7472" s="164"/>
      <c r="F7472" s="165"/>
      <c r="G7472" s="166"/>
      <c r="H7472" s="161"/>
      <c r="I7472" s="172"/>
      <c r="J7472" s="161"/>
      <c r="K7472" s="167"/>
      <c r="L7472" s="168"/>
      <c r="M7472" s="168"/>
    </row>
    <row r="7473" spans="1:13" x14ac:dyDescent="0.4">
      <c r="A7473" s="161"/>
      <c r="B7473" s="161"/>
      <c r="C7473" s="162"/>
      <c r="D7473" s="163"/>
      <c r="E7473" s="164"/>
      <c r="F7473" s="165"/>
      <c r="G7473" s="166"/>
      <c r="H7473" s="161"/>
      <c r="I7473" s="172"/>
      <c r="J7473" s="161"/>
      <c r="K7473" s="167"/>
      <c r="L7473" s="168"/>
      <c r="M7473" s="168"/>
    </row>
    <row r="7474" spans="1:13" x14ac:dyDescent="0.4">
      <c r="A7474" s="161"/>
      <c r="B7474" s="161"/>
      <c r="C7474" s="162"/>
      <c r="D7474" s="163"/>
      <c r="E7474" s="164"/>
      <c r="F7474" s="165"/>
      <c r="G7474" s="166"/>
      <c r="H7474" s="161"/>
      <c r="I7474" s="172"/>
      <c r="J7474" s="161"/>
      <c r="K7474" s="167"/>
      <c r="L7474" s="168"/>
      <c r="M7474" s="168"/>
    </row>
    <row r="7475" spans="1:13" x14ac:dyDescent="0.4">
      <c r="A7475" s="161"/>
      <c r="B7475" s="161"/>
      <c r="C7475" s="162"/>
      <c r="D7475" s="163"/>
      <c r="E7475" s="164"/>
      <c r="F7475" s="165"/>
      <c r="G7475" s="166"/>
      <c r="H7475" s="161"/>
      <c r="I7475" s="172"/>
      <c r="J7475" s="161"/>
      <c r="K7475" s="167"/>
      <c r="L7475" s="168"/>
      <c r="M7475" s="168"/>
    </row>
    <row r="7476" spans="1:13" x14ac:dyDescent="0.4">
      <c r="A7476" s="161"/>
      <c r="B7476" s="161"/>
      <c r="C7476" s="162"/>
      <c r="D7476" s="163"/>
      <c r="E7476" s="164"/>
      <c r="F7476" s="165"/>
      <c r="G7476" s="166"/>
      <c r="H7476" s="161"/>
      <c r="I7476" s="172"/>
      <c r="J7476" s="161"/>
      <c r="K7476" s="167"/>
      <c r="L7476" s="168"/>
      <c r="M7476" s="168"/>
    </row>
    <row r="7477" spans="1:13" x14ac:dyDescent="0.4">
      <c r="A7477" s="161"/>
      <c r="B7477" s="161"/>
      <c r="C7477" s="162"/>
      <c r="D7477" s="163"/>
      <c r="E7477" s="164"/>
      <c r="F7477" s="165"/>
      <c r="G7477" s="166"/>
      <c r="H7477" s="161"/>
      <c r="I7477" s="172"/>
      <c r="J7477" s="161"/>
      <c r="K7477" s="167"/>
      <c r="L7477" s="168"/>
      <c r="M7477" s="168"/>
    </row>
    <row r="7478" spans="1:13" x14ac:dyDescent="0.4">
      <c r="A7478" s="161"/>
      <c r="B7478" s="161"/>
      <c r="C7478" s="162"/>
      <c r="D7478" s="163"/>
      <c r="E7478" s="164"/>
      <c r="F7478" s="165"/>
      <c r="G7478" s="166"/>
      <c r="H7478" s="161"/>
      <c r="I7478" s="172"/>
      <c r="J7478" s="161"/>
      <c r="K7478" s="167"/>
      <c r="L7478" s="168"/>
      <c r="M7478" s="168"/>
    </row>
    <row r="7479" spans="1:13" x14ac:dyDescent="0.4">
      <c r="A7479" s="161"/>
      <c r="B7479" s="161"/>
      <c r="C7479" s="162"/>
      <c r="D7479" s="163"/>
      <c r="E7479" s="164"/>
      <c r="F7479" s="165"/>
      <c r="G7479" s="166"/>
      <c r="H7479" s="161"/>
      <c r="I7479" s="172"/>
      <c r="J7479" s="161"/>
      <c r="K7479" s="167"/>
      <c r="L7479" s="168"/>
      <c r="M7479" s="168"/>
    </row>
    <row r="7480" spans="1:13" x14ac:dyDescent="0.4">
      <c r="A7480" s="161"/>
      <c r="B7480" s="161"/>
      <c r="C7480" s="162"/>
      <c r="D7480" s="163"/>
      <c r="E7480" s="164"/>
      <c r="F7480" s="165"/>
      <c r="G7480" s="166"/>
      <c r="H7480" s="161"/>
      <c r="I7480" s="172"/>
      <c r="J7480" s="161"/>
      <c r="K7480" s="167"/>
      <c r="L7480" s="168"/>
      <c r="M7480" s="168"/>
    </row>
    <row r="7481" spans="1:13" x14ac:dyDescent="0.4">
      <c r="A7481" s="161"/>
      <c r="B7481" s="161"/>
      <c r="C7481" s="162"/>
      <c r="D7481" s="163"/>
      <c r="E7481" s="164"/>
      <c r="F7481" s="165"/>
      <c r="G7481" s="166"/>
      <c r="H7481" s="161"/>
      <c r="I7481" s="172"/>
      <c r="J7481" s="161"/>
      <c r="K7481" s="167"/>
      <c r="L7481" s="168"/>
      <c r="M7481" s="168"/>
    </row>
    <row r="7482" spans="1:13" x14ac:dyDescent="0.4">
      <c r="A7482" s="161"/>
      <c r="B7482" s="161"/>
      <c r="C7482" s="162"/>
      <c r="D7482" s="163"/>
      <c r="E7482" s="164"/>
      <c r="F7482" s="165"/>
      <c r="G7482" s="166"/>
      <c r="H7482" s="161"/>
      <c r="I7482" s="172"/>
      <c r="J7482" s="161"/>
      <c r="K7482" s="167"/>
      <c r="L7482" s="168"/>
      <c r="M7482" s="168"/>
    </row>
    <row r="7483" spans="1:13" x14ac:dyDescent="0.4">
      <c r="A7483" s="161"/>
      <c r="B7483" s="161"/>
      <c r="C7483" s="162"/>
      <c r="D7483" s="163"/>
      <c r="E7483" s="164"/>
      <c r="F7483" s="165"/>
      <c r="G7483" s="166"/>
      <c r="H7483" s="161"/>
      <c r="I7483" s="172"/>
      <c r="J7483" s="161"/>
      <c r="K7483" s="167"/>
      <c r="L7483" s="168"/>
      <c r="M7483" s="168"/>
    </row>
    <row r="7484" spans="1:13" x14ac:dyDescent="0.4">
      <c r="A7484" s="161"/>
      <c r="B7484" s="161"/>
      <c r="C7484" s="162"/>
      <c r="D7484" s="163"/>
      <c r="E7484" s="164"/>
      <c r="F7484" s="165"/>
      <c r="G7484" s="166"/>
      <c r="H7484" s="161"/>
      <c r="I7484" s="172"/>
      <c r="J7484" s="161"/>
      <c r="K7484" s="167"/>
      <c r="L7484" s="168"/>
      <c r="M7484" s="168"/>
    </row>
    <row r="7485" spans="1:13" x14ac:dyDescent="0.4">
      <c r="A7485" s="161"/>
      <c r="B7485" s="161"/>
      <c r="C7485" s="162"/>
      <c r="D7485" s="163"/>
      <c r="E7485" s="164"/>
      <c r="F7485" s="165"/>
      <c r="G7485" s="166"/>
      <c r="H7485" s="161"/>
      <c r="I7485" s="172"/>
      <c r="J7485" s="161"/>
      <c r="K7485" s="167"/>
      <c r="L7485" s="168"/>
      <c r="M7485" s="168"/>
    </row>
    <row r="7486" spans="1:13" x14ac:dyDescent="0.4">
      <c r="A7486" s="161"/>
      <c r="B7486" s="161"/>
      <c r="C7486" s="162"/>
      <c r="D7486" s="163"/>
      <c r="E7486" s="164"/>
      <c r="F7486" s="165"/>
      <c r="G7486" s="166"/>
      <c r="H7486" s="161"/>
      <c r="I7486" s="172"/>
      <c r="J7486" s="161"/>
      <c r="K7486" s="167"/>
      <c r="L7486" s="168"/>
      <c r="M7486" s="168"/>
    </row>
    <row r="7487" spans="1:13" x14ac:dyDescent="0.4">
      <c r="A7487" s="161"/>
      <c r="B7487" s="161"/>
      <c r="C7487" s="162"/>
      <c r="D7487" s="163"/>
      <c r="E7487" s="164"/>
      <c r="F7487" s="165"/>
      <c r="G7487" s="166"/>
      <c r="H7487" s="161"/>
      <c r="I7487" s="172"/>
      <c r="J7487" s="161"/>
      <c r="K7487" s="167"/>
      <c r="L7487" s="168"/>
      <c r="M7487" s="168"/>
    </row>
    <row r="7488" spans="1:13" x14ac:dyDescent="0.4">
      <c r="A7488" s="161"/>
      <c r="B7488" s="161"/>
      <c r="C7488" s="162"/>
      <c r="D7488" s="163"/>
      <c r="E7488" s="164"/>
      <c r="F7488" s="165"/>
      <c r="G7488" s="166"/>
      <c r="H7488" s="161"/>
      <c r="I7488" s="172"/>
      <c r="J7488" s="161"/>
      <c r="K7488" s="167"/>
      <c r="L7488" s="168"/>
      <c r="M7488" s="168"/>
    </row>
    <row r="7489" spans="1:13" x14ac:dyDescent="0.4">
      <c r="A7489" s="161"/>
      <c r="B7489" s="161"/>
      <c r="C7489" s="162"/>
      <c r="D7489" s="163"/>
      <c r="E7489" s="164"/>
      <c r="F7489" s="165"/>
      <c r="G7489" s="166"/>
      <c r="H7489" s="161"/>
      <c r="I7489" s="172"/>
      <c r="J7489" s="161"/>
      <c r="K7489" s="167"/>
      <c r="L7489" s="168"/>
      <c r="M7489" s="168"/>
    </row>
    <row r="7490" spans="1:13" x14ac:dyDescent="0.4">
      <c r="A7490" s="161"/>
      <c r="B7490" s="161"/>
      <c r="C7490" s="162"/>
      <c r="D7490" s="163"/>
      <c r="E7490" s="164"/>
      <c r="F7490" s="165"/>
      <c r="G7490" s="166"/>
      <c r="H7490" s="161"/>
      <c r="I7490" s="172"/>
      <c r="J7490" s="161"/>
      <c r="K7490" s="167"/>
      <c r="L7490" s="168"/>
      <c r="M7490" s="168"/>
    </row>
    <row r="7491" spans="1:13" x14ac:dyDescent="0.4">
      <c r="A7491" s="161"/>
      <c r="B7491" s="161"/>
      <c r="C7491" s="162"/>
      <c r="D7491" s="163"/>
      <c r="E7491" s="164"/>
      <c r="F7491" s="165"/>
      <c r="G7491" s="166"/>
      <c r="H7491" s="161"/>
      <c r="I7491" s="172"/>
      <c r="J7491" s="161"/>
      <c r="K7491" s="167"/>
      <c r="L7491" s="168"/>
      <c r="M7491" s="168"/>
    </row>
    <row r="7492" spans="1:13" x14ac:dyDescent="0.4">
      <c r="A7492" s="161"/>
      <c r="B7492" s="161"/>
      <c r="C7492" s="162"/>
      <c r="D7492" s="163"/>
      <c r="E7492" s="164"/>
      <c r="F7492" s="165"/>
      <c r="G7492" s="166"/>
      <c r="H7492" s="161"/>
      <c r="I7492" s="172"/>
      <c r="J7492" s="161"/>
      <c r="K7492" s="167"/>
      <c r="L7492" s="168"/>
      <c r="M7492" s="168"/>
    </row>
    <row r="7493" spans="1:13" x14ac:dyDescent="0.4">
      <c r="A7493" s="161"/>
      <c r="B7493" s="161"/>
      <c r="C7493" s="162"/>
      <c r="D7493" s="163"/>
      <c r="E7493" s="164"/>
      <c r="F7493" s="165"/>
      <c r="G7493" s="166"/>
      <c r="H7493" s="161"/>
      <c r="I7493" s="172"/>
      <c r="J7493" s="161"/>
      <c r="K7493" s="167"/>
      <c r="L7493" s="168"/>
      <c r="M7493" s="168"/>
    </row>
    <row r="7494" spans="1:13" x14ac:dyDescent="0.4">
      <c r="A7494" s="161"/>
      <c r="B7494" s="161"/>
      <c r="C7494" s="162"/>
      <c r="D7494" s="163"/>
      <c r="E7494" s="164"/>
      <c r="F7494" s="165"/>
      <c r="G7494" s="166"/>
      <c r="H7494" s="161"/>
      <c r="I7494" s="172"/>
      <c r="J7494" s="161"/>
      <c r="K7494" s="167"/>
      <c r="L7494" s="168"/>
      <c r="M7494" s="168"/>
    </row>
    <row r="7495" spans="1:13" x14ac:dyDescent="0.4">
      <c r="A7495" s="161"/>
      <c r="B7495" s="161"/>
      <c r="C7495" s="162"/>
      <c r="D7495" s="163"/>
      <c r="E7495" s="164"/>
      <c r="F7495" s="165"/>
      <c r="G7495" s="166"/>
      <c r="H7495" s="161"/>
      <c r="I7495" s="172"/>
      <c r="J7495" s="161"/>
      <c r="K7495" s="167"/>
      <c r="L7495" s="168"/>
      <c r="M7495" s="168"/>
    </row>
    <row r="7496" spans="1:13" x14ac:dyDescent="0.4">
      <c r="A7496" s="161"/>
      <c r="B7496" s="161"/>
      <c r="C7496" s="162"/>
      <c r="D7496" s="163"/>
      <c r="E7496" s="164"/>
      <c r="F7496" s="165"/>
      <c r="G7496" s="166"/>
      <c r="H7496" s="161"/>
      <c r="I7496" s="172"/>
      <c r="J7496" s="161"/>
      <c r="K7496" s="167"/>
      <c r="L7496" s="168"/>
      <c r="M7496" s="168"/>
    </row>
    <row r="7497" spans="1:13" x14ac:dyDescent="0.4">
      <c r="A7497" s="161"/>
      <c r="B7497" s="161"/>
      <c r="C7497" s="162"/>
      <c r="D7497" s="163"/>
      <c r="E7497" s="164"/>
      <c r="F7497" s="165"/>
      <c r="G7497" s="166"/>
      <c r="H7497" s="161"/>
      <c r="I7497" s="172"/>
      <c r="J7497" s="161"/>
      <c r="K7497" s="167"/>
      <c r="L7497" s="168"/>
      <c r="M7497" s="168"/>
    </row>
    <row r="7498" spans="1:13" x14ac:dyDescent="0.4">
      <c r="A7498" s="161"/>
      <c r="B7498" s="161"/>
      <c r="C7498" s="162"/>
      <c r="D7498" s="163"/>
      <c r="E7498" s="164"/>
      <c r="F7498" s="165"/>
      <c r="G7498" s="166"/>
      <c r="H7498" s="161"/>
      <c r="I7498" s="172"/>
      <c r="J7498" s="161"/>
      <c r="K7498" s="167"/>
      <c r="L7498" s="168"/>
      <c r="M7498" s="168"/>
    </row>
    <row r="7499" spans="1:13" x14ac:dyDescent="0.4">
      <c r="A7499" s="161"/>
      <c r="B7499" s="161"/>
      <c r="C7499" s="162"/>
      <c r="D7499" s="163"/>
      <c r="E7499" s="164"/>
      <c r="F7499" s="165"/>
      <c r="G7499" s="166"/>
      <c r="H7499" s="161"/>
      <c r="I7499" s="172"/>
      <c r="J7499" s="161"/>
      <c r="K7499" s="167"/>
      <c r="L7499" s="168"/>
      <c r="M7499" s="168"/>
    </row>
    <row r="7500" spans="1:13" x14ac:dyDescent="0.4">
      <c r="A7500" s="161"/>
      <c r="B7500" s="161"/>
      <c r="C7500" s="162"/>
      <c r="D7500" s="163"/>
      <c r="E7500" s="164"/>
      <c r="F7500" s="165"/>
      <c r="G7500" s="166"/>
      <c r="H7500" s="161"/>
      <c r="I7500" s="172"/>
      <c r="J7500" s="161"/>
      <c r="K7500" s="167"/>
      <c r="L7500" s="168"/>
      <c r="M7500" s="168"/>
    </row>
    <row r="7501" spans="1:13" x14ac:dyDescent="0.4">
      <c r="A7501" s="161"/>
      <c r="B7501" s="161"/>
      <c r="C7501" s="162"/>
      <c r="D7501" s="163"/>
      <c r="E7501" s="164"/>
      <c r="F7501" s="165"/>
      <c r="G7501" s="166"/>
      <c r="H7501" s="161"/>
      <c r="I7501" s="172"/>
      <c r="J7501" s="161"/>
      <c r="K7501" s="167"/>
      <c r="L7501" s="168"/>
      <c r="M7501" s="168"/>
    </row>
    <row r="7502" spans="1:13" x14ac:dyDescent="0.4">
      <c r="A7502" s="161"/>
      <c r="B7502" s="161"/>
      <c r="C7502" s="162"/>
      <c r="D7502" s="163"/>
      <c r="E7502" s="164"/>
      <c r="F7502" s="165"/>
      <c r="G7502" s="166"/>
      <c r="H7502" s="161"/>
      <c r="I7502" s="172"/>
      <c r="J7502" s="161"/>
      <c r="K7502" s="167"/>
      <c r="L7502" s="168"/>
      <c r="M7502" s="168"/>
    </row>
    <row r="7503" spans="1:13" x14ac:dyDescent="0.4">
      <c r="A7503" s="161"/>
      <c r="B7503" s="161"/>
      <c r="C7503" s="162"/>
      <c r="D7503" s="163"/>
      <c r="E7503" s="164"/>
      <c r="F7503" s="165"/>
      <c r="G7503" s="166"/>
      <c r="H7503" s="161"/>
      <c r="I7503" s="172"/>
      <c r="J7503" s="161"/>
      <c r="K7503" s="167"/>
      <c r="L7503" s="168"/>
      <c r="M7503" s="168"/>
    </row>
    <row r="7504" spans="1:13" x14ac:dyDescent="0.4">
      <c r="A7504" s="161"/>
      <c r="B7504" s="161"/>
      <c r="C7504" s="162"/>
      <c r="D7504" s="163"/>
      <c r="E7504" s="164"/>
      <c r="F7504" s="165"/>
      <c r="G7504" s="166"/>
      <c r="H7504" s="161"/>
      <c r="I7504" s="172"/>
      <c r="J7504" s="161"/>
      <c r="K7504" s="167"/>
      <c r="L7504" s="168"/>
      <c r="M7504" s="168"/>
    </row>
    <row r="7505" spans="1:13" x14ac:dyDescent="0.4">
      <c r="A7505" s="161"/>
      <c r="B7505" s="161"/>
      <c r="C7505" s="162"/>
      <c r="D7505" s="163"/>
      <c r="E7505" s="164"/>
      <c r="F7505" s="165"/>
      <c r="G7505" s="166"/>
      <c r="H7505" s="161"/>
      <c r="I7505" s="172"/>
      <c r="J7505" s="161"/>
      <c r="K7505" s="167"/>
      <c r="L7505" s="168"/>
      <c r="M7505" s="168"/>
    </row>
    <row r="7506" spans="1:13" x14ac:dyDescent="0.4">
      <c r="A7506" s="161"/>
      <c r="B7506" s="161"/>
      <c r="C7506" s="162"/>
      <c r="D7506" s="163"/>
      <c r="E7506" s="164"/>
      <c r="F7506" s="165"/>
      <c r="G7506" s="166"/>
      <c r="H7506" s="161"/>
      <c r="I7506" s="172"/>
      <c r="J7506" s="161"/>
      <c r="K7506" s="167"/>
      <c r="L7506" s="168"/>
      <c r="M7506" s="168"/>
    </row>
    <row r="7507" spans="1:13" x14ac:dyDescent="0.4">
      <c r="A7507" s="161"/>
      <c r="B7507" s="161"/>
      <c r="C7507" s="162"/>
      <c r="D7507" s="163"/>
      <c r="E7507" s="164"/>
      <c r="F7507" s="165"/>
      <c r="G7507" s="166"/>
      <c r="H7507" s="161"/>
      <c r="I7507" s="172"/>
      <c r="J7507" s="161"/>
      <c r="K7507" s="167"/>
      <c r="L7507" s="168"/>
      <c r="M7507" s="168"/>
    </row>
    <row r="7508" spans="1:13" x14ac:dyDescent="0.4">
      <c r="A7508" s="161"/>
      <c r="B7508" s="161"/>
      <c r="C7508" s="162"/>
      <c r="D7508" s="163"/>
      <c r="E7508" s="164"/>
      <c r="F7508" s="165"/>
      <c r="G7508" s="166"/>
      <c r="H7508" s="161"/>
      <c r="I7508" s="172"/>
      <c r="J7508" s="161"/>
      <c r="K7508" s="167"/>
      <c r="L7508" s="168"/>
      <c r="M7508" s="168"/>
    </row>
    <row r="7509" spans="1:13" x14ac:dyDescent="0.4">
      <c r="A7509" s="161"/>
      <c r="B7509" s="161"/>
      <c r="C7509" s="162"/>
      <c r="D7509" s="163"/>
      <c r="E7509" s="164"/>
      <c r="F7509" s="165"/>
      <c r="G7509" s="166"/>
      <c r="H7509" s="161"/>
      <c r="I7509" s="172"/>
      <c r="J7509" s="161"/>
      <c r="K7509" s="167"/>
      <c r="L7509" s="168"/>
      <c r="M7509" s="168"/>
    </row>
    <row r="7510" spans="1:13" x14ac:dyDescent="0.4">
      <c r="A7510" s="161"/>
      <c r="B7510" s="161"/>
      <c r="C7510" s="162"/>
      <c r="D7510" s="163"/>
      <c r="E7510" s="164"/>
      <c r="F7510" s="165"/>
      <c r="G7510" s="166"/>
      <c r="H7510" s="161"/>
      <c r="I7510" s="172"/>
      <c r="J7510" s="161"/>
      <c r="K7510" s="167"/>
      <c r="L7510" s="168"/>
      <c r="M7510" s="168"/>
    </row>
    <row r="7511" spans="1:13" x14ac:dyDescent="0.4">
      <c r="A7511" s="161"/>
      <c r="B7511" s="161"/>
      <c r="C7511" s="162"/>
      <c r="D7511" s="163"/>
      <c r="E7511" s="164"/>
      <c r="F7511" s="165"/>
      <c r="G7511" s="166"/>
      <c r="H7511" s="161"/>
      <c r="I7511" s="172"/>
      <c r="J7511" s="161"/>
      <c r="K7511" s="167"/>
      <c r="L7511" s="168"/>
      <c r="M7511" s="168"/>
    </row>
    <row r="7512" spans="1:13" x14ac:dyDescent="0.4">
      <c r="A7512" s="161"/>
      <c r="B7512" s="161"/>
      <c r="C7512" s="162"/>
      <c r="D7512" s="163"/>
      <c r="E7512" s="164"/>
      <c r="F7512" s="165"/>
      <c r="G7512" s="166"/>
      <c r="H7512" s="161"/>
      <c r="I7512" s="172"/>
      <c r="J7512" s="161"/>
      <c r="K7512" s="167"/>
      <c r="L7512" s="168"/>
      <c r="M7512" s="168"/>
    </row>
    <row r="7513" spans="1:13" x14ac:dyDescent="0.4">
      <c r="A7513" s="161"/>
      <c r="B7513" s="161"/>
      <c r="C7513" s="162"/>
      <c r="D7513" s="163"/>
      <c r="E7513" s="164"/>
      <c r="F7513" s="165"/>
      <c r="G7513" s="166"/>
      <c r="H7513" s="161"/>
      <c r="I7513" s="172"/>
      <c r="J7513" s="161"/>
      <c r="K7513" s="167"/>
      <c r="L7513" s="168"/>
      <c r="M7513" s="168"/>
    </row>
    <row r="7514" spans="1:13" x14ac:dyDescent="0.4">
      <c r="A7514" s="161"/>
      <c r="B7514" s="161"/>
      <c r="C7514" s="162"/>
      <c r="D7514" s="163"/>
      <c r="E7514" s="164"/>
      <c r="F7514" s="165"/>
      <c r="G7514" s="166"/>
      <c r="H7514" s="161"/>
      <c r="I7514" s="172"/>
      <c r="J7514" s="161"/>
      <c r="K7514" s="167"/>
      <c r="L7514" s="168"/>
      <c r="M7514" s="168"/>
    </row>
    <row r="7515" spans="1:13" x14ac:dyDescent="0.4">
      <c r="A7515" s="161"/>
      <c r="B7515" s="161"/>
      <c r="C7515" s="162"/>
      <c r="D7515" s="163"/>
      <c r="E7515" s="164"/>
      <c r="F7515" s="165"/>
      <c r="G7515" s="166"/>
      <c r="H7515" s="161"/>
      <c r="I7515" s="172"/>
      <c r="J7515" s="161"/>
      <c r="K7515" s="167"/>
      <c r="L7515" s="168"/>
      <c r="M7515" s="168"/>
    </row>
    <row r="7516" spans="1:13" x14ac:dyDescent="0.4">
      <c r="A7516" s="161"/>
      <c r="B7516" s="161"/>
      <c r="C7516" s="162"/>
      <c r="D7516" s="163"/>
      <c r="E7516" s="164"/>
      <c r="F7516" s="165"/>
      <c r="G7516" s="166"/>
      <c r="H7516" s="161"/>
      <c r="I7516" s="172"/>
      <c r="J7516" s="161"/>
      <c r="K7516" s="167"/>
      <c r="L7516" s="168"/>
      <c r="M7516" s="168"/>
    </row>
    <row r="7517" spans="1:13" x14ac:dyDescent="0.4">
      <c r="A7517" s="161"/>
      <c r="B7517" s="161"/>
      <c r="C7517" s="162"/>
      <c r="D7517" s="163"/>
      <c r="E7517" s="164"/>
      <c r="F7517" s="165"/>
      <c r="G7517" s="166"/>
      <c r="H7517" s="161"/>
      <c r="I7517" s="172"/>
      <c r="J7517" s="161"/>
      <c r="K7517" s="167"/>
      <c r="L7517" s="168"/>
      <c r="M7517" s="168"/>
    </row>
    <row r="7518" spans="1:13" x14ac:dyDescent="0.4">
      <c r="A7518" s="161"/>
      <c r="B7518" s="161"/>
      <c r="C7518" s="162"/>
      <c r="D7518" s="163"/>
      <c r="E7518" s="164"/>
      <c r="F7518" s="165"/>
      <c r="G7518" s="166"/>
      <c r="H7518" s="161"/>
      <c r="I7518" s="172"/>
      <c r="J7518" s="161"/>
      <c r="K7518" s="167"/>
      <c r="L7518" s="168"/>
      <c r="M7518" s="168"/>
    </row>
    <row r="7519" spans="1:13" x14ac:dyDescent="0.4">
      <c r="A7519" s="161"/>
      <c r="B7519" s="161"/>
      <c r="C7519" s="162"/>
      <c r="D7519" s="163"/>
      <c r="E7519" s="164"/>
      <c r="F7519" s="165"/>
      <c r="G7519" s="166"/>
      <c r="H7519" s="161"/>
      <c r="I7519" s="172"/>
      <c r="J7519" s="161"/>
      <c r="K7519" s="167"/>
      <c r="L7519" s="168"/>
      <c r="M7519" s="168"/>
    </row>
    <row r="7520" spans="1:13" x14ac:dyDescent="0.4">
      <c r="A7520" s="161"/>
      <c r="B7520" s="161"/>
      <c r="C7520" s="162"/>
      <c r="D7520" s="163"/>
      <c r="E7520" s="164"/>
      <c r="F7520" s="165"/>
      <c r="G7520" s="166"/>
      <c r="H7520" s="161"/>
      <c r="I7520" s="172"/>
      <c r="J7520" s="161"/>
      <c r="K7520" s="167"/>
      <c r="L7520" s="168"/>
      <c r="M7520" s="168"/>
    </row>
    <row r="7521" spans="1:13" x14ac:dyDescent="0.4">
      <c r="A7521" s="161"/>
      <c r="B7521" s="161"/>
      <c r="C7521" s="162"/>
      <c r="D7521" s="163"/>
      <c r="E7521" s="164"/>
      <c r="F7521" s="165"/>
      <c r="G7521" s="166"/>
      <c r="H7521" s="161"/>
      <c r="I7521" s="172"/>
      <c r="J7521" s="161"/>
      <c r="K7521" s="167"/>
      <c r="L7521" s="168"/>
      <c r="M7521" s="168"/>
    </row>
    <row r="7522" spans="1:13" x14ac:dyDescent="0.4">
      <c r="A7522" s="161"/>
      <c r="B7522" s="161"/>
      <c r="C7522" s="162"/>
      <c r="D7522" s="163"/>
      <c r="E7522" s="164"/>
      <c r="F7522" s="165"/>
      <c r="G7522" s="166"/>
      <c r="H7522" s="161"/>
      <c r="I7522" s="172"/>
      <c r="J7522" s="161"/>
      <c r="K7522" s="167"/>
      <c r="L7522" s="168"/>
      <c r="M7522" s="168"/>
    </row>
    <row r="7523" spans="1:13" x14ac:dyDescent="0.4">
      <c r="A7523" s="161"/>
      <c r="B7523" s="161"/>
      <c r="C7523" s="162"/>
      <c r="D7523" s="163"/>
      <c r="E7523" s="164"/>
      <c r="F7523" s="165"/>
      <c r="G7523" s="166"/>
      <c r="H7523" s="161"/>
      <c r="I7523" s="172"/>
      <c r="J7523" s="161"/>
      <c r="K7523" s="167"/>
      <c r="L7523" s="168"/>
      <c r="M7523" s="168"/>
    </row>
    <row r="7524" spans="1:13" x14ac:dyDescent="0.4">
      <c r="A7524" s="161"/>
      <c r="B7524" s="161"/>
      <c r="C7524" s="162"/>
      <c r="D7524" s="163"/>
      <c r="E7524" s="164"/>
      <c r="F7524" s="165"/>
      <c r="G7524" s="166"/>
      <c r="H7524" s="161"/>
      <c r="I7524" s="172"/>
      <c r="J7524" s="161"/>
      <c r="K7524" s="167"/>
      <c r="L7524" s="168"/>
      <c r="M7524" s="168"/>
    </row>
    <row r="7525" spans="1:13" x14ac:dyDescent="0.4">
      <c r="A7525" s="161"/>
      <c r="B7525" s="161"/>
      <c r="C7525" s="162"/>
      <c r="D7525" s="163"/>
      <c r="E7525" s="164"/>
      <c r="F7525" s="165"/>
      <c r="G7525" s="166"/>
      <c r="H7525" s="161"/>
      <c r="I7525" s="172"/>
      <c r="J7525" s="161"/>
      <c r="K7525" s="167"/>
      <c r="L7525" s="168"/>
      <c r="M7525" s="168"/>
    </row>
    <row r="7526" spans="1:13" x14ac:dyDescent="0.4">
      <c r="A7526" s="161"/>
      <c r="B7526" s="161"/>
      <c r="C7526" s="162"/>
      <c r="D7526" s="163"/>
      <c r="E7526" s="164"/>
      <c r="F7526" s="165"/>
      <c r="G7526" s="166"/>
      <c r="H7526" s="161"/>
      <c r="I7526" s="172"/>
      <c r="J7526" s="161"/>
      <c r="K7526" s="167"/>
      <c r="L7526" s="168"/>
      <c r="M7526" s="168"/>
    </row>
    <row r="7527" spans="1:13" x14ac:dyDescent="0.4">
      <c r="A7527" s="161"/>
      <c r="B7527" s="161"/>
      <c r="C7527" s="162"/>
      <c r="D7527" s="163"/>
      <c r="E7527" s="164"/>
      <c r="F7527" s="165"/>
      <c r="G7527" s="166"/>
      <c r="H7527" s="161"/>
      <c r="I7527" s="172"/>
      <c r="J7527" s="161"/>
      <c r="K7527" s="167"/>
      <c r="L7527" s="168"/>
      <c r="M7527" s="168"/>
    </row>
    <row r="7528" spans="1:13" x14ac:dyDescent="0.4">
      <c r="A7528" s="161"/>
      <c r="B7528" s="161"/>
      <c r="C7528" s="162"/>
      <c r="D7528" s="163"/>
      <c r="E7528" s="164"/>
      <c r="F7528" s="165"/>
      <c r="G7528" s="166"/>
      <c r="H7528" s="161"/>
      <c r="I7528" s="172"/>
      <c r="J7528" s="161"/>
      <c r="K7528" s="167"/>
      <c r="L7528" s="168"/>
      <c r="M7528" s="168"/>
    </row>
    <row r="7529" spans="1:13" x14ac:dyDescent="0.4">
      <c r="A7529" s="161"/>
      <c r="B7529" s="161"/>
      <c r="C7529" s="162"/>
      <c r="D7529" s="163"/>
      <c r="E7529" s="164"/>
      <c r="F7529" s="165"/>
      <c r="G7529" s="166"/>
      <c r="H7529" s="161"/>
      <c r="I7529" s="172"/>
      <c r="J7529" s="161"/>
      <c r="K7529" s="167"/>
      <c r="L7529" s="168"/>
      <c r="M7529" s="168"/>
    </row>
    <row r="7530" spans="1:13" x14ac:dyDescent="0.4">
      <c r="A7530" s="161"/>
      <c r="B7530" s="161"/>
      <c r="C7530" s="162"/>
      <c r="D7530" s="163"/>
      <c r="E7530" s="164"/>
      <c r="F7530" s="165"/>
      <c r="G7530" s="166"/>
      <c r="H7530" s="161"/>
      <c r="I7530" s="172"/>
      <c r="J7530" s="161"/>
      <c r="K7530" s="167"/>
      <c r="L7530" s="168"/>
      <c r="M7530" s="168"/>
    </row>
    <row r="7531" spans="1:13" x14ac:dyDescent="0.4">
      <c r="A7531" s="161"/>
      <c r="B7531" s="161"/>
      <c r="C7531" s="162"/>
      <c r="D7531" s="163"/>
      <c r="E7531" s="164"/>
      <c r="F7531" s="165"/>
      <c r="G7531" s="166"/>
      <c r="H7531" s="161"/>
      <c r="I7531" s="172"/>
      <c r="J7531" s="161"/>
      <c r="K7531" s="167"/>
      <c r="L7531" s="168"/>
      <c r="M7531" s="168"/>
    </row>
    <row r="7532" spans="1:13" x14ac:dyDescent="0.4">
      <c r="A7532" s="161"/>
      <c r="B7532" s="161"/>
      <c r="C7532" s="162"/>
      <c r="D7532" s="163"/>
      <c r="E7532" s="164"/>
      <c r="F7532" s="165"/>
      <c r="G7532" s="166"/>
      <c r="H7532" s="161"/>
      <c r="I7532" s="172"/>
      <c r="J7532" s="161"/>
      <c r="K7532" s="167"/>
      <c r="L7532" s="168"/>
      <c r="M7532" s="168"/>
    </row>
    <row r="7533" spans="1:13" x14ac:dyDescent="0.4">
      <c r="A7533" s="161"/>
      <c r="B7533" s="161"/>
      <c r="C7533" s="162"/>
      <c r="D7533" s="163"/>
      <c r="E7533" s="164"/>
      <c r="F7533" s="165"/>
      <c r="G7533" s="166"/>
      <c r="H7533" s="161"/>
      <c r="I7533" s="172"/>
      <c r="J7533" s="161"/>
      <c r="K7533" s="167"/>
      <c r="L7533" s="168"/>
      <c r="M7533" s="168"/>
    </row>
    <row r="7534" spans="1:13" x14ac:dyDescent="0.4">
      <c r="A7534" s="161"/>
      <c r="B7534" s="161"/>
      <c r="C7534" s="162"/>
      <c r="D7534" s="163"/>
      <c r="E7534" s="164"/>
      <c r="F7534" s="165"/>
      <c r="G7534" s="166"/>
      <c r="H7534" s="161"/>
      <c r="I7534" s="172"/>
      <c r="J7534" s="161"/>
      <c r="K7534" s="167"/>
      <c r="L7534" s="168"/>
      <c r="M7534" s="168"/>
    </row>
    <row r="7535" spans="1:13" x14ac:dyDescent="0.4">
      <c r="A7535" s="161"/>
      <c r="B7535" s="161"/>
      <c r="C7535" s="162"/>
      <c r="D7535" s="163"/>
      <c r="E7535" s="164"/>
      <c r="F7535" s="165"/>
      <c r="G7535" s="166"/>
      <c r="H7535" s="161"/>
      <c r="I7535" s="172"/>
      <c r="J7535" s="161"/>
      <c r="K7535" s="167"/>
      <c r="L7535" s="168"/>
      <c r="M7535" s="168"/>
    </row>
    <row r="7536" spans="1:13" x14ac:dyDescent="0.4">
      <c r="A7536" s="161"/>
      <c r="B7536" s="161"/>
      <c r="C7536" s="162"/>
      <c r="D7536" s="163"/>
      <c r="E7536" s="164"/>
      <c r="F7536" s="165"/>
      <c r="G7536" s="166"/>
      <c r="H7536" s="161"/>
      <c r="I7536" s="172"/>
      <c r="J7536" s="161"/>
      <c r="K7536" s="167"/>
      <c r="L7536" s="168"/>
      <c r="M7536" s="168"/>
    </row>
    <row r="7537" spans="1:13" x14ac:dyDescent="0.4">
      <c r="A7537" s="161"/>
      <c r="B7537" s="161"/>
      <c r="C7537" s="162"/>
      <c r="D7537" s="163"/>
      <c r="E7537" s="164"/>
      <c r="F7537" s="165"/>
      <c r="G7537" s="166"/>
      <c r="H7537" s="161"/>
      <c r="I7537" s="172"/>
      <c r="J7537" s="161"/>
      <c r="K7537" s="167"/>
      <c r="L7537" s="168"/>
      <c r="M7537" s="168"/>
    </row>
    <row r="7538" spans="1:13" x14ac:dyDescent="0.4">
      <c r="A7538" s="161"/>
      <c r="B7538" s="161"/>
      <c r="C7538" s="162"/>
      <c r="D7538" s="163"/>
      <c r="E7538" s="164"/>
      <c r="F7538" s="165"/>
      <c r="G7538" s="166"/>
      <c r="H7538" s="161"/>
      <c r="I7538" s="172"/>
      <c r="J7538" s="161"/>
      <c r="K7538" s="167"/>
      <c r="L7538" s="168"/>
      <c r="M7538" s="168"/>
    </row>
    <row r="7539" spans="1:13" x14ac:dyDescent="0.4">
      <c r="A7539" s="161"/>
      <c r="B7539" s="161"/>
      <c r="C7539" s="162"/>
      <c r="D7539" s="163"/>
      <c r="E7539" s="164"/>
      <c r="F7539" s="165"/>
      <c r="G7539" s="166"/>
      <c r="H7539" s="161"/>
      <c r="I7539" s="172"/>
      <c r="J7539" s="161"/>
      <c r="K7539" s="167"/>
      <c r="L7539" s="168"/>
      <c r="M7539" s="168"/>
    </row>
    <row r="7540" spans="1:13" x14ac:dyDescent="0.4">
      <c r="A7540" s="161"/>
      <c r="B7540" s="161"/>
      <c r="C7540" s="162"/>
      <c r="D7540" s="163"/>
      <c r="E7540" s="164"/>
      <c r="F7540" s="165"/>
      <c r="G7540" s="166"/>
      <c r="H7540" s="161"/>
      <c r="I7540" s="172"/>
      <c r="J7540" s="161"/>
      <c r="K7540" s="167"/>
      <c r="L7540" s="168"/>
      <c r="M7540" s="168"/>
    </row>
    <row r="7541" spans="1:13" x14ac:dyDescent="0.4">
      <c r="A7541" s="161"/>
      <c r="B7541" s="161"/>
      <c r="C7541" s="162"/>
      <c r="D7541" s="163"/>
      <c r="E7541" s="164"/>
      <c r="F7541" s="165"/>
      <c r="G7541" s="166"/>
      <c r="H7541" s="161"/>
      <c r="I7541" s="172"/>
      <c r="J7541" s="161"/>
      <c r="K7541" s="167"/>
      <c r="L7541" s="168"/>
      <c r="M7541" s="168"/>
    </row>
    <row r="7542" spans="1:13" x14ac:dyDescent="0.4">
      <c r="A7542" s="161"/>
      <c r="B7542" s="161"/>
      <c r="C7542" s="162"/>
      <c r="D7542" s="163"/>
      <c r="E7542" s="164"/>
      <c r="F7542" s="165"/>
      <c r="G7542" s="166"/>
      <c r="H7542" s="161"/>
      <c r="I7542" s="172"/>
      <c r="J7542" s="161"/>
      <c r="K7542" s="167"/>
      <c r="L7542" s="168"/>
      <c r="M7542" s="168"/>
    </row>
    <row r="7543" spans="1:13" x14ac:dyDescent="0.4">
      <c r="A7543" s="161"/>
      <c r="B7543" s="161"/>
      <c r="C7543" s="162"/>
      <c r="D7543" s="163"/>
      <c r="E7543" s="164"/>
      <c r="F7543" s="165"/>
      <c r="G7543" s="166"/>
      <c r="H7543" s="161"/>
      <c r="I7543" s="172"/>
      <c r="J7543" s="161"/>
      <c r="K7543" s="167"/>
      <c r="L7543" s="168"/>
      <c r="M7543" s="168"/>
    </row>
    <row r="7544" spans="1:13" x14ac:dyDescent="0.4">
      <c r="A7544" s="161"/>
      <c r="B7544" s="161"/>
      <c r="C7544" s="162"/>
      <c r="D7544" s="163"/>
      <c r="E7544" s="164"/>
      <c r="F7544" s="165"/>
      <c r="G7544" s="166"/>
      <c r="H7544" s="161"/>
      <c r="I7544" s="172"/>
      <c r="J7544" s="161"/>
      <c r="K7544" s="167"/>
      <c r="L7544" s="168"/>
      <c r="M7544" s="168"/>
    </row>
    <row r="7545" spans="1:13" x14ac:dyDescent="0.4">
      <c r="A7545" s="161"/>
      <c r="B7545" s="161"/>
      <c r="C7545" s="162"/>
      <c r="D7545" s="163"/>
      <c r="E7545" s="164"/>
      <c r="F7545" s="165"/>
      <c r="G7545" s="166"/>
      <c r="H7545" s="161"/>
      <c r="I7545" s="172"/>
      <c r="J7545" s="161"/>
      <c r="K7545" s="167"/>
      <c r="L7545" s="168"/>
      <c r="M7545" s="168"/>
    </row>
    <row r="7546" spans="1:13" x14ac:dyDescent="0.4">
      <c r="A7546" s="161"/>
      <c r="B7546" s="161"/>
      <c r="C7546" s="162"/>
      <c r="D7546" s="163"/>
      <c r="E7546" s="164"/>
      <c r="F7546" s="165"/>
      <c r="G7546" s="166"/>
      <c r="H7546" s="161"/>
      <c r="I7546" s="172"/>
      <c r="J7546" s="161"/>
      <c r="K7546" s="167"/>
      <c r="L7546" s="168"/>
      <c r="M7546" s="168"/>
    </row>
    <row r="7547" spans="1:13" x14ac:dyDescent="0.4">
      <c r="A7547" s="161"/>
      <c r="B7547" s="161"/>
      <c r="C7547" s="162"/>
      <c r="D7547" s="163"/>
      <c r="E7547" s="164"/>
      <c r="F7547" s="165"/>
      <c r="G7547" s="166"/>
      <c r="H7547" s="161"/>
      <c r="I7547" s="172"/>
      <c r="J7547" s="161"/>
      <c r="K7547" s="167"/>
      <c r="L7547" s="168"/>
      <c r="M7547" s="168"/>
    </row>
    <row r="7548" spans="1:13" x14ac:dyDescent="0.4">
      <c r="A7548" s="161"/>
      <c r="B7548" s="161"/>
      <c r="C7548" s="162"/>
      <c r="D7548" s="163"/>
      <c r="E7548" s="164"/>
      <c r="F7548" s="165"/>
      <c r="G7548" s="166"/>
      <c r="H7548" s="161"/>
      <c r="I7548" s="172"/>
      <c r="J7548" s="161"/>
      <c r="K7548" s="167"/>
      <c r="L7548" s="168"/>
      <c r="M7548" s="168"/>
    </row>
    <row r="7549" spans="1:13" x14ac:dyDescent="0.4">
      <c r="A7549" s="161"/>
      <c r="B7549" s="161"/>
      <c r="C7549" s="162"/>
      <c r="D7549" s="163"/>
      <c r="E7549" s="164"/>
      <c r="F7549" s="165"/>
      <c r="G7549" s="166"/>
      <c r="H7549" s="161"/>
      <c r="I7549" s="172"/>
      <c r="J7549" s="161"/>
      <c r="K7549" s="167"/>
      <c r="L7549" s="168"/>
      <c r="M7549" s="168"/>
    </row>
    <row r="7550" spans="1:13" x14ac:dyDescent="0.4">
      <c r="A7550" s="161"/>
      <c r="B7550" s="161"/>
      <c r="C7550" s="162"/>
      <c r="D7550" s="163"/>
      <c r="E7550" s="164"/>
      <c r="F7550" s="165"/>
      <c r="G7550" s="166"/>
      <c r="H7550" s="161"/>
      <c r="I7550" s="172"/>
      <c r="J7550" s="161"/>
      <c r="K7550" s="167"/>
      <c r="L7550" s="168"/>
      <c r="M7550" s="168"/>
    </row>
    <row r="7551" spans="1:13" x14ac:dyDescent="0.4">
      <c r="A7551" s="161"/>
      <c r="B7551" s="161"/>
      <c r="C7551" s="162"/>
      <c r="D7551" s="163"/>
      <c r="E7551" s="164"/>
      <c r="F7551" s="165"/>
      <c r="G7551" s="166"/>
      <c r="H7551" s="161"/>
      <c r="I7551" s="172"/>
      <c r="J7551" s="161"/>
      <c r="K7551" s="167"/>
      <c r="L7551" s="168"/>
      <c r="M7551" s="168"/>
    </row>
    <row r="7552" spans="1:13" x14ac:dyDescent="0.4">
      <c r="A7552" s="161"/>
      <c r="B7552" s="161"/>
      <c r="C7552" s="162"/>
      <c r="D7552" s="163"/>
      <c r="E7552" s="164"/>
      <c r="F7552" s="165"/>
      <c r="G7552" s="166"/>
      <c r="H7552" s="161"/>
      <c r="I7552" s="172"/>
      <c r="J7552" s="161"/>
      <c r="K7552" s="167"/>
      <c r="L7552" s="168"/>
      <c r="M7552" s="168"/>
    </row>
    <row r="7553" spans="1:13" x14ac:dyDescent="0.4">
      <c r="A7553" s="161"/>
      <c r="B7553" s="161"/>
      <c r="C7553" s="162"/>
      <c r="D7553" s="163"/>
      <c r="E7553" s="164"/>
      <c r="F7553" s="165"/>
      <c r="G7553" s="166"/>
      <c r="H7553" s="161"/>
      <c r="I7553" s="172"/>
      <c r="J7553" s="161"/>
      <c r="K7553" s="167"/>
      <c r="L7553" s="168"/>
      <c r="M7553" s="168"/>
    </row>
    <row r="7554" spans="1:13" x14ac:dyDescent="0.4">
      <c r="A7554" s="161"/>
      <c r="B7554" s="161"/>
      <c r="C7554" s="162"/>
      <c r="D7554" s="163"/>
      <c r="E7554" s="164"/>
      <c r="F7554" s="165"/>
      <c r="G7554" s="166"/>
      <c r="H7554" s="161"/>
      <c r="I7554" s="172"/>
      <c r="J7554" s="161"/>
      <c r="K7554" s="167"/>
      <c r="L7554" s="168"/>
      <c r="M7554" s="168"/>
    </row>
    <row r="7555" spans="1:13" x14ac:dyDescent="0.4">
      <c r="A7555" s="161"/>
      <c r="B7555" s="161"/>
      <c r="C7555" s="162"/>
      <c r="D7555" s="163"/>
      <c r="E7555" s="164"/>
      <c r="F7555" s="165"/>
      <c r="G7555" s="166"/>
      <c r="H7555" s="161"/>
      <c r="I7555" s="172"/>
      <c r="J7555" s="161"/>
      <c r="K7555" s="167"/>
      <c r="L7555" s="168"/>
      <c r="M7555" s="168"/>
    </row>
    <row r="7556" spans="1:13" x14ac:dyDescent="0.4">
      <c r="A7556" s="161"/>
      <c r="B7556" s="161"/>
      <c r="C7556" s="162"/>
      <c r="D7556" s="163"/>
      <c r="E7556" s="164"/>
      <c r="F7556" s="165"/>
      <c r="G7556" s="166"/>
      <c r="H7556" s="161"/>
      <c r="I7556" s="172"/>
      <c r="J7556" s="161"/>
      <c r="K7556" s="167"/>
      <c r="L7556" s="168"/>
      <c r="M7556" s="168"/>
    </row>
    <row r="7557" spans="1:13" x14ac:dyDescent="0.4">
      <c r="A7557" s="161"/>
      <c r="B7557" s="161"/>
      <c r="C7557" s="162"/>
      <c r="D7557" s="163"/>
      <c r="E7557" s="164"/>
      <c r="F7557" s="165"/>
      <c r="G7557" s="166"/>
      <c r="H7557" s="161"/>
      <c r="I7557" s="172"/>
      <c r="J7557" s="161"/>
      <c r="K7557" s="167"/>
      <c r="L7557" s="168"/>
      <c r="M7557" s="168"/>
    </row>
    <row r="7558" spans="1:13" x14ac:dyDescent="0.4">
      <c r="A7558" s="161"/>
      <c r="B7558" s="161"/>
      <c r="C7558" s="162"/>
      <c r="D7558" s="163"/>
      <c r="E7558" s="164"/>
      <c r="F7558" s="165"/>
      <c r="G7558" s="166"/>
      <c r="H7558" s="161"/>
      <c r="I7558" s="172"/>
      <c r="J7558" s="161"/>
      <c r="K7558" s="167"/>
      <c r="L7558" s="168"/>
      <c r="M7558" s="168"/>
    </row>
    <row r="7559" spans="1:13" x14ac:dyDescent="0.4">
      <c r="A7559" s="161"/>
      <c r="B7559" s="161"/>
      <c r="C7559" s="162"/>
      <c r="D7559" s="163"/>
      <c r="E7559" s="164"/>
      <c r="F7559" s="165"/>
      <c r="G7559" s="166"/>
      <c r="H7559" s="161"/>
      <c r="I7559" s="172"/>
      <c r="J7559" s="161"/>
      <c r="K7559" s="167"/>
      <c r="L7559" s="168"/>
      <c r="M7559" s="168"/>
    </row>
    <row r="7560" spans="1:13" x14ac:dyDescent="0.4">
      <c r="A7560" s="161"/>
      <c r="B7560" s="161"/>
      <c r="C7560" s="162"/>
      <c r="D7560" s="163"/>
      <c r="E7560" s="164"/>
      <c r="F7560" s="165"/>
      <c r="G7560" s="166"/>
      <c r="H7560" s="161"/>
      <c r="I7560" s="172"/>
      <c r="J7560" s="161"/>
      <c r="K7560" s="167"/>
      <c r="L7560" s="168"/>
      <c r="M7560" s="168"/>
    </row>
    <row r="7561" spans="1:13" x14ac:dyDescent="0.4">
      <c r="A7561" s="161"/>
      <c r="B7561" s="161"/>
      <c r="C7561" s="162"/>
      <c r="D7561" s="163"/>
      <c r="E7561" s="164"/>
      <c r="F7561" s="165"/>
      <c r="G7561" s="166"/>
      <c r="H7561" s="161"/>
      <c r="I7561" s="172"/>
      <c r="J7561" s="161"/>
      <c r="K7561" s="167"/>
      <c r="L7561" s="168"/>
      <c r="M7561" s="168"/>
    </row>
    <row r="7562" spans="1:13" x14ac:dyDescent="0.4">
      <c r="A7562" s="161"/>
      <c r="B7562" s="161"/>
      <c r="C7562" s="162"/>
      <c r="D7562" s="163"/>
      <c r="E7562" s="164"/>
      <c r="F7562" s="165"/>
      <c r="G7562" s="166"/>
      <c r="H7562" s="161"/>
      <c r="I7562" s="172"/>
      <c r="J7562" s="161"/>
      <c r="K7562" s="167"/>
      <c r="L7562" s="168"/>
      <c r="M7562" s="168"/>
    </row>
    <row r="7563" spans="1:13" x14ac:dyDescent="0.4">
      <c r="A7563" s="161"/>
      <c r="B7563" s="161"/>
      <c r="C7563" s="162"/>
      <c r="D7563" s="163"/>
      <c r="E7563" s="164"/>
      <c r="F7563" s="165"/>
      <c r="G7563" s="166"/>
      <c r="H7563" s="161"/>
      <c r="I7563" s="172"/>
      <c r="J7563" s="161"/>
      <c r="K7563" s="167"/>
      <c r="L7563" s="168"/>
      <c r="M7563" s="168"/>
    </row>
    <row r="7564" spans="1:13" x14ac:dyDescent="0.4">
      <c r="A7564" s="161"/>
      <c r="B7564" s="161"/>
      <c r="C7564" s="162"/>
      <c r="D7564" s="163"/>
      <c r="E7564" s="164"/>
      <c r="F7564" s="165"/>
      <c r="G7564" s="166"/>
      <c r="H7564" s="161"/>
      <c r="I7564" s="172"/>
      <c r="J7564" s="161"/>
      <c r="K7564" s="167"/>
      <c r="L7564" s="168"/>
      <c r="M7564" s="168"/>
    </row>
    <row r="7565" spans="1:13" x14ac:dyDescent="0.4">
      <c r="A7565" s="161"/>
      <c r="B7565" s="161"/>
      <c r="C7565" s="162"/>
      <c r="D7565" s="163"/>
      <c r="E7565" s="164"/>
      <c r="F7565" s="165"/>
      <c r="G7565" s="166"/>
      <c r="H7565" s="161"/>
      <c r="I7565" s="172"/>
      <c r="J7565" s="161"/>
      <c r="K7565" s="167"/>
      <c r="L7565" s="168"/>
      <c r="M7565" s="168"/>
    </row>
    <row r="7566" spans="1:13" x14ac:dyDescent="0.4">
      <c r="A7566" s="161"/>
      <c r="B7566" s="161"/>
      <c r="C7566" s="162"/>
      <c r="D7566" s="163"/>
      <c r="E7566" s="164"/>
      <c r="F7566" s="165"/>
      <c r="G7566" s="166"/>
      <c r="H7566" s="161"/>
      <c r="I7566" s="172"/>
      <c r="J7566" s="161"/>
      <c r="K7566" s="167"/>
      <c r="L7566" s="168"/>
      <c r="M7566" s="168"/>
    </row>
    <row r="7567" spans="1:13" x14ac:dyDescent="0.4">
      <c r="A7567" s="161"/>
      <c r="B7567" s="161"/>
      <c r="C7567" s="162"/>
      <c r="D7567" s="163"/>
      <c r="E7567" s="164"/>
      <c r="F7567" s="165"/>
      <c r="G7567" s="166"/>
      <c r="H7567" s="161"/>
      <c r="I7567" s="172"/>
      <c r="J7567" s="161"/>
      <c r="K7567" s="167"/>
      <c r="L7567" s="168"/>
      <c r="M7567" s="168"/>
    </row>
    <row r="7568" spans="1:13" x14ac:dyDescent="0.4">
      <c r="A7568" s="161"/>
      <c r="B7568" s="161"/>
      <c r="C7568" s="162"/>
      <c r="D7568" s="163"/>
      <c r="E7568" s="164"/>
      <c r="F7568" s="165"/>
      <c r="G7568" s="166"/>
      <c r="H7568" s="161"/>
      <c r="I7568" s="172"/>
      <c r="J7568" s="161"/>
      <c r="K7568" s="167"/>
      <c r="L7568" s="168"/>
      <c r="M7568" s="168"/>
    </row>
    <row r="7569" spans="1:13" x14ac:dyDescent="0.4">
      <c r="A7569" s="161"/>
      <c r="B7569" s="161"/>
      <c r="C7569" s="162"/>
      <c r="D7569" s="163"/>
      <c r="E7569" s="164"/>
      <c r="F7569" s="165"/>
      <c r="G7569" s="166"/>
      <c r="H7569" s="161"/>
      <c r="I7569" s="172"/>
      <c r="J7569" s="161"/>
      <c r="K7569" s="167"/>
      <c r="L7569" s="168"/>
      <c r="M7569" s="168"/>
    </row>
    <row r="7570" spans="1:13" x14ac:dyDescent="0.4">
      <c r="A7570" s="161"/>
      <c r="B7570" s="161"/>
      <c r="C7570" s="162"/>
      <c r="D7570" s="163"/>
      <c r="E7570" s="164"/>
      <c r="F7570" s="165"/>
      <c r="G7570" s="166"/>
      <c r="H7570" s="161"/>
      <c r="I7570" s="172"/>
      <c r="J7570" s="161"/>
      <c r="K7570" s="167"/>
      <c r="L7570" s="168"/>
      <c r="M7570" s="168"/>
    </row>
    <row r="7571" spans="1:13" x14ac:dyDescent="0.4">
      <c r="A7571" s="161"/>
      <c r="B7571" s="161"/>
      <c r="C7571" s="162"/>
      <c r="D7571" s="163"/>
      <c r="E7571" s="164"/>
      <c r="F7571" s="165"/>
      <c r="G7571" s="166"/>
      <c r="H7571" s="161"/>
      <c r="I7571" s="172"/>
      <c r="J7571" s="161"/>
      <c r="K7571" s="167"/>
      <c r="L7571" s="168"/>
      <c r="M7571" s="168"/>
    </row>
    <row r="7572" spans="1:13" x14ac:dyDescent="0.4">
      <c r="A7572" s="161"/>
      <c r="B7572" s="161"/>
      <c r="C7572" s="162"/>
      <c r="D7572" s="163"/>
      <c r="E7572" s="164"/>
      <c r="F7572" s="165"/>
      <c r="G7572" s="166"/>
      <c r="H7572" s="161"/>
      <c r="I7572" s="172"/>
      <c r="J7572" s="161"/>
      <c r="K7572" s="167"/>
      <c r="L7572" s="168"/>
      <c r="M7572" s="168"/>
    </row>
    <row r="7573" spans="1:13" x14ac:dyDescent="0.4">
      <c r="A7573" s="161"/>
      <c r="B7573" s="161"/>
      <c r="C7573" s="162"/>
      <c r="D7573" s="163"/>
      <c r="E7573" s="164"/>
      <c r="F7573" s="165"/>
      <c r="G7573" s="166"/>
      <c r="H7573" s="161"/>
      <c r="I7573" s="172"/>
      <c r="J7573" s="161"/>
      <c r="K7573" s="167"/>
      <c r="L7573" s="168"/>
      <c r="M7573" s="168"/>
    </row>
    <row r="7574" spans="1:13" x14ac:dyDescent="0.4">
      <c r="A7574" s="161"/>
      <c r="B7574" s="161"/>
      <c r="C7574" s="162"/>
      <c r="D7574" s="163"/>
      <c r="E7574" s="164"/>
      <c r="F7574" s="165"/>
      <c r="G7574" s="166"/>
      <c r="H7574" s="161"/>
      <c r="I7574" s="172"/>
      <c r="J7574" s="161"/>
      <c r="K7574" s="167"/>
      <c r="L7574" s="168"/>
      <c r="M7574" s="168"/>
    </row>
    <row r="7575" spans="1:13" x14ac:dyDescent="0.4">
      <c r="A7575" s="161"/>
      <c r="B7575" s="161"/>
      <c r="C7575" s="162"/>
      <c r="D7575" s="163"/>
      <c r="E7575" s="164"/>
      <c r="F7575" s="165"/>
      <c r="G7575" s="166"/>
      <c r="H7575" s="161"/>
      <c r="I7575" s="172"/>
      <c r="J7575" s="161"/>
      <c r="K7575" s="167"/>
      <c r="L7575" s="168"/>
      <c r="M7575" s="168"/>
    </row>
    <row r="7576" spans="1:13" x14ac:dyDescent="0.4">
      <c r="A7576" s="161"/>
      <c r="B7576" s="161"/>
      <c r="C7576" s="162"/>
      <c r="D7576" s="163"/>
      <c r="E7576" s="164"/>
      <c r="F7576" s="165"/>
      <c r="G7576" s="166"/>
      <c r="H7576" s="161"/>
      <c r="I7576" s="172"/>
      <c r="J7576" s="161"/>
      <c r="K7576" s="167"/>
      <c r="L7576" s="168"/>
      <c r="M7576" s="168"/>
    </row>
    <row r="7577" spans="1:13" x14ac:dyDescent="0.4">
      <c r="A7577" s="161"/>
      <c r="B7577" s="161"/>
      <c r="C7577" s="162"/>
      <c r="D7577" s="163"/>
      <c r="E7577" s="164"/>
      <c r="F7577" s="165"/>
      <c r="G7577" s="166"/>
      <c r="H7577" s="161"/>
      <c r="I7577" s="172"/>
      <c r="J7577" s="161"/>
      <c r="K7577" s="167"/>
      <c r="L7577" s="168"/>
      <c r="M7577" s="168"/>
    </row>
    <row r="7578" spans="1:13" x14ac:dyDescent="0.4">
      <c r="A7578" s="161"/>
      <c r="B7578" s="161"/>
      <c r="C7578" s="162"/>
      <c r="D7578" s="163"/>
      <c r="E7578" s="164"/>
      <c r="F7578" s="165"/>
      <c r="G7578" s="166"/>
      <c r="H7578" s="161"/>
      <c r="I7578" s="172"/>
      <c r="J7578" s="161"/>
      <c r="K7578" s="167"/>
      <c r="L7578" s="168"/>
      <c r="M7578" s="168"/>
    </row>
    <row r="7579" spans="1:13" x14ac:dyDescent="0.4">
      <c r="A7579" s="161"/>
      <c r="B7579" s="161"/>
      <c r="C7579" s="162"/>
      <c r="D7579" s="163"/>
      <c r="E7579" s="164"/>
      <c r="F7579" s="165"/>
      <c r="G7579" s="166"/>
      <c r="H7579" s="161"/>
      <c r="I7579" s="172"/>
      <c r="J7579" s="161"/>
      <c r="K7579" s="167"/>
      <c r="L7579" s="168"/>
      <c r="M7579" s="168"/>
    </row>
    <row r="7580" spans="1:13" x14ac:dyDescent="0.4">
      <c r="A7580" s="161"/>
      <c r="B7580" s="161"/>
      <c r="C7580" s="162"/>
      <c r="D7580" s="163"/>
      <c r="E7580" s="164"/>
      <c r="F7580" s="165"/>
      <c r="G7580" s="166"/>
      <c r="H7580" s="161"/>
      <c r="I7580" s="172"/>
      <c r="J7580" s="161"/>
      <c r="K7580" s="167"/>
      <c r="L7580" s="168"/>
      <c r="M7580" s="168"/>
    </row>
    <row r="7581" spans="1:13" x14ac:dyDescent="0.4">
      <c r="A7581" s="161"/>
      <c r="B7581" s="161"/>
      <c r="C7581" s="162"/>
      <c r="D7581" s="163"/>
      <c r="E7581" s="164"/>
      <c r="F7581" s="165"/>
      <c r="G7581" s="166"/>
      <c r="H7581" s="161"/>
      <c r="I7581" s="172"/>
      <c r="J7581" s="161"/>
      <c r="K7581" s="167"/>
      <c r="L7581" s="168"/>
      <c r="M7581" s="168"/>
    </row>
    <row r="7582" spans="1:13" x14ac:dyDescent="0.4">
      <c r="A7582" s="161"/>
      <c r="B7582" s="161"/>
      <c r="C7582" s="162"/>
      <c r="D7582" s="163"/>
      <c r="E7582" s="164"/>
      <c r="F7582" s="165"/>
      <c r="G7582" s="166"/>
      <c r="H7582" s="161"/>
      <c r="I7582" s="172"/>
      <c r="J7582" s="161"/>
      <c r="K7582" s="167"/>
      <c r="L7582" s="168"/>
      <c r="M7582" s="168"/>
    </row>
    <row r="7583" spans="1:13" x14ac:dyDescent="0.4">
      <c r="A7583" s="161"/>
      <c r="B7583" s="161"/>
      <c r="C7583" s="162"/>
      <c r="D7583" s="163"/>
      <c r="E7583" s="164"/>
      <c r="F7583" s="165"/>
      <c r="G7583" s="166"/>
      <c r="H7583" s="161"/>
      <c r="I7583" s="172"/>
      <c r="J7583" s="161"/>
      <c r="K7583" s="167"/>
      <c r="L7583" s="168"/>
      <c r="M7583" s="168"/>
    </row>
    <row r="7584" spans="1:13" x14ac:dyDescent="0.4">
      <c r="A7584" s="161"/>
      <c r="B7584" s="161"/>
      <c r="C7584" s="162"/>
      <c r="D7584" s="163"/>
      <c r="E7584" s="164"/>
      <c r="F7584" s="165"/>
      <c r="G7584" s="166"/>
      <c r="H7584" s="161"/>
      <c r="I7584" s="172"/>
      <c r="J7584" s="161"/>
      <c r="K7584" s="167"/>
      <c r="L7584" s="168"/>
      <c r="M7584" s="168"/>
    </row>
    <row r="7585" spans="1:13" x14ac:dyDescent="0.4">
      <c r="A7585" s="161"/>
      <c r="B7585" s="161"/>
      <c r="C7585" s="162"/>
      <c r="D7585" s="163"/>
      <c r="E7585" s="164"/>
      <c r="F7585" s="165"/>
      <c r="G7585" s="166"/>
      <c r="H7585" s="161"/>
      <c r="I7585" s="172"/>
      <c r="J7585" s="161"/>
      <c r="K7585" s="167"/>
      <c r="L7585" s="168"/>
      <c r="M7585" s="168"/>
    </row>
    <row r="7586" spans="1:13" x14ac:dyDescent="0.4">
      <c r="A7586" s="161"/>
      <c r="B7586" s="161"/>
      <c r="C7586" s="162"/>
      <c r="D7586" s="163"/>
      <c r="E7586" s="164"/>
      <c r="F7586" s="165"/>
      <c r="G7586" s="166"/>
      <c r="H7586" s="161"/>
      <c r="I7586" s="172"/>
      <c r="J7586" s="161"/>
      <c r="K7586" s="167"/>
      <c r="L7586" s="168"/>
      <c r="M7586" s="168"/>
    </row>
    <row r="7587" spans="1:13" x14ac:dyDescent="0.4">
      <c r="A7587" s="161"/>
      <c r="B7587" s="161"/>
      <c r="C7587" s="162"/>
      <c r="D7587" s="163"/>
      <c r="E7587" s="164"/>
      <c r="F7587" s="165"/>
      <c r="G7587" s="166"/>
      <c r="H7587" s="161"/>
      <c r="I7587" s="172"/>
      <c r="J7587" s="161"/>
      <c r="K7587" s="167"/>
      <c r="L7587" s="168"/>
      <c r="M7587" s="168"/>
    </row>
    <row r="7588" spans="1:13" x14ac:dyDescent="0.4">
      <c r="A7588" s="161"/>
      <c r="B7588" s="161"/>
      <c r="C7588" s="162"/>
      <c r="D7588" s="163"/>
      <c r="E7588" s="164"/>
      <c r="F7588" s="165"/>
      <c r="G7588" s="166"/>
      <c r="H7588" s="161"/>
      <c r="I7588" s="172"/>
      <c r="J7588" s="161"/>
      <c r="K7588" s="167"/>
      <c r="L7588" s="168"/>
      <c r="M7588" s="168"/>
    </row>
    <row r="7589" spans="1:13" x14ac:dyDescent="0.4">
      <c r="A7589" s="161"/>
      <c r="B7589" s="161"/>
      <c r="C7589" s="162"/>
      <c r="D7589" s="163"/>
      <c r="E7589" s="164"/>
      <c r="F7589" s="165"/>
      <c r="G7589" s="166"/>
      <c r="H7589" s="161"/>
      <c r="I7589" s="172"/>
      <c r="J7589" s="161"/>
      <c r="K7589" s="167"/>
      <c r="L7589" s="168"/>
      <c r="M7589" s="168"/>
    </row>
    <row r="7590" spans="1:13" x14ac:dyDescent="0.4">
      <c r="A7590" s="161"/>
      <c r="B7590" s="161"/>
      <c r="C7590" s="162"/>
      <c r="D7590" s="163"/>
      <c r="E7590" s="164"/>
      <c r="F7590" s="165"/>
      <c r="G7590" s="166"/>
      <c r="H7590" s="161"/>
      <c r="I7590" s="172"/>
      <c r="J7590" s="161"/>
      <c r="K7590" s="167"/>
      <c r="L7590" s="168"/>
      <c r="M7590" s="168"/>
    </row>
    <row r="7591" spans="1:13" x14ac:dyDescent="0.4">
      <c r="A7591" s="161"/>
      <c r="B7591" s="161"/>
      <c r="C7591" s="162"/>
      <c r="D7591" s="163"/>
      <c r="E7591" s="164"/>
      <c r="F7591" s="165"/>
      <c r="G7591" s="166"/>
      <c r="H7591" s="161"/>
      <c r="I7591" s="172"/>
      <c r="J7591" s="161"/>
      <c r="K7591" s="167"/>
      <c r="L7591" s="168"/>
      <c r="M7591" s="168"/>
    </row>
    <row r="7592" spans="1:13" x14ac:dyDescent="0.4">
      <c r="A7592" s="161"/>
      <c r="B7592" s="161"/>
      <c r="C7592" s="162"/>
      <c r="D7592" s="163"/>
      <c r="E7592" s="164"/>
      <c r="F7592" s="165"/>
      <c r="G7592" s="166"/>
      <c r="H7592" s="161"/>
      <c r="I7592" s="172"/>
      <c r="J7592" s="161"/>
      <c r="K7592" s="167"/>
      <c r="L7592" s="168"/>
      <c r="M7592" s="168"/>
    </row>
    <row r="7593" spans="1:13" x14ac:dyDescent="0.4">
      <c r="A7593" s="161"/>
      <c r="B7593" s="161"/>
      <c r="C7593" s="162"/>
      <c r="D7593" s="163"/>
      <c r="E7593" s="164"/>
      <c r="F7593" s="165"/>
      <c r="G7593" s="166"/>
      <c r="H7593" s="161"/>
      <c r="I7593" s="172"/>
      <c r="J7593" s="161"/>
      <c r="K7593" s="167"/>
      <c r="L7593" s="168"/>
      <c r="M7593" s="168"/>
    </row>
    <row r="7594" spans="1:13" x14ac:dyDescent="0.4">
      <c r="A7594" s="161"/>
      <c r="B7594" s="161"/>
      <c r="C7594" s="162"/>
      <c r="D7594" s="163"/>
      <c r="E7594" s="164"/>
      <c r="F7594" s="165"/>
      <c r="G7594" s="166"/>
      <c r="H7594" s="161"/>
      <c r="I7594" s="172"/>
      <c r="J7594" s="161"/>
      <c r="K7594" s="167"/>
      <c r="L7594" s="168"/>
      <c r="M7594" s="168"/>
    </row>
    <row r="7595" spans="1:13" x14ac:dyDescent="0.4">
      <c r="A7595" s="161"/>
      <c r="B7595" s="161"/>
      <c r="C7595" s="162"/>
      <c r="D7595" s="163"/>
      <c r="E7595" s="164"/>
      <c r="F7595" s="165"/>
      <c r="G7595" s="166"/>
      <c r="H7595" s="161"/>
      <c r="I7595" s="172"/>
      <c r="J7595" s="161"/>
      <c r="K7595" s="167"/>
      <c r="L7595" s="168"/>
      <c r="M7595" s="168"/>
    </row>
    <row r="7596" spans="1:13" x14ac:dyDescent="0.4">
      <c r="A7596" s="161"/>
      <c r="B7596" s="161"/>
      <c r="C7596" s="162"/>
      <c r="D7596" s="163"/>
      <c r="E7596" s="164"/>
      <c r="F7596" s="165"/>
      <c r="G7596" s="166"/>
      <c r="H7596" s="161"/>
      <c r="I7596" s="172"/>
      <c r="J7596" s="161"/>
      <c r="K7596" s="167"/>
      <c r="L7596" s="168"/>
      <c r="M7596" s="168"/>
    </row>
    <row r="7597" spans="1:13" x14ac:dyDescent="0.4">
      <c r="A7597" s="161"/>
      <c r="B7597" s="161"/>
      <c r="C7597" s="162"/>
      <c r="D7597" s="163"/>
      <c r="E7597" s="164"/>
      <c r="F7597" s="165"/>
      <c r="G7597" s="166"/>
      <c r="H7597" s="161"/>
      <c r="I7597" s="172"/>
      <c r="J7597" s="161"/>
      <c r="K7597" s="167"/>
      <c r="L7597" s="168"/>
      <c r="M7597" s="168"/>
    </row>
    <row r="7598" spans="1:13" x14ac:dyDescent="0.4">
      <c r="A7598" s="161"/>
      <c r="B7598" s="161"/>
      <c r="C7598" s="162"/>
      <c r="D7598" s="163"/>
      <c r="E7598" s="164"/>
      <c r="F7598" s="165"/>
      <c r="G7598" s="166"/>
      <c r="H7598" s="161"/>
      <c r="I7598" s="172"/>
      <c r="J7598" s="161"/>
      <c r="K7598" s="167"/>
      <c r="L7598" s="168"/>
      <c r="M7598" s="168"/>
    </row>
    <row r="7599" spans="1:13" x14ac:dyDescent="0.4">
      <c r="A7599" s="161"/>
      <c r="B7599" s="161"/>
      <c r="C7599" s="162"/>
      <c r="D7599" s="163"/>
      <c r="E7599" s="164"/>
      <c r="F7599" s="165"/>
      <c r="G7599" s="166"/>
      <c r="H7599" s="161"/>
      <c r="I7599" s="172"/>
      <c r="J7599" s="161"/>
      <c r="K7599" s="167"/>
      <c r="L7599" s="168"/>
      <c r="M7599" s="168"/>
    </row>
    <row r="7600" spans="1:13" x14ac:dyDescent="0.4">
      <c r="A7600" s="161"/>
      <c r="B7600" s="161"/>
      <c r="C7600" s="162"/>
      <c r="D7600" s="163"/>
      <c r="E7600" s="164"/>
      <c r="F7600" s="165"/>
      <c r="G7600" s="166"/>
      <c r="H7600" s="161"/>
      <c r="I7600" s="172"/>
      <c r="J7600" s="161"/>
      <c r="K7600" s="167"/>
      <c r="L7600" s="168"/>
      <c r="M7600" s="168"/>
    </row>
    <row r="7601" spans="1:13" x14ac:dyDescent="0.4">
      <c r="A7601" s="161"/>
      <c r="B7601" s="161"/>
      <c r="C7601" s="162"/>
      <c r="D7601" s="163"/>
      <c r="E7601" s="164"/>
      <c r="F7601" s="173"/>
      <c r="G7601" s="174"/>
      <c r="H7601" s="161"/>
      <c r="I7601" s="161"/>
      <c r="J7601" s="161"/>
      <c r="K7601" s="167"/>
      <c r="L7601" s="168"/>
      <c r="M7601" s="168"/>
    </row>
    <row r="7602" spans="1:13" x14ac:dyDescent="0.4">
      <c r="A7602" s="161"/>
      <c r="B7602" s="161"/>
      <c r="C7602" s="170"/>
      <c r="D7602" s="175"/>
      <c r="E7602" s="176"/>
      <c r="G7602" s="166"/>
      <c r="H7602" s="161"/>
      <c r="I7602" s="161"/>
      <c r="J7602" s="161"/>
      <c r="K7602" s="155"/>
      <c r="L7602" s="168"/>
      <c r="M7602" s="168"/>
    </row>
    <row r="7603" spans="1:13" x14ac:dyDescent="0.4">
      <c r="A7603" s="161"/>
      <c r="B7603" s="161"/>
      <c r="C7603" s="170"/>
      <c r="D7603" s="175"/>
      <c r="E7603" s="176"/>
      <c r="G7603" s="166"/>
      <c r="H7603" s="161"/>
      <c r="I7603" s="161"/>
      <c r="J7603" s="161"/>
      <c r="K7603" s="155"/>
      <c r="L7603" s="168"/>
      <c r="M7603" s="168"/>
    </row>
    <row r="7604" spans="1:13" x14ac:dyDescent="0.4">
      <c r="A7604" s="161"/>
      <c r="B7604" s="161"/>
      <c r="C7604" s="170"/>
      <c r="D7604" s="175"/>
      <c r="E7604" s="176"/>
      <c r="G7604" s="166"/>
      <c r="H7604" s="161"/>
      <c r="I7604" s="161"/>
      <c r="J7604" s="161"/>
      <c r="K7604" s="155"/>
      <c r="L7604" s="168"/>
      <c r="M7604" s="168"/>
    </row>
    <row r="7605" spans="1:13" x14ac:dyDescent="0.4">
      <c r="A7605" s="161"/>
      <c r="B7605" s="161"/>
      <c r="C7605" s="170"/>
      <c r="D7605" s="175"/>
      <c r="E7605" s="176"/>
      <c r="G7605" s="166"/>
      <c r="H7605" s="161"/>
      <c r="I7605" s="161"/>
      <c r="J7605" s="161"/>
      <c r="K7605" s="155"/>
      <c r="L7605" s="168"/>
      <c r="M7605" s="168"/>
    </row>
    <row r="7606" spans="1:13" x14ac:dyDescent="0.4">
      <c r="A7606" s="161"/>
      <c r="B7606" s="161"/>
      <c r="C7606" s="170"/>
      <c r="D7606" s="175"/>
      <c r="E7606" s="176"/>
      <c r="G7606" s="166"/>
      <c r="H7606" s="161"/>
      <c r="I7606" s="161"/>
      <c r="J7606" s="161"/>
      <c r="K7606" s="155"/>
      <c r="L7606" s="168"/>
      <c r="M7606" s="168"/>
    </row>
    <row r="7607" spans="1:13" x14ac:dyDescent="0.4">
      <c r="A7607" s="161"/>
      <c r="B7607" s="161"/>
      <c r="C7607" s="170"/>
      <c r="D7607" s="175"/>
      <c r="E7607" s="176"/>
      <c r="G7607" s="166"/>
      <c r="H7607" s="161"/>
      <c r="I7607" s="161"/>
      <c r="J7607" s="161"/>
      <c r="K7607" s="155"/>
      <c r="L7607" s="168"/>
      <c r="M7607" s="168"/>
    </row>
    <row r="7608" spans="1:13" x14ac:dyDescent="0.4">
      <c r="A7608" s="161"/>
      <c r="B7608" s="161"/>
      <c r="C7608" s="170"/>
      <c r="D7608" s="175"/>
      <c r="E7608" s="176"/>
      <c r="G7608" s="166"/>
      <c r="H7608" s="161"/>
      <c r="I7608" s="161"/>
      <c r="J7608" s="161"/>
      <c r="K7608" s="155"/>
      <c r="L7608" s="168"/>
      <c r="M7608" s="168"/>
    </row>
    <row r="7609" spans="1:13" x14ac:dyDescent="0.4">
      <c r="A7609" s="161"/>
      <c r="B7609" s="161"/>
      <c r="C7609" s="170"/>
      <c r="D7609" s="175"/>
      <c r="E7609" s="176"/>
      <c r="G7609" s="166"/>
      <c r="H7609" s="161"/>
      <c r="I7609" s="161"/>
      <c r="J7609" s="161"/>
      <c r="K7609" s="155"/>
      <c r="L7609" s="168"/>
      <c r="M7609" s="168"/>
    </row>
    <row r="7610" spans="1:13" x14ac:dyDescent="0.4">
      <c r="A7610" s="161"/>
      <c r="B7610" s="161"/>
      <c r="C7610" s="170"/>
      <c r="D7610" s="175"/>
      <c r="E7610" s="176"/>
      <c r="G7610" s="166"/>
      <c r="H7610" s="161"/>
      <c r="I7610" s="161"/>
      <c r="J7610" s="161"/>
      <c r="K7610" s="155"/>
      <c r="L7610" s="168"/>
      <c r="M7610" s="168"/>
    </row>
    <row r="7611" spans="1:13" x14ac:dyDescent="0.4">
      <c r="A7611" s="161"/>
      <c r="B7611" s="161"/>
      <c r="C7611" s="170"/>
      <c r="D7611" s="175"/>
      <c r="E7611" s="176"/>
      <c r="G7611" s="166"/>
      <c r="H7611" s="161"/>
      <c r="I7611" s="161"/>
      <c r="J7611" s="161"/>
      <c r="K7611" s="155"/>
      <c r="L7611" s="168"/>
      <c r="M7611" s="168"/>
    </row>
    <row r="7612" spans="1:13" x14ac:dyDescent="0.4">
      <c r="A7612" s="161"/>
      <c r="B7612" s="161"/>
      <c r="C7612" s="170"/>
      <c r="D7612" s="175"/>
      <c r="E7612" s="176"/>
      <c r="G7612" s="166"/>
      <c r="H7612" s="161"/>
      <c r="I7612" s="161"/>
      <c r="J7612" s="161"/>
      <c r="K7612" s="155"/>
      <c r="L7612" s="168"/>
      <c r="M7612" s="168"/>
    </row>
    <row r="7613" spans="1:13" x14ac:dyDescent="0.4">
      <c r="A7613" s="161"/>
      <c r="B7613" s="161"/>
      <c r="C7613" s="170"/>
      <c r="D7613" s="175"/>
      <c r="E7613" s="176"/>
      <c r="G7613" s="166"/>
      <c r="H7613" s="161"/>
      <c r="I7613" s="161"/>
      <c r="J7613" s="161"/>
      <c r="K7613" s="155"/>
      <c r="L7613" s="168"/>
      <c r="M7613" s="168"/>
    </row>
    <row r="7614" spans="1:13" x14ac:dyDescent="0.4">
      <c r="A7614" s="161"/>
      <c r="B7614" s="161"/>
      <c r="C7614" s="170"/>
      <c r="D7614" s="175"/>
      <c r="E7614" s="176"/>
      <c r="G7614" s="166"/>
      <c r="H7614" s="161"/>
      <c r="I7614" s="161"/>
      <c r="J7614" s="161"/>
      <c r="K7614" s="155"/>
      <c r="L7614" s="168"/>
      <c r="M7614" s="168"/>
    </row>
    <row r="7615" spans="1:13" x14ac:dyDescent="0.4">
      <c r="A7615" s="161"/>
      <c r="B7615" s="161"/>
      <c r="C7615" s="170"/>
      <c r="D7615" s="175"/>
      <c r="E7615" s="176"/>
      <c r="G7615" s="166"/>
      <c r="H7615" s="161"/>
      <c r="I7615" s="161"/>
      <c r="J7615" s="161"/>
      <c r="K7615" s="155"/>
      <c r="L7615" s="168"/>
      <c r="M7615" s="168"/>
    </row>
    <row r="7616" spans="1:13" x14ac:dyDescent="0.4">
      <c r="A7616" s="161"/>
      <c r="B7616" s="161"/>
      <c r="C7616" s="170"/>
      <c r="D7616" s="175"/>
      <c r="E7616" s="176"/>
      <c r="G7616" s="166"/>
      <c r="H7616" s="161"/>
      <c r="I7616" s="161"/>
      <c r="J7616" s="161"/>
      <c r="K7616" s="155"/>
      <c r="L7616" s="168"/>
      <c r="M7616" s="168"/>
    </row>
    <row r="7617" spans="1:13" x14ac:dyDescent="0.4">
      <c r="A7617" s="161"/>
      <c r="B7617" s="161"/>
      <c r="C7617" s="170"/>
      <c r="D7617" s="175"/>
      <c r="E7617" s="176"/>
      <c r="G7617" s="166"/>
      <c r="H7617" s="161"/>
      <c r="I7617" s="161"/>
      <c r="J7617" s="161"/>
      <c r="K7617" s="155"/>
      <c r="L7617" s="168"/>
      <c r="M7617" s="168"/>
    </row>
    <row r="7618" spans="1:13" x14ac:dyDescent="0.4">
      <c r="A7618" s="161"/>
      <c r="B7618" s="161"/>
      <c r="C7618" s="170"/>
      <c r="D7618" s="175"/>
      <c r="E7618" s="176"/>
      <c r="G7618" s="166"/>
      <c r="H7618" s="161"/>
      <c r="I7618" s="161"/>
      <c r="J7618" s="161"/>
      <c r="K7618" s="155"/>
      <c r="L7618" s="168"/>
      <c r="M7618" s="168"/>
    </row>
    <row r="7619" spans="1:13" x14ac:dyDescent="0.4">
      <c r="A7619" s="161"/>
      <c r="B7619" s="161"/>
      <c r="C7619" s="170"/>
      <c r="D7619" s="175"/>
      <c r="E7619" s="176"/>
      <c r="G7619" s="166"/>
      <c r="H7619" s="161"/>
      <c r="I7619" s="161"/>
      <c r="J7619" s="161"/>
      <c r="K7619" s="155"/>
      <c r="L7619" s="168"/>
      <c r="M7619" s="168"/>
    </row>
    <row r="7620" spans="1:13" x14ac:dyDescent="0.4">
      <c r="A7620" s="161"/>
      <c r="B7620" s="161"/>
      <c r="C7620" s="170"/>
      <c r="D7620" s="175"/>
      <c r="E7620" s="176"/>
      <c r="G7620" s="166"/>
      <c r="H7620" s="161"/>
      <c r="I7620" s="161"/>
      <c r="J7620" s="161"/>
      <c r="K7620" s="155"/>
      <c r="L7620" s="168"/>
      <c r="M7620" s="168"/>
    </row>
    <row r="7621" spans="1:13" x14ac:dyDescent="0.4">
      <c r="A7621" s="161"/>
      <c r="B7621" s="161"/>
      <c r="C7621" s="170"/>
      <c r="D7621" s="175"/>
      <c r="E7621" s="176"/>
      <c r="G7621" s="166"/>
      <c r="H7621" s="161"/>
      <c r="I7621" s="161"/>
      <c r="J7621" s="161"/>
      <c r="K7621" s="155"/>
      <c r="L7621" s="168"/>
      <c r="M7621" s="168"/>
    </row>
    <row r="7622" spans="1:13" x14ac:dyDescent="0.4">
      <c r="A7622" s="161"/>
      <c r="B7622" s="161"/>
      <c r="C7622" s="170"/>
      <c r="D7622" s="175"/>
      <c r="E7622" s="176"/>
      <c r="G7622" s="166"/>
      <c r="H7622" s="161"/>
      <c r="I7622" s="161"/>
      <c r="J7622" s="161"/>
      <c r="K7622" s="155"/>
      <c r="L7622" s="168"/>
      <c r="M7622" s="168"/>
    </row>
    <row r="7623" spans="1:13" x14ac:dyDescent="0.4">
      <c r="A7623" s="161"/>
      <c r="B7623" s="161"/>
      <c r="C7623" s="170"/>
      <c r="D7623" s="175"/>
      <c r="E7623" s="176"/>
      <c r="G7623" s="166"/>
      <c r="H7623" s="161"/>
      <c r="I7623" s="161"/>
      <c r="J7623" s="161"/>
      <c r="K7623" s="155"/>
      <c r="L7623" s="168"/>
      <c r="M7623" s="168"/>
    </row>
    <row r="7624" spans="1:13" x14ac:dyDescent="0.4">
      <c r="A7624" s="161"/>
      <c r="B7624" s="161"/>
      <c r="C7624" s="170"/>
      <c r="D7624" s="175"/>
      <c r="E7624" s="176"/>
      <c r="G7624" s="166"/>
      <c r="H7624" s="161"/>
      <c r="I7624" s="161"/>
      <c r="J7624" s="161"/>
      <c r="K7624" s="155"/>
      <c r="L7624" s="168"/>
      <c r="M7624" s="168"/>
    </row>
    <row r="7625" spans="1:13" x14ac:dyDescent="0.4">
      <c r="A7625" s="161"/>
      <c r="B7625" s="161"/>
      <c r="C7625" s="170"/>
      <c r="D7625" s="175"/>
      <c r="E7625" s="176"/>
      <c r="G7625" s="166"/>
      <c r="H7625" s="161"/>
      <c r="I7625" s="161"/>
      <c r="J7625" s="161"/>
      <c r="K7625" s="155"/>
      <c r="L7625" s="168"/>
      <c r="M7625" s="168"/>
    </row>
    <row r="7626" spans="1:13" x14ac:dyDescent="0.4">
      <c r="A7626" s="161"/>
      <c r="B7626" s="161"/>
      <c r="C7626" s="170"/>
      <c r="D7626" s="175"/>
      <c r="E7626" s="176"/>
      <c r="G7626" s="166"/>
      <c r="H7626" s="161"/>
      <c r="I7626" s="161"/>
      <c r="J7626" s="161"/>
      <c r="K7626" s="155"/>
      <c r="L7626" s="168"/>
      <c r="M7626" s="168"/>
    </row>
    <row r="7627" spans="1:13" x14ac:dyDescent="0.4">
      <c r="A7627" s="161"/>
      <c r="B7627" s="161"/>
      <c r="C7627" s="170"/>
      <c r="D7627" s="175"/>
      <c r="E7627" s="176"/>
      <c r="G7627" s="166"/>
      <c r="H7627" s="161"/>
      <c r="I7627" s="161"/>
      <c r="J7627" s="161"/>
      <c r="K7627" s="155"/>
      <c r="L7627" s="168"/>
      <c r="M7627" s="168"/>
    </row>
    <row r="7628" spans="1:13" x14ac:dyDescent="0.4">
      <c r="A7628" s="161"/>
      <c r="B7628" s="161"/>
      <c r="C7628" s="170"/>
      <c r="D7628" s="175"/>
      <c r="E7628" s="176"/>
      <c r="G7628" s="166"/>
      <c r="H7628" s="161"/>
      <c r="I7628" s="161"/>
      <c r="J7628" s="161"/>
      <c r="K7628" s="155"/>
      <c r="L7628" s="168"/>
      <c r="M7628" s="168"/>
    </row>
    <row r="7629" spans="1:13" x14ac:dyDescent="0.4">
      <c r="A7629" s="161"/>
      <c r="B7629" s="161"/>
      <c r="C7629" s="170"/>
      <c r="D7629" s="175"/>
      <c r="E7629" s="176"/>
      <c r="G7629" s="166"/>
      <c r="H7629" s="161"/>
      <c r="I7629" s="161"/>
      <c r="J7629" s="161"/>
      <c r="K7629" s="155"/>
      <c r="L7629" s="168"/>
      <c r="M7629" s="168"/>
    </row>
    <row r="7630" spans="1:13" x14ac:dyDescent="0.4">
      <c r="A7630" s="161"/>
      <c r="B7630" s="161"/>
      <c r="C7630" s="170"/>
      <c r="D7630" s="175"/>
      <c r="E7630" s="176"/>
      <c r="G7630" s="166"/>
      <c r="H7630" s="161"/>
      <c r="I7630" s="161"/>
      <c r="J7630" s="161"/>
      <c r="K7630" s="155"/>
      <c r="L7630" s="168"/>
      <c r="M7630" s="168"/>
    </row>
    <row r="7631" spans="1:13" x14ac:dyDescent="0.4">
      <c r="A7631" s="161"/>
      <c r="B7631" s="161"/>
      <c r="C7631" s="170"/>
      <c r="D7631" s="175"/>
      <c r="E7631" s="176"/>
      <c r="G7631" s="166"/>
      <c r="H7631" s="161"/>
      <c r="I7631" s="161"/>
      <c r="J7631" s="161"/>
      <c r="K7631" s="155"/>
      <c r="L7631" s="168"/>
      <c r="M7631" s="168"/>
    </row>
    <row r="7632" spans="1:13" x14ac:dyDescent="0.4">
      <c r="A7632" s="161"/>
      <c r="B7632" s="161"/>
      <c r="C7632" s="170"/>
      <c r="D7632" s="175"/>
      <c r="E7632" s="176"/>
      <c r="G7632" s="166"/>
      <c r="H7632" s="161"/>
      <c r="I7632" s="161"/>
      <c r="J7632" s="161"/>
      <c r="K7632" s="155"/>
      <c r="L7632" s="168"/>
      <c r="M7632" s="168"/>
    </row>
    <row r="7633" spans="1:13" x14ac:dyDescent="0.4">
      <c r="A7633" s="161"/>
      <c r="B7633" s="161"/>
      <c r="C7633" s="170"/>
      <c r="D7633" s="175"/>
      <c r="E7633" s="176"/>
      <c r="G7633" s="166"/>
      <c r="H7633" s="161"/>
      <c r="I7633" s="161"/>
      <c r="J7633" s="161"/>
      <c r="K7633" s="155"/>
      <c r="L7633" s="168"/>
      <c r="M7633" s="168"/>
    </row>
    <row r="7634" spans="1:13" x14ac:dyDescent="0.4">
      <c r="A7634" s="161"/>
      <c r="B7634" s="161"/>
      <c r="C7634" s="170"/>
      <c r="D7634" s="175"/>
      <c r="E7634" s="176"/>
      <c r="G7634" s="166"/>
      <c r="H7634" s="161"/>
      <c r="I7634" s="161"/>
      <c r="J7634" s="161"/>
      <c r="K7634" s="155"/>
      <c r="L7634" s="168"/>
      <c r="M7634" s="168"/>
    </row>
    <row r="7635" spans="1:13" x14ac:dyDescent="0.4">
      <c r="A7635" s="161"/>
      <c r="B7635" s="161"/>
      <c r="C7635" s="170"/>
      <c r="D7635" s="175"/>
      <c r="E7635" s="176"/>
      <c r="G7635" s="166"/>
      <c r="H7635" s="161"/>
      <c r="I7635" s="161"/>
      <c r="J7635" s="161"/>
      <c r="K7635" s="155"/>
      <c r="L7635" s="168"/>
      <c r="M7635" s="168"/>
    </row>
    <row r="7636" spans="1:13" x14ac:dyDescent="0.4">
      <c r="A7636" s="161"/>
      <c r="B7636" s="161"/>
      <c r="C7636" s="170"/>
      <c r="D7636" s="175"/>
      <c r="E7636" s="176"/>
      <c r="G7636" s="166"/>
      <c r="H7636" s="161"/>
      <c r="I7636" s="161"/>
      <c r="J7636" s="161"/>
      <c r="K7636" s="155"/>
      <c r="L7636" s="168"/>
      <c r="M7636" s="168"/>
    </row>
    <row r="7637" spans="1:13" x14ac:dyDescent="0.4">
      <c r="A7637" s="161"/>
      <c r="B7637" s="161"/>
      <c r="C7637" s="170"/>
      <c r="D7637" s="175"/>
      <c r="E7637" s="176"/>
      <c r="G7637" s="166"/>
      <c r="H7637" s="161"/>
      <c r="I7637" s="161"/>
      <c r="J7637" s="161"/>
      <c r="K7637" s="155"/>
      <c r="L7637" s="168"/>
      <c r="M7637" s="168"/>
    </row>
    <row r="7638" spans="1:13" x14ac:dyDescent="0.4">
      <c r="A7638" s="161"/>
      <c r="B7638" s="161"/>
      <c r="C7638" s="170"/>
      <c r="D7638" s="175"/>
      <c r="E7638" s="176"/>
      <c r="G7638" s="166"/>
      <c r="H7638" s="161"/>
      <c r="I7638" s="161"/>
      <c r="J7638" s="161"/>
      <c r="K7638" s="155"/>
      <c r="L7638" s="168"/>
      <c r="M7638" s="168"/>
    </row>
    <row r="7639" spans="1:13" x14ac:dyDescent="0.4">
      <c r="A7639" s="161"/>
      <c r="B7639" s="161"/>
      <c r="C7639" s="170"/>
      <c r="D7639" s="175"/>
      <c r="E7639" s="176"/>
      <c r="G7639" s="166"/>
      <c r="H7639" s="161"/>
      <c r="I7639" s="161"/>
      <c r="J7639" s="161"/>
      <c r="K7639" s="155"/>
      <c r="L7639" s="168"/>
      <c r="M7639" s="168"/>
    </row>
    <row r="7640" spans="1:13" x14ac:dyDescent="0.4">
      <c r="L7640" s="168"/>
      <c r="M7640" s="168"/>
    </row>
    <row r="7641" spans="1:13" x14ac:dyDescent="0.4">
      <c r="A7641" s="161"/>
      <c r="B7641" s="161"/>
      <c r="C7641" s="170"/>
      <c r="D7641" s="175"/>
      <c r="E7641" s="176"/>
      <c r="G7641" s="166"/>
      <c r="H7641" s="161"/>
      <c r="I7641" s="161"/>
      <c r="J7641" s="161"/>
      <c r="K7641" s="155"/>
      <c r="L7641" s="168"/>
      <c r="M7641" s="168"/>
    </row>
    <row r="7642" spans="1:13" x14ac:dyDescent="0.4">
      <c r="A7642" s="161"/>
      <c r="B7642" s="161"/>
      <c r="C7642" s="170"/>
      <c r="D7642" s="175"/>
      <c r="E7642" s="176"/>
      <c r="G7642" s="166"/>
      <c r="H7642" s="161"/>
      <c r="I7642" s="161"/>
      <c r="J7642" s="161"/>
      <c r="K7642" s="155"/>
      <c r="L7642" s="168"/>
      <c r="M7642" s="168"/>
    </row>
    <row r="7643" spans="1:13" x14ac:dyDescent="0.4">
      <c r="A7643" s="161"/>
      <c r="B7643" s="161"/>
      <c r="C7643" s="170"/>
      <c r="D7643" s="175"/>
      <c r="E7643" s="176"/>
      <c r="G7643" s="166"/>
      <c r="H7643" s="161"/>
      <c r="I7643" s="161"/>
      <c r="J7643" s="161"/>
      <c r="K7643" s="155"/>
      <c r="L7643" s="168"/>
      <c r="M7643" s="168"/>
    </row>
    <row r="7644" spans="1:13" x14ac:dyDescent="0.4">
      <c r="A7644" s="161"/>
      <c r="B7644" s="161"/>
      <c r="C7644" s="170"/>
      <c r="D7644" s="175"/>
      <c r="E7644" s="176"/>
      <c r="G7644" s="166"/>
      <c r="H7644" s="161"/>
      <c r="I7644" s="161"/>
      <c r="J7644" s="161"/>
      <c r="K7644" s="155"/>
      <c r="L7644" s="168"/>
      <c r="M7644" s="168"/>
    </row>
    <row r="7645" spans="1:13" x14ac:dyDescent="0.4">
      <c r="A7645" s="161"/>
      <c r="B7645" s="161"/>
      <c r="C7645" s="170"/>
      <c r="D7645" s="175"/>
      <c r="E7645" s="176"/>
      <c r="G7645" s="166"/>
      <c r="H7645" s="161"/>
      <c r="I7645" s="161"/>
      <c r="J7645" s="161"/>
      <c r="K7645" s="155"/>
      <c r="L7645" s="168"/>
      <c r="M7645" s="168"/>
    </row>
    <row r="7646" spans="1:13" x14ac:dyDescent="0.4">
      <c r="A7646" s="161"/>
      <c r="B7646" s="161"/>
      <c r="C7646" s="170"/>
      <c r="D7646" s="175"/>
      <c r="E7646" s="176"/>
      <c r="G7646" s="166"/>
      <c r="H7646" s="161"/>
      <c r="I7646" s="161"/>
      <c r="J7646" s="161"/>
      <c r="K7646" s="155"/>
      <c r="L7646" s="168"/>
      <c r="M7646" s="168"/>
    </row>
    <row r="7647" spans="1:13" x14ac:dyDescent="0.4">
      <c r="A7647" s="161"/>
      <c r="B7647" s="161"/>
      <c r="C7647" s="170"/>
      <c r="D7647" s="175"/>
      <c r="E7647" s="176"/>
      <c r="G7647" s="166"/>
      <c r="H7647" s="161"/>
      <c r="I7647" s="161"/>
      <c r="J7647" s="161"/>
      <c r="K7647" s="155"/>
      <c r="L7647" s="168"/>
      <c r="M7647" s="168"/>
    </row>
    <row r="7648" spans="1:13" x14ac:dyDescent="0.4">
      <c r="A7648" s="161"/>
      <c r="B7648" s="161"/>
      <c r="C7648" s="170"/>
      <c r="D7648" s="175"/>
      <c r="E7648" s="176"/>
      <c r="G7648" s="166"/>
      <c r="H7648" s="161"/>
      <c r="I7648" s="161"/>
      <c r="J7648" s="161"/>
      <c r="K7648" s="155"/>
      <c r="L7648" s="168"/>
      <c r="M7648" s="168"/>
    </row>
    <row r="7649" spans="1:13" x14ac:dyDescent="0.4">
      <c r="A7649" s="161"/>
      <c r="B7649" s="161"/>
      <c r="C7649" s="170"/>
      <c r="D7649" s="175"/>
      <c r="E7649" s="176"/>
      <c r="G7649" s="166"/>
      <c r="H7649" s="161"/>
      <c r="I7649" s="161"/>
      <c r="J7649" s="161"/>
      <c r="K7649" s="155"/>
      <c r="L7649" s="168"/>
      <c r="M7649" s="168"/>
    </row>
    <row r="7650" spans="1:13" x14ac:dyDescent="0.4">
      <c r="A7650" s="161"/>
      <c r="B7650" s="161"/>
      <c r="C7650" s="170"/>
      <c r="D7650" s="175"/>
      <c r="E7650" s="176"/>
      <c r="G7650" s="166"/>
      <c r="H7650" s="161"/>
      <c r="I7650" s="161"/>
      <c r="J7650" s="161"/>
      <c r="K7650" s="155"/>
      <c r="L7650" s="168"/>
      <c r="M7650" s="168"/>
    </row>
    <row r="7651" spans="1:13" x14ac:dyDescent="0.4">
      <c r="A7651" s="161"/>
      <c r="B7651" s="161"/>
      <c r="C7651" s="170"/>
      <c r="D7651" s="175"/>
      <c r="E7651" s="176"/>
      <c r="G7651" s="166"/>
      <c r="H7651" s="161"/>
      <c r="I7651" s="161"/>
      <c r="J7651" s="161"/>
      <c r="K7651" s="155"/>
      <c r="L7651" s="168"/>
      <c r="M7651" s="168"/>
    </row>
    <row r="7652" spans="1:13" x14ac:dyDescent="0.4">
      <c r="A7652" s="161"/>
      <c r="B7652" s="161"/>
      <c r="C7652" s="170"/>
      <c r="D7652" s="175"/>
      <c r="E7652" s="176"/>
      <c r="G7652" s="166"/>
      <c r="H7652" s="161"/>
      <c r="I7652" s="161"/>
      <c r="J7652" s="161"/>
      <c r="K7652" s="155"/>
      <c r="L7652" s="168"/>
      <c r="M7652" s="168"/>
    </row>
    <row r="7653" spans="1:13" x14ac:dyDescent="0.4">
      <c r="A7653" s="161"/>
      <c r="B7653" s="161"/>
      <c r="C7653" s="170"/>
      <c r="D7653" s="175"/>
      <c r="E7653" s="176"/>
      <c r="G7653" s="166"/>
      <c r="H7653" s="161"/>
      <c r="I7653" s="161"/>
      <c r="J7653" s="161"/>
      <c r="K7653" s="155"/>
      <c r="L7653" s="168"/>
      <c r="M7653" s="168"/>
    </row>
    <row r="7654" spans="1:13" x14ac:dyDescent="0.4">
      <c r="A7654" s="161"/>
      <c r="B7654" s="161"/>
      <c r="C7654" s="170"/>
      <c r="D7654" s="175"/>
      <c r="E7654" s="176"/>
      <c r="G7654" s="166"/>
      <c r="H7654" s="161"/>
      <c r="I7654" s="161"/>
      <c r="J7654" s="161"/>
      <c r="K7654" s="155"/>
      <c r="L7654" s="168"/>
      <c r="M7654" s="168"/>
    </row>
    <row r="7655" spans="1:13" x14ac:dyDescent="0.4">
      <c r="A7655" s="161"/>
      <c r="B7655" s="161"/>
      <c r="C7655" s="170"/>
      <c r="D7655" s="175"/>
      <c r="E7655" s="176"/>
      <c r="G7655" s="166"/>
      <c r="H7655" s="161"/>
      <c r="I7655" s="161"/>
      <c r="J7655" s="161"/>
      <c r="K7655" s="155"/>
      <c r="L7655" s="168"/>
      <c r="M7655" s="168"/>
    </row>
    <row r="7656" spans="1:13" x14ac:dyDescent="0.4">
      <c r="A7656" s="161"/>
      <c r="B7656" s="161"/>
      <c r="C7656" s="170"/>
      <c r="D7656" s="175"/>
      <c r="E7656" s="176"/>
      <c r="G7656" s="166"/>
      <c r="H7656" s="161"/>
      <c r="I7656" s="161"/>
      <c r="J7656" s="161"/>
      <c r="K7656" s="155"/>
      <c r="L7656" s="168"/>
      <c r="M7656" s="168"/>
    </row>
    <row r="7657" spans="1:13" x14ac:dyDescent="0.4">
      <c r="A7657" s="161"/>
      <c r="B7657" s="161"/>
      <c r="C7657" s="170"/>
      <c r="D7657" s="175"/>
      <c r="E7657" s="176"/>
      <c r="G7657" s="166"/>
      <c r="H7657" s="161"/>
      <c r="I7657" s="161"/>
      <c r="J7657" s="161"/>
      <c r="K7657" s="155"/>
      <c r="L7657" s="168"/>
      <c r="M7657" s="168"/>
    </row>
    <row r="7658" spans="1:13" x14ac:dyDescent="0.4">
      <c r="A7658" s="161"/>
      <c r="B7658" s="161"/>
      <c r="C7658" s="170"/>
      <c r="D7658" s="175"/>
      <c r="E7658" s="176"/>
      <c r="G7658" s="166"/>
      <c r="H7658" s="161"/>
      <c r="I7658" s="161"/>
      <c r="J7658" s="161"/>
      <c r="K7658" s="155"/>
      <c r="L7658" s="168"/>
      <c r="M7658" s="168"/>
    </row>
    <row r="7659" spans="1:13" x14ac:dyDescent="0.4">
      <c r="A7659" s="161"/>
      <c r="B7659" s="161"/>
      <c r="C7659" s="170"/>
      <c r="D7659" s="175"/>
      <c r="E7659" s="176"/>
      <c r="G7659" s="166"/>
      <c r="H7659" s="161"/>
      <c r="I7659" s="161"/>
      <c r="J7659" s="161"/>
      <c r="K7659" s="155"/>
      <c r="L7659" s="168"/>
      <c r="M7659" s="168"/>
    </row>
    <row r="7660" spans="1:13" x14ac:dyDescent="0.4">
      <c r="A7660" s="161"/>
      <c r="B7660" s="161"/>
      <c r="C7660" s="170"/>
      <c r="D7660" s="175"/>
      <c r="E7660" s="176"/>
      <c r="G7660" s="166"/>
      <c r="H7660" s="161"/>
      <c r="I7660" s="161"/>
      <c r="J7660" s="161"/>
      <c r="K7660" s="155"/>
      <c r="L7660" s="168"/>
      <c r="M7660" s="168"/>
    </row>
    <row r="7661" spans="1:13" x14ac:dyDescent="0.4">
      <c r="A7661" s="161"/>
      <c r="B7661" s="161"/>
      <c r="C7661" s="170"/>
      <c r="D7661" s="175"/>
      <c r="E7661" s="176"/>
      <c r="G7661" s="166"/>
      <c r="H7661" s="161"/>
      <c r="I7661" s="161"/>
      <c r="J7661" s="161"/>
      <c r="K7661" s="155"/>
      <c r="L7661" s="168"/>
      <c r="M7661" s="168"/>
    </row>
    <row r="7662" spans="1:13" x14ac:dyDescent="0.4">
      <c r="A7662" s="161"/>
      <c r="B7662" s="161"/>
      <c r="C7662" s="170"/>
      <c r="D7662" s="175"/>
      <c r="E7662" s="176"/>
      <c r="G7662" s="166"/>
      <c r="H7662" s="161"/>
      <c r="I7662" s="161"/>
      <c r="J7662" s="161"/>
      <c r="K7662" s="155"/>
      <c r="L7662" s="168"/>
      <c r="M7662" s="168"/>
    </row>
    <row r="7663" spans="1:13" x14ac:dyDescent="0.4">
      <c r="A7663" s="161"/>
      <c r="B7663" s="161"/>
      <c r="C7663" s="170"/>
      <c r="D7663" s="175"/>
      <c r="E7663" s="176"/>
      <c r="G7663" s="166"/>
      <c r="H7663" s="161"/>
      <c r="I7663" s="161"/>
      <c r="J7663" s="161"/>
      <c r="K7663" s="155"/>
      <c r="L7663" s="168"/>
      <c r="M7663" s="168"/>
    </row>
    <row r="7664" spans="1:13" x14ac:dyDescent="0.4">
      <c r="A7664" s="161"/>
      <c r="B7664" s="161"/>
      <c r="C7664" s="170"/>
      <c r="D7664" s="175"/>
      <c r="E7664" s="176"/>
      <c r="G7664" s="166"/>
      <c r="H7664" s="161"/>
      <c r="I7664" s="161"/>
      <c r="J7664" s="161"/>
      <c r="K7664" s="155"/>
      <c r="L7664" s="168"/>
      <c r="M7664" s="168"/>
    </row>
    <row r="7665" spans="1:13" x14ac:dyDescent="0.4">
      <c r="A7665" s="161"/>
      <c r="B7665" s="161"/>
      <c r="C7665" s="170"/>
      <c r="D7665" s="175"/>
      <c r="E7665" s="176"/>
      <c r="G7665" s="166"/>
      <c r="H7665" s="161"/>
      <c r="I7665" s="161"/>
      <c r="J7665" s="161"/>
      <c r="K7665" s="155"/>
      <c r="L7665" s="168"/>
      <c r="M7665" s="168"/>
    </row>
    <row r="7666" spans="1:13" x14ac:dyDescent="0.4">
      <c r="A7666" s="161"/>
      <c r="B7666" s="161"/>
      <c r="C7666" s="170"/>
      <c r="D7666" s="175"/>
      <c r="E7666" s="176"/>
      <c r="G7666" s="166"/>
      <c r="H7666" s="161"/>
      <c r="I7666" s="161"/>
      <c r="J7666" s="161"/>
      <c r="K7666" s="155"/>
      <c r="L7666" s="168"/>
      <c r="M7666" s="168"/>
    </row>
    <row r="7667" spans="1:13" x14ac:dyDescent="0.4">
      <c r="A7667" s="161"/>
      <c r="B7667" s="161"/>
      <c r="C7667" s="170"/>
      <c r="D7667" s="175"/>
      <c r="E7667" s="176"/>
      <c r="G7667" s="166"/>
      <c r="H7667" s="161"/>
      <c r="I7667" s="161"/>
      <c r="J7667" s="161"/>
      <c r="K7667" s="155"/>
      <c r="L7667" s="168"/>
      <c r="M7667" s="168"/>
    </row>
    <row r="7668" spans="1:13" x14ac:dyDescent="0.4">
      <c r="A7668" s="161"/>
      <c r="B7668" s="161"/>
      <c r="C7668" s="170"/>
      <c r="D7668" s="175"/>
      <c r="E7668" s="176"/>
      <c r="G7668" s="166"/>
      <c r="H7668" s="161"/>
      <c r="I7668" s="161"/>
      <c r="J7668" s="161"/>
      <c r="K7668" s="155"/>
      <c r="L7668" s="168"/>
      <c r="M7668" s="168"/>
    </row>
    <row r="7669" spans="1:13" x14ac:dyDescent="0.4">
      <c r="A7669" s="161"/>
      <c r="B7669" s="161"/>
      <c r="C7669" s="170"/>
      <c r="D7669" s="175"/>
      <c r="E7669" s="176"/>
      <c r="G7669" s="166"/>
      <c r="H7669" s="161"/>
      <c r="I7669" s="161"/>
      <c r="J7669" s="161"/>
      <c r="K7669" s="155"/>
      <c r="L7669" s="168"/>
      <c r="M7669" s="168"/>
    </row>
    <row r="7670" spans="1:13" x14ac:dyDescent="0.4">
      <c r="A7670" s="161"/>
      <c r="B7670" s="161"/>
      <c r="C7670" s="170"/>
      <c r="D7670" s="175"/>
      <c r="E7670" s="176"/>
      <c r="G7670" s="166"/>
      <c r="H7670" s="161"/>
      <c r="I7670" s="161"/>
      <c r="J7670" s="161"/>
      <c r="K7670" s="155"/>
      <c r="L7670" s="168"/>
      <c r="M7670" s="168"/>
    </row>
    <row r="7671" spans="1:13" x14ac:dyDescent="0.4">
      <c r="A7671" s="161"/>
      <c r="B7671" s="161"/>
      <c r="C7671" s="170"/>
      <c r="D7671" s="175"/>
      <c r="E7671" s="176"/>
      <c r="G7671" s="166"/>
      <c r="H7671" s="161"/>
      <c r="I7671" s="161"/>
      <c r="J7671" s="161"/>
      <c r="K7671" s="155"/>
      <c r="L7671" s="168"/>
      <c r="M7671" s="168"/>
    </row>
    <row r="7672" spans="1:13" x14ac:dyDescent="0.4">
      <c r="A7672" s="161"/>
      <c r="B7672" s="161"/>
      <c r="C7672" s="170"/>
      <c r="D7672" s="175"/>
      <c r="E7672" s="176"/>
      <c r="G7672" s="166"/>
      <c r="H7672" s="161"/>
      <c r="I7672" s="161"/>
      <c r="J7672" s="161"/>
      <c r="K7672" s="155"/>
      <c r="L7672" s="168"/>
      <c r="M7672" s="168"/>
    </row>
    <row r="7673" spans="1:13" x14ac:dyDescent="0.4">
      <c r="A7673" s="161"/>
      <c r="B7673" s="161"/>
      <c r="C7673" s="170"/>
      <c r="D7673" s="175"/>
      <c r="E7673" s="176"/>
      <c r="G7673" s="166"/>
      <c r="H7673" s="161"/>
      <c r="I7673" s="161"/>
      <c r="J7673" s="161"/>
      <c r="K7673" s="155"/>
      <c r="L7673" s="168"/>
      <c r="M7673" s="168"/>
    </row>
    <row r="7674" spans="1:13" x14ac:dyDescent="0.4">
      <c r="A7674" s="161"/>
      <c r="B7674" s="161"/>
      <c r="C7674" s="170"/>
      <c r="D7674" s="175"/>
      <c r="E7674" s="176"/>
      <c r="G7674" s="166"/>
      <c r="H7674" s="161"/>
      <c r="I7674" s="161"/>
      <c r="J7674" s="161"/>
      <c r="K7674" s="155"/>
      <c r="L7674" s="168"/>
      <c r="M7674" s="168"/>
    </row>
    <row r="7675" spans="1:13" x14ac:dyDescent="0.4">
      <c r="A7675" s="161"/>
      <c r="B7675" s="161"/>
      <c r="C7675" s="170"/>
      <c r="D7675" s="175"/>
      <c r="E7675" s="176"/>
      <c r="G7675" s="166"/>
      <c r="H7675" s="161"/>
      <c r="I7675" s="161"/>
      <c r="J7675" s="161"/>
      <c r="K7675" s="155"/>
      <c r="L7675" s="168"/>
      <c r="M7675" s="168"/>
    </row>
    <row r="7676" spans="1:13" x14ac:dyDescent="0.4">
      <c r="A7676" s="172"/>
      <c r="B7676" s="172"/>
      <c r="C7676" s="177"/>
      <c r="D7676" s="175"/>
      <c r="E7676" s="176"/>
      <c r="F7676" s="178"/>
      <c r="G7676" s="179"/>
      <c r="H7676" s="172"/>
      <c r="I7676" s="172"/>
      <c r="J7676" s="172"/>
      <c r="K7676" s="155"/>
      <c r="L7676" s="168"/>
      <c r="M7676" s="168"/>
    </row>
  </sheetData>
  <autoFilter ref="A1:M7676" xr:uid="{FF938C5A-B4AD-4A8E-B5D9-A5BCCDDEA1ED}"/>
  <sortState xmlns:xlrd2="http://schemas.microsoft.com/office/spreadsheetml/2017/richdata2" ref="A979:M1099">
    <sortCondition ref="C979:C1099"/>
  </sortState>
  <pageMargins left="0.51181102362204722" right="0.51181102362204722" top="0.78740157480314965" bottom="0.78740157480314965" header="0.31496062992125984" footer="0.31496062992125984"/>
  <pageSetup paperSize="9" scale="44" fitToHeight="100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66C35-F8F9-4D68-B51D-DFCE510E88EB}">
  <sheetPr codeName="Planilha14"/>
  <dimension ref="A1:E130"/>
  <sheetViews>
    <sheetView showGridLines="0" zoomScaleNormal="100" workbookViewId="0">
      <pane ySplit="1" topLeftCell="A2" activePane="bottomLeft" state="frozen"/>
      <selection activeCell="T25" sqref="T25"/>
      <selection pane="bottomLeft" sqref="A1:D1048576"/>
    </sheetView>
  </sheetViews>
  <sheetFormatPr defaultRowHeight="14.5" customHeight="1" x14ac:dyDescent="0.35"/>
  <cols>
    <col min="1" max="2" width="19.453125" bestFit="1" customWidth="1"/>
    <col min="3" max="3" width="12.7265625" style="125" bestFit="1" customWidth="1"/>
    <col min="4" max="4" width="126.26953125" customWidth="1"/>
    <col min="5" max="5" width="9.453125" style="2" customWidth="1"/>
    <col min="7" max="7" width="9.81640625" bestFit="1" customWidth="1"/>
  </cols>
  <sheetData>
    <row r="1" spans="1:5" s="1" customFormat="1" ht="14.5" customHeight="1" x14ac:dyDescent="0.35">
      <c r="A1" s="1" t="s">
        <v>954</v>
      </c>
      <c r="B1" s="1" t="s">
        <v>955</v>
      </c>
      <c r="C1" s="126" t="s">
        <v>950</v>
      </c>
      <c r="D1" s="1" t="s">
        <v>951</v>
      </c>
      <c r="E1" s="12" t="s">
        <v>956</v>
      </c>
    </row>
    <row r="2" spans="1:5" ht="14.5" customHeight="1" x14ac:dyDescent="0.35">
      <c r="A2" t="s">
        <v>1016</v>
      </c>
      <c r="B2" t="s">
        <v>953</v>
      </c>
      <c r="C2" s="125">
        <v>43737.66</v>
      </c>
      <c r="D2" t="s">
        <v>2316</v>
      </c>
      <c r="E2" s="2" t="s">
        <v>957</v>
      </c>
    </row>
    <row r="3" spans="1:5" ht="14.5" customHeight="1" x14ac:dyDescent="0.35">
      <c r="A3" t="s">
        <v>1016</v>
      </c>
      <c r="B3" t="s">
        <v>953</v>
      </c>
      <c r="C3" s="125">
        <v>8687.85</v>
      </c>
      <c r="D3" t="s">
        <v>2316</v>
      </c>
      <c r="E3" s="2" t="s">
        <v>957</v>
      </c>
    </row>
    <row r="4" spans="1:5" ht="14.5" customHeight="1" x14ac:dyDescent="0.35">
      <c r="A4" t="s">
        <v>1016</v>
      </c>
      <c r="B4" t="s">
        <v>953</v>
      </c>
      <c r="C4" s="125">
        <v>246.61</v>
      </c>
      <c r="D4" t="s">
        <v>2317</v>
      </c>
      <c r="E4" s="2" t="s">
        <v>957</v>
      </c>
    </row>
    <row r="5" spans="1:5" ht="14.5" customHeight="1" x14ac:dyDescent="0.35">
      <c r="A5" t="s">
        <v>1016</v>
      </c>
      <c r="B5" t="s">
        <v>953</v>
      </c>
      <c r="C5" s="125">
        <v>37.94</v>
      </c>
      <c r="D5" t="s">
        <v>2317</v>
      </c>
      <c r="E5" s="2" t="s">
        <v>957</v>
      </c>
    </row>
    <row r="6" spans="1:5" ht="14.5" customHeight="1" x14ac:dyDescent="0.35">
      <c r="A6" t="s">
        <v>1016</v>
      </c>
      <c r="B6" t="s">
        <v>953</v>
      </c>
      <c r="C6" s="125">
        <v>63.95</v>
      </c>
      <c r="D6" t="s">
        <v>2317</v>
      </c>
      <c r="E6" s="2" t="s">
        <v>957</v>
      </c>
    </row>
    <row r="7" spans="1:5" ht="14.5" customHeight="1" x14ac:dyDescent="0.35">
      <c r="A7" t="s">
        <v>1016</v>
      </c>
      <c r="B7" t="s">
        <v>953</v>
      </c>
      <c r="C7" s="125">
        <v>111.02</v>
      </c>
      <c r="D7" t="s">
        <v>2317</v>
      </c>
      <c r="E7" s="2" t="s">
        <v>957</v>
      </c>
    </row>
    <row r="8" spans="1:5" ht="14.5" customHeight="1" x14ac:dyDescent="0.35">
      <c r="A8" t="s">
        <v>1016</v>
      </c>
      <c r="B8" t="s">
        <v>953</v>
      </c>
      <c r="C8" s="125">
        <v>3186.23</v>
      </c>
      <c r="D8" t="s">
        <v>2317</v>
      </c>
      <c r="E8" s="2" t="s">
        <v>957</v>
      </c>
    </row>
    <row r="9" spans="1:5" ht="14.5" customHeight="1" x14ac:dyDescent="0.35">
      <c r="A9" t="s">
        <v>1016</v>
      </c>
      <c r="B9" t="s">
        <v>953</v>
      </c>
      <c r="C9" s="125">
        <v>37748.189999999995</v>
      </c>
      <c r="D9" t="s">
        <v>2318</v>
      </c>
      <c r="E9" s="2" t="s">
        <v>957</v>
      </c>
    </row>
    <row r="10" spans="1:5" ht="14.5" customHeight="1" x14ac:dyDescent="0.35">
      <c r="A10" t="s">
        <v>1016</v>
      </c>
      <c r="B10" t="s">
        <v>953</v>
      </c>
      <c r="C10" s="125">
        <v>307.7</v>
      </c>
      <c r="D10" t="s">
        <v>2319</v>
      </c>
      <c r="E10" s="2" t="s">
        <v>957</v>
      </c>
    </row>
    <row r="11" spans="1:5" ht="14.5" customHeight="1" x14ac:dyDescent="0.35">
      <c r="A11" t="s">
        <v>1016</v>
      </c>
      <c r="B11" t="s">
        <v>953</v>
      </c>
      <c r="C11" s="125">
        <v>65.02</v>
      </c>
      <c r="D11" t="s">
        <v>2320</v>
      </c>
      <c r="E11" s="2" t="s">
        <v>957</v>
      </c>
    </row>
    <row r="12" spans="1:5" ht="14.5" customHeight="1" x14ac:dyDescent="0.35">
      <c r="A12" t="s">
        <v>1016</v>
      </c>
      <c r="B12" t="s">
        <v>953</v>
      </c>
      <c r="C12" s="125">
        <v>21.95</v>
      </c>
      <c r="D12" t="s">
        <v>2321</v>
      </c>
      <c r="E12" s="2" t="s">
        <v>957</v>
      </c>
    </row>
    <row r="13" spans="1:5" ht="14.5" customHeight="1" x14ac:dyDescent="0.35">
      <c r="A13" t="s">
        <v>1016</v>
      </c>
      <c r="B13" t="s">
        <v>953</v>
      </c>
      <c r="C13" s="125">
        <v>25.35</v>
      </c>
      <c r="D13" t="s">
        <v>2322</v>
      </c>
      <c r="E13" s="2" t="s">
        <v>957</v>
      </c>
    </row>
    <row r="14" spans="1:5" ht="14.5" customHeight="1" x14ac:dyDescent="0.35">
      <c r="A14" t="s">
        <v>1016</v>
      </c>
      <c r="B14" t="s">
        <v>953</v>
      </c>
      <c r="C14" s="125">
        <v>2772.29</v>
      </c>
      <c r="D14" t="s">
        <v>2323</v>
      </c>
      <c r="E14" s="2" t="s">
        <v>957</v>
      </c>
    </row>
    <row r="15" spans="1:5" ht="14.5" customHeight="1" x14ac:dyDescent="0.35">
      <c r="A15" t="s">
        <v>1016</v>
      </c>
      <c r="B15" t="s">
        <v>953</v>
      </c>
      <c r="C15" s="125">
        <v>21.99</v>
      </c>
      <c r="D15" t="s">
        <v>2324</v>
      </c>
      <c r="E15" s="2" t="s">
        <v>957</v>
      </c>
    </row>
    <row r="16" spans="1:5" ht="14.5" customHeight="1" x14ac:dyDescent="0.35">
      <c r="A16" t="s">
        <v>1016</v>
      </c>
      <c r="B16" t="s">
        <v>953</v>
      </c>
      <c r="C16" s="125">
        <v>37.409999999999997</v>
      </c>
      <c r="D16" t="s">
        <v>2325</v>
      </c>
      <c r="E16" s="2" t="s">
        <v>957</v>
      </c>
    </row>
    <row r="17" spans="1:5" ht="14.5" customHeight="1" x14ac:dyDescent="0.35">
      <c r="A17" t="s">
        <v>1016</v>
      </c>
      <c r="B17" t="s">
        <v>953</v>
      </c>
      <c r="C17" s="125">
        <v>259.60000000000002</v>
      </c>
      <c r="D17" t="s">
        <v>2326</v>
      </c>
      <c r="E17" s="2" t="s">
        <v>957</v>
      </c>
    </row>
    <row r="18" spans="1:5" ht="14.5" customHeight="1" x14ac:dyDescent="0.35">
      <c r="A18" t="s">
        <v>1016</v>
      </c>
      <c r="B18" t="s">
        <v>953</v>
      </c>
      <c r="C18" s="125">
        <v>334.81</v>
      </c>
      <c r="D18" t="s">
        <v>2327</v>
      </c>
      <c r="E18" s="2" t="s">
        <v>957</v>
      </c>
    </row>
    <row r="19" spans="1:5" ht="14.5" customHeight="1" x14ac:dyDescent="0.35">
      <c r="A19" t="s">
        <v>1016</v>
      </c>
      <c r="B19" t="s">
        <v>953</v>
      </c>
      <c r="C19" s="125">
        <v>2.25</v>
      </c>
      <c r="D19" t="s">
        <v>2328</v>
      </c>
      <c r="E19" s="2" t="s">
        <v>957</v>
      </c>
    </row>
    <row r="20" spans="1:5" ht="14.5" customHeight="1" x14ac:dyDescent="0.35">
      <c r="A20" t="s">
        <v>1016</v>
      </c>
      <c r="B20" t="s">
        <v>953</v>
      </c>
      <c r="C20" s="125">
        <v>87.7</v>
      </c>
      <c r="D20" t="s">
        <v>2329</v>
      </c>
      <c r="E20" s="2" t="s">
        <v>957</v>
      </c>
    </row>
    <row r="21" spans="1:5" ht="14.5" customHeight="1" x14ac:dyDescent="0.35">
      <c r="A21" t="s">
        <v>1016</v>
      </c>
      <c r="B21" t="s">
        <v>953</v>
      </c>
      <c r="C21" s="125">
        <v>69.48</v>
      </c>
      <c r="D21" t="s">
        <v>2330</v>
      </c>
      <c r="E21" s="2" t="s">
        <v>957</v>
      </c>
    </row>
    <row r="22" spans="1:5" ht="14.5" customHeight="1" x14ac:dyDescent="0.35">
      <c r="A22" t="s">
        <v>1016</v>
      </c>
      <c r="B22" t="s">
        <v>953</v>
      </c>
      <c r="C22" s="125">
        <v>2.25</v>
      </c>
      <c r="D22" t="s">
        <v>2331</v>
      </c>
      <c r="E22" s="2" t="s">
        <v>957</v>
      </c>
    </row>
    <row r="23" spans="1:5" ht="14.5" customHeight="1" x14ac:dyDescent="0.35">
      <c r="A23" t="s">
        <v>1016</v>
      </c>
      <c r="B23" t="s">
        <v>953</v>
      </c>
      <c r="C23" s="125">
        <v>54.14</v>
      </c>
      <c r="D23" t="s">
        <v>2332</v>
      </c>
      <c r="E23" s="2" t="s">
        <v>957</v>
      </c>
    </row>
    <row r="24" spans="1:5" ht="14.5" customHeight="1" x14ac:dyDescent="0.35">
      <c r="A24" t="s">
        <v>1016</v>
      </c>
      <c r="B24" t="s">
        <v>953</v>
      </c>
      <c r="C24" s="125">
        <v>268.81</v>
      </c>
      <c r="D24" t="s">
        <v>2333</v>
      </c>
      <c r="E24" s="2" t="s">
        <v>957</v>
      </c>
    </row>
    <row r="25" spans="1:5" ht="14.5" customHeight="1" x14ac:dyDescent="0.35">
      <c r="A25" t="s">
        <v>1016</v>
      </c>
      <c r="B25" t="s">
        <v>953</v>
      </c>
      <c r="C25" s="125">
        <v>124.72</v>
      </c>
      <c r="D25" t="s">
        <v>2334</v>
      </c>
      <c r="E25" s="2" t="s">
        <v>957</v>
      </c>
    </row>
    <row r="26" spans="1:5" ht="14.5" customHeight="1" x14ac:dyDescent="0.35">
      <c r="A26" t="s">
        <v>1016</v>
      </c>
      <c r="B26" t="s">
        <v>953</v>
      </c>
      <c r="C26" s="125">
        <v>76.709999999999994</v>
      </c>
      <c r="D26" t="s">
        <v>2335</v>
      </c>
      <c r="E26" s="2" t="s">
        <v>957</v>
      </c>
    </row>
    <row r="27" spans="1:5" ht="14.5" customHeight="1" x14ac:dyDescent="0.35">
      <c r="A27" t="s">
        <v>1016</v>
      </c>
      <c r="B27" t="s">
        <v>953</v>
      </c>
      <c r="C27" s="125">
        <v>175.65</v>
      </c>
      <c r="D27" t="s">
        <v>2336</v>
      </c>
      <c r="E27" s="2" t="s">
        <v>957</v>
      </c>
    </row>
    <row r="28" spans="1:5" ht="14.5" customHeight="1" x14ac:dyDescent="0.35">
      <c r="A28" t="s">
        <v>1016</v>
      </c>
      <c r="B28" t="s">
        <v>953</v>
      </c>
      <c r="C28" s="125">
        <v>161.32</v>
      </c>
      <c r="D28" t="s">
        <v>2337</v>
      </c>
      <c r="E28" s="2" t="s">
        <v>957</v>
      </c>
    </row>
    <row r="29" spans="1:5" ht="14.5" customHeight="1" x14ac:dyDescent="0.35">
      <c r="A29" t="s">
        <v>1016</v>
      </c>
      <c r="B29" t="s">
        <v>953</v>
      </c>
      <c r="C29" s="125">
        <v>357.15</v>
      </c>
      <c r="D29" t="s">
        <v>2338</v>
      </c>
      <c r="E29" s="2" t="s">
        <v>957</v>
      </c>
    </row>
    <row r="30" spans="1:5" ht="14.5" customHeight="1" x14ac:dyDescent="0.35">
      <c r="A30" t="s">
        <v>1016</v>
      </c>
      <c r="B30" t="s">
        <v>953</v>
      </c>
      <c r="C30" s="125">
        <v>46.06</v>
      </c>
      <c r="D30" t="s">
        <v>2339</v>
      </c>
      <c r="E30" s="2" t="s">
        <v>957</v>
      </c>
    </row>
    <row r="31" spans="1:5" ht="14.5" customHeight="1" x14ac:dyDescent="0.35">
      <c r="A31" t="s">
        <v>1016</v>
      </c>
      <c r="B31" t="s">
        <v>953</v>
      </c>
      <c r="C31" s="125">
        <v>288.38</v>
      </c>
      <c r="D31" t="s">
        <v>2340</v>
      </c>
      <c r="E31" s="2" t="s">
        <v>957</v>
      </c>
    </row>
    <row r="32" spans="1:5" ht="14.5" customHeight="1" x14ac:dyDescent="0.35">
      <c r="A32" t="s">
        <v>1016</v>
      </c>
      <c r="B32" t="s">
        <v>953</v>
      </c>
      <c r="C32" s="125">
        <v>303.93</v>
      </c>
      <c r="D32" t="s">
        <v>2341</v>
      </c>
      <c r="E32" s="2" t="s">
        <v>957</v>
      </c>
    </row>
    <row r="33" spans="1:5" ht="14.5" customHeight="1" x14ac:dyDescent="0.35">
      <c r="A33" t="s">
        <v>1016</v>
      </c>
      <c r="B33" t="s">
        <v>953</v>
      </c>
      <c r="C33" s="125">
        <v>2569.42</v>
      </c>
      <c r="D33" t="s">
        <v>2342</v>
      </c>
      <c r="E33" s="2" t="s">
        <v>957</v>
      </c>
    </row>
    <row r="34" spans="1:5" ht="14.5" customHeight="1" x14ac:dyDescent="0.35">
      <c r="A34" t="s">
        <v>1016</v>
      </c>
      <c r="B34" t="s">
        <v>953</v>
      </c>
      <c r="C34" s="125">
        <v>1056.98</v>
      </c>
      <c r="D34" t="s">
        <v>2343</v>
      </c>
      <c r="E34" s="2" t="s">
        <v>957</v>
      </c>
    </row>
    <row r="35" spans="1:5" ht="14.5" customHeight="1" x14ac:dyDescent="0.35">
      <c r="A35" t="s">
        <v>1016</v>
      </c>
      <c r="B35" t="s">
        <v>953</v>
      </c>
      <c r="C35" s="125">
        <v>1093.8900000000001</v>
      </c>
      <c r="D35" t="s">
        <v>2344</v>
      </c>
      <c r="E35" s="2" t="s">
        <v>957</v>
      </c>
    </row>
    <row r="36" spans="1:5" ht="14.5" customHeight="1" x14ac:dyDescent="0.35">
      <c r="A36" t="s">
        <v>1016</v>
      </c>
      <c r="B36" t="s">
        <v>953</v>
      </c>
      <c r="C36" s="125">
        <v>483.49</v>
      </c>
      <c r="D36" t="s">
        <v>2345</v>
      </c>
      <c r="E36" s="2" t="s">
        <v>957</v>
      </c>
    </row>
    <row r="37" spans="1:5" ht="14.5" customHeight="1" x14ac:dyDescent="0.35">
      <c r="A37" t="s">
        <v>1016</v>
      </c>
      <c r="B37" t="s">
        <v>953</v>
      </c>
      <c r="C37" s="125">
        <v>68440.929999999993</v>
      </c>
      <c r="D37" t="s">
        <v>2346</v>
      </c>
      <c r="E37" s="2" t="s">
        <v>957</v>
      </c>
    </row>
    <row r="38" spans="1:5" ht="14.5" customHeight="1" x14ac:dyDescent="0.35">
      <c r="A38" t="s">
        <v>1016</v>
      </c>
      <c r="B38" t="s">
        <v>953</v>
      </c>
      <c r="C38" s="125">
        <v>30250.18</v>
      </c>
      <c r="D38" t="s">
        <v>2347</v>
      </c>
      <c r="E38" s="2" t="s">
        <v>957</v>
      </c>
    </row>
    <row r="39" spans="1:5" ht="14.5" customHeight="1" x14ac:dyDescent="0.35">
      <c r="A39" t="s">
        <v>1016</v>
      </c>
      <c r="B39" t="s">
        <v>953</v>
      </c>
      <c r="C39" s="125">
        <v>3343.2</v>
      </c>
      <c r="D39" t="s">
        <v>2348</v>
      </c>
      <c r="E39" s="2" t="s">
        <v>957</v>
      </c>
    </row>
    <row r="40" spans="1:5" ht="14.5" customHeight="1" x14ac:dyDescent="0.35">
      <c r="A40" t="s">
        <v>1016</v>
      </c>
      <c r="B40" t="s">
        <v>953</v>
      </c>
      <c r="C40" s="125">
        <v>28263.59</v>
      </c>
      <c r="D40" t="s">
        <v>2349</v>
      </c>
      <c r="E40" s="2" t="s">
        <v>957</v>
      </c>
    </row>
    <row r="41" spans="1:5" ht="14.5" customHeight="1" x14ac:dyDescent="0.35">
      <c r="A41" t="s">
        <v>1016</v>
      </c>
      <c r="B41" t="s">
        <v>953</v>
      </c>
      <c r="C41" s="125">
        <v>11626.76</v>
      </c>
      <c r="D41" t="s">
        <v>2350</v>
      </c>
      <c r="E41" s="2" t="s">
        <v>957</v>
      </c>
    </row>
    <row r="42" spans="1:5" ht="14.5" customHeight="1" x14ac:dyDescent="0.35">
      <c r="A42" t="s">
        <v>1016</v>
      </c>
      <c r="B42" t="s">
        <v>953</v>
      </c>
      <c r="C42" s="125">
        <v>243.56</v>
      </c>
      <c r="D42" t="s">
        <v>2351</v>
      </c>
      <c r="E42" s="2" t="s">
        <v>957</v>
      </c>
    </row>
    <row r="43" spans="1:5" ht="14.5" customHeight="1" x14ac:dyDescent="0.35">
      <c r="A43" t="s">
        <v>1016</v>
      </c>
      <c r="B43" t="s">
        <v>953</v>
      </c>
      <c r="C43" s="125">
        <v>244.35</v>
      </c>
      <c r="D43" t="s">
        <v>2352</v>
      </c>
      <c r="E43" s="2" t="s">
        <v>957</v>
      </c>
    </row>
    <row r="44" spans="1:5" ht="14.5" customHeight="1" x14ac:dyDescent="0.35">
      <c r="A44" t="s">
        <v>1016</v>
      </c>
      <c r="B44" t="s">
        <v>953</v>
      </c>
      <c r="C44" s="125">
        <v>27.17</v>
      </c>
      <c r="D44" t="s">
        <v>2353</v>
      </c>
      <c r="E44" s="2" t="s">
        <v>957</v>
      </c>
    </row>
    <row r="45" spans="1:5" ht="14.5" customHeight="1" x14ac:dyDescent="0.35">
      <c r="A45" t="s">
        <v>1016</v>
      </c>
      <c r="B45" t="s">
        <v>953</v>
      </c>
      <c r="C45" s="125">
        <v>9130.4699999999993</v>
      </c>
      <c r="D45" t="s">
        <v>2353</v>
      </c>
      <c r="E45" s="2" t="s">
        <v>957</v>
      </c>
    </row>
    <row r="46" spans="1:5" ht="14.5" customHeight="1" x14ac:dyDescent="0.35">
      <c r="A46" t="s">
        <v>1016</v>
      </c>
      <c r="B46" t="s">
        <v>953</v>
      </c>
      <c r="C46" s="125">
        <v>352.56</v>
      </c>
      <c r="D46" t="s">
        <v>2353</v>
      </c>
      <c r="E46" s="2" t="s">
        <v>957</v>
      </c>
    </row>
    <row r="47" spans="1:5" ht="14.5" customHeight="1" x14ac:dyDescent="0.35">
      <c r="A47" t="s">
        <v>1016</v>
      </c>
      <c r="B47" t="s">
        <v>953</v>
      </c>
      <c r="C47" s="125">
        <v>459.21</v>
      </c>
      <c r="D47" t="s">
        <v>2353</v>
      </c>
      <c r="E47" s="2" t="s">
        <v>957</v>
      </c>
    </row>
    <row r="48" spans="1:5" ht="14.5" customHeight="1" x14ac:dyDescent="0.35">
      <c r="A48" t="s">
        <v>1016</v>
      </c>
      <c r="B48" t="s">
        <v>953</v>
      </c>
      <c r="C48" s="125">
        <v>5747.84</v>
      </c>
      <c r="D48" t="s">
        <v>2353</v>
      </c>
      <c r="E48" s="2" t="s">
        <v>957</v>
      </c>
    </row>
    <row r="49" spans="1:5" ht="14.5" customHeight="1" x14ac:dyDescent="0.35">
      <c r="A49" t="s">
        <v>1016</v>
      </c>
      <c r="B49" t="s">
        <v>953</v>
      </c>
      <c r="C49" s="125">
        <v>1594.26</v>
      </c>
      <c r="D49" t="s">
        <v>2353</v>
      </c>
      <c r="E49" s="2" t="s">
        <v>957</v>
      </c>
    </row>
    <row r="50" spans="1:5" ht="14.5" customHeight="1" x14ac:dyDescent="0.35">
      <c r="A50" t="s">
        <v>953</v>
      </c>
      <c r="B50" t="s">
        <v>1016</v>
      </c>
      <c r="C50">
        <v>1318.41</v>
      </c>
      <c r="D50" t="s">
        <v>902</v>
      </c>
      <c r="E50" s="2" t="s">
        <v>2015</v>
      </c>
    </row>
    <row r="51" spans="1:5" ht="14.5" customHeight="1" x14ac:dyDescent="0.35">
      <c r="A51" t="s">
        <v>953</v>
      </c>
      <c r="B51" t="s">
        <v>1016</v>
      </c>
      <c r="C51">
        <v>210.64</v>
      </c>
      <c r="D51" t="s">
        <v>989</v>
      </c>
      <c r="E51" s="2" t="s">
        <v>2015</v>
      </c>
    </row>
    <row r="52" spans="1:5" ht="14.5" customHeight="1" x14ac:dyDescent="0.35">
      <c r="A52" t="s">
        <v>1016</v>
      </c>
      <c r="B52" t="s">
        <v>952</v>
      </c>
      <c r="C52" s="125">
        <v>11338.9</v>
      </c>
      <c r="D52" t="s">
        <v>2354</v>
      </c>
      <c r="E52" s="2" t="s">
        <v>2015</v>
      </c>
    </row>
    <row r="53" spans="1:5" ht="14.5" customHeight="1" x14ac:dyDescent="0.35">
      <c r="A53" t="s">
        <v>1016</v>
      </c>
      <c r="B53" t="s">
        <v>952</v>
      </c>
      <c r="C53" s="125">
        <v>181.23</v>
      </c>
      <c r="D53" t="s">
        <v>2355</v>
      </c>
      <c r="E53" s="2" t="s">
        <v>2015</v>
      </c>
    </row>
    <row r="54" spans="1:5" ht="14.5" customHeight="1" x14ac:dyDescent="0.35">
      <c r="A54" t="s">
        <v>1016</v>
      </c>
      <c r="B54" t="s">
        <v>952</v>
      </c>
      <c r="C54" s="125">
        <v>646.59</v>
      </c>
      <c r="D54" t="s">
        <v>2356</v>
      </c>
      <c r="E54" s="2" t="s">
        <v>2015</v>
      </c>
    </row>
    <row r="55" spans="1:5" ht="14.5" customHeight="1" x14ac:dyDescent="0.35">
      <c r="A55" t="s">
        <v>1016</v>
      </c>
      <c r="B55" t="s">
        <v>952</v>
      </c>
      <c r="C55" s="125">
        <v>17427.02</v>
      </c>
      <c r="D55" t="s">
        <v>2365</v>
      </c>
      <c r="E55" s="2" t="s">
        <v>2015</v>
      </c>
    </row>
    <row r="56" spans="1:5" ht="14.5" customHeight="1" x14ac:dyDescent="0.35">
      <c r="A56" t="s">
        <v>1016</v>
      </c>
      <c r="B56" t="s">
        <v>952</v>
      </c>
      <c r="C56" s="125">
        <v>18424.099999999999</v>
      </c>
      <c r="D56" t="s">
        <v>2366</v>
      </c>
      <c r="E56" s="2" t="s">
        <v>2015</v>
      </c>
    </row>
    <row r="57" spans="1:5" ht="14.5" customHeight="1" x14ac:dyDescent="0.35">
      <c r="A57" t="s">
        <v>1016</v>
      </c>
      <c r="B57" t="s">
        <v>952</v>
      </c>
      <c r="C57" s="125">
        <v>10317.31</v>
      </c>
      <c r="D57" t="s">
        <v>2367</v>
      </c>
      <c r="E57" s="2" t="s">
        <v>2015</v>
      </c>
    </row>
    <row r="58" spans="1:5" ht="14.5" customHeight="1" x14ac:dyDescent="0.35">
      <c r="A58" t="s">
        <v>952</v>
      </c>
      <c r="B58" t="s">
        <v>1016</v>
      </c>
      <c r="C58">
        <v>895.19</v>
      </c>
      <c r="D58" t="s">
        <v>845</v>
      </c>
      <c r="E58" s="2" t="s">
        <v>2015</v>
      </c>
    </row>
    <row r="59" spans="1:5" ht="14.5" customHeight="1" x14ac:dyDescent="0.35">
      <c r="A59" t="s">
        <v>952</v>
      </c>
      <c r="B59" t="s">
        <v>1016</v>
      </c>
      <c r="C59">
        <v>3220.71</v>
      </c>
      <c r="D59" t="s">
        <v>2357</v>
      </c>
      <c r="E59" s="2" t="s">
        <v>2015</v>
      </c>
    </row>
    <row r="60" spans="1:5" ht="14.5" customHeight="1" x14ac:dyDescent="0.35">
      <c r="A60" t="s">
        <v>952</v>
      </c>
      <c r="B60" t="s">
        <v>1016</v>
      </c>
      <c r="C60">
        <v>307.17</v>
      </c>
      <c r="D60" t="s">
        <v>2358</v>
      </c>
      <c r="E60" s="2" t="s">
        <v>2015</v>
      </c>
    </row>
    <row r="61" spans="1:5" ht="14.5" customHeight="1" x14ac:dyDescent="0.35">
      <c r="A61" t="s">
        <v>952</v>
      </c>
      <c r="B61" t="s">
        <v>1016</v>
      </c>
      <c r="C61">
        <v>263.29000000000002</v>
      </c>
      <c r="D61" t="s">
        <v>2359</v>
      </c>
      <c r="E61" s="2" t="s">
        <v>2015</v>
      </c>
    </row>
    <row r="62" spans="1:5" ht="14.5" customHeight="1" x14ac:dyDescent="0.35">
      <c r="A62" t="s">
        <v>952</v>
      </c>
      <c r="B62" t="s">
        <v>1016</v>
      </c>
      <c r="C62">
        <v>473.93</v>
      </c>
      <c r="D62" t="s">
        <v>2360</v>
      </c>
      <c r="E62" s="2" t="s">
        <v>2015</v>
      </c>
    </row>
    <row r="63" spans="1:5" ht="14.5" customHeight="1" x14ac:dyDescent="0.35">
      <c r="A63" t="s">
        <v>952</v>
      </c>
      <c r="B63" t="s">
        <v>1016</v>
      </c>
      <c r="C63">
        <v>263.29000000000002</v>
      </c>
      <c r="D63" t="s">
        <v>2361</v>
      </c>
      <c r="E63" s="2" t="s">
        <v>2015</v>
      </c>
    </row>
    <row r="64" spans="1:5" ht="14.5" customHeight="1" x14ac:dyDescent="0.35">
      <c r="A64" t="s">
        <v>952</v>
      </c>
      <c r="B64" t="s">
        <v>1016</v>
      </c>
      <c r="C64">
        <v>245.74</v>
      </c>
      <c r="D64" t="s">
        <v>2362</v>
      </c>
      <c r="E64" s="2" t="s">
        <v>2015</v>
      </c>
    </row>
    <row r="65" spans="1:5" ht="14.5" customHeight="1" x14ac:dyDescent="0.35">
      <c r="A65" t="s">
        <v>952</v>
      </c>
      <c r="B65" t="s">
        <v>1016</v>
      </c>
      <c r="C65">
        <v>184.31</v>
      </c>
      <c r="D65" t="s">
        <v>2363</v>
      </c>
      <c r="E65" s="2" t="s">
        <v>2015</v>
      </c>
    </row>
    <row r="66" spans="1:5" ht="14.5" customHeight="1" x14ac:dyDescent="0.35">
      <c r="A66" t="s">
        <v>952</v>
      </c>
      <c r="B66" t="s">
        <v>1016</v>
      </c>
      <c r="C66">
        <v>307.17</v>
      </c>
      <c r="D66" t="s">
        <v>2364</v>
      </c>
      <c r="E66" s="2" t="s">
        <v>2015</v>
      </c>
    </row>
    <row r="67" spans="1:5" ht="14.5" customHeight="1" x14ac:dyDescent="0.35">
      <c r="A67" t="s">
        <v>1016</v>
      </c>
      <c r="B67" t="s">
        <v>953</v>
      </c>
      <c r="C67" s="125">
        <v>6967.75</v>
      </c>
      <c r="D67" t="s">
        <v>4264</v>
      </c>
      <c r="E67" s="2" t="s">
        <v>2015</v>
      </c>
    </row>
    <row r="68" spans="1:5" ht="14.5" customHeight="1" x14ac:dyDescent="0.35">
      <c r="A68" t="s">
        <v>1016</v>
      </c>
      <c r="B68" t="s">
        <v>953</v>
      </c>
      <c r="C68" s="125">
        <v>551387.52</v>
      </c>
      <c r="D68" t="s">
        <v>4265</v>
      </c>
      <c r="E68" s="2" t="s">
        <v>2015</v>
      </c>
    </row>
    <row r="69" spans="1:5" ht="14.5" customHeight="1" x14ac:dyDescent="0.35">
      <c r="A69" t="s">
        <v>1016</v>
      </c>
      <c r="B69" t="s">
        <v>953</v>
      </c>
      <c r="C69" s="125">
        <v>96.97</v>
      </c>
      <c r="D69" t="s">
        <v>4266</v>
      </c>
      <c r="E69" s="2" t="s">
        <v>2015</v>
      </c>
    </row>
    <row r="70" spans="1:5" ht="14.5" customHeight="1" x14ac:dyDescent="0.35">
      <c r="A70" t="s">
        <v>1016</v>
      </c>
      <c r="B70" t="s">
        <v>953</v>
      </c>
      <c r="C70" s="125">
        <v>206.63</v>
      </c>
      <c r="D70" t="s">
        <v>4267</v>
      </c>
      <c r="E70" s="2" t="s">
        <v>2015</v>
      </c>
    </row>
    <row r="71" spans="1:5" ht="14.5" customHeight="1" x14ac:dyDescent="0.35">
      <c r="A71" t="s">
        <v>1016</v>
      </c>
      <c r="B71" t="s">
        <v>953</v>
      </c>
      <c r="C71" s="125">
        <v>38.869999999999997</v>
      </c>
      <c r="D71" t="s">
        <v>4268</v>
      </c>
      <c r="E71" s="2" t="s">
        <v>2015</v>
      </c>
    </row>
    <row r="72" spans="1:5" ht="14.5" customHeight="1" x14ac:dyDescent="0.35">
      <c r="A72" t="s">
        <v>1016</v>
      </c>
      <c r="B72" t="s">
        <v>953</v>
      </c>
      <c r="C72" s="125">
        <v>84.2</v>
      </c>
      <c r="D72" t="s">
        <v>4269</v>
      </c>
      <c r="E72" s="2" t="s">
        <v>2015</v>
      </c>
    </row>
    <row r="73" spans="1:5" ht="14.5" customHeight="1" x14ac:dyDescent="0.35">
      <c r="A73" t="s">
        <v>1016</v>
      </c>
      <c r="B73" t="s">
        <v>953</v>
      </c>
      <c r="C73" s="125">
        <v>40.11</v>
      </c>
      <c r="D73" t="s">
        <v>4270</v>
      </c>
      <c r="E73" s="2" t="s">
        <v>2015</v>
      </c>
    </row>
    <row r="74" spans="1:5" ht="14.5" customHeight="1" x14ac:dyDescent="0.35">
      <c r="A74" t="s">
        <v>1016</v>
      </c>
      <c r="B74" t="s">
        <v>953</v>
      </c>
      <c r="C74" s="125">
        <v>1483.83</v>
      </c>
      <c r="D74" t="s">
        <v>4271</v>
      </c>
      <c r="E74" s="2" t="s">
        <v>2015</v>
      </c>
    </row>
    <row r="75" spans="1:5" ht="14.5" customHeight="1" x14ac:dyDescent="0.35">
      <c r="A75" t="s">
        <v>1016</v>
      </c>
      <c r="B75" t="s">
        <v>953</v>
      </c>
      <c r="C75" s="125">
        <v>80.599999999999994</v>
      </c>
      <c r="D75" t="s">
        <v>4272</v>
      </c>
      <c r="E75" s="2" t="s">
        <v>2015</v>
      </c>
    </row>
    <row r="76" spans="1:5" ht="14.5" customHeight="1" x14ac:dyDescent="0.35">
      <c r="A76" t="s">
        <v>1016</v>
      </c>
      <c r="B76" t="s">
        <v>953</v>
      </c>
      <c r="C76" s="125">
        <v>51.98</v>
      </c>
      <c r="D76" t="s">
        <v>4273</v>
      </c>
      <c r="E76" s="2" t="s">
        <v>2015</v>
      </c>
    </row>
    <row r="77" spans="1:5" ht="14.5" customHeight="1" x14ac:dyDescent="0.35">
      <c r="A77" t="s">
        <v>1016</v>
      </c>
      <c r="B77" t="s">
        <v>953</v>
      </c>
      <c r="C77" s="125">
        <v>80.709999999999994</v>
      </c>
      <c r="D77" t="s">
        <v>4274</v>
      </c>
      <c r="E77" s="2" t="s">
        <v>2015</v>
      </c>
    </row>
    <row r="78" spans="1:5" ht="14.5" customHeight="1" x14ac:dyDescent="0.35">
      <c r="A78" t="s">
        <v>1016</v>
      </c>
      <c r="B78" t="s">
        <v>953</v>
      </c>
      <c r="C78" s="125">
        <v>4678.1400000000003</v>
      </c>
      <c r="D78" t="s">
        <v>4275</v>
      </c>
      <c r="E78" s="2" t="s">
        <v>2015</v>
      </c>
    </row>
    <row r="79" spans="1:5" ht="14.5" customHeight="1" x14ac:dyDescent="0.35">
      <c r="A79" t="s">
        <v>1016</v>
      </c>
      <c r="B79" t="s">
        <v>953</v>
      </c>
      <c r="C79" s="125">
        <v>54.56</v>
      </c>
      <c r="D79" t="s">
        <v>4276</v>
      </c>
      <c r="E79" s="2" t="s">
        <v>2015</v>
      </c>
    </row>
    <row r="80" spans="1:5" ht="14.5" customHeight="1" x14ac:dyDescent="0.35">
      <c r="A80" t="s">
        <v>1016</v>
      </c>
      <c r="B80" t="s">
        <v>953</v>
      </c>
      <c r="C80" s="125">
        <v>6.41</v>
      </c>
      <c r="D80" t="s">
        <v>4277</v>
      </c>
      <c r="E80" s="2" t="s">
        <v>2015</v>
      </c>
    </row>
    <row r="81" spans="1:5" ht="14.5" customHeight="1" x14ac:dyDescent="0.35">
      <c r="A81" t="s">
        <v>1016</v>
      </c>
      <c r="B81" t="s">
        <v>953</v>
      </c>
      <c r="C81" s="125">
        <v>130.91999999999999</v>
      </c>
      <c r="D81" t="s">
        <v>4278</v>
      </c>
      <c r="E81" s="2" t="s">
        <v>2015</v>
      </c>
    </row>
    <row r="82" spans="1:5" ht="14.5" customHeight="1" x14ac:dyDescent="0.35">
      <c r="A82" t="s">
        <v>1016</v>
      </c>
      <c r="B82" t="s">
        <v>953</v>
      </c>
      <c r="C82" s="125">
        <v>169.86</v>
      </c>
      <c r="D82" t="s">
        <v>4279</v>
      </c>
      <c r="E82" s="2" t="s">
        <v>2015</v>
      </c>
    </row>
    <row r="83" spans="1:5" ht="14.5" customHeight="1" x14ac:dyDescent="0.35">
      <c r="A83" t="s">
        <v>1016</v>
      </c>
      <c r="B83" t="s">
        <v>953</v>
      </c>
      <c r="C83" s="125">
        <v>157.41</v>
      </c>
      <c r="D83" t="s">
        <v>4280</v>
      </c>
      <c r="E83" s="2" t="s">
        <v>2015</v>
      </c>
    </row>
    <row r="84" spans="1:5" ht="14.5" customHeight="1" x14ac:dyDescent="0.35">
      <c r="A84" t="s">
        <v>1016</v>
      </c>
      <c r="B84" t="s">
        <v>953</v>
      </c>
      <c r="C84" s="125">
        <v>11.26</v>
      </c>
      <c r="D84" t="s">
        <v>4281</v>
      </c>
      <c r="E84" s="2" t="s">
        <v>2015</v>
      </c>
    </row>
    <row r="85" spans="1:5" ht="14.5" customHeight="1" x14ac:dyDescent="0.35">
      <c r="A85" t="s">
        <v>1016</v>
      </c>
      <c r="B85" t="s">
        <v>953</v>
      </c>
      <c r="C85" s="125">
        <v>31.13</v>
      </c>
      <c r="D85" t="s">
        <v>4282</v>
      </c>
      <c r="E85" s="2" t="s">
        <v>2015</v>
      </c>
    </row>
    <row r="86" spans="1:5" ht="14.5" customHeight="1" x14ac:dyDescent="0.35">
      <c r="A86" t="s">
        <v>1016</v>
      </c>
      <c r="B86" t="s">
        <v>953</v>
      </c>
      <c r="C86" s="125">
        <v>59.14</v>
      </c>
      <c r="D86" t="s">
        <v>4283</v>
      </c>
      <c r="E86" s="2" t="s">
        <v>2015</v>
      </c>
    </row>
    <row r="87" spans="1:5" ht="14.5" customHeight="1" x14ac:dyDescent="0.35">
      <c r="A87" t="s">
        <v>1016</v>
      </c>
      <c r="B87" t="s">
        <v>953</v>
      </c>
      <c r="C87" s="125">
        <v>8812.7999999999993</v>
      </c>
      <c r="D87" t="s">
        <v>4284</v>
      </c>
      <c r="E87" s="2" t="s">
        <v>2015</v>
      </c>
    </row>
    <row r="88" spans="1:5" ht="14.5" customHeight="1" x14ac:dyDescent="0.35">
      <c r="A88" t="s">
        <v>1016</v>
      </c>
      <c r="B88" t="s">
        <v>953</v>
      </c>
      <c r="C88" s="125">
        <v>1871.16</v>
      </c>
      <c r="D88" t="s">
        <v>4285</v>
      </c>
      <c r="E88" s="2" t="s">
        <v>2015</v>
      </c>
    </row>
    <row r="89" spans="1:5" ht="14.5" customHeight="1" x14ac:dyDescent="0.35">
      <c r="A89" t="s">
        <v>1016</v>
      </c>
      <c r="B89" t="s">
        <v>953</v>
      </c>
      <c r="C89" s="125">
        <v>3391.05</v>
      </c>
      <c r="D89" t="s">
        <v>4286</v>
      </c>
      <c r="E89" s="2" t="s">
        <v>2015</v>
      </c>
    </row>
    <row r="90" spans="1:5" ht="14.5" customHeight="1" x14ac:dyDescent="0.35">
      <c r="A90" t="s">
        <v>1016</v>
      </c>
      <c r="B90" t="s">
        <v>953</v>
      </c>
      <c r="C90" s="125">
        <v>1498.81</v>
      </c>
      <c r="D90" t="s">
        <v>4287</v>
      </c>
      <c r="E90" s="2" t="s">
        <v>2015</v>
      </c>
    </row>
    <row r="91" spans="1:5" ht="14.5" customHeight="1" x14ac:dyDescent="0.35">
      <c r="A91" t="s">
        <v>1016</v>
      </c>
      <c r="B91" t="s">
        <v>953</v>
      </c>
      <c r="C91" s="125">
        <v>21.61</v>
      </c>
      <c r="D91" t="s">
        <v>4289</v>
      </c>
      <c r="E91" s="2" t="s">
        <v>2015</v>
      </c>
    </row>
    <row r="92" spans="1:5" ht="14.5" customHeight="1" x14ac:dyDescent="0.35">
      <c r="A92" t="s">
        <v>1016</v>
      </c>
      <c r="B92" t="s">
        <v>953</v>
      </c>
      <c r="C92" s="125">
        <v>21.7</v>
      </c>
      <c r="D92" t="s">
        <v>4290</v>
      </c>
      <c r="E92" s="2" t="s">
        <v>2015</v>
      </c>
    </row>
    <row r="93" spans="1:5" ht="14.5" customHeight="1" x14ac:dyDescent="0.35">
      <c r="A93" t="s">
        <v>1016</v>
      </c>
      <c r="B93" t="s">
        <v>953</v>
      </c>
      <c r="C93" s="125">
        <v>21.2</v>
      </c>
      <c r="D93" t="s">
        <v>4291</v>
      </c>
      <c r="E93" s="2" t="s">
        <v>2015</v>
      </c>
    </row>
    <row r="94" spans="1:5" ht="14.5" customHeight="1" x14ac:dyDescent="0.35">
      <c r="A94" t="s">
        <v>1016</v>
      </c>
      <c r="B94" t="s">
        <v>953</v>
      </c>
      <c r="C94" s="125">
        <v>52.89</v>
      </c>
      <c r="D94" t="s">
        <v>4292</v>
      </c>
      <c r="E94" s="2" t="s">
        <v>2015</v>
      </c>
    </row>
    <row r="95" spans="1:5" ht="14.5" customHeight="1" x14ac:dyDescent="0.35">
      <c r="A95" t="s">
        <v>1016</v>
      </c>
      <c r="B95" t="s">
        <v>953</v>
      </c>
      <c r="C95" s="125">
        <v>102.63</v>
      </c>
      <c r="D95" t="s">
        <v>4293</v>
      </c>
      <c r="E95" s="2" t="s">
        <v>2015</v>
      </c>
    </row>
    <row r="96" spans="1:5" ht="14.5" customHeight="1" x14ac:dyDescent="0.35">
      <c r="A96" t="s">
        <v>1016</v>
      </c>
      <c r="B96" t="s">
        <v>953</v>
      </c>
      <c r="C96" s="125">
        <v>27.17</v>
      </c>
      <c r="D96" t="s">
        <v>4288</v>
      </c>
      <c r="E96" s="2" t="s">
        <v>2015</v>
      </c>
    </row>
    <row r="97" spans="1:5" ht="14.5" customHeight="1" x14ac:dyDescent="0.35">
      <c r="A97" t="s">
        <v>1016</v>
      </c>
      <c r="B97" t="s">
        <v>953</v>
      </c>
      <c r="C97" s="125">
        <v>1594.26</v>
      </c>
      <c r="D97" t="s">
        <v>4288</v>
      </c>
      <c r="E97" s="2" t="s">
        <v>2015</v>
      </c>
    </row>
    <row r="98" spans="1:5" ht="14.5" customHeight="1" x14ac:dyDescent="0.35">
      <c r="A98" t="s">
        <v>1016</v>
      </c>
      <c r="B98" t="s">
        <v>953</v>
      </c>
      <c r="C98" s="125">
        <v>459.21</v>
      </c>
      <c r="D98" t="s">
        <v>4288</v>
      </c>
      <c r="E98" s="2" t="s">
        <v>2015</v>
      </c>
    </row>
    <row r="99" spans="1:5" ht="14.5" customHeight="1" x14ac:dyDescent="0.35">
      <c r="A99" t="s">
        <v>1016</v>
      </c>
      <c r="B99" t="s">
        <v>953</v>
      </c>
      <c r="C99" s="125">
        <v>352.56</v>
      </c>
      <c r="D99" t="s">
        <v>4288</v>
      </c>
      <c r="E99" s="2" t="s">
        <v>2015</v>
      </c>
    </row>
    <row r="100" spans="1:5" ht="14.5" customHeight="1" x14ac:dyDescent="0.35">
      <c r="A100" t="s">
        <v>1016</v>
      </c>
      <c r="B100" t="s">
        <v>953</v>
      </c>
      <c r="C100" s="125">
        <v>18923.89</v>
      </c>
      <c r="D100" t="s">
        <v>4335</v>
      </c>
      <c r="E100" s="2" t="s">
        <v>2015</v>
      </c>
    </row>
    <row r="101" spans="1:5" ht="14.5" customHeight="1" x14ac:dyDescent="0.35">
      <c r="A101" t="s">
        <v>1016</v>
      </c>
      <c r="B101" t="s">
        <v>953</v>
      </c>
      <c r="C101" s="125">
        <v>18923.89</v>
      </c>
      <c r="D101" t="s">
        <v>4336</v>
      </c>
      <c r="E101" s="2" t="s">
        <v>2015</v>
      </c>
    </row>
    <row r="102" spans="1:5" ht="14.5" customHeight="1" x14ac:dyDescent="0.35">
      <c r="A102" t="s">
        <v>1016</v>
      </c>
      <c r="B102" t="s">
        <v>953</v>
      </c>
      <c r="C102" s="125">
        <v>3130.8</v>
      </c>
      <c r="D102" t="s">
        <v>4337</v>
      </c>
      <c r="E102" s="2" t="s">
        <v>2015</v>
      </c>
    </row>
    <row r="103" spans="1:5" ht="14.5" customHeight="1" x14ac:dyDescent="0.35">
      <c r="A103" t="s">
        <v>953</v>
      </c>
      <c r="B103" t="s">
        <v>1016</v>
      </c>
      <c r="C103" s="125">
        <v>193.04</v>
      </c>
      <c r="D103" t="s">
        <v>4339</v>
      </c>
      <c r="E103" s="2" t="s">
        <v>2015</v>
      </c>
    </row>
    <row r="104" spans="1:5" ht="14.5" customHeight="1" x14ac:dyDescent="0.35">
      <c r="A104" t="s">
        <v>1016</v>
      </c>
      <c r="B104" t="s">
        <v>953</v>
      </c>
      <c r="C104" s="125">
        <v>22704.55</v>
      </c>
      <c r="D104" t="s">
        <v>4338</v>
      </c>
      <c r="E104" s="2" t="s">
        <v>2015</v>
      </c>
    </row>
    <row r="105" spans="1:5" ht="14.5" customHeight="1" x14ac:dyDescent="0.35">
      <c r="A105" t="s">
        <v>1016</v>
      </c>
      <c r="B105" t="s">
        <v>952</v>
      </c>
      <c r="C105" s="125">
        <v>70847.75</v>
      </c>
      <c r="D105" t="s">
        <v>4330</v>
      </c>
      <c r="E105" s="2" t="s">
        <v>2015</v>
      </c>
    </row>
    <row r="106" spans="1:5" ht="14.5" customHeight="1" x14ac:dyDescent="0.35">
      <c r="A106" t="s">
        <v>1016</v>
      </c>
      <c r="B106" t="s">
        <v>952</v>
      </c>
      <c r="C106" s="125">
        <v>18181.29</v>
      </c>
      <c r="D106" t="s">
        <v>4331</v>
      </c>
      <c r="E106" s="2" t="s">
        <v>2015</v>
      </c>
    </row>
    <row r="107" spans="1:5" ht="14.5" customHeight="1" x14ac:dyDescent="0.35">
      <c r="A107" t="s">
        <v>1016</v>
      </c>
      <c r="B107" t="s">
        <v>952</v>
      </c>
      <c r="C107" s="125">
        <v>10943.57</v>
      </c>
      <c r="D107" t="s">
        <v>4332</v>
      </c>
      <c r="E107" s="2" t="s">
        <v>2015</v>
      </c>
    </row>
    <row r="108" spans="1:5" ht="14.5" customHeight="1" x14ac:dyDescent="0.35">
      <c r="A108" t="s">
        <v>952</v>
      </c>
      <c r="B108" t="s">
        <v>1016</v>
      </c>
      <c r="C108" s="125">
        <v>473.93</v>
      </c>
      <c r="D108" t="s">
        <v>4333</v>
      </c>
      <c r="E108" s="2" t="s">
        <v>2015</v>
      </c>
    </row>
    <row r="109" spans="1:5" ht="14.5" customHeight="1" x14ac:dyDescent="0.35">
      <c r="A109" t="s">
        <v>952</v>
      </c>
      <c r="B109" t="s">
        <v>1016</v>
      </c>
      <c r="C109" s="125">
        <v>210.64</v>
      </c>
      <c r="D109" t="s">
        <v>4334</v>
      </c>
      <c r="E109" s="2" t="s">
        <v>2015</v>
      </c>
    </row>
    <row r="110" spans="1:5" ht="14.5" customHeight="1" x14ac:dyDescent="0.35">
      <c r="A110" t="s">
        <v>953</v>
      </c>
      <c r="B110" t="s">
        <v>1016</v>
      </c>
      <c r="E110" s="2" t="s">
        <v>957</v>
      </c>
    </row>
    <row r="111" spans="1:5" ht="14.5" customHeight="1" x14ac:dyDescent="0.35">
      <c r="A111" t="s">
        <v>1016</v>
      </c>
      <c r="B111" t="s">
        <v>953</v>
      </c>
      <c r="C111" s="125">
        <v>1318.41</v>
      </c>
      <c r="D111" t="s">
        <v>902</v>
      </c>
      <c r="E111" s="2" t="s">
        <v>2015</v>
      </c>
    </row>
    <row r="112" spans="1:5" ht="14.5" customHeight="1" x14ac:dyDescent="0.35">
      <c r="A112" t="s">
        <v>1016</v>
      </c>
      <c r="B112" t="s">
        <v>953</v>
      </c>
      <c r="C112" s="125">
        <v>210.64</v>
      </c>
      <c r="D112" t="s">
        <v>989</v>
      </c>
      <c r="E112" s="2" t="s">
        <v>2015</v>
      </c>
    </row>
    <row r="113" spans="1:5" ht="14.5" customHeight="1" x14ac:dyDescent="0.35">
      <c r="A113" t="s">
        <v>1016</v>
      </c>
      <c r="B113" t="s">
        <v>952</v>
      </c>
      <c r="C113" s="125">
        <v>895.19</v>
      </c>
      <c r="D113" t="s">
        <v>845</v>
      </c>
      <c r="E113" s="2" t="s">
        <v>2015</v>
      </c>
    </row>
    <row r="114" spans="1:5" ht="14.5" customHeight="1" x14ac:dyDescent="0.35">
      <c r="A114" t="s">
        <v>1016</v>
      </c>
      <c r="B114" t="s">
        <v>952</v>
      </c>
      <c r="C114" s="125">
        <v>3220.71</v>
      </c>
      <c r="D114" t="s">
        <v>2357</v>
      </c>
      <c r="E114" s="2" t="s">
        <v>2015</v>
      </c>
    </row>
    <row r="115" spans="1:5" ht="14.5" customHeight="1" x14ac:dyDescent="0.35">
      <c r="A115" t="s">
        <v>1016</v>
      </c>
      <c r="B115" t="s">
        <v>952</v>
      </c>
      <c r="C115" s="125">
        <v>307.17</v>
      </c>
      <c r="D115" t="s">
        <v>2358</v>
      </c>
      <c r="E115" s="2" t="s">
        <v>2015</v>
      </c>
    </row>
    <row r="116" spans="1:5" ht="14.5" customHeight="1" x14ac:dyDescent="0.35">
      <c r="A116" t="s">
        <v>1016</v>
      </c>
      <c r="B116" t="s">
        <v>952</v>
      </c>
      <c r="C116" s="125">
        <v>263.29000000000002</v>
      </c>
      <c r="D116" t="s">
        <v>2359</v>
      </c>
      <c r="E116" s="2" t="s">
        <v>2015</v>
      </c>
    </row>
    <row r="117" spans="1:5" ht="14.5" customHeight="1" x14ac:dyDescent="0.35">
      <c r="A117" t="s">
        <v>1016</v>
      </c>
      <c r="B117" t="s">
        <v>952</v>
      </c>
      <c r="C117" s="125">
        <v>473.93</v>
      </c>
      <c r="D117" t="s">
        <v>2360</v>
      </c>
      <c r="E117" s="2" t="s">
        <v>2015</v>
      </c>
    </row>
    <row r="118" spans="1:5" ht="14.5" customHeight="1" x14ac:dyDescent="0.35">
      <c r="A118" t="s">
        <v>1016</v>
      </c>
      <c r="B118" t="s">
        <v>952</v>
      </c>
      <c r="C118" s="125">
        <v>263.29000000000002</v>
      </c>
      <c r="D118" t="s">
        <v>2361</v>
      </c>
      <c r="E118" s="2" t="s">
        <v>2015</v>
      </c>
    </row>
    <row r="119" spans="1:5" ht="14.5" customHeight="1" x14ac:dyDescent="0.35">
      <c r="A119" t="s">
        <v>1016</v>
      </c>
      <c r="B119" t="s">
        <v>952</v>
      </c>
      <c r="C119" s="125">
        <v>245.74</v>
      </c>
      <c r="D119" t="s">
        <v>2362</v>
      </c>
      <c r="E119" s="2" t="s">
        <v>2015</v>
      </c>
    </row>
    <row r="120" spans="1:5" ht="14.5" customHeight="1" x14ac:dyDescent="0.35">
      <c r="A120" t="s">
        <v>1016</v>
      </c>
      <c r="B120" t="s">
        <v>952</v>
      </c>
      <c r="C120" s="125">
        <v>184.31</v>
      </c>
      <c r="D120" t="s">
        <v>2363</v>
      </c>
      <c r="E120" s="2" t="s">
        <v>2015</v>
      </c>
    </row>
    <row r="121" spans="1:5" ht="14.5" customHeight="1" x14ac:dyDescent="0.35">
      <c r="A121" t="s">
        <v>1016</v>
      </c>
      <c r="B121" t="s">
        <v>952</v>
      </c>
      <c r="C121" s="125">
        <v>307.17</v>
      </c>
      <c r="D121" t="s">
        <v>2364</v>
      </c>
      <c r="E121" s="2" t="s">
        <v>2015</v>
      </c>
    </row>
    <row r="122" spans="1:5" ht="14.5" customHeight="1" x14ac:dyDescent="0.35">
      <c r="A122" t="s">
        <v>952</v>
      </c>
      <c r="B122" t="s">
        <v>1016</v>
      </c>
      <c r="C122" s="125">
        <v>2175.38</v>
      </c>
      <c r="D122" t="s">
        <v>4390</v>
      </c>
      <c r="E122" s="2" t="s">
        <v>2015</v>
      </c>
    </row>
    <row r="123" spans="1:5" ht="14.5" hidden="1" customHeight="1" x14ac:dyDescent="0.35">
      <c r="A123" t="s">
        <v>952</v>
      </c>
      <c r="B123" t="s">
        <v>953</v>
      </c>
      <c r="E123" s="2" t="s">
        <v>957</v>
      </c>
    </row>
    <row r="124" spans="1:5" ht="14.5" customHeight="1" x14ac:dyDescent="0.35">
      <c r="A124" t="s">
        <v>952</v>
      </c>
      <c r="B124" t="s">
        <v>1016</v>
      </c>
      <c r="C124" s="125">
        <v>11338.9</v>
      </c>
      <c r="D124" t="s">
        <v>2354</v>
      </c>
      <c r="E124" s="2" t="s">
        <v>2015</v>
      </c>
    </row>
    <row r="125" spans="1:5" ht="14.5" customHeight="1" x14ac:dyDescent="0.35">
      <c r="A125" t="s">
        <v>952</v>
      </c>
      <c r="B125" t="s">
        <v>1016</v>
      </c>
      <c r="C125" s="125">
        <v>181.23</v>
      </c>
      <c r="D125" t="s">
        <v>2355</v>
      </c>
      <c r="E125" s="2" t="s">
        <v>2015</v>
      </c>
    </row>
    <row r="126" spans="1:5" ht="14.5" customHeight="1" x14ac:dyDescent="0.35">
      <c r="A126" t="s">
        <v>952</v>
      </c>
      <c r="B126" t="s">
        <v>1016</v>
      </c>
      <c r="C126" s="125">
        <v>646.59</v>
      </c>
      <c r="D126" t="s">
        <v>2356</v>
      </c>
      <c r="E126" s="2" t="s">
        <v>2015</v>
      </c>
    </row>
    <row r="127" spans="1:5" ht="14.5" customHeight="1" x14ac:dyDescent="0.35">
      <c r="A127" t="s">
        <v>952</v>
      </c>
      <c r="B127" t="s">
        <v>1016</v>
      </c>
      <c r="C127" s="125">
        <v>17427.02</v>
      </c>
      <c r="D127" t="s">
        <v>2365</v>
      </c>
      <c r="E127" s="2" t="s">
        <v>2015</v>
      </c>
    </row>
    <row r="128" spans="1:5" ht="14.5" customHeight="1" x14ac:dyDescent="0.35">
      <c r="A128" t="s">
        <v>952</v>
      </c>
      <c r="B128" t="s">
        <v>1016</v>
      </c>
      <c r="C128" s="125">
        <v>18424.099999999999</v>
      </c>
      <c r="D128" t="s">
        <v>2366</v>
      </c>
      <c r="E128" s="2" t="s">
        <v>2015</v>
      </c>
    </row>
    <row r="129" spans="1:5" ht="14.5" customHeight="1" x14ac:dyDescent="0.35">
      <c r="A129" t="s">
        <v>952</v>
      </c>
      <c r="B129" t="s">
        <v>1016</v>
      </c>
      <c r="C129" s="125">
        <v>10317.31</v>
      </c>
      <c r="D129" t="s">
        <v>2367</v>
      </c>
      <c r="E129" s="2" t="s">
        <v>2015</v>
      </c>
    </row>
    <row r="130" spans="1:5" ht="14.5" customHeight="1" x14ac:dyDescent="0.35">
      <c r="A130" t="s">
        <v>1016</v>
      </c>
      <c r="B130" t="s">
        <v>952</v>
      </c>
      <c r="C130" s="125">
        <v>58334.55</v>
      </c>
      <c r="D130" t="s">
        <v>4389</v>
      </c>
      <c r="E130" s="2" t="s">
        <v>957</v>
      </c>
    </row>
  </sheetData>
  <autoFilter ref="A1:E130" xr:uid="{36A66C35-F8F9-4D68-B51D-DFCE510E88EB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D99D-40BB-4AB1-A669-44B5277298D5}">
  <sheetPr codeName="Planilha15"/>
  <dimension ref="A1:X431"/>
  <sheetViews>
    <sheetView showGridLines="0" workbookViewId="0">
      <pane ySplit="1" topLeftCell="A2" activePane="bottomLeft" state="frozen"/>
      <selection activeCell="T25" sqref="T25"/>
      <selection pane="bottomLeft" activeCell="J12" sqref="J12"/>
    </sheetView>
  </sheetViews>
  <sheetFormatPr defaultColWidth="8.7265625" defaultRowHeight="16" customHeight="1" x14ac:dyDescent="0.3"/>
  <cols>
    <col min="1" max="3" width="8.7265625" style="187"/>
    <col min="4" max="4" width="8.90625" style="187" bestFit="1" customWidth="1"/>
    <col min="5" max="5" width="10.54296875" style="187" bestFit="1" customWidth="1"/>
    <col min="6" max="6" width="8.81640625" style="187" bestFit="1" customWidth="1"/>
    <col min="7" max="7" width="10.453125" style="187" bestFit="1" customWidth="1"/>
    <col min="8" max="8" width="8.90625" style="187" bestFit="1" customWidth="1"/>
    <col min="9" max="9" width="11.90625" style="187" bestFit="1" customWidth="1"/>
    <col min="10" max="10" width="16" style="187" bestFit="1" customWidth="1"/>
    <col min="11" max="11" width="8.81640625" style="187" bestFit="1" customWidth="1"/>
    <col min="12" max="13" width="8.7265625" style="187"/>
    <col min="14" max="14" width="10.453125" style="187" customWidth="1"/>
    <col min="15" max="15" width="8.90625" style="187" bestFit="1" customWidth="1"/>
    <col min="16" max="16" width="8.7265625" style="187"/>
    <col min="17" max="17" width="11.81640625" style="187" bestFit="1" customWidth="1"/>
    <col min="18" max="19" width="8.81640625" style="187" bestFit="1" customWidth="1"/>
    <col min="20" max="20" width="8.7265625" style="187"/>
    <col min="21" max="21" width="8.90625" style="187" bestFit="1" customWidth="1"/>
    <col min="22" max="23" width="8.7265625" style="187"/>
    <col min="24" max="24" width="14.453125" style="187" bestFit="1" customWidth="1"/>
    <col min="25" max="16384" width="8.7265625" style="187"/>
  </cols>
  <sheetData>
    <row r="1" spans="1:24" ht="16" customHeight="1" x14ac:dyDescent="0.3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3"/>
      <c r="P1" s="182"/>
      <c r="Q1" s="182"/>
      <c r="R1" s="182"/>
      <c r="S1" s="182"/>
      <c r="T1" s="182"/>
      <c r="U1" s="184"/>
      <c r="V1" s="185"/>
      <c r="W1" s="185"/>
      <c r="X1" s="186"/>
    </row>
    <row r="2" spans="1:24" ht="16" customHeight="1" x14ac:dyDescent="0.3">
      <c r="A2" s="182" t="s">
        <v>806</v>
      </c>
      <c r="B2" s="182" t="s">
        <v>958</v>
      </c>
      <c r="C2" s="182" t="s">
        <v>959</v>
      </c>
      <c r="D2" s="182" t="s">
        <v>960</v>
      </c>
      <c r="E2" s="182" t="s">
        <v>961</v>
      </c>
      <c r="F2" s="182" t="s">
        <v>962</v>
      </c>
      <c r="G2" s="182" t="s">
        <v>963</v>
      </c>
      <c r="H2" s="182" t="s">
        <v>964</v>
      </c>
      <c r="I2" s="182" t="s">
        <v>965</v>
      </c>
      <c r="J2" s="182" t="s">
        <v>966</v>
      </c>
      <c r="K2" s="182" t="s">
        <v>967</v>
      </c>
      <c r="L2" s="182" t="s">
        <v>795</v>
      </c>
      <c r="M2" s="182" t="s">
        <v>968</v>
      </c>
      <c r="N2" s="182" t="s">
        <v>969</v>
      </c>
      <c r="O2" s="183" t="s">
        <v>970</v>
      </c>
      <c r="P2" s="182" t="s">
        <v>971</v>
      </c>
      <c r="Q2" s="182" t="s">
        <v>972</v>
      </c>
      <c r="R2" s="182" t="s">
        <v>973</v>
      </c>
      <c r="S2" s="182" t="s">
        <v>974</v>
      </c>
      <c r="T2" s="182" t="s">
        <v>975</v>
      </c>
      <c r="U2" s="184" t="s">
        <v>1009</v>
      </c>
      <c r="V2" s="185" t="s">
        <v>1010</v>
      </c>
      <c r="W2" s="185" t="s">
        <v>740</v>
      </c>
      <c r="X2" s="186">
        <v>45930</v>
      </c>
    </row>
    <row r="3" spans="1:24" ht="16" customHeight="1" x14ac:dyDescent="0.3">
      <c r="A3" s="188" t="s">
        <v>1470</v>
      </c>
      <c r="B3" s="188" t="s">
        <v>1471</v>
      </c>
      <c r="C3" s="189" t="s">
        <v>976</v>
      </c>
      <c r="D3" s="189">
        <v>20943</v>
      </c>
      <c r="E3" s="190">
        <v>45930</v>
      </c>
      <c r="F3" s="191"/>
      <c r="G3" s="191"/>
      <c r="H3" s="191"/>
      <c r="I3" s="192">
        <v>6539.2</v>
      </c>
      <c r="J3" s="190">
        <v>45961</v>
      </c>
      <c r="K3" s="189" t="s">
        <v>1472</v>
      </c>
      <c r="L3" s="191"/>
      <c r="M3" s="188" t="s">
        <v>1472</v>
      </c>
      <c r="N3" s="192">
        <v>6539.2</v>
      </c>
      <c r="O3" s="181"/>
      <c r="P3" s="191"/>
      <c r="Q3" s="191"/>
      <c r="R3" s="191"/>
      <c r="S3" s="191"/>
      <c r="T3" s="192" t="s">
        <v>1468</v>
      </c>
      <c r="U3" s="193">
        <v>0</v>
      </c>
      <c r="V3" s="194" t="s">
        <v>1000</v>
      </c>
      <c r="W3" s="194" t="s">
        <v>1012</v>
      </c>
    </row>
    <row r="4" spans="1:24" ht="16" customHeight="1" x14ac:dyDescent="0.3">
      <c r="A4" s="188" t="s">
        <v>1474</v>
      </c>
      <c r="B4" s="188" t="s">
        <v>1475</v>
      </c>
      <c r="C4" s="189" t="s">
        <v>976</v>
      </c>
      <c r="D4" s="189">
        <v>18718</v>
      </c>
      <c r="E4" s="190">
        <v>45289</v>
      </c>
      <c r="F4" s="191"/>
      <c r="G4" s="191"/>
      <c r="H4" s="191"/>
      <c r="I4" s="192">
        <v>6225.78</v>
      </c>
      <c r="J4" s="190">
        <v>45322</v>
      </c>
      <c r="K4" s="189" t="s">
        <v>1472</v>
      </c>
      <c r="L4" s="191"/>
      <c r="M4" s="188" t="s">
        <v>1472</v>
      </c>
      <c r="N4" s="192">
        <v>6225.78</v>
      </c>
      <c r="O4" s="181"/>
      <c r="P4" s="191"/>
      <c r="Q4" s="191"/>
      <c r="R4" s="191"/>
      <c r="S4" s="191"/>
      <c r="T4" s="192" t="s">
        <v>1476</v>
      </c>
      <c r="U4" s="193">
        <v>608</v>
      </c>
      <c r="V4" s="194" t="s">
        <v>1008</v>
      </c>
      <c r="W4" s="194" t="s">
        <v>1012</v>
      </c>
    </row>
    <row r="5" spans="1:24" ht="16" customHeight="1" x14ac:dyDescent="0.3">
      <c r="A5" s="188" t="s">
        <v>1474</v>
      </c>
      <c r="B5" s="188" t="s">
        <v>1475</v>
      </c>
      <c r="C5" s="189" t="s">
        <v>976</v>
      </c>
      <c r="D5" s="189">
        <v>18901</v>
      </c>
      <c r="E5" s="190">
        <v>45351</v>
      </c>
      <c r="F5" s="191"/>
      <c r="G5" s="191"/>
      <c r="H5" s="191"/>
      <c r="I5" s="192">
        <v>56543.01</v>
      </c>
      <c r="J5" s="190">
        <v>45402</v>
      </c>
      <c r="K5" s="189" t="s">
        <v>1472</v>
      </c>
      <c r="L5" s="191"/>
      <c r="M5" s="188" t="s">
        <v>1472</v>
      </c>
      <c r="N5" s="192">
        <v>56543.01</v>
      </c>
      <c r="O5" s="181"/>
      <c r="P5" s="191"/>
      <c r="Q5" s="191"/>
      <c r="R5" s="191"/>
      <c r="S5" s="191"/>
      <c r="T5" s="192" t="s">
        <v>1468</v>
      </c>
      <c r="U5" s="193">
        <v>528</v>
      </c>
      <c r="V5" s="194" t="s">
        <v>1008</v>
      </c>
      <c r="W5" s="194" t="s">
        <v>1012</v>
      </c>
    </row>
    <row r="6" spans="1:24" ht="16" customHeight="1" x14ac:dyDescent="0.3">
      <c r="A6" s="188" t="s">
        <v>1474</v>
      </c>
      <c r="B6" s="188" t="s">
        <v>1475</v>
      </c>
      <c r="C6" s="189" t="s">
        <v>976</v>
      </c>
      <c r="D6" s="189">
        <v>18948</v>
      </c>
      <c r="E6" s="190">
        <v>45351</v>
      </c>
      <c r="F6" s="191"/>
      <c r="G6" s="191"/>
      <c r="H6" s="191"/>
      <c r="I6" s="192">
        <v>56516.639999999999</v>
      </c>
      <c r="J6" s="190">
        <v>45382</v>
      </c>
      <c r="K6" s="189" t="s">
        <v>1472</v>
      </c>
      <c r="L6" s="191"/>
      <c r="M6" s="188" t="s">
        <v>1472</v>
      </c>
      <c r="N6" s="192">
        <v>56516.639999999999</v>
      </c>
      <c r="O6" s="181"/>
      <c r="P6" s="191"/>
      <c r="Q6" s="191"/>
      <c r="R6" s="191"/>
      <c r="S6" s="191"/>
      <c r="T6" s="192" t="s">
        <v>1468</v>
      </c>
      <c r="U6" s="193">
        <v>548</v>
      </c>
      <c r="V6" s="194" t="s">
        <v>1008</v>
      </c>
      <c r="W6" s="194" t="s">
        <v>1012</v>
      </c>
    </row>
    <row r="7" spans="1:24" ht="16" customHeight="1" x14ac:dyDescent="0.3">
      <c r="A7" s="188" t="s">
        <v>1474</v>
      </c>
      <c r="B7" s="188" t="s">
        <v>1475</v>
      </c>
      <c r="C7" s="189" t="s">
        <v>976</v>
      </c>
      <c r="D7" s="189">
        <v>19003</v>
      </c>
      <c r="E7" s="190">
        <v>45382</v>
      </c>
      <c r="F7" s="191"/>
      <c r="G7" s="191"/>
      <c r="H7" s="191"/>
      <c r="I7" s="192">
        <v>56537.8</v>
      </c>
      <c r="J7" s="190">
        <v>45412</v>
      </c>
      <c r="K7" s="189" t="s">
        <v>1472</v>
      </c>
      <c r="L7" s="191"/>
      <c r="M7" s="188" t="s">
        <v>1472</v>
      </c>
      <c r="N7" s="192">
        <v>39657.33</v>
      </c>
      <c r="O7" s="181"/>
      <c r="P7" s="191"/>
      <c r="Q7" s="191"/>
      <c r="R7" s="191"/>
      <c r="S7" s="191"/>
      <c r="T7" s="192" t="s">
        <v>1466</v>
      </c>
      <c r="U7" s="193">
        <v>518</v>
      </c>
      <c r="V7" s="194" t="s">
        <v>1008</v>
      </c>
      <c r="W7" s="194" t="s">
        <v>1012</v>
      </c>
    </row>
    <row r="8" spans="1:24" ht="16" customHeight="1" x14ac:dyDescent="0.3">
      <c r="A8" s="188" t="s">
        <v>1474</v>
      </c>
      <c r="B8" s="188" t="s">
        <v>1475</v>
      </c>
      <c r="C8" s="189" t="s">
        <v>976</v>
      </c>
      <c r="D8" s="189">
        <v>19108</v>
      </c>
      <c r="E8" s="190">
        <v>45412</v>
      </c>
      <c r="F8" s="191"/>
      <c r="G8" s="191"/>
      <c r="H8" s="191"/>
      <c r="I8" s="192">
        <v>56637.94</v>
      </c>
      <c r="J8" s="190">
        <v>45443</v>
      </c>
      <c r="K8" s="189" t="s">
        <v>1472</v>
      </c>
      <c r="L8" s="191"/>
      <c r="M8" s="188" t="s">
        <v>1472</v>
      </c>
      <c r="N8" s="192">
        <v>39657.33</v>
      </c>
      <c r="O8" s="181"/>
      <c r="P8" s="191"/>
      <c r="Q8" s="191"/>
      <c r="R8" s="191"/>
      <c r="S8" s="191"/>
      <c r="T8" s="192" t="s">
        <v>1468</v>
      </c>
      <c r="U8" s="193">
        <v>487</v>
      </c>
      <c r="V8" s="194" t="s">
        <v>1008</v>
      </c>
      <c r="W8" s="194" t="s">
        <v>1012</v>
      </c>
    </row>
    <row r="9" spans="1:24" ht="16" customHeight="1" x14ac:dyDescent="0.3">
      <c r="A9" s="188" t="s">
        <v>1474</v>
      </c>
      <c r="B9" s="188" t="s">
        <v>1475</v>
      </c>
      <c r="C9" s="189" t="s">
        <v>976</v>
      </c>
      <c r="D9" s="189">
        <v>19209</v>
      </c>
      <c r="E9" s="190">
        <v>45444</v>
      </c>
      <c r="F9" s="191"/>
      <c r="G9" s="191"/>
      <c r="H9" s="191"/>
      <c r="I9" s="192">
        <v>56636.13</v>
      </c>
      <c r="J9" s="190">
        <v>45474</v>
      </c>
      <c r="K9" s="189" t="s">
        <v>1472</v>
      </c>
      <c r="L9" s="191"/>
      <c r="M9" s="188" t="s">
        <v>1472</v>
      </c>
      <c r="N9" s="192">
        <v>39657.33</v>
      </c>
      <c r="O9" s="181"/>
      <c r="P9" s="191"/>
      <c r="Q9" s="191"/>
      <c r="R9" s="191"/>
      <c r="S9" s="191"/>
      <c r="T9" s="192" t="s">
        <v>1466</v>
      </c>
      <c r="U9" s="193">
        <v>456</v>
      </c>
      <c r="V9" s="194" t="s">
        <v>1008</v>
      </c>
      <c r="W9" s="194" t="s">
        <v>1012</v>
      </c>
    </row>
    <row r="10" spans="1:24" ht="16" customHeight="1" x14ac:dyDescent="0.3">
      <c r="A10" s="188" t="s">
        <v>934</v>
      </c>
      <c r="B10" s="188" t="s">
        <v>1478</v>
      </c>
      <c r="C10" s="189" t="s">
        <v>976</v>
      </c>
      <c r="D10" s="189">
        <v>21031</v>
      </c>
      <c r="E10" s="190">
        <v>45930</v>
      </c>
      <c r="F10" s="191"/>
      <c r="G10" s="191"/>
      <c r="H10" s="191"/>
      <c r="I10" s="192">
        <v>4134.97</v>
      </c>
      <c r="J10" s="190">
        <v>45961</v>
      </c>
      <c r="K10" s="189" t="s">
        <v>1472</v>
      </c>
      <c r="L10" s="191"/>
      <c r="M10" s="188" t="s">
        <v>1472</v>
      </c>
      <c r="N10" s="192">
        <v>4134.97</v>
      </c>
      <c r="O10" s="181"/>
      <c r="P10" s="191"/>
      <c r="Q10" s="191"/>
      <c r="R10" s="191"/>
      <c r="S10" s="191"/>
      <c r="T10" s="192" t="s">
        <v>1468</v>
      </c>
      <c r="U10" s="193">
        <v>0</v>
      </c>
      <c r="V10" s="194" t="s">
        <v>1000</v>
      </c>
      <c r="W10" s="194" t="s">
        <v>1012</v>
      </c>
    </row>
    <row r="11" spans="1:24" ht="16" customHeight="1" x14ac:dyDescent="0.3">
      <c r="A11" s="188" t="s">
        <v>934</v>
      </c>
      <c r="B11" s="188" t="s">
        <v>1478</v>
      </c>
      <c r="C11" s="189" t="s">
        <v>976</v>
      </c>
      <c r="D11" s="189">
        <v>21032</v>
      </c>
      <c r="E11" s="190">
        <v>45930</v>
      </c>
      <c r="F11" s="191"/>
      <c r="G11" s="191"/>
      <c r="H11" s="191"/>
      <c r="I11" s="192">
        <v>4706.05</v>
      </c>
      <c r="J11" s="190">
        <v>45961</v>
      </c>
      <c r="K11" s="189" t="s">
        <v>1472</v>
      </c>
      <c r="L11" s="191"/>
      <c r="M11" s="188" t="s">
        <v>1472</v>
      </c>
      <c r="N11" s="192">
        <v>4706.05</v>
      </c>
      <c r="O11" s="181"/>
      <c r="P11" s="191"/>
      <c r="Q11" s="191"/>
      <c r="R11" s="191"/>
      <c r="S11" s="191"/>
      <c r="T11" s="192" t="s">
        <v>1468</v>
      </c>
      <c r="U11" s="193">
        <v>0</v>
      </c>
      <c r="V11" s="194" t="s">
        <v>1000</v>
      </c>
      <c r="W11" s="194" t="s">
        <v>1012</v>
      </c>
    </row>
    <row r="12" spans="1:24" ht="16" customHeight="1" x14ac:dyDescent="0.3">
      <c r="A12" s="188" t="s">
        <v>934</v>
      </c>
      <c r="B12" s="188" t="s">
        <v>1478</v>
      </c>
      <c r="C12" s="189" t="s">
        <v>976</v>
      </c>
      <c r="D12" s="189">
        <v>21033</v>
      </c>
      <c r="E12" s="190">
        <v>45930</v>
      </c>
      <c r="F12" s="191"/>
      <c r="G12" s="191"/>
      <c r="H12" s="191"/>
      <c r="I12" s="192">
        <v>2364.1799999999998</v>
      </c>
      <c r="J12" s="190">
        <v>45961</v>
      </c>
      <c r="K12" s="189" t="s">
        <v>1472</v>
      </c>
      <c r="L12" s="191"/>
      <c r="M12" s="188" t="s">
        <v>1472</v>
      </c>
      <c r="N12" s="192">
        <v>2364.1799999999998</v>
      </c>
      <c r="O12" s="181"/>
      <c r="P12" s="191"/>
      <c r="Q12" s="191"/>
      <c r="R12" s="191"/>
      <c r="S12" s="191"/>
      <c r="T12" s="192" t="s">
        <v>1468</v>
      </c>
      <c r="U12" s="193">
        <v>0</v>
      </c>
      <c r="V12" s="194" t="s">
        <v>1000</v>
      </c>
      <c r="W12" s="194" t="s">
        <v>1012</v>
      </c>
    </row>
    <row r="13" spans="1:24" ht="16" customHeight="1" x14ac:dyDescent="0.3">
      <c r="A13" s="188" t="s">
        <v>929</v>
      </c>
      <c r="B13" s="188" t="s">
        <v>1479</v>
      </c>
      <c r="C13" s="189" t="s">
        <v>976</v>
      </c>
      <c r="D13" s="189">
        <v>20937</v>
      </c>
      <c r="E13" s="190">
        <v>45898</v>
      </c>
      <c r="F13" s="191"/>
      <c r="G13" s="191"/>
      <c r="H13" s="191"/>
      <c r="I13" s="192">
        <v>2558.81</v>
      </c>
      <c r="J13" s="190">
        <v>45930</v>
      </c>
      <c r="K13" s="189" t="s">
        <v>1472</v>
      </c>
      <c r="L13" s="191"/>
      <c r="M13" s="188" t="s">
        <v>1472</v>
      </c>
      <c r="N13" s="192">
        <v>2558.81</v>
      </c>
      <c r="O13" s="181"/>
      <c r="P13" s="191"/>
      <c r="Q13" s="191"/>
      <c r="R13" s="191"/>
      <c r="S13" s="191"/>
      <c r="T13" s="192" t="s">
        <v>1480</v>
      </c>
      <c r="U13" s="193">
        <v>1</v>
      </c>
      <c r="V13" s="194" t="s">
        <v>1001</v>
      </c>
      <c r="W13" s="194" t="s">
        <v>1012</v>
      </c>
    </row>
    <row r="14" spans="1:24" ht="16" customHeight="1" x14ac:dyDescent="0.3">
      <c r="A14" s="188" t="s">
        <v>929</v>
      </c>
      <c r="B14" s="188" t="s">
        <v>1479</v>
      </c>
      <c r="C14" s="189" t="s">
        <v>976</v>
      </c>
      <c r="D14" s="189">
        <v>20938</v>
      </c>
      <c r="E14" s="190">
        <v>45898</v>
      </c>
      <c r="F14" s="191"/>
      <c r="G14" s="191"/>
      <c r="H14" s="191"/>
      <c r="I14" s="192">
        <v>985.37</v>
      </c>
      <c r="J14" s="190">
        <v>45930</v>
      </c>
      <c r="K14" s="189" t="s">
        <v>1472</v>
      </c>
      <c r="L14" s="191"/>
      <c r="M14" s="188" t="s">
        <v>1472</v>
      </c>
      <c r="N14" s="192">
        <v>985.37</v>
      </c>
      <c r="O14" s="181"/>
      <c r="P14" s="191"/>
      <c r="Q14" s="191"/>
      <c r="R14" s="191"/>
      <c r="S14" s="191"/>
      <c r="T14" s="192" t="s">
        <v>1480</v>
      </c>
      <c r="U14" s="193">
        <v>1</v>
      </c>
      <c r="V14" s="194" t="s">
        <v>1001</v>
      </c>
      <c r="W14" s="194" t="s">
        <v>1012</v>
      </c>
    </row>
    <row r="15" spans="1:24" ht="16" customHeight="1" x14ac:dyDescent="0.3">
      <c r="A15" s="188" t="s">
        <v>929</v>
      </c>
      <c r="B15" s="188" t="s">
        <v>1479</v>
      </c>
      <c r="C15" s="189" t="s">
        <v>976</v>
      </c>
      <c r="D15" s="189">
        <v>20939</v>
      </c>
      <c r="E15" s="190">
        <v>45898</v>
      </c>
      <c r="F15" s="191"/>
      <c r="G15" s="191"/>
      <c r="H15" s="191"/>
      <c r="I15" s="192">
        <v>3057.01</v>
      </c>
      <c r="J15" s="190">
        <v>45930</v>
      </c>
      <c r="K15" s="189" t="s">
        <v>1472</v>
      </c>
      <c r="L15" s="191"/>
      <c r="M15" s="188" t="s">
        <v>1472</v>
      </c>
      <c r="N15" s="192">
        <v>3057.01</v>
      </c>
      <c r="O15" s="181"/>
      <c r="P15" s="191"/>
      <c r="Q15" s="191"/>
      <c r="R15" s="191"/>
      <c r="S15" s="191"/>
      <c r="T15" s="192" t="s">
        <v>1480</v>
      </c>
      <c r="U15" s="193">
        <v>1</v>
      </c>
      <c r="V15" s="194" t="s">
        <v>1001</v>
      </c>
      <c r="W15" s="194" t="s">
        <v>1012</v>
      </c>
    </row>
    <row r="16" spans="1:24" ht="16" customHeight="1" x14ac:dyDescent="0.3">
      <c r="A16" s="188" t="s">
        <v>929</v>
      </c>
      <c r="B16" s="188" t="s">
        <v>1479</v>
      </c>
      <c r="C16" s="189" t="s">
        <v>976</v>
      </c>
      <c r="D16" s="189">
        <v>21034</v>
      </c>
      <c r="E16" s="190">
        <v>45930</v>
      </c>
      <c r="F16" s="191"/>
      <c r="G16" s="191"/>
      <c r="H16" s="191"/>
      <c r="I16" s="192">
        <v>582.98</v>
      </c>
      <c r="J16" s="190">
        <v>45961</v>
      </c>
      <c r="K16" s="189" t="s">
        <v>1472</v>
      </c>
      <c r="L16" s="191"/>
      <c r="M16" s="188" t="s">
        <v>1472</v>
      </c>
      <c r="N16" s="192">
        <v>582.98</v>
      </c>
      <c r="O16" s="181"/>
      <c r="P16" s="191"/>
      <c r="Q16" s="191"/>
      <c r="R16" s="191"/>
      <c r="S16" s="191"/>
      <c r="T16" s="192" t="s">
        <v>1468</v>
      </c>
      <c r="U16" s="193">
        <v>0</v>
      </c>
      <c r="V16" s="194" t="s">
        <v>1000</v>
      </c>
      <c r="W16" s="194" t="s">
        <v>1012</v>
      </c>
    </row>
    <row r="17" spans="1:23" ht="16" customHeight="1" x14ac:dyDescent="0.3">
      <c r="A17" s="188" t="s">
        <v>929</v>
      </c>
      <c r="B17" s="188" t="s">
        <v>1479</v>
      </c>
      <c r="C17" s="189" t="s">
        <v>976</v>
      </c>
      <c r="D17" s="189">
        <v>21035</v>
      </c>
      <c r="E17" s="190">
        <v>45930</v>
      </c>
      <c r="F17" s="191"/>
      <c r="G17" s="191"/>
      <c r="H17" s="191"/>
      <c r="I17" s="192">
        <v>1694.78</v>
      </c>
      <c r="J17" s="190">
        <v>45961</v>
      </c>
      <c r="K17" s="189" t="s">
        <v>1472</v>
      </c>
      <c r="L17" s="191"/>
      <c r="M17" s="188" t="s">
        <v>1472</v>
      </c>
      <c r="N17" s="192">
        <v>1694.78</v>
      </c>
      <c r="O17" s="181"/>
      <c r="P17" s="191"/>
      <c r="Q17" s="191"/>
      <c r="R17" s="191"/>
      <c r="S17" s="191"/>
      <c r="T17" s="192" t="s">
        <v>1468</v>
      </c>
      <c r="U17" s="193">
        <v>0</v>
      </c>
      <c r="V17" s="194" t="s">
        <v>1000</v>
      </c>
      <c r="W17" s="194" t="s">
        <v>1012</v>
      </c>
    </row>
    <row r="18" spans="1:23" ht="16" customHeight="1" x14ac:dyDescent="0.3">
      <c r="A18" s="188" t="s">
        <v>929</v>
      </c>
      <c r="B18" s="188" t="s">
        <v>1479</v>
      </c>
      <c r="C18" s="189" t="s">
        <v>976</v>
      </c>
      <c r="D18" s="189">
        <v>21036</v>
      </c>
      <c r="E18" s="190">
        <v>45930</v>
      </c>
      <c r="F18" s="191"/>
      <c r="G18" s="191"/>
      <c r="H18" s="191"/>
      <c r="I18" s="192">
        <v>2540.15</v>
      </c>
      <c r="J18" s="190">
        <v>45961</v>
      </c>
      <c r="K18" s="189" t="s">
        <v>1472</v>
      </c>
      <c r="L18" s="191"/>
      <c r="M18" s="188" t="s">
        <v>1472</v>
      </c>
      <c r="N18" s="192">
        <v>2540.15</v>
      </c>
      <c r="O18" s="181"/>
      <c r="P18" s="191"/>
      <c r="Q18" s="191"/>
      <c r="R18" s="191"/>
      <c r="S18" s="191"/>
      <c r="T18" s="192" t="s">
        <v>1468</v>
      </c>
      <c r="U18" s="193">
        <v>0</v>
      </c>
      <c r="V18" s="194" t="s">
        <v>1000</v>
      </c>
      <c r="W18" s="194" t="s">
        <v>1012</v>
      </c>
    </row>
    <row r="19" spans="1:23" ht="16" customHeight="1" x14ac:dyDescent="0.3">
      <c r="A19" s="188" t="s">
        <v>929</v>
      </c>
      <c r="B19" s="188" t="s">
        <v>1479</v>
      </c>
      <c r="C19" s="189" t="s">
        <v>976</v>
      </c>
      <c r="D19" s="189">
        <v>21037</v>
      </c>
      <c r="E19" s="190">
        <v>45930</v>
      </c>
      <c r="F19" s="191"/>
      <c r="G19" s="191"/>
      <c r="H19" s="191"/>
      <c r="I19" s="192">
        <v>1418.65</v>
      </c>
      <c r="J19" s="190">
        <v>45961</v>
      </c>
      <c r="K19" s="189" t="s">
        <v>1472</v>
      </c>
      <c r="L19" s="191"/>
      <c r="M19" s="188" t="s">
        <v>1472</v>
      </c>
      <c r="N19" s="192">
        <v>1418.65</v>
      </c>
      <c r="O19" s="181"/>
      <c r="P19" s="191"/>
      <c r="Q19" s="191"/>
      <c r="R19" s="191"/>
      <c r="S19" s="191"/>
      <c r="T19" s="192" t="s">
        <v>1468</v>
      </c>
      <c r="U19" s="193">
        <v>0</v>
      </c>
      <c r="V19" s="194" t="s">
        <v>1000</v>
      </c>
      <c r="W19" s="194" t="s">
        <v>1012</v>
      </c>
    </row>
    <row r="20" spans="1:23" ht="16" customHeight="1" x14ac:dyDescent="0.3">
      <c r="A20" s="188" t="s">
        <v>929</v>
      </c>
      <c r="B20" s="188" t="s">
        <v>1479</v>
      </c>
      <c r="C20" s="189" t="s">
        <v>976</v>
      </c>
      <c r="D20" s="189">
        <v>21038</v>
      </c>
      <c r="E20" s="190">
        <v>45930</v>
      </c>
      <c r="F20" s="191"/>
      <c r="G20" s="191"/>
      <c r="H20" s="191"/>
      <c r="I20" s="192">
        <v>2111.69</v>
      </c>
      <c r="J20" s="190">
        <v>45961</v>
      </c>
      <c r="K20" s="189" t="s">
        <v>1472</v>
      </c>
      <c r="L20" s="191"/>
      <c r="M20" s="188" t="s">
        <v>1472</v>
      </c>
      <c r="N20" s="192">
        <v>2111.69</v>
      </c>
      <c r="O20" s="181"/>
      <c r="P20" s="191"/>
      <c r="Q20" s="191"/>
      <c r="R20" s="191"/>
      <c r="S20" s="191"/>
      <c r="T20" s="192" t="s">
        <v>1468</v>
      </c>
      <c r="U20" s="193">
        <v>0</v>
      </c>
      <c r="V20" s="194" t="s">
        <v>1000</v>
      </c>
      <c r="W20" s="194" t="s">
        <v>1012</v>
      </c>
    </row>
    <row r="21" spans="1:23" ht="16" customHeight="1" x14ac:dyDescent="0.3">
      <c r="A21" s="188" t="s">
        <v>929</v>
      </c>
      <c r="B21" s="188" t="s">
        <v>1479</v>
      </c>
      <c r="C21" s="189" t="s">
        <v>976</v>
      </c>
      <c r="D21" s="189">
        <v>21039</v>
      </c>
      <c r="E21" s="190">
        <v>45930</v>
      </c>
      <c r="F21" s="191"/>
      <c r="G21" s="191"/>
      <c r="H21" s="191"/>
      <c r="I21" s="192">
        <v>656.87</v>
      </c>
      <c r="J21" s="190">
        <v>45961</v>
      </c>
      <c r="K21" s="189" t="s">
        <v>1472</v>
      </c>
      <c r="L21" s="191"/>
      <c r="M21" s="188" t="s">
        <v>1472</v>
      </c>
      <c r="N21" s="192">
        <v>656.87</v>
      </c>
      <c r="O21" s="181"/>
      <c r="P21" s="191"/>
      <c r="Q21" s="191"/>
      <c r="R21" s="191"/>
      <c r="S21" s="191"/>
      <c r="T21" s="192" t="s">
        <v>1468</v>
      </c>
      <c r="U21" s="193">
        <v>0</v>
      </c>
      <c r="V21" s="194" t="s">
        <v>1000</v>
      </c>
      <c r="W21" s="194" t="s">
        <v>1012</v>
      </c>
    </row>
    <row r="22" spans="1:23" ht="16" customHeight="1" x14ac:dyDescent="0.3">
      <c r="A22" s="188" t="s">
        <v>929</v>
      </c>
      <c r="B22" s="188" t="s">
        <v>1479</v>
      </c>
      <c r="C22" s="189" t="s">
        <v>976</v>
      </c>
      <c r="D22" s="189">
        <v>21040</v>
      </c>
      <c r="E22" s="190">
        <v>45930</v>
      </c>
      <c r="F22" s="191"/>
      <c r="G22" s="191"/>
      <c r="H22" s="191"/>
      <c r="I22" s="192">
        <v>1056.03</v>
      </c>
      <c r="J22" s="190">
        <v>45961</v>
      </c>
      <c r="K22" s="189" t="s">
        <v>1472</v>
      </c>
      <c r="L22" s="191"/>
      <c r="M22" s="188" t="s">
        <v>1472</v>
      </c>
      <c r="N22" s="192">
        <v>1056.03</v>
      </c>
      <c r="O22" s="181"/>
      <c r="P22" s="191"/>
      <c r="Q22" s="191"/>
      <c r="R22" s="191"/>
      <c r="S22" s="191"/>
      <c r="T22" s="192" t="s">
        <v>1468</v>
      </c>
      <c r="U22" s="193">
        <v>0</v>
      </c>
      <c r="V22" s="194" t="s">
        <v>1000</v>
      </c>
      <c r="W22" s="194" t="s">
        <v>1012</v>
      </c>
    </row>
    <row r="23" spans="1:23" ht="16" customHeight="1" x14ac:dyDescent="0.3">
      <c r="A23" s="188" t="s">
        <v>929</v>
      </c>
      <c r="B23" s="188" t="s">
        <v>1479</v>
      </c>
      <c r="C23" s="189" t="s">
        <v>976</v>
      </c>
      <c r="D23" s="189">
        <v>21041</v>
      </c>
      <c r="E23" s="190">
        <v>45930</v>
      </c>
      <c r="F23" s="191"/>
      <c r="G23" s="191"/>
      <c r="H23" s="191"/>
      <c r="I23" s="192">
        <v>1379.45</v>
      </c>
      <c r="J23" s="190">
        <v>45961</v>
      </c>
      <c r="K23" s="189" t="s">
        <v>1472</v>
      </c>
      <c r="L23" s="191"/>
      <c r="M23" s="188" t="s">
        <v>1472</v>
      </c>
      <c r="N23" s="192">
        <v>1379.45</v>
      </c>
      <c r="O23" s="181"/>
      <c r="P23" s="191"/>
      <c r="Q23" s="191"/>
      <c r="R23" s="191"/>
      <c r="S23" s="191"/>
      <c r="T23" s="192" t="s">
        <v>1468</v>
      </c>
      <c r="U23" s="193">
        <v>0</v>
      </c>
      <c r="V23" s="194" t="s">
        <v>1000</v>
      </c>
      <c r="W23" s="194" t="s">
        <v>1012</v>
      </c>
    </row>
    <row r="24" spans="1:23" ht="16" customHeight="1" x14ac:dyDescent="0.3">
      <c r="A24" s="188" t="s">
        <v>929</v>
      </c>
      <c r="B24" s="188" t="s">
        <v>1479</v>
      </c>
      <c r="C24" s="189" t="s">
        <v>976</v>
      </c>
      <c r="D24" s="189">
        <v>21042</v>
      </c>
      <c r="E24" s="190">
        <v>45930</v>
      </c>
      <c r="F24" s="191"/>
      <c r="G24" s="191"/>
      <c r="H24" s="191"/>
      <c r="I24" s="192">
        <v>1448.86</v>
      </c>
      <c r="J24" s="190">
        <v>45961</v>
      </c>
      <c r="K24" s="189" t="s">
        <v>1472</v>
      </c>
      <c r="L24" s="191"/>
      <c r="M24" s="188" t="s">
        <v>1472</v>
      </c>
      <c r="N24" s="192">
        <v>1448.86</v>
      </c>
      <c r="O24" s="181"/>
      <c r="P24" s="191"/>
      <c r="Q24" s="191"/>
      <c r="R24" s="191"/>
      <c r="S24" s="191"/>
      <c r="T24" s="192" t="s">
        <v>1468</v>
      </c>
      <c r="U24" s="193">
        <v>0</v>
      </c>
      <c r="V24" s="194" t="s">
        <v>1000</v>
      </c>
      <c r="W24" s="194" t="s">
        <v>1012</v>
      </c>
    </row>
    <row r="25" spans="1:23" ht="16" customHeight="1" x14ac:dyDescent="0.3">
      <c r="A25" s="188" t="s">
        <v>929</v>
      </c>
      <c r="B25" s="188" t="s">
        <v>1479</v>
      </c>
      <c r="C25" s="189" t="s">
        <v>976</v>
      </c>
      <c r="D25" s="189">
        <v>21043</v>
      </c>
      <c r="E25" s="190">
        <v>45930</v>
      </c>
      <c r="F25" s="191"/>
      <c r="G25" s="191"/>
      <c r="H25" s="191"/>
      <c r="I25" s="192">
        <v>1511.48</v>
      </c>
      <c r="J25" s="190">
        <v>45961</v>
      </c>
      <c r="K25" s="189" t="s">
        <v>1472</v>
      </c>
      <c r="L25" s="191"/>
      <c r="M25" s="188" t="s">
        <v>1472</v>
      </c>
      <c r="N25" s="192">
        <v>1511.48</v>
      </c>
      <c r="O25" s="181"/>
      <c r="P25" s="191"/>
      <c r="Q25" s="191"/>
      <c r="R25" s="191"/>
      <c r="S25" s="191"/>
      <c r="T25" s="192" t="s">
        <v>1468</v>
      </c>
      <c r="U25" s="193">
        <v>0</v>
      </c>
      <c r="V25" s="194" t="s">
        <v>1000</v>
      </c>
      <c r="W25" s="194" t="s">
        <v>1012</v>
      </c>
    </row>
    <row r="26" spans="1:23" ht="16" customHeight="1" x14ac:dyDescent="0.3">
      <c r="A26" s="188" t="s">
        <v>929</v>
      </c>
      <c r="B26" s="188" t="s">
        <v>1479</v>
      </c>
      <c r="C26" s="189" t="s">
        <v>976</v>
      </c>
      <c r="D26" s="189">
        <v>21044</v>
      </c>
      <c r="E26" s="190">
        <v>45930</v>
      </c>
      <c r="F26" s="191"/>
      <c r="G26" s="191"/>
      <c r="H26" s="191"/>
      <c r="I26" s="192">
        <v>844.28</v>
      </c>
      <c r="J26" s="190">
        <v>45961</v>
      </c>
      <c r="K26" s="189" t="s">
        <v>1472</v>
      </c>
      <c r="L26" s="191"/>
      <c r="M26" s="188" t="s">
        <v>1472</v>
      </c>
      <c r="N26" s="192">
        <v>844.28</v>
      </c>
      <c r="O26" s="181"/>
      <c r="P26" s="191"/>
      <c r="Q26" s="191"/>
      <c r="R26" s="191"/>
      <c r="S26" s="191"/>
      <c r="T26" s="192" t="s">
        <v>1468</v>
      </c>
      <c r="U26" s="193">
        <v>0</v>
      </c>
      <c r="V26" s="194" t="s">
        <v>1000</v>
      </c>
      <c r="W26" s="194" t="s">
        <v>1012</v>
      </c>
    </row>
    <row r="27" spans="1:23" ht="16" customHeight="1" x14ac:dyDescent="0.3">
      <c r="A27" s="188" t="s">
        <v>929</v>
      </c>
      <c r="B27" s="188" t="s">
        <v>1479</v>
      </c>
      <c r="C27" s="189" t="s">
        <v>976</v>
      </c>
      <c r="D27" s="189">
        <v>21045</v>
      </c>
      <c r="E27" s="190">
        <v>45930</v>
      </c>
      <c r="F27" s="191"/>
      <c r="G27" s="191"/>
      <c r="H27" s="191"/>
      <c r="I27" s="192">
        <v>2310.0500000000002</v>
      </c>
      <c r="J27" s="190">
        <v>45961</v>
      </c>
      <c r="K27" s="189" t="s">
        <v>1472</v>
      </c>
      <c r="L27" s="191"/>
      <c r="M27" s="188" t="s">
        <v>1472</v>
      </c>
      <c r="N27" s="192">
        <v>2310.0500000000002</v>
      </c>
      <c r="O27" s="181"/>
      <c r="P27" s="191"/>
      <c r="Q27" s="191"/>
      <c r="R27" s="191"/>
      <c r="S27" s="191"/>
      <c r="T27" s="192" t="s">
        <v>1468</v>
      </c>
      <c r="U27" s="193">
        <v>0</v>
      </c>
      <c r="V27" s="194" t="s">
        <v>1000</v>
      </c>
      <c r="W27" s="194" t="s">
        <v>1012</v>
      </c>
    </row>
    <row r="28" spans="1:23" ht="16" customHeight="1" x14ac:dyDescent="0.3">
      <c r="A28" s="188" t="s">
        <v>929</v>
      </c>
      <c r="B28" s="188" t="s">
        <v>1479</v>
      </c>
      <c r="C28" s="189" t="s">
        <v>976</v>
      </c>
      <c r="D28" s="189">
        <v>21046</v>
      </c>
      <c r="E28" s="190">
        <v>45930</v>
      </c>
      <c r="F28" s="191"/>
      <c r="G28" s="191"/>
      <c r="H28" s="191"/>
      <c r="I28" s="192">
        <v>2105.86</v>
      </c>
      <c r="J28" s="190">
        <v>45961</v>
      </c>
      <c r="K28" s="189" t="s">
        <v>1472</v>
      </c>
      <c r="L28" s="191"/>
      <c r="M28" s="188" t="s">
        <v>1472</v>
      </c>
      <c r="N28" s="192">
        <v>2105.86</v>
      </c>
      <c r="O28" s="181"/>
      <c r="P28" s="191"/>
      <c r="Q28" s="191"/>
      <c r="R28" s="191"/>
      <c r="S28" s="191"/>
      <c r="T28" s="192" t="s">
        <v>1468</v>
      </c>
      <c r="U28" s="193">
        <v>0</v>
      </c>
      <c r="V28" s="194" t="s">
        <v>1000</v>
      </c>
      <c r="W28" s="194" t="s">
        <v>1012</v>
      </c>
    </row>
    <row r="29" spans="1:23" ht="16" customHeight="1" x14ac:dyDescent="0.3">
      <c r="A29" s="188" t="s">
        <v>929</v>
      </c>
      <c r="B29" s="188" t="s">
        <v>1479</v>
      </c>
      <c r="C29" s="189" t="s">
        <v>976</v>
      </c>
      <c r="D29" s="189">
        <v>21047</v>
      </c>
      <c r="E29" s="190">
        <v>45930</v>
      </c>
      <c r="F29" s="191"/>
      <c r="G29" s="191"/>
      <c r="H29" s="191"/>
      <c r="I29" s="192">
        <v>1781.18</v>
      </c>
      <c r="J29" s="190">
        <v>45961</v>
      </c>
      <c r="K29" s="189" t="s">
        <v>1472</v>
      </c>
      <c r="L29" s="191"/>
      <c r="M29" s="188" t="s">
        <v>1472</v>
      </c>
      <c r="N29" s="192">
        <v>1781.18</v>
      </c>
      <c r="O29" s="181"/>
      <c r="P29" s="191"/>
      <c r="Q29" s="191"/>
      <c r="R29" s="191"/>
      <c r="S29" s="191"/>
      <c r="T29" s="192" t="s">
        <v>1468</v>
      </c>
      <c r="U29" s="193">
        <v>0</v>
      </c>
      <c r="V29" s="194" t="s">
        <v>1000</v>
      </c>
      <c r="W29" s="194" t="s">
        <v>1012</v>
      </c>
    </row>
    <row r="30" spans="1:23" ht="16" customHeight="1" x14ac:dyDescent="0.3">
      <c r="A30" s="188" t="s">
        <v>929</v>
      </c>
      <c r="B30" s="188" t="s">
        <v>1479</v>
      </c>
      <c r="C30" s="189" t="s">
        <v>976</v>
      </c>
      <c r="D30" s="189">
        <v>21048</v>
      </c>
      <c r="E30" s="190">
        <v>45930</v>
      </c>
      <c r="F30" s="191"/>
      <c r="G30" s="191"/>
      <c r="H30" s="191"/>
      <c r="I30" s="192">
        <v>1020.05</v>
      </c>
      <c r="J30" s="190">
        <v>45961</v>
      </c>
      <c r="K30" s="189" t="s">
        <v>1472</v>
      </c>
      <c r="L30" s="191"/>
      <c r="M30" s="188" t="s">
        <v>1472</v>
      </c>
      <c r="N30" s="192">
        <v>1020.05</v>
      </c>
      <c r="O30" s="181"/>
      <c r="P30" s="191"/>
      <c r="Q30" s="191"/>
      <c r="R30" s="191"/>
      <c r="S30" s="191"/>
      <c r="T30" s="192" t="s">
        <v>1468</v>
      </c>
      <c r="U30" s="193">
        <v>0</v>
      </c>
      <c r="V30" s="194" t="s">
        <v>1000</v>
      </c>
      <c r="W30" s="194" t="s">
        <v>1012</v>
      </c>
    </row>
    <row r="31" spans="1:23" ht="16" customHeight="1" x14ac:dyDescent="0.3">
      <c r="A31" s="188" t="s">
        <v>929</v>
      </c>
      <c r="B31" s="188" t="s">
        <v>1479</v>
      </c>
      <c r="C31" s="189" t="s">
        <v>976</v>
      </c>
      <c r="D31" s="189">
        <v>21049</v>
      </c>
      <c r="E31" s="190">
        <v>45930</v>
      </c>
      <c r="F31" s="191"/>
      <c r="G31" s="191"/>
      <c r="H31" s="191"/>
      <c r="I31" s="192">
        <v>4460.8</v>
      </c>
      <c r="J31" s="190">
        <v>45961</v>
      </c>
      <c r="K31" s="189" t="s">
        <v>1472</v>
      </c>
      <c r="L31" s="191"/>
      <c r="M31" s="188" t="s">
        <v>1472</v>
      </c>
      <c r="N31" s="192">
        <v>4460.8</v>
      </c>
      <c r="O31" s="181"/>
      <c r="P31" s="191"/>
      <c r="Q31" s="191"/>
      <c r="R31" s="191"/>
      <c r="S31" s="191"/>
      <c r="T31" s="192" t="s">
        <v>1468</v>
      </c>
      <c r="U31" s="193">
        <v>0</v>
      </c>
      <c r="V31" s="194" t="s">
        <v>1000</v>
      </c>
      <c r="W31" s="194" t="s">
        <v>1012</v>
      </c>
    </row>
    <row r="32" spans="1:23" ht="16" customHeight="1" x14ac:dyDescent="0.3">
      <c r="A32" s="188" t="s">
        <v>929</v>
      </c>
      <c r="B32" s="188" t="s">
        <v>1479</v>
      </c>
      <c r="C32" s="189" t="s">
        <v>976</v>
      </c>
      <c r="D32" s="189">
        <v>21050</v>
      </c>
      <c r="E32" s="190">
        <v>45930</v>
      </c>
      <c r="F32" s="191"/>
      <c r="G32" s="191"/>
      <c r="H32" s="191"/>
      <c r="I32" s="192">
        <v>1664.85</v>
      </c>
      <c r="J32" s="190">
        <v>45961</v>
      </c>
      <c r="K32" s="189" t="s">
        <v>1472</v>
      </c>
      <c r="L32" s="191"/>
      <c r="M32" s="188" t="s">
        <v>1472</v>
      </c>
      <c r="N32" s="192">
        <v>1664.85</v>
      </c>
      <c r="O32" s="181"/>
      <c r="P32" s="191"/>
      <c r="Q32" s="191"/>
      <c r="R32" s="191"/>
      <c r="S32" s="191"/>
      <c r="T32" s="192" t="s">
        <v>1468</v>
      </c>
      <c r="U32" s="193">
        <v>0</v>
      </c>
      <c r="V32" s="194" t="s">
        <v>1000</v>
      </c>
      <c r="W32" s="194" t="s">
        <v>1012</v>
      </c>
    </row>
    <row r="33" spans="1:23" ht="16" customHeight="1" x14ac:dyDescent="0.3">
      <c r="A33" s="188" t="s">
        <v>929</v>
      </c>
      <c r="B33" s="188" t="s">
        <v>1479</v>
      </c>
      <c r="C33" s="189" t="s">
        <v>976</v>
      </c>
      <c r="D33" s="189">
        <v>21051</v>
      </c>
      <c r="E33" s="190">
        <v>45930</v>
      </c>
      <c r="F33" s="191"/>
      <c r="G33" s="191"/>
      <c r="H33" s="191"/>
      <c r="I33" s="192">
        <v>2948.68</v>
      </c>
      <c r="J33" s="190">
        <v>45961</v>
      </c>
      <c r="K33" s="189" t="s">
        <v>1472</v>
      </c>
      <c r="L33" s="191"/>
      <c r="M33" s="188" t="s">
        <v>1472</v>
      </c>
      <c r="N33" s="192">
        <v>2948.68</v>
      </c>
      <c r="O33" s="181"/>
      <c r="P33" s="191"/>
      <c r="Q33" s="191"/>
      <c r="R33" s="191"/>
      <c r="S33" s="191"/>
      <c r="T33" s="192" t="s">
        <v>1468</v>
      </c>
      <c r="U33" s="193">
        <v>0</v>
      </c>
      <c r="V33" s="194" t="s">
        <v>1000</v>
      </c>
      <c r="W33" s="194" t="s">
        <v>1012</v>
      </c>
    </row>
    <row r="34" spans="1:23" ht="16" customHeight="1" x14ac:dyDescent="0.3">
      <c r="A34" s="188" t="s">
        <v>929</v>
      </c>
      <c r="B34" s="188" t="s">
        <v>1479</v>
      </c>
      <c r="C34" s="189" t="s">
        <v>976</v>
      </c>
      <c r="D34" s="189">
        <v>21052</v>
      </c>
      <c r="E34" s="190">
        <v>45930</v>
      </c>
      <c r="F34" s="191"/>
      <c r="G34" s="191"/>
      <c r="H34" s="191"/>
      <c r="I34" s="192">
        <v>4139.91</v>
      </c>
      <c r="J34" s="190">
        <v>45961</v>
      </c>
      <c r="K34" s="189" t="s">
        <v>1472</v>
      </c>
      <c r="L34" s="191"/>
      <c r="M34" s="188" t="s">
        <v>1472</v>
      </c>
      <c r="N34" s="192">
        <v>4139.91</v>
      </c>
      <c r="O34" s="181"/>
      <c r="P34" s="191"/>
      <c r="Q34" s="191"/>
      <c r="R34" s="191"/>
      <c r="S34" s="191"/>
      <c r="T34" s="192" t="s">
        <v>1468</v>
      </c>
      <c r="U34" s="193">
        <v>0</v>
      </c>
      <c r="V34" s="194" t="s">
        <v>1000</v>
      </c>
      <c r="W34" s="194" t="s">
        <v>1012</v>
      </c>
    </row>
    <row r="35" spans="1:23" ht="16" customHeight="1" x14ac:dyDescent="0.3">
      <c r="A35" s="188" t="s">
        <v>929</v>
      </c>
      <c r="B35" s="188" t="s">
        <v>1479</v>
      </c>
      <c r="C35" s="189" t="s">
        <v>976</v>
      </c>
      <c r="D35" s="189">
        <v>21053</v>
      </c>
      <c r="E35" s="190">
        <v>45930</v>
      </c>
      <c r="F35" s="191"/>
      <c r="G35" s="191"/>
      <c r="H35" s="191"/>
      <c r="I35" s="192">
        <v>2005.08</v>
      </c>
      <c r="J35" s="190">
        <v>45961</v>
      </c>
      <c r="K35" s="189" t="s">
        <v>1472</v>
      </c>
      <c r="L35" s="191"/>
      <c r="M35" s="188" t="s">
        <v>1472</v>
      </c>
      <c r="N35" s="192">
        <v>2005.08</v>
      </c>
      <c r="O35" s="181"/>
      <c r="P35" s="191"/>
      <c r="Q35" s="191"/>
      <c r="R35" s="191"/>
      <c r="S35" s="191"/>
      <c r="T35" s="192" t="s">
        <v>1468</v>
      </c>
      <c r="U35" s="193">
        <v>0</v>
      </c>
      <c r="V35" s="194" t="s">
        <v>1000</v>
      </c>
      <c r="W35" s="194" t="s">
        <v>1012</v>
      </c>
    </row>
    <row r="36" spans="1:23" ht="16" customHeight="1" x14ac:dyDescent="0.3">
      <c r="A36" s="188" t="s">
        <v>929</v>
      </c>
      <c r="B36" s="188" t="s">
        <v>1479</v>
      </c>
      <c r="C36" s="189" t="s">
        <v>976</v>
      </c>
      <c r="D36" s="189">
        <v>21054</v>
      </c>
      <c r="E36" s="190">
        <v>45930</v>
      </c>
      <c r="F36" s="191"/>
      <c r="G36" s="191"/>
      <c r="H36" s="191"/>
      <c r="I36" s="192">
        <v>1044.26</v>
      </c>
      <c r="J36" s="190">
        <v>45961</v>
      </c>
      <c r="K36" s="189" t="s">
        <v>1472</v>
      </c>
      <c r="L36" s="191"/>
      <c r="M36" s="188" t="s">
        <v>1472</v>
      </c>
      <c r="N36" s="192">
        <v>1044.26</v>
      </c>
      <c r="O36" s="181"/>
      <c r="P36" s="191"/>
      <c r="Q36" s="191"/>
      <c r="R36" s="191"/>
      <c r="S36" s="191"/>
      <c r="T36" s="192" t="s">
        <v>1468</v>
      </c>
      <c r="U36" s="193">
        <v>0</v>
      </c>
      <c r="V36" s="194" t="s">
        <v>1000</v>
      </c>
      <c r="W36" s="194" t="s">
        <v>1012</v>
      </c>
    </row>
    <row r="37" spans="1:23" ht="16" customHeight="1" x14ac:dyDescent="0.3">
      <c r="A37" s="188" t="s">
        <v>929</v>
      </c>
      <c r="B37" s="188" t="s">
        <v>1479</v>
      </c>
      <c r="C37" s="189" t="s">
        <v>976</v>
      </c>
      <c r="D37" s="189">
        <v>21055</v>
      </c>
      <c r="E37" s="190">
        <v>45930</v>
      </c>
      <c r="F37" s="191"/>
      <c r="G37" s="191"/>
      <c r="H37" s="191"/>
      <c r="I37" s="192">
        <v>1228.8499999999999</v>
      </c>
      <c r="J37" s="190">
        <v>45961</v>
      </c>
      <c r="K37" s="189" t="s">
        <v>1472</v>
      </c>
      <c r="L37" s="191"/>
      <c r="M37" s="188" t="s">
        <v>1472</v>
      </c>
      <c r="N37" s="192">
        <v>1228.8499999999999</v>
      </c>
      <c r="O37" s="181"/>
      <c r="P37" s="191"/>
      <c r="Q37" s="191"/>
      <c r="R37" s="191"/>
      <c r="S37" s="191"/>
      <c r="T37" s="192" t="s">
        <v>1468</v>
      </c>
      <c r="U37" s="193">
        <v>0</v>
      </c>
      <c r="V37" s="194" t="s">
        <v>1000</v>
      </c>
      <c r="W37" s="194" t="s">
        <v>1012</v>
      </c>
    </row>
    <row r="38" spans="1:23" ht="16" customHeight="1" x14ac:dyDescent="0.3">
      <c r="A38" s="188" t="s">
        <v>929</v>
      </c>
      <c r="B38" s="188" t="s">
        <v>1479</v>
      </c>
      <c r="C38" s="189" t="s">
        <v>976</v>
      </c>
      <c r="D38" s="189">
        <v>21056</v>
      </c>
      <c r="E38" s="190">
        <v>45930</v>
      </c>
      <c r="F38" s="191"/>
      <c r="G38" s="191"/>
      <c r="H38" s="191"/>
      <c r="I38" s="192">
        <v>1397.7</v>
      </c>
      <c r="J38" s="190">
        <v>45961</v>
      </c>
      <c r="K38" s="189" t="s">
        <v>1472</v>
      </c>
      <c r="L38" s="191"/>
      <c r="M38" s="188" t="s">
        <v>1472</v>
      </c>
      <c r="N38" s="192">
        <v>1397.7</v>
      </c>
      <c r="O38" s="181"/>
      <c r="P38" s="191"/>
      <c r="Q38" s="191"/>
      <c r="R38" s="191"/>
      <c r="S38" s="191"/>
      <c r="T38" s="192" t="s">
        <v>1468</v>
      </c>
      <c r="U38" s="193">
        <v>0</v>
      </c>
      <c r="V38" s="194" t="s">
        <v>1000</v>
      </c>
      <c r="W38" s="194" t="s">
        <v>1012</v>
      </c>
    </row>
    <row r="39" spans="1:23" ht="16" customHeight="1" x14ac:dyDescent="0.3">
      <c r="A39" s="188" t="s">
        <v>929</v>
      </c>
      <c r="B39" s="188" t="s">
        <v>1479</v>
      </c>
      <c r="C39" s="189" t="s">
        <v>976</v>
      </c>
      <c r="D39" s="189">
        <v>21057</v>
      </c>
      <c r="E39" s="190">
        <v>45930</v>
      </c>
      <c r="F39" s="191"/>
      <c r="G39" s="191"/>
      <c r="H39" s="191"/>
      <c r="I39" s="192">
        <v>3378.8</v>
      </c>
      <c r="J39" s="190">
        <v>45961</v>
      </c>
      <c r="K39" s="189" t="s">
        <v>1472</v>
      </c>
      <c r="L39" s="191"/>
      <c r="M39" s="188" t="s">
        <v>1472</v>
      </c>
      <c r="N39" s="192">
        <v>3378.8</v>
      </c>
      <c r="O39" s="181"/>
      <c r="P39" s="191"/>
      <c r="Q39" s="191"/>
      <c r="R39" s="191"/>
      <c r="S39" s="191"/>
      <c r="T39" s="192" t="s">
        <v>1468</v>
      </c>
      <c r="U39" s="193">
        <v>0</v>
      </c>
      <c r="V39" s="194" t="s">
        <v>1000</v>
      </c>
      <c r="W39" s="194" t="s">
        <v>1012</v>
      </c>
    </row>
    <row r="40" spans="1:23" ht="16" customHeight="1" x14ac:dyDescent="0.3">
      <c r="A40" s="188" t="s">
        <v>977</v>
      </c>
      <c r="B40" s="188" t="s">
        <v>978</v>
      </c>
      <c r="C40" s="189" t="s">
        <v>979</v>
      </c>
      <c r="D40" s="189">
        <v>187</v>
      </c>
      <c r="E40" s="190">
        <v>45902</v>
      </c>
      <c r="F40" s="191"/>
      <c r="G40" s="191"/>
      <c r="H40" s="191"/>
      <c r="I40" s="192">
        <v>59463733.770000003</v>
      </c>
      <c r="J40" s="190">
        <v>45930</v>
      </c>
      <c r="K40" s="191"/>
      <c r="L40" s="191"/>
      <c r="M40" s="188" t="s">
        <v>1481</v>
      </c>
      <c r="N40" s="192">
        <v>59463733.770000003</v>
      </c>
      <c r="O40" s="181"/>
      <c r="P40" s="191"/>
      <c r="Q40" s="191"/>
      <c r="R40" s="191"/>
      <c r="S40" s="191"/>
      <c r="T40" s="192" t="s">
        <v>1473</v>
      </c>
      <c r="U40" s="193">
        <v>1</v>
      </c>
      <c r="V40" s="194" t="s">
        <v>1001</v>
      </c>
      <c r="W40" s="194" t="s">
        <v>1013</v>
      </c>
    </row>
    <row r="41" spans="1:23" ht="16" customHeight="1" x14ac:dyDescent="0.3">
      <c r="A41" s="188" t="s">
        <v>982</v>
      </c>
      <c r="B41" s="188" t="s">
        <v>1482</v>
      </c>
      <c r="C41" s="189" t="s">
        <v>976</v>
      </c>
      <c r="D41" s="189">
        <v>20984</v>
      </c>
      <c r="E41" s="190">
        <v>45930</v>
      </c>
      <c r="F41" s="191"/>
      <c r="G41" s="191"/>
      <c r="H41" s="191"/>
      <c r="I41" s="192">
        <v>15718.94</v>
      </c>
      <c r="J41" s="190">
        <v>45961</v>
      </c>
      <c r="K41" s="189" t="s">
        <v>1472</v>
      </c>
      <c r="L41" s="191"/>
      <c r="M41" s="188" t="s">
        <v>1472</v>
      </c>
      <c r="N41" s="192">
        <v>15718.94</v>
      </c>
      <c r="O41" s="181"/>
      <c r="P41" s="191"/>
      <c r="Q41" s="191"/>
      <c r="R41" s="191"/>
      <c r="S41" s="191"/>
      <c r="T41" s="192" t="s">
        <v>1468</v>
      </c>
      <c r="U41" s="193">
        <v>0</v>
      </c>
      <c r="V41" s="194" t="s">
        <v>1000</v>
      </c>
      <c r="W41" s="194" t="s">
        <v>1012</v>
      </c>
    </row>
    <row r="42" spans="1:23" ht="16" customHeight="1" x14ac:dyDescent="0.3">
      <c r="A42" s="188" t="s">
        <v>982</v>
      </c>
      <c r="B42" s="188" t="s">
        <v>1482</v>
      </c>
      <c r="C42" s="189" t="s">
        <v>976</v>
      </c>
      <c r="D42" s="189">
        <v>20985</v>
      </c>
      <c r="E42" s="190">
        <v>45930</v>
      </c>
      <c r="F42" s="191"/>
      <c r="G42" s="191"/>
      <c r="H42" s="191"/>
      <c r="I42" s="192">
        <v>17508.13</v>
      </c>
      <c r="J42" s="190">
        <v>45961</v>
      </c>
      <c r="K42" s="189" t="s">
        <v>1472</v>
      </c>
      <c r="L42" s="191"/>
      <c r="M42" s="188" t="s">
        <v>1472</v>
      </c>
      <c r="N42" s="192">
        <v>17508.13</v>
      </c>
      <c r="O42" s="181"/>
      <c r="P42" s="191"/>
      <c r="Q42" s="191"/>
      <c r="R42" s="191"/>
      <c r="S42" s="191"/>
      <c r="T42" s="192" t="s">
        <v>1468</v>
      </c>
      <c r="U42" s="193">
        <v>0</v>
      </c>
      <c r="V42" s="194" t="s">
        <v>1000</v>
      </c>
      <c r="W42" s="194" t="s">
        <v>1012</v>
      </c>
    </row>
    <row r="43" spans="1:23" ht="16" customHeight="1" x14ac:dyDescent="0.3">
      <c r="A43" s="188" t="s">
        <v>982</v>
      </c>
      <c r="B43" s="188" t="s">
        <v>1482</v>
      </c>
      <c r="C43" s="189" t="s">
        <v>976</v>
      </c>
      <c r="D43" s="189">
        <v>20986</v>
      </c>
      <c r="E43" s="190">
        <v>45930</v>
      </c>
      <c r="F43" s="191"/>
      <c r="G43" s="191"/>
      <c r="H43" s="191"/>
      <c r="I43" s="192">
        <v>16338.23</v>
      </c>
      <c r="J43" s="190">
        <v>45961</v>
      </c>
      <c r="K43" s="189" t="s">
        <v>1472</v>
      </c>
      <c r="L43" s="191"/>
      <c r="M43" s="188" t="s">
        <v>1472</v>
      </c>
      <c r="N43" s="192">
        <v>16338.23</v>
      </c>
      <c r="O43" s="181"/>
      <c r="P43" s="191"/>
      <c r="Q43" s="191"/>
      <c r="R43" s="191"/>
      <c r="S43" s="191"/>
      <c r="T43" s="192" t="s">
        <v>1468</v>
      </c>
      <c r="U43" s="193">
        <v>0</v>
      </c>
      <c r="V43" s="194" t="s">
        <v>1000</v>
      </c>
      <c r="W43" s="194" t="s">
        <v>1012</v>
      </c>
    </row>
    <row r="44" spans="1:23" ht="16" customHeight="1" x14ac:dyDescent="0.3">
      <c r="A44" s="188" t="s">
        <v>982</v>
      </c>
      <c r="B44" s="188" t="s">
        <v>1482</v>
      </c>
      <c r="C44" s="189" t="s">
        <v>976</v>
      </c>
      <c r="D44" s="189">
        <v>20987</v>
      </c>
      <c r="E44" s="190">
        <v>45930</v>
      </c>
      <c r="F44" s="191"/>
      <c r="G44" s="191"/>
      <c r="H44" s="191"/>
      <c r="I44" s="192">
        <v>15345.28</v>
      </c>
      <c r="J44" s="190">
        <v>45961</v>
      </c>
      <c r="K44" s="189" t="s">
        <v>1472</v>
      </c>
      <c r="L44" s="191"/>
      <c r="M44" s="188" t="s">
        <v>1472</v>
      </c>
      <c r="N44" s="192">
        <v>15345.28</v>
      </c>
      <c r="O44" s="181"/>
      <c r="P44" s="191"/>
      <c r="Q44" s="191"/>
      <c r="R44" s="191"/>
      <c r="S44" s="191"/>
      <c r="T44" s="192" t="s">
        <v>1468</v>
      </c>
      <c r="U44" s="193">
        <v>0</v>
      </c>
      <c r="V44" s="194" t="s">
        <v>1000</v>
      </c>
      <c r="W44" s="194" t="s">
        <v>1012</v>
      </c>
    </row>
    <row r="45" spans="1:23" ht="16" customHeight="1" x14ac:dyDescent="0.3">
      <c r="A45" s="188" t="s">
        <v>982</v>
      </c>
      <c r="B45" s="188" t="s">
        <v>1482</v>
      </c>
      <c r="C45" s="189" t="s">
        <v>976</v>
      </c>
      <c r="D45" s="189">
        <v>20988</v>
      </c>
      <c r="E45" s="190">
        <v>45930</v>
      </c>
      <c r="F45" s="191"/>
      <c r="G45" s="191"/>
      <c r="H45" s="191"/>
      <c r="I45" s="192">
        <v>15280.94</v>
      </c>
      <c r="J45" s="190">
        <v>45961</v>
      </c>
      <c r="K45" s="189" t="s">
        <v>1472</v>
      </c>
      <c r="L45" s="191"/>
      <c r="M45" s="188" t="s">
        <v>1472</v>
      </c>
      <c r="N45" s="192">
        <v>15280.94</v>
      </c>
      <c r="O45" s="181"/>
      <c r="P45" s="191"/>
      <c r="Q45" s="191"/>
      <c r="R45" s="191"/>
      <c r="S45" s="191"/>
      <c r="T45" s="192" t="s">
        <v>1468</v>
      </c>
      <c r="U45" s="193">
        <v>0</v>
      </c>
      <c r="V45" s="194" t="s">
        <v>1000</v>
      </c>
      <c r="W45" s="194" t="s">
        <v>1012</v>
      </c>
    </row>
    <row r="46" spans="1:23" ht="16" customHeight="1" x14ac:dyDescent="0.3">
      <c r="A46" s="188" t="s">
        <v>982</v>
      </c>
      <c r="B46" s="188" t="s">
        <v>1482</v>
      </c>
      <c r="C46" s="189" t="s">
        <v>976</v>
      </c>
      <c r="D46" s="189">
        <v>20989</v>
      </c>
      <c r="E46" s="190">
        <v>45930</v>
      </c>
      <c r="F46" s="191"/>
      <c r="G46" s="191"/>
      <c r="H46" s="191"/>
      <c r="I46" s="192">
        <v>19590.32</v>
      </c>
      <c r="J46" s="190">
        <v>45961</v>
      </c>
      <c r="K46" s="189" t="s">
        <v>1472</v>
      </c>
      <c r="L46" s="191"/>
      <c r="M46" s="188" t="s">
        <v>1472</v>
      </c>
      <c r="N46" s="192">
        <v>19590.32</v>
      </c>
      <c r="O46" s="181"/>
      <c r="P46" s="191"/>
      <c r="Q46" s="191"/>
      <c r="R46" s="191"/>
      <c r="S46" s="191"/>
      <c r="T46" s="192" t="s">
        <v>1468</v>
      </c>
      <c r="U46" s="193">
        <v>0</v>
      </c>
      <c r="V46" s="194" t="s">
        <v>1000</v>
      </c>
      <c r="W46" s="194" t="s">
        <v>1012</v>
      </c>
    </row>
    <row r="47" spans="1:23" ht="16" customHeight="1" x14ac:dyDescent="0.3">
      <c r="A47" s="188" t="s">
        <v>982</v>
      </c>
      <c r="B47" s="188" t="s">
        <v>1482</v>
      </c>
      <c r="C47" s="189" t="s">
        <v>976</v>
      </c>
      <c r="D47" s="189">
        <v>20990</v>
      </c>
      <c r="E47" s="190">
        <v>45930</v>
      </c>
      <c r="F47" s="191"/>
      <c r="G47" s="191"/>
      <c r="H47" s="191"/>
      <c r="I47" s="192">
        <v>17686.03</v>
      </c>
      <c r="J47" s="190">
        <v>45961</v>
      </c>
      <c r="K47" s="189" t="s">
        <v>1472</v>
      </c>
      <c r="L47" s="191"/>
      <c r="M47" s="188" t="s">
        <v>1472</v>
      </c>
      <c r="N47" s="192">
        <v>17686.03</v>
      </c>
      <c r="O47" s="181"/>
      <c r="P47" s="191"/>
      <c r="Q47" s="191"/>
      <c r="R47" s="191"/>
      <c r="S47" s="191"/>
      <c r="T47" s="192" t="s">
        <v>1468</v>
      </c>
      <c r="U47" s="193">
        <v>0</v>
      </c>
      <c r="V47" s="194" t="s">
        <v>1000</v>
      </c>
      <c r="W47" s="194" t="s">
        <v>1012</v>
      </c>
    </row>
    <row r="48" spans="1:23" ht="16" customHeight="1" x14ac:dyDescent="0.3">
      <c r="A48" s="188" t="s">
        <v>982</v>
      </c>
      <c r="B48" s="188" t="s">
        <v>1482</v>
      </c>
      <c r="C48" s="189" t="s">
        <v>976</v>
      </c>
      <c r="D48" s="189">
        <v>20991</v>
      </c>
      <c r="E48" s="190">
        <v>45930</v>
      </c>
      <c r="F48" s="191"/>
      <c r="G48" s="191"/>
      <c r="H48" s="191"/>
      <c r="I48" s="192">
        <v>69316.39</v>
      </c>
      <c r="J48" s="190">
        <v>45961</v>
      </c>
      <c r="K48" s="189" t="s">
        <v>1472</v>
      </c>
      <c r="L48" s="191"/>
      <c r="M48" s="188" t="s">
        <v>1472</v>
      </c>
      <c r="N48" s="192">
        <v>69316.39</v>
      </c>
      <c r="O48" s="181"/>
      <c r="P48" s="191"/>
      <c r="Q48" s="191"/>
      <c r="R48" s="191"/>
      <c r="S48" s="191"/>
      <c r="T48" s="192" t="s">
        <v>1468</v>
      </c>
      <c r="U48" s="193">
        <v>0</v>
      </c>
      <c r="V48" s="194" t="s">
        <v>1000</v>
      </c>
      <c r="W48" s="194" t="s">
        <v>1012</v>
      </c>
    </row>
    <row r="49" spans="1:23" ht="16" customHeight="1" x14ac:dyDescent="0.3">
      <c r="A49" s="188" t="s">
        <v>982</v>
      </c>
      <c r="B49" s="188" t="s">
        <v>1482</v>
      </c>
      <c r="C49" s="189" t="s">
        <v>976</v>
      </c>
      <c r="D49" s="189">
        <v>20992</v>
      </c>
      <c r="E49" s="190">
        <v>45930</v>
      </c>
      <c r="F49" s="191"/>
      <c r="G49" s="191"/>
      <c r="H49" s="191"/>
      <c r="I49" s="192">
        <v>46207.49</v>
      </c>
      <c r="J49" s="190">
        <v>45961</v>
      </c>
      <c r="K49" s="189" t="s">
        <v>1472</v>
      </c>
      <c r="L49" s="191"/>
      <c r="M49" s="188" t="s">
        <v>1472</v>
      </c>
      <c r="N49" s="192">
        <v>46207.49</v>
      </c>
      <c r="O49" s="181"/>
      <c r="P49" s="191"/>
      <c r="Q49" s="191"/>
      <c r="R49" s="191"/>
      <c r="S49" s="191"/>
      <c r="T49" s="192" t="s">
        <v>1468</v>
      </c>
      <c r="U49" s="193">
        <v>0</v>
      </c>
      <c r="V49" s="194" t="s">
        <v>1000</v>
      </c>
      <c r="W49" s="194" t="s">
        <v>1012</v>
      </c>
    </row>
    <row r="50" spans="1:23" ht="16" customHeight="1" x14ac:dyDescent="0.3">
      <c r="A50" s="188" t="s">
        <v>982</v>
      </c>
      <c r="B50" s="188" t="s">
        <v>1482</v>
      </c>
      <c r="C50" s="189" t="s">
        <v>976</v>
      </c>
      <c r="D50" s="189">
        <v>20993</v>
      </c>
      <c r="E50" s="190">
        <v>45930</v>
      </c>
      <c r="F50" s="191"/>
      <c r="G50" s="191"/>
      <c r="H50" s="191"/>
      <c r="I50" s="192">
        <v>19961.36</v>
      </c>
      <c r="J50" s="190">
        <v>45961</v>
      </c>
      <c r="K50" s="189" t="s">
        <v>1472</v>
      </c>
      <c r="L50" s="191"/>
      <c r="M50" s="188" t="s">
        <v>1472</v>
      </c>
      <c r="N50" s="192">
        <v>19961.36</v>
      </c>
      <c r="O50" s="181"/>
      <c r="P50" s="191"/>
      <c r="Q50" s="191"/>
      <c r="R50" s="191"/>
      <c r="S50" s="191"/>
      <c r="T50" s="192" t="s">
        <v>1468</v>
      </c>
      <c r="U50" s="193">
        <v>0</v>
      </c>
      <c r="V50" s="194" t="s">
        <v>1000</v>
      </c>
      <c r="W50" s="194" t="s">
        <v>1012</v>
      </c>
    </row>
    <row r="51" spans="1:23" ht="16" customHeight="1" x14ac:dyDescent="0.3">
      <c r="A51" s="188" t="s">
        <v>982</v>
      </c>
      <c r="B51" s="188" t="s">
        <v>1482</v>
      </c>
      <c r="C51" s="189" t="s">
        <v>976</v>
      </c>
      <c r="D51" s="189">
        <v>20994</v>
      </c>
      <c r="E51" s="190">
        <v>45930</v>
      </c>
      <c r="F51" s="191"/>
      <c r="G51" s="191"/>
      <c r="H51" s="191"/>
      <c r="I51" s="192">
        <v>16571.330000000002</v>
      </c>
      <c r="J51" s="190">
        <v>45961</v>
      </c>
      <c r="K51" s="189" t="s">
        <v>1472</v>
      </c>
      <c r="L51" s="191"/>
      <c r="M51" s="188" t="s">
        <v>1472</v>
      </c>
      <c r="N51" s="192">
        <v>16571.330000000002</v>
      </c>
      <c r="O51" s="181"/>
      <c r="P51" s="191"/>
      <c r="Q51" s="191"/>
      <c r="R51" s="191"/>
      <c r="S51" s="191"/>
      <c r="T51" s="192" t="s">
        <v>1468</v>
      </c>
      <c r="U51" s="193">
        <v>0</v>
      </c>
      <c r="V51" s="194" t="s">
        <v>1000</v>
      </c>
      <c r="W51" s="194" t="s">
        <v>1012</v>
      </c>
    </row>
    <row r="52" spans="1:23" ht="16" customHeight="1" x14ac:dyDescent="0.3">
      <c r="A52" s="188" t="s">
        <v>982</v>
      </c>
      <c r="B52" s="188" t="s">
        <v>1482</v>
      </c>
      <c r="C52" s="189" t="s">
        <v>976</v>
      </c>
      <c r="D52" s="189">
        <v>20995</v>
      </c>
      <c r="E52" s="190">
        <v>45930</v>
      </c>
      <c r="F52" s="191"/>
      <c r="G52" s="191"/>
      <c r="H52" s="191"/>
      <c r="I52" s="192">
        <v>26661.5</v>
      </c>
      <c r="J52" s="190">
        <v>45961</v>
      </c>
      <c r="K52" s="189" t="s">
        <v>1472</v>
      </c>
      <c r="L52" s="191"/>
      <c r="M52" s="188" t="s">
        <v>1472</v>
      </c>
      <c r="N52" s="192">
        <v>26661.5</v>
      </c>
      <c r="O52" s="181"/>
      <c r="P52" s="191"/>
      <c r="Q52" s="191"/>
      <c r="R52" s="191"/>
      <c r="S52" s="191"/>
      <c r="T52" s="192" t="s">
        <v>1468</v>
      </c>
      <c r="U52" s="193">
        <v>0</v>
      </c>
      <c r="V52" s="194" t="s">
        <v>1000</v>
      </c>
      <c r="W52" s="194" t="s">
        <v>1012</v>
      </c>
    </row>
    <row r="53" spans="1:23" ht="16" customHeight="1" x14ac:dyDescent="0.3">
      <c r="A53" s="188" t="s">
        <v>982</v>
      </c>
      <c r="B53" s="188" t="s">
        <v>1482</v>
      </c>
      <c r="C53" s="189" t="s">
        <v>976</v>
      </c>
      <c r="D53" s="189">
        <v>20996</v>
      </c>
      <c r="E53" s="190">
        <v>45930</v>
      </c>
      <c r="F53" s="191"/>
      <c r="G53" s="191"/>
      <c r="H53" s="191"/>
      <c r="I53" s="192">
        <v>14621.44</v>
      </c>
      <c r="J53" s="190">
        <v>45961</v>
      </c>
      <c r="K53" s="189" t="s">
        <v>1472</v>
      </c>
      <c r="L53" s="191"/>
      <c r="M53" s="188" t="s">
        <v>1472</v>
      </c>
      <c r="N53" s="192">
        <v>14621.44</v>
      </c>
      <c r="O53" s="181"/>
      <c r="P53" s="191"/>
      <c r="Q53" s="191"/>
      <c r="R53" s="191"/>
      <c r="S53" s="191"/>
      <c r="T53" s="192" t="s">
        <v>1468</v>
      </c>
      <c r="U53" s="193">
        <v>0</v>
      </c>
      <c r="V53" s="194" t="s">
        <v>1000</v>
      </c>
      <c r="W53" s="194" t="s">
        <v>1012</v>
      </c>
    </row>
    <row r="54" spans="1:23" ht="16" customHeight="1" x14ac:dyDescent="0.3">
      <c r="A54" s="188" t="s">
        <v>982</v>
      </c>
      <c r="B54" s="188" t="s">
        <v>1482</v>
      </c>
      <c r="C54" s="189" t="s">
        <v>976</v>
      </c>
      <c r="D54" s="189">
        <v>20997</v>
      </c>
      <c r="E54" s="190">
        <v>45930</v>
      </c>
      <c r="F54" s="191"/>
      <c r="G54" s="191"/>
      <c r="H54" s="191"/>
      <c r="I54" s="192">
        <v>74791.19</v>
      </c>
      <c r="J54" s="190">
        <v>45961</v>
      </c>
      <c r="K54" s="189" t="s">
        <v>1472</v>
      </c>
      <c r="L54" s="191"/>
      <c r="M54" s="188" t="s">
        <v>1472</v>
      </c>
      <c r="N54" s="192">
        <v>74791.19</v>
      </c>
      <c r="O54" s="181"/>
      <c r="P54" s="191"/>
      <c r="Q54" s="191"/>
      <c r="R54" s="191"/>
      <c r="S54" s="191"/>
      <c r="T54" s="192" t="s">
        <v>1468</v>
      </c>
      <c r="U54" s="193">
        <v>0</v>
      </c>
      <c r="V54" s="194" t="s">
        <v>1000</v>
      </c>
      <c r="W54" s="194" t="s">
        <v>1012</v>
      </c>
    </row>
    <row r="55" spans="1:23" ht="16" customHeight="1" x14ac:dyDescent="0.3">
      <c r="A55" s="188" t="s">
        <v>982</v>
      </c>
      <c r="B55" s="188" t="s">
        <v>1482</v>
      </c>
      <c r="C55" s="189" t="s">
        <v>976</v>
      </c>
      <c r="D55" s="189">
        <v>20998</v>
      </c>
      <c r="E55" s="190">
        <v>45930</v>
      </c>
      <c r="F55" s="191"/>
      <c r="G55" s="191"/>
      <c r="H55" s="191"/>
      <c r="I55" s="192">
        <v>29247.67</v>
      </c>
      <c r="J55" s="190">
        <v>45961</v>
      </c>
      <c r="K55" s="189" t="s">
        <v>1472</v>
      </c>
      <c r="L55" s="191"/>
      <c r="M55" s="188" t="s">
        <v>1472</v>
      </c>
      <c r="N55" s="192">
        <v>29247.67</v>
      </c>
      <c r="O55" s="181"/>
      <c r="P55" s="191"/>
      <c r="Q55" s="191"/>
      <c r="R55" s="191"/>
      <c r="S55" s="191"/>
      <c r="T55" s="192" t="s">
        <v>1468</v>
      </c>
      <c r="U55" s="193">
        <v>0</v>
      </c>
      <c r="V55" s="194" t="s">
        <v>1000</v>
      </c>
      <c r="W55" s="194" t="s">
        <v>1012</v>
      </c>
    </row>
    <row r="56" spans="1:23" ht="16" customHeight="1" x14ac:dyDescent="0.3">
      <c r="A56" s="188" t="s">
        <v>912</v>
      </c>
      <c r="B56" s="188" t="s">
        <v>1483</v>
      </c>
      <c r="C56" s="189" t="s">
        <v>980</v>
      </c>
      <c r="D56" s="189">
        <v>6836</v>
      </c>
      <c r="E56" s="190">
        <v>45903</v>
      </c>
      <c r="F56" s="189" t="s">
        <v>1484</v>
      </c>
      <c r="G56" s="189" t="s">
        <v>1484</v>
      </c>
      <c r="H56" s="195">
        <v>45901</v>
      </c>
      <c r="I56" s="192">
        <v>20916.189999999999</v>
      </c>
      <c r="J56" s="190">
        <v>45933</v>
      </c>
      <c r="K56" s="189" t="s">
        <v>1484</v>
      </c>
      <c r="L56" s="189" t="s">
        <v>1485</v>
      </c>
      <c r="M56" s="188" t="s">
        <v>1486</v>
      </c>
      <c r="N56" s="192">
        <v>20916.189999999999</v>
      </c>
      <c r="O56" s="196">
        <v>45901</v>
      </c>
      <c r="P56" s="191"/>
      <c r="Q56" s="191"/>
      <c r="R56" s="192" t="s">
        <v>1487</v>
      </c>
      <c r="S56" s="191"/>
      <c r="T56" s="192" t="s">
        <v>1466</v>
      </c>
      <c r="U56" s="193">
        <v>0</v>
      </c>
      <c r="V56" s="194" t="s">
        <v>1000</v>
      </c>
      <c r="W56" s="194" t="s">
        <v>1011</v>
      </c>
    </row>
    <row r="57" spans="1:23" ht="16" customHeight="1" x14ac:dyDescent="0.3">
      <c r="A57" s="188" t="s">
        <v>507</v>
      </c>
      <c r="B57" s="188" t="s">
        <v>1488</v>
      </c>
      <c r="C57" s="189" t="s">
        <v>980</v>
      </c>
      <c r="D57" s="189">
        <v>6892</v>
      </c>
      <c r="E57" s="190">
        <v>45903</v>
      </c>
      <c r="F57" s="189" t="s">
        <v>1489</v>
      </c>
      <c r="G57" s="189" t="s">
        <v>1489</v>
      </c>
      <c r="H57" s="195">
        <v>45901</v>
      </c>
      <c r="I57" s="192">
        <v>17389.650000000001</v>
      </c>
      <c r="J57" s="190">
        <v>45933</v>
      </c>
      <c r="K57" s="189" t="s">
        <v>1489</v>
      </c>
      <c r="L57" s="189" t="s">
        <v>1490</v>
      </c>
      <c r="M57" s="188" t="s">
        <v>1491</v>
      </c>
      <c r="N57" s="192">
        <v>17389.650000000001</v>
      </c>
      <c r="O57" s="196">
        <v>45901</v>
      </c>
      <c r="P57" s="191"/>
      <c r="Q57" s="191"/>
      <c r="R57" s="192" t="s">
        <v>1492</v>
      </c>
      <c r="S57" s="191"/>
      <c r="T57" s="192" t="s">
        <v>1466</v>
      </c>
      <c r="U57" s="193">
        <v>0</v>
      </c>
      <c r="V57" s="194" t="s">
        <v>1000</v>
      </c>
      <c r="W57" s="194" t="s">
        <v>1011</v>
      </c>
    </row>
    <row r="58" spans="1:23" ht="16" customHeight="1" x14ac:dyDescent="0.3">
      <c r="A58" s="188" t="s">
        <v>1376</v>
      </c>
      <c r="B58" s="188" t="s">
        <v>1493</v>
      </c>
      <c r="C58" s="189" t="s">
        <v>980</v>
      </c>
      <c r="D58" s="189">
        <v>6742</v>
      </c>
      <c r="E58" s="190">
        <v>45874</v>
      </c>
      <c r="F58" s="189" t="s">
        <v>2370</v>
      </c>
      <c r="G58" s="189" t="s">
        <v>2370</v>
      </c>
      <c r="H58" s="195">
        <v>45870</v>
      </c>
      <c r="I58" s="192">
        <v>22427.71</v>
      </c>
      <c r="J58" s="190">
        <v>45904</v>
      </c>
      <c r="K58" s="189" t="s">
        <v>2370</v>
      </c>
      <c r="L58" s="189" t="s">
        <v>2371</v>
      </c>
      <c r="M58" s="188" t="s">
        <v>2372</v>
      </c>
      <c r="N58" s="192">
        <v>22427.71</v>
      </c>
      <c r="O58" s="196">
        <v>45870</v>
      </c>
      <c r="P58" s="191"/>
      <c r="Q58" s="191"/>
      <c r="R58" s="192" t="s">
        <v>2373</v>
      </c>
      <c r="S58" s="191"/>
      <c r="T58" s="192" t="s">
        <v>1466</v>
      </c>
      <c r="U58" s="193">
        <v>26</v>
      </c>
      <c r="V58" s="194" t="s">
        <v>1001</v>
      </c>
      <c r="W58" s="194" t="s">
        <v>1011</v>
      </c>
    </row>
    <row r="59" spans="1:23" ht="16" customHeight="1" x14ac:dyDescent="0.3">
      <c r="A59" s="188" t="s">
        <v>1376</v>
      </c>
      <c r="B59" s="188" t="s">
        <v>1493</v>
      </c>
      <c r="C59" s="189" t="s">
        <v>980</v>
      </c>
      <c r="D59" s="189">
        <v>6815</v>
      </c>
      <c r="E59" s="190">
        <v>45884</v>
      </c>
      <c r="F59" s="189" t="s">
        <v>2370</v>
      </c>
      <c r="G59" s="189" t="s">
        <v>2370</v>
      </c>
      <c r="H59" s="195">
        <v>45870</v>
      </c>
      <c r="I59" s="192">
        <v>1577.25</v>
      </c>
      <c r="J59" s="190">
        <v>45914</v>
      </c>
      <c r="K59" s="189" t="s">
        <v>2370</v>
      </c>
      <c r="L59" s="189" t="s">
        <v>2371</v>
      </c>
      <c r="M59" s="188" t="s">
        <v>2372</v>
      </c>
      <c r="N59" s="192">
        <v>1577.25</v>
      </c>
      <c r="O59" s="196">
        <v>45870</v>
      </c>
      <c r="P59" s="191"/>
      <c r="Q59" s="191"/>
      <c r="R59" s="192" t="s">
        <v>2373</v>
      </c>
      <c r="S59" s="191"/>
      <c r="T59" s="192" t="s">
        <v>1466</v>
      </c>
      <c r="U59" s="193">
        <v>16</v>
      </c>
      <c r="V59" s="194" t="s">
        <v>1001</v>
      </c>
      <c r="W59" s="194" t="s">
        <v>1011</v>
      </c>
    </row>
    <row r="60" spans="1:23" ht="16" customHeight="1" x14ac:dyDescent="0.3">
      <c r="A60" s="188" t="s">
        <v>1376</v>
      </c>
      <c r="B60" s="188" t="s">
        <v>1493</v>
      </c>
      <c r="C60" s="189" t="s">
        <v>980</v>
      </c>
      <c r="D60" s="189">
        <v>6979</v>
      </c>
      <c r="E60" s="190">
        <v>45903</v>
      </c>
      <c r="F60" s="189" t="s">
        <v>2370</v>
      </c>
      <c r="G60" s="189" t="s">
        <v>2370</v>
      </c>
      <c r="H60" s="195">
        <v>45901</v>
      </c>
      <c r="I60" s="192">
        <v>23564.79</v>
      </c>
      <c r="J60" s="190">
        <v>45933</v>
      </c>
      <c r="K60" s="189" t="s">
        <v>2370</v>
      </c>
      <c r="L60" s="189" t="s">
        <v>2371</v>
      </c>
      <c r="M60" s="188" t="s">
        <v>2372</v>
      </c>
      <c r="N60" s="192">
        <v>23564.79</v>
      </c>
      <c r="O60" s="196">
        <v>45901</v>
      </c>
      <c r="P60" s="191"/>
      <c r="Q60" s="191"/>
      <c r="R60" s="192" t="s">
        <v>2373</v>
      </c>
      <c r="S60" s="191"/>
      <c r="T60" s="192" t="s">
        <v>1466</v>
      </c>
      <c r="U60" s="193">
        <v>0</v>
      </c>
      <c r="V60" s="194" t="s">
        <v>1000</v>
      </c>
      <c r="W60" s="194" t="s">
        <v>1011</v>
      </c>
    </row>
    <row r="61" spans="1:23" ht="16" customHeight="1" x14ac:dyDescent="0.3">
      <c r="A61" s="188" t="s">
        <v>819</v>
      </c>
      <c r="B61" s="188" t="s">
        <v>1494</v>
      </c>
      <c r="C61" s="189" t="s">
        <v>980</v>
      </c>
      <c r="D61" s="189">
        <v>6884</v>
      </c>
      <c r="E61" s="190">
        <v>45903</v>
      </c>
      <c r="F61" s="189" t="s">
        <v>1901</v>
      </c>
      <c r="G61" s="189" t="s">
        <v>1901</v>
      </c>
      <c r="H61" s="195">
        <v>45901</v>
      </c>
      <c r="I61" s="192">
        <v>24801.98</v>
      </c>
      <c r="J61" s="190">
        <v>45933</v>
      </c>
      <c r="K61" s="189" t="s">
        <v>1901</v>
      </c>
      <c r="L61" s="189" t="s">
        <v>1902</v>
      </c>
      <c r="M61" s="188" t="s">
        <v>1903</v>
      </c>
      <c r="N61" s="192">
        <v>24801.98</v>
      </c>
      <c r="O61" s="196">
        <v>45901</v>
      </c>
      <c r="P61" s="191"/>
      <c r="Q61" s="191"/>
      <c r="R61" s="192" t="s">
        <v>1904</v>
      </c>
      <c r="S61" s="191"/>
      <c r="T61" s="192" t="s">
        <v>1466</v>
      </c>
      <c r="U61" s="193">
        <v>0</v>
      </c>
      <c r="V61" s="194" t="s">
        <v>1000</v>
      </c>
      <c r="W61" s="194" t="s">
        <v>1011</v>
      </c>
    </row>
    <row r="62" spans="1:23" ht="16" customHeight="1" x14ac:dyDescent="0.3">
      <c r="A62" s="188" t="s">
        <v>839</v>
      </c>
      <c r="B62" s="188" t="s">
        <v>1495</v>
      </c>
      <c r="C62" s="189" t="s">
        <v>980</v>
      </c>
      <c r="D62" s="189">
        <v>6955</v>
      </c>
      <c r="E62" s="190">
        <v>45903</v>
      </c>
      <c r="F62" s="189" t="s">
        <v>2374</v>
      </c>
      <c r="G62" s="189" t="s">
        <v>2374</v>
      </c>
      <c r="H62" s="195">
        <v>45901</v>
      </c>
      <c r="I62" s="192">
        <v>20882.43</v>
      </c>
      <c r="J62" s="190">
        <v>45933</v>
      </c>
      <c r="K62" s="189" t="s">
        <v>2374</v>
      </c>
      <c r="L62" s="189" t="s">
        <v>2375</v>
      </c>
      <c r="M62" s="188" t="s">
        <v>2376</v>
      </c>
      <c r="N62" s="192">
        <v>20882.43</v>
      </c>
      <c r="O62" s="196">
        <v>45901</v>
      </c>
      <c r="P62" s="191"/>
      <c r="Q62" s="191"/>
      <c r="R62" s="192" t="s">
        <v>2377</v>
      </c>
      <c r="S62" s="191"/>
      <c r="T62" s="192" t="s">
        <v>1466</v>
      </c>
      <c r="U62" s="193">
        <v>0</v>
      </c>
      <c r="V62" s="194" t="s">
        <v>1000</v>
      </c>
      <c r="W62" s="194" t="s">
        <v>1011</v>
      </c>
    </row>
    <row r="63" spans="1:23" ht="16" customHeight="1" x14ac:dyDescent="0.3">
      <c r="A63" s="188" t="s">
        <v>1496</v>
      </c>
      <c r="B63" s="188" t="s">
        <v>1497</v>
      </c>
      <c r="C63" s="189" t="s">
        <v>980</v>
      </c>
      <c r="D63" s="189">
        <v>6934</v>
      </c>
      <c r="E63" s="190">
        <v>45903</v>
      </c>
      <c r="F63" s="189" t="s">
        <v>1498</v>
      </c>
      <c r="G63" s="189" t="s">
        <v>1498</v>
      </c>
      <c r="H63" s="195">
        <v>45901</v>
      </c>
      <c r="I63" s="192">
        <v>18287.89</v>
      </c>
      <c r="J63" s="190">
        <v>45933</v>
      </c>
      <c r="K63" s="189" t="s">
        <v>1498</v>
      </c>
      <c r="L63" s="189" t="s">
        <v>1499</v>
      </c>
      <c r="M63" s="188" t="s">
        <v>1500</v>
      </c>
      <c r="N63" s="192">
        <v>18287.89</v>
      </c>
      <c r="O63" s="196">
        <v>45901</v>
      </c>
      <c r="P63" s="191"/>
      <c r="Q63" s="191"/>
      <c r="R63" s="192" t="s">
        <v>1501</v>
      </c>
      <c r="S63" s="191"/>
      <c r="T63" s="192" t="s">
        <v>1466</v>
      </c>
      <c r="U63" s="193">
        <v>0</v>
      </c>
      <c r="V63" s="194" t="s">
        <v>1000</v>
      </c>
      <c r="W63" s="194" t="s">
        <v>1011</v>
      </c>
    </row>
    <row r="64" spans="1:23" ht="16" customHeight="1" x14ac:dyDescent="0.3">
      <c r="A64" s="188" t="s">
        <v>1502</v>
      </c>
      <c r="B64" s="188" t="s">
        <v>1503</v>
      </c>
      <c r="C64" s="189" t="s">
        <v>980</v>
      </c>
      <c r="D64" s="189">
        <v>5588</v>
      </c>
      <c r="E64" s="190">
        <v>45693</v>
      </c>
      <c r="F64" s="189" t="s">
        <v>1504</v>
      </c>
      <c r="G64" s="189" t="s">
        <v>1504</v>
      </c>
      <c r="H64" s="195">
        <v>45689</v>
      </c>
      <c r="I64" s="192">
        <v>21431.67</v>
      </c>
      <c r="J64" s="190">
        <v>45723</v>
      </c>
      <c r="K64" s="189" t="s">
        <v>1504</v>
      </c>
      <c r="L64" s="189" t="s">
        <v>1505</v>
      </c>
      <c r="M64" s="188" t="s">
        <v>1506</v>
      </c>
      <c r="N64" s="192">
        <v>21431.67</v>
      </c>
      <c r="O64" s="196">
        <v>45689</v>
      </c>
      <c r="P64" s="191"/>
      <c r="Q64" s="191"/>
      <c r="R64" s="192" t="s">
        <v>1507</v>
      </c>
      <c r="S64" s="191"/>
      <c r="T64" s="192" t="s">
        <v>1466</v>
      </c>
      <c r="U64" s="193">
        <v>207</v>
      </c>
      <c r="V64" s="194" t="s">
        <v>1007</v>
      </c>
      <c r="W64" s="194" t="s">
        <v>1011</v>
      </c>
    </row>
    <row r="65" spans="1:23" ht="16" customHeight="1" x14ac:dyDescent="0.3">
      <c r="A65" s="188" t="s">
        <v>1502</v>
      </c>
      <c r="B65" s="188" t="s">
        <v>1503</v>
      </c>
      <c r="C65" s="189" t="s">
        <v>980</v>
      </c>
      <c r="D65" s="189">
        <v>6572</v>
      </c>
      <c r="E65" s="190">
        <v>45841</v>
      </c>
      <c r="F65" s="189" t="s">
        <v>1504</v>
      </c>
      <c r="G65" s="189" t="s">
        <v>1504</v>
      </c>
      <c r="H65" s="195">
        <v>45839</v>
      </c>
      <c r="I65" s="192">
        <v>22400.38</v>
      </c>
      <c r="J65" s="190">
        <v>45871</v>
      </c>
      <c r="K65" s="189" t="s">
        <v>1504</v>
      </c>
      <c r="L65" s="189" t="s">
        <v>1505</v>
      </c>
      <c r="M65" s="188" t="s">
        <v>1506</v>
      </c>
      <c r="N65" s="192">
        <v>22400.38</v>
      </c>
      <c r="O65" s="196">
        <v>45839</v>
      </c>
      <c r="P65" s="191"/>
      <c r="Q65" s="191"/>
      <c r="R65" s="192" t="s">
        <v>1507</v>
      </c>
      <c r="S65" s="191"/>
      <c r="T65" s="192" t="s">
        <v>1466</v>
      </c>
      <c r="U65" s="193">
        <v>59</v>
      </c>
      <c r="V65" s="194" t="s">
        <v>1002</v>
      </c>
      <c r="W65" s="194" t="s">
        <v>1011</v>
      </c>
    </row>
    <row r="66" spans="1:23" ht="16" customHeight="1" x14ac:dyDescent="0.3">
      <c r="A66" s="188" t="s">
        <v>1502</v>
      </c>
      <c r="B66" s="188" t="s">
        <v>1503</v>
      </c>
      <c r="C66" s="189" t="s">
        <v>980</v>
      </c>
      <c r="D66" s="189">
        <v>6706</v>
      </c>
      <c r="E66" s="190">
        <v>45874</v>
      </c>
      <c r="F66" s="189" t="s">
        <v>1504</v>
      </c>
      <c r="G66" s="189" t="s">
        <v>1504</v>
      </c>
      <c r="H66" s="195">
        <v>45870</v>
      </c>
      <c r="I66" s="192">
        <v>22400.38</v>
      </c>
      <c r="J66" s="190">
        <v>45904</v>
      </c>
      <c r="K66" s="189" t="s">
        <v>1504</v>
      </c>
      <c r="L66" s="189" t="s">
        <v>1505</v>
      </c>
      <c r="M66" s="188" t="s">
        <v>1506</v>
      </c>
      <c r="N66" s="192">
        <v>22400.38</v>
      </c>
      <c r="O66" s="196">
        <v>45870</v>
      </c>
      <c r="P66" s="191"/>
      <c r="Q66" s="191"/>
      <c r="R66" s="192" t="s">
        <v>1507</v>
      </c>
      <c r="S66" s="191"/>
      <c r="T66" s="192" t="s">
        <v>1466</v>
      </c>
      <c r="U66" s="193">
        <v>26</v>
      </c>
      <c r="V66" s="194" t="s">
        <v>1001</v>
      </c>
      <c r="W66" s="194" t="s">
        <v>1011</v>
      </c>
    </row>
    <row r="67" spans="1:23" ht="16" customHeight="1" x14ac:dyDescent="0.3">
      <c r="A67" s="188" t="s">
        <v>1502</v>
      </c>
      <c r="B67" s="188" t="s">
        <v>1503</v>
      </c>
      <c r="C67" s="189" t="s">
        <v>980</v>
      </c>
      <c r="D67" s="189">
        <v>6843</v>
      </c>
      <c r="E67" s="190">
        <v>45903</v>
      </c>
      <c r="F67" s="189" t="s">
        <v>1504</v>
      </c>
      <c r="G67" s="189" t="s">
        <v>1504</v>
      </c>
      <c r="H67" s="195">
        <v>45901</v>
      </c>
      <c r="I67" s="192">
        <v>22400.38</v>
      </c>
      <c r="J67" s="190">
        <v>45933</v>
      </c>
      <c r="K67" s="189" t="s">
        <v>1504</v>
      </c>
      <c r="L67" s="189" t="s">
        <v>1505</v>
      </c>
      <c r="M67" s="188" t="s">
        <v>1506</v>
      </c>
      <c r="N67" s="192">
        <v>22400.38</v>
      </c>
      <c r="O67" s="196">
        <v>45901</v>
      </c>
      <c r="P67" s="191"/>
      <c r="Q67" s="191"/>
      <c r="R67" s="192" t="s">
        <v>1507</v>
      </c>
      <c r="S67" s="191"/>
      <c r="T67" s="192" t="s">
        <v>1466</v>
      </c>
      <c r="U67" s="193">
        <v>0</v>
      </c>
      <c r="V67" s="194" t="s">
        <v>1000</v>
      </c>
      <c r="W67" s="194" t="s">
        <v>1011</v>
      </c>
    </row>
    <row r="68" spans="1:23" ht="16" customHeight="1" x14ac:dyDescent="0.3">
      <c r="A68" s="188" t="s">
        <v>983</v>
      </c>
      <c r="B68" s="188" t="s">
        <v>1508</v>
      </c>
      <c r="C68" s="189" t="s">
        <v>976</v>
      </c>
      <c r="D68" s="189">
        <v>20416</v>
      </c>
      <c r="E68" s="190">
        <v>45777</v>
      </c>
      <c r="F68" s="191"/>
      <c r="G68" s="191"/>
      <c r="H68" s="191"/>
      <c r="I68" s="192">
        <v>18419.689999999999</v>
      </c>
      <c r="J68" s="190">
        <v>45808</v>
      </c>
      <c r="K68" s="189" t="s">
        <v>1472</v>
      </c>
      <c r="L68" s="191"/>
      <c r="M68" s="188" t="s">
        <v>1472</v>
      </c>
      <c r="N68" s="192">
        <v>265.35000000000002</v>
      </c>
      <c r="O68" s="181"/>
      <c r="P68" s="191"/>
      <c r="Q68" s="191"/>
      <c r="R68" s="191"/>
      <c r="S68" s="191"/>
      <c r="T68" s="192" t="s">
        <v>1468</v>
      </c>
      <c r="U68" s="193">
        <v>122</v>
      </c>
      <c r="V68" s="194" t="s">
        <v>1005</v>
      </c>
      <c r="W68" s="194" t="s">
        <v>1012</v>
      </c>
    </row>
    <row r="69" spans="1:23" ht="16" customHeight="1" x14ac:dyDescent="0.3">
      <c r="A69" s="188" t="s">
        <v>983</v>
      </c>
      <c r="B69" s="188" t="s">
        <v>1508</v>
      </c>
      <c r="C69" s="189" t="s">
        <v>976</v>
      </c>
      <c r="D69" s="189">
        <v>20903</v>
      </c>
      <c r="E69" s="190">
        <v>45898</v>
      </c>
      <c r="F69" s="191"/>
      <c r="G69" s="191"/>
      <c r="H69" s="191"/>
      <c r="I69" s="192">
        <v>19908.990000000002</v>
      </c>
      <c r="J69" s="190">
        <v>45930</v>
      </c>
      <c r="K69" s="189" t="s">
        <v>1472</v>
      </c>
      <c r="L69" s="191"/>
      <c r="M69" s="188" t="s">
        <v>1472</v>
      </c>
      <c r="N69" s="192">
        <v>19908.990000000002</v>
      </c>
      <c r="O69" s="181"/>
      <c r="P69" s="191"/>
      <c r="Q69" s="191"/>
      <c r="R69" s="191"/>
      <c r="S69" s="191"/>
      <c r="T69" s="192" t="s">
        <v>1480</v>
      </c>
      <c r="U69" s="193">
        <v>1</v>
      </c>
      <c r="V69" s="194" t="s">
        <v>1001</v>
      </c>
      <c r="W69" s="194" t="s">
        <v>1012</v>
      </c>
    </row>
    <row r="70" spans="1:23" ht="16" customHeight="1" x14ac:dyDescent="0.3">
      <c r="A70" s="188" t="s">
        <v>983</v>
      </c>
      <c r="B70" s="188" t="s">
        <v>1508</v>
      </c>
      <c r="C70" s="189" t="s">
        <v>976</v>
      </c>
      <c r="D70" s="189">
        <v>21025</v>
      </c>
      <c r="E70" s="190">
        <v>45930</v>
      </c>
      <c r="F70" s="191"/>
      <c r="G70" s="191"/>
      <c r="H70" s="191"/>
      <c r="I70" s="192">
        <v>17886.32</v>
      </c>
      <c r="J70" s="190">
        <v>45961</v>
      </c>
      <c r="K70" s="189" t="s">
        <v>1472</v>
      </c>
      <c r="L70" s="191"/>
      <c r="M70" s="188" t="s">
        <v>1472</v>
      </c>
      <c r="N70" s="192">
        <v>17886.32</v>
      </c>
      <c r="O70" s="181"/>
      <c r="P70" s="191"/>
      <c r="Q70" s="191"/>
      <c r="R70" s="191"/>
      <c r="S70" s="191"/>
      <c r="T70" s="192" t="s">
        <v>1468</v>
      </c>
      <c r="U70" s="193">
        <v>0</v>
      </c>
      <c r="V70" s="194" t="s">
        <v>1000</v>
      </c>
      <c r="W70" s="194" t="s">
        <v>1012</v>
      </c>
    </row>
    <row r="71" spans="1:23" ht="16" customHeight="1" x14ac:dyDescent="0.3">
      <c r="A71" s="188" t="s">
        <v>877</v>
      </c>
      <c r="B71" s="188" t="s">
        <v>1509</v>
      </c>
      <c r="C71" s="189" t="s">
        <v>980</v>
      </c>
      <c r="D71" s="189">
        <v>6861</v>
      </c>
      <c r="E71" s="190">
        <v>45903</v>
      </c>
      <c r="F71" s="189" t="s">
        <v>1510</v>
      </c>
      <c r="G71" s="189" t="s">
        <v>1510</v>
      </c>
      <c r="H71" s="195">
        <v>45901</v>
      </c>
      <c r="I71" s="192">
        <v>27324.83</v>
      </c>
      <c r="J71" s="190">
        <v>45933</v>
      </c>
      <c r="K71" s="189" t="s">
        <v>1510</v>
      </c>
      <c r="L71" s="189" t="s">
        <v>1511</v>
      </c>
      <c r="M71" s="188" t="s">
        <v>1512</v>
      </c>
      <c r="N71" s="192">
        <v>27324.83</v>
      </c>
      <c r="O71" s="196">
        <v>45901</v>
      </c>
      <c r="P71" s="191"/>
      <c r="Q71" s="191"/>
      <c r="R71" s="192" t="s">
        <v>1513</v>
      </c>
      <c r="S71" s="191"/>
      <c r="T71" s="192" t="s">
        <v>1466</v>
      </c>
      <c r="U71" s="193">
        <v>0</v>
      </c>
      <c r="V71" s="194" t="s">
        <v>1000</v>
      </c>
      <c r="W71" s="194" t="s">
        <v>1011</v>
      </c>
    </row>
    <row r="72" spans="1:23" ht="16" customHeight="1" x14ac:dyDescent="0.3">
      <c r="A72" s="188" t="s">
        <v>855</v>
      </c>
      <c r="B72" s="188" t="s">
        <v>1514</v>
      </c>
      <c r="C72" s="189" t="s">
        <v>980</v>
      </c>
      <c r="D72" s="189">
        <v>6956</v>
      </c>
      <c r="E72" s="190">
        <v>45903</v>
      </c>
      <c r="F72" s="189" t="s">
        <v>1515</v>
      </c>
      <c r="G72" s="189" t="s">
        <v>1515</v>
      </c>
      <c r="H72" s="195">
        <v>45901</v>
      </c>
      <c r="I72" s="192">
        <v>16802.990000000002</v>
      </c>
      <c r="J72" s="190">
        <v>45933</v>
      </c>
      <c r="K72" s="189" t="s">
        <v>1515</v>
      </c>
      <c r="L72" s="189" t="s">
        <v>1516</v>
      </c>
      <c r="M72" s="188" t="s">
        <v>1517</v>
      </c>
      <c r="N72" s="192">
        <v>16802.990000000002</v>
      </c>
      <c r="O72" s="196">
        <v>45901</v>
      </c>
      <c r="P72" s="191"/>
      <c r="Q72" s="191"/>
      <c r="R72" s="192" t="s">
        <v>1518</v>
      </c>
      <c r="S72" s="191"/>
      <c r="T72" s="192" t="s">
        <v>1466</v>
      </c>
      <c r="U72" s="193">
        <v>0</v>
      </c>
      <c r="V72" s="194" t="s">
        <v>1000</v>
      </c>
      <c r="W72" s="194" t="s">
        <v>1011</v>
      </c>
    </row>
    <row r="73" spans="1:23" ht="16" customHeight="1" x14ac:dyDescent="0.3">
      <c r="A73" s="188" t="s">
        <v>1519</v>
      </c>
      <c r="B73" s="188" t="s">
        <v>1520</v>
      </c>
      <c r="C73" s="189" t="s">
        <v>976</v>
      </c>
      <c r="D73" s="189">
        <v>21027</v>
      </c>
      <c r="E73" s="190">
        <v>45930</v>
      </c>
      <c r="F73" s="191"/>
      <c r="G73" s="191"/>
      <c r="H73" s="191"/>
      <c r="I73" s="192">
        <v>20749.45</v>
      </c>
      <c r="J73" s="190">
        <v>45961</v>
      </c>
      <c r="K73" s="189" t="s">
        <v>1472</v>
      </c>
      <c r="L73" s="191"/>
      <c r="M73" s="188" t="s">
        <v>1472</v>
      </c>
      <c r="N73" s="192">
        <v>20749.45</v>
      </c>
      <c r="O73" s="181"/>
      <c r="P73" s="191"/>
      <c r="Q73" s="191"/>
      <c r="R73" s="191"/>
      <c r="S73" s="191"/>
      <c r="T73" s="192" t="s">
        <v>1468</v>
      </c>
      <c r="U73" s="193">
        <v>0</v>
      </c>
      <c r="V73" s="194" t="s">
        <v>1000</v>
      </c>
      <c r="W73" s="194" t="s">
        <v>1012</v>
      </c>
    </row>
    <row r="74" spans="1:23" ht="16" customHeight="1" x14ac:dyDescent="0.3">
      <c r="A74" s="188" t="s">
        <v>921</v>
      </c>
      <c r="B74" s="188" t="s">
        <v>1521</v>
      </c>
      <c r="C74" s="189" t="s">
        <v>980</v>
      </c>
      <c r="D74" s="189">
        <v>5805</v>
      </c>
      <c r="E74" s="190">
        <v>45726</v>
      </c>
      <c r="F74" s="189" t="s">
        <v>1874</v>
      </c>
      <c r="G74" s="189" t="s">
        <v>1874</v>
      </c>
      <c r="H74" s="195">
        <v>45717</v>
      </c>
      <c r="I74" s="192">
        <v>29750.6</v>
      </c>
      <c r="J74" s="190">
        <v>45756</v>
      </c>
      <c r="K74" s="189" t="s">
        <v>1874</v>
      </c>
      <c r="L74" s="189" t="s">
        <v>1875</v>
      </c>
      <c r="M74" s="188" t="s">
        <v>1876</v>
      </c>
      <c r="N74" s="192">
        <v>29750.6</v>
      </c>
      <c r="O74" s="196">
        <v>45717</v>
      </c>
      <c r="P74" s="192" t="s">
        <v>1469</v>
      </c>
      <c r="Q74" s="191"/>
      <c r="R74" s="192" t="s">
        <v>1877</v>
      </c>
      <c r="S74" s="191"/>
      <c r="T74" s="192" t="s">
        <v>1466</v>
      </c>
      <c r="U74" s="193">
        <v>174</v>
      </c>
      <c r="V74" s="194" t="s">
        <v>1006</v>
      </c>
      <c r="W74" s="194" t="s">
        <v>1011</v>
      </c>
    </row>
    <row r="75" spans="1:23" ht="16" customHeight="1" x14ac:dyDescent="0.3">
      <c r="A75" s="188" t="s">
        <v>921</v>
      </c>
      <c r="B75" s="188" t="s">
        <v>1521</v>
      </c>
      <c r="C75" s="189" t="s">
        <v>980</v>
      </c>
      <c r="D75" s="189">
        <v>5987</v>
      </c>
      <c r="E75" s="190">
        <v>45750</v>
      </c>
      <c r="F75" s="189" t="s">
        <v>1874</v>
      </c>
      <c r="G75" s="189" t="s">
        <v>1874</v>
      </c>
      <c r="H75" s="195">
        <v>45748</v>
      </c>
      <c r="I75" s="192">
        <v>29750.6</v>
      </c>
      <c r="J75" s="190">
        <v>45780</v>
      </c>
      <c r="K75" s="189" t="s">
        <v>1874</v>
      </c>
      <c r="L75" s="189" t="s">
        <v>1875</v>
      </c>
      <c r="M75" s="188" t="s">
        <v>1876</v>
      </c>
      <c r="N75" s="192">
        <v>29750.6</v>
      </c>
      <c r="O75" s="196">
        <v>45748</v>
      </c>
      <c r="P75" s="192" t="s">
        <v>1469</v>
      </c>
      <c r="Q75" s="191"/>
      <c r="R75" s="192" t="s">
        <v>1877</v>
      </c>
      <c r="S75" s="191"/>
      <c r="T75" s="192" t="s">
        <v>1466</v>
      </c>
      <c r="U75" s="193">
        <v>150</v>
      </c>
      <c r="V75" s="194" t="s">
        <v>1005</v>
      </c>
      <c r="W75" s="194" t="s">
        <v>1011</v>
      </c>
    </row>
    <row r="76" spans="1:23" ht="16" customHeight="1" x14ac:dyDescent="0.3">
      <c r="A76" s="188" t="s">
        <v>921</v>
      </c>
      <c r="B76" s="188" t="s">
        <v>1521</v>
      </c>
      <c r="C76" s="189" t="s">
        <v>980</v>
      </c>
      <c r="D76" s="189">
        <v>6143</v>
      </c>
      <c r="E76" s="190">
        <v>45783</v>
      </c>
      <c r="F76" s="189" t="s">
        <v>1874</v>
      </c>
      <c r="G76" s="189" t="s">
        <v>1874</v>
      </c>
      <c r="H76" s="195">
        <v>45778</v>
      </c>
      <c r="I76" s="192">
        <v>29750.6</v>
      </c>
      <c r="J76" s="190">
        <v>45813</v>
      </c>
      <c r="K76" s="189" t="s">
        <v>1874</v>
      </c>
      <c r="L76" s="189" t="s">
        <v>1875</v>
      </c>
      <c r="M76" s="188" t="s">
        <v>1876</v>
      </c>
      <c r="N76" s="192">
        <v>29750.6</v>
      </c>
      <c r="O76" s="196">
        <v>45778</v>
      </c>
      <c r="P76" s="192" t="s">
        <v>1469</v>
      </c>
      <c r="Q76" s="191"/>
      <c r="R76" s="192" t="s">
        <v>1877</v>
      </c>
      <c r="S76" s="191"/>
      <c r="T76" s="192" t="s">
        <v>1466</v>
      </c>
      <c r="U76" s="193">
        <v>117</v>
      </c>
      <c r="V76" s="194" t="s">
        <v>1004</v>
      </c>
      <c r="W76" s="194" t="s">
        <v>1011</v>
      </c>
    </row>
    <row r="77" spans="1:23" ht="16" customHeight="1" x14ac:dyDescent="0.3">
      <c r="A77" s="188" t="s">
        <v>921</v>
      </c>
      <c r="B77" s="188" t="s">
        <v>1521</v>
      </c>
      <c r="C77" s="189" t="s">
        <v>980</v>
      </c>
      <c r="D77" s="189">
        <v>6287</v>
      </c>
      <c r="E77" s="190">
        <v>45812</v>
      </c>
      <c r="F77" s="189" t="s">
        <v>1874</v>
      </c>
      <c r="G77" s="189" t="s">
        <v>1874</v>
      </c>
      <c r="H77" s="195">
        <v>45809</v>
      </c>
      <c r="I77" s="192">
        <v>29750.6</v>
      </c>
      <c r="J77" s="190">
        <v>45842</v>
      </c>
      <c r="K77" s="189" t="s">
        <v>1874</v>
      </c>
      <c r="L77" s="189" t="s">
        <v>1875</v>
      </c>
      <c r="M77" s="188" t="s">
        <v>1876</v>
      </c>
      <c r="N77" s="192">
        <v>29750.6</v>
      </c>
      <c r="O77" s="196">
        <v>45809</v>
      </c>
      <c r="P77" s="191"/>
      <c r="Q77" s="191"/>
      <c r="R77" s="192" t="s">
        <v>1877</v>
      </c>
      <c r="S77" s="191"/>
      <c r="T77" s="192" t="s">
        <v>1466</v>
      </c>
      <c r="U77" s="193">
        <v>88</v>
      </c>
      <c r="V77" s="194" t="s">
        <v>1003</v>
      </c>
      <c r="W77" s="194" t="s">
        <v>1011</v>
      </c>
    </row>
    <row r="78" spans="1:23" ht="16" customHeight="1" x14ac:dyDescent="0.3">
      <c r="A78" s="188" t="s">
        <v>921</v>
      </c>
      <c r="B78" s="188" t="s">
        <v>1521</v>
      </c>
      <c r="C78" s="189" t="s">
        <v>980</v>
      </c>
      <c r="D78" s="189">
        <v>6517</v>
      </c>
      <c r="E78" s="190">
        <v>45841</v>
      </c>
      <c r="F78" s="189" t="s">
        <v>1874</v>
      </c>
      <c r="G78" s="189" t="s">
        <v>1874</v>
      </c>
      <c r="H78" s="195">
        <v>45839</v>
      </c>
      <c r="I78" s="192">
        <v>31297.63</v>
      </c>
      <c r="J78" s="190">
        <v>45871</v>
      </c>
      <c r="K78" s="189" t="s">
        <v>1874</v>
      </c>
      <c r="L78" s="189" t="s">
        <v>1875</v>
      </c>
      <c r="M78" s="188" t="s">
        <v>1876</v>
      </c>
      <c r="N78" s="192">
        <v>31297.63</v>
      </c>
      <c r="O78" s="196">
        <v>45839</v>
      </c>
      <c r="P78" s="191"/>
      <c r="Q78" s="191"/>
      <c r="R78" s="192" t="s">
        <v>1877</v>
      </c>
      <c r="S78" s="191"/>
      <c r="T78" s="192" t="s">
        <v>1466</v>
      </c>
      <c r="U78" s="193">
        <v>59</v>
      </c>
      <c r="V78" s="194" t="s">
        <v>1002</v>
      </c>
      <c r="W78" s="194" t="s">
        <v>1011</v>
      </c>
    </row>
    <row r="79" spans="1:23" ht="16" customHeight="1" x14ac:dyDescent="0.3">
      <c r="A79" s="188" t="s">
        <v>921</v>
      </c>
      <c r="B79" s="188" t="s">
        <v>1521</v>
      </c>
      <c r="C79" s="189" t="s">
        <v>980</v>
      </c>
      <c r="D79" s="189">
        <v>6800</v>
      </c>
      <c r="E79" s="190">
        <v>45874</v>
      </c>
      <c r="F79" s="189" t="s">
        <v>1874</v>
      </c>
      <c r="G79" s="189" t="s">
        <v>1874</v>
      </c>
      <c r="H79" s="195">
        <v>45870</v>
      </c>
      <c r="I79" s="192">
        <v>31297.63</v>
      </c>
      <c r="J79" s="190">
        <v>45904</v>
      </c>
      <c r="K79" s="189" t="s">
        <v>1874</v>
      </c>
      <c r="L79" s="189" t="s">
        <v>1875</v>
      </c>
      <c r="M79" s="188" t="s">
        <v>1876</v>
      </c>
      <c r="N79" s="192">
        <v>31297.63</v>
      </c>
      <c r="O79" s="196">
        <v>45870</v>
      </c>
      <c r="P79" s="191"/>
      <c r="Q79" s="191"/>
      <c r="R79" s="192" t="s">
        <v>1877</v>
      </c>
      <c r="S79" s="191"/>
      <c r="T79" s="192" t="s">
        <v>1466</v>
      </c>
      <c r="U79" s="193">
        <v>26</v>
      </c>
      <c r="V79" s="194" t="s">
        <v>1001</v>
      </c>
      <c r="W79" s="194" t="s">
        <v>1011</v>
      </c>
    </row>
    <row r="80" spans="1:23" ht="16" customHeight="1" x14ac:dyDescent="0.3">
      <c r="A80" s="188" t="s">
        <v>869</v>
      </c>
      <c r="B80" s="188" t="s">
        <v>1522</v>
      </c>
      <c r="C80" s="189" t="s">
        <v>980</v>
      </c>
      <c r="D80" s="189">
        <v>6980</v>
      </c>
      <c r="E80" s="190">
        <v>45903</v>
      </c>
      <c r="F80" s="189" t="s">
        <v>1523</v>
      </c>
      <c r="G80" s="189" t="s">
        <v>1523</v>
      </c>
      <c r="H80" s="195">
        <v>45901</v>
      </c>
      <c r="I80" s="192">
        <v>19844.13</v>
      </c>
      <c r="J80" s="190">
        <v>45933</v>
      </c>
      <c r="K80" s="189" t="s">
        <v>1523</v>
      </c>
      <c r="L80" s="189" t="s">
        <v>1524</v>
      </c>
      <c r="M80" s="188" t="s">
        <v>1525</v>
      </c>
      <c r="N80" s="192">
        <v>19844.13</v>
      </c>
      <c r="O80" s="196">
        <v>45901</v>
      </c>
      <c r="P80" s="191"/>
      <c r="Q80" s="191"/>
      <c r="R80" s="192" t="s">
        <v>1526</v>
      </c>
      <c r="S80" s="191"/>
      <c r="T80" s="192" t="s">
        <v>1466</v>
      </c>
      <c r="U80" s="193">
        <v>0</v>
      </c>
      <c r="V80" s="194" t="s">
        <v>1000</v>
      </c>
      <c r="W80" s="194" t="s">
        <v>1011</v>
      </c>
    </row>
    <row r="81" spans="1:23" ht="16" customHeight="1" x14ac:dyDescent="0.3">
      <c r="A81" s="188" t="s">
        <v>1377</v>
      </c>
      <c r="B81" s="188" t="s">
        <v>1527</v>
      </c>
      <c r="C81" s="189" t="s">
        <v>980</v>
      </c>
      <c r="D81" s="189">
        <v>6855</v>
      </c>
      <c r="E81" s="190">
        <v>45903</v>
      </c>
      <c r="F81" s="189" t="s">
        <v>1528</v>
      </c>
      <c r="G81" s="189" t="s">
        <v>1528</v>
      </c>
      <c r="H81" s="195">
        <v>45901</v>
      </c>
      <c r="I81" s="192">
        <v>18494.54</v>
      </c>
      <c r="J81" s="190">
        <v>45933</v>
      </c>
      <c r="K81" s="189" t="s">
        <v>1528</v>
      </c>
      <c r="L81" s="189" t="s">
        <v>1529</v>
      </c>
      <c r="M81" s="188" t="s">
        <v>1530</v>
      </c>
      <c r="N81" s="192">
        <v>18494.54</v>
      </c>
      <c r="O81" s="196">
        <v>45901</v>
      </c>
      <c r="P81" s="191"/>
      <c r="Q81" s="191"/>
      <c r="R81" s="192" t="s">
        <v>1531</v>
      </c>
      <c r="S81" s="191"/>
      <c r="T81" s="192" t="s">
        <v>1466</v>
      </c>
      <c r="U81" s="193">
        <v>0</v>
      </c>
      <c r="V81" s="194" t="s">
        <v>1000</v>
      </c>
      <c r="W81" s="194" t="s">
        <v>1011</v>
      </c>
    </row>
    <row r="82" spans="1:23" ht="16" customHeight="1" x14ac:dyDescent="0.3">
      <c r="A82" s="188" t="s">
        <v>833</v>
      </c>
      <c r="B82" s="188" t="s">
        <v>1532</v>
      </c>
      <c r="C82" s="189" t="s">
        <v>980</v>
      </c>
      <c r="D82" s="189">
        <v>6864</v>
      </c>
      <c r="E82" s="190">
        <v>45903</v>
      </c>
      <c r="F82" s="189" t="s">
        <v>1905</v>
      </c>
      <c r="G82" s="189" t="s">
        <v>1905</v>
      </c>
      <c r="H82" s="195">
        <v>45901</v>
      </c>
      <c r="I82" s="192">
        <v>18934.849999999999</v>
      </c>
      <c r="J82" s="190">
        <v>45933</v>
      </c>
      <c r="K82" s="189" t="s">
        <v>1905</v>
      </c>
      <c r="L82" s="189" t="s">
        <v>1906</v>
      </c>
      <c r="M82" s="188" t="s">
        <v>1907</v>
      </c>
      <c r="N82" s="192">
        <v>18934.849999999999</v>
      </c>
      <c r="O82" s="196">
        <v>45901</v>
      </c>
      <c r="P82" s="191"/>
      <c r="Q82" s="191"/>
      <c r="R82" s="192" t="s">
        <v>1908</v>
      </c>
      <c r="S82" s="191"/>
      <c r="T82" s="192" t="s">
        <v>1466</v>
      </c>
      <c r="U82" s="193">
        <v>0</v>
      </c>
      <c r="V82" s="194" t="s">
        <v>1000</v>
      </c>
      <c r="W82" s="194" t="s">
        <v>1011</v>
      </c>
    </row>
    <row r="83" spans="1:23" ht="16" customHeight="1" x14ac:dyDescent="0.3">
      <c r="A83" s="188" t="s">
        <v>984</v>
      </c>
      <c r="B83" s="188" t="s">
        <v>1533</v>
      </c>
      <c r="C83" s="189" t="s">
        <v>980</v>
      </c>
      <c r="D83" s="189">
        <v>1915</v>
      </c>
      <c r="E83" s="190">
        <v>45055</v>
      </c>
      <c r="F83" s="189" t="s">
        <v>1534</v>
      </c>
      <c r="G83" s="189" t="s">
        <v>1534</v>
      </c>
      <c r="H83" s="195">
        <v>45047</v>
      </c>
      <c r="I83" s="192">
        <v>19005.7</v>
      </c>
      <c r="J83" s="190">
        <v>45592</v>
      </c>
      <c r="K83" s="189" t="s">
        <v>1534</v>
      </c>
      <c r="L83" s="189" t="s">
        <v>1535</v>
      </c>
      <c r="M83" s="188" t="s">
        <v>1536</v>
      </c>
      <c r="N83" s="192">
        <v>19941.810000000001</v>
      </c>
      <c r="O83" s="196">
        <v>45047</v>
      </c>
      <c r="P83" s="192" t="s">
        <v>1469</v>
      </c>
      <c r="Q83" s="191"/>
      <c r="R83" s="192" t="s">
        <v>1537</v>
      </c>
      <c r="S83" s="191"/>
      <c r="T83" s="192" t="s">
        <v>1466</v>
      </c>
      <c r="U83" s="193">
        <v>338</v>
      </c>
      <c r="V83" s="194" t="s">
        <v>1007</v>
      </c>
      <c r="W83" s="194" t="s">
        <v>1011</v>
      </c>
    </row>
    <row r="84" spans="1:23" ht="16" customHeight="1" x14ac:dyDescent="0.3">
      <c r="A84" s="188" t="s">
        <v>984</v>
      </c>
      <c r="B84" s="188" t="s">
        <v>1533</v>
      </c>
      <c r="C84" s="189" t="s">
        <v>980</v>
      </c>
      <c r="D84" s="189">
        <v>2608</v>
      </c>
      <c r="E84" s="190">
        <v>45170</v>
      </c>
      <c r="F84" s="189" t="s">
        <v>1534</v>
      </c>
      <c r="G84" s="189" t="s">
        <v>1534</v>
      </c>
      <c r="H84" s="195">
        <v>45170</v>
      </c>
      <c r="I84" s="192">
        <v>19005.7</v>
      </c>
      <c r="J84" s="190">
        <v>45200</v>
      </c>
      <c r="K84" s="189" t="s">
        <v>1534</v>
      </c>
      <c r="L84" s="189" t="s">
        <v>1535</v>
      </c>
      <c r="M84" s="188" t="s">
        <v>1536</v>
      </c>
      <c r="N84" s="192">
        <v>19005.7</v>
      </c>
      <c r="O84" s="196">
        <v>45170</v>
      </c>
      <c r="P84" s="192" t="s">
        <v>1469</v>
      </c>
      <c r="Q84" s="191"/>
      <c r="R84" s="192" t="s">
        <v>1537</v>
      </c>
      <c r="S84" s="191"/>
      <c r="T84" s="192" t="s">
        <v>1466</v>
      </c>
      <c r="U84" s="193">
        <v>730</v>
      </c>
      <c r="V84" s="194" t="s">
        <v>1008</v>
      </c>
      <c r="W84" s="194" t="s">
        <v>1011</v>
      </c>
    </row>
    <row r="85" spans="1:23" ht="16" customHeight="1" x14ac:dyDescent="0.3">
      <c r="A85" s="188" t="s">
        <v>984</v>
      </c>
      <c r="B85" s="188" t="s">
        <v>1533</v>
      </c>
      <c r="C85" s="189" t="s">
        <v>980</v>
      </c>
      <c r="D85" s="189">
        <v>2808</v>
      </c>
      <c r="E85" s="190">
        <v>45215</v>
      </c>
      <c r="F85" s="189" t="s">
        <v>1534</v>
      </c>
      <c r="G85" s="189" t="s">
        <v>1534</v>
      </c>
      <c r="H85" s="195">
        <v>45200</v>
      </c>
      <c r="I85" s="192">
        <v>1857.84</v>
      </c>
      <c r="J85" s="190">
        <v>45245</v>
      </c>
      <c r="K85" s="189" t="s">
        <v>1534</v>
      </c>
      <c r="L85" s="189" t="s">
        <v>1535</v>
      </c>
      <c r="M85" s="188" t="s">
        <v>1536</v>
      </c>
      <c r="N85" s="192">
        <v>89.18</v>
      </c>
      <c r="O85" s="196">
        <v>45200</v>
      </c>
      <c r="P85" s="192" t="s">
        <v>1469</v>
      </c>
      <c r="Q85" s="191"/>
      <c r="R85" s="192" t="s">
        <v>1537</v>
      </c>
      <c r="S85" s="191"/>
      <c r="T85" s="192" t="s">
        <v>1466</v>
      </c>
      <c r="U85" s="193">
        <v>685</v>
      </c>
      <c r="V85" s="194" t="s">
        <v>1008</v>
      </c>
      <c r="W85" s="194" t="s">
        <v>1011</v>
      </c>
    </row>
    <row r="86" spans="1:23" ht="16" customHeight="1" x14ac:dyDescent="0.3">
      <c r="A86" s="188" t="s">
        <v>984</v>
      </c>
      <c r="B86" s="188" t="s">
        <v>1533</v>
      </c>
      <c r="C86" s="189" t="s">
        <v>980</v>
      </c>
      <c r="D86" s="189">
        <v>3247</v>
      </c>
      <c r="E86" s="190">
        <v>45296</v>
      </c>
      <c r="F86" s="189" t="s">
        <v>1534</v>
      </c>
      <c r="G86" s="189" t="s">
        <v>1534</v>
      </c>
      <c r="H86" s="195">
        <v>45292</v>
      </c>
      <c r="I86" s="192">
        <v>19638.59</v>
      </c>
      <c r="J86" s="190">
        <v>45326</v>
      </c>
      <c r="K86" s="189" t="s">
        <v>1534</v>
      </c>
      <c r="L86" s="189" t="s">
        <v>1535</v>
      </c>
      <c r="M86" s="188" t="s">
        <v>1536</v>
      </c>
      <c r="N86" s="192">
        <v>942.65</v>
      </c>
      <c r="O86" s="196">
        <v>45292</v>
      </c>
      <c r="P86" s="192" t="s">
        <v>1469</v>
      </c>
      <c r="Q86" s="191"/>
      <c r="R86" s="192" t="s">
        <v>1537</v>
      </c>
      <c r="S86" s="191"/>
      <c r="T86" s="192" t="s">
        <v>1466</v>
      </c>
      <c r="U86" s="193">
        <v>604</v>
      </c>
      <c r="V86" s="194" t="s">
        <v>1008</v>
      </c>
      <c r="W86" s="194" t="s">
        <v>1011</v>
      </c>
    </row>
    <row r="87" spans="1:23" ht="16" customHeight="1" x14ac:dyDescent="0.3">
      <c r="A87" s="188" t="s">
        <v>984</v>
      </c>
      <c r="B87" s="188" t="s">
        <v>1533</v>
      </c>
      <c r="C87" s="189" t="s">
        <v>980</v>
      </c>
      <c r="D87" s="189">
        <v>3678</v>
      </c>
      <c r="E87" s="190">
        <v>45387</v>
      </c>
      <c r="F87" s="189" t="s">
        <v>1534</v>
      </c>
      <c r="G87" s="189" t="s">
        <v>1534</v>
      </c>
      <c r="H87" s="195">
        <v>45383</v>
      </c>
      <c r="I87" s="192">
        <v>19638.59</v>
      </c>
      <c r="J87" s="190">
        <v>45417</v>
      </c>
      <c r="K87" s="189" t="s">
        <v>1534</v>
      </c>
      <c r="L87" s="189" t="s">
        <v>1535</v>
      </c>
      <c r="M87" s="188" t="s">
        <v>1536</v>
      </c>
      <c r="N87" s="192">
        <v>10799.15</v>
      </c>
      <c r="O87" s="196">
        <v>45383</v>
      </c>
      <c r="P87" s="192" t="s">
        <v>1469</v>
      </c>
      <c r="Q87" s="191"/>
      <c r="R87" s="192" t="s">
        <v>1537</v>
      </c>
      <c r="S87" s="191"/>
      <c r="T87" s="192" t="s">
        <v>1466</v>
      </c>
      <c r="U87" s="193">
        <v>513</v>
      </c>
      <c r="V87" s="194" t="s">
        <v>1008</v>
      </c>
      <c r="W87" s="194" t="s">
        <v>1011</v>
      </c>
    </row>
    <row r="88" spans="1:23" ht="16" customHeight="1" x14ac:dyDescent="0.3">
      <c r="A88" s="188" t="s">
        <v>984</v>
      </c>
      <c r="B88" s="188" t="s">
        <v>1533</v>
      </c>
      <c r="C88" s="189" t="s">
        <v>980</v>
      </c>
      <c r="D88" s="189">
        <v>4080</v>
      </c>
      <c r="E88" s="190">
        <v>45448</v>
      </c>
      <c r="F88" s="189" t="s">
        <v>1534</v>
      </c>
      <c r="G88" s="189" t="s">
        <v>1534</v>
      </c>
      <c r="H88" s="195">
        <v>45444</v>
      </c>
      <c r="I88" s="192">
        <v>19638.59</v>
      </c>
      <c r="J88" s="190">
        <v>45478</v>
      </c>
      <c r="K88" s="189" t="s">
        <v>1534</v>
      </c>
      <c r="L88" s="189" t="s">
        <v>1535</v>
      </c>
      <c r="M88" s="188" t="s">
        <v>1536</v>
      </c>
      <c r="N88" s="192">
        <v>19638.59</v>
      </c>
      <c r="O88" s="196">
        <v>45444</v>
      </c>
      <c r="P88" s="192" t="s">
        <v>1469</v>
      </c>
      <c r="Q88" s="191"/>
      <c r="R88" s="192" t="s">
        <v>1537</v>
      </c>
      <c r="S88" s="191"/>
      <c r="T88" s="192" t="s">
        <v>1466</v>
      </c>
      <c r="U88" s="193">
        <v>452</v>
      </c>
      <c r="V88" s="194" t="s">
        <v>1008</v>
      </c>
      <c r="W88" s="194" t="s">
        <v>1011</v>
      </c>
    </row>
    <row r="89" spans="1:23" ht="16" customHeight="1" x14ac:dyDescent="0.3">
      <c r="A89" s="188" t="s">
        <v>984</v>
      </c>
      <c r="B89" s="188" t="s">
        <v>1533</v>
      </c>
      <c r="C89" s="189" t="s">
        <v>980</v>
      </c>
      <c r="D89" s="189">
        <v>4351</v>
      </c>
      <c r="E89" s="190">
        <v>45476</v>
      </c>
      <c r="F89" s="189" t="s">
        <v>1534</v>
      </c>
      <c r="G89" s="189" t="s">
        <v>1534</v>
      </c>
      <c r="H89" s="195">
        <v>45474</v>
      </c>
      <c r="I89" s="192">
        <v>19638.59</v>
      </c>
      <c r="J89" s="190">
        <v>45506</v>
      </c>
      <c r="K89" s="189" t="s">
        <v>1534</v>
      </c>
      <c r="L89" s="189" t="s">
        <v>1535</v>
      </c>
      <c r="M89" s="188" t="s">
        <v>1536</v>
      </c>
      <c r="N89" s="192">
        <v>19638.59</v>
      </c>
      <c r="O89" s="196">
        <v>45474</v>
      </c>
      <c r="P89" s="192" t="s">
        <v>1469</v>
      </c>
      <c r="Q89" s="191"/>
      <c r="R89" s="192" t="s">
        <v>1537</v>
      </c>
      <c r="S89" s="191"/>
      <c r="T89" s="192" t="s">
        <v>1466</v>
      </c>
      <c r="U89" s="193">
        <v>424</v>
      </c>
      <c r="V89" s="194" t="s">
        <v>1008</v>
      </c>
      <c r="W89" s="194" t="s">
        <v>1011</v>
      </c>
    </row>
    <row r="90" spans="1:23" ht="16" customHeight="1" x14ac:dyDescent="0.3">
      <c r="A90" s="188" t="s">
        <v>984</v>
      </c>
      <c r="B90" s="188" t="s">
        <v>1533</v>
      </c>
      <c r="C90" s="189" t="s">
        <v>980</v>
      </c>
      <c r="D90" s="189">
        <v>4484</v>
      </c>
      <c r="E90" s="190">
        <v>45509</v>
      </c>
      <c r="F90" s="189" t="s">
        <v>1534</v>
      </c>
      <c r="G90" s="189" t="s">
        <v>1534</v>
      </c>
      <c r="H90" s="195">
        <v>45505</v>
      </c>
      <c r="I90" s="192">
        <v>19638.59</v>
      </c>
      <c r="J90" s="190">
        <v>45539</v>
      </c>
      <c r="K90" s="189" t="s">
        <v>1534</v>
      </c>
      <c r="L90" s="189" t="s">
        <v>1535</v>
      </c>
      <c r="M90" s="188" t="s">
        <v>1536</v>
      </c>
      <c r="N90" s="192">
        <v>19638.59</v>
      </c>
      <c r="O90" s="196">
        <v>45505</v>
      </c>
      <c r="P90" s="192" t="s">
        <v>1469</v>
      </c>
      <c r="Q90" s="191"/>
      <c r="R90" s="192" t="s">
        <v>1537</v>
      </c>
      <c r="S90" s="191"/>
      <c r="T90" s="192" t="s">
        <v>1466</v>
      </c>
      <c r="U90" s="193">
        <v>391</v>
      </c>
      <c r="V90" s="194" t="s">
        <v>1008</v>
      </c>
      <c r="W90" s="194" t="s">
        <v>1011</v>
      </c>
    </row>
    <row r="91" spans="1:23" ht="16" customHeight="1" x14ac:dyDescent="0.3">
      <c r="A91" s="188" t="s">
        <v>984</v>
      </c>
      <c r="B91" s="188" t="s">
        <v>1533</v>
      </c>
      <c r="C91" s="189" t="s">
        <v>980</v>
      </c>
      <c r="D91" s="189">
        <v>4644</v>
      </c>
      <c r="E91" s="190">
        <v>45539</v>
      </c>
      <c r="F91" s="189" t="s">
        <v>1534</v>
      </c>
      <c r="G91" s="189" t="s">
        <v>1534</v>
      </c>
      <c r="H91" s="195">
        <v>45536</v>
      </c>
      <c r="I91" s="192">
        <v>19638.59</v>
      </c>
      <c r="J91" s="190">
        <v>45569</v>
      </c>
      <c r="K91" s="189" t="s">
        <v>1534</v>
      </c>
      <c r="L91" s="189" t="s">
        <v>1535</v>
      </c>
      <c r="M91" s="188" t="s">
        <v>1536</v>
      </c>
      <c r="N91" s="192">
        <v>19638.59</v>
      </c>
      <c r="O91" s="196">
        <v>45536</v>
      </c>
      <c r="P91" s="192" t="s">
        <v>1469</v>
      </c>
      <c r="Q91" s="191"/>
      <c r="R91" s="192" t="s">
        <v>1537</v>
      </c>
      <c r="S91" s="191"/>
      <c r="T91" s="192" t="s">
        <v>1466</v>
      </c>
      <c r="U91" s="193">
        <v>361</v>
      </c>
      <c r="V91" s="194" t="s">
        <v>1007</v>
      </c>
      <c r="W91" s="194" t="s">
        <v>1011</v>
      </c>
    </row>
    <row r="92" spans="1:23" ht="16" customHeight="1" x14ac:dyDescent="0.3">
      <c r="A92" s="188" t="s">
        <v>984</v>
      </c>
      <c r="B92" s="188" t="s">
        <v>1533</v>
      </c>
      <c r="C92" s="189" t="s">
        <v>980</v>
      </c>
      <c r="D92" s="189">
        <v>4763</v>
      </c>
      <c r="E92" s="190">
        <v>45558</v>
      </c>
      <c r="F92" s="189" t="s">
        <v>1534</v>
      </c>
      <c r="G92" s="189" t="s">
        <v>1534</v>
      </c>
      <c r="H92" s="195">
        <v>45536</v>
      </c>
      <c r="I92" s="192">
        <v>1353.16</v>
      </c>
      <c r="J92" s="190">
        <v>45588</v>
      </c>
      <c r="K92" s="189" t="s">
        <v>1534</v>
      </c>
      <c r="L92" s="189" t="s">
        <v>1535</v>
      </c>
      <c r="M92" s="188" t="s">
        <v>1536</v>
      </c>
      <c r="N92" s="192">
        <v>1353.16</v>
      </c>
      <c r="O92" s="196">
        <v>45536</v>
      </c>
      <c r="P92" s="192" t="s">
        <v>1469</v>
      </c>
      <c r="Q92" s="191"/>
      <c r="R92" s="192" t="s">
        <v>1537</v>
      </c>
      <c r="S92" s="191"/>
      <c r="T92" s="192" t="s">
        <v>1466</v>
      </c>
      <c r="U92" s="193">
        <v>342</v>
      </c>
      <c r="V92" s="194" t="s">
        <v>1007</v>
      </c>
      <c r="W92" s="194" t="s">
        <v>1011</v>
      </c>
    </row>
    <row r="93" spans="1:23" ht="16" customHeight="1" x14ac:dyDescent="0.3">
      <c r="A93" s="188" t="s">
        <v>984</v>
      </c>
      <c r="B93" s="188" t="s">
        <v>1533</v>
      </c>
      <c r="C93" s="189" t="s">
        <v>980</v>
      </c>
      <c r="D93" s="189">
        <v>4932</v>
      </c>
      <c r="E93" s="190">
        <v>45568</v>
      </c>
      <c r="F93" s="189" t="s">
        <v>1534</v>
      </c>
      <c r="G93" s="189" t="s">
        <v>1534</v>
      </c>
      <c r="H93" s="195">
        <v>45566</v>
      </c>
      <c r="I93" s="192">
        <v>20337.72</v>
      </c>
      <c r="J93" s="190">
        <v>45598</v>
      </c>
      <c r="K93" s="189" t="s">
        <v>1534</v>
      </c>
      <c r="L93" s="189" t="s">
        <v>1535</v>
      </c>
      <c r="M93" s="188" t="s">
        <v>1536</v>
      </c>
      <c r="N93" s="192">
        <v>20337.72</v>
      </c>
      <c r="O93" s="196">
        <v>45566</v>
      </c>
      <c r="P93" s="192" t="s">
        <v>1469</v>
      </c>
      <c r="Q93" s="191"/>
      <c r="R93" s="192" t="s">
        <v>1537</v>
      </c>
      <c r="S93" s="191"/>
      <c r="T93" s="192" t="s">
        <v>1466</v>
      </c>
      <c r="U93" s="193">
        <v>332</v>
      </c>
      <c r="V93" s="194" t="s">
        <v>1007</v>
      </c>
      <c r="W93" s="194" t="s">
        <v>1011</v>
      </c>
    </row>
    <row r="94" spans="1:23" ht="16" customHeight="1" x14ac:dyDescent="0.3">
      <c r="A94" s="188" t="s">
        <v>984</v>
      </c>
      <c r="B94" s="188" t="s">
        <v>1533</v>
      </c>
      <c r="C94" s="189" t="s">
        <v>980</v>
      </c>
      <c r="D94" s="189">
        <v>5051</v>
      </c>
      <c r="E94" s="190">
        <v>45601</v>
      </c>
      <c r="F94" s="189" t="s">
        <v>1534</v>
      </c>
      <c r="G94" s="189" t="s">
        <v>1534</v>
      </c>
      <c r="H94" s="195">
        <v>45597</v>
      </c>
      <c r="I94" s="192">
        <v>20337.72</v>
      </c>
      <c r="J94" s="190">
        <v>45631</v>
      </c>
      <c r="K94" s="189" t="s">
        <v>1534</v>
      </c>
      <c r="L94" s="189" t="s">
        <v>1535</v>
      </c>
      <c r="M94" s="188" t="s">
        <v>1536</v>
      </c>
      <c r="N94" s="192">
        <v>20337.72</v>
      </c>
      <c r="O94" s="196">
        <v>45597</v>
      </c>
      <c r="P94" s="192" t="s">
        <v>1469</v>
      </c>
      <c r="Q94" s="191"/>
      <c r="R94" s="192" t="s">
        <v>1537</v>
      </c>
      <c r="S94" s="191"/>
      <c r="T94" s="192" t="s">
        <v>1466</v>
      </c>
      <c r="U94" s="193">
        <v>299</v>
      </c>
      <c r="V94" s="194" t="s">
        <v>1007</v>
      </c>
      <c r="W94" s="194" t="s">
        <v>1011</v>
      </c>
    </row>
    <row r="95" spans="1:23" ht="16" customHeight="1" x14ac:dyDescent="0.3">
      <c r="A95" s="188" t="s">
        <v>984</v>
      </c>
      <c r="B95" s="188" t="s">
        <v>1533</v>
      </c>
      <c r="C95" s="189" t="s">
        <v>980</v>
      </c>
      <c r="D95" s="189">
        <v>5330</v>
      </c>
      <c r="E95" s="190">
        <v>45630</v>
      </c>
      <c r="F95" s="189" t="s">
        <v>1534</v>
      </c>
      <c r="G95" s="189" t="s">
        <v>1534</v>
      </c>
      <c r="H95" s="195">
        <v>45627</v>
      </c>
      <c r="I95" s="192">
        <v>20337.72</v>
      </c>
      <c r="J95" s="190">
        <v>45660</v>
      </c>
      <c r="K95" s="189" t="s">
        <v>1534</v>
      </c>
      <c r="L95" s="189" t="s">
        <v>1535</v>
      </c>
      <c r="M95" s="188" t="s">
        <v>1536</v>
      </c>
      <c r="N95" s="192">
        <v>20337.72</v>
      </c>
      <c r="O95" s="196">
        <v>45627</v>
      </c>
      <c r="P95" s="192" t="s">
        <v>1469</v>
      </c>
      <c r="Q95" s="191"/>
      <c r="R95" s="192" t="s">
        <v>1537</v>
      </c>
      <c r="S95" s="191"/>
      <c r="T95" s="192" t="s">
        <v>1466</v>
      </c>
      <c r="U95" s="193">
        <v>270</v>
      </c>
      <c r="V95" s="194" t="s">
        <v>1007</v>
      </c>
      <c r="W95" s="194" t="s">
        <v>1011</v>
      </c>
    </row>
    <row r="96" spans="1:23" ht="16" customHeight="1" x14ac:dyDescent="0.3">
      <c r="A96" s="188" t="s">
        <v>984</v>
      </c>
      <c r="B96" s="188" t="s">
        <v>1533</v>
      </c>
      <c r="C96" s="189" t="s">
        <v>980</v>
      </c>
      <c r="D96" s="189">
        <v>5653</v>
      </c>
      <c r="E96" s="190">
        <v>45693</v>
      </c>
      <c r="F96" s="189" t="s">
        <v>1534</v>
      </c>
      <c r="G96" s="189" t="s">
        <v>1534</v>
      </c>
      <c r="H96" s="195">
        <v>45689</v>
      </c>
      <c r="I96" s="192">
        <v>20337.72</v>
      </c>
      <c r="J96" s="190">
        <v>45723</v>
      </c>
      <c r="K96" s="189" t="s">
        <v>1534</v>
      </c>
      <c r="L96" s="189" t="s">
        <v>1535</v>
      </c>
      <c r="M96" s="188" t="s">
        <v>1536</v>
      </c>
      <c r="N96" s="192">
        <v>20337.72</v>
      </c>
      <c r="O96" s="196">
        <v>45689</v>
      </c>
      <c r="P96" s="192" t="s">
        <v>1469</v>
      </c>
      <c r="Q96" s="191"/>
      <c r="R96" s="192" t="s">
        <v>1537</v>
      </c>
      <c r="S96" s="191"/>
      <c r="T96" s="192" t="s">
        <v>1466</v>
      </c>
      <c r="U96" s="193">
        <v>207</v>
      </c>
      <c r="V96" s="194" t="s">
        <v>1007</v>
      </c>
      <c r="W96" s="194" t="s">
        <v>1011</v>
      </c>
    </row>
    <row r="97" spans="1:23" ht="16" customHeight="1" x14ac:dyDescent="0.3">
      <c r="A97" s="188" t="s">
        <v>984</v>
      </c>
      <c r="B97" s="188" t="s">
        <v>1533</v>
      </c>
      <c r="C97" s="189" t="s">
        <v>980</v>
      </c>
      <c r="D97" s="189">
        <v>5723</v>
      </c>
      <c r="E97" s="190">
        <v>45727</v>
      </c>
      <c r="F97" s="189" t="s">
        <v>1534</v>
      </c>
      <c r="G97" s="189" t="s">
        <v>1534</v>
      </c>
      <c r="H97" s="195">
        <v>45717</v>
      </c>
      <c r="I97" s="192">
        <v>20337.72</v>
      </c>
      <c r="J97" s="190">
        <v>45757</v>
      </c>
      <c r="K97" s="189" t="s">
        <v>1534</v>
      </c>
      <c r="L97" s="189" t="s">
        <v>1535</v>
      </c>
      <c r="M97" s="188" t="s">
        <v>1536</v>
      </c>
      <c r="N97" s="192">
        <v>20337.72</v>
      </c>
      <c r="O97" s="196">
        <v>45717</v>
      </c>
      <c r="P97" s="191"/>
      <c r="Q97" s="191"/>
      <c r="R97" s="192" t="s">
        <v>1537</v>
      </c>
      <c r="S97" s="191"/>
      <c r="T97" s="192" t="s">
        <v>1466</v>
      </c>
      <c r="U97" s="193">
        <v>173</v>
      </c>
      <c r="V97" s="194" t="s">
        <v>1006</v>
      </c>
      <c r="W97" s="194" t="s">
        <v>1011</v>
      </c>
    </row>
    <row r="98" spans="1:23" ht="16" customHeight="1" x14ac:dyDescent="0.3">
      <c r="A98" s="188" t="s">
        <v>984</v>
      </c>
      <c r="B98" s="188" t="s">
        <v>1533</v>
      </c>
      <c r="C98" s="189" t="s">
        <v>980</v>
      </c>
      <c r="D98" s="189">
        <v>5937</v>
      </c>
      <c r="E98" s="190">
        <v>45750</v>
      </c>
      <c r="F98" s="189" t="s">
        <v>1534</v>
      </c>
      <c r="G98" s="189" t="s">
        <v>1534</v>
      </c>
      <c r="H98" s="195">
        <v>45748</v>
      </c>
      <c r="I98" s="192">
        <v>20337.72</v>
      </c>
      <c r="J98" s="190">
        <v>45780</v>
      </c>
      <c r="K98" s="189" t="s">
        <v>1534</v>
      </c>
      <c r="L98" s="189" t="s">
        <v>1535</v>
      </c>
      <c r="M98" s="188" t="s">
        <v>1536</v>
      </c>
      <c r="N98" s="192">
        <v>20337.72</v>
      </c>
      <c r="O98" s="196">
        <v>45748</v>
      </c>
      <c r="P98" s="191"/>
      <c r="Q98" s="191"/>
      <c r="R98" s="192" t="s">
        <v>1537</v>
      </c>
      <c r="S98" s="191"/>
      <c r="T98" s="192" t="s">
        <v>1466</v>
      </c>
      <c r="U98" s="193">
        <v>150</v>
      </c>
      <c r="V98" s="194" t="s">
        <v>1005</v>
      </c>
      <c r="W98" s="194" t="s">
        <v>1011</v>
      </c>
    </row>
    <row r="99" spans="1:23" ht="16" customHeight="1" x14ac:dyDescent="0.3">
      <c r="A99" s="188" t="s">
        <v>984</v>
      </c>
      <c r="B99" s="188" t="s">
        <v>1533</v>
      </c>
      <c r="C99" s="189" t="s">
        <v>980</v>
      </c>
      <c r="D99" s="189">
        <v>6157</v>
      </c>
      <c r="E99" s="190">
        <v>45783</v>
      </c>
      <c r="F99" s="189" t="s">
        <v>1534</v>
      </c>
      <c r="G99" s="189" t="s">
        <v>1534</v>
      </c>
      <c r="H99" s="195">
        <v>45778</v>
      </c>
      <c r="I99" s="192">
        <v>20337.72</v>
      </c>
      <c r="J99" s="190">
        <v>45813</v>
      </c>
      <c r="K99" s="189" t="s">
        <v>1534</v>
      </c>
      <c r="L99" s="189" t="s">
        <v>1535</v>
      </c>
      <c r="M99" s="188" t="s">
        <v>1536</v>
      </c>
      <c r="N99" s="192">
        <v>20337.72</v>
      </c>
      <c r="O99" s="196">
        <v>45778</v>
      </c>
      <c r="P99" s="191"/>
      <c r="Q99" s="191"/>
      <c r="R99" s="192" t="s">
        <v>1537</v>
      </c>
      <c r="S99" s="191"/>
      <c r="T99" s="192" t="s">
        <v>1466</v>
      </c>
      <c r="U99" s="193">
        <v>117</v>
      </c>
      <c r="V99" s="194" t="s">
        <v>1004</v>
      </c>
      <c r="W99" s="194" t="s">
        <v>1011</v>
      </c>
    </row>
    <row r="100" spans="1:23" ht="16" customHeight="1" x14ac:dyDescent="0.3">
      <c r="A100" s="188" t="s">
        <v>984</v>
      </c>
      <c r="B100" s="188" t="s">
        <v>1533</v>
      </c>
      <c r="C100" s="189" t="s">
        <v>980</v>
      </c>
      <c r="D100" s="189">
        <v>6467</v>
      </c>
      <c r="E100" s="190">
        <v>45841</v>
      </c>
      <c r="F100" s="189" t="s">
        <v>1534</v>
      </c>
      <c r="G100" s="189" t="s">
        <v>1534</v>
      </c>
      <c r="H100" s="195">
        <v>45839</v>
      </c>
      <c r="I100" s="192">
        <v>20337.72</v>
      </c>
      <c r="J100" s="190">
        <v>45871</v>
      </c>
      <c r="K100" s="189" t="s">
        <v>1534</v>
      </c>
      <c r="L100" s="189" t="s">
        <v>1535</v>
      </c>
      <c r="M100" s="188" t="s">
        <v>1536</v>
      </c>
      <c r="N100" s="192">
        <v>20337.72</v>
      </c>
      <c r="O100" s="196">
        <v>45839</v>
      </c>
      <c r="P100" s="191"/>
      <c r="Q100" s="191"/>
      <c r="R100" s="192" t="s">
        <v>1537</v>
      </c>
      <c r="S100" s="191"/>
      <c r="T100" s="192" t="s">
        <v>1466</v>
      </c>
      <c r="U100" s="193">
        <v>59</v>
      </c>
      <c r="V100" s="194" t="s">
        <v>1002</v>
      </c>
      <c r="W100" s="194" t="s">
        <v>1011</v>
      </c>
    </row>
    <row r="101" spans="1:23" ht="16" customHeight="1" x14ac:dyDescent="0.3">
      <c r="A101" s="188" t="s">
        <v>984</v>
      </c>
      <c r="B101" s="188" t="s">
        <v>1533</v>
      </c>
      <c r="C101" s="189" t="s">
        <v>980</v>
      </c>
      <c r="D101" s="189">
        <v>6750</v>
      </c>
      <c r="E101" s="190">
        <v>45874</v>
      </c>
      <c r="F101" s="189" t="s">
        <v>1534</v>
      </c>
      <c r="G101" s="189" t="s">
        <v>1534</v>
      </c>
      <c r="H101" s="195">
        <v>45870</v>
      </c>
      <c r="I101" s="192">
        <v>20337.72</v>
      </c>
      <c r="J101" s="190">
        <v>45904</v>
      </c>
      <c r="K101" s="189" t="s">
        <v>1534</v>
      </c>
      <c r="L101" s="189" t="s">
        <v>1535</v>
      </c>
      <c r="M101" s="188" t="s">
        <v>1536</v>
      </c>
      <c r="N101" s="192">
        <v>20337.72</v>
      </c>
      <c r="O101" s="196">
        <v>45870</v>
      </c>
      <c r="P101" s="191"/>
      <c r="Q101" s="191"/>
      <c r="R101" s="192" t="s">
        <v>1537</v>
      </c>
      <c r="S101" s="191"/>
      <c r="T101" s="192" t="s">
        <v>1466</v>
      </c>
      <c r="U101" s="193">
        <v>26</v>
      </c>
      <c r="V101" s="194" t="s">
        <v>1001</v>
      </c>
      <c r="W101" s="194" t="s">
        <v>1011</v>
      </c>
    </row>
    <row r="102" spans="1:23" ht="16" customHeight="1" x14ac:dyDescent="0.3">
      <c r="A102" s="188" t="s">
        <v>984</v>
      </c>
      <c r="B102" s="188" t="s">
        <v>1533</v>
      </c>
      <c r="C102" s="189" t="s">
        <v>980</v>
      </c>
      <c r="D102" s="189">
        <v>6939</v>
      </c>
      <c r="E102" s="190">
        <v>45903</v>
      </c>
      <c r="F102" s="189" t="s">
        <v>1534</v>
      </c>
      <c r="G102" s="189" t="s">
        <v>1534</v>
      </c>
      <c r="H102" s="195">
        <v>45901</v>
      </c>
      <c r="I102" s="192">
        <v>20337.72</v>
      </c>
      <c r="J102" s="190">
        <v>45933</v>
      </c>
      <c r="K102" s="189" t="s">
        <v>1534</v>
      </c>
      <c r="L102" s="189" t="s">
        <v>1535</v>
      </c>
      <c r="M102" s="188" t="s">
        <v>1536</v>
      </c>
      <c r="N102" s="192">
        <v>20337.72</v>
      </c>
      <c r="O102" s="196">
        <v>45901</v>
      </c>
      <c r="P102" s="191"/>
      <c r="Q102" s="191"/>
      <c r="R102" s="192" t="s">
        <v>1537</v>
      </c>
      <c r="S102" s="191"/>
      <c r="T102" s="192" t="s">
        <v>1466</v>
      </c>
      <c r="U102" s="193">
        <v>0</v>
      </c>
      <c r="V102" s="194" t="s">
        <v>1000</v>
      </c>
      <c r="W102" s="194" t="s">
        <v>1011</v>
      </c>
    </row>
    <row r="103" spans="1:23" ht="16" customHeight="1" x14ac:dyDescent="0.3">
      <c r="A103" s="188" t="s">
        <v>984</v>
      </c>
      <c r="B103" s="188" t="s">
        <v>1533</v>
      </c>
      <c r="C103" s="189" t="s">
        <v>980</v>
      </c>
      <c r="D103" s="189">
        <v>6999</v>
      </c>
      <c r="E103" s="190">
        <v>45924</v>
      </c>
      <c r="F103" s="189" t="s">
        <v>1534</v>
      </c>
      <c r="G103" s="189" t="s">
        <v>1534</v>
      </c>
      <c r="H103" s="195">
        <v>45901</v>
      </c>
      <c r="I103" s="192">
        <v>1936.68</v>
      </c>
      <c r="J103" s="190">
        <v>45954</v>
      </c>
      <c r="K103" s="189" t="s">
        <v>1534</v>
      </c>
      <c r="L103" s="189" t="s">
        <v>1535</v>
      </c>
      <c r="M103" s="188" t="s">
        <v>1536</v>
      </c>
      <c r="N103" s="192">
        <v>1936.68</v>
      </c>
      <c r="O103" s="196">
        <v>45901</v>
      </c>
      <c r="P103" s="191"/>
      <c r="Q103" s="191"/>
      <c r="R103" s="192" t="s">
        <v>1537</v>
      </c>
      <c r="S103" s="191"/>
      <c r="T103" s="192" t="s">
        <v>1466</v>
      </c>
      <c r="U103" s="193">
        <v>0</v>
      </c>
      <c r="V103" s="194" t="s">
        <v>1000</v>
      </c>
      <c r="W103" s="194" t="s">
        <v>1011</v>
      </c>
    </row>
    <row r="104" spans="1:23" ht="16" customHeight="1" x14ac:dyDescent="0.3">
      <c r="A104" s="188" t="s">
        <v>985</v>
      </c>
      <c r="B104" s="188" t="s">
        <v>1538</v>
      </c>
      <c r="C104" s="189" t="s">
        <v>980</v>
      </c>
      <c r="D104" s="189">
        <v>6829</v>
      </c>
      <c r="E104" s="190">
        <v>45903</v>
      </c>
      <c r="F104" s="189" t="s">
        <v>1539</v>
      </c>
      <c r="G104" s="189" t="s">
        <v>1539</v>
      </c>
      <c r="H104" s="195">
        <v>45901</v>
      </c>
      <c r="I104" s="192">
        <v>29504.04</v>
      </c>
      <c r="J104" s="190">
        <v>45933</v>
      </c>
      <c r="K104" s="189" t="s">
        <v>1539</v>
      </c>
      <c r="L104" s="189" t="s">
        <v>1540</v>
      </c>
      <c r="M104" s="188" t="s">
        <v>1541</v>
      </c>
      <c r="N104" s="192">
        <v>29504.04</v>
      </c>
      <c r="O104" s="196">
        <v>45901</v>
      </c>
      <c r="P104" s="191"/>
      <c r="Q104" s="191"/>
      <c r="R104" s="192" t="s">
        <v>1542</v>
      </c>
      <c r="S104" s="191"/>
      <c r="T104" s="192" t="s">
        <v>1466</v>
      </c>
      <c r="U104" s="193">
        <v>0</v>
      </c>
      <c r="V104" s="194" t="s">
        <v>1000</v>
      </c>
      <c r="W104" s="194" t="s">
        <v>1011</v>
      </c>
    </row>
    <row r="105" spans="1:23" ht="16" customHeight="1" x14ac:dyDescent="0.3">
      <c r="A105" s="188" t="s">
        <v>829</v>
      </c>
      <c r="B105" s="188" t="s">
        <v>1543</v>
      </c>
      <c r="C105" s="189" t="s">
        <v>980</v>
      </c>
      <c r="D105" s="189">
        <v>6872</v>
      </c>
      <c r="E105" s="190">
        <v>45903</v>
      </c>
      <c r="F105" s="189" t="s">
        <v>1544</v>
      </c>
      <c r="G105" s="189" t="s">
        <v>1544</v>
      </c>
      <c r="H105" s="195">
        <v>45901</v>
      </c>
      <c r="I105" s="192">
        <v>44620.32</v>
      </c>
      <c r="J105" s="190">
        <v>45933</v>
      </c>
      <c r="K105" s="189" t="s">
        <v>1544</v>
      </c>
      <c r="L105" s="189" t="s">
        <v>1545</v>
      </c>
      <c r="M105" s="188" t="s">
        <v>1546</v>
      </c>
      <c r="N105" s="192">
        <v>44620.32</v>
      </c>
      <c r="O105" s="196">
        <v>45901</v>
      </c>
      <c r="P105" s="191"/>
      <c r="Q105" s="191"/>
      <c r="R105" s="192" t="s">
        <v>1547</v>
      </c>
      <c r="S105" s="191"/>
      <c r="T105" s="192" t="s">
        <v>1466</v>
      </c>
      <c r="U105" s="193">
        <v>0</v>
      </c>
      <c r="V105" s="194" t="s">
        <v>1000</v>
      </c>
      <c r="W105" s="194" t="s">
        <v>1011</v>
      </c>
    </row>
    <row r="106" spans="1:23" ht="16" customHeight="1" x14ac:dyDescent="0.3">
      <c r="A106" s="188" t="s">
        <v>831</v>
      </c>
      <c r="B106" s="188" t="s">
        <v>1548</v>
      </c>
      <c r="C106" s="189" t="s">
        <v>980</v>
      </c>
      <c r="D106" s="189">
        <v>6944</v>
      </c>
      <c r="E106" s="190">
        <v>45903</v>
      </c>
      <c r="F106" s="189" t="s">
        <v>1549</v>
      </c>
      <c r="G106" s="189" t="s">
        <v>1549</v>
      </c>
      <c r="H106" s="195">
        <v>45901</v>
      </c>
      <c r="I106" s="192">
        <v>19821.71</v>
      </c>
      <c r="J106" s="190">
        <v>45933</v>
      </c>
      <c r="K106" s="189" t="s">
        <v>1549</v>
      </c>
      <c r="L106" s="189" t="s">
        <v>1550</v>
      </c>
      <c r="M106" s="188" t="s">
        <v>1551</v>
      </c>
      <c r="N106" s="192">
        <v>19821.71</v>
      </c>
      <c r="O106" s="196">
        <v>45901</v>
      </c>
      <c r="P106" s="191"/>
      <c r="Q106" s="191"/>
      <c r="R106" s="192" t="s">
        <v>1552</v>
      </c>
      <c r="S106" s="191"/>
      <c r="T106" s="192" t="s">
        <v>1466</v>
      </c>
      <c r="U106" s="193">
        <v>0</v>
      </c>
      <c r="V106" s="194" t="s">
        <v>1000</v>
      </c>
      <c r="W106" s="194" t="s">
        <v>1011</v>
      </c>
    </row>
    <row r="107" spans="1:23" ht="16" customHeight="1" x14ac:dyDescent="0.3">
      <c r="A107" s="188" t="s">
        <v>831</v>
      </c>
      <c r="B107" s="188" t="s">
        <v>1548</v>
      </c>
      <c r="C107" s="189" t="s">
        <v>980</v>
      </c>
      <c r="D107" s="189">
        <v>6989</v>
      </c>
      <c r="E107" s="190">
        <v>45924</v>
      </c>
      <c r="F107" s="189" t="s">
        <v>1549</v>
      </c>
      <c r="G107" s="189" t="s">
        <v>1549</v>
      </c>
      <c r="H107" s="195">
        <v>45901</v>
      </c>
      <c r="I107" s="192">
        <v>1604.41</v>
      </c>
      <c r="J107" s="190">
        <v>45954</v>
      </c>
      <c r="K107" s="189" t="s">
        <v>1549</v>
      </c>
      <c r="L107" s="189" t="s">
        <v>1550</v>
      </c>
      <c r="M107" s="188" t="s">
        <v>1551</v>
      </c>
      <c r="N107" s="192">
        <v>1604.41</v>
      </c>
      <c r="O107" s="196">
        <v>45901</v>
      </c>
      <c r="P107" s="191"/>
      <c r="Q107" s="191"/>
      <c r="R107" s="192" t="s">
        <v>1552</v>
      </c>
      <c r="S107" s="191"/>
      <c r="T107" s="192" t="s">
        <v>1466</v>
      </c>
      <c r="U107" s="193">
        <v>0</v>
      </c>
      <c r="V107" s="194" t="s">
        <v>1000</v>
      </c>
      <c r="W107" s="194" t="s">
        <v>1011</v>
      </c>
    </row>
    <row r="108" spans="1:23" ht="16" customHeight="1" x14ac:dyDescent="0.3">
      <c r="A108" s="188" t="s">
        <v>813</v>
      </c>
      <c r="B108" s="188" t="s">
        <v>1553</v>
      </c>
      <c r="C108" s="189" t="s">
        <v>980</v>
      </c>
      <c r="D108" s="189">
        <v>6981</v>
      </c>
      <c r="E108" s="190">
        <v>45903</v>
      </c>
      <c r="F108" s="189" t="s">
        <v>1909</v>
      </c>
      <c r="G108" s="189" t="s">
        <v>1909</v>
      </c>
      <c r="H108" s="195">
        <v>45901</v>
      </c>
      <c r="I108" s="192">
        <v>19235.810000000001</v>
      </c>
      <c r="J108" s="190">
        <v>45933</v>
      </c>
      <c r="K108" s="189" t="s">
        <v>1909</v>
      </c>
      <c r="L108" s="189" t="s">
        <v>1910</v>
      </c>
      <c r="M108" s="188" t="s">
        <v>1911</v>
      </c>
      <c r="N108" s="192">
        <v>19235.810000000001</v>
      </c>
      <c r="O108" s="196">
        <v>45901</v>
      </c>
      <c r="P108" s="191"/>
      <c r="Q108" s="191"/>
      <c r="R108" s="192" t="s">
        <v>1912</v>
      </c>
      <c r="S108" s="191"/>
      <c r="T108" s="192" t="s">
        <v>1466</v>
      </c>
      <c r="U108" s="193">
        <v>0</v>
      </c>
      <c r="V108" s="194" t="s">
        <v>1000</v>
      </c>
      <c r="W108" s="194" t="s">
        <v>1011</v>
      </c>
    </row>
    <row r="109" spans="1:23" ht="16" customHeight="1" x14ac:dyDescent="0.3">
      <c r="A109" s="188" t="s">
        <v>873</v>
      </c>
      <c r="B109" s="188" t="s">
        <v>1555</v>
      </c>
      <c r="C109" s="189" t="s">
        <v>980</v>
      </c>
      <c r="D109" s="189">
        <v>6985</v>
      </c>
      <c r="E109" s="190">
        <v>45903</v>
      </c>
      <c r="F109" s="189" t="s">
        <v>1556</v>
      </c>
      <c r="G109" s="189" t="s">
        <v>1556</v>
      </c>
      <c r="H109" s="195">
        <v>45901</v>
      </c>
      <c r="I109" s="192">
        <v>18647.79</v>
      </c>
      <c r="J109" s="190">
        <v>45933</v>
      </c>
      <c r="K109" s="189" t="s">
        <v>1556</v>
      </c>
      <c r="L109" s="189" t="s">
        <v>1557</v>
      </c>
      <c r="M109" s="188" t="s">
        <v>1558</v>
      </c>
      <c r="N109" s="192">
        <v>18647.79</v>
      </c>
      <c r="O109" s="196">
        <v>45901</v>
      </c>
      <c r="P109" s="191"/>
      <c r="Q109" s="191"/>
      <c r="R109" s="192" t="s">
        <v>1559</v>
      </c>
      <c r="S109" s="191"/>
      <c r="T109" s="192" t="s">
        <v>1466</v>
      </c>
      <c r="U109" s="193">
        <v>0</v>
      </c>
      <c r="V109" s="194" t="s">
        <v>1000</v>
      </c>
      <c r="W109" s="194" t="s">
        <v>1011</v>
      </c>
    </row>
    <row r="110" spans="1:23" ht="16" customHeight="1" x14ac:dyDescent="0.3">
      <c r="A110" s="188" t="s">
        <v>857</v>
      </c>
      <c r="B110" s="188" t="s">
        <v>1560</v>
      </c>
      <c r="C110" s="189" t="s">
        <v>980</v>
      </c>
      <c r="D110" s="189">
        <v>6895</v>
      </c>
      <c r="E110" s="190">
        <v>45903</v>
      </c>
      <c r="F110" s="189" t="s">
        <v>1561</v>
      </c>
      <c r="G110" s="189" t="s">
        <v>1561</v>
      </c>
      <c r="H110" s="195">
        <v>45901</v>
      </c>
      <c r="I110" s="192">
        <v>18943.099999999999</v>
      </c>
      <c r="J110" s="190">
        <v>45933</v>
      </c>
      <c r="K110" s="189" t="s">
        <v>1561</v>
      </c>
      <c r="L110" s="189" t="s">
        <v>1562</v>
      </c>
      <c r="M110" s="188" t="s">
        <v>1563</v>
      </c>
      <c r="N110" s="192">
        <v>18943.099999999999</v>
      </c>
      <c r="O110" s="196">
        <v>45901</v>
      </c>
      <c r="P110" s="191"/>
      <c r="Q110" s="191"/>
      <c r="R110" s="192" t="s">
        <v>1564</v>
      </c>
      <c r="S110" s="191"/>
      <c r="T110" s="192" t="s">
        <v>1466</v>
      </c>
      <c r="U110" s="193">
        <v>0</v>
      </c>
      <c r="V110" s="194" t="s">
        <v>1000</v>
      </c>
      <c r="W110" s="194" t="s">
        <v>1011</v>
      </c>
    </row>
    <row r="111" spans="1:23" ht="16" customHeight="1" x14ac:dyDescent="0.3">
      <c r="A111" s="188" t="s">
        <v>1565</v>
      </c>
      <c r="B111" s="188" t="s">
        <v>1566</v>
      </c>
      <c r="C111" s="189" t="s">
        <v>980</v>
      </c>
      <c r="D111" s="189">
        <v>5630</v>
      </c>
      <c r="E111" s="190">
        <v>45693</v>
      </c>
      <c r="F111" s="189" t="s">
        <v>1567</v>
      </c>
      <c r="G111" s="189" t="s">
        <v>1567</v>
      </c>
      <c r="H111" s="195">
        <v>45689</v>
      </c>
      <c r="I111" s="192">
        <v>17725.91</v>
      </c>
      <c r="J111" s="190">
        <v>45723</v>
      </c>
      <c r="K111" s="189" t="s">
        <v>1567</v>
      </c>
      <c r="L111" s="189" t="s">
        <v>1568</v>
      </c>
      <c r="M111" s="188" t="s">
        <v>1569</v>
      </c>
      <c r="N111" s="192">
        <v>17725.91</v>
      </c>
      <c r="O111" s="196">
        <v>45689</v>
      </c>
      <c r="P111" s="192" t="s">
        <v>1469</v>
      </c>
      <c r="Q111" s="191"/>
      <c r="R111" s="192" t="s">
        <v>1570</v>
      </c>
      <c r="S111" s="191"/>
      <c r="T111" s="192" t="s">
        <v>1466</v>
      </c>
      <c r="U111" s="193">
        <v>207</v>
      </c>
      <c r="V111" s="194" t="s">
        <v>1007</v>
      </c>
      <c r="W111" s="194" t="s">
        <v>1011</v>
      </c>
    </row>
    <row r="112" spans="1:23" ht="16" customHeight="1" x14ac:dyDescent="0.3">
      <c r="A112" s="188" t="s">
        <v>1565</v>
      </c>
      <c r="B112" s="188" t="s">
        <v>1566</v>
      </c>
      <c r="C112" s="189" t="s">
        <v>980</v>
      </c>
      <c r="D112" s="189">
        <v>5831</v>
      </c>
      <c r="E112" s="190">
        <v>45727</v>
      </c>
      <c r="F112" s="189" t="s">
        <v>1567</v>
      </c>
      <c r="G112" s="189" t="s">
        <v>1567</v>
      </c>
      <c r="H112" s="195">
        <v>45717</v>
      </c>
      <c r="I112" s="192">
        <v>17725.91</v>
      </c>
      <c r="J112" s="190">
        <v>45757</v>
      </c>
      <c r="K112" s="189" t="s">
        <v>1567</v>
      </c>
      <c r="L112" s="189" t="s">
        <v>1568</v>
      </c>
      <c r="M112" s="188" t="s">
        <v>1569</v>
      </c>
      <c r="N112" s="192">
        <v>17725.91</v>
      </c>
      <c r="O112" s="196">
        <v>45717</v>
      </c>
      <c r="P112" s="191"/>
      <c r="Q112" s="191"/>
      <c r="R112" s="192" t="s">
        <v>1570</v>
      </c>
      <c r="S112" s="191"/>
      <c r="T112" s="192" t="s">
        <v>1466</v>
      </c>
      <c r="U112" s="193">
        <v>173</v>
      </c>
      <c r="V112" s="194" t="s">
        <v>1006</v>
      </c>
      <c r="W112" s="194" t="s">
        <v>1011</v>
      </c>
    </row>
    <row r="113" spans="1:23" ht="16" customHeight="1" x14ac:dyDescent="0.3">
      <c r="A113" s="188" t="s">
        <v>1565</v>
      </c>
      <c r="B113" s="188" t="s">
        <v>1566</v>
      </c>
      <c r="C113" s="189" t="s">
        <v>980</v>
      </c>
      <c r="D113" s="189">
        <v>5914</v>
      </c>
      <c r="E113" s="190">
        <v>45750</v>
      </c>
      <c r="F113" s="189" t="s">
        <v>1567</v>
      </c>
      <c r="G113" s="189" t="s">
        <v>1567</v>
      </c>
      <c r="H113" s="195">
        <v>45748</v>
      </c>
      <c r="I113" s="192">
        <v>17725.91</v>
      </c>
      <c r="J113" s="190">
        <v>45780</v>
      </c>
      <c r="K113" s="189" t="s">
        <v>1567</v>
      </c>
      <c r="L113" s="189" t="s">
        <v>1568</v>
      </c>
      <c r="M113" s="188" t="s">
        <v>1569</v>
      </c>
      <c r="N113" s="192">
        <v>17725.91</v>
      </c>
      <c r="O113" s="196">
        <v>45748</v>
      </c>
      <c r="P113" s="191"/>
      <c r="Q113" s="191"/>
      <c r="R113" s="192" t="s">
        <v>1570</v>
      </c>
      <c r="S113" s="191"/>
      <c r="T113" s="192" t="s">
        <v>1466</v>
      </c>
      <c r="U113" s="193">
        <v>150</v>
      </c>
      <c r="V113" s="194" t="s">
        <v>1005</v>
      </c>
      <c r="W113" s="194" t="s">
        <v>1011</v>
      </c>
    </row>
    <row r="114" spans="1:23" ht="16" customHeight="1" x14ac:dyDescent="0.3">
      <c r="A114" s="188" t="s">
        <v>1565</v>
      </c>
      <c r="B114" s="188" t="s">
        <v>1566</v>
      </c>
      <c r="C114" s="189" t="s">
        <v>980</v>
      </c>
      <c r="D114" s="189">
        <v>6209</v>
      </c>
      <c r="E114" s="190">
        <v>45783</v>
      </c>
      <c r="F114" s="189" t="s">
        <v>1567</v>
      </c>
      <c r="G114" s="189" t="s">
        <v>1567</v>
      </c>
      <c r="H114" s="195">
        <v>45778</v>
      </c>
      <c r="I114" s="192">
        <v>17725.91</v>
      </c>
      <c r="J114" s="190">
        <v>45813</v>
      </c>
      <c r="K114" s="189" t="s">
        <v>1567</v>
      </c>
      <c r="L114" s="189" t="s">
        <v>1568</v>
      </c>
      <c r="M114" s="188" t="s">
        <v>1569</v>
      </c>
      <c r="N114" s="192">
        <v>17725.91</v>
      </c>
      <c r="O114" s="196">
        <v>45778</v>
      </c>
      <c r="P114" s="191"/>
      <c r="Q114" s="191"/>
      <c r="R114" s="192" t="s">
        <v>1570</v>
      </c>
      <c r="S114" s="191"/>
      <c r="T114" s="192" t="s">
        <v>1466</v>
      </c>
      <c r="U114" s="193">
        <v>117</v>
      </c>
      <c r="V114" s="194" t="s">
        <v>1004</v>
      </c>
      <c r="W114" s="194" t="s">
        <v>1011</v>
      </c>
    </row>
    <row r="115" spans="1:23" ht="16" customHeight="1" x14ac:dyDescent="0.3">
      <c r="A115" s="188" t="s">
        <v>1565</v>
      </c>
      <c r="B115" s="188" t="s">
        <v>1566</v>
      </c>
      <c r="C115" s="189" t="s">
        <v>980</v>
      </c>
      <c r="D115" s="189">
        <v>6418</v>
      </c>
      <c r="E115" s="190">
        <v>45812</v>
      </c>
      <c r="F115" s="189" t="s">
        <v>1567</v>
      </c>
      <c r="G115" s="189" t="s">
        <v>1567</v>
      </c>
      <c r="H115" s="195">
        <v>45809</v>
      </c>
      <c r="I115" s="192">
        <v>17725.91</v>
      </c>
      <c r="J115" s="190">
        <v>45842</v>
      </c>
      <c r="K115" s="189" t="s">
        <v>1567</v>
      </c>
      <c r="L115" s="189" t="s">
        <v>1568</v>
      </c>
      <c r="M115" s="188" t="s">
        <v>1569</v>
      </c>
      <c r="N115" s="192">
        <v>17725.91</v>
      </c>
      <c r="O115" s="196">
        <v>45809</v>
      </c>
      <c r="P115" s="191"/>
      <c r="Q115" s="191"/>
      <c r="R115" s="192" t="s">
        <v>1570</v>
      </c>
      <c r="S115" s="191"/>
      <c r="T115" s="192" t="s">
        <v>1466</v>
      </c>
      <c r="U115" s="193">
        <v>88</v>
      </c>
      <c r="V115" s="194" t="s">
        <v>1003</v>
      </c>
      <c r="W115" s="194" t="s">
        <v>1011</v>
      </c>
    </row>
    <row r="116" spans="1:23" ht="16" customHeight="1" x14ac:dyDescent="0.3">
      <c r="A116" s="188" t="s">
        <v>1565</v>
      </c>
      <c r="B116" s="188" t="s">
        <v>1566</v>
      </c>
      <c r="C116" s="189" t="s">
        <v>980</v>
      </c>
      <c r="D116" s="189">
        <v>6626</v>
      </c>
      <c r="E116" s="190">
        <v>45853</v>
      </c>
      <c r="F116" s="189" t="s">
        <v>1567</v>
      </c>
      <c r="G116" s="189" t="s">
        <v>1567</v>
      </c>
      <c r="H116" s="195">
        <v>45839</v>
      </c>
      <c r="I116" s="192">
        <v>1715.87</v>
      </c>
      <c r="J116" s="190">
        <v>45883</v>
      </c>
      <c r="K116" s="189" t="s">
        <v>1567</v>
      </c>
      <c r="L116" s="189" t="s">
        <v>1568</v>
      </c>
      <c r="M116" s="188" t="s">
        <v>1569</v>
      </c>
      <c r="N116" s="192">
        <v>1715.87</v>
      </c>
      <c r="O116" s="196">
        <v>45839</v>
      </c>
      <c r="P116" s="191"/>
      <c r="Q116" s="191"/>
      <c r="R116" s="192" t="s">
        <v>1570</v>
      </c>
      <c r="S116" s="191"/>
      <c r="T116" s="192" t="s">
        <v>1466</v>
      </c>
      <c r="U116" s="193">
        <v>47</v>
      </c>
      <c r="V116" s="194" t="s">
        <v>1002</v>
      </c>
      <c r="W116" s="194" t="s">
        <v>1011</v>
      </c>
    </row>
    <row r="117" spans="1:23" ht="16" customHeight="1" x14ac:dyDescent="0.3">
      <c r="A117" s="188" t="s">
        <v>1565</v>
      </c>
      <c r="B117" s="188" t="s">
        <v>1566</v>
      </c>
      <c r="C117" s="189" t="s">
        <v>980</v>
      </c>
      <c r="D117" s="189">
        <v>6679</v>
      </c>
      <c r="E117" s="190">
        <v>45874</v>
      </c>
      <c r="F117" s="189" t="s">
        <v>1567</v>
      </c>
      <c r="G117" s="189" t="s">
        <v>1567</v>
      </c>
      <c r="H117" s="195">
        <v>45870</v>
      </c>
      <c r="I117" s="192">
        <v>18583.84</v>
      </c>
      <c r="J117" s="190">
        <v>45904</v>
      </c>
      <c r="K117" s="189" t="s">
        <v>1567</v>
      </c>
      <c r="L117" s="189" t="s">
        <v>1568</v>
      </c>
      <c r="M117" s="188" t="s">
        <v>1569</v>
      </c>
      <c r="N117" s="192">
        <v>18583.84</v>
      </c>
      <c r="O117" s="196">
        <v>45870</v>
      </c>
      <c r="P117" s="191"/>
      <c r="Q117" s="191"/>
      <c r="R117" s="192" t="s">
        <v>1570</v>
      </c>
      <c r="S117" s="191"/>
      <c r="T117" s="192" t="s">
        <v>1466</v>
      </c>
      <c r="U117" s="193">
        <v>26</v>
      </c>
      <c r="V117" s="194" t="s">
        <v>1001</v>
      </c>
      <c r="W117" s="194" t="s">
        <v>1011</v>
      </c>
    </row>
    <row r="118" spans="1:23" ht="16" customHeight="1" x14ac:dyDescent="0.3">
      <c r="A118" s="188" t="s">
        <v>1565</v>
      </c>
      <c r="B118" s="188" t="s">
        <v>1566</v>
      </c>
      <c r="C118" s="189" t="s">
        <v>980</v>
      </c>
      <c r="D118" s="189">
        <v>6970</v>
      </c>
      <c r="E118" s="190">
        <v>45903</v>
      </c>
      <c r="F118" s="189" t="s">
        <v>1567</v>
      </c>
      <c r="G118" s="189" t="s">
        <v>1567</v>
      </c>
      <c r="H118" s="195">
        <v>45901</v>
      </c>
      <c r="I118" s="192">
        <v>18583.84</v>
      </c>
      <c r="J118" s="190">
        <v>45933</v>
      </c>
      <c r="K118" s="189" t="s">
        <v>1567</v>
      </c>
      <c r="L118" s="189" t="s">
        <v>1568</v>
      </c>
      <c r="M118" s="188" t="s">
        <v>1569</v>
      </c>
      <c r="N118" s="192">
        <v>18583.84</v>
      </c>
      <c r="O118" s="196">
        <v>45901</v>
      </c>
      <c r="P118" s="191"/>
      <c r="Q118" s="191"/>
      <c r="R118" s="192" t="s">
        <v>1570</v>
      </c>
      <c r="S118" s="191"/>
      <c r="T118" s="192" t="s">
        <v>1466</v>
      </c>
      <c r="U118" s="193">
        <v>0</v>
      </c>
      <c r="V118" s="194" t="s">
        <v>1000</v>
      </c>
      <c r="W118" s="194" t="s">
        <v>1011</v>
      </c>
    </row>
    <row r="119" spans="1:23" ht="16" customHeight="1" x14ac:dyDescent="0.3">
      <c r="A119" s="188" t="s">
        <v>1571</v>
      </c>
      <c r="B119" s="188" t="s">
        <v>1572</v>
      </c>
      <c r="C119" s="189" t="s">
        <v>980</v>
      </c>
      <c r="D119" s="189">
        <v>5908</v>
      </c>
      <c r="E119" s="190">
        <v>45750</v>
      </c>
      <c r="F119" s="189" t="s">
        <v>1573</v>
      </c>
      <c r="G119" s="189" t="s">
        <v>1573</v>
      </c>
      <c r="H119" s="195">
        <v>45748</v>
      </c>
      <c r="I119" s="192">
        <v>21139.11</v>
      </c>
      <c r="J119" s="190">
        <v>45780</v>
      </c>
      <c r="K119" s="189" t="s">
        <v>1573</v>
      </c>
      <c r="L119" s="189" t="s">
        <v>1574</v>
      </c>
      <c r="M119" s="188" t="s">
        <v>1575</v>
      </c>
      <c r="N119" s="192">
        <v>21139.11</v>
      </c>
      <c r="O119" s="196">
        <v>45748</v>
      </c>
      <c r="P119" s="192" t="s">
        <v>1469</v>
      </c>
      <c r="Q119" s="191"/>
      <c r="R119" s="192" t="s">
        <v>1576</v>
      </c>
      <c r="S119" s="191"/>
      <c r="T119" s="192" t="s">
        <v>1466</v>
      </c>
      <c r="U119" s="193">
        <v>150</v>
      </c>
      <c r="V119" s="194" t="s">
        <v>1005</v>
      </c>
      <c r="W119" s="194" t="s">
        <v>1011</v>
      </c>
    </row>
    <row r="120" spans="1:23" ht="16" customHeight="1" x14ac:dyDescent="0.3">
      <c r="A120" s="188" t="s">
        <v>1571</v>
      </c>
      <c r="B120" s="188" t="s">
        <v>1572</v>
      </c>
      <c r="C120" s="189" t="s">
        <v>980</v>
      </c>
      <c r="D120" s="189">
        <v>6146</v>
      </c>
      <c r="E120" s="190">
        <v>45783</v>
      </c>
      <c r="F120" s="189" t="s">
        <v>1573</v>
      </c>
      <c r="G120" s="189" t="s">
        <v>1573</v>
      </c>
      <c r="H120" s="195">
        <v>45778</v>
      </c>
      <c r="I120" s="192">
        <v>21139.11</v>
      </c>
      <c r="J120" s="190">
        <v>45813</v>
      </c>
      <c r="K120" s="189" t="s">
        <v>1573</v>
      </c>
      <c r="L120" s="189" t="s">
        <v>1574</v>
      </c>
      <c r="M120" s="188" t="s">
        <v>1575</v>
      </c>
      <c r="N120" s="192">
        <v>21139.11</v>
      </c>
      <c r="O120" s="196">
        <v>45778</v>
      </c>
      <c r="P120" s="192" t="s">
        <v>1469</v>
      </c>
      <c r="Q120" s="191"/>
      <c r="R120" s="192" t="s">
        <v>1576</v>
      </c>
      <c r="S120" s="191"/>
      <c r="T120" s="192" t="s">
        <v>1466</v>
      </c>
      <c r="U120" s="193">
        <v>117</v>
      </c>
      <c r="V120" s="194" t="s">
        <v>1004</v>
      </c>
      <c r="W120" s="194" t="s">
        <v>1011</v>
      </c>
    </row>
    <row r="121" spans="1:23" ht="16" customHeight="1" x14ac:dyDescent="0.3">
      <c r="A121" s="188" t="s">
        <v>1571</v>
      </c>
      <c r="B121" s="188" t="s">
        <v>1572</v>
      </c>
      <c r="C121" s="189" t="s">
        <v>980</v>
      </c>
      <c r="D121" s="189">
        <v>6421</v>
      </c>
      <c r="E121" s="190">
        <v>45812</v>
      </c>
      <c r="F121" s="189" t="s">
        <v>1573</v>
      </c>
      <c r="G121" s="189" t="s">
        <v>1573</v>
      </c>
      <c r="H121" s="195">
        <v>45809</v>
      </c>
      <c r="I121" s="192">
        <v>22198.18</v>
      </c>
      <c r="J121" s="190">
        <v>45842</v>
      </c>
      <c r="K121" s="189" t="s">
        <v>1573</v>
      </c>
      <c r="L121" s="189" t="s">
        <v>1574</v>
      </c>
      <c r="M121" s="188" t="s">
        <v>1575</v>
      </c>
      <c r="N121" s="192">
        <v>22198.18</v>
      </c>
      <c r="O121" s="196">
        <v>45809</v>
      </c>
      <c r="P121" s="191"/>
      <c r="Q121" s="191"/>
      <c r="R121" s="192" t="s">
        <v>1576</v>
      </c>
      <c r="S121" s="191"/>
      <c r="T121" s="192" t="s">
        <v>1466</v>
      </c>
      <c r="U121" s="193">
        <v>88</v>
      </c>
      <c r="V121" s="194" t="s">
        <v>1003</v>
      </c>
      <c r="W121" s="194" t="s">
        <v>1011</v>
      </c>
    </row>
    <row r="122" spans="1:23" ht="16" customHeight="1" x14ac:dyDescent="0.3">
      <c r="A122" s="188" t="s">
        <v>1571</v>
      </c>
      <c r="B122" s="188" t="s">
        <v>1572</v>
      </c>
      <c r="C122" s="189" t="s">
        <v>980</v>
      </c>
      <c r="D122" s="189">
        <v>6558</v>
      </c>
      <c r="E122" s="190">
        <v>45841</v>
      </c>
      <c r="F122" s="189" t="s">
        <v>1573</v>
      </c>
      <c r="G122" s="189" t="s">
        <v>1573</v>
      </c>
      <c r="H122" s="195">
        <v>45839</v>
      </c>
      <c r="I122" s="192">
        <v>22198.18</v>
      </c>
      <c r="J122" s="190">
        <v>45871</v>
      </c>
      <c r="K122" s="189" t="s">
        <v>1573</v>
      </c>
      <c r="L122" s="189" t="s">
        <v>1574</v>
      </c>
      <c r="M122" s="188" t="s">
        <v>1575</v>
      </c>
      <c r="N122" s="192">
        <v>22198.18</v>
      </c>
      <c r="O122" s="196">
        <v>45839</v>
      </c>
      <c r="P122" s="191"/>
      <c r="Q122" s="191"/>
      <c r="R122" s="192" t="s">
        <v>1576</v>
      </c>
      <c r="S122" s="191"/>
      <c r="T122" s="192" t="s">
        <v>1466</v>
      </c>
      <c r="U122" s="193">
        <v>59</v>
      </c>
      <c r="V122" s="194" t="s">
        <v>1002</v>
      </c>
      <c r="W122" s="194" t="s">
        <v>1011</v>
      </c>
    </row>
    <row r="123" spans="1:23" ht="16" customHeight="1" x14ac:dyDescent="0.3">
      <c r="A123" s="188" t="s">
        <v>1571</v>
      </c>
      <c r="B123" s="188" t="s">
        <v>1572</v>
      </c>
      <c r="C123" s="189" t="s">
        <v>980</v>
      </c>
      <c r="D123" s="189">
        <v>6673</v>
      </c>
      <c r="E123" s="190">
        <v>45874</v>
      </c>
      <c r="F123" s="189" t="s">
        <v>1573</v>
      </c>
      <c r="G123" s="189" t="s">
        <v>1573</v>
      </c>
      <c r="H123" s="195">
        <v>45870</v>
      </c>
      <c r="I123" s="192">
        <v>22198.18</v>
      </c>
      <c r="J123" s="190">
        <v>45904</v>
      </c>
      <c r="K123" s="189" t="s">
        <v>1573</v>
      </c>
      <c r="L123" s="189" t="s">
        <v>1574</v>
      </c>
      <c r="M123" s="188" t="s">
        <v>1575</v>
      </c>
      <c r="N123" s="192">
        <v>22198.18</v>
      </c>
      <c r="O123" s="196">
        <v>45870</v>
      </c>
      <c r="P123" s="191"/>
      <c r="Q123" s="191"/>
      <c r="R123" s="192" t="s">
        <v>1576</v>
      </c>
      <c r="S123" s="191"/>
      <c r="T123" s="192" t="s">
        <v>1466</v>
      </c>
      <c r="U123" s="193">
        <v>26</v>
      </c>
      <c r="V123" s="194" t="s">
        <v>1001</v>
      </c>
      <c r="W123" s="194" t="s">
        <v>1011</v>
      </c>
    </row>
    <row r="124" spans="1:23" ht="16" customHeight="1" x14ac:dyDescent="0.3">
      <c r="A124" s="188" t="s">
        <v>1571</v>
      </c>
      <c r="B124" s="188" t="s">
        <v>1572</v>
      </c>
      <c r="C124" s="189" t="s">
        <v>980</v>
      </c>
      <c r="D124" s="189">
        <v>6888</v>
      </c>
      <c r="E124" s="190">
        <v>45903</v>
      </c>
      <c r="F124" s="189" t="s">
        <v>1573</v>
      </c>
      <c r="G124" s="189" t="s">
        <v>1573</v>
      </c>
      <c r="H124" s="195">
        <v>45901</v>
      </c>
      <c r="I124" s="192">
        <v>22198.18</v>
      </c>
      <c r="J124" s="190">
        <v>45933</v>
      </c>
      <c r="K124" s="189" t="s">
        <v>1573</v>
      </c>
      <c r="L124" s="189" t="s">
        <v>1574</v>
      </c>
      <c r="M124" s="188" t="s">
        <v>1575</v>
      </c>
      <c r="N124" s="192">
        <v>22198.18</v>
      </c>
      <c r="O124" s="196">
        <v>45901</v>
      </c>
      <c r="P124" s="191"/>
      <c r="Q124" s="191"/>
      <c r="R124" s="192" t="s">
        <v>1576</v>
      </c>
      <c r="S124" s="191"/>
      <c r="T124" s="192" t="s">
        <v>1466</v>
      </c>
      <c r="U124" s="193">
        <v>0</v>
      </c>
      <c r="V124" s="194" t="s">
        <v>1000</v>
      </c>
      <c r="W124" s="194" t="s">
        <v>1011</v>
      </c>
    </row>
    <row r="125" spans="1:23" ht="16" customHeight="1" x14ac:dyDescent="0.3">
      <c r="A125" s="188" t="s">
        <v>856</v>
      </c>
      <c r="B125" s="188" t="s">
        <v>1577</v>
      </c>
      <c r="C125" s="189" t="s">
        <v>980</v>
      </c>
      <c r="D125" s="189">
        <v>6136</v>
      </c>
      <c r="E125" s="190">
        <v>45783</v>
      </c>
      <c r="F125" s="189" t="s">
        <v>1578</v>
      </c>
      <c r="G125" s="189" t="s">
        <v>1578</v>
      </c>
      <c r="H125" s="195">
        <v>45778</v>
      </c>
      <c r="I125" s="192">
        <v>15890.75</v>
      </c>
      <c r="J125" s="190">
        <v>45813</v>
      </c>
      <c r="K125" s="189" t="s">
        <v>1578</v>
      </c>
      <c r="L125" s="189" t="s">
        <v>1579</v>
      </c>
      <c r="M125" s="188" t="s">
        <v>1580</v>
      </c>
      <c r="N125" s="192">
        <v>15890.75</v>
      </c>
      <c r="O125" s="196">
        <v>45778</v>
      </c>
      <c r="P125" s="191"/>
      <c r="Q125" s="191"/>
      <c r="R125" s="192" t="s">
        <v>1581</v>
      </c>
      <c r="S125" s="191"/>
      <c r="T125" s="192" t="s">
        <v>1466</v>
      </c>
      <c r="U125" s="193">
        <v>117</v>
      </c>
      <c r="V125" s="194" t="s">
        <v>1004</v>
      </c>
      <c r="W125" s="194" t="s">
        <v>1011</v>
      </c>
    </row>
    <row r="126" spans="1:23" ht="16" customHeight="1" x14ac:dyDescent="0.3">
      <c r="A126" s="188" t="s">
        <v>856</v>
      </c>
      <c r="B126" s="188" t="s">
        <v>1577</v>
      </c>
      <c r="C126" s="189" t="s">
        <v>980</v>
      </c>
      <c r="D126" s="189">
        <v>6332</v>
      </c>
      <c r="E126" s="190">
        <v>45812</v>
      </c>
      <c r="F126" s="189" t="s">
        <v>1578</v>
      </c>
      <c r="G126" s="189" t="s">
        <v>1578</v>
      </c>
      <c r="H126" s="195">
        <v>45809</v>
      </c>
      <c r="I126" s="192">
        <v>15890.75</v>
      </c>
      <c r="J126" s="190">
        <v>45842</v>
      </c>
      <c r="K126" s="189" t="s">
        <v>1578</v>
      </c>
      <c r="L126" s="189" t="s">
        <v>1579</v>
      </c>
      <c r="M126" s="188" t="s">
        <v>1580</v>
      </c>
      <c r="N126" s="192">
        <v>15890.75</v>
      </c>
      <c r="O126" s="196">
        <v>45809</v>
      </c>
      <c r="P126" s="191"/>
      <c r="Q126" s="191"/>
      <c r="R126" s="192" t="s">
        <v>1581</v>
      </c>
      <c r="S126" s="191"/>
      <c r="T126" s="192" t="s">
        <v>1466</v>
      </c>
      <c r="U126" s="193">
        <v>88</v>
      </c>
      <c r="V126" s="194" t="s">
        <v>1003</v>
      </c>
      <c r="W126" s="194" t="s">
        <v>1011</v>
      </c>
    </row>
    <row r="127" spans="1:23" ht="16" customHeight="1" x14ac:dyDescent="0.3">
      <c r="A127" s="188" t="s">
        <v>856</v>
      </c>
      <c r="B127" s="188" t="s">
        <v>1577</v>
      </c>
      <c r="C127" s="189" t="s">
        <v>980</v>
      </c>
      <c r="D127" s="189">
        <v>6791</v>
      </c>
      <c r="E127" s="190">
        <v>45874</v>
      </c>
      <c r="F127" s="189" t="s">
        <v>1578</v>
      </c>
      <c r="G127" s="189" t="s">
        <v>1578</v>
      </c>
      <c r="H127" s="195">
        <v>45870</v>
      </c>
      <c r="I127" s="192">
        <v>15890.75</v>
      </c>
      <c r="J127" s="190">
        <v>45904</v>
      </c>
      <c r="K127" s="189" t="s">
        <v>1578</v>
      </c>
      <c r="L127" s="189" t="s">
        <v>1579</v>
      </c>
      <c r="M127" s="188" t="s">
        <v>1580</v>
      </c>
      <c r="N127" s="192">
        <v>15890.75</v>
      </c>
      <c r="O127" s="196">
        <v>45870</v>
      </c>
      <c r="P127" s="191"/>
      <c r="Q127" s="191"/>
      <c r="R127" s="192" t="s">
        <v>1581</v>
      </c>
      <c r="S127" s="191"/>
      <c r="T127" s="192" t="s">
        <v>1466</v>
      </c>
      <c r="U127" s="193">
        <v>26</v>
      </c>
      <c r="V127" s="194" t="s">
        <v>1001</v>
      </c>
      <c r="W127" s="194" t="s">
        <v>1011</v>
      </c>
    </row>
    <row r="128" spans="1:23" ht="16" customHeight="1" x14ac:dyDescent="0.3">
      <c r="A128" s="188" t="s">
        <v>856</v>
      </c>
      <c r="B128" s="188" t="s">
        <v>1577</v>
      </c>
      <c r="C128" s="189" t="s">
        <v>980</v>
      </c>
      <c r="D128" s="189">
        <v>6853</v>
      </c>
      <c r="E128" s="190">
        <v>45903</v>
      </c>
      <c r="F128" s="189" t="s">
        <v>1578</v>
      </c>
      <c r="G128" s="189" t="s">
        <v>1578</v>
      </c>
      <c r="H128" s="195">
        <v>45901</v>
      </c>
      <c r="I128" s="192">
        <v>15890.75</v>
      </c>
      <c r="J128" s="190">
        <v>45933</v>
      </c>
      <c r="K128" s="189" t="s">
        <v>1578</v>
      </c>
      <c r="L128" s="189" t="s">
        <v>1579</v>
      </c>
      <c r="M128" s="188" t="s">
        <v>1580</v>
      </c>
      <c r="N128" s="192">
        <v>15890.75</v>
      </c>
      <c r="O128" s="196">
        <v>45901</v>
      </c>
      <c r="P128" s="191"/>
      <c r="Q128" s="191"/>
      <c r="R128" s="192" t="s">
        <v>1581</v>
      </c>
      <c r="S128" s="191"/>
      <c r="T128" s="192" t="s">
        <v>1466</v>
      </c>
      <c r="U128" s="193">
        <v>0</v>
      </c>
      <c r="V128" s="194" t="s">
        <v>1000</v>
      </c>
      <c r="W128" s="194" t="s">
        <v>1011</v>
      </c>
    </row>
    <row r="129" spans="1:23" ht="16" customHeight="1" x14ac:dyDescent="0.3">
      <c r="A129" s="188" t="s">
        <v>820</v>
      </c>
      <c r="B129" s="188" t="s">
        <v>1582</v>
      </c>
      <c r="C129" s="189" t="s">
        <v>980</v>
      </c>
      <c r="D129" s="189">
        <v>6913</v>
      </c>
      <c r="E129" s="190">
        <v>45903</v>
      </c>
      <c r="F129" s="189" t="s">
        <v>2080</v>
      </c>
      <c r="G129" s="189" t="s">
        <v>2080</v>
      </c>
      <c r="H129" s="195">
        <v>45901</v>
      </c>
      <c r="I129" s="192">
        <v>22607.279999999999</v>
      </c>
      <c r="J129" s="190">
        <v>45933</v>
      </c>
      <c r="K129" s="189" t="s">
        <v>2080</v>
      </c>
      <c r="L129" s="189" t="s">
        <v>2081</v>
      </c>
      <c r="M129" s="188" t="s">
        <v>2082</v>
      </c>
      <c r="N129" s="192">
        <v>22607.279999999999</v>
      </c>
      <c r="O129" s="196">
        <v>45901</v>
      </c>
      <c r="P129" s="191"/>
      <c r="Q129" s="191"/>
      <c r="R129" s="192" t="s">
        <v>2083</v>
      </c>
      <c r="S129" s="191"/>
      <c r="T129" s="192" t="s">
        <v>1466</v>
      </c>
      <c r="U129" s="193">
        <v>0</v>
      </c>
      <c r="V129" s="194" t="s">
        <v>1000</v>
      </c>
      <c r="W129" s="194" t="s">
        <v>1011</v>
      </c>
    </row>
    <row r="130" spans="1:23" ht="16" customHeight="1" x14ac:dyDescent="0.3">
      <c r="A130" s="188" t="s">
        <v>812</v>
      </c>
      <c r="B130" s="188" t="s">
        <v>1583</v>
      </c>
      <c r="C130" s="189" t="s">
        <v>980</v>
      </c>
      <c r="D130" s="189">
        <v>6886</v>
      </c>
      <c r="E130" s="190">
        <v>45903</v>
      </c>
      <c r="F130" s="189" t="s">
        <v>1584</v>
      </c>
      <c r="G130" s="189" t="s">
        <v>1584</v>
      </c>
      <c r="H130" s="195">
        <v>45901</v>
      </c>
      <c r="I130" s="192">
        <v>20347.61</v>
      </c>
      <c r="J130" s="190">
        <v>45933</v>
      </c>
      <c r="K130" s="189" t="s">
        <v>1584</v>
      </c>
      <c r="L130" s="189" t="s">
        <v>1585</v>
      </c>
      <c r="M130" s="188" t="s">
        <v>1586</v>
      </c>
      <c r="N130" s="192">
        <v>20347.61</v>
      </c>
      <c r="O130" s="196">
        <v>45901</v>
      </c>
      <c r="P130" s="191"/>
      <c r="Q130" s="191"/>
      <c r="R130" s="192" t="s">
        <v>1587</v>
      </c>
      <c r="S130" s="191"/>
      <c r="T130" s="192" t="s">
        <v>1466</v>
      </c>
      <c r="U130" s="193">
        <v>0</v>
      </c>
      <c r="V130" s="194" t="s">
        <v>1000</v>
      </c>
      <c r="W130" s="194" t="s">
        <v>1011</v>
      </c>
    </row>
    <row r="131" spans="1:23" ht="16" customHeight="1" x14ac:dyDescent="0.3">
      <c r="A131" s="188" t="s">
        <v>1588</v>
      </c>
      <c r="B131" s="188" t="s">
        <v>1589</v>
      </c>
      <c r="C131" s="189" t="s">
        <v>980</v>
      </c>
      <c r="D131" s="189">
        <v>6990</v>
      </c>
      <c r="E131" s="190">
        <v>45924</v>
      </c>
      <c r="F131" s="189" t="s">
        <v>1590</v>
      </c>
      <c r="G131" s="189" t="s">
        <v>1590</v>
      </c>
      <c r="H131" s="195">
        <v>45901</v>
      </c>
      <c r="I131" s="192">
        <v>989.28</v>
      </c>
      <c r="J131" s="190">
        <v>45954</v>
      </c>
      <c r="K131" s="189" t="s">
        <v>1590</v>
      </c>
      <c r="L131" s="189" t="s">
        <v>1591</v>
      </c>
      <c r="M131" s="188" t="s">
        <v>1592</v>
      </c>
      <c r="N131" s="192">
        <v>989.28</v>
      </c>
      <c r="O131" s="196">
        <v>45901</v>
      </c>
      <c r="P131" s="191"/>
      <c r="Q131" s="191"/>
      <c r="R131" s="192" t="s">
        <v>1593</v>
      </c>
      <c r="S131" s="191"/>
      <c r="T131" s="192" t="s">
        <v>1466</v>
      </c>
      <c r="U131" s="193">
        <v>0</v>
      </c>
      <c r="V131" s="194" t="s">
        <v>1000</v>
      </c>
      <c r="W131" s="194" t="s">
        <v>1011</v>
      </c>
    </row>
    <row r="132" spans="1:23" ht="16" customHeight="1" x14ac:dyDescent="0.3">
      <c r="A132" s="188" t="s">
        <v>815</v>
      </c>
      <c r="B132" s="188" t="s">
        <v>1594</v>
      </c>
      <c r="C132" s="189" t="s">
        <v>980</v>
      </c>
      <c r="D132" s="189">
        <v>6957</v>
      </c>
      <c r="E132" s="190">
        <v>45903</v>
      </c>
      <c r="F132" s="189" t="s">
        <v>1913</v>
      </c>
      <c r="G132" s="189" t="s">
        <v>1913</v>
      </c>
      <c r="H132" s="195">
        <v>45901</v>
      </c>
      <c r="I132" s="192">
        <v>15828.86</v>
      </c>
      <c r="J132" s="190">
        <v>45933</v>
      </c>
      <c r="K132" s="189" t="s">
        <v>1913</v>
      </c>
      <c r="L132" s="189" t="s">
        <v>1914</v>
      </c>
      <c r="M132" s="188" t="s">
        <v>1915</v>
      </c>
      <c r="N132" s="192">
        <v>15828.86</v>
      </c>
      <c r="O132" s="196">
        <v>45901</v>
      </c>
      <c r="P132" s="191"/>
      <c r="Q132" s="191"/>
      <c r="R132" s="192" t="s">
        <v>1916</v>
      </c>
      <c r="S132" s="191"/>
      <c r="T132" s="192" t="s">
        <v>1466</v>
      </c>
      <c r="U132" s="193">
        <v>0</v>
      </c>
      <c r="V132" s="194" t="s">
        <v>1000</v>
      </c>
      <c r="W132" s="194" t="s">
        <v>1011</v>
      </c>
    </row>
    <row r="133" spans="1:23" ht="16" customHeight="1" x14ac:dyDescent="0.3">
      <c r="A133" s="188" t="s">
        <v>885</v>
      </c>
      <c r="B133" s="188" t="s">
        <v>1595</v>
      </c>
      <c r="C133" s="189" t="s">
        <v>980</v>
      </c>
      <c r="D133" s="189">
        <v>6859</v>
      </c>
      <c r="E133" s="190">
        <v>45903</v>
      </c>
      <c r="F133" s="189" t="s">
        <v>1596</v>
      </c>
      <c r="G133" s="189" t="s">
        <v>1596</v>
      </c>
      <c r="H133" s="195">
        <v>45901</v>
      </c>
      <c r="I133" s="192">
        <v>16877.05</v>
      </c>
      <c r="J133" s="190">
        <v>45933</v>
      </c>
      <c r="K133" s="189" t="s">
        <v>1596</v>
      </c>
      <c r="L133" s="189" t="s">
        <v>1597</v>
      </c>
      <c r="M133" s="188" t="s">
        <v>1598</v>
      </c>
      <c r="N133" s="192">
        <v>16877.05</v>
      </c>
      <c r="O133" s="196">
        <v>45901</v>
      </c>
      <c r="P133" s="191"/>
      <c r="Q133" s="191"/>
      <c r="R133" s="192" t="s">
        <v>1599</v>
      </c>
      <c r="S133" s="191"/>
      <c r="T133" s="192" t="s">
        <v>1466</v>
      </c>
      <c r="U133" s="193">
        <v>0</v>
      </c>
      <c r="V133" s="194" t="s">
        <v>1000</v>
      </c>
      <c r="W133" s="194" t="s">
        <v>1011</v>
      </c>
    </row>
    <row r="134" spans="1:23" ht="16" customHeight="1" x14ac:dyDescent="0.3">
      <c r="A134" s="188" t="s">
        <v>900</v>
      </c>
      <c r="B134" s="188" t="s">
        <v>1600</v>
      </c>
      <c r="C134" s="189" t="s">
        <v>980</v>
      </c>
      <c r="D134" s="189">
        <v>6825</v>
      </c>
      <c r="E134" s="190">
        <v>45903</v>
      </c>
      <c r="F134" s="189" t="s">
        <v>1601</v>
      </c>
      <c r="G134" s="189" t="s">
        <v>1601</v>
      </c>
      <c r="H134" s="195">
        <v>45901</v>
      </c>
      <c r="I134" s="192">
        <v>23495.33</v>
      </c>
      <c r="J134" s="190">
        <v>45933</v>
      </c>
      <c r="K134" s="189" t="s">
        <v>1601</v>
      </c>
      <c r="L134" s="189" t="s">
        <v>1602</v>
      </c>
      <c r="M134" s="188" t="s">
        <v>1603</v>
      </c>
      <c r="N134" s="192">
        <v>23495.33</v>
      </c>
      <c r="O134" s="196">
        <v>45901</v>
      </c>
      <c r="P134" s="191"/>
      <c r="Q134" s="191"/>
      <c r="R134" s="192" t="s">
        <v>1604</v>
      </c>
      <c r="S134" s="191"/>
      <c r="T134" s="192" t="s">
        <v>1466</v>
      </c>
      <c r="U134" s="193">
        <v>0</v>
      </c>
      <c r="V134" s="194" t="s">
        <v>1000</v>
      </c>
      <c r="W134" s="194" t="s">
        <v>1011</v>
      </c>
    </row>
    <row r="135" spans="1:23" ht="16" customHeight="1" x14ac:dyDescent="0.3">
      <c r="A135" s="188" t="s">
        <v>870</v>
      </c>
      <c r="B135" s="188" t="s">
        <v>1605</v>
      </c>
      <c r="C135" s="189" t="s">
        <v>980</v>
      </c>
      <c r="D135" s="189">
        <v>6975</v>
      </c>
      <c r="E135" s="190">
        <v>45903</v>
      </c>
      <c r="F135" s="189" t="s">
        <v>1917</v>
      </c>
      <c r="G135" s="189" t="s">
        <v>1917</v>
      </c>
      <c r="H135" s="195">
        <v>45901</v>
      </c>
      <c r="I135" s="192">
        <v>18673.689999999999</v>
      </c>
      <c r="J135" s="190">
        <v>45933</v>
      </c>
      <c r="K135" s="189" t="s">
        <v>1917</v>
      </c>
      <c r="L135" s="189" t="s">
        <v>1918</v>
      </c>
      <c r="M135" s="188" t="s">
        <v>1919</v>
      </c>
      <c r="N135" s="192">
        <v>18673.689999999999</v>
      </c>
      <c r="O135" s="196">
        <v>45901</v>
      </c>
      <c r="P135" s="191"/>
      <c r="Q135" s="191"/>
      <c r="R135" s="192" t="s">
        <v>1920</v>
      </c>
      <c r="S135" s="191"/>
      <c r="T135" s="192" t="s">
        <v>1466</v>
      </c>
      <c r="U135" s="193">
        <v>0</v>
      </c>
      <c r="V135" s="194" t="s">
        <v>1000</v>
      </c>
      <c r="W135" s="194" t="s">
        <v>1011</v>
      </c>
    </row>
    <row r="136" spans="1:23" ht="16" customHeight="1" x14ac:dyDescent="0.3">
      <c r="A136" s="188" t="s">
        <v>827</v>
      </c>
      <c r="B136" s="188" t="s">
        <v>1921</v>
      </c>
      <c r="C136" s="189" t="s">
        <v>980</v>
      </c>
      <c r="D136" s="189">
        <v>6875</v>
      </c>
      <c r="E136" s="190">
        <v>45903</v>
      </c>
      <c r="F136" s="189" t="s">
        <v>1922</v>
      </c>
      <c r="G136" s="189" t="s">
        <v>1922</v>
      </c>
      <c r="H136" s="195">
        <v>45901</v>
      </c>
      <c r="I136" s="192">
        <v>16830.66</v>
      </c>
      <c r="J136" s="190">
        <v>45933</v>
      </c>
      <c r="K136" s="189" t="s">
        <v>1922</v>
      </c>
      <c r="L136" s="189" t="s">
        <v>1923</v>
      </c>
      <c r="M136" s="188" t="s">
        <v>1924</v>
      </c>
      <c r="N136" s="192">
        <v>16830.66</v>
      </c>
      <c r="O136" s="196">
        <v>45901</v>
      </c>
      <c r="P136" s="191"/>
      <c r="Q136" s="191"/>
      <c r="R136" s="192" t="s">
        <v>1925</v>
      </c>
      <c r="S136" s="191"/>
      <c r="T136" s="192" t="s">
        <v>1466</v>
      </c>
      <c r="U136" s="193">
        <v>0</v>
      </c>
      <c r="V136" s="194" t="s">
        <v>1000</v>
      </c>
      <c r="W136" s="194" t="s">
        <v>1011</v>
      </c>
    </row>
    <row r="137" spans="1:23" ht="16" customHeight="1" x14ac:dyDescent="0.3">
      <c r="A137" s="188" t="s">
        <v>841</v>
      </c>
      <c r="B137" s="188" t="s">
        <v>1606</v>
      </c>
      <c r="C137" s="189" t="s">
        <v>980</v>
      </c>
      <c r="D137" s="189">
        <v>6885</v>
      </c>
      <c r="E137" s="190">
        <v>45903</v>
      </c>
      <c r="F137" s="189" t="s">
        <v>1607</v>
      </c>
      <c r="G137" s="189" t="s">
        <v>1607</v>
      </c>
      <c r="H137" s="195">
        <v>45901</v>
      </c>
      <c r="I137" s="192">
        <v>20250.5</v>
      </c>
      <c r="J137" s="190">
        <v>45933</v>
      </c>
      <c r="K137" s="189" t="s">
        <v>1607</v>
      </c>
      <c r="L137" s="189" t="s">
        <v>1608</v>
      </c>
      <c r="M137" s="188" t="s">
        <v>1609</v>
      </c>
      <c r="N137" s="192">
        <v>20250.5</v>
      </c>
      <c r="O137" s="196">
        <v>45901</v>
      </c>
      <c r="P137" s="191"/>
      <c r="Q137" s="191"/>
      <c r="R137" s="192" t="s">
        <v>1610</v>
      </c>
      <c r="S137" s="191"/>
      <c r="T137" s="192" t="s">
        <v>1466</v>
      </c>
      <c r="U137" s="193">
        <v>0</v>
      </c>
      <c r="V137" s="194" t="s">
        <v>1000</v>
      </c>
      <c r="W137" s="194" t="s">
        <v>1011</v>
      </c>
    </row>
    <row r="138" spans="1:23" ht="16" customHeight="1" x14ac:dyDescent="0.3">
      <c r="A138" s="188" t="s">
        <v>875</v>
      </c>
      <c r="B138" s="188" t="s">
        <v>1611</v>
      </c>
      <c r="C138" s="189" t="s">
        <v>980</v>
      </c>
      <c r="D138" s="189">
        <v>6831</v>
      </c>
      <c r="E138" s="190">
        <v>45903</v>
      </c>
      <c r="F138" s="189" t="s">
        <v>1612</v>
      </c>
      <c r="G138" s="189" t="s">
        <v>1612</v>
      </c>
      <c r="H138" s="195">
        <v>45901</v>
      </c>
      <c r="I138" s="192">
        <v>13082.06</v>
      </c>
      <c r="J138" s="190">
        <v>45933</v>
      </c>
      <c r="K138" s="189" t="s">
        <v>1612</v>
      </c>
      <c r="L138" s="189" t="s">
        <v>1613</v>
      </c>
      <c r="M138" s="188" t="s">
        <v>1614</v>
      </c>
      <c r="N138" s="192">
        <v>13082.06</v>
      </c>
      <c r="O138" s="196">
        <v>45901</v>
      </c>
      <c r="P138" s="191"/>
      <c r="Q138" s="191"/>
      <c r="R138" s="192" t="s">
        <v>1615</v>
      </c>
      <c r="S138" s="191"/>
      <c r="T138" s="192" t="s">
        <v>1466</v>
      </c>
      <c r="U138" s="193">
        <v>0</v>
      </c>
      <c r="V138" s="194" t="s">
        <v>1000</v>
      </c>
      <c r="W138" s="194" t="s">
        <v>1011</v>
      </c>
    </row>
    <row r="139" spans="1:23" ht="16" customHeight="1" x14ac:dyDescent="0.3">
      <c r="A139" s="188" t="s">
        <v>897</v>
      </c>
      <c r="B139" s="188" t="s">
        <v>1616</v>
      </c>
      <c r="C139" s="189" t="s">
        <v>980</v>
      </c>
      <c r="D139" s="189">
        <v>6943</v>
      </c>
      <c r="E139" s="190">
        <v>45903</v>
      </c>
      <c r="F139" s="189" t="s">
        <v>1617</v>
      </c>
      <c r="G139" s="189" t="s">
        <v>1617</v>
      </c>
      <c r="H139" s="195">
        <v>45901</v>
      </c>
      <c r="I139" s="192">
        <v>19852.21</v>
      </c>
      <c r="J139" s="190">
        <v>45933</v>
      </c>
      <c r="K139" s="189" t="s">
        <v>1617</v>
      </c>
      <c r="L139" s="189" t="s">
        <v>1618</v>
      </c>
      <c r="M139" s="188" t="s">
        <v>1619</v>
      </c>
      <c r="N139" s="192">
        <v>19852.21</v>
      </c>
      <c r="O139" s="196">
        <v>45901</v>
      </c>
      <c r="P139" s="191"/>
      <c r="Q139" s="191"/>
      <c r="R139" s="192" t="s">
        <v>1620</v>
      </c>
      <c r="S139" s="191"/>
      <c r="T139" s="192" t="s">
        <v>1466</v>
      </c>
      <c r="U139" s="193">
        <v>0</v>
      </c>
      <c r="V139" s="194" t="s">
        <v>1000</v>
      </c>
      <c r="W139" s="194" t="s">
        <v>1011</v>
      </c>
    </row>
    <row r="140" spans="1:23" ht="16" customHeight="1" x14ac:dyDescent="0.3">
      <c r="A140" s="188" t="s">
        <v>897</v>
      </c>
      <c r="B140" s="188" t="s">
        <v>1616</v>
      </c>
      <c r="C140" s="189" t="s">
        <v>980</v>
      </c>
      <c r="D140" s="189">
        <v>6988</v>
      </c>
      <c r="E140" s="190">
        <v>45924</v>
      </c>
      <c r="F140" s="189" t="s">
        <v>1617</v>
      </c>
      <c r="G140" s="189" t="s">
        <v>1617</v>
      </c>
      <c r="H140" s="195">
        <v>45901</v>
      </c>
      <c r="I140" s="192">
        <v>1008.24</v>
      </c>
      <c r="J140" s="190">
        <v>45954</v>
      </c>
      <c r="K140" s="189" t="s">
        <v>1617</v>
      </c>
      <c r="L140" s="189" t="s">
        <v>1618</v>
      </c>
      <c r="M140" s="188" t="s">
        <v>1619</v>
      </c>
      <c r="N140" s="192">
        <v>1008.24</v>
      </c>
      <c r="O140" s="196">
        <v>45901</v>
      </c>
      <c r="P140" s="191"/>
      <c r="Q140" s="191"/>
      <c r="R140" s="192" t="s">
        <v>1620</v>
      </c>
      <c r="S140" s="191"/>
      <c r="T140" s="192" t="s">
        <v>1466</v>
      </c>
      <c r="U140" s="193">
        <v>0</v>
      </c>
      <c r="V140" s="194" t="s">
        <v>1000</v>
      </c>
      <c r="W140" s="194" t="s">
        <v>1011</v>
      </c>
    </row>
    <row r="141" spans="1:23" ht="16" customHeight="1" x14ac:dyDescent="0.3">
      <c r="A141" s="188" t="s">
        <v>920</v>
      </c>
      <c r="B141" s="188" t="s">
        <v>1621</v>
      </c>
      <c r="C141" s="189" t="s">
        <v>980</v>
      </c>
      <c r="D141" s="189">
        <v>6925</v>
      </c>
      <c r="E141" s="190">
        <v>45903</v>
      </c>
      <c r="F141" s="189" t="s">
        <v>1622</v>
      </c>
      <c r="G141" s="189" t="s">
        <v>1622</v>
      </c>
      <c r="H141" s="195">
        <v>45901</v>
      </c>
      <c r="I141" s="192">
        <v>24199.439999999999</v>
      </c>
      <c r="J141" s="190">
        <v>45933</v>
      </c>
      <c r="K141" s="189" t="s">
        <v>1622</v>
      </c>
      <c r="L141" s="189" t="s">
        <v>1623</v>
      </c>
      <c r="M141" s="188" t="s">
        <v>1624</v>
      </c>
      <c r="N141" s="192">
        <v>24199.439999999999</v>
      </c>
      <c r="O141" s="196">
        <v>45901</v>
      </c>
      <c r="P141" s="191"/>
      <c r="Q141" s="191"/>
      <c r="R141" s="192" t="s">
        <v>1625</v>
      </c>
      <c r="S141" s="191"/>
      <c r="T141" s="192" t="s">
        <v>1466</v>
      </c>
      <c r="U141" s="193">
        <v>0</v>
      </c>
      <c r="V141" s="194" t="s">
        <v>1000</v>
      </c>
      <c r="W141" s="194" t="s">
        <v>1011</v>
      </c>
    </row>
    <row r="142" spans="1:23" ht="16" customHeight="1" x14ac:dyDescent="0.3">
      <c r="A142" s="188" t="s">
        <v>910</v>
      </c>
      <c r="B142" s="188" t="s">
        <v>1626</v>
      </c>
      <c r="C142" s="189" t="s">
        <v>980</v>
      </c>
      <c r="D142" s="189">
        <v>6986</v>
      </c>
      <c r="E142" s="190">
        <v>45903</v>
      </c>
      <c r="F142" s="189" t="s">
        <v>2379</v>
      </c>
      <c r="G142" s="189" t="s">
        <v>2379</v>
      </c>
      <c r="H142" s="195">
        <v>45901</v>
      </c>
      <c r="I142" s="192">
        <v>23318.27</v>
      </c>
      <c r="J142" s="190">
        <v>45933</v>
      </c>
      <c r="K142" s="189" t="s">
        <v>2379</v>
      </c>
      <c r="L142" s="189" t="s">
        <v>2380</v>
      </c>
      <c r="M142" s="188" t="s">
        <v>2381</v>
      </c>
      <c r="N142" s="192">
        <v>23318.27</v>
      </c>
      <c r="O142" s="196">
        <v>45901</v>
      </c>
      <c r="P142" s="191"/>
      <c r="Q142" s="191"/>
      <c r="R142" s="192" t="s">
        <v>2382</v>
      </c>
      <c r="S142" s="191"/>
      <c r="T142" s="192" t="s">
        <v>1466</v>
      </c>
      <c r="U142" s="193">
        <v>0</v>
      </c>
      <c r="V142" s="194" t="s">
        <v>1000</v>
      </c>
      <c r="W142" s="194" t="s">
        <v>1011</v>
      </c>
    </row>
    <row r="143" spans="1:23" ht="16" customHeight="1" x14ac:dyDescent="0.3">
      <c r="A143" s="188" t="s">
        <v>930</v>
      </c>
      <c r="B143" s="188" t="s">
        <v>1627</v>
      </c>
      <c r="C143" s="189" t="s">
        <v>976</v>
      </c>
      <c r="D143" s="189">
        <v>21022</v>
      </c>
      <c r="E143" s="190">
        <v>45930</v>
      </c>
      <c r="F143" s="191"/>
      <c r="G143" s="191"/>
      <c r="H143" s="191"/>
      <c r="I143" s="192">
        <v>23942.98</v>
      </c>
      <c r="J143" s="190">
        <v>45961</v>
      </c>
      <c r="K143" s="189" t="s">
        <v>1472</v>
      </c>
      <c r="L143" s="191"/>
      <c r="M143" s="188" t="s">
        <v>1472</v>
      </c>
      <c r="N143" s="192">
        <v>23942.98</v>
      </c>
      <c r="O143" s="181"/>
      <c r="P143" s="191"/>
      <c r="Q143" s="191"/>
      <c r="R143" s="191"/>
      <c r="S143" s="191"/>
      <c r="T143" s="192" t="s">
        <v>1468</v>
      </c>
      <c r="U143" s="193">
        <v>0</v>
      </c>
      <c r="V143" s="194" t="s">
        <v>1000</v>
      </c>
      <c r="W143" s="194" t="s">
        <v>1012</v>
      </c>
    </row>
    <row r="144" spans="1:23" ht="16" customHeight="1" x14ac:dyDescent="0.3">
      <c r="A144" s="188" t="s">
        <v>895</v>
      </c>
      <c r="B144" s="188" t="s">
        <v>1628</v>
      </c>
      <c r="C144" s="189" t="s">
        <v>980</v>
      </c>
      <c r="D144" s="189">
        <v>6834</v>
      </c>
      <c r="E144" s="190">
        <v>45903</v>
      </c>
      <c r="F144" s="189" t="s">
        <v>1629</v>
      </c>
      <c r="G144" s="189" t="s">
        <v>1629</v>
      </c>
      <c r="H144" s="195">
        <v>45901</v>
      </c>
      <c r="I144" s="192">
        <v>22941.85</v>
      </c>
      <c r="J144" s="190">
        <v>45933</v>
      </c>
      <c r="K144" s="189" t="s">
        <v>1629</v>
      </c>
      <c r="L144" s="189" t="s">
        <v>1630</v>
      </c>
      <c r="M144" s="188" t="s">
        <v>1631</v>
      </c>
      <c r="N144" s="192">
        <v>22941.85</v>
      </c>
      <c r="O144" s="196">
        <v>45901</v>
      </c>
      <c r="P144" s="191"/>
      <c r="Q144" s="191"/>
      <c r="R144" s="192" t="s">
        <v>1632</v>
      </c>
      <c r="S144" s="191"/>
      <c r="T144" s="192" t="s">
        <v>1466</v>
      </c>
      <c r="U144" s="193">
        <v>0</v>
      </c>
      <c r="V144" s="194" t="s">
        <v>1000</v>
      </c>
      <c r="W144" s="194" t="s">
        <v>1011</v>
      </c>
    </row>
    <row r="145" spans="1:23" ht="16" customHeight="1" x14ac:dyDescent="0.3">
      <c r="A145" s="188" t="s">
        <v>508</v>
      </c>
      <c r="B145" s="188" t="s">
        <v>1633</v>
      </c>
      <c r="C145" s="189" t="s">
        <v>980</v>
      </c>
      <c r="D145" s="189">
        <v>6945</v>
      </c>
      <c r="E145" s="190">
        <v>45903</v>
      </c>
      <c r="F145" s="189" t="s">
        <v>1634</v>
      </c>
      <c r="G145" s="189" t="s">
        <v>1634</v>
      </c>
      <c r="H145" s="195">
        <v>45901</v>
      </c>
      <c r="I145" s="192">
        <v>19846.98</v>
      </c>
      <c r="J145" s="190">
        <v>45933</v>
      </c>
      <c r="K145" s="189" t="s">
        <v>1634</v>
      </c>
      <c r="L145" s="189" t="s">
        <v>1635</v>
      </c>
      <c r="M145" s="188" t="s">
        <v>1636</v>
      </c>
      <c r="N145" s="192">
        <v>19846.98</v>
      </c>
      <c r="O145" s="196">
        <v>45901</v>
      </c>
      <c r="P145" s="191"/>
      <c r="Q145" s="191"/>
      <c r="R145" s="192" t="s">
        <v>1637</v>
      </c>
      <c r="S145" s="191"/>
      <c r="T145" s="192" t="s">
        <v>1466</v>
      </c>
      <c r="U145" s="193">
        <v>0</v>
      </c>
      <c r="V145" s="194" t="s">
        <v>1000</v>
      </c>
      <c r="W145" s="194" t="s">
        <v>1011</v>
      </c>
    </row>
    <row r="146" spans="1:23" ht="16" customHeight="1" x14ac:dyDescent="0.3">
      <c r="A146" s="188" t="s">
        <v>924</v>
      </c>
      <c r="B146" s="188" t="s">
        <v>1638</v>
      </c>
      <c r="C146" s="189" t="s">
        <v>980</v>
      </c>
      <c r="D146" s="189">
        <v>6894</v>
      </c>
      <c r="E146" s="190">
        <v>45903</v>
      </c>
      <c r="F146" s="189" t="s">
        <v>1926</v>
      </c>
      <c r="G146" s="189" t="s">
        <v>1926</v>
      </c>
      <c r="H146" s="195">
        <v>45901</v>
      </c>
      <c r="I146" s="192">
        <v>20870.47</v>
      </c>
      <c r="J146" s="190">
        <v>45933</v>
      </c>
      <c r="K146" s="189" t="s">
        <v>1926</v>
      </c>
      <c r="L146" s="189" t="s">
        <v>1927</v>
      </c>
      <c r="M146" s="188" t="s">
        <v>1928</v>
      </c>
      <c r="N146" s="192">
        <v>20870.47</v>
      </c>
      <c r="O146" s="196">
        <v>45901</v>
      </c>
      <c r="P146" s="191"/>
      <c r="Q146" s="191"/>
      <c r="R146" s="192" t="s">
        <v>1929</v>
      </c>
      <c r="S146" s="191"/>
      <c r="T146" s="192" t="s">
        <v>1466</v>
      </c>
      <c r="U146" s="193">
        <v>0</v>
      </c>
      <c r="V146" s="194" t="s">
        <v>1000</v>
      </c>
      <c r="W146" s="194" t="s">
        <v>1011</v>
      </c>
    </row>
    <row r="147" spans="1:23" ht="16" customHeight="1" x14ac:dyDescent="0.3">
      <c r="A147" s="188" t="s">
        <v>879</v>
      </c>
      <c r="B147" s="188" t="s">
        <v>1639</v>
      </c>
      <c r="C147" s="189" t="s">
        <v>980</v>
      </c>
      <c r="D147" s="189">
        <v>6929</v>
      </c>
      <c r="E147" s="190">
        <v>45903</v>
      </c>
      <c r="F147" s="189" t="s">
        <v>4391</v>
      </c>
      <c r="G147" s="189" t="s">
        <v>4391</v>
      </c>
      <c r="H147" s="195">
        <v>45901</v>
      </c>
      <c r="I147" s="192">
        <v>52738.82</v>
      </c>
      <c r="J147" s="190">
        <v>45933</v>
      </c>
      <c r="K147" s="189" t="s">
        <v>4391</v>
      </c>
      <c r="L147" s="189" t="s">
        <v>4392</v>
      </c>
      <c r="M147" s="188" t="s">
        <v>4393</v>
      </c>
      <c r="N147" s="192">
        <v>52738.82</v>
      </c>
      <c r="O147" s="196">
        <v>45901</v>
      </c>
      <c r="P147" s="191"/>
      <c r="Q147" s="191"/>
      <c r="R147" s="192" t="s">
        <v>4394</v>
      </c>
      <c r="S147" s="191"/>
      <c r="T147" s="192" t="s">
        <v>1466</v>
      </c>
      <c r="U147" s="193">
        <v>0</v>
      </c>
      <c r="V147" s="194" t="s">
        <v>1000</v>
      </c>
      <c r="W147" s="194" t="s">
        <v>1011</v>
      </c>
    </row>
    <row r="148" spans="1:23" ht="16" customHeight="1" x14ac:dyDescent="0.3">
      <c r="A148" s="188" t="s">
        <v>482</v>
      </c>
      <c r="B148" s="188" t="s">
        <v>1640</v>
      </c>
      <c r="C148" s="189" t="s">
        <v>976</v>
      </c>
      <c r="D148" s="189">
        <v>21020</v>
      </c>
      <c r="E148" s="190">
        <v>45930</v>
      </c>
      <c r="F148" s="191"/>
      <c r="G148" s="191"/>
      <c r="H148" s="191"/>
      <c r="I148" s="192">
        <v>80758.33</v>
      </c>
      <c r="J148" s="190">
        <v>45961</v>
      </c>
      <c r="K148" s="189" t="s">
        <v>1472</v>
      </c>
      <c r="L148" s="191"/>
      <c r="M148" s="188" t="s">
        <v>1472</v>
      </c>
      <c r="N148" s="192">
        <v>80758.33</v>
      </c>
      <c r="O148" s="181"/>
      <c r="P148" s="191"/>
      <c r="Q148" s="191"/>
      <c r="R148" s="191"/>
      <c r="S148" s="191"/>
      <c r="T148" s="192" t="s">
        <v>1468</v>
      </c>
      <c r="U148" s="193">
        <v>0</v>
      </c>
      <c r="V148" s="194" t="s">
        <v>1000</v>
      </c>
      <c r="W148" s="194" t="s">
        <v>1012</v>
      </c>
    </row>
    <row r="149" spans="1:23" ht="16" customHeight="1" x14ac:dyDescent="0.3">
      <c r="A149" s="188" t="s">
        <v>1641</v>
      </c>
      <c r="B149" s="188" t="s">
        <v>1642</v>
      </c>
      <c r="C149" s="189" t="s">
        <v>980</v>
      </c>
      <c r="D149" s="189">
        <v>5984</v>
      </c>
      <c r="E149" s="190">
        <v>45750</v>
      </c>
      <c r="F149" s="189" t="s">
        <v>1890</v>
      </c>
      <c r="G149" s="189" t="s">
        <v>1890</v>
      </c>
      <c r="H149" s="195">
        <v>45748</v>
      </c>
      <c r="I149" s="192">
        <v>19939.37</v>
      </c>
      <c r="J149" s="190">
        <v>45780</v>
      </c>
      <c r="K149" s="189" t="s">
        <v>1890</v>
      </c>
      <c r="L149" s="189" t="s">
        <v>1891</v>
      </c>
      <c r="M149" s="188" t="s">
        <v>1892</v>
      </c>
      <c r="N149" s="192">
        <v>19939.37</v>
      </c>
      <c r="O149" s="196">
        <v>45748</v>
      </c>
      <c r="P149" s="191"/>
      <c r="Q149" s="191"/>
      <c r="R149" s="192" t="s">
        <v>1893</v>
      </c>
      <c r="S149" s="191"/>
      <c r="T149" s="192" t="s">
        <v>1466</v>
      </c>
      <c r="U149" s="193">
        <v>150</v>
      </c>
      <c r="V149" s="194" t="s">
        <v>1005</v>
      </c>
      <c r="W149" s="194" t="s">
        <v>1011</v>
      </c>
    </row>
    <row r="150" spans="1:23" ht="16" customHeight="1" x14ac:dyDescent="0.3">
      <c r="A150" s="188" t="s">
        <v>1641</v>
      </c>
      <c r="B150" s="188" t="s">
        <v>1642</v>
      </c>
      <c r="C150" s="189" t="s">
        <v>980</v>
      </c>
      <c r="D150" s="189">
        <v>6889</v>
      </c>
      <c r="E150" s="190">
        <v>45903</v>
      </c>
      <c r="F150" s="189" t="s">
        <v>1890</v>
      </c>
      <c r="G150" s="189" t="s">
        <v>1890</v>
      </c>
      <c r="H150" s="195">
        <v>45901</v>
      </c>
      <c r="I150" s="192">
        <v>20938.330000000002</v>
      </c>
      <c r="J150" s="190">
        <v>45933</v>
      </c>
      <c r="K150" s="189" t="s">
        <v>1890</v>
      </c>
      <c r="L150" s="189" t="s">
        <v>1891</v>
      </c>
      <c r="M150" s="188" t="s">
        <v>1892</v>
      </c>
      <c r="N150" s="192">
        <v>20938.330000000002</v>
      </c>
      <c r="O150" s="196">
        <v>45901</v>
      </c>
      <c r="P150" s="191"/>
      <c r="Q150" s="191"/>
      <c r="R150" s="192" t="s">
        <v>1893</v>
      </c>
      <c r="S150" s="191"/>
      <c r="T150" s="192" t="s">
        <v>1466</v>
      </c>
      <c r="U150" s="193">
        <v>0</v>
      </c>
      <c r="V150" s="194" t="s">
        <v>1000</v>
      </c>
      <c r="W150" s="194" t="s">
        <v>1011</v>
      </c>
    </row>
    <row r="151" spans="1:23" ht="16" customHeight="1" x14ac:dyDescent="0.3">
      <c r="A151" s="188" t="s">
        <v>481</v>
      </c>
      <c r="B151" s="188" t="s">
        <v>1643</v>
      </c>
      <c r="C151" s="189" t="s">
        <v>980</v>
      </c>
      <c r="D151" s="189">
        <v>6911</v>
      </c>
      <c r="E151" s="190">
        <v>45903</v>
      </c>
      <c r="F151" s="189" t="s">
        <v>1644</v>
      </c>
      <c r="G151" s="189" t="s">
        <v>1644</v>
      </c>
      <c r="H151" s="195">
        <v>45901</v>
      </c>
      <c r="I151" s="192">
        <v>20264.38</v>
      </c>
      <c r="J151" s="190">
        <v>45933</v>
      </c>
      <c r="K151" s="189" t="s">
        <v>1644</v>
      </c>
      <c r="L151" s="189" t="s">
        <v>1645</v>
      </c>
      <c r="M151" s="188" t="s">
        <v>1646</v>
      </c>
      <c r="N151" s="192">
        <v>20264.38</v>
      </c>
      <c r="O151" s="196">
        <v>45901</v>
      </c>
      <c r="P151" s="191"/>
      <c r="Q151" s="191"/>
      <c r="R151" s="192" t="s">
        <v>1647</v>
      </c>
      <c r="S151" s="191"/>
      <c r="T151" s="192" t="s">
        <v>1466</v>
      </c>
      <c r="U151" s="193">
        <v>0</v>
      </c>
      <c r="V151" s="194" t="s">
        <v>1000</v>
      </c>
      <c r="W151" s="194" t="s">
        <v>1011</v>
      </c>
    </row>
    <row r="152" spans="1:23" ht="16" customHeight="1" x14ac:dyDescent="0.3">
      <c r="A152" s="188" t="s">
        <v>862</v>
      </c>
      <c r="B152" s="188" t="s">
        <v>1930</v>
      </c>
      <c r="C152" s="189" t="s">
        <v>980</v>
      </c>
      <c r="D152" s="189">
        <v>6839</v>
      </c>
      <c r="E152" s="190">
        <v>45903</v>
      </c>
      <c r="F152" s="189" t="s">
        <v>1931</v>
      </c>
      <c r="G152" s="189" t="s">
        <v>1931</v>
      </c>
      <c r="H152" s="195">
        <v>45901</v>
      </c>
      <c r="I152" s="192">
        <v>19037.07</v>
      </c>
      <c r="J152" s="190">
        <v>45933</v>
      </c>
      <c r="K152" s="189" t="s">
        <v>1931</v>
      </c>
      <c r="L152" s="189" t="s">
        <v>1932</v>
      </c>
      <c r="M152" s="188" t="s">
        <v>1933</v>
      </c>
      <c r="N152" s="192">
        <v>19037.07</v>
      </c>
      <c r="O152" s="196">
        <v>45901</v>
      </c>
      <c r="P152" s="191"/>
      <c r="Q152" s="191"/>
      <c r="R152" s="192" t="s">
        <v>1934</v>
      </c>
      <c r="S152" s="191"/>
      <c r="T152" s="192" t="s">
        <v>1466</v>
      </c>
      <c r="U152" s="193">
        <v>0</v>
      </c>
      <c r="V152" s="194" t="s">
        <v>1000</v>
      </c>
      <c r="W152" s="194" t="s">
        <v>1011</v>
      </c>
    </row>
    <row r="153" spans="1:23" ht="16" customHeight="1" x14ac:dyDescent="0.3">
      <c r="A153" s="188" t="s">
        <v>854</v>
      </c>
      <c r="B153" s="188" t="s">
        <v>1648</v>
      </c>
      <c r="C153" s="189" t="s">
        <v>980</v>
      </c>
      <c r="D153" s="189">
        <v>6897</v>
      </c>
      <c r="E153" s="190">
        <v>45903</v>
      </c>
      <c r="F153" s="189" t="s">
        <v>1649</v>
      </c>
      <c r="G153" s="189" t="s">
        <v>1649</v>
      </c>
      <c r="H153" s="195">
        <v>45901</v>
      </c>
      <c r="I153" s="192">
        <v>37555.39</v>
      </c>
      <c r="J153" s="190">
        <v>45933</v>
      </c>
      <c r="K153" s="189" t="s">
        <v>1649</v>
      </c>
      <c r="L153" s="189" t="s">
        <v>1650</v>
      </c>
      <c r="M153" s="188" t="s">
        <v>1651</v>
      </c>
      <c r="N153" s="192">
        <v>37555.39</v>
      </c>
      <c r="O153" s="196">
        <v>45901</v>
      </c>
      <c r="P153" s="191"/>
      <c r="Q153" s="191"/>
      <c r="R153" s="192" t="s">
        <v>1652</v>
      </c>
      <c r="S153" s="191"/>
      <c r="T153" s="192" t="s">
        <v>1466</v>
      </c>
      <c r="U153" s="193">
        <v>0</v>
      </c>
      <c r="V153" s="194" t="s">
        <v>1000</v>
      </c>
      <c r="W153" s="194" t="s">
        <v>1011</v>
      </c>
    </row>
    <row r="154" spans="1:23" ht="16" customHeight="1" x14ac:dyDescent="0.3">
      <c r="A154" s="188" t="s">
        <v>868</v>
      </c>
      <c r="B154" s="188" t="s">
        <v>1653</v>
      </c>
      <c r="C154" s="189" t="s">
        <v>980</v>
      </c>
      <c r="D154" s="189">
        <v>6881</v>
      </c>
      <c r="E154" s="190">
        <v>45903</v>
      </c>
      <c r="F154" s="189" t="s">
        <v>1654</v>
      </c>
      <c r="G154" s="189" t="s">
        <v>1654</v>
      </c>
      <c r="H154" s="195">
        <v>45901</v>
      </c>
      <c r="I154" s="192">
        <v>13329.81</v>
      </c>
      <c r="J154" s="190">
        <v>45933</v>
      </c>
      <c r="K154" s="189" t="s">
        <v>1654</v>
      </c>
      <c r="L154" s="189" t="s">
        <v>1655</v>
      </c>
      <c r="M154" s="188" t="s">
        <v>1656</v>
      </c>
      <c r="N154" s="192">
        <v>13329.81</v>
      </c>
      <c r="O154" s="196">
        <v>45901</v>
      </c>
      <c r="P154" s="191"/>
      <c r="Q154" s="191"/>
      <c r="R154" s="192" t="s">
        <v>1657</v>
      </c>
      <c r="S154" s="191"/>
      <c r="T154" s="192" t="s">
        <v>1466</v>
      </c>
      <c r="U154" s="193">
        <v>0</v>
      </c>
      <c r="V154" s="194" t="s">
        <v>1000</v>
      </c>
      <c r="W154" s="194" t="s">
        <v>1011</v>
      </c>
    </row>
    <row r="155" spans="1:23" ht="16" customHeight="1" x14ac:dyDescent="0.3">
      <c r="A155" s="188" t="s">
        <v>988</v>
      </c>
      <c r="B155" s="188" t="s">
        <v>1658</v>
      </c>
      <c r="C155" s="189" t="s">
        <v>980</v>
      </c>
      <c r="D155" s="189">
        <v>6856</v>
      </c>
      <c r="E155" s="190">
        <v>45903</v>
      </c>
      <c r="F155" s="189" t="s">
        <v>1659</v>
      </c>
      <c r="G155" s="189" t="s">
        <v>1659</v>
      </c>
      <c r="H155" s="195">
        <v>45901</v>
      </c>
      <c r="I155" s="192">
        <v>17841.91</v>
      </c>
      <c r="J155" s="190">
        <v>45933</v>
      </c>
      <c r="K155" s="189" t="s">
        <v>1659</v>
      </c>
      <c r="L155" s="189" t="s">
        <v>1660</v>
      </c>
      <c r="M155" s="188" t="s">
        <v>1661</v>
      </c>
      <c r="N155" s="192">
        <v>17841.91</v>
      </c>
      <c r="O155" s="196">
        <v>45901</v>
      </c>
      <c r="P155" s="191"/>
      <c r="Q155" s="191"/>
      <c r="R155" s="192" t="s">
        <v>1662</v>
      </c>
      <c r="S155" s="191"/>
      <c r="T155" s="192" t="s">
        <v>1466</v>
      </c>
      <c r="U155" s="193">
        <v>0</v>
      </c>
      <c r="V155" s="194" t="s">
        <v>1000</v>
      </c>
      <c r="W155" s="194" t="s">
        <v>1011</v>
      </c>
    </row>
    <row r="156" spans="1:23" ht="16" customHeight="1" x14ac:dyDescent="0.3">
      <c r="A156" s="188" t="s">
        <v>867</v>
      </c>
      <c r="B156" s="188" t="s">
        <v>1663</v>
      </c>
      <c r="C156" s="189" t="s">
        <v>980</v>
      </c>
      <c r="D156" s="189">
        <v>6963</v>
      </c>
      <c r="E156" s="190">
        <v>45903</v>
      </c>
      <c r="F156" s="189" t="s">
        <v>1664</v>
      </c>
      <c r="G156" s="189" t="s">
        <v>1664</v>
      </c>
      <c r="H156" s="195">
        <v>45901</v>
      </c>
      <c r="I156" s="192">
        <v>17246.79</v>
      </c>
      <c r="J156" s="190">
        <v>45933</v>
      </c>
      <c r="K156" s="189" t="s">
        <v>1664</v>
      </c>
      <c r="L156" s="189" t="s">
        <v>1665</v>
      </c>
      <c r="M156" s="188" t="s">
        <v>1666</v>
      </c>
      <c r="N156" s="192">
        <v>17246.79</v>
      </c>
      <c r="O156" s="196">
        <v>45901</v>
      </c>
      <c r="P156" s="191"/>
      <c r="Q156" s="191"/>
      <c r="R156" s="192" t="s">
        <v>1667</v>
      </c>
      <c r="S156" s="191"/>
      <c r="T156" s="192" t="s">
        <v>1466</v>
      </c>
      <c r="U156" s="193">
        <v>0</v>
      </c>
      <c r="V156" s="194" t="s">
        <v>1000</v>
      </c>
      <c r="W156" s="194" t="s">
        <v>1011</v>
      </c>
    </row>
    <row r="157" spans="1:23" ht="16" customHeight="1" x14ac:dyDescent="0.3">
      <c r="A157" s="188" t="s">
        <v>863</v>
      </c>
      <c r="B157" s="188" t="s">
        <v>1668</v>
      </c>
      <c r="C157" s="189" t="s">
        <v>980</v>
      </c>
      <c r="D157" s="189">
        <v>6968</v>
      </c>
      <c r="E157" s="190">
        <v>45903</v>
      </c>
      <c r="F157" s="189" t="s">
        <v>1935</v>
      </c>
      <c r="G157" s="189" t="s">
        <v>1935</v>
      </c>
      <c r="H157" s="195">
        <v>45901</v>
      </c>
      <c r="I157" s="192">
        <v>20991.43</v>
      </c>
      <c r="J157" s="190">
        <v>45933</v>
      </c>
      <c r="K157" s="189" t="s">
        <v>1935</v>
      </c>
      <c r="L157" s="189" t="s">
        <v>1936</v>
      </c>
      <c r="M157" s="188" t="s">
        <v>1937</v>
      </c>
      <c r="N157" s="192">
        <v>20991.43</v>
      </c>
      <c r="O157" s="196">
        <v>45901</v>
      </c>
      <c r="P157" s="191"/>
      <c r="Q157" s="191"/>
      <c r="R157" s="192" t="s">
        <v>1938</v>
      </c>
      <c r="S157" s="191"/>
      <c r="T157" s="192" t="s">
        <v>1466</v>
      </c>
      <c r="U157" s="193">
        <v>0</v>
      </c>
      <c r="V157" s="194" t="s">
        <v>1000</v>
      </c>
      <c r="W157" s="194" t="s">
        <v>1011</v>
      </c>
    </row>
    <row r="158" spans="1:23" ht="16" customHeight="1" x14ac:dyDescent="0.3">
      <c r="A158" s="188" t="s">
        <v>851</v>
      </c>
      <c r="B158" s="188" t="s">
        <v>1669</v>
      </c>
      <c r="C158" s="189" t="s">
        <v>980</v>
      </c>
      <c r="D158" s="189">
        <v>6876</v>
      </c>
      <c r="E158" s="190">
        <v>45903</v>
      </c>
      <c r="F158" s="189" t="s">
        <v>1939</v>
      </c>
      <c r="G158" s="189" t="s">
        <v>1939</v>
      </c>
      <c r="H158" s="195">
        <v>45901</v>
      </c>
      <c r="I158" s="192">
        <v>19318.75</v>
      </c>
      <c r="J158" s="190">
        <v>45933</v>
      </c>
      <c r="K158" s="189" t="s">
        <v>1939</v>
      </c>
      <c r="L158" s="189" t="s">
        <v>1940</v>
      </c>
      <c r="M158" s="188" t="s">
        <v>1941</v>
      </c>
      <c r="N158" s="192">
        <v>19318.75</v>
      </c>
      <c r="O158" s="196">
        <v>45901</v>
      </c>
      <c r="P158" s="191"/>
      <c r="Q158" s="191"/>
      <c r="R158" s="192" t="s">
        <v>1942</v>
      </c>
      <c r="S158" s="191"/>
      <c r="T158" s="192" t="s">
        <v>1466</v>
      </c>
      <c r="U158" s="193">
        <v>0</v>
      </c>
      <c r="V158" s="194" t="s">
        <v>1000</v>
      </c>
      <c r="W158" s="194" t="s">
        <v>1011</v>
      </c>
    </row>
    <row r="159" spans="1:23" ht="16" customHeight="1" x14ac:dyDescent="0.3">
      <c r="A159" s="188" t="s">
        <v>990</v>
      </c>
      <c r="B159" s="188" t="s">
        <v>1670</v>
      </c>
      <c r="C159" s="189" t="s">
        <v>980</v>
      </c>
      <c r="D159" s="189">
        <v>6942</v>
      </c>
      <c r="E159" s="190">
        <v>45903</v>
      </c>
      <c r="F159" s="189" t="s">
        <v>4395</v>
      </c>
      <c r="G159" s="189" t="s">
        <v>4395</v>
      </c>
      <c r="H159" s="195">
        <v>45901</v>
      </c>
      <c r="I159" s="192">
        <v>24273.78</v>
      </c>
      <c r="J159" s="190">
        <v>45933</v>
      </c>
      <c r="K159" s="189" t="s">
        <v>4395</v>
      </c>
      <c r="L159" s="189" t="s">
        <v>4396</v>
      </c>
      <c r="M159" s="188" t="s">
        <v>4397</v>
      </c>
      <c r="N159" s="192">
        <v>24273.78</v>
      </c>
      <c r="O159" s="196">
        <v>45901</v>
      </c>
      <c r="P159" s="191"/>
      <c r="Q159" s="191"/>
      <c r="R159" s="192" t="s">
        <v>4398</v>
      </c>
      <c r="S159" s="191"/>
      <c r="T159" s="192" t="s">
        <v>1466</v>
      </c>
      <c r="U159" s="193">
        <v>0</v>
      </c>
      <c r="V159" s="194" t="s">
        <v>1000</v>
      </c>
      <c r="W159" s="194" t="s">
        <v>1011</v>
      </c>
    </row>
    <row r="160" spans="1:23" ht="16" customHeight="1" x14ac:dyDescent="0.3">
      <c r="A160" s="188" t="s">
        <v>990</v>
      </c>
      <c r="B160" s="188" t="s">
        <v>1670</v>
      </c>
      <c r="C160" s="189" t="s">
        <v>980</v>
      </c>
      <c r="D160" s="189">
        <v>6997</v>
      </c>
      <c r="E160" s="190">
        <v>45924</v>
      </c>
      <c r="F160" s="189" t="s">
        <v>4395</v>
      </c>
      <c r="G160" s="189" t="s">
        <v>4395</v>
      </c>
      <c r="H160" s="195">
        <v>45901</v>
      </c>
      <c r="I160" s="192">
        <v>2080.34</v>
      </c>
      <c r="J160" s="190">
        <v>45954</v>
      </c>
      <c r="K160" s="189" t="s">
        <v>4395</v>
      </c>
      <c r="L160" s="189" t="s">
        <v>4396</v>
      </c>
      <c r="M160" s="188" t="s">
        <v>4397</v>
      </c>
      <c r="N160" s="192">
        <v>2080.34</v>
      </c>
      <c r="O160" s="196">
        <v>45901</v>
      </c>
      <c r="P160" s="191"/>
      <c r="Q160" s="191"/>
      <c r="R160" s="192" t="s">
        <v>4398</v>
      </c>
      <c r="S160" s="191"/>
      <c r="T160" s="192" t="s">
        <v>1466</v>
      </c>
      <c r="U160" s="193">
        <v>0</v>
      </c>
      <c r="V160" s="194" t="s">
        <v>1000</v>
      </c>
      <c r="W160" s="194" t="s">
        <v>1011</v>
      </c>
    </row>
    <row r="161" spans="1:23" ht="16" customHeight="1" x14ac:dyDescent="0.3">
      <c r="A161" s="188" t="s">
        <v>891</v>
      </c>
      <c r="B161" s="188" t="s">
        <v>1671</v>
      </c>
      <c r="C161" s="189" t="s">
        <v>980</v>
      </c>
      <c r="D161" s="189">
        <v>6832</v>
      </c>
      <c r="E161" s="190">
        <v>45903</v>
      </c>
      <c r="F161" s="189" t="s">
        <v>1672</v>
      </c>
      <c r="G161" s="189" t="s">
        <v>1672</v>
      </c>
      <c r="H161" s="195">
        <v>45901</v>
      </c>
      <c r="I161" s="192">
        <v>22260.16</v>
      </c>
      <c r="J161" s="190">
        <v>45933</v>
      </c>
      <c r="K161" s="189" t="s">
        <v>1672</v>
      </c>
      <c r="L161" s="189" t="s">
        <v>1673</v>
      </c>
      <c r="M161" s="188" t="s">
        <v>1674</v>
      </c>
      <c r="N161" s="192">
        <v>22260.16</v>
      </c>
      <c r="O161" s="196">
        <v>45901</v>
      </c>
      <c r="P161" s="191"/>
      <c r="Q161" s="191"/>
      <c r="R161" s="192" t="s">
        <v>1675</v>
      </c>
      <c r="S161" s="191"/>
      <c r="T161" s="192" t="s">
        <v>1466</v>
      </c>
      <c r="U161" s="193">
        <v>0</v>
      </c>
      <c r="V161" s="194" t="s">
        <v>1000</v>
      </c>
      <c r="W161" s="194" t="s">
        <v>1011</v>
      </c>
    </row>
    <row r="162" spans="1:23" ht="16" customHeight="1" x14ac:dyDescent="0.3">
      <c r="A162" s="188" t="s">
        <v>866</v>
      </c>
      <c r="B162" s="188" t="s">
        <v>1676</v>
      </c>
      <c r="C162" s="189" t="s">
        <v>980</v>
      </c>
      <c r="D162" s="189">
        <v>6928</v>
      </c>
      <c r="E162" s="190">
        <v>45903</v>
      </c>
      <c r="F162" s="189" t="s">
        <v>2384</v>
      </c>
      <c r="G162" s="189" t="s">
        <v>2384</v>
      </c>
      <c r="H162" s="195">
        <v>45901</v>
      </c>
      <c r="I162" s="192">
        <v>18542.13</v>
      </c>
      <c r="J162" s="190">
        <v>45933</v>
      </c>
      <c r="K162" s="189" t="s">
        <v>2384</v>
      </c>
      <c r="L162" s="189" t="s">
        <v>2385</v>
      </c>
      <c r="M162" s="188" t="s">
        <v>2386</v>
      </c>
      <c r="N162" s="192">
        <v>18542.13</v>
      </c>
      <c r="O162" s="196">
        <v>45901</v>
      </c>
      <c r="P162" s="191"/>
      <c r="Q162" s="191"/>
      <c r="R162" s="192" t="s">
        <v>2387</v>
      </c>
      <c r="S162" s="191"/>
      <c r="T162" s="192" t="s">
        <v>1466</v>
      </c>
      <c r="U162" s="193">
        <v>0</v>
      </c>
      <c r="V162" s="194" t="s">
        <v>1000</v>
      </c>
      <c r="W162" s="194" t="s">
        <v>1011</v>
      </c>
    </row>
    <row r="163" spans="1:23" ht="16" customHeight="1" x14ac:dyDescent="0.3">
      <c r="A163" s="188" t="s">
        <v>991</v>
      </c>
      <c r="B163" s="188" t="s">
        <v>1677</v>
      </c>
      <c r="C163" s="189" t="s">
        <v>980</v>
      </c>
      <c r="D163" s="189">
        <v>6917</v>
      </c>
      <c r="E163" s="190">
        <v>45903</v>
      </c>
      <c r="F163" s="189" t="s">
        <v>4399</v>
      </c>
      <c r="G163" s="189" t="s">
        <v>4399</v>
      </c>
      <c r="H163" s="195">
        <v>45901</v>
      </c>
      <c r="I163" s="192">
        <v>17854.240000000002</v>
      </c>
      <c r="J163" s="190">
        <v>45933</v>
      </c>
      <c r="K163" s="189" t="s">
        <v>4399</v>
      </c>
      <c r="L163" s="189" t="s">
        <v>4400</v>
      </c>
      <c r="M163" s="188" t="s">
        <v>4401</v>
      </c>
      <c r="N163" s="192">
        <v>17854.240000000002</v>
      </c>
      <c r="O163" s="196">
        <v>45901</v>
      </c>
      <c r="P163" s="191"/>
      <c r="Q163" s="191"/>
      <c r="R163" s="192" t="s">
        <v>4402</v>
      </c>
      <c r="S163" s="191"/>
      <c r="T163" s="192" t="s">
        <v>1466</v>
      </c>
      <c r="U163" s="193">
        <v>0</v>
      </c>
      <c r="V163" s="194" t="s">
        <v>1000</v>
      </c>
      <c r="W163" s="194" t="s">
        <v>1011</v>
      </c>
    </row>
    <row r="164" spans="1:23" ht="16" customHeight="1" x14ac:dyDescent="0.3">
      <c r="A164" s="188" t="s">
        <v>931</v>
      </c>
      <c r="B164" s="188" t="s">
        <v>1678</v>
      </c>
      <c r="C164" s="189" t="s">
        <v>976</v>
      </c>
      <c r="D164" s="189">
        <v>21019</v>
      </c>
      <c r="E164" s="190">
        <v>45930</v>
      </c>
      <c r="F164" s="191"/>
      <c r="G164" s="191"/>
      <c r="H164" s="191"/>
      <c r="I164" s="192">
        <v>18789.8</v>
      </c>
      <c r="J164" s="190">
        <v>45961</v>
      </c>
      <c r="K164" s="189" t="s">
        <v>1472</v>
      </c>
      <c r="L164" s="191"/>
      <c r="M164" s="188" t="s">
        <v>1472</v>
      </c>
      <c r="N164" s="192">
        <v>18789.8</v>
      </c>
      <c r="O164" s="181"/>
      <c r="P164" s="191"/>
      <c r="Q164" s="191"/>
      <c r="R164" s="191"/>
      <c r="S164" s="191"/>
      <c r="T164" s="192" t="s">
        <v>1468</v>
      </c>
      <c r="U164" s="193">
        <v>0</v>
      </c>
      <c r="V164" s="194" t="s">
        <v>1000</v>
      </c>
      <c r="W164" s="194" t="s">
        <v>1012</v>
      </c>
    </row>
    <row r="165" spans="1:23" ht="16" customHeight="1" x14ac:dyDescent="0.3">
      <c r="A165" s="188" t="s">
        <v>821</v>
      </c>
      <c r="B165" s="188" t="s">
        <v>1679</v>
      </c>
      <c r="C165" s="189" t="s">
        <v>980</v>
      </c>
      <c r="D165" s="189">
        <v>6947</v>
      </c>
      <c r="E165" s="190">
        <v>45903</v>
      </c>
      <c r="F165" s="189" t="s">
        <v>1943</v>
      </c>
      <c r="G165" s="189" t="s">
        <v>1943</v>
      </c>
      <c r="H165" s="195">
        <v>45901</v>
      </c>
      <c r="I165" s="192">
        <v>34454.879999999997</v>
      </c>
      <c r="J165" s="190">
        <v>45933</v>
      </c>
      <c r="K165" s="189" t="s">
        <v>1943</v>
      </c>
      <c r="L165" s="189" t="s">
        <v>1944</v>
      </c>
      <c r="M165" s="188" t="s">
        <v>1945</v>
      </c>
      <c r="N165" s="192">
        <v>34454.879999999997</v>
      </c>
      <c r="O165" s="196">
        <v>45901</v>
      </c>
      <c r="P165" s="191"/>
      <c r="Q165" s="191"/>
      <c r="R165" s="192" t="s">
        <v>1946</v>
      </c>
      <c r="S165" s="191"/>
      <c r="T165" s="192" t="s">
        <v>1466</v>
      </c>
      <c r="U165" s="193">
        <v>0</v>
      </c>
      <c r="V165" s="194" t="s">
        <v>1000</v>
      </c>
      <c r="W165" s="194" t="s">
        <v>1011</v>
      </c>
    </row>
    <row r="166" spans="1:23" ht="16" customHeight="1" x14ac:dyDescent="0.3">
      <c r="A166" s="188" t="s">
        <v>992</v>
      </c>
      <c r="B166" s="188" t="s">
        <v>1680</v>
      </c>
      <c r="C166" s="189" t="s">
        <v>980</v>
      </c>
      <c r="D166" s="189">
        <v>6959</v>
      </c>
      <c r="E166" s="190">
        <v>45903</v>
      </c>
      <c r="F166" s="189" t="s">
        <v>1681</v>
      </c>
      <c r="G166" s="189" t="s">
        <v>1681</v>
      </c>
      <c r="H166" s="195">
        <v>45901</v>
      </c>
      <c r="I166" s="192">
        <v>19826.84</v>
      </c>
      <c r="J166" s="190">
        <v>45933</v>
      </c>
      <c r="K166" s="189" t="s">
        <v>1681</v>
      </c>
      <c r="L166" s="189" t="s">
        <v>1682</v>
      </c>
      <c r="M166" s="188" t="s">
        <v>1683</v>
      </c>
      <c r="N166" s="192">
        <v>19826.84</v>
      </c>
      <c r="O166" s="196">
        <v>45901</v>
      </c>
      <c r="P166" s="191"/>
      <c r="Q166" s="191"/>
      <c r="R166" s="192" t="s">
        <v>1684</v>
      </c>
      <c r="S166" s="191"/>
      <c r="T166" s="192" t="s">
        <v>1466</v>
      </c>
      <c r="U166" s="193">
        <v>0</v>
      </c>
      <c r="V166" s="194" t="s">
        <v>1000</v>
      </c>
      <c r="W166" s="194" t="s">
        <v>1011</v>
      </c>
    </row>
    <row r="167" spans="1:23" ht="16" customHeight="1" x14ac:dyDescent="0.3">
      <c r="A167" s="188" t="s">
        <v>842</v>
      </c>
      <c r="B167" s="188" t="s">
        <v>1685</v>
      </c>
      <c r="C167" s="189" t="s">
        <v>980</v>
      </c>
      <c r="D167" s="189">
        <v>6828</v>
      </c>
      <c r="E167" s="190">
        <v>45903</v>
      </c>
      <c r="F167" s="189" t="s">
        <v>1947</v>
      </c>
      <c r="G167" s="189" t="s">
        <v>1947</v>
      </c>
      <c r="H167" s="195">
        <v>45901</v>
      </c>
      <c r="I167" s="192">
        <v>51696.02</v>
      </c>
      <c r="J167" s="190">
        <v>45933</v>
      </c>
      <c r="K167" s="189" t="s">
        <v>1947</v>
      </c>
      <c r="L167" s="189" t="s">
        <v>1948</v>
      </c>
      <c r="M167" s="188" t="s">
        <v>1949</v>
      </c>
      <c r="N167" s="192">
        <v>51696.02</v>
      </c>
      <c r="O167" s="196">
        <v>45901</v>
      </c>
      <c r="P167" s="191"/>
      <c r="Q167" s="191"/>
      <c r="R167" s="192" t="s">
        <v>1950</v>
      </c>
      <c r="S167" s="191"/>
      <c r="T167" s="192" t="s">
        <v>1466</v>
      </c>
      <c r="U167" s="193">
        <v>0</v>
      </c>
      <c r="V167" s="194" t="s">
        <v>1000</v>
      </c>
      <c r="W167" s="194" t="s">
        <v>1011</v>
      </c>
    </row>
    <row r="168" spans="1:23" ht="16" customHeight="1" x14ac:dyDescent="0.3">
      <c r="A168" s="188" t="s">
        <v>840</v>
      </c>
      <c r="B168" s="188" t="s">
        <v>1686</v>
      </c>
      <c r="C168" s="189" t="s">
        <v>980</v>
      </c>
      <c r="D168" s="189">
        <v>6909</v>
      </c>
      <c r="E168" s="190">
        <v>45903</v>
      </c>
      <c r="F168" s="189" t="s">
        <v>1687</v>
      </c>
      <c r="G168" s="189" t="s">
        <v>1687</v>
      </c>
      <c r="H168" s="195">
        <v>45901</v>
      </c>
      <c r="I168" s="192">
        <v>44436.95</v>
      </c>
      <c r="J168" s="190">
        <v>45933</v>
      </c>
      <c r="K168" s="189" t="s">
        <v>1687</v>
      </c>
      <c r="L168" s="189" t="s">
        <v>1688</v>
      </c>
      <c r="M168" s="188" t="s">
        <v>1689</v>
      </c>
      <c r="N168" s="192">
        <v>44436.95</v>
      </c>
      <c r="O168" s="196">
        <v>45901</v>
      </c>
      <c r="P168" s="191"/>
      <c r="Q168" s="191"/>
      <c r="R168" s="192" t="s">
        <v>1690</v>
      </c>
      <c r="S168" s="191"/>
      <c r="T168" s="192" t="s">
        <v>1466</v>
      </c>
      <c r="U168" s="193">
        <v>0</v>
      </c>
      <c r="V168" s="194" t="s">
        <v>1000</v>
      </c>
      <c r="W168" s="194" t="s">
        <v>1011</v>
      </c>
    </row>
    <row r="169" spans="1:23" ht="16" customHeight="1" x14ac:dyDescent="0.3">
      <c r="A169" s="188" t="s">
        <v>846</v>
      </c>
      <c r="B169" s="188" t="s">
        <v>1691</v>
      </c>
      <c r="C169" s="189" t="s">
        <v>980</v>
      </c>
      <c r="D169" s="189">
        <v>6958</v>
      </c>
      <c r="E169" s="190">
        <v>45903</v>
      </c>
      <c r="F169" s="189" t="s">
        <v>1692</v>
      </c>
      <c r="G169" s="189" t="s">
        <v>1692</v>
      </c>
      <c r="H169" s="195">
        <v>45901</v>
      </c>
      <c r="I169" s="192">
        <v>34897.040000000001</v>
      </c>
      <c r="J169" s="190">
        <v>45933</v>
      </c>
      <c r="K169" s="189" t="s">
        <v>1692</v>
      </c>
      <c r="L169" s="189" t="s">
        <v>1693</v>
      </c>
      <c r="M169" s="188" t="s">
        <v>1694</v>
      </c>
      <c r="N169" s="192">
        <v>34897.040000000001</v>
      </c>
      <c r="O169" s="196">
        <v>45901</v>
      </c>
      <c r="P169" s="191"/>
      <c r="Q169" s="191"/>
      <c r="R169" s="192" t="s">
        <v>1695</v>
      </c>
      <c r="S169" s="191"/>
      <c r="T169" s="192" t="s">
        <v>1466</v>
      </c>
      <c r="U169" s="193">
        <v>0</v>
      </c>
      <c r="V169" s="194" t="s">
        <v>1000</v>
      </c>
      <c r="W169" s="194" t="s">
        <v>1011</v>
      </c>
    </row>
    <row r="170" spans="1:23" ht="16" customHeight="1" x14ac:dyDescent="0.3">
      <c r="A170" s="188" t="s">
        <v>1696</v>
      </c>
      <c r="B170" s="188" t="s">
        <v>1697</v>
      </c>
      <c r="C170" s="189" t="s">
        <v>980</v>
      </c>
      <c r="D170" s="189">
        <v>6710</v>
      </c>
      <c r="E170" s="190">
        <v>45874</v>
      </c>
      <c r="F170" s="189" t="s">
        <v>1698</v>
      </c>
      <c r="G170" s="189" t="s">
        <v>1698</v>
      </c>
      <c r="H170" s="195">
        <v>45870</v>
      </c>
      <c r="I170" s="192">
        <v>25424.13</v>
      </c>
      <c r="J170" s="190">
        <v>45904</v>
      </c>
      <c r="K170" s="189" t="s">
        <v>1698</v>
      </c>
      <c r="L170" s="189" t="s">
        <v>1699</v>
      </c>
      <c r="M170" s="188" t="s">
        <v>1700</v>
      </c>
      <c r="N170" s="192">
        <v>25424.13</v>
      </c>
      <c r="O170" s="196">
        <v>45870</v>
      </c>
      <c r="P170" s="191"/>
      <c r="Q170" s="191"/>
      <c r="R170" s="192" t="s">
        <v>1701</v>
      </c>
      <c r="S170" s="191"/>
      <c r="T170" s="192" t="s">
        <v>1466</v>
      </c>
      <c r="U170" s="193">
        <v>26</v>
      </c>
      <c r="V170" s="194" t="s">
        <v>1001</v>
      </c>
      <c r="W170" s="194" t="s">
        <v>1011</v>
      </c>
    </row>
    <row r="171" spans="1:23" ht="16" customHeight="1" x14ac:dyDescent="0.3">
      <c r="A171" s="188" t="s">
        <v>1696</v>
      </c>
      <c r="B171" s="188" t="s">
        <v>1697</v>
      </c>
      <c r="C171" s="189" t="s">
        <v>980</v>
      </c>
      <c r="D171" s="189">
        <v>6847</v>
      </c>
      <c r="E171" s="190">
        <v>45903</v>
      </c>
      <c r="F171" s="189" t="s">
        <v>1698</v>
      </c>
      <c r="G171" s="189" t="s">
        <v>1698</v>
      </c>
      <c r="H171" s="195">
        <v>45901</v>
      </c>
      <c r="I171" s="192">
        <v>25424.13</v>
      </c>
      <c r="J171" s="190">
        <v>45933</v>
      </c>
      <c r="K171" s="189" t="s">
        <v>1698</v>
      </c>
      <c r="L171" s="189" t="s">
        <v>1699</v>
      </c>
      <c r="M171" s="188" t="s">
        <v>1700</v>
      </c>
      <c r="N171" s="192">
        <v>25424.13</v>
      </c>
      <c r="O171" s="196">
        <v>45901</v>
      </c>
      <c r="P171" s="191"/>
      <c r="Q171" s="191"/>
      <c r="R171" s="192" t="s">
        <v>1701</v>
      </c>
      <c r="S171" s="191"/>
      <c r="T171" s="192" t="s">
        <v>1466</v>
      </c>
      <c r="U171" s="193">
        <v>0</v>
      </c>
      <c r="V171" s="194" t="s">
        <v>1000</v>
      </c>
      <c r="W171" s="194" t="s">
        <v>1011</v>
      </c>
    </row>
    <row r="172" spans="1:23" ht="16" customHeight="1" x14ac:dyDescent="0.3">
      <c r="A172" s="188" t="s">
        <v>916</v>
      </c>
      <c r="B172" s="188" t="s">
        <v>1702</v>
      </c>
      <c r="C172" s="189" t="s">
        <v>980</v>
      </c>
      <c r="D172" s="189">
        <v>6865</v>
      </c>
      <c r="E172" s="190">
        <v>45903</v>
      </c>
      <c r="F172" s="189" t="s">
        <v>1703</v>
      </c>
      <c r="G172" s="189" t="s">
        <v>1703</v>
      </c>
      <c r="H172" s="195">
        <v>45901</v>
      </c>
      <c r="I172" s="192">
        <v>26361.39</v>
      </c>
      <c r="J172" s="190">
        <v>45933</v>
      </c>
      <c r="K172" s="189" t="s">
        <v>1703</v>
      </c>
      <c r="L172" s="189" t="s">
        <v>1704</v>
      </c>
      <c r="M172" s="188" t="s">
        <v>1705</v>
      </c>
      <c r="N172" s="192">
        <v>26361.39</v>
      </c>
      <c r="O172" s="196">
        <v>45901</v>
      </c>
      <c r="P172" s="191"/>
      <c r="Q172" s="191"/>
      <c r="R172" s="192" t="s">
        <v>1706</v>
      </c>
      <c r="S172" s="191"/>
      <c r="T172" s="192" t="s">
        <v>1466</v>
      </c>
      <c r="U172" s="193">
        <v>0</v>
      </c>
      <c r="V172" s="194" t="s">
        <v>1000</v>
      </c>
      <c r="W172" s="194" t="s">
        <v>1011</v>
      </c>
    </row>
    <row r="173" spans="1:23" ht="16" customHeight="1" x14ac:dyDescent="0.3">
      <c r="A173" s="188" t="s">
        <v>858</v>
      </c>
      <c r="B173" s="188" t="s">
        <v>1707</v>
      </c>
      <c r="C173" s="189" t="s">
        <v>980</v>
      </c>
      <c r="D173" s="189">
        <v>6966</v>
      </c>
      <c r="E173" s="190">
        <v>45903</v>
      </c>
      <c r="F173" s="189" t="s">
        <v>1708</v>
      </c>
      <c r="G173" s="189" t="s">
        <v>1708</v>
      </c>
      <c r="H173" s="195">
        <v>45901</v>
      </c>
      <c r="I173" s="192">
        <v>20229.919999999998</v>
      </c>
      <c r="J173" s="190">
        <v>45933</v>
      </c>
      <c r="K173" s="189" t="s">
        <v>1708</v>
      </c>
      <c r="L173" s="189" t="s">
        <v>1709</v>
      </c>
      <c r="M173" s="188" t="s">
        <v>1710</v>
      </c>
      <c r="N173" s="192">
        <v>20229.919999999998</v>
      </c>
      <c r="O173" s="196">
        <v>45901</v>
      </c>
      <c r="P173" s="191"/>
      <c r="Q173" s="191"/>
      <c r="R173" s="192" t="s">
        <v>1711</v>
      </c>
      <c r="S173" s="191"/>
      <c r="T173" s="192" t="s">
        <v>1466</v>
      </c>
      <c r="U173" s="193">
        <v>0</v>
      </c>
      <c r="V173" s="194" t="s">
        <v>1000</v>
      </c>
      <c r="W173" s="194" t="s">
        <v>1011</v>
      </c>
    </row>
    <row r="174" spans="1:23" ht="16" customHeight="1" x14ac:dyDescent="0.3">
      <c r="A174" s="188" t="s">
        <v>993</v>
      </c>
      <c r="B174" s="188" t="s">
        <v>1712</v>
      </c>
      <c r="C174" s="189" t="s">
        <v>976</v>
      </c>
      <c r="D174" s="189">
        <v>21024</v>
      </c>
      <c r="E174" s="190">
        <v>45930</v>
      </c>
      <c r="F174" s="191"/>
      <c r="G174" s="191"/>
      <c r="H174" s="191"/>
      <c r="I174" s="192">
        <v>21024.16</v>
      </c>
      <c r="J174" s="190">
        <v>45961</v>
      </c>
      <c r="K174" s="189" t="s">
        <v>1472</v>
      </c>
      <c r="L174" s="191"/>
      <c r="M174" s="188" t="s">
        <v>1472</v>
      </c>
      <c r="N174" s="192">
        <v>21024.16</v>
      </c>
      <c r="O174" s="181"/>
      <c r="P174" s="191"/>
      <c r="Q174" s="191"/>
      <c r="R174" s="191"/>
      <c r="S174" s="191"/>
      <c r="T174" s="192" t="s">
        <v>1468</v>
      </c>
      <c r="U174" s="193">
        <v>0</v>
      </c>
      <c r="V174" s="194" t="s">
        <v>1000</v>
      </c>
      <c r="W174" s="194" t="s">
        <v>1012</v>
      </c>
    </row>
    <row r="175" spans="1:23" ht="16" customHeight="1" x14ac:dyDescent="0.3">
      <c r="A175" s="188" t="s">
        <v>903</v>
      </c>
      <c r="B175" s="188" t="s">
        <v>1713</v>
      </c>
      <c r="C175" s="189" t="s">
        <v>980</v>
      </c>
      <c r="D175" s="189">
        <v>6890</v>
      </c>
      <c r="E175" s="190">
        <v>45903</v>
      </c>
      <c r="F175" s="189" t="s">
        <v>4403</v>
      </c>
      <c r="G175" s="189" t="s">
        <v>4403</v>
      </c>
      <c r="H175" s="195">
        <v>45901</v>
      </c>
      <c r="I175" s="192">
        <v>17966.29</v>
      </c>
      <c r="J175" s="190">
        <v>45933</v>
      </c>
      <c r="K175" s="189" t="s">
        <v>4403</v>
      </c>
      <c r="L175" s="189" t="s">
        <v>4404</v>
      </c>
      <c r="M175" s="188" t="s">
        <v>4405</v>
      </c>
      <c r="N175" s="192">
        <v>17966.29</v>
      </c>
      <c r="O175" s="196">
        <v>45901</v>
      </c>
      <c r="P175" s="191"/>
      <c r="Q175" s="191"/>
      <c r="R175" s="192" t="s">
        <v>4406</v>
      </c>
      <c r="S175" s="191"/>
      <c r="T175" s="192" t="s">
        <v>1466</v>
      </c>
      <c r="U175" s="193">
        <v>0</v>
      </c>
      <c r="V175" s="194" t="s">
        <v>1000</v>
      </c>
      <c r="W175" s="194" t="s">
        <v>1011</v>
      </c>
    </row>
    <row r="176" spans="1:23" ht="16" customHeight="1" x14ac:dyDescent="0.3">
      <c r="A176" s="188" t="s">
        <v>1714</v>
      </c>
      <c r="B176" s="188" t="s">
        <v>1715</v>
      </c>
      <c r="C176" s="189" t="s">
        <v>980</v>
      </c>
      <c r="D176" s="189">
        <v>6901</v>
      </c>
      <c r="E176" s="190">
        <v>45903</v>
      </c>
      <c r="F176" s="189" t="s">
        <v>2388</v>
      </c>
      <c r="G176" s="189" t="s">
        <v>2388</v>
      </c>
      <c r="H176" s="195">
        <v>45901</v>
      </c>
      <c r="I176" s="192">
        <v>21782.82</v>
      </c>
      <c r="J176" s="190">
        <v>45933</v>
      </c>
      <c r="K176" s="189" t="s">
        <v>2388</v>
      </c>
      <c r="L176" s="189" t="s">
        <v>2389</v>
      </c>
      <c r="M176" s="188" t="s">
        <v>2390</v>
      </c>
      <c r="N176" s="192">
        <v>21782.82</v>
      </c>
      <c r="O176" s="196">
        <v>45901</v>
      </c>
      <c r="P176" s="191"/>
      <c r="Q176" s="191"/>
      <c r="R176" s="192" t="s">
        <v>2391</v>
      </c>
      <c r="S176" s="191"/>
      <c r="T176" s="192" t="s">
        <v>1466</v>
      </c>
      <c r="U176" s="193">
        <v>0</v>
      </c>
      <c r="V176" s="194" t="s">
        <v>1000</v>
      </c>
      <c r="W176" s="194" t="s">
        <v>1011</v>
      </c>
    </row>
    <row r="177" spans="1:23" ht="16" customHeight="1" x14ac:dyDescent="0.3">
      <c r="A177" s="188" t="s">
        <v>883</v>
      </c>
      <c r="B177" s="188" t="s">
        <v>1716</v>
      </c>
      <c r="C177" s="189" t="s">
        <v>980</v>
      </c>
      <c r="D177" s="189">
        <v>6924</v>
      </c>
      <c r="E177" s="190">
        <v>45903</v>
      </c>
      <c r="F177" s="189" t="s">
        <v>1717</v>
      </c>
      <c r="G177" s="189" t="s">
        <v>1717</v>
      </c>
      <c r="H177" s="195">
        <v>45901</v>
      </c>
      <c r="I177" s="192">
        <v>32785.18</v>
      </c>
      <c r="J177" s="190">
        <v>45933</v>
      </c>
      <c r="K177" s="189" t="s">
        <v>1717</v>
      </c>
      <c r="L177" s="189" t="s">
        <v>1718</v>
      </c>
      <c r="M177" s="188" t="s">
        <v>1719</v>
      </c>
      <c r="N177" s="192">
        <v>32785.18</v>
      </c>
      <c r="O177" s="196">
        <v>45901</v>
      </c>
      <c r="P177" s="191"/>
      <c r="Q177" s="191"/>
      <c r="R177" s="192" t="s">
        <v>1720</v>
      </c>
      <c r="S177" s="191"/>
      <c r="T177" s="192" t="s">
        <v>1466</v>
      </c>
      <c r="U177" s="193">
        <v>0</v>
      </c>
      <c r="V177" s="194" t="s">
        <v>1000</v>
      </c>
      <c r="W177" s="194" t="s">
        <v>1011</v>
      </c>
    </row>
    <row r="178" spans="1:23" ht="16" customHeight="1" x14ac:dyDescent="0.3">
      <c r="A178" s="188" t="s">
        <v>826</v>
      </c>
      <c r="B178" s="188" t="s">
        <v>1721</v>
      </c>
      <c r="C178" s="189" t="s">
        <v>980</v>
      </c>
      <c r="D178" s="189">
        <v>6923</v>
      </c>
      <c r="E178" s="190">
        <v>45903</v>
      </c>
      <c r="F178" s="189" t="s">
        <v>1951</v>
      </c>
      <c r="G178" s="189" t="s">
        <v>1951</v>
      </c>
      <c r="H178" s="195">
        <v>45901</v>
      </c>
      <c r="I178" s="192">
        <v>18470.53</v>
      </c>
      <c r="J178" s="190">
        <v>45933</v>
      </c>
      <c r="K178" s="189" t="s">
        <v>1951</v>
      </c>
      <c r="L178" s="189" t="s">
        <v>1952</v>
      </c>
      <c r="M178" s="188" t="s">
        <v>1953</v>
      </c>
      <c r="N178" s="192">
        <v>18470.53</v>
      </c>
      <c r="O178" s="196">
        <v>45901</v>
      </c>
      <c r="P178" s="191"/>
      <c r="Q178" s="191"/>
      <c r="R178" s="192" t="s">
        <v>1954</v>
      </c>
      <c r="S178" s="191"/>
      <c r="T178" s="192" t="s">
        <v>1466</v>
      </c>
      <c r="U178" s="193">
        <v>0</v>
      </c>
      <c r="V178" s="194" t="s">
        <v>1000</v>
      </c>
      <c r="W178" s="194" t="s">
        <v>1011</v>
      </c>
    </row>
    <row r="179" spans="1:23" ht="16" customHeight="1" x14ac:dyDescent="0.3">
      <c r="A179" s="188" t="s">
        <v>837</v>
      </c>
      <c r="B179" s="188" t="s">
        <v>1722</v>
      </c>
      <c r="C179" s="189" t="s">
        <v>980</v>
      </c>
      <c r="D179" s="189">
        <v>6841</v>
      </c>
      <c r="E179" s="190">
        <v>45903</v>
      </c>
      <c r="F179" s="189" t="s">
        <v>1723</v>
      </c>
      <c r="G179" s="189" t="s">
        <v>1723</v>
      </c>
      <c r="H179" s="195">
        <v>45901</v>
      </c>
      <c r="I179" s="192">
        <v>21257.4</v>
      </c>
      <c r="J179" s="190">
        <v>45933</v>
      </c>
      <c r="K179" s="189" t="s">
        <v>1723</v>
      </c>
      <c r="L179" s="189" t="s">
        <v>1724</v>
      </c>
      <c r="M179" s="188" t="s">
        <v>1725</v>
      </c>
      <c r="N179" s="192">
        <v>21257.4</v>
      </c>
      <c r="O179" s="196">
        <v>45901</v>
      </c>
      <c r="P179" s="191"/>
      <c r="Q179" s="191"/>
      <c r="R179" s="192" t="s">
        <v>1726</v>
      </c>
      <c r="S179" s="191"/>
      <c r="T179" s="192" t="s">
        <v>1466</v>
      </c>
      <c r="U179" s="193">
        <v>0</v>
      </c>
      <c r="V179" s="194" t="s">
        <v>1000</v>
      </c>
      <c r="W179" s="194" t="s">
        <v>1011</v>
      </c>
    </row>
    <row r="180" spans="1:23" ht="16" customHeight="1" x14ac:dyDescent="0.3">
      <c r="A180" s="188" t="s">
        <v>845</v>
      </c>
      <c r="B180" s="188" t="s">
        <v>1727</v>
      </c>
      <c r="C180" s="189" t="s">
        <v>980</v>
      </c>
      <c r="D180" s="189">
        <v>6883</v>
      </c>
      <c r="E180" s="190">
        <v>45903</v>
      </c>
      <c r="F180" s="189" t="s">
        <v>2392</v>
      </c>
      <c r="G180" s="189" t="s">
        <v>2392</v>
      </c>
      <c r="H180" s="195">
        <v>45901</v>
      </c>
      <c r="I180" s="192">
        <v>18574.240000000002</v>
      </c>
      <c r="J180" s="190">
        <v>45933</v>
      </c>
      <c r="K180" s="189" t="s">
        <v>2392</v>
      </c>
      <c r="L180" s="189" t="s">
        <v>2393</v>
      </c>
      <c r="M180" s="188" t="s">
        <v>2394</v>
      </c>
      <c r="N180" s="192">
        <v>18574.240000000002</v>
      </c>
      <c r="O180" s="196">
        <v>45901</v>
      </c>
      <c r="P180" s="191"/>
      <c r="Q180" s="191"/>
      <c r="R180" s="192" t="s">
        <v>2395</v>
      </c>
      <c r="S180" s="191"/>
      <c r="T180" s="192" t="s">
        <v>1466</v>
      </c>
      <c r="U180" s="193">
        <v>0</v>
      </c>
      <c r="V180" s="194" t="s">
        <v>1000</v>
      </c>
      <c r="W180" s="194" t="s">
        <v>1011</v>
      </c>
    </row>
    <row r="181" spans="1:23" ht="16" customHeight="1" x14ac:dyDescent="0.3">
      <c r="A181" s="188" t="s">
        <v>994</v>
      </c>
      <c r="B181" s="188" t="s">
        <v>1728</v>
      </c>
      <c r="C181" s="189" t="s">
        <v>980</v>
      </c>
      <c r="D181" s="189">
        <v>6873</v>
      </c>
      <c r="E181" s="190">
        <v>45903</v>
      </c>
      <c r="F181" s="189" t="s">
        <v>1955</v>
      </c>
      <c r="G181" s="189" t="s">
        <v>1955</v>
      </c>
      <c r="H181" s="195">
        <v>45901</v>
      </c>
      <c r="I181" s="192">
        <v>24433.23</v>
      </c>
      <c r="J181" s="190">
        <v>45933</v>
      </c>
      <c r="K181" s="189" t="s">
        <v>1955</v>
      </c>
      <c r="L181" s="189" t="s">
        <v>1956</v>
      </c>
      <c r="M181" s="188" t="s">
        <v>1957</v>
      </c>
      <c r="N181" s="192">
        <v>24433.23</v>
      </c>
      <c r="O181" s="196">
        <v>45901</v>
      </c>
      <c r="P181" s="191"/>
      <c r="Q181" s="191"/>
      <c r="R181" s="192" t="s">
        <v>1958</v>
      </c>
      <c r="S181" s="191"/>
      <c r="T181" s="192" t="s">
        <v>1466</v>
      </c>
      <c r="U181" s="193">
        <v>0</v>
      </c>
      <c r="V181" s="194" t="s">
        <v>1000</v>
      </c>
      <c r="W181" s="194" t="s">
        <v>1011</v>
      </c>
    </row>
    <row r="182" spans="1:23" ht="16" customHeight="1" x14ac:dyDescent="0.3">
      <c r="A182" s="188" t="s">
        <v>485</v>
      </c>
      <c r="B182" s="188" t="s">
        <v>1729</v>
      </c>
      <c r="C182" s="189" t="s">
        <v>980</v>
      </c>
      <c r="D182" s="189">
        <v>6984</v>
      </c>
      <c r="E182" s="190">
        <v>45903</v>
      </c>
      <c r="F182" s="189" t="s">
        <v>1959</v>
      </c>
      <c r="G182" s="189" t="s">
        <v>1959</v>
      </c>
      <c r="H182" s="195">
        <v>45901</v>
      </c>
      <c r="I182" s="192">
        <v>21375.119999999999</v>
      </c>
      <c r="J182" s="190">
        <v>45933</v>
      </c>
      <c r="K182" s="189" t="s">
        <v>1959</v>
      </c>
      <c r="L182" s="189" t="s">
        <v>1960</v>
      </c>
      <c r="M182" s="188" t="s">
        <v>1961</v>
      </c>
      <c r="N182" s="192">
        <v>21375.119999999999</v>
      </c>
      <c r="O182" s="196">
        <v>45901</v>
      </c>
      <c r="P182" s="191"/>
      <c r="Q182" s="191"/>
      <c r="R182" s="192" t="s">
        <v>1962</v>
      </c>
      <c r="S182" s="191"/>
      <c r="T182" s="192" t="s">
        <v>1466</v>
      </c>
      <c r="U182" s="193">
        <v>0</v>
      </c>
      <c r="V182" s="194" t="s">
        <v>1000</v>
      </c>
      <c r="W182" s="194" t="s">
        <v>1011</v>
      </c>
    </row>
    <row r="183" spans="1:23" ht="16" customHeight="1" x14ac:dyDescent="0.3">
      <c r="A183" s="188" t="s">
        <v>922</v>
      </c>
      <c r="B183" s="188" t="s">
        <v>1730</v>
      </c>
      <c r="C183" s="189" t="s">
        <v>980</v>
      </c>
      <c r="D183" s="189">
        <v>5651</v>
      </c>
      <c r="E183" s="190">
        <v>45693</v>
      </c>
      <c r="F183" s="189" t="s">
        <v>1731</v>
      </c>
      <c r="G183" s="189" t="s">
        <v>1731</v>
      </c>
      <c r="H183" s="195">
        <v>45689</v>
      </c>
      <c r="I183" s="192">
        <v>18923.89</v>
      </c>
      <c r="J183" s="190">
        <v>45723</v>
      </c>
      <c r="K183" s="189" t="s">
        <v>1731</v>
      </c>
      <c r="L183" s="189" t="s">
        <v>1732</v>
      </c>
      <c r="M183" s="188" t="s">
        <v>1733</v>
      </c>
      <c r="N183" s="192">
        <v>18923.89</v>
      </c>
      <c r="O183" s="196">
        <v>45689</v>
      </c>
      <c r="P183" s="192" t="s">
        <v>1469</v>
      </c>
      <c r="Q183" s="191"/>
      <c r="R183" s="192" t="s">
        <v>1734</v>
      </c>
      <c r="S183" s="191"/>
      <c r="T183" s="192" t="s">
        <v>1466</v>
      </c>
      <c r="U183" s="193">
        <v>207</v>
      </c>
      <c r="V183" s="194" t="s">
        <v>1007</v>
      </c>
      <c r="W183" s="194" t="s">
        <v>1011</v>
      </c>
    </row>
    <row r="184" spans="1:23" ht="16" customHeight="1" x14ac:dyDescent="0.3">
      <c r="A184" s="188" t="s">
        <v>922</v>
      </c>
      <c r="B184" s="188" t="s">
        <v>1730</v>
      </c>
      <c r="C184" s="189" t="s">
        <v>980</v>
      </c>
      <c r="D184" s="189">
        <v>6858</v>
      </c>
      <c r="E184" s="190">
        <v>45903</v>
      </c>
      <c r="F184" s="189" t="s">
        <v>1731</v>
      </c>
      <c r="G184" s="189" t="s">
        <v>1731</v>
      </c>
      <c r="H184" s="195">
        <v>45901</v>
      </c>
      <c r="I184" s="192">
        <v>18923.89</v>
      </c>
      <c r="J184" s="190">
        <v>45933</v>
      </c>
      <c r="K184" s="189" t="s">
        <v>1731</v>
      </c>
      <c r="L184" s="189" t="s">
        <v>1732</v>
      </c>
      <c r="M184" s="188" t="s">
        <v>1733</v>
      </c>
      <c r="N184" s="192">
        <v>18923.89</v>
      </c>
      <c r="O184" s="196">
        <v>45901</v>
      </c>
      <c r="P184" s="191"/>
      <c r="Q184" s="191"/>
      <c r="R184" s="192" t="s">
        <v>1734</v>
      </c>
      <c r="S184" s="191"/>
      <c r="T184" s="192" t="s">
        <v>1466</v>
      </c>
      <c r="U184" s="193">
        <v>0</v>
      </c>
      <c r="V184" s="194" t="s">
        <v>1000</v>
      </c>
      <c r="W184" s="194" t="s">
        <v>1011</v>
      </c>
    </row>
    <row r="185" spans="1:23" ht="16" customHeight="1" x14ac:dyDescent="0.3">
      <c r="A185" s="188" t="s">
        <v>995</v>
      </c>
      <c r="B185" s="188" t="s">
        <v>1735</v>
      </c>
      <c r="C185" s="189" t="s">
        <v>980</v>
      </c>
      <c r="D185" s="189">
        <v>6903</v>
      </c>
      <c r="E185" s="190">
        <v>45903</v>
      </c>
      <c r="F185" s="189" t="s">
        <v>1963</v>
      </c>
      <c r="G185" s="189" t="s">
        <v>1963</v>
      </c>
      <c r="H185" s="195">
        <v>45901</v>
      </c>
      <c r="I185" s="192">
        <v>20035.25</v>
      </c>
      <c r="J185" s="190">
        <v>45933</v>
      </c>
      <c r="K185" s="189" t="s">
        <v>1963</v>
      </c>
      <c r="L185" s="189" t="s">
        <v>1964</v>
      </c>
      <c r="M185" s="188" t="s">
        <v>1965</v>
      </c>
      <c r="N185" s="192">
        <v>20035.25</v>
      </c>
      <c r="O185" s="196">
        <v>45901</v>
      </c>
      <c r="P185" s="191"/>
      <c r="Q185" s="191"/>
      <c r="R185" s="192" t="s">
        <v>1966</v>
      </c>
      <c r="S185" s="191"/>
      <c r="T185" s="192" t="s">
        <v>1466</v>
      </c>
      <c r="U185" s="193">
        <v>0</v>
      </c>
      <c r="V185" s="194" t="s">
        <v>1000</v>
      </c>
      <c r="W185" s="194" t="s">
        <v>1011</v>
      </c>
    </row>
    <row r="186" spans="1:23" ht="16" customHeight="1" x14ac:dyDescent="0.3">
      <c r="A186" s="188" t="s">
        <v>836</v>
      </c>
      <c r="B186" s="188" t="s">
        <v>1736</v>
      </c>
      <c r="C186" s="189" t="s">
        <v>980</v>
      </c>
      <c r="D186" s="189">
        <v>6983</v>
      </c>
      <c r="E186" s="190">
        <v>45903</v>
      </c>
      <c r="F186" s="189" t="s">
        <v>1737</v>
      </c>
      <c r="G186" s="189" t="s">
        <v>1737</v>
      </c>
      <c r="H186" s="195">
        <v>45901</v>
      </c>
      <c r="I186" s="192">
        <v>22695.35</v>
      </c>
      <c r="J186" s="190">
        <v>45933</v>
      </c>
      <c r="K186" s="189" t="s">
        <v>1737</v>
      </c>
      <c r="L186" s="189" t="s">
        <v>1738</v>
      </c>
      <c r="M186" s="188" t="s">
        <v>1739</v>
      </c>
      <c r="N186" s="192">
        <v>22695.35</v>
      </c>
      <c r="O186" s="196">
        <v>45901</v>
      </c>
      <c r="P186" s="191"/>
      <c r="Q186" s="191"/>
      <c r="R186" s="192" t="s">
        <v>1740</v>
      </c>
      <c r="S186" s="191"/>
      <c r="T186" s="192" t="s">
        <v>1466</v>
      </c>
      <c r="U186" s="193">
        <v>0</v>
      </c>
      <c r="V186" s="194" t="s">
        <v>1000</v>
      </c>
      <c r="W186" s="194" t="s">
        <v>1011</v>
      </c>
    </row>
    <row r="187" spans="1:23" ht="16" customHeight="1" x14ac:dyDescent="0.3">
      <c r="A187" s="188" t="s">
        <v>1741</v>
      </c>
      <c r="B187" s="188" t="s">
        <v>1742</v>
      </c>
      <c r="C187" s="189" t="s">
        <v>980</v>
      </c>
      <c r="D187" s="189">
        <v>6869</v>
      </c>
      <c r="E187" s="190">
        <v>45903</v>
      </c>
      <c r="F187" s="189" t="s">
        <v>2396</v>
      </c>
      <c r="G187" s="189" t="s">
        <v>2396</v>
      </c>
      <c r="H187" s="195">
        <v>45901</v>
      </c>
      <c r="I187" s="192">
        <v>16841.09</v>
      </c>
      <c r="J187" s="190">
        <v>45933</v>
      </c>
      <c r="K187" s="189" t="s">
        <v>2396</v>
      </c>
      <c r="L187" s="189" t="s">
        <v>2397</v>
      </c>
      <c r="M187" s="188" t="s">
        <v>2398</v>
      </c>
      <c r="N187" s="192">
        <v>16841.09</v>
      </c>
      <c r="O187" s="196">
        <v>45901</v>
      </c>
      <c r="P187" s="191"/>
      <c r="Q187" s="191"/>
      <c r="R187" s="192" t="s">
        <v>2399</v>
      </c>
      <c r="S187" s="191"/>
      <c r="T187" s="192" t="s">
        <v>1466</v>
      </c>
      <c r="U187" s="193">
        <v>0</v>
      </c>
      <c r="V187" s="194" t="s">
        <v>1000</v>
      </c>
      <c r="W187" s="194" t="s">
        <v>1011</v>
      </c>
    </row>
    <row r="188" spans="1:23" ht="16" customHeight="1" x14ac:dyDescent="0.3">
      <c r="A188" s="188" t="s">
        <v>906</v>
      </c>
      <c r="B188" s="188" t="s">
        <v>1743</v>
      </c>
      <c r="C188" s="189" t="s">
        <v>980</v>
      </c>
      <c r="D188" s="189">
        <v>6808</v>
      </c>
      <c r="E188" s="190">
        <v>45884</v>
      </c>
      <c r="F188" s="189" t="s">
        <v>1744</v>
      </c>
      <c r="G188" s="189" t="s">
        <v>1744</v>
      </c>
      <c r="H188" s="195">
        <v>45870</v>
      </c>
      <c r="I188" s="192">
        <v>1918.83</v>
      </c>
      <c r="J188" s="190">
        <v>45914</v>
      </c>
      <c r="K188" s="189" t="s">
        <v>1744</v>
      </c>
      <c r="L188" s="189" t="s">
        <v>1745</v>
      </c>
      <c r="M188" s="188" t="s">
        <v>1746</v>
      </c>
      <c r="N188" s="192">
        <v>1918.83</v>
      </c>
      <c r="O188" s="196">
        <v>45870</v>
      </c>
      <c r="P188" s="191"/>
      <c r="Q188" s="191"/>
      <c r="R188" s="192" t="s">
        <v>1747</v>
      </c>
      <c r="S188" s="191"/>
      <c r="T188" s="192" t="s">
        <v>1466</v>
      </c>
      <c r="U188" s="193">
        <v>16</v>
      </c>
      <c r="V188" s="194" t="s">
        <v>1001</v>
      </c>
      <c r="W188" s="194" t="s">
        <v>1011</v>
      </c>
    </row>
    <row r="189" spans="1:23" ht="16" customHeight="1" x14ac:dyDescent="0.3">
      <c r="A189" s="188" t="s">
        <v>906</v>
      </c>
      <c r="B189" s="188" t="s">
        <v>1743</v>
      </c>
      <c r="C189" s="189" t="s">
        <v>980</v>
      </c>
      <c r="D189" s="189">
        <v>6974</v>
      </c>
      <c r="E189" s="190">
        <v>45903</v>
      </c>
      <c r="F189" s="189" t="s">
        <v>1744</v>
      </c>
      <c r="G189" s="189" t="s">
        <v>1744</v>
      </c>
      <c r="H189" s="195">
        <v>45901</v>
      </c>
      <c r="I189" s="192">
        <v>21254</v>
      </c>
      <c r="J189" s="190">
        <v>45933</v>
      </c>
      <c r="K189" s="189" t="s">
        <v>1744</v>
      </c>
      <c r="L189" s="189" t="s">
        <v>1745</v>
      </c>
      <c r="M189" s="188" t="s">
        <v>1746</v>
      </c>
      <c r="N189" s="192">
        <v>21254</v>
      </c>
      <c r="O189" s="196">
        <v>45901</v>
      </c>
      <c r="P189" s="191"/>
      <c r="Q189" s="191"/>
      <c r="R189" s="192" t="s">
        <v>1747</v>
      </c>
      <c r="S189" s="191"/>
      <c r="T189" s="192" t="s">
        <v>1466</v>
      </c>
      <c r="U189" s="193">
        <v>0</v>
      </c>
      <c r="V189" s="194" t="s">
        <v>1000</v>
      </c>
      <c r="W189" s="194" t="s">
        <v>1011</v>
      </c>
    </row>
    <row r="190" spans="1:23" ht="16" customHeight="1" x14ac:dyDescent="0.3">
      <c r="A190" s="188" t="s">
        <v>847</v>
      </c>
      <c r="B190" s="188" t="s">
        <v>1748</v>
      </c>
      <c r="C190" s="189" t="s">
        <v>980</v>
      </c>
      <c r="D190" s="189">
        <v>6358</v>
      </c>
      <c r="E190" s="190">
        <v>45812</v>
      </c>
      <c r="F190" s="189" t="s">
        <v>1749</v>
      </c>
      <c r="G190" s="189" t="s">
        <v>1749</v>
      </c>
      <c r="H190" s="195">
        <v>45809</v>
      </c>
      <c r="I190" s="192">
        <v>16021.86</v>
      </c>
      <c r="J190" s="190">
        <v>45842</v>
      </c>
      <c r="K190" s="189" t="s">
        <v>1749</v>
      </c>
      <c r="L190" s="189" t="s">
        <v>1750</v>
      </c>
      <c r="M190" s="188" t="s">
        <v>1751</v>
      </c>
      <c r="N190" s="192">
        <v>16021.86</v>
      </c>
      <c r="O190" s="196">
        <v>45809</v>
      </c>
      <c r="P190" s="191"/>
      <c r="Q190" s="191"/>
      <c r="R190" s="192" t="s">
        <v>1752</v>
      </c>
      <c r="S190" s="191"/>
      <c r="T190" s="192" t="s">
        <v>1466</v>
      </c>
      <c r="U190" s="193">
        <v>88</v>
      </c>
      <c r="V190" s="194" t="s">
        <v>1003</v>
      </c>
      <c r="W190" s="194" t="s">
        <v>1011</v>
      </c>
    </row>
    <row r="191" spans="1:23" ht="16" customHeight="1" x14ac:dyDescent="0.3">
      <c r="A191" s="188" t="s">
        <v>847</v>
      </c>
      <c r="B191" s="188" t="s">
        <v>1748</v>
      </c>
      <c r="C191" s="189" t="s">
        <v>980</v>
      </c>
      <c r="D191" s="189">
        <v>6931</v>
      </c>
      <c r="E191" s="190">
        <v>45903</v>
      </c>
      <c r="F191" s="189" t="s">
        <v>1749</v>
      </c>
      <c r="G191" s="189" t="s">
        <v>1749</v>
      </c>
      <c r="H191" s="195">
        <v>45901</v>
      </c>
      <c r="I191" s="192">
        <v>16021.86</v>
      </c>
      <c r="J191" s="190">
        <v>45933</v>
      </c>
      <c r="K191" s="189" t="s">
        <v>1749</v>
      </c>
      <c r="L191" s="189" t="s">
        <v>1750</v>
      </c>
      <c r="M191" s="188" t="s">
        <v>1751</v>
      </c>
      <c r="N191" s="192">
        <v>16021.86</v>
      </c>
      <c r="O191" s="196">
        <v>45901</v>
      </c>
      <c r="P191" s="191"/>
      <c r="Q191" s="191"/>
      <c r="R191" s="192" t="s">
        <v>1752</v>
      </c>
      <c r="S191" s="191"/>
      <c r="T191" s="192" t="s">
        <v>1466</v>
      </c>
      <c r="U191" s="193">
        <v>0</v>
      </c>
      <c r="V191" s="194" t="s">
        <v>1000</v>
      </c>
      <c r="W191" s="194" t="s">
        <v>1011</v>
      </c>
    </row>
    <row r="192" spans="1:23" ht="16" customHeight="1" x14ac:dyDescent="0.3">
      <c r="A192" s="188" t="s">
        <v>996</v>
      </c>
      <c r="B192" s="188" t="s">
        <v>1753</v>
      </c>
      <c r="C192" s="189" t="s">
        <v>980</v>
      </c>
      <c r="D192" s="189">
        <v>6871</v>
      </c>
      <c r="E192" s="190">
        <v>45903</v>
      </c>
      <c r="F192" s="189" t="s">
        <v>2400</v>
      </c>
      <c r="G192" s="189" t="s">
        <v>2400</v>
      </c>
      <c r="H192" s="195">
        <v>45901</v>
      </c>
      <c r="I192" s="192">
        <v>17393.580000000002</v>
      </c>
      <c r="J192" s="190">
        <v>45933</v>
      </c>
      <c r="K192" s="189" t="s">
        <v>2400</v>
      </c>
      <c r="L192" s="189" t="s">
        <v>2401</v>
      </c>
      <c r="M192" s="188" t="s">
        <v>2402</v>
      </c>
      <c r="N192" s="192">
        <v>17393.580000000002</v>
      </c>
      <c r="O192" s="196">
        <v>45901</v>
      </c>
      <c r="P192" s="191"/>
      <c r="Q192" s="191"/>
      <c r="R192" s="192" t="s">
        <v>2403</v>
      </c>
      <c r="S192" s="191"/>
      <c r="T192" s="192" t="s">
        <v>1466</v>
      </c>
      <c r="U192" s="193">
        <v>0</v>
      </c>
      <c r="V192" s="194" t="s">
        <v>1000</v>
      </c>
      <c r="W192" s="194" t="s">
        <v>1011</v>
      </c>
    </row>
    <row r="193" spans="1:23" ht="16" customHeight="1" x14ac:dyDescent="0.3">
      <c r="A193" s="188" t="s">
        <v>864</v>
      </c>
      <c r="B193" s="188" t="s">
        <v>1754</v>
      </c>
      <c r="C193" s="189" t="s">
        <v>980</v>
      </c>
      <c r="D193" s="189">
        <v>6969</v>
      </c>
      <c r="E193" s="190">
        <v>45903</v>
      </c>
      <c r="F193" s="189" t="s">
        <v>2273</v>
      </c>
      <c r="G193" s="189" t="s">
        <v>2273</v>
      </c>
      <c r="H193" s="195">
        <v>45901</v>
      </c>
      <c r="I193" s="192">
        <v>22271.9</v>
      </c>
      <c r="J193" s="190">
        <v>45933</v>
      </c>
      <c r="K193" s="189" t="s">
        <v>2273</v>
      </c>
      <c r="L193" s="189" t="s">
        <v>2274</v>
      </c>
      <c r="M193" s="188" t="s">
        <v>2275</v>
      </c>
      <c r="N193" s="192">
        <v>22271.9</v>
      </c>
      <c r="O193" s="196">
        <v>45901</v>
      </c>
      <c r="P193" s="191"/>
      <c r="Q193" s="191"/>
      <c r="R193" s="192" t="s">
        <v>2276</v>
      </c>
      <c r="S193" s="191"/>
      <c r="T193" s="192" t="s">
        <v>1466</v>
      </c>
      <c r="U193" s="193">
        <v>0</v>
      </c>
      <c r="V193" s="194" t="s">
        <v>1000</v>
      </c>
      <c r="W193" s="194" t="s">
        <v>1011</v>
      </c>
    </row>
    <row r="194" spans="1:23" ht="16" customHeight="1" x14ac:dyDescent="0.3">
      <c r="A194" s="188" t="s">
        <v>876</v>
      </c>
      <c r="B194" s="188" t="s">
        <v>1756</v>
      </c>
      <c r="C194" s="189" t="s">
        <v>980</v>
      </c>
      <c r="D194" s="189">
        <v>6862</v>
      </c>
      <c r="E194" s="190">
        <v>45903</v>
      </c>
      <c r="F194" s="189" t="s">
        <v>1967</v>
      </c>
      <c r="G194" s="189" t="s">
        <v>1967</v>
      </c>
      <c r="H194" s="195">
        <v>45901</v>
      </c>
      <c r="I194" s="192">
        <v>21403.9</v>
      </c>
      <c r="J194" s="190">
        <v>45933</v>
      </c>
      <c r="K194" s="189" t="s">
        <v>1967</v>
      </c>
      <c r="L194" s="189" t="s">
        <v>1968</v>
      </c>
      <c r="M194" s="188" t="s">
        <v>1969</v>
      </c>
      <c r="N194" s="192">
        <v>21403.9</v>
      </c>
      <c r="O194" s="196">
        <v>45901</v>
      </c>
      <c r="P194" s="191"/>
      <c r="Q194" s="191"/>
      <c r="R194" s="192" t="s">
        <v>1970</v>
      </c>
      <c r="S194" s="191"/>
      <c r="T194" s="192" t="s">
        <v>1466</v>
      </c>
      <c r="U194" s="193">
        <v>0</v>
      </c>
      <c r="V194" s="194" t="s">
        <v>1000</v>
      </c>
      <c r="W194" s="194" t="s">
        <v>1011</v>
      </c>
    </row>
    <row r="195" spans="1:23" ht="16" customHeight="1" x14ac:dyDescent="0.3">
      <c r="A195" s="188" t="s">
        <v>894</v>
      </c>
      <c r="B195" s="188" t="s">
        <v>1757</v>
      </c>
      <c r="C195" s="189" t="s">
        <v>980</v>
      </c>
      <c r="D195" s="189">
        <v>6898</v>
      </c>
      <c r="E195" s="190">
        <v>45903</v>
      </c>
      <c r="F195" s="189" t="s">
        <v>1758</v>
      </c>
      <c r="G195" s="189" t="s">
        <v>1758</v>
      </c>
      <c r="H195" s="195">
        <v>45901</v>
      </c>
      <c r="I195" s="192">
        <v>24493.23</v>
      </c>
      <c r="J195" s="190">
        <v>45933</v>
      </c>
      <c r="K195" s="189" t="s">
        <v>1758</v>
      </c>
      <c r="L195" s="189" t="s">
        <v>1759</v>
      </c>
      <c r="M195" s="188" t="s">
        <v>1760</v>
      </c>
      <c r="N195" s="192">
        <v>24493.23</v>
      </c>
      <c r="O195" s="196">
        <v>45901</v>
      </c>
      <c r="P195" s="191"/>
      <c r="Q195" s="191"/>
      <c r="R195" s="192" t="s">
        <v>1761</v>
      </c>
      <c r="S195" s="191"/>
      <c r="T195" s="192" t="s">
        <v>1466</v>
      </c>
      <c r="U195" s="193">
        <v>0</v>
      </c>
      <c r="V195" s="194" t="s">
        <v>1000</v>
      </c>
      <c r="W195" s="194" t="s">
        <v>1011</v>
      </c>
    </row>
    <row r="196" spans="1:23" ht="16" customHeight="1" x14ac:dyDescent="0.3">
      <c r="A196" s="188" t="s">
        <v>1762</v>
      </c>
      <c r="B196" s="188" t="s">
        <v>1763</v>
      </c>
      <c r="C196" s="189" t="s">
        <v>980</v>
      </c>
      <c r="D196" s="189">
        <v>6900</v>
      </c>
      <c r="E196" s="190">
        <v>45903</v>
      </c>
      <c r="F196" s="189" t="s">
        <v>1764</v>
      </c>
      <c r="G196" s="189" t="s">
        <v>1764</v>
      </c>
      <c r="H196" s="195">
        <v>45901</v>
      </c>
      <c r="I196" s="192">
        <v>21012.68</v>
      </c>
      <c r="J196" s="190">
        <v>45933</v>
      </c>
      <c r="K196" s="189" t="s">
        <v>1764</v>
      </c>
      <c r="L196" s="189" t="s">
        <v>1765</v>
      </c>
      <c r="M196" s="188" t="s">
        <v>1766</v>
      </c>
      <c r="N196" s="192">
        <v>21012.68</v>
      </c>
      <c r="O196" s="196">
        <v>45901</v>
      </c>
      <c r="P196" s="191"/>
      <c r="Q196" s="191"/>
      <c r="R196" s="192" t="s">
        <v>1767</v>
      </c>
      <c r="S196" s="191"/>
      <c r="T196" s="192" t="s">
        <v>1466</v>
      </c>
      <c r="U196" s="193">
        <v>0</v>
      </c>
      <c r="V196" s="194" t="s">
        <v>1000</v>
      </c>
      <c r="W196" s="194" t="s">
        <v>1011</v>
      </c>
    </row>
    <row r="197" spans="1:23" ht="16" customHeight="1" x14ac:dyDescent="0.3">
      <c r="A197" s="188" t="s">
        <v>814</v>
      </c>
      <c r="B197" s="188" t="s">
        <v>1768</v>
      </c>
      <c r="C197" s="189" t="s">
        <v>980</v>
      </c>
      <c r="D197" s="189">
        <v>6891</v>
      </c>
      <c r="E197" s="190">
        <v>45903</v>
      </c>
      <c r="F197" s="189" t="s">
        <v>2404</v>
      </c>
      <c r="G197" s="189" t="s">
        <v>2404</v>
      </c>
      <c r="H197" s="195">
        <v>45901</v>
      </c>
      <c r="I197" s="192">
        <v>17266.490000000002</v>
      </c>
      <c r="J197" s="190">
        <v>45933</v>
      </c>
      <c r="K197" s="189" t="s">
        <v>2404</v>
      </c>
      <c r="L197" s="189" t="s">
        <v>2405</v>
      </c>
      <c r="M197" s="188" t="s">
        <v>2406</v>
      </c>
      <c r="N197" s="192">
        <v>17266.490000000002</v>
      </c>
      <c r="O197" s="196">
        <v>45901</v>
      </c>
      <c r="P197" s="191"/>
      <c r="Q197" s="191"/>
      <c r="R197" s="192" t="s">
        <v>2407</v>
      </c>
      <c r="S197" s="191"/>
      <c r="T197" s="192" t="s">
        <v>1466</v>
      </c>
      <c r="U197" s="193">
        <v>0</v>
      </c>
      <c r="V197" s="194" t="s">
        <v>1000</v>
      </c>
      <c r="W197" s="194" t="s">
        <v>1011</v>
      </c>
    </row>
    <row r="198" spans="1:23" ht="16" customHeight="1" x14ac:dyDescent="0.3">
      <c r="A198" s="188" t="s">
        <v>1769</v>
      </c>
      <c r="B198" s="188" t="s">
        <v>1770</v>
      </c>
      <c r="C198" s="189" t="s">
        <v>980</v>
      </c>
      <c r="D198" s="189">
        <v>6648</v>
      </c>
      <c r="E198" s="190">
        <v>45874</v>
      </c>
      <c r="F198" s="189" t="s">
        <v>1771</v>
      </c>
      <c r="G198" s="189" t="s">
        <v>1771</v>
      </c>
      <c r="H198" s="195">
        <v>45870</v>
      </c>
      <c r="I198" s="192">
        <v>17683.669999999998</v>
      </c>
      <c r="J198" s="190">
        <v>45904</v>
      </c>
      <c r="K198" s="189" t="s">
        <v>1771</v>
      </c>
      <c r="L198" s="189" t="s">
        <v>1772</v>
      </c>
      <c r="M198" s="188" t="s">
        <v>1773</v>
      </c>
      <c r="N198" s="192">
        <v>17683.669999999998</v>
      </c>
      <c r="O198" s="196">
        <v>45870</v>
      </c>
      <c r="P198" s="191"/>
      <c r="Q198" s="191"/>
      <c r="R198" s="192" t="s">
        <v>1774</v>
      </c>
      <c r="S198" s="191"/>
      <c r="T198" s="192" t="s">
        <v>1466</v>
      </c>
      <c r="U198" s="193">
        <v>26</v>
      </c>
      <c r="V198" s="194" t="s">
        <v>1001</v>
      </c>
      <c r="W198" s="194" t="s">
        <v>1011</v>
      </c>
    </row>
    <row r="199" spans="1:23" ht="16" customHeight="1" x14ac:dyDescent="0.3">
      <c r="A199" s="188" t="s">
        <v>1769</v>
      </c>
      <c r="B199" s="188" t="s">
        <v>1770</v>
      </c>
      <c r="C199" s="189" t="s">
        <v>980</v>
      </c>
      <c r="D199" s="189">
        <v>6878</v>
      </c>
      <c r="E199" s="190">
        <v>45903</v>
      </c>
      <c r="F199" s="189" t="s">
        <v>1771</v>
      </c>
      <c r="G199" s="189" t="s">
        <v>1771</v>
      </c>
      <c r="H199" s="195">
        <v>45901</v>
      </c>
      <c r="I199" s="192">
        <v>17683.669999999998</v>
      </c>
      <c r="J199" s="190">
        <v>45933</v>
      </c>
      <c r="K199" s="189" t="s">
        <v>1771</v>
      </c>
      <c r="L199" s="189" t="s">
        <v>1772</v>
      </c>
      <c r="M199" s="188" t="s">
        <v>1773</v>
      </c>
      <c r="N199" s="192">
        <v>17683.669999999998</v>
      </c>
      <c r="O199" s="196">
        <v>45901</v>
      </c>
      <c r="P199" s="191"/>
      <c r="Q199" s="191"/>
      <c r="R199" s="192" t="s">
        <v>1774</v>
      </c>
      <c r="S199" s="191"/>
      <c r="T199" s="192" t="s">
        <v>1466</v>
      </c>
      <c r="U199" s="193">
        <v>0</v>
      </c>
      <c r="V199" s="194" t="s">
        <v>1000</v>
      </c>
      <c r="W199" s="194" t="s">
        <v>1011</v>
      </c>
    </row>
    <row r="200" spans="1:23" ht="16" customHeight="1" x14ac:dyDescent="0.3">
      <c r="A200" s="188" t="s">
        <v>2277</v>
      </c>
      <c r="B200" s="188" t="s">
        <v>2278</v>
      </c>
      <c r="C200" s="189" t="s">
        <v>980</v>
      </c>
      <c r="D200" s="189">
        <v>6919</v>
      </c>
      <c r="E200" s="190">
        <v>45903</v>
      </c>
      <c r="F200" s="189" t="s">
        <v>2279</v>
      </c>
      <c r="G200" s="189" t="s">
        <v>2279</v>
      </c>
      <c r="H200" s="195">
        <v>45901</v>
      </c>
      <c r="I200" s="192">
        <v>18394.830000000002</v>
      </c>
      <c r="J200" s="190">
        <v>45933</v>
      </c>
      <c r="K200" s="189" t="s">
        <v>2279</v>
      </c>
      <c r="L200" s="189" t="s">
        <v>2280</v>
      </c>
      <c r="M200" s="188" t="s">
        <v>2281</v>
      </c>
      <c r="N200" s="192">
        <v>18394.830000000002</v>
      </c>
      <c r="O200" s="196">
        <v>45901</v>
      </c>
      <c r="P200" s="191"/>
      <c r="Q200" s="191"/>
      <c r="R200" s="192" t="s">
        <v>2282</v>
      </c>
      <c r="S200" s="191"/>
      <c r="T200" s="192" t="s">
        <v>1466</v>
      </c>
      <c r="U200" s="193">
        <v>0</v>
      </c>
      <c r="V200" s="194" t="s">
        <v>1000</v>
      </c>
      <c r="W200" s="194" t="s">
        <v>1011</v>
      </c>
    </row>
    <row r="201" spans="1:23" ht="16" customHeight="1" x14ac:dyDescent="0.3">
      <c r="A201" s="188" t="s">
        <v>811</v>
      </c>
      <c r="B201" s="188" t="s">
        <v>1775</v>
      </c>
      <c r="C201" s="189" t="s">
        <v>980</v>
      </c>
      <c r="D201" s="189">
        <v>6830</v>
      </c>
      <c r="E201" s="190">
        <v>45903</v>
      </c>
      <c r="F201" s="189" t="s">
        <v>1971</v>
      </c>
      <c r="G201" s="189" t="s">
        <v>1971</v>
      </c>
      <c r="H201" s="195">
        <v>45901</v>
      </c>
      <c r="I201" s="192">
        <v>26624.53</v>
      </c>
      <c r="J201" s="190">
        <v>45933</v>
      </c>
      <c r="K201" s="189" t="s">
        <v>1971</v>
      </c>
      <c r="L201" s="189" t="s">
        <v>1972</v>
      </c>
      <c r="M201" s="188" t="s">
        <v>1973</v>
      </c>
      <c r="N201" s="192">
        <v>26624.53</v>
      </c>
      <c r="O201" s="196">
        <v>45901</v>
      </c>
      <c r="P201" s="191"/>
      <c r="Q201" s="191"/>
      <c r="R201" s="192" t="s">
        <v>1974</v>
      </c>
      <c r="S201" s="191"/>
      <c r="T201" s="192" t="s">
        <v>1466</v>
      </c>
      <c r="U201" s="193">
        <v>0</v>
      </c>
      <c r="V201" s="194" t="s">
        <v>1000</v>
      </c>
      <c r="W201" s="194" t="s">
        <v>1011</v>
      </c>
    </row>
    <row r="202" spans="1:23" ht="16" customHeight="1" x14ac:dyDescent="0.3">
      <c r="A202" s="188" t="s">
        <v>998</v>
      </c>
      <c r="B202" s="188" t="s">
        <v>1776</v>
      </c>
      <c r="C202" s="189" t="s">
        <v>976</v>
      </c>
      <c r="D202" s="189">
        <v>21026</v>
      </c>
      <c r="E202" s="190">
        <v>45930</v>
      </c>
      <c r="F202" s="191"/>
      <c r="G202" s="191"/>
      <c r="H202" s="191"/>
      <c r="I202" s="192">
        <v>6621.23</v>
      </c>
      <c r="J202" s="190">
        <v>45961</v>
      </c>
      <c r="K202" s="189" t="s">
        <v>1472</v>
      </c>
      <c r="L202" s="191"/>
      <c r="M202" s="188" t="s">
        <v>1472</v>
      </c>
      <c r="N202" s="192">
        <v>6621.23</v>
      </c>
      <c r="O202" s="181"/>
      <c r="P202" s="191"/>
      <c r="Q202" s="191"/>
      <c r="R202" s="191"/>
      <c r="S202" s="191"/>
      <c r="T202" s="192" t="s">
        <v>1468</v>
      </c>
      <c r="U202" s="193">
        <v>0</v>
      </c>
      <c r="V202" s="194" t="s">
        <v>1000</v>
      </c>
      <c r="W202" s="194" t="s">
        <v>1012</v>
      </c>
    </row>
    <row r="203" spans="1:23" ht="16" customHeight="1" x14ac:dyDescent="0.3">
      <c r="A203" s="188" t="s">
        <v>933</v>
      </c>
      <c r="B203" s="188" t="s">
        <v>1777</v>
      </c>
      <c r="C203" s="189" t="s">
        <v>976</v>
      </c>
      <c r="D203" s="189">
        <v>20982</v>
      </c>
      <c r="E203" s="190">
        <v>45930</v>
      </c>
      <c r="F203" s="191"/>
      <c r="G203" s="191"/>
      <c r="H203" s="191"/>
      <c r="I203" s="192">
        <v>24607.77</v>
      </c>
      <c r="J203" s="190">
        <v>45961</v>
      </c>
      <c r="K203" s="189" t="s">
        <v>1472</v>
      </c>
      <c r="L203" s="191"/>
      <c r="M203" s="188" t="s">
        <v>1472</v>
      </c>
      <c r="N203" s="192">
        <v>24607.77</v>
      </c>
      <c r="O203" s="181"/>
      <c r="P203" s="191"/>
      <c r="Q203" s="191"/>
      <c r="R203" s="191"/>
      <c r="S203" s="191"/>
      <c r="T203" s="192" t="s">
        <v>1468</v>
      </c>
      <c r="U203" s="193">
        <v>0</v>
      </c>
      <c r="V203" s="194" t="s">
        <v>1000</v>
      </c>
      <c r="W203" s="194" t="s">
        <v>1012</v>
      </c>
    </row>
    <row r="204" spans="1:23" ht="16" customHeight="1" x14ac:dyDescent="0.3">
      <c r="A204" s="188" t="s">
        <v>933</v>
      </c>
      <c r="B204" s="188" t="s">
        <v>1777</v>
      </c>
      <c r="C204" s="189" t="s">
        <v>976</v>
      </c>
      <c r="D204" s="189">
        <v>20983</v>
      </c>
      <c r="E204" s="190">
        <v>45930</v>
      </c>
      <c r="F204" s="191"/>
      <c r="G204" s="191"/>
      <c r="H204" s="191"/>
      <c r="I204" s="192">
        <v>12301.71</v>
      </c>
      <c r="J204" s="190">
        <v>45961</v>
      </c>
      <c r="K204" s="189" t="s">
        <v>1472</v>
      </c>
      <c r="L204" s="191"/>
      <c r="M204" s="188" t="s">
        <v>1472</v>
      </c>
      <c r="N204" s="192">
        <v>12301.71</v>
      </c>
      <c r="O204" s="181"/>
      <c r="P204" s="191"/>
      <c r="Q204" s="191"/>
      <c r="R204" s="191"/>
      <c r="S204" s="191"/>
      <c r="T204" s="192" t="s">
        <v>1468</v>
      </c>
      <c r="U204" s="193">
        <v>0</v>
      </c>
      <c r="V204" s="194" t="s">
        <v>1000</v>
      </c>
      <c r="W204" s="194" t="s">
        <v>1012</v>
      </c>
    </row>
    <row r="205" spans="1:23" ht="16" customHeight="1" x14ac:dyDescent="0.3">
      <c r="A205" s="188" t="s">
        <v>915</v>
      </c>
      <c r="B205" s="188" t="s">
        <v>1778</v>
      </c>
      <c r="C205" s="189" t="s">
        <v>980</v>
      </c>
      <c r="D205" s="189">
        <v>6964</v>
      </c>
      <c r="E205" s="190">
        <v>45903</v>
      </c>
      <c r="F205" s="189" t="s">
        <v>1779</v>
      </c>
      <c r="G205" s="189" t="s">
        <v>1779</v>
      </c>
      <c r="H205" s="195">
        <v>45901</v>
      </c>
      <c r="I205" s="192">
        <v>16835.310000000001</v>
      </c>
      <c r="J205" s="190">
        <v>45933</v>
      </c>
      <c r="K205" s="189" t="s">
        <v>1779</v>
      </c>
      <c r="L205" s="189" t="s">
        <v>1780</v>
      </c>
      <c r="M205" s="188" t="s">
        <v>1781</v>
      </c>
      <c r="N205" s="192">
        <v>16835.310000000001</v>
      </c>
      <c r="O205" s="196">
        <v>45901</v>
      </c>
      <c r="P205" s="191"/>
      <c r="Q205" s="191"/>
      <c r="R205" s="192" t="s">
        <v>1782</v>
      </c>
      <c r="S205" s="191"/>
      <c r="T205" s="192" t="s">
        <v>1466</v>
      </c>
      <c r="U205" s="193">
        <v>0</v>
      </c>
      <c r="V205" s="194" t="s">
        <v>1000</v>
      </c>
      <c r="W205" s="194" t="s">
        <v>1011</v>
      </c>
    </row>
    <row r="206" spans="1:23" ht="16" customHeight="1" x14ac:dyDescent="0.3">
      <c r="A206" s="188" t="s">
        <v>896</v>
      </c>
      <c r="B206" s="188" t="s">
        <v>1783</v>
      </c>
      <c r="C206" s="189" t="s">
        <v>980</v>
      </c>
      <c r="D206" s="189">
        <v>2079</v>
      </c>
      <c r="E206" s="190">
        <v>45084</v>
      </c>
      <c r="F206" s="189" t="s">
        <v>1784</v>
      </c>
      <c r="G206" s="189" t="s">
        <v>1784</v>
      </c>
      <c r="H206" s="195">
        <v>45078</v>
      </c>
      <c r="I206" s="192">
        <v>14281.44</v>
      </c>
      <c r="J206" s="190">
        <v>45114</v>
      </c>
      <c r="K206" s="189" t="s">
        <v>1784</v>
      </c>
      <c r="L206" s="189" t="s">
        <v>1785</v>
      </c>
      <c r="M206" s="188" t="s">
        <v>1786</v>
      </c>
      <c r="N206" s="192">
        <v>14281.44</v>
      </c>
      <c r="O206" s="196">
        <v>45078</v>
      </c>
      <c r="P206" s="192" t="s">
        <v>1469</v>
      </c>
      <c r="Q206" s="191"/>
      <c r="R206" s="192" t="s">
        <v>1787</v>
      </c>
      <c r="S206" s="191"/>
      <c r="T206" s="192" t="s">
        <v>1466</v>
      </c>
      <c r="U206" s="193">
        <v>816</v>
      </c>
      <c r="V206" s="194" t="s">
        <v>1008</v>
      </c>
      <c r="W206" s="194" t="s">
        <v>1011</v>
      </c>
    </row>
    <row r="207" spans="1:23" ht="16" customHeight="1" x14ac:dyDescent="0.3">
      <c r="A207" s="188" t="s">
        <v>911</v>
      </c>
      <c r="B207" s="188" t="s">
        <v>2084</v>
      </c>
      <c r="C207" s="189" t="s">
        <v>980</v>
      </c>
      <c r="D207" s="189">
        <v>6995</v>
      </c>
      <c r="E207" s="190">
        <v>45924</v>
      </c>
      <c r="F207" s="189" t="s">
        <v>4407</v>
      </c>
      <c r="G207" s="189" t="s">
        <v>4407</v>
      </c>
      <c r="H207" s="195">
        <v>45901</v>
      </c>
      <c r="I207" s="192">
        <v>1328.99</v>
      </c>
      <c r="J207" s="190">
        <v>45954</v>
      </c>
      <c r="K207" s="189" t="s">
        <v>4407</v>
      </c>
      <c r="L207" s="189" t="s">
        <v>4408</v>
      </c>
      <c r="M207" s="188" t="s">
        <v>4409</v>
      </c>
      <c r="N207" s="192">
        <v>1328.99</v>
      </c>
      <c r="O207" s="196">
        <v>45901</v>
      </c>
      <c r="P207" s="191"/>
      <c r="Q207" s="191"/>
      <c r="R207" s="192" t="s">
        <v>4410</v>
      </c>
      <c r="S207" s="191"/>
      <c r="T207" s="192" t="s">
        <v>1466</v>
      </c>
      <c r="U207" s="193">
        <v>0</v>
      </c>
      <c r="V207" s="194" t="s">
        <v>1000</v>
      </c>
      <c r="W207" s="194" t="s">
        <v>1011</v>
      </c>
    </row>
    <row r="208" spans="1:23" ht="16" customHeight="1" x14ac:dyDescent="0.3">
      <c r="A208" s="188" t="s">
        <v>886</v>
      </c>
      <c r="B208" s="188" t="s">
        <v>1788</v>
      </c>
      <c r="C208" s="189" t="s">
        <v>980</v>
      </c>
      <c r="D208" s="189">
        <v>6852</v>
      </c>
      <c r="E208" s="190">
        <v>45903</v>
      </c>
      <c r="F208" s="189" t="s">
        <v>1789</v>
      </c>
      <c r="G208" s="189" t="s">
        <v>1789</v>
      </c>
      <c r="H208" s="195">
        <v>45901</v>
      </c>
      <c r="I208" s="192">
        <v>21239.75</v>
      </c>
      <c r="J208" s="190">
        <v>45933</v>
      </c>
      <c r="K208" s="189" t="s">
        <v>1789</v>
      </c>
      <c r="L208" s="189" t="s">
        <v>1790</v>
      </c>
      <c r="M208" s="188" t="s">
        <v>1791</v>
      </c>
      <c r="N208" s="192">
        <v>21239.75</v>
      </c>
      <c r="O208" s="196">
        <v>45901</v>
      </c>
      <c r="P208" s="191"/>
      <c r="Q208" s="191"/>
      <c r="R208" s="192" t="s">
        <v>1792</v>
      </c>
      <c r="S208" s="191"/>
      <c r="T208" s="192" t="s">
        <v>1466</v>
      </c>
      <c r="U208" s="193">
        <v>0</v>
      </c>
      <c r="V208" s="194" t="s">
        <v>1000</v>
      </c>
      <c r="W208" s="194" t="s">
        <v>1011</v>
      </c>
    </row>
    <row r="209" spans="1:23" ht="16" customHeight="1" x14ac:dyDescent="0.3">
      <c r="A209" s="188" t="s">
        <v>506</v>
      </c>
      <c r="B209" s="188" t="s">
        <v>1793</v>
      </c>
      <c r="C209" s="189" t="s">
        <v>980</v>
      </c>
      <c r="D209" s="189">
        <v>6926</v>
      </c>
      <c r="E209" s="190">
        <v>45903</v>
      </c>
      <c r="F209" s="189" t="s">
        <v>1794</v>
      </c>
      <c r="G209" s="189" t="s">
        <v>1794</v>
      </c>
      <c r="H209" s="195">
        <v>45901</v>
      </c>
      <c r="I209" s="192">
        <v>19019.16</v>
      </c>
      <c r="J209" s="190">
        <v>45933</v>
      </c>
      <c r="K209" s="189" t="s">
        <v>1794</v>
      </c>
      <c r="L209" s="189" t="s">
        <v>1795</v>
      </c>
      <c r="M209" s="188" t="s">
        <v>1796</v>
      </c>
      <c r="N209" s="192">
        <v>19019.16</v>
      </c>
      <c r="O209" s="196">
        <v>45901</v>
      </c>
      <c r="P209" s="191"/>
      <c r="Q209" s="191"/>
      <c r="R209" s="192" t="s">
        <v>1797</v>
      </c>
      <c r="S209" s="191"/>
      <c r="T209" s="192" t="s">
        <v>1466</v>
      </c>
      <c r="U209" s="193">
        <v>0</v>
      </c>
      <c r="V209" s="194" t="s">
        <v>1000</v>
      </c>
      <c r="W209" s="194" t="s">
        <v>1011</v>
      </c>
    </row>
    <row r="210" spans="1:23" ht="16" customHeight="1" x14ac:dyDescent="0.3">
      <c r="A210" s="188" t="s">
        <v>848</v>
      </c>
      <c r="B210" s="188" t="s">
        <v>1798</v>
      </c>
      <c r="C210" s="189" t="s">
        <v>980</v>
      </c>
      <c r="D210" s="189">
        <v>6844</v>
      </c>
      <c r="E210" s="190">
        <v>45903</v>
      </c>
      <c r="F210" s="189" t="s">
        <v>1799</v>
      </c>
      <c r="G210" s="189" t="s">
        <v>1799</v>
      </c>
      <c r="H210" s="195">
        <v>45901</v>
      </c>
      <c r="I210" s="192">
        <v>32267.16</v>
      </c>
      <c r="J210" s="190">
        <v>45933</v>
      </c>
      <c r="K210" s="189" t="s">
        <v>1799</v>
      </c>
      <c r="L210" s="189" t="s">
        <v>1800</v>
      </c>
      <c r="M210" s="188" t="s">
        <v>1801</v>
      </c>
      <c r="N210" s="192">
        <v>32267.16</v>
      </c>
      <c r="O210" s="196">
        <v>45901</v>
      </c>
      <c r="P210" s="191"/>
      <c r="Q210" s="191"/>
      <c r="R210" s="192" t="s">
        <v>1802</v>
      </c>
      <c r="S210" s="191"/>
      <c r="T210" s="192" t="s">
        <v>1466</v>
      </c>
      <c r="U210" s="193">
        <v>0</v>
      </c>
      <c r="V210" s="194" t="s">
        <v>1000</v>
      </c>
      <c r="W210" s="194" t="s">
        <v>1011</v>
      </c>
    </row>
    <row r="211" spans="1:23" ht="16" customHeight="1" x14ac:dyDescent="0.3">
      <c r="A211" s="188" t="s">
        <v>850</v>
      </c>
      <c r="B211" s="188" t="s">
        <v>1803</v>
      </c>
      <c r="C211" s="189" t="s">
        <v>980</v>
      </c>
      <c r="D211" s="189">
        <v>6921</v>
      </c>
      <c r="E211" s="190">
        <v>45903</v>
      </c>
      <c r="F211" s="189" t="s">
        <v>1804</v>
      </c>
      <c r="G211" s="189" t="s">
        <v>1804</v>
      </c>
      <c r="H211" s="195">
        <v>45901</v>
      </c>
      <c r="I211" s="192">
        <v>26435.93</v>
      </c>
      <c r="J211" s="190">
        <v>45933</v>
      </c>
      <c r="K211" s="189" t="s">
        <v>1804</v>
      </c>
      <c r="L211" s="189" t="s">
        <v>1805</v>
      </c>
      <c r="M211" s="188" t="s">
        <v>1806</v>
      </c>
      <c r="N211" s="192">
        <v>26435.93</v>
      </c>
      <c r="O211" s="196">
        <v>45901</v>
      </c>
      <c r="P211" s="191"/>
      <c r="Q211" s="191"/>
      <c r="R211" s="192" t="s">
        <v>1807</v>
      </c>
      <c r="S211" s="191"/>
      <c r="T211" s="192" t="s">
        <v>1466</v>
      </c>
      <c r="U211" s="193">
        <v>0</v>
      </c>
      <c r="V211" s="194" t="s">
        <v>1000</v>
      </c>
      <c r="W211" s="194" t="s">
        <v>1011</v>
      </c>
    </row>
    <row r="212" spans="1:23" ht="16" customHeight="1" x14ac:dyDescent="0.3">
      <c r="A212" s="188" t="s">
        <v>1808</v>
      </c>
      <c r="B212" s="188" t="s">
        <v>1809</v>
      </c>
      <c r="C212" s="189" t="s">
        <v>976</v>
      </c>
      <c r="D212" s="189" t="s">
        <v>1810</v>
      </c>
      <c r="E212" s="190">
        <v>40086</v>
      </c>
      <c r="F212" s="191"/>
      <c r="G212" s="191"/>
      <c r="H212" s="191"/>
      <c r="I212" s="192">
        <v>8939.14</v>
      </c>
      <c r="J212" s="190">
        <v>40116</v>
      </c>
      <c r="K212" s="189" t="s">
        <v>1472</v>
      </c>
      <c r="L212" s="191"/>
      <c r="M212" s="188" t="s">
        <v>1472</v>
      </c>
      <c r="N212" s="192">
        <v>8939.14</v>
      </c>
      <c r="O212" s="181"/>
      <c r="P212" s="191"/>
      <c r="Q212" s="191"/>
      <c r="R212" s="191"/>
      <c r="S212" s="191"/>
      <c r="T212" s="192" t="s">
        <v>1467</v>
      </c>
      <c r="U212" s="193">
        <v>5814</v>
      </c>
      <c r="V212" s="194" t="s">
        <v>1008</v>
      </c>
      <c r="W212" s="194" t="s">
        <v>1012</v>
      </c>
    </row>
    <row r="213" spans="1:23" ht="16" customHeight="1" x14ac:dyDescent="0.3">
      <c r="A213" s="188" t="s">
        <v>1808</v>
      </c>
      <c r="B213" s="188" t="s">
        <v>1809</v>
      </c>
      <c r="C213" s="189" t="s">
        <v>976</v>
      </c>
      <c r="D213" s="189" t="s">
        <v>1811</v>
      </c>
      <c r="E213" s="190">
        <v>40298</v>
      </c>
      <c r="F213" s="191"/>
      <c r="G213" s="191"/>
      <c r="H213" s="191"/>
      <c r="I213" s="192">
        <v>7628.94</v>
      </c>
      <c r="J213" s="190">
        <v>40328</v>
      </c>
      <c r="K213" s="189" t="s">
        <v>1472</v>
      </c>
      <c r="L213" s="191"/>
      <c r="M213" s="188" t="s">
        <v>1472</v>
      </c>
      <c r="N213" s="192">
        <v>7628.94</v>
      </c>
      <c r="O213" s="181"/>
      <c r="P213" s="191"/>
      <c r="Q213" s="191"/>
      <c r="R213" s="191"/>
      <c r="S213" s="191"/>
      <c r="T213" s="192" t="s">
        <v>1467</v>
      </c>
      <c r="U213" s="193">
        <v>5602</v>
      </c>
      <c r="V213" s="194" t="s">
        <v>1008</v>
      </c>
      <c r="W213" s="194" t="s">
        <v>1012</v>
      </c>
    </row>
    <row r="214" spans="1:23" ht="16" customHeight="1" x14ac:dyDescent="0.3">
      <c r="A214" s="188" t="s">
        <v>1808</v>
      </c>
      <c r="B214" s="188" t="s">
        <v>1809</v>
      </c>
      <c r="C214" s="189" t="s">
        <v>976</v>
      </c>
      <c r="D214" s="189" t="s">
        <v>1812</v>
      </c>
      <c r="E214" s="190">
        <v>40329</v>
      </c>
      <c r="F214" s="191"/>
      <c r="G214" s="191"/>
      <c r="H214" s="191"/>
      <c r="I214" s="192">
        <v>7618.94</v>
      </c>
      <c r="J214" s="190">
        <v>40359</v>
      </c>
      <c r="K214" s="189" t="s">
        <v>1472</v>
      </c>
      <c r="L214" s="191"/>
      <c r="M214" s="188" t="s">
        <v>1472</v>
      </c>
      <c r="N214" s="192">
        <v>7618.94</v>
      </c>
      <c r="O214" s="181"/>
      <c r="P214" s="191"/>
      <c r="Q214" s="191"/>
      <c r="R214" s="191"/>
      <c r="S214" s="191"/>
      <c r="T214" s="192" t="s">
        <v>1467</v>
      </c>
      <c r="U214" s="193">
        <v>5571</v>
      </c>
      <c r="V214" s="194" t="s">
        <v>1008</v>
      </c>
      <c r="W214" s="194" t="s">
        <v>1012</v>
      </c>
    </row>
    <row r="215" spans="1:23" ht="16" customHeight="1" x14ac:dyDescent="0.3">
      <c r="A215" s="188" t="s">
        <v>1808</v>
      </c>
      <c r="B215" s="188" t="s">
        <v>1809</v>
      </c>
      <c r="C215" s="189" t="s">
        <v>976</v>
      </c>
      <c r="D215" s="189" t="s">
        <v>1813</v>
      </c>
      <c r="E215" s="190">
        <v>40359</v>
      </c>
      <c r="F215" s="191"/>
      <c r="G215" s="191"/>
      <c r="H215" s="191"/>
      <c r="I215" s="192">
        <v>7614.94</v>
      </c>
      <c r="J215" s="190">
        <v>40389</v>
      </c>
      <c r="K215" s="189" t="s">
        <v>1472</v>
      </c>
      <c r="L215" s="191"/>
      <c r="M215" s="188" t="s">
        <v>1472</v>
      </c>
      <c r="N215" s="192">
        <v>7614.94</v>
      </c>
      <c r="O215" s="181"/>
      <c r="P215" s="191"/>
      <c r="Q215" s="191"/>
      <c r="R215" s="191"/>
      <c r="S215" s="191"/>
      <c r="T215" s="192" t="s">
        <v>1467</v>
      </c>
      <c r="U215" s="193">
        <v>5541</v>
      </c>
      <c r="V215" s="194" t="s">
        <v>1008</v>
      </c>
      <c r="W215" s="194" t="s">
        <v>1012</v>
      </c>
    </row>
    <row r="216" spans="1:23" ht="16" customHeight="1" x14ac:dyDescent="0.3">
      <c r="A216" s="188" t="s">
        <v>1808</v>
      </c>
      <c r="B216" s="188" t="s">
        <v>1809</v>
      </c>
      <c r="C216" s="189" t="s">
        <v>976</v>
      </c>
      <c r="D216" s="189" t="s">
        <v>1814</v>
      </c>
      <c r="E216" s="190">
        <v>40389</v>
      </c>
      <c r="F216" s="191"/>
      <c r="G216" s="191"/>
      <c r="H216" s="191"/>
      <c r="I216" s="192">
        <v>13410.47</v>
      </c>
      <c r="J216" s="190">
        <v>40419</v>
      </c>
      <c r="K216" s="189" t="s">
        <v>1472</v>
      </c>
      <c r="L216" s="191"/>
      <c r="M216" s="188" t="s">
        <v>1472</v>
      </c>
      <c r="N216" s="192">
        <v>13410.47</v>
      </c>
      <c r="O216" s="181"/>
      <c r="P216" s="191"/>
      <c r="Q216" s="191"/>
      <c r="R216" s="191"/>
      <c r="S216" s="191"/>
      <c r="T216" s="192" t="s">
        <v>1467</v>
      </c>
      <c r="U216" s="193">
        <v>5511</v>
      </c>
      <c r="V216" s="194" t="s">
        <v>1008</v>
      </c>
      <c r="W216" s="194" t="s">
        <v>1012</v>
      </c>
    </row>
    <row r="217" spans="1:23" ht="16" customHeight="1" x14ac:dyDescent="0.3">
      <c r="A217" s="188" t="s">
        <v>1808</v>
      </c>
      <c r="B217" s="188" t="s">
        <v>1809</v>
      </c>
      <c r="C217" s="189" t="s">
        <v>976</v>
      </c>
      <c r="D217" s="189" t="s">
        <v>1815</v>
      </c>
      <c r="E217" s="190">
        <v>40421</v>
      </c>
      <c r="F217" s="191"/>
      <c r="G217" s="191"/>
      <c r="H217" s="191"/>
      <c r="I217" s="192">
        <v>14221.07</v>
      </c>
      <c r="J217" s="190">
        <v>40451</v>
      </c>
      <c r="K217" s="189" t="s">
        <v>1472</v>
      </c>
      <c r="L217" s="191"/>
      <c r="M217" s="188" t="s">
        <v>1472</v>
      </c>
      <c r="N217" s="192">
        <v>14221.07</v>
      </c>
      <c r="O217" s="181"/>
      <c r="P217" s="191"/>
      <c r="Q217" s="191"/>
      <c r="R217" s="191"/>
      <c r="S217" s="191"/>
      <c r="T217" s="192" t="s">
        <v>1467</v>
      </c>
      <c r="U217" s="193">
        <v>5479</v>
      </c>
      <c r="V217" s="194" t="s">
        <v>1008</v>
      </c>
      <c r="W217" s="194" t="s">
        <v>1012</v>
      </c>
    </row>
    <row r="218" spans="1:23" ht="16" customHeight="1" x14ac:dyDescent="0.3">
      <c r="A218" s="188" t="s">
        <v>1808</v>
      </c>
      <c r="B218" s="188" t="s">
        <v>1809</v>
      </c>
      <c r="C218" s="189" t="s">
        <v>976</v>
      </c>
      <c r="D218" s="189" t="s">
        <v>1816</v>
      </c>
      <c r="E218" s="190">
        <v>40451</v>
      </c>
      <c r="F218" s="191"/>
      <c r="G218" s="191"/>
      <c r="H218" s="191"/>
      <c r="I218" s="192">
        <v>14292.07</v>
      </c>
      <c r="J218" s="190">
        <v>40481</v>
      </c>
      <c r="K218" s="189" t="s">
        <v>1472</v>
      </c>
      <c r="L218" s="191"/>
      <c r="M218" s="188" t="s">
        <v>1472</v>
      </c>
      <c r="N218" s="192">
        <v>14292.07</v>
      </c>
      <c r="O218" s="181"/>
      <c r="P218" s="191"/>
      <c r="Q218" s="191"/>
      <c r="R218" s="191"/>
      <c r="S218" s="191"/>
      <c r="T218" s="192" t="s">
        <v>1467</v>
      </c>
      <c r="U218" s="193">
        <v>5449</v>
      </c>
      <c r="V218" s="194" t="s">
        <v>1008</v>
      </c>
      <c r="W218" s="194" t="s">
        <v>1012</v>
      </c>
    </row>
    <row r="219" spans="1:23" ht="16" customHeight="1" x14ac:dyDescent="0.3">
      <c r="A219" s="188" t="s">
        <v>1808</v>
      </c>
      <c r="B219" s="188" t="s">
        <v>1809</v>
      </c>
      <c r="C219" s="189" t="s">
        <v>976</v>
      </c>
      <c r="D219" s="189" t="s">
        <v>1817</v>
      </c>
      <c r="E219" s="190">
        <v>40480</v>
      </c>
      <c r="F219" s="191"/>
      <c r="G219" s="191"/>
      <c r="H219" s="191"/>
      <c r="I219" s="192">
        <v>14295.07</v>
      </c>
      <c r="J219" s="190">
        <v>40510</v>
      </c>
      <c r="K219" s="189" t="s">
        <v>1472</v>
      </c>
      <c r="L219" s="191"/>
      <c r="M219" s="188" t="s">
        <v>1472</v>
      </c>
      <c r="N219" s="192">
        <v>14295.07</v>
      </c>
      <c r="O219" s="181"/>
      <c r="P219" s="191"/>
      <c r="Q219" s="191"/>
      <c r="R219" s="191"/>
      <c r="S219" s="191"/>
      <c r="T219" s="192" t="s">
        <v>1467</v>
      </c>
      <c r="U219" s="193">
        <v>5420</v>
      </c>
      <c r="V219" s="194" t="s">
        <v>1008</v>
      </c>
      <c r="W219" s="194" t="s">
        <v>1012</v>
      </c>
    </row>
    <row r="220" spans="1:23" ht="16" customHeight="1" x14ac:dyDescent="0.3">
      <c r="A220" s="188" t="s">
        <v>1808</v>
      </c>
      <c r="B220" s="188" t="s">
        <v>1809</v>
      </c>
      <c r="C220" s="189" t="s">
        <v>976</v>
      </c>
      <c r="D220" s="189" t="s">
        <v>1818</v>
      </c>
      <c r="E220" s="190">
        <v>40512</v>
      </c>
      <c r="F220" s="191"/>
      <c r="G220" s="191"/>
      <c r="H220" s="191"/>
      <c r="I220" s="192">
        <v>14416.07</v>
      </c>
      <c r="J220" s="190">
        <v>40542</v>
      </c>
      <c r="K220" s="189" t="s">
        <v>1472</v>
      </c>
      <c r="L220" s="191"/>
      <c r="M220" s="188" t="s">
        <v>1472</v>
      </c>
      <c r="N220" s="192">
        <v>14416.07</v>
      </c>
      <c r="O220" s="181"/>
      <c r="P220" s="191"/>
      <c r="Q220" s="191"/>
      <c r="R220" s="191"/>
      <c r="S220" s="191"/>
      <c r="T220" s="192" t="s">
        <v>1467</v>
      </c>
      <c r="U220" s="193">
        <v>5388</v>
      </c>
      <c r="V220" s="194" t="s">
        <v>1008</v>
      </c>
      <c r="W220" s="194" t="s">
        <v>1012</v>
      </c>
    </row>
    <row r="221" spans="1:23" ht="16" customHeight="1" x14ac:dyDescent="0.3">
      <c r="A221" s="188" t="s">
        <v>1808</v>
      </c>
      <c r="B221" s="188" t="s">
        <v>1809</v>
      </c>
      <c r="C221" s="189" t="s">
        <v>976</v>
      </c>
      <c r="D221" s="189" t="s">
        <v>1819</v>
      </c>
      <c r="E221" s="190">
        <v>40543</v>
      </c>
      <c r="F221" s="191"/>
      <c r="G221" s="191"/>
      <c r="H221" s="191"/>
      <c r="I221" s="192">
        <v>14510.07</v>
      </c>
      <c r="J221" s="190">
        <v>40573</v>
      </c>
      <c r="K221" s="189" t="s">
        <v>1472</v>
      </c>
      <c r="L221" s="191"/>
      <c r="M221" s="188" t="s">
        <v>1472</v>
      </c>
      <c r="N221" s="192">
        <v>14510.07</v>
      </c>
      <c r="O221" s="181"/>
      <c r="P221" s="191"/>
      <c r="Q221" s="191"/>
      <c r="R221" s="191"/>
      <c r="S221" s="191"/>
      <c r="T221" s="192" t="s">
        <v>1467</v>
      </c>
      <c r="U221" s="193">
        <v>5357</v>
      </c>
      <c r="V221" s="194" t="s">
        <v>1008</v>
      </c>
      <c r="W221" s="194" t="s">
        <v>1012</v>
      </c>
    </row>
    <row r="222" spans="1:23" ht="16" customHeight="1" x14ac:dyDescent="0.3">
      <c r="A222" s="188" t="s">
        <v>1808</v>
      </c>
      <c r="B222" s="188" t="s">
        <v>1809</v>
      </c>
      <c r="C222" s="189" t="s">
        <v>976</v>
      </c>
      <c r="D222" s="189" t="s">
        <v>1820</v>
      </c>
      <c r="E222" s="190">
        <v>40574</v>
      </c>
      <c r="F222" s="191"/>
      <c r="G222" s="191"/>
      <c r="H222" s="191"/>
      <c r="I222" s="192">
        <v>14512.07</v>
      </c>
      <c r="J222" s="190">
        <v>40595</v>
      </c>
      <c r="K222" s="189" t="s">
        <v>1472</v>
      </c>
      <c r="L222" s="191"/>
      <c r="M222" s="188" t="s">
        <v>1472</v>
      </c>
      <c r="N222" s="192">
        <v>14512.07</v>
      </c>
      <c r="O222" s="181"/>
      <c r="P222" s="191"/>
      <c r="Q222" s="191"/>
      <c r="R222" s="191"/>
      <c r="S222" s="191"/>
      <c r="T222" s="192" t="s">
        <v>1467</v>
      </c>
      <c r="U222" s="193">
        <v>5335</v>
      </c>
      <c r="V222" s="194" t="s">
        <v>1008</v>
      </c>
      <c r="W222" s="194" t="s">
        <v>1012</v>
      </c>
    </row>
    <row r="223" spans="1:23" ht="16" customHeight="1" x14ac:dyDescent="0.3">
      <c r="A223" s="188" t="s">
        <v>1808</v>
      </c>
      <c r="B223" s="188" t="s">
        <v>1809</v>
      </c>
      <c r="C223" s="189" t="s">
        <v>976</v>
      </c>
      <c r="D223" s="189" t="s">
        <v>1821</v>
      </c>
      <c r="E223" s="190">
        <v>40602</v>
      </c>
      <c r="F223" s="191"/>
      <c r="G223" s="191"/>
      <c r="H223" s="191"/>
      <c r="I223" s="192">
        <v>14029.07</v>
      </c>
      <c r="J223" s="190">
        <v>40632</v>
      </c>
      <c r="K223" s="189" t="s">
        <v>1472</v>
      </c>
      <c r="L223" s="191"/>
      <c r="M223" s="188" t="s">
        <v>1472</v>
      </c>
      <c r="N223" s="192">
        <v>14029.07</v>
      </c>
      <c r="O223" s="181"/>
      <c r="P223" s="191"/>
      <c r="Q223" s="191"/>
      <c r="R223" s="191"/>
      <c r="S223" s="191"/>
      <c r="T223" s="192" t="s">
        <v>1467</v>
      </c>
      <c r="U223" s="193">
        <v>5298</v>
      </c>
      <c r="V223" s="194" t="s">
        <v>1008</v>
      </c>
      <c r="W223" s="194" t="s">
        <v>1012</v>
      </c>
    </row>
    <row r="224" spans="1:23" ht="16" customHeight="1" x14ac:dyDescent="0.3">
      <c r="A224" s="188" t="s">
        <v>1808</v>
      </c>
      <c r="B224" s="188" t="s">
        <v>1809</v>
      </c>
      <c r="C224" s="189" t="s">
        <v>976</v>
      </c>
      <c r="D224" s="189" t="s">
        <v>1822</v>
      </c>
      <c r="E224" s="190">
        <v>40633</v>
      </c>
      <c r="F224" s="191"/>
      <c r="G224" s="191"/>
      <c r="H224" s="191"/>
      <c r="I224" s="192">
        <v>14642.07</v>
      </c>
      <c r="J224" s="190">
        <v>40663</v>
      </c>
      <c r="K224" s="189" t="s">
        <v>1472</v>
      </c>
      <c r="L224" s="191"/>
      <c r="M224" s="188" t="s">
        <v>1472</v>
      </c>
      <c r="N224" s="192">
        <v>14642.07</v>
      </c>
      <c r="O224" s="181"/>
      <c r="P224" s="191"/>
      <c r="Q224" s="191"/>
      <c r="R224" s="191"/>
      <c r="S224" s="191"/>
      <c r="T224" s="192" t="s">
        <v>1467</v>
      </c>
      <c r="U224" s="193">
        <v>5267</v>
      </c>
      <c r="V224" s="194" t="s">
        <v>1008</v>
      </c>
      <c r="W224" s="194" t="s">
        <v>1012</v>
      </c>
    </row>
    <row r="225" spans="1:23" ht="16" customHeight="1" x14ac:dyDescent="0.3">
      <c r="A225" s="188" t="s">
        <v>1808</v>
      </c>
      <c r="B225" s="188" t="s">
        <v>1809</v>
      </c>
      <c r="C225" s="189" t="s">
        <v>976</v>
      </c>
      <c r="D225" s="189" t="s">
        <v>1823</v>
      </c>
      <c r="E225" s="190">
        <v>40662</v>
      </c>
      <c r="F225" s="191"/>
      <c r="G225" s="191"/>
      <c r="H225" s="191"/>
      <c r="I225" s="192">
        <v>14596.07</v>
      </c>
      <c r="J225" s="190">
        <v>40692</v>
      </c>
      <c r="K225" s="189" t="s">
        <v>1472</v>
      </c>
      <c r="L225" s="191"/>
      <c r="M225" s="188" t="s">
        <v>1472</v>
      </c>
      <c r="N225" s="192">
        <v>14596.07</v>
      </c>
      <c r="O225" s="181"/>
      <c r="P225" s="191"/>
      <c r="Q225" s="191"/>
      <c r="R225" s="191"/>
      <c r="S225" s="191"/>
      <c r="T225" s="192" t="s">
        <v>1467</v>
      </c>
      <c r="U225" s="193">
        <v>5238</v>
      </c>
      <c r="V225" s="194" t="s">
        <v>1008</v>
      </c>
      <c r="W225" s="194" t="s">
        <v>1012</v>
      </c>
    </row>
    <row r="226" spans="1:23" ht="16" customHeight="1" x14ac:dyDescent="0.3">
      <c r="A226" s="188" t="s">
        <v>1808</v>
      </c>
      <c r="B226" s="188" t="s">
        <v>1809</v>
      </c>
      <c r="C226" s="189" t="s">
        <v>976</v>
      </c>
      <c r="D226" s="189" t="s">
        <v>1824</v>
      </c>
      <c r="E226" s="190">
        <v>40694</v>
      </c>
      <c r="F226" s="191"/>
      <c r="G226" s="191"/>
      <c r="H226" s="191"/>
      <c r="I226" s="192">
        <v>14620.07</v>
      </c>
      <c r="J226" s="190">
        <v>40724</v>
      </c>
      <c r="K226" s="189" t="s">
        <v>1472</v>
      </c>
      <c r="L226" s="191"/>
      <c r="M226" s="188" t="s">
        <v>1472</v>
      </c>
      <c r="N226" s="192">
        <v>14620.07</v>
      </c>
      <c r="O226" s="181"/>
      <c r="P226" s="191"/>
      <c r="Q226" s="191"/>
      <c r="R226" s="191"/>
      <c r="S226" s="191"/>
      <c r="T226" s="192" t="s">
        <v>1467</v>
      </c>
      <c r="U226" s="193">
        <v>5206</v>
      </c>
      <c r="V226" s="194" t="s">
        <v>1008</v>
      </c>
      <c r="W226" s="194" t="s">
        <v>1012</v>
      </c>
    </row>
    <row r="227" spans="1:23" ht="16" customHeight="1" x14ac:dyDescent="0.3">
      <c r="A227" s="188" t="s">
        <v>1808</v>
      </c>
      <c r="B227" s="188" t="s">
        <v>1809</v>
      </c>
      <c r="C227" s="189" t="s">
        <v>976</v>
      </c>
      <c r="D227" s="189" t="s">
        <v>1825</v>
      </c>
      <c r="E227" s="190">
        <v>40724</v>
      </c>
      <c r="F227" s="191"/>
      <c r="G227" s="191"/>
      <c r="H227" s="191"/>
      <c r="I227" s="192">
        <v>14673.07</v>
      </c>
      <c r="J227" s="190">
        <v>40754</v>
      </c>
      <c r="K227" s="189" t="s">
        <v>1472</v>
      </c>
      <c r="L227" s="191"/>
      <c r="M227" s="188" t="s">
        <v>1472</v>
      </c>
      <c r="N227" s="192">
        <v>14673.07</v>
      </c>
      <c r="O227" s="181"/>
      <c r="P227" s="191"/>
      <c r="Q227" s="191"/>
      <c r="R227" s="191"/>
      <c r="S227" s="191"/>
      <c r="T227" s="192" t="s">
        <v>1467</v>
      </c>
      <c r="U227" s="193">
        <v>5176</v>
      </c>
      <c r="V227" s="194" t="s">
        <v>1008</v>
      </c>
      <c r="W227" s="194" t="s">
        <v>1012</v>
      </c>
    </row>
    <row r="228" spans="1:23" ht="16" customHeight="1" x14ac:dyDescent="0.3">
      <c r="A228" s="188" t="s">
        <v>1808</v>
      </c>
      <c r="B228" s="188" t="s">
        <v>1809</v>
      </c>
      <c r="C228" s="189" t="s">
        <v>976</v>
      </c>
      <c r="D228" s="189" t="s">
        <v>1826</v>
      </c>
      <c r="E228" s="190">
        <v>40753</v>
      </c>
      <c r="F228" s="191"/>
      <c r="G228" s="191"/>
      <c r="H228" s="191"/>
      <c r="I228" s="192">
        <v>14532.07</v>
      </c>
      <c r="J228" s="190">
        <v>40783</v>
      </c>
      <c r="K228" s="189" t="s">
        <v>1472</v>
      </c>
      <c r="L228" s="191"/>
      <c r="M228" s="188" t="s">
        <v>1472</v>
      </c>
      <c r="N228" s="192">
        <v>14532.07</v>
      </c>
      <c r="O228" s="181"/>
      <c r="P228" s="191"/>
      <c r="Q228" s="191"/>
      <c r="R228" s="191"/>
      <c r="S228" s="191"/>
      <c r="T228" s="192" t="s">
        <v>1467</v>
      </c>
      <c r="U228" s="193">
        <v>5147</v>
      </c>
      <c r="V228" s="194" t="s">
        <v>1008</v>
      </c>
      <c r="W228" s="194" t="s">
        <v>1012</v>
      </c>
    </row>
    <row r="229" spans="1:23" ht="16" customHeight="1" x14ac:dyDescent="0.3">
      <c r="A229" s="188" t="s">
        <v>1808</v>
      </c>
      <c r="B229" s="188" t="s">
        <v>1809</v>
      </c>
      <c r="C229" s="189" t="s">
        <v>976</v>
      </c>
      <c r="D229" s="189" t="s">
        <v>1827</v>
      </c>
      <c r="E229" s="190">
        <v>40786</v>
      </c>
      <c r="F229" s="191"/>
      <c r="G229" s="191"/>
      <c r="H229" s="191"/>
      <c r="I229" s="192">
        <v>14209.07</v>
      </c>
      <c r="J229" s="190">
        <v>40812</v>
      </c>
      <c r="K229" s="189" t="s">
        <v>1472</v>
      </c>
      <c r="L229" s="191"/>
      <c r="M229" s="188" t="s">
        <v>1472</v>
      </c>
      <c r="N229" s="192">
        <v>14209.07</v>
      </c>
      <c r="O229" s="181"/>
      <c r="P229" s="191"/>
      <c r="Q229" s="191"/>
      <c r="R229" s="191"/>
      <c r="S229" s="191"/>
      <c r="T229" s="192" t="s">
        <v>1467</v>
      </c>
      <c r="U229" s="193">
        <v>5118</v>
      </c>
      <c r="V229" s="194" t="s">
        <v>1008</v>
      </c>
      <c r="W229" s="194" t="s">
        <v>1012</v>
      </c>
    </row>
    <row r="230" spans="1:23" ht="16" customHeight="1" x14ac:dyDescent="0.3">
      <c r="A230" s="188" t="s">
        <v>1808</v>
      </c>
      <c r="B230" s="188" t="s">
        <v>1809</v>
      </c>
      <c r="C230" s="189" t="s">
        <v>976</v>
      </c>
      <c r="D230" s="189" t="s">
        <v>1828</v>
      </c>
      <c r="E230" s="190">
        <v>40816</v>
      </c>
      <c r="F230" s="191"/>
      <c r="G230" s="191"/>
      <c r="H230" s="191"/>
      <c r="I230" s="192">
        <v>14479.07</v>
      </c>
      <c r="J230" s="190">
        <v>40842</v>
      </c>
      <c r="K230" s="189" t="s">
        <v>1472</v>
      </c>
      <c r="L230" s="191"/>
      <c r="M230" s="188" t="s">
        <v>1472</v>
      </c>
      <c r="N230" s="192">
        <v>14479.07</v>
      </c>
      <c r="O230" s="181"/>
      <c r="P230" s="191"/>
      <c r="Q230" s="191"/>
      <c r="R230" s="191"/>
      <c r="S230" s="191"/>
      <c r="T230" s="192" t="s">
        <v>1467</v>
      </c>
      <c r="U230" s="193">
        <v>5088</v>
      </c>
      <c r="V230" s="194" t="s">
        <v>1008</v>
      </c>
      <c r="W230" s="194" t="s">
        <v>1012</v>
      </c>
    </row>
    <row r="231" spans="1:23" ht="16" customHeight="1" x14ac:dyDescent="0.3">
      <c r="A231" s="188" t="s">
        <v>1808</v>
      </c>
      <c r="B231" s="188" t="s">
        <v>1809</v>
      </c>
      <c r="C231" s="189" t="s">
        <v>976</v>
      </c>
      <c r="D231" s="189">
        <v>1239</v>
      </c>
      <c r="E231" s="190">
        <v>40847</v>
      </c>
      <c r="F231" s="191"/>
      <c r="G231" s="191"/>
      <c r="H231" s="191"/>
      <c r="I231" s="192">
        <v>14641.07</v>
      </c>
      <c r="J231" s="190">
        <v>40877</v>
      </c>
      <c r="K231" s="191"/>
      <c r="L231" s="191"/>
      <c r="M231" s="188" t="s">
        <v>1829</v>
      </c>
      <c r="N231" s="192">
        <v>14641.07</v>
      </c>
      <c r="O231" s="181"/>
      <c r="P231" s="191"/>
      <c r="Q231" s="191"/>
      <c r="R231" s="191"/>
      <c r="S231" s="191"/>
      <c r="T231" s="192" t="s">
        <v>1466</v>
      </c>
      <c r="U231" s="193">
        <v>5053</v>
      </c>
      <c r="V231" s="194" t="s">
        <v>1008</v>
      </c>
      <c r="W231" s="194" t="s">
        <v>1012</v>
      </c>
    </row>
    <row r="232" spans="1:23" ht="16" customHeight="1" x14ac:dyDescent="0.3">
      <c r="A232" s="188" t="s">
        <v>1808</v>
      </c>
      <c r="B232" s="188" t="s">
        <v>1809</v>
      </c>
      <c r="C232" s="189" t="s">
        <v>976</v>
      </c>
      <c r="D232" s="189">
        <v>1329</v>
      </c>
      <c r="E232" s="190">
        <v>40877</v>
      </c>
      <c r="F232" s="191"/>
      <c r="G232" s="191"/>
      <c r="H232" s="191"/>
      <c r="I232" s="192">
        <v>14749.07</v>
      </c>
      <c r="J232" s="190">
        <v>40907</v>
      </c>
      <c r="K232" s="191"/>
      <c r="L232" s="191"/>
      <c r="M232" s="188" t="s">
        <v>1829</v>
      </c>
      <c r="N232" s="192">
        <v>14749.07</v>
      </c>
      <c r="O232" s="181"/>
      <c r="P232" s="191"/>
      <c r="Q232" s="191"/>
      <c r="R232" s="191"/>
      <c r="S232" s="191"/>
      <c r="T232" s="192" t="s">
        <v>1466</v>
      </c>
      <c r="U232" s="193">
        <v>5023</v>
      </c>
      <c r="V232" s="194" t="s">
        <v>1008</v>
      </c>
      <c r="W232" s="194" t="s">
        <v>1012</v>
      </c>
    </row>
    <row r="233" spans="1:23" ht="16" customHeight="1" x14ac:dyDescent="0.3">
      <c r="A233" s="188" t="s">
        <v>1808</v>
      </c>
      <c r="B233" s="188" t="s">
        <v>1809</v>
      </c>
      <c r="C233" s="189" t="s">
        <v>976</v>
      </c>
      <c r="D233" s="189">
        <v>1420</v>
      </c>
      <c r="E233" s="190">
        <v>40907</v>
      </c>
      <c r="F233" s="191"/>
      <c r="G233" s="191"/>
      <c r="H233" s="191"/>
      <c r="I233" s="192">
        <v>14870.07</v>
      </c>
      <c r="J233" s="190">
        <v>40938</v>
      </c>
      <c r="K233" s="189" t="s">
        <v>1472</v>
      </c>
      <c r="L233" s="191"/>
      <c r="M233" s="188" t="s">
        <v>1472</v>
      </c>
      <c r="N233" s="192">
        <v>14870.07</v>
      </c>
      <c r="O233" s="181"/>
      <c r="P233" s="191"/>
      <c r="Q233" s="191"/>
      <c r="R233" s="191"/>
      <c r="S233" s="191"/>
      <c r="T233" s="192" t="s">
        <v>1467</v>
      </c>
      <c r="U233" s="193">
        <v>4992</v>
      </c>
      <c r="V233" s="194" t="s">
        <v>1008</v>
      </c>
      <c r="W233" s="194" t="s">
        <v>1012</v>
      </c>
    </row>
    <row r="234" spans="1:23" ht="16" customHeight="1" x14ac:dyDescent="0.3">
      <c r="A234" s="188" t="s">
        <v>1808</v>
      </c>
      <c r="B234" s="188" t="s">
        <v>1809</v>
      </c>
      <c r="C234" s="189" t="s">
        <v>976</v>
      </c>
      <c r="D234" s="189">
        <v>1513</v>
      </c>
      <c r="E234" s="190">
        <v>40939</v>
      </c>
      <c r="F234" s="191"/>
      <c r="G234" s="191"/>
      <c r="H234" s="191"/>
      <c r="I234" s="192">
        <v>14355.07</v>
      </c>
      <c r="J234" s="190">
        <v>40968</v>
      </c>
      <c r="K234" s="189" t="s">
        <v>1472</v>
      </c>
      <c r="L234" s="191"/>
      <c r="M234" s="188" t="s">
        <v>1472</v>
      </c>
      <c r="N234" s="192">
        <v>14355.07</v>
      </c>
      <c r="O234" s="181"/>
      <c r="P234" s="191"/>
      <c r="Q234" s="191"/>
      <c r="R234" s="191"/>
      <c r="S234" s="191"/>
      <c r="T234" s="192" t="s">
        <v>1467</v>
      </c>
      <c r="U234" s="193">
        <v>4962</v>
      </c>
      <c r="V234" s="194" t="s">
        <v>1008</v>
      </c>
      <c r="W234" s="194" t="s">
        <v>1012</v>
      </c>
    </row>
    <row r="235" spans="1:23" ht="16" customHeight="1" x14ac:dyDescent="0.3">
      <c r="A235" s="188" t="s">
        <v>1808</v>
      </c>
      <c r="B235" s="188" t="s">
        <v>1809</v>
      </c>
      <c r="C235" s="189" t="s">
        <v>976</v>
      </c>
      <c r="D235" s="189">
        <v>1600</v>
      </c>
      <c r="E235" s="190">
        <v>40968</v>
      </c>
      <c r="F235" s="191"/>
      <c r="G235" s="191"/>
      <c r="H235" s="191"/>
      <c r="I235" s="192">
        <v>30999.59</v>
      </c>
      <c r="J235" s="190">
        <v>40998</v>
      </c>
      <c r="K235" s="189" t="s">
        <v>1472</v>
      </c>
      <c r="L235" s="191"/>
      <c r="M235" s="188" t="s">
        <v>1472</v>
      </c>
      <c r="N235" s="192">
        <v>30999.59</v>
      </c>
      <c r="O235" s="181"/>
      <c r="P235" s="191"/>
      <c r="Q235" s="191"/>
      <c r="R235" s="191"/>
      <c r="S235" s="191"/>
      <c r="T235" s="192" t="s">
        <v>1467</v>
      </c>
      <c r="U235" s="193">
        <v>4932</v>
      </c>
      <c r="V235" s="194" t="s">
        <v>1008</v>
      </c>
      <c r="W235" s="194" t="s">
        <v>1012</v>
      </c>
    </row>
    <row r="236" spans="1:23" ht="16" customHeight="1" x14ac:dyDescent="0.3">
      <c r="A236" s="188" t="s">
        <v>1808</v>
      </c>
      <c r="B236" s="188" t="s">
        <v>1809</v>
      </c>
      <c r="C236" s="189" t="s">
        <v>976</v>
      </c>
      <c r="D236" s="189">
        <v>1606</v>
      </c>
      <c r="E236" s="190">
        <v>40968</v>
      </c>
      <c r="F236" s="191"/>
      <c r="G236" s="191"/>
      <c r="H236" s="191"/>
      <c r="I236" s="192">
        <v>14305.07</v>
      </c>
      <c r="J236" s="190">
        <v>40998</v>
      </c>
      <c r="K236" s="189" t="s">
        <v>1472</v>
      </c>
      <c r="L236" s="191"/>
      <c r="M236" s="188" t="s">
        <v>1472</v>
      </c>
      <c r="N236" s="192">
        <v>14305.07</v>
      </c>
      <c r="O236" s="181"/>
      <c r="P236" s="191"/>
      <c r="Q236" s="191"/>
      <c r="R236" s="191"/>
      <c r="S236" s="191"/>
      <c r="T236" s="192" t="s">
        <v>1467</v>
      </c>
      <c r="U236" s="193">
        <v>4932</v>
      </c>
      <c r="V236" s="194" t="s">
        <v>1008</v>
      </c>
      <c r="W236" s="194" t="s">
        <v>1012</v>
      </c>
    </row>
    <row r="237" spans="1:23" ht="16" customHeight="1" x14ac:dyDescent="0.3">
      <c r="A237" s="188" t="s">
        <v>1808</v>
      </c>
      <c r="B237" s="188" t="s">
        <v>1809</v>
      </c>
      <c r="C237" s="189" t="s">
        <v>976</v>
      </c>
      <c r="D237" s="189">
        <v>1692</v>
      </c>
      <c r="E237" s="190">
        <v>40998</v>
      </c>
      <c r="F237" s="191"/>
      <c r="G237" s="191"/>
      <c r="H237" s="191"/>
      <c r="I237" s="192">
        <v>34506.79</v>
      </c>
      <c r="J237" s="190">
        <v>41029</v>
      </c>
      <c r="K237" s="189" t="s">
        <v>1472</v>
      </c>
      <c r="L237" s="191"/>
      <c r="M237" s="188" t="s">
        <v>1472</v>
      </c>
      <c r="N237" s="192">
        <v>34506.79</v>
      </c>
      <c r="O237" s="181"/>
      <c r="P237" s="191"/>
      <c r="Q237" s="191"/>
      <c r="R237" s="191"/>
      <c r="S237" s="191"/>
      <c r="T237" s="192" t="s">
        <v>1467</v>
      </c>
      <c r="U237" s="193">
        <v>4901</v>
      </c>
      <c r="V237" s="194" t="s">
        <v>1008</v>
      </c>
      <c r="W237" s="194" t="s">
        <v>1012</v>
      </c>
    </row>
    <row r="238" spans="1:23" ht="16" customHeight="1" x14ac:dyDescent="0.3">
      <c r="A238" s="188" t="s">
        <v>1808</v>
      </c>
      <c r="B238" s="188" t="s">
        <v>1809</v>
      </c>
      <c r="C238" s="189" t="s">
        <v>976</v>
      </c>
      <c r="D238" s="189">
        <v>1697</v>
      </c>
      <c r="E238" s="190">
        <v>40998</v>
      </c>
      <c r="F238" s="191"/>
      <c r="G238" s="191"/>
      <c r="H238" s="191"/>
      <c r="I238" s="192">
        <v>14464.07</v>
      </c>
      <c r="J238" s="190">
        <v>41029</v>
      </c>
      <c r="K238" s="189" t="s">
        <v>1472</v>
      </c>
      <c r="L238" s="191"/>
      <c r="M238" s="188" t="s">
        <v>1472</v>
      </c>
      <c r="N238" s="192">
        <v>14464.07</v>
      </c>
      <c r="O238" s="181"/>
      <c r="P238" s="191"/>
      <c r="Q238" s="191"/>
      <c r="R238" s="191"/>
      <c r="S238" s="191"/>
      <c r="T238" s="192" t="s">
        <v>1467</v>
      </c>
      <c r="U238" s="193">
        <v>4901</v>
      </c>
      <c r="V238" s="194" t="s">
        <v>1008</v>
      </c>
      <c r="W238" s="194" t="s">
        <v>1012</v>
      </c>
    </row>
    <row r="239" spans="1:23" ht="16" customHeight="1" x14ac:dyDescent="0.3">
      <c r="A239" s="188" t="s">
        <v>1808</v>
      </c>
      <c r="B239" s="188" t="s">
        <v>1809</v>
      </c>
      <c r="C239" s="189" t="s">
        <v>976</v>
      </c>
      <c r="D239" s="189">
        <v>1779</v>
      </c>
      <c r="E239" s="190">
        <v>41029</v>
      </c>
      <c r="F239" s="191"/>
      <c r="G239" s="191"/>
      <c r="H239" s="191"/>
      <c r="I239" s="192">
        <v>36289.75</v>
      </c>
      <c r="J239" s="190">
        <v>41059</v>
      </c>
      <c r="K239" s="189" t="s">
        <v>1472</v>
      </c>
      <c r="L239" s="191"/>
      <c r="M239" s="188" t="s">
        <v>1472</v>
      </c>
      <c r="N239" s="192">
        <v>36289.75</v>
      </c>
      <c r="O239" s="181"/>
      <c r="P239" s="191"/>
      <c r="Q239" s="191"/>
      <c r="R239" s="191"/>
      <c r="S239" s="191"/>
      <c r="T239" s="192" t="s">
        <v>1467</v>
      </c>
      <c r="U239" s="193">
        <v>4871</v>
      </c>
      <c r="V239" s="194" t="s">
        <v>1008</v>
      </c>
      <c r="W239" s="194" t="s">
        <v>1012</v>
      </c>
    </row>
    <row r="240" spans="1:23" ht="16" customHeight="1" x14ac:dyDescent="0.3">
      <c r="A240" s="188" t="s">
        <v>1808</v>
      </c>
      <c r="B240" s="188" t="s">
        <v>1809</v>
      </c>
      <c r="C240" s="189" t="s">
        <v>976</v>
      </c>
      <c r="D240" s="189">
        <v>1784</v>
      </c>
      <c r="E240" s="190">
        <v>41029</v>
      </c>
      <c r="F240" s="191"/>
      <c r="G240" s="191"/>
      <c r="H240" s="191"/>
      <c r="I240" s="192">
        <v>14782.07</v>
      </c>
      <c r="J240" s="190">
        <v>41059</v>
      </c>
      <c r="K240" s="189" t="s">
        <v>1472</v>
      </c>
      <c r="L240" s="191"/>
      <c r="M240" s="188" t="s">
        <v>1472</v>
      </c>
      <c r="N240" s="192">
        <v>14782.07</v>
      </c>
      <c r="O240" s="181"/>
      <c r="P240" s="191"/>
      <c r="Q240" s="191"/>
      <c r="R240" s="191"/>
      <c r="S240" s="191"/>
      <c r="T240" s="192" t="s">
        <v>1467</v>
      </c>
      <c r="U240" s="193">
        <v>4871</v>
      </c>
      <c r="V240" s="194" t="s">
        <v>1008</v>
      </c>
      <c r="W240" s="194" t="s">
        <v>1012</v>
      </c>
    </row>
    <row r="241" spans="1:23" ht="16" customHeight="1" x14ac:dyDescent="0.3">
      <c r="A241" s="188" t="s">
        <v>1808</v>
      </c>
      <c r="B241" s="188" t="s">
        <v>1809</v>
      </c>
      <c r="C241" s="189" t="s">
        <v>976</v>
      </c>
      <c r="D241" s="189">
        <v>1865</v>
      </c>
      <c r="E241" s="190">
        <v>41060</v>
      </c>
      <c r="F241" s="191"/>
      <c r="G241" s="191"/>
      <c r="H241" s="191"/>
      <c r="I241" s="192">
        <v>38158.730000000003</v>
      </c>
      <c r="J241" s="190">
        <v>41090</v>
      </c>
      <c r="K241" s="189" t="s">
        <v>1472</v>
      </c>
      <c r="L241" s="191"/>
      <c r="M241" s="188" t="s">
        <v>1472</v>
      </c>
      <c r="N241" s="192">
        <v>38158.730000000003</v>
      </c>
      <c r="O241" s="181"/>
      <c r="P241" s="191"/>
      <c r="Q241" s="191"/>
      <c r="R241" s="191"/>
      <c r="S241" s="191"/>
      <c r="T241" s="192" t="s">
        <v>1467</v>
      </c>
      <c r="U241" s="193">
        <v>4840</v>
      </c>
      <c r="V241" s="194" t="s">
        <v>1008</v>
      </c>
      <c r="W241" s="194" t="s">
        <v>1012</v>
      </c>
    </row>
    <row r="242" spans="1:23" ht="16" customHeight="1" x14ac:dyDescent="0.3">
      <c r="A242" s="188" t="s">
        <v>1808</v>
      </c>
      <c r="B242" s="188" t="s">
        <v>1809</v>
      </c>
      <c r="C242" s="189" t="s">
        <v>976</v>
      </c>
      <c r="D242" s="189">
        <v>1870</v>
      </c>
      <c r="E242" s="190">
        <v>41060</v>
      </c>
      <c r="F242" s="191"/>
      <c r="G242" s="191"/>
      <c r="H242" s="191"/>
      <c r="I242" s="192">
        <v>11334.31</v>
      </c>
      <c r="J242" s="190">
        <v>41090</v>
      </c>
      <c r="K242" s="189" t="s">
        <v>1472</v>
      </c>
      <c r="L242" s="191"/>
      <c r="M242" s="188" t="s">
        <v>1472</v>
      </c>
      <c r="N242" s="192">
        <v>11334.31</v>
      </c>
      <c r="O242" s="181"/>
      <c r="P242" s="191"/>
      <c r="Q242" s="191"/>
      <c r="R242" s="191"/>
      <c r="S242" s="191"/>
      <c r="T242" s="192" t="s">
        <v>1467</v>
      </c>
      <c r="U242" s="193">
        <v>4840</v>
      </c>
      <c r="V242" s="194" t="s">
        <v>1008</v>
      </c>
      <c r="W242" s="194" t="s">
        <v>1012</v>
      </c>
    </row>
    <row r="243" spans="1:23" ht="16" customHeight="1" x14ac:dyDescent="0.3">
      <c r="A243" s="188" t="s">
        <v>1808</v>
      </c>
      <c r="B243" s="188" t="s">
        <v>1809</v>
      </c>
      <c r="C243" s="189" t="s">
        <v>976</v>
      </c>
      <c r="D243" s="189">
        <v>1952</v>
      </c>
      <c r="E243" s="190">
        <v>41089</v>
      </c>
      <c r="F243" s="191"/>
      <c r="G243" s="191"/>
      <c r="H243" s="191"/>
      <c r="I243" s="192">
        <v>29489.54</v>
      </c>
      <c r="J243" s="190">
        <v>41120</v>
      </c>
      <c r="K243" s="189" t="s">
        <v>1472</v>
      </c>
      <c r="L243" s="191"/>
      <c r="M243" s="188" t="s">
        <v>1472</v>
      </c>
      <c r="N243" s="192">
        <v>29489.54</v>
      </c>
      <c r="O243" s="181"/>
      <c r="P243" s="191"/>
      <c r="Q243" s="191"/>
      <c r="R243" s="191"/>
      <c r="S243" s="191"/>
      <c r="T243" s="192" t="s">
        <v>1467</v>
      </c>
      <c r="U243" s="193">
        <v>4810</v>
      </c>
      <c r="V243" s="194" t="s">
        <v>1008</v>
      </c>
      <c r="W243" s="194" t="s">
        <v>1012</v>
      </c>
    </row>
    <row r="244" spans="1:23" ht="16" customHeight="1" x14ac:dyDescent="0.3">
      <c r="A244" s="188" t="s">
        <v>1808</v>
      </c>
      <c r="B244" s="188" t="s">
        <v>1809</v>
      </c>
      <c r="C244" s="189" t="s">
        <v>976</v>
      </c>
      <c r="D244" s="189">
        <v>1957</v>
      </c>
      <c r="E244" s="190">
        <v>41089</v>
      </c>
      <c r="F244" s="191"/>
      <c r="G244" s="191"/>
      <c r="H244" s="191"/>
      <c r="I244" s="192">
        <v>11325.34</v>
      </c>
      <c r="J244" s="190">
        <v>41120</v>
      </c>
      <c r="K244" s="189" t="s">
        <v>1472</v>
      </c>
      <c r="L244" s="191"/>
      <c r="M244" s="188" t="s">
        <v>1472</v>
      </c>
      <c r="N244" s="192">
        <v>11325.34</v>
      </c>
      <c r="O244" s="181"/>
      <c r="P244" s="191"/>
      <c r="Q244" s="191"/>
      <c r="R244" s="191"/>
      <c r="S244" s="191"/>
      <c r="T244" s="192" t="s">
        <v>1467</v>
      </c>
      <c r="U244" s="193">
        <v>4810</v>
      </c>
      <c r="V244" s="194" t="s">
        <v>1008</v>
      </c>
      <c r="W244" s="194" t="s">
        <v>1012</v>
      </c>
    </row>
    <row r="245" spans="1:23" ht="16" customHeight="1" x14ac:dyDescent="0.3">
      <c r="A245" s="188" t="s">
        <v>1808</v>
      </c>
      <c r="B245" s="188" t="s">
        <v>1809</v>
      </c>
      <c r="C245" s="189" t="s">
        <v>976</v>
      </c>
      <c r="D245" s="189">
        <v>2039</v>
      </c>
      <c r="E245" s="190">
        <v>41121</v>
      </c>
      <c r="F245" s="191"/>
      <c r="G245" s="191"/>
      <c r="H245" s="191"/>
      <c r="I245" s="192">
        <v>33258.67</v>
      </c>
      <c r="J245" s="190">
        <v>41151</v>
      </c>
      <c r="K245" s="189" t="s">
        <v>1472</v>
      </c>
      <c r="L245" s="191"/>
      <c r="M245" s="188" t="s">
        <v>1472</v>
      </c>
      <c r="N245" s="192">
        <v>33258.67</v>
      </c>
      <c r="O245" s="181"/>
      <c r="P245" s="191"/>
      <c r="Q245" s="191"/>
      <c r="R245" s="191"/>
      <c r="S245" s="191"/>
      <c r="T245" s="192" t="s">
        <v>1467</v>
      </c>
      <c r="U245" s="193">
        <v>4779</v>
      </c>
      <c r="V245" s="194" t="s">
        <v>1008</v>
      </c>
      <c r="W245" s="194" t="s">
        <v>1012</v>
      </c>
    </row>
    <row r="246" spans="1:23" ht="16" customHeight="1" x14ac:dyDescent="0.3">
      <c r="A246" s="188" t="s">
        <v>1808</v>
      </c>
      <c r="B246" s="188" t="s">
        <v>1809</v>
      </c>
      <c r="C246" s="189" t="s">
        <v>976</v>
      </c>
      <c r="D246" s="189">
        <v>2044</v>
      </c>
      <c r="E246" s="190">
        <v>41121</v>
      </c>
      <c r="F246" s="191"/>
      <c r="G246" s="191"/>
      <c r="H246" s="191"/>
      <c r="I246" s="192">
        <v>11901.7</v>
      </c>
      <c r="J246" s="190">
        <v>41151</v>
      </c>
      <c r="K246" s="189" t="s">
        <v>1472</v>
      </c>
      <c r="L246" s="191"/>
      <c r="M246" s="188" t="s">
        <v>1472</v>
      </c>
      <c r="N246" s="192">
        <v>11901.7</v>
      </c>
      <c r="O246" s="181"/>
      <c r="P246" s="191"/>
      <c r="Q246" s="191"/>
      <c r="R246" s="191"/>
      <c r="S246" s="191"/>
      <c r="T246" s="192" t="s">
        <v>1467</v>
      </c>
      <c r="U246" s="193">
        <v>4779</v>
      </c>
      <c r="V246" s="194" t="s">
        <v>1008</v>
      </c>
      <c r="W246" s="194" t="s">
        <v>1012</v>
      </c>
    </row>
    <row r="247" spans="1:23" ht="16" customHeight="1" x14ac:dyDescent="0.3">
      <c r="A247" s="188" t="s">
        <v>1808</v>
      </c>
      <c r="B247" s="188" t="s">
        <v>1809</v>
      </c>
      <c r="C247" s="189" t="s">
        <v>976</v>
      </c>
      <c r="D247" s="189">
        <v>2126</v>
      </c>
      <c r="E247" s="190">
        <v>41152</v>
      </c>
      <c r="F247" s="191"/>
      <c r="G247" s="191"/>
      <c r="H247" s="191"/>
      <c r="I247" s="192">
        <v>41578.129999999997</v>
      </c>
      <c r="J247" s="190">
        <v>41180</v>
      </c>
      <c r="K247" s="189" t="s">
        <v>1472</v>
      </c>
      <c r="L247" s="191"/>
      <c r="M247" s="188" t="s">
        <v>1472</v>
      </c>
      <c r="N247" s="192">
        <v>41578.129999999997</v>
      </c>
      <c r="O247" s="181"/>
      <c r="P247" s="191"/>
      <c r="Q247" s="191"/>
      <c r="R247" s="191"/>
      <c r="S247" s="191"/>
      <c r="T247" s="192" t="s">
        <v>1467</v>
      </c>
      <c r="U247" s="193">
        <v>4750</v>
      </c>
      <c r="V247" s="194" t="s">
        <v>1008</v>
      </c>
      <c r="W247" s="194" t="s">
        <v>1012</v>
      </c>
    </row>
    <row r="248" spans="1:23" ht="16" customHeight="1" x14ac:dyDescent="0.3">
      <c r="A248" s="188" t="s">
        <v>1808</v>
      </c>
      <c r="B248" s="188" t="s">
        <v>1809</v>
      </c>
      <c r="C248" s="189" t="s">
        <v>976</v>
      </c>
      <c r="D248" s="189">
        <v>2131</v>
      </c>
      <c r="E248" s="190">
        <v>41152</v>
      </c>
      <c r="F248" s="191"/>
      <c r="G248" s="191"/>
      <c r="H248" s="191"/>
      <c r="I248" s="192">
        <v>10903.45</v>
      </c>
      <c r="J248" s="190">
        <v>41180</v>
      </c>
      <c r="K248" s="189" t="s">
        <v>1472</v>
      </c>
      <c r="L248" s="191"/>
      <c r="M248" s="188" t="s">
        <v>1472</v>
      </c>
      <c r="N248" s="192">
        <v>10903.45</v>
      </c>
      <c r="O248" s="181"/>
      <c r="P248" s="191"/>
      <c r="Q248" s="191"/>
      <c r="R248" s="191"/>
      <c r="S248" s="191"/>
      <c r="T248" s="192" t="s">
        <v>1467</v>
      </c>
      <c r="U248" s="193">
        <v>4750</v>
      </c>
      <c r="V248" s="194" t="s">
        <v>1008</v>
      </c>
      <c r="W248" s="194" t="s">
        <v>1012</v>
      </c>
    </row>
    <row r="249" spans="1:23" ht="16" customHeight="1" x14ac:dyDescent="0.3">
      <c r="A249" s="188" t="s">
        <v>1808</v>
      </c>
      <c r="B249" s="188" t="s">
        <v>1809</v>
      </c>
      <c r="C249" s="189" t="s">
        <v>976</v>
      </c>
      <c r="D249" s="189">
        <v>2216</v>
      </c>
      <c r="E249" s="190">
        <v>41180</v>
      </c>
      <c r="F249" s="191"/>
      <c r="G249" s="191"/>
      <c r="H249" s="191"/>
      <c r="I249" s="192">
        <v>42122.74</v>
      </c>
      <c r="J249" s="190">
        <v>41211</v>
      </c>
      <c r="K249" s="189" t="s">
        <v>1472</v>
      </c>
      <c r="L249" s="191"/>
      <c r="M249" s="188" t="s">
        <v>1472</v>
      </c>
      <c r="N249" s="192">
        <v>42122.74</v>
      </c>
      <c r="O249" s="181"/>
      <c r="P249" s="191"/>
      <c r="Q249" s="191"/>
      <c r="R249" s="191"/>
      <c r="S249" s="191"/>
      <c r="T249" s="192" t="s">
        <v>1467</v>
      </c>
      <c r="U249" s="193">
        <v>4719</v>
      </c>
      <c r="V249" s="194" t="s">
        <v>1008</v>
      </c>
      <c r="W249" s="194" t="s">
        <v>1012</v>
      </c>
    </row>
    <row r="250" spans="1:23" ht="16" customHeight="1" x14ac:dyDescent="0.3">
      <c r="A250" s="188" t="s">
        <v>1808</v>
      </c>
      <c r="B250" s="188" t="s">
        <v>1809</v>
      </c>
      <c r="C250" s="189" t="s">
        <v>976</v>
      </c>
      <c r="D250" s="189">
        <v>2221</v>
      </c>
      <c r="E250" s="190">
        <v>41180</v>
      </c>
      <c r="F250" s="191"/>
      <c r="G250" s="191"/>
      <c r="H250" s="191"/>
      <c r="I250" s="192">
        <v>11156.61</v>
      </c>
      <c r="J250" s="190">
        <v>41211</v>
      </c>
      <c r="K250" s="189" t="s">
        <v>1472</v>
      </c>
      <c r="L250" s="191"/>
      <c r="M250" s="188" t="s">
        <v>1472</v>
      </c>
      <c r="N250" s="192">
        <v>11156.61</v>
      </c>
      <c r="O250" s="181"/>
      <c r="P250" s="191"/>
      <c r="Q250" s="191"/>
      <c r="R250" s="191"/>
      <c r="S250" s="191"/>
      <c r="T250" s="192" t="s">
        <v>1467</v>
      </c>
      <c r="U250" s="193">
        <v>4719</v>
      </c>
      <c r="V250" s="194" t="s">
        <v>1008</v>
      </c>
      <c r="W250" s="194" t="s">
        <v>1012</v>
      </c>
    </row>
    <row r="251" spans="1:23" ht="16" customHeight="1" x14ac:dyDescent="0.3">
      <c r="A251" s="188" t="s">
        <v>1808</v>
      </c>
      <c r="B251" s="188" t="s">
        <v>1809</v>
      </c>
      <c r="C251" s="189" t="s">
        <v>976</v>
      </c>
      <c r="D251" s="189">
        <v>2302</v>
      </c>
      <c r="E251" s="190">
        <v>41213</v>
      </c>
      <c r="F251" s="191"/>
      <c r="G251" s="191"/>
      <c r="H251" s="191"/>
      <c r="I251" s="192">
        <v>28810.55</v>
      </c>
      <c r="J251" s="190">
        <v>41243</v>
      </c>
      <c r="K251" s="189" t="s">
        <v>1472</v>
      </c>
      <c r="L251" s="191"/>
      <c r="M251" s="188" t="s">
        <v>1472</v>
      </c>
      <c r="N251" s="192">
        <v>28810.55</v>
      </c>
      <c r="O251" s="181"/>
      <c r="P251" s="191"/>
      <c r="Q251" s="191"/>
      <c r="R251" s="191"/>
      <c r="S251" s="191"/>
      <c r="T251" s="192" t="s">
        <v>1467</v>
      </c>
      <c r="U251" s="193">
        <v>4687</v>
      </c>
      <c r="V251" s="194" t="s">
        <v>1008</v>
      </c>
      <c r="W251" s="194" t="s">
        <v>1012</v>
      </c>
    </row>
    <row r="252" spans="1:23" ht="16" customHeight="1" x14ac:dyDescent="0.3">
      <c r="A252" s="188" t="s">
        <v>1808</v>
      </c>
      <c r="B252" s="188" t="s">
        <v>1809</v>
      </c>
      <c r="C252" s="189" t="s">
        <v>976</v>
      </c>
      <c r="D252" s="189">
        <v>2307</v>
      </c>
      <c r="E252" s="190">
        <v>41213</v>
      </c>
      <c r="F252" s="191"/>
      <c r="G252" s="191"/>
      <c r="H252" s="191"/>
      <c r="I252" s="192">
        <v>11124.61</v>
      </c>
      <c r="J252" s="190">
        <v>41243</v>
      </c>
      <c r="K252" s="189" t="s">
        <v>1472</v>
      </c>
      <c r="L252" s="191"/>
      <c r="M252" s="188" t="s">
        <v>1472</v>
      </c>
      <c r="N252" s="192">
        <v>11124.61</v>
      </c>
      <c r="O252" s="181"/>
      <c r="P252" s="191"/>
      <c r="Q252" s="191"/>
      <c r="R252" s="191"/>
      <c r="S252" s="191"/>
      <c r="T252" s="192" t="s">
        <v>1467</v>
      </c>
      <c r="U252" s="193">
        <v>4687</v>
      </c>
      <c r="V252" s="194" t="s">
        <v>1008</v>
      </c>
      <c r="W252" s="194" t="s">
        <v>1012</v>
      </c>
    </row>
    <row r="253" spans="1:23" ht="16" customHeight="1" x14ac:dyDescent="0.3">
      <c r="A253" s="188" t="s">
        <v>1808</v>
      </c>
      <c r="B253" s="188" t="s">
        <v>1809</v>
      </c>
      <c r="C253" s="189" t="s">
        <v>976</v>
      </c>
      <c r="D253" s="189">
        <v>2388</v>
      </c>
      <c r="E253" s="190">
        <v>41243</v>
      </c>
      <c r="F253" s="191"/>
      <c r="G253" s="191"/>
      <c r="H253" s="191"/>
      <c r="I253" s="192">
        <v>38156.339999999997</v>
      </c>
      <c r="J253" s="190">
        <v>41271</v>
      </c>
      <c r="K253" s="189" t="s">
        <v>1472</v>
      </c>
      <c r="L253" s="191"/>
      <c r="M253" s="188" t="s">
        <v>1472</v>
      </c>
      <c r="N253" s="192">
        <v>38156.339999999997</v>
      </c>
      <c r="O253" s="181"/>
      <c r="P253" s="191"/>
      <c r="Q253" s="191"/>
      <c r="R253" s="191"/>
      <c r="S253" s="191"/>
      <c r="T253" s="192" t="s">
        <v>1467</v>
      </c>
      <c r="U253" s="193">
        <v>4659</v>
      </c>
      <c r="V253" s="194" t="s">
        <v>1008</v>
      </c>
      <c r="W253" s="194" t="s">
        <v>1012</v>
      </c>
    </row>
    <row r="254" spans="1:23" ht="16" customHeight="1" x14ac:dyDescent="0.3">
      <c r="A254" s="188" t="s">
        <v>1808</v>
      </c>
      <c r="B254" s="188" t="s">
        <v>1809</v>
      </c>
      <c r="C254" s="189" t="s">
        <v>976</v>
      </c>
      <c r="D254" s="189">
        <v>2393</v>
      </c>
      <c r="E254" s="190">
        <v>41243</v>
      </c>
      <c r="F254" s="191"/>
      <c r="G254" s="191"/>
      <c r="H254" s="191"/>
      <c r="I254" s="192">
        <v>10974.45</v>
      </c>
      <c r="J254" s="190">
        <v>41271</v>
      </c>
      <c r="K254" s="189" t="s">
        <v>1472</v>
      </c>
      <c r="L254" s="191"/>
      <c r="M254" s="188" t="s">
        <v>1472</v>
      </c>
      <c r="N254" s="192">
        <v>10974.45</v>
      </c>
      <c r="O254" s="181"/>
      <c r="P254" s="191"/>
      <c r="Q254" s="191"/>
      <c r="R254" s="191"/>
      <c r="S254" s="191"/>
      <c r="T254" s="192" t="s">
        <v>1467</v>
      </c>
      <c r="U254" s="193">
        <v>4659</v>
      </c>
      <c r="V254" s="194" t="s">
        <v>1008</v>
      </c>
      <c r="W254" s="194" t="s">
        <v>1012</v>
      </c>
    </row>
    <row r="255" spans="1:23" ht="16" customHeight="1" x14ac:dyDescent="0.3">
      <c r="A255" s="188" t="s">
        <v>1808</v>
      </c>
      <c r="B255" s="188" t="s">
        <v>1809</v>
      </c>
      <c r="C255" s="189" t="s">
        <v>976</v>
      </c>
      <c r="D255" s="189">
        <v>2473</v>
      </c>
      <c r="E255" s="190">
        <v>41274</v>
      </c>
      <c r="F255" s="191"/>
      <c r="G255" s="191"/>
      <c r="H255" s="191"/>
      <c r="I255" s="192">
        <v>47402.82</v>
      </c>
      <c r="J255" s="190">
        <v>41304</v>
      </c>
      <c r="K255" s="189" t="s">
        <v>1472</v>
      </c>
      <c r="L255" s="191"/>
      <c r="M255" s="188" t="s">
        <v>1472</v>
      </c>
      <c r="N255" s="192">
        <v>47402.82</v>
      </c>
      <c r="O255" s="181"/>
      <c r="P255" s="191"/>
      <c r="Q255" s="191"/>
      <c r="R255" s="191"/>
      <c r="S255" s="191"/>
      <c r="T255" s="192" t="s">
        <v>1467</v>
      </c>
      <c r="U255" s="193">
        <v>4626</v>
      </c>
      <c r="V255" s="194" t="s">
        <v>1008</v>
      </c>
      <c r="W255" s="194" t="s">
        <v>1012</v>
      </c>
    </row>
    <row r="256" spans="1:23" ht="16" customHeight="1" x14ac:dyDescent="0.3">
      <c r="A256" s="188" t="s">
        <v>1808</v>
      </c>
      <c r="B256" s="188" t="s">
        <v>1809</v>
      </c>
      <c r="C256" s="189" t="s">
        <v>976</v>
      </c>
      <c r="D256" s="189">
        <v>2478</v>
      </c>
      <c r="E256" s="190">
        <v>41274</v>
      </c>
      <c r="F256" s="191"/>
      <c r="G256" s="191"/>
      <c r="H256" s="191"/>
      <c r="I256" s="192">
        <v>10938.61</v>
      </c>
      <c r="J256" s="190">
        <v>41304</v>
      </c>
      <c r="K256" s="189" t="s">
        <v>1472</v>
      </c>
      <c r="L256" s="191"/>
      <c r="M256" s="188" t="s">
        <v>1472</v>
      </c>
      <c r="N256" s="192">
        <v>10938.61</v>
      </c>
      <c r="O256" s="181"/>
      <c r="P256" s="191"/>
      <c r="Q256" s="191"/>
      <c r="R256" s="191"/>
      <c r="S256" s="191"/>
      <c r="T256" s="192" t="s">
        <v>1467</v>
      </c>
      <c r="U256" s="193">
        <v>4626</v>
      </c>
      <c r="V256" s="194" t="s">
        <v>1008</v>
      </c>
      <c r="W256" s="194" t="s">
        <v>1012</v>
      </c>
    </row>
    <row r="257" spans="1:23" ht="16" customHeight="1" x14ac:dyDescent="0.3">
      <c r="A257" s="188" t="s">
        <v>1808</v>
      </c>
      <c r="B257" s="188" t="s">
        <v>1809</v>
      </c>
      <c r="C257" s="189" t="s">
        <v>976</v>
      </c>
      <c r="D257" s="189">
        <v>2560</v>
      </c>
      <c r="E257" s="190">
        <v>41305</v>
      </c>
      <c r="F257" s="191"/>
      <c r="G257" s="191"/>
      <c r="H257" s="191"/>
      <c r="I257" s="192">
        <v>31016.400000000001</v>
      </c>
      <c r="J257" s="190">
        <v>41333</v>
      </c>
      <c r="K257" s="189" t="s">
        <v>1472</v>
      </c>
      <c r="L257" s="191"/>
      <c r="M257" s="188" t="s">
        <v>1472</v>
      </c>
      <c r="N257" s="192">
        <v>31016.400000000001</v>
      </c>
      <c r="O257" s="181"/>
      <c r="P257" s="191"/>
      <c r="Q257" s="191"/>
      <c r="R257" s="191"/>
      <c r="S257" s="191"/>
      <c r="T257" s="192" t="s">
        <v>1467</v>
      </c>
      <c r="U257" s="193">
        <v>4597</v>
      </c>
      <c r="V257" s="194" t="s">
        <v>1008</v>
      </c>
      <c r="W257" s="194" t="s">
        <v>1012</v>
      </c>
    </row>
    <row r="258" spans="1:23" ht="16" customHeight="1" x14ac:dyDescent="0.3">
      <c r="A258" s="188" t="s">
        <v>1808</v>
      </c>
      <c r="B258" s="188" t="s">
        <v>1809</v>
      </c>
      <c r="C258" s="189" t="s">
        <v>976</v>
      </c>
      <c r="D258" s="189">
        <v>2565</v>
      </c>
      <c r="E258" s="190">
        <v>41305</v>
      </c>
      <c r="F258" s="191"/>
      <c r="G258" s="191"/>
      <c r="H258" s="191"/>
      <c r="I258" s="192">
        <v>10443.6</v>
      </c>
      <c r="J258" s="190">
        <v>41333</v>
      </c>
      <c r="K258" s="189" t="s">
        <v>1472</v>
      </c>
      <c r="L258" s="191"/>
      <c r="M258" s="188" t="s">
        <v>1472</v>
      </c>
      <c r="N258" s="192">
        <v>10443.6</v>
      </c>
      <c r="O258" s="181"/>
      <c r="P258" s="191"/>
      <c r="Q258" s="191"/>
      <c r="R258" s="191"/>
      <c r="S258" s="191"/>
      <c r="T258" s="192" t="s">
        <v>1467</v>
      </c>
      <c r="U258" s="193">
        <v>4597</v>
      </c>
      <c r="V258" s="194" t="s">
        <v>1008</v>
      </c>
      <c r="W258" s="194" t="s">
        <v>1012</v>
      </c>
    </row>
    <row r="259" spans="1:23" ht="16" customHeight="1" x14ac:dyDescent="0.3">
      <c r="A259" s="188" t="s">
        <v>1808</v>
      </c>
      <c r="B259" s="188" t="s">
        <v>1809</v>
      </c>
      <c r="C259" s="189" t="s">
        <v>976</v>
      </c>
      <c r="D259" s="189">
        <v>2646</v>
      </c>
      <c r="E259" s="190">
        <v>41333</v>
      </c>
      <c r="F259" s="191"/>
      <c r="G259" s="191"/>
      <c r="H259" s="191"/>
      <c r="I259" s="192">
        <v>29787.34</v>
      </c>
      <c r="J259" s="190">
        <v>41363</v>
      </c>
      <c r="K259" s="189" t="s">
        <v>1472</v>
      </c>
      <c r="L259" s="191"/>
      <c r="M259" s="188" t="s">
        <v>1472</v>
      </c>
      <c r="N259" s="192">
        <v>29787.34</v>
      </c>
      <c r="O259" s="181"/>
      <c r="P259" s="191"/>
      <c r="Q259" s="191"/>
      <c r="R259" s="191"/>
      <c r="S259" s="191"/>
      <c r="T259" s="192" t="s">
        <v>1467</v>
      </c>
      <c r="U259" s="193">
        <v>4567</v>
      </c>
      <c r="V259" s="194" t="s">
        <v>1008</v>
      </c>
      <c r="W259" s="194" t="s">
        <v>1012</v>
      </c>
    </row>
    <row r="260" spans="1:23" ht="16" customHeight="1" x14ac:dyDescent="0.3">
      <c r="A260" s="188" t="s">
        <v>1808</v>
      </c>
      <c r="B260" s="188" t="s">
        <v>1809</v>
      </c>
      <c r="C260" s="189" t="s">
        <v>976</v>
      </c>
      <c r="D260" s="189">
        <v>2651</v>
      </c>
      <c r="E260" s="190">
        <v>41333</v>
      </c>
      <c r="F260" s="191"/>
      <c r="G260" s="191"/>
      <c r="H260" s="191"/>
      <c r="I260" s="192">
        <v>11152.71</v>
      </c>
      <c r="J260" s="190">
        <v>41363</v>
      </c>
      <c r="K260" s="189" t="s">
        <v>1472</v>
      </c>
      <c r="L260" s="191"/>
      <c r="M260" s="188" t="s">
        <v>1472</v>
      </c>
      <c r="N260" s="192">
        <v>11152.71</v>
      </c>
      <c r="O260" s="181"/>
      <c r="P260" s="191"/>
      <c r="Q260" s="191"/>
      <c r="R260" s="191"/>
      <c r="S260" s="191"/>
      <c r="T260" s="192" t="s">
        <v>1467</v>
      </c>
      <c r="U260" s="193">
        <v>4567</v>
      </c>
      <c r="V260" s="194" t="s">
        <v>1008</v>
      </c>
      <c r="W260" s="194" t="s">
        <v>1012</v>
      </c>
    </row>
    <row r="261" spans="1:23" ht="16" customHeight="1" x14ac:dyDescent="0.3">
      <c r="A261" s="188" t="s">
        <v>1808</v>
      </c>
      <c r="B261" s="188" t="s">
        <v>1809</v>
      </c>
      <c r="C261" s="189" t="s">
        <v>976</v>
      </c>
      <c r="D261" s="189">
        <v>2734</v>
      </c>
      <c r="E261" s="190">
        <v>41364</v>
      </c>
      <c r="F261" s="191"/>
      <c r="G261" s="191"/>
      <c r="H261" s="191"/>
      <c r="I261" s="192">
        <v>38400.85</v>
      </c>
      <c r="J261" s="190">
        <v>41394</v>
      </c>
      <c r="K261" s="189" t="s">
        <v>1472</v>
      </c>
      <c r="L261" s="191"/>
      <c r="M261" s="188" t="s">
        <v>1472</v>
      </c>
      <c r="N261" s="192">
        <v>38400.85</v>
      </c>
      <c r="O261" s="181"/>
      <c r="P261" s="191"/>
      <c r="Q261" s="191"/>
      <c r="R261" s="191"/>
      <c r="S261" s="191"/>
      <c r="T261" s="192" t="s">
        <v>1467</v>
      </c>
      <c r="U261" s="193">
        <v>4536</v>
      </c>
      <c r="V261" s="194" t="s">
        <v>1008</v>
      </c>
      <c r="W261" s="194" t="s">
        <v>1012</v>
      </c>
    </row>
    <row r="262" spans="1:23" ht="16" customHeight="1" x14ac:dyDescent="0.3">
      <c r="A262" s="188" t="s">
        <v>1808</v>
      </c>
      <c r="B262" s="188" t="s">
        <v>1809</v>
      </c>
      <c r="C262" s="189" t="s">
        <v>976</v>
      </c>
      <c r="D262" s="189">
        <v>2739</v>
      </c>
      <c r="E262" s="190">
        <v>41364</v>
      </c>
      <c r="F262" s="191"/>
      <c r="G262" s="191"/>
      <c r="H262" s="191"/>
      <c r="I262" s="192">
        <v>11673.07</v>
      </c>
      <c r="J262" s="190">
        <v>41394</v>
      </c>
      <c r="K262" s="189" t="s">
        <v>1472</v>
      </c>
      <c r="L262" s="191"/>
      <c r="M262" s="188" t="s">
        <v>1472</v>
      </c>
      <c r="N262" s="192">
        <v>11673.07</v>
      </c>
      <c r="O262" s="181"/>
      <c r="P262" s="191"/>
      <c r="Q262" s="191"/>
      <c r="R262" s="191"/>
      <c r="S262" s="191"/>
      <c r="T262" s="192" t="s">
        <v>1467</v>
      </c>
      <c r="U262" s="193">
        <v>4536</v>
      </c>
      <c r="V262" s="194" t="s">
        <v>1008</v>
      </c>
      <c r="W262" s="194" t="s">
        <v>1012</v>
      </c>
    </row>
    <row r="263" spans="1:23" ht="16" customHeight="1" x14ac:dyDescent="0.3">
      <c r="A263" s="188" t="s">
        <v>1808</v>
      </c>
      <c r="B263" s="188" t="s">
        <v>1809</v>
      </c>
      <c r="C263" s="189" t="s">
        <v>976</v>
      </c>
      <c r="D263" s="189">
        <v>2822</v>
      </c>
      <c r="E263" s="190">
        <v>41394</v>
      </c>
      <c r="F263" s="191"/>
      <c r="G263" s="191"/>
      <c r="H263" s="191"/>
      <c r="I263" s="192">
        <v>35792.44</v>
      </c>
      <c r="J263" s="190">
        <v>41425</v>
      </c>
      <c r="K263" s="189" t="s">
        <v>1472</v>
      </c>
      <c r="L263" s="191"/>
      <c r="M263" s="188" t="s">
        <v>1472</v>
      </c>
      <c r="N263" s="192">
        <v>35792.44</v>
      </c>
      <c r="O263" s="181"/>
      <c r="P263" s="191"/>
      <c r="Q263" s="191"/>
      <c r="R263" s="191"/>
      <c r="S263" s="191"/>
      <c r="T263" s="192" t="s">
        <v>1467</v>
      </c>
      <c r="U263" s="193">
        <v>4505</v>
      </c>
      <c r="V263" s="194" t="s">
        <v>1008</v>
      </c>
      <c r="W263" s="194" t="s">
        <v>1012</v>
      </c>
    </row>
    <row r="264" spans="1:23" ht="16" customHeight="1" x14ac:dyDescent="0.3">
      <c r="A264" s="188" t="s">
        <v>1808</v>
      </c>
      <c r="B264" s="188" t="s">
        <v>1809</v>
      </c>
      <c r="C264" s="189" t="s">
        <v>976</v>
      </c>
      <c r="D264" s="189">
        <v>2827</v>
      </c>
      <c r="E264" s="190">
        <v>41394</v>
      </c>
      <c r="F264" s="191"/>
      <c r="G264" s="191"/>
      <c r="H264" s="191"/>
      <c r="I264" s="192">
        <v>11348.58</v>
      </c>
      <c r="J264" s="190">
        <v>41425</v>
      </c>
      <c r="K264" s="189" t="s">
        <v>1472</v>
      </c>
      <c r="L264" s="191"/>
      <c r="M264" s="188" t="s">
        <v>1472</v>
      </c>
      <c r="N264" s="192">
        <v>11348.58</v>
      </c>
      <c r="O264" s="181"/>
      <c r="P264" s="191"/>
      <c r="Q264" s="191"/>
      <c r="R264" s="191"/>
      <c r="S264" s="191"/>
      <c r="T264" s="192" t="s">
        <v>1467</v>
      </c>
      <c r="U264" s="193">
        <v>4505</v>
      </c>
      <c r="V264" s="194" t="s">
        <v>1008</v>
      </c>
      <c r="W264" s="194" t="s">
        <v>1012</v>
      </c>
    </row>
    <row r="265" spans="1:23" ht="16" customHeight="1" x14ac:dyDescent="0.3">
      <c r="A265" s="188" t="s">
        <v>1808</v>
      </c>
      <c r="B265" s="188" t="s">
        <v>1809</v>
      </c>
      <c r="C265" s="189" t="s">
        <v>976</v>
      </c>
      <c r="D265" s="189">
        <v>2910</v>
      </c>
      <c r="E265" s="190">
        <v>41425</v>
      </c>
      <c r="F265" s="191"/>
      <c r="G265" s="191"/>
      <c r="H265" s="191"/>
      <c r="I265" s="192">
        <v>33829.24</v>
      </c>
      <c r="J265" s="190">
        <v>41453</v>
      </c>
      <c r="K265" s="189" t="s">
        <v>1472</v>
      </c>
      <c r="L265" s="191"/>
      <c r="M265" s="188" t="s">
        <v>1472</v>
      </c>
      <c r="N265" s="192">
        <v>33829.24</v>
      </c>
      <c r="O265" s="181"/>
      <c r="P265" s="191"/>
      <c r="Q265" s="191"/>
      <c r="R265" s="191"/>
      <c r="S265" s="191"/>
      <c r="T265" s="192" t="s">
        <v>1467</v>
      </c>
      <c r="U265" s="193">
        <v>4477</v>
      </c>
      <c r="V265" s="194" t="s">
        <v>1008</v>
      </c>
      <c r="W265" s="194" t="s">
        <v>1012</v>
      </c>
    </row>
    <row r="266" spans="1:23" ht="16" customHeight="1" x14ac:dyDescent="0.3">
      <c r="A266" s="188" t="s">
        <v>1808</v>
      </c>
      <c r="B266" s="188" t="s">
        <v>1809</v>
      </c>
      <c r="C266" s="189" t="s">
        <v>976</v>
      </c>
      <c r="D266" s="189">
        <v>2915</v>
      </c>
      <c r="E266" s="190">
        <v>41425</v>
      </c>
      <c r="F266" s="191"/>
      <c r="G266" s="191"/>
      <c r="H266" s="191"/>
      <c r="I266" s="192">
        <v>12023.4</v>
      </c>
      <c r="J266" s="190">
        <v>41453</v>
      </c>
      <c r="K266" s="189" t="s">
        <v>1472</v>
      </c>
      <c r="L266" s="191"/>
      <c r="M266" s="188" t="s">
        <v>1472</v>
      </c>
      <c r="N266" s="192">
        <v>12023.4</v>
      </c>
      <c r="O266" s="181"/>
      <c r="P266" s="191"/>
      <c r="Q266" s="191"/>
      <c r="R266" s="191"/>
      <c r="S266" s="191"/>
      <c r="T266" s="192" t="s">
        <v>1467</v>
      </c>
      <c r="U266" s="193">
        <v>4477</v>
      </c>
      <c r="V266" s="194" t="s">
        <v>1008</v>
      </c>
      <c r="W266" s="194" t="s">
        <v>1012</v>
      </c>
    </row>
    <row r="267" spans="1:23" ht="16" customHeight="1" x14ac:dyDescent="0.3">
      <c r="A267" s="188" t="s">
        <v>1808</v>
      </c>
      <c r="B267" s="188" t="s">
        <v>1809</v>
      </c>
      <c r="C267" s="189" t="s">
        <v>976</v>
      </c>
      <c r="D267" s="189">
        <v>3001</v>
      </c>
      <c r="E267" s="190">
        <v>41453</v>
      </c>
      <c r="F267" s="191"/>
      <c r="G267" s="191"/>
      <c r="H267" s="191"/>
      <c r="I267" s="192">
        <v>34510.410000000003</v>
      </c>
      <c r="J267" s="190">
        <v>41486</v>
      </c>
      <c r="K267" s="189" t="s">
        <v>1472</v>
      </c>
      <c r="L267" s="191"/>
      <c r="M267" s="188" t="s">
        <v>1472</v>
      </c>
      <c r="N267" s="192">
        <v>34510.410000000003</v>
      </c>
      <c r="O267" s="181"/>
      <c r="P267" s="191"/>
      <c r="Q267" s="191"/>
      <c r="R267" s="191"/>
      <c r="S267" s="191"/>
      <c r="T267" s="192" t="s">
        <v>1467</v>
      </c>
      <c r="U267" s="193">
        <v>4444</v>
      </c>
      <c r="V267" s="194" t="s">
        <v>1008</v>
      </c>
      <c r="W267" s="194" t="s">
        <v>1012</v>
      </c>
    </row>
    <row r="268" spans="1:23" ht="16" customHeight="1" x14ac:dyDescent="0.3">
      <c r="A268" s="188" t="s">
        <v>1808</v>
      </c>
      <c r="B268" s="188" t="s">
        <v>1809</v>
      </c>
      <c r="C268" s="189" t="s">
        <v>976</v>
      </c>
      <c r="D268" s="189">
        <v>3006</v>
      </c>
      <c r="E268" s="190">
        <v>41453</v>
      </c>
      <c r="F268" s="191"/>
      <c r="G268" s="191"/>
      <c r="H268" s="191"/>
      <c r="I268" s="192">
        <v>11827.69</v>
      </c>
      <c r="J268" s="190">
        <v>41486</v>
      </c>
      <c r="K268" s="189" t="s">
        <v>1472</v>
      </c>
      <c r="L268" s="191"/>
      <c r="M268" s="188" t="s">
        <v>1472</v>
      </c>
      <c r="N268" s="192">
        <v>11827.69</v>
      </c>
      <c r="O268" s="181"/>
      <c r="P268" s="191"/>
      <c r="Q268" s="191"/>
      <c r="R268" s="191"/>
      <c r="S268" s="191"/>
      <c r="T268" s="192" t="s">
        <v>1467</v>
      </c>
      <c r="U268" s="193">
        <v>4444</v>
      </c>
      <c r="V268" s="194" t="s">
        <v>1008</v>
      </c>
      <c r="W268" s="194" t="s">
        <v>1012</v>
      </c>
    </row>
    <row r="269" spans="1:23" ht="16" customHeight="1" x14ac:dyDescent="0.3">
      <c r="A269" s="188" t="s">
        <v>1808</v>
      </c>
      <c r="B269" s="188" t="s">
        <v>1809</v>
      </c>
      <c r="C269" s="189" t="s">
        <v>976</v>
      </c>
      <c r="D269" s="189">
        <v>3092</v>
      </c>
      <c r="E269" s="190">
        <v>41486</v>
      </c>
      <c r="F269" s="191"/>
      <c r="G269" s="191"/>
      <c r="H269" s="191"/>
      <c r="I269" s="192">
        <v>33545.24</v>
      </c>
      <c r="J269" s="190">
        <v>41516</v>
      </c>
      <c r="K269" s="189" t="s">
        <v>1472</v>
      </c>
      <c r="L269" s="191"/>
      <c r="M269" s="188" t="s">
        <v>1472</v>
      </c>
      <c r="N269" s="192">
        <v>33545.24</v>
      </c>
      <c r="O269" s="181"/>
      <c r="P269" s="191"/>
      <c r="Q269" s="191"/>
      <c r="R269" s="191"/>
      <c r="S269" s="191"/>
      <c r="T269" s="192" t="s">
        <v>1467</v>
      </c>
      <c r="U269" s="193">
        <v>4414</v>
      </c>
      <c r="V269" s="194" t="s">
        <v>1008</v>
      </c>
      <c r="W269" s="194" t="s">
        <v>1012</v>
      </c>
    </row>
    <row r="270" spans="1:23" ht="16" customHeight="1" x14ac:dyDescent="0.3">
      <c r="A270" s="188" t="s">
        <v>1808</v>
      </c>
      <c r="B270" s="188" t="s">
        <v>1809</v>
      </c>
      <c r="C270" s="189" t="s">
        <v>976</v>
      </c>
      <c r="D270" s="189">
        <v>3097</v>
      </c>
      <c r="E270" s="190">
        <v>41486</v>
      </c>
      <c r="F270" s="191"/>
      <c r="G270" s="191"/>
      <c r="H270" s="191"/>
      <c r="I270" s="192">
        <v>12545.18</v>
      </c>
      <c r="J270" s="190">
        <v>41516</v>
      </c>
      <c r="K270" s="189" t="s">
        <v>1472</v>
      </c>
      <c r="L270" s="191"/>
      <c r="M270" s="188" t="s">
        <v>1472</v>
      </c>
      <c r="N270" s="192">
        <v>12545.18</v>
      </c>
      <c r="O270" s="181"/>
      <c r="P270" s="191"/>
      <c r="Q270" s="191"/>
      <c r="R270" s="191"/>
      <c r="S270" s="191"/>
      <c r="T270" s="192" t="s">
        <v>1467</v>
      </c>
      <c r="U270" s="193">
        <v>4414</v>
      </c>
      <c r="V270" s="194" t="s">
        <v>1008</v>
      </c>
      <c r="W270" s="194" t="s">
        <v>1012</v>
      </c>
    </row>
    <row r="271" spans="1:23" ht="16" customHeight="1" x14ac:dyDescent="0.3">
      <c r="A271" s="188" t="s">
        <v>1808</v>
      </c>
      <c r="B271" s="188" t="s">
        <v>1809</v>
      </c>
      <c r="C271" s="189" t="s">
        <v>976</v>
      </c>
      <c r="D271" s="189">
        <v>3191</v>
      </c>
      <c r="E271" s="190">
        <v>41516</v>
      </c>
      <c r="F271" s="191"/>
      <c r="G271" s="191"/>
      <c r="H271" s="191"/>
      <c r="I271" s="192">
        <v>11820.58</v>
      </c>
      <c r="J271" s="190">
        <v>41547</v>
      </c>
      <c r="K271" s="189" t="s">
        <v>1472</v>
      </c>
      <c r="L271" s="191"/>
      <c r="M271" s="188" t="s">
        <v>1472</v>
      </c>
      <c r="N271" s="192">
        <v>11820.58</v>
      </c>
      <c r="O271" s="181"/>
      <c r="P271" s="191"/>
      <c r="Q271" s="191"/>
      <c r="R271" s="191"/>
      <c r="S271" s="191"/>
      <c r="T271" s="192" t="s">
        <v>1467</v>
      </c>
      <c r="U271" s="193">
        <v>4383</v>
      </c>
      <c r="V271" s="194" t="s">
        <v>1008</v>
      </c>
      <c r="W271" s="194" t="s">
        <v>1012</v>
      </c>
    </row>
    <row r="272" spans="1:23" ht="16" customHeight="1" x14ac:dyDescent="0.3">
      <c r="A272" s="188" t="s">
        <v>1808</v>
      </c>
      <c r="B272" s="188" t="s">
        <v>1809</v>
      </c>
      <c r="C272" s="189" t="s">
        <v>976</v>
      </c>
      <c r="D272" s="189">
        <v>4009</v>
      </c>
      <c r="E272" s="190">
        <v>41759</v>
      </c>
      <c r="F272" s="191"/>
      <c r="G272" s="191"/>
      <c r="H272" s="191"/>
      <c r="I272" s="192">
        <v>36744.910000000003</v>
      </c>
      <c r="J272" s="190">
        <v>41789</v>
      </c>
      <c r="K272" s="189" t="s">
        <v>1472</v>
      </c>
      <c r="L272" s="191"/>
      <c r="M272" s="188" t="s">
        <v>1472</v>
      </c>
      <c r="N272" s="192">
        <v>36744.910000000003</v>
      </c>
      <c r="O272" s="181"/>
      <c r="P272" s="191"/>
      <c r="Q272" s="191"/>
      <c r="R272" s="191"/>
      <c r="S272" s="191"/>
      <c r="T272" s="192" t="s">
        <v>1467</v>
      </c>
      <c r="U272" s="193">
        <v>4141</v>
      </c>
      <c r="V272" s="194" t="s">
        <v>1008</v>
      </c>
      <c r="W272" s="194" t="s">
        <v>1012</v>
      </c>
    </row>
    <row r="273" spans="1:23" ht="16" customHeight="1" x14ac:dyDescent="0.3">
      <c r="A273" s="188" t="s">
        <v>1808</v>
      </c>
      <c r="B273" s="188" t="s">
        <v>1809</v>
      </c>
      <c r="C273" s="189" t="s">
        <v>976</v>
      </c>
      <c r="D273" s="189">
        <v>4112</v>
      </c>
      <c r="E273" s="190">
        <v>41789</v>
      </c>
      <c r="F273" s="191"/>
      <c r="G273" s="191"/>
      <c r="H273" s="191"/>
      <c r="I273" s="192">
        <v>11698.43</v>
      </c>
      <c r="J273" s="190">
        <v>41820</v>
      </c>
      <c r="K273" s="189" t="s">
        <v>1472</v>
      </c>
      <c r="L273" s="191"/>
      <c r="M273" s="188" t="s">
        <v>1472</v>
      </c>
      <c r="N273" s="192">
        <v>11698.43</v>
      </c>
      <c r="O273" s="181"/>
      <c r="P273" s="191"/>
      <c r="Q273" s="191"/>
      <c r="R273" s="191"/>
      <c r="S273" s="191"/>
      <c r="T273" s="192" t="s">
        <v>1467</v>
      </c>
      <c r="U273" s="193">
        <v>4110</v>
      </c>
      <c r="V273" s="194" t="s">
        <v>1008</v>
      </c>
      <c r="W273" s="194" t="s">
        <v>1012</v>
      </c>
    </row>
    <row r="274" spans="1:23" ht="16" customHeight="1" x14ac:dyDescent="0.3">
      <c r="A274" s="188" t="s">
        <v>1808</v>
      </c>
      <c r="B274" s="188" t="s">
        <v>1809</v>
      </c>
      <c r="C274" s="189" t="s">
        <v>976</v>
      </c>
      <c r="D274" s="189">
        <v>4113</v>
      </c>
      <c r="E274" s="190">
        <v>41789</v>
      </c>
      <c r="F274" s="191"/>
      <c r="G274" s="191"/>
      <c r="H274" s="191"/>
      <c r="I274" s="192">
        <v>38208.370000000003</v>
      </c>
      <c r="J274" s="190">
        <v>41820</v>
      </c>
      <c r="K274" s="189" t="s">
        <v>1472</v>
      </c>
      <c r="L274" s="191"/>
      <c r="M274" s="188" t="s">
        <v>1472</v>
      </c>
      <c r="N274" s="192">
        <v>38208.370000000003</v>
      </c>
      <c r="O274" s="181"/>
      <c r="P274" s="191"/>
      <c r="Q274" s="191"/>
      <c r="R274" s="191"/>
      <c r="S274" s="191"/>
      <c r="T274" s="192" t="s">
        <v>1467</v>
      </c>
      <c r="U274" s="193">
        <v>4110</v>
      </c>
      <c r="V274" s="194" t="s">
        <v>1008</v>
      </c>
      <c r="W274" s="194" t="s">
        <v>1012</v>
      </c>
    </row>
    <row r="275" spans="1:23" ht="16" customHeight="1" x14ac:dyDescent="0.3">
      <c r="A275" s="188" t="s">
        <v>1808</v>
      </c>
      <c r="B275" s="188" t="s">
        <v>1809</v>
      </c>
      <c r="C275" s="189" t="s">
        <v>976</v>
      </c>
      <c r="D275" s="189">
        <v>4216</v>
      </c>
      <c r="E275" s="190">
        <v>41820</v>
      </c>
      <c r="F275" s="191"/>
      <c r="G275" s="191"/>
      <c r="H275" s="191"/>
      <c r="I275" s="192">
        <v>13265.4</v>
      </c>
      <c r="J275" s="190">
        <v>41850</v>
      </c>
      <c r="K275" s="189" t="s">
        <v>1472</v>
      </c>
      <c r="L275" s="191"/>
      <c r="M275" s="188" t="s">
        <v>1472</v>
      </c>
      <c r="N275" s="192">
        <v>13265.4</v>
      </c>
      <c r="O275" s="181"/>
      <c r="P275" s="191"/>
      <c r="Q275" s="191"/>
      <c r="R275" s="191"/>
      <c r="S275" s="191"/>
      <c r="T275" s="192" t="s">
        <v>1467</v>
      </c>
      <c r="U275" s="193">
        <v>4080</v>
      </c>
      <c r="V275" s="194" t="s">
        <v>1008</v>
      </c>
      <c r="W275" s="194" t="s">
        <v>1012</v>
      </c>
    </row>
    <row r="276" spans="1:23" ht="16" customHeight="1" x14ac:dyDescent="0.3">
      <c r="A276" s="188" t="s">
        <v>1808</v>
      </c>
      <c r="B276" s="188" t="s">
        <v>1809</v>
      </c>
      <c r="C276" s="189" t="s">
        <v>976</v>
      </c>
      <c r="D276" s="189">
        <v>4217</v>
      </c>
      <c r="E276" s="190">
        <v>41820</v>
      </c>
      <c r="F276" s="191"/>
      <c r="G276" s="191"/>
      <c r="H276" s="191"/>
      <c r="I276" s="192">
        <v>43674</v>
      </c>
      <c r="J276" s="190">
        <v>41850</v>
      </c>
      <c r="K276" s="189" t="s">
        <v>1472</v>
      </c>
      <c r="L276" s="191"/>
      <c r="M276" s="188" t="s">
        <v>1472</v>
      </c>
      <c r="N276" s="192">
        <v>43674</v>
      </c>
      <c r="O276" s="181"/>
      <c r="P276" s="191"/>
      <c r="Q276" s="191"/>
      <c r="R276" s="191"/>
      <c r="S276" s="191"/>
      <c r="T276" s="192" t="s">
        <v>1467</v>
      </c>
      <c r="U276" s="193">
        <v>4080</v>
      </c>
      <c r="V276" s="194" t="s">
        <v>1008</v>
      </c>
      <c r="W276" s="194" t="s">
        <v>1012</v>
      </c>
    </row>
    <row r="277" spans="1:23" ht="16" customHeight="1" x14ac:dyDescent="0.3">
      <c r="A277" s="188" t="s">
        <v>1808</v>
      </c>
      <c r="B277" s="188" t="s">
        <v>1809</v>
      </c>
      <c r="C277" s="189" t="s">
        <v>976</v>
      </c>
      <c r="D277" s="189">
        <v>4318</v>
      </c>
      <c r="E277" s="190">
        <v>41851</v>
      </c>
      <c r="F277" s="191"/>
      <c r="G277" s="191"/>
      <c r="H277" s="191"/>
      <c r="I277" s="192">
        <v>12704.02</v>
      </c>
      <c r="J277" s="190">
        <v>41880</v>
      </c>
      <c r="K277" s="189" t="s">
        <v>1472</v>
      </c>
      <c r="L277" s="191"/>
      <c r="M277" s="188" t="s">
        <v>1472</v>
      </c>
      <c r="N277" s="192">
        <v>12704.02</v>
      </c>
      <c r="O277" s="181"/>
      <c r="P277" s="191"/>
      <c r="Q277" s="191"/>
      <c r="R277" s="191"/>
      <c r="S277" s="191"/>
      <c r="T277" s="192" t="s">
        <v>1467</v>
      </c>
      <c r="U277" s="193">
        <v>4050</v>
      </c>
      <c r="V277" s="194" t="s">
        <v>1008</v>
      </c>
      <c r="W277" s="194" t="s">
        <v>1012</v>
      </c>
    </row>
    <row r="278" spans="1:23" ht="16" customHeight="1" x14ac:dyDescent="0.3">
      <c r="A278" s="188" t="s">
        <v>1808</v>
      </c>
      <c r="B278" s="188" t="s">
        <v>1809</v>
      </c>
      <c r="C278" s="189" t="s">
        <v>976</v>
      </c>
      <c r="D278" s="189">
        <v>4319</v>
      </c>
      <c r="E278" s="190">
        <v>41851</v>
      </c>
      <c r="F278" s="191"/>
      <c r="G278" s="191"/>
      <c r="H278" s="191"/>
      <c r="I278" s="192">
        <v>47563.1</v>
      </c>
      <c r="J278" s="190">
        <v>41880</v>
      </c>
      <c r="K278" s="189" t="s">
        <v>1472</v>
      </c>
      <c r="L278" s="191"/>
      <c r="M278" s="188" t="s">
        <v>1472</v>
      </c>
      <c r="N278" s="192">
        <v>47563.1</v>
      </c>
      <c r="O278" s="181"/>
      <c r="P278" s="191"/>
      <c r="Q278" s="191"/>
      <c r="R278" s="191"/>
      <c r="S278" s="191"/>
      <c r="T278" s="192" t="s">
        <v>1467</v>
      </c>
      <c r="U278" s="193">
        <v>4050</v>
      </c>
      <c r="V278" s="194" t="s">
        <v>1008</v>
      </c>
      <c r="W278" s="194" t="s">
        <v>1012</v>
      </c>
    </row>
    <row r="279" spans="1:23" ht="16" customHeight="1" x14ac:dyDescent="0.3">
      <c r="A279" s="188" t="s">
        <v>1808</v>
      </c>
      <c r="B279" s="188" t="s">
        <v>1809</v>
      </c>
      <c r="C279" s="189" t="s">
        <v>976</v>
      </c>
      <c r="D279" s="189">
        <v>4423</v>
      </c>
      <c r="E279" s="190">
        <v>41880</v>
      </c>
      <c r="F279" s="191"/>
      <c r="G279" s="191"/>
      <c r="H279" s="191"/>
      <c r="I279" s="192">
        <v>12433.84</v>
      </c>
      <c r="J279" s="190">
        <v>41912</v>
      </c>
      <c r="K279" s="189" t="s">
        <v>1472</v>
      </c>
      <c r="L279" s="191"/>
      <c r="M279" s="188" t="s">
        <v>1472</v>
      </c>
      <c r="N279" s="192">
        <v>12433.84</v>
      </c>
      <c r="O279" s="181"/>
      <c r="P279" s="191"/>
      <c r="Q279" s="191"/>
      <c r="R279" s="191"/>
      <c r="S279" s="191"/>
      <c r="T279" s="192" t="s">
        <v>1467</v>
      </c>
      <c r="U279" s="193">
        <v>4018</v>
      </c>
      <c r="V279" s="194" t="s">
        <v>1008</v>
      </c>
      <c r="W279" s="194" t="s">
        <v>1012</v>
      </c>
    </row>
    <row r="280" spans="1:23" ht="16" customHeight="1" x14ac:dyDescent="0.3">
      <c r="A280" s="188" t="s">
        <v>1808</v>
      </c>
      <c r="B280" s="188" t="s">
        <v>1809</v>
      </c>
      <c r="C280" s="189" t="s">
        <v>976</v>
      </c>
      <c r="D280" s="189">
        <v>4424</v>
      </c>
      <c r="E280" s="190">
        <v>41880</v>
      </c>
      <c r="F280" s="191"/>
      <c r="G280" s="191"/>
      <c r="H280" s="191"/>
      <c r="I280" s="192">
        <v>30258.12</v>
      </c>
      <c r="J280" s="190">
        <v>41912</v>
      </c>
      <c r="K280" s="189" t="s">
        <v>1472</v>
      </c>
      <c r="L280" s="191"/>
      <c r="M280" s="188" t="s">
        <v>1472</v>
      </c>
      <c r="N280" s="192">
        <v>30258.12</v>
      </c>
      <c r="O280" s="181"/>
      <c r="P280" s="191"/>
      <c r="Q280" s="191"/>
      <c r="R280" s="191"/>
      <c r="S280" s="191"/>
      <c r="T280" s="192" t="s">
        <v>1467</v>
      </c>
      <c r="U280" s="193">
        <v>4018</v>
      </c>
      <c r="V280" s="194" t="s">
        <v>1008</v>
      </c>
      <c r="W280" s="194" t="s">
        <v>1012</v>
      </c>
    </row>
    <row r="281" spans="1:23" ht="16" customHeight="1" x14ac:dyDescent="0.3">
      <c r="A281" s="188" t="s">
        <v>1808</v>
      </c>
      <c r="B281" s="188" t="s">
        <v>1809</v>
      </c>
      <c r="C281" s="189" t="s">
        <v>976</v>
      </c>
      <c r="D281" s="189">
        <v>4525</v>
      </c>
      <c r="E281" s="190">
        <v>41912</v>
      </c>
      <c r="F281" s="191"/>
      <c r="G281" s="191"/>
      <c r="H281" s="191"/>
      <c r="I281" s="192">
        <v>13079.63</v>
      </c>
      <c r="J281" s="190">
        <v>41942</v>
      </c>
      <c r="K281" s="189" t="s">
        <v>1472</v>
      </c>
      <c r="L281" s="191"/>
      <c r="M281" s="188" t="s">
        <v>1472</v>
      </c>
      <c r="N281" s="192">
        <v>13079.63</v>
      </c>
      <c r="O281" s="181"/>
      <c r="P281" s="191"/>
      <c r="Q281" s="191"/>
      <c r="R281" s="191"/>
      <c r="S281" s="191"/>
      <c r="T281" s="192" t="s">
        <v>1467</v>
      </c>
      <c r="U281" s="193">
        <v>3988</v>
      </c>
      <c r="V281" s="194" t="s">
        <v>1008</v>
      </c>
      <c r="W281" s="194" t="s">
        <v>1012</v>
      </c>
    </row>
    <row r="282" spans="1:23" ht="16" customHeight="1" x14ac:dyDescent="0.3">
      <c r="A282" s="188" t="s">
        <v>1808</v>
      </c>
      <c r="B282" s="188" t="s">
        <v>1809</v>
      </c>
      <c r="C282" s="189" t="s">
        <v>976</v>
      </c>
      <c r="D282" s="189">
        <v>4526</v>
      </c>
      <c r="E282" s="190">
        <v>41912</v>
      </c>
      <c r="F282" s="191"/>
      <c r="G282" s="191"/>
      <c r="H282" s="191"/>
      <c r="I282" s="192">
        <v>20130.59</v>
      </c>
      <c r="J282" s="190">
        <v>41942</v>
      </c>
      <c r="K282" s="189" t="s">
        <v>1472</v>
      </c>
      <c r="L282" s="191"/>
      <c r="M282" s="188" t="s">
        <v>1472</v>
      </c>
      <c r="N282" s="192">
        <v>20130.59</v>
      </c>
      <c r="O282" s="181"/>
      <c r="P282" s="191"/>
      <c r="Q282" s="191"/>
      <c r="R282" s="191"/>
      <c r="S282" s="191"/>
      <c r="T282" s="192" t="s">
        <v>1467</v>
      </c>
      <c r="U282" s="193">
        <v>3988</v>
      </c>
      <c r="V282" s="194" t="s">
        <v>1008</v>
      </c>
      <c r="W282" s="194" t="s">
        <v>1012</v>
      </c>
    </row>
    <row r="283" spans="1:23" ht="16" customHeight="1" x14ac:dyDescent="0.3">
      <c r="A283" s="188" t="s">
        <v>1808</v>
      </c>
      <c r="B283" s="188" t="s">
        <v>1809</v>
      </c>
      <c r="C283" s="189" t="s">
        <v>976</v>
      </c>
      <c r="D283" s="189">
        <v>4627</v>
      </c>
      <c r="E283" s="190">
        <v>41943</v>
      </c>
      <c r="F283" s="191"/>
      <c r="G283" s="191"/>
      <c r="H283" s="191"/>
      <c r="I283" s="192">
        <v>14466.91</v>
      </c>
      <c r="J283" s="190">
        <v>41971</v>
      </c>
      <c r="K283" s="189" t="s">
        <v>1472</v>
      </c>
      <c r="L283" s="191"/>
      <c r="M283" s="188" t="s">
        <v>1472</v>
      </c>
      <c r="N283" s="192">
        <v>14466.91</v>
      </c>
      <c r="O283" s="181"/>
      <c r="P283" s="191"/>
      <c r="Q283" s="191"/>
      <c r="R283" s="191"/>
      <c r="S283" s="191"/>
      <c r="T283" s="192" t="s">
        <v>1467</v>
      </c>
      <c r="U283" s="193">
        <v>3959</v>
      </c>
      <c r="V283" s="194" t="s">
        <v>1008</v>
      </c>
      <c r="W283" s="194" t="s">
        <v>1012</v>
      </c>
    </row>
    <row r="284" spans="1:23" ht="16" customHeight="1" x14ac:dyDescent="0.3">
      <c r="A284" s="188" t="s">
        <v>1808</v>
      </c>
      <c r="B284" s="188" t="s">
        <v>1809</v>
      </c>
      <c r="C284" s="189" t="s">
        <v>976</v>
      </c>
      <c r="D284" s="189">
        <v>4628</v>
      </c>
      <c r="E284" s="190">
        <v>41943</v>
      </c>
      <c r="F284" s="191"/>
      <c r="G284" s="191"/>
      <c r="H284" s="191"/>
      <c r="I284" s="192">
        <v>41511.33</v>
      </c>
      <c r="J284" s="190">
        <v>41971</v>
      </c>
      <c r="K284" s="189" t="s">
        <v>1472</v>
      </c>
      <c r="L284" s="191"/>
      <c r="M284" s="188" t="s">
        <v>1472</v>
      </c>
      <c r="N284" s="192">
        <v>41511.33</v>
      </c>
      <c r="O284" s="181"/>
      <c r="P284" s="191"/>
      <c r="Q284" s="191"/>
      <c r="R284" s="191"/>
      <c r="S284" s="191"/>
      <c r="T284" s="192" t="s">
        <v>1467</v>
      </c>
      <c r="U284" s="193">
        <v>3959</v>
      </c>
      <c r="V284" s="194" t="s">
        <v>1008</v>
      </c>
      <c r="W284" s="194" t="s">
        <v>1012</v>
      </c>
    </row>
    <row r="285" spans="1:23" ht="16" customHeight="1" x14ac:dyDescent="0.3">
      <c r="A285" s="188" t="s">
        <v>1808</v>
      </c>
      <c r="B285" s="188" t="s">
        <v>1809</v>
      </c>
      <c r="C285" s="189" t="s">
        <v>976</v>
      </c>
      <c r="D285" s="189">
        <v>4729</v>
      </c>
      <c r="E285" s="190">
        <v>41971</v>
      </c>
      <c r="F285" s="191"/>
      <c r="G285" s="191"/>
      <c r="H285" s="191"/>
      <c r="I285" s="192">
        <v>14067.87</v>
      </c>
      <c r="J285" s="190">
        <v>42003</v>
      </c>
      <c r="K285" s="189" t="s">
        <v>1472</v>
      </c>
      <c r="L285" s="191"/>
      <c r="M285" s="188" t="s">
        <v>1472</v>
      </c>
      <c r="N285" s="192">
        <v>14067.87</v>
      </c>
      <c r="O285" s="181"/>
      <c r="P285" s="191"/>
      <c r="Q285" s="191"/>
      <c r="R285" s="191"/>
      <c r="S285" s="191"/>
      <c r="T285" s="192" t="s">
        <v>1467</v>
      </c>
      <c r="U285" s="193">
        <v>3927</v>
      </c>
      <c r="V285" s="194" t="s">
        <v>1008</v>
      </c>
      <c r="W285" s="194" t="s">
        <v>1012</v>
      </c>
    </row>
    <row r="286" spans="1:23" ht="16" customHeight="1" x14ac:dyDescent="0.3">
      <c r="A286" s="188" t="s">
        <v>1808</v>
      </c>
      <c r="B286" s="188" t="s">
        <v>1809</v>
      </c>
      <c r="C286" s="189" t="s">
        <v>976</v>
      </c>
      <c r="D286" s="189">
        <v>4730</v>
      </c>
      <c r="E286" s="190">
        <v>41971</v>
      </c>
      <c r="F286" s="191"/>
      <c r="G286" s="191"/>
      <c r="H286" s="191"/>
      <c r="I286" s="192">
        <v>36698.11</v>
      </c>
      <c r="J286" s="190">
        <v>42003</v>
      </c>
      <c r="K286" s="189" t="s">
        <v>1472</v>
      </c>
      <c r="L286" s="191"/>
      <c r="M286" s="188" t="s">
        <v>1472</v>
      </c>
      <c r="N286" s="192">
        <v>36698.11</v>
      </c>
      <c r="O286" s="181"/>
      <c r="P286" s="191"/>
      <c r="Q286" s="191"/>
      <c r="R286" s="191"/>
      <c r="S286" s="191"/>
      <c r="T286" s="192" t="s">
        <v>1467</v>
      </c>
      <c r="U286" s="193">
        <v>3927</v>
      </c>
      <c r="V286" s="194" t="s">
        <v>1008</v>
      </c>
      <c r="W286" s="194" t="s">
        <v>1012</v>
      </c>
    </row>
    <row r="287" spans="1:23" ht="16" customHeight="1" x14ac:dyDescent="0.3">
      <c r="A287" s="188" t="s">
        <v>1808</v>
      </c>
      <c r="B287" s="188" t="s">
        <v>1809</v>
      </c>
      <c r="C287" s="189" t="s">
        <v>976</v>
      </c>
      <c r="D287" s="189">
        <v>4862</v>
      </c>
      <c r="E287" s="190">
        <v>42004</v>
      </c>
      <c r="F287" s="191"/>
      <c r="G287" s="191"/>
      <c r="H287" s="191"/>
      <c r="I287" s="192">
        <v>13404.34</v>
      </c>
      <c r="J287" s="190">
        <v>42034</v>
      </c>
      <c r="K287" s="189" t="s">
        <v>1472</v>
      </c>
      <c r="L287" s="191"/>
      <c r="M287" s="188" t="s">
        <v>1472</v>
      </c>
      <c r="N287" s="192">
        <v>13404.34</v>
      </c>
      <c r="O287" s="181"/>
      <c r="P287" s="191"/>
      <c r="Q287" s="191"/>
      <c r="R287" s="191"/>
      <c r="S287" s="191"/>
      <c r="T287" s="192" t="s">
        <v>1467</v>
      </c>
      <c r="U287" s="193">
        <v>3896</v>
      </c>
      <c r="V287" s="194" t="s">
        <v>1008</v>
      </c>
      <c r="W287" s="194" t="s">
        <v>1012</v>
      </c>
    </row>
    <row r="288" spans="1:23" ht="16" customHeight="1" x14ac:dyDescent="0.3">
      <c r="A288" s="188" t="s">
        <v>1808</v>
      </c>
      <c r="B288" s="188" t="s">
        <v>1809</v>
      </c>
      <c r="C288" s="189" t="s">
        <v>976</v>
      </c>
      <c r="D288" s="189">
        <v>4863</v>
      </c>
      <c r="E288" s="190">
        <v>42004</v>
      </c>
      <c r="F288" s="191"/>
      <c r="G288" s="191"/>
      <c r="H288" s="191"/>
      <c r="I288" s="192">
        <v>33976.76</v>
      </c>
      <c r="J288" s="190">
        <v>42034</v>
      </c>
      <c r="K288" s="189" t="s">
        <v>1472</v>
      </c>
      <c r="L288" s="191"/>
      <c r="M288" s="188" t="s">
        <v>1472</v>
      </c>
      <c r="N288" s="192">
        <v>33976.76</v>
      </c>
      <c r="O288" s="181"/>
      <c r="P288" s="191"/>
      <c r="Q288" s="191"/>
      <c r="R288" s="191"/>
      <c r="S288" s="191"/>
      <c r="T288" s="192" t="s">
        <v>1467</v>
      </c>
      <c r="U288" s="193">
        <v>3896</v>
      </c>
      <c r="V288" s="194" t="s">
        <v>1008</v>
      </c>
      <c r="W288" s="194" t="s">
        <v>1012</v>
      </c>
    </row>
    <row r="289" spans="1:23" ht="16" customHeight="1" x14ac:dyDescent="0.3">
      <c r="A289" s="188" t="s">
        <v>1808</v>
      </c>
      <c r="B289" s="188" t="s">
        <v>1809</v>
      </c>
      <c r="C289" s="189" t="s">
        <v>976</v>
      </c>
      <c r="D289" s="189">
        <v>4964</v>
      </c>
      <c r="E289" s="190">
        <v>42034</v>
      </c>
      <c r="F289" s="191"/>
      <c r="G289" s="191"/>
      <c r="H289" s="191"/>
      <c r="I289" s="192">
        <v>13736.21</v>
      </c>
      <c r="J289" s="190">
        <v>42062</v>
      </c>
      <c r="K289" s="189" t="s">
        <v>1472</v>
      </c>
      <c r="L289" s="191"/>
      <c r="M289" s="188" t="s">
        <v>1472</v>
      </c>
      <c r="N289" s="192">
        <v>13736.21</v>
      </c>
      <c r="O289" s="181"/>
      <c r="P289" s="191"/>
      <c r="Q289" s="191"/>
      <c r="R289" s="191"/>
      <c r="S289" s="191"/>
      <c r="T289" s="192" t="s">
        <v>1467</v>
      </c>
      <c r="U289" s="193">
        <v>3868</v>
      </c>
      <c r="V289" s="194" t="s">
        <v>1008</v>
      </c>
      <c r="W289" s="194" t="s">
        <v>1012</v>
      </c>
    </row>
    <row r="290" spans="1:23" ht="16" customHeight="1" x14ac:dyDescent="0.3">
      <c r="A290" s="188" t="s">
        <v>1808</v>
      </c>
      <c r="B290" s="188" t="s">
        <v>1809</v>
      </c>
      <c r="C290" s="189" t="s">
        <v>976</v>
      </c>
      <c r="D290" s="189">
        <v>4965</v>
      </c>
      <c r="E290" s="190">
        <v>42034</v>
      </c>
      <c r="F290" s="191"/>
      <c r="G290" s="191"/>
      <c r="H290" s="191"/>
      <c r="I290" s="192">
        <v>34859.47</v>
      </c>
      <c r="J290" s="190">
        <v>42062</v>
      </c>
      <c r="K290" s="189" t="s">
        <v>1472</v>
      </c>
      <c r="L290" s="191"/>
      <c r="M290" s="188" t="s">
        <v>1472</v>
      </c>
      <c r="N290" s="192">
        <v>34859.47</v>
      </c>
      <c r="O290" s="181"/>
      <c r="P290" s="191"/>
      <c r="Q290" s="191"/>
      <c r="R290" s="191"/>
      <c r="S290" s="191"/>
      <c r="T290" s="192" t="s">
        <v>1467</v>
      </c>
      <c r="U290" s="193">
        <v>3868</v>
      </c>
      <c r="V290" s="194" t="s">
        <v>1008</v>
      </c>
      <c r="W290" s="194" t="s">
        <v>1012</v>
      </c>
    </row>
    <row r="291" spans="1:23" ht="16" customHeight="1" x14ac:dyDescent="0.3">
      <c r="A291" s="188" t="s">
        <v>1808</v>
      </c>
      <c r="B291" s="188" t="s">
        <v>1809</v>
      </c>
      <c r="C291" s="189" t="s">
        <v>976</v>
      </c>
      <c r="D291" s="189">
        <v>5066</v>
      </c>
      <c r="E291" s="190">
        <v>42062</v>
      </c>
      <c r="F291" s="191"/>
      <c r="G291" s="191"/>
      <c r="H291" s="191"/>
      <c r="I291" s="192">
        <v>13516.61</v>
      </c>
      <c r="J291" s="190">
        <v>42094</v>
      </c>
      <c r="K291" s="189" t="s">
        <v>1472</v>
      </c>
      <c r="L291" s="191"/>
      <c r="M291" s="188" t="s">
        <v>1472</v>
      </c>
      <c r="N291" s="192">
        <v>13516.61</v>
      </c>
      <c r="O291" s="181"/>
      <c r="P291" s="191"/>
      <c r="Q291" s="191"/>
      <c r="R291" s="191"/>
      <c r="S291" s="191"/>
      <c r="T291" s="192" t="s">
        <v>1467</v>
      </c>
      <c r="U291" s="193">
        <v>3836</v>
      </c>
      <c r="V291" s="194" t="s">
        <v>1008</v>
      </c>
      <c r="W291" s="194" t="s">
        <v>1012</v>
      </c>
    </row>
    <row r="292" spans="1:23" ht="16" customHeight="1" x14ac:dyDescent="0.3">
      <c r="A292" s="188" t="s">
        <v>1808</v>
      </c>
      <c r="B292" s="188" t="s">
        <v>1809</v>
      </c>
      <c r="C292" s="189" t="s">
        <v>976</v>
      </c>
      <c r="D292" s="189">
        <v>5067</v>
      </c>
      <c r="E292" s="190">
        <v>42062</v>
      </c>
      <c r="F292" s="191"/>
      <c r="G292" s="191"/>
      <c r="H292" s="191"/>
      <c r="I292" s="192">
        <v>35683.79</v>
      </c>
      <c r="J292" s="190">
        <v>42094</v>
      </c>
      <c r="K292" s="189" t="s">
        <v>1472</v>
      </c>
      <c r="L292" s="191"/>
      <c r="M292" s="188" t="s">
        <v>1472</v>
      </c>
      <c r="N292" s="192">
        <v>35683.79</v>
      </c>
      <c r="O292" s="181"/>
      <c r="P292" s="191"/>
      <c r="Q292" s="191"/>
      <c r="R292" s="191"/>
      <c r="S292" s="191"/>
      <c r="T292" s="192" t="s">
        <v>1467</v>
      </c>
      <c r="U292" s="193">
        <v>3836</v>
      </c>
      <c r="V292" s="194" t="s">
        <v>1008</v>
      </c>
      <c r="W292" s="194" t="s">
        <v>1012</v>
      </c>
    </row>
    <row r="293" spans="1:23" ht="16" customHeight="1" x14ac:dyDescent="0.3">
      <c r="A293" s="188" t="s">
        <v>1808</v>
      </c>
      <c r="B293" s="188" t="s">
        <v>1809</v>
      </c>
      <c r="C293" s="189" t="s">
        <v>976</v>
      </c>
      <c r="D293" s="189">
        <v>5180</v>
      </c>
      <c r="E293" s="190">
        <v>42094</v>
      </c>
      <c r="F293" s="191"/>
      <c r="G293" s="191"/>
      <c r="H293" s="191"/>
      <c r="I293" s="192">
        <v>16333.37</v>
      </c>
      <c r="J293" s="190">
        <v>42124</v>
      </c>
      <c r="K293" s="189" t="s">
        <v>1472</v>
      </c>
      <c r="L293" s="191"/>
      <c r="M293" s="188" t="s">
        <v>1472</v>
      </c>
      <c r="N293" s="192">
        <v>16333.37</v>
      </c>
      <c r="O293" s="181"/>
      <c r="P293" s="191"/>
      <c r="Q293" s="191"/>
      <c r="R293" s="191"/>
      <c r="S293" s="191"/>
      <c r="T293" s="192" t="s">
        <v>1467</v>
      </c>
      <c r="U293" s="193">
        <v>3806</v>
      </c>
      <c r="V293" s="194" t="s">
        <v>1008</v>
      </c>
      <c r="W293" s="194" t="s">
        <v>1012</v>
      </c>
    </row>
    <row r="294" spans="1:23" ht="16" customHeight="1" x14ac:dyDescent="0.3">
      <c r="A294" s="188" t="s">
        <v>1808</v>
      </c>
      <c r="B294" s="188" t="s">
        <v>1809</v>
      </c>
      <c r="C294" s="189" t="s">
        <v>976</v>
      </c>
      <c r="D294" s="189">
        <v>5181</v>
      </c>
      <c r="E294" s="190">
        <v>42094</v>
      </c>
      <c r="F294" s="191"/>
      <c r="G294" s="191"/>
      <c r="H294" s="191"/>
      <c r="I294" s="192">
        <v>38202.85</v>
      </c>
      <c r="J294" s="190">
        <v>42124</v>
      </c>
      <c r="K294" s="189" t="s">
        <v>1472</v>
      </c>
      <c r="L294" s="191"/>
      <c r="M294" s="188" t="s">
        <v>1472</v>
      </c>
      <c r="N294" s="192">
        <v>38202.85</v>
      </c>
      <c r="O294" s="181"/>
      <c r="P294" s="191"/>
      <c r="Q294" s="191"/>
      <c r="R294" s="191"/>
      <c r="S294" s="191"/>
      <c r="T294" s="192" t="s">
        <v>1467</v>
      </c>
      <c r="U294" s="193">
        <v>3806</v>
      </c>
      <c r="V294" s="194" t="s">
        <v>1008</v>
      </c>
      <c r="W294" s="194" t="s">
        <v>1012</v>
      </c>
    </row>
    <row r="295" spans="1:23" ht="16" customHeight="1" x14ac:dyDescent="0.3">
      <c r="A295" s="188" t="s">
        <v>1808</v>
      </c>
      <c r="B295" s="188" t="s">
        <v>1809</v>
      </c>
      <c r="C295" s="189" t="s">
        <v>976</v>
      </c>
      <c r="D295" s="189">
        <v>5294</v>
      </c>
      <c r="E295" s="190">
        <v>42124</v>
      </c>
      <c r="F295" s="191"/>
      <c r="G295" s="191"/>
      <c r="H295" s="191"/>
      <c r="I295" s="192">
        <v>14099.41</v>
      </c>
      <c r="J295" s="190">
        <v>42153</v>
      </c>
      <c r="K295" s="189" t="s">
        <v>1472</v>
      </c>
      <c r="L295" s="191"/>
      <c r="M295" s="188" t="s">
        <v>1472</v>
      </c>
      <c r="N295" s="192">
        <v>14099.41</v>
      </c>
      <c r="O295" s="181"/>
      <c r="P295" s="191"/>
      <c r="Q295" s="191"/>
      <c r="R295" s="191"/>
      <c r="S295" s="191"/>
      <c r="T295" s="192" t="s">
        <v>1467</v>
      </c>
      <c r="U295" s="193">
        <v>3777</v>
      </c>
      <c r="V295" s="194" t="s">
        <v>1008</v>
      </c>
      <c r="W295" s="194" t="s">
        <v>1012</v>
      </c>
    </row>
    <row r="296" spans="1:23" ht="16" customHeight="1" x14ac:dyDescent="0.3">
      <c r="A296" s="188" t="s">
        <v>1808</v>
      </c>
      <c r="B296" s="188" t="s">
        <v>1809</v>
      </c>
      <c r="C296" s="189" t="s">
        <v>976</v>
      </c>
      <c r="D296" s="189">
        <v>5295</v>
      </c>
      <c r="E296" s="190">
        <v>42124</v>
      </c>
      <c r="F296" s="191"/>
      <c r="G296" s="191"/>
      <c r="H296" s="191"/>
      <c r="I296" s="192">
        <v>37106.480000000003</v>
      </c>
      <c r="J296" s="190">
        <v>42153</v>
      </c>
      <c r="K296" s="189" t="s">
        <v>1472</v>
      </c>
      <c r="L296" s="191"/>
      <c r="M296" s="188" t="s">
        <v>1472</v>
      </c>
      <c r="N296" s="192">
        <v>37106.480000000003</v>
      </c>
      <c r="O296" s="181"/>
      <c r="P296" s="191"/>
      <c r="Q296" s="191"/>
      <c r="R296" s="191"/>
      <c r="S296" s="191"/>
      <c r="T296" s="192" t="s">
        <v>1467</v>
      </c>
      <c r="U296" s="193">
        <v>3777</v>
      </c>
      <c r="V296" s="194" t="s">
        <v>1008</v>
      </c>
      <c r="W296" s="194" t="s">
        <v>1012</v>
      </c>
    </row>
    <row r="297" spans="1:23" ht="16" customHeight="1" x14ac:dyDescent="0.3">
      <c r="A297" s="188" t="s">
        <v>1808</v>
      </c>
      <c r="B297" s="188" t="s">
        <v>1809</v>
      </c>
      <c r="C297" s="189" t="s">
        <v>976</v>
      </c>
      <c r="D297" s="189">
        <v>5409</v>
      </c>
      <c r="E297" s="190">
        <v>42153</v>
      </c>
      <c r="F297" s="191"/>
      <c r="G297" s="191"/>
      <c r="H297" s="191"/>
      <c r="I297" s="192">
        <v>14804.12</v>
      </c>
      <c r="J297" s="190">
        <v>42185</v>
      </c>
      <c r="K297" s="189" t="s">
        <v>1472</v>
      </c>
      <c r="L297" s="191"/>
      <c r="M297" s="188" t="s">
        <v>1472</v>
      </c>
      <c r="N297" s="192">
        <v>14804.12</v>
      </c>
      <c r="O297" s="181"/>
      <c r="P297" s="191"/>
      <c r="Q297" s="191"/>
      <c r="R297" s="191"/>
      <c r="S297" s="191"/>
      <c r="T297" s="192" t="s">
        <v>1467</v>
      </c>
      <c r="U297" s="193">
        <v>3745</v>
      </c>
      <c r="V297" s="194" t="s">
        <v>1008</v>
      </c>
      <c r="W297" s="194" t="s">
        <v>1012</v>
      </c>
    </row>
    <row r="298" spans="1:23" ht="16" customHeight="1" x14ac:dyDescent="0.3">
      <c r="A298" s="188" t="s">
        <v>1808</v>
      </c>
      <c r="B298" s="188" t="s">
        <v>1809</v>
      </c>
      <c r="C298" s="189" t="s">
        <v>976</v>
      </c>
      <c r="D298" s="189">
        <v>5410</v>
      </c>
      <c r="E298" s="190">
        <v>42153</v>
      </c>
      <c r="F298" s="191"/>
      <c r="G298" s="191"/>
      <c r="H298" s="191"/>
      <c r="I298" s="192">
        <v>37431.24</v>
      </c>
      <c r="J298" s="190">
        <v>42185</v>
      </c>
      <c r="K298" s="189" t="s">
        <v>1472</v>
      </c>
      <c r="L298" s="191"/>
      <c r="M298" s="188" t="s">
        <v>1472</v>
      </c>
      <c r="N298" s="192">
        <v>37431.24</v>
      </c>
      <c r="O298" s="181"/>
      <c r="P298" s="191"/>
      <c r="Q298" s="191"/>
      <c r="R298" s="191"/>
      <c r="S298" s="191"/>
      <c r="T298" s="192" t="s">
        <v>1467</v>
      </c>
      <c r="U298" s="193">
        <v>3745</v>
      </c>
      <c r="V298" s="194" t="s">
        <v>1008</v>
      </c>
      <c r="W298" s="194" t="s">
        <v>1012</v>
      </c>
    </row>
    <row r="299" spans="1:23" ht="16" customHeight="1" x14ac:dyDescent="0.3">
      <c r="A299" s="188" t="s">
        <v>1808</v>
      </c>
      <c r="B299" s="188" t="s">
        <v>1809</v>
      </c>
      <c r="C299" s="189" t="s">
        <v>976</v>
      </c>
      <c r="D299" s="189">
        <v>5531</v>
      </c>
      <c r="E299" s="190">
        <v>42185</v>
      </c>
      <c r="F299" s="191"/>
      <c r="G299" s="191"/>
      <c r="H299" s="191"/>
      <c r="I299" s="192">
        <v>14647.22</v>
      </c>
      <c r="J299" s="190">
        <v>42216</v>
      </c>
      <c r="K299" s="189" t="s">
        <v>1472</v>
      </c>
      <c r="L299" s="191"/>
      <c r="M299" s="188" t="s">
        <v>1472</v>
      </c>
      <c r="N299" s="192">
        <v>14647.22</v>
      </c>
      <c r="O299" s="181"/>
      <c r="P299" s="191"/>
      <c r="Q299" s="191"/>
      <c r="R299" s="191"/>
      <c r="S299" s="191"/>
      <c r="T299" s="192" t="s">
        <v>1467</v>
      </c>
      <c r="U299" s="193">
        <v>3714</v>
      </c>
      <c r="V299" s="194" t="s">
        <v>1008</v>
      </c>
      <c r="W299" s="194" t="s">
        <v>1012</v>
      </c>
    </row>
    <row r="300" spans="1:23" ht="16" customHeight="1" x14ac:dyDescent="0.3">
      <c r="A300" s="188" t="s">
        <v>1808</v>
      </c>
      <c r="B300" s="188" t="s">
        <v>1809</v>
      </c>
      <c r="C300" s="189" t="s">
        <v>976</v>
      </c>
      <c r="D300" s="189">
        <v>5532</v>
      </c>
      <c r="E300" s="190">
        <v>42185</v>
      </c>
      <c r="F300" s="191"/>
      <c r="G300" s="191"/>
      <c r="H300" s="191"/>
      <c r="I300" s="192">
        <v>36453.300000000003</v>
      </c>
      <c r="J300" s="190">
        <v>42216</v>
      </c>
      <c r="K300" s="189" t="s">
        <v>1472</v>
      </c>
      <c r="L300" s="191"/>
      <c r="M300" s="188" t="s">
        <v>1472</v>
      </c>
      <c r="N300" s="192">
        <v>36453.300000000003</v>
      </c>
      <c r="O300" s="181"/>
      <c r="P300" s="191"/>
      <c r="Q300" s="191"/>
      <c r="R300" s="191"/>
      <c r="S300" s="191"/>
      <c r="T300" s="192" t="s">
        <v>1467</v>
      </c>
      <c r="U300" s="193">
        <v>3714</v>
      </c>
      <c r="V300" s="194" t="s">
        <v>1008</v>
      </c>
      <c r="W300" s="194" t="s">
        <v>1012</v>
      </c>
    </row>
    <row r="301" spans="1:23" ht="16" customHeight="1" x14ac:dyDescent="0.3">
      <c r="A301" s="188" t="s">
        <v>1808</v>
      </c>
      <c r="B301" s="188" t="s">
        <v>1809</v>
      </c>
      <c r="C301" s="189" t="s">
        <v>976</v>
      </c>
      <c r="D301" s="189">
        <v>5647</v>
      </c>
      <c r="E301" s="190">
        <v>42216</v>
      </c>
      <c r="F301" s="191"/>
      <c r="G301" s="191"/>
      <c r="H301" s="191"/>
      <c r="I301" s="192">
        <v>16563.259999999998</v>
      </c>
      <c r="J301" s="190">
        <v>42247</v>
      </c>
      <c r="K301" s="189" t="s">
        <v>1472</v>
      </c>
      <c r="L301" s="191"/>
      <c r="M301" s="188" t="s">
        <v>1472</v>
      </c>
      <c r="N301" s="192">
        <v>16563.259999999998</v>
      </c>
      <c r="O301" s="181"/>
      <c r="P301" s="191"/>
      <c r="Q301" s="191"/>
      <c r="R301" s="191"/>
      <c r="S301" s="191"/>
      <c r="T301" s="192" t="s">
        <v>1467</v>
      </c>
      <c r="U301" s="193">
        <v>3683</v>
      </c>
      <c r="V301" s="194" t="s">
        <v>1008</v>
      </c>
      <c r="W301" s="194" t="s">
        <v>1012</v>
      </c>
    </row>
    <row r="302" spans="1:23" ht="16" customHeight="1" x14ac:dyDescent="0.3">
      <c r="A302" s="188" t="s">
        <v>1808</v>
      </c>
      <c r="B302" s="188" t="s">
        <v>1809</v>
      </c>
      <c r="C302" s="189" t="s">
        <v>976</v>
      </c>
      <c r="D302" s="189">
        <v>5648</v>
      </c>
      <c r="E302" s="190">
        <v>42216</v>
      </c>
      <c r="F302" s="191"/>
      <c r="G302" s="191"/>
      <c r="H302" s="191"/>
      <c r="I302" s="192">
        <v>36699.01</v>
      </c>
      <c r="J302" s="190">
        <v>42247</v>
      </c>
      <c r="K302" s="189" t="s">
        <v>1472</v>
      </c>
      <c r="L302" s="191"/>
      <c r="M302" s="188" t="s">
        <v>1472</v>
      </c>
      <c r="N302" s="192">
        <v>36699.01</v>
      </c>
      <c r="O302" s="181"/>
      <c r="P302" s="191"/>
      <c r="Q302" s="191"/>
      <c r="R302" s="191"/>
      <c r="S302" s="191"/>
      <c r="T302" s="192" t="s">
        <v>1467</v>
      </c>
      <c r="U302" s="193">
        <v>3683</v>
      </c>
      <c r="V302" s="194" t="s">
        <v>1008</v>
      </c>
      <c r="W302" s="194" t="s">
        <v>1012</v>
      </c>
    </row>
    <row r="303" spans="1:23" ht="16" customHeight="1" x14ac:dyDescent="0.3">
      <c r="A303" s="188" t="s">
        <v>1808</v>
      </c>
      <c r="B303" s="188" t="s">
        <v>1809</v>
      </c>
      <c r="C303" s="189" t="s">
        <v>976</v>
      </c>
      <c r="D303" s="189">
        <v>5758</v>
      </c>
      <c r="E303" s="190">
        <v>42247</v>
      </c>
      <c r="F303" s="191"/>
      <c r="G303" s="191"/>
      <c r="H303" s="191"/>
      <c r="I303" s="192">
        <v>15469.81</v>
      </c>
      <c r="J303" s="190">
        <v>42277</v>
      </c>
      <c r="K303" s="189" t="s">
        <v>1472</v>
      </c>
      <c r="L303" s="191"/>
      <c r="M303" s="188" t="s">
        <v>1472</v>
      </c>
      <c r="N303" s="192">
        <v>15469.81</v>
      </c>
      <c r="O303" s="181"/>
      <c r="P303" s="191"/>
      <c r="Q303" s="191"/>
      <c r="R303" s="191"/>
      <c r="S303" s="191"/>
      <c r="T303" s="192" t="s">
        <v>1467</v>
      </c>
      <c r="U303" s="193">
        <v>3653</v>
      </c>
      <c r="V303" s="194" t="s">
        <v>1008</v>
      </c>
      <c r="W303" s="194" t="s">
        <v>1012</v>
      </c>
    </row>
    <row r="304" spans="1:23" ht="16" customHeight="1" x14ac:dyDescent="0.3">
      <c r="A304" s="188" t="s">
        <v>1808</v>
      </c>
      <c r="B304" s="188" t="s">
        <v>1809</v>
      </c>
      <c r="C304" s="189" t="s">
        <v>976</v>
      </c>
      <c r="D304" s="189">
        <v>5759</v>
      </c>
      <c r="E304" s="190">
        <v>42247</v>
      </c>
      <c r="F304" s="191"/>
      <c r="G304" s="191"/>
      <c r="H304" s="191"/>
      <c r="I304" s="192">
        <v>40432.230000000003</v>
      </c>
      <c r="J304" s="190">
        <v>42277</v>
      </c>
      <c r="K304" s="189" t="s">
        <v>1472</v>
      </c>
      <c r="L304" s="191"/>
      <c r="M304" s="188" t="s">
        <v>1472</v>
      </c>
      <c r="N304" s="192">
        <v>40432.230000000003</v>
      </c>
      <c r="O304" s="181"/>
      <c r="P304" s="191"/>
      <c r="Q304" s="191"/>
      <c r="R304" s="191"/>
      <c r="S304" s="191"/>
      <c r="T304" s="192" t="s">
        <v>1467</v>
      </c>
      <c r="U304" s="193">
        <v>3653</v>
      </c>
      <c r="V304" s="194" t="s">
        <v>1008</v>
      </c>
      <c r="W304" s="194" t="s">
        <v>1012</v>
      </c>
    </row>
    <row r="305" spans="1:23" ht="16" customHeight="1" x14ac:dyDescent="0.3">
      <c r="A305" s="188" t="s">
        <v>1808</v>
      </c>
      <c r="B305" s="188" t="s">
        <v>1809</v>
      </c>
      <c r="C305" s="189" t="s">
        <v>976</v>
      </c>
      <c r="D305" s="189">
        <v>5871</v>
      </c>
      <c r="E305" s="190">
        <v>42277</v>
      </c>
      <c r="F305" s="191"/>
      <c r="G305" s="191"/>
      <c r="H305" s="191"/>
      <c r="I305" s="192">
        <v>15389.12</v>
      </c>
      <c r="J305" s="190">
        <v>42307</v>
      </c>
      <c r="K305" s="189" t="s">
        <v>1472</v>
      </c>
      <c r="L305" s="191"/>
      <c r="M305" s="188" t="s">
        <v>1472</v>
      </c>
      <c r="N305" s="192">
        <v>15389.12</v>
      </c>
      <c r="O305" s="181"/>
      <c r="P305" s="191"/>
      <c r="Q305" s="191"/>
      <c r="R305" s="191"/>
      <c r="S305" s="191"/>
      <c r="T305" s="192" t="s">
        <v>1467</v>
      </c>
      <c r="U305" s="193">
        <v>3623</v>
      </c>
      <c r="V305" s="194" t="s">
        <v>1008</v>
      </c>
      <c r="W305" s="194" t="s">
        <v>1012</v>
      </c>
    </row>
    <row r="306" spans="1:23" ht="16" customHeight="1" x14ac:dyDescent="0.3">
      <c r="A306" s="188" t="s">
        <v>1808</v>
      </c>
      <c r="B306" s="188" t="s">
        <v>1809</v>
      </c>
      <c r="C306" s="189" t="s">
        <v>976</v>
      </c>
      <c r="D306" s="189">
        <v>5872</v>
      </c>
      <c r="E306" s="190">
        <v>42277</v>
      </c>
      <c r="F306" s="191"/>
      <c r="G306" s="191"/>
      <c r="H306" s="191"/>
      <c r="I306" s="192">
        <v>39582.699999999997</v>
      </c>
      <c r="J306" s="190">
        <v>42307</v>
      </c>
      <c r="K306" s="189" t="s">
        <v>1472</v>
      </c>
      <c r="L306" s="191"/>
      <c r="M306" s="188" t="s">
        <v>1472</v>
      </c>
      <c r="N306" s="192">
        <v>39582.699999999997</v>
      </c>
      <c r="O306" s="181"/>
      <c r="P306" s="191"/>
      <c r="Q306" s="191"/>
      <c r="R306" s="191"/>
      <c r="S306" s="191"/>
      <c r="T306" s="192" t="s">
        <v>1467</v>
      </c>
      <c r="U306" s="193">
        <v>3623</v>
      </c>
      <c r="V306" s="194" t="s">
        <v>1008</v>
      </c>
      <c r="W306" s="194" t="s">
        <v>1012</v>
      </c>
    </row>
    <row r="307" spans="1:23" ht="16" customHeight="1" x14ac:dyDescent="0.3">
      <c r="A307" s="188" t="s">
        <v>1808</v>
      </c>
      <c r="B307" s="188" t="s">
        <v>1809</v>
      </c>
      <c r="C307" s="189" t="s">
        <v>976</v>
      </c>
      <c r="D307" s="189">
        <v>5983</v>
      </c>
      <c r="E307" s="190">
        <v>42307</v>
      </c>
      <c r="F307" s="191"/>
      <c r="G307" s="191"/>
      <c r="H307" s="191"/>
      <c r="I307" s="192">
        <v>15427.17</v>
      </c>
      <c r="J307" s="190">
        <v>42338</v>
      </c>
      <c r="K307" s="189" t="s">
        <v>1472</v>
      </c>
      <c r="L307" s="191"/>
      <c r="M307" s="188" t="s">
        <v>1472</v>
      </c>
      <c r="N307" s="192">
        <v>15427.17</v>
      </c>
      <c r="O307" s="181"/>
      <c r="P307" s="191"/>
      <c r="Q307" s="191"/>
      <c r="R307" s="191"/>
      <c r="S307" s="191"/>
      <c r="T307" s="192" t="s">
        <v>1467</v>
      </c>
      <c r="U307" s="193">
        <v>3592</v>
      </c>
      <c r="V307" s="194" t="s">
        <v>1008</v>
      </c>
      <c r="W307" s="194" t="s">
        <v>1012</v>
      </c>
    </row>
    <row r="308" spans="1:23" ht="16" customHeight="1" x14ac:dyDescent="0.3">
      <c r="A308" s="188" t="s">
        <v>1808</v>
      </c>
      <c r="B308" s="188" t="s">
        <v>1809</v>
      </c>
      <c r="C308" s="189" t="s">
        <v>976</v>
      </c>
      <c r="D308" s="189">
        <v>5984</v>
      </c>
      <c r="E308" s="190">
        <v>42307</v>
      </c>
      <c r="F308" s="191"/>
      <c r="G308" s="191"/>
      <c r="H308" s="191"/>
      <c r="I308" s="192">
        <v>38803.29</v>
      </c>
      <c r="J308" s="190">
        <v>42338</v>
      </c>
      <c r="K308" s="189" t="s">
        <v>1472</v>
      </c>
      <c r="L308" s="191"/>
      <c r="M308" s="188" t="s">
        <v>1472</v>
      </c>
      <c r="N308" s="192">
        <v>38803.29</v>
      </c>
      <c r="O308" s="181"/>
      <c r="P308" s="191"/>
      <c r="Q308" s="191"/>
      <c r="R308" s="191"/>
      <c r="S308" s="191"/>
      <c r="T308" s="192" t="s">
        <v>1467</v>
      </c>
      <c r="U308" s="193">
        <v>3592</v>
      </c>
      <c r="V308" s="194" t="s">
        <v>1008</v>
      </c>
      <c r="W308" s="194" t="s">
        <v>1012</v>
      </c>
    </row>
    <row r="309" spans="1:23" ht="16" customHeight="1" x14ac:dyDescent="0.3">
      <c r="A309" s="188" t="s">
        <v>1808</v>
      </c>
      <c r="B309" s="188" t="s">
        <v>1809</v>
      </c>
      <c r="C309" s="189" t="s">
        <v>976</v>
      </c>
      <c r="D309" s="189">
        <v>6109</v>
      </c>
      <c r="E309" s="190">
        <v>42338</v>
      </c>
      <c r="F309" s="191"/>
      <c r="G309" s="191"/>
      <c r="H309" s="191"/>
      <c r="I309" s="192">
        <v>15709.24</v>
      </c>
      <c r="J309" s="190">
        <v>42368</v>
      </c>
      <c r="K309" s="189" t="s">
        <v>1472</v>
      </c>
      <c r="L309" s="191"/>
      <c r="M309" s="188" t="s">
        <v>1472</v>
      </c>
      <c r="N309" s="192">
        <v>15709.24</v>
      </c>
      <c r="O309" s="181"/>
      <c r="P309" s="191"/>
      <c r="Q309" s="191"/>
      <c r="R309" s="191"/>
      <c r="S309" s="191"/>
      <c r="T309" s="192" t="s">
        <v>1467</v>
      </c>
      <c r="U309" s="193">
        <v>3562</v>
      </c>
      <c r="V309" s="194" t="s">
        <v>1008</v>
      </c>
      <c r="W309" s="194" t="s">
        <v>1012</v>
      </c>
    </row>
    <row r="310" spans="1:23" ht="16" customHeight="1" x14ac:dyDescent="0.3">
      <c r="A310" s="188" t="s">
        <v>1808</v>
      </c>
      <c r="B310" s="188" t="s">
        <v>1809</v>
      </c>
      <c r="C310" s="189" t="s">
        <v>976</v>
      </c>
      <c r="D310" s="189">
        <v>6110</v>
      </c>
      <c r="E310" s="190">
        <v>42338</v>
      </c>
      <c r="F310" s="191"/>
      <c r="G310" s="191"/>
      <c r="H310" s="191"/>
      <c r="I310" s="192">
        <v>38588.39</v>
      </c>
      <c r="J310" s="190">
        <v>42368</v>
      </c>
      <c r="K310" s="189" t="s">
        <v>1472</v>
      </c>
      <c r="L310" s="191"/>
      <c r="M310" s="188" t="s">
        <v>1472</v>
      </c>
      <c r="N310" s="192">
        <v>38588.39</v>
      </c>
      <c r="O310" s="181"/>
      <c r="P310" s="191"/>
      <c r="Q310" s="191"/>
      <c r="R310" s="191"/>
      <c r="S310" s="191"/>
      <c r="T310" s="192" t="s">
        <v>1467</v>
      </c>
      <c r="U310" s="193">
        <v>3562</v>
      </c>
      <c r="V310" s="194" t="s">
        <v>1008</v>
      </c>
      <c r="W310" s="194" t="s">
        <v>1012</v>
      </c>
    </row>
    <row r="311" spans="1:23" ht="16" customHeight="1" x14ac:dyDescent="0.3">
      <c r="A311" s="188" t="s">
        <v>1808</v>
      </c>
      <c r="B311" s="188" t="s">
        <v>1809</v>
      </c>
      <c r="C311" s="189" t="s">
        <v>976</v>
      </c>
      <c r="D311" s="189">
        <v>6233</v>
      </c>
      <c r="E311" s="190">
        <v>42369</v>
      </c>
      <c r="F311" s="191"/>
      <c r="G311" s="191"/>
      <c r="H311" s="191"/>
      <c r="I311" s="192">
        <v>15500.08</v>
      </c>
      <c r="J311" s="190">
        <v>42398</v>
      </c>
      <c r="K311" s="189" t="s">
        <v>1472</v>
      </c>
      <c r="L311" s="191"/>
      <c r="M311" s="188" t="s">
        <v>1472</v>
      </c>
      <c r="N311" s="192">
        <v>15500.08</v>
      </c>
      <c r="O311" s="181"/>
      <c r="P311" s="191"/>
      <c r="Q311" s="191"/>
      <c r="R311" s="191"/>
      <c r="S311" s="191"/>
      <c r="T311" s="192" t="s">
        <v>1467</v>
      </c>
      <c r="U311" s="193">
        <v>3532</v>
      </c>
      <c r="V311" s="194" t="s">
        <v>1008</v>
      </c>
      <c r="W311" s="194" t="s">
        <v>1012</v>
      </c>
    </row>
    <row r="312" spans="1:23" ht="16" customHeight="1" x14ac:dyDescent="0.3">
      <c r="A312" s="188" t="s">
        <v>1808</v>
      </c>
      <c r="B312" s="188" t="s">
        <v>1809</v>
      </c>
      <c r="C312" s="189" t="s">
        <v>976</v>
      </c>
      <c r="D312" s="189">
        <v>6234</v>
      </c>
      <c r="E312" s="190">
        <v>42369</v>
      </c>
      <c r="F312" s="191"/>
      <c r="G312" s="191"/>
      <c r="H312" s="191"/>
      <c r="I312" s="192">
        <v>38524.58</v>
      </c>
      <c r="J312" s="190">
        <v>42398</v>
      </c>
      <c r="K312" s="189" t="s">
        <v>1472</v>
      </c>
      <c r="L312" s="191"/>
      <c r="M312" s="188" t="s">
        <v>1472</v>
      </c>
      <c r="N312" s="192">
        <v>38524.58</v>
      </c>
      <c r="O312" s="181"/>
      <c r="P312" s="191"/>
      <c r="Q312" s="191"/>
      <c r="R312" s="191"/>
      <c r="S312" s="191"/>
      <c r="T312" s="192" t="s">
        <v>1467</v>
      </c>
      <c r="U312" s="193">
        <v>3532</v>
      </c>
      <c r="V312" s="194" t="s">
        <v>1008</v>
      </c>
      <c r="W312" s="194" t="s">
        <v>1012</v>
      </c>
    </row>
    <row r="313" spans="1:23" ht="16" customHeight="1" x14ac:dyDescent="0.3">
      <c r="A313" s="188" t="s">
        <v>1808</v>
      </c>
      <c r="B313" s="188" t="s">
        <v>1809</v>
      </c>
      <c r="C313" s="189" t="s">
        <v>976</v>
      </c>
      <c r="D313" s="189">
        <v>6492</v>
      </c>
      <c r="E313" s="190">
        <v>42400</v>
      </c>
      <c r="F313" s="191"/>
      <c r="G313" s="191"/>
      <c r="H313" s="191"/>
      <c r="I313" s="192">
        <v>15139.98</v>
      </c>
      <c r="J313" s="190">
        <v>42429</v>
      </c>
      <c r="K313" s="189" t="s">
        <v>1472</v>
      </c>
      <c r="L313" s="191"/>
      <c r="M313" s="188" t="s">
        <v>1472</v>
      </c>
      <c r="N313" s="192">
        <v>15139.98</v>
      </c>
      <c r="O313" s="181"/>
      <c r="P313" s="191"/>
      <c r="Q313" s="191"/>
      <c r="R313" s="191"/>
      <c r="S313" s="191"/>
      <c r="T313" s="192" t="s">
        <v>1467</v>
      </c>
      <c r="U313" s="193">
        <v>3501</v>
      </c>
      <c r="V313" s="194" t="s">
        <v>1008</v>
      </c>
      <c r="W313" s="194" t="s">
        <v>1012</v>
      </c>
    </row>
    <row r="314" spans="1:23" ht="16" customHeight="1" x14ac:dyDescent="0.3">
      <c r="A314" s="188" t="s">
        <v>1808</v>
      </c>
      <c r="B314" s="188" t="s">
        <v>1809</v>
      </c>
      <c r="C314" s="189" t="s">
        <v>976</v>
      </c>
      <c r="D314" s="189">
        <v>6493</v>
      </c>
      <c r="E314" s="190">
        <v>42400</v>
      </c>
      <c r="F314" s="191"/>
      <c r="G314" s="191"/>
      <c r="H314" s="191"/>
      <c r="I314" s="192">
        <v>40715.39</v>
      </c>
      <c r="J314" s="190">
        <v>42429</v>
      </c>
      <c r="K314" s="189" t="s">
        <v>1472</v>
      </c>
      <c r="L314" s="191"/>
      <c r="M314" s="188" t="s">
        <v>1472</v>
      </c>
      <c r="N314" s="192">
        <v>40715.39</v>
      </c>
      <c r="O314" s="181"/>
      <c r="P314" s="191"/>
      <c r="Q314" s="191"/>
      <c r="R314" s="191"/>
      <c r="S314" s="191"/>
      <c r="T314" s="192" t="s">
        <v>1467</v>
      </c>
      <c r="U314" s="193">
        <v>3501</v>
      </c>
      <c r="V314" s="194" t="s">
        <v>1008</v>
      </c>
      <c r="W314" s="194" t="s">
        <v>1012</v>
      </c>
    </row>
    <row r="315" spans="1:23" ht="16" customHeight="1" x14ac:dyDescent="0.3">
      <c r="A315" s="188" t="s">
        <v>1808</v>
      </c>
      <c r="B315" s="188" t="s">
        <v>1809</v>
      </c>
      <c r="C315" s="189" t="s">
        <v>976</v>
      </c>
      <c r="D315" s="189">
        <v>6645</v>
      </c>
      <c r="E315" s="190">
        <v>42429</v>
      </c>
      <c r="F315" s="191"/>
      <c r="G315" s="191"/>
      <c r="H315" s="191"/>
      <c r="I315" s="192">
        <v>14670.68</v>
      </c>
      <c r="J315" s="190">
        <v>42460</v>
      </c>
      <c r="K315" s="189" t="s">
        <v>1472</v>
      </c>
      <c r="L315" s="191"/>
      <c r="M315" s="188" t="s">
        <v>1472</v>
      </c>
      <c r="N315" s="192">
        <v>14670.68</v>
      </c>
      <c r="O315" s="181"/>
      <c r="P315" s="191"/>
      <c r="Q315" s="191"/>
      <c r="R315" s="191"/>
      <c r="S315" s="191"/>
      <c r="T315" s="192" t="s">
        <v>1467</v>
      </c>
      <c r="U315" s="193">
        <v>3470</v>
      </c>
      <c r="V315" s="194" t="s">
        <v>1008</v>
      </c>
      <c r="W315" s="194" t="s">
        <v>1012</v>
      </c>
    </row>
    <row r="316" spans="1:23" ht="16" customHeight="1" x14ac:dyDescent="0.3">
      <c r="A316" s="188" t="s">
        <v>1808</v>
      </c>
      <c r="B316" s="188" t="s">
        <v>1809</v>
      </c>
      <c r="C316" s="189" t="s">
        <v>976</v>
      </c>
      <c r="D316" s="189">
        <v>6646</v>
      </c>
      <c r="E316" s="190">
        <v>42429</v>
      </c>
      <c r="F316" s="191"/>
      <c r="G316" s="191"/>
      <c r="H316" s="191"/>
      <c r="I316" s="192">
        <v>39915.699999999997</v>
      </c>
      <c r="J316" s="190">
        <v>42460</v>
      </c>
      <c r="K316" s="189" t="s">
        <v>1472</v>
      </c>
      <c r="L316" s="191"/>
      <c r="M316" s="188" t="s">
        <v>1472</v>
      </c>
      <c r="N316" s="192">
        <v>39915.699999999997</v>
      </c>
      <c r="O316" s="181"/>
      <c r="P316" s="191"/>
      <c r="Q316" s="191"/>
      <c r="R316" s="191"/>
      <c r="S316" s="191"/>
      <c r="T316" s="192" t="s">
        <v>1467</v>
      </c>
      <c r="U316" s="193">
        <v>3470</v>
      </c>
      <c r="V316" s="194" t="s">
        <v>1008</v>
      </c>
      <c r="W316" s="194" t="s">
        <v>1012</v>
      </c>
    </row>
    <row r="317" spans="1:23" ht="16" customHeight="1" x14ac:dyDescent="0.3">
      <c r="A317" s="188" t="s">
        <v>1808</v>
      </c>
      <c r="B317" s="188" t="s">
        <v>1809</v>
      </c>
      <c r="C317" s="189" t="s">
        <v>976</v>
      </c>
      <c r="D317" s="189">
        <v>6800</v>
      </c>
      <c r="E317" s="190">
        <v>42460</v>
      </c>
      <c r="F317" s="191"/>
      <c r="G317" s="191"/>
      <c r="H317" s="191"/>
      <c r="I317" s="192">
        <v>14651.12</v>
      </c>
      <c r="J317" s="190">
        <v>42489</v>
      </c>
      <c r="K317" s="189" t="s">
        <v>1472</v>
      </c>
      <c r="L317" s="191"/>
      <c r="M317" s="188" t="s">
        <v>1472</v>
      </c>
      <c r="N317" s="192">
        <v>14651.12</v>
      </c>
      <c r="O317" s="181"/>
      <c r="P317" s="191"/>
      <c r="Q317" s="191"/>
      <c r="R317" s="191"/>
      <c r="S317" s="191"/>
      <c r="T317" s="192" t="s">
        <v>1467</v>
      </c>
      <c r="U317" s="193">
        <v>3441</v>
      </c>
      <c r="V317" s="194" t="s">
        <v>1008</v>
      </c>
      <c r="W317" s="194" t="s">
        <v>1012</v>
      </c>
    </row>
    <row r="318" spans="1:23" ht="16" customHeight="1" x14ac:dyDescent="0.3">
      <c r="A318" s="188" t="s">
        <v>1808</v>
      </c>
      <c r="B318" s="188" t="s">
        <v>1809</v>
      </c>
      <c r="C318" s="189" t="s">
        <v>976</v>
      </c>
      <c r="D318" s="189">
        <v>6801</v>
      </c>
      <c r="E318" s="190">
        <v>42460</v>
      </c>
      <c r="F318" s="191"/>
      <c r="G318" s="191"/>
      <c r="H318" s="191"/>
      <c r="I318" s="192">
        <v>41230.839999999997</v>
      </c>
      <c r="J318" s="190">
        <v>42489</v>
      </c>
      <c r="K318" s="189" t="s">
        <v>1472</v>
      </c>
      <c r="L318" s="191"/>
      <c r="M318" s="188" t="s">
        <v>1472</v>
      </c>
      <c r="N318" s="192">
        <v>41230.839999999997</v>
      </c>
      <c r="O318" s="181"/>
      <c r="P318" s="191"/>
      <c r="Q318" s="191"/>
      <c r="R318" s="191"/>
      <c r="S318" s="191"/>
      <c r="T318" s="192" t="s">
        <v>1467</v>
      </c>
      <c r="U318" s="193">
        <v>3441</v>
      </c>
      <c r="V318" s="194" t="s">
        <v>1008</v>
      </c>
      <c r="W318" s="194" t="s">
        <v>1012</v>
      </c>
    </row>
    <row r="319" spans="1:23" ht="16" customHeight="1" x14ac:dyDescent="0.3">
      <c r="A319" s="188" t="s">
        <v>1808</v>
      </c>
      <c r="B319" s="188" t="s">
        <v>1809</v>
      </c>
      <c r="C319" s="189" t="s">
        <v>976</v>
      </c>
      <c r="D319" s="189">
        <v>6958</v>
      </c>
      <c r="E319" s="190">
        <v>42489</v>
      </c>
      <c r="F319" s="191"/>
      <c r="G319" s="191"/>
      <c r="H319" s="191"/>
      <c r="I319" s="192">
        <v>14451.55</v>
      </c>
      <c r="J319" s="190">
        <v>42521</v>
      </c>
      <c r="K319" s="189" t="s">
        <v>1472</v>
      </c>
      <c r="L319" s="191"/>
      <c r="M319" s="188" t="s">
        <v>1472</v>
      </c>
      <c r="N319" s="192">
        <v>14451.55</v>
      </c>
      <c r="O319" s="181"/>
      <c r="P319" s="191"/>
      <c r="Q319" s="191"/>
      <c r="R319" s="191"/>
      <c r="S319" s="191"/>
      <c r="T319" s="192" t="s">
        <v>1467</v>
      </c>
      <c r="U319" s="193">
        <v>3409</v>
      </c>
      <c r="V319" s="194" t="s">
        <v>1008</v>
      </c>
      <c r="W319" s="194" t="s">
        <v>1012</v>
      </c>
    </row>
    <row r="320" spans="1:23" ht="16" customHeight="1" x14ac:dyDescent="0.3">
      <c r="A320" s="188" t="s">
        <v>1808</v>
      </c>
      <c r="B320" s="188" t="s">
        <v>1809</v>
      </c>
      <c r="C320" s="189" t="s">
        <v>976</v>
      </c>
      <c r="D320" s="189">
        <v>6959</v>
      </c>
      <c r="E320" s="190">
        <v>42489</v>
      </c>
      <c r="F320" s="191"/>
      <c r="G320" s="191"/>
      <c r="H320" s="191"/>
      <c r="I320" s="192">
        <v>39211.71</v>
      </c>
      <c r="J320" s="190">
        <v>42521</v>
      </c>
      <c r="K320" s="189" t="s">
        <v>1472</v>
      </c>
      <c r="L320" s="191"/>
      <c r="M320" s="188" t="s">
        <v>1472</v>
      </c>
      <c r="N320" s="192">
        <v>39211.71</v>
      </c>
      <c r="O320" s="181"/>
      <c r="P320" s="191"/>
      <c r="Q320" s="191"/>
      <c r="R320" s="191"/>
      <c r="S320" s="191"/>
      <c r="T320" s="192" t="s">
        <v>1467</v>
      </c>
      <c r="U320" s="193">
        <v>3409</v>
      </c>
      <c r="V320" s="194" t="s">
        <v>1008</v>
      </c>
      <c r="W320" s="194" t="s">
        <v>1012</v>
      </c>
    </row>
    <row r="321" spans="1:23" ht="16" customHeight="1" x14ac:dyDescent="0.3">
      <c r="A321" s="188" t="s">
        <v>1808</v>
      </c>
      <c r="B321" s="188" t="s">
        <v>1809</v>
      </c>
      <c r="C321" s="189" t="s">
        <v>976</v>
      </c>
      <c r="D321" s="189">
        <v>7122</v>
      </c>
      <c r="E321" s="190">
        <v>42521</v>
      </c>
      <c r="F321" s="191"/>
      <c r="G321" s="191"/>
      <c r="H321" s="191"/>
      <c r="I321" s="192">
        <v>14771.4</v>
      </c>
      <c r="J321" s="190">
        <v>42551</v>
      </c>
      <c r="K321" s="189" t="s">
        <v>1472</v>
      </c>
      <c r="L321" s="191"/>
      <c r="M321" s="188" t="s">
        <v>1472</v>
      </c>
      <c r="N321" s="192">
        <v>14771.4</v>
      </c>
      <c r="O321" s="181"/>
      <c r="P321" s="191"/>
      <c r="Q321" s="191"/>
      <c r="R321" s="191"/>
      <c r="S321" s="191"/>
      <c r="T321" s="192" t="s">
        <v>1467</v>
      </c>
      <c r="U321" s="193">
        <v>3379</v>
      </c>
      <c r="V321" s="194" t="s">
        <v>1008</v>
      </c>
      <c r="W321" s="194" t="s">
        <v>1012</v>
      </c>
    </row>
    <row r="322" spans="1:23" ht="16" customHeight="1" x14ac:dyDescent="0.3">
      <c r="A322" s="188" t="s">
        <v>1808</v>
      </c>
      <c r="B322" s="188" t="s">
        <v>1809</v>
      </c>
      <c r="C322" s="189" t="s">
        <v>976</v>
      </c>
      <c r="D322" s="189">
        <v>7123</v>
      </c>
      <c r="E322" s="190">
        <v>42521</v>
      </c>
      <c r="F322" s="191"/>
      <c r="G322" s="191"/>
      <c r="H322" s="191"/>
      <c r="I322" s="192">
        <v>45734.02</v>
      </c>
      <c r="J322" s="190">
        <v>42551</v>
      </c>
      <c r="K322" s="189" t="s">
        <v>1472</v>
      </c>
      <c r="L322" s="191"/>
      <c r="M322" s="188" t="s">
        <v>1472</v>
      </c>
      <c r="N322" s="192">
        <v>45734.02</v>
      </c>
      <c r="O322" s="181"/>
      <c r="P322" s="191"/>
      <c r="Q322" s="191"/>
      <c r="R322" s="191"/>
      <c r="S322" s="191"/>
      <c r="T322" s="192" t="s">
        <v>1467</v>
      </c>
      <c r="U322" s="193">
        <v>3379</v>
      </c>
      <c r="V322" s="194" t="s">
        <v>1008</v>
      </c>
      <c r="W322" s="194" t="s">
        <v>1012</v>
      </c>
    </row>
    <row r="323" spans="1:23" ht="16" customHeight="1" x14ac:dyDescent="0.3">
      <c r="A323" s="188" t="s">
        <v>1808</v>
      </c>
      <c r="B323" s="188" t="s">
        <v>1809</v>
      </c>
      <c r="C323" s="189" t="s">
        <v>976</v>
      </c>
      <c r="D323" s="189">
        <v>7140</v>
      </c>
      <c r="E323" s="190">
        <v>42551</v>
      </c>
      <c r="F323" s="191"/>
      <c r="G323" s="191"/>
      <c r="H323" s="191"/>
      <c r="I323" s="192">
        <v>1048733.07</v>
      </c>
      <c r="J323" s="190">
        <v>42580</v>
      </c>
      <c r="K323" s="189" t="s">
        <v>1472</v>
      </c>
      <c r="L323" s="191"/>
      <c r="M323" s="188" t="s">
        <v>1472</v>
      </c>
      <c r="N323" s="192">
        <v>1048733.07</v>
      </c>
      <c r="O323" s="181"/>
      <c r="P323" s="191"/>
      <c r="Q323" s="191"/>
      <c r="R323" s="191"/>
      <c r="S323" s="191"/>
      <c r="T323" s="192" t="s">
        <v>1467</v>
      </c>
      <c r="U323" s="193">
        <v>3350</v>
      </c>
      <c r="V323" s="194" t="s">
        <v>1008</v>
      </c>
      <c r="W323" s="194" t="s">
        <v>1012</v>
      </c>
    </row>
    <row r="324" spans="1:23" ht="16" customHeight="1" x14ac:dyDescent="0.3">
      <c r="A324" s="188" t="s">
        <v>1808</v>
      </c>
      <c r="B324" s="188" t="s">
        <v>1809</v>
      </c>
      <c r="C324" s="189" t="s">
        <v>976</v>
      </c>
      <c r="D324" s="189">
        <v>7251</v>
      </c>
      <c r="E324" s="190">
        <v>42551</v>
      </c>
      <c r="F324" s="191"/>
      <c r="G324" s="191"/>
      <c r="H324" s="191"/>
      <c r="I324" s="192">
        <v>17291.46</v>
      </c>
      <c r="J324" s="190">
        <v>42580</v>
      </c>
      <c r="K324" s="189" t="s">
        <v>1472</v>
      </c>
      <c r="L324" s="191"/>
      <c r="M324" s="188" t="s">
        <v>1472</v>
      </c>
      <c r="N324" s="192">
        <v>17291.46</v>
      </c>
      <c r="O324" s="181"/>
      <c r="P324" s="191"/>
      <c r="Q324" s="191"/>
      <c r="R324" s="191"/>
      <c r="S324" s="191"/>
      <c r="T324" s="192" t="s">
        <v>1467</v>
      </c>
      <c r="U324" s="193">
        <v>3350</v>
      </c>
      <c r="V324" s="194" t="s">
        <v>1008</v>
      </c>
      <c r="W324" s="194" t="s">
        <v>1012</v>
      </c>
    </row>
    <row r="325" spans="1:23" ht="16" customHeight="1" x14ac:dyDescent="0.3">
      <c r="A325" s="188" t="s">
        <v>1808</v>
      </c>
      <c r="B325" s="188" t="s">
        <v>1809</v>
      </c>
      <c r="C325" s="189" t="s">
        <v>976</v>
      </c>
      <c r="D325" s="189">
        <v>7252</v>
      </c>
      <c r="E325" s="190">
        <v>42551</v>
      </c>
      <c r="F325" s="191"/>
      <c r="G325" s="191"/>
      <c r="H325" s="191"/>
      <c r="I325" s="192">
        <v>43536.53</v>
      </c>
      <c r="J325" s="190">
        <v>42580</v>
      </c>
      <c r="K325" s="189" t="s">
        <v>1472</v>
      </c>
      <c r="L325" s="191"/>
      <c r="M325" s="188" t="s">
        <v>1472</v>
      </c>
      <c r="N325" s="192">
        <v>43536.53</v>
      </c>
      <c r="O325" s="181"/>
      <c r="P325" s="191"/>
      <c r="Q325" s="191"/>
      <c r="R325" s="191"/>
      <c r="S325" s="191"/>
      <c r="T325" s="192" t="s">
        <v>1467</v>
      </c>
      <c r="U325" s="193">
        <v>3350</v>
      </c>
      <c r="V325" s="194" t="s">
        <v>1008</v>
      </c>
      <c r="W325" s="194" t="s">
        <v>1012</v>
      </c>
    </row>
    <row r="326" spans="1:23" ht="16" customHeight="1" x14ac:dyDescent="0.3">
      <c r="A326" s="188" t="s">
        <v>1808</v>
      </c>
      <c r="B326" s="188" t="s">
        <v>1809</v>
      </c>
      <c r="C326" s="189" t="s">
        <v>976</v>
      </c>
      <c r="D326" s="189">
        <v>7521</v>
      </c>
      <c r="E326" s="190">
        <v>42580</v>
      </c>
      <c r="F326" s="191"/>
      <c r="G326" s="191"/>
      <c r="H326" s="191"/>
      <c r="I326" s="192">
        <v>16149.92</v>
      </c>
      <c r="J326" s="190">
        <v>42613</v>
      </c>
      <c r="K326" s="189" t="s">
        <v>1472</v>
      </c>
      <c r="L326" s="191"/>
      <c r="M326" s="188" t="s">
        <v>1472</v>
      </c>
      <c r="N326" s="192">
        <v>16149.92</v>
      </c>
      <c r="O326" s="181"/>
      <c r="P326" s="191"/>
      <c r="Q326" s="191"/>
      <c r="R326" s="191"/>
      <c r="S326" s="191"/>
      <c r="T326" s="192" t="s">
        <v>1467</v>
      </c>
      <c r="U326" s="193">
        <v>3317</v>
      </c>
      <c r="V326" s="194" t="s">
        <v>1008</v>
      </c>
      <c r="W326" s="194" t="s">
        <v>1012</v>
      </c>
    </row>
    <row r="327" spans="1:23" ht="16" customHeight="1" x14ac:dyDescent="0.3">
      <c r="A327" s="188" t="s">
        <v>1808</v>
      </c>
      <c r="B327" s="188" t="s">
        <v>1809</v>
      </c>
      <c r="C327" s="189" t="s">
        <v>976</v>
      </c>
      <c r="D327" s="189">
        <v>7522</v>
      </c>
      <c r="E327" s="190">
        <v>42580</v>
      </c>
      <c r="F327" s="191"/>
      <c r="G327" s="191"/>
      <c r="H327" s="191"/>
      <c r="I327" s="192">
        <v>39892.06</v>
      </c>
      <c r="J327" s="190">
        <v>42613</v>
      </c>
      <c r="K327" s="189" t="s">
        <v>1472</v>
      </c>
      <c r="L327" s="191"/>
      <c r="M327" s="188" t="s">
        <v>1472</v>
      </c>
      <c r="N327" s="192">
        <v>39892.06</v>
      </c>
      <c r="O327" s="181"/>
      <c r="P327" s="191"/>
      <c r="Q327" s="191"/>
      <c r="R327" s="191"/>
      <c r="S327" s="191"/>
      <c r="T327" s="192" t="s">
        <v>1467</v>
      </c>
      <c r="U327" s="193">
        <v>3317</v>
      </c>
      <c r="V327" s="194" t="s">
        <v>1008</v>
      </c>
      <c r="W327" s="194" t="s">
        <v>1012</v>
      </c>
    </row>
    <row r="328" spans="1:23" ht="16" customHeight="1" x14ac:dyDescent="0.3">
      <c r="A328" s="188" t="s">
        <v>1808</v>
      </c>
      <c r="B328" s="188" t="s">
        <v>1809</v>
      </c>
      <c r="C328" s="189" t="s">
        <v>976</v>
      </c>
      <c r="D328" s="189">
        <v>7523</v>
      </c>
      <c r="E328" s="190">
        <v>42580</v>
      </c>
      <c r="F328" s="191"/>
      <c r="G328" s="191"/>
      <c r="H328" s="191"/>
      <c r="I328" s="192">
        <v>20316.46</v>
      </c>
      <c r="J328" s="190">
        <v>42613</v>
      </c>
      <c r="K328" s="189" t="s">
        <v>1472</v>
      </c>
      <c r="L328" s="191"/>
      <c r="M328" s="188" t="s">
        <v>1472</v>
      </c>
      <c r="N328" s="192">
        <v>20316.46</v>
      </c>
      <c r="O328" s="181"/>
      <c r="P328" s="191"/>
      <c r="Q328" s="191"/>
      <c r="R328" s="191"/>
      <c r="S328" s="191"/>
      <c r="T328" s="192" t="s">
        <v>1467</v>
      </c>
      <c r="U328" s="193">
        <v>3317</v>
      </c>
      <c r="V328" s="194" t="s">
        <v>1008</v>
      </c>
      <c r="W328" s="194" t="s">
        <v>1012</v>
      </c>
    </row>
    <row r="329" spans="1:23" ht="16" customHeight="1" x14ac:dyDescent="0.3">
      <c r="A329" s="188" t="s">
        <v>1808</v>
      </c>
      <c r="B329" s="188" t="s">
        <v>1809</v>
      </c>
      <c r="C329" s="189" t="s">
        <v>976</v>
      </c>
      <c r="D329" s="189">
        <v>7687</v>
      </c>
      <c r="E329" s="190">
        <v>42613</v>
      </c>
      <c r="F329" s="191"/>
      <c r="G329" s="191"/>
      <c r="H329" s="191"/>
      <c r="I329" s="192">
        <v>15830.45</v>
      </c>
      <c r="J329" s="190">
        <v>42643</v>
      </c>
      <c r="K329" s="189" t="s">
        <v>1472</v>
      </c>
      <c r="L329" s="191"/>
      <c r="M329" s="188" t="s">
        <v>1472</v>
      </c>
      <c r="N329" s="192">
        <v>15830.45</v>
      </c>
      <c r="O329" s="181"/>
      <c r="P329" s="191"/>
      <c r="Q329" s="191"/>
      <c r="R329" s="191"/>
      <c r="S329" s="191"/>
      <c r="T329" s="192" t="s">
        <v>1467</v>
      </c>
      <c r="U329" s="193">
        <v>3287</v>
      </c>
      <c r="V329" s="194" t="s">
        <v>1008</v>
      </c>
      <c r="W329" s="194" t="s">
        <v>1012</v>
      </c>
    </row>
    <row r="330" spans="1:23" ht="16" customHeight="1" x14ac:dyDescent="0.3">
      <c r="A330" s="188" t="s">
        <v>1808</v>
      </c>
      <c r="B330" s="188" t="s">
        <v>1809</v>
      </c>
      <c r="C330" s="189" t="s">
        <v>976</v>
      </c>
      <c r="D330" s="189">
        <v>7688</v>
      </c>
      <c r="E330" s="190">
        <v>42613</v>
      </c>
      <c r="F330" s="191"/>
      <c r="G330" s="191"/>
      <c r="H330" s="191"/>
      <c r="I330" s="192">
        <v>39324.959999999999</v>
      </c>
      <c r="J330" s="190">
        <v>42643</v>
      </c>
      <c r="K330" s="189" t="s">
        <v>1472</v>
      </c>
      <c r="L330" s="191"/>
      <c r="M330" s="188" t="s">
        <v>1472</v>
      </c>
      <c r="N330" s="192">
        <v>39324.959999999999</v>
      </c>
      <c r="O330" s="181"/>
      <c r="P330" s="191"/>
      <c r="Q330" s="191"/>
      <c r="R330" s="191"/>
      <c r="S330" s="191"/>
      <c r="T330" s="192" t="s">
        <v>1467</v>
      </c>
      <c r="U330" s="193">
        <v>3287</v>
      </c>
      <c r="V330" s="194" t="s">
        <v>1008</v>
      </c>
      <c r="W330" s="194" t="s">
        <v>1012</v>
      </c>
    </row>
    <row r="331" spans="1:23" ht="16" customHeight="1" x14ac:dyDescent="0.3">
      <c r="A331" s="188" t="s">
        <v>1808</v>
      </c>
      <c r="B331" s="188" t="s">
        <v>1809</v>
      </c>
      <c r="C331" s="189" t="s">
        <v>976</v>
      </c>
      <c r="D331" s="189">
        <v>7689</v>
      </c>
      <c r="E331" s="190">
        <v>42613</v>
      </c>
      <c r="F331" s="191"/>
      <c r="G331" s="191"/>
      <c r="H331" s="191"/>
      <c r="I331" s="192">
        <v>20090.16</v>
      </c>
      <c r="J331" s="190">
        <v>42643</v>
      </c>
      <c r="K331" s="189" t="s">
        <v>1472</v>
      </c>
      <c r="L331" s="191"/>
      <c r="M331" s="188" t="s">
        <v>1472</v>
      </c>
      <c r="N331" s="192">
        <v>20090.16</v>
      </c>
      <c r="O331" s="181"/>
      <c r="P331" s="191"/>
      <c r="Q331" s="191"/>
      <c r="R331" s="191"/>
      <c r="S331" s="191"/>
      <c r="T331" s="192" t="s">
        <v>1467</v>
      </c>
      <c r="U331" s="193">
        <v>3287</v>
      </c>
      <c r="V331" s="194" t="s">
        <v>1008</v>
      </c>
      <c r="W331" s="194" t="s">
        <v>1012</v>
      </c>
    </row>
    <row r="332" spans="1:23" ht="16" customHeight="1" x14ac:dyDescent="0.3">
      <c r="A332" s="188" t="s">
        <v>1808</v>
      </c>
      <c r="B332" s="188" t="s">
        <v>1809</v>
      </c>
      <c r="C332" s="189" t="s">
        <v>976</v>
      </c>
      <c r="D332" s="189">
        <v>7855</v>
      </c>
      <c r="E332" s="190">
        <v>42643</v>
      </c>
      <c r="F332" s="191"/>
      <c r="G332" s="191"/>
      <c r="H332" s="191"/>
      <c r="I332" s="192">
        <v>16978.16</v>
      </c>
      <c r="J332" s="190">
        <v>42674</v>
      </c>
      <c r="K332" s="189" t="s">
        <v>1472</v>
      </c>
      <c r="L332" s="191"/>
      <c r="M332" s="188" t="s">
        <v>1472</v>
      </c>
      <c r="N332" s="192">
        <v>16978.16</v>
      </c>
      <c r="O332" s="181"/>
      <c r="P332" s="191"/>
      <c r="Q332" s="191"/>
      <c r="R332" s="191"/>
      <c r="S332" s="191"/>
      <c r="T332" s="192" t="s">
        <v>1467</v>
      </c>
      <c r="U332" s="193">
        <v>3256</v>
      </c>
      <c r="V332" s="194" t="s">
        <v>1008</v>
      </c>
      <c r="W332" s="194" t="s">
        <v>1012</v>
      </c>
    </row>
    <row r="333" spans="1:23" ht="16" customHeight="1" x14ac:dyDescent="0.3">
      <c r="A333" s="188" t="s">
        <v>1808</v>
      </c>
      <c r="B333" s="188" t="s">
        <v>1809</v>
      </c>
      <c r="C333" s="189" t="s">
        <v>976</v>
      </c>
      <c r="D333" s="189">
        <v>7856</v>
      </c>
      <c r="E333" s="190">
        <v>42643</v>
      </c>
      <c r="F333" s="191"/>
      <c r="G333" s="191"/>
      <c r="H333" s="191"/>
      <c r="I333" s="192">
        <v>37892.58</v>
      </c>
      <c r="J333" s="190">
        <v>42674</v>
      </c>
      <c r="K333" s="189" t="s">
        <v>1472</v>
      </c>
      <c r="L333" s="191"/>
      <c r="M333" s="188" t="s">
        <v>1472</v>
      </c>
      <c r="N333" s="192">
        <v>37892.58</v>
      </c>
      <c r="O333" s="181"/>
      <c r="P333" s="191"/>
      <c r="Q333" s="191"/>
      <c r="R333" s="191"/>
      <c r="S333" s="191"/>
      <c r="T333" s="192" t="s">
        <v>1467</v>
      </c>
      <c r="U333" s="193">
        <v>3256</v>
      </c>
      <c r="V333" s="194" t="s">
        <v>1008</v>
      </c>
      <c r="W333" s="194" t="s">
        <v>1012</v>
      </c>
    </row>
    <row r="334" spans="1:23" ht="16" customHeight="1" x14ac:dyDescent="0.3">
      <c r="A334" s="188" t="s">
        <v>1808</v>
      </c>
      <c r="B334" s="188" t="s">
        <v>1809</v>
      </c>
      <c r="C334" s="189" t="s">
        <v>976</v>
      </c>
      <c r="D334" s="189">
        <v>7857</v>
      </c>
      <c r="E334" s="190">
        <v>42643</v>
      </c>
      <c r="F334" s="191"/>
      <c r="G334" s="191"/>
      <c r="H334" s="191"/>
      <c r="I334" s="192">
        <v>21796.83</v>
      </c>
      <c r="J334" s="190">
        <v>42674</v>
      </c>
      <c r="K334" s="189" t="s">
        <v>1472</v>
      </c>
      <c r="L334" s="191"/>
      <c r="M334" s="188" t="s">
        <v>1472</v>
      </c>
      <c r="N334" s="192">
        <v>21796.83</v>
      </c>
      <c r="O334" s="181"/>
      <c r="P334" s="191"/>
      <c r="Q334" s="191"/>
      <c r="R334" s="191"/>
      <c r="S334" s="191"/>
      <c r="T334" s="192" t="s">
        <v>1467</v>
      </c>
      <c r="U334" s="193">
        <v>3256</v>
      </c>
      <c r="V334" s="194" t="s">
        <v>1008</v>
      </c>
      <c r="W334" s="194" t="s">
        <v>1012</v>
      </c>
    </row>
    <row r="335" spans="1:23" ht="16" customHeight="1" x14ac:dyDescent="0.3">
      <c r="A335" s="188" t="s">
        <v>1808</v>
      </c>
      <c r="B335" s="188" t="s">
        <v>1809</v>
      </c>
      <c r="C335" s="189" t="s">
        <v>976</v>
      </c>
      <c r="D335" s="189">
        <v>8023</v>
      </c>
      <c r="E335" s="190">
        <v>42674</v>
      </c>
      <c r="F335" s="191"/>
      <c r="G335" s="191"/>
      <c r="H335" s="191"/>
      <c r="I335" s="192">
        <v>15923.08</v>
      </c>
      <c r="J335" s="190">
        <v>42704</v>
      </c>
      <c r="K335" s="189" t="s">
        <v>1472</v>
      </c>
      <c r="L335" s="191"/>
      <c r="M335" s="188" t="s">
        <v>1472</v>
      </c>
      <c r="N335" s="192">
        <v>15923.08</v>
      </c>
      <c r="O335" s="181"/>
      <c r="P335" s="191"/>
      <c r="Q335" s="191"/>
      <c r="R335" s="191"/>
      <c r="S335" s="191"/>
      <c r="T335" s="192" t="s">
        <v>1467</v>
      </c>
      <c r="U335" s="193">
        <v>3226</v>
      </c>
      <c r="V335" s="194" t="s">
        <v>1008</v>
      </c>
      <c r="W335" s="194" t="s">
        <v>1012</v>
      </c>
    </row>
    <row r="336" spans="1:23" ht="16" customHeight="1" x14ac:dyDescent="0.3">
      <c r="A336" s="188" t="s">
        <v>1808</v>
      </c>
      <c r="B336" s="188" t="s">
        <v>1809</v>
      </c>
      <c r="C336" s="189" t="s">
        <v>976</v>
      </c>
      <c r="D336" s="189">
        <v>8024</v>
      </c>
      <c r="E336" s="190">
        <v>42674</v>
      </c>
      <c r="F336" s="191"/>
      <c r="G336" s="191"/>
      <c r="H336" s="191"/>
      <c r="I336" s="192">
        <v>39766.69</v>
      </c>
      <c r="J336" s="190">
        <v>42704</v>
      </c>
      <c r="K336" s="189" t="s">
        <v>1472</v>
      </c>
      <c r="L336" s="191"/>
      <c r="M336" s="188" t="s">
        <v>1472</v>
      </c>
      <c r="N336" s="192">
        <v>39766.69</v>
      </c>
      <c r="O336" s="181"/>
      <c r="P336" s="191"/>
      <c r="Q336" s="191"/>
      <c r="R336" s="191"/>
      <c r="S336" s="191"/>
      <c r="T336" s="192" t="s">
        <v>1467</v>
      </c>
      <c r="U336" s="193">
        <v>3226</v>
      </c>
      <c r="V336" s="194" t="s">
        <v>1008</v>
      </c>
      <c r="W336" s="194" t="s">
        <v>1012</v>
      </c>
    </row>
    <row r="337" spans="1:23" ht="16" customHeight="1" x14ac:dyDescent="0.3">
      <c r="A337" s="188" t="s">
        <v>1808</v>
      </c>
      <c r="B337" s="188" t="s">
        <v>1809</v>
      </c>
      <c r="C337" s="189" t="s">
        <v>976</v>
      </c>
      <c r="D337" s="189">
        <v>8025</v>
      </c>
      <c r="E337" s="190">
        <v>42674</v>
      </c>
      <c r="F337" s="191"/>
      <c r="G337" s="191"/>
      <c r="H337" s="191"/>
      <c r="I337" s="192">
        <v>48459.3</v>
      </c>
      <c r="J337" s="190">
        <v>42704</v>
      </c>
      <c r="K337" s="189" t="s">
        <v>1472</v>
      </c>
      <c r="L337" s="191"/>
      <c r="M337" s="188" t="s">
        <v>1472</v>
      </c>
      <c r="N337" s="192">
        <v>48459.3</v>
      </c>
      <c r="O337" s="181"/>
      <c r="P337" s="191"/>
      <c r="Q337" s="191"/>
      <c r="R337" s="191"/>
      <c r="S337" s="191"/>
      <c r="T337" s="192" t="s">
        <v>1467</v>
      </c>
      <c r="U337" s="193">
        <v>3226</v>
      </c>
      <c r="V337" s="194" t="s">
        <v>1008</v>
      </c>
      <c r="W337" s="194" t="s">
        <v>1012</v>
      </c>
    </row>
    <row r="338" spans="1:23" ht="16" customHeight="1" x14ac:dyDescent="0.3">
      <c r="A338" s="188" t="s">
        <v>1808</v>
      </c>
      <c r="B338" s="188" t="s">
        <v>1809</v>
      </c>
      <c r="C338" s="189" t="s">
        <v>976</v>
      </c>
      <c r="D338" s="189">
        <v>8217</v>
      </c>
      <c r="E338" s="190">
        <v>42704</v>
      </c>
      <c r="F338" s="191"/>
      <c r="G338" s="191"/>
      <c r="H338" s="191"/>
      <c r="I338" s="192">
        <v>15730.48</v>
      </c>
      <c r="J338" s="190">
        <v>42734</v>
      </c>
      <c r="K338" s="189" t="s">
        <v>1472</v>
      </c>
      <c r="L338" s="191"/>
      <c r="M338" s="188" t="s">
        <v>1472</v>
      </c>
      <c r="N338" s="192">
        <v>15730.48</v>
      </c>
      <c r="O338" s="181"/>
      <c r="P338" s="191"/>
      <c r="Q338" s="191"/>
      <c r="R338" s="191"/>
      <c r="S338" s="191"/>
      <c r="T338" s="192" t="s">
        <v>1467</v>
      </c>
      <c r="U338" s="193">
        <v>3196</v>
      </c>
      <c r="V338" s="194" t="s">
        <v>1008</v>
      </c>
      <c r="W338" s="194" t="s">
        <v>1012</v>
      </c>
    </row>
    <row r="339" spans="1:23" ht="16" customHeight="1" x14ac:dyDescent="0.3">
      <c r="A339" s="188" t="s">
        <v>1808</v>
      </c>
      <c r="B339" s="188" t="s">
        <v>1809</v>
      </c>
      <c r="C339" s="189" t="s">
        <v>976</v>
      </c>
      <c r="D339" s="189">
        <v>8218</v>
      </c>
      <c r="E339" s="190">
        <v>42704</v>
      </c>
      <c r="F339" s="191"/>
      <c r="G339" s="191"/>
      <c r="H339" s="191"/>
      <c r="I339" s="192">
        <v>41049.4</v>
      </c>
      <c r="J339" s="190">
        <v>42734</v>
      </c>
      <c r="K339" s="189" t="s">
        <v>1472</v>
      </c>
      <c r="L339" s="191"/>
      <c r="M339" s="188" t="s">
        <v>1472</v>
      </c>
      <c r="N339" s="192">
        <v>41049.4</v>
      </c>
      <c r="O339" s="181"/>
      <c r="P339" s="191"/>
      <c r="Q339" s="191"/>
      <c r="R339" s="191"/>
      <c r="S339" s="191"/>
      <c r="T339" s="192" t="s">
        <v>1467</v>
      </c>
      <c r="U339" s="193">
        <v>3196</v>
      </c>
      <c r="V339" s="194" t="s">
        <v>1008</v>
      </c>
      <c r="W339" s="194" t="s">
        <v>1012</v>
      </c>
    </row>
    <row r="340" spans="1:23" ht="16" customHeight="1" x14ac:dyDescent="0.3">
      <c r="A340" s="188" t="s">
        <v>1808</v>
      </c>
      <c r="B340" s="188" t="s">
        <v>1809</v>
      </c>
      <c r="C340" s="189" t="s">
        <v>976</v>
      </c>
      <c r="D340" s="189">
        <v>8219</v>
      </c>
      <c r="E340" s="190">
        <v>42704</v>
      </c>
      <c r="F340" s="191"/>
      <c r="G340" s="191"/>
      <c r="H340" s="191"/>
      <c r="I340" s="192">
        <v>20225.599999999999</v>
      </c>
      <c r="J340" s="190">
        <v>42734</v>
      </c>
      <c r="K340" s="189" t="s">
        <v>1472</v>
      </c>
      <c r="L340" s="191"/>
      <c r="M340" s="188" t="s">
        <v>1472</v>
      </c>
      <c r="N340" s="192">
        <v>20225.599999999999</v>
      </c>
      <c r="O340" s="181"/>
      <c r="P340" s="191"/>
      <c r="Q340" s="191"/>
      <c r="R340" s="191"/>
      <c r="S340" s="191"/>
      <c r="T340" s="192" t="s">
        <v>1467</v>
      </c>
      <c r="U340" s="193">
        <v>3196</v>
      </c>
      <c r="V340" s="194" t="s">
        <v>1008</v>
      </c>
      <c r="W340" s="194" t="s">
        <v>1012</v>
      </c>
    </row>
    <row r="341" spans="1:23" ht="16" customHeight="1" x14ac:dyDescent="0.3">
      <c r="A341" s="188" t="s">
        <v>1808</v>
      </c>
      <c r="B341" s="188" t="s">
        <v>1809</v>
      </c>
      <c r="C341" s="189" t="s">
        <v>976</v>
      </c>
      <c r="D341" s="189">
        <v>8387</v>
      </c>
      <c r="E341" s="190">
        <v>42734</v>
      </c>
      <c r="F341" s="191"/>
      <c r="G341" s="191"/>
      <c r="H341" s="191"/>
      <c r="I341" s="192">
        <v>15857.11</v>
      </c>
      <c r="J341" s="190">
        <v>42766</v>
      </c>
      <c r="K341" s="189" t="s">
        <v>1472</v>
      </c>
      <c r="L341" s="191"/>
      <c r="M341" s="188" t="s">
        <v>1472</v>
      </c>
      <c r="N341" s="192">
        <v>15857.11</v>
      </c>
      <c r="O341" s="181"/>
      <c r="P341" s="191"/>
      <c r="Q341" s="191"/>
      <c r="R341" s="191"/>
      <c r="S341" s="191"/>
      <c r="T341" s="192" t="s">
        <v>1467</v>
      </c>
      <c r="U341" s="193">
        <v>3164</v>
      </c>
      <c r="V341" s="194" t="s">
        <v>1008</v>
      </c>
      <c r="W341" s="194" t="s">
        <v>1012</v>
      </c>
    </row>
    <row r="342" spans="1:23" ht="16" customHeight="1" x14ac:dyDescent="0.3">
      <c r="A342" s="188" t="s">
        <v>1808</v>
      </c>
      <c r="B342" s="188" t="s">
        <v>1809</v>
      </c>
      <c r="C342" s="189" t="s">
        <v>976</v>
      </c>
      <c r="D342" s="189">
        <v>8388</v>
      </c>
      <c r="E342" s="190">
        <v>42734</v>
      </c>
      <c r="F342" s="191"/>
      <c r="G342" s="191"/>
      <c r="H342" s="191"/>
      <c r="I342" s="192">
        <v>41099.01</v>
      </c>
      <c r="J342" s="190">
        <v>42766</v>
      </c>
      <c r="K342" s="189" t="s">
        <v>1472</v>
      </c>
      <c r="L342" s="191"/>
      <c r="M342" s="188" t="s">
        <v>1472</v>
      </c>
      <c r="N342" s="192">
        <v>41099.01</v>
      </c>
      <c r="O342" s="181"/>
      <c r="P342" s="191"/>
      <c r="Q342" s="191"/>
      <c r="R342" s="191"/>
      <c r="S342" s="191"/>
      <c r="T342" s="192" t="s">
        <v>1467</v>
      </c>
      <c r="U342" s="193">
        <v>3164</v>
      </c>
      <c r="V342" s="194" t="s">
        <v>1008</v>
      </c>
      <c r="W342" s="194" t="s">
        <v>1012</v>
      </c>
    </row>
    <row r="343" spans="1:23" ht="16" customHeight="1" x14ac:dyDescent="0.3">
      <c r="A343" s="188" t="s">
        <v>1808</v>
      </c>
      <c r="B343" s="188" t="s">
        <v>1809</v>
      </c>
      <c r="C343" s="189" t="s">
        <v>976</v>
      </c>
      <c r="D343" s="189">
        <v>8389</v>
      </c>
      <c r="E343" s="190">
        <v>42734</v>
      </c>
      <c r="F343" s="191"/>
      <c r="G343" s="191"/>
      <c r="H343" s="191"/>
      <c r="I343" s="192">
        <v>20249.46</v>
      </c>
      <c r="J343" s="190">
        <v>42766</v>
      </c>
      <c r="K343" s="189" t="s">
        <v>1472</v>
      </c>
      <c r="L343" s="191"/>
      <c r="M343" s="188" t="s">
        <v>1472</v>
      </c>
      <c r="N343" s="192">
        <v>20249.46</v>
      </c>
      <c r="O343" s="181"/>
      <c r="P343" s="191"/>
      <c r="Q343" s="191"/>
      <c r="R343" s="191"/>
      <c r="S343" s="191"/>
      <c r="T343" s="192" t="s">
        <v>1467</v>
      </c>
      <c r="U343" s="193">
        <v>3164</v>
      </c>
      <c r="V343" s="194" t="s">
        <v>1008</v>
      </c>
      <c r="W343" s="194" t="s">
        <v>1012</v>
      </c>
    </row>
    <row r="344" spans="1:23" ht="16" customHeight="1" x14ac:dyDescent="0.3">
      <c r="A344" s="188" t="s">
        <v>1808</v>
      </c>
      <c r="B344" s="188" t="s">
        <v>1809</v>
      </c>
      <c r="C344" s="189" t="s">
        <v>976</v>
      </c>
      <c r="D344" s="189">
        <v>8554</v>
      </c>
      <c r="E344" s="190">
        <v>42766</v>
      </c>
      <c r="F344" s="191"/>
      <c r="G344" s="191"/>
      <c r="H344" s="191"/>
      <c r="I344" s="192">
        <v>17134.189999999999</v>
      </c>
      <c r="J344" s="190">
        <v>42794</v>
      </c>
      <c r="K344" s="189" t="s">
        <v>1472</v>
      </c>
      <c r="L344" s="191"/>
      <c r="M344" s="188" t="s">
        <v>1472</v>
      </c>
      <c r="N344" s="192">
        <v>17134.189999999999</v>
      </c>
      <c r="O344" s="181"/>
      <c r="P344" s="191"/>
      <c r="Q344" s="191"/>
      <c r="R344" s="191"/>
      <c r="S344" s="191"/>
      <c r="T344" s="192" t="s">
        <v>1467</v>
      </c>
      <c r="U344" s="193">
        <v>3136</v>
      </c>
      <c r="V344" s="194" t="s">
        <v>1008</v>
      </c>
      <c r="W344" s="194" t="s">
        <v>1012</v>
      </c>
    </row>
    <row r="345" spans="1:23" ht="16" customHeight="1" x14ac:dyDescent="0.3">
      <c r="A345" s="188" t="s">
        <v>1808</v>
      </c>
      <c r="B345" s="188" t="s">
        <v>1809</v>
      </c>
      <c r="C345" s="189" t="s">
        <v>976</v>
      </c>
      <c r="D345" s="189">
        <v>8555</v>
      </c>
      <c r="E345" s="190">
        <v>42766</v>
      </c>
      <c r="F345" s="191"/>
      <c r="G345" s="191"/>
      <c r="H345" s="191"/>
      <c r="I345" s="192">
        <v>40407.26</v>
      </c>
      <c r="J345" s="190">
        <v>42794</v>
      </c>
      <c r="K345" s="189" t="s">
        <v>1472</v>
      </c>
      <c r="L345" s="191"/>
      <c r="M345" s="188" t="s">
        <v>1472</v>
      </c>
      <c r="N345" s="192">
        <v>40407.26</v>
      </c>
      <c r="O345" s="181"/>
      <c r="P345" s="191"/>
      <c r="Q345" s="191"/>
      <c r="R345" s="191"/>
      <c r="S345" s="191"/>
      <c r="T345" s="192" t="s">
        <v>1467</v>
      </c>
      <c r="U345" s="193">
        <v>3136</v>
      </c>
      <c r="V345" s="194" t="s">
        <v>1008</v>
      </c>
      <c r="W345" s="194" t="s">
        <v>1012</v>
      </c>
    </row>
    <row r="346" spans="1:23" ht="16" customHeight="1" x14ac:dyDescent="0.3">
      <c r="A346" s="188" t="s">
        <v>1808</v>
      </c>
      <c r="B346" s="188" t="s">
        <v>1809</v>
      </c>
      <c r="C346" s="189" t="s">
        <v>976</v>
      </c>
      <c r="D346" s="189">
        <v>8556</v>
      </c>
      <c r="E346" s="190">
        <v>42766</v>
      </c>
      <c r="F346" s="191"/>
      <c r="G346" s="191"/>
      <c r="H346" s="191"/>
      <c r="I346" s="192">
        <v>20031.259999999998</v>
      </c>
      <c r="J346" s="190">
        <v>42794</v>
      </c>
      <c r="K346" s="189" t="s">
        <v>1472</v>
      </c>
      <c r="L346" s="191"/>
      <c r="M346" s="188" t="s">
        <v>1472</v>
      </c>
      <c r="N346" s="192">
        <v>20031.259999999998</v>
      </c>
      <c r="O346" s="181"/>
      <c r="P346" s="191"/>
      <c r="Q346" s="191"/>
      <c r="R346" s="191"/>
      <c r="S346" s="191"/>
      <c r="T346" s="192" t="s">
        <v>1467</v>
      </c>
      <c r="U346" s="193">
        <v>3136</v>
      </c>
      <c r="V346" s="194" t="s">
        <v>1008</v>
      </c>
      <c r="W346" s="194" t="s">
        <v>1012</v>
      </c>
    </row>
    <row r="347" spans="1:23" ht="16" customHeight="1" x14ac:dyDescent="0.3">
      <c r="A347" s="188" t="s">
        <v>1808</v>
      </c>
      <c r="B347" s="188" t="s">
        <v>1809</v>
      </c>
      <c r="C347" s="189" t="s">
        <v>976</v>
      </c>
      <c r="D347" s="189">
        <v>8721</v>
      </c>
      <c r="E347" s="190">
        <v>42794</v>
      </c>
      <c r="F347" s="191"/>
      <c r="G347" s="191"/>
      <c r="H347" s="191"/>
      <c r="I347" s="192">
        <v>12632.84</v>
      </c>
      <c r="J347" s="190">
        <v>42825</v>
      </c>
      <c r="K347" s="189" t="s">
        <v>1472</v>
      </c>
      <c r="L347" s="191"/>
      <c r="M347" s="188" t="s">
        <v>1472</v>
      </c>
      <c r="N347" s="192">
        <v>12632.84</v>
      </c>
      <c r="O347" s="181"/>
      <c r="P347" s="191"/>
      <c r="Q347" s="191"/>
      <c r="R347" s="191"/>
      <c r="S347" s="191"/>
      <c r="T347" s="192" t="s">
        <v>1467</v>
      </c>
      <c r="U347" s="193">
        <v>3105</v>
      </c>
      <c r="V347" s="194" t="s">
        <v>1008</v>
      </c>
      <c r="W347" s="194" t="s">
        <v>1012</v>
      </c>
    </row>
    <row r="348" spans="1:23" ht="16" customHeight="1" x14ac:dyDescent="0.3">
      <c r="A348" s="188" t="s">
        <v>1808</v>
      </c>
      <c r="B348" s="188" t="s">
        <v>1809</v>
      </c>
      <c r="C348" s="189" t="s">
        <v>976</v>
      </c>
      <c r="D348" s="189">
        <v>8722</v>
      </c>
      <c r="E348" s="190">
        <v>42794</v>
      </c>
      <c r="F348" s="191"/>
      <c r="G348" s="191"/>
      <c r="H348" s="191"/>
      <c r="I348" s="192">
        <v>20267.04</v>
      </c>
      <c r="J348" s="190">
        <v>42825</v>
      </c>
      <c r="K348" s="189" t="s">
        <v>1472</v>
      </c>
      <c r="L348" s="191"/>
      <c r="M348" s="188" t="s">
        <v>1472</v>
      </c>
      <c r="N348" s="192">
        <v>20267.04</v>
      </c>
      <c r="O348" s="181"/>
      <c r="P348" s="191"/>
      <c r="Q348" s="191"/>
      <c r="R348" s="191"/>
      <c r="S348" s="191"/>
      <c r="T348" s="192" t="s">
        <v>1467</v>
      </c>
      <c r="U348" s="193">
        <v>3105</v>
      </c>
      <c r="V348" s="194" t="s">
        <v>1008</v>
      </c>
      <c r="W348" s="194" t="s">
        <v>1012</v>
      </c>
    </row>
    <row r="349" spans="1:23" ht="16" customHeight="1" x14ac:dyDescent="0.3">
      <c r="A349" s="188" t="s">
        <v>1808</v>
      </c>
      <c r="B349" s="188" t="s">
        <v>1809</v>
      </c>
      <c r="C349" s="189" t="s">
        <v>976</v>
      </c>
      <c r="D349" s="189">
        <v>8723</v>
      </c>
      <c r="E349" s="190">
        <v>42794</v>
      </c>
      <c r="F349" s="191"/>
      <c r="G349" s="191"/>
      <c r="H349" s="191"/>
      <c r="I349" s="192">
        <v>41081.33</v>
      </c>
      <c r="J349" s="190">
        <v>42825</v>
      </c>
      <c r="K349" s="189" t="s">
        <v>1472</v>
      </c>
      <c r="L349" s="191"/>
      <c r="M349" s="188" t="s">
        <v>1472</v>
      </c>
      <c r="N349" s="192">
        <v>41081.33</v>
      </c>
      <c r="O349" s="181"/>
      <c r="P349" s="191"/>
      <c r="Q349" s="191"/>
      <c r="R349" s="191"/>
      <c r="S349" s="191"/>
      <c r="T349" s="192" t="s">
        <v>1467</v>
      </c>
      <c r="U349" s="193">
        <v>3105</v>
      </c>
      <c r="V349" s="194" t="s">
        <v>1008</v>
      </c>
      <c r="W349" s="194" t="s">
        <v>1012</v>
      </c>
    </row>
    <row r="350" spans="1:23" ht="16" customHeight="1" x14ac:dyDescent="0.3">
      <c r="A350" s="188" t="s">
        <v>1808</v>
      </c>
      <c r="B350" s="188" t="s">
        <v>1809</v>
      </c>
      <c r="C350" s="189" t="s">
        <v>976</v>
      </c>
      <c r="D350" s="189">
        <v>8884</v>
      </c>
      <c r="E350" s="190">
        <v>42825</v>
      </c>
      <c r="F350" s="191"/>
      <c r="G350" s="191"/>
      <c r="H350" s="191"/>
      <c r="I350" s="192">
        <v>15163.2</v>
      </c>
      <c r="J350" s="190">
        <v>42854</v>
      </c>
      <c r="K350" s="189" t="s">
        <v>1472</v>
      </c>
      <c r="L350" s="191"/>
      <c r="M350" s="188" t="s">
        <v>1472</v>
      </c>
      <c r="N350" s="192">
        <v>15163.2</v>
      </c>
      <c r="O350" s="181"/>
      <c r="P350" s="191"/>
      <c r="Q350" s="191"/>
      <c r="R350" s="191"/>
      <c r="S350" s="191"/>
      <c r="T350" s="192" t="s">
        <v>1467</v>
      </c>
      <c r="U350" s="193">
        <v>3076</v>
      </c>
      <c r="V350" s="194" t="s">
        <v>1008</v>
      </c>
      <c r="W350" s="194" t="s">
        <v>1012</v>
      </c>
    </row>
    <row r="351" spans="1:23" ht="16" customHeight="1" x14ac:dyDescent="0.3">
      <c r="A351" s="188" t="s">
        <v>1808</v>
      </c>
      <c r="B351" s="188" t="s">
        <v>1809</v>
      </c>
      <c r="C351" s="189" t="s">
        <v>976</v>
      </c>
      <c r="D351" s="189">
        <v>8885</v>
      </c>
      <c r="E351" s="190">
        <v>42825</v>
      </c>
      <c r="F351" s="191"/>
      <c r="G351" s="191"/>
      <c r="H351" s="191"/>
      <c r="I351" s="192">
        <v>41529.199999999997</v>
      </c>
      <c r="J351" s="190">
        <v>42854</v>
      </c>
      <c r="K351" s="189" t="s">
        <v>1472</v>
      </c>
      <c r="L351" s="191"/>
      <c r="M351" s="188" t="s">
        <v>1472</v>
      </c>
      <c r="N351" s="192">
        <v>41529.199999999997</v>
      </c>
      <c r="O351" s="181"/>
      <c r="P351" s="191"/>
      <c r="Q351" s="191"/>
      <c r="R351" s="191"/>
      <c r="S351" s="191"/>
      <c r="T351" s="192" t="s">
        <v>1467</v>
      </c>
      <c r="U351" s="193">
        <v>3076</v>
      </c>
      <c r="V351" s="194" t="s">
        <v>1008</v>
      </c>
      <c r="W351" s="194" t="s">
        <v>1012</v>
      </c>
    </row>
    <row r="352" spans="1:23" ht="16" customHeight="1" x14ac:dyDescent="0.3">
      <c r="A352" s="188" t="s">
        <v>1808</v>
      </c>
      <c r="B352" s="188" t="s">
        <v>1809</v>
      </c>
      <c r="C352" s="189" t="s">
        <v>976</v>
      </c>
      <c r="D352" s="189">
        <v>8886</v>
      </c>
      <c r="E352" s="190">
        <v>42825</v>
      </c>
      <c r="F352" s="191"/>
      <c r="G352" s="191"/>
      <c r="H352" s="191"/>
      <c r="I352" s="192">
        <v>20315.03</v>
      </c>
      <c r="J352" s="190">
        <v>42854</v>
      </c>
      <c r="K352" s="189" t="s">
        <v>1472</v>
      </c>
      <c r="L352" s="191"/>
      <c r="M352" s="188" t="s">
        <v>1472</v>
      </c>
      <c r="N352" s="192">
        <v>20315.03</v>
      </c>
      <c r="O352" s="181"/>
      <c r="P352" s="191"/>
      <c r="Q352" s="191"/>
      <c r="R352" s="191"/>
      <c r="S352" s="191"/>
      <c r="T352" s="192" t="s">
        <v>1467</v>
      </c>
      <c r="U352" s="193">
        <v>3076</v>
      </c>
      <c r="V352" s="194" t="s">
        <v>1008</v>
      </c>
      <c r="W352" s="194" t="s">
        <v>1012</v>
      </c>
    </row>
    <row r="353" spans="1:23" ht="16" customHeight="1" x14ac:dyDescent="0.3">
      <c r="A353" s="188" t="s">
        <v>1808</v>
      </c>
      <c r="B353" s="188" t="s">
        <v>1809</v>
      </c>
      <c r="C353" s="189" t="s">
        <v>976</v>
      </c>
      <c r="D353" s="189">
        <v>9048</v>
      </c>
      <c r="E353" s="190">
        <v>42855</v>
      </c>
      <c r="F353" s="191"/>
      <c r="G353" s="191"/>
      <c r="H353" s="191"/>
      <c r="I353" s="192">
        <v>10063.15</v>
      </c>
      <c r="J353" s="190">
        <v>42886</v>
      </c>
      <c r="K353" s="189" t="s">
        <v>1472</v>
      </c>
      <c r="L353" s="191"/>
      <c r="M353" s="188" t="s">
        <v>1472</v>
      </c>
      <c r="N353" s="192">
        <v>10063.15</v>
      </c>
      <c r="O353" s="181"/>
      <c r="P353" s="191"/>
      <c r="Q353" s="191"/>
      <c r="R353" s="191"/>
      <c r="S353" s="191"/>
      <c r="T353" s="192" t="s">
        <v>1467</v>
      </c>
      <c r="U353" s="193">
        <v>3044</v>
      </c>
      <c r="V353" s="194" t="s">
        <v>1008</v>
      </c>
      <c r="W353" s="194" t="s">
        <v>1012</v>
      </c>
    </row>
    <row r="354" spans="1:23" ht="16" customHeight="1" x14ac:dyDescent="0.3">
      <c r="A354" s="188" t="s">
        <v>1808</v>
      </c>
      <c r="B354" s="188" t="s">
        <v>1809</v>
      </c>
      <c r="C354" s="189" t="s">
        <v>976</v>
      </c>
      <c r="D354" s="189">
        <v>9049</v>
      </c>
      <c r="E354" s="190">
        <v>42855</v>
      </c>
      <c r="F354" s="191"/>
      <c r="G354" s="191"/>
      <c r="H354" s="191"/>
      <c r="I354" s="192">
        <v>34094.78</v>
      </c>
      <c r="J354" s="190">
        <v>42886</v>
      </c>
      <c r="K354" s="189" t="s">
        <v>1472</v>
      </c>
      <c r="L354" s="191"/>
      <c r="M354" s="188" t="s">
        <v>1472</v>
      </c>
      <c r="N354" s="192">
        <v>34094.78</v>
      </c>
      <c r="O354" s="181"/>
      <c r="P354" s="191"/>
      <c r="Q354" s="191"/>
      <c r="R354" s="191"/>
      <c r="S354" s="191"/>
      <c r="T354" s="192" t="s">
        <v>1467</v>
      </c>
      <c r="U354" s="193">
        <v>3044</v>
      </c>
      <c r="V354" s="194" t="s">
        <v>1008</v>
      </c>
      <c r="W354" s="194" t="s">
        <v>1012</v>
      </c>
    </row>
    <row r="355" spans="1:23" ht="16" customHeight="1" x14ac:dyDescent="0.3">
      <c r="A355" s="188" t="s">
        <v>1808</v>
      </c>
      <c r="B355" s="188" t="s">
        <v>1809</v>
      </c>
      <c r="C355" s="189" t="s">
        <v>976</v>
      </c>
      <c r="D355" s="189">
        <v>9050</v>
      </c>
      <c r="E355" s="190">
        <v>42855</v>
      </c>
      <c r="F355" s="191"/>
      <c r="G355" s="191"/>
      <c r="H355" s="191"/>
      <c r="I355" s="192">
        <v>18543.09</v>
      </c>
      <c r="J355" s="190">
        <v>42886</v>
      </c>
      <c r="K355" s="189" t="s">
        <v>1472</v>
      </c>
      <c r="L355" s="191"/>
      <c r="M355" s="188" t="s">
        <v>1472</v>
      </c>
      <c r="N355" s="192">
        <v>18543.09</v>
      </c>
      <c r="O355" s="181"/>
      <c r="P355" s="191"/>
      <c r="Q355" s="191"/>
      <c r="R355" s="191"/>
      <c r="S355" s="191"/>
      <c r="T355" s="192" t="s">
        <v>1467</v>
      </c>
      <c r="U355" s="193">
        <v>3044</v>
      </c>
      <c r="V355" s="194" t="s">
        <v>1008</v>
      </c>
      <c r="W355" s="194" t="s">
        <v>1012</v>
      </c>
    </row>
    <row r="356" spans="1:23" ht="16" customHeight="1" x14ac:dyDescent="0.3">
      <c r="A356" s="188" t="s">
        <v>1808</v>
      </c>
      <c r="B356" s="188" t="s">
        <v>1809</v>
      </c>
      <c r="C356" s="189" t="s">
        <v>976</v>
      </c>
      <c r="D356" s="189">
        <v>9214</v>
      </c>
      <c r="E356" s="190">
        <v>42886</v>
      </c>
      <c r="F356" s="191"/>
      <c r="G356" s="191"/>
      <c r="H356" s="191"/>
      <c r="I356" s="192">
        <v>10058.84</v>
      </c>
      <c r="J356" s="190">
        <v>42916</v>
      </c>
      <c r="K356" s="189" t="s">
        <v>1472</v>
      </c>
      <c r="L356" s="191"/>
      <c r="M356" s="188" t="s">
        <v>1472</v>
      </c>
      <c r="N356" s="192">
        <v>10058.84</v>
      </c>
      <c r="O356" s="181"/>
      <c r="P356" s="191"/>
      <c r="Q356" s="191"/>
      <c r="R356" s="191"/>
      <c r="S356" s="191"/>
      <c r="T356" s="192" t="s">
        <v>1467</v>
      </c>
      <c r="U356" s="193">
        <v>3014</v>
      </c>
      <c r="V356" s="194" t="s">
        <v>1008</v>
      </c>
      <c r="W356" s="194" t="s">
        <v>1012</v>
      </c>
    </row>
    <row r="357" spans="1:23" ht="16" customHeight="1" x14ac:dyDescent="0.3">
      <c r="A357" s="188" t="s">
        <v>1808</v>
      </c>
      <c r="B357" s="188" t="s">
        <v>1809</v>
      </c>
      <c r="C357" s="189" t="s">
        <v>976</v>
      </c>
      <c r="D357" s="189">
        <v>9215</v>
      </c>
      <c r="E357" s="190">
        <v>42886</v>
      </c>
      <c r="F357" s="191"/>
      <c r="G357" s="191"/>
      <c r="H357" s="191"/>
      <c r="I357" s="192">
        <v>35249.49</v>
      </c>
      <c r="J357" s="190">
        <v>42916</v>
      </c>
      <c r="K357" s="189" t="s">
        <v>1472</v>
      </c>
      <c r="L357" s="191"/>
      <c r="M357" s="188" t="s">
        <v>1472</v>
      </c>
      <c r="N357" s="192">
        <v>35249.49</v>
      </c>
      <c r="O357" s="181"/>
      <c r="P357" s="191"/>
      <c r="Q357" s="191"/>
      <c r="R357" s="191"/>
      <c r="S357" s="191"/>
      <c r="T357" s="192" t="s">
        <v>1467</v>
      </c>
      <c r="U357" s="193">
        <v>3014</v>
      </c>
      <c r="V357" s="194" t="s">
        <v>1008</v>
      </c>
      <c r="W357" s="194" t="s">
        <v>1012</v>
      </c>
    </row>
    <row r="358" spans="1:23" ht="16" customHeight="1" x14ac:dyDescent="0.3">
      <c r="A358" s="188" t="s">
        <v>1808</v>
      </c>
      <c r="B358" s="188" t="s">
        <v>1809</v>
      </c>
      <c r="C358" s="189" t="s">
        <v>976</v>
      </c>
      <c r="D358" s="189">
        <v>9216</v>
      </c>
      <c r="E358" s="190">
        <v>42886</v>
      </c>
      <c r="F358" s="191"/>
      <c r="G358" s="191"/>
      <c r="H358" s="191"/>
      <c r="I358" s="192">
        <v>18814.68</v>
      </c>
      <c r="J358" s="190">
        <v>42916</v>
      </c>
      <c r="K358" s="189" t="s">
        <v>1472</v>
      </c>
      <c r="L358" s="191"/>
      <c r="M358" s="188" t="s">
        <v>1472</v>
      </c>
      <c r="N358" s="192">
        <v>18814.68</v>
      </c>
      <c r="O358" s="181"/>
      <c r="P358" s="191"/>
      <c r="Q358" s="191"/>
      <c r="R358" s="191"/>
      <c r="S358" s="191"/>
      <c r="T358" s="192" t="s">
        <v>1467</v>
      </c>
      <c r="U358" s="193">
        <v>3014</v>
      </c>
      <c r="V358" s="194" t="s">
        <v>1008</v>
      </c>
      <c r="W358" s="194" t="s">
        <v>1012</v>
      </c>
    </row>
    <row r="359" spans="1:23" ht="16" customHeight="1" x14ac:dyDescent="0.3">
      <c r="A359" s="188" t="s">
        <v>1808</v>
      </c>
      <c r="B359" s="188" t="s">
        <v>1809</v>
      </c>
      <c r="C359" s="189" t="s">
        <v>976</v>
      </c>
      <c r="D359" s="189">
        <v>9381</v>
      </c>
      <c r="E359" s="190">
        <v>42916</v>
      </c>
      <c r="F359" s="191"/>
      <c r="G359" s="191"/>
      <c r="H359" s="191"/>
      <c r="I359" s="192">
        <v>9851.36</v>
      </c>
      <c r="J359" s="190">
        <v>42947</v>
      </c>
      <c r="K359" s="189" t="s">
        <v>1472</v>
      </c>
      <c r="L359" s="191"/>
      <c r="M359" s="188" t="s">
        <v>1472</v>
      </c>
      <c r="N359" s="192">
        <v>9851.36</v>
      </c>
      <c r="O359" s="181"/>
      <c r="P359" s="191"/>
      <c r="Q359" s="191"/>
      <c r="R359" s="191"/>
      <c r="S359" s="191"/>
      <c r="T359" s="192" t="s">
        <v>1467</v>
      </c>
      <c r="U359" s="193">
        <v>2983</v>
      </c>
      <c r="V359" s="194" t="s">
        <v>1008</v>
      </c>
      <c r="W359" s="194" t="s">
        <v>1012</v>
      </c>
    </row>
    <row r="360" spans="1:23" ht="16" customHeight="1" x14ac:dyDescent="0.3">
      <c r="A360" s="188" t="s">
        <v>1808</v>
      </c>
      <c r="B360" s="188" t="s">
        <v>1809</v>
      </c>
      <c r="C360" s="189" t="s">
        <v>976</v>
      </c>
      <c r="D360" s="189">
        <v>9382</v>
      </c>
      <c r="E360" s="190">
        <v>42916</v>
      </c>
      <c r="F360" s="191"/>
      <c r="G360" s="191"/>
      <c r="H360" s="191"/>
      <c r="I360" s="192">
        <v>32340.31</v>
      </c>
      <c r="J360" s="190">
        <v>42947</v>
      </c>
      <c r="K360" s="189" t="s">
        <v>1472</v>
      </c>
      <c r="L360" s="191"/>
      <c r="M360" s="188" t="s">
        <v>1472</v>
      </c>
      <c r="N360" s="192">
        <v>32340.31</v>
      </c>
      <c r="O360" s="181"/>
      <c r="P360" s="191"/>
      <c r="Q360" s="191"/>
      <c r="R360" s="191"/>
      <c r="S360" s="191"/>
      <c r="T360" s="192" t="s">
        <v>1467</v>
      </c>
      <c r="U360" s="193">
        <v>2983</v>
      </c>
      <c r="V360" s="194" t="s">
        <v>1008</v>
      </c>
      <c r="W360" s="194" t="s">
        <v>1012</v>
      </c>
    </row>
    <row r="361" spans="1:23" ht="16" customHeight="1" x14ac:dyDescent="0.3">
      <c r="A361" s="188" t="s">
        <v>1808</v>
      </c>
      <c r="B361" s="188" t="s">
        <v>1809</v>
      </c>
      <c r="C361" s="189" t="s">
        <v>976</v>
      </c>
      <c r="D361" s="189">
        <v>9383</v>
      </c>
      <c r="E361" s="190">
        <v>42916</v>
      </c>
      <c r="F361" s="191"/>
      <c r="G361" s="191"/>
      <c r="H361" s="191"/>
      <c r="I361" s="192">
        <v>18885.189999999999</v>
      </c>
      <c r="J361" s="190">
        <v>42947</v>
      </c>
      <c r="K361" s="189" t="s">
        <v>1472</v>
      </c>
      <c r="L361" s="191"/>
      <c r="M361" s="188" t="s">
        <v>1472</v>
      </c>
      <c r="N361" s="192">
        <v>18885.189999999999</v>
      </c>
      <c r="O361" s="181"/>
      <c r="P361" s="191"/>
      <c r="Q361" s="191"/>
      <c r="R361" s="191"/>
      <c r="S361" s="191"/>
      <c r="T361" s="192" t="s">
        <v>1467</v>
      </c>
      <c r="U361" s="193">
        <v>2983</v>
      </c>
      <c r="V361" s="194" t="s">
        <v>1008</v>
      </c>
      <c r="W361" s="194" t="s">
        <v>1012</v>
      </c>
    </row>
    <row r="362" spans="1:23" ht="16" customHeight="1" x14ac:dyDescent="0.3">
      <c r="A362" s="188" t="s">
        <v>1808</v>
      </c>
      <c r="B362" s="188" t="s">
        <v>1809</v>
      </c>
      <c r="C362" s="189" t="s">
        <v>976</v>
      </c>
      <c r="D362" s="189">
        <v>9550</v>
      </c>
      <c r="E362" s="190">
        <v>42947</v>
      </c>
      <c r="F362" s="191"/>
      <c r="G362" s="191"/>
      <c r="H362" s="191"/>
      <c r="I362" s="192">
        <v>9982.67</v>
      </c>
      <c r="J362" s="190">
        <v>42978</v>
      </c>
      <c r="K362" s="189" t="s">
        <v>1472</v>
      </c>
      <c r="L362" s="191"/>
      <c r="M362" s="188" t="s">
        <v>1472</v>
      </c>
      <c r="N362" s="192">
        <v>9982.67</v>
      </c>
      <c r="O362" s="181"/>
      <c r="P362" s="191"/>
      <c r="Q362" s="191"/>
      <c r="R362" s="191"/>
      <c r="S362" s="191"/>
      <c r="T362" s="192" t="s">
        <v>1468</v>
      </c>
      <c r="U362" s="193">
        <v>2952</v>
      </c>
      <c r="V362" s="194" t="s">
        <v>1008</v>
      </c>
      <c r="W362" s="194" t="s">
        <v>1012</v>
      </c>
    </row>
    <row r="363" spans="1:23" ht="16" customHeight="1" x14ac:dyDescent="0.3">
      <c r="A363" s="188" t="s">
        <v>1808</v>
      </c>
      <c r="B363" s="188" t="s">
        <v>1809</v>
      </c>
      <c r="C363" s="189" t="s">
        <v>976</v>
      </c>
      <c r="D363" s="189">
        <v>9551</v>
      </c>
      <c r="E363" s="190">
        <v>42947</v>
      </c>
      <c r="F363" s="191"/>
      <c r="G363" s="191"/>
      <c r="H363" s="191"/>
      <c r="I363" s="192">
        <v>31639.27</v>
      </c>
      <c r="J363" s="190">
        <v>42978</v>
      </c>
      <c r="K363" s="189" t="s">
        <v>1472</v>
      </c>
      <c r="L363" s="191"/>
      <c r="M363" s="188" t="s">
        <v>1472</v>
      </c>
      <c r="N363" s="192">
        <v>31639.27</v>
      </c>
      <c r="O363" s="181"/>
      <c r="P363" s="191"/>
      <c r="Q363" s="191"/>
      <c r="R363" s="191"/>
      <c r="S363" s="191"/>
      <c r="T363" s="192" t="s">
        <v>1468</v>
      </c>
      <c r="U363" s="193">
        <v>2952</v>
      </c>
      <c r="V363" s="194" t="s">
        <v>1008</v>
      </c>
      <c r="W363" s="194" t="s">
        <v>1012</v>
      </c>
    </row>
    <row r="364" spans="1:23" ht="16" customHeight="1" x14ac:dyDescent="0.3">
      <c r="A364" s="188" t="s">
        <v>1808</v>
      </c>
      <c r="B364" s="188" t="s">
        <v>1809</v>
      </c>
      <c r="C364" s="189" t="s">
        <v>976</v>
      </c>
      <c r="D364" s="189">
        <v>9552</v>
      </c>
      <c r="E364" s="190">
        <v>42947</v>
      </c>
      <c r="F364" s="191"/>
      <c r="G364" s="191"/>
      <c r="H364" s="191"/>
      <c r="I364" s="192">
        <v>19353.25</v>
      </c>
      <c r="J364" s="190">
        <v>42978</v>
      </c>
      <c r="K364" s="189" t="s">
        <v>1472</v>
      </c>
      <c r="L364" s="191"/>
      <c r="M364" s="188" t="s">
        <v>1472</v>
      </c>
      <c r="N364" s="192">
        <v>19353.25</v>
      </c>
      <c r="O364" s="181"/>
      <c r="P364" s="191"/>
      <c r="Q364" s="191"/>
      <c r="R364" s="191"/>
      <c r="S364" s="191"/>
      <c r="T364" s="192" t="s">
        <v>1468</v>
      </c>
      <c r="U364" s="193">
        <v>2952</v>
      </c>
      <c r="V364" s="194" t="s">
        <v>1008</v>
      </c>
      <c r="W364" s="194" t="s">
        <v>1012</v>
      </c>
    </row>
    <row r="365" spans="1:23" ht="16" customHeight="1" x14ac:dyDescent="0.3">
      <c r="A365" s="188" t="s">
        <v>1808</v>
      </c>
      <c r="B365" s="188" t="s">
        <v>1809</v>
      </c>
      <c r="C365" s="189" t="s">
        <v>976</v>
      </c>
      <c r="D365" s="189">
        <v>9720</v>
      </c>
      <c r="E365" s="190">
        <v>42978</v>
      </c>
      <c r="F365" s="191"/>
      <c r="G365" s="191"/>
      <c r="H365" s="191"/>
      <c r="I365" s="192">
        <v>10036.120000000001</v>
      </c>
      <c r="J365" s="190">
        <v>43007</v>
      </c>
      <c r="K365" s="189" t="s">
        <v>1472</v>
      </c>
      <c r="L365" s="191"/>
      <c r="M365" s="188" t="s">
        <v>1472</v>
      </c>
      <c r="N365" s="192">
        <v>10036.120000000001</v>
      </c>
      <c r="O365" s="181"/>
      <c r="P365" s="191"/>
      <c r="Q365" s="191"/>
      <c r="R365" s="191"/>
      <c r="S365" s="191"/>
      <c r="T365" s="192" t="s">
        <v>1477</v>
      </c>
      <c r="U365" s="193">
        <v>2923</v>
      </c>
      <c r="V365" s="194" t="s">
        <v>1008</v>
      </c>
      <c r="W365" s="194" t="s">
        <v>1012</v>
      </c>
    </row>
    <row r="366" spans="1:23" ht="16" customHeight="1" x14ac:dyDescent="0.3">
      <c r="A366" s="188" t="s">
        <v>1808</v>
      </c>
      <c r="B366" s="188" t="s">
        <v>1809</v>
      </c>
      <c r="C366" s="189" t="s">
        <v>976</v>
      </c>
      <c r="D366" s="189">
        <v>9721</v>
      </c>
      <c r="E366" s="190">
        <v>42978</v>
      </c>
      <c r="F366" s="191"/>
      <c r="G366" s="191"/>
      <c r="H366" s="191"/>
      <c r="I366" s="192">
        <v>19539.52</v>
      </c>
      <c r="J366" s="190">
        <v>43007</v>
      </c>
      <c r="K366" s="189" t="s">
        <v>1472</v>
      </c>
      <c r="L366" s="191"/>
      <c r="M366" s="188" t="s">
        <v>1472</v>
      </c>
      <c r="N366" s="192">
        <v>19539.52</v>
      </c>
      <c r="O366" s="181"/>
      <c r="P366" s="191"/>
      <c r="Q366" s="191"/>
      <c r="R366" s="191"/>
      <c r="S366" s="191"/>
      <c r="T366" s="192" t="s">
        <v>1477</v>
      </c>
      <c r="U366" s="193">
        <v>2923</v>
      </c>
      <c r="V366" s="194" t="s">
        <v>1008</v>
      </c>
      <c r="W366" s="194" t="s">
        <v>1012</v>
      </c>
    </row>
    <row r="367" spans="1:23" ht="16" customHeight="1" x14ac:dyDescent="0.3">
      <c r="A367" s="188" t="s">
        <v>1808</v>
      </c>
      <c r="B367" s="188" t="s">
        <v>1809</v>
      </c>
      <c r="C367" s="189" t="s">
        <v>976</v>
      </c>
      <c r="D367" s="189">
        <v>9722</v>
      </c>
      <c r="E367" s="190">
        <v>42978</v>
      </c>
      <c r="F367" s="191"/>
      <c r="G367" s="191"/>
      <c r="H367" s="191"/>
      <c r="I367" s="192">
        <v>33463.660000000003</v>
      </c>
      <c r="J367" s="190">
        <v>43007</v>
      </c>
      <c r="K367" s="189" t="s">
        <v>1472</v>
      </c>
      <c r="L367" s="191"/>
      <c r="M367" s="188" t="s">
        <v>1472</v>
      </c>
      <c r="N367" s="192">
        <v>33463.660000000003</v>
      </c>
      <c r="O367" s="181"/>
      <c r="P367" s="191"/>
      <c r="Q367" s="191"/>
      <c r="R367" s="191"/>
      <c r="S367" s="191"/>
      <c r="T367" s="192" t="s">
        <v>1477</v>
      </c>
      <c r="U367" s="193">
        <v>2923</v>
      </c>
      <c r="V367" s="194" t="s">
        <v>1008</v>
      </c>
      <c r="W367" s="194" t="s">
        <v>1012</v>
      </c>
    </row>
    <row r="368" spans="1:23" ht="16" customHeight="1" x14ac:dyDescent="0.3">
      <c r="A368" s="188" t="s">
        <v>1808</v>
      </c>
      <c r="B368" s="188" t="s">
        <v>1809</v>
      </c>
      <c r="C368" s="189" t="s">
        <v>976</v>
      </c>
      <c r="D368" s="189">
        <v>9888</v>
      </c>
      <c r="E368" s="190">
        <v>43007</v>
      </c>
      <c r="F368" s="191"/>
      <c r="G368" s="191"/>
      <c r="H368" s="191"/>
      <c r="I368" s="192">
        <v>10145.86</v>
      </c>
      <c r="J368" s="190">
        <v>43039</v>
      </c>
      <c r="K368" s="189" t="s">
        <v>1472</v>
      </c>
      <c r="L368" s="191"/>
      <c r="M368" s="188" t="s">
        <v>1472</v>
      </c>
      <c r="N368" s="192">
        <v>10145.86</v>
      </c>
      <c r="O368" s="181"/>
      <c r="P368" s="191"/>
      <c r="Q368" s="191"/>
      <c r="R368" s="191"/>
      <c r="S368" s="191"/>
      <c r="T368" s="192" t="s">
        <v>1480</v>
      </c>
      <c r="U368" s="193">
        <v>2891</v>
      </c>
      <c r="V368" s="194" t="s">
        <v>1008</v>
      </c>
      <c r="W368" s="194" t="s">
        <v>1012</v>
      </c>
    </row>
    <row r="369" spans="1:23" ht="16" customHeight="1" x14ac:dyDescent="0.3">
      <c r="A369" s="188" t="s">
        <v>1808</v>
      </c>
      <c r="B369" s="188" t="s">
        <v>1809</v>
      </c>
      <c r="C369" s="189" t="s">
        <v>976</v>
      </c>
      <c r="D369" s="189">
        <v>9889</v>
      </c>
      <c r="E369" s="190">
        <v>43007</v>
      </c>
      <c r="F369" s="191"/>
      <c r="G369" s="191"/>
      <c r="H369" s="191"/>
      <c r="I369" s="192">
        <v>19737.28</v>
      </c>
      <c r="J369" s="190">
        <v>43039</v>
      </c>
      <c r="K369" s="189" t="s">
        <v>1472</v>
      </c>
      <c r="L369" s="191"/>
      <c r="M369" s="188" t="s">
        <v>1472</v>
      </c>
      <c r="N369" s="192">
        <v>19737.28</v>
      </c>
      <c r="O369" s="181"/>
      <c r="P369" s="191"/>
      <c r="Q369" s="191"/>
      <c r="R369" s="191"/>
      <c r="S369" s="191"/>
      <c r="T369" s="192" t="s">
        <v>1480</v>
      </c>
      <c r="U369" s="193">
        <v>2891</v>
      </c>
      <c r="V369" s="194" t="s">
        <v>1008</v>
      </c>
      <c r="W369" s="194" t="s">
        <v>1012</v>
      </c>
    </row>
    <row r="370" spans="1:23" ht="16" customHeight="1" x14ac:dyDescent="0.3">
      <c r="A370" s="188" t="s">
        <v>1808</v>
      </c>
      <c r="B370" s="188" t="s">
        <v>1809</v>
      </c>
      <c r="C370" s="189" t="s">
        <v>976</v>
      </c>
      <c r="D370" s="189">
        <v>9890</v>
      </c>
      <c r="E370" s="190">
        <v>43007</v>
      </c>
      <c r="F370" s="191"/>
      <c r="G370" s="191"/>
      <c r="H370" s="191"/>
      <c r="I370" s="192">
        <v>37633.79</v>
      </c>
      <c r="J370" s="190">
        <v>43039</v>
      </c>
      <c r="K370" s="189" t="s">
        <v>1472</v>
      </c>
      <c r="L370" s="191"/>
      <c r="M370" s="188" t="s">
        <v>1472</v>
      </c>
      <c r="N370" s="192">
        <v>37633.79</v>
      </c>
      <c r="O370" s="181"/>
      <c r="P370" s="191"/>
      <c r="Q370" s="191"/>
      <c r="R370" s="191"/>
      <c r="S370" s="191"/>
      <c r="T370" s="192" t="s">
        <v>1480</v>
      </c>
      <c r="U370" s="193">
        <v>2891</v>
      </c>
      <c r="V370" s="194" t="s">
        <v>1008</v>
      </c>
      <c r="W370" s="194" t="s">
        <v>1012</v>
      </c>
    </row>
    <row r="371" spans="1:23" ht="16" customHeight="1" x14ac:dyDescent="0.3">
      <c r="A371" s="188" t="s">
        <v>1808</v>
      </c>
      <c r="B371" s="188" t="s">
        <v>1809</v>
      </c>
      <c r="C371" s="189" t="s">
        <v>976</v>
      </c>
      <c r="D371" s="189">
        <v>10057</v>
      </c>
      <c r="E371" s="190">
        <v>43039</v>
      </c>
      <c r="F371" s="191"/>
      <c r="G371" s="191"/>
      <c r="H371" s="191"/>
      <c r="I371" s="192">
        <v>13640.89</v>
      </c>
      <c r="J371" s="190">
        <v>43069</v>
      </c>
      <c r="K371" s="189" t="s">
        <v>1472</v>
      </c>
      <c r="L371" s="191"/>
      <c r="M371" s="188" t="s">
        <v>1472</v>
      </c>
      <c r="N371" s="192">
        <v>13640.89</v>
      </c>
      <c r="O371" s="181"/>
      <c r="P371" s="191"/>
      <c r="Q371" s="191"/>
      <c r="R371" s="191"/>
      <c r="S371" s="191"/>
      <c r="T371" s="192" t="s">
        <v>1466</v>
      </c>
      <c r="U371" s="193">
        <v>2861</v>
      </c>
      <c r="V371" s="194" t="s">
        <v>1008</v>
      </c>
      <c r="W371" s="194" t="s">
        <v>1012</v>
      </c>
    </row>
    <row r="372" spans="1:23" ht="16" customHeight="1" x14ac:dyDescent="0.3">
      <c r="A372" s="188" t="s">
        <v>1808</v>
      </c>
      <c r="B372" s="188" t="s">
        <v>1809</v>
      </c>
      <c r="C372" s="189" t="s">
        <v>976</v>
      </c>
      <c r="D372" s="189">
        <v>10058</v>
      </c>
      <c r="E372" s="190">
        <v>43039</v>
      </c>
      <c r="F372" s="191"/>
      <c r="G372" s="191"/>
      <c r="H372" s="191"/>
      <c r="I372" s="192">
        <v>23409.119999999999</v>
      </c>
      <c r="J372" s="190">
        <v>43069</v>
      </c>
      <c r="K372" s="189" t="s">
        <v>1472</v>
      </c>
      <c r="L372" s="191"/>
      <c r="M372" s="188" t="s">
        <v>1472</v>
      </c>
      <c r="N372" s="192">
        <v>23409.119999999999</v>
      </c>
      <c r="O372" s="181"/>
      <c r="P372" s="191"/>
      <c r="Q372" s="191"/>
      <c r="R372" s="191"/>
      <c r="S372" s="191"/>
      <c r="T372" s="192" t="s">
        <v>1466</v>
      </c>
      <c r="U372" s="193">
        <v>2861</v>
      </c>
      <c r="V372" s="194" t="s">
        <v>1008</v>
      </c>
      <c r="W372" s="194" t="s">
        <v>1012</v>
      </c>
    </row>
    <row r="373" spans="1:23" ht="16" customHeight="1" x14ac:dyDescent="0.3">
      <c r="A373" s="188" t="s">
        <v>1808</v>
      </c>
      <c r="B373" s="188" t="s">
        <v>1809</v>
      </c>
      <c r="C373" s="189" t="s">
        <v>976</v>
      </c>
      <c r="D373" s="189">
        <v>10059</v>
      </c>
      <c r="E373" s="190">
        <v>43039</v>
      </c>
      <c r="F373" s="191"/>
      <c r="G373" s="191"/>
      <c r="H373" s="191"/>
      <c r="I373" s="192">
        <v>35234.720000000001</v>
      </c>
      <c r="J373" s="190">
        <v>43069</v>
      </c>
      <c r="K373" s="189" t="s">
        <v>1472</v>
      </c>
      <c r="L373" s="191"/>
      <c r="M373" s="188" t="s">
        <v>1472</v>
      </c>
      <c r="N373" s="192">
        <v>35234.720000000001</v>
      </c>
      <c r="O373" s="181"/>
      <c r="P373" s="191"/>
      <c r="Q373" s="191"/>
      <c r="R373" s="191"/>
      <c r="S373" s="191"/>
      <c r="T373" s="192" t="s">
        <v>1466</v>
      </c>
      <c r="U373" s="193">
        <v>2861</v>
      </c>
      <c r="V373" s="194" t="s">
        <v>1008</v>
      </c>
      <c r="W373" s="194" t="s">
        <v>1012</v>
      </c>
    </row>
    <row r="374" spans="1:23" ht="16" customHeight="1" x14ac:dyDescent="0.3">
      <c r="A374" s="188" t="s">
        <v>1808</v>
      </c>
      <c r="B374" s="188" t="s">
        <v>1809</v>
      </c>
      <c r="C374" s="189" t="s">
        <v>976</v>
      </c>
      <c r="D374" s="189">
        <v>10254</v>
      </c>
      <c r="E374" s="190">
        <v>43069</v>
      </c>
      <c r="F374" s="191"/>
      <c r="G374" s="191"/>
      <c r="H374" s="191"/>
      <c r="I374" s="192">
        <v>15166.52</v>
      </c>
      <c r="J374" s="190">
        <v>43098</v>
      </c>
      <c r="K374" s="189" t="s">
        <v>1472</v>
      </c>
      <c r="L374" s="191"/>
      <c r="M374" s="188" t="s">
        <v>1472</v>
      </c>
      <c r="N374" s="192">
        <v>15166.52</v>
      </c>
      <c r="O374" s="181"/>
      <c r="P374" s="191"/>
      <c r="Q374" s="191"/>
      <c r="R374" s="191"/>
      <c r="S374" s="191"/>
      <c r="T374" s="192" t="s">
        <v>1477</v>
      </c>
      <c r="U374" s="193">
        <v>2832</v>
      </c>
      <c r="V374" s="194" t="s">
        <v>1008</v>
      </c>
      <c r="W374" s="194" t="s">
        <v>1012</v>
      </c>
    </row>
    <row r="375" spans="1:23" ht="16" customHeight="1" x14ac:dyDescent="0.3">
      <c r="A375" s="188" t="s">
        <v>1808</v>
      </c>
      <c r="B375" s="188" t="s">
        <v>1809</v>
      </c>
      <c r="C375" s="189" t="s">
        <v>976</v>
      </c>
      <c r="D375" s="189">
        <v>10255</v>
      </c>
      <c r="E375" s="190">
        <v>43069</v>
      </c>
      <c r="F375" s="191"/>
      <c r="G375" s="191"/>
      <c r="H375" s="191"/>
      <c r="I375" s="192">
        <v>19535.150000000001</v>
      </c>
      <c r="J375" s="190">
        <v>43098</v>
      </c>
      <c r="K375" s="189" t="s">
        <v>1472</v>
      </c>
      <c r="L375" s="191"/>
      <c r="M375" s="188" t="s">
        <v>1472</v>
      </c>
      <c r="N375" s="192">
        <v>19535.150000000001</v>
      </c>
      <c r="O375" s="181"/>
      <c r="P375" s="191"/>
      <c r="Q375" s="191"/>
      <c r="R375" s="191"/>
      <c r="S375" s="191"/>
      <c r="T375" s="192" t="s">
        <v>1477</v>
      </c>
      <c r="U375" s="193">
        <v>2832</v>
      </c>
      <c r="V375" s="194" t="s">
        <v>1008</v>
      </c>
      <c r="W375" s="194" t="s">
        <v>1012</v>
      </c>
    </row>
    <row r="376" spans="1:23" ht="16" customHeight="1" x14ac:dyDescent="0.3">
      <c r="A376" s="188" t="s">
        <v>1808</v>
      </c>
      <c r="B376" s="188" t="s">
        <v>1809</v>
      </c>
      <c r="C376" s="189" t="s">
        <v>976</v>
      </c>
      <c r="D376" s="189">
        <v>10256</v>
      </c>
      <c r="E376" s="190">
        <v>43069</v>
      </c>
      <c r="F376" s="191"/>
      <c r="G376" s="191"/>
      <c r="H376" s="191"/>
      <c r="I376" s="192">
        <v>32551.51</v>
      </c>
      <c r="J376" s="190">
        <v>43098</v>
      </c>
      <c r="K376" s="189" t="s">
        <v>1472</v>
      </c>
      <c r="L376" s="191"/>
      <c r="M376" s="188" t="s">
        <v>1472</v>
      </c>
      <c r="N376" s="192">
        <v>32551.51</v>
      </c>
      <c r="O376" s="181"/>
      <c r="P376" s="191"/>
      <c r="Q376" s="191"/>
      <c r="R376" s="191"/>
      <c r="S376" s="191"/>
      <c r="T376" s="192" t="s">
        <v>1477</v>
      </c>
      <c r="U376" s="193">
        <v>2832</v>
      </c>
      <c r="V376" s="194" t="s">
        <v>1008</v>
      </c>
      <c r="W376" s="194" t="s">
        <v>1012</v>
      </c>
    </row>
    <row r="377" spans="1:23" ht="16" customHeight="1" x14ac:dyDescent="0.3">
      <c r="A377" s="188" t="s">
        <v>1808</v>
      </c>
      <c r="B377" s="188" t="s">
        <v>1809</v>
      </c>
      <c r="C377" s="189" t="s">
        <v>976</v>
      </c>
      <c r="D377" s="189">
        <v>10410</v>
      </c>
      <c r="E377" s="190">
        <v>43100</v>
      </c>
      <c r="F377" s="191"/>
      <c r="G377" s="191"/>
      <c r="H377" s="191"/>
      <c r="I377" s="192">
        <v>15231.78</v>
      </c>
      <c r="J377" s="190">
        <v>43131</v>
      </c>
      <c r="K377" s="189" t="s">
        <v>1472</v>
      </c>
      <c r="L377" s="191"/>
      <c r="M377" s="188" t="s">
        <v>1472</v>
      </c>
      <c r="N377" s="192">
        <v>15231.78</v>
      </c>
      <c r="O377" s="181"/>
      <c r="P377" s="191"/>
      <c r="Q377" s="191"/>
      <c r="R377" s="191"/>
      <c r="S377" s="191"/>
      <c r="T377" s="192" t="s">
        <v>1468</v>
      </c>
      <c r="U377" s="193">
        <v>2799</v>
      </c>
      <c r="V377" s="194" t="s">
        <v>1008</v>
      </c>
      <c r="W377" s="194" t="s">
        <v>1012</v>
      </c>
    </row>
    <row r="378" spans="1:23" ht="16" customHeight="1" x14ac:dyDescent="0.3">
      <c r="A378" s="188" t="s">
        <v>1808</v>
      </c>
      <c r="B378" s="188" t="s">
        <v>1809</v>
      </c>
      <c r="C378" s="189" t="s">
        <v>976</v>
      </c>
      <c r="D378" s="189">
        <v>10411</v>
      </c>
      <c r="E378" s="190">
        <v>43100</v>
      </c>
      <c r="F378" s="191"/>
      <c r="G378" s="191"/>
      <c r="H378" s="191"/>
      <c r="I378" s="192">
        <v>19781.66</v>
      </c>
      <c r="J378" s="190">
        <v>43131</v>
      </c>
      <c r="K378" s="189" t="s">
        <v>1472</v>
      </c>
      <c r="L378" s="191"/>
      <c r="M378" s="188" t="s">
        <v>1472</v>
      </c>
      <c r="N378" s="192">
        <v>19781.66</v>
      </c>
      <c r="O378" s="181"/>
      <c r="P378" s="191"/>
      <c r="Q378" s="191"/>
      <c r="R378" s="191"/>
      <c r="S378" s="191"/>
      <c r="T378" s="192" t="s">
        <v>1468</v>
      </c>
      <c r="U378" s="193">
        <v>2799</v>
      </c>
      <c r="V378" s="194" t="s">
        <v>1008</v>
      </c>
      <c r="W378" s="194" t="s">
        <v>1012</v>
      </c>
    </row>
    <row r="379" spans="1:23" ht="16" customHeight="1" x14ac:dyDescent="0.3">
      <c r="A379" s="188" t="s">
        <v>1808</v>
      </c>
      <c r="B379" s="188" t="s">
        <v>1809</v>
      </c>
      <c r="C379" s="189" t="s">
        <v>976</v>
      </c>
      <c r="D379" s="189">
        <v>10412</v>
      </c>
      <c r="E379" s="190">
        <v>43100</v>
      </c>
      <c r="F379" s="191"/>
      <c r="G379" s="191"/>
      <c r="H379" s="191"/>
      <c r="I379" s="192">
        <v>29685.94</v>
      </c>
      <c r="J379" s="190">
        <v>43131</v>
      </c>
      <c r="K379" s="189" t="s">
        <v>1472</v>
      </c>
      <c r="L379" s="191"/>
      <c r="M379" s="188" t="s">
        <v>1472</v>
      </c>
      <c r="N379" s="192">
        <v>29685.94</v>
      </c>
      <c r="O379" s="181"/>
      <c r="P379" s="191"/>
      <c r="Q379" s="191"/>
      <c r="R379" s="191"/>
      <c r="S379" s="191"/>
      <c r="T379" s="192" t="s">
        <v>1468</v>
      </c>
      <c r="U379" s="193">
        <v>2799</v>
      </c>
      <c r="V379" s="194" t="s">
        <v>1008</v>
      </c>
      <c r="W379" s="194" t="s">
        <v>1012</v>
      </c>
    </row>
    <row r="380" spans="1:23" ht="16" customHeight="1" x14ac:dyDescent="0.3">
      <c r="A380" s="188" t="s">
        <v>1808</v>
      </c>
      <c r="B380" s="188" t="s">
        <v>1809</v>
      </c>
      <c r="C380" s="189" t="s">
        <v>976</v>
      </c>
      <c r="D380" s="189">
        <v>10578</v>
      </c>
      <c r="E380" s="190">
        <v>43131</v>
      </c>
      <c r="F380" s="191"/>
      <c r="G380" s="191"/>
      <c r="H380" s="191"/>
      <c r="I380" s="192">
        <v>14634.91</v>
      </c>
      <c r="J380" s="190">
        <v>43159</v>
      </c>
      <c r="K380" s="189" t="s">
        <v>1472</v>
      </c>
      <c r="L380" s="191"/>
      <c r="M380" s="188" t="s">
        <v>1472</v>
      </c>
      <c r="N380" s="192">
        <v>14634.91</v>
      </c>
      <c r="O380" s="181"/>
      <c r="P380" s="191"/>
      <c r="Q380" s="191"/>
      <c r="R380" s="191"/>
      <c r="S380" s="191"/>
      <c r="T380" s="192" t="s">
        <v>1473</v>
      </c>
      <c r="U380" s="193">
        <v>2771</v>
      </c>
      <c r="V380" s="194" t="s">
        <v>1008</v>
      </c>
      <c r="W380" s="194" t="s">
        <v>1012</v>
      </c>
    </row>
    <row r="381" spans="1:23" ht="16" customHeight="1" x14ac:dyDescent="0.3">
      <c r="A381" s="188" t="s">
        <v>1808</v>
      </c>
      <c r="B381" s="188" t="s">
        <v>1809</v>
      </c>
      <c r="C381" s="189" t="s">
        <v>976</v>
      </c>
      <c r="D381" s="189">
        <v>10579</v>
      </c>
      <c r="E381" s="190">
        <v>43131</v>
      </c>
      <c r="F381" s="191"/>
      <c r="G381" s="191"/>
      <c r="H381" s="191"/>
      <c r="I381" s="192">
        <v>32776.550000000003</v>
      </c>
      <c r="J381" s="190">
        <v>43159</v>
      </c>
      <c r="K381" s="189" t="s">
        <v>1472</v>
      </c>
      <c r="L381" s="191"/>
      <c r="M381" s="188" t="s">
        <v>1472</v>
      </c>
      <c r="N381" s="192">
        <v>32776.550000000003</v>
      </c>
      <c r="O381" s="181"/>
      <c r="P381" s="191"/>
      <c r="Q381" s="191"/>
      <c r="R381" s="191"/>
      <c r="S381" s="191"/>
      <c r="T381" s="192" t="s">
        <v>1473</v>
      </c>
      <c r="U381" s="193">
        <v>2771</v>
      </c>
      <c r="V381" s="194" t="s">
        <v>1008</v>
      </c>
      <c r="W381" s="194" t="s">
        <v>1012</v>
      </c>
    </row>
    <row r="382" spans="1:23" ht="16" customHeight="1" x14ac:dyDescent="0.3">
      <c r="A382" s="188" t="s">
        <v>1808</v>
      </c>
      <c r="B382" s="188" t="s">
        <v>1809</v>
      </c>
      <c r="C382" s="189" t="s">
        <v>976</v>
      </c>
      <c r="D382" s="189">
        <v>10580</v>
      </c>
      <c r="E382" s="190">
        <v>43131</v>
      </c>
      <c r="F382" s="191"/>
      <c r="G382" s="191"/>
      <c r="H382" s="191"/>
      <c r="I382" s="192">
        <v>19515.3</v>
      </c>
      <c r="J382" s="190">
        <v>43159</v>
      </c>
      <c r="K382" s="189" t="s">
        <v>1472</v>
      </c>
      <c r="L382" s="191"/>
      <c r="M382" s="188" t="s">
        <v>1472</v>
      </c>
      <c r="N382" s="192">
        <v>19515.3</v>
      </c>
      <c r="O382" s="181"/>
      <c r="P382" s="191"/>
      <c r="Q382" s="191"/>
      <c r="R382" s="191"/>
      <c r="S382" s="191"/>
      <c r="T382" s="192" t="s">
        <v>1473</v>
      </c>
      <c r="U382" s="193">
        <v>2771</v>
      </c>
      <c r="V382" s="194" t="s">
        <v>1008</v>
      </c>
      <c r="W382" s="194" t="s">
        <v>1012</v>
      </c>
    </row>
    <row r="383" spans="1:23" ht="16" customHeight="1" x14ac:dyDescent="0.3">
      <c r="A383" s="188" t="s">
        <v>1808</v>
      </c>
      <c r="B383" s="188" t="s">
        <v>1809</v>
      </c>
      <c r="C383" s="189" t="s">
        <v>976</v>
      </c>
      <c r="D383" s="189">
        <v>10750</v>
      </c>
      <c r="E383" s="190">
        <v>43159</v>
      </c>
      <c r="F383" s="191"/>
      <c r="G383" s="191"/>
      <c r="H383" s="191"/>
      <c r="I383" s="192">
        <v>14527.98</v>
      </c>
      <c r="J383" s="190">
        <v>43189</v>
      </c>
      <c r="K383" s="189" t="s">
        <v>1472</v>
      </c>
      <c r="L383" s="191"/>
      <c r="M383" s="188" t="s">
        <v>1472</v>
      </c>
      <c r="N383" s="192">
        <v>14527.98</v>
      </c>
      <c r="O383" s="181"/>
      <c r="P383" s="191"/>
      <c r="Q383" s="191"/>
      <c r="R383" s="191"/>
      <c r="S383" s="191"/>
      <c r="T383" s="192" t="s">
        <v>1466</v>
      </c>
      <c r="U383" s="193">
        <v>2741</v>
      </c>
      <c r="V383" s="194" t="s">
        <v>1008</v>
      </c>
      <c r="W383" s="194" t="s">
        <v>1012</v>
      </c>
    </row>
    <row r="384" spans="1:23" ht="16" customHeight="1" x14ac:dyDescent="0.3">
      <c r="A384" s="188" t="s">
        <v>1808</v>
      </c>
      <c r="B384" s="188" t="s">
        <v>1809</v>
      </c>
      <c r="C384" s="189" t="s">
        <v>976</v>
      </c>
      <c r="D384" s="189">
        <v>10751</v>
      </c>
      <c r="E384" s="190">
        <v>43159</v>
      </c>
      <c r="F384" s="191"/>
      <c r="G384" s="191"/>
      <c r="H384" s="191"/>
      <c r="I384" s="192">
        <v>29508.5</v>
      </c>
      <c r="J384" s="190">
        <v>43189</v>
      </c>
      <c r="K384" s="189" t="s">
        <v>1472</v>
      </c>
      <c r="L384" s="191"/>
      <c r="M384" s="188" t="s">
        <v>1472</v>
      </c>
      <c r="N384" s="192">
        <v>29508.5</v>
      </c>
      <c r="O384" s="181"/>
      <c r="P384" s="191"/>
      <c r="Q384" s="191"/>
      <c r="R384" s="191"/>
      <c r="S384" s="191"/>
      <c r="T384" s="192" t="s">
        <v>1466</v>
      </c>
      <c r="U384" s="193">
        <v>2741</v>
      </c>
      <c r="V384" s="194" t="s">
        <v>1008</v>
      </c>
      <c r="W384" s="194" t="s">
        <v>1012</v>
      </c>
    </row>
    <row r="385" spans="1:23" ht="16" customHeight="1" x14ac:dyDescent="0.3">
      <c r="A385" s="188" t="s">
        <v>1808</v>
      </c>
      <c r="B385" s="188" t="s">
        <v>1809</v>
      </c>
      <c r="C385" s="189" t="s">
        <v>976</v>
      </c>
      <c r="D385" s="189">
        <v>10752</v>
      </c>
      <c r="E385" s="190">
        <v>43159</v>
      </c>
      <c r="F385" s="191"/>
      <c r="G385" s="191"/>
      <c r="H385" s="191"/>
      <c r="I385" s="192">
        <v>19811.53</v>
      </c>
      <c r="J385" s="190">
        <v>43189</v>
      </c>
      <c r="K385" s="189" t="s">
        <v>1472</v>
      </c>
      <c r="L385" s="191"/>
      <c r="M385" s="188" t="s">
        <v>1472</v>
      </c>
      <c r="N385" s="192">
        <v>19811.53</v>
      </c>
      <c r="O385" s="181"/>
      <c r="P385" s="191"/>
      <c r="Q385" s="191"/>
      <c r="R385" s="191"/>
      <c r="S385" s="191"/>
      <c r="T385" s="192" t="s">
        <v>1466</v>
      </c>
      <c r="U385" s="193">
        <v>2741</v>
      </c>
      <c r="V385" s="194" t="s">
        <v>1008</v>
      </c>
      <c r="W385" s="194" t="s">
        <v>1012</v>
      </c>
    </row>
    <row r="386" spans="1:23" ht="16" customHeight="1" x14ac:dyDescent="0.3">
      <c r="A386" s="188" t="s">
        <v>1808</v>
      </c>
      <c r="B386" s="188" t="s">
        <v>1809</v>
      </c>
      <c r="C386" s="189" t="s">
        <v>976</v>
      </c>
      <c r="D386" s="189">
        <v>10925</v>
      </c>
      <c r="E386" s="190">
        <v>43188</v>
      </c>
      <c r="F386" s="191"/>
      <c r="G386" s="191"/>
      <c r="H386" s="191"/>
      <c r="I386" s="192">
        <v>14520.97</v>
      </c>
      <c r="J386" s="190">
        <v>43220</v>
      </c>
      <c r="K386" s="189" t="s">
        <v>1472</v>
      </c>
      <c r="L386" s="191"/>
      <c r="M386" s="188" t="s">
        <v>1472</v>
      </c>
      <c r="N386" s="192">
        <v>14520.97</v>
      </c>
      <c r="O386" s="181"/>
      <c r="P386" s="191"/>
      <c r="Q386" s="191"/>
      <c r="R386" s="191"/>
      <c r="S386" s="191"/>
      <c r="T386" s="192" t="s">
        <v>1480</v>
      </c>
      <c r="U386" s="193">
        <v>2710</v>
      </c>
      <c r="V386" s="194" t="s">
        <v>1008</v>
      </c>
      <c r="W386" s="194" t="s">
        <v>1012</v>
      </c>
    </row>
    <row r="387" spans="1:23" ht="16" customHeight="1" x14ac:dyDescent="0.3">
      <c r="A387" s="188" t="s">
        <v>1808</v>
      </c>
      <c r="B387" s="188" t="s">
        <v>1809</v>
      </c>
      <c r="C387" s="189" t="s">
        <v>976</v>
      </c>
      <c r="D387" s="189">
        <v>10926</v>
      </c>
      <c r="E387" s="190">
        <v>43188</v>
      </c>
      <c r="F387" s="191"/>
      <c r="G387" s="191"/>
      <c r="H387" s="191"/>
      <c r="I387" s="192">
        <v>30025.56</v>
      </c>
      <c r="J387" s="190">
        <v>43220</v>
      </c>
      <c r="K387" s="189" t="s">
        <v>1472</v>
      </c>
      <c r="L387" s="191"/>
      <c r="M387" s="188" t="s">
        <v>1472</v>
      </c>
      <c r="N387" s="192">
        <v>30025.56</v>
      </c>
      <c r="O387" s="181"/>
      <c r="P387" s="191"/>
      <c r="Q387" s="191"/>
      <c r="R387" s="191"/>
      <c r="S387" s="191"/>
      <c r="T387" s="192" t="s">
        <v>1480</v>
      </c>
      <c r="U387" s="193">
        <v>2710</v>
      </c>
      <c r="V387" s="194" t="s">
        <v>1008</v>
      </c>
      <c r="W387" s="194" t="s">
        <v>1012</v>
      </c>
    </row>
    <row r="388" spans="1:23" ht="16" customHeight="1" x14ac:dyDescent="0.3">
      <c r="A388" s="188" t="s">
        <v>1808</v>
      </c>
      <c r="B388" s="188" t="s">
        <v>1809</v>
      </c>
      <c r="C388" s="189" t="s">
        <v>976</v>
      </c>
      <c r="D388" s="189">
        <v>10927</v>
      </c>
      <c r="E388" s="190">
        <v>43188</v>
      </c>
      <c r="F388" s="191"/>
      <c r="G388" s="191"/>
      <c r="H388" s="191"/>
      <c r="I388" s="192">
        <v>19870.66</v>
      </c>
      <c r="J388" s="190">
        <v>43220</v>
      </c>
      <c r="K388" s="189" t="s">
        <v>1472</v>
      </c>
      <c r="L388" s="191"/>
      <c r="M388" s="188" t="s">
        <v>1472</v>
      </c>
      <c r="N388" s="192">
        <v>19870.66</v>
      </c>
      <c r="O388" s="181"/>
      <c r="P388" s="191"/>
      <c r="Q388" s="191"/>
      <c r="R388" s="191"/>
      <c r="S388" s="191"/>
      <c r="T388" s="192" t="s">
        <v>1480</v>
      </c>
      <c r="U388" s="193">
        <v>2710</v>
      </c>
      <c r="V388" s="194" t="s">
        <v>1008</v>
      </c>
      <c r="W388" s="194" t="s">
        <v>1012</v>
      </c>
    </row>
    <row r="389" spans="1:23" ht="16" customHeight="1" x14ac:dyDescent="0.3">
      <c r="A389" s="188" t="s">
        <v>1808</v>
      </c>
      <c r="B389" s="188" t="s">
        <v>1809</v>
      </c>
      <c r="C389" s="189" t="s">
        <v>976</v>
      </c>
      <c r="D389" s="189">
        <v>11114</v>
      </c>
      <c r="E389" s="190">
        <v>43220</v>
      </c>
      <c r="F389" s="191"/>
      <c r="G389" s="191"/>
      <c r="H389" s="191"/>
      <c r="I389" s="192">
        <v>13979.56</v>
      </c>
      <c r="J389" s="190">
        <v>43250</v>
      </c>
      <c r="K389" s="189" t="s">
        <v>1472</v>
      </c>
      <c r="L389" s="191"/>
      <c r="M389" s="188" t="s">
        <v>1472</v>
      </c>
      <c r="N389" s="192">
        <v>13979.56</v>
      </c>
      <c r="O389" s="181"/>
      <c r="P389" s="191"/>
      <c r="Q389" s="191"/>
      <c r="R389" s="191"/>
      <c r="S389" s="191"/>
      <c r="T389" s="192" t="s">
        <v>1466</v>
      </c>
      <c r="U389" s="193">
        <v>2680</v>
      </c>
      <c r="V389" s="194" t="s">
        <v>1008</v>
      </c>
      <c r="W389" s="194" t="s">
        <v>1012</v>
      </c>
    </row>
    <row r="390" spans="1:23" ht="16" customHeight="1" x14ac:dyDescent="0.3">
      <c r="A390" s="188" t="s">
        <v>1808</v>
      </c>
      <c r="B390" s="188" t="s">
        <v>1809</v>
      </c>
      <c r="C390" s="189" t="s">
        <v>976</v>
      </c>
      <c r="D390" s="189">
        <v>11115</v>
      </c>
      <c r="E390" s="190">
        <v>43220</v>
      </c>
      <c r="F390" s="191"/>
      <c r="G390" s="191"/>
      <c r="H390" s="191"/>
      <c r="I390" s="192">
        <v>31531.51</v>
      </c>
      <c r="J390" s="190">
        <v>43250</v>
      </c>
      <c r="K390" s="189" t="s">
        <v>1472</v>
      </c>
      <c r="L390" s="191"/>
      <c r="M390" s="188" t="s">
        <v>1472</v>
      </c>
      <c r="N390" s="192">
        <v>31531.51</v>
      </c>
      <c r="O390" s="181"/>
      <c r="P390" s="191"/>
      <c r="Q390" s="191"/>
      <c r="R390" s="191"/>
      <c r="S390" s="191"/>
      <c r="T390" s="192" t="s">
        <v>1466</v>
      </c>
      <c r="U390" s="193">
        <v>2680</v>
      </c>
      <c r="V390" s="194" t="s">
        <v>1008</v>
      </c>
      <c r="W390" s="194" t="s">
        <v>1012</v>
      </c>
    </row>
    <row r="391" spans="1:23" ht="16" customHeight="1" x14ac:dyDescent="0.3">
      <c r="A391" s="188" t="s">
        <v>1808</v>
      </c>
      <c r="B391" s="188" t="s">
        <v>1809</v>
      </c>
      <c r="C391" s="189" t="s">
        <v>976</v>
      </c>
      <c r="D391" s="189">
        <v>11116</v>
      </c>
      <c r="E391" s="190">
        <v>43220</v>
      </c>
      <c r="F391" s="191"/>
      <c r="G391" s="191"/>
      <c r="H391" s="191"/>
      <c r="I391" s="192">
        <v>19187.900000000001</v>
      </c>
      <c r="J391" s="190">
        <v>43250</v>
      </c>
      <c r="K391" s="189" t="s">
        <v>1472</v>
      </c>
      <c r="L391" s="191"/>
      <c r="M391" s="188" t="s">
        <v>1472</v>
      </c>
      <c r="N391" s="192">
        <v>19187.900000000001</v>
      </c>
      <c r="O391" s="181"/>
      <c r="P391" s="191"/>
      <c r="Q391" s="191"/>
      <c r="R391" s="191"/>
      <c r="S391" s="191"/>
      <c r="T391" s="192" t="s">
        <v>1466</v>
      </c>
      <c r="U391" s="193">
        <v>2680</v>
      </c>
      <c r="V391" s="194" t="s">
        <v>1008</v>
      </c>
      <c r="W391" s="194" t="s">
        <v>1012</v>
      </c>
    </row>
    <row r="392" spans="1:23" ht="16" customHeight="1" x14ac:dyDescent="0.3">
      <c r="A392" s="188" t="s">
        <v>1808</v>
      </c>
      <c r="B392" s="188" t="s">
        <v>1809</v>
      </c>
      <c r="C392" s="189" t="s">
        <v>976</v>
      </c>
      <c r="D392" s="189">
        <v>11290</v>
      </c>
      <c r="E392" s="190">
        <v>43250</v>
      </c>
      <c r="F392" s="191"/>
      <c r="G392" s="191"/>
      <c r="H392" s="191"/>
      <c r="I392" s="192">
        <v>14732.3</v>
      </c>
      <c r="J392" s="190">
        <v>43280</v>
      </c>
      <c r="K392" s="189" t="s">
        <v>1472</v>
      </c>
      <c r="L392" s="191"/>
      <c r="M392" s="188" t="s">
        <v>1472</v>
      </c>
      <c r="N392" s="192">
        <v>14732.3</v>
      </c>
      <c r="O392" s="181"/>
      <c r="P392" s="191"/>
      <c r="Q392" s="191"/>
      <c r="R392" s="191"/>
      <c r="S392" s="191"/>
      <c r="T392" s="192" t="s">
        <v>1466</v>
      </c>
      <c r="U392" s="193">
        <v>2650</v>
      </c>
      <c r="V392" s="194" t="s">
        <v>1008</v>
      </c>
      <c r="W392" s="194" t="s">
        <v>1012</v>
      </c>
    </row>
    <row r="393" spans="1:23" ht="16" customHeight="1" x14ac:dyDescent="0.3">
      <c r="A393" s="188" t="s">
        <v>1830</v>
      </c>
      <c r="B393" s="188" t="s">
        <v>1831</v>
      </c>
      <c r="C393" s="189" t="s">
        <v>976</v>
      </c>
      <c r="D393" s="189">
        <v>20420</v>
      </c>
      <c r="E393" s="190">
        <v>45777</v>
      </c>
      <c r="F393" s="191"/>
      <c r="G393" s="191"/>
      <c r="H393" s="191"/>
      <c r="I393" s="192">
        <v>5828.45</v>
      </c>
      <c r="J393" s="190">
        <v>45808</v>
      </c>
      <c r="K393" s="189" t="s">
        <v>1472</v>
      </c>
      <c r="L393" s="191"/>
      <c r="M393" s="188" t="s">
        <v>1472</v>
      </c>
      <c r="N393" s="192">
        <v>5828.45</v>
      </c>
      <c r="O393" s="181"/>
      <c r="P393" s="191"/>
      <c r="Q393" s="191"/>
      <c r="R393" s="191"/>
      <c r="S393" s="191"/>
      <c r="T393" s="192" t="s">
        <v>1468</v>
      </c>
      <c r="U393" s="193">
        <v>122</v>
      </c>
      <c r="V393" s="194" t="s">
        <v>1005</v>
      </c>
      <c r="W393" s="194" t="s">
        <v>1012</v>
      </c>
    </row>
    <row r="394" spans="1:23" ht="16" customHeight="1" x14ac:dyDescent="0.3">
      <c r="A394" s="188" t="s">
        <v>1830</v>
      </c>
      <c r="B394" s="188" t="s">
        <v>1831</v>
      </c>
      <c r="C394" s="189" t="s">
        <v>976</v>
      </c>
      <c r="D394" s="189">
        <v>20534</v>
      </c>
      <c r="E394" s="190">
        <v>45807</v>
      </c>
      <c r="F394" s="191"/>
      <c r="G394" s="191"/>
      <c r="H394" s="191"/>
      <c r="I394" s="192">
        <v>5843.54</v>
      </c>
      <c r="J394" s="190">
        <v>45838</v>
      </c>
      <c r="K394" s="189" t="s">
        <v>1472</v>
      </c>
      <c r="L394" s="191"/>
      <c r="M394" s="188" t="s">
        <v>1472</v>
      </c>
      <c r="N394" s="192">
        <v>5843.54</v>
      </c>
      <c r="O394" s="181"/>
      <c r="P394" s="191"/>
      <c r="Q394" s="191"/>
      <c r="R394" s="191"/>
      <c r="S394" s="191"/>
      <c r="T394" s="192" t="s">
        <v>1468</v>
      </c>
      <c r="U394" s="193">
        <v>92</v>
      </c>
      <c r="V394" s="194" t="s">
        <v>1004</v>
      </c>
      <c r="W394" s="194" t="s">
        <v>1012</v>
      </c>
    </row>
    <row r="395" spans="1:23" ht="16" customHeight="1" x14ac:dyDescent="0.3">
      <c r="A395" s="188" t="s">
        <v>1830</v>
      </c>
      <c r="B395" s="188" t="s">
        <v>1831</v>
      </c>
      <c r="C395" s="189" t="s">
        <v>976</v>
      </c>
      <c r="D395" s="189">
        <v>20651</v>
      </c>
      <c r="E395" s="190">
        <v>45838</v>
      </c>
      <c r="F395" s="191"/>
      <c r="G395" s="191"/>
      <c r="H395" s="191"/>
      <c r="I395" s="192">
        <v>5465.71</v>
      </c>
      <c r="J395" s="190">
        <v>45869</v>
      </c>
      <c r="K395" s="189" t="s">
        <v>1472</v>
      </c>
      <c r="L395" s="191"/>
      <c r="M395" s="188" t="s">
        <v>1472</v>
      </c>
      <c r="N395" s="192">
        <v>5465.71</v>
      </c>
      <c r="O395" s="181"/>
      <c r="P395" s="191"/>
      <c r="Q395" s="191"/>
      <c r="R395" s="191"/>
      <c r="S395" s="191"/>
      <c r="T395" s="192" t="s">
        <v>1468</v>
      </c>
      <c r="U395" s="193">
        <v>61</v>
      </c>
      <c r="V395" s="194" t="s">
        <v>1003</v>
      </c>
      <c r="W395" s="194" t="s">
        <v>1012</v>
      </c>
    </row>
    <row r="396" spans="1:23" ht="16" customHeight="1" x14ac:dyDescent="0.3">
      <c r="A396" s="188" t="s">
        <v>1830</v>
      </c>
      <c r="B396" s="188" t="s">
        <v>1831</v>
      </c>
      <c r="C396" s="189" t="s">
        <v>976</v>
      </c>
      <c r="D396" s="189">
        <v>20789</v>
      </c>
      <c r="E396" s="190">
        <v>45869</v>
      </c>
      <c r="F396" s="191"/>
      <c r="G396" s="191"/>
      <c r="H396" s="191"/>
      <c r="I396" s="192">
        <v>5440.03</v>
      </c>
      <c r="J396" s="190">
        <v>45898</v>
      </c>
      <c r="K396" s="189" t="s">
        <v>1472</v>
      </c>
      <c r="L396" s="191"/>
      <c r="M396" s="188" t="s">
        <v>1472</v>
      </c>
      <c r="N396" s="192">
        <v>5440.03</v>
      </c>
      <c r="O396" s="181"/>
      <c r="P396" s="191"/>
      <c r="Q396" s="191"/>
      <c r="R396" s="191"/>
      <c r="S396" s="191"/>
      <c r="T396" s="192" t="s">
        <v>1477</v>
      </c>
      <c r="U396" s="193">
        <v>32</v>
      </c>
      <c r="V396" s="194" t="s">
        <v>1002</v>
      </c>
      <c r="W396" s="194" t="s">
        <v>1012</v>
      </c>
    </row>
    <row r="397" spans="1:23" ht="16" customHeight="1" x14ac:dyDescent="0.3">
      <c r="A397" s="188" t="s">
        <v>1830</v>
      </c>
      <c r="B397" s="188" t="s">
        <v>1831</v>
      </c>
      <c r="C397" s="189" t="s">
        <v>976</v>
      </c>
      <c r="D397" s="189">
        <v>20907</v>
      </c>
      <c r="E397" s="190">
        <v>45898</v>
      </c>
      <c r="F397" s="191"/>
      <c r="G397" s="191"/>
      <c r="H397" s="191"/>
      <c r="I397" s="192">
        <v>5491.81</v>
      </c>
      <c r="J397" s="190">
        <v>45930</v>
      </c>
      <c r="K397" s="189" t="s">
        <v>1472</v>
      </c>
      <c r="L397" s="191"/>
      <c r="M397" s="188" t="s">
        <v>1472</v>
      </c>
      <c r="N397" s="192">
        <v>5491.81</v>
      </c>
      <c r="O397" s="181"/>
      <c r="P397" s="191"/>
      <c r="Q397" s="191"/>
      <c r="R397" s="191"/>
      <c r="S397" s="191"/>
      <c r="T397" s="192" t="s">
        <v>1480</v>
      </c>
      <c r="U397" s="193">
        <v>1</v>
      </c>
      <c r="V397" s="194" t="s">
        <v>1001</v>
      </c>
      <c r="W397" s="194" t="s">
        <v>1012</v>
      </c>
    </row>
    <row r="398" spans="1:23" ht="16" customHeight="1" x14ac:dyDescent="0.3">
      <c r="A398" s="188" t="s">
        <v>865</v>
      </c>
      <c r="B398" s="188" t="s">
        <v>1832</v>
      </c>
      <c r="C398" s="189" t="s">
        <v>980</v>
      </c>
      <c r="D398" s="189">
        <v>6948</v>
      </c>
      <c r="E398" s="190">
        <v>45903</v>
      </c>
      <c r="F398" s="189" t="s">
        <v>1833</v>
      </c>
      <c r="G398" s="189" t="s">
        <v>1833</v>
      </c>
      <c r="H398" s="195">
        <v>45901</v>
      </c>
      <c r="I398" s="192">
        <v>19927.939999999999</v>
      </c>
      <c r="J398" s="190">
        <v>45933</v>
      </c>
      <c r="K398" s="189" t="s">
        <v>1833</v>
      </c>
      <c r="L398" s="189" t="s">
        <v>1834</v>
      </c>
      <c r="M398" s="188" t="s">
        <v>1835</v>
      </c>
      <c r="N398" s="192">
        <v>19927.939999999999</v>
      </c>
      <c r="O398" s="196">
        <v>45901</v>
      </c>
      <c r="P398" s="191"/>
      <c r="Q398" s="191"/>
      <c r="R398" s="192" t="s">
        <v>1836</v>
      </c>
      <c r="S398" s="191"/>
      <c r="T398" s="192" t="s">
        <v>1466</v>
      </c>
      <c r="U398" s="193">
        <v>0</v>
      </c>
      <c r="V398" s="194" t="s">
        <v>1000</v>
      </c>
      <c r="W398" s="194" t="s">
        <v>1011</v>
      </c>
    </row>
    <row r="399" spans="1:23" ht="16" customHeight="1" x14ac:dyDescent="0.3">
      <c r="A399" s="188" t="s">
        <v>865</v>
      </c>
      <c r="B399" s="188" t="s">
        <v>1832</v>
      </c>
      <c r="C399" s="189" t="s">
        <v>980</v>
      </c>
      <c r="D399" s="189">
        <v>6991</v>
      </c>
      <c r="E399" s="190">
        <v>45924</v>
      </c>
      <c r="F399" s="189" t="s">
        <v>1833</v>
      </c>
      <c r="G399" s="189" t="s">
        <v>1833</v>
      </c>
      <c r="H399" s="195">
        <v>45901</v>
      </c>
      <c r="I399" s="192">
        <v>1012.08</v>
      </c>
      <c r="J399" s="190">
        <v>45954</v>
      </c>
      <c r="K399" s="189" t="s">
        <v>1833</v>
      </c>
      <c r="L399" s="189" t="s">
        <v>1834</v>
      </c>
      <c r="M399" s="188" t="s">
        <v>1835</v>
      </c>
      <c r="N399" s="192">
        <v>1012.08</v>
      </c>
      <c r="O399" s="196">
        <v>45901</v>
      </c>
      <c r="P399" s="191"/>
      <c r="Q399" s="191"/>
      <c r="R399" s="192" t="s">
        <v>1836</v>
      </c>
      <c r="S399" s="191"/>
      <c r="T399" s="192" t="s">
        <v>1466</v>
      </c>
      <c r="U399" s="193">
        <v>0</v>
      </c>
      <c r="V399" s="194" t="s">
        <v>1000</v>
      </c>
      <c r="W399" s="194" t="s">
        <v>1011</v>
      </c>
    </row>
    <row r="400" spans="1:23" ht="16" customHeight="1" x14ac:dyDescent="0.3">
      <c r="A400" s="188" t="s">
        <v>909</v>
      </c>
      <c r="B400" s="188" t="s">
        <v>1837</v>
      </c>
      <c r="C400" s="189" t="s">
        <v>980</v>
      </c>
      <c r="D400" s="189">
        <v>6992</v>
      </c>
      <c r="E400" s="190">
        <v>45924</v>
      </c>
      <c r="F400" s="189" t="s">
        <v>1975</v>
      </c>
      <c r="G400" s="189" t="s">
        <v>1975</v>
      </c>
      <c r="H400" s="195">
        <v>45901</v>
      </c>
      <c r="I400" s="192">
        <v>1607.68</v>
      </c>
      <c r="J400" s="190">
        <v>45954</v>
      </c>
      <c r="K400" s="189" t="s">
        <v>1975</v>
      </c>
      <c r="L400" s="189" t="s">
        <v>1976</v>
      </c>
      <c r="M400" s="188" t="s">
        <v>1977</v>
      </c>
      <c r="N400" s="192">
        <v>1607.68</v>
      </c>
      <c r="O400" s="196">
        <v>45901</v>
      </c>
      <c r="P400" s="191"/>
      <c r="Q400" s="191"/>
      <c r="R400" s="192" t="s">
        <v>1978</v>
      </c>
      <c r="S400" s="191"/>
      <c r="T400" s="192" t="s">
        <v>1466</v>
      </c>
      <c r="U400" s="193">
        <v>0</v>
      </c>
      <c r="V400" s="194" t="s">
        <v>1000</v>
      </c>
      <c r="W400" s="194" t="s">
        <v>1011</v>
      </c>
    </row>
    <row r="401" spans="1:23" ht="16" customHeight="1" x14ac:dyDescent="0.3">
      <c r="A401" s="188" t="s">
        <v>999</v>
      </c>
      <c r="B401" s="188" t="s">
        <v>1838</v>
      </c>
      <c r="C401" s="189" t="s">
        <v>980</v>
      </c>
      <c r="D401" s="189">
        <v>6619</v>
      </c>
      <c r="E401" s="190">
        <v>45853</v>
      </c>
      <c r="F401" s="189" t="s">
        <v>1839</v>
      </c>
      <c r="G401" s="189" t="s">
        <v>1839</v>
      </c>
      <c r="H401" s="195">
        <v>45839</v>
      </c>
      <c r="I401" s="192">
        <v>1664.01</v>
      </c>
      <c r="J401" s="190">
        <v>45883</v>
      </c>
      <c r="K401" s="189" t="s">
        <v>1839</v>
      </c>
      <c r="L401" s="189" t="s">
        <v>1840</v>
      </c>
      <c r="M401" s="188" t="s">
        <v>1841</v>
      </c>
      <c r="N401" s="192">
        <v>1664.01</v>
      </c>
      <c r="O401" s="196">
        <v>45839</v>
      </c>
      <c r="P401" s="191"/>
      <c r="Q401" s="191"/>
      <c r="R401" s="192" t="s">
        <v>1842</v>
      </c>
      <c r="S401" s="191"/>
      <c r="T401" s="192" t="s">
        <v>1466</v>
      </c>
      <c r="U401" s="193">
        <v>47</v>
      </c>
      <c r="V401" s="194" t="s">
        <v>1002</v>
      </c>
      <c r="W401" s="194" t="s">
        <v>1011</v>
      </c>
    </row>
    <row r="402" spans="1:23" ht="16" customHeight="1" x14ac:dyDescent="0.3">
      <c r="A402" s="188" t="s">
        <v>932</v>
      </c>
      <c r="B402" s="188" t="s">
        <v>1843</v>
      </c>
      <c r="C402" s="189" t="s">
        <v>976</v>
      </c>
      <c r="D402" s="189">
        <v>21023</v>
      </c>
      <c r="E402" s="190">
        <v>45930</v>
      </c>
      <c r="F402" s="191"/>
      <c r="G402" s="191"/>
      <c r="H402" s="191"/>
      <c r="I402" s="192">
        <v>23500</v>
      </c>
      <c r="J402" s="190">
        <v>45961</v>
      </c>
      <c r="K402" s="189" t="s">
        <v>1472</v>
      </c>
      <c r="L402" s="191"/>
      <c r="M402" s="188" t="s">
        <v>1472</v>
      </c>
      <c r="N402" s="192">
        <v>23500</v>
      </c>
      <c r="O402" s="181"/>
      <c r="P402" s="191"/>
      <c r="Q402" s="191"/>
      <c r="R402" s="191"/>
      <c r="S402" s="191"/>
      <c r="T402" s="192" t="s">
        <v>1468</v>
      </c>
      <c r="U402" s="193">
        <v>0</v>
      </c>
      <c r="V402" s="194" t="s">
        <v>1000</v>
      </c>
      <c r="W402" s="194" t="s">
        <v>1012</v>
      </c>
    </row>
    <row r="403" spans="1:23" ht="16" customHeight="1" x14ac:dyDescent="0.3">
      <c r="A403" s="188" t="s">
        <v>828</v>
      </c>
      <c r="B403" s="188" t="s">
        <v>1844</v>
      </c>
      <c r="C403" s="189" t="s">
        <v>980</v>
      </c>
      <c r="D403" s="189">
        <v>6850</v>
      </c>
      <c r="E403" s="190">
        <v>45903</v>
      </c>
      <c r="F403" s="189" t="s">
        <v>1979</v>
      </c>
      <c r="G403" s="189" t="s">
        <v>1979</v>
      </c>
      <c r="H403" s="195">
        <v>45901</v>
      </c>
      <c r="I403" s="192">
        <v>8117.19</v>
      </c>
      <c r="J403" s="190">
        <v>45933</v>
      </c>
      <c r="K403" s="189" t="s">
        <v>1979</v>
      </c>
      <c r="L403" s="189" t="s">
        <v>1980</v>
      </c>
      <c r="M403" s="188" t="s">
        <v>1981</v>
      </c>
      <c r="N403" s="192">
        <v>8117.19</v>
      </c>
      <c r="O403" s="196">
        <v>45901</v>
      </c>
      <c r="P403" s="191"/>
      <c r="Q403" s="191"/>
      <c r="R403" s="192" t="s">
        <v>1982</v>
      </c>
      <c r="S403" s="191"/>
      <c r="T403" s="192" t="s">
        <v>1466</v>
      </c>
      <c r="U403" s="193">
        <v>0</v>
      </c>
      <c r="V403" s="194" t="s">
        <v>1000</v>
      </c>
      <c r="W403" s="194" t="s">
        <v>1011</v>
      </c>
    </row>
    <row r="404" spans="1:23" ht="16" customHeight="1" x14ac:dyDescent="0.3">
      <c r="A404" s="188" t="s">
        <v>1878</v>
      </c>
      <c r="B404" s="188" t="s">
        <v>1879</v>
      </c>
      <c r="C404" s="189" t="s">
        <v>976</v>
      </c>
      <c r="D404" s="189">
        <v>21030</v>
      </c>
      <c r="E404" s="190">
        <v>45930</v>
      </c>
      <c r="F404" s="191"/>
      <c r="G404" s="191"/>
      <c r="H404" s="191"/>
      <c r="I404" s="192">
        <v>9561.44</v>
      </c>
      <c r="J404" s="190">
        <v>45961</v>
      </c>
      <c r="K404" s="189" t="s">
        <v>1472</v>
      </c>
      <c r="L404" s="191"/>
      <c r="M404" s="188" t="s">
        <v>1472</v>
      </c>
      <c r="N404" s="192">
        <v>9561.44</v>
      </c>
      <c r="O404" s="181"/>
      <c r="P404" s="191"/>
      <c r="Q404" s="191"/>
      <c r="R404" s="191"/>
      <c r="S404" s="191"/>
      <c r="T404" s="192" t="s">
        <v>1468</v>
      </c>
      <c r="U404" s="193">
        <v>0</v>
      </c>
      <c r="V404" s="194" t="s">
        <v>1000</v>
      </c>
      <c r="W404" s="194" t="s">
        <v>1012</v>
      </c>
    </row>
    <row r="405" spans="1:23" ht="16" customHeight="1" x14ac:dyDescent="0.3">
      <c r="A405" s="188" t="s">
        <v>874</v>
      </c>
      <c r="B405" s="188" t="s">
        <v>1845</v>
      </c>
      <c r="C405" s="189" t="s">
        <v>980</v>
      </c>
      <c r="D405" s="189">
        <v>6949</v>
      </c>
      <c r="E405" s="190">
        <v>45903</v>
      </c>
      <c r="F405" s="189" t="s">
        <v>1983</v>
      </c>
      <c r="G405" s="189" t="s">
        <v>1983</v>
      </c>
      <c r="H405" s="195">
        <v>45901</v>
      </c>
      <c r="I405" s="192">
        <v>21491.83</v>
      </c>
      <c r="J405" s="190">
        <v>45933</v>
      </c>
      <c r="K405" s="189" t="s">
        <v>1983</v>
      </c>
      <c r="L405" s="189" t="s">
        <v>1984</v>
      </c>
      <c r="M405" s="188" t="s">
        <v>1985</v>
      </c>
      <c r="N405" s="192">
        <v>21491.83</v>
      </c>
      <c r="O405" s="196">
        <v>45901</v>
      </c>
      <c r="P405" s="191"/>
      <c r="Q405" s="191"/>
      <c r="R405" s="192" t="s">
        <v>1986</v>
      </c>
      <c r="S405" s="191"/>
      <c r="T405" s="192" t="s">
        <v>1466</v>
      </c>
      <c r="U405" s="193">
        <v>0</v>
      </c>
      <c r="V405" s="194" t="s">
        <v>1000</v>
      </c>
      <c r="W405" s="194" t="s">
        <v>1011</v>
      </c>
    </row>
    <row r="406" spans="1:23" ht="16" customHeight="1" x14ac:dyDescent="0.3">
      <c r="A406" s="188" t="s">
        <v>823</v>
      </c>
      <c r="B406" s="188" t="s">
        <v>1846</v>
      </c>
      <c r="C406" s="189" t="s">
        <v>980</v>
      </c>
      <c r="D406" s="189">
        <v>6879</v>
      </c>
      <c r="E406" s="190">
        <v>45903</v>
      </c>
      <c r="F406" s="189" t="s">
        <v>1847</v>
      </c>
      <c r="G406" s="189" t="s">
        <v>1847</v>
      </c>
      <c r="H406" s="195">
        <v>45901</v>
      </c>
      <c r="I406" s="192">
        <v>14707.05</v>
      </c>
      <c r="J406" s="190">
        <v>45933</v>
      </c>
      <c r="K406" s="189" t="s">
        <v>1847</v>
      </c>
      <c r="L406" s="189" t="s">
        <v>1848</v>
      </c>
      <c r="M406" s="188" t="s">
        <v>1849</v>
      </c>
      <c r="N406" s="192">
        <v>14707.05</v>
      </c>
      <c r="O406" s="196">
        <v>45901</v>
      </c>
      <c r="P406" s="191"/>
      <c r="Q406" s="191"/>
      <c r="R406" s="192" t="s">
        <v>1850</v>
      </c>
      <c r="S406" s="191"/>
      <c r="T406" s="192" t="s">
        <v>1466</v>
      </c>
      <c r="U406" s="193">
        <v>0</v>
      </c>
      <c r="V406" s="194" t="s">
        <v>1000</v>
      </c>
      <c r="W406" s="194" t="s">
        <v>1011</v>
      </c>
    </row>
    <row r="407" spans="1:23" ht="16" customHeight="1" x14ac:dyDescent="0.3">
      <c r="A407" s="188" t="s">
        <v>832</v>
      </c>
      <c r="B407" s="188" t="s">
        <v>1851</v>
      </c>
      <c r="C407" s="189" t="s">
        <v>980</v>
      </c>
      <c r="D407" s="189">
        <v>6905</v>
      </c>
      <c r="E407" s="190">
        <v>45903</v>
      </c>
      <c r="F407" s="189" t="s">
        <v>1852</v>
      </c>
      <c r="G407" s="189" t="s">
        <v>1852</v>
      </c>
      <c r="H407" s="195">
        <v>45901</v>
      </c>
      <c r="I407" s="192">
        <v>21332.92</v>
      </c>
      <c r="J407" s="190">
        <v>45933</v>
      </c>
      <c r="K407" s="189" t="s">
        <v>1852</v>
      </c>
      <c r="L407" s="189" t="s">
        <v>1853</v>
      </c>
      <c r="M407" s="188" t="s">
        <v>1854</v>
      </c>
      <c r="N407" s="192">
        <v>21332.92</v>
      </c>
      <c r="O407" s="196">
        <v>45901</v>
      </c>
      <c r="P407" s="191"/>
      <c r="Q407" s="191"/>
      <c r="R407" s="192" t="s">
        <v>1855</v>
      </c>
      <c r="S407" s="191"/>
      <c r="T407" s="192" t="s">
        <v>1466</v>
      </c>
      <c r="U407" s="193">
        <v>0</v>
      </c>
      <c r="V407" s="194" t="s">
        <v>1000</v>
      </c>
      <c r="W407" s="194" t="s">
        <v>1011</v>
      </c>
    </row>
    <row r="408" spans="1:23" ht="16" customHeight="1" x14ac:dyDescent="0.3">
      <c r="A408" s="188" t="s">
        <v>899</v>
      </c>
      <c r="B408" s="188" t="s">
        <v>1856</v>
      </c>
      <c r="C408" s="189" t="s">
        <v>980</v>
      </c>
      <c r="D408" s="189">
        <v>6823</v>
      </c>
      <c r="E408" s="190">
        <v>45903</v>
      </c>
      <c r="F408" s="189" t="s">
        <v>1857</v>
      </c>
      <c r="G408" s="189" t="s">
        <v>1857</v>
      </c>
      <c r="H408" s="195">
        <v>45901</v>
      </c>
      <c r="I408" s="192">
        <v>23028.5</v>
      </c>
      <c r="J408" s="190">
        <v>45933</v>
      </c>
      <c r="K408" s="189" t="s">
        <v>1857</v>
      </c>
      <c r="L408" s="189" t="s">
        <v>1858</v>
      </c>
      <c r="M408" s="188" t="s">
        <v>1859</v>
      </c>
      <c r="N408" s="192">
        <v>23028.5</v>
      </c>
      <c r="O408" s="196">
        <v>45901</v>
      </c>
      <c r="P408" s="191"/>
      <c r="Q408" s="191"/>
      <c r="R408" s="192" t="s">
        <v>1860</v>
      </c>
      <c r="S408" s="191"/>
      <c r="T408" s="192" t="s">
        <v>1466</v>
      </c>
      <c r="U408" s="193">
        <v>0</v>
      </c>
      <c r="V408" s="194" t="s">
        <v>1000</v>
      </c>
      <c r="W408" s="194" t="s">
        <v>1011</v>
      </c>
    </row>
    <row r="409" spans="1:23" ht="16" customHeight="1" x14ac:dyDescent="0.3">
      <c r="A409" s="188" t="s">
        <v>1861</v>
      </c>
      <c r="B409" s="188" t="s">
        <v>1862</v>
      </c>
      <c r="C409" s="189" t="s">
        <v>980</v>
      </c>
      <c r="D409" s="189">
        <v>2535</v>
      </c>
      <c r="E409" s="190">
        <v>45170</v>
      </c>
      <c r="F409" s="189" t="s">
        <v>1863</v>
      </c>
      <c r="G409" s="189" t="s">
        <v>1863</v>
      </c>
      <c r="H409" s="195">
        <v>45170</v>
      </c>
      <c r="I409" s="192">
        <v>15810.69</v>
      </c>
      <c r="J409" s="190">
        <v>45200</v>
      </c>
      <c r="K409" s="189" t="s">
        <v>1863</v>
      </c>
      <c r="L409" s="189" t="s">
        <v>1864</v>
      </c>
      <c r="M409" s="188" t="s">
        <v>1865</v>
      </c>
      <c r="N409" s="192">
        <v>15810.69</v>
      </c>
      <c r="O409" s="196">
        <v>45170</v>
      </c>
      <c r="P409" s="192" t="s">
        <v>1469</v>
      </c>
      <c r="Q409" s="191"/>
      <c r="R409" s="192" t="s">
        <v>1866</v>
      </c>
      <c r="S409" s="191"/>
      <c r="T409" s="192" t="s">
        <v>1466</v>
      </c>
      <c r="U409" s="193">
        <v>730</v>
      </c>
      <c r="V409" s="194" t="s">
        <v>1008</v>
      </c>
      <c r="W409" s="194" t="s">
        <v>1011</v>
      </c>
    </row>
    <row r="410" spans="1:23" ht="16" customHeight="1" x14ac:dyDescent="0.3">
      <c r="A410" s="188" t="s">
        <v>1861</v>
      </c>
      <c r="B410" s="188" t="s">
        <v>1862</v>
      </c>
      <c r="C410" s="189" t="s">
        <v>980</v>
      </c>
      <c r="D410" s="189">
        <v>2798</v>
      </c>
      <c r="E410" s="190">
        <v>45208</v>
      </c>
      <c r="F410" s="189" t="s">
        <v>1863</v>
      </c>
      <c r="G410" s="189" t="s">
        <v>1863</v>
      </c>
      <c r="H410" s="195">
        <v>45200</v>
      </c>
      <c r="I410" s="192">
        <v>15810.69</v>
      </c>
      <c r="J410" s="190">
        <v>45238</v>
      </c>
      <c r="K410" s="189" t="s">
        <v>1863</v>
      </c>
      <c r="L410" s="189" t="s">
        <v>1864</v>
      </c>
      <c r="M410" s="188" t="s">
        <v>1865</v>
      </c>
      <c r="N410" s="192">
        <v>15810.69</v>
      </c>
      <c r="O410" s="196">
        <v>45200</v>
      </c>
      <c r="P410" s="192" t="s">
        <v>1469</v>
      </c>
      <c r="Q410" s="191"/>
      <c r="R410" s="192" t="s">
        <v>1866</v>
      </c>
      <c r="S410" s="191"/>
      <c r="T410" s="192" t="s">
        <v>1466</v>
      </c>
      <c r="U410" s="193">
        <v>692</v>
      </c>
      <c r="V410" s="194" t="s">
        <v>1008</v>
      </c>
      <c r="W410" s="194" t="s">
        <v>1011</v>
      </c>
    </row>
    <row r="411" spans="1:23" ht="16" customHeight="1" x14ac:dyDescent="0.3">
      <c r="A411" s="188" t="s">
        <v>1861</v>
      </c>
      <c r="B411" s="188" t="s">
        <v>1862</v>
      </c>
      <c r="C411" s="189" t="s">
        <v>980</v>
      </c>
      <c r="D411" s="189">
        <v>2972</v>
      </c>
      <c r="E411" s="190">
        <v>45231</v>
      </c>
      <c r="F411" s="189" t="s">
        <v>1863</v>
      </c>
      <c r="G411" s="189" t="s">
        <v>1863</v>
      </c>
      <c r="H411" s="195">
        <v>45231</v>
      </c>
      <c r="I411" s="192">
        <v>15810.69</v>
      </c>
      <c r="J411" s="190">
        <v>45261</v>
      </c>
      <c r="K411" s="189" t="s">
        <v>1863</v>
      </c>
      <c r="L411" s="189" t="s">
        <v>1864</v>
      </c>
      <c r="M411" s="188" t="s">
        <v>1865</v>
      </c>
      <c r="N411" s="192">
        <v>15810.69</v>
      </c>
      <c r="O411" s="196">
        <v>45231</v>
      </c>
      <c r="P411" s="192" t="s">
        <v>1469</v>
      </c>
      <c r="Q411" s="191"/>
      <c r="R411" s="192" t="s">
        <v>1866</v>
      </c>
      <c r="S411" s="191"/>
      <c r="T411" s="192" t="s">
        <v>1466</v>
      </c>
      <c r="U411" s="193">
        <v>669</v>
      </c>
      <c r="V411" s="194" t="s">
        <v>1008</v>
      </c>
      <c r="W411" s="194" t="s">
        <v>1011</v>
      </c>
    </row>
    <row r="412" spans="1:23" ht="16" customHeight="1" x14ac:dyDescent="0.3">
      <c r="A412" s="188" t="s">
        <v>1861</v>
      </c>
      <c r="B412" s="188" t="s">
        <v>1862</v>
      </c>
      <c r="C412" s="189" t="s">
        <v>980</v>
      </c>
      <c r="D412" s="189">
        <v>3009</v>
      </c>
      <c r="E412" s="190">
        <v>45264</v>
      </c>
      <c r="F412" s="189" t="s">
        <v>1863</v>
      </c>
      <c r="G412" s="189" t="s">
        <v>1863</v>
      </c>
      <c r="H412" s="195">
        <v>45261</v>
      </c>
      <c r="I412" s="192">
        <v>15810.69</v>
      </c>
      <c r="J412" s="190">
        <v>45294</v>
      </c>
      <c r="K412" s="189" t="s">
        <v>1863</v>
      </c>
      <c r="L412" s="189" t="s">
        <v>1864</v>
      </c>
      <c r="M412" s="188" t="s">
        <v>1865</v>
      </c>
      <c r="N412" s="192">
        <v>15810.69</v>
      </c>
      <c r="O412" s="196">
        <v>45261</v>
      </c>
      <c r="P412" s="192" t="s">
        <v>1469</v>
      </c>
      <c r="Q412" s="191"/>
      <c r="R412" s="192" t="s">
        <v>1866</v>
      </c>
      <c r="S412" s="191"/>
      <c r="T412" s="192" t="s">
        <v>1466</v>
      </c>
      <c r="U412" s="193">
        <v>636</v>
      </c>
      <c r="V412" s="194" t="s">
        <v>1008</v>
      </c>
      <c r="W412" s="194" t="s">
        <v>1011</v>
      </c>
    </row>
    <row r="413" spans="1:23" ht="16" customHeight="1" x14ac:dyDescent="0.3">
      <c r="A413" s="188" t="s">
        <v>1861</v>
      </c>
      <c r="B413" s="188" t="s">
        <v>1862</v>
      </c>
      <c r="C413" s="189" t="s">
        <v>980</v>
      </c>
      <c r="D413" s="189">
        <v>4023</v>
      </c>
      <c r="E413" s="190">
        <v>45432</v>
      </c>
      <c r="F413" s="189" t="s">
        <v>1863</v>
      </c>
      <c r="G413" s="189" t="s">
        <v>1863</v>
      </c>
      <c r="H413" s="195">
        <v>45413</v>
      </c>
      <c r="I413" s="192">
        <v>613.14</v>
      </c>
      <c r="J413" s="190">
        <v>45462</v>
      </c>
      <c r="K413" s="189" t="s">
        <v>1863</v>
      </c>
      <c r="L413" s="189" t="s">
        <v>1864</v>
      </c>
      <c r="M413" s="188" t="s">
        <v>1865</v>
      </c>
      <c r="N413" s="192">
        <v>613.14</v>
      </c>
      <c r="O413" s="196">
        <v>45413</v>
      </c>
      <c r="P413" s="192" t="s">
        <v>1469</v>
      </c>
      <c r="Q413" s="191"/>
      <c r="R413" s="192" t="s">
        <v>1866</v>
      </c>
      <c r="S413" s="191"/>
      <c r="T413" s="192" t="s">
        <v>1466</v>
      </c>
      <c r="U413" s="193">
        <v>468</v>
      </c>
      <c r="V413" s="194" t="s">
        <v>1008</v>
      </c>
      <c r="W413" s="194" t="s">
        <v>1011</v>
      </c>
    </row>
    <row r="414" spans="1:23" ht="16" customHeight="1" x14ac:dyDescent="0.3">
      <c r="A414" s="188" t="s">
        <v>1861</v>
      </c>
      <c r="B414" s="188" t="s">
        <v>1862</v>
      </c>
      <c r="C414" s="189" t="s">
        <v>980</v>
      </c>
      <c r="D414" s="189">
        <v>4042</v>
      </c>
      <c r="E414" s="190">
        <v>45448</v>
      </c>
      <c r="F414" s="189" t="s">
        <v>1863</v>
      </c>
      <c r="G414" s="189" t="s">
        <v>1863</v>
      </c>
      <c r="H414" s="195">
        <v>45444</v>
      </c>
      <c r="I414" s="192">
        <v>16248.65</v>
      </c>
      <c r="J414" s="190">
        <v>45478</v>
      </c>
      <c r="K414" s="189" t="s">
        <v>1863</v>
      </c>
      <c r="L414" s="189" t="s">
        <v>1864</v>
      </c>
      <c r="M414" s="188" t="s">
        <v>1865</v>
      </c>
      <c r="N414" s="192">
        <v>16248.65</v>
      </c>
      <c r="O414" s="196">
        <v>45444</v>
      </c>
      <c r="P414" s="192" t="s">
        <v>1469</v>
      </c>
      <c r="Q414" s="191"/>
      <c r="R414" s="192" t="s">
        <v>1866</v>
      </c>
      <c r="S414" s="191"/>
      <c r="T414" s="192" t="s">
        <v>1466</v>
      </c>
      <c r="U414" s="193">
        <v>452</v>
      </c>
      <c r="V414" s="194" t="s">
        <v>1008</v>
      </c>
      <c r="W414" s="194" t="s">
        <v>1011</v>
      </c>
    </row>
    <row r="415" spans="1:23" ht="16" customHeight="1" x14ac:dyDescent="0.3">
      <c r="A415" s="188" t="s">
        <v>1861</v>
      </c>
      <c r="B415" s="188" t="s">
        <v>1862</v>
      </c>
      <c r="C415" s="189" t="s">
        <v>980</v>
      </c>
      <c r="D415" s="189">
        <v>4482</v>
      </c>
      <c r="E415" s="190">
        <v>45509</v>
      </c>
      <c r="F415" s="189" t="s">
        <v>1863</v>
      </c>
      <c r="G415" s="189" t="s">
        <v>1863</v>
      </c>
      <c r="H415" s="195">
        <v>45505</v>
      </c>
      <c r="I415" s="192">
        <v>16248.65</v>
      </c>
      <c r="J415" s="190">
        <v>45539</v>
      </c>
      <c r="K415" s="189" t="s">
        <v>1863</v>
      </c>
      <c r="L415" s="189" t="s">
        <v>1864</v>
      </c>
      <c r="M415" s="188" t="s">
        <v>1865</v>
      </c>
      <c r="N415" s="192">
        <v>16248.65</v>
      </c>
      <c r="O415" s="196">
        <v>45505</v>
      </c>
      <c r="P415" s="192" t="s">
        <v>1469</v>
      </c>
      <c r="Q415" s="191"/>
      <c r="R415" s="192" t="s">
        <v>1866</v>
      </c>
      <c r="S415" s="191"/>
      <c r="T415" s="192" t="s">
        <v>1466</v>
      </c>
      <c r="U415" s="193">
        <v>391</v>
      </c>
      <c r="V415" s="194" t="s">
        <v>1008</v>
      </c>
      <c r="W415" s="194" t="s">
        <v>1011</v>
      </c>
    </row>
    <row r="416" spans="1:23" ht="16" customHeight="1" x14ac:dyDescent="0.3">
      <c r="A416" s="188" t="s">
        <v>1861</v>
      </c>
      <c r="B416" s="188" t="s">
        <v>1862</v>
      </c>
      <c r="C416" s="189" t="s">
        <v>980</v>
      </c>
      <c r="D416" s="189">
        <v>4637</v>
      </c>
      <c r="E416" s="190">
        <v>45539</v>
      </c>
      <c r="F416" s="189" t="s">
        <v>1863</v>
      </c>
      <c r="G416" s="189" t="s">
        <v>1863</v>
      </c>
      <c r="H416" s="195">
        <v>45536</v>
      </c>
      <c r="I416" s="192">
        <v>16248.65</v>
      </c>
      <c r="J416" s="190">
        <v>45569</v>
      </c>
      <c r="K416" s="189" t="s">
        <v>1863</v>
      </c>
      <c r="L416" s="189" t="s">
        <v>1864</v>
      </c>
      <c r="M416" s="188" t="s">
        <v>1865</v>
      </c>
      <c r="N416" s="192">
        <v>16248.65</v>
      </c>
      <c r="O416" s="196">
        <v>45536</v>
      </c>
      <c r="P416" s="192" t="s">
        <v>1469</v>
      </c>
      <c r="Q416" s="191"/>
      <c r="R416" s="192" t="s">
        <v>1866</v>
      </c>
      <c r="S416" s="191"/>
      <c r="T416" s="192" t="s">
        <v>1466</v>
      </c>
      <c r="U416" s="193">
        <v>361</v>
      </c>
      <c r="V416" s="194" t="s">
        <v>1007</v>
      </c>
      <c r="W416" s="194" t="s">
        <v>1011</v>
      </c>
    </row>
    <row r="417" spans="1:23" ht="16" customHeight="1" x14ac:dyDescent="0.3">
      <c r="A417" s="188" t="s">
        <v>1861</v>
      </c>
      <c r="B417" s="188" t="s">
        <v>1862</v>
      </c>
      <c r="C417" s="189" t="s">
        <v>980</v>
      </c>
      <c r="D417" s="189">
        <v>5391</v>
      </c>
      <c r="E417" s="190">
        <v>45663</v>
      </c>
      <c r="F417" s="189" t="s">
        <v>1863</v>
      </c>
      <c r="G417" s="189" t="s">
        <v>1863</v>
      </c>
      <c r="H417" s="195">
        <v>45658</v>
      </c>
      <c r="I417" s="192">
        <v>16248.65</v>
      </c>
      <c r="J417" s="190">
        <v>45693</v>
      </c>
      <c r="K417" s="189" t="s">
        <v>1863</v>
      </c>
      <c r="L417" s="189" t="s">
        <v>1864</v>
      </c>
      <c r="M417" s="188" t="s">
        <v>1865</v>
      </c>
      <c r="N417" s="192">
        <v>16248.65</v>
      </c>
      <c r="O417" s="196">
        <v>45658</v>
      </c>
      <c r="P417" s="192" t="s">
        <v>1469</v>
      </c>
      <c r="Q417" s="191"/>
      <c r="R417" s="192" t="s">
        <v>1866</v>
      </c>
      <c r="S417" s="191"/>
      <c r="T417" s="192" t="s">
        <v>1466</v>
      </c>
      <c r="U417" s="193">
        <v>237</v>
      </c>
      <c r="V417" s="194" t="s">
        <v>1007</v>
      </c>
      <c r="W417" s="194" t="s">
        <v>1011</v>
      </c>
    </row>
    <row r="418" spans="1:23" ht="16" customHeight="1" x14ac:dyDescent="0.3">
      <c r="A418" s="188" t="s">
        <v>1861</v>
      </c>
      <c r="B418" s="188" t="s">
        <v>1862</v>
      </c>
      <c r="C418" s="189" t="s">
        <v>980</v>
      </c>
      <c r="D418" s="189">
        <v>5599</v>
      </c>
      <c r="E418" s="190">
        <v>45693</v>
      </c>
      <c r="F418" s="189" t="s">
        <v>1863</v>
      </c>
      <c r="G418" s="189" t="s">
        <v>1863</v>
      </c>
      <c r="H418" s="195">
        <v>45689</v>
      </c>
      <c r="I418" s="192">
        <v>16248.65</v>
      </c>
      <c r="J418" s="190">
        <v>45723</v>
      </c>
      <c r="K418" s="189" t="s">
        <v>1863</v>
      </c>
      <c r="L418" s="189" t="s">
        <v>1864</v>
      </c>
      <c r="M418" s="188" t="s">
        <v>1865</v>
      </c>
      <c r="N418" s="192">
        <v>16248.65</v>
      </c>
      <c r="O418" s="196">
        <v>45689</v>
      </c>
      <c r="P418" s="191"/>
      <c r="Q418" s="191"/>
      <c r="R418" s="192" t="s">
        <v>1866</v>
      </c>
      <c r="S418" s="191"/>
      <c r="T418" s="192" t="s">
        <v>1466</v>
      </c>
      <c r="U418" s="193">
        <v>207</v>
      </c>
      <c r="V418" s="194" t="s">
        <v>1007</v>
      </c>
      <c r="W418" s="194" t="s">
        <v>1011</v>
      </c>
    </row>
    <row r="419" spans="1:23" ht="16" customHeight="1" x14ac:dyDescent="0.3">
      <c r="A419" s="188" t="s">
        <v>1861</v>
      </c>
      <c r="B419" s="188" t="s">
        <v>1862</v>
      </c>
      <c r="C419" s="189" t="s">
        <v>980</v>
      </c>
      <c r="D419" s="189">
        <v>5803</v>
      </c>
      <c r="E419" s="190">
        <v>45726</v>
      </c>
      <c r="F419" s="189" t="s">
        <v>1863</v>
      </c>
      <c r="G419" s="189" t="s">
        <v>1863</v>
      </c>
      <c r="H419" s="195">
        <v>45717</v>
      </c>
      <c r="I419" s="192">
        <v>16248.65</v>
      </c>
      <c r="J419" s="190">
        <v>45756</v>
      </c>
      <c r="K419" s="189" t="s">
        <v>1863</v>
      </c>
      <c r="L419" s="189" t="s">
        <v>1864</v>
      </c>
      <c r="M419" s="188" t="s">
        <v>1865</v>
      </c>
      <c r="N419" s="192">
        <v>16248.65</v>
      </c>
      <c r="O419" s="196">
        <v>45717</v>
      </c>
      <c r="P419" s="191"/>
      <c r="Q419" s="191"/>
      <c r="R419" s="192" t="s">
        <v>1866</v>
      </c>
      <c r="S419" s="191"/>
      <c r="T419" s="192" t="s">
        <v>1466</v>
      </c>
      <c r="U419" s="193">
        <v>174</v>
      </c>
      <c r="V419" s="194" t="s">
        <v>1006</v>
      </c>
      <c r="W419" s="194" t="s">
        <v>1011</v>
      </c>
    </row>
    <row r="420" spans="1:23" ht="16" customHeight="1" x14ac:dyDescent="0.3">
      <c r="A420" s="188" t="s">
        <v>1861</v>
      </c>
      <c r="B420" s="188" t="s">
        <v>1862</v>
      </c>
      <c r="C420" s="189" t="s">
        <v>980</v>
      </c>
      <c r="D420" s="189">
        <v>6012</v>
      </c>
      <c r="E420" s="190">
        <v>45750</v>
      </c>
      <c r="F420" s="189" t="s">
        <v>1863</v>
      </c>
      <c r="G420" s="189" t="s">
        <v>1863</v>
      </c>
      <c r="H420" s="195">
        <v>45748</v>
      </c>
      <c r="I420" s="192">
        <v>16248.65</v>
      </c>
      <c r="J420" s="190">
        <v>45780</v>
      </c>
      <c r="K420" s="189" t="s">
        <v>1863</v>
      </c>
      <c r="L420" s="189" t="s">
        <v>1864</v>
      </c>
      <c r="M420" s="188" t="s">
        <v>1865</v>
      </c>
      <c r="N420" s="192">
        <v>16248.65</v>
      </c>
      <c r="O420" s="196">
        <v>45748</v>
      </c>
      <c r="P420" s="191"/>
      <c r="Q420" s="191"/>
      <c r="R420" s="192" t="s">
        <v>1866</v>
      </c>
      <c r="S420" s="191"/>
      <c r="T420" s="192" t="s">
        <v>1466</v>
      </c>
      <c r="U420" s="193">
        <v>150</v>
      </c>
      <c r="V420" s="194" t="s">
        <v>1005</v>
      </c>
      <c r="W420" s="194" t="s">
        <v>1011</v>
      </c>
    </row>
    <row r="421" spans="1:23" ht="16" customHeight="1" x14ac:dyDescent="0.3">
      <c r="A421" s="188" t="s">
        <v>1861</v>
      </c>
      <c r="B421" s="188" t="s">
        <v>1862</v>
      </c>
      <c r="C421" s="189" t="s">
        <v>980</v>
      </c>
      <c r="D421" s="189">
        <v>6130</v>
      </c>
      <c r="E421" s="190">
        <v>45783</v>
      </c>
      <c r="F421" s="189" t="s">
        <v>1863</v>
      </c>
      <c r="G421" s="189" t="s">
        <v>1863</v>
      </c>
      <c r="H421" s="195">
        <v>45778</v>
      </c>
      <c r="I421" s="192">
        <v>16248.65</v>
      </c>
      <c r="J421" s="190">
        <v>45813</v>
      </c>
      <c r="K421" s="189" t="s">
        <v>1863</v>
      </c>
      <c r="L421" s="189" t="s">
        <v>1864</v>
      </c>
      <c r="M421" s="188" t="s">
        <v>1865</v>
      </c>
      <c r="N421" s="192">
        <v>16248.65</v>
      </c>
      <c r="O421" s="196">
        <v>45778</v>
      </c>
      <c r="P421" s="191"/>
      <c r="Q421" s="191"/>
      <c r="R421" s="192" t="s">
        <v>1866</v>
      </c>
      <c r="S421" s="191"/>
      <c r="T421" s="192" t="s">
        <v>1466</v>
      </c>
      <c r="U421" s="193">
        <v>117</v>
      </c>
      <c r="V421" s="194" t="s">
        <v>1004</v>
      </c>
      <c r="W421" s="194" t="s">
        <v>1011</v>
      </c>
    </row>
    <row r="422" spans="1:23" ht="16" customHeight="1" x14ac:dyDescent="0.3">
      <c r="A422" s="188" t="s">
        <v>1861</v>
      </c>
      <c r="B422" s="188" t="s">
        <v>1862</v>
      </c>
      <c r="C422" s="189" t="s">
        <v>980</v>
      </c>
      <c r="D422" s="189">
        <v>6259</v>
      </c>
      <c r="E422" s="190">
        <v>45792</v>
      </c>
      <c r="F422" s="189" t="s">
        <v>1863</v>
      </c>
      <c r="G422" s="189" t="s">
        <v>1863</v>
      </c>
      <c r="H422" s="195">
        <v>45778</v>
      </c>
      <c r="I422" s="192">
        <v>1139.68</v>
      </c>
      <c r="J422" s="190">
        <v>45822</v>
      </c>
      <c r="K422" s="189" t="s">
        <v>1863</v>
      </c>
      <c r="L422" s="189" t="s">
        <v>1864</v>
      </c>
      <c r="M422" s="188" t="s">
        <v>1865</v>
      </c>
      <c r="N422" s="192">
        <v>1139.68</v>
      </c>
      <c r="O422" s="196">
        <v>45778</v>
      </c>
      <c r="P422" s="191"/>
      <c r="Q422" s="191"/>
      <c r="R422" s="192" t="s">
        <v>1866</v>
      </c>
      <c r="S422" s="191"/>
      <c r="T422" s="192" t="s">
        <v>1466</v>
      </c>
      <c r="U422" s="193">
        <v>108</v>
      </c>
      <c r="V422" s="194" t="s">
        <v>1004</v>
      </c>
      <c r="W422" s="194" t="s">
        <v>1011</v>
      </c>
    </row>
    <row r="423" spans="1:23" ht="16" customHeight="1" x14ac:dyDescent="0.3">
      <c r="A423" s="188" t="s">
        <v>1861</v>
      </c>
      <c r="B423" s="188" t="s">
        <v>1862</v>
      </c>
      <c r="C423" s="189" t="s">
        <v>980</v>
      </c>
      <c r="D423" s="189">
        <v>6409</v>
      </c>
      <c r="E423" s="190">
        <v>45812</v>
      </c>
      <c r="F423" s="189" t="s">
        <v>1863</v>
      </c>
      <c r="G423" s="189" t="s">
        <v>1863</v>
      </c>
      <c r="H423" s="195">
        <v>45809</v>
      </c>
      <c r="I423" s="192">
        <v>17062.71</v>
      </c>
      <c r="J423" s="190">
        <v>45842</v>
      </c>
      <c r="K423" s="189" t="s">
        <v>1863</v>
      </c>
      <c r="L423" s="189" t="s">
        <v>1864</v>
      </c>
      <c r="M423" s="188" t="s">
        <v>1865</v>
      </c>
      <c r="N423" s="192">
        <v>17062.71</v>
      </c>
      <c r="O423" s="196">
        <v>45809</v>
      </c>
      <c r="P423" s="191"/>
      <c r="Q423" s="191"/>
      <c r="R423" s="192" t="s">
        <v>1866</v>
      </c>
      <c r="S423" s="191"/>
      <c r="T423" s="192" t="s">
        <v>1466</v>
      </c>
      <c r="U423" s="193">
        <v>88</v>
      </c>
      <c r="V423" s="194" t="s">
        <v>1003</v>
      </c>
      <c r="W423" s="194" t="s">
        <v>1011</v>
      </c>
    </row>
    <row r="424" spans="1:23" ht="16" customHeight="1" x14ac:dyDescent="0.3">
      <c r="A424" s="188" t="s">
        <v>1861</v>
      </c>
      <c r="B424" s="188" t="s">
        <v>1862</v>
      </c>
      <c r="C424" s="189" t="s">
        <v>980</v>
      </c>
      <c r="D424" s="189">
        <v>6532</v>
      </c>
      <c r="E424" s="190">
        <v>45841</v>
      </c>
      <c r="F424" s="189" t="s">
        <v>1863</v>
      </c>
      <c r="G424" s="189" t="s">
        <v>1863</v>
      </c>
      <c r="H424" s="195">
        <v>45839</v>
      </c>
      <c r="I424" s="192">
        <v>17062.71</v>
      </c>
      <c r="J424" s="190">
        <v>45871</v>
      </c>
      <c r="K424" s="189" t="s">
        <v>1863</v>
      </c>
      <c r="L424" s="189" t="s">
        <v>1864</v>
      </c>
      <c r="M424" s="188" t="s">
        <v>1865</v>
      </c>
      <c r="N424" s="192">
        <v>17062.71</v>
      </c>
      <c r="O424" s="196">
        <v>45839</v>
      </c>
      <c r="P424" s="191"/>
      <c r="Q424" s="191"/>
      <c r="R424" s="192" t="s">
        <v>1866</v>
      </c>
      <c r="S424" s="191"/>
      <c r="T424" s="192" t="s">
        <v>1466</v>
      </c>
      <c r="U424" s="193">
        <v>59</v>
      </c>
      <c r="V424" s="194" t="s">
        <v>1002</v>
      </c>
      <c r="W424" s="194" t="s">
        <v>1011</v>
      </c>
    </row>
    <row r="425" spans="1:23" ht="16" customHeight="1" x14ac:dyDescent="0.3">
      <c r="A425" s="188" t="s">
        <v>1861</v>
      </c>
      <c r="B425" s="188" t="s">
        <v>1862</v>
      </c>
      <c r="C425" s="189" t="s">
        <v>980</v>
      </c>
      <c r="D425" s="189">
        <v>6717</v>
      </c>
      <c r="E425" s="190">
        <v>45874</v>
      </c>
      <c r="F425" s="189" t="s">
        <v>1863</v>
      </c>
      <c r="G425" s="189" t="s">
        <v>1863</v>
      </c>
      <c r="H425" s="195">
        <v>45870</v>
      </c>
      <c r="I425" s="192">
        <v>17062.71</v>
      </c>
      <c r="J425" s="190">
        <v>45904</v>
      </c>
      <c r="K425" s="189" t="s">
        <v>1863</v>
      </c>
      <c r="L425" s="189" t="s">
        <v>1864</v>
      </c>
      <c r="M425" s="188" t="s">
        <v>1865</v>
      </c>
      <c r="N425" s="192">
        <v>17062.71</v>
      </c>
      <c r="O425" s="196">
        <v>45870</v>
      </c>
      <c r="P425" s="191"/>
      <c r="Q425" s="191"/>
      <c r="R425" s="192" t="s">
        <v>1866</v>
      </c>
      <c r="S425" s="191"/>
      <c r="T425" s="192" t="s">
        <v>1466</v>
      </c>
      <c r="U425" s="193">
        <v>26</v>
      </c>
      <c r="V425" s="194" t="s">
        <v>1001</v>
      </c>
      <c r="W425" s="194" t="s">
        <v>1011</v>
      </c>
    </row>
    <row r="426" spans="1:23" ht="16" customHeight="1" x14ac:dyDescent="0.3">
      <c r="A426" s="188" t="s">
        <v>1861</v>
      </c>
      <c r="B426" s="188" t="s">
        <v>1862</v>
      </c>
      <c r="C426" s="189" t="s">
        <v>980</v>
      </c>
      <c r="D426" s="189">
        <v>6882</v>
      </c>
      <c r="E426" s="190">
        <v>45903</v>
      </c>
      <c r="F426" s="189" t="s">
        <v>1863</v>
      </c>
      <c r="G426" s="189" t="s">
        <v>1863</v>
      </c>
      <c r="H426" s="195">
        <v>45901</v>
      </c>
      <c r="I426" s="192">
        <v>17062.71</v>
      </c>
      <c r="J426" s="190">
        <v>45933</v>
      </c>
      <c r="K426" s="189" t="s">
        <v>1863</v>
      </c>
      <c r="L426" s="189" t="s">
        <v>1864</v>
      </c>
      <c r="M426" s="188" t="s">
        <v>1865</v>
      </c>
      <c r="N426" s="192">
        <v>17062.71</v>
      </c>
      <c r="O426" s="196">
        <v>45901</v>
      </c>
      <c r="P426" s="191"/>
      <c r="Q426" s="191"/>
      <c r="R426" s="192" t="s">
        <v>1866</v>
      </c>
      <c r="S426" s="191"/>
      <c r="T426" s="192" t="s">
        <v>1466</v>
      </c>
      <c r="U426" s="193">
        <v>0</v>
      </c>
      <c r="V426" s="194" t="s">
        <v>1000</v>
      </c>
      <c r="W426" s="194" t="s">
        <v>1011</v>
      </c>
    </row>
    <row r="427" spans="1:23" ht="16" customHeight="1" x14ac:dyDescent="0.3">
      <c r="A427" s="188" t="s">
        <v>880</v>
      </c>
      <c r="B427" s="188" t="s">
        <v>1867</v>
      </c>
      <c r="C427" s="189" t="s">
        <v>980</v>
      </c>
      <c r="D427" s="189">
        <v>6665</v>
      </c>
      <c r="E427" s="190">
        <v>45874</v>
      </c>
      <c r="F427" s="189" t="s">
        <v>1880</v>
      </c>
      <c r="G427" s="189" t="s">
        <v>1880</v>
      </c>
      <c r="H427" s="195">
        <v>45870</v>
      </c>
      <c r="I427" s="192">
        <v>15287.33</v>
      </c>
      <c r="J427" s="190">
        <v>45904</v>
      </c>
      <c r="K427" s="189" t="s">
        <v>1880</v>
      </c>
      <c r="L427" s="189" t="s">
        <v>1881</v>
      </c>
      <c r="M427" s="188" t="s">
        <v>1882</v>
      </c>
      <c r="N427" s="192">
        <v>15287.33</v>
      </c>
      <c r="O427" s="196">
        <v>45870</v>
      </c>
      <c r="P427" s="191"/>
      <c r="Q427" s="191"/>
      <c r="R427" s="192" t="s">
        <v>1883</v>
      </c>
      <c r="S427" s="191"/>
      <c r="T427" s="192" t="s">
        <v>1466</v>
      </c>
      <c r="U427" s="193">
        <v>26</v>
      </c>
      <c r="V427" s="194" t="s">
        <v>1001</v>
      </c>
      <c r="W427" s="194" t="s">
        <v>1011</v>
      </c>
    </row>
    <row r="428" spans="1:23" ht="16" customHeight="1" x14ac:dyDescent="0.3">
      <c r="A428" s="188" t="s">
        <v>880</v>
      </c>
      <c r="B428" s="188" t="s">
        <v>1867</v>
      </c>
      <c r="C428" s="189" t="s">
        <v>980</v>
      </c>
      <c r="D428" s="189">
        <v>6935</v>
      </c>
      <c r="E428" s="190">
        <v>45903</v>
      </c>
      <c r="F428" s="189" t="s">
        <v>1880</v>
      </c>
      <c r="G428" s="189" t="s">
        <v>1880</v>
      </c>
      <c r="H428" s="195">
        <v>45901</v>
      </c>
      <c r="I428" s="192">
        <v>15287.33</v>
      </c>
      <c r="J428" s="190">
        <v>45933</v>
      </c>
      <c r="K428" s="189" t="s">
        <v>1880</v>
      </c>
      <c r="L428" s="189" t="s">
        <v>1881</v>
      </c>
      <c r="M428" s="188" t="s">
        <v>1882</v>
      </c>
      <c r="N428" s="192">
        <v>15287.33</v>
      </c>
      <c r="O428" s="196">
        <v>45901</v>
      </c>
      <c r="P428" s="191"/>
      <c r="Q428" s="191"/>
      <c r="R428" s="192" t="s">
        <v>1883</v>
      </c>
      <c r="S428" s="191"/>
      <c r="T428" s="192" t="s">
        <v>1466</v>
      </c>
      <c r="U428" s="193">
        <v>0</v>
      </c>
      <c r="V428" s="194" t="s">
        <v>1000</v>
      </c>
      <c r="W428" s="194" t="s">
        <v>1011</v>
      </c>
    </row>
    <row r="429" spans="1:23" ht="16" customHeight="1" x14ac:dyDescent="0.3">
      <c r="A429" s="188" t="s">
        <v>880</v>
      </c>
      <c r="B429" s="188" t="s">
        <v>1867</v>
      </c>
      <c r="C429" s="189" t="s">
        <v>980</v>
      </c>
      <c r="D429" s="189">
        <v>6996</v>
      </c>
      <c r="E429" s="190">
        <v>45924</v>
      </c>
      <c r="F429" s="189" t="s">
        <v>1880</v>
      </c>
      <c r="G429" s="189" t="s">
        <v>1880</v>
      </c>
      <c r="H429" s="195">
        <v>45901</v>
      </c>
      <c r="I429" s="192">
        <v>1116.08</v>
      </c>
      <c r="J429" s="190">
        <v>45954</v>
      </c>
      <c r="K429" s="189" t="s">
        <v>1880</v>
      </c>
      <c r="L429" s="189" t="s">
        <v>1881</v>
      </c>
      <c r="M429" s="188" t="s">
        <v>1882</v>
      </c>
      <c r="N429" s="192">
        <v>1116.08</v>
      </c>
      <c r="O429" s="196">
        <v>45901</v>
      </c>
      <c r="P429" s="191"/>
      <c r="Q429" s="191"/>
      <c r="R429" s="192" t="s">
        <v>1883</v>
      </c>
      <c r="S429" s="191"/>
      <c r="T429" s="192" t="s">
        <v>1466</v>
      </c>
      <c r="U429" s="193">
        <v>0</v>
      </c>
      <c r="V429" s="194" t="s">
        <v>1000</v>
      </c>
      <c r="W429" s="194" t="s">
        <v>1011</v>
      </c>
    </row>
    <row r="430" spans="1:23" ht="16" customHeight="1" x14ac:dyDescent="0.3">
      <c r="A430" s="188" t="s">
        <v>2283</v>
      </c>
      <c r="B430" s="188"/>
      <c r="C430" s="189" t="s">
        <v>1136</v>
      </c>
      <c r="D430" s="189"/>
      <c r="E430" s="190"/>
      <c r="F430" s="189"/>
      <c r="G430" s="190"/>
      <c r="H430" s="191"/>
      <c r="I430" s="192"/>
      <c r="J430" s="190">
        <v>45889</v>
      </c>
      <c r="K430" s="191"/>
      <c r="L430" s="191"/>
      <c r="M430" s="188"/>
      <c r="N430" s="197">
        <v>152349.55000000005</v>
      </c>
      <c r="O430" s="181"/>
      <c r="P430" s="191"/>
      <c r="Q430" s="191"/>
      <c r="R430" s="191"/>
      <c r="S430" s="191"/>
      <c r="T430" s="192"/>
      <c r="U430" s="193">
        <v>41</v>
      </c>
      <c r="V430" s="194" t="s">
        <v>1002</v>
      </c>
      <c r="W430" s="194" t="s">
        <v>1137</v>
      </c>
    </row>
    <row r="431" spans="1:23" ht="16" customHeight="1" x14ac:dyDescent="0.3">
      <c r="A431" s="188" t="s">
        <v>2283</v>
      </c>
      <c r="B431" s="188"/>
      <c r="C431" s="189" t="s">
        <v>1136</v>
      </c>
      <c r="D431" s="189"/>
      <c r="E431" s="190"/>
      <c r="F431" s="189"/>
      <c r="G431" s="190"/>
      <c r="H431" s="191"/>
      <c r="I431" s="192"/>
      <c r="J431" s="190">
        <v>45920</v>
      </c>
      <c r="K431" s="191"/>
      <c r="L431" s="191"/>
      <c r="M431" s="188"/>
      <c r="N431" s="198">
        <v>1860816.34</v>
      </c>
      <c r="O431" s="181"/>
      <c r="P431" s="191"/>
      <c r="Q431" s="191"/>
      <c r="R431" s="191"/>
      <c r="S431" s="191"/>
      <c r="T431" s="192"/>
      <c r="U431" s="193">
        <v>10</v>
      </c>
      <c r="V431" s="194" t="s">
        <v>1001</v>
      </c>
      <c r="W431" s="194" t="s">
        <v>1137</v>
      </c>
    </row>
  </sheetData>
  <autoFilter ref="A2:X431" xr:uid="{F689D99D-40BB-4AB1-A669-44B5277298D5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82302-6E00-424D-9A48-07A72B1364AC}">
  <sheetPr codeName="Planilha16"/>
  <dimension ref="A1:X10"/>
  <sheetViews>
    <sheetView showGridLines="0" topLeftCell="C1" workbookViewId="0">
      <selection activeCell="D13" sqref="D13"/>
    </sheetView>
  </sheetViews>
  <sheetFormatPr defaultColWidth="6.1796875" defaultRowHeight="12" x14ac:dyDescent="0.3"/>
  <cols>
    <col min="1" max="2" width="0" style="187" hidden="1" customWidth="1"/>
    <col min="3" max="3" width="36.453125" style="187" customWidth="1"/>
    <col min="4" max="4" width="18.81640625" style="187" customWidth="1"/>
    <col min="5" max="5" width="6.1796875" style="187" customWidth="1"/>
    <col min="6" max="6" width="12" style="187" bestFit="1" customWidth="1"/>
    <col min="7" max="7" width="21.81640625" style="187" bestFit="1" customWidth="1"/>
    <col min="8" max="8" width="16.1796875" style="187" customWidth="1"/>
    <col min="9" max="9" width="33.453125" style="187" bestFit="1" customWidth="1"/>
    <col min="10" max="10" width="6.1796875" style="187" customWidth="1"/>
    <col min="11" max="11" width="12.453125" style="187" bestFit="1" customWidth="1"/>
    <col min="12" max="12" width="15.453125" style="187" bestFit="1" customWidth="1"/>
    <col min="13" max="13" width="12.81640625" style="207" customWidth="1"/>
    <col min="14" max="14" width="15" style="187" customWidth="1"/>
    <col min="15" max="15" width="15.26953125" style="187" customWidth="1"/>
    <col min="16" max="16" width="14.453125" style="187" customWidth="1"/>
    <col min="17" max="17" width="19.81640625" style="207" customWidth="1"/>
    <col min="18" max="18" width="14" style="208" bestFit="1" customWidth="1"/>
    <col min="19" max="19" width="13.1796875" style="208" bestFit="1" customWidth="1"/>
    <col min="20" max="20" width="17.81640625" style="207" bestFit="1" customWidth="1"/>
    <col min="21" max="21" width="12.26953125" style="208" customWidth="1"/>
    <col min="22" max="22" width="15.26953125" style="187" customWidth="1"/>
    <col min="23" max="23" width="10.1796875" style="187" customWidth="1"/>
    <col min="24" max="24" width="14.26953125" style="209" bestFit="1" customWidth="1"/>
    <col min="25" max="16384" width="6.1796875" style="187"/>
  </cols>
  <sheetData>
    <row r="1" spans="1:24" s="202" customFormat="1" ht="36.75" customHeight="1" x14ac:dyDescent="0.35">
      <c r="A1" s="199" t="s">
        <v>1020</v>
      </c>
      <c r="B1" s="199" t="s">
        <v>1021</v>
      </c>
      <c r="C1" s="199" t="s">
        <v>1022</v>
      </c>
      <c r="D1" s="199" t="s">
        <v>1023</v>
      </c>
      <c r="E1" s="199" t="s">
        <v>1024</v>
      </c>
      <c r="F1" s="199" t="s">
        <v>1025</v>
      </c>
      <c r="G1" s="199" t="s">
        <v>1026</v>
      </c>
      <c r="H1" s="199" t="s">
        <v>1027</v>
      </c>
      <c r="I1" s="199" t="s">
        <v>1028</v>
      </c>
      <c r="J1" s="199" t="s">
        <v>1029</v>
      </c>
      <c r="K1" s="199" t="s">
        <v>1030</v>
      </c>
      <c r="L1" s="199" t="s">
        <v>1031</v>
      </c>
      <c r="M1" s="199" t="s">
        <v>1032</v>
      </c>
      <c r="N1" s="199" t="s">
        <v>1033</v>
      </c>
      <c r="O1" s="199" t="s">
        <v>1034</v>
      </c>
      <c r="P1" s="199" t="s">
        <v>1017</v>
      </c>
      <c r="Q1" s="199" t="s">
        <v>1035</v>
      </c>
      <c r="R1" s="200" t="s">
        <v>1036</v>
      </c>
      <c r="S1" s="200" t="s">
        <v>1037</v>
      </c>
      <c r="T1" s="199" t="s">
        <v>1038</v>
      </c>
      <c r="U1" s="200" t="s">
        <v>1039</v>
      </c>
      <c r="V1" s="199" t="s">
        <v>1040</v>
      </c>
      <c r="W1" s="199" t="s">
        <v>1041</v>
      </c>
      <c r="X1" s="201" t="s">
        <v>1125</v>
      </c>
    </row>
    <row r="2" spans="1:24" ht="16" customHeight="1" x14ac:dyDescent="0.3">
      <c r="A2" s="147"/>
      <c r="B2" s="146"/>
      <c r="C2" s="203" t="s">
        <v>977</v>
      </c>
      <c r="D2" s="203" t="s">
        <v>978</v>
      </c>
      <c r="E2" s="191"/>
      <c r="F2" s="203" t="s">
        <v>1042</v>
      </c>
      <c r="G2" s="203" t="s">
        <v>1045</v>
      </c>
      <c r="H2" s="203" t="s">
        <v>979</v>
      </c>
      <c r="I2" s="203" t="s">
        <v>1046</v>
      </c>
      <c r="J2" s="203">
        <v>1</v>
      </c>
      <c r="K2" s="203" t="s">
        <v>1043</v>
      </c>
      <c r="L2" s="203" t="s">
        <v>1044</v>
      </c>
      <c r="M2" s="203">
        <v>187</v>
      </c>
      <c r="N2" s="204">
        <v>45902</v>
      </c>
      <c r="O2" s="203" t="s">
        <v>1465</v>
      </c>
      <c r="P2" s="205">
        <v>59463733.770000003</v>
      </c>
      <c r="Q2" s="204">
        <v>45930</v>
      </c>
      <c r="R2" s="205"/>
      <c r="S2" s="205">
        <v>59463733.770000003</v>
      </c>
      <c r="T2" s="204"/>
      <c r="U2" s="203"/>
      <c r="V2" s="147"/>
      <c r="W2" s="146"/>
      <c r="X2" s="206">
        <v>0</v>
      </c>
    </row>
    <row r="3" spans="1:24" ht="16" customHeight="1" x14ac:dyDescent="0.3">
      <c r="A3" s="147"/>
      <c r="B3" s="146"/>
      <c r="C3" s="203" t="s">
        <v>977</v>
      </c>
      <c r="D3" s="203" t="s">
        <v>1872</v>
      </c>
      <c r="E3" s="191"/>
      <c r="F3" s="203" t="s">
        <v>1042</v>
      </c>
      <c r="G3" s="203" t="s">
        <v>1045</v>
      </c>
      <c r="H3" s="203" t="s">
        <v>979</v>
      </c>
      <c r="I3" s="203" t="s">
        <v>1046</v>
      </c>
      <c r="J3" s="203">
        <v>1</v>
      </c>
      <c r="K3" s="203" t="s">
        <v>1043</v>
      </c>
      <c r="L3" s="203" t="s">
        <v>1044</v>
      </c>
      <c r="M3" s="203">
        <v>184</v>
      </c>
      <c r="N3" s="204">
        <v>45840</v>
      </c>
      <c r="O3" s="203" t="s">
        <v>1465</v>
      </c>
      <c r="P3" s="205">
        <v>58989733.770000003</v>
      </c>
      <c r="Q3" s="204">
        <v>45869</v>
      </c>
      <c r="R3" s="205">
        <v>40000000</v>
      </c>
      <c r="S3" s="203">
        <v>0</v>
      </c>
      <c r="T3" s="204">
        <v>45890</v>
      </c>
      <c r="U3" s="203"/>
      <c r="V3" s="147"/>
      <c r="W3" s="146"/>
      <c r="X3" s="206">
        <v>18989733.770000003</v>
      </c>
    </row>
    <row r="4" spans="1:24" ht="16" customHeight="1" x14ac:dyDescent="0.3">
      <c r="A4" s="147"/>
      <c r="B4" s="146"/>
      <c r="C4" s="203" t="s">
        <v>977</v>
      </c>
      <c r="D4" s="203" t="s">
        <v>2369</v>
      </c>
      <c r="E4" s="191"/>
      <c r="F4" s="203" t="s">
        <v>1042</v>
      </c>
      <c r="G4" s="203" t="s">
        <v>1045</v>
      </c>
      <c r="H4" s="203" t="s">
        <v>979</v>
      </c>
      <c r="I4" s="203" t="s">
        <v>1046</v>
      </c>
      <c r="J4" s="203">
        <v>1</v>
      </c>
      <c r="K4" s="203" t="s">
        <v>1043</v>
      </c>
      <c r="L4" s="203" t="s">
        <v>1044</v>
      </c>
      <c r="M4" s="203">
        <v>185</v>
      </c>
      <c r="N4" s="204">
        <v>45873</v>
      </c>
      <c r="O4" s="203" t="s">
        <v>1465</v>
      </c>
      <c r="P4" s="205">
        <v>59209733.770000003</v>
      </c>
      <c r="Q4" s="204">
        <v>45898</v>
      </c>
      <c r="R4" s="205">
        <v>59209733.770000003</v>
      </c>
      <c r="S4" s="203">
        <v>0</v>
      </c>
      <c r="T4" s="204">
        <v>45922</v>
      </c>
      <c r="U4" s="203"/>
      <c r="V4" s="147"/>
      <c r="W4" s="146"/>
      <c r="X4" s="206">
        <v>0</v>
      </c>
    </row>
    <row r="5" spans="1:24" ht="16" customHeight="1" x14ac:dyDescent="0.3">
      <c r="A5" s="147"/>
      <c r="B5" s="146"/>
      <c r="C5" s="203" t="s">
        <v>977</v>
      </c>
      <c r="D5" s="203" t="s">
        <v>1872</v>
      </c>
      <c r="E5" s="191"/>
      <c r="F5" s="203" t="s">
        <v>1042</v>
      </c>
      <c r="G5" s="203" t="s">
        <v>1045</v>
      </c>
      <c r="H5" s="203" t="s">
        <v>979</v>
      </c>
      <c r="I5" s="203" t="s">
        <v>1046</v>
      </c>
      <c r="J5" s="203">
        <v>1</v>
      </c>
      <c r="K5" s="203" t="s">
        <v>1043</v>
      </c>
      <c r="L5" s="203" t="s">
        <v>1044</v>
      </c>
      <c r="M5" s="203">
        <v>181</v>
      </c>
      <c r="N5" s="204">
        <v>45782</v>
      </c>
      <c r="O5" s="203" t="s">
        <v>1465</v>
      </c>
      <c r="P5" s="205">
        <v>58609733.770000003</v>
      </c>
      <c r="Q5" s="204">
        <v>45807</v>
      </c>
      <c r="R5" s="205">
        <v>58609733.770000003</v>
      </c>
      <c r="S5" s="203">
        <v>0</v>
      </c>
      <c r="T5" s="204">
        <v>45828</v>
      </c>
      <c r="U5" s="203"/>
      <c r="V5" s="147"/>
      <c r="W5" s="146"/>
      <c r="X5" s="206">
        <v>0</v>
      </c>
    </row>
    <row r="6" spans="1:24" ht="15.65" customHeight="1" x14ac:dyDescent="0.3">
      <c r="A6" s="203"/>
      <c r="B6" s="191"/>
      <c r="C6" s="203" t="s">
        <v>977</v>
      </c>
      <c r="D6" s="203" t="s">
        <v>1872</v>
      </c>
      <c r="E6" s="191"/>
      <c r="F6" s="203" t="s">
        <v>1042</v>
      </c>
      <c r="G6" s="203" t="s">
        <v>1045</v>
      </c>
      <c r="H6" s="203" t="s">
        <v>979</v>
      </c>
      <c r="I6" s="203" t="s">
        <v>1046</v>
      </c>
      <c r="J6" s="203">
        <v>1</v>
      </c>
      <c r="K6" s="203" t="s">
        <v>1043</v>
      </c>
      <c r="L6" s="203" t="s">
        <v>1044</v>
      </c>
      <c r="M6" s="203">
        <v>182</v>
      </c>
      <c r="N6" s="204">
        <v>45810</v>
      </c>
      <c r="O6" s="203" t="s">
        <v>1465</v>
      </c>
      <c r="P6" s="205">
        <v>58809733.770000003</v>
      </c>
      <c r="Q6" s="204">
        <v>45838</v>
      </c>
      <c r="R6" s="205">
        <v>58809733.770000003</v>
      </c>
      <c r="S6" s="203">
        <v>0</v>
      </c>
      <c r="T6" s="204">
        <v>45860</v>
      </c>
      <c r="U6" s="203"/>
      <c r="V6" s="147"/>
      <c r="W6" s="146"/>
      <c r="X6" s="206">
        <v>0</v>
      </c>
    </row>
    <row r="7" spans="1:24" ht="17.5" customHeight="1" x14ac:dyDescent="0.3">
      <c r="A7" s="203"/>
      <c r="B7" s="191"/>
      <c r="C7" s="203" t="s">
        <v>977</v>
      </c>
      <c r="D7" s="203" t="s">
        <v>1872</v>
      </c>
      <c r="E7" s="191"/>
      <c r="F7" s="203" t="s">
        <v>1042</v>
      </c>
      <c r="G7" s="203" t="s">
        <v>1045</v>
      </c>
      <c r="H7" s="203" t="s">
        <v>979</v>
      </c>
      <c r="I7" s="203" t="s">
        <v>1046</v>
      </c>
      <c r="J7" s="203">
        <v>1</v>
      </c>
      <c r="K7" s="203" t="s">
        <v>1043</v>
      </c>
      <c r="L7" s="203" t="s">
        <v>1044</v>
      </c>
      <c r="M7" s="203">
        <v>180</v>
      </c>
      <c r="N7" s="204">
        <v>45749</v>
      </c>
      <c r="O7" s="203" t="s">
        <v>1465</v>
      </c>
      <c r="P7" s="205">
        <v>58420733.770000003</v>
      </c>
      <c r="Q7" s="204">
        <v>45777</v>
      </c>
      <c r="R7" s="205">
        <v>58420733.770000003</v>
      </c>
      <c r="S7" s="203">
        <v>0</v>
      </c>
      <c r="T7" s="204">
        <v>45798</v>
      </c>
      <c r="U7" s="203"/>
      <c r="V7" s="147"/>
      <c r="W7" s="146"/>
      <c r="X7" s="206">
        <v>0</v>
      </c>
    </row>
    <row r="8" spans="1:24" x14ac:dyDescent="0.3">
      <c r="A8" s="203"/>
      <c r="B8" s="191"/>
      <c r="C8" s="203" t="s">
        <v>977</v>
      </c>
      <c r="D8" s="203" t="s">
        <v>978</v>
      </c>
      <c r="E8" s="191"/>
      <c r="F8" s="203" t="s">
        <v>1042</v>
      </c>
      <c r="G8" s="203" t="s">
        <v>1045</v>
      </c>
      <c r="H8" s="203" t="s">
        <v>979</v>
      </c>
      <c r="I8" s="203" t="s">
        <v>1046</v>
      </c>
      <c r="J8" s="203">
        <v>1</v>
      </c>
      <c r="K8" s="203" t="s">
        <v>1043</v>
      </c>
      <c r="L8" s="203" t="s">
        <v>1044</v>
      </c>
      <c r="M8" s="203">
        <v>176</v>
      </c>
      <c r="N8" s="204">
        <v>45663</v>
      </c>
      <c r="O8" s="203" t="s">
        <v>1465</v>
      </c>
      <c r="P8" s="205">
        <v>57820733.770000003</v>
      </c>
      <c r="Q8" s="204">
        <v>45688</v>
      </c>
      <c r="R8" s="205">
        <v>57820733.770000003</v>
      </c>
      <c r="S8" s="203">
        <v>0</v>
      </c>
      <c r="T8" s="204">
        <v>45708</v>
      </c>
      <c r="U8" s="203"/>
      <c r="V8" s="147"/>
      <c r="W8" s="146"/>
      <c r="X8" s="206">
        <v>0</v>
      </c>
    </row>
    <row r="9" spans="1:24" x14ac:dyDescent="0.3">
      <c r="C9" s="203" t="s">
        <v>977</v>
      </c>
      <c r="D9" s="203" t="s">
        <v>978</v>
      </c>
      <c r="E9" s="191"/>
      <c r="F9" s="203" t="s">
        <v>1042</v>
      </c>
      <c r="G9" s="203" t="s">
        <v>1045</v>
      </c>
      <c r="H9" s="203" t="s">
        <v>979</v>
      </c>
      <c r="I9" s="203" t="s">
        <v>1046</v>
      </c>
      <c r="J9" s="203">
        <v>1</v>
      </c>
      <c r="K9" s="203" t="s">
        <v>1043</v>
      </c>
      <c r="L9" s="203" t="s">
        <v>1044</v>
      </c>
      <c r="M9" s="203">
        <v>177</v>
      </c>
      <c r="N9" s="204">
        <v>45693</v>
      </c>
      <c r="O9" s="203" t="s">
        <v>1465</v>
      </c>
      <c r="P9" s="205">
        <v>57985733.770000003</v>
      </c>
      <c r="Q9" s="204">
        <v>45718</v>
      </c>
      <c r="R9" s="205">
        <v>57985733.770000003</v>
      </c>
      <c r="S9" s="203">
        <v>0</v>
      </c>
      <c r="T9" s="204">
        <v>45735</v>
      </c>
      <c r="U9" s="203"/>
      <c r="V9" s="147"/>
      <c r="W9" s="146"/>
      <c r="X9" s="206">
        <v>0</v>
      </c>
    </row>
    <row r="10" spans="1:24" x14ac:dyDescent="0.3">
      <c r="C10" s="203" t="s">
        <v>977</v>
      </c>
      <c r="D10" s="203" t="s">
        <v>1872</v>
      </c>
      <c r="E10" s="191"/>
      <c r="F10" s="203" t="s">
        <v>1042</v>
      </c>
      <c r="G10" s="203" t="s">
        <v>1045</v>
      </c>
      <c r="H10" s="203" t="s">
        <v>979</v>
      </c>
      <c r="I10" s="203" t="s">
        <v>1046</v>
      </c>
      <c r="J10" s="203">
        <v>1</v>
      </c>
      <c r="K10" s="203" t="s">
        <v>1043</v>
      </c>
      <c r="L10" s="203" t="s">
        <v>1044</v>
      </c>
      <c r="M10" s="203">
        <v>178</v>
      </c>
      <c r="N10" s="204">
        <v>45723</v>
      </c>
      <c r="O10" s="203" t="s">
        <v>1465</v>
      </c>
      <c r="P10" s="205">
        <v>58233733.770000003</v>
      </c>
      <c r="Q10" s="204">
        <v>45748</v>
      </c>
      <c r="R10" s="205">
        <v>58233733.770000003</v>
      </c>
      <c r="S10" s="203">
        <v>0</v>
      </c>
      <c r="T10" s="204">
        <v>45769</v>
      </c>
      <c r="U10" s="203"/>
      <c r="V10" s="147"/>
      <c r="W10" s="146"/>
      <c r="X10" s="206">
        <v>0</v>
      </c>
    </row>
  </sheetData>
  <autoFilter ref="A1:W8" xr:uid="{B9382302-6E00-424D-9A48-07A72B1364AC}"/>
  <sortState xmlns:xlrd2="http://schemas.microsoft.com/office/spreadsheetml/2017/richdata2" ref="A2:X8">
    <sortCondition ref="Q2:Q8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483DF-5189-447F-A066-6507C186A8A8}">
  <sheetPr codeName="Planilha2">
    <tabColor rgb="FF7030A0"/>
    <pageSetUpPr fitToPage="1"/>
  </sheetPr>
  <dimension ref="A1:D14"/>
  <sheetViews>
    <sheetView showGridLines="0" workbookViewId="0">
      <selection activeCell="F10" sqref="F10"/>
    </sheetView>
  </sheetViews>
  <sheetFormatPr defaultColWidth="8.7265625" defaultRowHeight="14.5" x14ac:dyDescent="0.35"/>
  <cols>
    <col min="1" max="1" width="63.81640625" style="22" customWidth="1"/>
    <col min="2" max="2" width="3.81640625" style="31" bestFit="1" customWidth="1"/>
    <col min="3" max="3" width="2.453125" style="22" bestFit="1" customWidth="1"/>
    <col min="4" max="4" width="3.81640625" style="22" bestFit="1" customWidth="1"/>
    <col min="5" max="16384" width="8.7265625" style="22"/>
  </cols>
  <sheetData>
    <row r="1" spans="1:4" ht="26" x14ac:dyDescent="0.35">
      <c r="A1" s="210" t="s">
        <v>1056</v>
      </c>
      <c r="B1" s="210"/>
      <c r="C1" s="210"/>
      <c r="D1" s="210"/>
    </row>
    <row r="2" spans="1:4" s="23" customFormat="1" ht="18.5" x14ac:dyDescent="0.35">
      <c r="B2" s="24"/>
    </row>
    <row r="3" spans="1:4" s="23" customFormat="1" ht="27.65" customHeight="1" x14ac:dyDescent="0.35">
      <c r="A3" s="25" t="str">
        <f>RESUMO!A1</f>
        <v>Demonstrativo Financeiro Recursos Poupatempo</v>
      </c>
      <c r="B3" s="26"/>
      <c r="C3" s="27"/>
      <c r="D3" s="26">
        <v>3</v>
      </c>
    </row>
    <row r="4" spans="1:4" s="23" customFormat="1" ht="27.65" customHeight="1" x14ac:dyDescent="0.35">
      <c r="A4" s="25" t="str">
        <f>'Anexo I'!A1</f>
        <v>Anexo I - Recebimentos</v>
      </c>
      <c r="B4" s="28"/>
      <c r="C4" s="29"/>
      <c r="D4" s="28">
        <v>4</v>
      </c>
    </row>
    <row r="5" spans="1:4" s="23" customFormat="1" ht="27.65" customHeight="1" x14ac:dyDescent="0.35">
      <c r="A5" s="25" t="str">
        <f>'Anexo II'!A1</f>
        <v>Anexo II - Valores pagos</v>
      </c>
      <c r="B5" s="28">
        <v>5</v>
      </c>
      <c r="C5" s="29" t="s">
        <v>1057</v>
      </c>
      <c r="D5" s="28">
        <v>9</v>
      </c>
    </row>
    <row r="6" spans="1:4" s="23" customFormat="1" ht="27.65" customHeight="1" x14ac:dyDescent="0.35">
      <c r="A6" s="25" t="str">
        <f>'Anexo III'!A1</f>
        <v>Anexo III - Transferências</v>
      </c>
      <c r="B6" s="30">
        <v>16</v>
      </c>
      <c r="C6" s="29"/>
      <c r="D6" s="28">
        <v>10</v>
      </c>
    </row>
    <row r="7" spans="1:4" s="23" customFormat="1" ht="27.65" customHeight="1" x14ac:dyDescent="0.35">
      <c r="A7" s="25" t="str">
        <f>'Anexo IV'!A1</f>
        <v>Anexo IV - Contas a receber</v>
      </c>
      <c r="B7" s="28"/>
      <c r="C7" s="29"/>
      <c r="D7" s="28">
        <v>11</v>
      </c>
    </row>
    <row r="8" spans="1:4" s="23" customFormat="1" ht="27.65" customHeight="1" x14ac:dyDescent="0.35">
      <c r="A8" s="25" t="str">
        <f>'Anexo V'!A1</f>
        <v>Anexo V - Status notas de débito Convênio</v>
      </c>
      <c r="B8" s="28"/>
      <c r="C8" s="29"/>
      <c r="D8" s="28">
        <v>12</v>
      </c>
    </row>
    <row r="9" spans="1:4" s="23" customFormat="1" ht="27.65" customHeight="1" x14ac:dyDescent="0.35">
      <c r="A9" s="25" t="s">
        <v>1144</v>
      </c>
      <c r="B9" s="113"/>
      <c r="C9" s="114"/>
      <c r="D9" s="113">
        <v>13</v>
      </c>
    </row>
    <row r="10" spans="1:4" s="23" customFormat="1" ht="27.65" customHeight="1" x14ac:dyDescent="0.35">
      <c r="A10" s="25" t="s">
        <v>1884</v>
      </c>
      <c r="B10" s="28">
        <v>14</v>
      </c>
      <c r="C10" s="29" t="s">
        <v>1057</v>
      </c>
      <c r="D10" s="28">
        <v>19</v>
      </c>
    </row>
    <row r="11" spans="1:4" s="23" customFormat="1" ht="27.65" customHeight="1" x14ac:dyDescent="0.35">
      <c r="A11" s="25" t="s">
        <v>1152</v>
      </c>
      <c r="B11" s="28"/>
      <c r="C11" s="29"/>
      <c r="D11" s="28">
        <v>20</v>
      </c>
    </row>
    <row r="12" spans="1:4" s="23" customFormat="1" ht="27.65" customHeight="1" x14ac:dyDescent="0.35">
      <c r="A12" s="25" t="s">
        <v>1153</v>
      </c>
      <c r="B12" s="28">
        <v>21</v>
      </c>
      <c r="C12" s="29" t="s">
        <v>1057</v>
      </c>
      <c r="D12" s="28">
        <v>35</v>
      </c>
    </row>
    <row r="13" spans="1:4" s="23" customFormat="1" ht="27.65" customHeight="1" x14ac:dyDescent="0.35">
      <c r="A13" s="25" t="s">
        <v>1145</v>
      </c>
      <c r="B13" s="28">
        <v>36</v>
      </c>
      <c r="C13" s="29" t="s">
        <v>1057</v>
      </c>
      <c r="D13" s="28">
        <v>57</v>
      </c>
    </row>
    <row r="14" spans="1:4" s="23" customFormat="1" ht="18.5" x14ac:dyDescent="0.35">
      <c r="B14" s="24"/>
    </row>
  </sheetData>
  <mergeCells count="1">
    <mergeCell ref="A1:D1"/>
  </mergeCells>
  <printOptions horizontalCentered="1"/>
  <pageMargins left="0.51181102362204722" right="0.51181102362204722" top="0.98425196850393704" bottom="0.78740157480314965" header="0.31496062992125984" footer="0.31496062992125984"/>
  <pageSetup paperSize="9" orientation="portrait" r:id="rId1"/>
  <headerFooter>
    <oddHeader>&amp;R&amp;G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0CC43-42E5-40B1-A5D8-93660D77E13D}">
  <sheetPr codeName="Planilha3">
    <tabColor rgb="FF7030A0"/>
    <pageSetUpPr fitToPage="1"/>
  </sheetPr>
  <dimension ref="A1:I59"/>
  <sheetViews>
    <sheetView showGridLines="0" zoomScaleNormal="100" workbookViewId="0">
      <selection activeCell="F20" sqref="F20"/>
    </sheetView>
  </sheetViews>
  <sheetFormatPr defaultRowHeight="14.5" outlineLevelRow="1" x14ac:dyDescent="0.35"/>
  <cols>
    <col min="1" max="1" width="59.453125" customWidth="1"/>
    <col min="2" max="2" width="20.453125" style="118" customWidth="1"/>
    <col min="4" max="4" width="13.1796875" customWidth="1"/>
    <col min="5" max="6" width="8.7265625" customWidth="1"/>
    <col min="7" max="7" width="11.453125" bestFit="1" customWidth="1"/>
    <col min="8" max="8" width="8.7265625" customWidth="1"/>
    <col min="9" max="9" width="11.453125" customWidth="1"/>
    <col min="10" max="16" width="8.7265625" customWidth="1"/>
  </cols>
  <sheetData>
    <row r="1" spans="1:3" ht="26" x14ac:dyDescent="0.6">
      <c r="A1" s="11" t="s">
        <v>948</v>
      </c>
      <c r="B1" s="117"/>
    </row>
    <row r="2" spans="1:3" x14ac:dyDescent="0.35">
      <c r="A2" s="142">
        <v>45901</v>
      </c>
      <c r="B2" s="122"/>
    </row>
    <row r="3" spans="1:3" x14ac:dyDescent="0.35">
      <c r="B3" s="122"/>
    </row>
    <row r="4" spans="1:3" x14ac:dyDescent="0.35">
      <c r="A4" t="s">
        <v>746</v>
      </c>
      <c r="B4" s="143">
        <v>33846544.880000003</v>
      </c>
    </row>
    <row r="5" spans="1:3" x14ac:dyDescent="0.35">
      <c r="A5" t="s">
        <v>749</v>
      </c>
      <c r="B5" s="143">
        <v>84771189.010000005</v>
      </c>
    </row>
    <row r="6" spans="1:3" x14ac:dyDescent="0.35">
      <c r="A6" t="s">
        <v>800</v>
      </c>
      <c r="B6" s="143">
        <v>57813911.079999998</v>
      </c>
    </row>
    <row r="7" spans="1:3" x14ac:dyDescent="0.35">
      <c r="A7" s="12" t="s">
        <v>940</v>
      </c>
      <c r="B7" s="138">
        <v>176431644.97000003</v>
      </c>
      <c r="C7" s="1"/>
    </row>
    <row r="9" spans="1:3" x14ac:dyDescent="0.35">
      <c r="A9" t="s">
        <v>1146</v>
      </c>
      <c r="B9" s="118">
        <f>IFERROR(GETPIVOTDATA("VALOR",'Anexo I'!$A$3,"TIPO","REPASSE","RECURSO FINANCEIRO","CONVÊNIO"),0)</f>
        <v>59209733.770000003</v>
      </c>
    </row>
    <row r="10" spans="1:3" x14ac:dyDescent="0.35">
      <c r="A10" t="s">
        <v>941</v>
      </c>
      <c r="B10" s="118">
        <f>SUM(B11:B13)</f>
        <v>1972188.4300000002</v>
      </c>
    </row>
    <row r="11" spans="1:3" outlineLevel="1" x14ac:dyDescent="0.35">
      <c r="A11" s="115" t="s">
        <v>746</v>
      </c>
      <c r="B11" s="122">
        <f>IFERROR(GETPIVOTDATA("VALOR",'Anexo I'!$A$3,"TIPO","RECEITAS FINANCEIRAS","RECURSO FINANCEIRO","CONDOMÍNIO"),0)</f>
        <v>424706.0495695009</v>
      </c>
    </row>
    <row r="12" spans="1:3" outlineLevel="1" x14ac:dyDescent="0.35">
      <c r="A12" s="115" t="s">
        <v>749</v>
      </c>
      <c r="B12" s="118">
        <f>IFERROR(GETPIVOTDATA("VALOR",'Anexo I'!$A$3,"TIPO","RECEITAS FINANCEIRAS","RECURSO FINANCEIRO","CONVÊNIO"),0)</f>
        <v>843888.72</v>
      </c>
    </row>
    <row r="13" spans="1:3" outlineLevel="1" x14ac:dyDescent="0.35">
      <c r="A13" s="115" t="s">
        <v>800</v>
      </c>
      <c r="B13" s="118">
        <f>IFERROR(GETPIVOTDATA("VALOR",'Anexo I'!$A$3,"TIPO","RECEITAS FINANCEIRAS","RECURSO FINANCEIRO","EXPLORAÇÃO COMERCIAL"),0)</f>
        <v>703593.66043049924</v>
      </c>
    </row>
    <row r="14" spans="1:3" x14ac:dyDescent="0.35">
      <c r="A14" s="12" t="s">
        <v>946</v>
      </c>
      <c r="B14" s="119">
        <f>SUM(B9:B10)</f>
        <v>61181922.200000003</v>
      </c>
      <c r="C14" s="1"/>
    </row>
    <row r="16" spans="1:3" x14ac:dyDescent="0.35">
      <c r="A16" t="s">
        <v>746</v>
      </c>
      <c r="B16" s="122">
        <f>GETPIVOTDATA("VALOR",'Anexo I'!$A$3,"RECURSO FINANCEIRO","CONDOMÍNIO")-GETPIVOTDATA("VALOR",'Anexo I'!$A$3,"TIPO","RECEITAS FINANCEIRAS","RECURSO FINANCEIRO","CONDOMÍNIO")</f>
        <v>2969858.5799999991</v>
      </c>
    </row>
    <row r="17" spans="1:9" x14ac:dyDescent="0.35">
      <c r="A17" t="s">
        <v>749</v>
      </c>
      <c r="B17" s="118">
        <f>GETPIVOTDATA("VALOR",'Anexo I'!$A$3,"RECURSO FINANCEIRO","CONVÊNIO")-GETPIVOTDATA("VALOR",'Anexo I'!$A$3,"TIPO","REPASSE SGGD","RECURSO FINANCEIRO","CONVÊNIO")-GETPIVOTDATA("VALOR",'Anexo I'!$A$3,"TIPO","RECEITAS FINANCEIRAS","RECURSO FINANCEIRO","CONVÊNIO")</f>
        <v>4316740.1399999997</v>
      </c>
    </row>
    <row r="18" spans="1:9" x14ac:dyDescent="0.35">
      <c r="A18" t="s">
        <v>800</v>
      </c>
      <c r="B18" s="118">
        <f>GETPIVOTDATA("VALOR",'Anexo I'!$A$3,"RECURSO FINANCEIRO","EXPLORAÇÃO COMERCIAL")-GETPIVOTDATA("VALOR",'Anexo I'!$A$3,"TIPO","RECEITAS FINANCEIRAS","RECURSO FINANCEIRO","EXPLORAÇÃO COMERCIAL")</f>
        <v>1539823.96</v>
      </c>
    </row>
    <row r="19" spans="1:9" x14ac:dyDescent="0.35">
      <c r="A19" s="12" t="s">
        <v>947</v>
      </c>
      <c r="B19" s="119">
        <f>SUM(B16:B18)</f>
        <v>8826422.6799999997</v>
      </c>
      <c r="C19" s="1"/>
    </row>
    <row r="21" spans="1:9" x14ac:dyDescent="0.35">
      <c r="A21" t="s">
        <v>746</v>
      </c>
      <c r="B21" s="122">
        <f>-GETPIVOTDATA("VALOR PAGO",'Anexo II'!$A$3,"RECURSO FINANCEIRO","CONDOMÍNIO")</f>
        <v>-204876.96999999977</v>
      </c>
      <c r="D21" s="120"/>
    </row>
    <row r="22" spans="1:9" x14ac:dyDescent="0.35">
      <c r="A22" t="s">
        <v>749</v>
      </c>
      <c r="B22" s="122">
        <f>IFERROR(-GETPIVOTDATA("VALOR PAGO",'Anexo II'!$A$3,"RECURSO FINANCEIRO","CONVÊNIO"),0)</f>
        <v>-63534358.230000071</v>
      </c>
      <c r="D22" s="120"/>
    </row>
    <row r="23" spans="1:9" x14ac:dyDescent="0.35">
      <c r="A23" t="s">
        <v>800</v>
      </c>
      <c r="B23" s="118">
        <f>IFERROR(-GETPIVOTDATA("VALOR PAGO",'Anexo II'!$A$3,"RECURSO FINANCEIRO","EXPLORAÇÃO COMERCIAL"),0)</f>
        <v>-938737.63</v>
      </c>
    </row>
    <row r="24" spans="1:9" x14ac:dyDescent="0.35">
      <c r="A24" s="12" t="s">
        <v>945</v>
      </c>
      <c r="B24" s="119">
        <f>SUM(B21:B23)</f>
        <v>-64677972.830000073</v>
      </c>
      <c r="C24" s="1"/>
    </row>
    <row r="26" spans="1:9" x14ac:dyDescent="0.35">
      <c r="A26" t="s">
        <v>746</v>
      </c>
      <c r="B26" s="118">
        <f>IFERROR(GETPIVOTDATA("
VALOR",'Anexo III'!$A$3,"CONTA DÉBITO","Condomínio","SITUAÇÃO","À realizar")-GETPIVOTDATA("
VALOR",'Anexo III'!$A$3,"CONTA DÉBITO","Condomínio","SITUAÇÃO","Realizado")-GETPIVOTDATA("
VALOR",'Anexo III'!$A$3,"CONTA CRÉDITO","Condomínio","SITUAÇÃO","À realizar")+GETPIVOTDATA("
VALOR",'Anexo III'!$A$3,"CONTA CRÉDITO","Condomínio","SITUAÇÃO","Realizado"),0)</f>
        <v>-38778.110000000015</v>
      </c>
    </row>
    <row r="27" spans="1:9" x14ac:dyDescent="0.35">
      <c r="A27" t="s">
        <v>749</v>
      </c>
      <c r="B27" s="118">
        <f>-GETPIVOTDATA("
VALOR",'Anexo III'!$A$3,"CONTA DÉBITO","Convênio ","SITUAÇÃO","Realizado")+GETPIVOTDATA("
VALOR",'Anexo III'!$A$3,"CONTA CRÉDITO","Convênio ","SITUAÇÃO","Realizado")-GETPIVOTDATA("
VALOR",'Anexo III'!$A$3,"CONTA CRÉDITO","Convênio ","SITUAÇÃO","À realizar")+GETPIVOTDATA("
VALOR",'Anexo III'!$A$3,"CONTA DÉBITO","Convênio ","SITUAÇÃO","À realizar")</f>
        <v>-382923.16000000027</v>
      </c>
    </row>
    <row r="28" spans="1:9" x14ac:dyDescent="0.35">
      <c r="A28" t="s">
        <v>800</v>
      </c>
      <c r="B28" s="118">
        <f>IFERROR(GETPIVOTDATA("
VALOR",'Anexo III'!$A$3,"CONTA DÉBITO","Exploração Comercial","SITUAÇÃO","À realizar"),0)-IFERROR(GETPIVOTDATA("
VALOR",'Anexo III'!$A$3,"CONTA DÉBITO","Exploração Comercial","SITUAÇÃO","Realizado"),0)-IFERROR(GETPIVOTDATA("
VALOR",'Anexo III'!$A$3,"CONTA CRÉDITO","Exploração Comercial","SITUAÇÃO","À realizar"),0)+IFERROR(GETPIVOTDATA("
VALOR",'Anexo III'!$A$3,"CONTA CRÉDITO","Exploração Comercial","SITUAÇÃO","Realizado"),0)</f>
        <v>0</v>
      </c>
    </row>
    <row r="29" spans="1:9" x14ac:dyDescent="0.35">
      <c r="A29" s="12" t="s">
        <v>944</v>
      </c>
      <c r="B29" s="119">
        <f>SUM(B26:B28)</f>
        <v>-421701.27000000025</v>
      </c>
      <c r="C29" s="1"/>
    </row>
    <row r="31" spans="1:9" x14ac:dyDescent="0.35">
      <c r="A31" t="s">
        <v>746</v>
      </c>
      <c r="B31" s="143">
        <v>36997454.450000003</v>
      </c>
      <c r="D31" s="116"/>
      <c r="G31" s="120"/>
      <c r="I31" s="120"/>
    </row>
    <row r="32" spans="1:9" x14ac:dyDescent="0.35">
      <c r="A32" t="s">
        <v>749</v>
      </c>
      <c r="B32" s="143">
        <v>85224270.260000005</v>
      </c>
      <c r="D32" s="116"/>
    </row>
    <row r="33" spans="1:4" x14ac:dyDescent="0.35">
      <c r="A33" t="s">
        <v>800</v>
      </c>
      <c r="B33" s="143">
        <v>59118591.079999998</v>
      </c>
      <c r="D33" s="116"/>
    </row>
    <row r="34" spans="1:4" x14ac:dyDescent="0.35">
      <c r="A34" s="12" t="s">
        <v>943</v>
      </c>
      <c r="B34" s="138">
        <f>SUM(B31:B33)</f>
        <v>181340315.79000002</v>
      </c>
      <c r="C34" s="1"/>
    </row>
    <row r="35" spans="1:4" x14ac:dyDescent="0.35">
      <c r="D35" s="120"/>
    </row>
    <row r="37" spans="1:4" ht="26" x14ac:dyDescent="0.6">
      <c r="A37" s="11" t="s">
        <v>1375</v>
      </c>
      <c r="B37" s="120"/>
      <c r="D37" s="120"/>
    </row>
    <row r="39" spans="1:4" x14ac:dyDescent="0.35">
      <c r="A39" t="s">
        <v>1147</v>
      </c>
      <c r="B39" s="118">
        <f>GETPIVOTDATA("Faturado",'Anexo V'!$A$5)</f>
        <v>527543603.92999995</v>
      </c>
    </row>
    <row r="40" spans="1:4" x14ac:dyDescent="0.35">
      <c r="A40" t="s">
        <v>1124</v>
      </c>
      <c r="B40" s="118">
        <f>-GETPIVOTDATA("Quitado",'Anexo V'!$A$5)</f>
        <v>-18989733.770000003</v>
      </c>
    </row>
    <row r="41" spans="1:4" x14ac:dyDescent="0.35">
      <c r="A41" t="s">
        <v>1138</v>
      </c>
      <c r="B41" s="118">
        <f>-GETPIVOTDATA("Recebido",'Anexo V'!$A$5)</f>
        <v>-479090136.38999999</v>
      </c>
    </row>
    <row r="42" spans="1:4" x14ac:dyDescent="0.35">
      <c r="A42" s="12" t="s">
        <v>1139</v>
      </c>
      <c r="B42" s="119">
        <f>SUM(B39:B41)</f>
        <v>29463733.769999981</v>
      </c>
    </row>
    <row r="45" spans="1:4" ht="26" x14ac:dyDescent="0.6">
      <c r="A45" s="11" t="s">
        <v>1130</v>
      </c>
      <c r="B45" s="117"/>
    </row>
    <row r="47" spans="1:4" x14ac:dyDescent="0.35">
      <c r="A47" t="s">
        <v>1132</v>
      </c>
      <c r="B47" s="118">
        <f>GETPIVOTDATA("SALDO_CONTÁBIL",'Anexo IV'!$A$3,"STATUS"," ","Aging","(1) A Vencer","Tipo","CONDOMINIO")</f>
        <v>1985283.73</v>
      </c>
    </row>
    <row r="48" spans="1:4" x14ac:dyDescent="0.35">
      <c r="A48" t="s">
        <v>1133</v>
      </c>
      <c r="B48" s="118">
        <f>GETPIVOTDATA("SALDO_CONTÁBIL",'Anexo IV'!$A$3,"Tipo","CONDOMINIO")-GETPIVOTDATA("SALDO_CONTÁBIL",'Anexo IV'!$A$3,"STATUS"," ","Aging","(1) A Vencer","Tipo","CONDOMINIO")</f>
        <v>45349564.639999941</v>
      </c>
    </row>
    <row r="49" spans="1:2" x14ac:dyDescent="0.35">
      <c r="A49" s="12" t="s">
        <v>1131</v>
      </c>
      <c r="B49" s="119">
        <f>SUM(B47:B48)</f>
        <v>47334848.369999938</v>
      </c>
    </row>
    <row r="51" spans="1:2" x14ac:dyDescent="0.35">
      <c r="A51" t="s">
        <v>1132</v>
      </c>
      <c r="B51" s="118">
        <f>GETPIVOTDATA("SALDO_CONTÁBIL",'Anexo IV'!$A$3,"STATUS"," ","Aging","(1) A Vencer","Tipo","CONVÊNIO")</f>
        <v>3210400.0900000003</v>
      </c>
    </row>
    <row r="52" spans="1:2" x14ac:dyDescent="0.35">
      <c r="A52" t="s">
        <v>1133</v>
      </c>
      <c r="B52" s="118">
        <f>GETPIVOTDATA("SALDO_CONTÁBIL",'Anexo IV'!$A$3,"Tipo","CONVÊNIO")-GETPIVOTDATA("SALDO_CONTÁBIL",'Anexo IV'!$A$3,"STATUS"," ","Aging","(1) A Vencer","Tipo","CONVÊNIO")</f>
        <v>1762434.350000002</v>
      </c>
    </row>
    <row r="53" spans="1:2" x14ac:dyDescent="0.35">
      <c r="A53" s="12" t="s">
        <v>1134</v>
      </c>
      <c r="B53" s="119">
        <f>SUM(B51:B52)</f>
        <v>4972834.4400000023</v>
      </c>
    </row>
    <row r="55" spans="1:2" x14ac:dyDescent="0.35">
      <c r="A55" t="s">
        <v>1132</v>
      </c>
      <c r="B55" s="118">
        <f>GETPIVOTDATA("SALDO_CONTÁBIL",'Anexo IV'!$A$3,"STATUS"," ","Aging","(1) A Vencer","Tipo","EXPLORAÇÃO COMERCIAL")</f>
        <v>0</v>
      </c>
    </row>
    <row r="56" spans="1:2" x14ac:dyDescent="0.35">
      <c r="A56" t="s">
        <v>1133</v>
      </c>
      <c r="B56" s="118">
        <f>GETPIVOTDATA("SALDO_CONTÁBIL",'Anexo IV'!$A$3,"STATUS"," ","Tipo","EXPLORAÇÃO COMERCIAL")-GETPIVOTDATA("SALDO_CONTÁBIL",'Anexo IV'!$A$3,"STATUS"," ","Aging","(1) A Vencer","Tipo","EXPLORAÇÃO COMERCIAL")</f>
        <v>2138797.87</v>
      </c>
    </row>
    <row r="57" spans="1:2" x14ac:dyDescent="0.35">
      <c r="A57" s="12" t="s">
        <v>1135</v>
      </c>
      <c r="B57" s="119">
        <f>SUM(B55:B56)</f>
        <v>2138797.87</v>
      </c>
    </row>
    <row r="58" spans="1:2" x14ac:dyDescent="0.35">
      <c r="A58" s="1"/>
      <c r="B58" s="121"/>
    </row>
    <row r="59" spans="1:2" x14ac:dyDescent="0.35">
      <c r="B59" s="12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9" firstPageNumber="3" orientation="portrait" useFirstPageNumber="1" r:id="rId1"/>
  <headerFooter>
    <oddHeader>&amp;R&amp;G</oddHeader>
    <oddFooter>Página &amp;P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8D28A-8659-48EA-830C-58C2ECF64BB0}">
  <sheetPr codeName="Planilha4">
    <tabColor rgb="FF7030A0"/>
    <pageSetUpPr fitToPage="1"/>
  </sheetPr>
  <dimension ref="A1:E12"/>
  <sheetViews>
    <sheetView showGridLines="0" workbookViewId="0">
      <pane ySplit="4" topLeftCell="A5" activePane="bottomLeft" state="frozen"/>
      <selection activeCell="A26" sqref="A26"/>
      <selection pane="bottomLeft" activeCell="A26" sqref="A26"/>
    </sheetView>
  </sheetViews>
  <sheetFormatPr defaultRowHeight="14.5" x14ac:dyDescent="0.35"/>
  <cols>
    <col min="1" max="1" width="25.1796875" bestFit="1" customWidth="1"/>
    <col min="2" max="2" width="24" bestFit="1" customWidth="1"/>
    <col min="3" max="3" width="13.81640625" bestFit="1" customWidth="1"/>
    <col min="4" max="4" width="24" bestFit="1" customWidth="1"/>
    <col min="5" max="6" width="13.81640625" bestFit="1" customWidth="1"/>
  </cols>
  <sheetData>
    <row r="1" spans="1:5" ht="26" x14ac:dyDescent="0.6">
      <c r="A1" s="11" t="s">
        <v>1047</v>
      </c>
      <c r="B1" s="6"/>
    </row>
    <row r="3" spans="1:5" x14ac:dyDescent="0.35">
      <c r="A3" s="5" t="s">
        <v>936</v>
      </c>
      <c r="B3" s="5" t="s">
        <v>937</v>
      </c>
    </row>
    <row r="4" spans="1:5" x14ac:dyDescent="0.35">
      <c r="A4" s="5" t="s">
        <v>1051</v>
      </c>
      <c r="B4" s="48" t="s">
        <v>746</v>
      </c>
      <c r="C4" s="48" t="s">
        <v>749</v>
      </c>
      <c r="D4" s="48" t="s">
        <v>800</v>
      </c>
      <c r="E4" t="s">
        <v>801</v>
      </c>
    </row>
    <row r="5" spans="1:5" x14ac:dyDescent="0.35">
      <c r="A5" s="6" t="s">
        <v>807</v>
      </c>
      <c r="B5" s="8"/>
      <c r="C5" s="8"/>
      <c r="D5" s="8">
        <v>10317</v>
      </c>
      <c r="E5" s="8">
        <v>10317</v>
      </c>
    </row>
    <row r="6" spans="1:5" x14ac:dyDescent="0.35">
      <c r="A6" s="6" t="s">
        <v>925</v>
      </c>
      <c r="B6" s="8"/>
      <c r="C6" s="8">
        <v>3926371.5199999996</v>
      </c>
      <c r="D6" s="8"/>
      <c r="E6" s="8">
        <v>3926371.5199999996</v>
      </c>
    </row>
    <row r="7" spans="1:5" x14ac:dyDescent="0.35">
      <c r="A7" s="6" t="s">
        <v>935</v>
      </c>
      <c r="B7" s="8">
        <v>2969858.5799999991</v>
      </c>
      <c r="C7" s="8"/>
      <c r="D7" s="8"/>
      <c r="E7" s="8">
        <v>2969858.5799999991</v>
      </c>
    </row>
    <row r="8" spans="1:5" x14ac:dyDescent="0.35">
      <c r="A8" s="6" t="s">
        <v>938</v>
      </c>
      <c r="B8" s="8">
        <v>424706.0495695009</v>
      </c>
      <c r="C8" s="8">
        <v>843888.72</v>
      </c>
      <c r="D8" s="8">
        <v>703593.66043049924</v>
      </c>
      <c r="E8" s="8">
        <v>1972188.4300000002</v>
      </c>
    </row>
    <row r="9" spans="1:5" x14ac:dyDescent="0.35">
      <c r="A9" s="6" t="s">
        <v>1151</v>
      </c>
      <c r="B9" s="8"/>
      <c r="C9" s="8">
        <v>59209733.770000003</v>
      </c>
      <c r="D9" s="8"/>
      <c r="E9" s="8">
        <v>59209733.770000003</v>
      </c>
    </row>
    <row r="10" spans="1:5" x14ac:dyDescent="0.35">
      <c r="A10" s="6" t="s">
        <v>1049</v>
      </c>
      <c r="B10" s="8"/>
      <c r="C10" s="8">
        <v>390368.62</v>
      </c>
      <c r="D10" s="8"/>
      <c r="E10" s="8">
        <v>390368.62</v>
      </c>
    </row>
    <row r="11" spans="1:5" x14ac:dyDescent="0.35">
      <c r="A11" s="6" t="s">
        <v>804</v>
      </c>
      <c r="B11" s="8"/>
      <c r="C11" s="8"/>
      <c r="D11" s="8">
        <v>1529506.96</v>
      </c>
      <c r="E11" s="8">
        <v>1529506.96</v>
      </c>
    </row>
    <row r="12" spans="1:5" x14ac:dyDescent="0.35">
      <c r="A12" s="6" t="s">
        <v>801</v>
      </c>
      <c r="B12" s="8">
        <v>3394564.6295695002</v>
      </c>
      <c r="C12" s="8">
        <v>64370362.630000003</v>
      </c>
      <c r="D12" s="8">
        <v>2243417.6204304993</v>
      </c>
      <c r="E12" s="8">
        <v>70008344.879999995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1" firstPageNumber="4" orientation="portrait" useFirstPageNumber="1" r:id="rId2"/>
  <headerFooter>
    <oddHeader>&amp;R&amp;G</oddHeader>
    <oddFooter>Página &amp;P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34CB1-A026-4BB9-AEA9-B7448E5C9CC8}">
  <sheetPr codeName="Planilha6">
    <tabColor rgb="FF7030A0"/>
    <pageSetUpPr fitToPage="1"/>
  </sheetPr>
  <dimension ref="A1:F6960"/>
  <sheetViews>
    <sheetView showGridLines="0" zoomScaleNormal="100" workbookViewId="0">
      <pane ySplit="4" topLeftCell="A242" activePane="bottomLeft" state="frozen"/>
      <selection activeCell="A26" sqref="A26"/>
      <selection pane="bottomLeft" activeCell="A26" sqref="A26"/>
    </sheetView>
  </sheetViews>
  <sheetFormatPr defaultRowHeight="14.5" x14ac:dyDescent="0.35"/>
  <cols>
    <col min="1" max="1" width="45" bestFit="1" customWidth="1"/>
    <col min="2" max="2" width="23.54296875" style="6" bestFit="1" customWidth="1"/>
    <col min="3" max="3" width="24" bestFit="1" customWidth="1"/>
    <col min="4" max="4" width="12.81640625" bestFit="1" customWidth="1"/>
    <col min="5" max="5" width="6.54296875" bestFit="1" customWidth="1"/>
    <col min="6" max="6" width="12.81640625" bestFit="1" customWidth="1"/>
    <col min="7" max="263" width="51.453125" bestFit="1" customWidth="1"/>
    <col min="264" max="264" width="12.81640625" bestFit="1" customWidth="1"/>
  </cols>
  <sheetData>
    <row r="1" spans="1:6" ht="26" x14ac:dyDescent="0.6">
      <c r="A1" s="11" t="s">
        <v>1048</v>
      </c>
    </row>
    <row r="3" spans="1:6" x14ac:dyDescent="0.35">
      <c r="A3" s="5" t="s">
        <v>802</v>
      </c>
      <c r="B3" s="5" t="s">
        <v>803</v>
      </c>
    </row>
    <row r="4" spans="1:6" s="10" customFormat="1" x14ac:dyDescent="0.35">
      <c r="A4" s="123" t="s">
        <v>1050</v>
      </c>
      <c r="B4" s="48" t="s">
        <v>746</v>
      </c>
      <c r="C4" s="48" t="s">
        <v>800</v>
      </c>
      <c r="D4" s="48" t="s">
        <v>749</v>
      </c>
      <c r="E4" s="48" t="s">
        <v>1870</v>
      </c>
      <c r="F4" s="10" t="s">
        <v>801</v>
      </c>
    </row>
    <row r="5" spans="1:6" x14ac:dyDescent="0.35">
      <c r="A5" s="6" t="s">
        <v>768</v>
      </c>
      <c r="B5" s="9">
        <v>40.96</v>
      </c>
      <c r="C5" s="9"/>
      <c r="D5" s="9">
        <v>193865.44999999998</v>
      </c>
      <c r="E5" s="9"/>
      <c r="F5" s="9">
        <v>193906.40999999997</v>
      </c>
    </row>
    <row r="6" spans="1:6" x14ac:dyDescent="0.35">
      <c r="A6" s="6" t="s">
        <v>761</v>
      </c>
      <c r="B6" s="9">
        <v>291.48</v>
      </c>
      <c r="C6" s="9"/>
      <c r="D6" s="9">
        <v>310431.56999999995</v>
      </c>
      <c r="E6" s="9"/>
      <c r="F6" s="9">
        <v>310723.04999999993</v>
      </c>
    </row>
    <row r="7" spans="1:6" x14ac:dyDescent="0.35">
      <c r="A7" s="6" t="s">
        <v>790</v>
      </c>
      <c r="B7" s="9">
        <v>54.489999999999995</v>
      </c>
      <c r="C7" s="9"/>
      <c r="D7" s="9">
        <v>39095.279999999992</v>
      </c>
      <c r="E7" s="9"/>
      <c r="F7" s="9">
        <v>39149.76999999999</v>
      </c>
    </row>
    <row r="8" spans="1:6" x14ac:dyDescent="0.35">
      <c r="A8" s="6" t="s">
        <v>762</v>
      </c>
      <c r="B8" s="9">
        <v>349.81</v>
      </c>
      <c r="C8" s="9"/>
      <c r="D8" s="9">
        <v>307228.35999999987</v>
      </c>
      <c r="E8" s="9"/>
      <c r="F8" s="9">
        <v>307578.16999999987</v>
      </c>
    </row>
    <row r="9" spans="1:6" x14ac:dyDescent="0.35">
      <c r="A9" s="6" t="s">
        <v>769</v>
      </c>
      <c r="B9" s="9">
        <v>13.51</v>
      </c>
      <c r="C9" s="9"/>
      <c r="D9" s="9">
        <v>108796.70999999999</v>
      </c>
      <c r="E9" s="9"/>
      <c r="F9" s="9">
        <v>108810.21999999999</v>
      </c>
    </row>
    <row r="10" spans="1:6" x14ac:dyDescent="0.35">
      <c r="A10" s="6" t="s">
        <v>794</v>
      </c>
      <c r="B10" s="9">
        <v>300.71999999999997</v>
      </c>
      <c r="C10" s="9"/>
      <c r="D10" s="9">
        <v>627835.37</v>
      </c>
      <c r="E10" s="9"/>
      <c r="F10" s="9">
        <v>628136.09</v>
      </c>
    </row>
    <row r="11" spans="1:6" x14ac:dyDescent="0.35">
      <c r="A11" s="6" t="s">
        <v>1987</v>
      </c>
      <c r="B11" s="9">
        <v>263.32</v>
      </c>
      <c r="C11" s="9"/>
      <c r="D11" s="9">
        <v>230692.44000000003</v>
      </c>
      <c r="E11" s="9"/>
      <c r="F11" s="9">
        <v>230955.76000000004</v>
      </c>
    </row>
    <row r="12" spans="1:6" x14ac:dyDescent="0.35">
      <c r="A12" s="6" t="s">
        <v>788</v>
      </c>
      <c r="B12" s="9">
        <v>118.35</v>
      </c>
      <c r="C12" s="9"/>
      <c r="D12" s="9">
        <v>103595</v>
      </c>
      <c r="E12" s="9"/>
      <c r="F12" s="9">
        <v>103713.35</v>
      </c>
    </row>
    <row r="13" spans="1:6" x14ac:dyDescent="0.35">
      <c r="A13" s="6" t="s">
        <v>763</v>
      </c>
      <c r="B13" s="9">
        <v>81.95</v>
      </c>
      <c r="C13" s="9"/>
      <c r="D13" s="9">
        <v>79763.77</v>
      </c>
      <c r="E13" s="9"/>
      <c r="F13" s="9">
        <v>79845.72</v>
      </c>
    </row>
    <row r="14" spans="1:6" x14ac:dyDescent="0.35">
      <c r="A14" s="6" t="s">
        <v>764</v>
      </c>
      <c r="B14" s="9">
        <v>468.43999999999994</v>
      </c>
      <c r="C14" s="9"/>
      <c r="D14" s="9">
        <v>645897.90000000037</v>
      </c>
      <c r="E14" s="9"/>
      <c r="F14" s="9">
        <v>646366.34000000032</v>
      </c>
    </row>
    <row r="15" spans="1:6" x14ac:dyDescent="0.35">
      <c r="A15" s="6" t="s">
        <v>781</v>
      </c>
      <c r="B15" s="9">
        <v>1132.6400000000001</v>
      </c>
      <c r="C15" s="9"/>
      <c r="D15" s="9">
        <v>910673.8200000003</v>
      </c>
      <c r="E15" s="9"/>
      <c r="F15" s="9">
        <v>911806.46000000031</v>
      </c>
    </row>
    <row r="16" spans="1:6" x14ac:dyDescent="0.35">
      <c r="A16" s="6" t="s">
        <v>33</v>
      </c>
      <c r="B16" s="9">
        <v>2376.36</v>
      </c>
      <c r="C16" s="9"/>
      <c r="D16" s="9">
        <v>1273841.5900000003</v>
      </c>
      <c r="E16" s="9"/>
      <c r="F16" s="9">
        <v>1276217.9500000004</v>
      </c>
    </row>
    <row r="17" spans="1:6" x14ac:dyDescent="0.35">
      <c r="A17" s="6" t="s">
        <v>401</v>
      </c>
      <c r="B17" s="9">
        <v>132.14000000000001</v>
      </c>
      <c r="C17" s="9"/>
      <c r="D17" s="9">
        <v>49627.090000000004</v>
      </c>
      <c r="E17" s="9"/>
      <c r="F17" s="9">
        <v>49759.23</v>
      </c>
    </row>
    <row r="18" spans="1:6" x14ac:dyDescent="0.35">
      <c r="A18" s="6" t="s">
        <v>169</v>
      </c>
      <c r="B18" s="9">
        <v>1540.3100000000002</v>
      </c>
      <c r="C18" s="9"/>
      <c r="D18" s="9">
        <v>1283903.25</v>
      </c>
      <c r="E18" s="9"/>
      <c r="F18" s="9">
        <v>1285443.56</v>
      </c>
    </row>
    <row r="19" spans="1:6" x14ac:dyDescent="0.35">
      <c r="A19" s="6" t="s">
        <v>157</v>
      </c>
      <c r="B19" s="9">
        <v>792.49</v>
      </c>
      <c r="C19" s="9"/>
      <c r="D19" s="9">
        <v>2025509.14</v>
      </c>
      <c r="E19" s="9"/>
      <c r="F19" s="9">
        <v>2026301.63</v>
      </c>
    </row>
    <row r="20" spans="1:6" x14ac:dyDescent="0.35">
      <c r="A20" s="6" t="s">
        <v>789</v>
      </c>
      <c r="B20" s="9">
        <v>455.08000000000004</v>
      </c>
      <c r="C20" s="9"/>
      <c r="D20" s="9">
        <v>396606.85000000003</v>
      </c>
      <c r="E20" s="9"/>
      <c r="F20" s="9">
        <v>397061.93000000005</v>
      </c>
    </row>
    <row r="21" spans="1:6" x14ac:dyDescent="0.35">
      <c r="A21" s="6" t="s">
        <v>1900</v>
      </c>
      <c r="B21" s="9">
        <v>505.65</v>
      </c>
      <c r="C21" s="9"/>
      <c r="D21" s="9">
        <v>1772281.0600000012</v>
      </c>
      <c r="E21" s="9"/>
      <c r="F21" s="9">
        <v>1772786.7100000011</v>
      </c>
    </row>
    <row r="22" spans="1:6" x14ac:dyDescent="0.35">
      <c r="A22" s="6" t="s">
        <v>53</v>
      </c>
      <c r="B22" s="9">
        <v>168330.85000000018</v>
      </c>
      <c r="C22" s="9">
        <v>938737.63</v>
      </c>
      <c r="D22" s="9">
        <v>30970644.619999997</v>
      </c>
      <c r="E22" s="9"/>
      <c r="F22" s="9">
        <v>32077713.099999998</v>
      </c>
    </row>
    <row r="23" spans="1:6" x14ac:dyDescent="0.35">
      <c r="A23" s="6" t="s">
        <v>787</v>
      </c>
      <c r="B23" s="9">
        <v>209.25</v>
      </c>
      <c r="C23" s="9"/>
      <c r="D23" s="9">
        <v>163169.34</v>
      </c>
      <c r="E23" s="9"/>
      <c r="F23" s="9">
        <v>163378.59</v>
      </c>
    </row>
    <row r="24" spans="1:6" x14ac:dyDescent="0.35">
      <c r="A24" s="6" t="s">
        <v>357</v>
      </c>
      <c r="B24" s="9">
        <v>40.96</v>
      </c>
      <c r="C24" s="9"/>
      <c r="D24" s="9">
        <v>47823.159999999996</v>
      </c>
      <c r="E24" s="9"/>
      <c r="F24" s="9">
        <v>47864.119999999995</v>
      </c>
    </row>
    <row r="25" spans="1:6" x14ac:dyDescent="0.35">
      <c r="A25" s="6" t="s">
        <v>111</v>
      </c>
      <c r="B25" s="9">
        <v>103.57</v>
      </c>
      <c r="C25" s="9"/>
      <c r="D25" s="9">
        <v>73325.459999999977</v>
      </c>
      <c r="E25" s="9"/>
      <c r="F25" s="9">
        <v>73429.029999999984</v>
      </c>
    </row>
    <row r="26" spans="1:6" x14ac:dyDescent="0.35">
      <c r="A26" s="6" t="s">
        <v>359</v>
      </c>
      <c r="B26" s="9">
        <v>40.96</v>
      </c>
      <c r="C26" s="9"/>
      <c r="D26" s="9">
        <v>19964.539999999997</v>
      </c>
      <c r="E26" s="9"/>
      <c r="F26" s="9">
        <v>20005.499999999996</v>
      </c>
    </row>
    <row r="27" spans="1:6" x14ac:dyDescent="0.35">
      <c r="A27" s="6" t="s">
        <v>183</v>
      </c>
      <c r="B27" s="9">
        <v>8.82</v>
      </c>
      <c r="C27" s="9"/>
      <c r="D27" s="9">
        <v>77524.27</v>
      </c>
      <c r="E27" s="9"/>
      <c r="F27" s="9">
        <v>77533.090000000011</v>
      </c>
    </row>
    <row r="28" spans="1:6" x14ac:dyDescent="0.35">
      <c r="A28" s="6" t="s">
        <v>361</v>
      </c>
      <c r="B28" s="9">
        <v>31.87</v>
      </c>
      <c r="C28" s="9"/>
      <c r="D28" s="9">
        <v>28389.010000000002</v>
      </c>
      <c r="E28" s="9"/>
      <c r="F28" s="9">
        <v>28420.880000000001</v>
      </c>
    </row>
    <row r="29" spans="1:6" x14ac:dyDescent="0.35">
      <c r="A29" s="6" t="s">
        <v>99</v>
      </c>
      <c r="B29" s="9">
        <v>222.34999999999997</v>
      </c>
      <c r="C29" s="9"/>
      <c r="D29" s="9">
        <v>218549.30000000002</v>
      </c>
      <c r="E29" s="9"/>
      <c r="F29" s="9">
        <v>218771.65000000002</v>
      </c>
    </row>
    <row r="30" spans="1:6" x14ac:dyDescent="0.35">
      <c r="A30" s="6" t="s">
        <v>221</v>
      </c>
      <c r="B30" s="9">
        <v>45.67</v>
      </c>
      <c r="C30" s="9"/>
      <c r="D30" s="9">
        <v>40701.329999999994</v>
      </c>
      <c r="E30" s="9"/>
      <c r="F30" s="9">
        <v>40746.999999999993</v>
      </c>
    </row>
    <row r="31" spans="1:6" x14ac:dyDescent="0.35">
      <c r="A31" s="6" t="s">
        <v>97</v>
      </c>
      <c r="B31" s="9">
        <v>45.519999999999996</v>
      </c>
      <c r="C31" s="9"/>
      <c r="D31" s="9">
        <v>54019.340000000004</v>
      </c>
      <c r="E31" s="9"/>
      <c r="F31" s="9">
        <v>54064.86</v>
      </c>
    </row>
    <row r="32" spans="1:6" x14ac:dyDescent="0.35">
      <c r="A32" s="6" t="s">
        <v>363</v>
      </c>
      <c r="B32" s="9">
        <v>18.21</v>
      </c>
      <c r="C32" s="9"/>
      <c r="D32" s="9">
        <v>69332.290000000008</v>
      </c>
      <c r="E32" s="9"/>
      <c r="F32" s="9">
        <v>69350.500000000015</v>
      </c>
    </row>
    <row r="33" spans="1:6" x14ac:dyDescent="0.35">
      <c r="A33" s="6" t="s">
        <v>349</v>
      </c>
      <c r="B33" s="9">
        <v>41.099999999999994</v>
      </c>
      <c r="C33" s="9"/>
      <c r="D33" s="9">
        <v>24843.120000000003</v>
      </c>
      <c r="E33" s="9"/>
      <c r="F33" s="9">
        <v>24884.22</v>
      </c>
    </row>
    <row r="34" spans="1:6" x14ac:dyDescent="0.35">
      <c r="A34" s="6" t="s">
        <v>335</v>
      </c>
      <c r="B34" s="9">
        <v>86.240000000000009</v>
      </c>
      <c r="C34" s="9"/>
      <c r="D34" s="9">
        <v>31350.37</v>
      </c>
      <c r="E34" s="9"/>
      <c r="F34" s="9">
        <v>31436.61</v>
      </c>
    </row>
    <row r="35" spans="1:6" x14ac:dyDescent="0.35">
      <c r="A35" s="6" t="s">
        <v>333</v>
      </c>
      <c r="B35" s="9">
        <v>40.96</v>
      </c>
      <c r="C35" s="9"/>
      <c r="D35" s="9">
        <v>28143.850000000002</v>
      </c>
      <c r="E35" s="9"/>
      <c r="F35" s="9">
        <v>28184.81</v>
      </c>
    </row>
    <row r="36" spans="1:6" x14ac:dyDescent="0.35">
      <c r="A36" s="6" t="s">
        <v>9</v>
      </c>
      <c r="B36" s="9">
        <v>27.46</v>
      </c>
      <c r="C36" s="9"/>
      <c r="D36" s="9">
        <v>18523.750000000004</v>
      </c>
      <c r="E36" s="9"/>
      <c r="F36" s="9">
        <v>18551.210000000003</v>
      </c>
    </row>
    <row r="37" spans="1:6" x14ac:dyDescent="0.35">
      <c r="A37" s="6" t="s">
        <v>367</v>
      </c>
      <c r="B37" s="9">
        <v>36.409999999999997</v>
      </c>
      <c r="C37" s="9"/>
      <c r="D37" s="9">
        <v>18373.11</v>
      </c>
      <c r="E37" s="9"/>
      <c r="F37" s="9">
        <v>18409.52</v>
      </c>
    </row>
    <row r="38" spans="1:6" x14ac:dyDescent="0.35">
      <c r="A38" s="6" t="s">
        <v>95</v>
      </c>
      <c r="B38" s="9">
        <v>234.27999999999997</v>
      </c>
      <c r="C38" s="9"/>
      <c r="D38" s="9">
        <v>172865.28999999995</v>
      </c>
      <c r="E38" s="9"/>
      <c r="F38" s="9">
        <v>173099.56999999995</v>
      </c>
    </row>
    <row r="39" spans="1:6" x14ac:dyDescent="0.35">
      <c r="A39" s="6" t="s">
        <v>119</v>
      </c>
      <c r="B39" s="9">
        <v>36.82</v>
      </c>
      <c r="C39" s="9"/>
      <c r="D39" s="9">
        <v>55532.59</v>
      </c>
      <c r="E39" s="9"/>
      <c r="F39" s="9">
        <v>55569.409999999996</v>
      </c>
    </row>
    <row r="40" spans="1:6" x14ac:dyDescent="0.35">
      <c r="A40" s="6" t="s">
        <v>321</v>
      </c>
      <c r="B40" s="9">
        <v>50.08</v>
      </c>
      <c r="C40" s="9"/>
      <c r="D40" s="9">
        <v>44490.43</v>
      </c>
      <c r="E40" s="9"/>
      <c r="F40" s="9">
        <v>44540.51</v>
      </c>
    </row>
    <row r="41" spans="1:6" x14ac:dyDescent="0.35">
      <c r="A41" s="6" t="s">
        <v>369</v>
      </c>
      <c r="B41" s="9">
        <v>167.72</v>
      </c>
      <c r="C41" s="9"/>
      <c r="D41" s="9">
        <v>73540.809999999983</v>
      </c>
      <c r="E41" s="9"/>
      <c r="F41" s="9">
        <v>73708.529999999984</v>
      </c>
    </row>
    <row r="42" spans="1:6" x14ac:dyDescent="0.35">
      <c r="A42" s="6" t="s">
        <v>67</v>
      </c>
      <c r="B42" s="9">
        <v>81.66</v>
      </c>
      <c r="C42" s="9"/>
      <c r="D42" s="9">
        <v>77540.98</v>
      </c>
      <c r="E42" s="9"/>
      <c r="F42" s="9">
        <v>77622.64</v>
      </c>
    </row>
    <row r="43" spans="1:6" x14ac:dyDescent="0.35">
      <c r="A43" s="6" t="s">
        <v>371</v>
      </c>
      <c r="B43" s="9">
        <v>2.97</v>
      </c>
      <c r="C43" s="9"/>
      <c r="D43" s="9">
        <v>36121.120000000003</v>
      </c>
      <c r="E43" s="9"/>
      <c r="F43" s="9">
        <v>36124.090000000004</v>
      </c>
    </row>
    <row r="44" spans="1:6" x14ac:dyDescent="0.35">
      <c r="A44" s="6" t="s">
        <v>373</v>
      </c>
      <c r="B44" s="9">
        <v>36.409999999999997</v>
      </c>
      <c r="C44" s="9"/>
      <c r="D44" s="9">
        <v>21762.97</v>
      </c>
      <c r="E44" s="9"/>
      <c r="F44" s="9">
        <v>21799.38</v>
      </c>
    </row>
    <row r="45" spans="1:6" x14ac:dyDescent="0.35">
      <c r="A45" s="6" t="s">
        <v>223</v>
      </c>
      <c r="B45" s="9">
        <v>155.47</v>
      </c>
      <c r="C45" s="9"/>
      <c r="D45" s="9">
        <v>170366.33</v>
      </c>
      <c r="E45" s="9"/>
      <c r="F45" s="9">
        <v>170521.8</v>
      </c>
    </row>
    <row r="46" spans="1:6" x14ac:dyDescent="0.35">
      <c r="A46" s="6" t="s">
        <v>375</v>
      </c>
      <c r="B46" s="9">
        <v>31.87</v>
      </c>
      <c r="C46" s="9"/>
      <c r="D46" s="9">
        <v>23605.95</v>
      </c>
      <c r="E46" s="9"/>
      <c r="F46" s="9">
        <v>23637.82</v>
      </c>
    </row>
    <row r="47" spans="1:6" x14ac:dyDescent="0.35">
      <c r="A47" s="6" t="s">
        <v>269</v>
      </c>
      <c r="B47" s="9">
        <v>45.519999999999996</v>
      </c>
      <c r="C47" s="9"/>
      <c r="D47" s="9">
        <v>37867.200000000004</v>
      </c>
      <c r="E47" s="9"/>
      <c r="F47" s="9">
        <v>37912.720000000001</v>
      </c>
    </row>
    <row r="48" spans="1:6" x14ac:dyDescent="0.35">
      <c r="A48" s="6" t="s">
        <v>377</v>
      </c>
      <c r="B48" s="9">
        <v>455.22</v>
      </c>
      <c r="C48" s="9"/>
      <c r="D48" s="9">
        <v>267298.46000000002</v>
      </c>
      <c r="E48" s="9"/>
      <c r="F48" s="9">
        <v>267753.68</v>
      </c>
    </row>
    <row r="49" spans="1:6" x14ac:dyDescent="0.35">
      <c r="A49" s="6" t="s">
        <v>225</v>
      </c>
      <c r="B49" s="9">
        <v>132</v>
      </c>
      <c r="C49" s="9"/>
      <c r="D49" s="9">
        <v>126217.08000000002</v>
      </c>
      <c r="E49" s="9"/>
      <c r="F49" s="9">
        <v>126349.08000000002</v>
      </c>
    </row>
    <row r="50" spans="1:6" x14ac:dyDescent="0.35">
      <c r="A50" s="6" t="s">
        <v>277</v>
      </c>
      <c r="B50" s="9">
        <v>1.1299999999999999</v>
      </c>
      <c r="C50" s="9"/>
      <c r="D50" s="9">
        <v>66338.599999999991</v>
      </c>
      <c r="E50" s="9"/>
      <c r="F50" s="9">
        <v>66339.73</v>
      </c>
    </row>
    <row r="51" spans="1:6" x14ac:dyDescent="0.35">
      <c r="A51" s="6" t="s">
        <v>379</v>
      </c>
      <c r="B51" s="9">
        <v>22.759999999999998</v>
      </c>
      <c r="C51" s="9"/>
      <c r="D51" s="9">
        <v>63373.26</v>
      </c>
      <c r="E51" s="9"/>
      <c r="F51" s="9">
        <v>63396.020000000004</v>
      </c>
    </row>
    <row r="52" spans="1:6" x14ac:dyDescent="0.35">
      <c r="A52" s="6" t="s">
        <v>279</v>
      </c>
      <c r="B52" s="9"/>
      <c r="C52" s="9"/>
      <c r="D52" s="9">
        <v>32455.07</v>
      </c>
      <c r="E52" s="9"/>
      <c r="F52" s="9">
        <v>32455.07</v>
      </c>
    </row>
    <row r="53" spans="1:6" x14ac:dyDescent="0.35">
      <c r="A53" s="6" t="s">
        <v>479</v>
      </c>
      <c r="B53" s="9">
        <v>54.629999999999995</v>
      </c>
      <c r="C53" s="9"/>
      <c r="D53" s="9">
        <v>26354.7</v>
      </c>
      <c r="E53" s="9"/>
      <c r="F53" s="9">
        <v>26409.33</v>
      </c>
    </row>
    <row r="54" spans="1:6" x14ac:dyDescent="0.35">
      <c r="A54" s="6" t="s">
        <v>135</v>
      </c>
      <c r="B54" s="9">
        <v>49.79</v>
      </c>
      <c r="C54" s="9"/>
      <c r="D54" s="9">
        <v>77561.349999999977</v>
      </c>
      <c r="E54" s="9"/>
      <c r="F54" s="9">
        <v>77611.13999999997</v>
      </c>
    </row>
    <row r="55" spans="1:6" x14ac:dyDescent="0.35">
      <c r="A55" s="6" t="s">
        <v>353</v>
      </c>
      <c r="B55" s="9">
        <v>164.01</v>
      </c>
      <c r="C55" s="9"/>
      <c r="D55" s="9">
        <v>84254.160000000018</v>
      </c>
      <c r="E55" s="9"/>
      <c r="F55" s="9">
        <v>84418.170000000013</v>
      </c>
    </row>
    <row r="56" spans="1:6" x14ac:dyDescent="0.35">
      <c r="A56" s="6" t="s">
        <v>107</v>
      </c>
      <c r="B56" s="9">
        <v>204.28</v>
      </c>
      <c r="C56" s="9"/>
      <c r="D56" s="9">
        <v>178074.05999999997</v>
      </c>
      <c r="E56" s="9"/>
      <c r="F56" s="9">
        <v>178278.33999999997</v>
      </c>
    </row>
    <row r="57" spans="1:6" x14ac:dyDescent="0.35">
      <c r="A57" s="6" t="s">
        <v>498</v>
      </c>
      <c r="B57" s="9"/>
      <c r="C57" s="9"/>
      <c r="D57" s="9">
        <v>1.4</v>
      </c>
      <c r="E57" s="9"/>
      <c r="F57" s="9">
        <v>1.4</v>
      </c>
    </row>
    <row r="58" spans="1:6" x14ac:dyDescent="0.35">
      <c r="A58" s="6" t="s">
        <v>783</v>
      </c>
      <c r="B58" s="9">
        <v>101.86000000000001</v>
      </c>
      <c r="C58" s="9"/>
      <c r="D58" s="9">
        <v>52453.040000000008</v>
      </c>
      <c r="E58" s="9"/>
      <c r="F58" s="9">
        <v>52554.900000000009</v>
      </c>
    </row>
    <row r="59" spans="1:6" x14ac:dyDescent="0.35">
      <c r="A59" s="6" t="s">
        <v>281</v>
      </c>
      <c r="B59" s="9">
        <v>1.1299999999999999</v>
      </c>
      <c r="C59" s="9"/>
      <c r="D59" s="9">
        <v>30965.27</v>
      </c>
      <c r="E59" s="9"/>
      <c r="F59" s="9">
        <v>30966.400000000001</v>
      </c>
    </row>
    <row r="60" spans="1:6" x14ac:dyDescent="0.35">
      <c r="A60" s="6" t="s">
        <v>121</v>
      </c>
      <c r="B60" s="9">
        <v>45.519999999999996</v>
      </c>
      <c r="C60" s="9"/>
      <c r="D60" s="9">
        <v>48629.599999999999</v>
      </c>
      <c r="E60" s="9"/>
      <c r="F60" s="9">
        <v>48675.119999999995</v>
      </c>
    </row>
    <row r="61" spans="1:6" x14ac:dyDescent="0.35">
      <c r="A61" s="6" t="s">
        <v>323</v>
      </c>
      <c r="B61" s="9">
        <v>63.58</v>
      </c>
      <c r="C61" s="9"/>
      <c r="D61" s="9">
        <v>45503.56</v>
      </c>
      <c r="E61" s="9"/>
      <c r="F61" s="9">
        <v>45567.14</v>
      </c>
    </row>
    <row r="62" spans="1:6" x14ac:dyDescent="0.35">
      <c r="A62" s="6" t="s">
        <v>339</v>
      </c>
      <c r="B62" s="9">
        <v>36.409999999999997</v>
      </c>
      <c r="C62" s="9"/>
      <c r="D62" s="9">
        <v>30790.420000000002</v>
      </c>
      <c r="E62" s="9"/>
      <c r="F62" s="9">
        <v>30826.83</v>
      </c>
    </row>
    <row r="63" spans="1:6" x14ac:dyDescent="0.35">
      <c r="A63" s="6" t="s">
        <v>43</v>
      </c>
      <c r="B63" s="9">
        <v>154.47999999999999</v>
      </c>
      <c r="C63" s="9"/>
      <c r="D63" s="9">
        <v>103196.08</v>
      </c>
      <c r="E63" s="9"/>
      <c r="F63" s="9">
        <v>103350.56</v>
      </c>
    </row>
    <row r="64" spans="1:6" x14ac:dyDescent="0.35">
      <c r="A64" s="6" t="s">
        <v>47</v>
      </c>
      <c r="B64" s="9">
        <v>59.32</v>
      </c>
      <c r="C64" s="9"/>
      <c r="D64" s="9">
        <v>41152.070000000007</v>
      </c>
      <c r="E64" s="9"/>
      <c r="F64" s="9">
        <v>41211.390000000007</v>
      </c>
    </row>
    <row r="65" spans="1:6" x14ac:dyDescent="0.35">
      <c r="A65" s="6" t="s">
        <v>283</v>
      </c>
      <c r="B65" s="9">
        <v>32.29</v>
      </c>
      <c r="C65" s="9"/>
      <c r="D65" s="9">
        <v>30542.210000000003</v>
      </c>
      <c r="E65" s="9"/>
      <c r="F65" s="9">
        <v>30574.500000000004</v>
      </c>
    </row>
    <row r="66" spans="1:6" x14ac:dyDescent="0.35">
      <c r="A66" s="6" t="s">
        <v>155</v>
      </c>
      <c r="B66" s="9">
        <v>36.409999999999997</v>
      </c>
      <c r="C66" s="9"/>
      <c r="D66" s="9">
        <v>58663.659999999982</v>
      </c>
      <c r="E66" s="9"/>
      <c r="F66" s="9">
        <v>58700.069999999985</v>
      </c>
    </row>
    <row r="67" spans="1:6" x14ac:dyDescent="0.35">
      <c r="A67" s="6" t="s">
        <v>381</v>
      </c>
      <c r="B67" s="9">
        <v>40.96</v>
      </c>
      <c r="C67" s="9"/>
      <c r="D67" s="9">
        <v>25307.510000000002</v>
      </c>
      <c r="E67" s="9"/>
      <c r="F67" s="9">
        <v>25348.47</v>
      </c>
    </row>
    <row r="68" spans="1:6" x14ac:dyDescent="0.35">
      <c r="A68" s="6" t="s">
        <v>19</v>
      </c>
      <c r="B68" s="9">
        <v>335.73</v>
      </c>
      <c r="C68" s="9"/>
      <c r="D68" s="9">
        <v>210126.37999999998</v>
      </c>
      <c r="E68" s="9"/>
      <c r="F68" s="9">
        <v>210462.11</v>
      </c>
    </row>
    <row r="69" spans="1:6" x14ac:dyDescent="0.35">
      <c r="A69" s="6" t="s">
        <v>285</v>
      </c>
      <c r="B69" s="9">
        <v>40.96</v>
      </c>
      <c r="C69" s="9"/>
      <c r="D69" s="9">
        <v>35332.969999999994</v>
      </c>
      <c r="E69" s="9"/>
      <c r="F69" s="9">
        <v>35373.929999999993</v>
      </c>
    </row>
    <row r="70" spans="1:6" x14ac:dyDescent="0.35">
      <c r="A70" s="6" t="s">
        <v>7</v>
      </c>
      <c r="B70" s="9">
        <v>31.87</v>
      </c>
      <c r="C70" s="9"/>
      <c r="D70" s="9">
        <v>17961.34</v>
      </c>
      <c r="E70" s="9"/>
      <c r="F70" s="9">
        <v>17993.21</v>
      </c>
    </row>
    <row r="71" spans="1:6" x14ac:dyDescent="0.35">
      <c r="A71" s="6" t="s">
        <v>125</v>
      </c>
      <c r="B71" s="9">
        <v>50.21</v>
      </c>
      <c r="C71" s="9"/>
      <c r="D71" s="9">
        <v>88609.420000000027</v>
      </c>
      <c r="E71" s="9"/>
      <c r="F71" s="9">
        <v>88659.630000000034</v>
      </c>
    </row>
    <row r="72" spans="1:6" x14ac:dyDescent="0.35">
      <c r="A72" s="6" t="s">
        <v>295</v>
      </c>
      <c r="B72" s="9">
        <v>173.41</v>
      </c>
      <c r="C72" s="9"/>
      <c r="D72" s="9">
        <v>169396.64</v>
      </c>
      <c r="E72" s="9"/>
      <c r="F72" s="9">
        <v>169570.05000000002</v>
      </c>
    </row>
    <row r="73" spans="1:6" x14ac:dyDescent="0.35">
      <c r="A73" s="6" t="s">
        <v>171</v>
      </c>
      <c r="B73" s="9">
        <v>560.46</v>
      </c>
      <c r="C73" s="9"/>
      <c r="D73" s="9">
        <v>368000.23000000004</v>
      </c>
      <c r="E73" s="9"/>
      <c r="F73" s="9">
        <v>368560.69000000006</v>
      </c>
    </row>
    <row r="74" spans="1:6" x14ac:dyDescent="0.35">
      <c r="A74" s="6" t="s">
        <v>227</v>
      </c>
      <c r="B74" s="9">
        <v>195.74</v>
      </c>
      <c r="C74" s="9"/>
      <c r="D74" s="9">
        <v>144910.52000000005</v>
      </c>
      <c r="E74" s="9"/>
      <c r="F74" s="9">
        <v>145106.26000000004</v>
      </c>
    </row>
    <row r="75" spans="1:6" x14ac:dyDescent="0.35">
      <c r="A75" s="6" t="s">
        <v>383</v>
      </c>
      <c r="B75" s="9">
        <v>36.409999999999997</v>
      </c>
      <c r="C75" s="9"/>
      <c r="D75" s="9">
        <v>22702.03</v>
      </c>
      <c r="E75" s="9"/>
      <c r="F75" s="9">
        <v>22738.44</v>
      </c>
    </row>
    <row r="76" spans="1:6" x14ac:dyDescent="0.35">
      <c r="A76" s="6" t="s">
        <v>161</v>
      </c>
      <c r="B76" s="9">
        <v>473.41999999999996</v>
      </c>
      <c r="C76" s="9"/>
      <c r="D76" s="9">
        <v>1338145.4100000001</v>
      </c>
      <c r="E76" s="9"/>
      <c r="F76" s="9">
        <v>1338618.83</v>
      </c>
    </row>
    <row r="77" spans="1:6" x14ac:dyDescent="0.35">
      <c r="A77" s="6" t="s">
        <v>313</v>
      </c>
      <c r="B77" s="9">
        <v>4078.6799999999994</v>
      </c>
      <c r="C77" s="9"/>
      <c r="D77" s="9">
        <v>119444.68999999999</v>
      </c>
      <c r="E77" s="9"/>
      <c r="F77" s="9">
        <v>123523.36999999998</v>
      </c>
    </row>
    <row r="78" spans="1:6" x14ac:dyDescent="0.35">
      <c r="A78" s="6" t="s">
        <v>11</v>
      </c>
      <c r="B78" s="9">
        <v>50.07</v>
      </c>
      <c r="C78" s="9"/>
      <c r="D78" s="9">
        <v>61422.060000000012</v>
      </c>
      <c r="E78" s="9"/>
      <c r="F78" s="9">
        <v>61472.130000000012</v>
      </c>
    </row>
    <row r="79" spans="1:6" x14ac:dyDescent="0.35">
      <c r="A79" s="6" t="s">
        <v>69</v>
      </c>
      <c r="B79" s="9">
        <v>40.82</v>
      </c>
      <c r="C79" s="9"/>
      <c r="D79" s="9">
        <v>50455.93</v>
      </c>
      <c r="E79" s="9"/>
      <c r="F79" s="9">
        <v>50496.75</v>
      </c>
    </row>
    <row r="80" spans="1:6" x14ac:dyDescent="0.35">
      <c r="A80" s="6" t="s">
        <v>143</v>
      </c>
      <c r="B80" s="9">
        <v>45.519999999999996</v>
      </c>
      <c r="C80" s="9"/>
      <c r="D80" s="9">
        <v>52932.88</v>
      </c>
      <c r="E80" s="9"/>
      <c r="F80" s="9">
        <v>52978.399999999994</v>
      </c>
    </row>
    <row r="81" spans="1:6" x14ac:dyDescent="0.35">
      <c r="A81" s="6" t="s">
        <v>175</v>
      </c>
      <c r="B81" s="9">
        <v>205.27</v>
      </c>
      <c r="C81" s="9"/>
      <c r="D81" s="9">
        <v>184242.44</v>
      </c>
      <c r="E81" s="9"/>
      <c r="F81" s="9">
        <v>184447.71</v>
      </c>
    </row>
    <row r="82" spans="1:6" x14ac:dyDescent="0.35">
      <c r="A82" s="6" t="s">
        <v>229</v>
      </c>
      <c r="B82" s="9">
        <v>31.87</v>
      </c>
      <c r="C82" s="9"/>
      <c r="D82" s="9">
        <v>40873.509999999987</v>
      </c>
      <c r="E82" s="9"/>
      <c r="F82" s="9">
        <v>40905.37999999999</v>
      </c>
    </row>
    <row r="83" spans="1:6" x14ac:dyDescent="0.35">
      <c r="A83" s="6" t="s">
        <v>315</v>
      </c>
      <c r="B83" s="9">
        <v>68.42</v>
      </c>
      <c r="C83" s="9"/>
      <c r="D83" s="9">
        <v>58156.28</v>
      </c>
      <c r="E83" s="9"/>
      <c r="F83" s="9">
        <v>58224.7</v>
      </c>
    </row>
    <row r="84" spans="1:6" x14ac:dyDescent="0.35">
      <c r="A84" s="6" t="s">
        <v>337</v>
      </c>
      <c r="B84" s="9">
        <v>40.68</v>
      </c>
      <c r="C84" s="9"/>
      <c r="D84" s="9">
        <v>29641.839999999997</v>
      </c>
      <c r="E84" s="9"/>
      <c r="F84" s="9">
        <v>29682.519999999997</v>
      </c>
    </row>
    <row r="85" spans="1:6" x14ac:dyDescent="0.35">
      <c r="A85" s="6" t="s">
        <v>231</v>
      </c>
      <c r="B85" s="9">
        <v>36.409999999999997</v>
      </c>
      <c r="C85" s="9"/>
      <c r="D85" s="9">
        <v>37378.759999999995</v>
      </c>
      <c r="E85" s="9"/>
      <c r="F85" s="9">
        <v>37415.17</v>
      </c>
    </row>
    <row r="86" spans="1:6" x14ac:dyDescent="0.35">
      <c r="A86" s="6" t="s">
        <v>163</v>
      </c>
      <c r="B86" s="9">
        <v>332.44</v>
      </c>
      <c r="C86" s="9"/>
      <c r="D86" s="9">
        <v>512419.4599999999</v>
      </c>
      <c r="E86" s="9"/>
      <c r="F86" s="9">
        <v>512751.89999999991</v>
      </c>
    </row>
    <row r="87" spans="1:6" x14ac:dyDescent="0.35">
      <c r="A87" s="6" t="s">
        <v>123</v>
      </c>
      <c r="B87" s="9">
        <v>49.37</v>
      </c>
      <c r="C87" s="9"/>
      <c r="D87" s="9">
        <v>191142.49</v>
      </c>
      <c r="E87" s="9"/>
      <c r="F87" s="9">
        <v>191191.86</v>
      </c>
    </row>
    <row r="88" spans="1:6" x14ac:dyDescent="0.35">
      <c r="A88" s="6" t="s">
        <v>185</v>
      </c>
      <c r="B88" s="9"/>
      <c r="C88" s="9"/>
      <c r="D88" s="9">
        <v>41598.459999999992</v>
      </c>
      <c r="E88" s="9"/>
      <c r="F88" s="9">
        <v>41598.459999999992</v>
      </c>
    </row>
    <row r="89" spans="1:6" x14ac:dyDescent="0.35">
      <c r="A89" s="6" t="s">
        <v>167</v>
      </c>
      <c r="B89" s="9">
        <v>36.409999999999997</v>
      </c>
      <c r="C89" s="9"/>
      <c r="D89" s="9">
        <v>56663.329999999994</v>
      </c>
      <c r="E89" s="9"/>
      <c r="F89" s="9">
        <v>56699.74</v>
      </c>
    </row>
    <row r="90" spans="1:6" x14ac:dyDescent="0.35">
      <c r="A90" s="6" t="s">
        <v>385</v>
      </c>
      <c r="B90" s="9">
        <v>84.73</v>
      </c>
      <c r="C90" s="9"/>
      <c r="D90" s="9">
        <v>21097.63</v>
      </c>
      <c r="E90" s="9"/>
      <c r="F90" s="9">
        <v>21182.36</v>
      </c>
    </row>
    <row r="91" spans="1:6" x14ac:dyDescent="0.35">
      <c r="A91" s="6" t="s">
        <v>387</v>
      </c>
      <c r="B91" s="9">
        <v>95.589999999999989</v>
      </c>
      <c r="C91" s="9"/>
      <c r="D91" s="9">
        <v>63796.960000000006</v>
      </c>
      <c r="E91" s="9"/>
      <c r="F91" s="9">
        <v>63892.55</v>
      </c>
    </row>
    <row r="92" spans="1:6" x14ac:dyDescent="0.35">
      <c r="A92" s="6" t="s">
        <v>179</v>
      </c>
      <c r="B92" s="9">
        <v>4.5599999999999996</v>
      </c>
      <c r="C92" s="9"/>
      <c r="D92" s="9">
        <v>97637.090000000026</v>
      </c>
      <c r="E92" s="9"/>
      <c r="F92" s="9">
        <v>97641.650000000023</v>
      </c>
    </row>
    <row r="93" spans="1:6" x14ac:dyDescent="0.35">
      <c r="A93" s="6" t="s">
        <v>496</v>
      </c>
      <c r="B93" s="9"/>
      <c r="C93" s="9"/>
      <c r="D93" s="9">
        <v>3422.65</v>
      </c>
      <c r="E93" s="9"/>
      <c r="F93" s="9">
        <v>3422.65</v>
      </c>
    </row>
    <row r="94" spans="1:6" x14ac:dyDescent="0.35">
      <c r="A94" s="6" t="s">
        <v>127</v>
      </c>
      <c r="B94" s="9">
        <v>36.409999999999997</v>
      </c>
      <c r="C94" s="9"/>
      <c r="D94" s="9">
        <v>49801.42</v>
      </c>
      <c r="E94" s="9"/>
      <c r="F94" s="9">
        <v>49837.83</v>
      </c>
    </row>
    <row r="95" spans="1:6" x14ac:dyDescent="0.35">
      <c r="A95" s="6" t="s">
        <v>195</v>
      </c>
      <c r="B95" s="9">
        <v>177.53</v>
      </c>
      <c r="C95" s="9"/>
      <c r="D95" s="9">
        <v>161459</v>
      </c>
      <c r="E95" s="9"/>
      <c r="F95" s="9">
        <v>161636.53</v>
      </c>
    </row>
    <row r="96" spans="1:6" x14ac:dyDescent="0.35">
      <c r="A96" s="6" t="s">
        <v>21</v>
      </c>
      <c r="B96" s="9">
        <v>86.49</v>
      </c>
      <c r="C96" s="9"/>
      <c r="D96" s="9">
        <v>158932.72</v>
      </c>
      <c r="E96" s="9"/>
      <c r="F96" s="9">
        <v>159019.21</v>
      </c>
    </row>
    <row r="97" spans="1:6" x14ac:dyDescent="0.35">
      <c r="A97" s="6" t="s">
        <v>51</v>
      </c>
      <c r="B97" s="9">
        <v>91.18</v>
      </c>
      <c r="C97" s="9"/>
      <c r="D97" s="9">
        <v>60826.769999999982</v>
      </c>
      <c r="E97" s="9"/>
      <c r="F97" s="9">
        <v>60917.949999999983</v>
      </c>
    </row>
    <row r="98" spans="1:6" x14ac:dyDescent="0.35">
      <c r="A98" s="6" t="s">
        <v>45</v>
      </c>
      <c r="B98" s="9">
        <v>91.18</v>
      </c>
      <c r="C98" s="9"/>
      <c r="D98" s="9">
        <v>101372.37999999999</v>
      </c>
      <c r="E98" s="9"/>
      <c r="F98" s="9">
        <v>101463.55999999998</v>
      </c>
    </row>
    <row r="99" spans="1:6" x14ac:dyDescent="0.35">
      <c r="A99" s="6" t="s">
        <v>389</v>
      </c>
      <c r="B99" s="9">
        <v>59.18</v>
      </c>
      <c r="C99" s="9"/>
      <c r="D99" s="9">
        <v>25652.989999999998</v>
      </c>
      <c r="E99" s="9"/>
      <c r="F99" s="9">
        <v>25712.17</v>
      </c>
    </row>
    <row r="100" spans="1:6" x14ac:dyDescent="0.35">
      <c r="A100" s="6" t="s">
        <v>273</v>
      </c>
      <c r="B100" s="9">
        <v>41.1</v>
      </c>
      <c r="C100" s="9"/>
      <c r="D100" s="9">
        <v>34831.749999999993</v>
      </c>
      <c r="E100" s="9"/>
      <c r="F100" s="9">
        <v>34872.849999999991</v>
      </c>
    </row>
    <row r="101" spans="1:6" x14ac:dyDescent="0.35">
      <c r="A101" s="6" t="s">
        <v>199</v>
      </c>
      <c r="B101" s="9">
        <v>45.519999999999996</v>
      </c>
      <c r="C101" s="9"/>
      <c r="D101" s="9">
        <v>36384.79</v>
      </c>
      <c r="E101" s="9"/>
      <c r="F101" s="9">
        <v>36430.31</v>
      </c>
    </row>
    <row r="102" spans="1:6" x14ac:dyDescent="0.35">
      <c r="A102" s="6" t="s">
        <v>391</v>
      </c>
      <c r="B102" s="9">
        <v>4.5599999999999996</v>
      </c>
      <c r="C102" s="9"/>
      <c r="D102" s="9">
        <v>21832.780000000002</v>
      </c>
      <c r="E102" s="9"/>
      <c r="F102" s="9">
        <v>21837.340000000004</v>
      </c>
    </row>
    <row r="103" spans="1:6" x14ac:dyDescent="0.35">
      <c r="A103" s="6" t="s">
        <v>343</v>
      </c>
      <c r="B103" s="9">
        <v>50.08</v>
      </c>
      <c r="C103" s="9"/>
      <c r="D103" s="9">
        <v>30804.729999999996</v>
      </c>
      <c r="E103" s="9"/>
      <c r="F103" s="9">
        <v>30854.809999999998</v>
      </c>
    </row>
    <row r="104" spans="1:6" x14ac:dyDescent="0.35">
      <c r="A104" s="6" t="s">
        <v>319</v>
      </c>
      <c r="B104" s="9">
        <v>145.53</v>
      </c>
      <c r="C104" s="9"/>
      <c r="D104" s="9">
        <v>101603.83</v>
      </c>
      <c r="E104" s="9"/>
      <c r="F104" s="9">
        <v>101749.36</v>
      </c>
    </row>
    <row r="105" spans="1:6" x14ac:dyDescent="0.35">
      <c r="A105" s="6" t="s">
        <v>233</v>
      </c>
      <c r="B105" s="9">
        <v>40.96</v>
      </c>
      <c r="C105" s="9"/>
      <c r="D105" s="9">
        <v>36819.759999999995</v>
      </c>
      <c r="E105" s="9"/>
      <c r="F105" s="9">
        <v>36860.719999999994</v>
      </c>
    </row>
    <row r="106" spans="1:6" x14ac:dyDescent="0.35">
      <c r="A106" s="6" t="s">
        <v>293</v>
      </c>
      <c r="B106" s="9">
        <v>200.01000000000002</v>
      </c>
      <c r="C106" s="9"/>
      <c r="D106" s="9">
        <v>157779.44999999998</v>
      </c>
      <c r="E106" s="9"/>
      <c r="F106" s="9">
        <v>157979.46</v>
      </c>
    </row>
    <row r="107" spans="1:6" x14ac:dyDescent="0.35">
      <c r="A107" s="6" t="s">
        <v>49</v>
      </c>
      <c r="B107" s="9">
        <v>1432.92</v>
      </c>
      <c r="C107" s="9"/>
      <c r="D107" s="9">
        <v>870163.76000000013</v>
      </c>
      <c r="E107" s="9"/>
      <c r="F107" s="9">
        <v>871596.68000000017</v>
      </c>
    </row>
    <row r="108" spans="1:6" x14ac:dyDescent="0.35">
      <c r="A108" s="6" t="s">
        <v>115</v>
      </c>
      <c r="B108" s="9">
        <v>127.18</v>
      </c>
      <c r="C108" s="9"/>
      <c r="D108" s="9">
        <v>121350.81</v>
      </c>
      <c r="E108" s="9"/>
      <c r="F108" s="9">
        <v>121477.98999999999</v>
      </c>
    </row>
    <row r="109" spans="1:6" x14ac:dyDescent="0.35">
      <c r="A109" s="6" t="s">
        <v>235</v>
      </c>
      <c r="B109" s="9">
        <v>45.519999999999996</v>
      </c>
      <c r="C109" s="9"/>
      <c r="D109" s="9">
        <v>39974.82</v>
      </c>
      <c r="E109" s="9"/>
      <c r="F109" s="9">
        <v>40020.339999999997</v>
      </c>
    </row>
    <row r="110" spans="1:6" x14ac:dyDescent="0.35">
      <c r="A110" s="6" t="s">
        <v>257</v>
      </c>
      <c r="B110" s="9">
        <v>41.1</v>
      </c>
      <c r="C110" s="9"/>
      <c r="D110" s="9">
        <v>43815.380000000005</v>
      </c>
      <c r="E110" s="9"/>
      <c r="F110" s="9">
        <v>43856.480000000003</v>
      </c>
    </row>
    <row r="111" spans="1:6" x14ac:dyDescent="0.35">
      <c r="A111" s="6" t="s">
        <v>393</v>
      </c>
      <c r="B111" s="9">
        <v>45.519999999999996</v>
      </c>
      <c r="C111" s="9"/>
      <c r="D111" s="9">
        <v>41499.719999999994</v>
      </c>
      <c r="E111" s="9"/>
      <c r="F111" s="9">
        <v>41545.239999999991</v>
      </c>
    </row>
    <row r="112" spans="1:6" x14ac:dyDescent="0.35">
      <c r="A112" s="6" t="s">
        <v>267</v>
      </c>
      <c r="B112" s="9">
        <v>40.96</v>
      </c>
      <c r="C112" s="9"/>
      <c r="D112" s="9">
        <v>35300.71</v>
      </c>
      <c r="E112" s="9"/>
      <c r="F112" s="9">
        <v>35341.67</v>
      </c>
    </row>
    <row r="113" spans="1:6" x14ac:dyDescent="0.35">
      <c r="A113" s="6" t="s">
        <v>345</v>
      </c>
      <c r="B113" s="9">
        <v>50.08</v>
      </c>
      <c r="C113" s="9"/>
      <c r="D113" s="9">
        <v>36186.169999999991</v>
      </c>
      <c r="E113" s="9"/>
      <c r="F113" s="9">
        <v>36236.249999999993</v>
      </c>
    </row>
    <row r="114" spans="1:6" x14ac:dyDescent="0.35">
      <c r="A114" s="6" t="s">
        <v>490</v>
      </c>
      <c r="B114" s="9"/>
      <c r="C114" s="9"/>
      <c r="D114" s="9">
        <v>32.200000000000003</v>
      </c>
      <c r="E114" s="9"/>
      <c r="F114" s="9">
        <v>32.200000000000003</v>
      </c>
    </row>
    <row r="115" spans="1:6" x14ac:dyDescent="0.35">
      <c r="A115" s="6" t="s">
        <v>71</v>
      </c>
      <c r="B115" s="9">
        <v>158.9</v>
      </c>
      <c r="C115" s="9"/>
      <c r="D115" s="9">
        <v>140209.19</v>
      </c>
      <c r="E115" s="9"/>
      <c r="F115" s="9">
        <v>140368.09</v>
      </c>
    </row>
    <row r="116" spans="1:6" x14ac:dyDescent="0.35">
      <c r="A116" s="6" t="s">
        <v>395</v>
      </c>
      <c r="B116" s="9">
        <v>36.409999999999997</v>
      </c>
      <c r="C116" s="9"/>
      <c r="D116" s="9">
        <v>20322.690000000002</v>
      </c>
      <c r="E116" s="9"/>
      <c r="F116" s="9">
        <v>20359.100000000002</v>
      </c>
    </row>
    <row r="117" spans="1:6" x14ac:dyDescent="0.35">
      <c r="A117" s="6" t="s">
        <v>145</v>
      </c>
      <c r="B117" s="9">
        <v>40.96</v>
      </c>
      <c r="C117" s="9"/>
      <c r="D117" s="9">
        <v>49135.189999999995</v>
      </c>
      <c r="E117" s="9"/>
      <c r="F117" s="9">
        <v>49176.149999999994</v>
      </c>
    </row>
    <row r="118" spans="1:6" x14ac:dyDescent="0.35">
      <c r="A118" s="6" t="s">
        <v>347</v>
      </c>
      <c r="B118" s="9">
        <v>68.569999999999993</v>
      </c>
      <c r="C118" s="9"/>
      <c r="D118" s="9">
        <v>53417.719999999987</v>
      </c>
      <c r="E118" s="9"/>
      <c r="F118" s="9">
        <v>53486.289999999986</v>
      </c>
    </row>
    <row r="119" spans="1:6" x14ac:dyDescent="0.35">
      <c r="A119" s="6" t="s">
        <v>181</v>
      </c>
      <c r="B119" s="9">
        <v>63.72</v>
      </c>
      <c r="C119" s="9"/>
      <c r="D119" s="9">
        <v>109096.82999999999</v>
      </c>
      <c r="E119" s="9"/>
      <c r="F119" s="9">
        <v>109160.54999999999</v>
      </c>
    </row>
    <row r="120" spans="1:6" x14ac:dyDescent="0.35">
      <c r="A120" s="6" t="s">
        <v>397</v>
      </c>
      <c r="B120" s="9">
        <v>136.56</v>
      </c>
      <c r="C120" s="9"/>
      <c r="D120" s="9">
        <v>60361.18</v>
      </c>
      <c r="E120" s="9"/>
      <c r="F120" s="9">
        <v>60497.74</v>
      </c>
    </row>
    <row r="121" spans="1:6" x14ac:dyDescent="0.35">
      <c r="A121" s="6" t="s">
        <v>297</v>
      </c>
      <c r="B121" s="9">
        <v>140.95999999999998</v>
      </c>
      <c r="C121" s="9"/>
      <c r="D121" s="9">
        <v>83700.060000000012</v>
      </c>
      <c r="E121" s="9"/>
      <c r="F121" s="9">
        <v>83841.020000000019</v>
      </c>
    </row>
    <row r="122" spans="1:6" x14ac:dyDescent="0.35">
      <c r="A122" s="6" t="s">
        <v>61</v>
      </c>
      <c r="B122" s="9">
        <v>1.5499999999999998</v>
      </c>
      <c r="C122" s="9"/>
      <c r="D122" s="9">
        <v>66683.360000000001</v>
      </c>
      <c r="E122" s="9"/>
      <c r="F122" s="9">
        <v>66684.91</v>
      </c>
    </row>
    <row r="123" spans="1:6" x14ac:dyDescent="0.35">
      <c r="A123" s="6" t="s">
        <v>219</v>
      </c>
      <c r="B123" s="9">
        <v>40.96</v>
      </c>
      <c r="C123" s="9"/>
      <c r="D123" s="9">
        <v>33019.12999999999</v>
      </c>
      <c r="E123" s="9"/>
      <c r="F123" s="9">
        <v>33060.089999999989</v>
      </c>
    </row>
    <row r="124" spans="1:6" x14ac:dyDescent="0.35">
      <c r="A124" s="6" t="s">
        <v>299</v>
      </c>
      <c r="B124" s="9">
        <v>304.70999999999998</v>
      </c>
      <c r="C124" s="9"/>
      <c r="D124" s="9">
        <v>189051.84999999998</v>
      </c>
      <c r="E124" s="9"/>
      <c r="F124" s="9">
        <v>189356.55999999997</v>
      </c>
    </row>
    <row r="125" spans="1:6" x14ac:dyDescent="0.35">
      <c r="A125" s="6" t="s">
        <v>325</v>
      </c>
      <c r="B125" s="9">
        <v>36.409999999999997</v>
      </c>
      <c r="C125" s="9"/>
      <c r="D125" s="9">
        <v>35418.969999999987</v>
      </c>
      <c r="E125" s="9"/>
      <c r="F125" s="9">
        <v>35455.37999999999</v>
      </c>
    </row>
    <row r="126" spans="1:6" x14ac:dyDescent="0.35">
      <c r="A126" s="6" t="s">
        <v>73</v>
      </c>
      <c r="B126" s="9">
        <v>72.84</v>
      </c>
      <c r="C126" s="9"/>
      <c r="D126" s="9">
        <v>96003.570000000022</v>
      </c>
      <c r="E126" s="9"/>
      <c r="F126" s="9">
        <v>96076.410000000018</v>
      </c>
    </row>
    <row r="127" spans="1:6" x14ac:dyDescent="0.35">
      <c r="A127" s="6" t="s">
        <v>399</v>
      </c>
      <c r="B127" s="9">
        <v>32.010000000000005</v>
      </c>
      <c r="C127" s="9"/>
      <c r="D127" s="9">
        <v>17382.84</v>
      </c>
      <c r="E127" s="9"/>
      <c r="F127" s="9">
        <v>17414.849999999999</v>
      </c>
    </row>
    <row r="128" spans="1:6" x14ac:dyDescent="0.35">
      <c r="A128" s="6" t="s">
        <v>93</v>
      </c>
      <c r="B128" s="9">
        <v>31.87</v>
      </c>
      <c r="C128" s="9"/>
      <c r="D128" s="9">
        <v>44714.84</v>
      </c>
      <c r="E128" s="9"/>
      <c r="F128" s="9">
        <v>44746.71</v>
      </c>
    </row>
    <row r="129" spans="1:6" x14ac:dyDescent="0.35">
      <c r="A129" s="6" t="s">
        <v>265</v>
      </c>
      <c r="B129" s="9">
        <v>50.08</v>
      </c>
      <c r="C129" s="9"/>
      <c r="D129" s="9">
        <v>38719.839999999997</v>
      </c>
      <c r="E129" s="9"/>
      <c r="F129" s="9">
        <v>38769.919999999998</v>
      </c>
    </row>
    <row r="130" spans="1:6" x14ac:dyDescent="0.35">
      <c r="A130" s="6" t="s">
        <v>237</v>
      </c>
      <c r="B130" s="9">
        <v>54.629999999999995</v>
      </c>
      <c r="C130" s="9"/>
      <c r="D130" s="9">
        <v>42940.459999999992</v>
      </c>
      <c r="E130" s="9"/>
      <c r="F130" s="9">
        <v>42995.089999999989</v>
      </c>
    </row>
    <row r="131" spans="1:6" x14ac:dyDescent="0.35">
      <c r="A131" s="6" t="s">
        <v>301</v>
      </c>
      <c r="B131" s="9">
        <v>159.18</v>
      </c>
      <c r="C131" s="9"/>
      <c r="D131" s="9">
        <v>100456.4</v>
      </c>
      <c r="E131" s="9"/>
      <c r="F131" s="9">
        <v>100615.57999999999</v>
      </c>
    </row>
    <row r="132" spans="1:6" x14ac:dyDescent="0.35">
      <c r="A132" s="6" t="s">
        <v>75</v>
      </c>
      <c r="B132" s="9">
        <v>36.409999999999997</v>
      </c>
      <c r="C132" s="9"/>
      <c r="D132" s="9">
        <v>77289.070000000007</v>
      </c>
      <c r="E132" s="9"/>
      <c r="F132" s="9">
        <v>77325.48000000001</v>
      </c>
    </row>
    <row r="133" spans="1:6" x14ac:dyDescent="0.35">
      <c r="A133" s="6" t="s">
        <v>187</v>
      </c>
      <c r="B133" s="9"/>
      <c r="C133" s="9"/>
      <c r="D133" s="9">
        <v>88629.149999999965</v>
      </c>
      <c r="E133" s="9"/>
      <c r="F133" s="9">
        <v>88629.149999999965</v>
      </c>
    </row>
    <row r="134" spans="1:6" x14ac:dyDescent="0.35">
      <c r="A134" s="6" t="s">
        <v>149</v>
      </c>
      <c r="B134" s="9">
        <v>35.85</v>
      </c>
      <c r="C134" s="9"/>
      <c r="D134" s="9">
        <v>72654.37999999999</v>
      </c>
      <c r="E134" s="9"/>
      <c r="F134" s="9">
        <v>72690.23</v>
      </c>
    </row>
    <row r="135" spans="1:6" x14ac:dyDescent="0.35">
      <c r="A135" s="6" t="s">
        <v>403</v>
      </c>
      <c r="B135" s="9">
        <v>113.81</v>
      </c>
      <c r="C135" s="9"/>
      <c r="D135" s="9">
        <v>52016.960000000014</v>
      </c>
      <c r="E135" s="9"/>
      <c r="F135" s="9">
        <v>52130.770000000011</v>
      </c>
    </row>
    <row r="136" spans="1:6" x14ac:dyDescent="0.35">
      <c r="A136" s="6" t="s">
        <v>239</v>
      </c>
      <c r="B136" s="9">
        <v>50.08</v>
      </c>
      <c r="C136" s="9"/>
      <c r="D136" s="9">
        <v>41304.639999999985</v>
      </c>
      <c r="E136" s="9"/>
      <c r="F136" s="9">
        <v>41354.719999999987</v>
      </c>
    </row>
    <row r="137" spans="1:6" x14ac:dyDescent="0.35">
      <c r="A137" s="6" t="s">
        <v>77</v>
      </c>
      <c r="B137" s="9">
        <v>45.889999999999993</v>
      </c>
      <c r="C137" s="9"/>
      <c r="D137" s="9">
        <v>349762.25</v>
      </c>
      <c r="E137" s="9"/>
      <c r="F137" s="9">
        <v>349808.14</v>
      </c>
    </row>
    <row r="138" spans="1:6" x14ac:dyDescent="0.35">
      <c r="A138" s="6" t="s">
        <v>405</v>
      </c>
      <c r="B138" s="9">
        <v>27.18</v>
      </c>
      <c r="C138" s="9"/>
      <c r="D138" s="9">
        <v>40491.130000000005</v>
      </c>
      <c r="E138" s="9"/>
      <c r="F138" s="9">
        <v>40518.310000000005</v>
      </c>
    </row>
    <row r="139" spans="1:6" x14ac:dyDescent="0.35">
      <c r="A139" s="6" t="s">
        <v>37</v>
      </c>
      <c r="B139" s="9">
        <v>1367.5</v>
      </c>
      <c r="C139" s="9"/>
      <c r="D139" s="9">
        <v>718138.89000000013</v>
      </c>
      <c r="E139" s="9"/>
      <c r="F139" s="9">
        <v>719506.39000000013</v>
      </c>
    </row>
    <row r="140" spans="1:6" x14ac:dyDescent="0.35">
      <c r="A140" s="6" t="s">
        <v>407</v>
      </c>
      <c r="B140" s="9">
        <v>45.519999999999996</v>
      </c>
      <c r="C140" s="9"/>
      <c r="D140" s="9">
        <v>22914.170000000002</v>
      </c>
      <c r="E140" s="9"/>
      <c r="F140" s="9">
        <v>22959.690000000002</v>
      </c>
    </row>
    <row r="141" spans="1:6" x14ac:dyDescent="0.35">
      <c r="A141" s="6" t="s">
        <v>409</v>
      </c>
      <c r="B141" s="9">
        <v>54.629999999999995</v>
      </c>
      <c r="C141" s="9"/>
      <c r="D141" s="9">
        <v>32035.82</v>
      </c>
      <c r="E141" s="9"/>
      <c r="F141" s="9">
        <v>32090.45</v>
      </c>
    </row>
    <row r="142" spans="1:6" x14ac:dyDescent="0.35">
      <c r="A142" s="6" t="s">
        <v>109</v>
      </c>
      <c r="B142" s="9">
        <v>172</v>
      </c>
      <c r="C142" s="9"/>
      <c r="D142" s="9">
        <v>126389.31999999999</v>
      </c>
      <c r="E142" s="9"/>
      <c r="F142" s="9">
        <v>126561.31999999999</v>
      </c>
    </row>
    <row r="143" spans="1:6" x14ac:dyDescent="0.35">
      <c r="A143" s="6" t="s">
        <v>327</v>
      </c>
      <c r="B143" s="9">
        <v>36.409999999999997</v>
      </c>
      <c r="C143" s="9"/>
      <c r="D143" s="9">
        <v>38662.240000000005</v>
      </c>
      <c r="E143" s="9"/>
      <c r="F143" s="9">
        <v>38698.650000000009</v>
      </c>
    </row>
    <row r="144" spans="1:6" x14ac:dyDescent="0.35">
      <c r="A144" s="6" t="s">
        <v>131</v>
      </c>
      <c r="B144" s="9">
        <v>31.87</v>
      </c>
      <c r="C144" s="9"/>
      <c r="D144" s="9">
        <v>56795.599999999991</v>
      </c>
      <c r="E144" s="9"/>
      <c r="F144" s="9">
        <v>56827.469999999994</v>
      </c>
    </row>
    <row r="145" spans="1:6" x14ac:dyDescent="0.35">
      <c r="A145" s="6" t="s">
        <v>413</v>
      </c>
      <c r="B145" s="9">
        <v>27.32</v>
      </c>
      <c r="C145" s="9"/>
      <c r="D145" s="9">
        <v>40839.33</v>
      </c>
      <c r="E145" s="9"/>
      <c r="F145" s="9">
        <v>40866.65</v>
      </c>
    </row>
    <row r="146" spans="1:6" x14ac:dyDescent="0.35">
      <c r="A146" s="6" t="s">
        <v>494</v>
      </c>
      <c r="B146" s="9"/>
      <c r="C146" s="9"/>
      <c r="D146" s="9">
        <v>7</v>
      </c>
      <c r="E146" s="9"/>
      <c r="F146" s="9">
        <v>7</v>
      </c>
    </row>
    <row r="147" spans="1:6" x14ac:dyDescent="0.35">
      <c r="A147" s="6" t="s">
        <v>41</v>
      </c>
      <c r="B147" s="9">
        <v>63.86</v>
      </c>
      <c r="C147" s="9"/>
      <c r="D147" s="9">
        <v>64483.369999999988</v>
      </c>
      <c r="E147" s="9"/>
      <c r="F147" s="9">
        <v>64547.229999999989</v>
      </c>
    </row>
    <row r="148" spans="1:6" x14ac:dyDescent="0.35">
      <c r="A148" s="6" t="s">
        <v>415</v>
      </c>
      <c r="B148" s="9">
        <v>327.9</v>
      </c>
      <c r="C148" s="9"/>
      <c r="D148" s="9">
        <v>162216.17000000001</v>
      </c>
      <c r="E148" s="9"/>
      <c r="F148" s="9">
        <v>162544.07</v>
      </c>
    </row>
    <row r="149" spans="1:6" x14ac:dyDescent="0.35">
      <c r="A149" s="6" t="s">
        <v>417</v>
      </c>
      <c r="B149" s="9">
        <v>31.87</v>
      </c>
      <c r="C149" s="9"/>
      <c r="D149" s="9">
        <v>23959.570000000003</v>
      </c>
      <c r="E149" s="9"/>
      <c r="F149" s="9">
        <v>23991.440000000002</v>
      </c>
    </row>
    <row r="150" spans="1:6" x14ac:dyDescent="0.35">
      <c r="A150" s="6" t="s">
        <v>201</v>
      </c>
      <c r="B150" s="9">
        <v>63.72</v>
      </c>
      <c r="C150" s="9"/>
      <c r="D150" s="9">
        <v>46731.719999999987</v>
      </c>
      <c r="E150" s="9"/>
      <c r="F150" s="9">
        <v>46795.439999999988</v>
      </c>
    </row>
    <row r="151" spans="1:6" x14ac:dyDescent="0.35">
      <c r="A151" s="6" t="s">
        <v>241</v>
      </c>
      <c r="B151" s="9">
        <v>4.5599999999999996</v>
      </c>
      <c r="C151" s="9"/>
      <c r="D151" s="9">
        <v>36328.49</v>
      </c>
      <c r="E151" s="9"/>
      <c r="F151" s="9">
        <v>36333.049999999996</v>
      </c>
    </row>
    <row r="152" spans="1:6" x14ac:dyDescent="0.35">
      <c r="A152" s="6" t="s">
        <v>419</v>
      </c>
      <c r="B152" s="9">
        <v>4.5599999999999996</v>
      </c>
      <c r="C152" s="9"/>
      <c r="D152" s="9">
        <v>21101.68</v>
      </c>
      <c r="E152" s="9"/>
      <c r="F152" s="9">
        <v>21106.240000000002</v>
      </c>
    </row>
    <row r="153" spans="1:6" x14ac:dyDescent="0.35">
      <c r="A153" s="6" t="s">
        <v>3</v>
      </c>
      <c r="B153" s="9"/>
      <c r="C153" s="9"/>
      <c r="D153" s="9">
        <v>40351.169999999991</v>
      </c>
      <c r="E153" s="9"/>
      <c r="F153" s="9">
        <v>40351.169999999991</v>
      </c>
    </row>
    <row r="154" spans="1:6" x14ac:dyDescent="0.35">
      <c r="A154" s="6" t="s">
        <v>63</v>
      </c>
      <c r="B154" s="9">
        <v>41.099999999999994</v>
      </c>
      <c r="C154" s="9"/>
      <c r="D154" s="9">
        <v>53269.599999999999</v>
      </c>
      <c r="E154" s="9"/>
      <c r="F154" s="9">
        <v>53310.7</v>
      </c>
    </row>
    <row r="155" spans="1:6" x14ac:dyDescent="0.35">
      <c r="A155" s="6" t="s">
        <v>303</v>
      </c>
      <c r="B155" s="9">
        <v>327.46999999999997</v>
      </c>
      <c r="C155" s="9"/>
      <c r="D155" s="9">
        <v>294573.79999999993</v>
      </c>
      <c r="E155" s="9"/>
      <c r="F155" s="9">
        <v>294901.2699999999</v>
      </c>
    </row>
    <row r="156" spans="1:6" x14ac:dyDescent="0.35">
      <c r="A156" s="6" t="s">
        <v>79</v>
      </c>
      <c r="B156" s="9">
        <v>36.409999999999997</v>
      </c>
      <c r="C156" s="9"/>
      <c r="D156" s="9">
        <v>53328.089999999989</v>
      </c>
      <c r="E156" s="9"/>
      <c r="F156" s="9">
        <v>53364.499999999993</v>
      </c>
    </row>
    <row r="157" spans="1:6" x14ac:dyDescent="0.35">
      <c r="A157" s="6" t="s">
        <v>105</v>
      </c>
      <c r="B157" s="9">
        <v>127.46000000000001</v>
      </c>
      <c r="C157" s="9"/>
      <c r="D157" s="9">
        <v>200432.82</v>
      </c>
      <c r="E157" s="9"/>
      <c r="F157" s="9">
        <v>200560.28</v>
      </c>
    </row>
    <row r="158" spans="1:6" x14ac:dyDescent="0.35">
      <c r="A158" s="6" t="s">
        <v>504</v>
      </c>
      <c r="B158" s="9">
        <v>40.96</v>
      </c>
      <c r="C158" s="9"/>
      <c r="D158" s="9">
        <v>32714.920000000002</v>
      </c>
      <c r="E158" s="9"/>
      <c r="F158" s="9">
        <v>32755.88</v>
      </c>
    </row>
    <row r="159" spans="1:6" x14ac:dyDescent="0.35">
      <c r="A159" s="6" t="s">
        <v>203</v>
      </c>
      <c r="B159" s="9">
        <v>40.96</v>
      </c>
      <c r="C159" s="9"/>
      <c r="D159" s="9">
        <v>35225.899999999994</v>
      </c>
      <c r="E159" s="9"/>
      <c r="F159" s="9">
        <v>35266.859999999993</v>
      </c>
    </row>
    <row r="160" spans="1:6" x14ac:dyDescent="0.35">
      <c r="A160" s="6" t="s">
        <v>5</v>
      </c>
      <c r="B160" s="9">
        <v>27.18</v>
      </c>
      <c r="C160" s="9"/>
      <c r="D160" s="9">
        <v>36188.520000000004</v>
      </c>
      <c r="E160" s="9"/>
      <c r="F160" s="9">
        <v>36215.700000000004</v>
      </c>
    </row>
    <row r="161" spans="1:6" x14ac:dyDescent="0.35">
      <c r="A161" s="6" t="s">
        <v>137</v>
      </c>
      <c r="B161" s="9">
        <v>45.519999999999996</v>
      </c>
      <c r="C161" s="9"/>
      <c r="D161" s="9">
        <v>55581.619999999995</v>
      </c>
      <c r="E161" s="9"/>
      <c r="F161" s="9">
        <v>55627.139999999992</v>
      </c>
    </row>
    <row r="162" spans="1:6" x14ac:dyDescent="0.35">
      <c r="A162" s="6" t="s">
        <v>139</v>
      </c>
      <c r="B162" s="9">
        <v>31.87</v>
      </c>
      <c r="C162" s="9"/>
      <c r="D162" s="9">
        <v>51102.549999999988</v>
      </c>
      <c r="E162" s="9"/>
      <c r="F162" s="9">
        <v>51134.419999999991</v>
      </c>
    </row>
    <row r="163" spans="1:6" x14ac:dyDescent="0.35">
      <c r="A163" s="6" t="s">
        <v>205</v>
      </c>
      <c r="B163" s="9">
        <v>45.519999999999996</v>
      </c>
      <c r="C163" s="9"/>
      <c r="D163" s="9">
        <v>39878.21</v>
      </c>
      <c r="E163" s="9"/>
      <c r="F163" s="9">
        <v>39923.729999999996</v>
      </c>
    </row>
    <row r="164" spans="1:6" x14ac:dyDescent="0.35">
      <c r="A164" s="6" t="s">
        <v>243</v>
      </c>
      <c r="B164" s="9">
        <v>36.549999999999997</v>
      </c>
      <c r="C164" s="9"/>
      <c r="D164" s="9">
        <v>36708.559999999998</v>
      </c>
      <c r="E164" s="9"/>
      <c r="F164" s="9">
        <v>36745.11</v>
      </c>
    </row>
    <row r="165" spans="1:6" x14ac:dyDescent="0.35">
      <c r="A165" s="6" t="s">
        <v>103</v>
      </c>
      <c r="B165" s="9">
        <v>13.51</v>
      </c>
      <c r="C165" s="9"/>
      <c r="D165" s="9">
        <v>88918.59</v>
      </c>
      <c r="E165" s="9"/>
      <c r="F165" s="9">
        <v>88932.099999999991</v>
      </c>
    </row>
    <row r="166" spans="1:6" x14ac:dyDescent="0.35">
      <c r="A166" s="6" t="s">
        <v>191</v>
      </c>
      <c r="B166" s="9">
        <v>58.889999999999993</v>
      </c>
      <c r="C166" s="9"/>
      <c r="D166" s="9">
        <v>46470.770000000004</v>
      </c>
      <c r="E166" s="9"/>
      <c r="F166" s="9">
        <v>46529.66</v>
      </c>
    </row>
    <row r="167" spans="1:6" x14ac:dyDescent="0.35">
      <c r="A167" s="6" t="s">
        <v>259</v>
      </c>
      <c r="B167" s="9">
        <v>45.379999999999995</v>
      </c>
      <c r="C167" s="9"/>
      <c r="D167" s="9">
        <v>39148.31</v>
      </c>
      <c r="E167" s="9"/>
      <c r="F167" s="9">
        <v>39193.689999999995</v>
      </c>
    </row>
    <row r="168" spans="1:6" x14ac:dyDescent="0.35">
      <c r="A168" s="6" t="s">
        <v>245</v>
      </c>
      <c r="B168" s="9">
        <v>40.96</v>
      </c>
      <c r="C168" s="9"/>
      <c r="D168" s="9">
        <v>35325.689999999988</v>
      </c>
      <c r="E168" s="9"/>
      <c r="F168" s="9">
        <v>35366.649999999987</v>
      </c>
    </row>
    <row r="169" spans="1:6" x14ac:dyDescent="0.35">
      <c r="A169" s="6" t="s">
        <v>177</v>
      </c>
      <c r="B169" s="9">
        <v>824.22</v>
      </c>
      <c r="C169" s="9"/>
      <c r="D169" s="9">
        <v>637115.32000000018</v>
      </c>
      <c r="E169" s="9"/>
      <c r="F169" s="9">
        <v>637939.54000000015</v>
      </c>
    </row>
    <row r="170" spans="1:6" x14ac:dyDescent="0.35">
      <c r="A170" s="6" t="s">
        <v>421</v>
      </c>
      <c r="B170" s="9">
        <v>40.96</v>
      </c>
      <c r="C170" s="9"/>
      <c r="D170" s="9">
        <v>26609.710000000003</v>
      </c>
      <c r="E170" s="9"/>
      <c r="F170" s="9">
        <v>26650.670000000002</v>
      </c>
    </row>
    <row r="171" spans="1:6" x14ac:dyDescent="0.35">
      <c r="A171" s="6" t="s">
        <v>423</v>
      </c>
      <c r="B171" s="9">
        <v>159.32</v>
      </c>
      <c r="C171" s="9"/>
      <c r="D171" s="9">
        <v>75770.240000000005</v>
      </c>
      <c r="E171" s="9"/>
      <c r="F171" s="9">
        <v>75929.560000000012</v>
      </c>
    </row>
    <row r="172" spans="1:6" x14ac:dyDescent="0.35">
      <c r="A172" s="6" t="s">
        <v>425</v>
      </c>
      <c r="B172" s="9">
        <v>49.93</v>
      </c>
      <c r="C172" s="9"/>
      <c r="D172" s="9">
        <v>25318.81</v>
      </c>
      <c r="E172" s="9"/>
      <c r="F172" s="9">
        <v>25368.74</v>
      </c>
    </row>
    <row r="173" spans="1:6" x14ac:dyDescent="0.35">
      <c r="A173" s="6" t="s">
        <v>427</v>
      </c>
      <c r="B173" s="9">
        <v>36.269999999999996</v>
      </c>
      <c r="C173" s="9"/>
      <c r="D173" s="9">
        <v>23595.700000000004</v>
      </c>
      <c r="E173" s="9"/>
      <c r="F173" s="9">
        <v>23631.970000000005</v>
      </c>
    </row>
    <row r="174" spans="1:6" x14ac:dyDescent="0.35">
      <c r="A174" s="6" t="s">
        <v>351</v>
      </c>
      <c r="B174" s="9">
        <v>36.409999999999997</v>
      </c>
      <c r="C174" s="9"/>
      <c r="D174" s="9">
        <v>31689.989999999998</v>
      </c>
      <c r="E174" s="9"/>
      <c r="F174" s="9">
        <v>31726.399999999998</v>
      </c>
    </row>
    <row r="175" spans="1:6" x14ac:dyDescent="0.35">
      <c r="A175" s="6" t="s">
        <v>31</v>
      </c>
      <c r="B175" s="9">
        <v>81.66</v>
      </c>
      <c r="C175" s="9"/>
      <c r="D175" s="9">
        <v>69894.320000000007</v>
      </c>
      <c r="E175" s="9"/>
      <c r="F175" s="9">
        <v>69975.98000000001</v>
      </c>
    </row>
    <row r="176" spans="1:6" x14ac:dyDescent="0.35">
      <c r="A176" s="6" t="s">
        <v>429</v>
      </c>
      <c r="B176" s="9">
        <v>41.099999999999994</v>
      </c>
      <c r="C176" s="9"/>
      <c r="D176" s="9">
        <v>22647.919999999998</v>
      </c>
      <c r="E176" s="9"/>
      <c r="F176" s="9">
        <v>22689.019999999997</v>
      </c>
    </row>
    <row r="177" spans="1:6" x14ac:dyDescent="0.35">
      <c r="A177" s="6" t="s">
        <v>133</v>
      </c>
      <c r="B177" s="9">
        <v>45.519999999999996</v>
      </c>
      <c r="C177" s="9"/>
      <c r="D177" s="9">
        <v>51632.159999999996</v>
      </c>
      <c r="E177" s="9"/>
      <c r="F177" s="9">
        <v>51677.679999999993</v>
      </c>
    </row>
    <row r="178" spans="1:6" x14ac:dyDescent="0.35">
      <c r="A178" s="6" t="s">
        <v>431</v>
      </c>
      <c r="B178" s="9">
        <v>4.53</v>
      </c>
      <c r="C178" s="9"/>
      <c r="D178" s="9">
        <v>65371.460000000006</v>
      </c>
      <c r="E178" s="9"/>
      <c r="F178" s="9">
        <v>65375.990000000005</v>
      </c>
    </row>
    <row r="179" spans="1:6" x14ac:dyDescent="0.35">
      <c r="A179" s="6" t="s">
        <v>433</v>
      </c>
      <c r="B179" s="9">
        <v>4.5599999999999996</v>
      </c>
      <c r="C179" s="9"/>
      <c r="D179" s="9">
        <v>19908.03</v>
      </c>
      <c r="E179" s="9"/>
      <c r="F179" s="9">
        <v>19912.59</v>
      </c>
    </row>
    <row r="180" spans="1:6" x14ac:dyDescent="0.35">
      <c r="A180" s="6" t="s">
        <v>435</v>
      </c>
      <c r="B180" s="9">
        <v>40.96</v>
      </c>
      <c r="C180" s="9"/>
      <c r="D180" s="9">
        <v>29665.84</v>
      </c>
      <c r="E180" s="9"/>
      <c r="F180" s="9">
        <v>29706.799999999999</v>
      </c>
    </row>
    <row r="181" spans="1:6" x14ac:dyDescent="0.35">
      <c r="A181" s="6" t="s">
        <v>492</v>
      </c>
      <c r="B181" s="9"/>
      <c r="C181" s="9"/>
      <c r="D181" s="9">
        <v>36.4</v>
      </c>
      <c r="E181" s="9"/>
      <c r="F181" s="9">
        <v>36.4</v>
      </c>
    </row>
    <row r="182" spans="1:6" x14ac:dyDescent="0.35">
      <c r="A182" s="6" t="s">
        <v>317</v>
      </c>
      <c r="B182" s="9">
        <v>132</v>
      </c>
      <c r="C182" s="9"/>
      <c r="D182" s="9">
        <v>81927.709999999992</v>
      </c>
      <c r="E182" s="9"/>
      <c r="F182" s="9">
        <v>82059.709999999992</v>
      </c>
    </row>
    <row r="183" spans="1:6" x14ac:dyDescent="0.35">
      <c r="A183" s="6" t="s">
        <v>311</v>
      </c>
      <c r="B183" s="9">
        <v>40.96</v>
      </c>
      <c r="C183" s="9"/>
      <c r="D183" s="9">
        <v>32042.639999999992</v>
      </c>
      <c r="E183" s="9"/>
      <c r="F183" s="9">
        <v>32083.599999999991</v>
      </c>
    </row>
    <row r="184" spans="1:6" x14ac:dyDescent="0.35">
      <c r="A184" s="6" t="s">
        <v>81</v>
      </c>
      <c r="B184" s="9">
        <v>350.37</v>
      </c>
      <c r="C184" s="9"/>
      <c r="D184" s="9">
        <v>394234.37</v>
      </c>
      <c r="E184" s="9"/>
      <c r="F184" s="9">
        <v>394584.74</v>
      </c>
    </row>
    <row r="185" spans="1:6" x14ac:dyDescent="0.35">
      <c r="A185" s="6" t="s">
        <v>437</v>
      </c>
      <c r="B185" s="9">
        <v>45.519999999999996</v>
      </c>
      <c r="C185" s="9"/>
      <c r="D185" s="9">
        <v>24061.700000000004</v>
      </c>
      <c r="E185" s="9"/>
      <c r="F185" s="9">
        <v>24107.220000000005</v>
      </c>
    </row>
    <row r="186" spans="1:6" x14ac:dyDescent="0.35">
      <c r="A186" s="6" t="s">
        <v>439</v>
      </c>
      <c r="B186" s="9">
        <v>40.96</v>
      </c>
      <c r="C186" s="9"/>
      <c r="D186" s="9">
        <v>30106.19</v>
      </c>
      <c r="E186" s="9"/>
      <c r="F186" s="9">
        <v>30147.149999999998</v>
      </c>
    </row>
    <row r="187" spans="1:6" x14ac:dyDescent="0.35">
      <c r="A187" s="6" t="s">
        <v>83</v>
      </c>
      <c r="B187" s="9">
        <v>63.569999999999993</v>
      </c>
      <c r="C187" s="9"/>
      <c r="D187" s="9">
        <v>89743.13</v>
      </c>
      <c r="E187" s="9"/>
      <c r="F187" s="9">
        <v>89806.700000000012</v>
      </c>
    </row>
    <row r="188" spans="1:6" x14ac:dyDescent="0.35">
      <c r="A188" s="6" t="s">
        <v>207</v>
      </c>
      <c r="B188" s="9">
        <v>45.519999999999996</v>
      </c>
      <c r="C188" s="9"/>
      <c r="D188" s="9">
        <v>38380.139999999992</v>
      </c>
      <c r="E188" s="9"/>
      <c r="F188" s="9">
        <v>38425.659999999989</v>
      </c>
    </row>
    <row r="189" spans="1:6" x14ac:dyDescent="0.35">
      <c r="A189" s="6" t="s">
        <v>500</v>
      </c>
      <c r="B189" s="9">
        <v>63.72</v>
      </c>
      <c r="C189" s="9"/>
      <c r="D189" s="9">
        <v>135302.42000000001</v>
      </c>
      <c r="E189" s="9"/>
      <c r="F189" s="9">
        <v>135366.14000000001</v>
      </c>
    </row>
    <row r="190" spans="1:6" x14ac:dyDescent="0.35">
      <c r="A190" s="6" t="s">
        <v>209</v>
      </c>
      <c r="B190" s="9">
        <v>45.379999999999995</v>
      </c>
      <c r="C190" s="9"/>
      <c r="D190" s="9">
        <v>31822.089999999997</v>
      </c>
      <c r="E190" s="9"/>
      <c r="F190" s="9">
        <v>31867.469999999998</v>
      </c>
    </row>
    <row r="191" spans="1:6" x14ac:dyDescent="0.35">
      <c r="A191" s="6" t="s">
        <v>355</v>
      </c>
      <c r="B191" s="9">
        <v>32.010000000000005</v>
      </c>
      <c r="C191" s="9"/>
      <c r="D191" s="9">
        <v>17692.460000000003</v>
      </c>
      <c r="E191" s="9"/>
      <c r="F191" s="9">
        <v>17724.47</v>
      </c>
    </row>
    <row r="192" spans="1:6" x14ac:dyDescent="0.35">
      <c r="A192" s="6" t="s">
        <v>255</v>
      </c>
      <c r="B192" s="9">
        <v>41.25</v>
      </c>
      <c r="C192" s="9"/>
      <c r="D192" s="9">
        <v>40683.79</v>
      </c>
      <c r="E192" s="9"/>
      <c r="F192" s="9">
        <v>40725.040000000001</v>
      </c>
    </row>
    <row r="193" spans="1:6" x14ac:dyDescent="0.35">
      <c r="A193" s="6" t="s">
        <v>341</v>
      </c>
      <c r="B193" s="9">
        <v>45.519999999999996</v>
      </c>
      <c r="C193" s="9"/>
      <c r="D193" s="9">
        <v>31967.890000000003</v>
      </c>
      <c r="E193" s="9"/>
      <c r="F193" s="9">
        <v>32013.410000000003</v>
      </c>
    </row>
    <row r="194" spans="1:6" x14ac:dyDescent="0.35">
      <c r="A194" s="6" t="s">
        <v>211</v>
      </c>
      <c r="B194" s="9">
        <v>40.96</v>
      </c>
      <c r="C194" s="9"/>
      <c r="D194" s="9">
        <v>35703.609999999986</v>
      </c>
      <c r="E194" s="9"/>
      <c r="F194" s="9">
        <v>35744.569999999985</v>
      </c>
    </row>
    <row r="195" spans="1:6" x14ac:dyDescent="0.35">
      <c r="A195" s="6" t="s">
        <v>441</v>
      </c>
      <c r="B195" s="9">
        <v>40.96</v>
      </c>
      <c r="C195" s="9"/>
      <c r="D195" s="9">
        <v>31176.02</v>
      </c>
      <c r="E195" s="9"/>
      <c r="F195" s="9">
        <v>31216.98</v>
      </c>
    </row>
    <row r="196" spans="1:6" x14ac:dyDescent="0.35">
      <c r="A196" s="6" t="s">
        <v>445</v>
      </c>
      <c r="B196" s="9">
        <v>36.409999999999997</v>
      </c>
      <c r="C196" s="9"/>
      <c r="D196" s="9">
        <v>42648</v>
      </c>
      <c r="E196" s="9"/>
      <c r="F196" s="9">
        <v>42684.41</v>
      </c>
    </row>
    <row r="197" spans="1:6" x14ac:dyDescent="0.35">
      <c r="A197" s="6" t="s">
        <v>447</v>
      </c>
      <c r="B197" s="9">
        <v>4.5599999999999996</v>
      </c>
      <c r="C197" s="9"/>
      <c r="D197" s="9">
        <v>20995.050000000003</v>
      </c>
      <c r="E197" s="9"/>
      <c r="F197" s="9">
        <v>20999.610000000004</v>
      </c>
    </row>
    <row r="198" spans="1:6" x14ac:dyDescent="0.35">
      <c r="A198" s="6" t="s">
        <v>449</v>
      </c>
      <c r="B198" s="9">
        <v>31.87</v>
      </c>
      <c r="C198" s="9"/>
      <c r="D198" s="9">
        <v>28254.739999999998</v>
      </c>
      <c r="E198" s="9"/>
      <c r="F198" s="9">
        <v>28286.609999999997</v>
      </c>
    </row>
    <row r="199" spans="1:6" x14ac:dyDescent="0.35">
      <c r="A199" s="6" t="s">
        <v>23</v>
      </c>
      <c r="B199" s="9">
        <v>40.96</v>
      </c>
      <c r="C199" s="9"/>
      <c r="D199" s="9">
        <v>86306.92</v>
      </c>
      <c r="E199" s="9"/>
      <c r="F199" s="9">
        <v>86347.88</v>
      </c>
    </row>
    <row r="200" spans="1:6" x14ac:dyDescent="0.35">
      <c r="A200" s="6" t="s">
        <v>85</v>
      </c>
      <c r="B200" s="9">
        <v>208.95999999999998</v>
      </c>
      <c r="C200" s="9"/>
      <c r="D200" s="9">
        <v>186076.67999999996</v>
      </c>
      <c r="E200" s="9"/>
      <c r="F200" s="9">
        <v>186285.63999999996</v>
      </c>
    </row>
    <row r="201" spans="1:6" x14ac:dyDescent="0.35">
      <c r="A201" s="6" t="s">
        <v>129</v>
      </c>
      <c r="B201" s="9">
        <v>36.549999999999997</v>
      </c>
      <c r="C201" s="9"/>
      <c r="D201" s="9">
        <v>49467.39</v>
      </c>
      <c r="E201" s="9"/>
      <c r="F201" s="9">
        <v>49503.94</v>
      </c>
    </row>
    <row r="202" spans="1:6" x14ac:dyDescent="0.35">
      <c r="A202" s="6" t="s">
        <v>451</v>
      </c>
      <c r="B202" s="9">
        <v>72.84</v>
      </c>
      <c r="C202" s="9"/>
      <c r="D202" s="9">
        <v>84065.37</v>
      </c>
      <c r="E202" s="9"/>
      <c r="F202" s="9">
        <v>84138.209999999992</v>
      </c>
    </row>
    <row r="203" spans="1:6" x14ac:dyDescent="0.35">
      <c r="A203" s="6" t="s">
        <v>113</v>
      </c>
      <c r="B203" s="9">
        <v>117.08999999999999</v>
      </c>
      <c r="C203" s="9"/>
      <c r="D203" s="9">
        <v>80572.09</v>
      </c>
      <c r="E203" s="9"/>
      <c r="F203" s="9">
        <v>80689.179999999993</v>
      </c>
    </row>
    <row r="204" spans="1:6" x14ac:dyDescent="0.35">
      <c r="A204" s="6" t="s">
        <v>151</v>
      </c>
      <c r="B204" s="9">
        <v>40.82</v>
      </c>
      <c r="C204" s="9"/>
      <c r="D204" s="9">
        <v>48928.29</v>
      </c>
      <c r="E204" s="9"/>
      <c r="F204" s="9">
        <v>48969.11</v>
      </c>
    </row>
    <row r="205" spans="1:6" x14ac:dyDescent="0.35">
      <c r="A205" s="6" t="s">
        <v>453</v>
      </c>
      <c r="B205" s="9">
        <v>40.96</v>
      </c>
      <c r="C205" s="9"/>
      <c r="D205" s="9">
        <v>23542.62</v>
      </c>
      <c r="E205" s="9"/>
      <c r="F205" s="9">
        <v>23583.579999999998</v>
      </c>
    </row>
    <row r="206" spans="1:6" x14ac:dyDescent="0.35">
      <c r="A206" s="6" t="s">
        <v>487</v>
      </c>
      <c r="B206" s="9">
        <v>40.96</v>
      </c>
      <c r="C206" s="9"/>
      <c r="D206" s="9">
        <v>34790.14</v>
      </c>
      <c r="E206" s="9"/>
      <c r="F206" s="9">
        <v>34831.1</v>
      </c>
    </row>
    <row r="207" spans="1:6" x14ac:dyDescent="0.35">
      <c r="A207" s="6" t="s">
        <v>13</v>
      </c>
      <c r="B207" s="9">
        <v>63.17</v>
      </c>
      <c r="C207" s="9"/>
      <c r="D207" s="9">
        <v>122840.31999999999</v>
      </c>
      <c r="E207" s="9"/>
      <c r="F207" s="9">
        <v>122903.48999999999</v>
      </c>
    </row>
    <row r="208" spans="1:6" x14ac:dyDescent="0.35">
      <c r="A208" s="6" t="s">
        <v>329</v>
      </c>
      <c r="B208" s="9">
        <v>31.87</v>
      </c>
      <c r="C208" s="9"/>
      <c r="D208" s="9">
        <v>35607.679999999993</v>
      </c>
      <c r="E208" s="9"/>
      <c r="F208" s="9">
        <v>35639.549999999996</v>
      </c>
    </row>
    <row r="209" spans="1:6" x14ac:dyDescent="0.35">
      <c r="A209" s="6" t="s">
        <v>215</v>
      </c>
      <c r="B209" s="9">
        <v>36.409999999999997</v>
      </c>
      <c r="C209" s="9"/>
      <c r="D209" s="9">
        <v>35407.259999999987</v>
      </c>
      <c r="E209" s="9"/>
      <c r="F209" s="9">
        <v>35443.669999999991</v>
      </c>
    </row>
    <row r="210" spans="1:6" x14ac:dyDescent="0.35">
      <c r="A210" s="6" t="s">
        <v>247</v>
      </c>
      <c r="B210" s="9">
        <v>40.96</v>
      </c>
      <c r="C210" s="9"/>
      <c r="D210" s="9">
        <v>36339.099999999991</v>
      </c>
      <c r="E210" s="9"/>
      <c r="F210" s="9">
        <v>36380.05999999999</v>
      </c>
    </row>
    <row r="211" spans="1:6" x14ac:dyDescent="0.35">
      <c r="A211" s="6" t="s">
        <v>189</v>
      </c>
      <c r="B211" s="9"/>
      <c r="C211" s="9"/>
      <c r="D211" s="9">
        <v>96659.11</v>
      </c>
      <c r="E211" s="9"/>
      <c r="F211" s="9">
        <v>96659.11</v>
      </c>
    </row>
    <row r="212" spans="1:6" x14ac:dyDescent="0.35">
      <c r="A212" s="6" t="s">
        <v>455</v>
      </c>
      <c r="B212" s="9">
        <v>45.519999999999996</v>
      </c>
      <c r="C212" s="9"/>
      <c r="D212" s="9">
        <v>25012.53</v>
      </c>
      <c r="E212" s="9"/>
      <c r="F212" s="9">
        <v>25058.05</v>
      </c>
    </row>
    <row r="213" spans="1:6" x14ac:dyDescent="0.35">
      <c r="A213" s="6" t="s">
        <v>29</v>
      </c>
      <c r="B213" s="9">
        <v>377.96</v>
      </c>
      <c r="C213" s="9"/>
      <c r="D213" s="9">
        <v>739074.03999999992</v>
      </c>
      <c r="E213" s="9"/>
      <c r="F213" s="9">
        <v>739451.99999999988</v>
      </c>
    </row>
    <row r="214" spans="1:6" x14ac:dyDescent="0.35">
      <c r="A214" s="6" t="s">
        <v>15</v>
      </c>
      <c r="B214" s="9">
        <v>36.549999999999997</v>
      </c>
      <c r="C214" s="9"/>
      <c r="D214" s="9">
        <v>51329.43</v>
      </c>
      <c r="E214" s="9"/>
      <c r="F214" s="9">
        <v>51365.98</v>
      </c>
    </row>
    <row r="215" spans="1:6" x14ac:dyDescent="0.35">
      <c r="A215" s="6" t="s">
        <v>291</v>
      </c>
      <c r="B215" s="9">
        <v>350.51</v>
      </c>
      <c r="C215" s="9"/>
      <c r="D215" s="9">
        <v>421408.68000000017</v>
      </c>
      <c r="E215" s="9"/>
      <c r="F215" s="9">
        <v>421759.19000000018</v>
      </c>
    </row>
    <row r="216" spans="1:6" x14ac:dyDescent="0.35">
      <c r="A216" s="6" t="s">
        <v>249</v>
      </c>
      <c r="B216" s="9">
        <v>6.08</v>
      </c>
      <c r="C216" s="9"/>
      <c r="D216" s="9">
        <v>195095.28</v>
      </c>
      <c r="E216" s="9"/>
      <c r="F216" s="9">
        <v>195101.36</v>
      </c>
    </row>
    <row r="217" spans="1:6" x14ac:dyDescent="0.35">
      <c r="A217" s="6" t="s">
        <v>101</v>
      </c>
      <c r="B217" s="9">
        <v>145.53</v>
      </c>
      <c r="C217" s="9"/>
      <c r="D217" s="9">
        <v>119879.49</v>
      </c>
      <c r="E217" s="9"/>
      <c r="F217" s="9">
        <v>120025.02</v>
      </c>
    </row>
    <row r="218" spans="1:6" x14ac:dyDescent="0.35">
      <c r="A218" s="6" t="s">
        <v>271</v>
      </c>
      <c r="B218" s="9">
        <v>45.519999999999996</v>
      </c>
      <c r="C218" s="9"/>
      <c r="D218" s="9">
        <v>40548.32</v>
      </c>
      <c r="E218" s="9"/>
      <c r="F218" s="9">
        <v>40593.839999999997</v>
      </c>
    </row>
    <row r="219" spans="1:6" x14ac:dyDescent="0.35">
      <c r="A219" s="6" t="s">
        <v>17</v>
      </c>
      <c r="B219" s="9">
        <v>45.519999999999996</v>
      </c>
      <c r="C219" s="9"/>
      <c r="D219" s="9">
        <v>62889.659999999996</v>
      </c>
      <c r="E219" s="9"/>
      <c r="F219" s="9">
        <v>62935.179999999993</v>
      </c>
    </row>
    <row r="220" spans="1:6" x14ac:dyDescent="0.35">
      <c r="A220" s="6" t="s">
        <v>213</v>
      </c>
      <c r="B220" s="9">
        <v>604.72</v>
      </c>
      <c r="C220" s="9"/>
      <c r="D220" s="9">
        <v>534598.94999999995</v>
      </c>
      <c r="E220" s="9"/>
      <c r="F220" s="9">
        <v>535203.66999999993</v>
      </c>
    </row>
    <row r="221" spans="1:6" x14ac:dyDescent="0.35">
      <c r="A221" s="6" t="s">
        <v>457</v>
      </c>
      <c r="B221" s="9">
        <v>36.409999999999997</v>
      </c>
      <c r="C221" s="9"/>
      <c r="D221" s="9">
        <v>20995.360000000001</v>
      </c>
      <c r="E221" s="9"/>
      <c r="F221" s="9">
        <v>21031.77</v>
      </c>
    </row>
    <row r="222" spans="1:6" x14ac:dyDescent="0.35">
      <c r="A222" s="6" t="s">
        <v>459</v>
      </c>
      <c r="B222" s="9">
        <v>41.1</v>
      </c>
      <c r="C222" s="9"/>
      <c r="D222" s="9">
        <v>19796.71</v>
      </c>
      <c r="E222" s="9"/>
      <c r="F222" s="9">
        <v>19837.809999999998</v>
      </c>
    </row>
    <row r="223" spans="1:6" x14ac:dyDescent="0.35">
      <c r="A223" s="6" t="s">
        <v>65</v>
      </c>
      <c r="B223" s="9">
        <v>49.65</v>
      </c>
      <c r="C223" s="9"/>
      <c r="D223" s="9">
        <v>55757.700000000004</v>
      </c>
      <c r="E223" s="9"/>
      <c r="F223" s="9">
        <v>55807.350000000006</v>
      </c>
    </row>
    <row r="224" spans="1:6" x14ac:dyDescent="0.35">
      <c r="A224" s="6" t="s">
        <v>461</v>
      </c>
      <c r="B224" s="9">
        <v>54.769999999999996</v>
      </c>
      <c r="C224" s="9"/>
      <c r="D224" s="9">
        <v>39669.919999999998</v>
      </c>
      <c r="E224" s="9"/>
      <c r="F224" s="9">
        <v>39724.689999999995</v>
      </c>
    </row>
    <row r="225" spans="1:6" x14ac:dyDescent="0.35">
      <c r="A225" s="6" t="s">
        <v>307</v>
      </c>
      <c r="B225" s="9">
        <v>163.87</v>
      </c>
      <c r="C225" s="9"/>
      <c r="D225" s="9">
        <v>117467.51</v>
      </c>
      <c r="E225" s="9"/>
      <c r="F225" s="9">
        <v>117631.37999999999</v>
      </c>
    </row>
    <row r="226" spans="1:6" x14ac:dyDescent="0.35">
      <c r="A226" s="6" t="s">
        <v>87</v>
      </c>
      <c r="B226" s="9">
        <v>49.93</v>
      </c>
      <c r="C226" s="9"/>
      <c r="D226" s="9">
        <v>56187.41</v>
      </c>
      <c r="E226" s="9"/>
      <c r="F226" s="9">
        <v>56237.340000000004</v>
      </c>
    </row>
    <row r="227" spans="1:6" x14ac:dyDescent="0.35">
      <c r="A227" s="6" t="s">
        <v>261</v>
      </c>
      <c r="B227" s="9">
        <v>40.96</v>
      </c>
      <c r="C227" s="9"/>
      <c r="D227" s="9">
        <v>39591.259999999987</v>
      </c>
      <c r="E227" s="9"/>
      <c r="F227" s="9">
        <v>39632.219999999987</v>
      </c>
    </row>
    <row r="228" spans="1:6" x14ac:dyDescent="0.35">
      <c r="A228" s="6" t="s">
        <v>1</v>
      </c>
      <c r="B228" s="9">
        <v>141.25</v>
      </c>
      <c r="C228" s="9"/>
      <c r="D228" s="9">
        <v>142729.57</v>
      </c>
      <c r="E228" s="9"/>
      <c r="F228" s="9">
        <v>142870.82</v>
      </c>
    </row>
    <row r="229" spans="1:6" x14ac:dyDescent="0.35">
      <c r="A229" s="6" t="s">
        <v>153</v>
      </c>
      <c r="B229" s="9">
        <v>27.32</v>
      </c>
      <c r="C229" s="9"/>
      <c r="D229" s="9">
        <v>47575.92</v>
      </c>
      <c r="E229" s="9"/>
      <c r="F229" s="9">
        <v>47603.24</v>
      </c>
    </row>
    <row r="230" spans="1:6" x14ac:dyDescent="0.35">
      <c r="A230" s="6" t="s">
        <v>463</v>
      </c>
      <c r="B230" s="9">
        <v>458.91999999999996</v>
      </c>
      <c r="C230" s="9"/>
      <c r="D230" s="9">
        <v>542385.33000000031</v>
      </c>
      <c r="E230" s="9"/>
      <c r="F230" s="9">
        <v>542844.25000000035</v>
      </c>
    </row>
    <row r="231" spans="1:6" x14ac:dyDescent="0.35">
      <c r="A231" s="6" t="s">
        <v>89</v>
      </c>
      <c r="B231" s="9">
        <v>118.35</v>
      </c>
      <c r="C231" s="9"/>
      <c r="D231" s="9">
        <v>102806.72</v>
      </c>
      <c r="E231" s="9"/>
      <c r="F231" s="9">
        <v>102925.07</v>
      </c>
    </row>
    <row r="232" spans="1:6" x14ac:dyDescent="0.35">
      <c r="A232" s="6" t="s">
        <v>159</v>
      </c>
      <c r="B232" s="9">
        <v>236.84999999999997</v>
      </c>
      <c r="C232" s="9"/>
      <c r="D232" s="9">
        <v>360238.21999999986</v>
      </c>
      <c r="E232" s="9"/>
      <c r="F232" s="9">
        <v>360475.06999999983</v>
      </c>
    </row>
    <row r="233" spans="1:6" x14ac:dyDescent="0.35">
      <c r="A233" s="6" t="s">
        <v>275</v>
      </c>
      <c r="B233" s="9">
        <v>45.519999999999996</v>
      </c>
      <c r="C233" s="9"/>
      <c r="D233" s="9">
        <v>35935.86</v>
      </c>
      <c r="E233" s="9"/>
      <c r="F233" s="9">
        <v>35981.379999999997</v>
      </c>
    </row>
    <row r="234" spans="1:6" x14ac:dyDescent="0.35">
      <c r="A234" s="6" t="s">
        <v>173</v>
      </c>
      <c r="B234" s="9">
        <v>1502.96</v>
      </c>
      <c r="C234" s="9"/>
      <c r="D234" s="9">
        <v>406732.8600000001</v>
      </c>
      <c r="E234" s="9"/>
      <c r="F234" s="9">
        <v>408235.82000000012</v>
      </c>
    </row>
    <row r="235" spans="1:6" x14ac:dyDescent="0.35">
      <c r="A235" s="6" t="s">
        <v>147</v>
      </c>
      <c r="B235" s="9">
        <v>32.010000000000005</v>
      </c>
      <c r="C235" s="9"/>
      <c r="D235" s="9">
        <v>91132.249999999985</v>
      </c>
      <c r="E235" s="9"/>
      <c r="F235" s="9">
        <v>91164.25999999998</v>
      </c>
    </row>
    <row r="236" spans="1:6" x14ac:dyDescent="0.35">
      <c r="A236" s="6" t="s">
        <v>251</v>
      </c>
      <c r="B236" s="9">
        <v>40.96</v>
      </c>
      <c r="C236" s="9"/>
      <c r="D236" s="9">
        <v>37333.33</v>
      </c>
      <c r="E236" s="9"/>
      <c r="F236" s="9">
        <v>37374.29</v>
      </c>
    </row>
    <row r="237" spans="1:6" x14ac:dyDescent="0.35">
      <c r="A237" s="6" t="s">
        <v>263</v>
      </c>
      <c r="B237" s="9">
        <v>50.08</v>
      </c>
      <c r="C237" s="9"/>
      <c r="D237" s="9">
        <v>36679.879999999997</v>
      </c>
      <c r="E237" s="9"/>
      <c r="F237" s="9">
        <v>36729.96</v>
      </c>
    </row>
    <row r="238" spans="1:6" x14ac:dyDescent="0.35">
      <c r="A238" s="6" t="s">
        <v>287</v>
      </c>
      <c r="B238" s="9">
        <v>36.409999999999997</v>
      </c>
      <c r="C238" s="9"/>
      <c r="D238" s="9">
        <v>54123.149999999987</v>
      </c>
      <c r="E238" s="9"/>
      <c r="F238" s="9">
        <v>54159.55999999999</v>
      </c>
    </row>
    <row r="239" spans="1:6" x14ac:dyDescent="0.35">
      <c r="A239" s="6" t="s">
        <v>465</v>
      </c>
      <c r="B239" s="9">
        <v>168.42000000000002</v>
      </c>
      <c r="C239" s="9"/>
      <c r="D239" s="9">
        <v>107830.26000000001</v>
      </c>
      <c r="E239" s="9"/>
      <c r="F239" s="9">
        <v>107998.68000000001</v>
      </c>
    </row>
    <row r="240" spans="1:6" x14ac:dyDescent="0.35">
      <c r="A240" s="6" t="s">
        <v>309</v>
      </c>
      <c r="B240" s="9">
        <v>245.96000000000004</v>
      </c>
      <c r="C240" s="9"/>
      <c r="D240" s="9">
        <v>177373.94999999998</v>
      </c>
      <c r="E240" s="9"/>
      <c r="F240" s="9">
        <v>177619.90999999997</v>
      </c>
    </row>
    <row r="241" spans="1:6" x14ac:dyDescent="0.35">
      <c r="A241" s="6" t="s">
        <v>467</v>
      </c>
      <c r="B241" s="9">
        <v>1.27</v>
      </c>
      <c r="C241" s="9"/>
      <c r="D241" s="9">
        <v>24117.58</v>
      </c>
      <c r="E241" s="9"/>
      <c r="F241" s="9">
        <v>24118.850000000002</v>
      </c>
    </row>
    <row r="242" spans="1:6" x14ac:dyDescent="0.35">
      <c r="A242" s="6" t="s">
        <v>469</v>
      </c>
      <c r="B242" s="9">
        <v>59.18</v>
      </c>
      <c r="C242" s="9"/>
      <c r="D242" s="9">
        <v>24226.859999999997</v>
      </c>
      <c r="E242" s="9"/>
      <c r="F242" s="9">
        <v>24286.039999999997</v>
      </c>
    </row>
    <row r="243" spans="1:6" x14ac:dyDescent="0.35">
      <c r="A243" s="6" t="s">
        <v>331</v>
      </c>
      <c r="B243" s="9">
        <v>40.82</v>
      </c>
      <c r="C243" s="9"/>
      <c r="D243" s="9">
        <v>39735.449999999997</v>
      </c>
      <c r="E243" s="9"/>
      <c r="F243" s="9">
        <v>39776.269999999997</v>
      </c>
    </row>
    <row r="244" spans="1:6" x14ac:dyDescent="0.35">
      <c r="A244" s="6" t="s">
        <v>471</v>
      </c>
      <c r="B244" s="9">
        <v>104.69999999999999</v>
      </c>
      <c r="C244" s="9"/>
      <c r="D244" s="9">
        <v>89507.550000000032</v>
      </c>
      <c r="E244" s="9"/>
      <c r="F244" s="9">
        <v>89612.250000000029</v>
      </c>
    </row>
    <row r="245" spans="1:6" x14ac:dyDescent="0.35">
      <c r="A245" s="6" t="s">
        <v>473</v>
      </c>
      <c r="B245" s="9">
        <v>31.87</v>
      </c>
      <c r="C245" s="9"/>
      <c r="D245" s="9">
        <v>34897.47</v>
      </c>
      <c r="E245" s="9"/>
      <c r="F245" s="9">
        <v>34929.340000000004</v>
      </c>
    </row>
    <row r="246" spans="1:6" x14ac:dyDescent="0.35">
      <c r="A246" s="6" t="s">
        <v>289</v>
      </c>
      <c r="B246" s="9">
        <v>91.039999999999992</v>
      </c>
      <c r="C246" s="9"/>
      <c r="D246" s="9">
        <v>58638.9</v>
      </c>
      <c r="E246" s="9"/>
      <c r="F246" s="9">
        <v>58729.94</v>
      </c>
    </row>
    <row r="247" spans="1:6" x14ac:dyDescent="0.35">
      <c r="A247" s="6" t="s">
        <v>91</v>
      </c>
      <c r="B247" s="9">
        <v>63.86</v>
      </c>
      <c r="C247" s="9"/>
      <c r="D247" s="9">
        <v>77033.679999999993</v>
      </c>
      <c r="E247" s="9"/>
      <c r="F247" s="9">
        <v>77097.539999999994</v>
      </c>
    </row>
    <row r="248" spans="1:6" x14ac:dyDescent="0.35">
      <c r="A248" s="6" t="s">
        <v>475</v>
      </c>
      <c r="B248" s="9">
        <v>4.5599999999999996</v>
      </c>
      <c r="C248" s="9"/>
      <c r="D248" s="9">
        <v>19651.23</v>
      </c>
      <c r="E248" s="9"/>
      <c r="F248" s="9">
        <v>19655.79</v>
      </c>
    </row>
    <row r="249" spans="1:6" x14ac:dyDescent="0.35">
      <c r="A249" s="6" t="s">
        <v>117</v>
      </c>
      <c r="B249" s="9">
        <v>45.519999999999996</v>
      </c>
      <c r="C249" s="9"/>
      <c r="D249" s="9">
        <v>56860.42</v>
      </c>
      <c r="E249" s="9"/>
      <c r="F249" s="9">
        <v>56905.939999999995</v>
      </c>
    </row>
    <row r="250" spans="1:6" x14ac:dyDescent="0.35">
      <c r="A250" s="6" t="s">
        <v>502</v>
      </c>
      <c r="B250" s="9">
        <v>68.28</v>
      </c>
      <c r="C250" s="9"/>
      <c r="D250" s="9">
        <v>87591.139999999985</v>
      </c>
      <c r="E250" s="9"/>
      <c r="F250" s="9">
        <v>87659.419999999984</v>
      </c>
    </row>
    <row r="251" spans="1:6" x14ac:dyDescent="0.35">
      <c r="A251" s="6" t="s">
        <v>141</v>
      </c>
      <c r="B251" s="9">
        <v>50.22</v>
      </c>
      <c r="C251" s="9"/>
      <c r="D251" s="9">
        <v>79710.399999999994</v>
      </c>
      <c r="E251" s="9"/>
      <c r="F251" s="9">
        <v>79760.62</v>
      </c>
    </row>
    <row r="252" spans="1:6" x14ac:dyDescent="0.35">
      <c r="A252" s="6" t="s">
        <v>477</v>
      </c>
      <c r="B252" s="9">
        <v>72.84</v>
      </c>
      <c r="C252" s="9"/>
      <c r="D252" s="9">
        <v>57677.919999999998</v>
      </c>
      <c r="E252" s="9"/>
      <c r="F252" s="9">
        <v>57750.759999999995</v>
      </c>
    </row>
    <row r="253" spans="1:6" x14ac:dyDescent="0.35">
      <c r="A253" s="6" t="s">
        <v>217</v>
      </c>
      <c r="B253" s="9">
        <v>145.67000000000002</v>
      </c>
      <c r="C253" s="9"/>
      <c r="D253" s="9">
        <v>132240.99</v>
      </c>
      <c r="E253" s="9"/>
      <c r="F253" s="9">
        <v>132386.66</v>
      </c>
    </row>
    <row r="254" spans="1:6" x14ac:dyDescent="0.35">
      <c r="A254" s="6" t="s">
        <v>1870</v>
      </c>
      <c r="B254" s="9"/>
      <c r="C254" s="9"/>
      <c r="D254" s="9"/>
      <c r="E254" s="9"/>
      <c r="F254" s="9"/>
    </row>
    <row r="255" spans="1:6" x14ac:dyDescent="0.35">
      <c r="A255" s="6" t="s">
        <v>774</v>
      </c>
      <c r="B255" s="9">
        <v>29.46</v>
      </c>
      <c r="C255" s="9"/>
      <c r="D255" s="9"/>
      <c r="E255" s="9"/>
      <c r="F255" s="9">
        <v>29.46</v>
      </c>
    </row>
    <row r="256" spans="1:6" x14ac:dyDescent="0.35">
      <c r="A256" s="6" t="s">
        <v>801</v>
      </c>
      <c r="B256" s="9">
        <v>204876.96999999977</v>
      </c>
      <c r="C256" s="9">
        <v>938737.63</v>
      </c>
      <c r="D256" s="9">
        <v>63534358.230000071</v>
      </c>
      <c r="E256" s="9"/>
      <c r="F256" s="9">
        <v>64677972.830000035</v>
      </c>
    </row>
    <row r="257" spans="2:2" x14ac:dyDescent="0.35">
      <c r="B257"/>
    </row>
    <row r="258" spans="2:2" x14ac:dyDescent="0.35">
      <c r="B258"/>
    </row>
    <row r="259" spans="2:2" x14ac:dyDescent="0.35">
      <c r="B259"/>
    </row>
    <row r="260" spans="2:2" x14ac:dyDescent="0.35">
      <c r="B260"/>
    </row>
    <row r="261" spans="2:2" x14ac:dyDescent="0.35">
      <c r="B261"/>
    </row>
    <row r="262" spans="2:2" x14ac:dyDescent="0.35">
      <c r="B262"/>
    </row>
    <row r="263" spans="2:2" x14ac:dyDescent="0.35">
      <c r="B263"/>
    </row>
    <row r="264" spans="2:2" x14ac:dyDescent="0.35">
      <c r="B264"/>
    </row>
    <row r="265" spans="2:2" x14ac:dyDescent="0.35">
      <c r="B265"/>
    </row>
    <row r="266" spans="2:2" x14ac:dyDescent="0.35">
      <c r="B266"/>
    </row>
    <row r="267" spans="2:2" x14ac:dyDescent="0.35">
      <c r="B267"/>
    </row>
    <row r="268" spans="2:2" x14ac:dyDescent="0.35">
      <c r="B268"/>
    </row>
    <row r="269" spans="2:2" x14ac:dyDescent="0.35">
      <c r="B269"/>
    </row>
    <row r="270" spans="2:2" x14ac:dyDescent="0.35">
      <c r="B270"/>
    </row>
    <row r="271" spans="2:2" x14ac:dyDescent="0.35">
      <c r="B271"/>
    </row>
    <row r="272" spans="2:2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  <row r="391" spans="2:2" x14ac:dyDescent="0.35">
      <c r="B391"/>
    </row>
    <row r="392" spans="2:2" x14ac:dyDescent="0.35">
      <c r="B392"/>
    </row>
    <row r="393" spans="2:2" x14ac:dyDescent="0.35">
      <c r="B393"/>
    </row>
    <row r="394" spans="2:2" x14ac:dyDescent="0.35">
      <c r="B394"/>
    </row>
    <row r="395" spans="2:2" x14ac:dyDescent="0.35">
      <c r="B395"/>
    </row>
    <row r="396" spans="2:2" x14ac:dyDescent="0.35">
      <c r="B396"/>
    </row>
    <row r="397" spans="2:2" x14ac:dyDescent="0.35">
      <c r="B397"/>
    </row>
    <row r="398" spans="2:2" x14ac:dyDescent="0.35">
      <c r="B398"/>
    </row>
    <row r="399" spans="2:2" x14ac:dyDescent="0.35">
      <c r="B399"/>
    </row>
    <row r="400" spans="2:2" x14ac:dyDescent="0.35">
      <c r="B400"/>
    </row>
    <row r="401" spans="2:2" x14ac:dyDescent="0.35">
      <c r="B401"/>
    </row>
    <row r="402" spans="2:2" x14ac:dyDescent="0.35">
      <c r="B402"/>
    </row>
    <row r="403" spans="2:2" x14ac:dyDescent="0.35">
      <c r="B403"/>
    </row>
    <row r="404" spans="2:2" x14ac:dyDescent="0.35">
      <c r="B404"/>
    </row>
    <row r="405" spans="2:2" x14ac:dyDescent="0.35">
      <c r="B405"/>
    </row>
    <row r="406" spans="2:2" x14ac:dyDescent="0.35">
      <c r="B406"/>
    </row>
    <row r="407" spans="2:2" x14ac:dyDescent="0.35">
      <c r="B407"/>
    </row>
    <row r="408" spans="2:2" x14ac:dyDescent="0.35">
      <c r="B408"/>
    </row>
    <row r="409" spans="2:2" x14ac:dyDescent="0.35">
      <c r="B409"/>
    </row>
    <row r="410" spans="2:2" x14ac:dyDescent="0.35">
      <c r="B410"/>
    </row>
    <row r="411" spans="2:2" x14ac:dyDescent="0.35">
      <c r="B411"/>
    </row>
    <row r="412" spans="2:2" x14ac:dyDescent="0.35">
      <c r="B412"/>
    </row>
    <row r="413" spans="2:2" x14ac:dyDescent="0.35">
      <c r="B413"/>
    </row>
    <row r="414" spans="2:2" x14ac:dyDescent="0.35">
      <c r="B414"/>
    </row>
    <row r="415" spans="2:2" x14ac:dyDescent="0.35">
      <c r="B415"/>
    </row>
    <row r="416" spans="2:2" x14ac:dyDescent="0.35">
      <c r="B416"/>
    </row>
    <row r="417" spans="2:2" x14ac:dyDescent="0.35">
      <c r="B417"/>
    </row>
    <row r="418" spans="2:2" x14ac:dyDescent="0.35">
      <c r="B418"/>
    </row>
    <row r="419" spans="2:2" x14ac:dyDescent="0.35">
      <c r="B419"/>
    </row>
    <row r="420" spans="2:2" x14ac:dyDescent="0.35">
      <c r="B420"/>
    </row>
    <row r="421" spans="2:2" x14ac:dyDescent="0.35">
      <c r="B421"/>
    </row>
    <row r="422" spans="2:2" x14ac:dyDescent="0.35">
      <c r="B422"/>
    </row>
    <row r="423" spans="2:2" x14ac:dyDescent="0.35">
      <c r="B423"/>
    </row>
    <row r="424" spans="2:2" x14ac:dyDescent="0.35">
      <c r="B424"/>
    </row>
    <row r="425" spans="2:2" x14ac:dyDescent="0.35">
      <c r="B425"/>
    </row>
    <row r="426" spans="2:2" x14ac:dyDescent="0.35">
      <c r="B426"/>
    </row>
    <row r="427" spans="2:2" x14ac:dyDescent="0.35">
      <c r="B427"/>
    </row>
    <row r="428" spans="2:2" x14ac:dyDescent="0.35">
      <c r="B428"/>
    </row>
    <row r="429" spans="2:2" x14ac:dyDescent="0.35">
      <c r="B429"/>
    </row>
    <row r="430" spans="2:2" x14ac:dyDescent="0.35">
      <c r="B430"/>
    </row>
    <row r="431" spans="2:2" x14ac:dyDescent="0.35">
      <c r="B431"/>
    </row>
    <row r="432" spans="2:2" x14ac:dyDescent="0.35">
      <c r="B432"/>
    </row>
    <row r="433" spans="2:2" x14ac:dyDescent="0.35">
      <c r="B433"/>
    </row>
    <row r="434" spans="2:2" x14ac:dyDescent="0.35">
      <c r="B434"/>
    </row>
    <row r="435" spans="2:2" x14ac:dyDescent="0.35">
      <c r="B435"/>
    </row>
    <row r="436" spans="2:2" x14ac:dyDescent="0.35">
      <c r="B436"/>
    </row>
    <row r="437" spans="2:2" x14ac:dyDescent="0.35">
      <c r="B437"/>
    </row>
    <row r="438" spans="2:2" x14ac:dyDescent="0.35">
      <c r="B438"/>
    </row>
    <row r="439" spans="2:2" x14ac:dyDescent="0.35">
      <c r="B439"/>
    </row>
    <row r="440" spans="2:2" x14ac:dyDescent="0.35">
      <c r="B440"/>
    </row>
    <row r="441" spans="2:2" x14ac:dyDescent="0.35">
      <c r="B441"/>
    </row>
    <row r="442" spans="2:2" x14ac:dyDescent="0.35">
      <c r="B442"/>
    </row>
    <row r="443" spans="2:2" x14ac:dyDescent="0.35">
      <c r="B443"/>
    </row>
    <row r="444" spans="2:2" x14ac:dyDescent="0.35">
      <c r="B444"/>
    </row>
    <row r="445" spans="2:2" x14ac:dyDescent="0.35">
      <c r="B445"/>
    </row>
    <row r="446" spans="2:2" x14ac:dyDescent="0.35">
      <c r="B446"/>
    </row>
    <row r="447" spans="2:2" x14ac:dyDescent="0.35">
      <c r="B447"/>
    </row>
    <row r="448" spans="2:2" x14ac:dyDescent="0.35">
      <c r="B448"/>
    </row>
    <row r="449" spans="2:2" x14ac:dyDescent="0.35">
      <c r="B449"/>
    </row>
    <row r="450" spans="2:2" x14ac:dyDescent="0.35">
      <c r="B450"/>
    </row>
    <row r="451" spans="2:2" x14ac:dyDescent="0.35">
      <c r="B451"/>
    </row>
    <row r="452" spans="2:2" x14ac:dyDescent="0.35">
      <c r="B452"/>
    </row>
    <row r="453" spans="2:2" x14ac:dyDescent="0.35">
      <c r="B453"/>
    </row>
    <row r="454" spans="2:2" x14ac:dyDescent="0.35">
      <c r="B454"/>
    </row>
    <row r="455" spans="2:2" x14ac:dyDescent="0.35">
      <c r="B455"/>
    </row>
    <row r="456" spans="2:2" x14ac:dyDescent="0.35">
      <c r="B456"/>
    </row>
    <row r="457" spans="2:2" x14ac:dyDescent="0.35">
      <c r="B457"/>
    </row>
    <row r="458" spans="2:2" x14ac:dyDescent="0.35">
      <c r="B458"/>
    </row>
    <row r="459" spans="2:2" x14ac:dyDescent="0.35">
      <c r="B459"/>
    </row>
    <row r="460" spans="2:2" x14ac:dyDescent="0.35">
      <c r="B460"/>
    </row>
    <row r="461" spans="2:2" x14ac:dyDescent="0.35">
      <c r="B461"/>
    </row>
    <row r="462" spans="2:2" x14ac:dyDescent="0.35">
      <c r="B462"/>
    </row>
    <row r="463" spans="2:2" x14ac:dyDescent="0.35">
      <c r="B463"/>
    </row>
    <row r="464" spans="2:2" x14ac:dyDescent="0.35">
      <c r="B464"/>
    </row>
    <row r="465" spans="2:2" x14ac:dyDescent="0.35">
      <c r="B465"/>
    </row>
    <row r="466" spans="2:2" x14ac:dyDescent="0.35">
      <c r="B466"/>
    </row>
    <row r="467" spans="2:2" x14ac:dyDescent="0.35">
      <c r="B467"/>
    </row>
    <row r="468" spans="2:2" x14ac:dyDescent="0.35">
      <c r="B468"/>
    </row>
    <row r="469" spans="2:2" x14ac:dyDescent="0.35">
      <c r="B469"/>
    </row>
    <row r="470" spans="2:2" x14ac:dyDescent="0.35">
      <c r="B470"/>
    </row>
    <row r="471" spans="2:2" x14ac:dyDescent="0.35">
      <c r="B471"/>
    </row>
    <row r="472" spans="2:2" x14ac:dyDescent="0.35">
      <c r="B472"/>
    </row>
    <row r="473" spans="2:2" x14ac:dyDescent="0.35">
      <c r="B473"/>
    </row>
    <row r="474" spans="2:2" x14ac:dyDescent="0.35">
      <c r="B474"/>
    </row>
    <row r="475" spans="2:2" x14ac:dyDescent="0.35">
      <c r="B475"/>
    </row>
    <row r="476" spans="2:2" x14ac:dyDescent="0.35">
      <c r="B476"/>
    </row>
    <row r="477" spans="2:2" x14ac:dyDescent="0.35">
      <c r="B477"/>
    </row>
    <row r="478" spans="2:2" x14ac:dyDescent="0.35">
      <c r="B478"/>
    </row>
    <row r="479" spans="2:2" x14ac:dyDescent="0.35">
      <c r="B479"/>
    </row>
    <row r="480" spans="2:2" x14ac:dyDescent="0.35">
      <c r="B480"/>
    </row>
    <row r="481" spans="2:2" x14ac:dyDescent="0.35">
      <c r="B481"/>
    </row>
    <row r="482" spans="2:2" x14ac:dyDescent="0.35">
      <c r="B482"/>
    </row>
    <row r="483" spans="2:2" x14ac:dyDescent="0.35">
      <c r="B483"/>
    </row>
    <row r="484" spans="2:2" x14ac:dyDescent="0.35">
      <c r="B484"/>
    </row>
    <row r="485" spans="2:2" x14ac:dyDescent="0.35">
      <c r="B485"/>
    </row>
    <row r="486" spans="2:2" x14ac:dyDescent="0.35">
      <c r="B486"/>
    </row>
    <row r="487" spans="2:2" x14ac:dyDescent="0.35">
      <c r="B487"/>
    </row>
    <row r="488" spans="2:2" x14ac:dyDescent="0.35">
      <c r="B488"/>
    </row>
    <row r="489" spans="2:2" x14ac:dyDescent="0.35">
      <c r="B489"/>
    </row>
    <row r="490" spans="2:2" x14ac:dyDescent="0.35">
      <c r="B490"/>
    </row>
    <row r="491" spans="2:2" x14ac:dyDescent="0.35">
      <c r="B491"/>
    </row>
    <row r="492" spans="2:2" x14ac:dyDescent="0.35">
      <c r="B492"/>
    </row>
    <row r="493" spans="2:2" x14ac:dyDescent="0.35">
      <c r="B493"/>
    </row>
    <row r="494" spans="2:2" x14ac:dyDescent="0.35">
      <c r="B494"/>
    </row>
    <row r="495" spans="2:2" x14ac:dyDescent="0.35">
      <c r="B495"/>
    </row>
    <row r="496" spans="2:2" x14ac:dyDescent="0.35">
      <c r="B496"/>
    </row>
    <row r="497" spans="2:2" x14ac:dyDescent="0.35">
      <c r="B497"/>
    </row>
    <row r="498" spans="2:2" x14ac:dyDescent="0.35">
      <c r="B498"/>
    </row>
    <row r="499" spans="2:2" x14ac:dyDescent="0.35">
      <c r="B499"/>
    </row>
    <row r="500" spans="2:2" x14ac:dyDescent="0.35">
      <c r="B500"/>
    </row>
    <row r="501" spans="2:2" x14ac:dyDescent="0.35">
      <c r="B501"/>
    </row>
    <row r="502" spans="2:2" x14ac:dyDescent="0.35">
      <c r="B502"/>
    </row>
    <row r="503" spans="2:2" x14ac:dyDescent="0.35">
      <c r="B503"/>
    </row>
    <row r="504" spans="2:2" x14ac:dyDescent="0.35">
      <c r="B504"/>
    </row>
    <row r="505" spans="2:2" x14ac:dyDescent="0.35">
      <c r="B505"/>
    </row>
    <row r="506" spans="2:2" x14ac:dyDescent="0.35">
      <c r="B506"/>
    </row>
    <row r="507" spans="2:2" x14ac:dyDescent="0.35">
      <c r="B507"/>
    </row>
    <row r="508" spans="2:2" x14ac:dyDescent="0.35">
      <c r="B508"/>
    </row>
    <row r="509" spans="2:2" x14ac:dyDescent="0.35">
      <c r="B509"/>
    </row>
    <row r="510" spans="2:2" x14ac:dyDescent="0.35">
      <c r="B510"/>
    </row>
    <row r="511" spans="2:2" x14ac:dyDescent="0.35">
      <c r="B511"/>
    </row>
    <row r="512" spans="2:2" x14ac:dyDescent="0.35">
      <c r="B512"/>
    </row>
    <row r="513" spans="2:2" x14ac:dyDescent="0.35">
      <c r="B513"/>
    </row>
    <row r="514" spans="2:2" x14ac:dyDescent="0.35">
      <c r="B514"/>
    </row>
    <row r="515" spans="2:2" x14ac:dyDescent="0.35">
      <c r="B515"/>
    </row>
    <row r="516" spans="2:2" x14ac:dyDescent="0.35">
      <c r="B516"/>
    </row>
    <row r="517" spans="2:2" x14ac:dyDescent="0.35">
      <c r="B517"/>
    </row>
    <row r="518" spans="2:2" x14ac:dyDescent="0.35">
      <c r="B518"/>
    </row>
    <row r="519" spans="2:2" x14ac:dyDescent="0.35">
      <c r="B519"/>
    </row>
    <row r="520" spans="2:2" x14ac:dyDescent="0.35">
      <c r="B520"/>
    </row>
    <row r="521" spans="2:2" x14ac:dyDescent="0.35">
      <c r="B521"/>
    </row>
    <row r="522" spans="2:2" x14ac:dyDescent="0.35">
      <c r="B522"/>
    </row>
    <row r="523" spans="2:2" x14ac:dyDescent="0.35">
      <c r="B523"/>
    </row>
    <row r="524" spans="2:2" x14ac:dyDescent="0.35">
      <c r="B524"/>
    </row>
    <row r="525" spans="2:2" x14ac:dyDescent="0.35">
      <c r="B525"/>
    </row>
    <row r="526" spans="2:2" x14ac:dyDescent="0.35">
      <c r="B526"/>
    </row>
    <row r="527" spans="2:2" x14ac:dyDescent="0.35">
      <c r="B527"/>
    </row>
    <row r="528" spans="2:2" x14ac:dyDescent="0.35">
      <c r="B528"/>
    </row>
    <row r="529" spans="2:2" x14ac:dyDescent="0.35">
      <c r="B529"/>
    </row>
    <row r="530" spans="2:2" x14ac:dyDescent="0.35">
      <c r="B530"/>
    </row>
    <row r="531" spans="2:2" x14ac:dyDescent="0.35">
      <c r="B531"/>
    </row>
    <row r="532" spans="2:2" x14ac:dyDescent="0.35">
      <c r="B532"/>
    </row>
    <row r="533" spans="2:2" x14ac:dyDescent="0.35">
      <c r="B533"/>
    </row>
    <row r="534" spans="2:2" x14ac:dyDescent="0.35">
      <c r="B534"/>
    </row>
    <row r="535" spans="2:2" x14ac:dyDescent="0.35">
      <c r="B535"/>
    </row>
    <row r="536" spans="2:2" x14ac:dyDescent="0.35">
      <c r="B536"/>
    </row>
    <row r="537" spans="2:2" x14ac:dyDescent="0.35">
      <c r="B537"/>
    </row>
    <row r="538" spans="2:2" x14ac:dyDescent="0.35">
      <c r="B538"/>
    </row>
    <row r="539" spans="2:2" x14ac:dyDescent="0.35">
      <c r="B539"/>
    </row>
    <row r="540" spans="2:2" x14ac:dyDescent="0.35">
      <c r="B540"/>
    </row>
    <row r="541" spans="2:2" x14ac:dyDescent="0.35">
      <c r="B541"/>
    </row>
    <row r="542" spans="2:2" x14ac:dyDescent="0.35">
      <c r="B542"/>
    </row>
    <row r="543" spans="2:2" x14ac:dyDescent="0.35">
      <c r="B543"/>
    </row>
    <row r="544" spans="2:2" x14ac:dyDescent="0.35">
      <c r="B544"/>
    </row>
    <row r="545" spans="2:2" x14ac:dyDescent="0.35">
      <c r="B545"/>
    </row>
    <row r="546" spans="2:2" x14ac:dyDescent="0.35">
      <c r="B546"/>
    </row>
    <row r="547" spans="2:2" x14ac:dyDescent="0.35">
      <c r="B547"/>
    </row>
    <row r="548" spans="2:2" x14ac:dyDescent="0.35">
      <c r="B548"/>
    </row>
    <row r="549" spans="2:2" x14ac:dyDescent="0.35">
      <c r="B549"/>
    </row>
    <row r="550" spans="2:2" x14ac:dyDescent="0.35">
      <c r="B550"/>
    </row>
    <row r="551" spans="2:2" x14ac:dyDescent="0.35">
      <c r="B551"/>
    </row>
    <row r="552" spans="2:2" x14ac:dyDescent="0.35">
      <c r="B552"/>
    </row>
    <row r="553" spans="2:2" x14ac:dyDescent="0.35">
      <c r="B553"/>
    </row>
    <row r="554" spans="2:2" x14ac:dyDescent="0.35">
      <c r="B554"/>
    </row>
    <row r="555" spans="2:2" x14ac:dyDescent="0.35">
      <c r="B555"/>
    </row>
    <row r="556" spans="2:2" x14ac:dyDescent="0.35">
      <c r="B556"/>
    </row>
    <row r="557" spans="2:2" x14ac:dyDescent="0.35">
      <c r="B557"/>
    </row>
    <row r="558" spans="2:2" x14ac:dyDescent="0.35">
      <c r="B558"/>
    </row>
    <row r="559" spans="2:2" x14ac:dyDescent="0.35">
      <c r="B559"/>
    </row>
    <row r="560" spans="2:2" x14ac:dyDescent="0.35">
      <c r="B560"/>
    </row>
    <row r="561" spans="2:2" x14ac:dyDescent="0.35">
      <c r="B561"/>
    </row>
    <row r="562" spans="2:2" x14ac:dyDescent="0.35">
      <c r="B562"/>
    </row>
    <row r="563" spans="2:2" x14ac:dyDescent="0.35">
      <c r="B563"/>
    </row>
    <row r="564" spans="2:2" x14ac:dyDescent="0.35">
      <c r="B564"/>
    </row>
    <row r="565" spans="2:2" x14ac:dyDescent="0.35">
      <c r="B565"/>
    </row>
    <row r="566" spans="2:2" x14ac:dyDescent="0.35">
      <c r="B566"/>
    </row>
    <row r="567" spans="2:2" x14ac:dyDescent="0.35">
      <c r="B567"/>
    </row>
    <row r="568" spans="2:2" x14ac:dyDescent="0.35">
      <c r="B568"/>
    </row>
    <row r="569" spans="2:2" x14ac:dyDescent="0.35">
      <c r="B569"/>
    </row>
    <row r="570" spans="2:2" x14ac:dyDescent="0.35">
      <c r="B570"/>
    </row>
    <row r="571" spans="2:2" x14ac:dyDescent="0.35">
      <c r="B571"/>
    </row>
    <row r="572" spans="2:2" x14ac:dyDescent="0.35">
      <c r="B572"/>
    </row>
    <row r="573" spans="2:2" x14ac:dyDescent="0.35">
      <c r="B573"/>
    </row>
    <row r="574" spans="2:2" x14ac:dyDescent="0.35">
      <c r="B574"/>
    </row>
    <row r="575" spans="2:2" x14ac:dyDescent="0.35">
      <c r="B575"/>
    </row>
    <row r="576" spans="2:2" x14ac:dyDescent="0.35">
      <c r="B576"/>
    </row>
    <row r="577" spans="2:2" x14ac:dyDescent="0.35">
      <c r="B577"/>
    </row>
    <row r="578" spans="2:2" x14ac:dyDescent="0.35">
      <c r="B578"/>
    </row>
    <row r="579" spans="2:2" x14ac:dyDescent="0.35">
      <c r="B579"/>
    </row>
    <row r="580" spans="2:2" x14ac:dyDescent="0.35">
      <c r="B580"/>
    </row>
    <row r="581" spans="2:2" x14ac:dyDescent="0.35">
      <c r="B581"/>
    </row>
    <row r="582" spans="2:2" x14ac:dyDescent="0.35">
      <c r="B582"/>
    </row>
    <row r="583" spans="2:2" x14ac:dyDescent="0.35">
      <c r="B583"/>
    </row>
    <row r="584" spans="2:2" x14ac:dyDescent="0.35">
      <c r="B584"/>
    </row>
    <row r="585" spans="2:2" x14ac:dyDescent="0.35">
      <c r="B585"/>
    </row>
    <row r="586" spans="2:2" x14ac:dyDescent="0.35">
      <c r="B586"/>
    </row>
    <row r="587" spans="2:2" x14ac:dyDescent="0.35">
      <c r="B587"/>
    </row>
    <row r="588" spans="2:2" x14ac:dyDescent="0.35">
      <c r="B588"/>
    </row>
    <row r="589" spans="2:2" x14ac:dyDescent="0.35">
      <c r="B589"/>
    </row>
    <row r="590" spans="2:2" x14ac:dyDescent="0.35">
      <c r="B590"/>
    </row>
    <row r="591" spans="2:2" x14ac:dyDescent="0.35">
      <c r="B591"/>
    </row>
    <row r="592" spans="2:2" x14ac:dyDescent="0.35">
      <c r="B592"/>
    </row>
    <row r="593" spans="2:2" x14ac:dyDescent="0.35">
      <c r="B593"/>
    </row>
    <row r="594" spans="2:2" x14ac:dyDescent="0.35">
      <c r="B594"/>
    </row>
    <row r="595" spans="2:2" x14ac:dyDescent="0.35">
      <c r="B595"/>
    </row>
    <row r="596" spans="2:2" x14ac:dyDescent="0.35">
      <c r="B596"/>
    </row>
    <row r="597" spans="2:2" x14ac:dyDescent="0.35">
      <c r="B597"/>
    </row>
    <row r="598" spans="2:2" x14ac:dyDescent="0.35">
      <c r="B598"/>
    </row>
    <row r="599" spans="2:2" x14ac:dyDescent="0.35">
      <c r="B599"/>
    </row>
    <row r="600" spans="2:2" x14ac:dyDescent="0.35">
      <c r="B600"/>
    </row>
    <row r="601" spans="2:2" x14ac:dyDescent="0.35">
      <c r="B601"/>
    </row>
    <row r="602" spans="2:2" x14ac:dyDescent="0.35">
      <c r="B602"/>
    </row>
    <row r="603" spans="2:2" x14ac:dyDescent="0.35">
      <c r="B603"/>
    </row>
    <row r="604" spans="2:2" x14ac:dyDescent="0.35">
      <c r="B604"/>
    </row>
    <row r="605" spans="2:2" x14ac:dyDescent="0.35">
      <c r="B605"/>
    </row>
    <row r="606" spans="2:2" x14ac:dyDescent="0.35">
      <c r="B606"/>
    </row>
    <row r="607" spans="2:2" x14ac:dyDescent="0.35">
      <c r="B607"/>
    </row>
    <row r="608" spans="2:2" x14ac:dyDescent="0.35">
      <c r="B608"/>
    </row>
    <row r="609" spans="2:2" x14ac:dyDescent="0.35">
      <c r="B609"/>
    </row>
    <row r="610" spans="2:2" x14ac:dyDescent="0.35">
      <c r="B610"/>
    </row>
    <row r="611" spans="2:2" x14ac:dyDescent="0.35">
      <c r="B611"/>
    </row>
    <row r="612" spans="2:2" x14ac:dyDescent="0.35">
      <c r="B612"/>
    </row>
    <row r="613" spans="2:2" x14ac:dyDescent="0.35">
      <c r="B613"/>
    </row>
    <row r="614" spans="2:2" x14ac:dyDescent="0.35">
      <c r="B614"/>
    </row>
    <row r="615" spans="2:2" x14ac:dyDescent="0.35">
      <c r="B615"/>
    </row>
    <row r="616" spans="2:2" x14ac:dyDescent="0.35">
      <c r="B616"/>
    </row>
    <row r="617" spans="2:2" x14ac:dyDescent="0.35">
      <c r="B617"/>
    </row>
    <row r="618" spans="2:2" x14ac:dyDescent="0.35">
      <c r="B618"/>
    </row>
    <row r="619" spans="2:2" x14ac:dyDescent="0.35">
      <c r="B619"/>
    </row>
    <row r="620" spans="2:2" x14ac:dyDescent="0.35">
      <c r="B620"/>
    </row>
    <row r="621" spans="2:2" x14ac:dyDescent="0.35">
      <c r="B621"/>
    </row>
    <row r="622" spans="2:2" x14ac:dyDescent="0.35">
      <c r="B622"/>
    </row>
    <row r="623" spans="2:2" x14ac:dyDescent="0.35">
      <c r="B623"/>
    </row>
    <row r="624" spans="2:2" x14ac:dyDescent="0.35">
      <c r="B624"/>
    </row>
    <row r="625" spans="2:2" x14ac:dyDescent="0.35">
      <c r="B625"/>
    </row>
    <row r="626" spans="2:2" x14ac:dyDescent="0.35">
      <c r="B626"/>
    </row>
    <row r="627" spans="2:2" x14ac:dyDescent="0.35">
      <c r="B627"/>
    </row>
    <row r="628" spans="2:2" x14ac:dyDescent="0.35">
      <c r="B628"/>
    </row>
    <row r="629" spans="2:2" x14ac:dyDescent="0.35">
      <c r="B629"/>
    </row>
    <row r="630" spans="2:2" x14ac:dyDescent="0.35">
      <c r="B630"/>
    </row>
    <row r="631" spans="2:2" x14ac:dyDescent="0.35">
      <c r="B631"/>
    </row>
    <row r="632" spans="2:2" x14ac:dyDescent="0.35">
      <c r="B632"/>
    </row>
    <row r="633" spans="2:2" x14ac:dyDescent="0.35">
      <c r="B633"/>
    </row>
    <row r="634" spans="2:2" x14ac:dyDescent="0.35">
      <c r="B634"/>
    </row>
    <row r="635" spans="2:2" x14ac:dyDescent="0.35">
      <c r="B635"/>
    </row>
    <row r="636" spans="2:2" x14ac:dyDescent="0.35">
      <c r="B636"/>
    </row>
    <row r="637" spans="2:2" x14ac:dyDescent="0.35">
      <c r="B637"/>
    </row>
    <row r="638" spans="2:2" x14ac:dyDescent="0.35">
      <c r="B638"/>
    </row>
    <row r="639" spans="2:2" x14ac:dyDescent="0.35">
      <c r="B639"/>
    </row>
    <row r="640" spans="2:2" x14ac:dyDescent="0.35">
      <c r="B640"/>
    </row>
    <row r="641" spans="2:2" x14ac:dyDescent="0.35">
      <c r="B641"/>
    </row>
    <row r="642" spans="2:2" x14ac:dyDescent="0.35">
      <c r="B642"/>
    </row>
    <row r="643" spans="2:2" x14ac:dyDescent="0.35">
      <c r="B643"/>
    </row>
    <row r="644" spans="2:2" x14ac:dyDescent="0.35">
      <c r="B644"/>
    </row>
    <row r="645" spans="2:2" x14ac:dyDescent="0.35">
      <c r="B645"/>
    </row>
    <row r="646" spans="2:2" x14ac:dyDescent="0.35">
      <c r="B646"/>
    </row>
    <row r="647" spans="2:2" x14ac:dyDescent="0.35">
      <c r="B647"/>
    </row>
    <row r="648" spans="2:2" x14ac:dyDescent="0.35">
      <c r="B648"/>
    </row>
    <row r="649" spans="2:2" x14ac:dyDescent="0.35">
      <c r="B649"/>
    </row>
    <row r="650" spans="2:2" x14ac:dyDescent="0.35">
      <c r="B650"/>
    </row>
    <row r="651" spans="2:2" x14ac:dyDescent="0.35">
      <c r="B651"/>
    </row>
    <row r="652" spans="2:2" x14ac:dyDescent="0.35">
      <c r="B652"/>
    </row>
    <row r="653" spans="2:2" x14ac:dyDescent="0.35">
      <c r="B653"/>
    </row>
    <row r="654" spans="2:2" x14ac:dyDescent="0.35">
      <c r="B654"/>
    </row>
    <row r="655" spans="2:2" x14ac:dyDescent="0.35">
      <c r="B655"/>
    </row>
    <row r="656" spans="2:2" x14ac:dyDescent="0.35">
      <c r="B656"/>
    </row>
    <row r="657" spans="2:2" x14ac:dyDescent="0.35">
      <c r="B657"/>
    </row>
    <row r="658" spans="2:2" x14ac:dyDescent="0.35">
      <c r="B658"/>
    </row>
    <row r="659" spans="2:2" x14ac:dyDescent="0.35">
      <c r="B659"/>
    </row>
    <row r="660" spans="2:2" x14ac:dyDescent="0.35">
      <c r="B660"/>
    </row>
    <row r="661" spans="2:2" x14ac:dyDescent="0.35">
      <c r="B661"/>
    </row>
    <row r="662" spans="2:2" x14ac:dyDescent="0.35">
      <c r="B662"/>
    </row>
    <row r="663" spans="2:2" x14ac:dyDescent="0.35">
      <c r="B663"/>
    </row>
    <row r="664" spans="2:2" x14ac:dyDescent="0.35">
      <c r="B664"/>
    </row>
    <row r="665" spans="2:2" x14ac:dyDescent="0.35">
      <c r="B665"/>
    </row>
    <row r="666" spans="2:2" x14ac:dyDescent="0.35">
      <c r="B666"/>
    </row>
    <row r="667" spans="2:2" x14ac:dyDescent="0.35">
      <c r="B667"/>
    </row>
    <row r="668" spans="2:2" x14ac:dyDescent="0.35">
      <c r="B668"/>
    </row>
    <row r="669" spans="2:2" x14ac:dyDescent="0.35">
      <c r="B669"/>
    </row>
    <row r="670" spans="2:2" x14ac:dyDescent="0.35">
      <c r="B670"/>
    </row>
    <row r="671" spans="2:2" x14ac:dyDescent="0.35">
      <c r="B671"/>
    </row>
    <row r="672" spans="2:2" x14ac:dyDescent="0.35">
      <c r="B672"/>
    </row>
    <row r="673" spans="2:2" x14ac:dyDescent="0.35">
      <c r="B673"/>
    </row>
    <row r="674" spans="2:2" x14ac:dyDescent="0.35">
      <c r="B674"/>
    </row>
    <row r="675" spans="2:2" x14ac:dyDescent="0.35">
      <c r="B675"/>
    </row>
    <row r="676" spans="2:2" x14ac:dyDescent="0.35">
      <c r="B676"/>
    </row>
    <row r="677" spans="2:2" x14ac:dyDescent="0.35">
      <c r="B677"/>
    </row>
    <row r="678" spans="2:2" x14ac:dyDescent="0.35">
      <c r="B678"/>
    </row>
    <row r="679" spans="2:2" x14ac:dyDescent="0.35">
      <c r="B679"/>
    </row>
    <row r="680" spans="2:2" x14ac:dyDescent="0.35">
      <c r="B680"/>
    </row>
    <row r="681" spans="2:2" x14ac:dyDescent="0.35">
      <c r="B681"/>
    </row>
    <row r="682" spans="2:2" x14ac:dyDescent="0.35">
      <c r="B682"/>
    </row>
    <row r="683" spans="2:2" x14ac:dyDescent="0.35">
      <c r="B683"/>
    </row>
    <row r="684" spans="2:2" x14ac:dyDescent="0.35">
      <c r="B684"/>
    </row>
    <row r="685" spans="2:2" x14ac:dyDescent="0.35">
      <c r="B685"/>
    </row>
    <row r="686" spans="2:2" x14ac:dyDescent="0.35">
      <c r="B686"/>
    </row>
    <row r="687" spans="2:2" x14ac:dyDescent="0.35">
      <c r="B687"/>
    </row>
    <row r="688" spans="2:2" x14ac:dyDescent="0.35">
      <c r="B688"/>
    </row>
    <row r="689" spans="2:2" x14ac:dyDescent="0.35">
      <c r="B689"/>
    </row>
    <row r="690" spans="2:2" x14ac:dyDescent="0.35">
      <c r="B690"/>
    </row>
    <row r="691" spans="2:2" x14ac:dyDescent="0.35">
      <c r="B691"/>
    </row>
    <row r="692" spans="2:2" x14ac:dyDescent="0.35">
      <c r="B692"/>
    </row>
    <row r="693" spans="2:2" x14ac:dyDescent="0.35">
      <c r="B693"/>
    </row>
    <row r="694" spans="2:2" x14ac:dyDescent="0.35">
      <c r="B694"/>
    </row>
    <row r="695" spans="2:2" x14ac:dyDescent="0.35">
      <c r="B695"/>
    </row>
    <row r="696" spans="2:2" x14ac:dyDescent="0.35">
      <c r="B696"/>
    </row>
    <row r="697" spans="2:2" x14ac:dyDescent="0.35">
      <c r="B697"/>
    </row>
    <row r="698" spans="2:2" x14ac:dyDescent="0.35">
      <c r="B698"/>
    </row>
    <row r="699" spans="2:2" x14ac:dyDescent="0.35">
      <c r="B699"/>
    </row>
    <row r="700" spans="2:2" x14ac:dyDescent="0.35">
      <c r="B700"/>
    </row>
    <row r="701" spans="2:2" x14ac:dyDescent="0.35">
      <c r="B701"/>
    </row>
    <row r="702" spans="2:2" x14ac:dyDescent="0.35">
      <c r="B702"/>
    </row>
    <row r="703" spans="2:2" x14ac:dyDescent="0.35">
      <c r="B703"/>
    </row>
    <row r="704" spans="2:2" x14ac:dyDescent="0.35">
      <c r="B704"/>
    </row>
    <row r="705" spans="2:2" x14ac:dyDescent="0.35">
      <c r="B705"/>
    </row>
    <row r="706" spans="2:2" x14ac:dyDescent="0.35">
      <c r="B706"/>
    </row>
    <row r="707" spans="2:2" x14ac:dyDescent="0.35">
      <c r="B707"/>
    </row>
    <row r="708" spans="2:2" x14ac:dyDescent="0.35">
      <c r="B708"/>
    </row>
    <row r="709" spans="2:2" x14ac:dyDescent="0.35">
      <c r="B709"/>
    </row>
    <row r="710" spans="2:2" x14ac:dyDescent="0.35">
      <c r="B710"/>
    </row>
    <row r="711" spans="2:2" x14ac:dyDescent="0.35">
      <c r="B711"/>
    </row>
    <row r="712" spans="2:2" x14ac:dyDescent="0.35">
      <c r="B712"/>
    </row>
    <row r="713" spans="2:2" x14ac:dyDescent="0.35">
      <c r="B713"/>
    </row>
    <row r="714" spans="2:2" x14ac:dyDescent="0.35">
      <c r="B714"/>
    </row>
    <row r="715" spans="2:2" x14ac:dyDescent="0.35">
      <c r="B715"/>
    </row>
    <row r="716" spans="2:2" x14ac:dyDescent="0.35">
      <c r="B716"/>
    </row>
    <row r="717" spans="2:2" x14ac:dyDescent="0.35">
      <c r="B717"/>
    </row>
    <row r="718" spans="2:2" x14ac:dyDescent="0.35">
      <c r="B718"/>
    </row>
    <row r="719" spans="2:2" x14ac:dyDescent="0.35">
      <c r="B719"/>
    </row>
    <row r="720" spans="2:2" x14ac:dyDescent="0.35">
      <c r="B720"/>
    </row>
    <row r="721" spans="2:2" x14ac:dyDescent="0.35">
      <c r="B721"/>
    </row>
    <row r="722" spans="2:2" x14ac:dyDescent="0.35">
      <c r="B722"/>
    </row>
    <row r="723" spans="2:2" x14ac:dyDescent="0.35">
      <c r="B723"/>
    </row>
    <row r="724" spans="2:2" x14ac:dyDescent="0.35">
      <c r="B724"/>
    </row>
    <row r="725" spans="2:2" x14ac:dyDescent="0.35">
      <c r="B725"/>
    </row>
    <row r="726" spans="2:2" x14ac:dyDescent="0.35">
      <c r="B726"/>
    </row>
    <row r="727" spans="2:2" x14ac:dyDescent="0.35">
      <c r="B727"/>
    </row>
    <row r="728" spans="2:2" x14ac:dyDescent="0.35">
      <c r="B728"/>
    </row>
    <row r="729" spans="2:2" x14ac:dyDescent="0.35">
      <c r="B729"/>
    </row>
    <row r="730" spans="2:2" x14ac:dyDescent="0.35">
      <c r="B730"/>
    </row>
    <row r="731" spans="2:2" x14ac:dyDescent="0.35">
      <c r="B731"/>
    </row>
    <row r="732" spans="2:2" x14ac:dyDescent="0.35">
      <c r="B732"/>
    </row>
    <row r="733" spans="2:2" x14ac:dyDescent="0.35">
      <c r="B733"/>
    </row>
    <row r="734" spans="2:2" x14ac:dyDescent="0.35">
      <c r="B734"/>
    </row>
    <row r="735" spans="2:2" x14ac:dyDescent="0.35">
      <c r="B735"/>
    </row>
    <row r="736" spans="2:2" x14ac:dyDescent="0.35">
      <c r="B736"/>
    </row>
    <row r="737" spans="2:2" x14ac:dyDescent="0.35">
      <c r="B737"/>
    </row>
    <row r="738" spans="2:2" x14ac:dyDescent="0.35">
      <c r="B738"/>
    </row>
    <row r="739" spans="2:2" x14ac:dyDescent="0.35">
      <c r="B739"/>
    </row>
    <row r="740" spans="2:2" x14ac:dyDescent="0.35">
      <c r="B740"/>
    </row>
    <row r="741" spans="2:2" x14ac:dyDescent="0.35">
      <c r="B741"/>
    </row>
    <row r="742" spans="2:2" x14ac:dyDescent="0.35">
      <c r="B742"/>
    </row>
    <row r="743" spans="2:2" x14ac:dyDescent="0.35">
      <c r="B743"/>
    </row>
    <row r="744" spans="2:2" x14ac:dyDescent="0.35">
      <c r="B744"/>
    </row>
    <row r="745" spans="2:2" x14ac:dyDescent="0.35">
      <c r="B745"/>
    </row>
    <row r="746" spans="2:2" x14ac:dyDescent="0.35">
      <c r="B746"/>
    </row>
    <row r="747" spans="2:2" x14ac:dyDescent="0.35">
      <c r="B747"/>
    </row>
    <row r="748" spans="2:2" x14ac:dyDescent="0.35">
      <c r="B748"/>
    </row>
    <row r="749" spans="2:2" x14ac:dyDescent="0.35">
      <c r="B749"/>
    </row>
    <row r="750" spans="2:2" x14ac:dyDescent="0.35">
      <c r="B750"/>
    </row>
    <row r="751" spans="2:2" x14ac:dyDescent="0.35">
      <c r="B751"/>
    </row>
    <row r="752" spans="2:2" x14ac:dyDescent="0.35">
      <c r="B752"/>
    </row>
    <row r="753" spans="2:2" x14ac:dyDescent="0.35">
      <c r="B753"/>
    </row>
    <row r="754" spans="2:2" x14ac:dyDescent="0.35">
      <c r="B754"/>
    </row>
    <row r="755" spans="2:2" x14ac:dyDescent="0.35">
      <c r="B755"/>
    </row>
    <row r="756" spans="2:2" x14ac:dyDescent="0.35">
      <c r="B756"/>
    </row>
    <row r="757" spans="2:2" x14ac:dyDescent="0.35">
      <c r="B757"/>
    </row>
    <row r="758" spans="2:2" x14ac:dyDescent="0.35">
      <c r="B758"/>
    </row>
    <row r="759" spans="2:2" x14ac:dyDescent="0.35">
      <c r="B759"/>
    </row>
    <row r="760" spans="2:2" x14ac:dyDescent="0.35">
      <c r="B760"/>
    </row>
    <row r="761" spans="2:2" x14ac:dyDescent="0.35">
      <c r="B761"/>
    </row>
    <row r="762" spans="2:2" x14ac:dyDescent="0.35">
      <c r="B762"/>
    </row>
    <row r="763" spans="2:2" x14ac:dyDescent="0.35">
      <c r="B763"/>
    </row>
    <row r="764" spans="2:2" x14ac:dyDescent="0.35">
      <c r="B764"/>
    </row>
    <row r="765" spans="2:2" x14ac:dyDescent="0.35">
      <c r="B765"/>
    </row>
    <row r="766" spans="2:2" x14ac:dyDescent="0.35">
      <c r="B766"/>
    </row>
    <row r="767" spans="2:2" x14ac:dyDescent="0.35">
      <c r="B767"/>
    </row>
    <row r="768" spans="2:2" x14ac:dyDescent="0.35">
      <c r="B768"/>
    </row>
    <row r="769" spans="2:2" x14ac:dyDescent="0.35">
      <c r="B769"/>
    </row>
    <row r="770" spans="2:2" x14ac:dyDescent="0.35">
      <c r="B770"/>
    </row>
    <row r="771" spans="2:2" x14ac:dyDescent="0.35">
      <c r="B771"/>
    </row>
    <row r="772" spans="2:2" x14ac:dyDescent="0.35">
      <c r="B772"/>
    </row>
    <row r="773" spans="2:2" x14ac:dyDescent="0.35">
      <c r="B773"/>
    </row>
    <row r="774" spans="2:2" x14ac:dyDescent="0.35">
      <c r="B774"/>
    </row>
    <row r="775" spans="2:2" x14ac:dyDescent="0.35">
      <c r="B775"/>
    </row>
    <row r="776" spans="2:2" x14ac:dyDescent="0.35">
      <c r="B776"/>
    </row>
    <row r="777" spans="2:2" x14ac:dyDescent="0.35">
      <c r="B777"/>
    </row>
    <row r="778" spans="2:2" x14ac:dyDescent="0.35">
      <c r="B778"/>
    </row>
    <row r="779" spans="2:2" x14ac:dyDescent="0.35">
      <c r="B779"/>
    </row>
    <row r="780" spans="2:2" x14ac:dyDescent="0.35">
      <c r="B780"/>
    </row>
    <row r="781" spans="2:2" x14ac:dyDescent="0.35">
      <c r="B781"/>
    </row>
    <row r="782" spans="2:2" x14ac:dyDescent="0.35">
      <c r="B782"/>
    </row>
    <row r="783" spans="2:2" x14ac:dyDescent="0.35">
      <c r="B783"/>
    </row>
    <row r="784" spans="2:2" x14ac:dyDescent="0.35">
      <c r="B784"/>
    </row>
    <row r="785" spans="2:2" x14ac:dyDescent="0.35">
      <c r="B785"/>
    </row>
    <row r="786" spans="2:2" x14ac:dyDescent="0.35">
      <c r="B786"/>
    </row>
    <row r="787" spans="2:2" x14ac:dyDescent="0.35">
      <c r="B787"/>
    </row>
    <row r="788" spans="2:2" x14ac:dyDescent="0.35">
      <c r="B788"/>
    </row>
    <row r="789" spans="2:2" x14ac:dyDescent="0.35">
      <c r="B789"/>
    </row>
    <row r="790" spans="2:2" x14ac:dyDescent="0.35">
      <c r="B790"/>
    </row>
    <row r="791" spans="2:2" x14ac:dyDescent="0.35">
      <c r="B791"/>
    </row>
    <row r="792" spans="2:2" x14ac:dyDescent="0.35">
      <c r="B792"/>
    </row>
    <row r="793" spans="2:2" x14ac:dyDescent="0.35">
      <c r="B793"/>
    </row>
    <row r="794" spans="2:2" x14ac:dyDescent="0.35">
      <c r="B794"/>
    </row>
    <row r="795" spans="2:2" x14ac:dyDescent="0.35">
      <c r="B795"/>
    </row>
    <row r="796" spans="2:2" x14ac:dyDescent="0.35">
      <c r="B796"/>
    </row>
    <row r="797" spans="2:2" x14ac:dyDescent="0.35">
      <c r="B797"/>
    </row>
    <row r="798" spans="2:2" x14ac:dyDescent="0.35">
      <c r="B798"/>
    </row>
    <row r="799" spans="2:2" x14ac:dyDescent="0.35">
      <c r="B799"/>
    </row>
    <row r="800" spans="2:2" x14ac:dyDescent="0.35">
      <c r="B800"/>
    </row>
    <row r="801" spans="2:2" x14ac:dyDescent="0.35">
      <c r="B801"/>
    </row>
    <row r="802" spans="2:2" x14ac:dyDescent="0.35">
      <c r="B802"/>
    </row>
    <row r="803" spans="2:2" x14ac:dyDescent="0.35">
      <c r="B803"/>
    </row>
    <row r="804" spans="2:2" x14ac:dyDescent="0.35">
      <c r="B804"/>
    </row>
    <row r="805" spans="2:2" x14ac:dyDescent="0.35">
      <c r="B805"/>
    </row>
    <row r="806" spans="2:2" x14ac:dyDescent="0.35">
      <c r="B806"/>
    </row>
    <row r="807" spans="2:2" x14ac:dyDescent="0.35">
      <c r="B807"/>
    </row>
    <row r="808" spans="2:2" x14ac:dyDescent="0.35">
      <c r="B808"/>
    </row>
    <row r="809" spans="2:2" x14ac:dyDescent="0.35">
      <c r="B809"/>
    </row>
    <row r="810" spans="2:2" x14ac:dyDescent="0.35">
      <c r="B810"/>
    </row>
    <row r="811" spans="2:2" x14ac:dyDescent="0.35">
      <c r="B811"/>
    </row>
    <row r="812" spans="2:2" x14ac:dyDescent="0.35">
      <c r="B812"/>
    </row>
    <row r="813" spans="2:2" x14ac:dyDescent="0.35">
      <c r="B813"/>
    </row>
    <row r="814" spans="2:2" x14ac:dyDescent="0.35">
      <c r="B814"/>
    </row>
    <row r="815" spans="2:2" x14ac:dyDescent="0.35">
      <c r="B815"/>
    </row>
    <row r="816" spans="2:2" x14ac:dyDescent="0.35">
      <c r="B816"/>
    </row>
    <row r="817" spans="2:2" x14ac:dyDescent="0.35">
      <c r="B817"/>
    </row>
    <row r="818" spans="2:2" x14ac:dyDescent="0.35">
      <c r="B818"/>
    </row>
    <row r="819" spans="2:2" x14ac:dyDescent="0.35">
      <c r="B819"/>
    </row>
    <row r="820" spans="2:2" x14ac:dyDescent="0.35">
      <c r="B820"/>
    </row>
    <row r="821" spans="2:2" x14ac:dyDescent="0.35">
      <c r="B821"/>
    </row>
    <row r="822" spans="2:2" x14ac:dyDescent="0.35">
      <c r="B822"/>
    </row>
    <row r="823" spans="2:2" x14ac:dyDescent="0.35">
      <c r="B823"/>
    </row>
    <row r="824" spans="2:2" x14ac:dyDescent="0.35">
      <c r="B824"/>
    </row>
    <row r="825" spans="2:2" x14ac:dyDescent="0.35">
      <c r="B825"/>
    </row>
    <row r="826" spans="2:2" x14ac:dyDescent="0.35">
      <c r="B826"/>
    </row>
    <row r="827" spans="2:2" x14ac:dyDescent="0.35">
      <c r="B827"/>
    </row>
    <row r="828" spans="2:2" x14ac:dyDescent="0.35">
      <c r="B828"/>
    </row>
    <row r="829" spans="2:2" x14ac:dyDescent="0.35">
      <c r="B829"/>
    </row>
    <row r="830" spans="2:2" x14ac:dyDescent="0.35">
      <c r="B830"/>
    </row>
    <row r="831" spans="2:2" x14ac:dyDescent="0.35">
      <c r="B831"/>
    </row>
    <row r="832" spans="2:2" x14ac:dyDescent="0.35">
      <c r="B832"/>
    </row>
    <row r="833" spans="2:2" x14ac:dyDescent="0.35">
      <c r="B833"/>
    </row>
    <row r="834" spans="2:2" x14ac:dyDescent="0.35">
      <c r="B834"/>
    </row>
    <row r="835" spans="2:2" x14ac:dyDescent="0.35">
      <c r="B835"/>
    </row>
    <row r="836" spans="2:2" x14ac:dyDescent="0.35">
      <c r="B836"/>
    </row>
    <row r="837" spans="2:2" x14ac:dyDescent="0.35">
      <c r="B837"/>
    </row>
    <row r="838" spans="2:2" x14ac:dyDescent="0.35">
      <c r="B838"/>
    </row>
    <row r="839" spans="2:2" x14ac:dyDescent="0.35">
      <c r="B839"/>
    </row>
    <row r="840" spans="2:2" x14ac:dyDescent="0.35">
      <c r="B840"/>
    </row>
    <row r="841" spans="2:2" x14ac:dyDescent="0.35">
      <c r="B841"/>
    </row>
    <row r="842" spans="2:2" x14ac:dyDescent="0.35">
      <c r="B842"/>
    </row>
    <row r="843" spans="2:2" x14ac:dyDescent="0.35">
      <c r="B843"/>
    </row>
    <row r="844" spans="2:2" x14ac:dyDescent="0.35">
      <c r="B844"/>
    </row>
    <row r="845" spans="2:2" x14ac:dyDescent="0.35">
      <c r="B845"/>
    </row>
    <row r="846" spans="2:2" x14ac:dyDescent="0.35">
      <c r="B846"/>
    </row>
    <row r="847" spans="2:2" x14ac:dyDescent="0.35">
      <c r="B847"/>
    </row>
    <row r="848" spans="2:2" x14ac:dyDescent="0.35">
      <c r="B848"/>
    </row>
    <row r="849" spans="2:2" x14ac:dyDescent="0.35">
      <c r="B849"/>
    </row>
    <row r="850" spans="2:2" x14ac:dyDescent="0.35">
      <c r="B850"/>
    </row>
    <row r="851" spans="2:2" x14ac:dyDescent="0.35">
      <c r="B851"/>
    </row>
    <row r="852" spans="2:2" x14ac:dyDescent="0.35">
      <c r="B852"/>
    </row>
    <row r="853" spans="2:2" x14ac:dyDescent="0.35">
      <c r="B853"/>
    </row>
    <row r="854" spans="2:2" x14ac:dyDescent="0.35">
      <c r="B854"/>
    </row>
    <row r="855" spans="2:2" x14ac:dyDescent="0.35">
      <c r="B855"/>
    </row>
    <row r="856" spans="2:2" x14ac:dyDescent="0.35">
      <c r="B856"/>
    </row>
    <row r="857" spans="2:2" x14ac:dyDescent="0.35">
      <c r="B857"/>
    </row>
    <row r="858" spans="2:2" x14ac:dyDescent="0.35">
      <c r="B858"/>
    </row>
    <row r="859" spans="2:2" x14ac:dyDescent="0.35">
      <c r="B859"/>
    </row>
    <row r="860" spans="2:2" x14ac:dyDescent="0.35">
      <c r="B860"/>
    </row>
    <row r="861" spans="2:2" x14ac:dyDescent="0.35">
      <c r="B861"/>
    </row>
    <row r="862" spans="2:2" x14ac:dyDescent="0.35">
      <c r="B862"/>
    </row>
    <row r="863" spans="2:2" x14ac:dyDescent="0.35">
      <c r="B863"/>
    </row>
    <row r="864" spans="2:2" x14ac:dyDescent="0.35">
      <c r="B864"/>
    </row>
    <row r="865" spans="2:2" x14ac:dyDescent="0.35">
      <c r="B865"/>
    </row>
    <row r="866" spans="2:2" x14ac:dyDescent="0.35">
      <c r="B866"/>
    </row>
    <row r="867" spans="2:2" x14ac:dyDescent="0.35">
      <c r="B867"/>
    </row>
    <row r="868" spans="2:2" x14ac:dyDescent="0.35">
      <c r="B868"/>
    </row>
    <row r="869" spans="2:2" x14ac:dyDescent="0.35">
      <c r="B869"/>
    </row>
    <row r="870" spans="2:2" x14ac:dyDescent="0.35">
      <c r="B870"/>
    </row>
    <row r="871" spans="2:2" x14ac:dyDescent="0.35">
      <c r="B871"/>
    </row>
    <row r="872" spans="2:2" x14ac:dyDescent="0.35">
      <c r="B872"/>
    </row>
    <row r="873" spans="2:2" x14ac:dyDescent="0.35">
      <c r="B873"/>
    </row>
    <row r="874" spans="2:2" x14ac:dyDescent="0.35">
      <c r="B874"/>
    </row>
    <row r="875" spans="2:2" x14ac:dyDescent="0.35">
      <c r="B875"/>
    </row>
    <row r="876" spans="2:2" x14ac:dyDescent="0.35">
      <c r="B876"/>
    </row>
    <row r="877" spans="2:2" x14ac:dyDescent="0.35">
      <c r="B877"/>
    </row>
    <row r="878" spans="2:2" x14ac:dyDescent="0.35">
      <c r="B878"/>
    </row>
    <row r="879" spans="2:2" x14ac:dyDescent="0.35">
      <c r="B879"/>
    </row>
    <row r="880" spans="2:2" x14ac:dyDescent="0.35">
      <c r="B880"/>
    </row>
    <row r="881" spans="2:2" x14ac:dyDescent="0.35">
      <c r="B881"/>
    </row>
    <row r="882" spans="2:2" x14ac:dyDescent="0.35">
      <c r="B882"/>
    </row>
    <row r="883" spans="2:2" x14ac:dyDescent="0.35">
      <c r="B883"/>
    </row>
    <row r="884" spans="2:2" x14ac:dyDescent="0.35">
      <c r="B884"/>
    </row>
    <row r="885" spans="2:2" x14ac:dyDescent="0.35">
      <c r="B885"/>
    </row>
    <row r="886" spans="2:2" x14ac:dyDescent="0.35">
      <c r="B886"/>
    </row>
    <row r="887" spans="2:2" x14ac:dyDescent="0.35">
      <c r="B887"/>
    </row>
    <row r="888" spans="2:2" x14ac:dyDescent="0.35">
      <c r="B888"/>
    </row>
    <row r="889" spans="2:2" x14ac:dyDescent="0.35">
      <c r="B889"/>
    </row>
    <row r="890" spans="2:2" x14ac:dyDescent="0.35">
      <c r="B890"/>
    </row>
    <row r="891" spans="2:2" x14ac:dyDescent="0.35">
      <c r="B891"/>
    </row>
    <row r="892" spans="2:2" x14ac:dyDescent="0.35">
      <c r="B892"/>
    </row>
    <row r="893" spans="2:2" x14ac:dyDescent="0.35">
      <c r="B893"/>
    </row>
    <row r="894" spans="2:2" x14ac:dyDescent="0.35">
      <c r="B894"/>
    </row>
    <row r="895" spans="2:2" x14ac:dyDescent="0.35">
      <c r="B895"/>
    </row>
    <row r="896" spans="2:2" x14ac:dyDescent="0.35">
      <c r="B896"/>
    </row>
    <row r="897" spans="2:2" x14ac:dyDescent="0.35">
      <c r="B897"/>
    </row>
    <row r="898" spans="2:2" x14ac:dyDescent="0.35">
      <c r="B898"/>
    </row>
    <row r="899" spans="2:2" x14ac:dyDescent="0.35">
      <c r="B899"/>
    </row>
    <row r="900" spans="2:2" x14ac:dyDescent="0.35">
      <c r="B900"/>
    </row>
    <row r="901" spans="2:2" x14ac:dyDescent="0.35">
      <c r="B901"/>
    </row>
    <row r="902" spans="2:2" x14ac:dyDescent="0.35">
      <c r="B902"/>
    </row>
    <row r="903" spans="2:2" x14ac:dyDescent="0.35">
      <c r="B903"/>
    </row>
    <row r="904" spans="2:2" x14ac:dyDescent="0.35">
      <c r="B904"/>
    </row>
    <row r="905" spans="2:2" x14ac:dyDescent="0.35">
      <c r="B905"/>
    </row>
    <row r="906" spans="2:2" x14ac:dyDescent="0.35">
      <c r="B906"/>
    </row>
    <row r="907" spans="2:2" x14ac:dyDescent="0.35">
      <c r="B907"/>
    </row>
    <row r="908" spans="2:2" x14ac:dyDescent="0.35">
      <c r="B908"/>
    </row>
    <row r="909" spans="2:2" x14ac:dyDescent="0.35">
      <c r="B909"/>
    </row>
    <row r="910" spans="2:2" x14ac:dyDescent="0.35">
      <c r="B910"/>
    </row>
    <row r="911" spans="2:2" x14ac:dyDescent="0.35">
      <c r="B911"/>
    </row>
    <row r="912" spans="2:2" x14ac:dyDescent="0.35">
      <c r="B912"/>
    </row>
    <row r="913" spans="2:2" x14ac:dyDescent="0.35">
      <c r="B913"/>
    </row>
    <row r="914" spans="2:2" x14ac:dyDescent="0.35">
      <c r="B914"/>
    </row>
    <row r="915" spans="2:2" x14ac:dyDescent="0.35">
      <c r="B915"/>
    </row>
    <row r="916" spans="2:2" x14ac:dyDescent="0.35">
      <c r="B916"/>
    </row>
    <row r="917" spans="2:2" x14ac:dyDescent="0.35">
      <c r="B917"/>
    </row>
    <row r="918" spans="2:2" x14ac:dyDescent="0.35">
      <c r="B918"/>
    </row>
    <row r="919" spans="2:2" x14ac:dyDescent="0.35">
      <c r="B919"/>
    </row>
    <row r="920" spans="2:2" x14ac:dyDescent="0.35">
      <c r="B920"/>
    </row>
    <row r="921" spans="2:2" x14ac:dyDescent="0.35">
      <c r="B921"/>
    </row>
    <row r="922" spans="2:2" x14ac:dyDescent="0.35">
      <c r="B922"/>
    </row>
    <row r="923" spans="2:2" x14ac:dyDescent="0.35">
      <c r="B923"/>
    </row>
    <row r="924" spans="2:2" x14ac:dyDescent="0.35">
      <c r="B924"/>
    </row>
    <row r="925" spans="2:2" x14ac:dyDescent="0.35">
      <c r="B925"/>
    </row>
    <row r="926" spans="2:2" x14ac:dyDescent="0.35">
      <c r="B926"/>
    </row>
    <row r="927" spans="2:2" x14ac:dyDescent="0.35">
      <c r="B927"/>
    </row>
    <row r="928" spans="2:2" x14ac:dyDescent="0.35">
      <c r="B928"/>
    </row>
    <row r="929" spans="2:2" x14ac:dyDescent="0.35">
      <c r="B929"/>
    </row>
    <row r="930" spans="2:2" x14ac:dyDescent="0.35">
      <c r="B930"/>
    </row>
    <row r="931" spans="2:2" x14ac:dyDescent="0.35">
      <c r="B931"/>
    </row>
    <row r="932" spans="2:2" x14ac:dyDescent="0.35">
      <c r="B932"/>
    </row>
    <row r="933" spans="2:2" x14ac:dyDescent="0.35">
      <c r="B933"/>
    </row>
    <row r="934" spans="2:2" x14ac:dyDescent="0.35">
      <c r="B934"/>
    </row>
    <row r="935" spans="2:2" x14ac:dyDescent="0.35">
      <c r="B935"/>
    </row>
    <row r="936" spans="2:2" x14ac:dyDescent="0.35">
      <c r="B936"/>
    </row>
    <row r="937" spans="2:2" x14ac:dyDescent="0.35">
      <c r="B937"/>
    </row>
    <row r="938" spans="2:2" x14ac:dyDescent="0.35">
      <c r="B938"/>
    </row>
    <row r="939" spans="2:2" x14ac:dyDescent="0.35">
      <c r="B939"/>
    </row>
    <row r="940" spans="2:2" x14ac:dyDescent="0.35">
      <c r="B940"/>
    </row>
    <row r="941" spans="2:2" x14ac:dyDescent="0.35">
      <c r="B941"/>
    </row>
    <row r="942" spans="2:2" x14ac:dyDescent="0.35">
      <c r="B942"/>
    </row>
    <row r="943" spans="2:2" x14ac:dyDescent="0.35">
      <c r="B943"/>
    </row>
    <row r="944" spans="2:2" x14ac:dyDescent="0.35">
      <c r="B944"/>
    </row>
    <row r="945" spans="2:2" x14ac:dyDescent="0.35">
      <c r="B945"/>
    </row>
    <row r="946" spans="2:2" x14ac:dyDescent="0.35">
      <c r="B946"/>
    </row>
    <row r="947" spans="2:2" x14ac:dyDescent="0.35">
      <c r="B947"/>
    </row>
    <row r="948" spans="2:2" x14ac:dyDescent="0.35">
      <c r="B948"/>
    </row>
    <row r="949" spans="2:2" x14ac:dyDescent="0.35">
      <c r="B949"/>
    </row>
    <row r="950" spans="2:2" x14ac:dyDescent="0.35">
      <c r="B950"/>
    </row>
    <row r="951" spans="2:2" x14ac:dyDescent="0.35">
      <c r="B951"/>
    </row>
    <row r="952" spans="2:2" x14ac:dyDescent="0.35">
      <c r="B952"/>
    </row>
    <row r="953" spans="2:2" x14ac:dyDescent="0.35">
      <c r="B953"/>
    </row>
    <row r="954" spans="2:2" x14ac:dyDescent="0.35">
      <c r="B954"/>
    </row>
    <row r="955" spans="2:2" x14ac:dyDescent="0.35">
      <c r="B955"/>
    </row>
    <row r="956" spans="2:2" x14ac:dyDescent="0.35">
      <c r="B956"/>
    </row>
    <row r="957" spans="2:2" x14ac:dyDescent="0.35">
      <c r="B957"/>
    </row>
    <row r="958" spans="2:2" x14ac:dyDescent="0.35">
      <c r="B958"/>
    </row>
    <row r="959" spans="2:2" x14ac:dyDescent="0.35">
      <c r="B959"/>
    </row>
    <row r="960" spans="2:2" x14ac:dyDescent="0.35">
      <c r="B960"/>
    </row>
    <row r="961" spans="2:2" x14ac:dyDescent="0.35">
      <c r="B961"/>
    </row>
    <row r="962" spans="2:2" x14ac:dyDescent="0.35">
      <c r="B962"/>
    </row>
    <row r="963" spans="2:2" x14ac:dyDescent="0.35">
      <c r="B963"/>
    </row>
    <row r="964" spans="2:2" x14ac:dyDescent="0.35">
      <c r="B964"/>
    </row>
    <row r="965" spans="2:2" x14ac:dyDescent="0.35">
      <c r="B965"/>
    </row>
    <row r="966" spans="2:2" x14ac:dyDescent="0.35">
      <c r="B966"/>
    </row>
    <row r="967" spans="2:2" x14ac:dyDescent="0.35">
      <c r="B967"/>
    </row>
    <row r="968" spans="2:2" x14ac:dyDescent="0.35">
      <c r="B968"/>
    </row>
    <row r="969" spans="2:2" x14ac:dyDescent="0.35">
      <c r="B969"/>
    </row>
    <row r="970" spans="2:2" x14ac:dyDescent="0.35">
      <c r="B970"/>
    </row>
    <row r="971" spans="2:2" x14ac:dyDescent="0.35">
      <c r="B971"/>
    </row>
    <row r="972" spans="2:2" x14ac:dyDescent="0.35">
      <c r="B972"/>
    </row>
    <row r="973" spans="2:2" x14ac:dyDescent="0.35">
      <c r="B973"/>
    </row>
    <row r="974" spans="2:2" x14ac:dyDescent="0.35">
      <c r="B974"/>
    </row>
    <row r="975" spans="2:2" x14ac:dyDescent="0.35">
      <c r="B975"/>
    </row>
    <row r="976" spans="2:2" x14ac:dyDescent="0.35">
      <c r="B976"/>
    </row>
    <row r="977" spans="2:2" x14ac:dyDescent="0.35">
      <c r="B977"/>
    </row>
    <row r="978" spans="2:2" x14ac:dyDescent="0.35">
      <c r="B978"/>
    </row>
    <row r="979" spans="2:2" x14ac:dyDescent="0.35">
      <c r="B979"/>
    </row>
    <row r="980" spans="2:2" x14ac:dyDescent="0.35">
      <c r="B980"/>
    </row>
    <row r="981" spans="2:2" x14ac:dyDescent="0.35">
      <c r="B981"/>
    </row>
    <row r="982" spans="2:2" x14ac:dyDescent="0.35">
      <c r="B982"/>
    </row>
    <row r="983" spans="2:2" x14ac:dyDescent="0.35">
      <c r="B983"/>
    </row>
    <row r="984" spans="2:2" x14ac:dyDescent="0.35">
      <c r="B984"/>
    </row>
    <row r="985" spans="2:2" x14ac:dyDescent="0.35">
      <c r="B985"/>
    </row>
    <row r="986" spans="2:2" x14ac:dyDescent="0.35">
      <c r="B986"/>
    </row>
    <row r="987" spans="2:2" x14ac:dyDescent="0.35">
      <c r="B987"/>
    </row>
    <row r="988" spans="2:2" x14ac:dyDescent="0.35">
      <c r="B988"/>
    </row>
    <row r="989" spans="2:2" x14ac:dyDescent="0.35">
      <c r="B989"/>
    </row>
    <row r="990" spans="2:2" x14ac:dyDescent="0.35">
      <c r="B990"/>
    </row>
    <row r="991" spans="2:2" x14ac:dyDescent="0.35">
      <c r="B991"/>
    </row>
    <row r="992" spans="2:2" x14ac:dyDescent="0.35">
      <c r="B992"/>
    </row>
    <row r="993" spans="2:2" x14ac:dyDescent="0.35">
      <c r="B993"/>
    </row>
    <row r="994" spans="2:2" x14ac:dyDescent="0.35">
      <c r="B994"/>
    </row>
    <row r="995" spans="2:2" x14ac:dyDescent="0.35">
      <c r="B995"/>
    </row>
    <row r="996" spans="2:2" x14ac:dyDescent="0.35">
      <c r="B996"/>
    </row>
    <row r="997" spans="2:2" x14ac:dyDescent="0.35">
      <c r="B997"/>
    </row>
    <row r="998" spans="2:2" x14ac:dyDescent="0.35">
      <c r="B998"/>
    </row>
    <row r="999" spans="2:2" x14ac:dyDescent="0.35">
      <c r="B999"/>
    </row>
    <row r="1000" spans="2:2" x14ac:dyDescent="0.35">
      <c r="B1000"/>
    </row>
    <row r="1001" spans="2:2" x14ac:dyDescent="0.35">
      <c r="B1001"/>
    </row>
    <row r="1002" spans="2:2" x14ac:dyDescent="0.35">
      <c r="B1002"/>
    </row>
    <row r="1003" spans="2:2" x14ac:dyDescent="0.35">
      <c r="B1003"/>
    </row>
    <row r="1004" spans="2:2" x14ac:dyDescent="0.35">
      <c r="B1004"/>
    </row>
    <row r="1005" spans="2:2" x14ac:dyDescent="0.35">
      <c r="B1005"/>
    </row>
    <row r="1006" spans="2:2" x14ac:dyDescent="0.35">
      <c r="B1006"/>
    </row>
    <row r="1007" spans="2:2" x14ac:dyDescent="0.35">
      <c r="B1007"/>
    </row>
    <row r="1008" spans="2:2" x14ac:dyDescent="0.35">
      <c r="B1008"/>
    </row>
    <row r="1009" spans="2:2" x14ac:dyDescent="0.35">
      <c r="B1009"/>
    </row>
    <row r="1010" spans="2:2" x14ac:dyDescent="0.35">
      <c r="B1010"/>
    </row>
    <row r="1011" spans="2:2" x14ac:dyDescent="0.35">
      <c r="B1011"/>
    </row>
    <row r="1012" spans="2:2" x14ac:dyDescent="0.35">
      <c r="B1012"/>
    </row>
    <row r="1013" spans="2:2" x14ac:dyDescent="0.35">
      <c r="B1013"/>
    </row>
    <row r="1014" spans="2:2" x14ac:dyDescent="0.35">
      <c r="B1014"/>
    </row>
    <row r="1015" spans="2:2" x14ac:dyDescent="0.35">
      <c r="B1015"/>
    </row>
    <row r="1016" spans="2:2" x14ac:dyDescent="0.35">
      <c r="B1016"/>
    </row>
    <row r="1017" spans="2:2" x14ac:dyDescent="0.35">
      <c r="B1017"/>
    </row>
    <row r="1018" spans="2:2" x14ac:dyDescent="0.35">
      <c r="B1018"/>
    </row>
    <row r="1019" spans="2:2" x14ac:dyDescent="0.35">
      <c r="B1019"/>
    </row>
    <row r="1020" spans="2:2" x14ac:dyDescent="0.35">
      <c r="B1020"/>
    </row>
    <row r="1021" spans="2:2" x14ac:dyDescent="0.35">
      <c r="B1021"/>
    </row>
    <row r="1022" spans="2:2" x14ac:dyDescent="0.35">
      <c r="B1022"/>
    </row>
    <row r="1023" spans="2:2" x14ac:dyDescent="0.35">
      <c r="B1023"/>
    </row>
    <row r="1024" spans="2:2" x14ac:dyDescent="0.35">
      <c r="B1024"/>
    </row>
    <row r="1025" spans="2:2" x14ac:dyDescent="0.35">
      <c r="B1025"/>
    </row>
    <row r="1026" spans="2:2" x14ac:dyDescent="0.35">
      <c r="B1026"/>
    </row>
    <row r="1027" spans="2:2" x14ac:dyDescent="0.35">
      <c r="B1027"/>
    </row>
    <row r="1028" spans="2:2" x14ac:dyDescent="0.35">
      <c r="B1028"/>
    </row>
    <row r="1029" spans="2:2" x14ac:dyDescent="0.35">
      <c r="B1029"/>
    </row>
    <row r="1030" spans="2:2" x14ac:dyDescent="0.35">
      <c r="B1030"/>
    </row>
    <row r="1031" spans="2:2" x14ac:dyDescent="0.35">
      <c r="B1031"/>
    </row>
    <row r="1032" spans="2:2" x14ac:dyDescent="0.35">
      <c r="B1032"/>
    </row>
    <row r="1033" spans="2:2" x14ac:dyDescent="0.35">
      <c r="B1033"/>
    </row>
    <row r="1034" spans="2:2" x14ac:dyDescent="0.35">
      <c r="B1034"/>
    </row>
    <row r="1035" spans="2:2" x14ac:dyDescent="0.35">
      <c r="B1035"/>
    </row>
    <row r="1036" spans="2:2" x14ac:dyDescent="0.35">
      <c r="B1036"/>
    </row>
    <row r="1037" spans="2:2" x14ac:dyDescent="0.35">
      <c r="B1037"/>
    </row>
    <row r="1038" spans="2:2" x14ac:dyDescent="0.35">
      <c r="B1038"/>
    </row>
    <row r="1039" spans="2:2" x14ac:dyDescent="0.35">
      <c r="B1039"/>
    </row>
    <row r="1040" spans="2:2" x14ac:dyDescent="0.35">
      <c r="B1040"/>
    </row>
    <row r="1041" spans="2:2" x14ac:dyDescent="0.35">
      <c r="B1041"/>
    </row>
    <row r="1042" spans="2:2" x14ac:dyDescent="0.35">
      <c r="B1042"/>
    </row>
    <row r="1043" spans="2:2" x14ac:dyDescent="0.35">
      <c r="B1043"/>
    </row>
    <row r="1044" spans="2:2" x14ac:dyDescent="0.35">
      <c r="B1044"/>
    </row>
    <row r="1045" spans="2:2" x14ac:dyDescent="0.35">
      <c r="B1045"/>
    </row>
    <row r="1046" spans="2:2" x14ac:dyDescent="0.35">
      <c r="B1046"/>
    </row>
    <row r="1047" spans="2:2" x14ac:dyDescent="0.35">
      <c r="B1047"/>
    </row>
    <row r="1048" spans="2:2" x14ac:dyDescent="0.35">
      <c r="B1048"/>
    </row>
    <row r="1049" spans="2:2" x14ac:dyDescent="0.35">
      <c r="B1049"/>
    </row>
    <row r="1050" spans="2:2" x14ac:dyDescent="0.35">
      <c r="B1050"/>
    </row>
    <row r="1051" spans="2:2" x14ac:dyDescent="0.35">
      <c r="B1051"/>
    </row>
    <row r="1052" spans="2:2" x14ac:dyDescent="0.35">
      <c r="B1052"/>
    </row>
    <row r="1053" spans="2:2" x14ac:dyDescent="0.35">
      <c r="B1053"/>
    </row>
    <row r="1054" spans="2:2" x14ac:dyDescent="0.35">
      <c r="B1054"/>
    </row>
    <row r="1055" spans="2:2" x14ac:dyDescent="0.35">
      <c r="B1055"/>
    </row>
    <row r="1056" spans="2:2" x14ac:dyDescent="0.35">
      <c r="B1056"/>
    </row>
    <row r="1057" spans="2:2" x14ac:dyDescent="0.35">
      <c r="B1057"/>
    </row>
    <row r="1058" spans="2:2" x14ac:dyDescent="0.35">
      <c r="B1058"/>
    </row>
    <row r="1059" spans="2:2" x14ac:dyDescent="0.35">
      <c r="B1059"/>
    </row>
    <row r="1060" spans="2:2" x14ac:dyDescent="0.35">
      <c r="B1060"/>
    </row>
    <row r="1061" spans="2:2" x14ac:dyDescent="0.35">
      <c r="B1061"/>
    </row>
    <row r="1062" spans="2:2" x14ac:dyDescent="0.35">
      <c r="B1062"/>
    </row>
    <row r="1063" spans="2:2" x14ac:dyDescent="0.35">
      <c r="B1063"/>
    </row>
    <row r="1064" spans="2:2" x14ac:dyDescent="0.35">
      <c r="B1064"/>
    </row>
    <row r="1065" spans="2:2" x14ac:dyDescent="0.35">
      <c r="B1065"/>
    </row>
    <row r="1066" spans="2:2" x14ac:dyDescent="0.35">
      <c r="B1066"/>
    </row>
    <row r="1067" spans="2:2" x14ac:dyDescent="0.35">
      <c r="B1067"/>
    </row>
    <row r="1068" spans="2:2" x14ac:dyDescent="0.35">
      <c r="B1068"/>
    </row>
    <row r="1069" spans="2:2" x14ac:dyDescent="0.35">
      <c r="B1069"/>
    </row>
    <row r="1070" spans="2:2" x14ac:dyDescent="0.35">
      <c r="B1070"/>
    </row>
    <row r="1071" spans="2:2" x14ac:dyDescent="0.35">
      <c r="B1071"/>
    </row>
    <row r="1072" spans="2:2" x14ac:dyDescent="0.35">
      <c r="B1072"/>
    </row>
    <row r="1073" spans="2:2" x14ac:dyDescent="0.35">
      <c r="B1073"/>
    </row>
    <row r="1074" spans="2:2" x14ac:dyDescent="0.35">
      <c r="B1074"/>
    </row>
    <row r="1075" spans="2:2" x14ac:dyDescent="0.35">
      <c r="B1075"/>
    </row>
    <row r="1076" spans="2:2" x14ac:dyDescent="0.35">
      <c r="B1076"/>
    </row>
    <row r="1077" spans="2:2" x14ac:dyDescent="0.35">
      <c r="B1077"/>
    </row>
    <row r="1078" spans="2:2" x14ac:dyDescent="0.35">
      <c r="B1078"/>
    </row>
    <row r="1079" spans="2:2" x14ac:dyDescent="0.35">
      <c r="B1079"/>
    </row>
    <row r="1080" spans="2:2" x14ac:dyDescent="0.35">
      <c r="B1080"/>
    </row>
    <row r="1081" spans="2:2" x14ac:dyDescent="0.35">
      <c r="B1081"/>
    </row>
    <row r="1082" spans="2:2" x14ac:dyDescent="0.35">
      <c r="B1082"/>
    </row>
    <row r="1083" spans="2:2" x14ac:dyDescent="0.35">
      <c r="B1083"/>
    </row>
    <row r="1084" spans="2:2" x14ac:dyDescent="0.35">
      <c r="B1084"/>
    </row>
    <row r="1085" spans="2:2" x14ac:dyDescent="0.35">
      <c r="B1085"/>
    </row>
    <row r="1086" spans="2:2" x14ac:dyDescent="0.35">
      <c r="B1086"/>
    </row>
    <row r="1087" spans="2:2" x14ac:dyDescent="0.35">
      <c r="B1087"/>
    </row>
    <row r="1088" spans="2:2" x14ac:dyDescent="0.35">
      <c r="B1088"/>
    </row>
    <row r="1089" spans="2:2" x14ac:dyDescent="0.35">
      <c r="B1089"/>
    </row>
    <row r="1090" spans="2:2" x14ac:dyDescent="0.35">
      <c r="B1090"/>
    </row>
    <row r="1091" spans="2:2" x14ac:dyDescent="0.35">
      <c r="B1091"/>
    </row>
    <row r="1092" spans="2:2" x14ac:dyDescent="0.35">
      <c r="B1092"/>
    </row>
    <row r="1093" spans="2:2" x14ac:dyDescent="0.35">
      <c r="B1093"/>
    </row>
    <row r="1094" spans="2:2" x14ac:dyDescent="0.35">
      <c r="B1094"/>
    </row>
    <row r="1095" spans="2:2" x14ac:dyDescent="0.35">
      <c r="B1095"/>
    </row>
    <row r="1096" spans="2:2" x14ac:dyDescent="0.35">
      <c r="B1096"/>
    </row>
    <row r="1097" spans="2:2" x14ac:dyDescent="0.35">
      <c r="B1097"/>
    </row>
    <row r="1098" spans="2:2" x14ac:dyDescent="0.35">
      <c r="B1098"/>
    </row>
    <row r="1099" spans="2:2" x14ac:dyDescent="0.35">
      <c r="B1099"/>
    </row>
    <row r="1100" spans="2:2" x14ac:dyDescent="0.35">
      <c r="B1100"/>
    </row>
    <row r="1101" spans="2:2" x14ac:dyDescent="0.35">
      <c r="B1101"/>
    </row>
    <row r="1102" spans="2:2" x14ac:dyDescent="0.35">
      <c r="B1102"/>
    </row>
    <row r="1103" spans="2:2" x14ac:dyDescent="0.35">
      <c r="B1103"/>
    </row>
    <row r="1104" spans="2:2" x14ac:dyDescent="0.35">
      <c r="B1104"/>
    </row>
    <row r="1105" spans="2:2" x14ac:dyDescent="0.35">
      <c r="B1105"/>
    </row>
    <row r="1106" spans="2:2" x14ac:dyDescent="0.35">
      <c r="B1106"/>
    </row>
    <row r="1107" spans="2:2" x14ac:dyDescent="0.35">
      <c r="B1107"/>
    </row>
    <row r="1108" spans="2:2" x14ac:dyDescent="0.35">
      <c r="B1108"/>
    </row>
    <row r="1109" spans="2:2" x14ac:dyDescent="0.35">
      <c r="B1109"/>
    </row>
    <row r="1110" spans="2:2" x14ac:dyDescent="0.35">
      <c r="B1110"/>
    </row>
    <row r="1111" spans="2:2" x14ac:dyDescent="0.35">
      <c r="B1111"/>
    </row>
    <row r="1112" spans="2:2" x14ac:dyDescent="0.35">
      <c r="B1112"/>
    </row>
    <row r="1113" spans="2:2" x14ac:dyDescent="0.35">
      <c r="B1113"/>
    </row>
    <row r="1114" spans="2:2" x14ac:dyDescent="0.35">
      <c r="B1114"/>
    </row>
    <row r="1115" spans="2:2" x14ac:dyDescent="0.35">
      <c r="B1115"/>
    </row>
    <row r="1116" spans="2:2" x14ac:dyDescent="0.35">
      <c r="B1116"/>
    </row>
    <row r="1117" spans="2:2" x14ac:dyDescent="0.35">
      <c r="B1117"/>
    </row>
    <row r="1118" spans="2:2" x14ac:dyDescent="0.35">
      <c r="B1118"/>
    </row>
    <row r="1119" spans="2:2" x14ac:dyDescent="0.35">
      <c r="B1119"/>
    </row>
    <row r="1120" spans="2:2" x14ac:dyDescent="0.35">
      <c r="B1120"/>
    </row>
    <row r="1121" spans="2:2" x14ac:dyDescent="0.35">
      <c r="B1121"/>
    </row>
    <row r="1122" spans="2:2" x14ac:dyDescent="0.35">
      <c r="B1122"/>
    </row>
    <row r="1123" spans="2:2" x14ac:dyDescent="0.35">
      <c r="B1123"/>
    </row>
    <row r="1124" spans="2:2" x14ac:dyDescent="0.35">
      <c r="B1124"/>
    </row>
    <row r="1125" spans="2:2" x14ac:dyDescent="0.35">
      <c r="B1125"/>
    </row>
    <row r="1126" spans="2:2" x14ac:dyDescent="0.35">
      <c r="B1126"/>
    </row>
    <row r="1127" spans="2:2" x14ac:dyDescent="0.35">
      <c r="B1127"/>
    </row>
    <row r="1128" spans="2:2" x14ac:dyDescent="0.35">
      <c r="B1128"/>
    </row>
    <row r="1129" spans="2:2" x14ac:dyDescent="0.35">
      <c r="B1129"/>
    </row>
    <row r="1130" spans="2:2" x14ac:dyDescent="0.35">
      <c r="B1130"/>
    </row>
    <row r="1131" spans="2:2" x14ac:dyDescent="0.35">
      <c r="B1131"/>
    </row>
    <row r="1132" spans="2:2" x14ac:dyDescent="0.35">
      <c r="B1132"/>
    </row>
    <row r="1133" spans="2:2" x14ac:dyDescent="0.35">
      <c r="B1133"/>
    </row>
    <row r="1134" spans="2:2" x14ac:dyDescent="0.35">
      <c r="B1134"/>
    </row>
    <row r="1135" spans="2:2" x14ac:dyDescent="0.35">
      <c r="B1135"/>
    </row>
    <row r="1136" spans="2:2" x14ac:dyDescent="0.35">
      <c r="B1136"/>
    </row>
    <row r="1137" spans="2:2" x14ac:dyDescent="0.35">
      <c r="B1137"/>
    </row>
    <row r="1138" spans="2:2" x14ac:dyDescent="0.35">
      <c r="B1138"/>
    </row>
    <row r="1139" spans="2:2" x14ac:dyDescent="0.35">
      <c r="B1139"/>
    </row>
    <row r="1140" spans="2:2" x14ac:dyDescent="0.35">
      <c r="B1140"/>
    </row>
    <row r="1141" spans="2:2" x14ac:dyDescent="0.35">
      <c r="B1141"/>
    </row>
    <row r="1142" spans="2:2" x14ac:dyDescent="0.35">
      <c r="B1142"/>
    </row>
    <row r="1143" spans="2:2" x14ac:dyDescent="0.35">
      <c r="B1143"/>
    </row>
    <row r="1144" spans="2:2" x14ac:dyDescent="0.35">
      <c r="B1144"/>
    </row>
    <row r="1145" spans="2:2" x14ac:dyDescent="0.35">
      <c r="B1145"/>
    </row>
    <row r="1146" spans="2:2" x14ac:dyDescent="0.35">
      <c r="B1146"/>
    </row>
    <row r="1147" spans="2:2" x14ac:dyDescent="0.35">
      <c r="B1147"/>
    </row>
    <row r="1148" spans="2:2" x14ac:dyDescent="0.35">
      <c r="B1148"/>
    </row>
    <row r="1149" spans="2:2" x14ac:dyDescent="0.35">
      <c r="B1149"/>
    </row>
    <row r="1150" spans="2:2" x14ac:dyDescent="0.35">
      <c r="B1150"/>
    </row>
    <row r="1151" spans="2:2" x14ac:dyDescent="0.35">
      <c r="B1151"/>
    </row>
    <row r="1152" spans="2:2" x14ac:dyDescent="0.35">
      <c r="B1152"/>
    </row>
    <row r="1153" spans="2:2" x14ac:dyDescent="0.35">
      <c r="B1153"/>
    </row>
    <row r="1154" spans="2:2" x14ac:dyDescent="0.35">
      <c r="B1154"/>
    </row>
    <row r="1155" spans="2:2" x14ac:dyDescent="0.35">
      <c r="B1155"/>
    </row>
    <row r="1156" spans="2:2" x14ac:dyDescent="0.35">
      <c r="B1156"/>
    </row>
    <row r="1157" spans="2:2" x14ac:dyDescent="0.35">
      <c r="B1157"/>
    </row>
    <row r="1158" spans="2:2" x14ac:dyDescent="0.35">
      <c r="B1158"/>
    </row>
    <row r="1159" spans="2:2" x14ac:dyDescent="0.35">
      <c r="B1159"/>
    </row>
    <row r="1160" spans="2:2" x14ac:dyDescent="0.35">
      <c r="B1160"/>
    </row>
    <row r="1161" spans="2:2" x14ac:dyDescent="0.35">
      <c r="B1161"/>
    </row>
    <row r="1162" spans="2:2" x14ac:dyDescent="0.35">
      <c r="B1162"/>
    </row>
    <row r="1163" spans="2:2" x14ac:dyDescent="0.35">
      <c r="B1163"/>
    </row>
    <row r="1164" spans="2:2" x14ac:dyDescent="0.35">
      <c r="B1164"/>
    </row>
    <row r="1165" spans="2:2" x14ac:dyDescent="0.35">
      <c r="B1165"/>
    </row>
    <row r="1166" spans="2:2" x14ac:dyDescent="0.35">
      <c r="B1166"/>
    </row>
    <row r="1167" spans="2:2" x14ac:dyDescent="0.35">
      <c r="B1167"/>
    </row>
    <row r="1168" spans="2:2" x14ac:dyDescent="0.35">
      <c r="B1168"/>
    </row>
    <row r="1169" spans="2:2" x14ac:dyDescent="0.35">
      <c r="B1169"/>
    </row>
    <row r="1170" spans="2:2" x14ac:dyDescent="0.35">
      <c r="B1170"/>
    </row>
    <row r="1171" spans="2:2" x14ac:dyDescent="0.35">
      <c r="B1171"/>
    </row>
    <row r="1172" spans="2:2" x14ac:dyDescent="0.35">
      <c r="B1172"/>
    </row>
    <row r="1173" spans="2:2" x14ac:dyDescent="0.35">
      <c r="B1173"/>
    </row>
    <row r="1174" spans="2:2" x14ac:dyDescent="0.35">
      <c r="B1174"/>
    </row>
    <row r="1175" spans="2:2" x14ac:dyDescent="0.35">
      <c r="B1175"/>
    </row>
    <row r="1176" spans="2:2" x14ac:dyDescent="0.35">
      <c r="B1176"/>
    </row>
    <row r="1177" spans="2:2" x14ac:dyDescent="0.35">
      <c r="B1177"/>
    </row>
    <row r="1178" spans="2:2" x14ac:dyDescent="0.35">
      <c r="B1178"/>
    </row>
    <row r="1179" spans="2:2" x14ac:dyDescent="0.35">
      <c r="B1179"/>
    </row>
    <row r="1180" spans="2:2" x14ac:dyDescent="0.35">
      <c r="B1180"/>
    </row>
    <row r="1181" spans="2:2" x14ac:dyDescent="0.35">
      <c r="B1181"/>
    </row>
    <row r="1182" spans="2:2" x14ac:dyDescent="0.35">
      <c r="B1182"/>
    </row>
    <row r="1183" spans="2:2" x14ac:dyDescent="0.35">
      <c r="B1183"/>
    </row>
    <row r="1184" spans="2:2" x14ac:dyDescent="0.35">
      <c r="B1184"/>
    </row>
    <row r="1185" spans="2:2" x14ac:dyDescent="0.35">
      <c r="B1185"/>
    </row>
    <row r="1186" spans="2:2" x14ac:dyDescent="0.35">
      <c r="B1186"/>
    </row>
    <row r="1187" spans="2:2" x14ac:dyDescent="0.35">
      <c r="B1187"/>
    </row>
    <row r="1188" spans="2:2" x14ac:dyDescent="0.35">
      <c r="B1188"/>
    </row>
    <row r="1189" spans="2:2" x14ac:dyDescent="0.35">
      <c r="B1189"/>
    </row>
    <row r="1190" spans="2:2" x14ac:dyDescent="0.35">
      <c r="B1190"/>
    </row>
    <row r="1191" spans="2:2" x14ac:dyDescent="0.35">
      <c r="B1191"/>
    </row>
    <row r="1192" spans="2:2" x14ac:dyDescent="0.35">
      <c r="B1192"/>
    </row>
    <row r="1193" spans="2:2" x14ac:dyDescent="0.35">
      <c r="B1193"/>
    </row>
    <row r="1194" spans="2:2" x14ac:dyDescent="0.35">
      <c r="B1194"/>
    </row>
    <row r="1195" spans="2:2" x14ac:dyDescent="0.35">
      <c r="B1195"/>
    </row>
    <row r="1196" spans="2:2" x14ac:dyDescent="0.35">
      <c r="B1196"/>
    </row>
    <row r="1197" spans="2:2" x14ac:dyDescent="0.35">
      <c r="B1197"/>
    </row>
    <row r="1198" spans="2:2" x14ac:dyDescent="0.35">
      <c r="B1198"/>
    </row>
    <row r="1199" spans="2:2" x14ac:dyDescent="0.35">
      <c r="B1199"/>
    </row>
    <row r="1200" spans="2:2" x14ac:dyDescent="0.35">
      <c r="B1200"/>
    </row>
    <row r="1201" spans="2:2" x14ac:dyDescent="0.35">
      <c r="B1201"/>
    </row>
    <row r="1202" spans="2:2" x14ac:dyDescent="0.35">
      <c r="B1202"/>
    </row>
    <row r="1203" spans="2:2" x14ac:dyDescent="0.35">
      <c r="B1203"/>
    </row>
    <row r="1204" spans="2:2" x14ac:dyDescent="0.35">
      <c r="B1204"/>
    </row>
    <row r="1205" spans="2:2" x14ac:dyDescent="0.35">
      <c r="B1205"/>
    </row>
    <row r="1206" spans="2:2" x14ac:dyDescent="0.35">
      <c r="B1206"/>
    </row>
    <row r="1207" spans="2:2" x14ac:dyDescent="0.35">
      <c r="B1207"/>
    </row>
    <row r="1208" spans="2:2" x14ac:dyDescent="0.35">
      <c r="B1208"/>
    </row>
    <row r="1209" spans="2:2" x14ac:dyDescent="0.35">
      <c r="B1209"/>
    </row>
    <row r="1210" spans="2:2" x14ac:dyDescent="0.35">
      <c r="B1210"/>
    </row>
    <row r="1211" spans="2:2" x14ac:dyDescent="0.35">
      <c r="B1211"/>
    </row>
    <row r="1212" spans="2:2" x14ac:dyDescent="0.35">
      <c r="B1212"/>
    </row>
    <row r="1213" spans="2:2" x14ac:dyDescent="0.35">
      <c r="B1213"/>
    </row>
    <row r="1214" spans="2:2" x14ac:dyDescent="0.35">
      <c r="B1214"/>
    </row>
    <row r="1215" spans="2:2" x14ac:dyDescent="0.35">
      <c r="B1215"/>
    </row>
    <row r="1216" spans="2:2" x14ac:dyDescent="0.35">
      <c r="B1216"/>
    </row>
    <row r="1217" spans="2:2" x14ac:dyDescent="0.35">
      <c r="B1217"/>
    </row>
    <row r="1218" spans="2:2" x14ac:dyDescent="0.35">
      <c r="B1218"/>
    </row>
    <row r="1219" spans="2:2" x14ac:dyDescent="0.35">
      <c r="B1219"/>
    </row>
    <row r="1220" spans="2:2" x14ac:dyDescent="0.35">
      <c r="B1220"/>
    </row>
    <row r="1221" spans="2:2" x14ac:dyDescent="0.35">
      <c r="B1221"/>
    </row>
    <row r="1222" spans="2:2" x14ac:dyDescent="0.35">
      <c r="B1222"/>
    </row>
    <row r="1223" spans="2:2" x14ac:dyDescent="0.35">
      <c r="B1223"/>
    </row>
    <row r="1224" spans="2:2" x14ac:dyDescent="0.35">
      <c r="B1224"/>
    </row>
    <row r="1225" spans="2:2" x14ac:dyDescent="0.35">
      <c r="B1225"/>
    </row>
    <row r="1226" spans="2:2" x14ac:dyDescent="0.35">
      <c r="B1226"/>
    </row>
    <row r="1227" spans="2:2" x14ac:dyDescent="0.35">
      <c r="B1227"/>
    </row>
    <row r="1228" spans="2:2" x14ac:dyDescent="0.35">
      <c r="B1228"/>
    </row>
    <row r="1229" spans="2:2" x14ac:dyDescent="0.35">
      <c r="B1229"/>
    </row>
    <row r="1230" spans="2:2" x14ac:dyDescent="0.35">
      <c r="B1230"/>
    </row>
    <row r="1231" spans="2:2" x14ac:dyDescent="0.35">
      <c r="B1231"/>
    </row>
    <row r="1232" spans="2:2" x14ac:dyDescent="0.35">
      <c r="B1232"/>
    </row>
    <row r="1233" spans="2:2" x14ac:dyDescent="0.35">
      <c r="B1233"/>
    </row>
    <row r="1234" spans="2:2" x14ac:dyDescent="0.35">
      <c r="B1234"/>
    </row>
    <row r="1235" spans="2:2" x14ac:dyDescent="0.35">
      <c r="B1235"/>
    </row>
    <row r="1236" spans="2:2" x14ac:dyDescent="0.35">
      <c r="B1236"/>
    </row>
    <row r="1237" spans="2:2" x14ac:dyDescent="0.35">
      <c r="B1237"/>
    </row>
    <row r="1238" spans="2:2" x14ac:dyDescent="0.35">
      <c r="B1238"/>
    </row>
    <row r="1239" spans="2:2" x14ac:dyDescent="0.35">
      <c r="B1239"/>
    </row>
    <row r="1240" spans="2:2" x14ac:dyDescent="0.35">
      <c r="B1240"/>
    </row>
    <row r="1241" spans="2:2" x14ac:dyDescent="0.35">
      <c r="B1241"/>
    </row>
    <row r="1242" spans="2:2" x14ac:dyDescent="0.35">
      <c r="B1242"/>
    </row>
    <row r="1243" spans="2:2" x14ac:dyDescent="0.35">
      <c r="B1243"/>
    </row>
    <row r="1244" spans="2:2" x14ac:dyDescent="0.35">
      <c r="B1244"/>
    </row>
    <row r="1245" spans="2:2" x14ac:dyDescent="0.35">
      <c r="B1245"/>
    </row>
    <row r="1246" spans="2:2" x14ac:dyDescent="0.35">
      <c r="B1246"/>
    </row>
    <row r="1247" spans="2:2" x14ac:dyDescent="0.35">
      <c r="B1247"/>
    </row>
    <row r="1248" spans="2:2" x14ac:dyDescent="0.35">
      <c r="B1248"/>
    </row>
    <row r="1249" spans="2:2" x14ac:dyDescent="0.35">
      <c r="B1249"/>
    </row>
    <row r="1250" spans="2:2" x14ac:dyDescent="0.35">
      <c r="B1250"/>
    </row>
    <row r="1251" spans="2:2" x14ac:dyDescent="0.35">
      <c r="B1251"/>
    </row>
    <row r="1252" spans="2:2" x14ac:dyDescent="0.35">
      <c r="B1252"/>
    </row>
    <row r="1253" spans="2:2" x14ac:dyDescent="0.35">
      <c r="B1253"/>
    </row>
    <row r="1254" spans="2:2" x14ac:dyDescent="0.35">
      <c r="B1254"/>
    </row>
    <row r="1255" spans="2:2" x14ac:dyDescent="0.35">
      <c r="B1255"/>
    </row>
    <row r="1256" spans="2:2" x14ac:dyDescent="0.35">
      <c r="B1256"/>
    </row>
    <row r="1257" spans="2:2" x14ac:dyDescent="0.35">
      <c r="B1257"/>
    </row>
    <row r="1258" spans="2:2" x14ac:dyDescent="0.35">
      <c r="B1258"/>
    </row>
    <row r="1259" spans="2:2" x14ac:dyDescent="0.35">
      <c r="B1259"/>
    </row>
    <row r="1260" spans="2:2" x14ac:dyDescent="0.35">
      <c r="B1260"/>
    </row>
    <row r="1261" spans="2:2" x14ac:dyDescent="0.35">
      <c r="B1261"/>
    </row>
    <row r="1262" spans="2:2" x14ac:dyDescent="0.35">
      <c r="B1262"/>
    </row>
    <row r="1263" spans="2:2" x14ac:dyDescent="0.35">
      <c r="B1263"/>
    </row>
    <row r="1264" spans="2:2" x14ac:dyDescent="0.35">
      <c r="B1264"/>
    </row>
    <row r="1265" spans="2:2" x14ac:dyDescent="0.35">
      <c r="B1265"/>
    </row>
    <row r="1266" spans="2:2" x14ac:dyDescent="0.35">
      <c r="B1266"/>
    </row>
    <row r="1267" spans="2:2" x14ac:dyDescent="0.35">
      <c r="B1267"/>
    </row>
    <row r="1268" spans="2:2" x14ac:dyDescent="0.35">
      <c r="B1268"/>
    </row>
    <row r="1269" spans="2:2" x14ac:dyDescent="0.35">
      <c r="B1269"/>
    </row>
    <row r="1270" spans="2:2" x14ac:dyDescent="0.35">
      <c r="B1270"/>
    </row>
    <row r="1271" spans="2:2" x14ac:dyDescent="0.35">
      <c r="B1271"/>
    </row>
    <row r="1272" spans="2:2" x14ac:dyDescent="0.35">
      <c r="B1272"/>
    </row>
    <row r="1273" spans="2:2" x14ac:dyDescent="0.35">
      <c r="B1273"/>
    </row>
    <row r="1274" spans="2:2" x14ac:dyDescent="0.35">
      <c r="B1274"/>
    </row>
    <row r="1275" spans="2:2" x14ac:dyDescent="0.35">
      <c r="B1275"/>
    </row>
    <row r="1276" spans="2:2" x14ac:dyDescent="0.35">
      <c r="B1276"/>
    </row>
    <row r="1277" spans="2:2" x14ac:dyDescent="0.35">
      <c r="B1277"/>
    </row>
    <row r="1278" spans="2:2" x14ac:dyDescent="0.35">
      <c r="B1278"/>
    </row>
    <row r="1279" spans="2:2" x14ac:dyDescent="0.35">
      <c r="B1279"/>
    </row>
    <row r="1280" spans="2:2" x14ac:dyDescent="0.35">
      <c r="B1280"/>
    </row>
    <row r="1281" spans="2:2" x14ac:dyDescent="0.35">
      <c r="B1281"/>
    </row>
    <row r="1282" spans="2:2" x14ac:dyDescent="0.35">
      <c r="B1282"/>
    </row>
    <row r="1283" spans="2:2" x14ac:dyDescent="0.35">
      <c r="B1283"/>
    </row>
    <row r="1284" spans="2:2" x14ac:dyDescent="0.35">
      <c r="B1284"/>
    </row>
    <row r="1285" spans="2:2" x14ac:dyDescent="0.35">
      <c r="B1285"/>
    </row>
    <row r="1286" spans="2:2" x14ac:dyDescent="0.35">
      <c r="B1286"/>
    </row>
    <row r="1287" spans="2:2" x14ac:dyDescent="0.35">
      <c r="B1287"/>
    </row>
    <row r="1288" spans="2:2" x14ac:dyDescent="0.35">
      <c r="B1288"/>
    </row>
    <row r="1289" spans="2:2" x14ac:dyDescent="0.35">
      <c r="B1289"/>
    </row>
    <row r="1290" spans="2:2" x14ac:dyDescent="0.35">
      <c r="B1290"/>
    </row>
    <row r="1291" spans="2:2" x14ac:dyDescent="0.35">
      <c r="B1291"/>
    </row>
    <row r="1292" spans="2:2" x14ac:dyDescent="0.35">
      <c r="B1292"/>
    </row>
    <row r="1293" spans="2:2" x14ac:dyDescent="0.35">
      <c r="B1293"/>
    </row>
    <row r="1294" spans="2:2" x14ac:dyDescent="0.35">
      <c r="B1294"/>
    </row>
    <row r="1295" spans="2:2" x14ac:dyDescent="0.35">
      <c r="B1295"/>
    </row>
    <row r="1296" spans="2:2" x14ac:dyDescent="0.35">
      <c r="B1296"/>
    </row>
    <row r="1297" spans="2:2" x14ac:dyDescent="0.35">
      <c r="B1297"/>
    </row>
    <row r="1298" spans="2:2" x14ac:dyDescent="0.35">
      <c r="B1298"/>
    </row>
    <row r="1299" spans="2:2" x14ac:dyDescent="0.35">
      <c r="B1299"/>
    </row>
    <row r="1300" spans="2:2" x14ac:dyDescent="0.35">
      <c r="B1300"/>
    </row>
    <row r="1301" spans="2:2" x14ac:dyDescent="0.35">
      <c r="B1301"/>
    </row>
    <row r="1302" spans="2:2" x14ac:dyDescent="0.35">
      <c r="B1302"/>
    </row>
    <row r="1303" spans="2:2" x14ac:dyDescent="0.35">
      <c r="B1303"/>
    </row>
    <row r="1304" spans="2:2" x14ac:dyDescent="0.35">
      <c r="B1304"/>
    </row>
    <row r="1305" spans="2:2" x14ac:dyDescent="0.35">
      <c r="B1305"/>
    </row>
    <row r="1306" spans="2:2" x14ac:dyDescent="0.35">
      <c r="B1306"/>
    </row>
    <row r="1307" spans="2:2" x14ac:dyDescent="0.35">
      <c r="B1307"/>
    </row>
    <row r="1308" spans="2:2" x14ac:dyDescent="0.35">
      <c r="B1308"/>
    </row>
    <row r="1309" spans="2:2" x14ac:dyDescent="0.35">
      <c r="B1309"/>
    </row>
    <row r="1310" spans="2:2" x14ac:dyDescent="0.35">
      <c r="B1310"/>
    </row>
    <row r="1311" spans="2:2" x14ac:dyDescent="0.35">
      <c r="B1311"/>
    </row>
    <row r="1312" spans="2:2" x14ac:dyDescent="0.35">
      <c r="B1312"/>
    </row>
    <row r="1313" spans="2:2" x14ac:dyDescent="0.35">
      <c r="B1313"/>
    </row>
    <row r="1314" spans="2:2" x14ac:dyDescent="0.35">
      <c r="B1314"/>
    </row>
    <row r="1315" spans="2:2" x14ac:dyDescent="0.35">
      <c r="B1315"/>
    </row>
    <row r="1316" spans="2:2" x14ac:dyDescent="0.35">
      <c r="B1316"/>
    </row>
    <row r="1317" spans="2:2" x14ac:dyDescent="0.35">
      <c r="B1317"/>
    </row>
    <row r="1318" spans="2:2" x14ac:dyDescent="0.35">
      <c r="B1318"/>
    </row>
    <row r="1319" spans="2:2" x14ac:dyDescent="0.35">
      <c r="B1319"/>
    </row>
    <row r="1320" spans="2:2" x14ac:dyDescent="0.35">
      <c r="B1320"/>
    </row>
    <row r="1321" spans="2:2" x14ac:dyDescent="0.35">
      <c r="B1321"/>
    </row>
    <row r="1322" spans="2:2" x14ac:dyDescent="0.35">
      <c r="B1322"/>
    </row>
    <row r="1323" spans="2:2" x14ac:dyDescent="0.35">
      <c r="B1323"/>
    </row>
    <row r="1324" spans="2:2" x14ac:dyDescent="0.35">
      <c r="B1324"/>
    </row>
    <row r="1325" spans="2:2" x14ac:dyDescent="0.35">
      <c r="B1325"/>
    </row>
    <row r="1326" spans="2:2" x14ac:dyDescent="0.35">
      <c r="B1326"/>
    </row>
    <row r="1327" spans="2:2" x14ac:dyDescent="0.35">
      <c r="B1327"/>
    </row>
    <row r="1328" spans="2:2" x14ac:dyDescent="0.35">
      <c r="B1328"/>
    </row>
    <row r="1329" spans="2:2" x14ac:dyDescent="0.35">
      <c r="B1329"/>
    </row>
    <row r="1330" spans="2:2" x14ac:dyDescent="0.35">
      <c r="B1330"/>
    </row>
    <row r="1331" spans="2:2" x14ac:dyDescent="0.35">
      <c r="B1331"/>
    </row>
    <row r="1332" spans="2:2" x14ac:dyDescent="0.35">
      <c r="B1332"/>
    </row>
    <row r="1333" spans="2:2" x14ac:dyDescent="0.35">
      <c r="B1333"/>
    </row>
    <row r="1334" spans="2:2" x14ac:dyDescent="0.35">
      <c r="B1334"/>
    </row>
    <row r="1335" spans="2:2" x14ac:dyDescent="0.35">
      <c r="B1335"/>
    </row>
    <row r="1336" spans="2:2" x14ac:dyDescent="0.35">
      <c r="B1336"/>
    </row>
    <row r="1337" spans="2:2" x14ac:dyDescent="0.35">
      <c r="B1337"/>
    </row>
    <row r="1338" spans="2:2" x14ac:dyDescent="0.35">
      <c r="B1338"/>
    </row>
    <row r="1339" spans="2:2" x14ac:dyDescent="0.35">
      <c r="B1339"/>
    </row>
    <row r="1340" spans="2:2" x14ac:dyDescent="0.35">
      <c r="B1340"/>
    </row>
    <row r="1341" spans="2:2" x14ac:dyDescent="0.35">
      <c r="B1341"/>
    </row>
    <row r="1342" spans="2:2" x14ac:dyDescent="0.35">
      <c r="B1342"/>
    </row>
    <row r="1343" spans="2:2" x14ac:dyDescent="0.35">
      <c r="B1343"/>
    </row>
    <row r="1344" spans="2:2" x14ac:dyDescent="0.35">
      <c r="B1344"/>
    </row>
    <row r="1345" spans="2:2" x14ac:dyDescent="0.35">
      <c r="B1345"/>
    </row>
    <row r="1346" spans="2:2" x14ac:dyDescent="0.35">
      <c r="B1346"/>
    </row>
    <row r="1347" spans="2:2" x14ac:dyDescent="0.35">
      <c r="B1347"/>
    </row>
    <row r="1348" spans="2:2" x14ac:dyDescent="0.35">
      <c r="B1348"/>
    </row>
    <row r="1349" spans="2:2" x14ac:dyDescent="0.35">
      <c r="B1349"/>
    </row>
    <row r="1350" spans="2:2" x14ac:dyDescent="0.35">
      <c r="B1350"/>
    </row>
    <row r="1351" spans="2:2" x14ac:dyDescent="0.35">
      <c r="B1351"/>
    </row>
    <row r="1352" spans="2:2" x14ac:dyDescent="0.35">
      <c r="B1352"/>
    </row>
    <row r="1353" spans="2:2" x14ac:dyDescent="0.35">
      <c r="B1353"/>
    </row>
    <row r="1354" spans="2:2" x14ac:dyDescent="0.35">
      <c r="B1354"/>
    </row>
    <row r="1355" spans="2:2" x14ac:dyDescent="0.35">
      <c r="B1355"/>
    </row>
    <row r="1356" spans="2:2" x14ac:dyDescent="0.35">
      <c r="B1356"/>
    </row>
    <row r="1357" spans="2:2" x14ac:dyDescent="0.35">
      <c r="B1357"/>
    </row>
    <row r="1358" spans="2:2" x14ac:dyDescent="0.35">
      <c r="B1358"/>
    </row>
    <row r="1359" spans="2:2" x14ac:dyDescent="0.35">
      <c r="B1359"/>
    </row>
    <row r="1360" spans="2:2" x14ac:dyDescent="0.35">
      <c r="B1360"/>
    </row>
    <row r="1361" spans="2:2" x14ac:dyDescent="0.35">
      <c r="B1361"/>
    </row>
    <row r="1362" spans="2:2" x14ac:dyDescent="0.35">
      <c r="B1362"/>
    </row>
    <row r="1363" spans="2:2" x14ac:dyDescent="0.35">
      <c r="B1363"/>
    </row>
    <row r="1364" spans="2:2" x14ac:dyDescent="0.35">
      <c r="B1364"/>
    </row>
    <row r="1365" spans="2:2" x14ac:dyDescent="0.35">
      <c r="B1365"/>
    </row>
    <row r="1366" spans="2:2" x14ac:dyDescent="0.35">
      <c r="B1366"/>
    </row>
    <row r="1367" spans="2:2" x14ac:dyDescent="0.35">
      <c r="B1367"/>
    </row>
    <row r="1368" spans="2:2" x14ac:dyDescent="0.35">
      <c r="B1368"/>
    </row>
    <row r="1369" spans="2:2" x14ac:dyDescent="0.35">
      <c r="B1369"/>
    </row>
    <row r="1370" spans="2:2" x14ac:dyDescent="0.35">
      <c r="B1370"/>
    </row>
    <row r="1371" spans="2:2" x14ac:dyDescent="0.35">
      <c r="B1371"/>
    </row>
    <row r="1372" spans="2:2" x14ac:dyDescent="0.35">
      <c r="B1372"/>
    </row>
    <row r="1373" spans="2:2" x14ac:dyDescent="0.35">
      <c r="B1373"/>
    </row>
    <row r="1374" spans="2:2" x14ac:dyDescent="0.35">
      <c r="B1374"/>
    </row>
    <row r="1375" spans="2:2" x14ac:dyDescent="0.35">
      <c r="B1375"/>
    </row>
    <row r="1376" spans="2:2" x14ac:dyDescent="0.35">
      <c r="B1376"/>
    </row>
    <row r="1377" spans="2:2" x14ac:dyDescent="0.35">
      <c r="B1377"/>
    </row>
    <row r="1378" spans="2:2" x14ac:dyDescent="0.35">
      <c r="B1378"/>
    </row>
    <row r="1379" spans="2:2" x14ac:dyDescent="0.35">
      <c r="B1379"/>
    </row>
    <row r="1380" spans="2:2" x14ac:dyDescent="0.35">
      <c r="B1380"/>
    </row>
    <row r="1381" spans="2:2" x14ac:dyDescent="0.35">
      <c r="B1381"/>
    </row>
    <row r="1382" spans="2:2" x14ac:dyDescent="0.35">
      <c r="B1382"/>
    </row>
    <row r="1383" spans="2:2" x14ac:dyDescent="0.35">
      <c r="B1383"/>
    </row>
    <row r="1384" spans="2:2" x14ac:dyDescent="0.35">
      <c r="B1384"/>
    </row>
    <row r="1385" spans="2:2" x14ac:dyDescent="0.35">
      <c r="B1385"/>
    </row>
    <row r="1386" spans="2:2" x14ac:dyDescent="0.35">
      <c r="B1386"/>
    </row>
    <row r="1387" spans="2:2" x14ac:dyDescent="0.35">
      <c r="B1387"/>
    </row>
    <row r="1388" spans="2:2" x14ac:dyDescent="0.35">
      <c r="B1388"/>
    </row>
    <row r="1389" spans="2:2" x14ac:dyDescent="0.35">
      <c r="B1389"/>
    </row>
    <row r="1390" spans="2:2" x14ac:dyDescent="0.35">
      <c r="B1390"/>
    </row>
    <row r="1391" spans="2:2" x14ac:dyDescent="0.35">
      <c r="B1391"/>
    </row>
    <row r="1392" spans="2:2" x14ac:dyDescent="0.35">
      <c r="B1392"/>
    </row>
    <row r="1393" spans="2:2" x14ac:dyDescent="0.35">
      <c r="B1393"/>
    </row>
    <row r="1394" spans="2:2" x14ac:dyDescent="0.35">
      <c r="B1394"/>
    </row>
    <row r="1395" spans="2:2" x14ac:dyDescent="0.35">
      <c r="B1395"/>
    </row>
    <row r="1396" spans="2:2" x14ac:dyDescent="0.35">
      <c r="B1396"/>
    </row>
    <row r="1397" spans="2:2" x14ac:dyDescent="0.35">
      <c r="B1397"/>
    </row>
    <row r="1398" spans="2:2" x14ac:dyDescent="0.35">
      <c r="B1398"/>
    </row>
    <row r="1399" spans="2:2" x14ac:dyDescent="0.35">
      <c r="B1399"/>
    </row>
    <row r="1400" spans="2:2" x14ac:dyDescent="0.35">
      <c r="B1400"/>
    </row>
    <row r="1401" spans="2:2" x14ac:dyDescent="0.35">
      <c r="B1401"/>
    </row>
    <row r="1402" spans="2:2" x14ac:dyDescent="0.35">
      <c r="B1402"/>
    </row>
    <row r="1403" spans="2:2" x14ac:dyDescent="0.35">
      <c r="B1403"/>
    </row>
    <row r="1404" spans="2:2" x14ac:dyDescent="0.35">
      <c r="B1404"/>
    </row>
    <row r="1405" spans="2:2" x14ac:dyDescent="0.35">
      <c r="B1405"/>
    </row>
    <row r="1406" spans="2:2" x14ac:dyDescent="0.35">
      <c r="B1406"/>
    </row>
    <row r="1407" spans="2:2" x14ac:dyDescent="0.35">
      <c r="B1407"/>
    </row>
    <row r="1408" spans="2:2" x14ac:dyDescent="0.35">
      <c r="B1408"/>
    </row>
    <row r="1409" spans="2:2" x14ac:dyDescent="0.35">
      <c r="B1409"/>
    </row>
    <row r="1410" spans="2:2" x14ac:dyDescent="0.35">
      <c r="B1410"/>
    </row>
    <row r="1411" spans="2:2" x14ac:dyDescent="0.35">
      <c r="B1411"/>
    </row>
    <row r="1412" spans="2:2" x14ac:dyDescent="0.35">
      <c r="B1412"/>
    </row>
    <row r="1413" spans="2:2" x14ac:dyDescent="0.35">
      <c r="B1413"/>
    </row>
    <row r="1414" spans="2:2" x14ac:dyDescent="0.35">
      <c r="B1414"/>
    </row>
    <row r="1415" spans="2:2" x14ac:dyDescent="0.35">
      <c r="B1415"/>
    </row>
    <row r="1416" spans="2:2" x14ac:dyDescent="0.35">
      <c r="B1416"/>
    </row>
    <row r="1417" spans="2:2" x14ac:dyDescent="0.35">
      <c r="B1417"/>
    </row>
    <row r="1418" spans="2:2" x14ac:dyDescent="0.35">
      <c r="B1418"/>
    </row>
    <row r="1419" spans="2:2" x14ac:dyDescent="0.35">
      <c r="B1419"/>
    </row>
    <row r="1420" spans="2:2" x14ac:dyDescent="0.35">
      <c r="B1420"/>
    </row>
    <row r="1421" spans="2:2" x14ac:dyDescent="0.35">
      <c r="B1421"/>
    </row>
    <row r="1422" spans="2:2" x14ac:dyDescent="0.35">
      <c r="B1422"/>
    </row>
    <row r="1423" spans="2:2" x14ac:dyDescent="0.35">
      <c r="B1423"/>
    </row>
    <row r="1424" spans="2:2" x14ac:dyDescent="0.35">
      <c r="B1424"/>
    </row>
    <row r="1425" spans="2:2" x14ac:dyDescent="0.35">
      <c r="B1425"/>
    </row>
    <row r="1426" spans="2:2" x14ac:dyDescent="0.35">
      <c r="B1426"/>
    </row>
    <row r="1427" spans="2:2" x14ac:dyDescent="0.35">
      <c r="B1427"/>
    </row>
    <row r="1428" spans="2:2" x14ac:dyDescent="0.35">
      <c r="B1428"/>
    </row>
    <row r="1429" spans="2:2" x14ac:dyDescent="0.35">
      <c r="B1429"/>
    </row>
    <row r="1430" spans="2:2" x14ac:dyDescent="0.35">
      <c r="B1430"/>
    </row>
    <row r="1431" spans="2:2" x14ac:dyDescent="0.35">
      <c r="B1431"/>
    </row>
    <row r="1432" spans="2:2" x14ac:dyDescent="0.35">
      <c r="B1432"/>
    </row>
    <row r="1433" spans="2:2" x14ac:dyDescent="0.35">
      <c r="B1433"/>
    </row>
    <row r="1434" spans="2:2" x14ac:dyDescent="0.35">
      <c r="B1434"/>
    </row>
    <row r="1435" spans="2:2" x14ac:dyDescent="0.35">
      <c r="B1435"/>
    </row>
    <row r="1436" spans="2:2" x14ac:dyDescent="0.35">
      <c r="B1436"/>
    </row>
    <row r="1437" spans="2:2" x14ac:dyDescent="0.35">
      <c r="B1437"/>
    </row>
    <row r="1438" spans="2:2" x14ac:dyDescent="0.35">
      <c r="B1438"/>
    </row>
    <row r="1439" spans="2:2" x14ac:dyDescent="0.35">
      <c r="B1439"/>
    </row>
    <row r="1440" spans="2:2" x14ac:dyDescent="0.35">
      <c r="B1440"/>
    </row>
    <row r="1441" spans="2:2" x14ac:dyDescent="0.35">
      <c r="B1441"/>
    </row>
    <row r="1442" spans="2:2" x14ac:dyDescent="0.35">
      <c r="B1442"/>
    </row>
    <row r="1443" spans="2:2" x14ac:dyDescent="0.35">
      <c r="B1443"/>
    </row>
    <row r="1444" spans="2:2" x14ac:dyDescent="0.35">
      <c r="B1444"/>
    </row>
    <row r="1445" spans="2:2" x14ac:dyDescent="0.35">
      <c r="B1445"/>
    </row>
    <row r="1446" spans="2:2" x14ac:dyDescent="0.35">
      <c r="B1446"/>
    </row>
    <row r="1447" spans="2:2" x14ac:dyDescent="0.35">
      <c r="B1447"/>
    </row>
    <row r="1448" spans="2:2" x14ac:dyDescent="0.35">
      <c r="B1448"/>
    </row>
    <row r="1449" spans="2:2" x14ac:dyDescent="0.35">
      <c r="B1449"/>
    </row>
    <row r="1450" spans="2:2" x14ac:dyDescent="0.35">
      <c r="B1450"/>
    </row>
    <row r="1451" spans="2:2" x14ac:dyDescent="0.35">
      <c r="B1451"/>
    </row>
    <row r="1452" spans="2:2" x14ac:dyDescent="0.35">
      <c r="B1452"/>
    </row>
    <row r="1453" spans="2:2" x14ac:dyDescent="0.35">
      <c r="B1453"/>
    </row>
    <row r="1454" spans="2:2" x14ac:dyDescent="0.35">
      <c r="B1454"/>
    </row>
    <row r="1455" spans="2:2" x14ac:dyDescent="0.35">
      <c r="B1455"/>
    </row>
    <row r="1456" spans="2:2" x14ac:dyDescent="0.35">
      <c r="B1456"/>
    </row>
    <row r="1457" spans="2:2" x14ac:dyDescent="0.35">
      <c r="B1457"/>
    </row>
    <row r="1458" spans="2:2" x14ac:dyDescent="0.35">
      <c r="B1458"/>
    </row>
    <row r="1459" spans="2:2" x14ac:dyDescent="0.35">
      <c r="B1459"/>
    </row>
    <row r="1460" spans="2:2" x14ac:dyDescent="0.35">
      <c r="B1460"/>
    </row>
    <row r="1461" spans="2:2" x14ac:dyDescent="0.35">
      <c r="B1461"/>
    </row>
    <row r="1462" spans="2:2" x14ac:dyDescent="0.35">
      <c r="B1462"/>
    </row>
    <row r="1463" spans="2:2" x14ac:dyDescent="0.35">
      <c r="B1463"/>
    </row>
    <row r="1464" spans="2:2" x14ac:dyDescent="0.35">
      <c r="B1464"/>
    </row>
    <row r="1465" spans="2:2" x14ac:dyDescent="0.35">
      <c r="B1465"/>
    </row>
    <row r="1466" spans="2:2" x14ac:dyDescent="0.35">
      <c r="B1466"/>
    </row>
    <row r="1467" spans="2:2" x14ac:dyDescent="0.35">
      <c r="B1467"/>
    </row>
    <row r="1468" spans="2:2" x14ac:dyDescent="0.35">
      <c r="B1468"/>
    </row>
    <row r="1469" spans="2:2" x14ac:dyDescent="0.35">
      <c r="B1469"/>
    </row>
    <row r="1470" spans="2:2" x14ac:dyDescent="0.35">
      <c r="B1470"/>
    </row>
    <row r="1471" spans="2:2" x14ac:dyDescent="0.35">
      <c r="B1471"/>
    </row>
    <row r="1472" spans="2:2" x14ac:dyDescent="0.35">
      <c r="B1472"/>
    </row>
    <row r="1473" spans="2:2" x14ac:dyDescent="0.35">
      <c r="B1473"/>
    </row>
    <row r="1474" spans="2:2" x14ac:dyDescent="0.35">
      <c r="B1474"/>
    </row>
    <row r="1475" spans="2:2" x14ac:dyDescent="0.35">
      <c r="B1475"/>
    </row>
    <row r="1476" spans="2:2" x14ac:dyDescent="0.35">
      <c r="B1476"/>
    </row>
    <row r="1477" spans="2:2" x14ac:dyDescent="0.35">
      <c r="B1477"/>
    </row>
    <row r="1478" spans="2:2" x14ac:dyDescent="0.35">
      <c r="B1478"/>
    </row>
    <row r="1479" spans="2:2" x14ac:dyDescent="0.35">
      <c r="B1479"/>
    </row>
    <row r="1480" spans="2:2" x14ac:dyDescent="0.35">
      <c r="B1480"/>
    </row>
    <row r="1481" spans="2:2" x14ac:dyDescent="0.35">
      <c r="B1481"/>
    </row>
    <row r="1482" spans="2:2" x14ac:dyDescent="0.35">
      <c r="B1482"/>
    </row>
    <row r="1483" spans="2:2" x14ac:dyDescent="0.35">
      <c r="B1483"/>
    </row>
    <row r="1484" spans="2:2" x14ac:dyDescent="0.35">
      <c r="B1484"/>
    </row>
    <row r="1485" spans="2:2" x14ac:dyDescent="0.35">
      <c r="B1485"/>
    </row>
    <row r="1486" spans="2:2" x14ac:dyDescent="0.35">
      <c r="B1486"/>
    </row>
    <row r="1487" spans="2:2" x14ac:dyDescent="0.35">
      <c r="B1487"/>
    </row>
    <row r="1488" spans="2:2" x14ac:dyDescent="0.35">
      <c r="B1488"/>
    </row>
    <row r="1489" spans="2:2" x14ac:dyDescent="0.35">
      <c r="B1489"/>
    </row>
    <row r="1490" spans="2:2" x14ac:dyDescent="0.35">
      <c r="B1490"/>
    </row>
    <row r="1491" spans="2:2" x14ac:dyDescent="0.35">
      <c r="B1491"/>
    </row>
    <row r="1492" spans="2:2" x14ac:dyDescent="0.35">
      <c r="B1492"/>
    </row>
    <row r="1493" spans="2:2" x14ac:dyDescent="0.35">
      <c r="B1493"/>
    </row>
    <row r="1494" spans="2:2" x14ac:dyDescent="0.35">
      <c r="B1494"/>
    </row>
    <row r="1495" spans="2:2" x14ac:dyDescent="0.35">
      <c r="B1495"/>
    </row>
    <row r="1496" spans="2:2" x14ac:dyDescent="0.35">
      <c r="B1496"/>
    </row>
    <row r="1497" spans="2:2" x14ac:dyDescent="0.35">
      <c r="B1497"/>
    </row>
    <row r="1498" spans="2:2" x14ac:dyDescent="0.35">
      <c r="B1498"/>
    </row>
    <row r="1499" spans="2:2" x14ac:dyDescent="0.35">
      <c r="B1499"/>
    </row>
    <row r="1500" spans="2:2" x14ac:dyDescent="0.35">
      <c r="B1500"/>
    </row>
    <row r="1501" spans="2:2" x14ac:dyDescent="0.35">
      <c r="B1501"/>
    </row>
    <row r="1502" spans="2:2" x14ac:dyDescent="0.35">
      <c r="B1502"/>
    </row>
    <row r="1503" spans="2:2" x14ac:dyDescent="0.35">
      <c r="B1503"/>
    </row>
    <row r="1504" spans="2:2" x14ac:dyDescent="0.35">
      <c r="B1504"/>
    </row>
    <row r="1505" spans="2:2" x14ac:dyDescent="0.35">
      <c r="B1505"/>
    </row>
    <row r="1506" spans="2:2" x14ac:dyDescent="0.35">
      <c r="B1506"/>
    </row>
    <row r="1507" spans="2:2" x14ac:dyDescent="0.35">
      <c r="B1507"/>
    </row>
    <row r="1508" spans="2:2" x14ac:dyDescent="0.35">
      <c r="B1508"/>
    </row>
    <row r="1509" spans="2:2" x14ac:dyDescent="0.35">
      <c r="B1509"/>
    </row>
    <row r="1510" spans="2:2" x14ac:dyDescent="0.35">
      <c r="B1510"/>
    </row>
    <row r="1511" spans="2:2" x14ac:dyDescent="0.35">
      <c r="B1511"/>
    </row>
    <row r="1512" spans="2:2" x14ac:dyDescent="0.35">
      <c r="B1512"/>
    </row>
    <row r="1513" spans="2:2" x14ac:dyDescent="0.35">
      <c r="B1513"/>
    </row>
    <row r="1514" spans="2:2" x14ac:dyDescent="0.35">
      <c r="B1514"/>
    </row>
    <row r="1515" spans="2:2" x14ac:dyDescent="0.35">
      <c r="B1515"/>
    </row>
    <row r="1516" spans="2:2" x14ac:dyDescent="0.35">
      <c r="B1516"/>
    </row>
    <row r="1517" spans="2:2" x14ac:dyDescent="0.35">
      <c r="B1517"/>
    </row>
    <row r="1518" spans="2:2" x14ac:dyDescent="0.35">
      <c r="B1518"/>
    </row>
    <row r="1519" spans="2:2" x14ac:dyDescent="0.35">
      <c r="B1519"/>
    </row>
    <row r="1520" spans="2:2" x14ac:dyDescent="0.35">
      <c r="B1520"/>
    </row>
    <row r="1521" spans="2:2" x14ac:dyDescent="0.35">
      <c r="B1521"/>
    </row>
    <row r="1522" spans="2:2" x14ac:dyDescent="0.35">
      <c r="B1522"/>
    </row>
    <row r="1523" spans="2:2" x14ac:dyDescent="0.35">
      <c r="B1523"/>
    </row>
    <row r="1524" spans="2:2" x14ac:dyDescent="0.35">
      <c r="B1524"/>
    </row>
    <row r="1525" spans="2:2" x14ac:dyDescent="0.35">
      <c r="B1525"/>
    </row>
    <row r="1526" spans="2:2" x14ac:dyDescent="0.35">
      <c r="B1526"/>
    </row>
    <row r="1527" spans="2:2" x14ac:dyDescent="0.35">
      <c r="B1527"/>
    </row>
    <row r="1528" spans="2:2" x14ac:dyDescent="0.35">
      <c r="B1528"/>
    </row>
    <row r="1529" spans="2:2" x14ac:dyDescent="0.35">
      <c r="B1529"/>
    </row>
    <row r="1530" spans="2:2" x14ac:dyDescent="0.35">
      <c r="B1530"/>
    </row>
    <row r="1531" spans="2:2" x14ac:dyDescent="0.35">
      <c r="B1531"/>
    </row>
    <row r="1532" spans="2:2" x14ac:dyDescent="0.35">
      <c r="B1532"/>
    </row>
    <row r="1533" spans="2:2" x14ac:dyDescent="0.35">
      <c r="B1533"/>
    </row>
    <row r="1534" spans="2:2" x14ac:dyDescent="0.35">
      <c r="B1534"/>
    </row>
    <row r="1535" spans="2:2" x14ac:dyDescent="0.35">
      <c r="B1535"/>
    </row>
    <row r="1536" spans="2:2" x14ac:dyDescent="0.35">
      <c r="B1536"/>
    </row>
    <row r="1537" spans="2:2" x14ac:dyDescent="0.35">
      <c r="B1537"/>
    </row>
    <row r="1538" spans="2:2" x14ac:dyDescent="0.35">
      <c r="B1538"/>
    </row>
    <row r="1539" spans="2:2" x14ac:dyDescent="0.35">
      <c r="B1539"/>
    </row>
    <row r="1540" spans="2:2" x14ac:dyDescent="0.35">
      <c r="B1540"/>
    </row>
    <row r="1541" spans="2:2" x14ac:dyDescent="0.35">
      <c r="B1541"/>
    </row>
    <row r="1542" spans="2:2" x14ac:dyDescent="0.35">
      <c r="B1542"/>
    </row>
    <row r="1543" spans="2:2" x14ac:dyDescent="0.35">
      <c r="B1543"/>
    </row>
    <row r="1544" spans="2:2" x14ac:dyDescent="0.35">
      <c r="B1544"/>
    </row>
    <row r="1545" spans="2:2" x14ac:dyDescent="0.35">
      <c r="B1545"/>
    </row>
    <row r="1546" spans="2:2" x14ac:dyDescent="0.35">
      <c r="B1546"/>
    </row>
    <row r="1547" spans="2:2" x14ac:dyDescent="0.35">
      <c r="B1547"/>
    </row>
    <row r="1548" spans="2:2" x14ac:dyDescent="0.35">
      <c r="B1548"/>
    </row>
    <row r="1549" spans="2:2" x14ac:dyDescent="0.35">
      <c r="B1549"/>
    </row>
    <row r="1550" spans="2:2" x14ac:dyDescent="0.35">
      <c r="B1550"/>
    </row>
    <row r="1551" spans="2:2" x14ac:dyDescent="0.35">
      <c r="B1551"/>
    </row>
    <row r="1552" spans="2:2" x14ac:dyDescent="0.35">
      <c r="B1552"/>
    </row>
    <row r="1553" spans="2:2" x14ac:dyDescent="0.35">
      <c r="B1553"/>
    </row>
    <row r="1554" spans="2:2" x14ac:dyDescent="0.35">
      <c r="B1554"/>
    </row>
    <row r="1555" spans="2:2" x14ac:dyDescent="0.35">
      <c r="B1555"/>
    </row>
    <row r="1556" spans="2:2" x14ac:dyDescent="0.35">
      <c r="B1556"/>
    </row>
    <row r="1557" spans="2:2" x14ac:dyDescent="0.35">
      <c r="B1557"/>
    </row>
    <row r="1558" spans="2:2" x14ac:dyDescent="0.35">
      <c r="B1558"/>
    </row>
    <row r="1559" spans="2:2" x14ac:dyDescent="0.35">
      <c r="B1559"/>
    </row>
    <row r="1560" spans="2:2" x14ac:dyDescent="0.35">
      <c r="B1560"/>
    </row>
    <row r="1561" spans="2:2" x14ac:dyDescent="0.35">
      <c r="B1561"/>
    </row>
    <row r="1562" spans="2:2" x14ac:dyDescent="0.35">
      <c r="B1562"/>
    </row>
    <row r="1563" spans="2:2" x14ac:dyDescent="0.35">
      <c r="B1563"/>
    </row>
    <row r="1564" spans="2:2" x14ac:dyDescent="0.35">
      <c r="B1564"/>
    </row>
    <row r="1565" spans="2:2" x14ac:dyDescent="0.35">
      <c r="B1565"/>
    </row>
    <row r="1566" spans="2:2" x14ac:dyDescent="0.35">
      <c r="B1566"/>
    </row>
    <row r="1567" spans="2:2" x14ac:dyDescent="0.35">
      <c r="B1567"/>
    </row>
    <row r="1568" spans="2:2" x14ac:dyDescent="0.35">
      <c r="B1568"/>
    </row>
    <row r="1569" spans="2:2" x14ac:dyDescent="0.35">
      <c r="B1569"/>
    </row>
    <row r="1570" spans="2:2" x14ac:dyDescent="0.35">
      <c r="B1570"/>
    </row>
    <row r="1571" spans="2:2" x14ac:dyDescent="0.35">
      <c r="B1571"/>
    </row>
    <row r="1572" spans="2:2" x14ac:dyDescent="0.35">
      <c r="B1572"/>
    </row>
    <row r="1573" spans="2:2" x14ac:dyDescent="0.35">
      <c r="B1573"/>
    </row>
    <row r="1574" spans="2:2" x14ac:dyDescent="0.35">
      <c r="B1574"/>
    </row>
    <row r="1575" spans="2:2" x14ac:dyDescent="0.35">
      <c r="B1575"/>
    </row>
    <row r="1576" spans="2:2" x14ac:dyDescent="0.35">
      <c r="B1576"/>
    </row>
    <row r="1577" spans="2:2" x14ac:dyDescent="0.35">
      <c r="B1577"/>
    </row>
    <row r="1578" spans="2:2" x14ac:dyDescent="0.35">
      <c r="B1578"/>
    </row>
    <row r="1579" spans="2:2" x14ac:dyDescent="0.35">
      <c r="B1579"/>
    </row>
    <row r="1580" spans="2:2" x14ac:dyDescent="0.35">
      <c r="B1580"/>
    </row>
    <row r="1581" spans="2:2" x14ac:dyDescent="0.35">
      <c r="B1581"/>
    </row>
    <row r="1582" spans="2:2" x14ac:dyDescent="0.35">
      <c r="B1582"/>
    </row>
    <row r="1583" spans="2:2" x14ac:dyDescent="0.35">
      <c r="B1583"/>
    </row>
    <row r="1584" spans="2:2" x14ac:dyDescent="0.35">
      <c r="B1584"/>
    </row>
    <row r="1585" spans="2:2" x14ac:dyDescent="0.35">
      <c r="B1585"/>
    </row>
    <row r="1586" spans="2:2" x14ac:dyDescent="0.35">
      <c r="B1586"/>
    </row>
    <row r="1587" spans="2:2" x14ac:dyDescent="0.35">
      <c r="B1587"/>
    </row>
    <row r="1588" spans="2:2" x14ac:dyDescent="0.35">
      <c r="B1588"/>
    </row>
    <row r="1589" spans="2:2" x14ac:dyDescent="0.35">
      <c r="B1589"/>
    </row>
    <row r="1590" spans="2:2" x14ac:dyDescent="0.35">
      <c r="B1590"/>
    </row>
    <row r="1591" spans="2:2" x14ac:dyDescent="0.35">
      <c r="B1591"/>
    </row>
    <row r="1592" spans="2:2" x14ac:dyDescent="0.35">
      <c r="B1592"/>
    </row>
    <row r="1593" spans="2:2" x14ac:dyDescent="0.35">
      <c r="B1593"/>
    </row>
    <row r="1594" spans="2:2" x14ac:dyDescent="0.35">
      <c r="B1594"/>
    </row>
    <row r="1595" spans="2:2" x14ac:dyDescent="0.35">
      <c r="B1595"/>
    </row>
    <row r="1596" spans="2:2" x14ac:dyDescent="0.35">
      <c r="B1596"/>
    </row>
    <row r="1597" spans="2:2" x14ac:dyDescent="0.35">
      <c r="B1597"/>
    </row>
    <row r="1598" spans="2:2" x14ac:dyDescent="0.35">
      <c r="B1598"/>
    </row>
    <row r="1599" spans="2:2" x14ac:dyDescent="0.35">
      <c r="B1599"/>
    </row>
    <row r="1600" spans="2:2" x14ac:dyDescent="0.35">
      <c r="B1600"/>
    </row>
    <row r="1601" spans="2:2" x14ac:dyDescent="0.35">
      <c r="B1601"/>
    </row>
    <row r="1602" spans="2:2" x14ac:dyDescent="0.35">
      <c r="B1602"/>
    </row>
    <row r="1603" spans="2:2" x14ac:dyDescent="0.35">
      <c r="B1603"/>
    </row>
    <row r="1604" spans="2:2" x14ac:dyDescent="0.35">
      <c r="B1604"/>
    </row>
    <row r="1605" spans="2:2" x14ac:dyDescent="0.35">
      <c r="B1605"/>
    </row>
    <row r="1606" spans="2:2" x14ac:dyDescent="0.35">
      <c r="B1606"/>
    </row>
    <row r="1607" spans="2:2" x14ac:dyDescent="0.35">
      <c r="B1607"/>
    </row>
    <row r="1608" spans="2:2" x14ac:dyDescent="0.35">
      <c r="B1608"/>
    </row>
    <row r="1609" spans="2:2" x14ac:dyDescent="0.35">
      <c r="B1609"/>
    </row>
    <row r="1610" spans="2:2" x14ac:dyDescent="0.35">
      <c r="B1610"/>
    </row>
    <row r="1611" spans="2:2" x14ac:dyDescent="0.35">
      <c r="B1611"/>
    </row>
    <row r="1612" spans="2:2" x14ac:dyDescent="0.35">
      <c r="B1612"/>
    </row>
    <row r="1613" spans="2:2" x14ac:dyDescent="0.35">
      <c r="B1613"/>
    </row>
    <row r="1614" spans="2:2" x14ac:dyDescent="0.35">
      <c r="B1614"/>
    </row>
    <row r="1615" spans="2:2" x14ac:dyDescent="0.35">
      <c r="B1615"/>
    </row>
    <row r="1616" spans="2:2" x14ac:dyDescent="0.35">
      <c r="B1616"/>
    </row>
    <row r="1617" spans="2:2" x14ac:dyDescent="0.35">
      <c r="B1617"/>
    </row>
    <row r="1618" spans="2:2" x14ac:dyDescent="0.35">
      <c r="B1618"/>
    </row>
    <row r="1619" spans="2:2" x14ac:dyDescent="0.35">
      <c r="B1619"/>
    </row>
    <row r="1620" spans="2:2" x14ac:dyDescent="0.35">
      <c r="B1620"/>
    </row>
    <row r="1621" spans="2:2" x14ac:dyDescent="0.35">
      <c r="B1621"/>
    </row>
    <row r="1622" spans="2:2" x14ac:dyDescent="0.35">
      <c r="B1622"/>
    </row>
    <row r="1623" spans="2:2" x14ac:dyDescent="0.35">
      <c r="B1623"/>
    </row>
    <row r="1624" spans="2:2" x14ac:dyDescent="0.35">
      <c r="B1624"/>
    </row>
    <row r="1625" spans="2:2" x14ac:dyDescent="0.35">
      <c r="B1625"/>
    </row>
    <row r="1626" spans="2:2" x14ac:dyDescent="0.35">
      <c r="B1626"/>
    </row>
    <row r="1627" spans="2:2" x14ac:dyDescent="0.35">
      <c r="B1627"/>
    </row>
    <row r="1628" spans="2:2" x14ac:dyDescent="0.35">
      <c r="B1628"/>
    </row>
    <row r="1629" spans="2:2" x14ac:dyDescent="0.35">
      <c r="B1629"/>
    </row>
    <row r="1630" spans="2:2" x14ac:dyDescent="0.35">
      <c r="B1630"/>
    </row>
    <row r="1631" spans="2:2" x14ac:dyDescent="0.35">
      <c r="B1631"/>
    </row>
    <row r="1632" spans="2:2" x14ac:dyDescent="0.35">
      <c r="B1632"/>
    </row>
    <row r="1633" spans="2:2" x14ac:dyDescent="0.35">
      <c r="B1633"/>
    </row>
    <row r="1634" spans="2:2" x14ac:dyDescent="0.35">
      <c r="B1634"/>
    </row>
    <row r="1635" spans="2:2" x14ac:dyDescent="0.35">
      <c r="B1635"/>
    </row>
    <row r="1636" spans="2:2" x14ac:dyDescent="0.35">
      <c r="B1636"/>
    </row>
    <row r="1637" spans="2:2" x14ac:dyDescent="0.35">
      <c r="B1637"/>
    </row>
    <row r="1638" spans="2:2" x14ac:dyDescent="0.35">
      <c r="B1638"/>
    </row>
    <row r="1639" spans="2:2" x14ac:dyDescent="0.35">
      <c r="B1639"/>
    </row>
    <row r="1640" spans="2:2" x14ac:dyDescent="0.35">
      <c r="B1640"/>
    </row>
    <row r="1641" spans="2:2" x14ac:dyDescent="0.35">
      <c r="B1641"/>
    </row>
    <row r="1642" spans="2:2" x14ac:dyDescent="0.35">
      <c r="B1642"/>
    </row>
    <row r="1643" spans="2:2" x14ac:dyDescent="0.35">
      <c r="B1643"/>
    </row>
    <row r="1644" spans="2:2" x14ac:dyDescent="0.35">
      <c r="B1644"/>
    </row>
    <row r="1645" spans="2:2" x14ac:dyDescent="0.35">
      <c r="B1645"/>
    </row>
    <row r="1646" spans="2:2" x14ac:dyDescent="0.35">
      <c r="B1646"/>
    </row>
    <row r="1647" spans="2:2" x14ac:dyDescent="0.35">
      <c r="B1647"/>
    </row>
    <row r="1648" spans="2:2" x14ac:dyDescent="0.35">
      <c r="B1648"/>
    </row>
    <row r="1649" spans="2:2" x14ac:dyDescent="0.35">
      <c r="B1649"/>
    </row>
    <row r="1650" spans="2:2" x14ac:dyDescent="0.35">
      <c r="B1650"/>
    </row>
    <row r="1651" spans="2:2" x14ac:dyDescent="0.35">
      <c r="B1651"/>
    </row>
    <row r="1652" spans="2:2" x14ac:dyDescent="0.35">
      <c r="B1652"/>
    </row>
    <row r="1653" spans="2:2" x14ac:dyDescent="0.35">
      <c r="B1653"/>
    </row>
    <row r="1654" spans="2:2" x14ac:dyDescent="0.35">
      <c r="B1654"/>
    </row>
    <row r="1655" spans="2:2" x14ac:dyDescent="0.35">
      <c r="B1655"/>
    </row>
    <row r="1656" spans="2:2" x14ac:dyDescent="0.35">
      <c r="B1656"/>
    </row>
    <row r="1657" spans="2:2" x14ac:dyDescent="0.35">
      <c r="B1657"/>
    </row>
    <row r="1658" spans="2:2" x14ac:dyDescent="0.35">
      <c r="B1658"/>
    </row>
    <row r="1659" spans="2:2" x14ac:dyDescent="0.35">
      <c r="B1659"/>
    </row>
    <row r="1660" spans="2:2" x14ac:dyDescent="0.35">
      <c r="B1660"/>
    </row>
    <row r="1661" spans="2:2" x14ac:dyDescent="0.35">
      <c r="B1661"/>
    </row>
    <row r="1662" spans="2:2" x14ac:dyDescent="0.35">
      <c r="B1662"/>
    </row>
    <row r="1663" spans="2:2" x14ac:dyDescent="0.35">
      <c r="B1663"/>
    </row>
    <row r="1664" spans="2:2" x14ac:dyDescent="0.35">
      <c r="B1664"/>
    </row>
    <row r="1665" spans="2:2" x14ac:dyDescent="0.35">
      <c r="B1665"/>
    </row>
    <row r="1666" spans="2:2" x14ac:dyDescent="0.35">
      <c r="B1666"/>
    </row>
    <row r="1667" spans="2:2" x14ac:dyDescent="0.35">
      <c r="B1667"/>
    </row>
    <row r="1668" spans="2:2" x14ac:dyDescent="0.35">
      <c r="B1668"/>
    </row>
    <row r="1669" spans="2:2" x14ac:dyDescent="0.35">
      <c r="B1669"/>
    </row>
    <row r="1670" spans="2:2" x14ac:dyDescent="0.35">
      <c r="B1670"/>
    </row>
    <row r="1671" spans="2:2" x14ac:dyDescent="0.35">
      <c r="B1671"/>
    </row>
    <row r="1672" spans="2:2" x14ac:dyDescent="0.35">
      <c r="B1672"/>
    </row>
    <row r="1673" spans="2:2" x14ac:dyDescent="0.35">
      <c r="B1673"/>
    </row>
    <row r="1674" spans="2:2" x14ac:dyDescent="0.35">
      <c r="B1674"/>
    </row>
    <row r="1675" spans="2:2" x14ac:dyDescent="0.35">
      <c r="B1675"/>
    </row>
    <row r="1676" spans="2:2" x14ac:dyDescent="0.35">
      <c r="B1676"/>
    </row>
    <row r="1677" spans="2:2" x14ac:dyDescent="0.35">
      <c r="B1677"/>
    </row>
    <row r="1678" spans="2:2" x14ac:dyDescent="0.35">
      <c r="B1678"/>
    </row>
    <row r="1679" spans="2:2" x14ac:dyDescent="0.35">
      <c r="B1679"/>
    </row>
    <row r="1680" spans="2:2" x14ac:dyDescent="0.35">
      <c r="B1680"/>
    </row>
    <row r="1681" spans="2:2" x14ac:dyDescent="0.35">
      <c r="B1681"/>
    </row>
    <row r="1682" spans="2:2" x14ac:dyDescent="0.35">
      <c r="B1682"/>
    </row>
    <row r="1683" spans="2:2" x14ac:dyDescent="0.35">
      <c r="B1683"/>
    </row>
    <row r="1684" spans="2:2" x14ac:dyDescent="0.35">
      <c r="B1684"/>
    </row>
    <row r="1685" spans="2:2" x14ac:dyDescent="0.35">
      <c r="B1685"/>
    </row>
    <row r="1686" spans="2:2" x14ac:dyDescent="0.35">
      <c r="B1686"/>
    </row>
    <row r="1687" spans="2:2" x14ac:dyDescent="0.35">
      <c r="B1687"/>
    </row>
    <row r="1688" spans="2:2" x14ac:dyDescent="0.35">
      <c r="B1688"/>
    </row>
    <row r="1689" spans="2:2" x14ac:dyDescent="0.35">
      <c r="B1689"/>
    </row>
    <row r="1690" spans="2:2" x14ac:dyDescent="0.35">
      <c r="B1690"/>
    </row>
    <row r="1691" spans="2:2" x14ac:dyDescent="0.35">
      <c r="B1691"/>
    </row>
    <row r="1692" spans="2:2" x14ac:dyDescent="0.35">
      <c r="B1692"/>
    </row>
    <row r="1693" spans="2:2" x14ac:dyDescent="0.35">
      <c r="B1693"/>
    </row>
    <row r="1694" spans="2:2" x14ac:dyDescent="0.35">
      <c r="B1694"/>
    </row>
    <row r="1695" spans="2:2" x14ac:dyDescent="0.35">
      <c r="B1695"/>
    </row>
    <row r="1696" spans="2:2" x14ac:dyDescent="0.35">
      <c r="B1696"/>
    </row>
    <row r="1697" spans="2:2" x14ac:dyDescent="0.35">
      <c r="B1697"/>
    </row>
    <row r="1698" spans="2:2" x14ac:dyDescent="0.35">
      <c r="B1698"/>
    </row>
    <row r="1699" spans="2:2" x14ac:dyDescent="0.35">
      <c r="B1699"/>
    </row>
    <row r="1700" spans="2:2" x14ac:dyDescent="0.35">
      <c r="B1700"/>
    </row>
    <row r="1701" spans="2:2" x14ac:dyDescent="0.35">
      <c r="B1701"/>
    </row>
    <row r="1702" spans="2:2" x14ac:dyDescent="0.35">
      <c r="B1702"/>
    </row>
    <row r="1703" spans="2:2" x14ac:dyDescent="0.35">
      <c r="B1703"/>
    </row>
    <row r="1704" spans="2:2" x14ac:dyDescent="0.35">
      <c r="B1704"/>
    </row>
    <row r="1705" spans="2:2" x14ac:dyDescent="0.35">
      <c r="B1705"/>
    </row>
    <row r="1706" spans="2:2" x14ac:dyDescent="0.35">
      <c r="B1706"/>
    </row>
    <row r="1707" spans="2:2" x14ac:dyDescent="0.35">
      <c r="B1707"/>
    </row>
    <row r="1708" spans="2:2" x14ac:dyDescent="0.35">
      <c r="B1708"/>
    </row>
    <row r="1709" spans="2:2" x14ac:dyDescent="0.35">
      <c r="B1709"/>
    </row>
    <row r="1710" spans="2:2" x14ac:dyDescent="0.35">
      <c r="B1710"/>
    </row>
    <row r="1711" spans="2:2" x14ac:dyDescent="0.35">
      <c r="B1711"/>
    </row>
    <row r="1712" spans="2:2" x14ac:dyDescent="0.35">
      <c r="B1712"/>
    </row>
    <row r="1713" spans="2:2" x14ac:dyDescent="0.35">
      <c r="B1713"/>
    </row>
    <row r="1714" spans="2:2" x14ac:dyDescent="0.35">
      <c r="B1714"/>
    </row>
    <row r="1715" spans="2:2" x14ac:dyDescent="0.35">
      <c r="B1715"/>
    </row>
    <row r="1716" spans="2:2" x14ac:dyDescent="0.35">
      <c r="B1716"/>
    </row>
    <row r="1717" spans="2:2" x14ac:dyDescent="0.35">
      <c r="B1717"/>
    </row>
    <row r="1718" spans="2:2" x14ac:dyDescent="0.35">
      <c r="B1718"/>
    </row>
    <row r="1719" spans="2:2" x14ac:dyDescent="0.35">
      <c r="B1719"/>
    </row>
    <row r="1720" spans="2:2" x14ac:dyDescent="0.35">
      <c r="B1720"/>
    </row>
    <row r="1721" spans="2:2" x14ac:dyDescent="0.35">
      <c r="B1721"/>
    </row>
    <row r="1722" spans="2:2" x14ac:dyDescent="0.35">
      <c r="B1722"/>
    </row>
    <row r="1723" spans="2:2" x14ac:dyDescent="0.35">
      <c r="B1723"/>
    </row>
    <row r="1724" spans="2:2" x14ac:dyDescent="0.35">
      <c r="B1724"/>
    </row>
    <row r="1725" spans="2:2" x14ac:dyDescent="0.35">
      <c r="B1725"/>
    </row>
    <row r="1726" spans="2:2" x14ac:dyDescent="0.35">
      <c r="B1726"/>
    </row>
    <row r="1727" spans="2:2" x14ac:dyDescent="0.35">
      <c r="B1727"/>
    </row>
    <row r="1728" spans="2:2" x14ac:dyDescent="0.35">
      <c r="B1728"/>
    </row>
    <row r="1729" spans="2:2" x14ac:dyDescent="0.35">
      <c r="B1729"/>
    </row>
    <row r="1730" spans="2:2" x14ac:dyDescent="0.35">
      <c r="B1730"/>
    </row>
    <row r="1731" spans="2:2" x14ac:dyDescent="0.35">
      <c r="B1731"/>
    </row>
    <row r="1732" spans="2:2" x14ac:dyDescent="0.35">
      <c r="B1732"/>
    </row>
    <row r="1733" spans="2:2" x14ac:dyDescent="0.35">
      <c r="B1733"/>
    </row>
    <row r="1734" spans="2:2" x14ac:dyDescent="0.35">
      <c r="B1734"/>
    </row>
    <row r="1735" spans="2:2" x14ac:dyDescent="0.35">
      <c r="B1735"/>
    </row>
    <row r="1736" spans="2:2" x14ac:dyDescent="0.35">
      <c r="B1736"/>
    </row>
    <row r="1737" spans="2:2" x14ac:dyDescent="0.35">
      <c r="B1737"/>
    </row>
    <row r="1738" spans="2:2" x14ac:dyDescent="0.35">
      <c r="B1738"/>
    </row>
    <row r="1739" spans="2:2" x14ac:dyDescent="0.35">
      <c r="B1739"/>
    </row>
    <row r="1740" spans="2:2" x14ac:dyDescent="0.35">
      <c r="B1740"/>
    </row>
    <row r="1741" spans="2:2" x14ac:dyDescent="0.35">
      <c r="B1741"/>
    </row>
    <row r="1742" spans="2:2" x14ac:dyDescent="0.35">
      <c r="B1742"/>
    </row>
    <row r="1743" spans="2:2" x14ac:dyDescent="0.35">
      <c r="B1743"/>
    </row>
    <row r="1744" spans="2:2" x14ac:dyDescent="0.35">
      <c r="B1744"/>
    </row>
    <row r="1745" spans="2:2" x14ac:dyDescent="0.35">
      <c r="B1745"/>
    </row>
    <row r="1746" spans="2:2" x14ac:dyDescent="0.35">
      <c r="B1746"/>
    </row>
    <row r="1747" spans="2:2" x14ac:dyDescent="0.35">
      <c r="B1747"/>
    </row>
    <row r="1748" spans="2:2" x14ac:dyDescent="0.35">
      <c r="B1748"/>
    </row>
    <row r="1749" spans="2:2" x14ac:dyDescent="0.35">
      <c r="B1749"/>
    </row>
    <row r="1750" spans="2:2" x14ac:dyDescent="0.35">
      <c r="B1750"/>
    </row>
    <row r="1751" spans="2:2" x14ac:dyDescent="0.35">
      <c r="B1751"/>
    </row>
    <row r="1752" spans="2:2" x14ac:dyDescent="0.35">
      <c r="B1752"/>
    </row>
    <row r="1753" spans="2:2" x14ac:dyDescent="0.35">
      <c r="B1753"/>
    </row>
    <row r="1754" spans="2:2" x14ac:dyDescent="0.35">
      <c r="B1754"/>
    </row>
    <row r="1755" spans="2:2" x14ac:dyDescent="0.35">
      <c r="B1755"/>
    </row>
    <row r="1756" spans="2:2" x14ac:dyDescent="0.35">
      <c r="B1756"/>
    </row>
    <row r="1757" spans="2:2" x14ac:dyDescent="0.35">
      <c r="B1757"/>
    </row>
    <row r="1758" spans="2:2" x14ac:dyDescent="0.35">
      <c r="B1758"/>
    </row>
    <row r="1759" spans="2:2" x14ac:dyDescent="0.35">
      <c r="B1759"/>
    </row>
    <row r="1760" spans="2:2" x14ac:dyDescent="0.35">
      <c r="B1760"/>
    </row>
    <row r="1761" spans="2:2" x14ac:dyDescent="0.35">
      <c r="B1761"/>
    </row>
    <row r="1762" spans="2:2" x14ac:dyDescent="0.35">
      <c r="B1762"/>
    </row>
    <row r="1763" spans="2:2" x14ac:dyDescent="0.35">
      <c r="B1763"/>
    </row>
    <row r="1764" spans="2:2" x14ac:dyDescent="0.35">
      <c r="B1764"/>
    </row>
    <row r="1765" spans="2:2" x14ac:dyDescent="0.35">
      <c r="B1765"/>
    </row>
    <row r="1766" spans="2:2" x14ac:dyDescent="0.35">
      <c r="B1766"/>
    </row>
    <row r="1767" spans="2:2" x14ac:dyDescent="0.35">
      <c r="B1767"/>
    </row>
    <row r="1768" spans="2:2" x14ac:dyDescent="0.35">
      <c r="B1768"/>
    </row>
    <row r="1769" spans="2:2" x14ac:dyDescent="0.35">
      <c r="B1769"/>
    </row>
    <row r="1770" spans="2:2" x14ac:dyDescent="0.35">
      <c r="B1770"/>
    </row>
    <row r="1771" spans="2:2" x14ac:dyDescent="0.35">
      <c r="B1771"/>
    </row>
    <row r="1772" spans="2:2" x14ac:dyDescent="0.35">
      <c r="B1772"/>
    </row>
    <row r="1773" spans="2:2" x14ac:dyDescent="0.35">
      <c r="B1773"/>
    </row>
    <row r="1774" spans="2:2" x14ac:dyDescent="0.35">
      <c r="B1774"/>
    </row>
    <row r="1775" spans="2:2" x14ac:dyDescent="0.35">
      <c r="B1775"/>
    </row>
    <row r="1776" spans="2:2" x14ac:dyDescent="0.35">
      <c r="B1776"/>
    </row>
    <row r="1777" spans="2:2" x14ac:dyDescent="0.35">
      <c r="B1777"/>
    </row>
    <row r="1778" spans="2:2" x14ac:dyDescent="0.35">
      <c r="B1778"/>
    </row>
    <row r="1779" spans="2:2" x14ac:dyDescent="0.35">
      <c r="B1779"/>
    </row>
    <row r="1780" spans="2:2" x14ac:dyDescent="0.35">
      <c r="B1780"/>
    </row>
    <row r="1781" spans="2:2" x14ac:dyDescent="0.35">
      <c r="B1781"/>
    </row>
    <row r="1782" spans="2:2" x14ac:dyDescent="0.35">
      <c r="B1782"/>
    </row>
    <row r="1783" spans="2:2" x14ac:dyDescent="0.35">
      <c r="B1783"/>
    </row>
    <row r="1784" spans="2:2" x14ac:dyDescent="0.35">
      <c r="B1784"/>
    </row>
    <row r="1785" spans="2:2" x14ac:dyDescent="0.35">
      <c r="B1785"/>
    </row>
    <row r="1786" spans="2:2" x14ac:dyDescent="0.35">
      <c r="B1786"/>
    </row>
    <row r="1787" spans="2:2" x14ac:dyDescent="0.35">
      <c r="B1787"/>
    </row>
    <row r="1788" spans="2:2" x14ac:dyDescent="0.35">
      <c r="B1788"/>
    </row>
    <row r="1789" spans="2:2" x14ac:dyDescent="0.35">
      <c r="B1789"/>
    </row>
    <row r="1790" spans="2:2" x14ac:dyDescent="0.35">
      <c r="B1790"/>
    </row>
    <row r="1791" spans="2:2" x14ac:dyDescent="0.35">
      <c r="B1791"/>
    </row>
    <row r="1792" spans="2:2" x14ac:dyDescent="0.35">
      <c r="B1792"/>
    </row>
    <row r="1793" spans="2:2" x14ac:dyDescent="0.35">
      <c r="B1793"/>
    </row>
    <row r="1794" spans="2:2" x14ac:dyDescent="0.35">
      <c r="B1794"/>
    </row>
    <row r="1795" spans="2:2" x14ac:dyDescent="0.35">
      <c r="B1795"/>
    </row>
    <row r="1796" spans="2:2" x14ac:dyDescent="0.35">
      <c r="B1796"/>
    </row>
    <row r="1797" spans="2:2" x14ac:dyDescent="0.35">
      <c r="B1797"/>
    </row>
    <row r="1798" spans="2:2" x14ac:dyDescent="0.35">
      <c r="B1798"/>
    </row>
    <row r="1799" spans="2:2" x14ac:dyDescent="0.35">
      <c r="B1799"/>
    </row>
    <row r="1800" spans="2:2" x14ac:dyDescent="0.35">
      <c r="B1800"/>
    </row>
    <row r="1801" spans="2:2" x14ac:dyDescent="0.35">
      <c r="B1801"/>
    </row>
    <row r="1802" spans="2:2" x14ac:dyDescent="0.35">
      <c r="B1802"/>
    </row>
    <row r="1803" spans="2:2" x14ac:dyDescent="0.35">
      <c r="B1803"/>
    </row>
    <row r="1804" spans="2:2" x14ac:dyDescent="0.35">
      <c r="B1804"/>
    </row>
    <row r="1805" spans="2:2" x14ac:dyDescent="0.35">
      <c r="B1805"/>
    </row>
    <row r="1806" spans="2:2" x14ac:dyDescent="0.35">
      <c r="B1806"/>
    </row>
    <row r="1807" spans="2:2" x14ac:dyDescent="0.35">
      <c r="B1807"/>
    </row>
    <row r="1808" spans="2:2" x14ac:dyDescent="0.35">
      <c r="B1808"/>
    </row>
    <row r="1809" spans="2:2" x14ac:dyDescent="0.35">
      <c r="B1809"/>
    </row>
    <row r="1810" spans="2:2" x14ac:dyDescent="0.35">
      <c r="B1810"/>
    </row>
    <row r="1811" spans="2:2" x14ac:dyDescent="0.35">
      <c r="B1811"/>
    </row>
    <row r="1812" spans="2:2" x14ac:dyDescent="0.35">
      <c r="B1812"/>
    </row>
    <row r="1813" spans="2:2" x14ac:dyDescent="0.35">
      <c r="B1813"/>
    </row>
    <row r="1814" spans="2:2" x14ac:dyDescent="0.35">
      <c r="B1814"/>
    </row>
    <row r="1815" spans="2:2" x14ac:dyDescent="0.35">
      <c r="B1815"/>
    </row>
    <row r="1816" spans="2:2" x14ac:dyDescent="0.35">
      <c r="B1816"/>
    </row>
    <row r="1817" spans="2:2" x14ac:dyDescent="0.35">
      <c r="B1817"/>
    </row>
    <row r="1818" spans="2:2" x14ac:dyDescent="0.35">
      <c r="B1818"/>
    </row>
    <row r="1819" spans="2:2" x14ac:dyDescent="0.35">
      <c r="B1819"/>
    </row>
    <row r="1820" spans="2:2" x14ac:dyDescent="0.35">
      <c r="B1820"/>
    </row>
    <row r="1821" spans="2:2" x14ac:dyDescent="0.35">
      <c r="B1821"/>
    </row>
    <row r="1822" spans="2:2" x14ac:dyDescent="0.35">
      <c r="B1822"/>
    </row>
    <row r="1823" spans="2:2" x14ac:dyDescent="0.35">
      <c r="B1823"/>
    </row>
    <row r="1824" spans="2:2" x14ac:dyDescent="0.35">
      <c r="B1824"/>
    </row>
    <row r="1825" spans="2:2" x14ac:dyDescent="0.35">
      <c r="B1825"/>
    </row>
    <row r="1826" spans="2:2" x14ac:dyDescent="0.35">
      <c r="B1826"/>
    </row>
    <row r="1827" spans="2:2" x14ac:dyDescent="0.35">
      <c r="B1827"/>
    </row>
    <row r="1828" spans="2:2" x14ac:dyDescent="0.35">
      <c r="B1828"/>
    </row>
    <row r="1829" spans="2:2" x14ac:dyDescent="0.35">
      <c r="B1829"/>
    </row>
    <row r="1830" spans="2:2" x14ac:dyDescent="0.35">
      <c r="B1830"/>
    </row>
    <row r="1831" spans="2:2" x14ac:dyDescent="0.35">
      <c r="B1831"/>
    </row>
    <row r="1832" spans="2:2" x14ac:dyDescent="0.35">
      <c r="B1832"/>
    </row>
    <row r="1833" spans="2:2" x14ac:dyDescent="0.35">
      <c r="B1833"/>
    </row>
    <row r="1834" spans="2:2" x14ac:dyDescent="0.35">
      <c r="B1834"/>
    </row>
    <row r="1835" spans="2:2" x14ac:dyDescent="0.35">
      <c r="B1835"/>
    </row>
    <row r="1836" spans="2:2" x14ac:dyDescent="0.35">
      <c r="B1836"/>
    </row>
    <row r="1837" spans="2:2" x14ac:dyDescent="0.35">
      <c r="B1837"/>
    </row>
    <row r="1838" spans="2:2" x14ac:dyDescent="0.35">
      <c r="B1838"/>
    </row>
    <row r="1839" spans="2:2" x14ac:dyDescent="0.35">
      <c r="B1839"/>
    </row>
    <row r="1840" spans="2:2" x14ac:dyDescent="0.35">
      <c r="B1840"/>
    </row>
    <row r="1841" spans="2:2" x14ac:dyDescent="0.35">
      <c r="B1841"/>
    </row>
    <row r="1842" spans="2:2" x14ac:dyDescent="0.35">
      <c r="B1842"/>
    </row>
    <row r="1843" spans="2:2" x14ac:dyDescent="0.35">
      <c r="B1843"/>
    </row>
    <row r="1844" spans="2:2" x14ac:dyDescent="0.35">
      <c r="B1844"/>
    </row>
    <row r="1845" spans="2:2" x14ac:dyDescent="0.35">
      <c r="B1845"/>
    </row>
    <row r="1846" spans="2:2" x14ac:dyDescent="0.35">
      <c r="B1846"/>
    </row>
    <row r="1847" spans="2:2" x14ac:dyDescent="0.35">
      <c r="B1847"/>
    </row>
    <row r="1848" spans="2:2" x14ac:dyDescent="0.35">
      <c r="B1848"/>
    </row>
    <row r="1849" spans="2:2" x14ac:dyDescent="0.35">
      <c r="B1849"/>
    </row>
    <row r="1850" spans="2:2" x14ac:dyDescent="0.35">
      <c r="B1850"/>
    </row>
    <row r="1851" spans="2:2" x14ac:dyDescent="0.35">
      <c r="B1851"/>
    </row>
    <row r="1852" spans="2:2" x14ac:dyDescent="0.35">
      <c r="B1852"/>
    </row>
    <row r="1853" spans="2:2" x14ac:dyDescent="0.35">
      <c r="B1853"/>
    </row>
    <row r="1854" spans="2:2" x14ac:dyDescent="0.35">
      <c r="B1854"/>
    </row>
    <row r="1855" spans="2:2" x14ac:dyDescent="0.35">
      <c r="B1855"/>
    </row>
    <row r="1856" spans="2:2" x14ac:dyDescent="0.35">
      <c r="B1856"/>
    </row>
    <row r="1857" spans="2:2" x14ac:dyDescent="0.35">
      <c r="B1857"/>
    </row>
    <row r="1858" spans="2:2" x14ac:dyDescent="0.35">
      <c r="B1858"/>
    </row>
    <row r="1859" spans="2:2" x14ac:dyDescent="0.35">
      <c r="B1859"/>
    </row>
    <row r="1860" spans="2:2" x14ac:dyDescent="0.35">
      <c r="B1860"/>
    </row>
    <row r="1861" spans="2:2" x14ac:dyDescent="0.35">
      <c r="B1861"/>
    </row>
    <row r="1862" spans="2:2" x14ac:dyDescent="0.35">
      <c r="B1862"/>
    </row>
    <row r="1863" spans="2:2" x14ac:dyDescent="0.35">
      <c r="B1863"/>
    </row>
    <row r="1864" spans="2:2" x14ac:dyDescent="0.35">
      <c r="B1864"/>
    </row>
    <row r="1865" spans="2:2" x14ac:dyDescent="0.35">
      <c r="B1865"/>
    </row>
    <row r="1866" spans="2:2" x14ac:dyDescent="0.35">
      <c r="B1866"/>
    </row>
    <row r="1867" spans="2:2" x14ac:dyDescent="0.35">
      <c r="B1867"/>
    </row>
    <row r="1868" spans="2:2" x14ac:dyDescent="0.35">
      <c r="B1868"/>
    </row>
    <row r="1869" spans="2:2" x14ac:dyDescent="0.35">
      <c r="B1869"/>
    </row>
    <row r="1870" spans="2:2" x14ac:dyDescent="0.35">
      <c r="B1870"/>
    </row>
    <row r="1871" spans="2:2" x14ac:dyDescent="0.35">
      <c r="B1871"/>
    </row>
    <row r="1872" spans="2:2" x14ac:dyDescent="0.35">
      <c r="B1872"/>
    </row>
    <row r="1873" spans="2:2" x14ac:dyDescent="0.35">
      <c r="B1873"/>
    </row>
    <row r="1874" spans="2:2" x14ac:dyDescent="0.35">
      <c r="B1874"/>
    </row>
    <row r="1875" spans="2:2" x14ac:dyDescent="0.35">
      <c r="B1875"/>
    </row>
    <row r="1876" spans="2:2" x14ac:dyDescent="0.35">
      <c r="B1876"/>
    </row>
    <row r="1877" spans="2:2" x14ac:dyDescent="0.35">
      <c r="B1877"/>
    </row>
    <row r="1878" spans="2:2" x14ac:dyDescent="0.35">
      <c r="B1878"/>
    </row>
    <row r="1879" spans="2:2" x14ac:dyDescent="0.35">
      <c r="B1879"/>
    </row>
    <row r="1880" spans="2:2" x14ac:dyDescent="0.35">
      <c r="B1880"/>
    </row>
    <row r="1881" spans="2:2" x14ac:dyDescent="0.35">
      <c r="B1881"/>
    </row>
    <row r="1882" spans="2:2" x14ac:dyDescent="0.35">
      <c r="B1882"/>
    </row>
    <row r="1883" spans="2:2" x14ac:dyDescent="0.35">
      <c r="B1883"/>
    </row>
    <row r="1884" spans="2:2" x14ac:dyDescent="0.35">
      <c r="B1884"/>
    </row>
    <row r="1885" spans="2:2" x14ac:dyDescent="0.35">
      <c r="B1885"/>
    </row>
    <row r="1886" spans="2:2" x14ac:dyDescent="0.35">
      <c r="B1886"/>
    </row>
    <row r="1887" spans="2:2" x14ac:dyDescent="0.35">
      <c r="B1887"/>
    </row>
    <row r="1888" spans="2:2" x14ac:dyDescent="0.35">
      <c r="B1888"/>
    </row>
    <row r="1889" spans="2:2" x14ac:dyDescent="0.35">
      <c r="B1889"/>
    </row>
    <row r="1890" spans="2:2" x14ac:dyDescent="0.35">
      <c r="B1890"/>
    </row>
    <row r="1891" spans="2:2" x14ac:dyDescent="0.35">
      <c r="B1891"/>
    </row>
    <row r="1892" spans="2:2" x14ac:dyDescent="0.35">
      <c r="B1892"/>
    </row>
    <row r="1893" spans="2:2" x14ac:dyDescent="0.35">
      <c r="B1893"/>
    </row>
    <row r="1894" spans="2:2" x14ac:dyDescent="0.35">
      <c r="B1894"/>
    </row>
    <row r="1895" spans="2:2" x14ac:dyDescent="0.35">
      <c r="B1895"/>
    </row>
    <row r="1896" spans="2:2" x14ac:dyDescent="0.35">
      <c r="B1896"/>
    </row>
    <row r="1897" spans="2:2" x14ac:dyDescent="0.35">
      <c r="B1897"/>
    </row>
    <row r="1898" spans="2:2" x14ac:dyDescent="0.35">
      <c r="B1898"/>
    </row>
    <row r="1899" spans="2:2" x14ac:dyDescent="0.35">
      <c r="B1899"/>
    </row>
    <row r="1900" spans="2:2" x14ac:dyDescent="0.35">
      <c r="B1900"/>
    </row>
    <row r="1901" spans="2:2" x14ac:dyDescent="0.35">
      <c r="B1901"/>
    </row>
    <row r="1902" spans="2:2" x14ac:dyDescent="0.35">
      <c r="B1902"/>
    </row>
    <row r="1903" spans="2:2" x14ac:dyDescent="0.35">
      <c r="B1903"/>
    </row>
    <row r="1904" spans="2:2" x14ac:dyDescent="0.35">
      <c r="B1904"/>
    </row>
    <row r="1905" spans="2:2" x14ac:dyDescent="0.35">
      <c r="B1905"/>
    </row>
    <row r="1906" spans="2:2" x14ac:dyDescent="0.35">
      <c r="B1906"/>
    </row>
    <row r="1907" spans="2:2" x14ac:dyDescent="0.35">
      <c r="B1907"/>
    </row>
    <row r="1908" spans="2:2" x14ac:dyDescent="0.35">
      <c r="B1908"/>
    </row>
    <row r="1909" spans="2:2" x14ac:dyDescent="0.35">
      <c r="B1909"/>
    </row>
    <row r="1910" spans="2:2" x14ac:dyDescent="0.35">
      <c r="B1910"/>
    </row>
    <row r="1911" spans="2:2" x14ac:dyDescent="0.35">
      <c r="B1911"/>
    </row>
    <row r="1912" spans="2:2" x14ac:dyDescent="0.35">
      <c r="B1912"/>
    </row>
    <row r="1913" spans="2:2" x14ac:dyDescent="0.35">
      <c r="B1913"/>
    </row>
    <row r="1914" spans="2:2" x14ac:dyDescent="0.35">
      <c r="B1914"/>
    </row>
    <row r="1915" spans="2:2" x14ac:dyDescent="0.35">
      <c r="B1915"/>
    </row>
    <row r="1916" spans="2:2" x14ac:dyDescent="0.35">
      <c r="B1916"/>
    </row>
    <row r="1917" spans="2:2" x14ac:dyDescent="0.35">
      <c r="B1917"/>
    </row>
    <row r="1918" spans="2:2" x14ac:dyDescent="0.35">
      <c r="B1918"/>
    </row>
    <row r="1919" spans="2:2" x14ac:dyDescent="0.35">
      <c r="B1919"/>
    </row>
    <row r="1920" spans="2:2" x14ac:dyDescent="0.35">
      <c r="B1920"/>
    </row>
    <row r="1921" spans="2:2" x14ac:dyDescent="0.35">
      <c r="B1921"/>
    </row>
    <row r="1922" spans="2:2" x14ac:dyDescent="0.35">
      <c r="B1922"/>
    </row>
    <row r="1923" spans="2:2" x14ac:dyDescent="0.35">
      <c r="B1923"/>
    </row>
    <row r="1924" spans="2:2" x14ac:dyDescent="0.35">
      <c r="B1924"/>
    </row>
    <row r="1925" spans="2:2" x14ac:dyDescent="0.35">
      <c r="B1925"/>
    </row>
    <row r="1926" spans="2:2" x14ac:dyDescent="0.35">
      <c r="B1926"/>
    </row>
    <row r="1927" spans="2:2" x14ac:dyDescent="0.35">
      <c r="B1927"/>
    </row>
    <row r="1928" spans="2:2" x14ac:dyDescent="0.35">
      <c r="B1928"/>
    </row>
    <row r="1929" spans="2:2" x14ac:dyDescent="0.35">
      <c r="B1929"/>
    </row>
    <row r="1930" spans="2:2" x14ac:dyDescent="0.35">
      <c r="B1930"/>
    </row>
    <row r="1931" spans="2:2" x14ac:dyDescent="0.35">
      <c r="B1931"/>
    </row>
    <row r="1932" spans="2:2" x14ac:dyDescent="0.35">
      <c r="B1932"/>
    </row>
    <row r="1933" spans="2:2" x14ac:dyDescent="0.35">
      <c r="B1933"/>
    </row>
    <row r="1934" spans="2:2" x14ac:dyDescent="0.35">
      <c r="B1934"/>
    </row>
    <row r="1935" spans="2:2" x14ac:dyDescent="0.35">
      <c r="B1935"/>
    </row>
    <row r="1936" spans="2:2" x14ac:dyDescent="0.35">
      <c r="B1936"/>
    </row>
    <row r="1937" spans="2:2" x14ac:dyDescent="0.35">
      <c r="B1937"/>
    </row>
    <row r="1938" spans="2:2" x14ac:dyDescent="0.35">
      <c r="B1938"/>
    </row>
    <row r="1939" spans="2:2" x14ac:dyDescent="0.35">
      <c r="B1939"/>
    </row>
    <row r="1940" spans="2:2" x14ac:dyDescent="0.35">
      <c r="B1940"/>
    </row>
    <row r="1941" spans="2:2" x14ac:dyDescent="0.35">
      <c r="B1941"/>
    </row>
    <row r="1942" spans="2:2" x14ac:dyDescent="0.35">
      <c r="B1942"/>
    </row>
    <row r="1943" spans="2:2" x14ac:dyDescent="0.35">
      <c r="B1943"/>
    </row>
    <row r="1944" spans="2:2" x14ac:dyDescent="0.35">
      <c r="B1944"/>
    </row>
    <row r="1945" spans="2:2" x14ac:dyDescent="0.35">
      <c r="B1945"/>
    </row>
    <row r="1946" spans="2:2" x14ac:dyDescent="0.35">
      <c r="B1946"/>
    </row>
    <row r="1947" spans="2:2" x14ac:dyDescent="0.35">
      <c r="B1947"/>
    </row>
    <row r="1948" spans="2:2" x14ac:dyDescent="0.35">
      <c r="B1948"/>
    </row>
    <row r="1949" spans="2:2" x14ac:dyDescent="0.35">
      <c r="B1949"/>
    </row>
    <row r="1950" spans="2:2" x14ac:dyDescent="0.35">
      <c r="B1950"/>
    </row>
    <row r="1951" spans="2:2" x14ac:dyDescent="0.35">
      <c r="B1951"/>
    </row>
    <row r="1952" spans="2:2" x14ac:dyDescent="0.35">
      <c r="B1952"/>
    </row>
    <row r="1953" spans="2:2" x14ac:dyDescent="0.35">
      <c r="B1953"/>
    </row>
    <row r="1954" spans="2:2" x14ac:dyDescent="0.35">
      <c r="B1954"/>
    </row>
    <row r="1955" spans="2:2" x14ac:dyDescent="0.35">
      <c r="B1955"/>
    </row>
    <row r="1956" spans="2:2" x14ac:dyDescent="0.35">
      <c r="B1956"/>
    </row>
    <row r="1957" spans="2:2" x14ac:dyDescent="0.35">
      <c r="B1957"/>
    </row>
    <row r="1958" spans="2:2" x14ac:dyDescent="0.35">
      <c r="B1958"/>
    </row>
    <row r="1959" spans="2:2" x14ac:dyDescent="0.35">
      <c r="B1959"/>
    </row>
    <row r="1960" spans="2:2" x14ac:dyDescent="0.35">
      <c r="B1960"/>
    </row>
    <row r="1961" spans="2:2" x14ac:dyDescent="0.35">
      <c r="B1961"/>
    </row>
    <row r="1962" spans="2:2" x14ac:dyDescent="0.35">
      <c r="B1962"/>
    </row>
    <row r="1963" spans="2:2" x14ac:dyDescent="0.35">
      <c r="B1963"/>
    </row>
    <row r="1964" spans="2:2" x14ac:dyDescent="0.35">
      <c r="B1964"/>
    </row>
    <row r="1965" spans="2:2" x14ac:dyDescent="0.35">
      <c r="B1965"/>
    </row>
    <row r="1966" spans="2:2" x14ac:dyDescent="0.35">
      <c r="B1966"/>
    </row>
    <row r="1967" spans="2:2" x14ac:dyDescent="0.35">
      <c r="B1967"/>
    </row>
    <row r="1968" spans="2:2" x14ac:dyDescent="0.35">
      <c r="B1968"/>
    </row>
    <row r="1969" spans="2:2" x14ac:dyDescent="0.35">
      <c r="B1969"/>
    </row>
    <row r="1970" spans="2:2" x14ac:dyDescent="0.35">
      <c r="B1970"/>
    </row>
    <row r="1971" spans="2:2" x14ac:dyDescent="0.35">
      <c r="B1971"/>
    </row>
    <row r="1972" spans="2:2" x14ac:dyDescent="0.35">
      <c r="B1972"/>
    </row>
    <row r="1973" spans="2:2" x14ac:dyDescent="0.35">
      <c r="B1973"/>
    </row>
    <row r="1974" spans="2:2" x14ac:dyDescent="0.35">
      <c r="B1974"/>
    </row>
    <row r="1975" spans="2:2" x14ac:dyDescent="0.35">
      <c r="B1975"/>
    </row>
    <row r="1976" spans="2:2" x14ac:dyDescent="0.35">
      <c r="B1976"/>
    </row>
    <row r="1977" spans="2:2" x14ac:dyDescent="0.35">
      <c r="B1977"/>
    </row>
    <row r="1978" spans="2:2" x14ac:dyDescent="0.35">
      <c r="B1978"/>
    </row>
    <row r="1979" spans="2:2" x14ac:dyDescent="0.35">
      <c r="B1979"/>
    </row>
    <row r="1980" spans="2:2" x14ac:dyDescent="0.35">
      <c r="B1980"/>
    </row>
    <row r="1981" spans="2:2" x14ac:dyDescent="0.35">
      <c r="B1981"/>
    </row>
    <row r="1982" spans="2:2" x14ac:dyDescent="0.35">
      <c r="B1982"/>
    </row>
    <row r="1983" spans="2:2" x14ac:dyDescent="0.35">
      <c r="B1983"/>
    </row>
    <row r="1984" spans="2:2" x14ac:dyDescent="0.35">
      <c r="B1984"/>
    </row>
    <row r="1985" spans="2:2" x14ac:dyDescent="0.35">
      <c r="B1985"/>
    </row>
    <row r="1986" spans="2:2" x14ac:dyDescent="0.35">
      <c r="B1986"/>
    </row>
    <row r="1987" spans="2:2" x14ac:dyDescent="0.35">
      <c r="B1987"/>
    </row>
    <row r="1988" spans="2:2" x14ac:dyDescent="0.35">
      <c r="B1988"/>
    </row>
    <row r="1989" spans="2:2" x14ac:dyDescent="0.35">
      <c r="B1989"/>
    </row>
    <row r="1990" spans="2:2" x14ac:dyDescent="0.35">
      <c r="B1990"/>
    </row>
    <row r="1991" spans="2:2" x14ac:dyDescent="0.35">
      <c r="B1991"/>
    </row>
    <row r="1992" spans="2:2" x14ac:dyDescent="0.35">
      <c r="B1992"/>
    </row>
    <row r="1993" spans="2:2" x14ac:dyDescent="0.35">
      <c r="B1993"/>
    </row>
    <row r="1994" spans="2:2" x14ac:dyDescent="0.35">
      <c r="B1994"/>
    </row>
    <row r="1995" spans="2:2" x14ac:dyDescent="0.35">
      <c r="B1995"/>
    </row>
    <row r="1996" spans="2:2" x14ac:dyDescent="0.35">
      <c r="B1996"/>
    </row>
    <row r="1997" spans="2:2" x14ac:dyDescent="0.35">
      <c r="B1997"/>
    </row>
    <row r="1998" spans="2:2" x14ac:dyDescent="0.35">
      <c r="B1998"/>
    </row>
    <row r="1999" spans="2:2" x14ac:dyDescent="0.35">
      <c r="B1999"/>
    </row>
    <row r="2000" spans="2:2" x14ac:dyDescent="0.35">
      <c r="B2000"/>
    </row>
    <row r="2001" spans="2:2" x14ac:dyDescent="0.35">
      <c r="B2001"/>
    </row>
    <row r="2002" spans="2:2" x14ac:dyDescent="0.35">
      <c r="B2002"/>
    </row>
    <row r="2003" spans="2:2" x14ac:dyDescent="0.35">
      <c r="B2003"/>
    </row>
    <row r="2004" spans="2:2" x14ac:dyDescent="0.35">
      <c r="B2004"/>
    </row>
    <row r="2005" spans="2:2" x14ac:dyDescent="0.35">
      <c r="B2005"/>
    </row>
    <row r="2006" spans="2:2" x14ac:dyDescent="0.35">
      <c r="B2006"/>
    </row>
    <row r="2007" spans="2:2" x14ac:dyDescent="0.35">
      <c r="B2007"/>
    </row>
    <row r="2008" spans="2:2" x14ac:dyDescent="0.35">
      <c r="B2008"/>
    </row>
    <row r="2009" spans="2:2" x14ac:dyDescent="0.35">
      <c r="B2009"/>
    </row>
    <row r="2010" spans="2:2" x14ac:dyDescent="0.35">
      <c r="B2010"/>
    </row>
    <row r="2011" spans="2:2" x14ac:dyDescent="0.35">
      <c r="B2011"/>
    </row>
    <row r="2012" spans="2:2" x14ac:dyDescent="0.35">
      <c r="B2012"/>
    </row>
    <row r="2013" spans="2:2" x14ac:dyDescent="0.35">
      <c r="B2013"/>
    </row>
    <row r="2014" spans="2:2" x14ac:dyDescent="0.35">
      <c r="B2014"/>
    </row>
    <row r="2015" spans="2:2" x14ac:dyDescent="0.35">
      <c r="B2015"/>
    </row>
    <row r="2016" spans="2:2" x14ac:dyDescent="0.35">
      <c r="B2016"/>
    </row>
    <row r="2017" spans="2:2" x14ac:dyDescent="0.35">
      <c r="B2017"/>
    </row>
    <row r="2018" spans="2:2" x14ac:dyDescent="0.35">
      <c r="B2018"/>
    </row>
    <row r="2019" spans="2:2" x14ac:dyDescent="0.35">
      <c r="B2019"/>
    </row>
    <row r="2020" spans="2:2" x14ac:dyDescent="0.35">
      <c r="B2020"/>
    </row>
    <row r="2021" spans="2:2" x14ac:dyDescent="0.35">
      <c r="B2021"/>
    </row>
    <row r="2022" spans="2:2" x14ac:dyDescent="0.35">
      <c r="B2022"/>
    </row>
    <row r="2023" spans="2:2" x14ac:dyDescent="0.35">
      <c r="B2023"/>
    </row>
    <row r="2024" spans="2:2" x14ac:dyDescent="0.35">
      <c r="B2024"/>
    </row>
    <row r="2025" spans="2:2" x14ac:dyDescent="0.35">
      <c r="B2025"/>
    </row>
    <row r="2026" spans="2:2" x14ac:dyDescent="0.35">
      <c r="B2026"/>
    </row>
    <row r="2027" spans="2:2" x14ac:dyDescent="0.35">
      <c r="B2027"/>
    </row>
    <row r="2028" spans="2:2" x14ac:dyDescent="0.35">
      <c r="B2028"/>
    </row>
    <row r="2029" spans="2:2" x14ac:dyDescent="0.35">
      <c r="B2029"/>
    </row>
    <row r="2030" spans="2:2" x14ac:dyDescent="0.35">
      <c r="B2030"/>
    </row>
    <row r="2031" spans="2:2" x14ac:dyDescent="0.35">
      <c r="B2031"/>
    </row>
    <row r="2032" spans="2:2" x14ac:dyDescent="0.35">
      <c r="B2032"/>
    </row>
    <row r="2033" spans="2:2" x14ac:dyDescent="0.35">
      <c r="B2033"/>
    </row>
    <row r="2034" spans="2:2" x14ac:dyDescent="0.35">
      <c r="B2034"/>
    </row>
    <row r="2035" spans="2:2" x14ac:dyDescent="0.35">
      <c r="B2035"/>
    </row>
    <row r="2036" spans="2:2" x14ac:dyDescent="0.35">
      <c r="B2036"/>
    </row>
    <row r="2037" spans="2:2" x14ac:dyDescent="0.35">
      <c r="B2037"/>
    </row>
    <row r="2038" spans="2:2" x14ac:dyDescent="0.35">
      <c r="B2038"/>
    </row>
    <row r="2039" spans="2:2" x14ac:dyDescent="0.35">
      <c r="B2039"/>
    </row>
    <row r="2040" spans="2:2" x14ac:dyDescent="0.35">
      <c r="B2040"/>
    </row>
    <row r="2041" spans="2:2" x14ac:dyDescent="0.35">
      <c r="B2041"/>
    </row>
    <row r="2042" spans="2:2" x14ac:dyDescent="0.35">
      <c r="B2042"/>
    </row>
    <row r="2043" spans="2:2" x14ac:dyDescent="0.35">
      <c r="B2043"/>
    </row>
    <row r="2044" spans="2:2" x14ac:dyDescent="0.35">
      <c r="B2044"/>
    </row>
    <row r="2045" spans="2:2" x14ac:dyDescent="0.35">
      <c r="B2045"/>
    </row>
    <row r="2046" spans="2:2" x14ac:dyDescent="0.35">
      <c r="B2046"/>
    </row>
    <row r="2047" spans="2:2" x14ac:dyDescent="0.35">
      <c r="B2047"/>
    </row>
    <row r="2048" spans="2:2" x14ac:dyDescent="0.35">
      <c r="B2048"/>
    </row>
    <row r="2049" spans="2:2" x14ac:dyDescent="0.35">
      <c r="B2049"/>
    </row>
    <row r="2050" spans="2:2" x14ac:dyDescent="0.35">
      <c r="B2050"/>
    </row>
    <row r="2051" spans="2:2" x14ac:dyDescent="0.35">
      <c r="B2051"/>
    </row>
    <row r="2052" spans="2:2" x14ac:dyDescent="0.35">
      <c r="B2052"/>
    </row>
    <row r="2053" spans="2:2" x14ac:dyDescent="0.35">
      <c r="B2053"/>
    </row>
    <row r="2054" spans="2:2" x14ac:dyDescent="0.35">
      <c r="B2054"/>
    </row>
    <row r="2055" spans="2:2" x14ac:dyDescent="0.35">
      <c r="B2055"/>
    </row>
    <row r="2056" spans="2:2" x14ac:dyDescent="0.35">
      <c r="B2056"/>
    </row>
    <row r="2057" spans="2:2" x14ac:dyDescent="0.35">
      <c r="B2057"/>
    </row>
    <row r="2058" spans="2:2" x14ac:dyDescent="0.35">
      <c r="B2058"/>
    </row>
    <row r="2059" spans="2:2" x14ac:dyDescent="0.35">
      <c r="B2059"/>
    </row>
    <row r="2060" spans="2:2" x14ac:dyDescent="0.35">
      <c r="B2060"/>
    </row>
    <row r="2061" spans="2:2" x14ac:dyDescent="0.35">
      <c r="B2061"/>
    </row>
    <row r="2062" spans="2:2" x14ac:dyDescent="0.35">
      <c r="B2062"/>
    </row>
    <row r="2063" spans="2:2" x14ac:dyDescent="0.35">
      <c r="B2063"/>
    </row>
    <row r="2064" spans="2:2" x14ac:dyDescent="0.35">
      <c r="B2064"/>
    </row>
    <row r="2065" spans="2:2" x14ac:dyDescent="0.35">
      <c r="B2065"/>
    </row>
    <row r="2066" spans="2:2" x14ac:dyDescent="0.35">
      <c r="B2066"/>
    </row>
    <row r="2067" spans="2:2" x14ac:dyDescent="0.35">
      <c r="B2067"/>
    </row>
    <row r="2068" spans="2:2" x14ac:dyDescent="0.35">
      <c r="B2068"/>
    </row>
    <row r="2069" spans="2:2" x14ac:dyDescent="0.35">
      <c r="B2069"/>
    </row>
    <row r="2070" spans="2:2" x14ac:dyDescent="0.35">
      <c r="B2070"/>
    </row>
    <row r="2071" spans="2:2" x14ac:dyDescent="0.35">
      <c r="B2071"/>
    </row>
    <row r="2072" spans="2:2" x14ac:dyDescent="0.35">
      <c r="B2072"/>
    </row>
    <row r="2073" spans="2:2" x14ac:dyDescent="0.35">
      <c r="B2073"/>
    </row>
    <row r="2074" spans="2:2" x14ac:dyDescent="0.35">
      <c r="B2074"/>
    </row>
    <row r="2075" spans="2:2" x14ac:dyDescent="0.35">
      <c r="B2075"/>
    </row>
    <row r="2076" spans="2:2" x14ac:dyDescent="0.35">
      <c r="B2076"/>
    </row>
    <row r="2077" spans="2:2" x14ac:dyDescent="0.35">
      <c r="B2077"/>
    </row>
    <row r="2078" spans="2:2" x14ac:dyDescent="0.35">
      <c r="B2078"/>
    </row>
    <row r="2079" spans="2:2" x14ac:dyDescent="0.35">
      <c r="B2079"/>
    </row>
    <row r="2080" spans="2:2" x14ac:dyDescent="0.35">
      <c r="B2080"/>
    </row>
    <row r="2081" spans="2:2" x14ac:dyDescent="0.35">
      <c r="B2081"/>
    </row>
    <row r="2082" spans="2:2" x14ac:dyDescent="0.35">
      <c r="B2082"/>
    </row>
    <row r="2083" spans="2:2" x14ac:dyDescent="0.35">
      <c r="B2083"/>
    </row>
    <row r="2084" spans="2:2" x14ac:dyDescent="0.35">
      <c r="B2084"/>
    </row>
    <row r="2085" spans="2:2" x14ac:dyDescent="0.35">
      <c r="B2085"/>
    </row>
    <row r="2086" spans="2:2" x14ac:dyDescent="0.35">
      <c r="B2086"/>
    </row>
    <row r="2087" spans="2:2" x14ac:dyDescent="0.35">
      <c r="B2087"/>
    </row>
    <row r="2088" spans="2:2" x14ac:dyDescent="0.35">
      <c r="B2088"/>
    </row>
    <row r="2089" spans="2:2" x14ac:dyDescent="0.35">
      <c r="B2089"/>
    </row>
    <row r="2090" spans="2:2" x14ac:dyDescent="0.35">
      <c r="B2090"/>
    </row>
    <row r="2091" spans="2:2" x14ac:dyDescent="0.35">
      <c r="B2091"/>
    </row>
    <row r="2092" spans="2:2" x14ac:dyDescent="0.35">
      <c r="B2092"/>
    </row>
    <row r="2093" spans="2:2" x14ac:dyDescent="0.35">
      <c r="B2093"/>
    </row>
    <row r="2094" spans="2:2" x14ac:dyDescent="0.35">
      <c r="B2094"/>
    </row>
    <row r="2095" spans="2:2" x14ac:dyDescent="0.35">
      <c r="B2095"/>
    </row>
    <row r="2096" spans="2:2" x14ac:dyDescent="0.35">
      <c r="B2096"/>
    </row>
    <row r="2097" spans="2:2" x14ac:dyDescent="0.35">
      <c r="B2097"/>
    </row>
    <row r="2098" spans="2:2" x14ac:dyDescent="0.35">
      <c r="B2098"/>
    </row>
    <row r="2099" spans="2:2" x14ac:dyDescent="0.35">
      <c r="B2099"/>
    </row>
    <row r="2100" spans="2:2" x14ac:dyDescent="0.35">
      <c r="B2100"/>
    </row>
    <row r="2101" spans="2:2" x14ac:dyDescent="0.35">
      <c r="B2101"/>
    </row>
    <row r="2102" spans="2:2" x14ac:dyDescent="0.35">
      <c r="B2102"/>
    </row>
    <row r="2103" spans="2:2" x14ac:dyDescent="0.35">
      <c r="B2103"/>
    </row>
    <row r="2104" spans="2:2" x14ac:dyDescent="0.35">
      <c r="B2104"/>
    </row>
    <row r="2105" spans="2:2" x14ac:dyDescent="0.35">
      <c r="B2105"/>
    </row>
    <row r="2106" spans="2:2" x14ac:dyDescent="0.35">
      <c r="B2106"/>
    </row>
    <row r="2107" spans="2:2" x14ac:dyDescent="0.35">
      <c r="B2107"/>
    </row>
    <row r="2108" spans="2:2" x14ac:dyDescent="0.35">
      <c r="B2108"/>
    </row>
    <row r="2109" spans="2:2" x14ac:dyDescent="0.35">
      <c r="B2109"/>
    </row>
    <row r="2110" spans="2:2" x14ac:dyDescent="0.35">
      <c r="B2110"/>
    </row>
    <row r="2111" spans="2:2" x14ac:dyDescent="0.35">
      <c r="B2111"/>
    </row>
    <row r="2112" spans="2:2" x14ac:dyDescent="0.35">
      <c r="B2112"/>
    </row>
    <row r="2113" spans="2:2" x14ac:dyDescent="0.35">
      <c r="B2113"/>
    </row>
    <row r="2114" spans="2:2" x14ac:dyDescent="0.35">
      <c r="B2114"/>
    </row>
    <row r="2115" spans="2:2" x14ac:dyDescent="0.35">
      <c r="B2115"/>
    </row>
    <row r="2116" spans="2:2" x14ac:dyDescent="0.35">
      <c r="B2116"/>
    </row>
    <row r="2117" spans="2:2" x14ac:dyDescent="0.35">
      <c r="B2117"/>
    </row>
    <row r="2118" spans="2:2" x14ac:dyDescent="0.35">
      <c r="B2118"/>
    </row>
    <row r="2119" spans="2:2" x14ac:dyDescent="0.35">
      <c r="B2119"/>
    </row>
    <row r="2120" spans="2:2" x14ac:dyDescent="0.35">
      <c r="B2120"/>
    </row>
    <row r="2121" spans="2:2" x14ac:dyDescent="0.35">
      <c r="B2121"/>
    </row>
    <row r="2122" spans="2:2" x14ac:dyDescent="0.35">
      <c r="B2122"/>
    </row>
    <row r="2123" spans="2:2" x14ac:dyDescent="0.35">
      <c r="B2123"/>
    </row>
    <row r="2124" spans="2:2" x14ac:dyDescent="0.35">
      <c r="B2124"/>
    </row>
    <row r="2125" spans="2:2" x14ac:dyDescent="0.35">
      <c r="B2125"/>
    </row>
    <row r="2126" spans="2:2" x14ac:dyDescent="0.35">
      <c r="B2126"/>
    </row>
    <row r="2127" spans="2:2" x14ac:dyDescent="0.35">
      <c r="B2127"/>
    </row>
    <row r="2128" spans="2:2" x14ac:dyDescent="0.35">
      <c r="B2128"/>
    </row>
    <row r="2129" spans="2:2" x14ac:dyDescent="0.35">
      <c r="B2129"/>
    </row>
    <row r="2130" spans="2:2" x14ac:dyDescent="0.35">
      <c r="B2130"/>
    </row>
    <row r="2131" spans="2:2" x14ac:dyDescent="0.35">
      <c r="B2131"/>
    </row>
    <row r="2132" spans="2:2" x14ac:dyDescent="0.35">
      <c r="B2132"/>
    </row>
    <row r="2133" spans="2:2" x14ac:dyDescent="0.35">
      <c r="B2133"/>
    </row>
    <row r="2134" spans="2:2" x14ac:dyDescent="0.35">
      <c r="B2134"/>
    </row>
    <row r="2135" spans="2:2" x14ac:dyDescent="0.35">
      <c r="B2135"/>
    </row>
    <row r="2136" spans="2:2" x14ac:dyDescent="0.35">
      <c r="B2136"/>
    </row>
    <row r="2137" spans="2:2" x14ac:dyDescent="0.35">
      <c r="B2137"/>
    </row>
    <row r="2138" spans="2:2" x14ac:dyDescent="0.35">
      <c r="B2138"/>
    </row>
    <row r="2139" spans="2:2" x14ac:dyDescent="0.35">
      <c r="B2139"/>
    </row>
    <row r="2140" spans="2:2" x14ac:dyDescent="0.35">
      <c r="B2140"/>
    </row>
    <row r="2141" spans="2:2" x14ac:dyDescent="0.35">
      <c r="B2141"/>
    </row>
    <row r="2142" spans="2:2" x14ac:dyDescent="0.35">
      <c r="B2142"/>
    </row>
    <row r="2143" spans="2:2" x14ac:dyDescent="0.35">
      <c r="B2143"/>
    </row>
    <row r="2144" spans="2:2" x14ac:dyDescent="0.35">
      <c r="B2144"/>
    </row>
    <row r="2145" spans="2:2" x14ac:dyDescent="0.35">
      <c r="B2145"/>
    </row>
    <row r="2146" spans="2:2" x14ac:dyDescent="0.35">
      <c r="B2146"/>
    </row>
    <row r="2147" spans="2:2" x14ac:dyDescent="0.35">
      <c r="B2147"/>
    </row>
    <row r="2148" spans="2:2" x14ac:dyDescent="0.35">
      <c r="B2148"/>
    </row>
    <row r="2149" spans="2:2" x14ac:dyDescent="0.35">
      <c r="B2149"/>
    </row>
    <row r="2150" spans="2:2" x14ac:dyDescent="0.35">
      <c r="B2150"/>
    </row>
    <row r="2151" spans="2:2" x14ac:dyDescent="0.35">
      <c r="B2151"/>
    </row>
    <row r="2152" spans="2:2" x14ac:dyDescent="0.35">
      <c r="B2152"/>
    </row>
    <row r="2153" spans="2:2" x14ac:dyDescent="0.35">
      <c r="B2153"/>
    </row>
    <row r="2154" spans="2:2" x14ac:dyDescent="0.35">
      <c r="B2154"/>
    </row>
    <row r="2155" spans="2:2" x14ac:dyDescent="0.35">
      <c r="B2155"/>
    </row>
    <row r="2156" spans="2:2" x14ac:dyDescent="0.35">
      <c r="B2156"/>
    </row>
    <row r="2157" spans="2:2" x14ac:dyDescent="0.35">
      <c r="B2157"/>
    </row>
    <row r="2158" spans="2:2" x14ac:dyDescent="0.35">
      <c r="B2158"/>
    </row>
    <row r="2159" spans="2:2" x14ac:dyDescent="0.35">
      <c r="B2159"/>
    </row>
    <row r="2160" spans="2:2" x14ac:dyDescent="0.35">
      <c r="B2160"/>
    </row>
    <row r="2161" spans="2:2" x14ac:dyDescent="0.35">
      <c r="B2161"/>
    </row>
    <row r="2162" spans="2:2" x14ac:dyDescent="0.35">
      <c r="B2162"/>
    </row>
    <row r="2163" spans="2:2" x14ac:dyDescent="0.35">
      <c r="B2163"/>
    </row>
    <row r="2164" spans="2:2" x14ac:dyDescent="0.35">
      <c r="B2164"/>
    </row>
    <row r="2165" spans="2:2" x14ac:dyDescent="0.35">
      <c r="B2165"/>
    </row>
    <row r="2166" spans="2:2" x14ac:dyDescent="0.35">
      <c r="B2166"/>
    </row>
    <row r="2167" spans="2:2" x14ac:dyDescent="0.35">
      <c r="B2167"/>
    </row>
    <row r="2168" spans="2:2" x14ac:dyDescent="0.35">
      <c r="B2168"/>
    </row>
    <row r="2169" spans="2:2" x14ac:dyDescent="0.35">
      <c r="B2169"/>
    </row>
    <row r="2170" spans="2:2" x14ac:dyDescent="0.35">
      <c r="B2170"/>
    </row>
    <row r="2171" spans="2:2" x14ac:dyDescent="0.35">
      <c r="B2171"/>
    </row>
    <row r="2172" spans="2:2" x14ac:dyDescent="0.35">
      <c r="B2172"/>
    </row>
    <row r="2173" spans="2:2" x14ac:dyDescent="0.35">
      <c r="B2173"/>
    </row>
    <row r="2174" spans="2:2" x14ac:dyDescent="0.35">
      <c r="B2174"/>
    </row>
    <row r="2175" spans="2:2" x14ac:dyDescent="0.35">
      <c r="B2175"/>
    </row>
    <row r="2176" spans="2:2" x14ac:dyDescent="0.35">
      <c r="B2176"/>
    </row>
    <row r="2177" spans="2:2" x14ac:dyDescent="0.35">
      <c r="B2177"/>
    </row>
    <row r="2178" spans="2:2" x14ac:dyDescent="0.35">
      <c r="B2178"/>
    </row>
    <row r="2179" spans="2:2" x14ac:dyDescent="0.35">
      <c r="B2179"/>
    </row>
    <row r="2180" spans="2:2" x14ac:dyDescent="0.35">
      <c r="B2180"/>
    </row>
    <row r="2181" spans="2:2" x14ac:dyDescent="0.35">
      <c r="B2181"/>
    </row>
    <row r="2182" spans="2:2" x14ac:dyDescent="0.35">
      <c r="B2182"/>
    </row>
    <row r="2183" spans="2:2" x14ac:dyDescent="0.35">
      <c r="B2183"/>
    </row>
    <row r="2184" spans="2:2" x14ac:dyDescent="0.35">
      <c r="B2184"/>
    </row>
    <row r="2185" spans="2:2" x14ac:dyDescent="0.35">
      <c r="B2185"/>
    </row>
    <row r="2186" spans="2:2" x14ac:dyDescent="0.35">
      <c r="B2186"/>
    </row>
    <row r="2187" spans="2:2" x14ac:dyDescent="0.35">
      <c r="B2187"/>
    </row>
    <row r="2188" spans="2:2" x14ac:dyDescent="0.35">
      <c r="B2188"/>
    </row>
    <row r="2189" spans="2:2" x14ac:dyDescent="0.35">
      <c r="B2189"/>
    </row>
    <row r="2190" spans="2:2" x14ac:dyDescent="0.35">
      <c r="B2190"/>
    </row>
    <row r="2191" spans="2:2" x14ac:dyDescent="0.35">
      <c r="B2191"/>
    </row>
    <row r="2192" spans="2:2" x14ac:dyDescent="0.35">
      <c r="B2192"/>
    </row>
    <row r="2193" spans="2:2" x14ac:dyDescent="0.35">
      <c r="B2193"/>
    </row>
    <row r="2194" spans="2:2" x14ac:dyDescent="0.35">
      <c r="B2194"/>
    </row>
    <row r="2195" spans="2:2" x14ac:dyDescent="0.35">
      <c r="B2195"/>
    </row>
    <row r="2196" spans="2:2" x14ac:dyDescent="0.35">
      <c r="B2196"/>
    </row>
    <row r="2197" spans="2:2" x14ac:dyDescent="0.35">
      <c r="B2197"/>
    </row>
    <row r="2198" spans="2:2" x14ac:dyDescent="0.35">
      <c r="B2198"/>
    </row>
    <row r="2199" spans="2:2" x14ac:dyDescent="0.35">
      <c r="B2199"/>
    </row>
    <row r="2200" spans="2:2" x14ac:dyDescent="0.35">
      <c r="B2200"/>
    </row>
    <row r="2201" spans="2:2" x14ac:dyDescent="0.35">
      <c r="B2201"/>
    </row>
    <row r="2202" spans="2:2" x14ac:dyDescent="0.35">
      <c r="B2202"/>
    </row>
    <row r="2203" spans="2:2" x14ac:dyDescent="0.35">
      <c r="B2203"/>
    </row>
    <row r="2204" spans="2:2" x14ac:dyDescent="0.35">
      <c r="B2204"/>
    </row>
    <row r="2205" spans="2:2" x14ac:dyDescent="0.35">
      <c r="B2205"/>
    </row>
    <row r="2206" spans="2:2" x14ac:dyDescent="0.35">
      <c r="B2206"/>
    </row>
    <row r="2207" spans="2:2" x14ac:dyDescent="0.35">
      <c r="B2207"/>
    </row>
    <row r="2208" spans="2:2" x14ac:dyDescent="0.35">
      <c r="B2208"/>
    </row>
    <row r="2209" spans="2:2" x14ac:dyDescent="0.35">
      <c r="B2209"/>
    </row>
    <row r="2210" spans="2:2" x14ac:dyDescent="0.35">
      <c r="B2210"/>
    </row>
    <row r="2211" spans="2:2" x14ac:dyDescent="0.35">
      <c r="B2211"/>
    </row>
    <row r="2212" spans="2:2" x14ac:dyDescent="0.35">
      <c r="B2212"/>
    </row>
    <row r="2213" spans="2:2" x14ac:dyDescent="0.35">
      <c r="B2213"/>
    </row>
    <row r="2214" spans="2:2" x14ac:dyDescent="0.35">
      <c r="B2214"/>
    </row>
    <row r="2215" spans="2:2" x14ac:dyDescent="0.35">
      <c r="B2215"/>
    </row>
    <row r="2216" spans="2:2" x14ac:dyDescent="0.35">
      <c r="B2216"/>
    </row>
    <row r="2217" spans="2:2" x14ac:dyDescent="0.35">
      <c r="B2217"/>
    </row>
    <row r="2218" spans="2:2" x14ac:dyDescent="0.35">
      <c r="B2218"/>
    </row>
    <row r="2219" spans="2:2" x14ac:dyDescent="0.35">
      <c r="B2219"/>
    </row>
    <row r="2220" spans="2:2" x14ac:dyDescent="0.35">
      <c r="B2220"/>
    </row>
    <row r="2221" spans="2:2" x14ac:dyDescent="0.35">
      <c r="B2221"/>
    </row>
    <row r="2222" spans="2:2" x14ac:dyDescent="0.35">
      <c r="B2222"/>
    </row>
    <row r="2223" spans="2:2" x14ac:dyDescent="0.35">
      <c r="B2223"/>
    </row>
    <row r="2224" spans="2:2" x14ac:dyDescent="0.35">
      <c r="B2224"/>
    </row>
    <row r="2225" spans="2:2" x14ac:dyDescent="0.35">
      <c r="B2225"/>
    </row>
    <row r="2226" spans="2:2" x14ac:dyDescent="0.35">
      <c r="B2226"/>
    </row>
    <row r="2227" spans="2:2" x14ac:dyDescent="0.35">
      <c r="B2227"/>
    </row>
    <row r="2228" spans="2:2" x14ac:dyDescent="0.35">
      <c r="B2228"/>
    </row>
    <row r="2229" spans="2:2" x14ac:dyDescent="0.35">
      <c r="B2229"/>
    </row>
    <row r="2230" spans="2:2" x14ac:dyDescent="0.35">
      <c r="B2230"/>
    </row>
    <row r="2231" spans="2:2" x14ac:dyDescent="0.35">
      <c r="B2231"/>
    </row>
    <row r="2232" spans="2:2" x14ac:dyDescent="0.35">
      <c r="B2232"/>
    </row>
    <row r="2233" spans="2:2" x14ac:dyDescent="0.35">
      <c r="B2233"/>
    </row>
    <row r="2234" spans="2:2" x14ac:dyDescent="0.35">
      <c r="B2234"/>
    </row>
    <row r="2235" spans="2:2" x14ac:dyDescent="0.35">
      <c r="B2235"/>
    </row>
    <row r="2236" spans="2:2" x14ac:dyDescent="0.35">
      <c r="B2236"/>
    </row>
    <row r="2237" spans="2:2" x14ac:dyDescent="0.35">
      <c r="B2237"/>
    </row>
    <row r="2238" spans="2:2" x14ac:dyDescent="0.35">
      <c r="B2238"/>
    </row>
    <row r="2239" spans="2:2" x14ac:dyDescent="0.35">
      <c r="B2239"/>
    </row>
    <row r="2240" spans="2:2" x14ac:dyDescent="0.35">
      <c r="B2240"/>
    </row>
    <row r="2241" spans="2:2" x14ac:dyDescent="0.35">
      <c r="B2241"/>
    </row>
    <row r="2242" spans="2:2" x14ac:dyDescent="0.35">
      <c r="B2242"/>
    </row>
    <row r="2243" spans="2:2" x14ac:dyDescent="0.35">
      <c r="B2243"/>
    </row>
    <row r="2244" spans="2:2" x14ac:dyDescent="0.35">
      <c r="B2244"/>
    </row>
    <row r="2245" spans="2:2" x14ac:dyDescent="0.35">
      <c r="B2245"/>
    </row>
    <row r="2246" spans="2:2" x14ac:dyDescent="0.35">
      <c r="B2246"/>
    </row>
    <row r="2247" spans="2:2" x14ac:dyDescent="0.35">
      <c r="B2247"/>
    </row>
    <row r="2248" spans="2:2" x14ac:dyDescent="0.35">
      <c r="B2248"/>
    </row>
    <row r="2249" spans="2:2" x14ac:dyDescent="0.35">
      <c r="B2249"/>
    </row>
    <row r="2250" spans="2:2" x14ac:dyDescent="0.35">
      <c r="B2250"/>
    </row>
    <row r="2251" spans="2:2" x14ac:dyDescent="0.35">
      <c r="B2251"/>
    </row>
    <row r="2252" spans="2:2" x14ac:dyDescent="0.35">
      <c r="B2252"/>
    </row>
    <row r="2253" spans="2:2" x14ac:dyDescent="0.35">
      <c r="B2253"/>
    </row>
    <row r="2254" spans="2:2" x14ac:dyDescent="0.35">
      <c r="B2254"/>
    </row>
    <row r="2255" spans="2:2" x14ac:dyDescent="0.35">
      <c r="B2255"/>
    </row>
    <row r="2256" spans="2:2" x14ac:dyDescent="0.35">
      <c r="B2256"/>
    </row>
    <row r="2257" spans="2:2" x14ac:dyDescent="0.35">
      <c r="B2257"/>
    </row>
    <row r="2258" spans="2:2" x14ac:dyDescent="0.35">
      <c r="B2258"/>
    </row>
    <row r="2259" spans="2:2" x14ac:dyDescent="0.35">
      <c r="B2259"/>
    </row>
    <row r="2260" spans="2:2" x14ac:dyDescent="0.35">
      <c r="B2260"/>
    </row>
    <row r="2261" spans="2:2" x14ac:dyDescent="0.35">
      <c r="B2261"/>
    </row>
    <row r="2262" spans="2:2" x14ac:dyDescent="0.35">
      <c r="B2262"/>
    </row>
    <row r="2263" spans="2:2" x14ac:dyDescent="0.35">
      <c r="B2263"/>
    </row>
    <row r="2264" spans="2:2" x14ac:dyDescent="0.35">
      <c r="B2264"/>
    </row>
    <row r="2265" spans="2:2" x14ac:dyDescent="0.35">
      <c r="B2265"/>
    </row>
    <row r="2266" spans="2:2" x14ac:dyDescent="0.35">
      <c r="B2266"/>
    </row>
    <row r="2267" spans="2:2" x14ac:dyDescent="0.35">
      <c r="B2267"/>
    </row>
    <row r="2268" spans="2:2" x14ac:dyDescent="0.35">
      <c r="B2268"/>
    </row>
    <row r="2269" spans="2:2" x14ac:dyDescent="0.35">
      <c r="B2269"/>
    </row>
    <row r="2270" spans="2:2" x14ac:dyDescent="0.35">
      <c r="B2270"/>
    </row>
    <row r="2271" spans="2:2" x14ac:dyDescent="0.35">
      <c r="B2271"/>
    </row>
    <row r="2272" spans="2:2" x14ac:dyDescent="0.35">
      <c r="B2272"/>
    </row>
    <row r="2273" spans="2:2" x14ac:dyDescent="0.35">
      <c r="B2273"/>
    </row>
    <row r="2274" spans="2:2" x14ac:dyDescent="0.35">
      <c r="B2274"/>
    </row>
    <row r="2275" spans="2:2" x14ac:dyDescent="0.35">
      <c r="B2275"/>
    </row>
    <row r="2276" spans="2:2" x14ac:dyDescent="0.35">
      <c r="B2276"/>
    </row>
    <row r="2277" spans="2:2" x14ac:dyDescent="0.35">
      <c r="B2277"/>
    </row>
    <row r="2278" spans="2:2" x14ac:dyDescent="0.35">
      <c r="B2278"/>
    </row>
    <row r="2279" spans="2:2" x14ac:dyDescent="0.35">
      <c r="B2279"/>
    </row>
    <row r="2280" spans="2:2" x14ac:dyDescent="0.35">
      <c r="B2280"/>
    </row>
    <row r="2281" spans="2:2" x14ac:dyDescent="0.35">
      <c r="B2281"/>
    </row>
    <row r="2282" spans="2:2" x14ac:dyDescent="0.35">
      <c r="B2282"/>
    </row>
    <row r="2283" spans="2:2" x14ac:dyDescent="0.35">
      <c r="B2283"/>
    </row>
    <row r="2284" spans="2:2" x14ac:dyDescent="0.35">
      <c r="B2284"/>
    </row>
    <row r="2285" spans="2:2" x14ac:dyDescent="0.35">
      <c r="B2285"/>
    </row>
    <row r="2286" spans="2:2" x14ac:dyDescent="0.35">
      <c r="B2286"/>
    </row>
    <row r="2287" spans="2:2" x14ac:dyDescent="0.35">
      <c r="B2287"/>
    </row>
    <row r="2288" spans="2:2" x14ac:dyDescent="0.35">
      <c r="B2288"/>
    </row>
    <row r="2289" spans="2:2" x14ac:dyDescent="0.35">
      <c r="B2289"/>
    </row>
    <row r="2290" spans="2:2" x14ac:dyDescent="0.35">
      <c r="B2290"/>
    </row>
    <row r="2291" spans="2:2" x14ac:dyDescent="0.35">
      <c r="B2291"/>
    </row>
    <row r="2292" spans="2:2" x14ac:dyDescent="0.35">
      <c r="B2292"/>
    </row>
    <row r="2293" spans="2:2" x14ac:dyDescent="0.35">
      <c r="B2293"/>
    </row>
    <row r="2294" spans="2:2" x14ac:dyDescent="0.35">
      <c r="B2294"/>
    </row>
    <row r="2295" spans="2:2" x14ac:dyDescent="0.35">
      <c r="B2295"/>
    </row>
    <row r="2296" spans="2:2" x14ac:dyDescent="0.35">
      <c r="B2296"/>
    </row>
    <row r="2297" spans="2:2" x14ac:dyDescent="0.35">
      <c r="B2297"/>
    </row>
    <row r="2298" spans="2:2" x14ac:dyDescent="0.35">
      <c r="B2298"/>
    </row>
    <row r="2299" spans="2:2" x14ac:dyDescent="0.35">
      <c r="B2299"/>
    </row>
    <row r="2300" spans="2:2" x14ac:dyDescent="0.35">
      <c r="B2300"/>
    </row>
    <row r="2301" spans="2:2" x14ac:dyDescent="0.35">
      <c r="B2301"/>
    </row>
    <row r="2302" spans="2:2" x14ac:dyDescent="0.35">
      <c r="B2302"/>
    </row>
    <row r="2303" spans="2:2" x14ac:dyDescent="0.35">
      <c r="B2303"/>
    </row>
    <row r="2304" spans="2:2" x14ac:dyDescent="0.35">
      <c r="B2304"/>
    </row>
    <row r="2305" spans="2:2" x14ac:dyDescent="0.35">
      <c r="B2305"/>
    </row>
    <row r="2306" spans="2:2" x14ac:dyDescent="0.35">
      <c r="B2306"/>
    </row>
    <row r="2307" spans="2:2" x14ac:dyDescent="0.35">
      <c r="B2307"/>
    </row>
    <row r="2308" spans="2:2" x14ac:dyDescent="0.35">
      <c r="B2308"/>
    </row>
    <row r="2309" spans="2:2" x14ac:dyDescent="0.35">
      <c r="B2309"/>
    </row>
    <row r="2310" spans="2:2" x14ac:dyDescent="0.35">
      <c r="B2310"/>
    </row>
    <row r="2311" spans="2:2" x14ac:dyDescent="0.35">
      <c r="B2311"/>
    </row>
    <row r="2312" spans="2:2" x14ac:dyDescent="0.35">
      <c r="B2312"/>
    </row>
    <row r="2313" spans="2:2" x14ac:dyDescent="0.35">
      <c r="B2313"/>
    </row>
    <row r="2314" spans="2:2" x14ac:dyDescent="0.35">
      <c r="B2314"/>
    </row>
    <row r="2315" spans="2:2" x14ac:dyDescent="0.35">
      <c r="B2315"/>
    </row>
    <row r="2316" spans="2:2" x14ac:dyDescent="0.35">
      <c r="B2316"/>
    </row>
    <row r="2317" spans="2:2" x14ac:dyDescent="0.35">
      <c r="B2317"/>
    </row>
    <row r="2318" spans="2:2" x14ac:dyDescent="0.35">
      <c r="B2318"/>
    </row>
    <row r="2319" spans="2:2" x14ac:dyDescent="0.35">
      <c r="B2319"/>
    </row>
    <row r="2320" spans="2:2" x14ac:dyDescent="0.35">
      <c r="B2320"/>
    </row>
    <row r="2321" spans="2:2" x14ac:dyDescent="0.35">
      <c r="B2321"/>
    </row>
    <row r="2322" spans="2:2" x14ac:dyDescent="0.35">
      <c r="B2322"/>
    </row>
    <row r="2323" spans="2:2" x14ac:dyDescent="0.35">
      <c r="B2323"/>
    </row>
    <row r="2324" spans="2:2" x14ac:dyDescent="0.35">
      <c r="B2324"/>
    </row>
    <row r="2325" spans="2:2" x14ac:dyDescent="0.35">
      <c r="B2325"/>
    </row>
    <row r="2326" spans="2:2" x14ac:dyDescent="0.35">
      <c r="B2326"/>
    </row>
    <row r="2327" spans="2:2" x14ac:dyDescent="0.35">
      <c r="B2327"/>
    </row>
    <row r="2328" spans="2:2" x14ac:dyDescent="0.35">
      <c r="B2328"/>
    </row>
    <row r="2329" spans="2:2" x14ac:dyDescent="0.35">
      <c r="B2329"/>
    </row>
    <row r="2330" spans="2:2" x14ac:dyDescent="0.35">
      <c r="B2330"/>
    </row>
    <row r="2331" spans="2:2" x14ac:dyDescent="0.35">
      <c r="B2331"/>
    </row>
    <row r="2332" spans="2:2" x14ac:dyDescent="0.35">
      <c r="B2332"/>
    </row>
    <row r="2333" spans="2:2" x14ac:dyDescent="0.35">
      <c r="B2333"/>
    </row>
    <row r="2334" spans="2:2" x14ac:dyDescent="0.35">
      <c r="B2334"/>
    </row>
    <row r="2335" spans="2:2" x14ac:dyDescent="0.35">
      <c r="B2335"/>
    </row>
    <row r="2336" spans="2:2" x14ac:dyDescent="0.35">
      <c r="B2336"/>
    </row>
    <row r="2337" spans="2:2" x14ac:dyDescent="0.35">
      <c r="B2337"/>
    </row>
    <row r="2338" spans="2:2" x14ac:dyDescent="0.35">
      <c r="B2338"/>
    </row>
    <row r="2339" spans="2:2" x14ac:dyDescent="0.35">
      <c r="B2339"/>
    </row>
    <row r="2340" spans="2:2" x14ac:dyDescent="0.35">
      <c r="B2340"/>
    </row>
    <row r="2341" spans="2:2" x14ac:dyDescent="0.35">
      <c r="B2341"/>
    </row>
    <row r="2342" spans="2:2" x14ac:dyDescent="0.35">
      <c r="B2342"/>
    </row>
    <row r="2343" spans="2:2" x14ac:dyDescent="0.35">
      <c r="B2343"/>
    </row>
    <row r="2344" spans="2:2" x14ac:dyDescent="0.35">
      <c r="B2344"/>
    </row>
    <row r="2345" spans="2:2" x14ac:dyDescent="0.35">
      <c r="B2345"/>
    </row>
    <row r="2346" spans="2:2" x14ac:dyDescent="0.35">
      <c r="B2346"/>
    </row>
    <row r="2347" spans="2:2" x14ac:dyDescent="0.35">
      <c r="B2347"/>
    </row>
    <row r="2348" spans="2:2" x14ac:dyDescent="0.35">
      <c r="B2348"/>
    </row>
    <row r="2349" spans="2:2" x14ac:dyDescent="0.35">
      <c r="B2349"/>
    </row>
    <row r="2350" spans="2:2" x14ac:dyDescent="0.35">
      <c r="B2350"/>
    </row>
    <row r="2351" spans="2:2" x14ac:dyDescent="0.35">
      <c r="B2351"/>
    </row>
    <row r="2352" spans="2:2" x14ac:dyDescent="0.35">
      <c r="B2352"/>
    </row>
    <row r="2353" spans="2:2" x14ac:dyDescent="0.35">
      <c r="B2353"/>
    </row>
    <row r="2354" spans="2:2" x14ac:dyDescent="0.35">
      <c r="B2354"/>
    </row>
    <row r="2355" spans="2:2" x14ac:dyDescent="0.35">
      <c r="B2355"/>
    </row>
    <row r="2356" spans="2:2" x14ac:dyDescent="0.35">
      <c r="B2356"/>
    </row>
    <row r="2357" spans="2:2" x14ac:dyDescent="0.35">
      <c r="B2357"/>
    </row>
    <row r="2358" spans="2:2" x14ac:dyDescent="0.35">
      <c r="B2358"/>
    </row>
    <row r="2359" spans="2:2" x14ac:dyDescent="0.35">
      <c r="B2359"/>
    </row>
    <row r="2360" spans="2:2" x14ac:dyDescent="0.35">
      <c r="B2360"/>
    </row>
    <row r="2361" spans="2:2" x14ac:dyDescent="0.35">
      <c r="B2361"/>
    </row>
    <row r="2362" spans="2:2" x14ac:dyDescent="0.35">
      <c r="B2362"/>
    </row>
    <row r="2363" spans="2:2" x14ac:dyDescent="0.35">
      <c r="B2363"/>
    </row>
    <row r="2364" spans="2:2" x14ac:dyDescent="0.35">
      <c r="B2364"/>
    </row>
    <row r="2365" spans="2:2" x14ac:dyDescent="0.35">
      <c r="B2365"/>
    </row>
    <row r="2366" spans="2:2" x14ac:dyDescent="0.35">
      <c r="B2366"/>
    </row>
    <row r="2367" spans="2:2" x14ac:dyDescent="0.35">
      <c r="B2367"/>
    </row>
    <row r="2368" spans="2:2" x14ac:dyDescent="0.35">
      <c r="B2368"/>
    </row>
    <row r="2369" spans="2:2" x14ac:dyDescent="0.35">
      <c r="B2369"/>
    </row>
    <row r="2370" spans="2:2" x14ac:dyDescent="0.35">
      <c r="B2370"/>
    </row>
    <row r="2371" spans="2:2" x14ac:dyDescent="0.35">
      <c r="B2371"/>
    </row>
    <row r="2372" spans="2:2" x14ac:dyDescent="0.35">
      <c r="B2372"/>
    </row>
    <row r="2373" spans="2:2" x14ac:dyDescent="0.35">
      <c r="B2373"/>
    </row>
    <row r="2374" spans="2:2" x14ac:dyDescent="0.35">
      <c r="B2374"/>
    </row>
    <row r="2375" spans="2:2" x14ac:dyDescent="0.35">
      <c r="B2375"/>
    </row>
    <row r="2376" spans="2:2" x14ac:dyDescent="0.35">
      <c r="B2376"/>
    </row>
    <row r="2377" spans="2:2" x14ac:dyDescent="0.35">
      <c r="B2377"/>
    </row>
    <row r="2378" spans="2:2" x14ac:dyDescent="0.35">
      <c r="B2378"/>
    </row>
    <row r="2379" spans="2:2" x14ac:dyDescent="0.35">
      <c r="B2379"/>
    </row>
    <row r="2380" spans="2:2" x14ac:dyDescent="0.35">
      <c r="B2380"/>
    </row>
    <row r="2381" spans="2:2" x14ac:dyDescent="0.35">
      <c r="B2381"/>
    </row>
    <row r="2382" spans="2:2" x14ac:dyDescent="0.35">
      <c r="B2382"/>
    </row>
    <row r="2383" spans="2:2" x14ac:dyDescent="0.35">
      <c r="B2383"/>
    </row>
    <row r="2384" spans="2:2" x14ac:dyDescent="0.35">
      <c r="B2384"/>
    </row>
    <row r="2385" spans="2:2" x14ac:dyDescent="0.35">
      <c r="B2385"/>
    </row>
    <row r="2386" spans="2:2" x14ac:dyDescent="0.35">
      <c r="B2386"/>
    </row>
    <row r="2387" spans="2:2" x14ac:dyDescent="0.35">
      <c r="B2387"/>
    </row>
    <row r="2388" spans="2:2" x14ac:dyDescent="0.35">
      <c r="B2388"/>
    </row>
    <row r="2389" spans="2:2" x14ac:dyDescent="0.35">
      <c r="B2389"/>
    </row>
    <row r="2390" spans="2:2" x14ac:dyDescent="0.35">
      <c r="B2390"/>
    </row>
    <row r="2391" spans="2:2" x14ac:dyDescent="0.35">
      <c r="B2391"/>
    </row>
    <row r="2392" spans="2:2" x14ac:dyDescent="0.35">
      <c r="B2392"/>
    </row>
    <row r="2393" spans="2:2" x14ac:dyDescent="0.35">
      <c r="B2393"/>
    </row>
    <row r="2394" spans="2:2" x14ac:dyDescent="0.35">
      <c r="B2394"/>
    </row>
    <row r="2395" spans="2:2" x14ac:dyDescent="0.35">
      <c r="B2395"/>
    </row>
    <row r="2396" spans="2:2" x14ac:dyDescent="0.35">
      <c r="B2396"/>
    </row>
    <row r="2397" spans="2:2" x14ac:dyDescent="0.35">
      <c r="B2397"/>
    </row>
    <row r="2398" spans="2:2" x14ac:dyDescent="0.35">
      <c r="B2398"/>
    </row>
    <row r="2399" spans="2:2" x14ac:dyDescent="0.35">
      <c r="B2399"/>
    </row>
    <row r="2400" spans="2:2" x14ac:dyDescent="0.35">
      <c r="B2400"/>
    </row>
    <row r="2401" spans="2:2" x14ac:dyDescent="0.35">
      <c r="B2401"/>
    </row>
    <row r="2402" spans="2:2" x14ac:dyDescent="0.35">
      <c r="B2402"/>
    </row>
    <row r="2403" spans="2:2" x14ac:dyDescent="0.35">
      <c r="B2403"/>
    </row>
    <row r="2404" spans="2:2" x14ac:dyDescent="0.35">
      <c r="B2404"/>
    </row>
    <row r="2405" spans="2:2" x14ac:dyDescent="0.35">
      <c r="B2405"/>
    </row>
    <row r="2406" spans="2:2" x14ac:dyDescent="0.35">
      <c r="B2406"/>
    </row>
    <row r="2407" spans="2:2" x14ac:dyDescent="0.35">
      <c r="B2407"/>
    </row>
    <row r="2408" spans="2:2" x14ac:dyDescent="0.35">
      <c r="B2408"/>
    </row>
    <row r="2409" spans="2:2" x14ac:dyDescent="0.35">
      <c r="B2409"/>
    </row>
    <row r="2410" spans="2:2" x14ac:dyDescent="0.35">
      <c r="B2410"/>
    </row>
    <row r="2411" spans="2:2" x14ac:dyDescent="0.35">
      <c r="B2411"/>
    </row>
    <row r="2412" spans="2:2" x14ac:dyDescent="0.35">
      <c r="B2412"/>
    </row>
    <row r="2413" spans="2:2" x14ac:dyDescent="0.35">
      <c r="B2413"/>
    </row>
    <row r="2414" spans="2:2" x14ac:dyDescent="0.35">
      <c r="B2414"/>
    </row>
    <row r="2415" spans="2:2" x14ac:dyDescent="0.35">
      <c r="B2415"/>
    </row>
    <row r="2416" spans="2:2" x14ac:dyDescent="0.35">
      <c r="B2416"/>
    </row>
    <row r="2417" spans="2:2" x14ac:dyDescent="0.35">
      <c r="B2417"/>
    </row>
    <row r="2418" spans="2:2" x14ac:dyDescent="0.35">
      <c r="B2418"/>
    </row>
    <row r="2419" spans="2:2" x14ac:dyDescent="0.35">
      <c r="B2419"/>
    </row>
    <row r="2420" spans="2:2" x14ac:dyDescent="0.35">
      <c r="B2420"/>
    </row>
    <row r="2421" spans="2:2" x14ac:dyDescent="0.35">
      <c r="B2421"/>
    </row>
    <row r="2422" spans="2:2" x14ac:dyDescent="0.35">
      <c r="B2422"/>
    </row>
    <row r="2423" spans="2:2" x14ac:dyDescent="0.35">
      <c r="B2423"/>
    </row>
    <row r="2424" spans="2:2" x14ac:dyDescent="0.35">
      <c r="B2424"/>
    </row>
    <row r="2425" spans="2:2" x14ac:dyDescent="0.35">
      <c r="B2425"/>
    </row>
    <row r="2426" spans="2:2" x14ac:dyDescent="0.35">
      <c r="B2426"/>
    </row>
    <row r="2427" spans="2:2" x14ac:dyDescent="0.35">
      <c r="B2427"/>
    </row>
    <row r="2428" spans="2:2" x14ac:dyDescent="0.35">
      <c r="B2428"/>
    </row>
    <row r="2429" spans="2:2" x14ac:dyDescent="0.35">
      <c r="B2429"/>
    </row>
    <row r="2430" spans="2:2" x14ac:dyDescent="0.35">
      <c r="B2430"/>
    </row>
    <row r="2431" spans="2:2" x14ac:dyDescent="0.35">
      <c r="B2431"/>
    </row>
    <row r="2432" spans="2:2" x14ac:dyDescent="0.35">
      <c r="B2432"/>
    </row>
    <row r="2433" spans="2:2" x14ac:dyDescent="0.35">
      <c r="B2433"/>
    </row>
    <row r="2434" spans="2:2" x14ac:dyDescent="0.35">
      <c r="B2434"/>
    </row>
    <row r="2435" spans="2:2" x14ac:dyDescent="0.35">
      <c r="B2435"/>
    </row>
    <row r="2436" spans="2:2" x14ac:dyDescent="0.35">
      <c r="B2436"/>
    </row>
    <row r="2437" spans="2:2" x14ac:dyDescent="0.35">
      <c r="B2437"/>
    </row>
    <row r="2438" spans="2:2" x14ac:dyDescent="0.35">
      <c r="B2438"/>
    </row>
    <row r="2439" spans="2:2" x14ac:dyDescent="0.35">
      <c r="B2439"/>
    </row>
    <row r="2440" spans="2:2" x14ac:dyDescent="0.35">
      <c r="B2440"/>
    </row>
    <row r="2441" spans="2:2" x14ac:dyDescent="0.35">
      <c r="B2441"/>
    </row>
    <row r="2442" spans="2:2" x14ac:dyDescent="0.35">
      <c r="B2442"/>
    </row>
    <row r="2443" spans="2:2" x14ac:dyDescent="0.35">
      <c r="B2443"/>
    </row>
    <row r="2444" spans="2:2" x14ac:dyDescent="0.35">
      <c r="B2444"/>
    </row>
    <row r="2445" spans="2:2" x14ac:dyDescent="0.35">
      <c r="B2445"/>
    </row>
    <row r="2446" spans="2:2" x14ac:dyDescent="0.35">
      <c r="B2446"/>
    </row>
    <row r="2447" spans="2:2" x14ac:dyDescent="0.35">
      <c r="B2447"/>
    </row>
    <row r="2448" spans="2:2" x14ac:dyDescent="0.35">
      <c r="B2448"/>
    </row>
    <row r="2449" spans="2:2" x14ac:dyDescent="0.35">
      <c r="B2449"/>
    </row>
    <row r="2450" spans="2:2" x14ac:dyDescent="0.35">
      <c r="B2450"/>
    </row>
    <row r="2451" spans="2:2" x14ac:dyDescent="0.35">
      <c r="B2451"/>
    </row>
    <row r="2452" spans="2:2" x14ac:dyDescent="0.35">
      <c r="B2452"/>
    </row>
    <row r="2453" spans="2:2" x14ac:dyDescent="0.35">
      <c r="B2453"/>
    </row>
    <row r="2454" spans="2:2" x14ac:dyDescent="0.35">
      <c r="B2454"/>
    </row>
    <row r="2455" spans="2:2" x14ac:dyDescent="0.35">
      <c r="B2455"/>
    </row>
    <row r="2456" spans="2:2" x14ac:dyDescent="0.35">
      <c r="B2456"/>
    </row>
    <row r="2457" spans="2:2" x14ac:dyDescent="0.35">
      <c r="B2457"/>
    </row>
    <row r="2458" spans="2:2" x14ac:dyDescent="0.35">
      <c r="B2458"/>
    </row>
    <row r="2459" spans="2:2" x14ac:dyDescent="0.35">
      <c r="B2459"/>
    </row>
    <row r="2460" spans="2:2" x14ac:dyDescent="0.35">
      <c r="B2460"/>
    </row>
    <row r="2461" spans="2:2" x14ac:dyDescent="0.35">
      <c r="B2461"/>
    </row>
    <row r="2462" spans="2:2" x14ac:dyDescent="0.35">
      <c r="B2462"/>
    </row>
    <row r="2463" spans="2:2" x14ac:dyDescent="0.35">
      <c r="B2463"/>
    </row>
    <row r="2464" spans="2:2" x14ac:dyDescent="0.35">
      <c r="B2464"/>
    </row>
    <row r="2465" spans="2:2" x14ac:dyDescent="0.35">
      <c r="B2465"/>
    </row>
    <row r="2466" spans="2:2" x14ac:dyDescent="0.35">
      <c r="B2466"/>
    </row>
    <row r="2467" spans="2:2" x14ac:dyDescent="0.35">
      <c r="B2467"/>
    </row>
    <row r="2468" spans="2:2" x14ac:dyDescent="0.35">
      <c r="B2468"/>
    </row>
    <row r="2469" spans="2:2" x14ac:dyDescent="0.35">
      <c r="B2469"/>
    </row>
    <row r="2470" spans="2:2" x14ac:dyDescent="0.35">
      <c r="B2470"/>
    </row>
    <row r="2471" spans="2:2" x14ac:dyDescent="0.35">
      <c r="B2471"/>
    </row>
    <row r="2472" spans="2:2" x14ac:dyDescent="0.35">
      <c r="B2472"/>
    </row>
    <row r="2473" spans="2:2" x14ac:dyDescent="0.35">
      <c r="B2473"/>
    </row>
    <row r="2474" spans="2:2" x14ac:dyDescent="0.35">
      <c r="B2474"/>
    </row>
    <row r="2475" spans="2:2" x14ac:dyDescent="0.35">
      <c r="B2475"/>
    </row>
    <row r="2476" spans="2:2" x14ac:dyDescent="0.35">
      <c r="B2476"/>
    </row>
    <row r="2477" spans="2:2" x14ac:dyDescent="0.35">
      <c r="B2477"/>
    </row>
    <row r="2478" spans="2:2" x14ac:dyDescent="0.35">
      <c r="B2478"/>
    </row>
    <row r="2479" spans="2:2" x14ac:dyDescent="0.35">
      <c r="B2479"/>
    </row>
    <row r="2480" spans="2:2" x14ac:dyDescent="0.35">
      <c r="B2480"/>
    </row>
    <row r="2481" spans="2:2" x14ac:dyDescent="0.35">
      <c r="B2481"/>
    </row>
    <row r="2482" spans="2:2" x14ac:dyDescent="0.35">
      <c r="B2482"/>
    </row>
    <row r="2483" spans="2:2" x14ac:dyDescent="0.35">
      <c r="B2483"/>
    </row>
    <row r="2484" spans="2:2" x14ac:dyDescent="0.35">
      <c r="B2484"/>
    </row>
    <row r="2485" spans="2:2" x14ac:dyDescent="0.35">
      <c r="B2485"/>
    </row>
    <row r="2486" spans="2:2" x14ac:dyDescent="0.35">
      <c r="B2486"/>
    </row>
    <row r="2487" spans="2:2" x14ac:dyDescent="0.35">
      <c r="B2487"/>
    </row>
    <row r="2488" spans="2:2" x14ac:dyDescent="0.35">
      <c r="B2488"/>
    </row>
    <row r="2489" spans="2:2" x14ac:dyDescent="0.35">
      <c r="B2489"/>
    </row>
    <row r="2490" spans="2:2" x14ac:dyDescent="0.35">
      <c r="B2490"/>
    </row>
    <row r="2491" spans="2:2" x14ac:dyDescent="0.35">
      <c r="B2491"/>
    </row>
    <row r="2492" spans="2:2" x14ac:dyDescent="0.35">
      <c r="B2492"/>
    </row>
    <row r="2493" spans="2:2" x14ac:dyDescent="0.35">
      <c r="B2493"/>
    </row>
    <row r="2494" spans="2:2" x14ac:dyDescent="0.35">
      <c r="B2494"/>
    </row>
    <row r="2495" spans="2:2" x14ac:dyDescent="0.35">
      <c r="B2495"/>
    </row>
    <row r="2496" spans="2:2" x14ac:dyDescent="0.35">
      <c r="B2496"/>
    </row>
    <row r="2497" spans="2:2" x14ac:dyDescent="0.35">
      <c r="B2497"/>
    </row>
    <row r="2498" spans="2:2" x14ac:dyDescent="0.35">
      <c r="B2498"/>
    </row>
    <row r="2499" spans="2:2" x14ac:dyDescent="0.35">
      <c r="B2499"/>
    </row>
    <row r="2500" spans="2:2" x14ac:dyDescent="0.35">
      <c r="B2500"/>
    </row>
    <row r="2501" spans="2:2" x14ac:dyDescent="0.35">
      <c r="B2501"/>
    </row>
    <row r="2502" spans="2:2" x14ac:dyDescent="0.35">
      <c r="B2502"/>
    </row>
    <row r="2503" spans="2:2" x14ac:dyDescent="0.35">
      <c r="B2503"/>
    </row>
    <row r="2504" spans="2:2" x14ac:dyDescent="0.35">
      <c r="B2504"/>
    </row>
    <row r="2505" spans="2:2" x14ac:dyDescent="0.35">
      <c r="B2505"/>
    </row>
    <row r="2506" spans="2:2" x14ac:dyDescent="0.35">
      <c r="B2506"/>
    </row>
    <row r="2507" spans="2:2" x14ac:dyDescent="0.35">
      <c r="B2507"/>
    </row>
    <row r="2508" spans="2:2" x14ac:dyDescent="0.35">
      <c r="B2508"/>
    </row>
    <row r="2509" spans="2:2" x14ac:dyDescent="0.35">
      <c r="B2509"/>
    </row>
    <row r="2510" spans="2:2" x14ac:dyDescent="0.35">
      <c r="B2510"/>
    </row>
    <row r="2511" spans="2:2" x14ac:dyDescent="0.35">
      <c r="B2511"/>
    </row>
    <row r="2512" spans="2:2" x14ac:dyDescent="0.35">
      <c r="B2512"/>
    </row>
    <row r="2513" spans="2:2" x14ac:dyDescent="0.35">
      <c r="B2513"/>
    </row>
    <row r="2514" spans="2:2" x14ac:dyDescent="0.35">
      <c r="B2514"/>
    </row>
    <row r="2515" spans="2:2" x14ac:dyDescent="0.35">
      <c r="B2515"/>
    </row>
    <row r="2516" spans="2:2" x14ac:dyDescent="0.35">
      <c r="B2516"/>
    </row>
    <row r="2517" spans="2:2" x14ac:dyDescent="0.35">
      <c r="B2517"/>
    </row>
    <row r="2518" spans="2:2" x14ac:dyDescent="0.35">
      <c r="B2518"/>
    </row>
    <row r="2519" spans="2:2" x14ac:dyDescent="0.35">
      <c r="B2519"/>
    </row>
    <row r="2520" spans="2:2" x14ac:dyDescent="0.35">
      <c r="B2520"/>
    </row>
    <row r="2521" spans="2:2" x14ac:dyDescent="0.35">
      <c r="B2521"/>
    </row>
    <row r="2522" spans="2:2" x14ac:dyDescent="0.35">
      <c r="B2522"/>
    </row>
    <row r="2523" spans="2:2" x14ac:dyDescent="0.35">
      <c r="B2523"/>
    </row>
    <row r="2524" spans="2:2" x14ac:dyDescent="0.35">
      <c r="B2524"/>
    </row>
    <row r="2525" spans="2:2" x14ac:dyDescent="0.35">
      <c r="B2525"/>
    </row>
    <row r="2526" spans="2:2" x14ac:dyDescent="0.35">
      <c r="B2526"/>
    </row>
    <row r="2527" spans="2:2" x14ac:dyDescent="0.35">
      <c r="B2527"/>
    </row>
    <row r="2528" spans="2:2" x14ac:dyDescent="0.35">
      <c r="B2528"/>
    </row>
    <row r="2529" spans="2:2" x14ac:dyDescent="0.35">
      <c r="B2529"/>
    </row>
    <row r="2530" spans="2:2" x14ac:dyDescent="0.35">
      <c r="B2530"/>
    </row>
    <row r="2531" spans="2:2" x14ac:dyDescent="0.35">
      <c r="B2531"/>
    </row>
    <row r="2532" spans="2:2" x14ac:dyDescent="0.35">
      <c r="B2532"/>
    </row>
    <row r="2533" spans="2:2" x14ac:dyDescent="0.35">
      <c r="B2533"/>
    </row>
    <row r="2534" spans="2:2" x14ac:dyDescent="0.35">
      <c r="B2534"/>
    </row>
    <row r="2535" spans="2:2" x14ac:dyDescent="0.35">
      <c r="B2535"/>
    </row>
    <row r="2536" spans="2:2" x14ac:dyDescent="0.35">
      <c r="B2536"/>
    </row>
    <row r="2537" spans="2:2" x14ac:dyDescent="0.35">
      <c r="B2537"/>
    </row>
    <row r="2538" spans="2:2" x14ac:dyDescent="0.35">
      <c r="B2538"/>
    </row>
    <row r="2539" spans="2:2" x14ac:dyDescent="0.35">
      <c r="B2539"/>
    </row>
    <row r="2540" spans="2:2" x14ac:dyDescent="0.35">
      <c r="B2540"/>
    </row>
    <row r="2541" spans="2:2" x14ac:dyDescent="0.35">
      <c r="B2541"/>
    </row>
    <row r="2542" spans="2:2" x14ac:dyDescent="0.35">
      <c r="B2542"/>
    </row>
    <row r="2543" spans="2:2" x14ac:dyDescent="0.35">
      <c r="B2543"/>
    </row>
    <row r="2544" spans="2:2" x14ac:dyDescent="0.35">
      <c r="B2544"/>
    </row>
    <row r="2545" spans="2:2" x14ac:dyDescent="0.35">
      <c r="B2545"/>
    </row>
    <row r="2546" spans="2:2" x14ac:dyDescent="0.35">
      <c r="B2546"/>
    </row>
    <row r="2547" spans="2:2" x14ac:dyDescent="0.35">
      <c r="B2547"/>
    </row>
    <row r="2548" spans="2:2" x14ac:dyDescent="0.35">
      <c r="B2548"/>
    </row>
    <row r="2549" spans="2:2" x14ac:dyDescent="0.35">
      <c r="B2549"/>
    </row>
    <row r="2550" spans="2:2" x14ac:dyDescent="0.35">
      <c r="B2550"/>
    </row>
    <row r="2551" spans="2:2" x14ac:dyDescent="0.35">
      <c r="B2551"/>
    </row>
    <row r="2552" spans="2:2" x14ac:dyDescent="0.35">
      <c r="B2552"/>
    </row>
    <row r="2553" spans="2:2" x14ac:dyDescent="0.35">
      <c r="B2553"/>
    </row>
    <row r="2554" spans="2:2" x14ac:dyDescent="0.35">
      <c r="B2554"/>
    </row>
    <row r="2555" spans="2:2" x14ac:dyDescent="0.35">
      <c r="B2555"/>
    </row>
    <row r="2556" spans="2:2" x14ac:dyDescent="0.35">
      <c r="B2556"/>
    </row>
    <row r="2557" spans="2:2" x14ac:dyDescent="0.35">
      <c r="B2557"/>
    </row>
    <row r="2558" spans="2:2" x14ac:dyDescent="0.35">
      <c r="B2558"/>
    </row>
    <row r="2559" spans="2:2" x14ac:dyDescent="0.35">
      <c r="B2559"/>
    </row>
    <row r="2560" spans="2:2" x14ac:dyDescent="0.35">
      <c r="B2560"/>
    </row>
    <row r="2561" spans="2:2" x14ac:dyDescent="0.35">
      <c r="B2561"/>
    </row>
    <row r="2562" spans="2:2" x14ac:dyDescent="0.35">
      <c r="B2562"/>
    </row>
    <row r="2563" spans="2:2" x14ac:dyDescent="0.35">
      <c r="B2563"/>
    </row>
    <row r="2564" spans="2:2" x14ac:dyDescent="0.35">
      <c r="B2564"/>
    </row>
    <row r="2565" spans="2:2" x14ac:dyDescent="0.35">
      <c r="B2565"/>
    </row>
    <row r="2566" spans="2:2" x14ac:dyDescent="0.35">
      <c r="B2566"/>
    </row>
    <row r="2567" spans="2:2" x14ac:dyDescent="0.35">
      <c r="B2567"/>
    </row>
    <row r="2568" spans="2:2" x14ac:dyDescent="0.35">
      <c r="B2568"/>
    </row>
    <row r="2569" spans="2:2" x14ac:dyDescent="0.35">
      <c r="B2569"/>
    </row>
    <row r="2570" spans="2:2" x14ac:dyDescent="0.35">
      <c r="B2570"/>
    </row>
    <row r="2571" spans="2:2" x14ac:dyDescent="0.35">
      <c r="B2571"/>
    </row>
    <row r="2572" spans="2:2" x14ac:dyDescent="0.35">
      <c r="B2572"/>
    </row>
    <row r="2573" spans="2:2" x14ac:dyDescent="0.35">
      <c r="B2573"/>
    </row>
    <row r="2574" spans="2:2" x14ac:dyDescent="0.35">
      <c r="B2574"/>
    </row>
    <row r="2575" spans="2:2" x14ac:dyDescent="0.35">
      <c r="B2575"/>
    </row>
    <row r="2576" spans="2:2" x14ac:dyDescent="0.35">
      <c r="B2576"/>
    </row>
    <row r="2577" spans="2:2" x14ac:dyDescent="0.35">
      <c r="B2577"/>
    </row>
    <row r="2578" spans="2:2" x14ac:dyDescent="0.35">
      <c r="B2578"/>
    </row>
    <row r="2579" spans="2:2" x14ac:dyDescent="0.35">
      <c r="B2579"/>
    </row>
    <row r="2580" spans="2:2" x14ac:dyDescent="0.35">
      <c r="B2580"/>
    </row>
    <row r="2581" spans="2:2" x14ac:dyDescent="0.35">
      <c r="B2581"/>
    </row>
    <row r="2582" spans="2:2" x14ac:dyDescent="0.35">
      <c r="B2582"/>
    </row>
    <row r="2583" spans="2:2" x14ac:dyDescent="0.35">
      <c r="B2583"/>
    </row>
    <row r="2584" spans="2:2" x14ac:dyDescent="0.35">
      <c r="B2584"/>
    </row>
    <row r="2585" spans="2:2" x14ac:dyDescent="0.35">
      <c r="B2585"/>
    </row>
    <row r="2586" spans="2:2" x14ac:dyDescent="0.35">
      <c r="B2586"/>
    </row>
    <row r="2587" spans="2:2" x14ac:dyDescent="0.35">
      <c r="B2587"/>
    </row>
    <row r="2588" spans="2:2" x14ac:dyDescent="0.35">
      <c r="B2588"/>
    </row>
    <row r="2589" spans="2:2" x14ac:dyDescent="0.35">
      <c r="B2589"/>
    </row>
    <row r="2590" spans="2:2" x14ac:dyDescent="0.35">
      <c r="B2590"/>
    </row>
    <row r="2591" spans="2:2" x14ac:dyDescent="0.35">
      <c r="B2591"/>
    </row>
    <row r="2592" spans="2:2" x14ac:dyDescent="0.35">
      <c r="B2592"/>
    </row>
    <row r="2593" spans="2:2" x14ac:dyDescent="0.35">
      <c r="B2593"/>
    </row>
    <row r="2594" spans="2:2" x14ac:dyDescent="0.35">
      <c r="B2594"/>
    </row>
    <row r="2595" spans="2:2" x14ac:dyDescent="0.35">
      <c r="B2595"/>
    </row>
    <row r="2596" spans="2:2" x14ac:dyDescent="0.35">
      <c r="B2596"/>
    </row>
    <row r="2597" spans="2:2" x14ac:dyDescent="0.35">
      <c r="B2597"/>
    </row>
    <row r="2598" spans="2:2" x14ac:dyDescent="0.35">
      <c r="B2598"/>
    </row>
    <row r="2599" spans="2:2" x14ac:dyDescent="0.35">
      <c r="B2599"/>
    </row>
    <row r="2600" spans="2:2" x14ac:dyDescent="0.35">
      <c r="B2600"/>
    </row>
    <row r="2601" spans="2:2" x14ac:dyDescent="0.35">
      <c r="B2601"/>
    </row>
    <row r="2602" spans="2:2" x14ac:dyDescent="0.35">
      <c r="B2602"/>
    </row>
    <row r="2603" spans="2:2" x14ac:dyDescent="0.35">
      <c r="B2603"/>
    </row>
    <row r="2604" spans="2:2" x14ac:dyDescent="0.35">
      <c r="B2604"/>
    </row>
    <row r="2605" spans="2:2" x14ac:dyDescent="0.35">
      <c r="B2605"/>
    </row>
    <row r="2606" spans="2:2" x14ac:dyDescent="0.35">
      <c r="B2606"/>
    </row>
    <row r="2607" spans="2:2" x14ac:dyDescent="0.35">
      <c r="B2607"/>
    </row>
    <row r="2608" spans="2:2" x14ac:dyDescent="0.35">
      <c r="B2608"/>
    </row>
    <row r="2609" spans="2:2" x14ac:dyDescent="0.35">
      <c r="B2609"/>
    </row>
    <row r="2610" spans="2:2" x14ac:dyDescent="0.35">
      <c r="B2610"/>
    </row>
    <row r="2611" spans="2:2" x14ac:dyDescent="0.35">
      <c r="B2611"/>
    </row>
    <row r="2612" spans="2:2" x14ac:dyDescent="0.35">
      <c r="B2612"/>
    </row>
    <row r="2613" spans="2:2" x14ac:dyDescent="0.35">
      <c r="B2613"/>
    </row>
    <row r="2614" spans="2:2" x14ac:dyDescent="0.35">
      <c r="B2614"/>
    </row>
    <row r="2615" spans="2:2" x14ac:dyDescent="0.35">
      <c r="B2615"/>
    </row>
    <row r="2616" spans="2:2" x14ac:dyDescent="0.35">
      <c r="B2616"/>
    </row>
    <row r="2617" spans="2:2" x14ac:dyDescent="0.35">
      <c r="B2617"/>
    </row>
    <row r="2618" spans="2:2" x14ac:dyDescent="0.35">
      <c r="B2618"/>
    </row>
    <row r="2619" spans="2:2" x14ac:dyDescent="0.35">
      <c r="B2619"/>
    </row>
    <row r="2620" spans="2:2" x14ac:dyDescent="0.35">
      <c r="B2620"/>
    </row>
    <row r="2621" spans="2:2" x14ac:dyDescent="0.35">
      <c r="B2621"/>
    </row>
    <row r="2622" spans="2:2" x14ac:dyDescent="0.35">
      <c r="B2622"/>
    </row>
    <row r="2623" spans="2:2" x14ac:dyDescent="0.35">
      <c r="B2623"/>
    </row>
    <row r="2624" spans="2:2" x14ac:dyDescent="0.35">
      <c r="B2624"/>
    </row>
    <row r="2625" spans="2:2" x14ac:dyDescent="0.35">
      <c r="B2625"/>
    </row>
    <row r="2626" spans="2:2" x14ac:dyDescent="0.35">
      <c r="B2626"/>
    </row>
    <row r="2627" spans="2:2" x14ac:dyDescent="0.35">
      <c r="B2627"/>
    </row>
    <row r="2628" spans="2:2" x14ac:dyDescent="0.35">
      <c r="B2628"/>
    </row>
    <row r="2629" spans="2:2" x14ac:dyDescent="0.35">
      <c r="B2629"/>
    </row>
    <row r="2630" spans="2:2" x14ac:dyDescent="0.35">
      <c r="B2630"/>
    </row>
    <row r="2631" spans="2:2" x14ac:dyDescent="0.35">
      <c r="B2631"/>
    </row>
    <row r="2632" spans="2:2" x14ac:dyDescent="0.35">
      <c r="B2632"/>
    </row>
    <row r="2633" spans="2:2" x14ac:dyDescent="0.35">
      <c r="B2633"/>
    </row>
    <row r="2634" spans="2:2" x14ac:dyDescent="0.35">
      <c r="B2634"/>
    </row>
    <row r="2635" spans="2:2" x14ac:dyDescent="0.35">
      <c r="B2635"/>
    </row>
    <row r="2636" spans="2:2" x14ac:dyDescent="0.35">
      <c r="B2636"/>
    </row>
    <row r="2637" spans="2:2" x14ac:dyDescent="0.35">
      <c r="B2637"/>
    </row>
    <row r="2638" spans="2:2" x14ac:dyDescent="0.35">
      <c r="B2638"/>
    </row>
    <row r="2639" spans="2:2" x14ac:dyDescent="0.35">
      <c r="B2639"/>
    </row>
    <row r="2640" spans="2:2" x14ac:dyDescent="0.35">
      <c r="B2640"/>
    </row>
    <row r="2641" spans="2:2" x14ac:dyDescent="0.35">
      <c r="B2641"/>
    </row>
    <row r="2642" spans="2:2" x14ac:dyDescent="0.35">
      <c r="B2642"/>
    </row>
    <row r="2643" spans="2:2" x14ac:dyDescent="0.35">
      <c r="B2643"/>
    </row>
    <row r="2644" spans="2:2" x14ac:dyDescent="0.35">
      <c r="B2644"/>
    </row>
    <row r="2645" spans="2:2" x14ac:dyDescent="0.35">
      <c r="B2645"/>
    </row>
    <row r="2646" spans="2:2" x14ac:dyDescent="0.35">
      <c r="B2646"/>
    </row>
    <row r="2647" spans="2:2" x14ac:dyDescent="0.35">
      <c r="B2647"/>
    </row>
    <row r="2648" spans="2:2" x14ac:dyDescent="0.35">
      <c r="B2648"/>
    </row>
    <row r="2649" spans="2:2" x14ac:dyDescent="0.35">
      <c r="B2649"/>
    </row>
    <row r="2650" spans="2:2" x14ac:dyDescent="0.35">
      <c r="B2650"/>
    </row>
    <row r="2651" spans="2:2" x14ac:dyDescent="0.35">
      <c r="B2651"/>
    </row>
    <row r="2652" spans="2:2" x14ac:dyDescent="0.35">
      <c r="B2652"/>
    </row>
    <row r="2653" spans="2:2" x14ac:dyDescent="0.35">
      <c r="B2653"/>
    </row>
    <row r="2654" spans="2:2" x14ac:dyDescent="0.35">
      <c r="B2654"/>
    </row>
    <row r="2655" spans="2:2" x14ac:dyDescent="0.35">
      <c r="B2655"/>
    </row>
    <row r="2656" spans="2:2" x14ac:dyDescent="0.35">
      <c r="B2656"/>
    </row>
    <row r="2657" spans="2:2" x14ac:dyDescent="0.35">
      <c r="B2657"/>
    </row>
    <row r="2658" spans="2:2" x14ac:dyDescent="0.35">
      <c r="B2658"/>
    </row>
    <row r="2659" spans="2:2" x14ac:dyDescent="0.35">
      <c r="B2659"/>
    </row>
    <row r="2660" spans="2:2" x14ac:dyDescent="0.35">
      <c r="B2660"/>
    </row>
    <row r="2661" spans="2:2" x14ac:dyDescent="0.35">
      <c r="B2661"/>
    </row>
    <row r="2662" spans="2:2" x14ac:dyDescent="0.35">
      <c r="B2662"/>
    </row>
    <row r="2663" spans="2:2" x14ac:dyDescent="0.35">
      <c r="B2663"/>
    </row>
    <row r="2664" spans="2:2" x14ac:dyDescent="0.35">
      <c r="B2664"/>
    </row>
    <row r="2665" spans="2:2" x14ac:dyDescent="0.35">
      <c r="B2665"/>
    </row>
    <row r="2666" spans="2:2" x14ac:dyDescent="0.35">
      <c r="B2666"/>
    </row>
    <row r="2667" spans="2:2" x14ac:dyDescent="0.35">
      <c r="B2667"/>
    </row>
    <row r="2668" spans="2:2" x14ac:dyDescent="0.35">
      <c r="B2668"/>
    </row>
    <row r="2669" spans="2:2" x14ac:dyDescent="0.35">
      <c r="B2669"/>
    </row>
    <row r="2670" spans="2:2" x14ac:dyDescent="0.35">
      <c r="B2670"/>
    </row>
    <row r="2671" spans="2:2" x14ac:dyDescent="0.35">
      <c r="B2671"/>
    </row>
    <row r="2672" spans="2:2" x14ac:dyDescent="0.35">
      <c r="B2672"/>
    </row>
    <row r="2673" spans="2:2" x14ac:dyDescent="0.35">
      <c r="B2673"/>
    </row>
    <row r="2674" spans="2:2" x14ac:dyDescent="0.35">
      <c r="B2674"/>
    </row>
    <row r="2675" spans="2:2" x14ac:dyDescent="0.35">
      <c r="B2675"/>
    </row>
    <row r="2676" spans="2:2" x14ac:dyDescent="0.35">
      <c r="B2676"/>
    </row>
    <row r="2677" spans="2:2" x14ac:dyDescent="0.35">
      <c r="B2677"/>
    </row>
    <row r="2678" spans="2:2" x14ac:dyDescent="0.35">
      <c r="B2678"/>
    </row>
    <row r="2679" spans="2:2" x14ac:dyDescent="0.35">
      <c r="B2679"/>
    </row>
    <row r="2680" spans="2:2" x14ac:dyDescent="0.35">
      <c r="B2680"/>
    </row>
    <row r="2681" spans="2:2" x14ac:dyDescent="0.35">
      <c r="B2681"/>
    </row>
    <row r="2682" spans="2:2" x14ac:dyDescent="0.35">
      <c r="B2682"/>
    </row>
    <row r="2683" spans="2:2" x14ac:dyDescent="0.35">
      <c r="B2683"/>
    </row>
    <row r="2684" spans="2:2" x14ac:dyDescent="0.35">
      <c r="B2684"/>
    </row>
    <row r="2685" spans="2:2" x14ac:dyDescent="0.35">
      <c r="B2685"/>
    </row>
    <row r="2686" spans="2:2" x14ac:dyDescent="0.35">
      <c r="B2686"/>
    </row>
    <row r="2687" spans="2:2" x14ac:dyDescent="0.35">
      <c r="B2687"/>
    </row>
    <row r="2688" spans="2:2" x14ac:dyDescent="0.35">
      <c r="B2688"/>
    </row>
    <row r="2689" spans="2:2" x14ac:dyDescent="0.35">
      <c r="B2689"/>
    </row>
    <row r="2690" spans="2:2" x14ac:dyDescent="0.35">
      <c r="B2690"/>
    </row>
    <row r="2691" spans="2:2" x14ac:dyDescent="0.35">
      <c r="B2691"/>
    </row>
    <row r="2692" spans="2:2" x14ac:dyDescent="0.35">
      <c r="B2692"/>
    </row>
    <row r="2693" spans="2:2" x14ac:dyDescent="0.35">
      <c r="B2693"/>
    </row>
    <row r="2694" spans="2:2" x14ac:dyDescent="0.35">
      <c r="B2694"/>
    </row>
    <row r="2695" spans="2:2" x14ac:dyDescent="0.35">
      <c r="B2695"/>
    </row>
    <row r="2696" spans="2:2" x14ac:dyDescent="0.35">
      <c r="B2696"/>
    </row>
    <row r="2697" spans="2:2" x14ac:dyDescent="0.35">
      <c r="B2697"/>
    </row>
    <row r="2698" spans="2:2" x14ac:dyDescent="0.35">
      <c r="B2698"/>
    </row>
    <row r="2699" spans="2:2" x14ac:dyDescent="0.35">
      <c r="B2699"/>
    </row>
    <row r="2700" spans="2:2" x14ac:dyDescent="0.35">
      <c r="B2700"/>
    </row>
    <row r="2701" spans="2:2" x14ac:dyDescent="0.35">
      <c r="B2701"/>
    </row>
    <row r="2702" spans="2:2" x14ac:dyDescent="0.35">
      <c r="B2702"/>
    </row>
    <row r="2703" spans="2:2" x14ac:dyDescent="0.35">
      <c r="B2703"/>
    </row>
    <row r="2704" spans="2:2" x14ac:dyDescent="0.35">
      <c r="B2704"/>
    </row>
    <row r="2705" spans="2:2" x14ac:dyDescent="0.35">
      <c r="B2705"/>
    </row>
    <row r="2706" spans="2:2" x14ac:dyDescent="0.35">
      <c r="B2706"/>
    </row>
    <row r="2707" spans="2:2" x14ac:dyDescent="0.35">
      <c r="B2707"/>
    </row>
    <row r="2708" spans="2:2" x14ac:dyDescent="0.35">
      <c r="B2708"/>
    </row>
    <row r="2709" spans="2:2" x14ac:dyDescent="0.35">
      <c r="B2709"/>
    </row>
    <row r="2710" spans="2:2" x14ac:dyDescent="0.35">
      <c r="B2710"/>
    </row>
    <row r="2711" spans="2:2" x14ac:dyDescent="0.35">
      <c r="B2711"/>
    </row>
    <row r="2712" spans="2:2" x14ac:dyDescent="0.35">
      <c r="B2712"/>
    </row>
    <row r="2713" spans="2:2" x14ac:dyDescent="0.35">
      <c r="B2713"/>
    </row>
    <row r="2714" spans="2:2" x14ac:dyDescent="0.35">
      <c r="B2714"/>
    </row>
    <row r="2715" spans="2:2" x14ac:dyDescent="0.35">
      <c r="B2715"/>
    </row>
    <row r="2716" spans="2:2" x14ac:dyDescent="0.35">
      <c r="B2716"/>
    </row>
    <row r="2717" spans="2:2" x14ac:dyDescent="0.35">
      <c r="B2717"/>
    </row>
    <row r="2718" spans="2:2" x14ac:dyDescent="0.35">
      <c r="B2718"/>
    </row>
    <row r="2719" spans="2:2" x14ac:dyDescent="0.35">
      <c r="B2719"/>
    </row>
    <row r="2720" spans="2:2" x14ac:dyDescent="0.35">
      <c r="B2720"/>
    </row>
    <row r="2721" spans="2:2" x14ac:dyDescent="0.35">
      <c r="B2721"/>
    </row>
    <row r="2722" spans="2:2" x14ac:dyDescent="0.35">
      <c r="B2722"/>
    </row>
    <row r="2723" spans="2:2" x14ac:dyDescent="0.35">
      <c r="B2723"/>
    </row>
    <row r="2724" spans="2:2" x14ac:dyDescent="0.35">
      <c r="B2724"/>
    </row>
    <row r="2725" spans="2:2" x14ac:dyDescent="0.35">
      <c r="B2725"/>
    </row>
    <row r="2726" spans="2:2" x14ac:dyDescent="0.35">
      <c r="B2726"/>
    </row>
    <row r="2727" spans="2:2" x14ac:dyDescent="0.35">
      <c r="B2727"/>
    </row>
    <row r="2728" spans="2:2" x14ac:dyDescent="0.35">
      <c r="B2728"/>
    </row>
    <row r="2729" spans="2:2" x14ac:dyDescent="0.35">
      <c r="B2729"/>
    </row>
    <row r="2730" spans="2:2" x14ac:dyDescent="0.35">
      <c r="B2730"/>
    </row>
    <row r="2731" spans="2:2" x14ac:dyDescent="0.35">
      <c r="B2731"/>
    </row>
    <row r="2732" spans="2:2" x14ac:dyDescent="0.35">
      <c r="B2732"/>
    </row>
    <row r="2733" spans="2:2" x14ac:dyDescent="0.35">
      <c r="B2733"/>
    </row>
    <row r="2734" spans="2:2" x14ac:dyDescent="0.35">
      <c r="B2734"/>
    </row>
    <row r="2735" spans="2:2" x14ac:dyDescent="0.35">
      <c r="B2735"/>
    </row>
    <row r="2736" spans="2:2" x14ac:dyDescent="0.35">
      <c r="B2736"/>
    </row>
    <row r="2737" spans="2:2" x14ac:dyDescent="0.35">
      <c r="B2737"/>
    </row>
    <row r="2738" spans="2:2" x14ac:dyDescent="0.35">
      <c r="B2738"/>
    </row>
    <row r="2739" spans="2:2" x14ac:dyDescent="0.35">
      <c r="B2739"/>
    </row>
    <row r="2740" spans="2:2" x14ac:dyDescent="0.35">
      <c r="B2740"/>
    </row>
    <row r="2741" spans="2:2" x14ac:dyDescent="0.35">
      <c r="B2741"/>
    </row>
    <row r="2742" spans="2:2" x14ac:dyDescent="0.35">
      <c r="B2742"/>
    </row>
    <row r="2743" spans="2:2" x14ac:dyDescent="0.35">
      <c r="B2743"/>
    </row>
    <row r="2744" spans="2:2" x14ac:dyDescent="0.35">
      <c r="B2744"/>
    </row>
    <row r="2745" spans="2:2" x14ac:dyDescent="0.35">
      <c r="B2745"/>
    </row>
    <row r="2746" spans="2:2" x14ac:dyDescent="0.35">
      <c r="B2746"/>
    </row>
    <row r="2747" spans="2:2" x14ac:dyDescent="0.35">
      <c r="B2747"/>
    </row>
    <row r="2748" spans="2:2" x14ac:dyDescent="0.35">
      <c r="B2748"/>
    </row>
    <row r="2749" spans="2:2" x14ac:dyDescent="0.35">
      <c r="B2749"/>
    </row>
    <row r="2750" spans="2:2" x14ac:dyDescent="0.35">
      <c r="B2750"/>
    </row>
    <row r="2751" spans="2:2" x14ac:dyDescent="0.35">
      <c r="B2751"/>
    </row>
    <row r="2752" spans="2:2" x14ac:dyDescent="0.35">
      <c r="B2752"/>
    </row>
    <row r="2753" spans="2:2" x14ac:dyDescent="0.35">
      <c r="B2753"/>
    </row>
    <row r="2754" spans="2:2" x14ac:dyDescent="0.35">
      <c r="B2754"/>
    </row>
    <row r="2755" spans="2:2" x14ac:dyDescent="0.35">
      <c r="B2755"/>
    </row>
    <row r="2756" spans="2:2" x14ac:dyDescent="0.35">
      <c r="B2756"/>
    </row>
    <row r="2757" spans="2:2" x14ac:dyDescent="0.35">
      <c r="B2757"/>
    </row>
    <row r="2758" spans="2:2" x14ac:dyDescent="0.35">
      <c r="B2758"/>
    </row>
    <row r="2759" spans="2:2" x14ac:dyDescent="0.35">
      <c r="B2759"/>
    </row>
    <row r="2760" spans="2:2" x14ac:dyDescent="0.35">
      <c r="B2760"/>
    </row>
    <row r="2761" spans="2:2" x14ac:dyDescent="0.35">
      <c r="B2761"/>
    </row>
    <row r="2762" spans="2:2" x14ac:dyDescent="0.35">
      <c r="B2762"/>
    </row>
    <row r="2763" spans="2:2" x14ac:dyDescent="0.35">
      <c r="B2763"/>
    </row>
    <row r="2764" spans="2:2" x14ac:dyDescent="0.35">
      <c r="B2764"/>
    </row>
    <row r="2765" spans="2:2" x14ac:dyDescent="0.35">
      <c r="B2765"/>
    </row>
    <row r="2766" spans="2:2" x14ac:dyDescent="0.35">
      <c r="B2766"/>
    </row>
    <row r="2767" spans="2:2" x14ac:dyDescent="0.35">
      <c r="B2767"/>
    </row>
    <row r="2768" spans="2:2" x14ac:dyDescent="0.35">
      <c r="B2768"/>
    </row>
    <row r="2769" spans="2:2" x14ac:dyDescent="0.35">
      <c r="B2769"/>
    </row>
    <row r="2770" spans="2:2" x14ac:dyDescent="0.35">
      <c r="B2770"/>
    </row>
    <row r="2771" spans="2:2" x14ac:dyDescent="0.35">
      <c r="B2771"/>
    </row>
    <row r="2772" spans="2:2" x14ac:dyDescent="0.35">
      <c r="B2772"/>
    </row>
    <row r="2773" spans="2:2" x14ac:dyDescent="0.35">
      <c r="B2773"/>
    </row>
    <row r="2774" spans="2:2" x14ac:dyDescent="0.35">
      <c r="B2774"/>
    </row>
    <row r="2775" spans="2:2" x14ac:dyDescent="0.35">
      <c r="B2775"/>
    </row>
    <row r="2776" spans="2:2" x14ac:dyDescent="0.35">
      <c r="B2776"/>
    </row>
    <row r="2777" spans="2:2" x14ac:dyDescent="0.35">
      <c r="B2777"/>
    </row>
    <row r="2778" spans="2:2" x14ac:dyDescent="0.35">
      <c r="B2778"/>
    </row>
    <row r="2779" spans="2:2" x14ac:dyDescent="0.35">
      <c r="B2779"/>
    </row>
    <row r="2780" spans="2:2" x14ac:dyDescent="0.35">
      <c r="B2780"/>
    </row>
    <row r="2781" spans="2:2" x14ac:dyDescent="0.35">
      <c r="B2781"/>
    </row>
    <row r="2782" spans="2:2" x14ac:dyDescent="0.35">
      <c r="B2782"/>
    </row>
    <row r="2783" spans="2:2" x14ac:dyDescent="0.35">
      <c r="B2783"/>
    </row>
    <row r="2784" spans="2:2" x14ac:dyDescent="0.35">
      <c r="B2784"/>
    </row>
    <row r="2785" spans="2:2" x14ac:dyDescent="0.35">
      <c r="B2785"/>
    </row>
    <row r="2786" spans="2:2" x14ac:dyDescent="0.35">
      <c r="B2786"/>
    </row>
    <row r="2787" spans="2:2" x14ac:dyDescent="0.35">
      <c r="B2787"/>
    </row>
    <row r="2788" spans="2:2" x14ac:dyDescent="0.35">
      <c r="B2788"/>
    </row>
    <row r="2789" spans="2:2" x14ac:dyDescent="0.35">
      <c r="B2789"/>
    </row>
    <row r="2790" spans="2:2" x14ac:dyDescent="0.35">
      <c r="B2790"/>
    </row>
    <row r="2791" spans="2:2" x14ac:dyDescent="0.35">
      <c r="B2791"/>
    </row>
    <row r="2792" spans="2:2" x14ac:dyDescent="0.35">
      <c r="B2792"/>
    </row>
    <row r="2793" spans="2:2" x14ac:dyDescent="0.35">
      <c r="B2793"/>
    </row>
    <row r="2794" spans="2:2" x14ac:dyDescent="0.35">
      <c r="B2794"/>
    </row>
    <row r="2795" spans="2:2" x14ac:dyDescent="0.35">
      <c r="B2795"/>
    </row>
    <row r="2796" spans="2:2" x14ac:dyDescent="0.35">
      <c r="B2796"/>
    </row>
    <row r="2797" spans="2:2" x14ac:dyDescent="0.35">
      <c r="B2797"/>
    </row>
    <row r="2798" spans="2:2" x14ac:dyDescent="0.35">
      <c r="B2798"/>
    </row>
    <row r="2799" spans="2:2" x14ac:dyDescent="0.35">
      <c r="B2799"/>
    </row>
    <row r="2800" spans="2:2" x14ac:dyDescent="0.35">
      <c r="B2800"/>
    </row>
    <row r="2801" spans="2:2" x14ac:dyDescent="0.35">
      <c r="B2801"/>
    </row>
    <row r="2802" spans="2:2" x14ac:dyDescent="0.35">
      <c r="B2802"/>
    </row>
    <row r="2803" spans="2:2" x14ac:dyDescent="0.35">
      <c r="B2803"/>
    </row>
    <row r="2804" spans="2:2" x14ac:dyDescent="0.35">
      <c r="B2804"/>
    </row>
    <row r="2805" spans="2:2" x14ac:dyDescent="0.35">
      <c r="B2805"/>
    </row>
    <row r="2806" spans="2:2" x14ac:dyDescent="0.35">
      <c r="B2806"/>
    </row>
    <row r="2807" spans="2:2" x14ac:dyDescent="0.35">
      <c r="B2807"/>
    </row>
    <row r="2808" spans="2:2" x14ac:dyDescent="0.35">
      <c r="B2808"/>
    </row>
    <row r="2809" spans="2:2" x14ac:dyDescent="0.35">
      <c r="B2809"/>
    </row>
    <row r="2810" spans="2:2" x14ac:dyDescent="0.35">
      <c r="B2810"/>
    </row>
    <row r="2811" spans="2:2" x14ac:dyDescent="0.35">
      <c r="B2811"/>
    </row>
    <row r="2812" spans="2:2" x14ac:dyDescent="0.35">
      <c r="B2812"/>
    </row>
    <row r="2813" spans="2:2" x14ac:dyDescent="0.35">
      <c r="B2813"/>
    </row>
    <row r="2814" spans="2:2" x14ac:dyDescent="0.35">
      <c r="B2814"/>
    </row>
    <row r="2815" spans="2:2" x14ac:dyDescent="0.35">
      <c r="B2815"/>
    </row>
    <row r="2816" spans="2:2" x14ac:dyDescent="0.35">
      <c r="B2816"/>
    </row>
    <row r="2817" spans="2:2" x14ac:dyDescent="0.35">
      <c r="B2817"/>
    </row>
    <row r="2818" spans="2:2" x14ac:dyDescent="0.35">
      <c r="B2818"/>
    </row>
    <row r="2819" spans="2:2" x14ac:dyDescent="0.35">
      <c r="B2819"/>
    </row>
    <row r="2820" spans="2:2" x14ac:dyDescent="0.35">
      <c r="B2820"/>
    </row>
    <row r="2821" spans="2:2" x14ac:dyDescent="0.35">
      <c r="B2821"/>
    </row>
    <row r="2822" spans="2:2" x14ac:dyDescent="0.35">
      <c r="B2822"/>
    </row>
    <row r="2823" spans="2:2" x14ac:dyDescent="0.35">
      <c r="B2823"/>
    </row>
    <row r="2824" spans="2:2" x14ac:dyDescent="0.35">
      <c r="B2824"/>
    </row>
    <row r="2825" spans="2:2" x14ac:dyDescent="0.35">
      <c r="B2825"/>
    </row>
    <row r="2826" spans="2:2" x14ac:dyDescent="0.35">
      <c r="B2826"/>
    </row>
    <row r="2827" spans="2:2" x14ac:dyDescent="0.35">
      <c r="B2827"/>
    </row>
    <row r="2828" spans="2:2" x14ac:dyDescent="0.35">
      <c r="B2828"/>
    </row>
    <row r="2829" spans="2:2" x14ac:dyDescent="0.35">
      <c r="B2829"/>
    </row>
    <row r="2830" spans="2:2" x14ac:dyDescent="0.35">
      <c r="B2830"/>
    </row>
    <row r="2831" spans="2:2" x14ac:dyDescent="0.35">
      <c r="B2831"/>
    </row>
    <row r="2832" spans="2:2" x14ac:dyDescent="0.35">
      <c r="B2832"/>
    </row>
    <row r="2833" spans="2:2" x14ac:dyDescent="0.35">
      <c r="B2833"/>
    </row>
    <row r="2834" spans="2:2" x14ac:dyDescent="0.35">
      <c r="B2834"/>
    </row>
    <row r="2835" spans="2:2" x14ac:dyDescent="0.35">
      <c r="B2835"/>
    </row>
    <row r="2836" spans="2:2" x14ac:dyDescent="0.35">
      <c r="B2836"/>
    </row>
    <row r="2837" spans="2:2" x14ac:dyDescent="0.35">
      <c r="B2837"/>
    </row>
    <row r="2838" spans="2:2" x14ac:dyDescent="0.35">
      <c r="B2838"/>
    </row>
    <row r="2839" spans="2:2" x14ac:dyDescent="0.35">
      <c r="B2839"/>
    </row>
    <row r="2840" spans="2:2" x14ac:dyDescent="0.35">
      <c r="B2840"/>
    </row>
    <row r="2841" spans="2:2" x14ac:dyDescent="0.35">
      <c r="B2841"/>
    </row>
    <row r="2842" spans="2:2" x14ac:dyDescent="0.35">
      <c r="B2842"/>
    </row>
    <row r="2843" spans="2:2" x14ac:dyDescent="0.35">
      <c r="B2843"/>
    </row>
    <row r="2844" spans="2:2" x14ac:dyDescent="0.35">
      <c r="B2844"/>
    </row>
    <row r="2845" spans="2:2" x14ac:dyDescent="0.35">
      <c r="B2845"/>
    </row>
    <row r="2846" spans="2:2" x14ac:dyDescent="0.35">
      <c r="B2846"/>
    </row>
    <row r="2847" spans="2:2" x14ac:dyDescent="0.35">
      <c r="B2847"/>
    </row>
    <row r="2848" spans="2:2" x14ac:dyDescent="0.35">
      <c r="B2848"/>
    </row>
    <row r="2849" spans="2:2" x14ac:dyDescent="0.35">
      <c r="B2849"/>
    </row>
    <row r="2850" spans="2:2" x14ac:dyDescent="0.35">
      <c r="B2850"/>
    </row>
    <row r="2851" spans="2:2" x14ac:dyDescent="0.35">
      <c r="B2851"/>
    </row>
    <row r="2852" spans="2:2" x14ac:dyDescent="0.35">
      <c r="B2852"/>
    </row>
    <row r="2853" spans="2:2" x14ac:dyDescent="0.35">
      <c r="B2853"/>
    </row>
    <row r="2854" spans="2:2" x14ac:dyDescent="0.35">
      <c r="B2854"/>
    </row>
    <row r="2855" spans="2:2" x14ac:dyDescent="0.35">
      <c r="B2855"/>
    </row>
    <row r="2856" spans="2:2" x14ac:dyDescent="0.35">
      <c r="B2856"/>
    </row>
    <row r="2857" spans="2:2" x14ac:dyDescent="0.35">
      <c r="B2857"/>
    </row>
    <row r="2858" spans="2:2" x14ac:dyDescent="0.35">
      <c r="B2858"/>
    </row>
    <row r="2859" spans="2:2" x14ac:dyDescent="0.35">
      <c r="B2859"/>
    </row>
    <row r="2860" spans="2:2" x14ac:dyDescent="0.35">
      <c r="B2860"/>
    </row>
    <row r="2861" spans="2:2" x14ac:dyDescent="0.35">
      <c r="B2861"/>
    </row>
    <row r="2862" spans="2:2" x14ac:dyDescent="0.35">
      <c r="B2862"/>
    </row>
    <row r="2863" spans="2:2" x14ac:dyDescent="0.35">
      <c r="B2863"/>
    </row>
    <row r="2864" spans="2:2" x14ac:dyDescent="0.35">
      <c r="B2864"/>
    </row>
    <row r="2865" spans="2:2" x14ac:dyDescent="0.35">
      <c r="B2865"/>
    </row>
    <row r="2866" spans="2:2" x14ac:dyDescent="0.35">
      <c r="B2866"/>
    </row>
    <row r="2867" spans="2:2" x14ac:dyDescent="0.35">
      <c r="B2867"/>
    </row>
    <row r="2868" spans="2:2" x14ac:dyDescent="0.35">
      <c r="B2868"/>
    </row>
    <row r="2869" spans="2:2" x14ac:dyDescent="0.35">
      <c r="B2869"/>
    </row>
    <row r="2870" spans="2:2" x14ac:dyDescent="0.35">
      <c r="B2870"/>
    </row>
    <row r="2871" spans="2:2" x14ac:dyDescent="0.35">
      <c r="B2871"/>
    </row>
    <row r="2872" spans="2:2" x14ac:dyDescent="0.35">
      <c r="B2872"/>
    </row>
    <row r="2873" spans="2:2" x14ac:dyDescent="0.35">
      <c r="B2873"/>
    </row>
    <row r="2874" spans="2:2" x14ac:dyDescent="0.35">
      <c r="B2874"/>
    </row>
    <row r="2875" spans="2:2" x14ac:dyDescent="0.35">
      <c r="B2875"/>
    </row>
    <row r="2876" spans="2:2" x14ac:dyDescent="0.35">
      <c r="B2876"/>
    </row>
    <row r="2877" spans="2:2" x14ac:dyDescent="0.35">
      <c r="B2877"/>
    </row>
    <row r="2878" spans="2:2" x14ac:dyDescent="0.35">
      <c r="B2878"/>
    </row>
    <row r="2879" spans="2:2" x14ac:dyDescent="0.35">
      <c r="B2879"/>
    </row>
    <row r="2880" spans="2:2" x14ac:dyDescent="0.35">
      <c r="B2880"/>
    </row>
    <row r="2881" spans="2:2" x14ac:dyDescent="0.35">
      <c r="B2881"/>
    </row>
    <row r="2882" spans="2:2" x14ac:dyDescent="0.35">
      <c r="B2882"/>
    </row>
    <row r="2883" spans="2:2" x14ac:dyDescent="0.35">
      <c r="B2883"/>
    </row>
    <row r="2884" spans="2:2" x14ac:dyDescent="0.35">
      <c r="B2884"/>
    </row>
    <row r="2885" spans="2:2" x14ac:dyDescent="0.35">
      <c r="B2885"/>
    </row>
    <row r="2886" spans="2:2" x14ac:dyDescent="0.35">
      <c r="B2886"/>
    </row>
    <row r="2887" spans="2:2" x14ac:dyDescent="0.35">
      <c r="B2887"/>
    </row>
    <row r="2888" spans="2:2" x14ac:dyDescent="0.35">
      <c r="B2888"/>
    </row>
    <row r="2889" spans="2:2" x14ac:dyDescent="0.35">
      <c r="B2889"/>
    </row>
    <row r="2890" spans="2:2" x14ac:dyDescent="0.35">
      <c r="B2890"/>
    </row>
    <row r="2891" spans="2:2" x14ac:dyDescent="0.35">
      <c r="B2891"/>
    </row>
    <row r="2892" spans="2:2" x14ac:dyDescent="0.35">
      <c r="B2892"/>
    </row>
    <row r="2893" spans="2:2" x14ac:dyDescent="0.35">
      <c r="B2893"/>
    </row>
    <row r="2894" spans="2:2" x14ac:dyDescent="0.35">
      <c r="B2894"/>
    </row>
    <row r="2895" spans="2:2" x14ac:dyDescent="0.35">
      <c r="B2895"/>
    </row>
    <row r="2896" spans="2:2" x14ac:dyDescent="0.35">
      <c r="B2896"/>
    </row>
    <row r="2897" spans="2:2" x14ac:dyDescent="0.35">
      <c r="B2897"/>
    </row>
    <row r="2898" spans="2:2" x14ac:dyDescent="0.35">
      <c r="B2898"/>
    </row>
    <row r="2899" spans="2:2" x14ac:dyDescent="0.35">
      <c r="B2899"/>
    </row>
    <row r="2900" spans="2:2" x14ac:dyDescent="0.35">
      <c r="B2900"/>
    </row>
    <row r="2901" spans="2:2" x14ac:dyDescent="0.35">
      <c r="B2901"/>
    </row>
    <row r="2902" spans="2:2" x14ac:dyDescent="0.35">
      <c r="B2902"/>
    </row>
    <row r="2903" spans="2:2" x14ac:dyDescent="0.35">
      <c r="B2903"/>
    </row>
    <row r="2904" spans="2:2" x14ac:dyDescent="0.35">
      <c r="B2904"/>
    </row>
    <row r="2905" spans="2:2" x14ac:dyDescent="0.35">
      <c r="B2905"/>
    </row>
    <row r="2906" spans="2:2" x14ac:dyDescent="0.35">
      <c r="B2906"/>
    </row>
    <row r="2907" spans="2:2" x14ac:dyDescent="0.35">
      <c r="B2907"/>
    </row>
    <row r="2908" spans="2:2" x14ac:dyDescent="0.35">
      <c r="B2908"/>
    </row>
    <row r="2909" spans="2:2" x14ac:dyDescent="0.35">
      <c r="B2909"/>
    </row>
    <row r="2910" spans="2:2" x14ac:dyDescent="0.35">
      <c r="B2910"/>
    </row>
    <row r="2911" spans="2:2" x14ac:dyDescent="0.35">
      <c r="B2911"/>
    </row>
    <row r="2912" spans="2:2" x14ac:dyDescent="0.35">
      <c r="B2912"/>
    </row>
    <row r="2913" spans="2:2" x14ac:dyDescent="0.35">
      <c r="B2913"/>
    </row>
    <row r="2914" spans="2:2" x14ac:dyDescent="0.35">
      <c r="B2914"/>
    </row>
    <row r="2915" spans="2:2" x14ac:dyDescent="0.35">
      <c r="B2915"/>
    </row>
    <row r="2916" spans="2:2" x14ac:dyDescent="0.35">
      <c r="B2916"/>
    </row>
    <row r="2917" spans="2:2" x14ac:dyDescent="0.35">
      <c r="B2917"/>
    </row>
    <row r="2918" spans="2:2" x14ac:dyDescent="0.35">
      <c r="B2918"/>
    </row>
    <row r="2919" spans="2:2" x14ac:dyDescent="0.35">
      <c r="B2919"/>
    </row>
    <row r="2920" spans="2:2" x14ac:dyDescent="0.35">
      <c r="B2920"/>
    </row>
    <row r="2921" spans="2:2" x14ac:dyDescent="0.35">
      <c r="B2921"/>
    </row>
    <row r="2922" spans="2:2" x14ac:dyDescent="0.35">
      <c r="B2922"/>
    </row>
    <row r="2923" spans="2:2" x14ac:dyDescent="0.35">
      <c r="B2923"/>
    </row>
    <row r="2924" spans="2:2" x14ac:dyDescent="0.35">
      <c r="B2924"/>
    </row>
    <row r="2925" spans="2:2" x14ac:dyDescent="0.35">
      <c r="B2925"/>
    </row>
    <row r="2926" spans="2:2" x14ac:dyDescent="0.35">
      <c r="B2926"/>
    </row>
    <row r="2927" spans="2:2" x14ac:dyDescent="0.35">
      <c r="B2927"/>
    </row>
    <row r="2928" spans="2:2" x14ac:dyDescent="0.35">
      <c r="B2928"/>
    </row>
    <row r="2929" spans="2:2" x14ac:dyDescent="0.35">
      <c r="B2929"/>
    </row>
    <row r="2930" spans="2:2" x14ac:dyDescent="0.35">
      <c r="B2930"/>
    </row>
    <row r="2931" spans="2:2" x14ac:dyDescent="0.35">
      <c r="B2931"/>
    </row>
    <row r="2932" spans="2:2" x14ac:dyDescent="0.35">
      <c r="B2932"/>
    </row>
    <row r="2933" spans="2:2" x14ac:dyDescent="0.35">
      <c r="B2933"/>
    </row>
    <row r="2934" spans="2:2" x14ac:dyDescent="0.35">
      <c r="B2934"/>
    </row>
    <row r="2935" spans="2:2" x14ac:dyDescent="0.35">
      <c r="B2935"/>
    </row>
    <row r="2936" spans="2:2" x14ac:dyDescent="0.35">
      <c r="B2936"/>
    </row>
    <row r="2937" spans="2:2" x14ac:dyDescent="0.35">
      <c r="B2937"/>
    </row>
    <row r="2938" spans="2:2" x14ac:dyDescent="0.35">
      <c r="B2938"/>
    </row>
    <row r="2939" spans="2:2" x14ac:dyDescent="0.35">
      <c r="B2939"/>
    </row>
    <row r="2940" spans="2:2" x14ac:dyDescent="0.35">
      <c r="B2940"/>
    </row>
    <row r="2941" spans="2:2" x14ac:dyDescent="0.35">
      <c r="B2941"/>
    </row>
    <row r="2942" spans="2:2" x14ac:dyDescent="0.35">
      <c r="B2942"/>
    </row>
    <row r="2943" spans="2:2" x14ac:dyDescent="0.35">
      <c r="B2943"/>
    </row>
    <row r="2944" spans="2:2" x14ac:dyDescent="0.35">
      <c r="B2944"/>
    </row>
    <row r="2945" spans="2:2" x14ac:dyDescent="0.35">
      <c r="B2945"/>
    </row>
    <row r="2946" spans="2:2" x14ac:dyDescent="0.35">
      <c r="B2946"/>
    </row>
    <row r="2947" spans="2:2" x14ac:dyDescent="0.35">
      <c r="B2947"/>
    </row>
    <row r="2948" spans="2:2" x14ac:dyDescent="0.35">
      <c r="B2948"/>
    </row>
    <row r="2949" spans="2:2" x14ac:dyDescent="0.35">
      <c r="B2949"/>
    </row>
    <row r="2950" spans="2:2" x14ac:dyDescent="0.35">
      <c r="B2950"/>
    </row>
    <row r="2951" spans="2:2" x14ac:dyDescent="0.35">
      <c r="B2951"/>
    </row>
    <row r="2952" spans="2:2" x14ac:dyDescent="0.35">
      <c r="B2952"/>
    </row>
    <row r="2953" spans="2:2" x14ac:dyDescent="0.35">
      <c r="B2953"/>
    </row>
    <row r="2954" spans="2:2" x14ac:dyDescent="0.35">
      <c r="B2954"/>
    </row>
    <row r="2955" spans="2:2" x14ac:dyDescent="0.35">
      <c r="B2955"/>
    </row>
    <row r="2956" spans="2:2" x14ac:dyDescent="0.35">
      <c r="B2956"/>
    </row>
    <row r="2957" spans="2:2" x14ac:dyDescent="0.35">
      <c r="B2957"/>
    </row>
    <row r="2958" spans="2:2" x14ac:dyDescent="0.35">
      <c r="B2958"/>
    </row>
    <row r="2959" spans="2:2" x14ac:dyDescent="0.35">
      <c r="B2959"/>
    </row>
    <row r="2960" spans="2:2" x14ac:dyDescent="0.35">
      <c r="B2960"/>
    </row>
    <row r="2961" spans="2:2" x14ac:dyDescent="0.35">
      <c r="B2961"/>
    </row>
    <row r="2962" spans="2:2" x14ac:dyDescent="0.35">
      <c r="B2962"/>
    </row>
    <row r="2963" spans="2:2" x14ac:dyDescent="0.35">
      <c r="B2963"/>
    </row>
    <row r="2964" spans="2:2" x14ac:dyDescent="0.35">
      <c r="B2964"/>
    </row>
    <row r="2965" spans="2:2" x14ac:dyDescent="0.35">
      <c r="B2965"/>
    </row>
    <row r="2966" spans="2:2" x14ac:dyDescent="0.35">
      <c r="B2966"/>
    </row>
    <row r="2967" spans="2:2" x14ac:dyDescent="0.35">
      <c r="B2967"/>
    </row>
    <row r="2968" spans="2:2" x14ac:dyDescent="0.35">
      <c r="B2968"/>
    </row>
    <row r="2969" spans="2:2" x14ac:dyDescent="0.35">
      <c r="B2969"/>
    </row>
    <row r="2970" spans="2:2" x14ac:dyDescent="0.35">
      <c r="B2970"/>
    </row>
    <row r="2971" spans="2:2" x14ac:dyDescent="0.35">
      <c r="B2971"/>
    </row>
    <row r="2972" spans="2:2" x14ac:dyDescent="0.35">
      <c r="B2972"/>
    </row>
    <row r="2973" spans="2:2" x14ac:dyDescent="0.35">
      <c r="B2973"/>
    </row>
    <row r="2974" spans="2:2" x14ac:dyDescent="0.35">
      <c r="B2974"/>
    </row>
    <row r="2975" spans="2:2" x14ac:dyDescent="0.35">
      <c r="B2975"/>
    </row>
    <row r="2976" spans="2:2" x14ac:dyDescent="0.35">
      <c r="B2976"/>
    </row>
    <row r="2977" spans="2:2" x14ac:dyDescent="0.35">
      <c r="B2977"/>
    </row>
    <row r="2978" spans="2:2" x14ac:dyDescent="0.35">
      <c r="B2978"/>
    </row>
    <row r="2979" spans="2:2" x14ac:dyDescent="0.35">
      <c r="B2979"/>
    </row>
    <row r="2980" spans="2:2" x14ac:dyDescent="0.35">
      <c r="B2980"/>
    </row>
    <row r="2981" spans="2:2" x14ac:dyDescent="0.35">
      <c r="B2981"/>
    </row>
    <row r="2982" spans="2:2" x14ac:dyDescent="0.35">
      <c r="B2982"/>
    </row>
    <row r="2983" spans="2:2" x14ac:dyDescent="0.35">
      <c r="B2983"/>
    </row>
    <row r="2984" spans="2:2" x14ac:dyDescent="0.35">
      <c r="B2984"/>
    </row>
    <row r="2985" spans="2:2" x14ac:dyDescent="0.35">
      <c r="B2985"/>
    </row>
    <row r="2986" spans="2:2" x14ac:dyDescent="0.35">
      <c r="B2986"/>
    </row>
    <row r="2987" spans="2:2" x14ac:dyDescent="0.35">
      <c r="B2987"/>
    </row>
    <row r="2988" spans="2:2" x14ac:dyDescent="0.35">
      <c r="B2988"/>
    </row>
    <row r="2989" spans="2:2" x14ac:dyDescent="0.35">
      <c r="B2989"/>
    </row>
    <row r="2990" spans="2:2" x14ac:dyDescent="0.35">
      <c r="B2990"/>
    </row>
    <row r="2991" spans="2:2" x14ac:dyDescent="0.35">
      <c r="B2991"/>
    </row>
    <row r="2992" spans="2:2" x14ac:dyDescent="0.35">
      <c r="B2992"/>
    </row>
    <row r="2993" spans="2:2" x14ac:dyDescent="0.35">
      <c r="B2993"/>
    </row>
    <row r="2994" spans="2:2" x14ac:dyDescent="0.35">
      <c r="B2994"/>
    </row>
    <row r="2995" spans="2:2" x14ac:dyDescent="0.35">
      <c r="B2995"/>
    </row>
    <row r="2996" spans="2:2" x14ac:dyDescent="0.35">
      <c r="B2996"/>
    </row>
    <row r="2997" spans="2:2" x14ac:dyDescent="0.35">
      <c r="B2997"/>
    </row>
    <row r="2998" spans="2:2" x14ac:dyDescent="0.35">
      <c r="B2998"/>
    </row>
    <row r="2999" spans="2:2" x14ac:dyDescent="0.35">
      <c r="B2999"/>
    </row>
    <row r="3000" spans="2:2" x14ac:dyDescent="0.35">
      <c r="B3000"/>
    </row>
    <row r="3001" spans="2:2" x14ac:dyDescent="0.35">
      <c r="B3001"/>
    </row>
    <row r="3002" spans="2:2" x14ac:dyDescent="0.35">
      <c r="B3002"/>
    </row>
    <row r="3003" spans="2:2" x14ac:dyDescent="0.35">
      <c r="B3003"/>
    </row>
    <row r="3004" spans="2:2" x14ac:dyDescent="0.35">
      <c r="B3004"/>
    </row>
    <row r="3005" spans="2:2" x14ac:dyDescent="0.35">
      <c r="B3005"/>
    </row>
    <row r="3006" spans="2:2" x14ac:dyDescent="0.35">
      <c r="B3006"/>
    </row>
    <row r="3007" spans="2:2" x14ac:dyDescent="0.35">
      <c r="B3007"/>
    </row>
    <row r="3008" spans="2:2" x14ac:dyDescent="0.35">
      <c r="B3008"/>
    </row>
    <row r="3009" spans="2:2" x14ac:dyDescent="0.35">
      <c r="B3009"/>
    </row>
    <row r="3010" spans="2:2" x14ac:dyDescent="0.35">
      <c r="B3010"/>
    </row>
    <row r="3011" spans="2:2" x14ac:dyDescent="0.35">
      <c r="B3011"/>
    </row>
    <row r="3012" spans="2:2" x14ac:dyDescent="0.35">
      <c r="B3012"/>
    </row>
    <row r="3013" spans="2:2" x14ac:dyDescent="0.35">
      <c r="B3013"/>
    </row>
    <row r="3014" spans="2:2" x14ac:dyDescent="0.35">
      <c r="B3014"/>
    </row>
    <row r="3015" spans="2:2" x14ac:dyDescent="0.35">
      <c r="B3015"/>
    </row>
    <row r="3016" spans="2:2" x14ac:dyDescent="0.35">
      <c r="B3016"/>
    </row>
    <row r="3017" spans="2:2" x14ac:dyDescent="0.35">
      <c r="B3017"/>
    </row>
    <row r="3018" spans="2:2" x14ac:dyDescent="0.35">
      <c r="B3018"/>
    </row>
    <row r="3019" spans="2:2" x14ac:dyDescent="0.35">
      <c r="B3019"/>
    </row>
    <row r="3020" spans="2:2" x14ac:dyDescent="0.35">
      <c r="B3020"/>
    </row>
    <row r="3021" spans="2:2" x14ac:dyDescent="0.35">
      <c r="B3021"/>
    </row>
    <row r="3022" spans="2:2" x14ac:dyDescent="0.35">
      <c r="B3022"/>
    </row>
    <row r="3023" spans="2:2" x14ac:dyDescent="0.35">
      <c r="B3023"/>
    </row>
    <row r="3024" spans="2:2" x14ac:dyDescent="0.35">
      <c r="B3024"/>
    </row>
    <row r="3025" spans="2:2" x14ac:dyDescent="0.35">
      <c r="B3025"/>
    </row>
    <row r="3026" spans="2:2" x14ac:dyDescent="0.35">
      <c r="B3026"/>
    </row>
    <row r="3027" spans="2:2" x14ac:dyDescent="0.35">
      <c r="B3027"/>
    </row>
    <row r="3028" spans="2:2" x14ac:dyDescent="0.35">
      <c r="B3028"/>
    </row>
    <row r="3029" spans="2:2" x14ac:dyDescent="0.35">
      <c r="B3029"/>
    </row>
    <row r="3030" spans="2:2" x14ac:dyDescent="0.35">
      <c r="B3030"/>
    </row>
    <row r="3031" spans="2:2" x14ac:dyDescent="0.35">
      <c r="B3031"/>
    </row>
    <row r="3032" spans="2:2" x14ac:dyDescent="0.35">
      <c r="B3032"/>
    </row>
    <row r="3033" spans="2:2" x14ac:dyDescent="0.35">
      <c r="B3033"/>
    </row>
    <row r="3034" spans="2:2" x14ac:dyDescent="0.35">
      <c r="B3034"/>
    </row>
    <row r="3035" spans="2:2" x14ac:dyDescent="0.35">
      <c r="B3035"/>
    </row>
    <row r="3036" spans="2:2" x14ac:dyDescent="0.35">
      <c r="B3036"/>
    </row>
    <row r="3037" spans="2:2" x14ac:dyDescent="0.35">
      <c r="B3037"/>
    </row>
    <row r="3038" spans="2:2" x14ac:dyDescent="0.35">
      <c r="B3038"/>
    </row>
    <row r="3039" spans="2:2" x14ac:dyDescent="0.35">
      <c r="B3039"/>
    </row>
    <row r="3040" spans="2:2" x14ac:dyDescent="0.35">
      <c r="B3040"/>
    </row>
    <row r="3041" spans="2:2" x14ac:dyDescent="0.35">
      <c r="B3041"/>
    </row>
    <row r="3042" spans="2:2" x14ac:dyDescent="0.35">
      <c r="B3042"/>
    </row>
    <row r="3043" spans="2:2" x14ac:dyDescent="0.35">
      <c r="B3043"/>
    </row>
    <row r="3044" spans="2:2" x14ac:dyDescent="0.35">
      <c r="B3044"/>
    </row>
    <row r="3045" spans="2:2" x14ac:dyDescent="0.35">
      <c r="B3045"/>
    </row>
    <row r="3046" spans="2:2" x14ac:dyDescent="0.35">
      <c r="B3046"/>
    </row>
    <row r="3047" spans="2:2" x14ac:dyDescent="0.35">
      <c r="B3047"/>
    </row>
    <row r="3048" spans="2:2" x14ac:dyDescent="0.35">
      <c r="B3048"/>
    </row>
    <row r="3049" spans="2:2" x14ac:dyDescent="0.35">
      <c r="B3049"/>
    </row>
    <row r="3050" spans="2:2" x14ac:dyDescent="0.35">
      <c r="B3050"/>
    </row>
    <row r="3051" spans="2:2" x14ac:dyDescent="0.35">
      <c r="B3051"/>
    </row>
    <row r="3052" spans="2:2" x14ac:dyDescent="0.35">
      <c r="B3052"/>
    </row>
    <row r="3053" spans="2:2" x14ac:dyDescent="0.35">
      <c r="B3053"/>
    </row>
    <row r="3054" spans="2:2" x14ac:dyDescent="0.35">
      <c r="B3054"/>
    </row>
    <row r="3055" spans="2:2" x14ac:dyDescent="0.35">
      <c r="B3055"/>
    </row>
    <row r="3056" spans="2:2" x14ac:dyDescent="0.35">
      <c r="B3056"/>
    </row>
    <row r="3057" spans="2:2" x14ac:dyDescent="0.35">
      <c r="B3057"/>
    </row>
    <row r="3058" spans="2:2" x14ac:dyDescent="0.35">
      <c r="B3058"/>
    </row>
    <row r="3059" spans="2:2" x14ac:dyDescent="0.35">
      <c r="B3059"/>
    </row>
    <row r="3060" spans="2:2" x14ac:dyDescent="0.35">
      <c r="B3060"/>
    </row>
    <row r="3061" spans="2:2" x14ac:dyDescent="0.35">
      <c r="B3061"/>
    </row>
    <row r="3062" spans="2:2" x14ac:dyDescent="0.35">
      <c r="B3062"/>
    </row>
    <row r="3063" spans="2:2" x14ac:dyDescent="0.35">
      <c r="B3063"/>
    </row>
    <row r="3064" spans="2:2" x14ac:dyDescent="0.35">
      <c r="B3064"/>
    </row>
    <row r="3065" spans="2:2" x14ac:dyDescent="0.35">
      <c r="B3065"/>
    </row>
    <row r="3066" spans="2:2" x14ac:dyDescent="0.35">
      <c r="B3066"/>
    </row>
    <row r="3067" spans="2:2" x14ac:dyDescent="0.35">
      <c r="B3067"/>
    </row>
    <row r="3068" spans="2:2" x14ac:dyDescent="0.35">
      <c r="B3068"/>
    </row>
    <row r="3069" spans="2:2" x14ac:dyDescent="0.35">
      <c r="B3069"/>
    </row>
    <row r="3070" spans="2:2" x14ac:dyDescent="0.35">
      <c r="B3070"/>
    </row>
    <row r="3071" spans="2:2" x14ac:dyDescent="0.35">
      <c r="B3071"/>
    </row>
    <row r="3072" spans="2:2" x14ac:dyDescent="0.35">
      <c r="B3072"/>
    </row>
    <row r="3073" spans="2:2" x14ac:dyDescent="0.35">
      <c r="B3073"/>
    </row>
    <row r="3074" spans="2:2" x14ac:dyDescent="0.35">
      <c r="B3074"/>
    </row>
    <row r="3075" spans="2:2" x14ac:dyDescent="0.35">
      <c r="B3075"/>
    </row>
    <row r="3076" spans="2:2" x14ac:dyDescent="0.35">
      <c r="B3076"/>
    </row>
    <row r="3077" spans="2:2" x14ac:dyDescent="0.35">
      <c r="B3077"/>
    </row>
    <row r="3078" spans="2:2" x14ac:dyDescent="0.35">
      <c r="B3078"/>
    </row>
    <row r="3079" spans="2:2" x14ac:dyDescent="0.35">
      <c r="B3079"/>
    </row>
    <row r="3080" spans="2:2" x14ac:dyDescent="0.35">
      <c r="B3080"/>
    </row>
    <row r="3081" spans="2:2" x14ac:dyDescent="0.35">
      <c r="B3081"/>
    </row>
    <row r="3082" spans="2:2" x14ac:dyDescent="0.35">
      <c r="B3082"/>
    </row>
    <row r="3083" spans="2:2" x14ac:dyDescent="0.35">
      <c r="B3083"/>
    </row>
    <row r="3084" spans="2:2" x14ac:dyDescent="0.35">
      <c r="B3084"/>
    </row>
    <row r="3085" spans="2:2" x14ac:dyDescent="0.35">
      <c r="B3085"/>
    </row>
    <row r="3086" spans="2:2" x14ac:dyDescent="0.35">
      <c r="B3086"/>
    </row>
    <row r="3087" spans="2:2" x14ac:dyDescent="0.35">
      <c r="B3087"/>
    </row>
    <row r="3088" spans="2:2" x14ac:dyDescent="0.35">
      <c r="B3088"/>
    </row>
    <row r="3089" spans="2:2" x14ac:dyDescent="0.35">
      <c r="B3089"/>
    </row>
    <row r="3090" spans="2:2" x14ac:dyDescent="0.35">
      <c r="B3090"/>
    </row>
    <row r="3091" spans="2:2" x14ac:dyDescent="0.35">
      <c r="B3091"/>
    </row>
    <row r="3092" spans="2:2" x14ac:dyDescent="0.35">
      <c r="B3092"/>
    </row>
    <row r="3093" spans="2:2" x14ac:dyDescent="0.35">
      <c r="B3093"/>
    </row>
    <row r="3094" spans="2:2" x14ac:dyDescent="0.35">
      <c r="B3094"/>
    </row>
    <row r="3095" spans="2:2" x14ac:dyDescent="0.35">
      <c r="B3095"/>
    </row>
    <row r="3096" spans="2:2" x14ac:dyDescent="0.35">
      <c r="B3096"/>
    </row>
    <row r="3097" spans="2:2" x14ac:dyDescent="0.35">
      <c r="B3097"/>
    </row>
    <row r="3098" spans="2:2" x14ac:dyDescent="0.35">
      <c r="B3098"/>
    </row>
    <row r="3099" spans="2:2" x14ac:dyDescent="0.35">
      <c r="B3099"/>
    </row>
    <row r="3100" spans="2:2" x14ac:dyDescent="0.35">
      <c r="B3100"/>
    </row>
    <row r="3101" spans="2:2" x14ac:dyDescent="0.35">
      <c r="B3101"/>
    </row>
    <row r="3102" spans="2:2" x14ac:dyDescent="0.35">
      <c r="B3102"/>
    </row>
    <row r="3103" spans="2:2" x14ac:dyDescent="0.35">
      <c r="B3103"/>
    </row>
    <row r="3104" spans="2:2" x14ac:dyDescent="0.35">
      <c r="B3104"/>
    </row>
    <row r="3105" spans="2:2" x14ac:dyDescent="0.35">
      <c r="B3105"/>
    </row>
    <row r="3106" spans="2:2" x14ac:dyDescent="0.35">
      <c r="B3106"/>
    </row>
    <row r="3107" spans="2:2" x14ac:dyDescent="0.35">
      <c r="B3107"/>
    </row>
    <row r="3108" spans="2:2" x14ac:dyDescent="0.35">
      <c r="B3108"/>
    </row>
    <row r="3109" spans="2:2" x14ac:dyDescent="0.35">
      <c r="B3109"/>
    </row>
    <row r="3110" spans="2:2" x14ac:dyDescent="0.35">
      <c r="B3110"/>
    </row>
    <row r="3111" spans="2:2" x14ac:dyDescent="0.35">
      <c r="B3111"/>
    </row>
    <row r="3112" spans="2:2" x14ac:dyDescent="0.35">
      <c r="B3112"/>
    </row>
    <row r="3113" spans="2:2" x14ac:dyDescent="0.35">
      <c r="B3113"/>
    </row>
    <row r="3114" spans="2:2" x14ac:dyDescent="0.35">
      <c r="B3114"/>
    </row>
    <row r="3115" spans="2:2" x14ac:dyDescent="0.35">
      <c r="B3115"/>
    </row>
    <row r="3116" spans="2:2" x14ac:dyDescent="0.35">
      <c r="B3116"/>
    </row>
    <row r="3117" spans="2:2" x14ac:dyDescent="0.35">
      <c r="B3117"/>
    </row>
    <row r="3118" spans="2:2" x14ac:dyDescent="0.35">
      <c r="B3118"/>
    </row>
    <row r="3119" spans="2:2" x14ac:dyDescent="0.35">
      <c r="B3119"/>
    </row>
    <row r="3120" spans="2:2" x14ac:dyDescent="0.35">
      <c r="B3120"/>
    </row>
    <row r="3121" spans="2:2" x14ac:dyDescent="0.35">
      <c r="B3121"/>
    </row>
    <row r="3122" spans="2:2" x14ac:dyDescent="0.35">
      <c r="B3122"/>
    </row>
    <row r="3123" spans="2:2" x14ac:dyDescent="0.35">
      <c r="B3123"/>
    </row>
    <row r="3124" spans="2:2" x14ac:dyDescent="0.35">
      <c r="B3124"/>
    </row>
    <row r="3125" spans="2:2" x14ac:dyDescent="0.35">
      <c r="B3125"/>
    </row>
    <row r="3126" spans="2:2" x14ac:dyDescent="0.35">
      <c r="B3126"/>
    </row>
    <row r="3127" spans="2:2" x14ac:dyDescent="0.35">
      <c r="B3127"/>
    </row>
    <row r="3128" spans="2:2" x14ac:dyDescent="0.35">
      <c r="B3128"/>
    </row>
    <row r="3129" spans="2:2" x14ac:dyDescent="0.35">
      <c r="B3129"/>
    </row>
    <row r="3130" spans="2:2" x14ac:dyDescent="0.35">
      <c r="B3130"/>
    </row>
    <row r="3131" spans="2:2" x14ac:dyDescent="0.35">
      <c r="B3131"/>
    </row>
    <row r="3132" spans="2:2" x14ac:dyDescent="0.35">
      <c r="B3132"/>
    </row>
    <row r="3133" spans="2:2" x14ac:dyDescent="0.35">
      <c r="B3133"/>
    </row>
    <row r="3134" spans="2:2" x14ac:dyDescent="0.35">
      <c r="B3134"/>
    </row>
    <row r="3135" spans="2:2" x14ac:dyDescent="0.35">
      <c r="B3135"/>
    </row>
    <row r="3136" spans="2:2" x14ac:dyDescent="0.35">
      <c r="B3136"/>
    </row>
    <row r="3137" spans="2:2" x14ac:dyDescent="0.35">
      <c r="B3137"/>
    </row>
    <row r="3138" spans="2:2" x14ac:dyDescent="0.35">
      <c r="B3138"/>
    </row>
    <row r="3139" spans="2:2" x14ac:dyDescent="0.35">
      <c r="B3139"/>
    </row>
    <row r="3140" spans="2:2" x14ac:dyDescent="0.35">
      <c r="B3140"/>
    </row>
    <row r="3141" spans="2:2" x14ac:dyDescent="0.35">
      <c r="B3141"/>
    </row>
    <row r="3142" spans="2:2" x14ac:dyDescent="0.35">
      <c r="B3142"/>
    </row>
    <row r="3143" spans="2:2" x14ac:dyDescent="0.35">
      <c r="B3143"/>
    </row>
    <row r="3144" spans="2:2" x14ac:dyDescent="0.35">
      <c r="B3144"/>
    </row>
    <row r="3145" spans="2:2" x14ac:dyDescent="0.35">
      <c r="B3145"/>
    </row>
    <row r="3146" spans="2:2" x14ac:dyDescent="0.35">
      <c r="B3146"/>
    </row>
    <row r="3147" spans="2:2" x14ac:dyDescent="0.35">
      <c r="B3147"/>
    </row>
    <row r="3148" spans="2:2" x14ac:dyDescent="0.35">
      <c r="B3148"/>
    </row>
    <row r="3149" spans="2:2" x14ac:dyDescent="0.35">
      <c r="B3149"/>
    </row>
    <row r="3150" spans="2:2" x14ac:dyDescent="0.35">
      <c r="B3150"/>
    </row>
    <row r="3151" spans="2:2" x14ac:dyDescent="0.35">
      <c r="B3151"/>
    </row>
    <row r="3152" spans="2:2" x14ac:dyDescent="0.35">
      <c r="B3152"/>
    </row>
    <row r="3153" spans="2:2" x14ac:dyDescent="0.35">
      <c r="B3153"/>
    </row>
    <row r="3154" spans="2:2" x14ac:dyDescent="0.35">
      <c r="B3154"/>
    </row>
    <row r="3155" spans="2:2" x14ac:dyDescent="0.35">
      <c r="B3155"/>
    </row>
    <row r="3156" spans="2:2" x14ac:dyDescent="0.35">
      <c r="B3156"/>
    </row>
    <row r="3157" spans="2:2" x14ac:dyDescent="0.35">
      <c r="B3157"/>
    </row>
    <row r="3158" spans="2:2" x14ac:dyDescent="0.35">
      <c r="B3158"/>
    </row>
    <row r="3159" spans="2:2" x14ac:dyDescent="0.35">
      <c r="B3159"/>
    </row>
    <row r="3160" spans="2:2" x14ac:dyDescent="0.35">
      <c r="B3160"/>
    </row>
    <row r="3161" spans="2:2" x14ac:dyDescent="0.35">
      <c r="B3161"/>
    </row>
    <row r="3162" spans="2:2" x14ac:dyDescent="0.35">
      <c r="B3162"/>
    </row>
    <row r="3163" spans="2:2" x14ac:dyDescent="0.35">
      <c r="B3163"/>
    </row>
    <row r="3164" spans="2:2" x14ac:dyDescent="0.35">
      <c r="B3164"/>
    </row>
    <row r="3165" spans="2:2" x14ac:dyDescent="0.35">
      <c r="B3165"/>
    </row>
    <row r="3166" spans="2:2" x14ac:dyDescent="0.35">
      <c r="B3166"/>
    </row>
    <row r="3167" spans="2:2" x14ac:dyDescent="0.35">
      <c r="B3167"/>
    </row>
    <row r="3168" spans="2:2" x14ac:dyDescent="0.35">
      <c r="B3168"/>
    </row>
    <row r="3169" spans="2:2" x14ac:dyDescent="0.35">
      <c r="B3169"/>
    </row>
    <row r="3170" spans="2:2" x14ac:dyDescent="0.35">
      <c r="B3170"/>
    </row>
    <row r="3171" spans="2:2" x14ac:dyDescent="0.35">
      <c r="B3171"/>
    </row>
    <row r="3172" spans="2:2" x14ac:dyDescent="0.35">
      <c r="B3172"/>
    </row>
    <row r="3173" spans="2:2" x14ac:dyDescent="0.35">
      <c r="B3173"/>
    </row>
    <row r="3174" spans="2:2" x14ac:dyDescent="0.35">
      <c r="B3174"/>
    </row>
    <row r="3175" spans="2:2" x14ac:dyDescent="0.35">
      <c r="B3175"/>
    </row>
    <row r="3176" spans="2:2" x14ac:dyDescent="0.35">
      <c r="B3176"/>
    </row>
    <row r="3177" spans="2:2" x14ac:dyDescent="0.35">
      <c r="B3177"/>
    </row>
    <row r="3178" spans="2:2" x14ac:dyDescent="0.35">
      <c r="B3178"/>
    </row>
    <row r="3179" spans="2:2" x14ac:dyDescent="0.35">
      <c r="B3179"/>
    </row>
    <row r="3180" spans="2:2" x14ac:dyDescent="0.35">
      <c r="B3180"/>
    </row>
    <row r="3181" spans="2:2" x14ac:dyDescent="0.35">
      <c r="B3181"/>
    </row>
    <row r="3182" spans="2:2" x14ac:dyDescent="0.35">
      <c r="B3182"/>
    </row>
    <row r="3183" spans="2:2" x14ac:dyDescent="0.35">
      <c r="B3183"/>
    </row>
    <row r="3184" spans="2:2" x14ac:dyDescent="0.35">
      <c r="B3184"/>
    </row>
    <row r="3185" spans="2:2" x14ac:dyDescent="0.35">
      <c r="B3185"/>
    </row>
    <row r="3186" spans="2:2" x14ac:dyDescent="0.35">
      <c r="B3186"/>
    </row>
    <row r="3187" spans="2:2" x14ac:dyDescent="0.35">
      <c r="B3187"/>
    </row>
    <row r="3188" spans="2:2" x14ac:dyDescent="0.35">
      <c r="B3188"/>
    </row>
    <row r="3189" spans="2:2" x14ac:dyDescent="0.35">
      <c r="B3189"/>
    </row>
    <row r="3190" spans="2:2" x14ac:dyDescent="0.35">
      <c r="B3190"/>
    </row>
    <row r="3191" spans="2:2" x14ac:dyDescent="0.35">
      <c r="B3191"/>
    </row>
    <row r="3192" spans="2:2" x14ac:dyDescent="0.35">
      <c r="B3192"/>
    </row>
    <row r="3193" spans="2:2" x14ac:dyDescent="0.35">
      <c r="B3193"/>
    </row>
    <row r="3194" spans="2:2" x14ac:dyDescent="0.35">
      <c r="B3194"/>
    </row>
    <row r="3195" spans="2:2" x14ac:dyDescent="0.35">
      <c r="B3195"/>
    </row>
    <row r="3196" spans="2:2" x14ac:dyDescent="0.35">
      <c r="B3196"/>
    </row>
    <row r="3197" spans="2:2" x14ac:dyDescent="0.35">
      <c r="B3197"/>
    </row>
    <row r="3198" spans="2:2" x14ac:dyDescent="0.35">
      <c r="B3198"/>
    </row>
    <row r="3199" spans="2:2" x14ac:dyDescent="0.35">
      <c r="B3199"/>
    </row>
    <row r="3200" spans="2:2" x14ac:dyDescent="0.35">
      <c r="B3200"/>
    </row>
    <row r="3201" spans="2:2" x14ac:dyDescent="0.35">
      <c r="B3201"/>
    </row>
    <row r="3202" spans="2:2" x14ac:dyDescent="0.35">
      <c r="B3202"/>
    </row>
    <row r="3203" spans="2:2" x14ac:dyDescent="0.35">
      <c r="B3203"/>
    </row>
    <row r="3204" spans="2:2" x14ac:dyDescent="0.35">
      <c r="B3204"/>
    </row>
    <row r="3205" spans="2:2" x14ac:dyDescent="0.35">
      <c r="B3205"/>
    </row>
    <row r="3206" spans="2:2" x14ac:dyDescent="0.35">
      <c r="B3206"/>
    </row>
    <row r="3207" spans="2:2" x14ac:dyDescent="0.35">
      <c r="B3207"/>
    </row>
    <row r="3208" spans="2:2" x14ac:dyDescent="0.35">
      <c r="B3208"/>
    </row>
    <row r="3209" spans="2:2" x14ac:dyDescent="0.35">
      <c r="B3209"/>
    </row>
    <row r="3210" spans="2:2" x14ac:dyDescent="0.35">
      <c r="B3210"/>
    </row>
    <row r="3211" spans="2:2" x14ac:dyDescent="0.35">
      <c r="B3211"/>
    </row>
    <row r="3212" spans="2:2" x14ac:dyDescent="0.35">
      <c r="B3212"/>
    </row>
    <row r="3213" spans="2:2" x14ac:dyDescent="0.35">
      <c r="B3213"/>
    </row>
    <row r="3214" spans="2:2" x14ac:dyDescent="0.35">
      <c r="B3214"/>
    </row>
    <row r="3215" spans="2:2" x14ac:dyDescent="0.35">
      <c r="B3215"/>
    </row>
    <row r="3216" spans="2:2" x14ac:dyDescent="0.35">
      <c r="B3216"/>
    </row>
    <row r="3217" spans="2:2" x14ac:dyDescent="0.35">
      <c r="B3217"/>
    </row>
    <row r="3218" spans="2:2" x14ac:dyDescent="0.35">
      <c r="B3218"/>
    </row>
    <row r="3219" spans="2:2" x14ac:dyDescent="0.35">
      <c r="B3219"/>
    </row>
    <row r="3220" spans="2:2" x14ac:dyDescent="0.35">
      <c r="B3220"/>
    </row>
    <row r="3221" spans="2:2" x14ac:dyDescent="0.35">
      <c r="B3221"/>
    </row>
    <row r="3222" spans="2:2" x14ac:dyDescent="0.35">
      <c r="B3222"/>
    </row>
    <row r="3223" spans="2:2" x14ac:dyDescent="0.35">
      <c r="B3223"/>
    </row>
    <row r="3224" spans="2:2" x14ac:dyDescent="0.35">
      <c r="B3224"/>
    </row>
    <row r="3225" spans="2:2" x14ac:dyDescent="0.35">
      <c r="B3225"/>
    </row>
    <row r="3226" spans="2:2" x14ac:dyDescent="0.35">
      <c r="B3226"/>
    </row>
    <row r="3227" spans="2:2" x14ac:dyDescent="0.35">
      <c r="B3227"/>
    </row>
    <row r="3228" spans="2:2" x14ac:dyDescent="0.35">
      <c r="B3228"/>
    </row>
    <row r="3229" spans="2:2" x14ac:dyDescent="0.35">
      <c r="B3229"/>
    </row>
    <row r="3230" spans="2:2" x14ac:dyDescent="0.35">
      <c r="B3230"/>
    </row>
    <row r="3231" spans="2:2" x14ac:dyDescent="0.35">
      <c r="B3231"/>
    </row>
    <row r="3232" spans="2:2" x14ac:dyDescent="0.35">
      <c r="B3232"/>
    </row>
    <row r="3233" spans="2:2" x14ac:dyDescent="0.35">
      <c r="B3233"/>
    </row>
    <row r="3234" spans="2:2" x14ac:dyDescent="0.35">
      <c r="B3234"/>
    </row>
    <row r="3235" spans="2:2" x14ac:dyDescent="0.35">
      <c r="B3235"/>
    </row>
    <row r="3236" spans="2:2" x14ac:dyDescent="0.35">
      <c r="B3236"/>
    </row>
    <row r="3237" spans="2:2" x14ac:dyDescent="0.35">
      <c r="B3237"/>
    </row>
    <row r="3238" spans="2:2" x14ac:dyDescent="0.35">
      <c r="B3238"/>
    </row>
    <row r="3239" spans="2:2" x14ac:dyDescent="0.35">
      <c r="B3239"/>
    </row>
    <row r="3240" spans="2:2" x14ac:dyDescent="0.35">
      <c r="B3240"/>
    </row>
    <row r="3241" spans="2:2" x14ac:dyDescent="0.35">
      <c r="B3241"/>
    </row>
    <row r="3242" spans="2:2" x14ac:dyDescent="0.35">
      <c r="B3242"/>
    </row>
    <row r="3243" spans="2:2" x14ac:dyDescent="0.35">
      <c r="B3243"/>
    </row>
    <row r="3244" spans="2:2" x14ac:dyDescent="0.35">
      <c r="B3244"/>
    </row>
    <row r="3245" spans="2:2" x14ac:dyDescent="0.35">
      <c r="B3245"/>
    </row>
    <row r="3246" spans="2:2" x14ac:dyDescent="0.35">
      <c r="B3246"/>
    </row>
    <row r="3247" spans="2:2" x14ac:dyDescent="0.35">
      <c r="B3247"/>
    </row>
    <row r="3248" spans="2:2" x14ac:dyDescent="0.35">
      <c r="B3248"/>
    </row>
    <row r="3249" spans="2:2" x14ac:dyDescent="0.35">
      <c r="B3249"/>
    </row>
    <row r="3250" spans="2:2" x14ac:dyDescent="0.35">
      <c r="B3250"/>
    </row>
    <row r="3251" spans="2:2" x14ac:dyDescent="0.35">
      <c r="B3251"/>
    </row>
    <row r="3252" spans="2:2" x14ac:dyDescent="0.35">
      <c r="B3252"/>
    </row>
    <row r="3253" spans="2:2" x14ac:dyDescent="0.35">
      <c r="B3253"/>
    </row>
    <row r="3254" spans="2:2" x14ac:dyDescent="0.35">
      <c r="B3254"/>
    </row>
    <row r="3255" spans="2:2" x14ac:dyDescent="0.35">
      <c r="B3255"/>
    </row>
    <row r="3256" spans="2:2" x14ac:dyDescent="0.35">
      <c r="B3256"/>
    </row>
    <row r="3257" spans="2:2" x14ac:dyDescent="0.35">
      <c r="B3257"/>
    </row>
    <row r="3258" spans="2:2" x14ac:dyDescent="0.35">
      <c r="B3258"/>
    </row>
    <row r="3259" spans="2:2" x14ac:dyDescent="0.35">
      <c r="B3259"/>
    </row>
    <row r="3260" spans="2:2" x14ac:dyDescent="0.35">
      <c r="B3260"/>
    </row>
    <row r="3261" spans="2:2" x14ac:dyDescent="0.35">
      <c r="B3261"/>
    </row>
    <row r="3262" spans="2:2" x14ac:dyDescent="0.35">
      <c r="B3262"/>
    </row>
    <row r="3263" spans="2:2" x14ac:dyDescent="0.35">
      <c r="B3263"/>
    </row>
    <row r="3264" spans="2:2" x14ac:dyDescent="0.35">
      <c r="B3264"/>
    </row>
    <row r="3265" spans="2:2" x14ac:dyDescent="0.35">
      <c r="B3265"/>
    </row>
    <row r="3266" spans="2:2" x14ac:dyDescent="0.35">
      <c r="B3266"/>
    </row>
    <row r="3267" spans="2:2" x14ac:dyDescent="0.35">
      <c r="B3267"/>
    </row>
    <row r="3268" spans="2:2" x14ac:dyDescent="0.35">
      <c r="B3268"/>
    </row>
    <row r="3269" spans="2:2" x14ac:dyDescent="0.35">
      <c r="B3269"/>
    </row>
    <row r="3270" spans="2:2" x14ac:dyDescent="0.35">
      <c r="B3270"/>
    </row>
    <row r="3271" spans="2:2" x14ac:dyDescent="0.35">
      <c r="B3271"/>
    </row>
    <row r="3272" spans="2:2" x14ac:dyDescent="0.35">
      <c r="B3272"/>
    </row>
    <row r="3273" spans="2:2" x14ac:dyDescent="0.35">
      <c r="B3273"/>
    </row>
    <row r="3274" spans="2:2" x14ac:dyDescent="0.35">
      <c r="B3274"/>
    </row>
    <row r="3275" spans="2:2" x14ac:dyDescent="0.35">
      <c r="B3275"/>
    </row>
    <row r="3276" spans="2:2" x14ac:dyDescent="0.35">
      <c r="B3276"/>
    </row>
    <row r="3277" spans="2:2" x14ac:dyDescent="0.35">
      <c r="B3277"/>
    </row>
    <row r="3278" spans="2:2" x14ac:dyDescent="0.35">
      <c r="B3278"/>
    </row>
    <row r="3279" spans="2:2" x14ac:dyDescent="0.35">
      <c r="B3279"/>
    </row>
    <row r="3280" spans="2:2" x14ac:dyDescent="0.35">
      <c r="B3280"/>
    </row>
    <row r="3281" spans="2:2" x14ac:dyDescent="0.35">
      <c r="B3281"/>
    </row>
    <row r="3282" spans="2:2" x14ac:dyDescent="0.35">
      <c r="B3282"/>
    </row>
    <row r="3283" spans="2:2" x14ac:dyDescent="0.35">
      <c r="B3283"/>
    </row>
    <row r="3284" spans="2:2" x14ac:dyDescent="0.35">
      <c r="B3284"/>
    </row>
    <row r="3285" spans="2:2" x14ac:dyDescent="0.35">
      <c r="B3285"/>
    </row>
    <row r="3286" spans="2:2" x14ac:dyDescent="0.35">
      <c r="B3286"/>
    </row>
    <row r="3287" spans="2:2" x14ac:dyDescent="0.35">
      <c r="B3287"/>
    </row>
    <row r="3288" spans="2:2" x14ac:dyDescent="0.35">
      <c r="B3288"/>
    </row>
    <row r="3289" spans="2:2" x14ac:dyDescent="0.35">
      <c r="B3289"/>
    </row>
    <row r="3290" spans="2:2" x14ac:dyDescent="0.35">
      <c r="B3290"/>
    </row>
    <row r="3291" spans="2:2" x14ac:dyDescent="0.35">
      <c r="B3291"/>
    </row>
    <row r="3292" spans="2:2" x14ac:dyDescent="0.35">
      <c r="B3292"/>
    </row>
    <row r="3293" spans="2:2" x14ac:dyDescent="0.35">
      <c r="B3293"/>
    </row>
    <row r="3294" spans="2:2" x14ac:dyDescent="0.35">
      <c r="B3294"/>
    </row>
    <row r="3295" spans="2:2" x14ac:dyDescent="0.35">
      <c r="B3295"/>
    </row>
    <row r="3296" spans="2:2" x14ac:dyDescent="0.35">
      <c r="B3296"/>
    </row>
    <row r="3297" spans="2:2" x14ac:dyDescent="0.35">
      <c r="B3297"/>
    </row>
    <row r="3298" spans="2:2" x14ac:dyDescent="0.35">
      <c r="B3298"/>
    </row>
    <row r="3299" spans="2:2" x14ac:dyDescent="0.35">
      <c r="B3299"/>
    </row>
    <row r="3300" spans="2:2" x14ac:dyDescent="0.35">
      <c r="B3300"/>
    </row>
    <row r="3301" spans="2:2" x14ac:dyDescent="0.35">
      <c r="B3301"/>
    </row>
    <row r="3302" spans="2:2" x14ac:dyDescent="0.35">
      <c r="B3302"/>
    </row>
    <row r="3303" spans="2:2" x14ac:dyDescent="0.35">
      <c r="B3303"/>
    </row>
    <row r="3304" spans="2:2" x14ac:dyDescent="0.35">
      <c r="B3304"/>
    </row>
    <row r="3305" spans="2:2" x14ac:dyDescent="0.35">
      <c r="B3305"/>
    </row>
    <row r="3306" spans="2:2" x14ac:dyDescent="0.35">
      <c r="B3306"/>
    </row>
    <row r="3307" spans="2:2" x14ac:dyDescent="0.35">
      <c r="B3307"/>
    </row>
    <row r="3308" spans="2:2" x14ac:dyDescent="0.35">
      <c r="B3308"/>
    </row>
    <row r="3309" spans="2:2" x14ac:dyDescent="0.35">
      <c r="B3309"/>
    </row>
    <row r="3310" spans="2:2" x14ac:dyDescent="0.35">
      <c r="B3310"/>
    </row>
    <row r="3311" spans="2:2" x14ac:dyDescent="0.35">
      <c r="B3311"/>
    </row>
    <row r="3312" spans="2:2" x14ac:dyDescent="0.35">
      <c r="B3312"/>
    </row>
    <row r="3313" spans="2:2" x14ac:dyDescent="0.35">
      <c r="B3313"/>
    </row>
    <row r="3314" spans="2:2" x14ac:dyDescent="0.35">
      <c r="B3314"/>
    </row>
    <row r="3315" spans="2:2" x14ac:dyDescent="0.35">
      <c r="B3315"/>
    </row>
    <row r="3316" spans="2:2" x14ac:dyDescent="0.35">
      <c r="B3316"/>
    </row>
    <row r="3317" spans="2:2" x14ac:dyDescent="0.35">
      <c r="B3317"/>
    </row>
    <row r="3318" spans="2:2" x14ac:dyDescent="0.35">
      <c r="B3318"/>
    </row>
    <row r="3319" spans="2:2" x14ac:dyDescent="0.35">
      <c r="B3319"/>
    </row>
    <row r="3320" spans="2:2" x14ac:dyDescent="0.35">
      <c r="B3320"/>
    </row>
    <row r="3321" spans="2:2" x14ac:dyDescent="0.35">
      <c r="B3321"/>
    </row>
    <row r="3322" spans="2:2" x14ac:dyDescent="0.35">
      <c r="B3322"/>
    </row>
    <row r="3323" spans="2:2" x14ac:dyDescent="0.35">
      <c r="B3323"/>
    </row>
    <row r="3324" spans="2:2" x14ac:dyDescent="0.35">
      <c r="B3324"/>
    </row>
    <row r="3325" spans="2:2" x14ac:dyDescent="0.35">
      <c r="B3325"/>
    </row>
    <row r="3326" spans="2:2" x14ac:dyDescent="0.35">
      <c r="B3326"/>
    </row>
    <row r="3327" spans="2:2" x14ac:dyDescent="0.35">
      <c r="B3327"/>
    </row>
    <row r="3328" spans="2:2" x14ac:dyDescent="0.35">
      <c r="B3328"/>
    </row>
    <row r="3329" spans="2:2" x14ac:dyDescent="0.35">
      <c r="B3329"/>
    </row>
    <row r="3330" spans="2:2" x14ac:dyDescent="0.35">
      <c r="B3330"/>
    </row>
    <row r="3331" spans="2:2" x14ac:dyDescent="0.35">
      <c r="B3331"/>
    </row>
    <row r="3332" spans="2:2" x14ac:dyDescent="0.35">
      <c r="B3332"/>
    </row>
    <row r="3333" spans="2:2" x14ac:dyDescent="0.35">
      <c r="B3333"/>
    </row>
    <row r="3334" spans="2:2" x14ac:dyDescent="0.35">
      <c r="B3334"/>
    </row>
    <row r="3335" spans="2:2" x14ac:dyDescent="0.35">
      <c r="B3335"/>
    </row>
    <row r="3336" spans="2:2" x14ac:dyDescent="0.35">
      <c r="B3336"/>
    </row>
    <row r="3337" spans="2:2" x14ac:dyDescent="0.35">
      <c r="B3337"/>
    </row>
    <row r="3338" spans="2:2" x14ac:dyDescent="0.35">
      <c r="B3338"/>
    </row>
    <row r="3339" spans="2:2" x14ac:dyDescent="0.35">
      <c r="B3339"/>
    </row>
    <row r="3340" spans="2:2" x14ac:dyDescent="0.35">
      <c r="B3340"/>
    </row>
    <row r="3341" spans="2:2" x14ac:dyDescent="0.35">
      <c r="B3341"/>
    </row>
    <row r="3342" spans="2:2" x14ac:dyDescent="0.35">
      <c r="B3342"/>
    </row>
    <row r="3343" spans="2:2" x14ac:dyDescent="0.35">
      <c r="B3343"/>
    </row>
    <row r="3344" spans="2:2" x14ac:dyDescent="0.35">
      <c r="B3344"/>
    </row>
    <row r="3345" spans="2:2" x14ac:dyDescent="0.35">
      <c r="B3345"/>
    </row>
    <row r="3346" spans="2:2" x14ac:dyDescent="0.35">
      <c r="B3346"/>
    </row>
    <row r="3347" spans="2:2" x14ac:dyDescent="0.35">
      <c r="B3347"/>
    </row>
    <row r="3348" spans="2:2" x14ac:dyDescent="0.35">
      <c r="B3348"/>
    </row>
    <row r="3349" spans="2:2" x14ac:dyDescent="0.35">
      <c r="B3349"/>
    </row>
    <row r="3350" spans="2:2" x14ac:dyDescent="0.35">
      <c r="B3350"/>
    </row>
    <row r="3351" spans="2:2" x14ac:dyDescent="0.35">
      <c r="B3351"/>
    </row>
    <row r="3352" spans="2:2" x14ac:dyDescent="0.35">
      <c r="B3352"/>
    </row>
    <row r="3353" spans="2:2" x14ac:dyDescent="0.35">
      <c r="B3353"/>
    </row>
    <row r="3354" spans="2:2" x14ac:dyDescent="0.35">
      <c r="B3354"/>
    </row>
    <row r="3355" spans="2:2" x14ac:dyDescent="0.35">
      <c r="B3355"/>
    </row>
    <row r="3356" spans="2:2" x14ac:dyDescent="0.35">
      <c r="B3356"/>
    </row>
    <row r="3357" spans="2:2" x14ac:dyDescent="0.35">
      <c r="B3357"/>
    </row>
    <row r="3358" spans="2:2" x14ac:dyDescent="0.35">
      <c r="B3358"/>
    </row>
    <row r="3359" spans="2:2" x14ac:dyDescent="0.35">
      <c r="B3359"/>
    </row>
    <row r="3360" spans="2:2" x14ac:dyDescent="0.35">
      <c r="B3360"/>
    </row>
    <row r="3361" spans="2:2" x14ac:dyDescent="0.35">
      <c r="B3361"/>
    </row>
    <row r="3362" spans="2:2" x14ac:dyDescent="0.35">
      <c r="B3362"/>
    </row>
    <row r="3363" spans="2:2" x14ac:dyDescent="0.35">
      <c r="B3363"/>
    </row>
    <row r="3364" spans="2:2" x14ac:dyDescent="0.35">
      <c r="B3364"/>
    </row>
    <row r="3365" spans="2:2" x14ac:dyDescent="0.35">
      <c r="B3365"/>
    </row>
    <row r="3366" spans="2:2" x14ac:dyDescent="0.35">
      <c r="B3366"/>
    </row>
    <row r="3367" spans="2:2" x14ac:dyDescent="0.35">
      <c r="B3367"/>
    </row>
    <row r="3368" spans="2:2" x14ac:dyDescent="0.35">
      <c r="B3368"/>
    </row>
    <row r="3369" spans="2:2" x14ac:dyDescent="0.35">
      <c r="B3369"/>
    </row>
    <row r="3370" spans="2:2" x14ac:dyDescent="0.35">
      <c r="B3370"/>
    </row>
    <row r="3371" spans="2:2" x14ac:dyDescent="0.35">
      <c r="B3371"/>
    </row>
    <row r="3372" spans="2:2" x14ac:dyDescent="0.35">
      <c r="B3372"/>
    </row>
    <row r="3373" spans="2:2" x14ac:dyDescent="0.35">
      <c r="B3373"/>
    </row>
    <row r="3374" spans="2:2" x14ac:dyDescent="0.35">
      <c r="B3374"/>
    </row>
    <row r="3375" spans="2:2" x14ac:dyDescent="0.35">
      <c r="B3375"/>
    </row>
    <row r="3376" spans="2:2" x14ac:dyDescent="0.35">
      <c r="B3376"/>
    </row>
    <row r="3377" spans="2:2" x14ac:dyDescent="0.35">
      <c r="B3377"/>
    </row>
    <row r="3378" spans="2:2" x14ac:dyDescent="0.35">
      <c r="B3378"/>
    </row>
    <row r="3379" spans="2:2" x14ac:dyDescent="0.35">
      <c r="B3379"/>
    </row>
    <row r="3380" spans="2:2" x14ac:dyDescent="0.35">
      <c r="B3380"/>
    </row>
    <row r="3381" spans="2:2" x14ac:dyDescent="0.35">
      <c r="B3381"/>
    </row>
    <row r="3382" spans="2:2" x14ac:dyDescent="0.35">
      <c r="B3382"/>
    </row>
    <row r="3383" spans="2:2" x14ac:dyDescent="0.35">
      <c r="B3383"/>
    </row>
    <row r="3384" spans="2:2" x14ac:dyDescent="0.35">
      <c r="B3384"/>
    </row>
    <row r="3385" spans="2:2" x14ac:dyDescent="0.35">
      <c r="B3385"/>
    </row>
    <row r="3386" spans="2:2" x14ac:dyDescent="0.35">
      <c r="B3386"/>
    </row>
    <row r="3387" spans="2:2" x14ac:dyDescent="0.35">
      <c r="B3387"/>
    </row>
    <row r="3388" spans="2:2" x14ac:dyDescent="0.35">
      <c r="B3388"/>
    </row>
    <row r="3389" spans="2:2" x14ac:dyDescent="0.35">
      <c r="B3389"/>
    </row>
    <row r="3390" spans="2:2" x14ac:dyDescent="0.35">
      <c r="B3390"/>
    </row>
    <row r="3391" spans="2:2" x14ac:dyDescent="0.35">
      <c r="B3391"/>
    </row>
    <row r="3392" spans="2:2" x14ac:dyDescent="0.35">
      <c r="B3392"/>
    </row>
    <row r="3393" spans="2:2" x14ac:dyDescent="0.35">
      <c r="B3393"/>
    </row>
    <row r="3394" spans="2:2" x14ac:dyDescent="0.35">
      <c r="B3394"/>
    </row>
    <row r="3395" spans="2:2" x14ac:dyDescent="0.35">
      <c r="B3395"/>
    </row>
    <row r="3396" spans="2:2" x14ac:dyDescent="0.35">
      <c r="B3396"/>
    </row>
    <row r="3397" spans="2:2" x14ac:dyDescent="0.35">
      <c r="B3397"/>
    </row>
    <row r="3398" spans="2:2" x14ac:dyDescent="0.35">
      <c r="B3398"/>
    </row>
    <row r="3399" spans="2:2" x14ac:dyDescent="0.35">
      <c r="B3399"/>
    </row>
    <row r="3400" spans="2:2" x14ac:dyDescent="0.35">
      <c r="B3400"/>
    </row>
    <row r="3401" spans="2:2" x14ac:dyDescent="0.35">
      <c r="B3401"/>
    </row>
    <row r="3402" spans="2:2" x14ac:dyDescent="0.35">
      <c r="B3402"/>
    </row>
    <row r="3403" spans="2:2" x14ac:dyDescent="0.35">
      <c r="B3403"/>
    </row>
    <row r="3404" spans="2:2" x14ac:dyDescent="0.35">
      <c r="B3404"/>
    </row>
    <row r="3405" spans="2:2" x14ac:dyDescent="0.35">
      <c r="B3405"/>
    </row>
    <row r="3406" spans="2:2" x14ac:dyDescent="0.35">
      <c r="B3406"/>
    </row>
    <row r="3407" spans="2:2" x14ac:dyDescent="0.35">
      <c r="B3407"/>
    </row>
    <row r="3408" spans="2:2" x14ac:dyDescent="0.35">
      <c r="B3408"/>
    </row>
    <row r="3409" spans="2:2" x14ac:dyDescent="0.35">
      <c r="B3409"/>
    </row>
    <row r="3410" spans="2:2" x14ac:dyDescent="0.35">
      <c r="B3410"/>
    </row>
    <row r="3411" spans="2:2" x14ac:dyDescent="0.35">
      <c r="B3411"/>
    </row>
    <row r="3412" spans="2:2" x14ac:dyDescent="0.35">
      <c r="B3412"/>
    </row>
    <row r="3413" spans="2:2" x14ac:dyDescent="0.35">
      <c r="B3413"/>
    </row>
    <row r="3414" spans="2:2" x14ac:dyDescent="0.35">
      <c r="B3414"/>
    </row>
    <row r="3415" spans="2:2" x14ac:dyDescent="0.35">
      <c r="B3415"/>
    </row>
    <row r="3416" spans="2:2" x14ac:dyDescent="0.35">
      <c r="B3416"/>
    </row>
    <row r="3417" spans="2:2" x14ac:dyDescent="0.35">
      <c r="B3417"/>
    </row>
    <row r="3418" spans="2:2" x14ac:dyDescent="0.35">
      <c r="B3418"/>
    </row>
    <row r="3419" spans="2:2" x14ac:dyDescent="0.35">
      <c r="B3419"/>
    </row>
    <row r="3420" spans="2:2" x14ac:dyDescent="0.35">
      <c r="B3420"/>
    </row>
    <row r="3421" spans="2:2" x14ac:dyDescent="0.35">
      <c r="B3421"/>
    </row>
    <row r="3422" spans="2:2" x14ac:dyDescent="0.35">
      <c r="B3422"/>
    </row>
    <row r="3423" spans="2:2" x14ac:dyDescent="0.35">
      <c r="B3423"/>
    </row>
    <row r="3424" spans="2:2" x14ac:dyDescent="0.35">
      <c r="B3424"/>
    </row>
    <row r="3425" spans="2:2" x14ac:dyDescent="0.35">
      <c r="B3425"/>
    </row>
    <row r="3426" spans="2:2" x14ac:dyDescent="0.35">
      <c r="B3426"/>
    </row>
    <row r="3427" spans="2:2" x14ac:dyDescent="0.35">
      <c r="B3427"/>
    </row>
    <row r="3428" spans="2:2" x14ac:dyDescent="0.35">
      <c r="B3428"/>
    </row>
    <row r="3429" spans="2:2" x14ac:dyDescent="0.35">
      <c r="B3429"/>
    </row>
    <row r="3430" spans="2:2" x14ac:dyDescent="0.35">
      <c r="B3430"/>
    </row>
    <row r="3431" spans="2:2" x14ac:dyDescent="0.35">
      <c r="B3431"/>
    </row>
    <row r="3432" spans="2:2" x14ac:dyDescent="0.35">
      <c r="B3432"/>
    </row>
    <row r="3433" spans="2:2" x14ac:dyDescent="0.35">
      <c r="B3433"/>
    </row>
    <row r="3434" spans="2:2" x14ac:dyDescent="0.35">
      <c r="B3434"/>
    </row>
    <row r="3435" spans="2:2" x14ac:dyDescent="0.35">
      <c r="B3435"/>
    </row>
    <row r="3436" spans="2:2" x14ac:dyDescent="0.35">
      <c r="B3436"/>
    </row>
    <row r="3437" spans="2:2" x14ac:dyDescent="0.35">
      <c r="B3437"/>
    </row>
    <row r="3438" spans="2:2" x14ac:dyDescent="0.35">
      <c r="B3438"/>
    </row>
    <row r="3439" spans="2:2" x14ac:dyDescent="0.35">
      <c r="B3439"/>
    </row>
    <row r="3440" spans="2:2" x14ac:dyDescent="0.35">
      <c r="B3440"/>
    </row>
    <row r="3441" spans="2:2" x14ac:dyDescent="0.35">
      <c r="B3441"/>
    </row>
    <row r="3442" spans="2:2" x14ac:dyDescent="0.35">
      <c r="B3442"/>
    </row>
    <row r="3443" spans="2:2" x14ac:dyDescent="0.35">
      <c r="B3443"/>
    </row>
    <row r="3444" spans="2:2" x14ac:dyDescent="0.35">
      <c r="B3444"/>
    </row>
    <row r="3445" spans="2:2" x14ac:dyDescent="0.35">
      <c r="B3445"/>
    </row>
    <row r="3446" spans="2:2" x14ac:dyDescent="0.35">
      <c r="B3446"/>
    </row>
    <row r="3447" spans="2:2" x14ac:dyDescent="0.35">
      <c r="B3447"/>
    </row>
    <row r="3448" spans="2:2" x14ac:dyDescent="0.35">
      <c r="B3448"/>
    </row>
    <row r="3449" spans="2:2" x14ac:dyDescent="0.35">
      <c r="B3449"/>
    </row>
    <row r="3450" spans="2:2" x14ac:dyDescent="0.35">
      <c r="B3450"/>
    </row>
    <row r="3451" spans="2:2" x14ac:dyDescent="0.35">
      <c r="B3451"/>
    </row>
    <row r="3452" spans="2:2" x14ac:dyDescent="0.35">
      <c r="B3452"/>
    </row>
    <row r="3453" spans="2:2" x14ac:dyDescent="0.35">
      <c r="B3453"/>
    </row>
    <row r="3454" spans="2:2" x14ac:dyDescent="0.35">
      <c r="B3454"/>
    </row>
    <row r="3455" spans="2:2" x14ac:dyDescent="0.35">
      <c r="B3455"/>
    </row>
    <row r="3456" spans="2:2" x14ac:dyDescent="0.35">
      <c r="B3456"/>
    </row>
    <row r="3457" spans="2:2" x14ac:dyDescent="0.35">
      <c r="B3457"/>
    </row>
    <row r="3458" spans="2:2" x14ac:dyDescent="0.35">
      <c r="B3458"/>
    </row>
    <row r="3459" spans="2:2" x14ac:dyDescent="0.35">
      <c r="B3459"/>
    </row>
    <row r="3460" spans="2:2" x14ac:dyDescent="0.35">
      <c r="B3460"/>
    </row>
    <row r="3461" spans="2:2" x14ac:dyDescent="0.35">
      <c r="B3461"/>
    </row>
    <row r="3462" spans="2:2" x14ac:dyDescent="0.35">
      <c r="B3462"/>
    </row>
    <row r="3463" spans="2:2" x14ac:dyDescent="0.35">
      <c r="B3463"/>
    </row>
    <row r="3464" spans="2:2" x14ac:dyDescent="0.35">
      <c r="B3464"/>
    </row>
    <row r="3465" spans="2:2" x14ac:dyDescent="0.35">
      <c r="B3465"/>
    </row>
    <row r="3466" spans="2:2" x14ac:dyDescent="0.35">
      <c r="B3466"/>
    </row>
    <row r="3467" spans="2:2" x14ac:dyDescent="0.35">
      <c r="B3467"/>
    </row>
    <row r="3468" spans="2:2" x14ac:dyDescent="0.35">
      <c r="B3468"/>
    </row>
    <row r="3469" spans="2:2" x14ac:dyDescent="0.35">
      <c r="B3469"/>
    </row>
    <row r="3470" spans="2:2" x14ac:dyDescent="0.35">
      <c r="B3470"/>
    </row>
    <row r="3471" spans="2:2" x14ac:dyDescent="0.35">
      <c r="B3471"/>
    </row>
    <row r="3472" spans="2:2" x14ac:dyDescent="0.35">
      <c r="B3472"/>
    </row>
    <row r="3473" spans="2:2" x14ac:dyDescent="0.35">
      <c r="B3473"/>
    </row>
    <row r="3474" spans="2:2" x14ac:dyDescent="0.35">
      <c r="B3474"/>
    </row>
    <row r="3475" spans="2:2" x14ac:dyDescent="0.35">
      <c r="B3475"/>
    </row>
    <row r="3476" spans="2:2" x14ac:dyDescent="0.35">
      <c r="B3476"/>
    </row>
    <row r="3477" spans="2:2" x14ac:dyDescent="0.35">
      <c r="B3477"/>
    </row>
    <row r="3478" spans="2:2" x14ac:dyDescent="0.35">
      <c r="B3478"/>
    </row>
    <row r="3479" spans="2:2" x14ac:dyDescent="0.35">
      <c r="B3479"/>
    </row>
    <row r="3480" spans="2:2" x14ac:dyDescent="0.35">
      <c r="B3480"/>
    </row>
    <row r="3481" spans="2:2" x14ac:dyDescent="0.35">
      <c r="B3481"/>
    </row>
    <row r="3482" spans="2:2" x14ac:dyDescent="0.35">
      <c r="B3482"/>
    </row>
    <row r="3483" spans="2:2" x14ac:dyDescent="0.35">
      <c r="B3483"/>
    </row>
    <row r="3484" spans="2:2" x14ac:dyDescent="0.35">
      <c r="B3484"/>
    </row>
    <row r="3485" spans="2:2" x14ac:dyDescent="0.35">
      <c r="B3485"/>
    </row>
    <row r="3486" spans="2:2" x14ac:dyDescent="0.35">
      <c r="B3486"/>
    </row>
    <row r="3487" spans="2:2" x14ac:dyDescent="0.35">
      <c r="B3487"/>
    </row>
    <row r="3488" spans="2:2" x14ac:dyDescent="0.35">
      <c r="B3488"/>
    </row>
    <row r="3489" spans="2:2" x14ac:dyDescent="0.35">
      <c r="B3489"/>
    </row>
    <row r="3490" spans="2:2" x14ac:dyDescent="0.35">
      <c r="B3490"/>
    </row>
    <row r="3491" spans="2:2" x14ac:dyDescent="0.35">
      <c r="B3491"/>
    </row>
    <row r="3492" spans="2:2" x14ac:dyDescent="0.35">
      <c r="B3492"/>
    </row>
    <row r="3493" spans="2:2" x14ac:dyDescent="0.35">
      <c r="B3493"/>
    </row>
    <row r="3494" spans="2:2" x14ac:dyDescent="0.35">
      <c r="B3494"/>
    </row>
    <row r="3495" spans="2:2" x14ac:dyDescent="0.35">
      <c r="B3495"/>
    </row>
    <row r="3496" spans="2:2" x14ac:dyDescent="0.35">
      <c r="B3496"/>
    </row>
    <row r="3497" spans="2:2" x14ac:dyDescent="0.35">
      <c r="B3497"/>
    </row>
    <row r="3498" spans="2:2" x14ac:dyDescent="0.35">
      <c r="B3498"/>
    </row>
    <row r="3499" spans="2:2" x14ac:dyDescent="0.35">
      <c r="B3499"/>
    </row>
    <row r="3500" spans="2:2" x14ac:dyDescent="0.35">
      <c r="B3500"/>
    </row>
    <row r="3501" spans="2:2" x14ac:dyDescent="0.35">
      <c r="B3501"/>
    </row>
    <row r="3502" spans="2:2" x14ac:dyDescent="0.35">
      <c r="B3502"/>
    </row>
    <row r="3503" spans="2:2" x14ac:dyDescent="0.35">
      <c r="B3503"/>
    </row>
    <row r="3504" spans="2:2" x14ac:dyDescent="0.35">
      <c r="B3504"/>
    </row>
    <row r="3505" spans="2:2" x14ac:dyDescent="0.35">
      <c r="B3505"/>
    </row>
    <row r="3506" spans="2:2" x14ac:dyDescent="0.35">
      <c r="B3506"/>
    </row>
    <row r="3507" spans="2:2" x14ac:dyDescent="0.35">
      <c r="B3507"/>
    </row>
    <row r="3508" spans="2:2" x14ac:dyDescent="0.35">
      <c r="B3508"/>
    </row>
    <row r="3509" spans="2:2" x14ac:dyDescent="0.35">
      <c r="B3509"/>
    </row>
    <row r="3510" spans="2:2" x14ac:dyDescent="0.35">
      <c r="B3510"/>
    </row>
    <row r="3511" spans="2:2" x14ac:dyDescent="0.35">
      <c r="B3511"/>
    </row>
    <row r="3512" spans="2:2" x14ac:dyDescent="0.35">
      <c r="B3512"/>
    </row>
    <row r="3513" spans="2:2" x14ac:dyDescent="0.35">
      <c r="B3513"/>
    </row>
    <row r="3514" spans="2:2" x14ac:dyDescent="0.35">
      <c r="B3514"/>
    </row>
    <row r="3515" spans="2:2" x14ac:dyDescent="0.35">
      <c r="B3515"/>
    </row>
    <row r="3516" spans="2:2" x14ac:dyDescent="0.35">
      <c r="B3516"/>
    </row>
    <row r="3517" spans="2:2" x14ac:dyDescent="0.35">
      <c r="B3517"/>
    </row>
    <row r="3518" spans="2:2" x14ac:dyDescent="0.35">
      <c r="B3518"/>
    </row>
    <row r="3519" spans="2:2" x14ac:dyDescent="0.35">
      <c r="B3519"/>
    </row>
    <row r="3520" spans="2:2" x14ac:dyDescent="0.35">
      <c r="B3520"/>
    </row>
    <row r="3521" spans="2:2" x14ac:dyDescent="0.35">
      <c r="B3521"/>
    </row>
    <row r="3522" spans="2:2" x14ac:dyDescent="0.35">
      <c r="B3522"/>
    </row>
    <row r="3523" spans="2:2" x14ac:dyDescent="0.35">
      <c r="B3523"/>
    </row>
    <row r="3524" spans="2:2" x14ac:dyDescent="0.35">
      <c r="B3524"/>
    </row>
    <row r="3525" spans="2:2" x14ac:dyDescent="0.35">
      <c r="B3525"/>
    </row>
    <row r="3526" spans="2:2" x14ac:dyDescent="0.35">
      <c r="B3526"/>
    </row>
    <row r="3527" spans="2:2" x14ac:dyDescent="0.35">
      <c r="B3527"/>
    </row>
    <row r="3528" spans="2:2" x14ac:dyDescent="0.35">
      <c r="B3528"/>
    </row>
    <row r="3529" spans="2:2" x14ac:dyDescent="0.35">
      <c r="B3529"/>
    </row>
    <row r="3530" spans="2:2" x14ac:dyDescent="0.35">
      <c r="B3530"/>
    </row>
    <row r="3531" spans="2:2" x14ac:dyDescent="0.35">
      <c r="B3531"/>
    </row>
    <row r="3532" spans="2:2" x14ac:dyDescent="0.35">
      <c r="B3532"/>
    </row>
    <row r="3533" spans="2:2" x14ac:dyDescent="0.35">
      <c r="B3533"/>
    </row>
    <row r="3534" spans="2:2" x14ac:dyDescent="0.35">
      <c r="B3534"/>
    </row>
    <row r="3535" spans="2:2" x14ac:dyDescent="0.35">
      <c r="B3535"/>
    </row>
    <row r="3536" spans="2:2" x14ac:dyDescent="0.35">
      <c r="B3536"/>
    </row>
    <row r="3537" spans="2:2" x14ac:dyDescent="0.35">
      <c r="B3537"/>
    </row>
    <row r="3538" spans="2:2" x14ac:dyDescent="0.35">
      <c r="B3538"/>
    </row>
    <row r="3539" spans="2:2" x14ac:dyDescent="0.35">
      <c r="B3539"/>
    </row>
    <row r="3540" spans="2:2" x14ac:dyDescent="0.35">
      <c r="B3540"/>
    </row>
    <row r="3541" spans="2:2" x14ac:dyDescent="0.35">
      <c r="B3541"/>
    </row>
    <row r="3542" spans="2:2" x14ac:dyDescent="0.35">
      <c r="B3542"/>
    </row>
    <row r="3543" spans="2:2" x14ac:dyDescent="0.35">
      <c r="B3543"/>
    </row>
    <row r="3544" spans="2:2" x14ac:dyDescent="0.35">
      <c r="B3544"/>
    </row>
    <row r="3545" spans="2:2" x14ac:dyDescent="0.35">
      <c r="B3545"/>
    </row>
    <row r="3546" spans="2:2" x14ac:dyDescent="0.35">
      <c r="B3546"/>
    </row>
    <row r="3547" spans="2:2" x14ac:dyDescent="0.35">
      <c r="B3547"/>
    </row>
    <row r="3548" spans="2:2" x14ac:dyDescent="0.35">
      <c r="B3548"/>
    </row>
    <row r="3549" spans="2:2" x14ac:dyDescent="0.35">
      <c r="B3549"/>
    </row>
    <row r="3550" spans="2:2" x14ac:dyDescent="0.35">
      <c r="B3550"/>
    </row>
    <row r="3551" spans="2:2" x14ac:dyDescent="0.35">
      <c r="B3551"/>
    </row>
    <row r="3552" spans="2:2" x14ac:dyDescent="0.35">
      <c r="B3552"/>
    </row>
    <row r="3553" spans="2:2" x14ac:dyDescent="0.35">
      <c r="B3553"/>
    </row>
    <row r="3554" spans="2:2" x14ac:dyDescent="0.35">
      <c r="B3554"/>
    </row>
    <row r="3555" spans="2:2" x14ac:dyDescent="0.35">
      <c r="B3555"/>
    </row>
    <row r="3556" spans="2:2" x14ac:dyDescent="0.35">
      <c r="B3556"/>
    </row>
    <row r="3557" spans="2:2" x14ac:dyDescent="0.35">
      <c r="B3557"/>
    </row>
    <row r="3558" spans="2:2" x14ac:dyDescent="0.35">
      <c r="B3558"/>
    </row>
    <row r="3559" spans="2:2" x14ac:dyDescent="0.35">
      <c r="B3559"/>
    </row>
    <row r="3560" spans="2:2" x14ac:dyDescent="0.35">
      <c r="B3560"/>
    </row>
    <row r="3561" spans="2:2" x14ac:dyDescent="0.35">
      <c r="B3561"/>
    </row>
    <row r="3562" spans="2:2" x14ac:dyDescent="0.35">
      <c r="B3562"/>
    </row>
    <row r="3563" spans="2:2" x14ac:dyDescent="0.35">
      <c r="B3563"/>
    </row>
    <row r="3564" spans="2:2" x14ac:dyDescent="0.35">
      <c r="B3564"/>
    </row>
    <row r="3565" spans="2:2" x14ac:dyDescent="0.35">
      <c r="B3565"/>
    </row>
    <row r="3566" spans="2:2" x14ac:dyDescent="0.35">
      <c r="B3566"/>
    </row>
    <row r="3567" spans="2:2" x14ac:dyDescent="0.35">
      <c r="B3567"/>
    </row>
    <row r="3568" spans="2:2" x14ac:dyDescent="0.35">
      <c r="B3568"/>
    </row>
    <row r="3569" spans="2:2" x14ac:dyDescent="0.35">
      <c r="B3569"/>
    </row>
    <row r="3570" spans="2:2" x14ac:dyDescent="0.35">
      <c r="B3570"/>
    </row>
    <row r="3571" spans="2:2" x14ac:dyDescent="0.35">
      <c r="B3571"/>
    </row>
    <row r="3572" spans="2:2" x14ac:dyDescent="0.35">
      <c r="B3572"/>
    </row>
    <row r="3573" spans="2:2" x14ac:dyDescent="0.35">
      <c r="B3573"/>
    </row>
    <row r="3574" spans="2:2" x14ac:dyDescent="0.35">
      <c r="B3574"/>
    </row>
    <row r="3575" spans="2:2" x14ac:dyDescent="0.35">
      <c r="B3575"/>
    </row>
    <row r="3576" spans="2:2" x14ac:dyDescent="0.35">
      <c r="B3576"/>
    </row>
    <row r="3577" spans="2:2" x14ac:dyDescent="0.35">
      <c r="B3577"/>
    </row>
    <row r="3578" spans="2:2" x14ac:dyDescent="0.35">
      <c r="B3578"/>
    </row>
    <row r="3579" spans="2:2" x14ac:dyDescent="0.35">
      <c r="B3579"/>
    </row>
    <row r="3580" spans="2:2" x14ac:dyDescent="0.35">
      <c r="B3580"/>
    </row>
    <row r="3581" spans="2:2" x14ac:dyDescent="0.35">
      <c r="B3581"/>
    </row>
    <row r="3582" spans="2:2" x14ac:dyDescent="0.35">
      <c r="B3582"/>
    </row>
    <row r="3583" spans="2:2" x14ac:dyDescent="0.35">
      <c r="B3583"/>
    </row>
    <row r="3584" spans="2:2" x14ac:dyDescent="0.35">
      <c r="B3584"/>
    </row>
    <row r="3585" spans="2:2" x14ac:dyDescent="0.35">
      <c r="B3585"/>
    </row>
    <row r="3586" spans="2:2" x14ac:dyDescent="0.35">
      <c r="B3586"/>
    </row>
    <row r="3587" spans="2:2" x14ac:dyDescent="0.35">
      <c r="B3587"/>
    </row>
    <row r="3588" spans="2:2" x14ac:dyDescent="0.35">
      <c r="B3588"/>
    </row>
    <row r="3589" spans="2:2" x14ac:dyDescent="0.35">
      <c r="B3589"/>
    </row>
    <row r="3590" spans="2:2" x14ac:dyDescent="0.35">
      <c r="B3590"/>
    </row>
    <row r="3591" spans="2:2" x14ac:dyDescent="0.35">
      <c r="B3591"/>
    </row>
    <row r="3592" spans="2:2" x14ac:dyDescent="0.35">
      <c r="B3592"/>
    </row>
    <row r="3593" spans="2:2" x14ac:dyDescent="0.35">
      <c r="B3593"/>
    </row>
    <row r="3594" spans="2:2" x14ac:dyDescent="0.35">
      <c r="B3594"/>
    </row>
    <row r="3595" spans="2:2" x14ac:dyDescent="0.35">
      <c r="B3595"/>
    </row>
    <row r="3596" spans="2:2" x14ac:dyDescent="0.35">
      <c r="B3596"/>
    </row>
    <row r="3597" spans="2:2" x14ac:dyDescent="0.35">
      <c r="B3597"/>
    </row>
    <row r="3598" spans="2:2" x14ac:dyDescent="0.35">
      <c r="B3598"/>
    </row>
    <row r="3599" spans="2:2" x14ac:dyDescent="0.35">
      <c r="B3599"/>
    </row>
    <row r="3600" spans="2:2" x14ac:dyDescent="0.35">
      <c r="B3600"/>
    </row>
    <row r="3601" spans="2:2" x14ac:dyDescent="0.35">
      <c r="B3601"/>
    </row>
    <row r="3602" spans="2:2" x14ac:dyDescent="0.35">
      <c r="B3602"/>
    </row>
    <row r="3603" spans="2:2" x14ac:dyDescent="0.35">
      <c r="B3603"/>
    </row>
    <row r="3604" spans="2:2" x14ac:dyDescent="0.35">
      <c r="B3604"/>
    </row>
    <row r="3605" spans="2:2" x14ac:dyDescent="0.35">
      <c r="B3605"/>
    </row>
    <row r="3606" spans="2:2" x14ac:dyDescent="0.35">
      <c r="B3606"/>
    </row>
    <row r="3607" spans="2:2" x14ac:dyDescent="0.35">
      <c r="B3607"/>
    </row>
    <row r="3608" spans="2:2" x14ac:dyDescent="0.35">
      <c r="B3608"/>
    </row>
    <row r="3609" spans="2:2" x14ac:dyDescent="0.35">
      <c r="B3609"/>
    </row>
    <row r="3610" spans="2:2" x14ac:dyDescent="0.35">
      <c r="B3610"/>
    </row>
    <row r="3611" spans="2:2" x14ac:dyDescent="0.35">
      <c r="B3611"/>
    </row>
    <row r="3612" spans="2:2" x14ac:dyDescent="0.35">
      <c r="B3612"/>
    </row>
    <row r="3613" spans="2:2" x14ac:dyDescent="0.35">
      <c r="B3613"/>
    </row>
    <row r="3614" spans="2:2" x14ac:dyDescent="0.35">
      <c r="B3614"/>
    </row>
    <row r="3615" spans="2:2" x14ac:dyDescent="0.35">
      <c r="B3615"/>
    </row>
    <row r="3616" spans="2:2" x14ac:dyDescent="0.35">
      <c r="B3616"/>
    </row>
    <row r="3617" spans="2:2" x14ac:dyDescent="0.35">
      <c r="B3617"/>
    </row>
    <row r="3618" spans="2:2" x14ac:dyDescent="0.35">
      <c r="B3618"/>
    </row>
    <row r="3619" spans="2:2" x14ac:dyDescent="0.35">
      <c r="B3619"/>
    </row>
    <row r="3620" spans="2:2" x14ac:dyDescent="0.35">
      <c r="B3620"/>
    </row>
    <row r="3621" spans="2:2" x14ac:dyDescent="0.35">
      <c r="B3621"/>
    </row>
    <row r="3622" spans="2:2" x14ac:dyDescent="0.35">
      <c r="B3622"/>
    </row>
    <row r="3623" spans="2:2" x14ac:dyDescent="0.35">
      <c r="B3623"/>
    </row>
    <row r="3624" spans="2:2" x14ac:dyDescent="0.35">
      <c r="B3624"/>
    </row>
    <row r="3625" spans="2:2" x14ac:dyDescent="0.35">
      <c r="B3625"/>
    </row>
    <row r="3626" spans="2:2" x14ac:dyDescent="0.35">
      <c r="B3626"/>
    </row>
    <row r="3627" spans="2:2" x14ac:dyDescent="0.35">
      <c r="B3627"/>
    </row>
    <row r="3628" spans="2:2" x14ac:dyDescent="0.35">
      <c r="B3628"/>
    </row>
    <row r="3629" spans="2:2" x14ac:dyDescent="0.35">
      <c r="B3629"/>
    </row>
    <row r="3630" spans="2:2" x14ac:dyDescent="0.35">
      <c r="B3630"/>
    </row>
    <row r="3631" spans="2:2" x14ac:dyDescent="0.35">
      <c r="B3631"/>
    </row>
    <row r="3632" spans="2:2" x14ac:dyDescent="0.35">
      <c r="B3632"/>
    </row>
    <row r="3633" spans="2:2" x14ac:dyDescent="0.35">
      <c r="B3633"/>
    </row>
    <row r="3634" spans="2:2" x14ac:dyDescent="0.35">
      <c r="B3634"/>
    </row>
    <row r="3635" spans="2:2" x14ac:dyDescent="0.35">
      <c r="B3635"/>
    </row>
    <row r="3636" spans="2:2" x14ac:dyDescent="0.35">
      <c r="B3636"/>
    </row>
    <row r="3637" spans="2:2" x14ac:dyDescent="0.35">
      <c r="B3637"/>
    </row>
    <row r="3638" spans="2:2" x14ac:dyDescent="0.35">
      <c r="B3638"/>
    </row>
    <row r="3639" spans="2:2" x14ac:dyDescent="0.35">
      <c r="B3639"/>
    </row>
    <row r="3640" spans="2:2" x14ac:dyDescent="0.35">
      <c r="B3640"/>
    </row>
    <row r="3641" spans="2:2" x14ac:dyDescent="0.35">
      <c r="B3641"/>
    </row>
    <row r="3642" spans="2:2" x14ac:dyDescent="0.35">
      <c r="B3642"/>
    </row>
    <row r="3643" spans="2:2" x14ac:dyDescent="0.35">
      <c r="B3643"/>
    </row>
    <row r="3644" spans="2:2" x14ac:dyDescent="0.35">
      <c r="B3644"/>
    </row>
    <row r="3645" spans="2:2" x14ac:dyDescent="0.35">
      <c r="B3645"/>
    </row>
    <row r="3646" spans="2:2" x14ac:dyDescent="0.35">
      <c r="B3646"/>
    </row>
    <row r="3647" spans="2:2" x14ac:dyDescent="0.35">
      <c r="B3647"/>
    </row>
    <row r="3648" spans="2:2" x14ac:dyDescent="0.35">
      <c r="B3648"/>
    </row>
    <row r="3649" spans="2:2" x14ac:dyDescent="0.35">
      <c r="B3649"/>
    </row>
    <row r="3650" spans="2:2" x14ac:dyDescent="0.35">
      <c r="B3650"/>
    </row>
    <row r="3651" spans="2:2" x14ac:dyDescent="0.35">
      <c r="B3651"/>
    </row>
    <row r="3652" spans="2:2" x14ac:dyDescent="0.35">
      <c r="B3652"/>
    </row>
    <row r="3653" spans="2:2" x14ac:dyDescent="0.35">
      <c r="B3653"/>
    </row>
    <row r="3654" spans="2:2" x14ac:dyDescent="0.35">
      <c r="B3654"/>
    </row>
    <row r="3655" spans="2:2" x14ac:dyDescent="0.35">
      <c r="B3655"/>
    </row>
    <row r="3656" spans="2:2" x14ac:dyDescent="0.35">
      <c r="B3656"/>
    </row>
    <row r="3657" spans="2:2" x14ac:dyDescent="0.35">
      <c r="B3657"/>
    </row>
    <row r="3658" spans="2:2" x14ac:dyDescent="0.35">
      <c r="B3658"/>
    </row>
    <row r="3659" spans="2:2" x14ac:dyDescent="0.35">
      <c r="B3659"/>
    </row>
    <row r="3660" spans="2:2" x14ac:dyDescent="0.35">
      <c r="B3660"/>
    </row>
    <row r="3661" spans="2:2" x14ac:dyDescent="0.35">
      <c r="B3661"/>
    </row>
    <row r="3662" spans="2:2" x14ac:dyDescent="0.35">
      <c r="B3662"/>
    </row>
    <row r="3663" spans="2:2" x14ac:dyDescent="0.35">
      <c r="B3663"/>
    </row>
    <row r="3664" spans="2:2" x14ac:dyDescent="0.35">
      <c r="B3664"/>
    </row>
    <row r="3665" spans="2:2" x14ac:dyDescent="0.35">
      <c r="B3665"/>
    </row>
    <row r="3666" spans="2:2" x14ac:dyDescent="0.35">
      <c r="B3666"/>
    </row>
    <row r="3667" spans="2:2" x14ac:dyDescent="0.35">
      <c r="B3667"/>
    </row>
    <row r="3668" spans="2:2" x14ac:dyDescent="0.35">
      <c r="B3668"/>
    </row>
    <row r="3669" spans="2:2" x14ac:dyDescent="0.35">
      <c r="B3669"/>
    </row>
    <row r="3670" spans="2:2" x14ac:dyDescent="0.35">
      <c r="B3670"/>
    </row>
    <row r="3671" spans="2:2" x14ac:dyDescent="0.35">
      <c r="B3671"/>
    </row>
    <row r="3672" spans="2:2" x14ac:dyDescent="0.35">
      <c r="B3672"/>
    </row>
    <row r="3673" spans="2:2" x14ac:dyDescent="0.35">
      <c r="B3673"/>
    </row>
    <row r="3674" spans="2:2" x14ac:dyDescent="0.35">
      <c r="B3674"/>
    </row>
    <row r="3675" spans="2:2" x14ac:dyDescent="0.35">
      <c r="B3675"/>
    </row>
    <row r="3676" spans="2:2" x14ac:dyDescent="0.35">
      <c r="B3676"/>
    </row>
    <row r="3677" spans="2:2" x14ac:dyDescent="0.35">
      <c r="B3677"/>
    </row>
    <row r="3678" spans="2:2" x14ac:dyDescent="0.35">
      <c r="B3678"/>
    </row>
    <row r="3679" spans="2:2" x14ac:dyDescent="0.35">
      <c r="B3679"/>
    </row>
    <row r="3680" spans="2:2" x14ac:dyDescent="0.35">
      <c r="B3680"/>
    </row>
    <row r="3681" spans="2:2" x14ac:dyDescent="0.35">
      <c r="B3681"/>
    </row>
    <row r="3682" spans="2:2" x14ac:dyDescent="0.35">
      <c r="B3682"/>
    </row>
    <row r="3683" spans="2:2" x14ac:dyDescent="0.35">
      <c r="B3683"/>
    </row>
    <row r="3684" spans="2:2" x14ac:dyDescent="0.35">
      <c r="B3684"/>
    </row>
    <row r="3685" spans="2:2" x14ac:dyDescent="0.35">
      <c r="B3685"/>
    </row>
    <row r="3686" spans="2:2" x14ac:dyDescent="0.35">
      <c r="B3686"/>
    </row>
    <row r="3687" spans="2:2" x14ac:dyDescent="0.35">
      <c r="B3687"/>
    </row>
    <row r="3688" spans="2:2" x14ac:dyDescent="0.35">
      <c r="B3688"/>
    </row>
    <row r="3689" spans="2:2" x14ac:dyDescent="0.35">
      <c r="B3689"/>
    </row>
    <row r="3690" spans="2:2" x14ac:dyDescent="0.35">
      <c r="B3690"/>
    </row>
    <row r="3691" spans="2:2" x14ac:dyDescent="0.35">
      <c r="B3691"/>
    </row>
    <row r="3692" spans="2:2" x14ac:dyDescent="0.35">
      <c r="B3692"/>
    </row>
    <row r="3693" spans="2:2" x14ac:dyDescent="0.35">
      <c r="B3693"/>
    </row>
    <row r="3694" spans="2:2" x14ac:dyDescent="0.35">
      <c r="B3694"/>
    </row>
    <row r="3695" spans="2:2" x14ac:dyDescent="0.35">
      <c r="B3695"/>
    </row>
    <row r="3696" spans="2:2" x14ac:dyDescent="0.35">
      <c r="B3696"/>
    </row>
    <row r="3697" spans="2:2" x14ac:dyDescent="0.35">
      <c r="B3697"/>
    </row>
    <row r="3698" spans="2:2" x14ac:dyDescent="0.35">
      <c r="B3698"/>
    </row>
    <row r="3699" spans="2:2" x14ac:dyDescent="0.35">
      <c r="B3699"/>
    </row>
    <row r="3700" spans="2:2" x14ac:dyDescent="0.35">
      <c r="B3700"/>
    </row>
    <row r="3701" spans="2:2" x14ac:dyDescent="0.35">
      <c r="B3701"/>
    </row>
    <row r="3702" spans="2:2" x14ac:dyDescent="0.35">
      <c r="B3702"/>
    </row>
    <row r="3703" spans="2:2" x14ac:dyDescent="0.35">
      <c r="B3703"/>
    </row>
    <row r="3704" spans="2:2" x14ac:dyDescent="0.35">
      <c r="B3704"/>
    </row>
    <row r="3705" spans="2:2" x14ac:dyDescent="0.35">
      <c r="B3705"/>
    </row>
    <row r="3706" spans="2:2" x14ac:dyDescent="0.35">
      <c r="B3706"/>
    </row>
    <row r="3707" spans="2:2" x14ac:dyDescent="0.35">
      <c r="B3707"/>
    </row>
    <row r="3708" spans="2:2" x14ac:dyDescent="0.35">
      <c r="B3708"/>
    </row>
    <row r="3709" spans="2:2" x14ac:dyDescent="0.35">
      <c r="B3709"/>
    </row>
    <row r="3710" spans="2:2" x14ac:dyDescent="0.35">
      <c r="B3710"/>
    </row>
    <row r="3711" spans="2:2" x14ac:dyDescent="0.35">
      <c r="B3711"/>
    </row>
    <row r="3712" spans="2:2" x14ac:dyDescent="0.35">
      <c r="B3712"/>
    </row>
    <row r="3713" spans="2:2" x14ac:dyDescent="0.35">
      <c r="B3713"/>
    </row>
    <row r="3714" spans="2:2" x14ac:dyDescent="0.35">
      <c r="B3714"/>
    </row>
    <row r="3715" spans="2:2" x14ac:dyDescent="0.35">
      <c r="B3715"/>
    </row>
    <row r="3716" spans="2:2" x14ac:dyDescent="0.35">
      <c r="B3716"/>
    </row>
    <row r="3717" spans="2:2" x14ac:dyDescent="0.35">
      <c r="B3717"/>
    </row>
    <row r="3718" spans="2:2" x14ac:dyDescent="0.35">
      <c r="B3718"/>
    </row>
    <row r="3719" spans="2:2" x14ac:dyDescent="0.35">
      <c r="B3719"/>
    </row>
    <row r="3720" spans="2:2" x14ac:dyDescent="0.35">
      <c r="B3720"/>
    </row>
    <row r="3721" spans="2:2" x14ac:dyDescent="0.35">
      <c r="B3721"/>
    </row>
    <row r="3722" spans="2:2" x14ac:dyDescent="0.35">
      <c r="B3722"/>
    </row>
    <row r="3723" spans="2:2" x14ac:dyDescent="0.35">
      <c r="B3723"/>
    </row>
    <row r="3724" spans="2:2" x14ac:dyDescent="0.35">
      <c r="B3724"/>
    </row>
    <row r="3725" spans="2:2" x14ac:dyDescent="0.35">
      <c r="B3725"/>
    </row>
    <row r="3726" spans="2:2" x14ac:dyDescent="0.35">
      <c r="B3726"/>
    </row>
    <row r="3727" spans="2:2" x14ac:dyDescent="0.35">
      <c r="B3727"/>
    </row>
    <row r="3728" spans="2:2" x14ac:dyDescent="0.35">
      <c r="B3728"/>
    </row>
    <row r="3729" spans="2:2" x14ac:dyDescent="0.35">
      <c r="B3729"/>
    </row>
    <row r="3730" spans="2:2" x14ac:dyDescent="0.35">
      <c r="B3730"/>
    </row>
    <row r="3731" spans="2:2" x14ac:dyDescent="0.35">
      <c r="B3731"/>
    </row>
    <row r="3732" spans="2:2" x14ac:dyDescent="0.35">
      <c r="B3732"/>
    </row>
    <row r="3733" spans="2:2" x14ac:dyDescent="0.35">
      <c r="B3733"/>
    </row>
    <row r="3734" spans="2:2" x14ac:dyDescent="0.35">
      <c r="B3734"/>
    </row>
    <row r="3735" spans="2:2" x14ac:dyDescent="0.35">
      <c r="B3735"/>
    </row>
    <row r="3736" spans="2:2" x14ac:dyDescent="0.35">
      <c r="B3736"/>
    </row>
    <row r="3737" spans="2:2" x14ac:dyDescent="0.35">
      <c r="B3737"/>
    </row>
    <row r="3738" spans="2:2" x14ac:dyDescent="0.35">
      <c r="B3738"/>
    </row>
    <row r="3739" spans="2:2" x14ac:dyDescent="0.35">
      <c r="B3739"/>
    </row>
    <row r="3740" spans="2:2" x14ac:dyDescent="0.35">
      <c r="B3740"/>
    </row>
    <row r="3741" spans="2:2" x14ac:dyDescent="0.35">
      <c r="B3741"/>
    </row>
    <row r="3742" spans="2:2" x14ac:dyDescent="0.35">
      <c r="B3742"/>
    </row>
    <row r="3743" spans="2:2" x14ac:dyDescent="0.35">
      <c r="B3743"/>
    </row>
    <row r="3744" spans="2:2" x14ac:dyDescent="0.35">
      <c r="B3744"/>
    </row>
    <row r="3745" spans="2:2" x14ac:dyDescent="0.35">
      <c r="B3745"/>
    </row>
    <row r="3746" spans="2:2" x14ac:dyDescent="0.35">
      <c r="B3746"/>
    </row>
    <row r="3747" spans="2:2" x14ac:dyDescent="0.35">
      <c r="B3747"/>
    </row>
    <row r="3748" spans="2:2" x14ac:dyDescent="0.35">
      <c r="B3748"/>
    </row>
    <row r="3749" spans="2:2" x14ac:dyDescent="0.35">
      <c r="B3749"/>
    </row>
    <row r="3750" spans="2:2" x14ac:dyDescent="0.35">
      <c r="B3750"/>
    </row>
    <row r="3751" spans="2:2" x14ac:dyDescent="0.35">
      <c r="B3751"/>
    </row>
    <row r="3752" spans="2:2" x14ac:dyDescent="0.35">
      <c r="B3752"/>
    </row>
    <row r="3753" spans="2:2" x14ac:dyDescent="0.35">
      <c r="B3753"/>
    </row>
    <row r="3754" spans="2:2" x14ac:dyDescent="0.35">
      <c r="B3754"/>
    </row>
    <row r="3755" spans="2:2" x14ac:dyDescent="0.35">
      <c r="B3755"/>
    </row>
    <row r="3756" spans="2:2" x14ac:dyDescent="0.35">
      <c r="B3756"/>
    </row>
    <row r="3757" spans="2:2" x14ac:dyDescent="0.35">
      <c r="B3757"/>
    </row>
    <row r="3758" spans="2:2" x14ac:dyDescent="0.35">
      <c r="B3758"/>
    </row>
    <row r="3759" spans="2:2" x14ac:dyDescent="0.35">
      <c r="B3759"/>
    </row>
    <row r="3760" spans="2:2" x14ac:dyDescent="0.35">
      <c r="B3760"/>
    </row>
    <row r="3761" spans="2:2" x14ac:dyDescent="0.35">
      <c r="B3761"/>
    </row>
    <row r="3762" spans="2:2" x14ac:dyDescent="0.35">
      <c r="B3762"/>
    </row>
    <row r="3763" spans="2:2" x14ac:dyDescent="0.35">
      <c r="B3763"/>
    </row>
    <row r="3764" spans="2:2" x14ac:dyDescent="0.35">
      <c r="B3764"/>
    </row>
    <row r="3765" spans="2:2" x14ac:dyDescent="0.35">
      <c r="B3765"/>
    </row>
    <row r="3766" spans="2:2" x14ac:dyDescent="0.35">
      <c r="B3766"/>
    </row>
    <row r="3767" spans="2:2" x14ac:dyDescent="0.35">
      <c r="B3767"/>
    </row>
    <row r="3768" spans="2:2" x14ac:dyDescent="0.35">
      <c r="B3768"/>
    </row>
    <row r="3769" spans="2:2" x14ac:dyDescent="0.35">
      <c r="B3769"/>
    </row>
    <row r="3770" spans="2:2" x14ac:dyDescent="0.35">
      <c r="B3770"/>
    </row>
    <row r="3771" spans="2:2" x14ac:dyDescent="0.35">
      <c r="B3771"/>
    </row>
    <row r="3772" spans="2:2" x14ac:dyDescent="0.35">
      <c r="B3772"/>
    </row>
    <row r="3773" spans="2:2" x14ac:dyDescent="0.35">
      <c r="B3773"/>
    </row>
    <row r="3774" spans="2:2" x14ac:dyDescent="0.35">
      <c r="B3774"/>
    </row>
    <row r="3775" spans="2:2" x14ac:dyDescent="0.35">
      <c r="B3775"/>
    </row>
    <row r="3776" spans="2:2" x14ac:dyDescent="0.35">
      <c r="B3776"/>
    </row>
    <row r="3777" spans="2:2" x14ac:dyDescent="0.35">
      <c r="B3777"/>
    </row>
    <row r="3778" spans="2:2" x14ac:dyDescent="0.35">
      <c r="B3778"/>
    </row>
    <row r="3779" spans="2:2" x14ac:dyDescent="0.35">
      <c r="B3779"/>
    </row>
    <row r="3780" spans="2:2" x14ac:dyDescent="0.35">
      <c r="B3780"/>
    </row>
    <row r="3781" spans="2:2" x14ac:dyDescent="0.35">
      <c r="B3781"/>
    </row>
    <row r="3782" spans="2:2" x14ac:dyDescent="0.35">
      <c r="B3782"/>
    </row>
    <row r="3783" spans="2:2" x14ac:dyDescent="0.35">
      <c r="B3783"/>
    </row>
    <row r="3784" spans="2:2" x14ac:dyDescent="0.35">
      <c r="B3784"/>
    </row>
    <row r="3785" spans="2:2" x14ac:dyDescent="0.35">
      <c r="B3785"/>
    </row>
    <row r="3786" spans="2:2" x14ac:dyDescent="0.35">
      <c r="B3786"/>
    </row>
    <row r="3787" spans="2:2" x14ac:dyDescent="0.35">
      <c r="B3787"/>
    </row>
    <row r="3788" spans="2:2" x14ac:dyDescent="0.35">
      <c r="B3788"/>
    </row>
    <row r="3789" spans="2:2" x14ac:dyDescent="0.35">
      <c r="B3789"/>
    </row>
    <row r="3790" spans="2:2" x14ac:dyDescent="0.35">
      <c r="B3790"/>
    </row>
    <row r="3791" spans="2:2" x14ac:dyDescent="0.35">
      <c r="B3791"/>
    </row>
    <row r="3792" spans="2:2" x14ac:dyDescent="0.35">
      <c r="B3792"/>
    </row>
    <row r="3793" spans="2:2" x14ac:dyDescent="0.35">
      <c r="B3793"/>
    </row>
    <row r="3794" spans="2:2" x14ac:dyDescent="0.35">
      <c r="B3794"/>
    </row>
    <row r="3795" spans="2:2" x14ac:dyDescent="0.35">
      <c r="B3795"/>
    </row>
    <row r="3796" spans="2:2" x14ac:dyDescent="0.35">
      <c r="B3796"/>
    </row>
    <row r="3797" spans="2:2" x14ac:dyDescent="0.35">
      <c r="B3797"/>
    </row>
    <row r="3798" spans="2:2" x14ac:dyDescent="0.35">
      <c r="B3798"/>
    </row>
    <row r="3799" spans="2:2" x14ac:dyDescent="0.35">
      <c r="B3799"/>
    </row>
    <row r="3800" spans="2:2" x14ac:dyDescent="0.35">
      <c r="B3800"/>
    </row>
    <row r="3801" spans="2:2" x14ac:dyDescent="0.35">
      <c r="B3801"/>
    </row>
    <row r="3802" spans="2:2" x14ac:dyDescent="0.35">
      <c r="B3802"/>
    </row>
    <row r="3803" spans="2:2" x14ac:dyDescent="0.35">
      <c r="B3803"/>
    </row>
    <row r="3804" spans="2:2" x14ac:dyDescent="0.35">
      <c r="B3804"/>
    </row>
    <row r="3805" spans="2:2" x14ac:dyDescent="0.35">
      <c r="B3805"/>
    </row>
    <row r="3806" spans="2:2" x14ac:dyDescent="0.35">
      <c r="B3806"/>
    </row>
    <row r="3807" spans="2:2" x14ac:dyDescent="0.35">
      <c r="B3807"/>
    </row>
    <row r="3808" spans="2:2" x14ac:dyDescent="0.35">
      <c r="B3808"/>
    </row>
    <row r="3809" spans="2:2" x14ac:dyDescent="0.35">
      <c r="B3809"/>
    </row>
    <row r="3810" spans="2:2" x14ac:dyDescent="0.35">
      <c r="B3810"/>
    </row>
    <row r="3811" spans="2:2" x14ac:dyDescent="0.35">
      <c r="B3811"/>
    </row>
    <row r="3812" spans="2:2" x14ac:dyDescent="0.35">
      <c r="B3812"/>
    </row>
    <row r="3813" spans="2:2" x14ac:dyDescent="0.35">
      <c r="B3813"/>
    </row>
    <row r="3814" spans="2:2" x14ac:dyDescent="0.35">
      <c r="B3814"/>
    </row>
    <row r="3815" spans="2:2" x14ac:dyDescent="0.35">
      <c r="B3815"/>
    </row>
    <row r="3816" spans="2:2" x14ac:dyDescent="0.35">
      <c r="B3816"/>
    </row>
    <row r="3817" spans="2:2" x14ac:dyDescent="0.35">
      <c r="B3817"/>
    </row>
    <row r="3818" spans="2:2" x14ac:dyDescent="0.35">
      <c r="B3818"/>
    </row>
    <row r="3819" spans="2:2" x14ac:dyDescent="0.35">
      <c r="B3819"/>
    </row>
    <row r="3820" spans="2:2" x14ac:dyDescent="0.35">
      <c r="B3820"/>
    </row>
    <row r="3821" spans="2:2" x14ac:dyDescent="0.35">
      <c r="B3821"/>
    </row>
    <row r="3822" spans="2:2" x14ac:dyDescent="0.35">
      <c r="B3822"/>
    </row>
    <row r="3823" spans="2:2" x14ac:dyDescent="0.35">
      <c r="B3823"/>
    </row>
    <row r="3824" spans="2:2" x14ac:dyDescent="0.35">
      <c r="B3824"/>
    </row>
    <row r="3825" spans="2:2" x14ac:dyDescent="0.35">
      <c r="B3825"/>
    </row>
    <row r="3826" spans="2:2" x14ac:dyDescent="0.35">
      <c r="B3826"/>
    </row>
    <row r="3827" spans="2:2" x14ac:dyDescent="0.35">
      <c r="B3827"/>
    </row>
    <row r="3828" spans="2:2" x14ac:dyDescent="0.35">
      <c r="B3828"/>
    </row>
    <row r="3829" spans="2:2" x14ac:dyDescent="0.35">
      <c r="B3829"/>
    </row>
    <row r="3830" spans="2:2" x14ac:dyDescent="0.35">
      <c r="B3830"/>
    </row>
    <row r="3831" spans="2:2" x14ac:dyDescent="0.35">
      <c r="B3831"/>
    </row>
    <row r="3832" spans="2:2" x14ac:dyDescent="0.35">
      <c r="B3832"/>
    </row>
    <row r="3833" spans="2:2" x14ac:dyDescent="0.35">
      <c r="B3833"/>
    </row>
    <row r="3834" spans="2:2" x14ac:dyDescent="0.35">
      <c r="B3834"/>
    </row>
    <row r="3835" spans="2:2" x14ac:dyDescent="0.35">
      <c r="B3835"/>
    </row>
    <row r="3836" spans="2:2" x14ac:dyDescent="0.35">
      <c r="B3836"/>
    </row>
    <row r="3837" spans="2:2" x14ac:dyDescent="0.35">
      <c r="B3837"/>
    </row>
    <row r="3838" spans="2:2" x14ac:dyDescent="0.35">
      <c r="B3838"/>
    </row>
    <row r="3839" spans="2:2" x14ac:dyDescent="0.35">
      <c r="B3839"/>
    </row>
    <row r="3840" spans="2:2" x14ac:dyDescent="0.35">
      <c r="B3840"/>
    </row>
    <row r="3841" spans="2:2" x14ac:dyDescent="0.35">
      <c r="B3841"/>
    </row>
    <row r="3842" spans="2:2" x14ac:dyDescent="0.35">
      <c r="B3842"/>
    </row>
    <row r="3843" spans="2:2" x14ac:dyDescent="0.35">
      <c r="B3843"/>
    </row>
    <row r="3844" spans="2:2" x14ac:dyDescent="0.35">
      <c r="B3844"/>
    </row>
    <row r="3845" spans="2:2" x14ac:dyDescent="0.35">
      <c r="B3845"/>
    </row>
    <row r="3846" spans="2:2" x14ac:dyDescent="0.35">
      <c r="B3846"/>
    </row>
    <row r="3847" spans="2:2" x14ac:dyDescent="0.35">
      <c r="B3847"/>
    </row>
    <row r="3848" spans="2:2" x14ac:dyDescent="0.35">
      <c r="B3848"/>
    </row>
    <row r="3849" spans="2:2" x14ac:dyDescent="0.35">
      <c r="B3849"/>
    </row>
    <row r="3850" spans="2:2" x14ac:dyDescent="0.35">
      <c r="B3850"/>
    </row>
    <row r="3851" spans="2:2" x14ac:dyDescent="0.35">
      <c r="B3851"/>
    </row>
    <row r="3852" spans="2:2" x14ac:dyDescent="0.35">
      <c r="B3852"/>
    </row>
    <row r="3853" spans="2:2" x14ac:dyDescent="0.35">
      <c r="B3853"/>
    </row>
    <row r="3854" spans="2:2" x14ac:dyDescent="0.35">
      <c r="B3854"/>
    </row>
    <row r="3855" spans="2:2" x14ac:dyDescent="0.35">
      <c r="B3855"/>
    </row>
    <row r="3856" spans="2:2" x14ac:dyDescent="0.35">
      <c r="B3856"/>
    </row>
    <row r="3857" spans="2:2" x14ac:dyDescent="0.35">
      <c r="B3857"/>
    </row>
    <row r="3858" spans="2:2" x14ac:dyDescent="0.35">
      <c r="B3858"/>
    </row>
    <row r="3859" spans="2:2" x14ac:dyDescent="0.35">
      <c r="B3859"/>
    </row>
    <row r="3860" spans="2:2" x14ac:dyDescent="0.35">
      <c r="B3860"/>
    </row>
    <row r="3861" spans="2:2" x14ac:dyDescent="0.35">
      <c r="B3861"/>
    </row>
    <row r="3862" spans="2:2" x14ac:dyDescent="0.35">
      <c r="B3862"/>
    </row>
    <row r="3863" spans="2:2" x14ac:dyDescent="0.35">
      <c r="B3863"/>
    </row>
    <row r="3864" spans="2:2" x14ac:dyDescent="0.35">
      <c r="B3864"/>
    </row>
    <row r="3865" spans="2:2" x14ac:dyDescent="0.35">
      <c r="B3865"/>
    </row>
    <row r="3866" spans="2:2" x14ac:dyDescent="0.35">
      <c r="B3866"/>
    </row>
    <row r="3867" spans="2:2" x14ac:dyDescent="0.35">
      <c r="B3867"/>
    </row>
    <row r="3868" spans="2:2" x14ac:dyDescent="0.35">
      <c r="B3868"/>
    </row>
    <row r="3869" spans="2:2" x14ac:dyDescent="0.35">
      <c r="B3869"/>
    </row>
    <row r="3870" spans="2:2" x14ac:dyDescent="0.35">
      <c r="B3870"/>
    </row>
    <row r="3871" spans="2:2" x14ac:dyDescent="0.35">
      <c r="B3871"/>
    </row>
    <row r="3872" spans="2:2" x14ac:dyDescent="0.35">
      <c r="B3872"/>
    </row>
    <row r="3873" spans="2:2" x14ac:dyDescent="0.35">
      <c r="B3873"/>
    </row>
    <row r="3874" spans="2:2" x14ac:dyDescent="0.35">
      <c r="B3874"/>
    </row>
    <row r="3875" spans="2:2" x14ac:dyDescent="0.35">
      <c r="B3875"/>
    </row>
    <row r="3876" spans="2:2" x14ac:dyDescent="0.35">
      <c r="B3876"/>
    </row>
    <row r="3877" spans="2:2" x14ac:dyDescent="0.35">
      <c r="B3877"/>
    </row>
    <row r="3878" spans="2:2" x14ac:dyDescent="0.35">
      <c r="B3878"/>
    </row>
    <row r="3879" spans="2:2" x14ac:dyDescent="0.35">
      <c r="B3879"/>
    </row>
    <row r="3880" spans="2:2" x14ac:dyDescent="0.35">
      <c r="B3880"/>
    </row>
    <row r="3881" spans="2:2" x14ac:dyDescent="0.35">
      <c r="B3881"/>
    </row>
    <row r="3882" spans="2:2" x14ac:dyDescent="0.35">
      <c r="B3882"/>
    </row>
    <row r="3883" spans="2:2" x14ac:dyDescent="0.35">
      <c r="B3883"/>
    </row>
    <row r="3884" spans="2:2" x14ac:dyDescent="0.35">
      <c r="B3884"/>
    </row>
    <row r="3885" spans="2:2" x14ac:dyDescent="0.35">
      <c r="B3885"/>
    </row>
    <row r="3886" spans="2:2" x14ac:dyDescent="0.35">
      <c r="B3886"/>
    </row>
    <row r="3887" spans="2:2" x14ac:dyDescent="0.35">
      <c r="B3887"/>
    </row>
    <row r="3888" spans="2:2" x14ac:dyDescent="0.35">
      <c r="B3888"/>
    </row>
    <row r="3889" spans="2:2" x14ac:dyDescent="0.35">
      <c r="B3889"/>
    </row>
    <row r="3890" spans="2:2" x14ac:dyDescent="0.35">
      <c r="B3890"/>
    </row>
    <row r="3891" spans="2:2" x14ac:dyDescent="0.35">
      <c r="B3891"/>
    </row>
    <row r="3892" spans="2:2" x14ac:dyDescent="0.35">
      <c r="B3892"/>
    </row>
    <row r="3893" spans="2:2" x14ac:dyDescent="0.35">
      <c r="B3893"/>
    </row>
    <row r="3894" spans="2:2" x14ac:dyDescent="0.35">
      <c r="B3894"/>
    </row>
    <row r="3895" spans="2:2" x14ac:dyDescent="0.35">
      <c r="B3895"/>
    </row>
    <row r="3896" spans="2:2" x14ac:dyDescent="0.35">
      <c r="B3896"/>
    </row>
    <row r="3897" spans="2:2" x14ac:dyDescent="0.35">
      <c r="B3897"/>
    </row>
    <row r="3898" spans="2:2" x14ac:dyDescent="0.35">
      <c r="B3898"/>
    </row>
    <row r="3899" spans="2:2" x14ac:dyDescent="0.35">
      <c r="B3899"/>
    </row>
    <row r="3900" spans="2:2" x14ac:dyDescent="0.35">
      <c r="B3900"/>
    </row>
    <row r="3901" spans="2:2" x14ac:dyDescent="0.35">
      <c r="B3901"/>
    </row>
    <row r="3902" spans="2:2" x14ac:dyDescent="0.35">
      <c r="B3902"/>
    </row>
    <row r="3903" spans="2:2" x14ac:dyDescent="0.35">
      <c r="B3903"/>
    </row>
    <row r="3904" spans="2:2" x14ac:dyDescent="0.35">
      <c r="B3904"/>
    </row>
    <row r="3905" spans="2:2" x14ac:dyDescent="0.35">
      <c r="B3905"/>
    </row>
    <row r="3906" spans="2:2" x14ac:dyDescent="0.35">
      <c r="B3906"/>
    </row>
    <row r="3907" spans="2:2" x14ac:dyDescent="0.35">
      <c r="B3907"/>
    </row>
    <row r="3908" spans="2:2" x14ac:dyDescent="0.35">
      <c r="B3908"/>
    </row>
    <row r="3909" spans="2:2" x14ac:dyDescent="0.35">
      <c r="B3909"/>
    </row>
    <row r="3910" spans="2:2" x14ac:dyDescent="0.35">
      <c r="B3910"/>
    </row>
    <row r="3911" spans="2:2" x14ac:dyDescent="0.35">
      <c r="B3911"/>
    </row>
    <row r="3912" spans="2:2" x14ac:dyDescent="0.35">
      <c r="B3912"/>
    </row>
    <row r="3913" spans="2:2" x14ac:dyDescent="0.35">
      <c r="B3913"/>
    </row>
    <row r="3914" spans="2:2" x14ac:dyDescent="0.35">
      <c r="B3914"/>
    </row>
    <row r="3915" spans="2:2" x14ac:dyDescent="0.35">
      <c r="B3915"/>
    </row>
    <row r="3916" spans="2:2" x14ac:dyDescent="0.35">
      <c r="B3916"/>
    </row>
    <row r="3917" spans="2:2" x14ac:dyDescent="0.35">
      <c r="B3917"/>
    </row>
    <row r="3918" spans="2:2" x14ac:dyDescent="0.35">
      <c r="B3918"/>
    </row>
    <row r="3919" spans="2:2" x14ac:dyDescent="0.35">
      <c r="B3919"/>
    </row>
    <row r="3920" spans="2:2" x14ac:dyDescent="0.35">
      <c r="B3920"/>
    </row>
    <row r="3921" spans="2:2" x14ac:dyDescent="0.35">
      <c r="B3921"/>
    </row>
    <row r="3922" spans="2:2" x14ac:dyDescent="0.35">
      <c r="B3922"/>
    </row>
    <row r="3923" spans="2:2" x14ac:dyDescent="0.35">
      <c r="B3923"/>
    </row>
    <row r="3924" spans="2:2" x14ac:dyDescent="0.35">
      <c r="B3924"/>
    </row>
    <row r="3925" spans="2:2" x14ac:dyDescent="0.35">
      <c r="B3925"/>
    </row>
    <row r="3926" spans="2:2" x14ac:dyDescent="0.35">
      <c r="B3926"/>
    </row>
    <row r="3927" spans="2:2" x14ac:dyDescent="0.35">
      <c r="B3927"/>
    </row>
    <row r="3928" spans="2:2" x14ac:dyDescent="0.35">
      <c r="B3928"/>
    </row>
    <row r="3929" spans="2:2" x14ac:dyDescent="0.35">
      <c r="B3929"/>
    </row>
    <row r="3930" spans="2:2" x14ac:dyDescent="0.35">
      <c r="B3930"/>
    </row>
    <row r="3931" spans="2:2" x14ac:dyDescent="0.35">
      <c r="B3931"/>
    </row>
    <row r="3932" spans="2:2" x14ac:dyDescent="0.35">
      <c r="B3932"/>
    </row>
    <row r="3933" spans="2:2" x14ac:dyDescent="0.35">
      <c r="B3933"/>
    </row>
    <row r="3934" spans="2:2" x14ac:dyDescent="0.35">
      <c r="B3934"/>
    </row>
    <row r="3935" spans="2:2" x14ac:dyDescent="0.35">
      <c r="B3935"/>
    </row>
    <row r="3936" spans="2:2" x14ac:dyDescent="0.35">
      <c r="B3936"/>
    </row>
    <row r="3937" spans="2:2" x14ac:dyDescent="0.35">
      <c r="B3937"/>
    </row>
    <row r="3938" spans="2:2" x14ac:dyDescent="0.35">
      <c r="B3938"/>
    </row>
    <row r="3939" spans="2:2" x14ac:dyDescent="0.35">
      <c r="B3939"/>
    </row>
    <row r="3940" spans="2:2" x14ac:dyDescent="0.35">
      <c r="B3940"/>
    </row>
    <row r="3941" spans="2:2" x14ac:dyDescent="0.35">
      <c r="B3941"/>
    </row>
    <row r="3942" spans="2:2" x14ac:dyDescent="0.35">
      <c r="B3942"/>
    </row>
    <row r="3943" spans="2:2" x14ac:dyDescent="0.35">
      <c r="B3943"/>
    </row>
    <row r="3944" spans="2:2" x14ac:dyDescent="0.35">
      <c r="B3944"/>
    </row>
    <row r="3945" spans="2:2" x14ac:dyDescent="0.35">
      <c r="B3945"/>
    </row>
    <row r="3946" spans="2:2" x14ac:dyDescent="0.35">
      <c r="B3946"/>
    </row>
    <row r="3947" spans="2:2" x14ac:dyDescent="0.35">
      <c r="B3947"/>
    </row>
    <row r="3948" spans="2:2" x14ac:dyDescent="0.35">
      <c r="B3948"/>
    </row>
    <row r="3949" spans="2:2" x14ac:dyDescent="0.35">
      <c r="B3949"/>
    </row>
    <row r="3950" spans="2:2" x14ac:dyDescent="0.35">
      <c r="B3950"/>
    </row>
    <row r="3951" spans="2:2" x14ac:dyDescent="0.35">
      <c r="B3951"/>
    </row>
    <row r="3952" spans="2:2" x14ac:dyDescent="0.35">
      <c r="B3952"/>
    </row>
    <row r="3953" spans="2:2" x14ac:dyDescent="0.35">
      <c r="B3953"/>
    </row>
    <row r="3954" spans="2:2" x14ac:dyDescent="0.35">
      <c r="B3954"/>
    </row>
    <row r="3955" spans="2:2" x14ac:dyDescent="0.35">
      <c r="B3955"/>
    </row>
    <row r="3956" spans="2:2" x14ac:dyDescent="0.35">
      <c r="B3956"/>
    </row>
    <row r="3957" spans="2:2" x14ac:dyDescent="0.35">
      <c r="B3957"/>
    </row>
    <row r="3958" spans="2:2" x14ac:dyDescent="0.35">
      <c r="B3958"/>
    </row>
    <row r="3959" spans="2:2" x14ac:dyDescent="0.35">
      <c r="B3959"/>
    </row>
    <row r="3960" spans="2:2" x14ac:dyDescent="0.35">
      <c r="B3960"/>
    </row>
    <row r="3961" spans="2:2" x14ac:dyDescent="0.35">
      <c r="B3961"/>
    </row>
    <row r="3962" spans="2:2" x14ac:dyDescent="0.35">
      <c r="B3962"/>
    </row>
    <row r="3963" spans="2:2" x14ac:dyDescent="0.35">
      <c r="B3963"/>
    </row>
    <row r="3964" spans="2:2" x14ac:dyDescent="0.35">
      <c r="B3964"/>
    </row>
    <row r="3965" spans="2:2" x14ac:dyDescent="0.35">
      <c r="B3965"/>
    </row>
    <row r="3966" spans="2:2" x14ac:dyDescent="0.35">
      <c r="B3966"/>
    </row>
    <row r="3967" spans="2:2" x14ac:dyDescent="0.35">
      <c r="B3967"/>
    </row>
    <row r="3968" spans="2:2" x14ac:dyDescent="0.35">
      <c r="B3968"/>
    </row>
    <row r="3969" spans="2:2" x14ac:dyDescent="0.35">
      <c r="B3969"/>
    </row>
    <row r="3970" spans="2:2" x14ac:dyDescent="0.35">
      <c r="B3970"/>
    </row>
    <row r="3971" spans="2:2" x14ac:dyDescent="0.35">
      <c r="B3971"/>
    </row>
    <row r="3972" spans="2:2" x14ac:dyDescent="0.35">
      <c r="B3972"/>
    </row>
    <row r="3973" spans="2:2" x14ac:dyDescent="0.35">
      <c r="B3973"/>
    </row>
    <row r="3974" spans="2:2" x14ac:dyDescent="0.35">
      <c r="B3974"/>
    </row>
    <row r="3975" spans="2:2" x14ac:dyDescent="0.35">
      <c r="B3975"/>
    </row>
    <row r="3976" spans="2:2" x14ac:dyDescent="0.35">
      <c r="B3976"/>
    </row>
    <row r="3977" spans="2:2" x14ac:dyDescent="0.35">
      <c r="B3977"/>
    </row>
    <row r="3978" spans="2:2" x14ac:dyDescent="0.35">
      <c r="B3978"/>
    </row>
    <row r="3979" spans="2:2" x14ac:dyDescent="0.35">
      <c r="B3979"/>
    </row>
    <row r="3980" spans="2:2" x14ac:dyDescent="0.35">
      <c r="B3980"/>
    </row>
    <row r="3981" spans="2:2" x14ac:dyDescent="0.35">
      <c r="B3981"/>
    </row>
    <row r="3982" spans="2:2" x14ac:dyDescent="0.35">
      <c r="B3982"/>
    </row>
    <row r="3983" spans="2:2" x14ac:dyDescent="0.35">
      <c r="B3983"/>
    </row>
    <row r="3984" spans="2:2" x14ac:dyDescent="0.35">
      <c r="B3984"/>
    </row>
    <row r="3985" spans="2:2" x14ac:dyDescent="0.35">
      <c r="B3985"/>
    </row>
    <row r="3986" spans="2:2" x14ac:dyDescent="0.35">
      <c r="B3986"/>
    </row>
    <row r="3987" spans="2:2" x14ac:dyDescent="0.35">
      <c r="B3987"/>
    </row>
    <row r="3988" spans="2:2" x14ac:dyDescent="0.35">
      <c r="B3988"/>
    </row>
    <row r="3989" spans="2:2" x14ac:dyDescent="0.35">
      <c r="B3989"/>
    </row>
    <row r="3990" spans="2:2" x14ac:dyDescent="0.35">
      <c r="B3990"/>
    </row>
    <row r="3991" spans="2:2" x14ac:dyDescent="0.35">
      <c r="B3991"/>
    </row>
    <row r="3992" spans="2:2" x14ac:dyDescent="0.35">
      <c r="B3992"/>
    </row>
    <row r="3993" spans="2:2" x14ac:dyDescent="0.35">
      <c r="B3993"/>
    </row>
    <row r="3994" spans="2:2" x14ac:dyDescent="0.35">
      <c r="B3994"/>
    </row>
    <row r="3995" spans="2:2" x14ac:dyDescent="0.35">
      <c r="B3995"/>
    </row>
    <row r="3996" spans="2:2" x14ac:dyDescent="0.35">
      <c r="B3996"/>
    </row>
    <row r="3997" spans="2:2" x14ac:dyDescent="0.35">
      <c r="B3997"/>
    </row>
    <row r="3998" spans="2:2" x14ac:dyDescent="0.35">
      <c r="B3998"/>
    </row>
    <row r="3999" spans="2:2" x14ac:dyDescent="0.35">
      <c r="B3999"/>
    </row>
    <row r="4000" spans="2:2" x14ac:dyDescent="0.35">
      <c r="B4000"/>
    </row>
    <row r="4001" spans="2:2" x14ac:dyDescent="0.35">
      <c r="B4001"/>
    </row>
    <row r="4002" spans="2:2" x14ac:dyDescent="0.35">
      <c r="B4002"/>
    </row>
    <row r="4003" spans="2:2" x14ac:dyDescent="0.35">
      <c r="B4003"/>
    </row>
    <row r="4004" spans="2:2" x14ac:dyDescent="0.35">
      <c r="B4004"/>
    </row>
    <row r="4005" spans="2:2" x14ac:dyDescent="0.35">
      <c r="B4005"/>
    </row>
    <row r="4006" spans="2:2" x14ac:dyDescent="0.35">
      <c r="B4006"/>
    </row>
    <row r="4007" spans="2:2" x14ac:dyDescent="0.35">
      <c r="B4007"/>
    </row>
    <row r="4008" spans="2:2" x14ac:dyDescent="0.35">
      <c r="B4008"/>
    </row>
    <row r="4009" spans="2:2" x14ac:dyDescent="0.35">
      <c r="B4009"/>
    </row>
    <row r="4010" spans="2:2" x14ac:dyDescent="0.35">
      <c r="B4010"/>
    </row>
    <row r="4011" spans="2:2" x14ac:dyDescent="0.35">
      <c r="B4011"/>
    </row>
    <row r="4012" spans="2:2" x14ac:dyDescent="0.35">
      <c r="B4012"/>
    </row>
    <row r="4013" spans="2:2" x14ac:dyDescent="0.35">
      <c r="B4013"/>
    </row>
    <row r="4014" spans="2:2" x14ac:dyDescent="0.35">
      <c r="B4014"/>
    </row>
    <row r="4015" spans="2:2" x14ac:dyDescent="0.35">
      <c r="B4015"/>
    </row>
    <row r="4016" spans="2:2" x14ac:dyDescent="0.35">
      <c r="B4016"/>
    </row>
    <row r="4017" spans="2:2" x14ac:dyDescent="0.35">
      <c r="B4017"/>
    </row>
    <row r="4018" spans="2:2" x14ac:dyDescent="0.35">
      <c r="B4018"/>
    </row>
    <row r="4019" spans="2:2" x14ac:dyDescent="0.35">
      <c r="B4019"/>
    </row>
    <row r="4020" spans="2:2" x14ac:dyDescent="0.35">
      <c r="B4020"/>
    </row>
    <row r="4021" spans="2:2" x14ac:dyDescent="0.35">
      <c r="B4021"/>
    </row>
    <row r="4022" spans="2:2" x14ac:dyDescent="0.35">
      <c r="B4022"/>
    </row>
    <row r="4023" spans="2:2" x14ac:dyDescent="0.35">
      <c r="B4023"/>
    </row>
    <row r="4024" spans="2:2" x14ac:dyDescent="0.35">
      <c r="B4024"/>
    </row>
    <row r="4025" spans="2:2" x14ac:dyDescent="0.35">
      <c r="B4025"/>
    </row>
    <row r="4026" spans="2:2" x14ac:dyDescent="0.35">
      <c r="B4026"/>
    </row>
    <row r="4027" spans="2:2" x14ac:dyDescent="0.35">
      <c r="B4027"/>
    </row>
    <row r="4028" spans="2:2" x14ac:dyDescent="0.35">
      <c r="B4028"/>
    </row>
    <row r="4029" spans="2:2" x14ac:dyDescent="0.35">
      <c r="B4029"/>
    </row>
    <row r="4030" spans="2:2" x14ac:dyDescent="0.35">
      <c r="B4030"/>
    </row>
    <row r="4031" spans="2:2" x14ac:dyDescent="0.35">
      <c r="B4031"/>
    </row>
    <row r="4032" spans="2:2" x14ac:dyDescent="0.35">
      <c r="B4032"/>
    </row>
    <row r="4033" spans="2:2" x14ac:dyDescent="0.35">
      <c r="B4033"/>
    </row>
    <row r="4034" spans="2:2" x14ac:dyDescent="0.35">
      <c r="B4034"/>
    </row>
    <row r="4035" spans="2:2" x14ac:dyDescent="0.35">
      <c r="B4035"/>
    </row>
    <row r="4036" spans="2:2" x14ac:dyDescent="0.35">
      <c r="B4036"/>
    </row>
    <row r="4037" spans="2:2" x14ac:dyDescent="0.35">
      <c r="B4037"/>
    </row>
    <row r="4038" spans="2:2" x14ac:dyDescent="0.35">
      <c r="B4038"/>
    </row>
    <row r="4039" spans="2:2" x14ac:dyDescent="0.35">
      <c r="B4039"/>
    </row>
    <row r="4040" spans="2:2" x14ac:dyDescent="0.35">
      <c r="B4040"/>
    </row>
    <row r="4041" spans="2:2" x14ac:dyDescent="0.35">
      <c r="B4041"/>
    </row>
    <row r="4042" spans="2:2" x14ac:dyDescent="0.35">
      <c r="B4042"/>
    </row>
    <row r="4043" spans="2:2" x14ac:dyDescent="0.35">
      <c r="B4043"/>
    </row>
    <row r="4044" spans="2:2" x14ac:dyDescent="0.35">
      <c r="B4044"/>
    </row>
    <row r="4045" spans="2:2" x14ac:dyDescent="0.35">
      <c r="B4045"/>
    </row>
    <row r="4046" spans="2:2" x14ac:dyDescent="0.35">
      <c r="B4046"/>
    </row>
    <row r="4047" spans="2:2" x14ac:dyDescent="0.35">
      <c r="B4047"/>
    </row>
    <row r="4048" spans="2:2" x14ac:dyDescent="0.35">
      <c r="B4048"/>
    </row>
    <row r="4049" spans="2:2" x14ac:dyDescent="0.35">
      <c r="B4049"/>
    </row>
    <row r="4050" spans="2:2" x14ac:dyDescent="0.35">
      <c r="B4050"/>
    </row>
    <row r="4051" spans="2:2" x14ac:dyDescent="0.35">
      <c r="B4051"/>
    </row>
    <row r="4052" spans="2:2" x14ac:dyDescent="0.35">
      <c r="B4052"/>
    </row>
    <row r="4053" spans="2:2" x14ac:dyDescent="0.35">
      <c r="B4053"/>
    </row>
    <row r="4054" spans="2:2" x14ac:dyDescent="0.35">
      <c r="B4054"/>
    </row>
    <row r="4055" spans="2:2" x14ac:dyDescent="0.35">
      <c r="B4055"/>
    </row>
    <row r="4056" spans="2:2" x14ac:dyDescent="0.35">
      <c r="B4056"/>
    </row>
    <row r="4057" spans="2:2" x14ac:dyDescent="0.35">
      <c r="B4057"/>
    </row>
    <row r="4058" spans="2:2" x14ac:dyDescent="0.35">
      <c r="B4058"/>
    </row>
    <row r="4059" spans="2:2" x14ac:dyDescent="0.35">
      <c r="B4059"/>
    </row>
    <row r="4060" spans="2:2" x14ac:dyDescent="0.35">
      <c r="B4060"/>
    </row>
    <row r="4061" spans="2:2" x14ac:dyDescent="0.35">
      <c r="B4061"/>
    </row>
    <row r="4062" spans="2:2" x14ac:dyDescent="0.35">
      <c r="B4062"/>
    </row>
    <row r="4063" spans="2:2" x14ac:dyDescent="0.35">
      <c r="B4063"/>
    </row>
    <row r="4064" spans="2:2" x14ac:dyDescent="0.35">
      <c r="B4064"/>
    </row>
    <row r="4065" spans="2:2" x14ac:dyDescent="0.35">
      <c r="B4065"/>
    </row>
    <row r="4066" spans="2:2" x14ac:dyDescent="0.35">
      <c r="B4066"/>
    </row>
    <row r="4067" spans="2:2" x14ac:dyDescent="0.35">
      <c r="B4067"/>
    </row>
    <row r="4068" spans="2:2" x14ac:dyDescent="0.35">
      <c r="B4068"/>
    </row>
    <row r="4069" spans="2:2" x14ac:dyDescent="0.35">
      <c r="B4069"/>
    </row>
    <row r="4070" spans="2:2" x14ac:dyDescent="0.35">
      <c r="B4070"/>
    </row>
    <row r="4071" spans="2:2" x14ac:dyDescent="0.35">
      <c r="B4071"/>
    </row>
    <row r="4072" spans="2:2" x14ac:dyDescent="0.35">
      <c r="B4072"/>
    </row>
    <row r="4073" spans="2:2" x14ac:dyDescent="0.35">
      <c r="B4073"/>
    </row>
    <row r="4074" spans="2:2" x14ac:dyDescent="0.35">
      <c r="B4074"/>
    </row>
    <row r="4075" spans="2:2" x14ac:dyDescent="0.35">
      <c r="B4075"/>
    </row>
    <row r="4076" spans="2:2" x14ac:dyDescent="0.35">
      <c r="B4076"/>
    </row>
    <row r="4077" spans="2:2" x14ac:dyDescent="0.35">
      <c r="B4077"/>
    </row>
    <row r="4078" spans="2:2" x14ac:dyDescent="0.35">
      <c r="B4078"/>
    </row>
    <row r="4079" spans="2:2" x14ac:dyDescent="0.35">
      <c r="B4079"/>
    </row>
    <row r="4080" spans="2:2" x14ac:dyDescent="0.35">
      <c r="B4080"/>
    </row>
    <row r="4081" spans="2:2" x14ac:dyDescent="0.35">
      <c r="B4081"/>
    </row>
    <row r="4082" spans="2:2" x14ac:dyDescent="0.35">
      <c r="B4082"/>
    </row>
    <row r="4083" spans="2:2" x14ac:dyDescent="0.35">
      <c r="B4083"/>
    </row>
    <row r="4084" spans="2:2" x14ac:dyDescent="0.35">
      <c r="B4084"/>
    </row>
    <row r="4085" spans="2:2" x14ac:dyDescent="0.35">
      <c r="B4085"/>
    </row>
    <row r="4086" spans="2:2" x14ac:dyDescent="0.35">
      <c r="B4086"/>
    </row>
    <row r="4087" spans="2:2" x14ac:dyDescent="0.35">
      <c r="B4087"/>
    </row>
    <row r="4088" spans="2:2" x14ac:dyDescent="0.35">
      <c r="B4088"/>
    </row>
    <row r="4089" spans="2:2" x14ac:dyDescent="0.35">
      <c r="B4089"/>
    </row>
    <row r="4090" spans="2:2" x14ac:dyDescent="0.35">
      <c r="B4090"/>
    </row>
    <row r="4091" spans="2:2" x14ac:dyDescent="0.35">
      <c r="B4091"/>
    </row>
    <row r="4092" spans="2:2" x14ac:dyDescent="0.35">
      <c r="B4092"/>
    </row>
    <row r="4093" spans="2:2" x14ac:dyDescent="0.35">
      <c r="B4093"/>
    </row>
    <row r="4094" spans="2:2" x14ac:dyDescent="0.35">
      <c r="B4094"/>
    </row>
    <row r="4095" spans="2:2" x14ac:dyDescent="0.35">
      <c r="B4095"/>
    </row>
    <row r="4096" spans="2:2" x14ac:dyDescent="0.35">
      <c r="B4096"/>
    </row>
    <row r="4097" spans="2:2" x14ac:dyDescent="0.35">
      <c r="B4097"/>
    </row>
    <row r="4098" spans="2:2" x14ac:dyDescent="0.35">
      <c r="B4098"/>
    </row>
    <row r="4099" spans="2:2" x14ac:dyDescent="0.35">
      <c r="B4099"/>
    </row>
    <row r="4100" spans="2:2" x14ac:dyDescent="0.35">
      <c r="B4100"/>
    </row>
    <row r="4101" spans="2:2" x14ac:dyDescent="0.35">
      <c r="B4101"/>
    </row>
    <row r="4102" spans="2:2" x14ac:dyDescent="0.35">
      <c r="B4102"/>
    </row>
    <row r="4103" spans="2:2" x14ac:dyDescent="0.35">
      <c r="B4103"/>
    </row>
    <row r="4104" spans="2:2" x14ac:dyDescent="0.35">
      <c r="B4104"/>
    </row>
    <row r="4105" spans="2:2" x14ac:dyDescent="0.35">
      <c r="B4105"/>
    </row>
    <row r="4106" spans="2:2" x14ac:dyDescent="0.35">
      <c r="B4106"/>
    </row>
    <row r="4107" spans="2:2" x14ac:dyDescent="0.35">
      <c r="B4107"/>
    </row>
    <row r="4108" spans="2:2" x14ac:dyDescent="0.35">
      <c r="B4108"/>
    </row>
    <row r="4109" spans="2:2" x14ac:dyDescent="0.35">
      <c r="B4109"/>
    </row>
    <row r="4110" spans="2:2" x14ac:dyDescent="0.35">
      <c r="B4110"/>
    </row>
    <row r="4111" spans="2:2" x14ac:dyDescent="0.35">
      <c r="B4111"/>
    </row>
    <row r="4112" spans="2:2" x14ac:dyDescent="0.35">
      <c r="B4112"/>
    </row>
    <row r="4113" spans="2:2" x14ac:dyDescent="0.35">
      <c r="B4113"/>
    </row>
    <row r="4114" spans="2:2" x14ac:dyDescent="0.35">
      <c r="B4114"/>
    </row>
    <row r="4115" spans="2:2" x14ac:dyDescent="0.35">
      <c r="B4115"/>
    </row>
    <row r="4116" spans="2:2" x14ac:dyDescent="0.35">
      <c r="B4116"/>
    </row>
    <row r="4117" spans="2:2" x14ac:dyDescent="0.35">
      <c r="B4117"/>
    </row>
    <row r="4118" spans="2:2" x14ac:dyDescent="0.35">
      <c r="B4118"/>
    </row>
    <row r="4119" spans="2:2" x14ac:dyDescent="0.35">
      <c r="B4119"/>
    </row>
    <row r="4120" spans="2:2" x14ac:dyDescent="0.35">
      <c r="B4120"/>
    </row>
    <row r="4121" spans="2:2" x14ac:dyDescent="0.35">
      <c r="B4121"/>
    </row>
    <row r="4122" spans="2:2" x14ac:dyDescent="0.35">
      <c r="B4122"/>
    </row>
    <row r="4123" spans="2:2" x14ac:dyDescent="0.35">
      <c r="B4123"/>
    </row>
    <row r="4124" spans="2:2" x14ac:dyDescent="0.35">
      <c r="B4124"/>
    </row>
    <row r="4125" spans="2:2" x14ac:dyDescent="0.35">
      <c r="B4125"/>
    </row>
    <row r="4126" spans="2:2" x14ac:dyDescent="0.35">
      <c r="B4126"/>
    </row>
    <row r="4127" spans="2:2" x14ac:dyDescent="0.35">
      <c r="B4127"/>
    </row>
    <row r="4128" spans="2:2" x14ac:dyDescent="0.35">
      <c r="B4128"/>
    </row>
    <row r="4129" spans="2:2" x14ac:dyDescent="0.35">
      <c r="B4129"/>
    </row>
    <row r="4130" spans="2:2" x14ac:dyDescent="0.35">
      <c r="B4130"/>
    </row>
    <row r="4131" spans="2:2" x14ac:dyDescent="0.35">
      <c r="B4131"/>
    </row>
    <row r="4132" spans="2:2" x14ac:dyDescent="0.35">
      <c r="B4132"/>
    </row>
    <row r="4133" spans="2:2" x14ac:dyDescent="0.35">
      <c r="B4133"/>
    </row>
    <row r="4134" spans="2:2" x14ac:dyDescent="0.35">
      <c r="B4134"/>
    </row>
    <row r="4135" spans="2:2" x14ac:dyDescent="0.35">
      <c r="B4135"/>
    </row>
    <row r="4136" spans="2:2" x14ac:dyDescent="0.35">
      <c r="B4136"/>
    </row>
    <row r="4137" spans="2:2" x14ac:dyDescent="0.35">
      <c r="B4137"/>
    </row>
    <row r="4138" spans="2:2" x14ac:dyDescent="0.35">
      <c r="B4138"/>
    </row>
    <row r="4139" spans="2:2" x14ac:dyDescent="0.35">
      <c r="B4139"/>
    </row>
    <row r="4140" spans="2:2" x14ac:dyDescent="0.35">
      <c r="B4140"/>
    </row>
    <row r="4141" spans="2:2" x14ac:dyDescent="0.35">
      <c r="B4141"/>
    </row>
    <row r="4142" spans="2:2" x14ac:dyDescent="0.35">
      <c r="B4142"/>
    </row>
    <row r="4143" spans="2:2" x14ac:dyDescent="0.35">
      <c r="B4143"/>
    </row>
    <row r="4144" spans="2:2" x14ac:dyDescent="0.35">
      <c r="B4144"/>
    </row>
    <row r="4145" spans="2:2" x14ac:dyDescent="0.35">
      <c r="B4145"/>
    </row>
    <row r="4146" spans="2:2" x14ac:dyDescent="0.35">
      <c r="B4146"/>
    </row>
    <row r="4147" spans="2:2" x14ac:dyDescent="0.35">
      <c r="B4147"/>
    </row>
    <row r="4148" spans="2:2" x14ac:dyDescent="0.35">
      <c r="B4148"/>
    </row>
    <row r="4149" spans="2:2" x14ac:dyDescent="0.35">
      <c r="B4149"/>
    </row>
    <row r="4150" spans="2:2" x14ac:dyDescent="0.35">
      <c r="B4150"/>
    </row>
    <row r="4151" spans="2:2" x14ac:dyDescent="0.35">
      <c r="B4151"/>
    </row>
    <row r="4152" spans="2:2" x14ac:dyDescent="0.35">
      <c r="B4152"/>
    </row>
    <row r="4153" spans="2:2" x14ac:dyDescent="0.35">
      <c r="B4153"/>
    </row>
    <row r="4154" spans="2:2" x14ac:dyDescent="0.35">
      <c r="B4154"/>
    </row>
    <row r="4155" spans="2:2" x14ac:dyDescent="0.35">
      <c r="B4155"/>
    </row>
    <row r="4156" spans="2:2" x14ac:dyDescent="0.35">
      <c r="B4156"/>
    </row>
    <row r="4157" spans="2:2" x14ac:dyDescent="0.35">
      <c r="B4157"/>
    </row>
    <row r="4158" spans="2:2" x14ac:dyDescent="0.35">
      <c r="B4158"/>
    </row>
    <row r="4159" spans="2:2" x14ac:dyDescent="0.35">
      <c r="B4159"/>
    </row>
    <row r="4160" spans="2:2" x14ac:dyDescent="0.35">
      <c r="B4160"/>
    </row>
    <row r="4161" spans="2:2" x14ac:dyDescent="0.35">
      <c r="B4161"/>
    </row>
    <row r="4162" spans="2:2" x14ac:dyDescent="0.35">
      <c r="B4162"/>
    </row>
    <row r="4163" spans="2:2" x14ac:dyDescent="0.35">
      <c r="B4163"/>
    </row>
    <row r="4164" spans="2:2" x14ac:dyDescent="0.35">
      <c r="B4164"/>
    </row>
    <row r="4165" spans="2:2" x14ac:dyDescent="0.35">
      <c r="B4165"/>
    </row>
    <row r="4166" spans="2:2" x14ac:dyDescent="0.35">
      <c r="B4166"/>
    </row>
    <row r="4167" spans="2:2" x14ac:dyDescent="0.35">
      <c r="B4167"/>
    </row>
    <row r="4168" spans="2:2" x14ac:dyDescent="0.35">
      <c r="B4168"/>
    </row>
    <row r="4169" spans="2:2" x14ac:dyDescent="0.35">
      <c r="B4169"/>
    </row>
    <row r="4170" spans="2:2" x14ac:dyDescent="0.35">
      <c r="B4170"/>
    </row>
    <row r="4171" spans="2:2" x14ac:dyDescent="0.35">
      <c r="B4171"/>
    </row>
    <row r="4172" spans="2:2" x14ac:dyDescent="0.35">
      <c r="B4172"/>
    </row>
    <row r="4173" spans="2:2" x14ac:dyDescent="0.35">
      <c r="B4173"/>
    </row>
    <row r="4174" spans="2:2" x14ac:dyDescent="0.35">
      <c r="B4174"/>
    </row>
    <row r="4175" spans="2:2" x14ac:dyDescent="0.35">
      <c r="B4175"/>
    </row>
    <row r="4176" spans="2:2" x14ac:dyDescent="0.35">
      <c r="B4176"/>
    </row>
    <row r="4177" spans="2:2" x14ac:dyDescent="0.35">
      <c r="B4177"/>
    </row>
    <row r="4178" spans="2:2" x14ac:dyDescent="0.35">
      <c r="B4178"/>
    </row>
    <row r="4179" spans="2:2" x14ac:dyDescent="0.35">
      <c r="B4179"/>
    </row>
    <row r="4180" spans="2:2" x14ac:dyDescent="0.35">
      <c r="B4180"/>
    </row>
    <row r="4181" spans="2:2" x14ac:dyDescent="0.35">
      <c r="B4181"/>
    </row>
    <row r="4182" spans="2:2" x14ac:dyDescent="0.35">
      <c r="B4182"/>
    </row>
    <row r="4183" spans="2:2" x14ac:dyDescent="0.35">
      <c r="B4183"/>
    </row>
    <row r="4184" spans="2:2" x14ac:dyDescent="0.35">
      <c r="B4184"/>
    </row>
    <row r="4185" spans="2:2" x14ac:dyDescent="0.35">
      <c r="B4185"/>
    </row>
    <row r="4186" spans="2:2" x14ac:dyDescent="0.35">
      <c r="B4186"/>
    </row>
    <row r="4187" spans="2:2" x14ac:dyDescent="0.35">
      <c r="B4187"/>
    </row>
    <row r="4188" spans="2:2" x14ac:dyDescent="0.35">
      <c r="B4188"/>
    </row>
    <row r="4189" spans="2:2" x14ac:dyDescent="0.35">
      <c r="B4189"/>
    </row>
    <row r="4190" spans="2:2" x14ac:dyDescent="0.35">
      <c r="B4190"/>
    </row>
    <row r="4191" spans="2:2" x14ac:dyDescent="0.35">
      <c r="B4191"/>
    </row>
    <row r="4192" spans="2:2" x14ac:dyDescent="0.35">
      <c r="B4192"/>
    </row>
    <row r="4193" spans="2:2" x14ac:dyDescent="0.35">
      <c r="B4193"/>
    </row>
    <row r="4194" spans="2:2" x14ac:dyDescent="0.35">
      <c r="B4194"/>
    </row>
    <row r="4195" spans="2:2" x14ac:dyDescent="0.35">
      <c r="B4195"/>
    </row>
    <row r="4196" spans="2:2" x14ac:dyDescent="0.35">
      <c r="B4196"/>
    </row>
    <row r="4197" spans="2:2" x14ac:dyDescent="0.35">
      <c r="B4197"/>
    </row>
    <row r="4198" spans="2:2" x14ac:dyDescent="0.35">
      <c r="B4198"/>
    </row>
    <row r="4199" spans="2:2" x14ac:dyDescent="0.35">
      <c r="B4199"/>
    </row>
    <row r="4200" spans="2:2" x14ac:dyDescent="0.35">
      <c r="B4200"/>
    </row>
    <row r="4201" spans="2:2" x14ac:dyDescent="0.35">
      <c r="B4201"/>
    </row>
    <row r="4202" spans="2:2" x14ac:dyDescent="0.35">
      <c r="B4202"/>
    </row>
    <row r="4203" spans="2:2" x14ac:dyDescent="0.35">
      <c r="B4203"/>
    </row>
    <row r="4204" spans="2:2" x14ac:dyDescent="0.35">
      <c r="B4204"/>
    </row>
    <row r="4205" spans="2:2" x14ac:dyDescent="0.35">
      <c r="B4205"/>
    </row>
    <row r="4206" spans="2:2" x14ac:dyDescent="0.35">
      <c r="B4206"/>
    </row>
    <row r="4207" spans="2:2" x14ac:dyDescent="0.35">
      <c r="B4207"/>
    </row>
    <row r="4208" spans="2:2" x14ac:dyDescent="0.35">
      <c r="B4208"/>
    </row>
    <row r="4209" spans="2:2" x14ac:dyDescent="0.35">
      <c r="B4209"/>
    </row>
    <row r="4210" spans="2:2" x14ac:dyDescent="0.35">
      <c r="B4210"/>
    </row>
    <row r="4211" spans="2:2" x14ac:dyDescent="0.35">
      <c r="B4211"/>
    </row>
    <row r="4212" spans="2:2" x14ac:dyDescent="0.35">
      <c r="B4212"/>
    </row>
    <row r="4213" spans="2:2" x14ac:dyDescent="0.35">
      <c r="B4213"/>
    </row>
    <row r="4214" spans="2:2" x14ac:dyDescent="0.35">
      <c r="B4214"/>
    </row>
    <row r="4215" spans="2:2" x14ac:dyDescent="0.35">
      <c r="B4215"/>
    </row>
    <row r="4216" spans="2:2" x14ac:dyDescent="0.35">
      <c r="B4216"/>
    </row>
    <row r="4217" spans="2:2" x14ac:dyDescent="0.35">
      <c r="B4217"/>
    </row>
    <row r="4218" spans="2:2" x14ac:dyDescent="0.35">
      <c r="B4218"/>
    </row>
    <row r="4219" spans="2:2" x14ac:dyDescent="0.35">
      <c r="B4219"/>
    </row>
    <row r="4220" spans="2:2" x14ac:dyDescent="0.35">
      <c r="B4220"/>
    </row>
    <row r="4221" spans="2:2" x14ac:dyDescent="0.35">
      <c r="B4221"/>
    </row>
    <row r="4222" spans="2:2" x14ac:dyDescent="0.35">
      <c r="B4222"/>
    </row>
    <row r="4223" spans="2:2" x14ac:dyDescent="0.35">
      <c r="B4223"/>
    </row>
    <row r="4224" spans="2:2" x14ac:dyDescent="0.35">
      <c r="B4224"/>
    </row>
    <row r="4225" spans="2:2" x14ac:dyDescent="0.35">
      <c r="B4225"/>
    </row>
    <row r="4226" spans="2:2" x14ac:dyDescent="0.35">
      <c r="B4226"/>
    </row>
    <row r="4227" spans="2:2" x14ac:dyDescent="0.35">
      <c r="B4227"/>
    </row>
    <row r="4228" spans="2:2" x14ac:dyDescent="0.35">
      <c r="B4228"/>
    </row>
    <row r="4229" spans="2:2" x14ac:dyDescent="0.35">
      <c r="B4229"/>
    </row>
    <row r="4230" spans="2:2" x14ac:dyDescent="0.35">
      <c r="B4230"/>
    </row>
    <row r="4231" spans="2:2" x14ac:dyDescent="0.35">
      <c r="B4231"/>
    </row>
    <row r="4232" spans="2:2" x14ac:dyDescent="0.35">
      <c r="B4232"/>
    </row>
    <row r="4233" spans="2:2" x14ac:dyDescent="0.35">
      <c r="B4233"/>
    </row>
    <row r="4234" spans="2:2" x14ac:dyDescent="0.35">
      <c r="B4234"/>
    </row>
    <row r="4235" spans="2:2" x14ac:dyDescent="0.35">
      <c r="B4235"/>
    </row>
    <row r="4236" spans="2:2" x14ac:dyDescent="0.35">
      <c r="B4236"/>
    </row>
    <row r="4237" spans="2:2" x14ac:dyDescent="0.35">
      <c r="B4237"/>
    </row>
    <row r="4238" spans="2:2" x14ac:dyDescent="0.35">
      <c r="B4238"/>
    </row>
    <row r="4239" spans="2:2" x14ac:dyDescent="0.35">
      <c r="B4239"/>
    </row>
    <row r="4240" spans="2:2" x14ac:dyDescent="0.35">
      <c r="B4240"/>
    </row>
    <row r="4241" spans="2:2" x14ac:dyDescent="0.35">
      <c r="B4241"/>
    </row>
    <row r="4242" spans="2:2" x14ac:dyDescent="0.35">
      <c r="B4242"/>
    </row>
    <row r="4243" spans="2:2" x14ac:dyDescent="0.35">
      <c r="B4243"/>
    </row>
    <row r="4244" spans="2:2" x14ac:dyDescent="0.35">
      <c r="B4244"/>
    </row>
    <row r="4245" spans="2:2" x14ac:dyDescent="0.35">
      <c r="B4245"/>
    </row>
    <row r="4246" spans="2:2" x14ac:dyDescent="0.35">
      <c r="B4246"/>
    </row>
    <row r="4247" spans="2:2" x14ac:dyDescent="0.35">
      <c r="B4247"/>
    </row>
    <row r="4248" spans="2:2" x14ac:dyDescent="0.35">
      <c r="B4248"/>
    </row>
    <row r="4249" spans="2:2" x14ac:dyDescent="0.35">
      <c r="B4249"/>
    </row>
    <row r="4250" spans="2:2" x14ac:dyDescent="0.35">
      <c r="B4250"/>
    </row>
    <row r="4251" spans="2:2" x14ac:dyDescent="0.35">
      <c r="B4251"/>
    </row>
    <row r="4252" spans="2:2" x14ac:dyDescent="0.35">
      <c r="B4252"/>
    </row>
    <row r="4253" spans="2:2" x14ac:dyDescent="0.35">
      <c r="B4253"/>
    </row>
    <row r="4254" spans="2:2" x14ac:dyDescent="0.35">
      <c r="B4254"/>
    </row>
    <row r="4255" spans="2:2" x14ac:dyDescent="0.35">
      <c r="B4255"/>
    </row>
    <row r="4256" spans="2:2" x14ac:dyDescent="0.35">
      <c r="B4256"/>
    </row>
    <row r="4257" spans="2:2" x14ac:dyDescent="0.35">
      <c r="B4257"/>
    </row>
    <row r="4258" spans="2:2" x14ac:dyDescent="0.35">
      <c r="B4258"/>
    </row>
    <row r="4259" spans="2:2" x14ac:dyDescent="0.35">
      <c r="B4259"/>
    </row>
    <row r="4260" spans="2:2" x14ac:dyDescent="0.35">
      <c r="B4260"/>
    </row>
    <row r="4261" spans="2:2" x14ac:dyDescent="0.35">
      <c r="B4261"/>
    </row>
    <row r="4262" spans="2:2" x14ac:dyDescent="0.35">
      <c r="B4262"/>
    </row>
    <row r="4263" spans="2:2" x14ac:dyDescent="0.35">
      <c r="B4263"/>
    </row>
    <row r="4264" spans="2:2" x14ac:dyDescent="0.35">
      <c r="B4264"/>
    </row>
    <row r="4265" spans="2:2" x14ac:dyDescent="0.35">
      <c r="B4265"/>
    </row>
    <row r="4266" spans="2:2" x14ac:dyDescent="0.35">
      <c r="B4266"/>
    </row>
    <row r="4267" spans="2:2" x14ac:dyDescent="0.35">
      <c r="B4267"/>
    </row>
    <row r="4268" spans="2:2" x14ac:dyDescent="0.35">
      <c r="B4268"/>
    </row>
    <row r="4269" spans="2:2" x14ac:dyDescent="0.35">
      <c r="B4269"/>
    </row>
    <row r="4270" spans="2:2" x14ac:dyDescent="0.35">
      <c r="B4270"/>
    </row>
    <row r="4271" spans="2:2" x14ac:dyDescent="0.35">
      <c r="B4271"/>
    </row>
    <row r="4272" spans="2:2" x14ac:dyDescent="0.35">
      <c r="B4272"/>
    </row>
    <row r="4273" spans="2:2" x14ac:dyDescent="0.35">
      <c r="B4273"/>
    </row>
    <row r="4274" spans="2:2" x14ac:dyDescent="0.35">
      <c r="B4274"/>
    </row>
    <row r="4275" spans="2:2" x14ac:dyDescent="0.35">
      <c r="B4275"/>
    </row>
    <row r="4276" spans="2:2" x14ac:dyDescent="0.35">
      <c r="B4276"/>
    </row>
    <row r="4277" spans="2:2" x14ac:dyDescent="0.35">
      <c r="B4277"/>
    </row>
    <row r="4278" spans="2:2" x14ac:dyDescent="0.35">
      <c r="B4278"/>
    </row>
    <row r="4279" spans="2:2" x14ac:dyDescent="0.35">
      <c r="B4279"/>
    </row>
    <row r="4280" spans="2:2" x14ac:dyDescent="0.35">
      <c r="B4280"/>
    </row>
    <row r="4281" spans="2:2" x14ac:dyDescent="0.35">
      <c r="B4281"/>
    </row>
    <row r="4282" spans="2:2" x14ac:dyDescent="0.35">
      <c r="B4282"/>
    </row>
    <row r="4283" spans="2:2" x14ac:dyDescent="0.35">
      <c r="B4283"/>
    </row>
    <row r="4284" spans="2:2" x14ac:dyDescent="0.35">
      <c r="B4284"/>
    </row>
    <row r="4285" spans="2:2" x14ac:dyDescent="0.35">
      <c r="B4285"/>
    </row>
    <row r="4286" spans="2:2" x14ac:dyDescent="0.35">
      <c r="B4286"/>
    </row>
    <row r="4287" spans="2:2" x14ac:dyDescent="0.35">
      <c r="B4287"/>
    </row>
    <row r="4288" spans="2:2" x14ac:dyDescent="0.35">
      <c r="B4288"/>
    </row>
    <row r="4289" spans="2:2" x14ac:dyDescent="0.35">
      <c r="B4289"/>
    </row>
    <row r="4290" spans="2:2" x14ac:dyDescent="0.35">
      <c r="B4290"/>
    </row>
    <row r="4291" spans="2:2" x14ac:dyDescent="0.35">
      <c r="B4291"/>
    </row>
    <row r="4292" spans="2:2" x14ac:dyDescent="0.35">
      <c r="B4292"/>
    </row>
    <row r="4293" spans="2:2" x14ac:dyDescent="0.35">
      <c r="B4293"/>
    </row>
    <row r="4294" spans="2:2" x14ac:dyDescent="0.35">
      <c r="B4294"/>
    </row>
    <row r="4295" spans="2:2" x14ac:dyDescent="0.35">
      <c r="B4295"/>
    </row>
    <row r="4296" spans="2:2" x14ac:dyDescent="0.35">
      <c r="B4296"/>
    </row>
    <row r="4297" spans="2:2" x14ac:dyDescent="0.35">
      <c r="B4297"/>
    </row>
    <row r="4298" spans="2:2" x14ac:dyDescent="0.35">
      <c r="B4298"/>
    </row>
    <row r="4299" spans="2:2" x14ac:dyDescent="0.35">
      <c r="B4299"/>
    </row>
    <row r="4300" spans="2:2" x14ac:dyDescent="0.35">
      <c r="B4300"/>
    </row>
    <row r="4301" spans="2:2" x14ac:dyDescent="0.35">
      <c r="B4301"/>
    </row>
    <row r="4302" spans="2:2" x14ac:dyDescent="0.35">
      <c r="B4302"/>
    </row>
    <row r="4303" spans="2:2" x14ac:dyDescent="0.35">
      <c r="B4303"/>
    </row>
    <row r="4304" spans="2:2" x14ac:dyDescent="0.35">
      <c r="B4304"/>
    </row>
    <row r="4305" spans="2:2" x14ac:dyDescent="0.35">
      <c r="B4305"/>
    </row>
    <row r="4306" spans="2:2" x14ac:dyDescent="0.35">
      <c r="B4306"/>
    </row>
    <row r="4307" spans="2:2" x14ac:dyDescent="0.35">
      <c r="B4307"/>
    </row>
    <row r="4308" spans="2:2" x14ac:dyDescent="0.35">
      <c r="B4308"/>
    </row>
    <row r="4309" spans="2:2" x14ac:dyDescent="0.35">
      <c r="B4309"/>
    </row>
    <row r="4310" spans="2:2" x14ac:dyDescent="0.35">
      <c r="B4310"/>
    </row>
    <row r="4311" spans="2:2" x14ac:dyDescent="0.35">
      <c r="B4311"/>
    </row>
    <row r="4312" spans="2:2" x14ac:dyDescent="0.35">
      <c r="B4312"/>
    </row>
    <row r="4313" spans="2:2" x14ac:dyDescent="0.35">
      <c r="B4313"/>
    </row>
    <row r="4314" spans="2:2" x14ac:dyDescent="0.35">
      <c r="B4314"/>
    </row>
    <row r="4315" spans="2:2" x14ac:dyDescent="0.35">
      <c r="B4315"/>
    </row>
    <row r="4316" spans="2:2" x14ac:dyDescent="0.35">
      <c r="B4316"/>
    </row>
    <row r="4317" spans="2:2" x14ac:dyDescent="0.35">
      <c r="B4317"/>
    </row>
    <row r="4318" spans="2:2" x14ac:dyDescent="0.35">
      <c r="B4318"/>
    </row>
    <row r="4319" spans="2:2" x14ac:dyDescent="0.35">
      <c r="B4319"/>
    </row>
    <row r="4320" spans="2:2" x14ac:dyDescent="0.35">
      <c r="B4320"/>
    </row>
    <row r="4321" spans="2:2" x14ac:dyDescent="0.35">
      <c r="B4321"/>
    </row>
    <row r="4322" spans="2:2" x14ac:dyDescent="0.35">
      <c r="B4322"/>
    </row>
    <row r="4323" spans="2:2" x14ac:dyDescent="0.35">
      <c r="B4323"/>
    </row>
    <row r="4324" spans="2:2" x14ac:dyDescent="0.35">
      <c r="B4324"/>
    </row>
    <row r="4325" spans="2:2" x14ac:dyDescent="0.35">
      <c r="B4325"/>
    </row>
    <row r="4326" spans="2:2" x14ac:dyDescent="0.35">
      <c r="B4326"/>
    </row>
    <row r="4327" spans="2:2" x14ac:dyDescent="0.35">
      <c r="B4327"/>
    </row>
    <row r="4328" spans="2:2" x14ac:dyDescent="0.35">
      <c r="B4328"/>
    </row>
    <row r="4329" spans="2:2" x14ac:dyDescent="0.35">
      <c r="B4329"/>
    </row>
    <row r="4330" spans="2:2" x14ac:dyDescent="0.35">
      <c r="B4330"/>
    </row>
    <row r="4331" spans="2:2" x14ac:dyDescent="0.35">
      <c r="B4331"/>
    </row>
    <row r="4332" spans="2:2" x14ac:dyDescent="0.35">
      <c r="B4332"/>
    </row>
    <row r="4333" spans="2:2" x14ac:dyDescent="0.35">
      <c r="B4333"/>
    </row>
    <row r="4334" spans="2:2" x14ac:dyDescent="0.35">
      <c r="B4334"/>
    </row>
    <row r="4335" spans="2:2" x14ac:dyDescent="0.35">
      <c r="B4335"/>
    </row>
    <row r="4336" spans="2:2" x14ac:dyDescent="0.35">
      <c r="B4336"/>
    </row>
    <row r="4337" spans="2:2" x14ac:dyDescent="0.35">
      <c r="B4337"/>
    </row>
    <row r="4338" spans="2:2" x14ac:dyDescent="0.35">
      <c r="B4338"/>
    </row>
    <row r="4339" spans="2:2" x14ac:dyDescent="0.35">
      <c r="B4339"/>
    </row>
    <row r="4340" spans="2:2" x14ac:dyDescent="0.35">
      <c r="B4340"/>
    </row>
    <row r="4341" spans="2:2" x14ac:dyDescent="0.35">
      <c r="B4341"/>
    </row>
    <row r="4342" spans="2:2" x14ac:dyDescent="0.35">
      <c r="B4342"/>
    </row>
    <row r="4343" spans="2:2" x14ac:dyDescent="0.35">
      <c r="B4343"/>
    </row>
    <row r="4344" spans="2:2" x14ac:dyDescent="0.35">
      <c r="B4344"/>
    </row>
    <row r="4345" spans="2:2" x14ac:dyDescent="0.35">
      <c r="B4345"/>
    </row>
    <row r="4346" spans="2:2" x14ac:dyDescent="0.35">
      <c r="B4346"/>
    </row>
    <row r="4347" spans="2:2" x14ac:dyDescent="0.35">
      <c r="B4347"/>
    </row>
    <row r="4348" spans="2:2" x14ac:dyDescent="0.35">
      <c r="B4348"/>
    </row>
    <row r="4349" spans="2:2" x14ac:dyDescent="0.35">
      <c r="B4349"/>
    </row>
    <row r="4350" spans="2:2" x14ac:dyDescent="0.35">
      <c r="B4350"/>
    </row>
    <row r="4351" spans="2:2" x14ac:dyDescent="0.35">
      <c r="B4351"/>
    </row>
    <row r="4352" spans="2:2" x14ac:dyDescent="0.35">
      <c r="B4352"/>
    </row>
    <row r="4353" spans="2:2" x14ac:dyDescent="0.35">
      <c r="B4353"/>
    </row>
    <row r="4354" spans="2:2" x14ac:dyDescent="0.35">
      <c r="B4354"/>
    </row>
    <row r="4355" spans="2:2" x14ac:dyDescent="0.35">
      <c r="B4355"/>
    </row>
    <row r="4356" spans="2:2" x14ac:dyDescent="0.35">
      <c r="B4356"/>
    </row>
    <row r="4357" spans="2:2" x14ac:dyDescent="0.35">
      <c r="B4357"/>
    </row>
    <row r="4358" spans="2:2" x14ac:dyDescent="0.35">
      <c r="B4358"/>
    </row>
    <row r="4359" spans="2:2" x14ac:dyDescent="0.35">
      <c r="B4359"/>
    </row>
    <row r="4360" spans="2:2" x14ac:dyDescent="0.35">
      <c r="B4360"/>
    </row>
    <row r="4361" spans="2:2" x14ac:dyDescent="0.35">
      <c r="B4361"/>
    </row>
    <row r="4362" spans="2:2" x14ac:dyDescent="0.35">
      <c r="B4362"/>
    </row>
    <row r="4363" spans="2:2" x14ac:dyDescent="0.35">
      <c r="B4363"/>
    </row>
    <row r="4364" spans="2:2" x14ac:dyDescent="0.35">
      <c r="B4364"/>
    </row>
    <row r="4365" spans="2:2" x14ac:dyDescent="0.35">
      <c r="B4365"/>
    </row>
    <row r="4366" spans="2:2" x14ac:dyDescent="0.35">
      <c r="B4366"/>
    </row>
    <row r="4367" spans="2:2" x14ac:dyDescent="0.35">
      <c r="B4367"/>
    </row>
    <row r="4368" spans="2:2" x14ac:dyDescent="0.35">
      <c r="B4368"/>
    </row>
    <row r="4369" spans="2:2" x14ac:dyDescent="0.35">
      <c r="B4369"/>
    </row>
    <row r="4370" spans="2:2" x14ac:dyDescent="0.35">
      <c r="B4370"/>
    </row>
    <row r="4371" spans="2:2" x14ac:dyDescent="0.35">
      <c r="B4371"/>
    </row>
    <row r="4372" spans="2:2" x14ac:dyDescent="0.35">
      <c r="B4372"/>
    </row>
    <row r="4373" spans="2:2" x14ac:dyDescent="0.35">
      <c r="B4373"/>
    </row>
    <row r="4374" spans="2:2" x14ac:dyDescent="0.35">
      <c r="B4374"/>
    </row>
    <row r="4375" spans="2:2" x14ac:dyDescent="0.35">
      <c r="B4375"/>
    </row>
    <row r="4376" spans="2:2" x14ac:dyDescent="0.35">
      <c r="B4376"/>
    </row>
    <row r="4377" spans="2:2" x14ac:dyDescent="0.35">
      <c r="B4377"/>
    </row>
    <row r="4378" spans="2:2" x14ac:dyDescent="0.35">
      <c r="B4378"/>
    </row>
    <row r="4379" spans="2:2" x14ac:dyDescent="0.35">
      <c r="B4379"/>
    </row>
    <row r="4380" spans="2:2" x14ac:dyDescent="0.35">
      <c r="B4380"/>
    </row>
    <row r="4381" spans="2:2" x14ac:dyDescent="0.35">
      <c r="B4381"/>
    </row>
    <row r="4382" spans="2:2" x14ac:dyDescent="0.35">
      <c r="B4382"/>
    </row>
    <row r="4383" spans="2:2" x14ac:dyDescent="0.35">
      <c r="B4383"/>
    </row>
    <row r="4384" spans="2:2" x14ac:dyDescent="0.35">
      <c r="B4384"/>
    </row>
    <row r="4385" spans="2:2" x14ac:dyDescent="0.35">
      <c r="B4385"/>
    </row>
    <row r="4386" spans="2:2" x14ac:dyDescent="0.35">
      <c r="B4386"/>
    </row>
    <row r="4387" spans="2:2" x14ac:dyDescent="0.35">
      <c r="B4387"/>
    </row>
    <row r="4388" spans="2:2" x14ac:dyDescent="0.35">
      <c r="B4388"/>
    </row>
    <row r="4389" spans="2:2" x14ac:dyDescent="0.35">
      <c r="B4389"/>
    </row>
    <row r="4390" spans="2:2" x14ac:dyDescent="0.35">
      <c r="B4390"/>
    </row>
    <row r="4391" spans="2:2" x14ac:dyDescent="0.35">
      <c r="B4391"/>
    </row>
    <row r="4392" spans="2:2" x14ac:dyDescent="0.35">
      <c r="B4392"/>
    </row>
    <row r="4393" spans="2:2" x14ac:dyDescent="0.35">
      <c r="B4393"/>
    </row>
    <row r="4394" spans="2:2" x14ac:dyDescent="0.35">
      <c r="B4394"/>
    </row>
    <row r="4395" spans="2:2" x14ac:dyDescent="0.35">
      <c r="B4395"/>
    </row>
    <row r="4396" spans="2:2" x14ac:dyDescent="0.35">
      <c r="B4396"/>
    </row>
    <row r="4397" spans="2:2" x14ac:dyDescent="0.35">
      <c r="B4397"/>
    </row>
    <row r="4398" spans="2:2" x14ac:dyDescent="0.35">
      <c r="B4398"/>
    </row>
    <row r="4399" spans="2:2" x14ac:dyDescent="0.35">
      <c r="B4399"/>
    </row>
    <row r="4400" spans="2:2" x14ac:dyDescent="0.35">
      <c r="B4400"/>
    </row>
    <row r="4401" spans="2:2" x14ac:dyDescent="0.35">
      <c r="B4401"/>
    </row>
    <row r="4402" spans="2:2" x14ac:dyDescent="0.35">
      <c r="B4402"/>
    </row>
    <row r="4403" spans="2:2" x14ac:dyDescent="0.35">
      <c r="B4403"/>
    </row>
    <row r="4404" spans="2:2" x14ac:dyDescent="0.35">
      <c r="B4404"/>
    </row>
    <row r="4405" spans="2:2" x14ac:dyDescent="0.35">
      <c r="B4405"/>
    </row>
    <row r="4406" spans="2:2" x14ac:dyDescent="0.35">
      <c r="B4406"/>
    </row>
    <row r="4407" spans="2:2" x14ac:dyDescent="0.35">
      <c r="B4407"/>
    </row>
    <row r="4408" spans="2:2" x14ac:dyDescent="0.35">
      <c r="B4408"/>
    </row>
    <row r="4409" spans="2:2" x14ac:dyDescent="0.35">
      <c r="B4409"/>
    </row>
    <row r="4410" spans="2:2" x14ac:dyDescent="0.35">
      <c r="B4410"/>
    </row>
    <row r="4411" spans="2:2" x14ac:dyDescent="0.35">
      <c r="B4411"/>
    </row>
    <row r="4412" spans="2:2" x14ac:dyDescent="0.35">
      <c r="B4412"/>
    </row>
    <row r="4413" spans="2:2" x14ac:dyDescent="0.35">
      <c r="B4413"/>
    </row>
    <row r="4414" spans="2:2" x14ac:dyDescent="0.35">
      <c r="B4414"/>
    </row>
    <row r="4415" spans="2:2" x14ac:dyDescent="0.35">
      <c r="B4415"/>
    </row>
    <row r="4416" spans="2:2" x14ac:dyDescent="0.35">
      <c r="B4416"/>
    </row>
    <row r="4417" spans="2:2" x14ac:dyDescent="0.35">
      <c r="B4417"/>
    </row>
    <row r="4418" spans="2:2" x14ac:dyDescent="0.35">
      <c r="B4418"/>
    </row>
    <row r="4419" spans="2:2" x14ac:dyDescent="0.35">
      <c r="B4419"/>
    </row>
    <row r="4420" spans="2:2" x14ac:dyDescent="0.35">
      <c r="B4420"/>
    </row>
    <row r="4421" spans="2:2" x14ac:dyDescent="0.35">
      <c r="B4421"/>
    </row>
    <row r="4422" spans="2:2" x14ac:dyDescent="0.35">
      <c r="B4422"/>
    </row>
    <row r="4423" spans="2:2" x14ac:dyDescent="0.35">
      <c r="B4423"/>
    </row>
    <row r="4424" spans="2:2" x14ac:dyDescent="0.35">
      <c r="B4424"/>
    </row>
    <row r="4425" spans="2:2" x14ac:dyDescent="0.35">
      <c r="B4425"/>
    </row>
    <row r="4426" spans="2:2" x14ac:dyDescent="0.35">
      <c r="B4426"/>
    </row>
    <row r="4427" spans="2:2" x14ac:dyDescent="0.35">
      <c r="B4427"/>
    </row>
    <row r="4428" spans="2:2" x14ac:dyDescent="0.35">
      <c r="B4428"/>
    </row>
    <row r="4429" spans="2:2" x14ac:dyDescent="0.35">
      <c r="B4429"/>
    </row>
    <row r="4430" spans="2:2" x14ac:dyDescent="0.35">
      <c r="B4430"/>
    </row>
    <row r="4431" spans="2:2" x14ac:dyDescent="0.35">
      <c r="B4431"/>
    </row>
    <row r="4432" spans="2:2" x14ac:dyDescent="0.35">
      <c r="B4432"/>
    </row>
    <row r="4433" spans="2:2" x14ac:dyDescent="0.35">
      <c r="B4433"/>
    </row>
    <row r="4434" spans="2:2" x14ac:dyDescent="0.35">
      <c r="B4434"/>
    </row>
    <row r="4435" spans="2:2" x14ac:dyDescent="0.35">
      <c r="B4435"/>
    </row>
    <row r="4436" spans="2:2" x14ac:dyDescent="0.35">
      <c r="B4436"/>
    </row>
    <row r="4437" spans="2:2" x14ac:dyDescent="0.35">
      <c r="B4437"/>
    </row>
    <row r="4438" spans="2:2" x14ac:dyDescent="0.35">
      <c r="B4438"/>
    </row>
    <row r="4439" spans="2:2" x14ac:dyDescent="0.35">
      <c r="B4439"/>
    </row>
    <row r="4440" spans="2:2" x14ac:dyDescent="0.35">
      <c r="B4440"/>
    </row>
    <row r="4441" spans="2:2" x14ac:dyDescent="0.35">
      <c r="B4441"/>
    </row>
    <row r="4442" spans="2:2" x14ac:dyDescent="0.35">
      <c r="B4442"/>
    </row>
    <row r="4443" spans="2:2" x14ac:dyDescent="0.35">
      <c r="B4443"/>
    </row>
    <row r="4444" spans="2:2" x14ac:dyDescent="0.35">
      <c r="B4444"/>
    </row>
    <row r="4445" spans="2:2" x14ac:dyDescent="0.35">
      <c r="B4445"/>
    </row>
    <row r="4446" spans="2:2" x14ac:dyDescent="0.35">
      <c r="B4446"/>
    </row>
    <row r="4447" spans="2:2" x14ac:dyDescent="0.35">
      <c r="B4447"/>
    </row>
    <row r="4448" spans="2:2" x14ac:dyDescent="0.35">
      <c r="B4448"/>
    </row>
    <row r="4449" spans="2:2" x14ac:dyDescent="0.35">
      <c r="B4449"/>
    </row>
    <row r="4450" spans="2:2" x14ac:dyDescent="0.35">
      <c r="B4450"/>
    </row>
    <row r="4451" spans="2:2" x14ac:dyDescent="0.35">
      <c r="B4451"/>
    </row>
    <row r="4452" spans="2:2" x14ac:dyDescent="0.35">
      <c r="B4452"/>
    </row>
    <row r="4453" spans="2:2" x14ac:dyDescent="0.35">
      <c r="B4453"/>
    </row>
    <row r="4454" spans="2:2" x14ac:dyDescent="0.35">
      <c r="B4454"/>
    </row>
    <row r="4455" spans="2:2" x14ac:dyDescent="0.35">
      <c r="B4455"/>
    </row>
    <row r="4456" spans="2:2" x14ac:dyDescent="0.35">
      <c r="B4456"/>
    </row>
    <row r="4457" spans="2:2" x14ac:dyDescent="0.35">
      <c r="B4457"/>
    </row>
    <row r="4458" spans="2:2" x14ac:dyDescent="0.35">
      <c r="B4458"/>
    </row>
    <row r="4459" spans="2:2" x14ac:dyDescent="0.35">
      <c r="B4459"/>
    </row>
    <row r="4460" spans="2:2" x14ac:dyDescent="0.35">
      <c r="B4460"/>
    </row>
    <row r="4461" spans="2:2" x14ac:dyDescent="0.35">
      <c r="B4461"/>
    </row>
    <row r="4462" spans="2:2" x14ac:dyDescent="0.35">
      <c r="B4462"/>
    </row>
    <row r="4463" spans="2:2" x14ac:dyDescent="0.35">
      <c r="B4463"/>
    </row>
    <row r="4464" spans="2:2" x14ac:dyDescent="0.35">
      <c r="B4464"/>
    </row>
    <row r="4465" spans="2:2" x14ac:dyDescent="0.35">
      <c r="B4465"/>
    </row>
    <row r="4466" spans="2:2" x14ac:dyDescent="0.35">
      <c r="B4466"/>
    </row>
    <row r="4467" spans="2:2" x14ac:dyDescent="0.35">
      <c r="B4467"/>
    </row>
    <row r="4468" spans="2:2" x14ac:dyDescent="0.35">
      <c r="B4468"/>
    </row>
    <row r="4469" spans="2:2" x14ac:dyDescent="0.35">
      <c r="B4469"/>
    </row>
    <row r="4470" spans="2:2" x14ac:dyDescent="0.35">
      <c r="B4470"/>
    </row>
    <row r="4471" spans="2:2" x14ac:dyDescent="0.35">
      <c r="B4471"/>
    </row>
    <row r="4472" spans="2:2" x14ac:dyDescent="0.35">
      <c r="B4472"/>
    </row>
    <row r="4473" spans="2:2" x14ac:dyDescent="0.35">
      <c r="B4473"/>
    </row>
    <row r="4474" spans="2:2" x14ac:dyDescent="0.35">
      <c r="B4474"/>
    </row>
    <row r="4475" spans="2:2" x14ac:dyDescent="0.35">
      <c r="B4475"/>
    </row>
    <row r="4476" spans="2:2" x14ac:dyDescent="0.35">
      <c r="B4476"/>
    </row>
    <row r="4477" spans="2:2" x14ac:dyDescent="0.35">
      <c r="B4477"/>
    </row>
    <row r="4478" spans="2:2" x14ac:dyDescent="0.35">
      <c r="B4478"/>
    </row>
    <row r="4479" spans="2:2" x14ac:dyDescent="0.35">
      <c r="B4479"/>
    </row>
    <row r="4480" spans="2:2" x14ac:dyDescent="0.35">
      <c r="B4480"/>
    </row>
    <row r="4481" spans="2:2" x14ac:dyDescent="0.35">
      <c r="B4481"/>
    </row>
    <row r="4482" spans="2:2" x14ac:dyDescent="0.35">
      <c r="B4482"/>
    </row>
    <row r="4483" spans="2:2" x14ac:dyDescent="0.35">
      <c r="B4483"/>
    </row>
    <row r="4484" spans="2:2" x14ac:dyDescent="0.35">
      <c r="B4484"/>
    </row>
    <row r="4485" spans="2:2" x14ac:dyDescent="0.35">
      <c r="B4485"/>
    </row>
    <row r="4486" spans="2:2" x14ac:dyDescent="0.35">
      <c r="B4486"/>
    </row>
    <row r="4487" spans="2:2" x14ac:dyDescent="0.35">
      <c r="B4487"/>
    </row>
    <row r="4488" spans="2:2" x14ac:dyDescent="0.35">
      <c r="B4488"/>
    </row>
    <row r="4489" spans="2:2" x14ac:dyDescent="0.35">
      <c r="B4489"/>
    </row>
    <row r="4490" spans="2:2" x14ac:dyDescent="0.35">
      <c r="B4490"/>
    </row>
    <row r="4491" spans="2:2" x14ac:dyDescent="0.35">
      <c r="B4491"/>
    </row>
    <row r="4492" spans="2:2" x14ac:dyDescent="0.35">
      <c r="B4492"/>
    </row>
    <row r="4493" spans="2:2" x14ac:dyDescent="0.35">
      <c r="B4493"/>
    </row>
    <row r="4494" spans="2:2" x14ac:dyDescent="0.35">
      <c r="B4494"/>
    </row>
    <row r="4495" spans="2:2" x14ac:dyDescent="0.35">
      <c r="B4495"/>
    </row>
    <row r="4496" spans="2:2" x14ac:dyDescent="0.35">
      <c r="B4496"/>
    </row>
    <row r="4497" spans="2:2" x14ac:dyDescent="0.35">
      <c r="B4497"/>
    </row>
    <row r="4498" spans="2:2" x14ac:dyDescent="0.35">
      <c r="B4498"/>
    </row>
    <row r="4499" spans="2:2" x14ac:dyDescent="0.35">
      <c r="B4499"/>
    </row>
    <row r="4500" spans="2:2" x14ac:dyDescent="0.35">
      <c r="B4500"/>
    </row>
    <row r="4501" spans="2:2" x14ac:dyDescent="0.35">
      <c r="B4501"/>
    </row>
    <row r="4502" spans="2:2" x14ac:dyDescent="0.35">
      <c r="B4502"/>
    </row>
    <row r="4503" spans="2:2" x14ac:dyDescent="0.35">
      <c r="B4503"/>
    </row>
    <row r="4504" spans="2:2" x14ac:dyDescent="0.35">
      <c r="B4504"/>
    </row>
    <row r="4505" spans="2:2" x14ac:dyDescent="0.35">
      <c r="B4505"/>
    </row>
    <row r="4506" spans="2:2" x14ac:dyDescent="0.35">
      <c r="B4506"/>
    </row>
    <row r="4507" spans="2:2" x14ac:dyDescent="0.35">
      <c r="B4507"/>
    </row>
    <row r="4508" spans="2:2" x14ac:dyDescent="0.35">
      <c r="B4508"/>
    </row>
    <row r="4509" spans="2:2" x14ac:dyDescent="0.35">
      <c r="B4509"/>
    </row>
    <row r="4510" spans="2:2" x14ac:dyDescent="0.35">
      <c r="B4510"/>
    </row>
    <row r="4511" spans="2:2" x14ac:dyDescent="0.35">
      <c r="B4511"/>
    </row>
    <row r="4512" spans="2:2" x14ac:dyDescent="0.35">
      <c r="B4512"/>
    </row>
    <row r="4513" spans="2:2" x14ac:dyDescent="0.35">
      <c r="B4513"/>
    </row>
    <row r="4514" spans="2:2" x14ac:dyDescent="0.35">
      <c r="B4514"/>
    </row>
    <row r="4515" spans="2:2" x14ac:dyDescent="0.35">
      <c r="B4515"/>
    </row>
    <row r="4516" spans="2:2" x14ac:dyDescent="0.35">
      <c r="B4516"/>
    </row>
    <row r="4517" spans="2:2" x14ac:dyDescent="0.35">
      <c r="B4517"/>
    </row>
    <row r="4518" spans="2:2" x14ac:dyDescent="0.35">
      <c r="B4518"/>
    </row>
    <row r="4519" spans="2:2" x14ac:dyDescent="0.35">
      <c r="B4519"/>
    </row>
    <row r="4520" spans="2:2" x14ac:dyDescent="0.35">
      <c r="B4520"/>
    </row>
    <row r="4521" spans="2:2" x14ac:dyDescent="0.35">
      <c r="B4521"/>
    </row>
    <row r="4522" spans="2:2" x14ac:dyDescent="0.35">
      <c r="B4522"/>
    </row>
    <row r="4523" spans="2:2" x14ac:dyDescent="0.35">
      <c r="B4523"/>
    </row>
    <row r="4524" spans="2:2" x14ac:dyDescent="0.35">
      <c r="B4524"/>
    </row>
    <row r="4525" spans="2:2" x14ac:dyDescent="0.35">
      <c r="B4525"/>
    </row>
    <row r="4526" spans="2:2" x14ac:dyDescent="0.35">
      <c r="B4526"/>
    </row>
    <row r="4527" spans="2:2" x14ac:dyDescent="0.35">
      <c r="B4527"/>
    </row>
    <row r="4528" spans="2:2" x14ac:dyDescent="0.35">
      <c r="B4528"/>
    </row>
    <row r="4529" spans="2:2" x14ac:dyDescent="0.35">
      <c r="B4529"/>
    </row>
    <row r="4530" spans="2:2" x14ac:dyDescent="0.35">
      <c r="B4530"/>
    </row>
    <row r="4531" spans="2:2" x14ac:dyDescent="0.35">
      <c r="B4531"/>
    </row>
    <row r="4532" spans="2:2" x14ac:dyDescent="0.35">
      <c r="B4532"/>
    </row>
    <row r="4533" spans="2:2" x14ac:dyDescent="0.35">
      <c r="B4533"/>
    </row>
    <row r="4534" spans="2:2" x14ac:dyDescent="0.35">
      <c r="B4534"/>
    </row>
    <row r="4535" spans="2:2" x14ac:dyDescent="0.35">
      <c r="B4535"/>
    </row>
    <row r="4536" spans="2:2" x14ac:dyDescent="0.35">
      <c r="B4536"/>
    </row>
    <row r="4537" spans="2:2" x14ac:dyDescent="0.35">
      <c r="B4537"/>
    </row>
    <row r="4538" spans="2:2" x14ac:dyDescent="0.35">
      <c r="B4538"/>
    </row>
    <row r="4539" spans="2:2" x14ac:dyDescent="0.35">
      <c r="B4539"/>
    </row>
    <row r="4540" spans="2:2" x14ac:dyDescent="0.35">
      <c r="B4540"/>
    </row>
    <row r="4541" spans="2:2" x14ac:dyDescent="0.35">
      <c r="B4541"/>
    </row>
    <row r="4542" spans="2:2" x14ac:dyDescent="0.35">
      <c r="B4542"/>
    </row>
    <row r="4543" spans="2:2" x14ac:dyDescent="0.35">
      <c r="B4543"/>
    </row>
    <row r="4544" spans="2:2" x14ac:dyDescent="0.35">
      <c r="B4544"/>
    </row>
    <row r="4545" spans="2:2" x14ac:dyDescent="0.35">
      <c r="B4545"/>
    </row>
    <row r="4546" spans="2:2" x14ac:dyDescent="0.35">
      <c r="B4546"/>
    </row>
    <row r="4547" spans="2:2" x14ac:dyDescent="0.35">
      <c r="B4547"/>
    </row>
    <row r="4548" spans="2:2" x14ac:dyDescent="0.35">
      <c r="B4548"/>
    </row>
    <row r="4549" spans="2:2" x14ac:dyDescent="0.35">
      <c r="B4549"/>
    </row>
    <row r="4550" spans="2:2" x14ac:dyDescent="0.35">
      <c r="B4550"/>
    </row>
    <row r="4551" spans="2:2" x14ac:dyDescent="0.35">
      <c r="B4551"/>
    </row>
    <row r="4552" spans="2:2" x14ac:dyDescent="0.35">
      <c r="B4552"/>
    </row>
    <row r="4553" spans="2:2" x14ac:dyDescent="0.35">
      <c r="B4553"/>
    </row>
    <row r="4554" spans="2:2" x14ac:dyDescent="0.35">
      <c r="B4554"/>
    </row>
    <row r="4555" spans="2:2" x14ac:dyDescent="0.35">
      <c r="B4555"/>
    </row>
    <row r="4556" spans="2:2" x14ac:dyDescent="0.35">
      <c r="B4556"/>
    </row>
    <row r="4557" spans="2:2" x14ac:dyDescent="0.35">
      <c r="B4557"/>
    </row>
    <row r="4558" spans="2:2" x14ac:dyDescent="0.35">
      <c r="B4558"/>
    </row>
    <row r="4559" spans="2:2" x14ac:dyDescent="0.35">
      <c r="B4559"/>
    </row>
    <row r="4560" spans="2:2" x14ac:dyDescent="0.35">
      <c r="B4560"/>
    </row>
    <row r="4561" spans="2:2" x14ac:dyDescent="0.35">
      <c r="B4561"/>
    </row>
    <row r="4562" spans="2:2" x14ac:dyDescent="0.35">
      <c r="B4562"/>
    </row>
    <row r="4563" spans="2:2" x14ac:dyDescent="0.35">
      <c r="B4563"/>
    </row>
    <row r="4564" spans="2:2" x14ac:dyDescent="0.35">
      <c r="B4564"/>
    </row>
    <row r="4565" spans="2:2" x14ac:dyDescent="0.35">
      <c r="B4565"/>
    </row>
    <row r="4566" spans="2:2" x14ac:dyDescent="0.35">
      <c r="B4566"/>
    </row>
    <row r="4567" spans="2:2" x14ac:dyDescent="0.35">
      <c r="B4567"/>
    </row>
    <row r="4568" spans="2:2" x14ac:dyDescent="0.35">
      <c r="B4568"/>
    </row>
    <row r="4569" spans="2:2" x14ac:dyDescent="0.35">
      <c r="B4569"/>
    </row>
    <row r="4570" spans="2:2" x14ac:dyDescent="0.35">
      <c r="B4570"/>
    </row>
    <row r="4571" spans="2:2" x14ac:dyDescent="0.35">
      <c r="B4571"/>
    </row>
    <row r="4572" spans="2:2" x14ac:dyDescent="0.35">
      <c r="B4572"/>
    </row>
    <row r="4573" spans="2:2" x14ac:dyDescent="0.35">
      <c r="B4573"/>
    </row>
    <row r="4574" spans="2:2" x14ac:dyDescent="0.35">
      <c r="B4574"/>
    </row>
    <row r="4575" spans="2:2" x14ac:dyDescent="0.35">
      <c r="B4575"/>
    </row>
    <row r="4576" spans="2:2" x14ac:dyDescent="0.35">
      <c r="B4576"/>
    </row>
    <row r="4577" spans="2:2" x14ac:dyDescent="0.35">
      <c r="B4577"/>
    </row>
    <row r="4578" spans="2:2" x14ac:dyDescent="0.35">
      <c r="B4578"/>
    </row>
    <row r="4579" spans="2:2" x14ac:dyDescent="0.35">
      <c r="B4579"/>
    </row>
    <row r="4580" spans="2:2" x14ac:dyDescent="0.35">
      <c r="B4580"/>
    </row>
    <row r="4581" spans="2:2" x14ac:dyDescent="0.35">
      <c r="B4581"/>
    </row>
    <row r="4582" spans="2:2" x14ac:dyDescent="0.35">
      <c r="B4582"/>
    </row>
    <row r="4583" spans="2:2" x14ac:dyDescent="0.35">
      <c r="B4583"/>
    </row>
    <row r="4584" spans="2:2" x14ac:dyDescent="0.35">
      <c r="B4584"/>
    </row>
    <row r="4585" spans="2:2" x14ac:dyDescent="0.35">
      <c r="B4585"/>
    </row>
    <row r="4586" spans="2:2" x14ac:dyDescent="0.35">
      <c r="B4586"/>
    </row>
    <row r="4587" spans="2:2" x14ac:dyDescent="0.35">
      <c r="B4587"/>
    </row>
    <row r="4588" spans="2:2" x14ac:dyDescent="0.35">
      <c r="B4588"/>
    </row>
    <row r="4589" spans="2:2" x14ac:dyDescent="0.35">
      <c r="B4589"/>
    </row>
    <row r="4590" spans="2:2" x14ac:dyDescent="0.35">
      <c r="B4590"/>
    </row>
    <row r="4591" spans="2:2" x14ac:dyDescent="0.35">
      <c r="B4591"/>
    </row>
    <row r="4592" spans="2:2" x14ac:dyDescent="0.35">
      <c r="B4592"/>
    </row>
    <row r="4593" spans="2:2" x14ac:dyDescent="0.35">
      <c r="B4593"/>
    </row>
    <row r="4594" spans="2:2" x14ac:dyDescent="0.35">
      <c r="B4594"/>
    </row>
    <row r="4595" spans="2:2" x14ac:dyDescent="0.35">
      <c r="B4595"/>
    </row>
    <row r="4596" spans="2:2" x14ac:dyDescent="0.35">
      <c r="B4596"/>
    </row>
    <row r="4597" spans="2:2" x14ac:dyDescent="0.35">
      <c r="B4597"/>
    </row>
    <row r="4598" spans="2:2" x14ac:dyDescent="0.35">
      <c r="B4598"/>
    </row>
    <row r="4599" spans="2:2" x14ac:dyDescent="0.35">
      <c r="B4599"/>
    </row>
    <row r="4600" spans="2:2" x14ac:dyDescent="0.35">
      <c r="B4600"/>
    </row>
    <row r="4601" spans="2:2" x14ac:dyDescent="0.35">
      <c r="B4601"/>
    </row>
    <row r="4602" spans="2:2" x14ac:dyDescent="0.35">
      <c r="B4602"/>
    </row>
    <row r="4603" spans="2:2" x14ac:dyDescent="0.35">
      <c r="B4603"/>
    </row>
    <row r="4604" spans="2:2" x14ac:dyDescent="0.35">
      <c r="B4604"/>
    </row>
    <row r="4605" spans="2:2" x14ac:dyDescent="0.35">
      <c r="B4605"/>
    </row>
    <row r="4606" spans="2:2" x14ac:dyDescent="0.35">
      <c r="B4606"/>
    </row>
    <row r="4607" spans="2:2" x14ac:dyDescent="0.35">
      <c r="B4607"/>
    </row>
    <row r="4608" spans="2:2" x14ac:dyDescent="0.35">
      <c r="B4608"/>
    </row>
    <row r="4609" spans="2:2" x14ac:dyDescent="0.35">
      <c r="B4609"/>
    </row>
    <row r="4610" spans="2:2" x14ac:dyDescent="0.35">
      <c r="B4610"/>
    </row>
    <row r="4611" spans="2:2" x14ac:dyDescent="0.35">
      <c r="B4611"/>
    </row>
    <row r="4612" spans="2:2" x14ac:dyDescent="0.35">
      <c r="B4612"/>
    </row>
    <row r="4613" spans="2:2" x14ac:dyDescent="0.35">
      <c r="B4613"/>
    </row>
    <row r="4614" spans="2:2" x14ac:dyDescent="0.35">
      <c r="B4614"/>
    </row>
    <row r="4615" spans="2:2" x14ac:dyDescent="0.35">
      <c r="B4615"/>
    </row>
    <row r="4616" spans="2:2" x14ac:dyDescent="0.35">
      <c r="B4616"/>
    </row>
    <row r="4617" spans="2:2" x14ac:dyDescent="0.35">
      <c r="B4617"/>
    </row>
    <row r="4618" spans="2:2" x14ac:dyDescent="0.35">
      <c r="B4618"/>
    </row>
    <row r="4619" spans="2:2" x14ac:dyDescent="0.35">
      <c r="B4619"/>
    </row>
    <row r="4620" spans="2:2" x14ac:dyDescent="0.35">
      <c r="B4620"/>
    </row>
    <row r="4621" spans="2:2" x14ac:dyDescent="0.35">
      <c r="B4621"/>
    </row>
    <row r="4622" spans="2:2" x14ac:dyDescent="0.35">
      <c r="B4622"/>
    </row>
    <row r="4623" spans="2:2" x14ac:dyDescent="0.35">
      <c r="B4623"/>
    </row>
    <row r="4624" spans="2:2" x14ac:dyDescent="0.35">
      <c r="B4624"/>
    </row>
    <row r="4625" spans="2:2" x14ac:dyDescent="0.35">
      <c r="B4625"/>
    </row>
    <row r="4626" spans="2:2" x14ac:dyDescent="0.35">
      <c r="B4626"/>
    </row>
    <row r="4627" spans="2:2" x14ac:dyDescent="0.35">
      <c r="B4627"/>
    </row>
    <row r="4628" spans="2:2" x14ac:dyDescent="0.35">
      <c r="B4628"/>
    </row>
    <row r="4629" spans="2:2" x14ac:dyDescent="0.35">
      <c r="B4629"/>
    </row>
    <row r="4630" spans="2:2" x14ac:dyDescent="0.35">
      <c r="B4630"/>
    </row>
    <row r="4631" spans="2:2" x14ac:dyDescent="0.35">
      <c r="B4631"/>
    </row>
    <row r="4632" spans="2:2" x14ac:dyDescent="0.35">
      <c r="B4632"/>
    </row>
    <row r="4633" spans="2:2" x14ac:dyDescent="0.35">
      <c r="B4633"/>
    </row>
    <row r="4634" spans="2:2" x14ac:dyDescent="0.35">
      <c r="B4634"/>
    </row>
    <row r="4635" spans="2:2" x14ac:dyDescent="0.35">
      <c r="B4635"/>
    </row>
    <row r="4636" spans="2:2" x14ac:dyDescent="0.35">
      <c r="B4636"/>
    </row>
    <row r="4637" spans="2:2" x14ac:dyDescent="0.35">
      <c r="B4637"/>
    </row>
    <row r="4638" spans="2:2" x14ac:dyDescent="0.35">
      <c r="B4638"/>
    </row>
    <row r="4639" spans="2:2" x14ac:dyDescent="0.35">
      <c r="B4639"/>
    </row>
    <row r="4640" spans="2:2" x14ac:dyDescent="0.35">
      <c r="B4640"/>
    </row>
    <row r="4641" spans="2:2" x14ac:dyDescent="0.35">
      <c r="B4641"/>
    </row>
    <row r="4642" spans="2:2" x14ac:dyDescent="0.35">
      <c r="B4642"/>
    </row>
    <row r="4643" spans="2:2" x14ac:dyDescent="0.35">
      <c r="B4643"/>
    </row>
    <row r="4644" spans="2:2" x14ac:dyDescent="0.35">
      <c r="B4644"/>
    </row>
    <row r="4645" spans="2:2" x14ac:dyDescent="0.35">
      <c r="B4645"/>
    </row>
    <row r="4646" spans="2:2" x14ac:dyDescent="0.35">
      <c r="B4646"/>
    </row>
    <row r="4647" spans="2:2" x14ac:dyDescent="0.35">
      <c r="B4647"/>
    </row>
    <row r="4648" spans="2:2" x14ac:dyDescent="0.35">
      <c r="B4648"/>
    </row>
    <row r="4649" spans="2:2" x14ac:dyDescent="0.35">
      <c r="B4649"/>
    </row>
    <row r="4650" spans="2:2" x14ac:dyDescent="0.35">
      <c r="B4650"/>
    </row>
    <row r="4651" spans="2:2" x14ac:dyDescent="0.35">
      <c r="B4651"/>
    </row>
    <row r="4652" spans="2:2" x14ac:dyDescent="0.35">
      <c r="B4652"/>
    </row>
    <row r="4653" spans="2:2" x14ac:dyDescent="0.35">
      <c r="B4653"/>
    </row>
    <row r="4654" spans="2:2" x14ac:dyDescent="0.35">
      <c r="B4654"/>
    </row>
    <row r="4655" spans="2:2" x14ac:dyDescent="0.35">
      <c r="B4655"/>
    </row>
    <row r="4656" spans="2:2" x14ac:dyDescent="0.35">
      <c r="B4656"/>
    </row>
    <row r="4657" spans="2:2" x14ac:dyDescent="0.35">
      <c r="B4657"/>
    </row>
    <row r="4658" spans="2:2" x14ac:dyDescent="0.35">
      <c r="B4658"/>
    </row>
    <row r="4659" spans="2:2" x14ac:dyDescent="0.35">
      <c r="B4659"/>
    </row>
    <row r="4660" spans="2:2" x14ac:dyDescent="0.35">
      <c r="B4660"/>
    </row>
    <row r="4661" spans="2:2" x14ac:dyDescent="0.35">
      <c r="B4661"/>
    </row>
    <row r="4662" spans="2:2" x14ac:dyDescent="0.35">
      <c r="B4662"/>
    </row>
    <row r="4663" spans="2:2" x14ac:dyDescent="0.35">
      <c r="B4663"/>
    </row>
    <row r="4664" spans="2:2" x14ac:dyDescent="0.35">
      <c r="B4664"/>
    </row>
    <row r="4665" spans="2:2" x14ac:dyDescent="0.35">
      <c r="B4665"/>
    </row>
    <row r="4666" spans="2:2" x14ac:dyDescent="0.35">
      <c r="B4666"/>
    </row>
    <row r="4667" spans="2:2" x14ac:dyDescent="0.35">
      <c r="B4667"/>
    </row>
    <row r="4668" spans="2:2" x14ac:dyDescent="0.35">
      <c r="B4668"/>
    </row>
    <row r="4669" spans="2:2" x14ac:dyDescent="0.35">
      <c r="B4669"/>
    </row>
    <row r="4670" spans="2:2" x14ac:dyDescent="0.35">
      <c r="B4670"/>
    </row>
    <row r="4671" spans="2:2" x14ac:dyDescent="0.35">
      <c r="B4671"/>
    </row>
    <row r="4672" spans="2:2" x14ac:dyDescent="0.35">
      <c r="B4672"/>
    </row>
    <row r="4673" spans="2:2" x14ac:dyDescent="0.35">
      <c r="B4673"/>
    </row>
    <row r="4674" spans="2:2" x14ac:dyDescent="0.35">
      <c r="B4674"/>
    </row>
    <row r="4675" spans="2:2" x14ac:dyDescent="0.35">
      <c r="B4675"/>
    </row>
    <row r="4676" spans="2:2" x14ac:dyDescent="0.35">
      <c r="B4676"/>
    </row>
    <row r="4677" spans="2:2" x14ac:dyDescent="0.35">
      <c r="B4677"/>
    </row>
    <row r="4678" spans="2:2" x14ac:dyDescent="0.35">
      <c r="B4678"/>
    </row>
    <row r="4679" spans="2:2" x14ac:dyDescent="0.35">
      <c r="B4679"/>
    </row>
    <row r="4680" spans="2:2" x14ac:dyDescent="0.35">
      <c r="B4680"/>
    </row>
    <row r="4681" spans="2:2" x14ac:dyDescent="0.35">
      <c r="B4681"/>
    </row>
    <row r="4682" spans="2:2" x14ac:dyDescent="0.35">
      <c r="B4682"/>
    </row>
    <row r="4683" spans="2:2" x14ac:dyDescent="0.35">
      <c r="B4683"/>
    </row>
    <row r="4684" spans="2:2" x14ac:dyDescent="0.35">
      <c r="B4684"/>
    </row>
    <row r="4685" spans="2:2" x14ac:dyDescent="0.35">
      <c r="B4685"/>
    </row>
    <row r="4686" spans="2:2" x14ac:dyDescent="0.35">
      <c r="B4686"/>
    </row>
    <row r="4687" spans="2:2" x14ac:dyDescent="0.35">
      <c r="B4687"/>
    </row>
    <row r="4688" spans="2:2" x14ac:dyDescent="0.35">
      <c r="B4688"/>
    </row>
    <row r="4689" spans="2:2" x14ac:dyDescent="0.35">
      <c r="B4689"/>
    </row>
    <row r="4690" spans="2:2" x14ac:dyDescent="0.35">
      <c r="B4690"/>
    </row>
    <row r="4691" spans="2:2" x14ac:dyDescent="0.35">
      <c r="B4691"/>
    </row>
    <row r="4692" spans="2:2" x14ac:dyDescent="0.35">
      <c r="B4692"/>
    </row>
    <row r="4693" spans="2:2" x14ac:dyDescent="0.35">
      <c r="B4693"/>
    </row>
    <row r="4694" spans="2:2" x14ac:dyDescent="0.35">
      <c r="B4694"/>
    </row>
    <row r="4695" spans="2:2" x14ac:dyDescent="0.35">
      <c r="B4695"/>
    </row>
    <row r="4696" spans="2:2" x14ac:dyDescent="0.35">
      <c r="B4696"/>
    </row>
    <row r="4697" spans="2:2" x14ac:dyDescent="0.35">
      <c r="B4697"/>
    </row>
    <row r="4698" spans="2:2" x14ac:dyDescent="0.35">
      <c r="B4698"/>
    </row>
    <row r="4699" spans="2:2" x14ac:dyDescent="0.35">
      <c r="B4699"/>
    </row>
    <row r="4700" spans="2:2" x14ac:dyDescent="0.35">
      <c r="B4700"/>
    </row>
    <row r="4701" spans="2:2" x14ac:dyDescent="0.35">
      <c r="B4701"/>
    </row>
    <row r="4702" spans="2:2" x14ac:dyDescent="0.35">
      <c r="B4702"/>
    </row>
    <row r="4703" spans="2:2" x14ac:dyDescent="0.35">
      <c r="B4703"/>
    </row>
    <row r="4704" spans="2:2" x14ac:dyDescent="0.35">
      <c r="B4704"/>
    </row>
    <row r="4705" spans="2:2" x14ac:dyDescent="0.35">
      <c r="B4705"/>
    </row>
    <row r="4706" spans="2:2" x14ac:dyDescent="0.35">
      <c r="B4706"/>
    </row>
    <row r="4707" spans="2:2" x14ac:dyDescent="0.35">
      <c r="B4707"/>
    </row>
    <row r="4708" spans="2:2" x14ac:dyDescent="0.35">
      <c r="B4708"/>
    </row>
    <row r="4709" spans="2:2" x14ac:dyDescent="0.35">
      <c r="B4709"/>
    </row>
    <row r="4710" spans="2:2" x14ac:dyDescent="0.35">
      <c r="B4710"/>
    </row>
    <row r="4711" spans="2:2" x14ac:dyDescent="0.35">
      <c r="B4711"/>
    </row>
    <row r="4712" spans="2:2" x14ac:dyDescent="0.35">
      <c r="B4712"/>
    </row>
    <row r="4713" spans="2:2" x14ac:dyDescent="0.35">
      <c r="B4713"/>
    </row>
    <row r="4714" spans="2:2" x14ac:dyDescent="0.35">
      <c r="B4714"/>
    </row>
    <row r="4715" spans="2:2" x14ac:dyDescent="0.35">
      <c r="B4715"/>
    </row>
    <row r="4716" spans="2:2" x14ac:dyDescent="0.35">
      <c r="B4716"/>
    </row>
    <row r="4717" spans="2:2" x14ac:dyDescent="0.35">
      <c r="B4717"/>
    </row>
    <row r="4718" spans="2:2" x14ac:dyDescent="0.35">
      <c r="B4718"/>
    </row>
    <row r="4719" spans="2:2" x14ac:dyDescent="0.35">
      <c r="B4719"/>
    </row>
    <row r="4720" spans="2:2" x14ac:dyDescent="0.35">
      <c r="B4720"/>
    </row>
    <row r="4721" spans="2:2" x14ac:dyDescent="0.35">
      <c r="B4721"/>
    </row>
    <row r="4722" spans="2:2" x14ac:dyDescent="0.35">
      <c r="B4722"/>
    </row>
    <row r="4723" spans="2:2" x14ac:dyDescent="0.35">
      <c r="B4723"/>
    </row>
    <row r="4724" spans="2:2" x14ac:dyDescent="0.35">
      <c r="B4724"/>
    </row>
    <row r="4725" spans="2:2" x14ac:dyDescent="0.35">
      <c r="B4725"/>
    </row>
    <row r="4726" spans="2:2" x14ac:dyDescent="0.35">
      <c r="B4726"/>
    </row>
    <row r="4727" spans="2:2" x14ac:dyDescent="0.35">
      <c r="B4727"/>
    </row>
    <row r="4728" spans="2:2" x14ac:dyDescent="0.35">
      <c r="B4728"/>
    </row>
    <row r="4729" spans="2:2" x14ac:dyDescent="0.35">
      <c r="B4729"/>
    </row>
    <row r="4730" spans="2:2" x14ac:dyDescent="0.35">
      <c r="B4730"/>
    </row>
    <row r="4731" spans="2:2" x14ac:dyDescent="0.35">
      <c r="B4731"/>
    </row>
    <row r="4732" spans="2:2" x14ac:dyDescent="0.35">
      <c r="B4732"/>
    </row>
    <row r="4733" spans="2:2" x14ac:dyDescent="0.35">
      <c r="B4733"/>
    </row>
    <row r="4734" spans="2:2" x14ac:dyDescent="0.35">
      <c r="B4734"/>
    </row>
    <row r="4735" spans="2:2" x14ac:dyDescent="0.35">
      <c r="B4735"/>
    </row>
    <row r="4736" spans="2:2" x14ac:dyDescent="0.35">
      <c r="B4736"/>
    </row>
    <row r="4737" spans="2:2" x14ac:dyDescent="0.35">
      <c r="B4737"/>
    </row>
    <row r="4738" spans="2:2" x14ac:dyDescent="0.35">
      <c r="B4738"/>
    </row>
    <row r="4739" spans="2:2" x14ac:dyDescent="0.35">
      <c r="B4739"/>
    </row>
    <row r="4740" spans="2:2" x14ac:dyDescent="0.35">
      <c r="B4740"/>
    </row>
    <row r="4741" spans="2:2" x14ac:dyDescent="0.35">
      <c r="B4741"/>
    </row>
    <row r="4742" spans="2:2" x14ac:dyDescent="0.35">
      <c r="B4742"/>
    </row>
    <row r="4743" spans="2:2" x14ac:dyDescent="0.35">
      <c r="B4743"/>
    </row>
    <row r="4744" spans="2:2" x14ac:dyDescent="0.35">
      <c r="B4744"/>
    </row>
    <row r="4745" spans="2:2" x14ac:dyDescent="0.35">
      <c r="B4745"/>
    </row>
    <row r="4746" spans="2:2" x14ac:dyDescent="0.35">
      <c r="B4746"/>
    </row>
    <row r="4747" spans="2:2" x14ac:dyDescent="0.35">
      <c r="B4747"/>
    </row>
    <row r="4748" spans="2:2" x14ac:dyDescent="0.35">
      <c r="B4748"/>
    </row>
    <row r="4749" spans="2:2" x14ac:dyDescent="0.35">
      <c r="B4749"/>
    </row>
    <row r="4750" spans="2:2" x14ac:dyDescent="0.35">
      <c r="B4750"/>
    </row>
    <row r="4751" spans="2:2" x14ac:dyDescent="0.35">
      <c r="B4751"/>
    </row>
    <row r="4752" spans="2:2" x14ac:dyDescent="0.35">
      <c r="B4752"/>
    </row>
    <row r="4753" spans="2:2" x14ac:dyDescent="0.35">
      <c r="B4753"/>
    </row>
    <row r="4754" spans="2:2" x14ac:dyDescent="0.35">
      <c r="B4754"/>
    </row>
    <row r="4755" spans="2:2" x14ac:dyDescent="0.35">
      <c r="B4755"/>
    </row>
    <row r="4756" spans="2:2" x14ac:dyDescent="0.35">
      <c r="B4756"/>
    </row>
    <row r="4757" spans="2:2" x14ac:dyDescent="0.35">
      <c r="B4757"/>
    </row>
    <row r="4758" spans="2:2" x14ac:dyDescent="0.35">
      <c r="B4758"/>
    </row>
    <row r="4759" spans="2:2" x14ac:dyDescent="0.35">
      <c r="B4759"/>
    </row>
    <row r="4760" spans="2:2" x14ac:dyDescent="0.35">
      <c r="B4760"/>
    </row>
    <row r="4761" spans="2:2" x14ac:dyDescent="0.35">
      <c r="B4761"/>
    </row>
    <row r="4762" spans="2:2" x14ac:dyDescent="0.35">
      <c r="B4762"/>
    </row>
    <row r="4763" spans="2:2" x14ac:dyDescent="0.35">
      <c r="B4763"/>
    </row>
    <row r="4764" spans="2:2" x14ac:dyDescent="0.35">
      <c r="B4764"/>
    </row>
    <row r="4765" spans="2:2" x14ac:dyDescent="0.35">
      <c r="B4765"/>
    </row>
    <row r="4766" spans="2:2" x14ac:dyDescent="0.35">
      <c r="B4766"/>
    </row>
    <row r="4767" spans="2:2" x14ac:dyDescent="0.35">
      <c r="B4767"/>
    </row>
    <row r="4768" spans="2:2" x14ac:dyDescent="0.35">
      <c r="B4768"/>
    </row>
    <row r="4769" spans="2:2" x14ac:dyDescent="0.35">
      <c r="B4769"/>
    </row>
    <row r="4770" spans="2:2" x14ac:dyDescent="0.35">
      <c r="B4770"/>
    </row>
    <row r="4771" spans="2:2" x14ac:dyDescent="0.35">
      <c r="B4771"/>
    </row>
    <row r="4772" spans="2:2" x14ac:dyDescent="0.35">
      <c r="B4772"/>
    </row>
    <row r="4773" spans="2:2" x14ac:dyDescent="0.35">
      <c r="B4773"/>
    </row>
    <row r="4774" spans="2:2" x14ac:dyDescent="0.35">
      <c r="B4774"/>
    </row>
    <row r="4775" spans="2:2" x14ac:dyDescent="0.35">
      <c r="B4775"/>
    </row>
    <row r="4776" spans="2:2" x14ac:dyDescent="0.35">
      <c r="B4776"/>
    </row>
    <row r="4777" spans="2:2" x14ac:dyDescent="0.35">
      <c r="B4777"/>
    </row>
    <row r="4778" spans="2:2" x14ac:dyDescent="0.35">
      <c r="B4778"/>
    </row>
    <row r="4779" spans="2:2" x14ac:dyDescent="0.35">
      <c r="B4779"/>
    </row>
    <row r="4780" spans="2:2" x14ac:dyDescent="0.35">
      <c r="B4780"/>
    </row>
    <row r="4781" spans="2:2" x14ac:dyDescent="0.35">
      <c r="B4781"/>
    </row>
    <row r="4782" spans="2:2" x14ac:dyDescent="0.35">
      <c r="B4782"/>
    </row>
    <row r="4783" spans="2:2" x14ac:dyDescent="0.35">
      <c r="B4783"/>
    </row>
    <row r="4784" spans="2:2" x14ac:dyDescent="0.35">
      <c r="B4784"/>
    </row>
    <row r="4785" spans="2:2" x14ac:dyDescent="0.35">
      <c r="B4785"/>
    </row>
    <row r="4786" spans="2:2" x14ac:dyDescent="0.35">
      <c r="B4786"/>
    </row>
    <row r="4787" spans="2:2" x14ac:dyDescent="0.35">
      <c r="B4787"/>
    </row>
    <row r="4788" spans="2:2" x14ac:dyDescent="0.35">
      <c r="B4788"/>
    </row>
    <row r="4789" spans="2:2" x14ac:dyDescent="0.35">
      <c r="B4789"/>
    </row>
    <row r="4790" spans="2:2" x14ac:dyDescent="0.35">
      <c r="B4790"/>
    </row>
    <row r="4791" spans="2:2" x14ac:dyDescent="0.35">
      <c r="B4791"/>
    </row>
    <row r="4792" spans="2:2" x14ac:dyDescent="0.35">
      <c r="B4792"/>
    </row>
    <row r="4793" spans="2:2" x14ac:dyDescent="0.35">
      <c r="B4793"/>
    </row>
    <row r="4794" spans="2:2" x14ac:dyDescent="0.35">
      <c r="B4794"/>
    </row>
    <row r="4795" spans="2:2" x14ac:dyDescent="0.35">
      <c r="B4795"/>
    </row>
    <row r="4796" spans="2:2" x14ac:dyDescent="0.35">
      <c r="B4796"/>
    </row>
    <row r="4797" spans="2:2" x14ac:dyDescent="0.35">
      <c r="B4797"/>
    </row>
    <row r="4798" spans="2:2" x14ac:dyDescent="0.35">
      <c r="B4798"/>
    </row>
    <row r="4799" spans="2:2" x14ac:dyDescent="0.35">
      <c r="B4799"/>
    </row>
    <row r="4800" spans="2:2" x14ac:dyDescent="0.35">
      <c r="B4800"/>
    </row>
    <row r="4801" spans="2:2" x14ac:dyDescent="0.35">
      <c r="B4801"/>
    </row>
    <row r="4802" spans="2:2" x14ac:dyDescent="0.35">
      <c r="B4802"/>
    </row>
    <row r="4803" spans="2:2" x14ac:dyDescent="0.35">
      <c r="B4803"/>
    </row>
    <row r="4804" spans="2:2" x14ac:dyDescent="0.35">
      <c r="B4804"/>
    </row>
    <row r="4805" spans="2:2" x14ac:dyDescent="0.35">
      <c r="B4805"/>
    </row>
    <row r="4806" spans="2:2" x14ac:dyDescent="0.35">
      <c r="B4806"/>
    </row>
    <row r="4807" spans="2:2" x14ac:dyDescent="0.35">
      <c r="B4807"/>
    </row>
    <row r="4808" spans="2:2" x14ac:dyDescent="0.35">
      <c r="B4808"/>
    </row>
    <row r="4809" spans="2:2" x14ac:dyDescent="0.35">
      <c r="B4809"/>
    </row>
    <row r="4810" spans="2:2" x14ac:dyDescent="0.35">
      <c r="B4810"/>
    </row>
    <row r="4811" spans="2:2" x14ac:dyDescent="0.35">
      <c r="B4811"/>
    </row>
    <row r="4812" spans="2:2" x14ac:dyDescent="0.35">
      <c r="B4812"/>
    </row>
    <row r="4813" spans="2:2" x14ac:dyDescent="0.35">
      <c r="B4813"/>
    </row>
    <row r="4814" spans="2:2" x14ac:dyDescent="0.35">
      <c r="B4814"/>
    </row>
    <row r="4815" spans="2:2" x14ac:dyDescent="0.35">
      <c r="B4815"/>
    </row>
    <row r="4816" spans="2:2" x14ac:dyDescent="0.35">
      <c r="B4816"/>
    </row>
    <row r="4817" spans="2:2" x14ac:dyDescent="0.35">
      <c r="B4817"/>
    </row>
    <row r="4818" spans="2:2" x14ac:dyDescent="0.35">
      <c r="B4818"/>
    </row>
    <row r="4819" spans="2:2" x14ac:dyDescent="0.35">
      <c r="B4819"/>
    </row>
    <row r="4820" spans="2:2" x14ac:dyDescent="0.35">
      <c r="B4820"/>
    </row>
    <row r="4821" spans="2:2" x14ac:dyDescent="0.35">
      <c r="B4821"/>
    </row>
    <row r="4822" spans="2:2" x14ac:dyDescent="0.35">
      <c r="B4822"/>
    </row>
    <row r="4823" spans="2:2" x14ac:dyDescent="0.35">
      <c r="B4823"/>
    </row>
    <row r="4824" spans="2:2" x14ac:dyDescent="0.35">
      <c r="B4824"/>
    </row>
    <row r="4825" spans="2:2" x14ac:dyDescent="0.35">
      <c r="B4825"/>
    </row>
    <row r="4826" spans="2:2" x14ac:dyDescent="0.35">
      <c r="B4826"/>
    </row>
    <row r="4827" spans="2:2" x14ac:dyDescent="0.35">
      <c r="B4827"/>
    </row>
    <row r="4828" spans="2:2" x14ac:dyDescent="0.35">
      <c r="B4828"/>
    </row>
    <row r="4829" spans="2:2" x14ac:dyDescent="0.35">
      <c r="B4829"/>
    </row>
    <row r="4830" spans="2:2" x14ac:dyDescent="0.35">
      <c r="B4830"/>
    </row>
    <row r="4831" spans="2:2" x14ac:dyDescent="0.35">
      <c r="B4831"/>
    </row>
    <row r="4832" spans="2:2" x14ac:dyDescent="0.35">
      <c r="B4832"/>
    </row>
    <row r="4833" spans="2:2" x14ac:dyDescent="0.35">
      <c r="B4833"/>
    </row>
    <row r="4834" spans="2:2" x14ac:dyDescent="0.35">
      <c r="B4834"/>
    </row>
    <row r="4835" spans="2:2" x14ac:dyDescent="0.35">
      <c r="B4835"/>
    </row>
    <row r="4836" spans="2:2" x14ac:dyDescent="0.35">
      <c r="B4836"/>
    </row>
    <row r="4837" spans="2:2" x14ac:dyDescent="0.35">
      <c r="B4837"/>
    </row>
    <row r="4838" spans="2:2" x14ac:dyDescent="0.35">
      <c r="B4838"/>
    </row>
    <row r="4839" spans="2:2" x14ac:dyDescent="0.35">
      <c r="B4839"/>
    </row>
    <row r="4840" spans="2:2" x14ac:dyDescent="0.35">
      <c r="B4840"/>
    </row>
    <row r="4841" spans="2:2" x14ac:dyDescent="0.35">
      <c r="B4841"/>
    </row>
    <row r="4842" spans="2:2" x14ac:dyDescent="0.35">
      <c r="B4842"/>
    </row>
    <row r="4843" spans="2:2" x14ac:dyDescent="0.35">
      <c r="B4843"/>
    </row>
    <row r="4844" spans="2:2" x14ac:dyDescent="0.35">
      <c r="B4844"/>
    </row>
    <row r="4845" spans="2:2" x14ac:dyDescent="0.35">
      <c r="B4845"/>
    </row>
    <row r="4846" spans="2:2" x14ac:dyDescent="0.35">
      <c r="B4846"/>
    </row>
    <row r="4847" spans="2:2" x14ac:dyDescent="0.35">
      <c r="B4847"/>
    </row>
    <row r="4848" spans="2:2" x14ac:dyDescent="0.35">
      <c r="B4848"/>
    </row>
    <row r="4849" spans="2:2" x14ac:dyDescent="0.35">
      <c r="B4849"/>
    </row>
    <row r="4850" spans="2:2" x14ac:dyDescent="0.35">
      <c r="B4850"/>
    </row>
    <row r="4851" spans="2:2" x14ac:dyDescent="0.35">
      <c r="B4851"/>
    </row>
    <row r="4852" spans="2:2" x14ac:dyDescent="0.35">
      <c r="B4852"/>
    </row>
    <row r="4853" spans="2:2" x14ac:dyDescent="0.35">
      <c r="B4853"/>
    </row>
    <row r="4854" spans="2:2" x14ac:dyDescent="0.35">
      <c r="B4854"/>
    </row>
    <row r="4855" spans="2:2" x14ac:dyDescent="0.35">
      <c r="B4855"/>
    </row>
    <row r="4856" spans="2:2" x14ac:dyDescent="0.35">
      <c r="B4856"/>
    </row>
    <row r="4857" spans="2:2" x14ac:dyDescent="0.35">
      <c r="B4857"/>
    </row>
    <row r="4858" spans="2:2" x14ac:dyDescent="0.35">
      <c r="B4858"/>
    </row>
    <row r="4859" spans="2:2" x14ac:dyDescent="0.35">
      <c r="B4859"/>
    </row>
    <row r="4860" spans="2:2" x14ac:dyDescent="0.35">
      <c r="B4860"/>
    </row>
    <row r="4861" spans="2:2" x14ac:dyDescent="0.35">
      <c r="B4861"/>
    </row>
    <row r="4862" spans="2:2" x14ac:dyDescent="0.35">
      <c r="B4862"/>
    </row>
    <row r="4863" spans="2:2" x14ac:dyDescent="0.35">
      <c r="B4863"/>
    </row>
    <row r="4864" spans="2:2" x14ac:dyDescent="0.35">
      <c r="B4864"/>
    </row>
    <row r="4865" spans="2:2" x14ac:dyDescent="0.35">
      <c r="B4865"/>
    </row>
    <row r="4866" spans="2:2" x14ac:dyDescent="0.35">
      <c r="B4866"/>
    </row>
    <row r="4867" spans="2:2" x14ac:dyDescent="0.35">
      <c r="B4867"/>
    </row>
    <row r="4868" spans="2:2" x14ac:dyDescent="0.35">
      <c r="B4868"/>
    </row>
    <row r="4869" spans="2:2" x14ac:dyDescent="0.35">
      <c r="B4869"/>
    </row>
    <row r="4870" spans="2:2" x14ac:dyDescent="0.35">
      <c r="B4870"/>
    </row>
    <row r="4871" spans="2:2" x14ac:dyDescent="0.35">
      <c r="B4871"/>
    </row>
    <row r="4872" spans="2:2" x14ac:dyDescent="0.35">
      <c r="B4872"/>
    </row>
    <row r="4873" spans="2:2" x14ac:dyDescent="0.35">
      <c r="B4873"/>
    </row>
    <row r="4874" spans="2:2" x14ac:dyDescent="0.35">
      <c r="B4874"/>
    </row>
    <row r="4875" spans="2:2" x14ac:dyDescent="0.35">
      <c r="B4875"/>
    </row>
    <row r="4876" spans="2:2" x14ac:dyDescent="0.35">
      <c r="B4876"/>
    </row>
    <row r="4877" spans="2:2" x14ac:dyDescent="0.35">
      <c r="B4877"/>
    </row>
    <row r="4878" spans="2:2" x14ac:dyDescent="0.35">
      <c r="B4878"/>
    </row>
    <row r="4879" spans="2:2" x14ac:dyDescent="0.35">
      <c r="B4879"/>
    </row>
    <row r="4880" spans="2:2" x14ac:dyDescent="0.35">
      <c r="B4880"/>
    </row>
    <row r="4881" spans="2:2" x14ac:dyDescent="0.35">
      <c r="B4881"/>
    </row>
    <row r="4882" spans="2:2" x14ac:dyDescent="0.35">
      <c r="B4882"/>
    </row>
    <row r="4883" spans="2:2" x14ac:dyDescent="0.35">
      <c r="B4883"/>
    </row>
    <row r="4884" spans="2:2" x14ac:dyDescent="0.35">
      <c r="B4884"/>
    </row>
    <row r="4885" spans="2:2" x14ac:dyDescent="0.35">
      <c r="B4885"/>
    </row>
    <row r="4886" spans="2:2" x14ac:dyDescent="0.35">
      <c r="B4886"/>
    </row>
    <row r="4887" spans="2:2" x14ac:dyDescent="0.35">
      <c r="B4887"/>
    </row>
    <row r="4888" spans="2:2" x14ac:dyDescent="0.35">
      <c r="B4888"/>
    </row>
    <row r="4889" spans="2:2" x14ac:dyDescent="0.35">
      <c r="B4889"/>
    </row>
    <row r="4890" spans="2:2" x14ac:dyDescent="0.35">
      <c r="B4890"/>
    </row>
    <row r="4891" spans="2:2" x14ac:dyDescent="0.35">
      <c r="B4891"/>
    </row>
    <row r="4892" spans="2:2" x14ac:dyDescent="0.35">
      <c r="B4892"/>
    </row>
    <row r="4893" spans="2:2" x14ac:dyDescent="0.35">
      <c r="B4893"/>
    </row>
    <row r="4894" spans="2:2" x14ac:dyDescent="0.35">
      <c r="B4894"/>
    </row>
    <row r="4895" spans="2:2" x14ac:dyDescent="0.35">
      <c r="B4895"/>
    </row>
    <row r="4896" spans="2:2" x14ac:dyDescent="0.35">
      <c r="B4896"/>
    </row>
    <row r="4897" spans="2:2" x14ac:dyDescent="0.35">
      <c r="B4897"/>
    </row>
    <row r="4898" spans="2:2" x14ac:dyDescent="0.35">
      <c r="B4898"/>
    </row>
    <row r="4899" spans="2:2" x14ac:dyDescent="0.35">
      <c r="B4899"/>
    </row>
    <row r="4900" spans="2:2" x14ac:dyDescent="0.35">
      <c r="B4900"/>
    </row>
    <row r="4901" spans="2:2" x14ac:dyDescent="0.35">
      <c r="B4901"/>
    </row>
    <row r="4902" spans="2:2" x14ac:dyDescent="0.35">
      <c r="B4902"/>
    </row>
    <row r="4903" spans="2:2" x14ac:dyDescent="0.35">
      <c r="B4903"/>
    </row>
    <row r="4904" spans="2:2" x14ac:dyDescent="0.35">
      <c r="B4904"/>
    </row>
    <row r="4905" spans="2:2" x14ac:dyDescent="0.35">
      <c r="B4905"/>
    </row>
    <row r="4906" spans="2:2" x14ac:dyDescent="0.35">
      <c r="B4906"/>
    </row>
    <row r="4907" spans="2:2" x14ac:dyDescent="0.35">
      <c r="B4907"/>
    </row>
    <row r="4908" spans="2:2" x14ac:dyDescent="0.35">
      <c r="B4908"/>
    </row>
    <row r="4909" spans="2:2" x14ac:dyDescent="0.35">
      <c r="B4909"/>
    </row>
    <row r="4910" spans="2:2" x14ac:dyDescent="0.35">
      <c r="B4910"/>
    </row>
    <row r="4911" spans="2:2" x14ac:dyDescent="0.35">
      <c r="B4911"/>
    </row>
    <row r="4912" spans="2:2" x14ac:dyDescent="0.35">
      <c r="B4912"/>
    </row>
    <row r="4913" spans="2:2" x14ac:dyDescent="0.35">
      <c r="B4913"/>
    </row>
    <row r="4914" spans="2:2" x14ac:dyDescent="0.35">
      <c r="B4914"/>
    </row>
    <row r="4915" spans="2:2" x14ac:dyDescent="0.35">
      <c r="B4915"/>
    </row>
    <row r="4916" spans="2:2" x14ac:dyDescent="0.35">
      <c r="B4916"/>
    </row>
    <row r="4917" spans="2:2" x14ac:dyDescent="0.35">
      <c r="B4917"/>
    </row>
    <row r="4918" spans="2:2" x14ac:dyDescent="0.35">
      <c r="B4918"/>
    </row>
    <row r="4919" spans="2:2" x14ac:dyDescent="0.35">
      <c r="B4919"/>
    </row>
    <row r="4920" spans="2:2" x14ac:dyDescent="0.35">
      <c r="B4920"/>
    </row>
    <row r="4921" spans="2:2" x14ac:dyDescent="0.35">
      <c r="B4921"/>
    </row>
    <row r="4922" spans="2:2" x14ac:dyDescent="0.35">
      <c r="B4922"/>
    </row>
    <row r="4923" spans="2:2" x14ac:dyDescent="0.35">
      <c r="B4923"/>
    </row>
    <row r="4924" spans="2:2" x14ac:dyDescent="0.35">
      <c r="B4924"/>
    </row>
    <row r="4925" spans="2:2" x14ac:dyDescent="0.35">
      <c r="B4925"/>
    </row>
    <row r="4926" spans="2:2" x14ac:dyDescent="0.35">
      <c r="B4926"/>
    </row>
    <row r="4927" spans="2:2" x14ac:dyDescent="0.35">
      <c r="B4927"/>
    </row>
    <row r="4928" spans="2:2" x14ac:dyDescent="0.35">
      <c r="B4928"/>
    </row>
    <row r="4929" spans="2:2" x14ac:dyDescent="0.35">
      <c r="B4929"/>
    </row>
    <row r="4930" spans="2:2" x14ac:dyDescent="0.35">
      <c r="B4930"/>
    </row>
    <row r="4931" spans="2:2" x14ac:dyDescent="0.35">
      <c r="B4931"/>
    </row>
    <row r="4932" spans="2:2" x14ac:dyDescent="0.35">
      <c r="B4932"/>
    </row>
    <row r="4933" spans="2:2" x14ac:dyDescent="0.35">
      <c r="B4933"/>
    </row>
    <row r="4934" spans="2:2" x14ac:dyDescent="0.35">
      <c r="B4934"/>
    </row>
    <row r="4935" spans="2:2" x14ac:dyDescent="0.35">
      <c r="B4935"/>
    </row>
    <row r="4936" spans="2:2" x14ac:dyDescent="0.35">
      <c r="B4936"/>
    </row>
    <row r="4937" spans="2:2" x14ac:dyDescent="0.35">
      <c r="B4937"/>
    </row>
    <row r="4938" spans="2:2" x14ac:dyDescent="0.35">
      <c r="B4938"/>
    </row>
    <row r="4939" spans="2:2" x14ac:dyDescent="0.35">
      <c r="B4939"/>
    </row>
    <row r="4940" spans="2:2" x14ac:dyDescent="0.35">
      <c r="B4940"/>
    </row>
    <row r="4941" spans="2:2" x14ac:dyDescent="0.35">
      <c r="B4941"/>
    </row>
    <row r="4942" spans="2:2" x14ac:dyDescent="0.35">
      <c r="B4942"/>
    </row>
    <row r="4943" spans="2:2" x14ac:dyDescent="0.35">
      <c r="B4943"/>
    </row>
    <row r="4944" spans="2:2" x14ac:dyDescent="0.35">
      <c r="B4944"/>
    </row>
    <row r="4945" spans="2:2" x14ac:dyDescent="0.35">
      <c r="B4945"/>
    </row>
    <row r="4946" spans="2:2" x14ac:dyDescent="0.35">
      <c r="B4946"/>
    </row>
    <row r="4947" spans="2:2" x14ac:dyDescent="0.35">
      <c r="B4947"/>
    </row>
    <row r="4948" spans="2:2" x14ac:dyDescent="0.35">
      <c r="B4948"/>
    </row>
    <row r="4949" spans="2:2" x14ac:dyDescent="0.35">
      <c r="B4949"/>
    </row>
    <row r="4950" spans="2:2" x14ac:dyDescent="0.35">
      <c r="B4950"/>
    </row>
    <row r="4951" spans="2:2" x14ac:dyDescent="0.35">
      <c r="B4951"/>
    </row>
    <row r="4952" spans="2:2" x14ac:dyDescent="0.35">
      <c r="B4952"/>
    </row>
    <row r="4953" spans="2:2" x14ac:dyDescent="0.35">
      <c r="B4953"/>
    </row>
    <row r="4954" spans="2:2" x14ac:dyDescent="0.35">
      <c r="B4954"/>
    </row>
    <row r="4955" spans="2:2" x14ac:dyDescent="0.35">
      <c r="B4955"/>
    </row>
    <row r="4956" spans="2:2" x14ac:dyDescent="0.35">
      <c r="B4956"/>
    </row>
    <row r="4957" spans="2:2" x14ac:dyDescent="0.35">
      <c r="B4957"/>
    </row>
    <row r="4958" spans="2:2" x14ac:dyDescent="0.35">
      <c r="B4958"/>
    </row>
    <row r="4959" spans="2:2" x14ac:dyDescent="0.35">
      <c r="B4959"/>
    </row>
    <row r="4960" spans="2:2" x14ac:dyDescent="0.35">
      <c r="B4960"/>
    </row>
    <row r="4961" spans="2:2" x14ac:dyDescent="0.35">
      <c r="B4961"/>
    </row>
    <row r="4962" spans="2:2" x14ac:dyDescent="0.35">
      <c r="B4962"/>
    </row>
    <row r="4963" spans="2:2" x14ac:dyDescent="0.35">
      <c r="B4963"/>
    </row>
    <row r="4964" spans="2:2" x14ac:dyDescent="0.35">
      <c r="B4964"/>
    </row>
    <row r="4965" spans="2:2" x14ac:dyDescent="0.35">
      <c r="B4965"/>
    </row>
    <row r="4966" spans="2:2" x14ac:dyDescent="0.35">
      <c r="B4966"/>
    </row>
    <row r="4967" spans="2:2" x14ac:dyDescent="0.35">
      <c r="B4967"/>
    </row>
    <row r="4968" spans="2:2" x14ac:dyDescent="0.35">
      <c r="B4968"/>
    </row>
    <row r="4969" spans="2:2" x14ac:dyDescent="0.35">
      <c r="B4969"/>
    </row>
    <row r="4970" spans="2:2" x14ac:dyDescent="0.35">
      <c r="B4970"/>
    </row>
    <row r="4971" spans="2:2" x14ac:dyDescent="0.35">
      <c r="B4971"/>
    </row>
    <row r="4972" spans="2:2" x14ac:dyDescent="0.35">
      <c r="B4972"/>
    </row>
    <row r="4973" spans="2:2" x14ac:dyDescent="0.35">
      <c r="B4973"/>
    </row>
    <row r="4974" spans="2:2" x14ac:dyDescent="0.35">
      <c r="B4974"/>
    </row>
    <row r="4975" spans="2:2" x14ac:dyDescent="0.35">
      <c r="B4975"/>
    </row>
    <row r="4976" spans="2:2" x14ac:dyDescent="0.35">
      <c r="B4976"/>
    </row>
    <row r="4977" spans="2:2" x14ac:dyDescent="0.35">
      <c r="B4977"/>
    </row>
    <row r="4978" spans="2:2" x14ac:dyDescent="0.35">
      <c r="B4978"/>
    </row>
    <row r="4979" spans="2:2" x14ac:dyDescent="0.35">
      <c r="B4979"/>
    </row>
    <row r="4980" spans="2:2" x14ac:dyDescent="0.35">
      <c r="B4980"/>
    </row>
    <row r="4981" spans="2:2" x14ac:dyDescent="0.35">
      <c r="B4981"/>
    </row>
    <row r="4982" spans="2:2" x14ac:dyDescent="0.35">
      <c r="B4982"/>
    </row>
    <row r="4983" spans="2:2" x14ac:dyDescent="0.35">
      <c r="B4983"/>
    </row>
    <row r="4984" spans="2:2" x14ac:dyDescent="0.35">
      <c r="B4984"/>
    </row>
    <row r="4985" spans="2:2" x14ac:dyDescent="0.35">
      <c r="B4985"/>
    </row>
    <row r="4986" spans="2:2" x14ac:dyDescent="0.35">
      <c r="B4986"/>
    </row>
    <row r="4987" spans="2:2" x14ac:dyDescent="0.35">
      <c r="B4987"/>
    </row>
    <row r="4988" spans="2:2" x14ac:dyDescent="0.35">
      <c r="B4988"/>
    </row>
    <row r="4989" spans="2:2" x14ac:dyDescent="0.35">
      <c r="B4989"/>
    </row>
    <row r="4990" spans="2:2" x14ac:dyDescent="0.35">
      <c r="B4990"/>
    </row>
    <row r="4991" spans="2:2" x14ac:dyDescent="0.35">
      <c r="B4991"/>
    </row>
    <row r="4992" spans="2:2" x14ac:dyDescent="0.35">
      <c r="B4992"/>
    </row>
    <row r="4993" spans="2:2" x14ac:dyDescent="0.35">
      <c r="B4993"/>
    </row>
    <row r="4994" spans="2:2" x14ac:dyDescent="0.35">
      <c r="B4994"/>
    </row>
    <row r="4995" spans="2:2" x14ac:dyDescent="0.35">
      <c r="B4995"/>
    </row>
    <row r="4996" spans="2:2" x14ac:dyDescent="0.35">
      <c r="B4996"/>
    </row>
    <row r="4997" spans="2:2" x14ac:dyDescent="0.35">
      <c r="B4997"/>
    </row>
    <row r="4998" spans="2:2" x14ac:dyDescent="0.35">
      <c r="B4998"/>
    </row>
    <row r="4999" spans="2:2" x14ac:dyDescent="0.35">
      <c r="B4999"/>
    </row>
    <row r="5000" spans="2:2" x14ac:dyDescent="0.35">
      <c r="B5000"/>
    </row>
    <row r="5001" spans="2:2" x14ac:dyDescent="0.35">
      <c r="B5001"/>
    </row>
    <row r="5002" spans="2:2" x14ac:dyDescent="0.35">
      <c r="B5002"/>
    </row>
    <row r="5003" spans="2:2" x14ac:dyDescent="0.35">
      <c r="B5003"/>
    </row>
    <row r="5004" spans="2:2" x14ac:dyDescent="0.35">
      <c r="B5004"/>
    </row>
    <row r="5005" spans="2:2" x14ac:dyDescent="0.35">
      <c r="B5005"/>
    </row>
    <row r="5006" spans="2:2" x14ac:dyDescent="0.35">
      <c r="B5006"/>
    </row>
    <row r="5007" spans="2:2" x14ac:dyDescent="0.35">
      <c r="B5007"/>
    </row>
    <row r="5008" spans="2:2" x14ac:dyDescent="0.35">
      <c r="B5008"/>
    </row>
    <row r="5009" spans="2:2" x14ac:dyDescent="0.35">
      <c r="B5009"/>
    </row>
    <row r="5010" spans="2:2" x14ac:dyDescent="0.35">
      <c r="B5010"/>
    </row>
    <row r="5011" spans="2:2" x14ac:dyDescent="0.35">
      <c r="B5011"/>
    </row>
    <row r="5012" spans="2:2" x14ac:dyDescent="0.35">
      <c r="B5012"/>
    </row>
    <row r="5013" spans="2:2" x14ac:dyDescent="0.35">
      <c r="B5013"/>
    </row>
    <row r="5014" spans="2:2" x14ac:dyDescent="0.35">
      <c r="B5014"/>
    </row>
    <row r="5015" spans="2:2" x14ac:dyDescent="0.35">
      <c r="B5015"/>
    </row>
    <row r="5016" spans="2:2" x14ac:dyDescent="0.35">
      <c r="B5016"/>
    </row>
    <row r="5017" spans="2:2" x14ac:dyDescent="0.35">
      <c r="B5017"/>
    </row>
    <row r="5018" spans="2:2" x14ac:dyDescent="0.35">
      <c r="B5018"/>
    </row>
    <row r="5019" spans="2:2" x14ac:dyDescent="0.35">
      <c r="B5019"/>
    </row>
    <row r="5020" spans="2:2" x14ac:dyDescent="0.35">
      <c r="B5020"/>
    </row>
    <row r="5021" spans="2:2" x14ac:dyDescent="0.35">
      <c r="B5021"/>
    </row>
    <row r="5022" spans="2:2" x14ac:dyDescent="0.35">
      <c r="B5022"/>
    </row>
    <row r="5023" spans="2:2" x14ac:dyDescent="0.35">
      <c r="B5023"/>
    </row>
    <row r="5024" spans="2:2" x14ac:dyDescent="0.35">
      <c r="B5024"/>
    </row>
    <row r="5025" spans="2:2" x14ac:dyDescent="0.35">
      <c r="B5025"/>
    </row>
    <row r="5026" spans="2:2" x14ac:dyDescent="0.35">
      <c r="B5026"/>
    </row>
    <row r="5027" spans="2:2" x14ac:dyDescent="0.35">
      <c r="B5027"/>
    </row>
    <row r="5028" spans="2:2" x14ac:dyDescent="0.35">
      <c r="B5028"/>
    </row>
    <row r="5029" spans="2:2" x14ac:dyDescent="0.35">
      <c r="B5029"/>
    </row>
    <row r="5030" spans="2:2" x14ac:dyDescent="0.35">
      <c r="B5030"/>
    </row>
    <row r="5031" spans="2:2" x14ac:dyDescent="0.35">
      <c r="B5031"/>
    </row>
    <row r="5032" spans="2:2" x14ac:dyDescent="0.35">
      <c r="B5032"/>
    </row>
    <row r="5033" spans="2:2" x14ac:dyDescent="0.35">
      <c r="B5033"/>
    </row>
    <row r="5034" spans="2:2" x14ac:dyDescent="0.35">
      <c r="B5034"/>
    </row>
    <row r="5035" spans="2:2" x14ac:dyDescent="0.35">
      <c r="B5035"/>
    </row>
    <row r="5036" spans="2:2" x14ac:dyDescent="0.35">
      <c r="B5036"/>
    </row>
    <row r="5037" spans="2:2" x14ac:dyDescent="0.35">
      <c r="B5037"/>
    </row>
    <row r="5038" spans="2:2" x14ac:dyDescent="0.35">
      <c r="B5038"/>
    </row>
    <row r="5039" spans="2:2" x14ac:dyDescent="0.35">
      <c r="B5039"/>
    </row>
    <row r="5040" spans="2:2" x14ac:dyDescent="0.35">
      <c r="B5040"/>
    </row>
    <row r="5041" spans="2:2" x14ac:dyDescent="0.35">
      <c r="B5041"/>
    </row>
    <row r="5042" spans="2:2" x14ac:dyDescent="0.35">
      <c r="B5042"/>
    </row>
    <row r="5043" spans="2:2" x14ac:dyDescent="0.35">
      <c r="B5043"/>
    </row>
    <row r="5044" spans="2:2" x14ac:dyDescent="0.35">
      <c r="B5044"/>
    </row>
    <row r="5045" spans="2:2" x14ac:dyDescent="0.35">
      <c r="B5045"/>
    </row>
    <row r="5046" spans="2:2" x14ac:dyDescent="0.35">
      <c r="B5046"/>
    </row>
    <row r="5047" spans="2:2" x14ac:dyDescent="0.35">
      <c r="B5047"/>
    </row>
    <row r="5048" spans="2:2" x14ac:dyDescent="0.35">
      <c r="B5048"/>
    </row>
    <row r="5049" spans="2:2" x14ac:dyDescent="0.35">
      <c r="B5049"/>
    </row>
    <row r="5050" spans="2:2" x14ac:dyDescent="0.35">
      <c r="B5050"/>
    </row>
    <row r="5051" spans="2:2" x14ac:dyDescent="0.35">
      <c r="B5051"/>
    </row>
    <row r="5052" spans="2:2" x14ac:dyDescent="0.35">
      <c r="B5052"/>
    </row>
    <row r="5053" spans="2:2" x14ac:dyDescent="0.35">
      <c r="B5053"/>
    </row>
    <row r="5054" spans="2:2" x14ac:dyDescent="0.35">
      <c r="B5054"/>
    </row>
    <row r="5055" spans="2:2" x14ac:dyDescent="0.35">
      <c r="B5055"/>
    </row>
    <row r="5056" spans="2:2" x14ac:dyDescent="0.35">
      <c r="B5056"/>
    </row>
    <row r="5057" spans="2:2" x14ac:dyDescent="0.35">
      <c r="B5057"/>
    </row>
    <row r="5058" spans="2:2" x14ac:dyDescent="0.35">
      <c r="B5058"/>
    </row>
    <row r="5059" spans="2:2" x14ac:dyDescent="0.35">
      <c r="B5059"/>
    </row>
    <row r="5060" spans="2:2" x14ac:dyDescent="0.35">
      <c r="B5060"/>
    </row>
    <row r="5061" spans="2:2" x14ac:dyDescent="0.35">
      <c r="B5061"/>
    </row>
    <row r="5062" spans="2:2" x14ac:dyDescent="0.35">
      <c r="B5062"/>
    </row>
    <row r="5063" spans="2:2" x14ac:dyDescent="0.35">
      <c r="B5063"/>
    </row>
    <row r="5064" spans="2:2" x14ac:dyDescent="0.35">
      <c r="B5064"/>
    </row>
    <row r="5065" spans="2:2" x14ac:dyDescent="0.35">
      <c r="B5065"/>
    </row>
    <row r="5066" spans="2:2" x14ac:dyDescent="0.35">
      <c r="B5066"/>
    </row>
    <row r="5067" spans="2:2" x14ac:dyDescent="0.35">
      <c r="B5067"/>
    </row>
    <row r="5068" spans="2:2" x14ac:dyDescent="0.35">
      <c r="B5068"/>
    </row>
    <row r="5069" spans="2:2" x14ac:dyDescent="0.35">
      <c r="B5069"/>
    </row>
    <row r="5070" spans="2:2" x14ac:dyDescent="0.35">
      <c r="B5070"/>
    </row>
    <row r="5071" spans="2:2" x14ac:dyDescent="0.35">
      <c r="B5071"/>
    </row>
    <row r="5072" spans="2:2" x14ac:dyDescent="0.35">
      <c r="B5072"/>
    </row>
    <row r="5073" spans="2:2" x14ac:dyDescent="0.35">
      <c r="B5073"/>
    </row>
    <row r="5074" spans="2:2" x14ac:dyDescent="0.35">
      <c r="B5074"/>
    </row>
    <row r="5075" spans="2:2" x14ac:dyDescent="0.35">
      <c r="B5075"/>
    </row>
    <row r="5076" spans="2:2" x14ac:dyDescent="0.35">
      <c r="B5076"/>
    </row>
    <row r="5077" spans="2:2" x14ac:dyDescent="0.35">
      <c r="B5077"/>
    </row>
    <row r="5078" spans="2:2" x14ac:dyDescent="0.35">
      <c r="B5078"/>
    </row>
    <row r="5079" spans="2:2" x14ac:dyDescent="0.35">
      <c r="B5079"/>
    </row>
    <row r="5080" spans="2:2" x14ac:dyDescent="0.35">
      <c r="B5080"/>
    </row>
    <row r="5081" spans="2:2" x14ac:dyDescent="0.35">
      <c r="B5081"/>
    </row>
    <row r="5082" spans="2:2" x14ac:dyDescent="0.35">
      <c r="B5082"/>
    </row>
    <row r="5083" spans="2:2" x14ac:dyDescent="0.35">
      <c r="B5083"/>
    </row>
    <row r="5084" spans="2:2" x14ac:dyDescent="0.35">
      <c r="B5084"/>
    </row>
    <row r="5085" spans="2:2" x14ac:dyDescent="0.35">
      <c r="B5085"/>
    </row>
    <row r="5086" spans="2:2" x14ac:dyDescent="0.35">
      <c r="B5086"/>
    </row>
    <row r="5087" spans="2:2" x14ac:dyDescent="0.35">
      <c r="B5087"/>
    </row>
    <row r="5088" spans="2:2" x14ac:dyDescent="0.35">
      <c r="B5088"/>
    </row>
    <row r="5089" spans="2:2" x14ac:dyDescent="0.35">
      <c r="B5089"/>
    </row>
    <row r="5090" spans="2:2" x14ac:dyDescent="0.35">
      <c r="B5090"/>
    </row>
    <row r="5091" spans="2:2" x14ac:dyDescent="0.35">
      <c r="B5091"/>
    </row>
    <row r="5092" spans="2:2" x14ac:dyDescent="0.35">
      <c r="B5092"/>
    </row>
    <row r="5093" spans="2:2" x14ac:dyDescent="0.35">
      <c r="B5093"/>
    </row>
    <row r="5094" spans="2:2" x14ac:dyDescent="0.35">
      <c r="B5094"/>
    </row>
    <row r="5095" spans="2:2" x14ac:dyDescent="0.35">
      <c r="B5095"/>
    </row>
    <row r="5096" spans="2:2" x14ac:dyDescent="0.35">
      <c r="B5096"/>
    </row>
    <row r="5097" spans="2:2" x14ac:dyDescent="0.35">
      <c r="B5097"/>
    </row>
    <row r="5098" spans="2:2" x14ac:dyDescent="0.35">
      <c r="B5098"/>
    </row>
    <row r="5099" spans="2:2" x14ac:dyDescent="0.35">
      <c r="B5099"/>
    </row>
    <row r="5100" spans="2:2" x14ac:dyDescent="0.35">
      <c r="B5100"/>
    </row>
    <row r="5101" spans="2:2" x14ac:dyDescent="0.35">
      <c r="B5101"/>
    </row>
    <row r="5102" spans="2:2" x14ac:dyDescent="0.35">
      <c r="B5102"/>
    </row>
    <row r="5103" spans="2:2" x14ac:dyDescent="0.35">
      <c r="B5103"/>
    </row>
    <row r="5104" spans="2:2" x14ac:dyDescent="0.35">
      <c r="B5104"/>
    </row>
    <row r="5105" spans="2:2" x14ac:dyDescent="0.35">
      <c r="B5105"/>
    </row>
    <row r="5106" spans="2:2" x14ac:dyDescent="0.35">
      <c r="B5106"/>
    </row>
    <row r="5107" spans="2:2" x14ac:dyDescent="0.35">
      <c r="B5107"/>
    </row>
    <row r="5108" spans="2:2" x14ac:dyDescent="0.35">
      <c r="B5108"/>
    </row>
    <row r="5109" spans="2:2" x14ac:dyDescent="0.35">
      <c r="B5109"/>
    </row>
    <row r="5110" spans="2:2" x14ac:dyDescent="0.35">
      <c r="B5110"/>
    </row>
    <row r="5111" spans="2:2" x14ac:dyDescent="0.35">
      <c r="B5111"/>
    </row>
    <row r="5112" spans="2:2" x14ac:dyDescent="0.35">
      <c r="B5112"/>
    </row>
    <row r="5113" spans="2:2" x14ac:dyDescent="0.35">
      <c r="B5113"/>
    </row>
    <row r="5114" spans="2:2" x14ac:dyDescent="0.35">
      <c r="B5114"/>
    </row>
    <row r="5115" spans="2:2" x14ac:dyDescent="0.35">
      <c r="B5115"/>
    </row>
    <row r="5116" spans="2:2" x14ac:dyDescent="0.35">
      <c r="B5116"/>
    </row>
    <row r="5117" spans="2:2" x14ac:dyDescent="0.35">
      <c r="B5117"/>
    </row>
    <row r="5118" spans="2:2" x14ac:dyDescent="0.35">
      <c r="B5118"/>
    </row>
    <row r="5119" spans="2:2" x14ac:dyDescent="0.35">
      <c r="B5119"/>
    </row>
    <row r="5120" spans="2:2" x14ac:dyDescent="0.35">
      <c r="B5120"/>
    </row>
    <row r="5121" spans="2:2" x14ac:dyDescent="0.35">
      <c r="B5121"/>
    </row>
    <row r="5122" spans="2:2" x14ac:dyDescent="0.35">
      <c r="B5122"/>
    </row>
    <row r="5123" spans="2:2" x14ac:dyDescent="0.35">
      <c r="B5123"/>
    </row>
    <row r="5124" spans="2:2" x14ac:dyDescent="0.35">
      <c r="B5124"/>
    </row>
    <row r="5125" spans="2:2" x14ac:dyDescent="0.35">
      <c r="B5125"/>
    </row>
    <row r="5126" spans="2:2" x14ac:dyDescent="0.35">
      <c r="B5126"/>
    </row>
    <row r="5127" spans="2:2" x14ac:dyDescent="0.35">
      <c r="B5127"/>
    </row>
    <row r="5128" spans="2:2" x14ac:dyDescent="0.35">
      <c r="B5128"/>
    </row>
    <row r="5129" spans="2:2" x14ac:dyDescent="0.35">
      <c r="B5129"/>
    </row>
    <row r="5130" spans="2:2" x14ac:dyDescent="0.35">
      <c r="B5130"/>
    </row>
    <row r="5131" spans="2:2" x14ac:dyDescent="0.35">
      <c r="B5131"/>
    </row>
    <row r="5132" spans="2:2" x14ac:dyDescent="0.35">
      <c r="B5132"/>
    </row>
    <row r="5133" spans="2:2" x14ac:dyDescent="0.35">
      <c r="B5133"/>
    </row>
    <row r="5134" spans="2:2" x14ac:dyDescent="0.35">
      <c r="B5134"/>
    </row>
    <row r="5135" spans="2:2" x14ac:dyDescent="0.35">
      <c r="B5135"/>
    </row>
    <row r="5136" spans="2:2" x14ac:dyDescent="0.35">
      <c r="B5136"/>
    </row>
    <row r="5137" spans="2:2" x14ac:dyDescent="0.35">
      <c r="B5137"/>
    </row>
    <row r="5138" spans="2:2" x14ac:dyDescent="0.35">
      <c r="B5138"/>
    </row>
    <row r="5139" spans="2:2" x14ac:dyDescent="0.35">
      <c r="B5139"/>
    </row>
    <row r="5140" spans="2:2" x14ac:dyDescent="0.35">
      <c r="B5140"/>
    </row>
    <row r="5141" spans="2:2" x14ac:dyDescent="0.35">
      <c r="B5141"/>
    </row>
    <row r="5142" spans="2:2" x14ac:dyDescent="0.35">
      <c r="B5142"/>
    </row>
    <row r="5143" spans="2:2" x14ac:dyDescent="0.35">
      <c r="B5143"/>
    </row>
    <row r="5144" spans="2:2" x14ac:dyDescent="0.35">
      <c r="B5144"/>
    </row>
    <row r="5145" spans="2:2" x14ac:dyDescent="0.35">
      <c r="B5145"/>
    </row>
    <row r="5146" spans="2:2" x14ac:dyDescent="0.35">
      <c r="B5146"/>
    </row>
    <row r="5147" spans="2:2" x14ac:dyDescent="0.35">
      <c r="B5147"/>
    </row>
    <row r="5148" spans="2:2" x14ac:dyDescent="0.35">
      <c r="B5148"/>
    </row>
    <row r="5149" spans="2:2" x14ac:dyDescent="0.35">
      <c r="B5149"/>
    </row>
    <row r="5150" spans="2:2" x14ac:dyDescent="0.35">
      <c r="B5150"/>
    </row>
    <row r="5151" spans="2:2" x14ac:dyDescent="0.35">
      <c r="B5151"/>
    </row>
    <row r="5152" spans="2:2" x14ac:dyDescent="0.35">
      <c r="B5152"/>
    </row>
    <row r="5153" spans="2:2" x14ac:dyDescent="0.35">
      <c r="B5153"/>
    </row>
    <row r="5154" spans="2:2" x14ac:dyDescent="0.35">
      <c r="B5154"/>
    </row>
    <row r="5155" spans="2:2" x14ac:dyDescent="0.35">
      <c r="B5155"/>
    </row>
    <row r="5156" spans="2:2" x14ac:dyDescent="0.35">
      <c r="B5156"/>
    </row>
    <row r="5157" spans="2:2" x14ac:dyDescent="0.35">
      <c r="B5157"/>
    </row>
    <row r="5158" spans="2:2" x14ac:dyDescent="0.35">
      <c r="B5158"/>
    </row>
    <row r="5159" spans="2:2" x14ac:dyDescent="0.35">
      <c r="B5159"/>
    </row>
    <row r="5160" spans="2:2" x14ac:dyDescent="0.35">
      <c r="B5160"/>
    </row>
    <row r="5161" spans="2:2" x14ac:dyDescent="0.35">
      <c r="B5161"/>
    </row>
    <row r="5162" spans="2:2" x14ac:dyDescent="0.35">
      <c r="B5162"/>
    </row>
    <row r="5163" spans="2:2" x14ac:dyDescent="0.35">
      <c r="B5163"/>
    </row>
    <row r="5164" spans="2:2" x14ac:dyDescent="0.35">
      <c r="B5164"/>
    </row>
    <row r="5165" spans="2:2" x14ac:dyDescent="0.35">
      <c r="B5165"/>
    </row>
    <row r="5166" spans="2:2" x14ac:dyDescent="0.35">
      <c r="B5166"/>
    </row>
    <row r="5167" spans="2:2" x14ac:dyDescent="0.35">
      <c r="B5167"/>
    </row>
    <row r="5168" spans="2:2" x14ac:dyDescent="0.35">
      <c r="B5168"/>
    </row>
    <row r="5169" spans="2:2" x14ac:dyDescent="0.35">
      <c r="B5169"/>
    </row>
    <row r="5170" spans="2:2" x14ac:dyDescent="0.35">
      <c r="B5170"/>
    </row>
    <row r="5171" spans="2:2" x14ac:dyDescent="0.35">
      <c r="B5171"/>
    </row>
    <row r="5172" spans="2:2" x14ac:dyDescent="0.35">
      <c r="B5172"/>
    </row>
    <row r="5173" spans="2:2" x14ac:dyDescent="0.35">
      <c r="B5173"/>
    </row>
    <row r="5174" spans="2:2" x14ac:dyDescent="0.35">
      <c r="B5174"/>
    </row>
    <row r="5175" spans="2:2" x14ac:dyDescent="0.35">
      <c r="B5175"/>
    </row>
    <row r="5176" spans="2:2" x14ac:dyDescent="0.35">
      <c r="B5176"/>
    </row>
    <row r="5177" spans="2:2" x14ac:dyDescent="0.35">
      <c r="B5177"/>
    </row>
    <row r="5178" spans="2:2" x14ac:dyDescent="0.35">
      <c r="B5178"/>
    </row>
    <row r="5179" spans="2:2" x14ac:dyDescent="0.35">
      <c r="B5179"/>
    </row>
    <row r="5180" spans="2:2" x14ac:dyDescent="0.35">
      <c r="B5180"/>
    </row>
    <row r="5181" spans="2:2" x14ac:dyDescent="0.35">
      <c r="B5181"/>
    </row>
    <row r="5182" spans="2:2" x14ac:dyDescent="0.35">
      <c r="B5182"/>
    </row>
    <row r="5183" spans="2:2" x14ac:dyDescent="0.35">
      <c r="B5183"/>
    </row>
    <row r="5184" spans="2:2" x14ac:dyDescent="0.35">
      <c r="B5184"/>
    </row>
    <row r="5185" spans="2:2" x14ac:dyDescent="0.35">
      <c r="B5185"/>
    </row>
    <row r="5186" spans="2:2" x14ac:dyDescent="0.35">
      <c r="B5186"/>
    </row>
    <row r="5187" spans="2:2" x14ac:dyDescent="0.35">
      <c r="B5187"/>
    </row>
    <row r="5188" spans="2:2" x14ac:dyDescent="0.35">
      <c r="B5188"/>
    </row>
    <row r="5189" spans="2:2" x14ac:dyDescent="0.35">
      <c r="B5189"/>
    </row>
    <row r="5190" spans="2:2" x14ac:dyDescent="0.35">
      <c r="B5190"/>
    </row>
    <row r="5191" spans="2:2" x14ac:dyDescent="0.35">
      <c r="B5191"/>
    </row>
    <row r="5192" spans="2:2" x14ac:dyDescent="0.35">
      <c r="B5192"/>
    </row>
    <row r="5193" spans="2:2" x14ac:dyDescent="0.35">
      <c r="B5193"/>
    </row>
    <row r="5194" spans="2:2" x14ac:dyDescent="0.35">
      <c r="B5194"/>
    </row>
    <row r="5195" spans="2:2" x14ac:dyDescent="0.35">
      <c r="B5195"/>
    </row>
    <row r="5196" spans="2:2" x14ac:dyDescent="0.35">
      <c r="B5196"/>
    </row>
    <row r="5197" spans="2:2" x14ac:dyDescent="0.35">
      <c r="B5197"/>
    </row>
    <row r="5198" spans="2:2" x14ac:dyDescent="0.35">
      <c r="B5198"/>
    </row>
    <row r="5199" spans="2:2" x14ac:dyDescent="0.35">
      <c r="B5199"/>
    </row>
    <row r="5200" spans="2:2" x14ac:dyDescent="0.35">
      <c r="B5200"/>
    </row>
    <row r="5201" spans="2:2" x14ac:dyDescent="0.35">
      <c r="B5201"/>
    </row>
    <row r="5202" spans="2:2" x14ac:dyDescent="0.35">
      <c r="B5202"/>
    </row>
    <row r="5203" spans="2:2" x14ac:dyDescent="0.35">
      <c r="B5203"/>
    </row>
    <row r="5204" spans="2:2" x14ac:dyDescent="0.35">
      <c r="B5204"/>
    </row>
    <row r="5205" spans="2:2" x14ac:dyDescent="0.35">
      <c r="B5205"/>
    </row>
    <row r="5206" spans="2:2" x14ac:dyDescent="0.35">
      <c r="B5206"/>
    </row>
    <row r="5207" spans="2:2" x14ac:dyDescent="0.35">
      <c r="B5207"/>
    </row>
    <row r="5208" spans="2:2" x14ac:dyDescent="0.35">
      <c r="B5208"/>
    </row>
    <row r="5209" spans="2:2" x14ac:dyDescent="0.35">
      <c r="B5209"/>
    </row>
    <row r="5210" spans="2:2" x14ac:dyDescent="0.35">
      <c r="B5210"/>
    </row>
    <row r="5211" spans="2:2" x14ac:dyDescent="0.35">
      <c r="B5211"/>
    </row>
    <row r="5212" spans="2:2" x14ac:dyDescent="0.35">
      <c r="B5212"/>
    </row>
    <row r="5213" spans="2:2" x14ac:dyDescent="0.35">
      <c r="B5213"/>
    </row>
    <row r="5214" spans="2:2" x14ac:dyDescent="0.35">
      <c r="B5214"/>
    </row>
    <row r="5215" spans="2:2" x14ac:dyDescent="0.35">
      <c r="B5215"/>
    </row>
    <row r="5216" spans="2:2" x14ac:dyDescent="0.35">
      <c r="B5216"/>
    </row>
    <row r="5217" spans="2:2" x14ac:dyDescent="0.35">
      <c r="B5217"/>
    </row>
    <row r="5218" spans="2:2" x14ac:dyDescent="0.35">
      <c r="B5218"/>
    </row>
    <row r="5219" spans="2:2" x14ac:dyDescent="0.35">
      <c r="B5219"/>
    </row>
    <row r="5220" spans="2:2" x14ac:dyDescent="0.35">
      <c r="B5220"/>
    </row>
    <row r="5221" spans="2:2" x14ac:dyDescent="0.35">
      <c r="B5221"/>
    </row>
    <row r="5222" spans="2:2" x14ac:dyDescent="0.35">
      <c r="B5222"/>
    </row>
    <row r="5223" spans="2:2" x14ac:dyDescent="0.35">
      <c r="B5223"/>
    </row>
    <row r="5224" spans="2:2" x14ac:dyDescent="0.35">
      <c r="B5224"/>
    </row>
    <row r="5225" spans="2:2" x14ac:dyDescent="0.35">
      <c r="B5225"/>
    </row>
    <row r="5226" spans="2:2" x14ac:dyDescent="0.35">
      <c r="B5226"/>
    </row>
    <row r="5227" spans="2:2" x14ac:dyDescent="0.35">
      <c r="B5227"/>
    </row>
    <row r="5228" spans="2:2" x14ac:dyDescent="0.35">
      <c r="B5228"/>
    </row>
    <row r="5229" spans="2:2" x14ac:dyDescent="0.35">
      <c r="B5229"/>
    </row>
    <row r="5230" spans="2:2" x14ac:dyDescent="0.35">
      <c r="B5230"/>
    </row>
    <row r="5231" spans="2:2" x14ac:dyDescent="0.35">
      <c r="B5231"/>
    </row>
    <row r="5232" spans="2:2" x14ac:dyDescent="0.35">
      <c r="B5232"/>
    </row>
    <row r="5233" spans="2:2" x14ac:dyDescent="0.35">
      <c r="B5233"/>
    </row>
    <row r="5234" spans="2:2" x14ac:dyDescent="0.35">
      <c r="B5234"/>
    </row>
    <row r="5235" spans="2:2" x14ac:dyDescent="0.35">
      <c r="B5235"/>
    </row>
    <row r="5236" spans="2:2" x14ac:dyDescent="0.35">
      <c r="B5236"/>
    </row>
    <row r="5237" spans="2:2" x14ac:dyDescent="0.35">
      <c r="B5237"/>
    </row>
    <row r="5238" spans="2:2" x14ac:dyDescent="0.35">
      <c r="B5238"/>
    </row>
    <row r="5239" spans="2:2" x14ac:dyDescent="0.35">
      <c r="B5239"/>
    </row>
    <row r="5240" spans="2:2" x14ac:dyDescent="0.35">
      <c r="B5240"/>
    </row>
    <row r="5241" spans="2:2" x14ac:dyDescent="0.35">
      <c r="B5241"/>
    </row>
    <row r="5242" spans="2:2" x14ac:dyDescent="0.35">
      <c r="B5242"/>
    </row>
    <row r="5243" spans="2:2" x14ac:dyDescent="0.35">
      <c r="B5243"/>
    </row>
    <row r="5244" spans="2:2" x14ac:dyDescent="0.35">
      <c r="B5244"/>
    </row>
    <row r="5245" spans="2:2" x14ac:dyDescent="0.35">
      <c r="B5245"/>
    </row>
    <row r="5246" spans="2:2" x14ac:dyDescent="0.35">
      <c r="B5246"/>
    </row>
    <row r="5247" spans="2:2" x14ac:dyDescent="0.35">
      <c r="B5247"/>
    </row>
    <row r="5248" spans="2:2" x14ac:dyDescent="0.35">
      <c r="B5248"/>
    </row>
    <row r="5249" spans="2:2" x14ac:dyDescent="0.35">
      <c r="B5249"/>
    </row>
    <row r="5250" spans="2:2" x14ac:dyDescent="0.35">
      <c r="B5250"/>
    </row>
    <row r="5251" spans="2:2" x14ac:dyDescent="0.35">
      <c r="B5251"/>
    </row>
    <row r="5252" spans="2:2" x14ac:dyDescent="0.35">
      <c r="B5252"/>
    </row>
    <row r="5253" spans="2:2" x14ac:dyDescent="0.35">
      <c r="B5253"/>
    </row>
    <row r="5254" spans="2:2" x14ac:dyDescent="0.35">
      <c r="B5254"/>
    </row>
    <row r="5255" spans="2:2" x14ac:dyDescent="0.35">
      <c r="B5255"/>
    </row>
    <row r="5256" spans="2:2" x14ac:dyDescent="0.35">
      <c r="B5256"/>
    </row>
    <row r="5257" spans="2:2" x14ac:dyDescent="0.35">
      <c r="B5257"/>
    </row>
    <row r="5258" spans="2:2" x14ac:dyDescent="0.35">
      <c r="B5258"/>
    </row>
    <row r="5259" spans="2:2" x14ac:dyDescent="0.35">
      <c r="B5259"/>
    </row>
    <row r="5260" spans="2:2" x14ac:dyDescent="0.35">
      <c r="B5260"/>
    </row>
    <row r="5261" spans="2:2" x14ac:dyDescent="0.35">
      <c r="B5261"/>
    </row>
    <row r="5262" spans="2:2" x14ac:dyDescent="0.35">
      <c r="B5262"/>
    </row>
    <row r="5263" spans="2:2" x14ac:dyDescent="0.35">
      <c r="B5263"/>
    </row>
    <row r="5264" spans="2:2" x14ac:dyDescent="0.35">
      <c r="B5264"/>
    </row>
    <row r="5265" spans="2:2" x14ac:dyDescent="0.35">
      <c r="B5265"/>
    </row>
    <row r="5266" spans="2:2" x14ac:dyDescent="0.35">
      <c r="B5266"/>
    </row>
    <row r="5267" spans="2:2" x14ac:dyDescent="0.35">
      <c r="B5267"/>
    </row>
    <row r="5268" spans="2:2" x14ac:dyDescent="0.35">
      <c r="B5268"/>
    </row>
    <row r="5269" spans="2:2" x14ac:dyDescent="0.35">
      <c r="B5269"/>
    </row>
    <row r="5270" spans="2:2" x14ac:dyDescent="0.35">
      <c r="B5270"/>
    </row>
    <row r="5271" spans="2:2" x14ac:dyDescent="0.35">
      <c r="B5271"/>
    </row>
    <row r="5272" spans="2:2" x14ac:dyDescent="0.35">
      <c r="B5272"/>
    </row>
    <row r="5273" spans="2:2" x14ac:dyDescent="0.35">
      <c r="B5273"/>
    </row>
    <row r="5274" spans="2:2" x14ac:dyDescent="0.35">
      <c r="B5274"/>
    </row>
    <row r="5275" spans="2:2" x14ac:dyDescent="0.35">
      <c r="B5275"/>
    </row>
    <row r="5276" spans="2:2" x14ac:dyDescent="0.35">
      <c r="B5276"/>
    </row>
    <row r="5277" spans="2:2" x14ac:dyDescent="0.35">
      <c r="B5277"/>
    </row>
    <row r="5278" spans="2:2" x14ac:dyDescent="0.35">
      <c r="B5278"/>
    </row>
    <row r="5279" spans="2:2" x14ac:dyDescent="0.35">
      <c r="B5279"/>
    </row>
    <row r="5280" spans="2:2" x14ac:dyDescent="0.35">
      <c r="B5280"/>
    </row>
    <row r="5281" spans="2:2" x14ac:dyDescent="0.35">
      <c r="B5281"/>
    </row>
    <row r="5282" spans="2:2" x14ac:dyDescent="0.35">
      <c r="B5282"/>
    </row>
    <row r="5283" spans="2:2" x14ac:dyDescent="0.35">
      <c r="B5283"/>
    </row>
    <row r="5284" spans="2:2" x14ac:dyDescent="0.35">
      <c r="B5284"/>
    </row>
    <row r="5285" spans="2:2" x14ac:dyDescent="0.35">
      <c r="B5285"/>
    </row>
    <row r="5286" spans="2:2" x14ac:dyDescent="0.35">
      <c r="B5286"/>
    </row>
    <row r="5287" spans="2:2" x14ac:dyDescent="0.35">
      <c r="B5287"/>
    </row>
    <row r="5288" spans="2:2" x14ac:dyDescent="0.35">
      <c r="B5288"/>
    </row>
    <row r="5289" spans="2:2" x14ac:dyDescent="0.35">
      <c r="B5289"/>
    </row>
    <row r="5290" spans="2:2" x14ac:dyDescent="0.35">
      <c r="B5290"/>
    </row>
    <row r="5291" spans="2:2" x14ac:dyDescent="0.35">
      <c r="B5291"/>
    </row>
    <row r="5292" spans="2:2" x14ac:dyDescent="0.35">
      <c r="B5292"/>
    </row>
    <row r="5293" spans="2:2" x14ac:dyDescent="0.35">
      <c r="B5293"/>
    </row>
    <row r="5294" spans="2:2" x14ac:dyDescent="0.35">
      <c r="B5294"/>
    </row>
    <row r="5295" spans="2:2" x14ac:dyDescent="0.35">
      <c r="B5295"/>
    </row>
    <row r="5296" spans="2:2" x14ac:dyDescent="0.35">
      <c r="B5296"/>
    </row>
    <row r="5297" spans="2:2" x14ac:dyDescent="0.35">
      <c r="B5297"/>
    </row>
    <row r="5298" spans="2:2" x14ac:dyDescent="0.35">
      <c r="B5298"/>
    </row>
    <row r="5299" spans="2:2" x14ac:dyDescent="0.35">
      <c r="B5299"/>
    </row>
    <row r="5300" spans="2:2" x14ac:dyDescent="0.35">
      <c r="B5300"/>
    </row>
    <row r="5301" spans="2:2" x14ac:dyDescent="0.35">
      <c r="B5301"/>
    </row>
    <row r="5302" spans="2:2" x14ac:dyDescent="0.35">
      <c r="B5302"/>
    </row>
    <row r="5303" spans="2:2" x14ac:dyDescent="0.35">
      <c r="B5303"/>
    </row>
    <row r="5304" spans="2:2" x14ac:dyDescent="0.35">
      <c r="B5304"/>
    </row>
    <row r="5305" spans="2:2" x14ac:dyDescent="0.35">
      <c r="B5305"/>
    </row>
    <row r="5306" spans="2:2" x14ac:dyDescent="0.35">
      <c r="B5306"/>
    </row>
    <row r="5307" spans="2:2" x14ac:dyDescent="0.35">
      <c r="B5307"/>
    </row>
    <row r="5308" spans="2:2" x14ac:dyDescent="0.35">
      <c r="B5308"/>
    </row>
    <row r="5309" spans="2:2" x14ac:dyDescent="0.35">
      <c r="B5309"/>
    </row>
    <row r="5310" spans="2:2" x14ac:dyDescent="0.35">
      <c r="B5310"/>
    </row>
    <row r="5311" spans="2:2" x14ac:dyDescent="0.35">
      <c r="B5311"/>
    </row>
    <row r="5312" spans="2:2" x14ac:dyDescent="0.35">
      <c r="B5312"/>
    </row>
    <row r="5313" spans="2:2" x14ac:dyDescent="0.35">
      <c r="B5313"/>
    </row>
    <row r="5314" spans="2:2" x14ac:dyDescent="0.35">
      <c r="B5314"/>
    </row>
    <row r="5315" spans="2:2" x14ac:dyDescent="0.35">
      <c r="B5315"/>
    </row>
    <row r="5316" spans="2:2" x14ac:dyDescent="0.35">
      <c r="B5316"/>
    </row>
    <row r="5317" spans="2:2" x14ac:dyDescent="0.35">
      <c r="B5317"/>
    </row>
    <row r="5318" spans="2:2" x14ac:dyDescent="0.35">
      <c r="B5318"/>
    </row>
    <row r="5319" spans="2:2" x14ac:dyDescent="0.35">
      <c r="B5319"/>
    </row>
    <row r="5320" spans="2:2" x14ac:dyDescent="0.35">
      <c r="B5320"/>
    </row>
    <row r="5321" spans="2:2" x14ac:dyDescent="0.35">
      <c r="B5321"/>
    </row>
    <row r="5322" spans="2:2" x14ac:dyDescent="0.35">
      <c r="B5322"/>
    </row>
    <row r="5323" spans="2:2" x14ac:dyDescent="0.35">
      <c r="B5323"/>
    </row>
    <row r="5324" spans="2:2" x14ac:dyDescent="0.35">
      <c r="B5324"/>
    </row>
    <row r="5325" spans="2:2" x14ac:dyDescent="0.35">
      <c r="B5325"/>
    </row>
    <row r="5326" spans="2:2" x14ac:dyDescent="0.35">
      <c r="B5326"/>
    </row>
    <row r="5327" spans="2:2" x14ac:dyDescent="0.35">
      <c r="B5327"/>
    </row>
    <row r="5328" spans="2:2" x14ac:dyDescent="0.35">
      <c r="B5328"/>
    </row>
    <row r="5329" spans="2:2" x14ac:dyDescent="0.35">
      <c r="B5329"/>
    </row>
    <row r="5330" spans="2:2" x14ac:dyDescent="0.35">
      <c r="B5330"/>
    </row>
    <row r="5331" spans="2:2" x14ac:dyDescent="0.35">
      <c r="B5331"/>
    </row>
    <row r="5332" spans="2:2" x14ac:dyDescent="0.35">
      <c r="B5332"/>
    </row>
    <row r="5333" spans="2:2" x14ac:dyDescent="0.35">
      <c r="B5333"/>
    </row>
    <row r="5334" spans="2:2" x14ac:dyDescent="0.35">
      <c r="B5334"/>
    </row>
    <row r="5335" spans="2:2" x14ac:dyDescent="0.35">
      <c r="B5335"/>
    </row>
    <row r="5336" spans="2:2" x14ac:dyDescent="0.35">
      <c r="B5336"/>
    </row>
    <row r="5337" spans="2:2" x14ac:dyDescent="0.35">
      <c r="B5337"/>
    </row>
    <row r="5338" spans="2:2" x14ac:dyDescent="0.35">
      <c r="B5338"/>
    </row>
    <row r="5339" spans="2:2" x14ac:dyDescent="0.35">
      <c r="B5339"/>
    </row>
    <row r="5340" spans="2:2" x14ac:dyDescent="0.35">
      <c r="B5340"/>
    </row>
    <row r="5341" spans="2:2" x14ac:dyDescent="0.35">
      <c r="B5341"/>
    </row>
    <row r="5342" spans="2:2" x14ac:dyDescent="0.35">
      <c r="B5342"/>
    </row>
    <row r="5343" spans="2:2" x14ac:dyDescent="0.35">
      <c r="B5343"/>
    </row>
    <row r="5344" spans="2:2" x14ac:dyDescent="0.35">
      <c r="B5344"/>
    </row>
    <row r="5345" spans="2:2" x14ac:dyDescent="0.35">
      <c r="B5345"/>
    </row>
    <row r="5346" spans="2:2" x14ac:dyDescent="0.35">
      <c r="B5346"/>
    </row>
    <row r="5347" spans="2:2" x14ac:dyDescent="0.35">
      <c r="B5347"/>
    </row>
    <row r="5348" spans="2:2" x14ac:dyDescent="0.35">
      <c r="B5348"/>
    </row>
    <row r="5349" spans="2:2" x14ac:dyDescent="0.35">
      <c r="B5349"/>
    </row>
    <row r="5350" spans="2:2" x14ac:dyDescent="0.35">
      <c r="B5350"/>
    </row>
    <row r="5351" spans="2:2" x14ac:dyDescent="0.35">
      <c r="B5351"/>
    </row>
    <row r="5352" spans="2:2" x14ac:dyDescent="0.35">
      <c r="B5352"/>
    </row>
    <row r="5353" spans="2:2" x14ac:dyDescent="0.35">
      <c r="B5353"/>
    </row>
    <row r="5354" spans="2:2" x14ac:dyDescent="0.35">
      <c r="B5354"/>
    </row>
    <row r="5355" spans="2:2" x14ac:dyDescent="0.35">
      <c r="B5355"/>
    </row>
    <row r="5356" spans="2:2" x14ac:dyDescent="0.35">
      <c r="B5356"/>
    </row>
    <row r="5357" spans="2:2" x14ac:dyDescent="0.35">
      <c r="B5357"/>
    </row>
    <row r="5358" spans="2:2" x14ac:dyDescent="0.35">
      <c r="B5358"/>
    </row>
    <row r="5359" spans="2:2" x14ac:dyDescent="0.35">
      <c r="B5359"/>
    </row>
    <row r="5360" spans="2:2" x14ac:dyDescent="0.35">
      <c r="B5360"/>
    </row>
    <row r="5361" spans="2:2" x14ac:dyDescent="0.35">
      <c r="B5361"/>
    </row>
    <row r="5362" spans="2:2" x14ac:dyDescent="0.35">
      <c r="B5362"/>
    </row>
    <row r="5363" spans="2:2" x14ac:dyDescent="0.35">
      <c r="B5363"/>
    </row>
    <row r="5364" spans="2:2" x14ac:dyDescent="0.35">
      <c r="B5364"/>
    </row>
    <row r="5365" spans="2:2" x14ac:dyDescent="0.35">
      <c r="B5365"/>
    </row>
    <row r="5366" spans="2:2" x14ac:dyDescent="0.35">
      <c r="B5366"/>
    </row>
    <row r="5367" spans="2:2" x14ac:dyDescent="0.35">
      <c r="B5367"/>
    </row>
    <row r="5368" spans="2:2" x14ac:dyDescent="0.35">
      <c r="B5368"/>
    </row>
    <row r="5369" spans="2:2" x14ac:dyDescent="0.35">
      <c r="B5369"/>
    </row>
    <row r="5370" spans="2:2" x14ac:dyDescent="0.35">
      <c r="B5370"/>
    </row>
    <row r="5371" spans="2:2" x14ac:dyDescent="0.35">
      <c r="B5371"/>
    </row>
    <row r="5372" spans="2:2" x14ac:dyDescent="0.35">
      <c r="B5372"/>
    </row>
    <row r="5373" spans="2:2" x14ac:dyDescent="0.35">
      <c r="B5373"/>
    </row>
    <row r="5374" spans="2:2" x14ac:dyDescent="0.35">
      <c r="B5374"/>
    </row>
    <row r="5375" spans="2:2" x14ac:dyDescent="0.35">
      <c r="B5375"/>
    </row>
    <row r="5376" spans="2:2" x14ac:dyDescent="0.35">
      <c r="B5376"/>
    </row>
    <row r="5377" spans="2:2" x14ac:dyDescent="0.35">
      <c r="B5377"/>
    </row>
    <row r="5378" spans="2:2" x14ac:dyDescent="0.35">
      <c r="B5378"/>
    </row>
    <row r="5379" spans="2:2" x14ac:dyDescent="0.35">
      <c r="B5379"/>
    </row>
    <row r="5380" spans="2:2" x14ac:dyDescent="0.35">
      <c r="B5380"/>
    </row>
    <row r="5381" spans="2:2" x14ac:dyDescent="0.35">
      <c r="B5381"/>
    </row>
    <row r="5382" spans="2:2" x14ac:dyDescent="0.35">
      <c r="B5382"/>
    </row>
    <row r="5383" spans="2:2" x14ac:dyDescent="0.35">
      <c r="B5383"/>
    </row>
    <row r="5384" spans="2:2" x14ac:dyDescent="0.35">
      <c r="B5384"/>
    </row>
    <row r="5385" spans="2:2" x14ac:dyDescent="0.35">
      <c r="B5385"/>
    </row>
    <row r="5386" spans="2:2" x14ac:dyDescent="0.35">
      <c r="B5386"/>
    </row>
    <row r="5387" spans="2:2" x14ac:dyDescent="0.35">
      <c r="B5387"/>
    </row>
    <row r="5388" spans="2:2" x14ac:dyDescent="0.35">
      <c r="B5388"/>
    </row>
    <row r="5389" spans="2:2" x14ac:dyDescent="0.35">
      <c r="B5389"/>
    </row>
    <row r="5390" spans="2:2" x14ac:dyDescent="0.35">
      <c r="B5390"/>
    </row>
    <row r="5391" spans="2:2" x14ac:dyDescent="0.35">
      <c r="B5391"/>
    </row>
    <row r="5392" spans="2:2" x14ac:dyDescent="0.35">
      <c r="B5392"/>
    </row>
    <row r="5393" spans="2:2" x14ac:dyDescent="0.35">
      <c r="B5393"/>
    </row>
    <row r="5394" spans="2:2" x14ac:dyDescent="0.35">
      <c r="B5394"/>
    </row>
    <row r="5395" spans="2:2" x14ac:dyDescent="0.35">
      <c r="B5395"/>
    </row>
    <row r="5396" spans="2:2" x14ac:dyDescent="0.35">
      <c r="B5396"/>
    </row>
    <row r="5397" spans="2:2" x14ac:dyDescent="0.35">
      <c r="B5397"/>
    </row>
    <row r="5398" spans="2:2" x14ac:dyDescent="0.35">
      <c r="B5398"/>
    </row>
    <row r="5399" spans="2:2" x14ac:dyDescent="0.35">
      <c r="B5399"/>
    </row>
    <row r="5400" spans="2:2" x14ac:dyDescent="0.35">
      <c r="B5400"/>
    </row>
    <row r="5401" spans="2:2" x14ac:dyDescent="0.35">
      <c r="B5401"/>
    </row>
    <row r="5402" spans="2:2" x14ac:dyDescent="0.35">
      <c r="B5402"/>
    </row>
    <row r="5403" spans="2:2" x14ac:dyDescent="0.35">
      <c r="B5403"/>
    </row>
    <row r="5404" spans="2:2" x14ac:dyDescent="0.35">
      <c r="B5404"/>
    </row>
    <row r="5405" spans="2:2" x14ac:dyDescent="0.35">
      <c r="B5405"/>
    </row>
    <row r="5406" spans="2:2" x14ac:dyDescent="0.35">
      <c r="B5406"/>
    </row>
    <row r="5407" spans="2:2" x14ac:dyDescent="0.35">
      <c r="B5407"/>
    </row>
    <row r="5408" spans="2:2" x14ac:dyDescent="0.35">
      <c r="B5408"/>
    </row>
    <row r="5409" spans="2:2" x14ac:dyDescent="0.35">
      <c r="B5409"/>
    </row>
    <row r="5410" spans="2:2" x14ac:dyDescent="0.35">
      <c r="B5410"/>
    </row>
    <row r="5411" spans="2:2" x14ac:dyDescent="0.35">
      <c r="B5411"/>
    </row>
    <row r="5412" spans="2:2" x14ac:dyDescent="0.35">
      <c r="B5412"/>
    </row>
    <row r="5413" spans="2:2" x14ac:dyDescent="0.35">
      <c r="B5413"/>
    </row>
    <row r="5414" spans="2:2" x14ac:dyDescent="0.35">
      <c r="B5414"/>
    </row>
    <row r="5415" spans="2:2" x14ac:dyDescent="0.35">
      <c r="B5415"/>
    </row>
    <row r="5416" spans="2:2" x14ac:dyDescent="0.35">
      <c r="B5416"/>
    </row>
    <row r="5417" spans="2:2" x14ac:dyDescent="0.35">
      <c r="B5417"/>
    </row>
    <row r="5418" spans="2:2" x14ac:dyDescent="0.35">
      <c r="B5418"/>
    </row>
    <row r="5419" spans="2:2" x14ac:dyDescent="0.35">
      <c r="B5419"/>
    </row>
    <row r="5420" spans="2:2" x14ac:dyDescent="0.35">
      <c r="B5420"/>
    </row>
    <row r="5421" spans="2:2" x14ac:dyDescent="0.35">
      <c r="B5421"/>
    </row>
    <row r="5422" spans="2:2" x14ac:dyDescent="0.35">
      <c r="B5422"/>
    </row>
    <row r="5423" spans="2:2" x14ac:dyDescent="0.35">
      <c r="B5423"/>
    </row>
    <row r="5424" spans="2:2" x14ac:dyDescent="0.35">
      <c r="B5424"/>
    </row>
    <row r="5425" spans="2:2" x14ac:dyDescent="0.35">
      <c r="B5425"/>
    </row>
    <row r="5426" spans="2:2" x14ac:dyDescent="0.35">
      <c r="B5426"/>
    </row>
    <row r="5427" spans="2:2" x14ac:dyDescent="0.35">
      <c r="B5427"/>
    </row>
    <row r="5428" spans="2:2" x14ac:dyDescent="0.35">
      <c r="B5428"/>
    </row>
    <row r="5429" spans="2:2" x14ac:dyDescent="0.35">
      <c r="B5429"/>
    </row>
    <row r="5430" spans="2:2" x14ac:dyDescent="0.35">
      <c r="B5430"/>
    </row>
    <row r="5431" spans="2:2" x14ac:dyDescent="0.35">
      <c r="B5431"/>
    </row>
    <row r="5432" spans="2:2" x14ac:dyDescent="0.35">
      <c r="B5432"/>
    </row>
    <row r="5433" spans="2:2" x14ac:dyDescent="0.35">
      <c r="B5433"/>
    </row>
    <row r="5434" spans="2:2" x14ac:dyDescent="0.35">
      <c r="B5434"/>
    </row>
    <row r="5435" spans="2:2" x14ac:dyDescent="0.35">
      <c r="B5435"/>
    </row>
    <row r="5436" spans="2:2" x14ac:dyDescent="0.35">
      <c r="B5436"/>
    </row>
    <row r="5437" spans="2:2" x14ac:dyDescent="0.35">
      <c r="B5437"/>
    </row>
    <row r="5438" spans="2:2" x14ac:dyDescent="0.35">
      <c r="B5438"/>
    </row>
    <row r="5439" spans="2:2" x14ac:dyDescent="0.35">
      <c r="B5439"/>
    </row>
    <row r="5440" spans="2:2" x14ac:dyDescent="0.35">
      <c r="B5440"/>
    </row>
    <row r="5441" spans="2:2" x14ac:dyDescent="0.35">
      <c r="B5441"/>
    </row>
    <row r="5442" spans="2:2" x14ac:dyDescent="0.35">
      <c r="B5442"/>
    </row>
    <row r="5443" spans="2:2" x14ac:dyDescent="0.35">
      <c r="B5443"/>
    </row>
    <row r="5444" spans="2:2" x14ac:dyDescent="0.35">
      <c r="B5444"/>
    </row>
    <row r="5445" spans="2:2" x14ac:dyDescent="0.35">
      <c r="B5445"/>
    </row>
    <row r="5446" spans="2:2" x14ac:dyDescent="0.35">
      <c r="B5446"/>
    </row>
    <row r="5447" spans="2:2" x14ac:dyDescent="0.35">
      <c r="B5447"/>
    </row>
    <row r="5448" spans="2:2" x14ac:dyDescent="0.35">
      <c r="B5448"/>
    </row>
    <row r="5449" spans="2:2" x14ac:dyDescent="0.35">
      <c r="B5449"/>
    </row>
    <row r="5450" spans="2:2" x14ac:dyDescent="0.35">
      <c r="B5450"/>
    </row>
    <row r="5451" spans="2:2" x14ac:dyDescent="0.35">
      <c r="B5451"/>
    </row>
    <row r="5452" spans="2:2" x14ac:dyDescent="0.35">
      <c r="B5452"/>
    </row>
    <row r="5453" spans="2:2" x14ac:dyDescent="0.35">
      <c r="B5453"/>
    </row>
    <row r="5454" spans="2:2" x14ac:dyDescent="0.35">
      <c r="B5454"/>
    </row>
    <row r="5455" spans="2:2" x14ac:dyDescent="0.35">
      <c r="B5455"/>
    </row>
    <row r="5456" spans="2:2" x14ac:dyDescent="0.35">
      <c r="B5456"/>
    </row>
    <row r="5457" spans="2:2" x14ac:dyDescent="0.35">
      <c r="B5457"/>
    </row>
    <row r="5458" spans="2:2" x14ac:dyDescent="0.35">
      <c r="B5458"/>
    </row>
    <row r="5459" spans="2:2" x14ac:dyDescent="0.35">
      <c r="B5459"/>
    </row>
    <row r="5460" spans="2:2" x14ac:dyDescent="0.35">
      <c r="B5460"/>
    </row>
    <row r="5461" spans="2:2" x14ac:dyDescent="0.35">
      <c r="B5461"/>
    </row>
    <row r="5462" spans="2:2" x14ac:dyDescent="0.35">
      <c r="B5462"/>
    </row>
    <row r="5463" spans="2:2" x14ac:dyDescent="0.35">
      <c r="B5463"/>
    </row>
    <row r="5464" spans="2:2" x14ac:dyDescent="0.35">
      <c r="B5464"/>
    </row>
    <row r="5465" spans="2:2" x14ac:dyDescent="0.35">
      <c r="B5465"/>
    </row>
    <row r="5466" spans="2:2" x14ac:dyDescent="0.35">
      <c r="B5466"/>
    </row>
    <row r="5467" spans="2:2" x14ac:dyDescent="0.35">
      <c r="B5467"/>
    </row>
    <row r="5468" spans="2:2" x14ac:dyDescent="0.35">
      <c r="B5468"/>
    </row>
    <row r="5469" spans="2:2" x14ac:dyDescent="0.35">
      <c r="B5469"/>
    </row>
    <row r="5470" spans="2:2" x14ac:dyDescent="0.35">
      <c r="B5470"/>
    </row>
    <row r="5471" spans="2:2" x14ac:dyDescent="0.35">
      <c r="B5471"/>
    </row>
    <row r="5472" spans="2:2" x14ac:dyDescent="0.35">
      <c r="B5472"/>
    </row>
    <row r="5473" spans="2:2" x14ac:dyDescent="0.35">
      <c r="B5473"/>
    </row>
    <row r="5474" spans="2:2" x14ac:dyDescent="0.35">
      <c r="B5474"/>
    </row>
    <row r="5475" spans="2:2" x14ac:dyDescent="0.35">
      <c r="B5475"/>
    </row>
    <row r="5476" spans="2:2" x14ac:dyDescent="0.35">
      <c r="B5476"/>
    </row>
    <row r="5477" spans="2:2" x14ac:dyDescent="0.35">
      <c r="B5477"/>
    </row>
    <row r="5478" spans="2:2" x14ac:dyDescent="0.35">
      <c r="B5478"/>
    </row>
    <row r="5479" spans="2:2" x14ac:dyDescent="0.35">
      <c r="B5479"/>
    </row>
    <row r="5480" spans="2:2" x14ac:dyDescent="0.35">
      <c r="B5480"/>
    </row>
    <row r="5481" spans="2:2" x14ac:dyDescent="0.35">
      <c r="B5481"/>
    </row>
    <row r="5482" spans="2:2" x14ac:dyDescent="0.35">
      <c r="B5482"/>
    </row>
    <row r="5483" spans="2:2" x14ac:dyDescent="0.35">
      <c r="B5483"/>
    </row>
    <row r="5484" spans="2:2" x14ac:dyDescent="0.35">
      <c r="B5484"/>
    </row>
    <row r="5485" spans="2:2" x14ac:dyDescent="0.35">
      <c r="B5485"/>
    </row>
    <row r="5486" spans="2:2" x14ac:dyDescent="0.35">
      <c r="B5486"/>
    </row>
    <row r="5487" spans="2:2" x14ac:dyDescent="0.35">
      <c r="B5487"/>
    </row>
    <row r="5488" spans="2:2" x14ac:dyDescent="0.35">
      <c r="B5488"/>
    </row>
    <row r="5489" spans="2:2" x14ac:dyDescent="0.35">
      <c r="B5489"/>
    </row>
    <row r="5490" spans="2:2" x14ac:dyDescent="0.35">
      <c r="B5490"/>
    </row>
    <row r="5491" spans="2:2" x14ac:dyDescent="0.35">
      <c r="B5491"/>
    </row>
    <row r="5492" spans="2:2" x14ac:dyDescent="0.35">
      <c r="B5492"/>
    </row>
    <row r="5493" spans="2:2" x14ac:dyDescent="0.35">
      <c r="B5493"/>
    </row>
    <row r="5494" spans="2:2" x14ac:dyDescent="0.35">
      <c r="B5494"/>
    </row>
    <row r="5495" spans="2:2" x14ac:dyDescent="0.35">
      <c r="B5495"/>
    </row>
    <row r="5496" spans="2:2" x14ac:dyDescent="0.35">
      <c r="B5496"/>
    </row>
    <row r="5497" spans="2:2" x14ac:dyDescent="0.35">
      <c r="B5497"/>
    </row>
    <row r="5498" spans="2:2" x14ac:dyDescent="0.35">
      <c r="B5498"/>
    </row>
    <row r="5499" spans="2:2" x14ac:dyDescent="0.35">
      <c r="B5499"/>
    </row>
    <row r="5500" spans="2:2" x14ac:dyDescent="0.35">
      <c r="B5500"/>
    </row>
    <row r="5501" spans="2:2" x14ac:dyDescent="0.35">
      <c r="B5501"/>
    </row>
    <row r="5502" spans="2:2" x14ac:dyDescent="0.35">
      <c r="B5502"/>
    </row>
    <row r="5503" spans="2:2" x14ac:dyDescent="0.35">
      <c r="B5503"/>
    </row>
    <row r="5504" spans="2:2" x14ac:dyDescent="0.35">
      <c r="B5504"/>
    </row>
    <row r="5505" spans="2:2" x14ac:dyDescent="0.35">
      <c r="B5505"/>
    </row>
    <row r="5506" spans="2:2" x14ac:dyDescent="0.35">
      <c r="B5506"/>
    </row>
    <row r="5507" spans="2:2" x14ac:dyDescent="0.35">
      <c r="B5507"/>
    </row>
    <row r="5508" spans="2:2" x14ac:dyDescent="0.35">
      <c r="B5508"/>
    </row>
    <row r="5509" spans="2:2" x14ac:dyDescent="0.35">
      <c r="B5509"/>
    </row>
    <row r="5510" spans="2:2" x14ac:dyDescent="0.35">
      <c r="B5510"/>
    </row>
    <row r="5511" spans="2:2" x14ac:dyDescent="0.35">
      <c r="B5511"/>
    </row>
    <row r="5512" spans="2:2" x14ac:dyDescent="0.35">
      <c r="B5512"/>
    </row>
    <row r="5513" spans="2:2" x14ac:dyDescent="0.35">
      <c r="B5513"/>
    </row>
    <row r="5514" spans="2:2" x14ac:dyDescent="0.35">
      <c r="B5514"/>
    </row>
    <row r="5515" spans="2:2" x14ac:dyDescent="0.35">
      <c r="B5515"/>
    </row>
    <row r="5516" spans="2:2" x14ac:dyDescent="0.35">
      <c r="B5516"/>
    </row>
    <row r="5517" spans="2:2" x14ac:dyDescent="0.35">
      <c r="B5517"/>
    </row>
    <row r="5518" spans="2:2" x14ac:dyDescent="0.35">
      <c r="B5518"/>
    </row>
    <row r="5519" spans="2:2" x14ac:dyDescent="0.35">
      <c r="B5519"/>
    </row>
    <row r="5520" spans="2:2" x14ac:dyDescent="0.35">
      <c r="B5520"/>
    </row>
    <row r="5521" spans="2:2" x14ac:dyDescent="0.35">
      <c r="B5521"/>
    </row>
    <row r="5522" spans="2:2" x14ac:dyDescent="0.35">
      <c r="B5522"/>
    </row>
    <row r="5523" spans="2:2" x14ac:dyDescent="0.35">
      <c r="B5523"/>
    </row>
    <row r="5524" spans="2:2" x14ac:dyDescent="0.35">
      <c r="B5524"/>
    </row>
    <row r="5525" spans="2:2" x14ac:dyDescent="0.35">
      <c r="B5525"/>
    </row>
    <row r="5526" spans="2:2" x14ac:dyDescent="0.35">
      <c r="B5526"/>
    </row>
    <row r="5527" spans="2:2" x14ac:dyDescent="0.35">
      <c r="B5527"/>
    </row>
    <row r="5528" spans="2:2" x14ac:dyDescent="0.35">
      <c r="B5528"/>
    </row>
    <row r="5529" spans="2:2" x14ac:dyDescent="0.35">
      <c r="B5529"/>
    </row>
    <row r="5530" spans="2:2" x14ac:dyDescent="0.35">
      <c r="B5530"/>
    </row>
    <row r="5531" spans="2:2" x14ac:dyDescent="0.35">
      <c r="B5531"/>
    </row>
    <row r="5532" spans="2:2" x14ac:dyDescent="0.35">
      <c r="B5532"/>
    </row>
    <row r="5533" spans="2:2" x14ac:dyDescent="0.35">
      <c r="B5533"/>
    </row>
    <row r="5534" spans="2:2" x14ac:dyDescent="0.35">
      <c r="B5534"/>
    </row>
    <row r="5535" spans="2:2" x14ac:dyDescent="0.35">
      <c r="B5535"/>
    </row>
    <row r="5536" spans="2:2" x14ac:dyDescent="0.35">
      <c r="B5536"/>
    </row>
    <row r="5537" spans="2:2" x14ac:dyDescent="0.35">
      <c r="B5537"/>
    </row>
    <row r="5538" spans="2:2" x14ac:dyDescent="0.35">
      <c r="B5538"/>
    </row>
    <row r="5539" spans="2:2" x14ac:dyDescent="0.35">
      <c r="B5539"/>
    </row>
    <row r="5540" spans="2:2" x14ac:dyDescent="0.35">
      <c r="B5540"/>
    </row>
    <row r="5541" spans="2:2" x14ac:dyDescent="0.35">
      <c r="B5541"/>
    </row>
    <row r="5542" spans="2:2" x14ac:dyDescent="0.35">
      <c r="B5542"/>
    </row>
    <row r="5543" spans="2:2" x14ac:dyDescent="0.35">
      <c r="B5543"/>
    </row>
    <row r="5544" spans="2:2" x14ac:dyDescent="0.35">
      <c r="B5544"/>
    </row>
    <row r="5545" spans="2:2" x14ac:dyDescent="0.35">
      <c r="B5545"/>
    </row>
    <row r="5546" spans="2:2" x14ac:dyDescent="0.35">
      <c r="B5546"/>
    </row>
    <row r="5547" spans="2:2" x14ac:dyDescent="0.35">
      <c r="B5547"/>
    </row>
    <row r="5548" spans="2:2" x14ac:dyDescent="0.35">
      <c r="B5548"/>
    </row>
    <row r="5549" spans="2:2" x14ac:dyDescent="0.35">
      <c r="B5549"/>
    </row>
    <row r="5550" spans="2:2" x14ac:dyDescent="0.35">
      <c r="B5550"/>
    </row>
    <row r="5551" spans="2:2" x14ac:dyDescent="0.35">
      <c r="B5551"/>
    </row>
    <row r="5552" spans="2:2" x14ac:dyDescent="0.35">
      <c r="B5552"/>
    </row>
    <row r="5553" spans="2:2" x14ac:dyDescent="0.35">
      <c r="B5553"/>
    </row>
    <row r="5554" spans="2:2" x14ac:dyDescent="0.35">
      <c r="B5554"/>
    </row>
    <row r="5555" spans="2:2" x14ac:dyDescent="0.35">
      <c r="B5555"/>
    </row>
    <row r="5556" spans="2:2" x14ac:dyDescent="0.35">
      <c r="B5556"/>
    </row>
    <row r="5557" spans="2:2" x14ac:dyDescent="0.35">
      <c r="B5557"/>
    </row>
    <row r="5558" spans="2:2" x14ac:dyDescent="0.35">
      <c r="B5558"/>
    </row>
    <row r="5559" spans="2:2" x14ac:dyDescent="0.35">
      <c r="B5559"/>
    </row>
    <row r="5560" spans="2:2" x14ac:dyDescent="0.35">
      <c r="B5560"/>
    </row>
    <row r="5561" spans="2:2" x14ac:dyDescent="0.35">
      <c r="B5561"/>
    </row>
    <row r="5562" spans="2:2" x14ac:dyDescent="0.35">
      <c r="B5562"/>
    </row>
    <row r="5563" spans="2:2" x14ac:dyDescent="0.35">
      <c r="B5563"/>
    </row>
    <row r="5564" spans="2:2" x14ac:dyDescent="0.35">
      <c r="B5564"/>
    </row>
    <row r="5565" spans="2:2" x14ac:dyDescent="0.35">
      <c r="B5565"/>
    </row>
    <row r="5566" spans="2:2" x14ac:dyDescent="0.35">
      <c r="B5566"/>
    </row>
    <row r="5567" spans="2:2" x14ac:dyDescent="0.35">
      <c r="B5567"/>
    </row>
    <row r="5568" spans="2:2" x14ac:dyDescent="0.35">
      <c r="B5568"/>
    </row>
    <row r="5569" spans="2:2" x14ac:dyDescent="0.35">
      <c r="B5569"/>
    </row>
    <row r="5570" spans="2:2" x14ac:dyDescent="0.35">
      <c r="B5570"/>
    </row>
    <row r="5571" spans="2:2" x14ac:dyDescent="0.35">
      <c r="B5571"/>
    </row>
    <row r="5572" spans="2:2" x14ac:dyDescent="0.35">
      <c r="B5572"/>
    </row>
    <row r="5573" spans="2:2" x14ac:dyDescent="0.35">
      <c r="B5573"/>
    </row>
    <row r="5574" spans="2:2" x14ac:dyDescent="0.35">
      <c r="B5574"/>
    </row>
    <row r="5575" spans="2:2" x14ac:dyDescent="0.35">
      <c r="B5575"/>
    </row>
    <row r="5576" spans="2:2" x14ac:dyDescent="0.35">
      <c r="B5576"/>
    </row>
    <row r="5577" spans="2:2" x14ac:dyDescent="0.35">
      <c r="B5577"/>
    </row>
    <row r="5578" spans="2:2" x14ac:dyDescent="0.35">
      <c r="B5578"/>
    </row>
    <row r="5579" spans="2:2" x14ac:dyDescent="0.35">
      <c r="B5579"/>
    </row>
    <row r="5580" spans="2:2" x14ac:dyDescent="0.35">
      <c r="B5580"/>
    </row>
    <row r="5581" spans="2:2" x14ac:dyDescent="0.35">
      <c r="B5581"/>
    </row>
    <row r="5582" spans="2:2" x14ac:dyDescent="0.35">
      <c r="B5582"/>
    </row>
    <row r="5583" spans="2:2" x14ac:dyDescent="0.35">
      <c r="B5583"/>
    </row>
    <row r="5584" spans="2:2" x14ac:dyDescent="0.35">
      <c r="B5584"/>
    </row>
    <row r="5585" spans="2:2" x14ac:dyDescent="0.35">
      <c r="B5585"/>
    </row>
    <row r="5586" spans="2:2" x14ac:dyDescent="0.35">
      <c r="B5586"/>
    </row>
    <row r="5587" spans="2:2" x14ac:dyDescent="0.35">
      <c r="B5587"/>
    </row>
    <row r="5588" spans="2:2" x14ac:dyDescent="0.35">
      <c r="B5588"/>
    </row>
    <row r="5589" spans="2:2" x14ac:dyDescent="0.35">
      <c r="B5589"/>
    </row>
    <row r="5590" spans="2:2" x14ac:dyDescent="0.35">
      <c r="B5590"/>
    </row>
    <row r="5591" spans="2:2" x14ac:dyDescent="0.35">
      <c r="B5591"/>
    </row>
    <row r="5592" spans="2:2" x14ac:dyDescent="0.35">
      <c r="B5592"/>
    </row>
    <row r="5593" spans="2:2" x14ac:dyDescent="0.35">
      <c r="B5593"/>
    </row>
    <row r="5594" spans="2:2" x14ac:dyDescent="0.35">
      <c r="B5594"/>
    </row>
    <row r="5595" spans="2:2" x14ac:dyDescent="0.35">
      <c r="B5595"/>
    </row>
    <row r="5596" spans="2:2" x14ac:dyDescent="0.35">
      <c r="B5596"/>
    </row>
    <row r="5597" spans="2:2" x14ac:dyDescent="0.35">
      <c r="B5597"/>
    </row>
    <row r="5598" spans="2:2" x14ac:dyDescent="0.35">
      <c r="B5598"/>
    </row>
    <row r="5599" spans="2:2" x14ac:dyDescent="0.35">
      <c r="B5599"/>
    </row>
    <row r="5600" spans="2:2" x14ac:dyDescent="0.35">
      <c r="B5600"/>
    </row>
    <row r="5601" spans="2:2" x14ac:dyDescent="0.35">
      <c r="B5601"/>
    </row>
    <row r="5602" spans="2:2" x14ac:dyDescent="0.35">
      <c r="B5602"/>
    </row>
    <row r="5603" spans="2:2" x14ac:dyDescent="0.35">
      <c r="B5603"/>
    </row>
    <row r="5604" spans="2:2" x14ac:dyDescent="0.35">
      <c r="B5604"/>
    </row>
    <row r="5605" spans="2:2" x14ac:dyDescent="0.35">
      <c r="B5605"/>
    </row>
    <row r="5606" spans="2:2" x14ac:dyDescent="0.35">
      <c r="B5606"/>
    </row>
    <row r="5607" spans="2:2" x14ac:dyDescent="0.35">
      <c r="B5607"/>
    </row>
    <row r="5608" spans="2:2" x14ac:dyDescent="0.35">
      <c r="B5608"/>
    </row>
    <row r="5609" spans="2:2" x14ac:dyDescent="0.35">
      <c r="B5609"/>
    </row>
    <row r="5610" spans="2:2" x14ac:dyDescent="0.35">
      <c r="B5610"/>
    </row>
    <row r="5611" spans="2:2" x14ac:dyDescent="0.35">
      <c r="B5611"/>
    </row>
    <row r="5612" spans="2:2" x14ac:dyDescent="0.35">
      <c r="B5612"/>
    </row>
    <row r="5613" spans="2:2" x14ac:dyDescent="0.35">
      <c r="B5613"/>
    </row>
    <row r="5614" spans="2:2" x14ac:dyDescent="0.35">
      <c r="B5614"/>
    </row>
    <row r="5615" spans="2:2" x14ac:dyDescent="0.35">
      <c r="B5615"/>
    </row>
    <row r="5616" spans="2:2" x14ac:dyDescent="0.35">
      <c r="B5616"/>
    </row>
    <row r="5617" spans="2:2" x14ac:dyDescent="0.35">
      <c r="B5617"/>
    </row>
    <row r="5618" spans="2:2" x14ac:dyDescent="0.35">
      <c r="B5618"/>
    </row>
    <row r="5619" spans="2:2" x14ac:dyDescent="0.35">
      <c r="B5619"/>
    </row>
    <row r="5620" spans="2:2" x14ac:dyDescent="0.35">
      <c r="B5620"/>
    </row>
    <row r="5621" spans="2:2" x14ac:dyDescent="0.35">
      <c r="B5621"/>
    </row>
    <row r="5622" spans="2:2" x14ac:dyDescent="0.35">
      <c r="B5622"/>
    </row>
    <row r="5623" spans="2:2" x14ac:dyDescent="0.35">
      <c r="B5623"/>
    </row>
    <row r="5624" spans="2:2" x14ac:dyDescent="0.35">
      <c r="B5624"/>
    </row>
    <row r="5625" spans="2:2" x14ac:dyDescent="0.35">
      <c r="B5625"/>
    </row>
    <row r="5626" spans="2:2" x14ac:dyDescent="0.35">
      <c r="B5626"/>
    </row>
    <row r="5627" spans="2:2" x14ac:dyDescent="0.35">
      <c r="B5627"/>
    </row>
    <row r="5628" spans="2:2" x14ac:dyDescent="0.35">
      <c r="B5628"/>
    </row>
    <row r="5629" spans="2:2" x14ac:dyDescent="0.35">
      <c r="B5629"/>
    </row>
    <row r="5630" spans="2:2" x14ac:dyDescent="0.35">
      <c r="B5630"/>
    </row>
    <row r="5631" spans="2:2" x14ac:dyDescent="0.35">
      <c r="B5631"/>
    </row>
    <row r="5632" spans="2:2" x14ac:dyDescent="0.35">
      <c r="B5632"/>
    </row>
    <row r="5633" spans="2:2" x14ac:dyDescent="0.35">
      <c r="B5633"/>
    </row>
    <row r="5634" spans="2:2" x14ac:dyDescent="0.35">
      <c r="B5634"/>
    </row>
    <row r="5635" spans="2:2" x14ac:dyDescent="0.35">
      <c r="B5635"/>
    </row>
    <row r="5636" spans="2:2" x14ac:dyDescent="0.35">
      <c r="B5636"/>
    </row>
    <row r="5637" spans="2:2" x14ac:dyDescent="0.35">
      <c r="B5637"/>
    </row>
    <row r="5638" spans="2:2" x14ac:dyDescent="0.35">
      <c r="B5638"/>
    </row>
    <row r="5639" spans="2:2" x14ac:dyDescent="0.35">
      <c r="B5639"/>
    </row>
    <row r="5640" spans="2:2" x14ac:dyDescent="0.35">
      <c r="B5640"/>
    </row>
    <row r="5641" spans="2:2" x14ac:dyDescent="0.35">
      <c r="B5641"/>
    </row>
    <row r="5642" spans="2:2" x14ac:dyDescent="0.35">
      <c r="B5642"/>
    </row>
    <row r="5643" spans="2:2" x14ac:dyDescent="0.35">
      <c r="B5643"/>
    </row>
    <row r="5644" spans="2:2" x14ac:dyDescent="0.35">
      <c r="B5644"/>
    </row>
    <row r="5645" spans="2:2" x14ac:dyDescent="0.35">
      <c r="B5645"/>
    </row>
    <row r="5646" spans="2:2" x14ac:dyDescent="0.35">
      <c r="B5646"/>
    </row>
    <row r="5647" spans="2:2" x14ac:dyDescent="0.35">
      <c r="B5647"/>
    </row>
    <row r="5648" spans="2:2" x14ac:dyDescent="0.35">
      <c r="B5648"/>
    </row>
    <row r="5649" spans="2:2" x14ac:dyDescent="0.35">
      <c r="B5649"/>
    </row>
    <row r="5650" spans="2:2" x14ac:dyDescent="0.35">
      <c r="B5650"/>
    </row>
    <row r="5651" spans="2:2" x14ac:dyDescent="0.35">
      <c r="B5651"/>
    </row>
    <row r="5652" spans="2:2" x14ac:dyDescent="0.35">
      <c r="B5652"/>
    </row>
    <row r="5653" spans="2:2" x14ac:dyDescent="0.35">
      <c r="B5653"/>
    </row>
    <row r="5654" spans="2:2" x14ac:dyDescent="0.35">
      <c r="B5654"/>
    </row>
    <row r="5655" spans="2:2" x14ac:dyDescent="0.35">
      <c r="B5655"/>
    </row>
    <row r="5656" spans="2:2" x14ac:dyDescent="0.35">
      <c r="B5656"/>
    </row>
    <row r="5657" spans="2:2" x14ac:dyDescent="0.35">
      <c r="B5657"/>
    </row>
    <row r="5658" spans="2:2" x14ac:dyDescent="0.35">
      <c r="B5658"/>
    </row>
    <row r="5659" spans="2:2" x14ac:dyDescent="0.35">
      <c r="B5659"/>
    </row>
    <row r="5660" spans="2:2" x14ac:dyDescent="0.35">
      <c r="B5660"/>
    </row>
    <row r="5661" spans="2:2" x14ac:dyDescent="0.35">
      <c r="B5661"/>
    </row>
    <row r="5662" spans="2:2" x14ac:dyDescent="0.35">
      <c r="B5662"/>
    </row>
    <row r="5663" spans="2:2" x14ac:dyDescent="0.35">
      <c r="B5663"/>
    </row>
    <row r="5664" spans="2:2" x14ac:dyDescent="0.35">
      <c r="B5664"/>
    </row>
    <row r="5665" spans="2:2" x14ac:dyDescent="0.35">
      <c r="B5665"/>
    </row>
    <row r="5666" spans="2:2" x14ac:dyDescent="0.35">
      <c r="B5666"/>
    </row>
    <row r="5667" spans="2:2" x14ac:dyDescent="0.35">
      <c r="B5667"/>
    </row>
    <row r="5668" spans="2:2" x14ac:dyDescent="0.35">
      <c r="B5668"/>
    </row>
    <row r="5669" spans="2:2" x14ac:dyDescent="0.35">
      <c r="B5669"/>
    </row>
    <row r="5670" spans="2:2" x14ac:dyDescent="0.35">
      <c r="B5670"/>
    </row>
    <row r="5671" spans="2:2" x14ac:dyDescent="0.35">
      <c r="B5671"/>
    </row>
    <row r="5672" spans="2:2" x14ac:dyDescent="0.35">
      <c r="B5672"/>
    </row>
    <row r="5673" spans="2:2" x14ac:dyDescent="0.35">
      <c r="B5673"/>
    </row>
    <row r="5674" spans="2:2" x14ac:dyDescent="0.35">
      <c r="B5674"/>
    </row>
    <row r="5675" spans="2:2" x14ac:dyDescent="0.35">
      <c r="B5675"/>
    </row>
    <row r="5676" spans="2:2" x14ac:dyDescent="0.35">
      <c r="B5676"/>
    </row>
    <row r="5677" spans="2:2" x14ac:dyDescent="0.35">
      <c r="B5677"/>
    </row>
    <row r="5678" spans="2:2" x14ac:dyDescent="0.35">
      <c r="B5678"/>
    </row>
    <row r="5679" spans="2:2" x14ac:dyDescent="0.35">
      <c r="B5679"/>
    </row>
    <row r="5680" spans="2:2" x14ac:dyDescent="0.35">
      <c r="B5680"/>
    </row>
    <row r="5681" spans="2:2" x14ac:dyDescent="0.35">
      <c r="B5681"/>
    </row>
    <row r="5682" spans="2:2" x14ac:dyDescent="0.35">
      <c r="B5682"/>
    </row>
    <row r="5683" spans="2:2" x14ac:dyDescent="0.35">
      <c r="B5683"/>
    </row>
    <row r="5684" spans="2:2" x14ac:dyDescent="0.35">
      <c r="B5684"/>
    </row>
    <row r="5685" spans="2:2" x14ac:dyDescent="0.35">
      <c r="B5685"/>
    </row>
    <row r="5686" spans="2:2" x14ac:dyDescent="0.35">
      <c r="B5686"/>
    </row>
    <row r="5687" spans="2:2" x14ac:dyDescent="0.35">
      <c r="B5687"/>
    </row>
    <row r="5688" spans="2:2" x14ac:dyDescent="0.35">
      <c r="B5688"/>
    </row>
    <row r="5689" spans="2:2" x14ac:dyDescent="0.35">
      <c r="B5689"/>
    </row>
    <row r="5690" spans="2:2" x14ac:dyDescent="0.35">
      <c r="B5690"/>
    </row>
    <row r="5691" spans="2:2" x14ac:dyDescent="0.35">
      <c r="B5691"/>
    </row>
    <row r="5692" spans="2:2" x14ac:dyDescent="0.35">
      <c r="B5692"/>
    </row>
    <row r="5693" spans="2:2" x14ac:dyDescent="0.35">
      <c r="B5693"/>
    </row>
    <row r="5694" spans="2:2" x14ac:dyDescent="0.35">
      <c r="B5694"/>
    </row>
    <row r="5695" spans="2:2" x14ac:dyDescent="0.35">
      <c r="B5695"/>
    </row>
    <row r="5696" spans="2:2" x14ac:dyDescent="0.35">
      <c r="B5696"/>
    </row>
    <row r="5697" spans="2:2" x14ac:dyDescent="0.35">
      <c r="B5697"/>
    </row>
    <row r="5698" spans="2:2" x14ac:dyDescent="0.35">
      <c r="B5698"/>
    </row>
    <row r="5699" spans="2:2" x14ac:dyDescent="0.35">
      <c r="B5699"/>
    </row>
    <row r="5700" spans="2:2" x14ac:dyDescent="0.35">
      <c r="B5700"/>
    </row>
    <row r="5701" spans="2:2" x14ac:dyDescent="0.35">
      <c r="B5701"/>
    </row>
    <row r="5702" spans="2:2" x14ac:dyDescent="0.35">
      <c r="B5702"/>
    </row>
    <row r="5703" spans="2:2" x14ac:dyDescent="0.35">
      <c r="B5703"/>
    </row>
    <row r="5704" spans="2:2" x14ac:dyDescent="0.35">
      <c r="B5704"/>
    </row>
    <row r="5705" spans="2:2" x14ac:dyDescent="0.35">
      <c r="B5705"/>
    </row>
    <row r="5706" spans="2:2" x14ac:dyDescent="0.35">
      <c r="B5706"/>
    </row>
    <row r="5707" spans="2:2" x14ac:dyDescent="0.35">
      <c r="B5707"/>
    </row>
    <row r="5708" spans="2:2" x14ac:dyDescent="0.35">
      <c r="B5708"/>
    </row>
    <row r="5709" spans="2:2" x14ac:dyDescent="0.35">
      <c r="B5709"/>
    </row>
    <row r="5710" spans="2:2" x14ac:dyDescent="0.35">
      <c r="B5710"/>
    </row>
    <row r="5711" spans="2:2" x14ac:dyDescent="0.35">
      <c r="B5711"/>
    </row>
    <row r="5712" spans="2:2" x14ac:dyDescent="0.35">
      <c r="B5712"/>
    </row>
    <row r="5713" spans="2:2" x14ac:dyDescent="0.35">
      <c r="B5713"/>
    </row>
    <row r="5714" spans="2:2" x14ac:dyDescent="0.35">
      <c r="B5714"/>
    </row>
    <row r="5715" spans="2:2" x14ac:dyDescent="0.35">
      <c r="B5715"/>
    </row>
    <row r="5716" spans="2:2" x14ac:dyDescent="0.35">
      <c r="B5716"/>
    </row>
    <row r="5717" spans="2:2" x14ac:dyDescent="0.35">
      <c r="B5717"/>
    </row>
    <row r="5718" spans="2:2" x14ac:dyDescent="0.35">
      <c r="B5718"/>
    </row>
    <row r="5719" spans="2:2" x14ac:dyDescent="0.35">
      <c r="B5719"/>
    </row>
    <row r="5720" spans="2:2" x14ac:dyDescent="0.35">
      <c r="B5720"/>
    </row>
    <row r="5721" spans="2:2" x14ac:dyDescent="0.35">
      <c r="B5721"/>
    </row>
    <row r="5722" spans="2:2" x14ac:dyDescent="0.35">
      <c r="B5722"/>
    </row>
    <row r="5723" spans="2:2" x14ac:dyDescent="0.35">
      <c r="B5723"/>
    </row>
    <row r="5724" spans="2:2" x14ac:dyDescent="0.35">
      <c r="B5724"/>
    </row>
    <row r="5725" spans="2:2" x14ac:dyDescent="0.35">
      <c r="B5725"/>
    </row>
    <row r="5726" spans="2:2" x14ac:dyDescent="0.35">
      <c r="B5726"/>
    </row>
    <row r="5727" spans="2:2" x14ac:dyDescent="0.35">
      <c r="B5727"/>
    </row>
    <row r="5728" spans="2:2" x14ac:dyDescent="0.35">
      <c r="B5728"/>
    </row>
    <row r="5729" spans="2:2" x14ac:dyDescent="0.35">
      <c r="B5729"/>
    </row>
    <row r="5730" spans="2:2" x14ac:dyDescent="0.35">
      <c r="B5730"/>
    </row>
    <row r="5731" spans="2:2" x14ac:dyDescent="0.35">
      <c r="B5731"/>
    </row>
    <row r="5732" spans="2:2" x14ac:dyDescent="0.35">
      <c r="B5732"/>
    </row>
    <row r="5733" spans="2:2" x14ac:dyDescent="0.35">
      <c r="B5733"/>
    </row>
    <row r="5734" spans="2:2" x14ac:dyDescent="0.35">
      <c r="B5734"/>
    </row>
    <row r="5735" spans="2:2" x14ac:dyDescent="0.35">
      <c r="B5735"/>
    </row>
    <row r="5736" spans="2:2" x14ac:dyDescent="0.35">
      <c r="B5736"/>
    </row>
    <row r="5737" spans="2:2" x14ac:dyDescent="0.35">
      <c r="B5737"/>
    </row>
    <row r="5738" spans="2:2" x14ac:dyDescent="0.35">
      <c r="B5738"/>
    </row>
    <row r="5739" spans="2:2" x14ac:dyDescent="0.35">
      <c r="B5739"/>
    </row>
    <row r="5740" spans="2:2" x14ac:dyDescent="0.35">
      <c r="B5740"/>
    </row>
    <row r="5741" spans="2:2" x14ac:dyDescent="0.35">
      <c r="B5741"/>
    </row>
    <row r="5742" spans="2:2" x14ac:dyDescent="0.35">
      <c r="B5742"/>
    </row>
    <row r="5743" spans="2:2" x14ac:dyDescent="0.35">
      <c r="B5743"/>
    </row>
    <row r="5744" spans="2:2" x14ac:dyDescent="0.35">
      <c r="B5744"/>
    </row>
    <row r="5745" spans="2:2" x14ac:dyDescent="0.35">
      <c r="B5745"/>
    </row>
    <row r="5746" spans="2:2" x14ac:dyDescent="0.35">
      <c r="B5746"/>
    </row>
    <row r="5747" spans="2:2" x14ac:dyDescent="0.35">
      <c r="B5747"/>
    </row>
    <row r="5748" spans="2:2" x14ac:dyDescent="0.35">
      <c r="B5748"/>
    </row>
    <row r="5749" spans="2:2" x14ac:dyDescent="0.35">
      <c r="B5749"/>
    </row>
    <row r="5750" spans="2:2" x14ac:dyDescent="0.35">
      <c r="B5750"/>
    </row>
    <row r="5751" spans="2:2" x14ac:dyDescent="0.35">
      <c r="B5751"/>
    </row>
    <row r="5752" spans="2:2" x14ac:dyDescent="0.35">
      <c r="B5752"/>
    </row>
    <row r="5753" spans="2:2" x14ac:dyDescent="0.35">
      <c r="B5753"/>
    </row>
    <row r="5754" spans="2:2" x14ac:dyDescent="0.35">
      <c r="B5754"/>
    </row>
    <row r="5755" spans="2:2" x14ac:dyDescent="0.35">
      <c r="B5755"/>
    </row>
    <row r="5756" spans="2:2" x14ac:dyDescent="0.35">
      <c r="B5756"/>
    </row>
    <row r="5757" spans="2:2" x14ac:dyDescent="0.35">
      <c r="B5757"/>
    </row>
    <row r="5758" spans="2:2" x14ac:dyDescent="0.35">
      <c r="B5758"/>
    </row>
    <row r="5759" spans="2:2" x14ac:dyDescent="0.35">
      <c r="B5759"/>
    </row>
    <row r="5760" spans="2:2" x14ac:dyDescent="0.35">
      <c r="B5760"/>
    </row>
    <row r="5761" spans="2:2" x14ac:dyDescent="0.35">
      <c r="B5761"/>
    </row>
    <row r="5762" spans="2:2" x14ac:dyDescent="0.35">
      <c r="B5762"/>
    </row>
    <row r="5763" spans="2:2" x14ac:dyDescent="0.35">
      <c r="B5763"/>
    </row>
    <row r="5764" spans="2:2" x14ac:dyDescent="0.35">
      <c r="B5764"/>
    </row>
    <row r="5765" spans="2:2" x14ac:dyDescent="0.35">
      <c r="B5765"/>
    </row>
    <row r="5766" spans="2:2" x14ac:dyDescent="0.35">
      <c r="B5766"/>
    </row>
    <row r="5767" spans="2:2" x14ac:dyDescent="0.35">
      <c r="B5767"/>
    </row>
    <row r="5768" spans="2:2" x14ac:dyDescent="0.35">
      <c r="B5768"/>
    </row>
    <row r="5769" spans="2:2" x14ac:dyDescent="0.35">
      <c r="B5769"/>
    </row>
    <row r="5770" spans="2:2" x14ac:dyDescent="0.35">
      <c r="B5770"/>
    </row>
    <row r="5771" spans="2:2" x14ac:dyDescent="0.35">
      <c r="B5771"/>
    </row>
    <row r="5772" spans="2:2" x14ac:dyDescent="0.35">
      <c r="B5772"/>
    </row>
    <row r="5773" spans="2:2" x14ac:dyDescent="0.35">
      <c r="B5773"/>
    </row>
    <row r="5774" spans="2:2" x14ac:dyDescent="0.35">
      <c r="B5774"/>
    </row>
    <row r="5775" spans="2:2" x14ac:dyDescent="0.35">
      <c r="B5775"/>
    </row>
    <row r="5776" spans="2:2" x14ac:dyDescent="0.35">
      <c r="B5776"/>
    </row>
    <row r="5777" spans="2:2" x14ac:dyDescent="0.35">
      <c r="B5777"/>
    </row>
    <row r="5778" spans="2:2" x14ac:dyDescent="0.35">
      <c r="B5778"/>
    </row>
    <row r="5779" spans="2:2" x14ac:dyDescent="0.35">
      <c r="B5779"/>
    </row>
    <row r="5780" spans="2:2" x14ac:dyDescent="0.35">
      <c r="B5780"/>
    </row>
    <row r="5781" spans="2:2" x14ac:dyDescent="0.35">
      <c r="B5781"/>
    </row>
    <row r="5782" spans="2:2" x14ac:dyDescent="0.35">
      <c r="B5782"/>
    </row>
    <row r="5783" spans="2:2" x14ac:dyDescent="0.35">
      <c r="B5783"/>
    </row>
    <row r="5784" spans="2:2" x14ac:dyDescent="0.35">
      <c r="B5784"/>
    </row>
    <row r="5785" spans="2:2" x14ac:dyDescent="0.35">
      <c r="B5785"/>
    </row>
    <row r="5786" spans="2:2" x14ac:dyDescent="0.35">
      <c r="B5786"/>
    </row>
    <row r="5787" spans="2:2" x14ac:dyDescent="0.35">
      <c r="B5787"/>
    </row>
    <row r="5788" spans="2:2" x14ac:dyDescent="0.35">
      <c r="B5788"/>
    </row>
    <row r="5789" spans="2:2" x14ac:dyDescent="0.35">
      <c r="B5789"/>
    </row>
    <row r="5790" spans="2:2" x14ac:dyDescent="0.35">
      <c r="B5790"/>
    </row>
    <row r="5791" spans="2:2" x14ac:dyDescent="0.35">
      <c r="B5791"/>
    </row>
    <row r="5792" spans="2:2" x14ac:dyDescent="0.35">
      <c r="B5792"/>
    </row>
    <row r="5793" spans="2:2" x14ac:dyDescent="0.35">
      <c r="B5793"/>
    </row>
    <row r="5794" spans="2:2" x14ac:dyDescent="0.35">
      <c r="B5794"/>
    </row>
    <row r="5795" spans="2:2" x14ac:dyDescent="0.35">
      <c r="B5795"/>
    </row>
    <row r="5796" spans="2:2" x14ac:dyDescent="0.35">
      <c r="B5796"/>
    </row>
    <row r="5797" spans="2:2" x14ac:dyDescent="0.35">
      <c r="B5797"/>
    </row>
    <row r="5798" spans="2:2" x14ac:dyDescent="0.35">
      <c r="B5798"/>
    </row>
    <row r="5799" spans="2:2" x14ac:dyDescent="0.35">
      <c r="B5799"/>
    </row>
    <row r="5800" spans="2:2" x14ac:dyDescent="0.35">
      <c r="B5800"/>
    </row>
    <row r="5801" spans="2:2" x14ac:dyDescent="0.35">
      <c r="B5801"/>
    </row>
    <row r="5802" spans="2:2" x14ac:dyDescent="0.35">
      <c r="B5802"/>
    </row>
    <row r="5803" spans="2:2" x14ac:dyDescent="0.35">
      <c r="B5803"/>
    </row>
    <row r="5804" spans="2:2" x14ac:dyDescent="0.35">
      <c r="B5804"/>
    </row>
    <row r="5805" spans="2:2" x14ac:dyDescent="0.35">
      <c r="B5805"/>
    </row>
    <row r="5806" spans="2:2" x14ac:dyDescent="0.35">
      <c r="B5806"/>
    </row>
    <row r="5807" spans="2:2" x14ac:dyDescent="0.35">
      <c r="B5807"/>
    </row>
    <row r="5808" spans="2:2" x14ac:dyDescent="0.35">
      <c r="B5808"/>
    </row>
    <row r="5809" spans="2:2" x14ac:dyDescent="0.35">
      <c r="B5809"/>
    </row>
    <row r="5810" spans="2:2" x14ac:dyDescent="0.35">
      <c r="B5810"/>
    </row>
    <row r="5811" spans="2:2" x14ac:dyDescent="0.35">
      <c r="B5811"/>
    </row>
    <row r="5812" spans="2:2" x14ac:dyDescent="0.35">
      <c r="B5812"/>
    </row>
    <row r="5813" spans="2:2" x14ac:dyDescent="0.35">
      <c r="B5813"/>
    </row>
    <row r="5814" spans="2:2" x14ac:dyDescent="0.35">
      <c r="B5814"/>
    </row>
    <row r="5815" spans="2:2" x14ac:dyDescent="0.35">
      <c r="B5815"/>
    </row>
    <row r="5816" spans="2:2" x14ac:dyDescent="0.35">
      <c r="B5816"/>
    </row>
    <row r="5817" spans="2:2" x14ac:dyDescent="0.35">
      <c r="B5817"/>
    </row>
    <row r="5818" spans="2:2" x14ac:dyDescent="0.35">
      <c r="B5818"/>
    </row>
    <row r="5819" spans="2:2" x14ac:dyDescent="0.35">
      <c r="B5819"/>
    </row>
    <row r="5820" spans="2:2" x14ac:dyDescent="0.35">
      <c r="B5820"/>
    </row>
    <row r="5821" spans="2:2" x14ac:dyDescent="0.35">
      <c r="B5821"/>
    </row>
    <row r="5822" spans="2:2" x14ac:dyDescent="0.35">
      <c r="B5822"/>
    </row>
    <row r="5823" spans="2:2" x14ac:dyDescent="0.35">
      <c r="B5823"/>
    </row>
    <row r="5824" spans="2:2" x14ac:dyDescent="0.35">
      <c r="B5824"/>
    </row>
    <row r="5825" spans="2:2" x14ac:dyDescent="0.35">
      <c r="B5825"/>
    </row>
    <row r="5826" spans="2:2" x14ac:dyDescent="0.35">
      <c r="B5826"/>
    </row>
    <row r="5827" spans="2:2" x14ac:dyDescent="0.35">
      <c r="B5827"/>
    </row>
    <row r="5828" spans="2:2" x14ac:dyDescent="0.35">
      <c r="B5828"/>
    </row>
    <row r="5829" spans="2:2" x14ac:dyDescent="0.35">
      <c r="B5829"/>
    </row>
    <row r="5830" spans="2:2" x14ac:dyDescent="0.35">
      <c r="B5830"/>
    </row>
    <row r="5831" spans="2:2" x14ac:dyDescent="0.35">
      <c r="B5831"/>
    </row>
    <row r="5832" spans="2:2" x14ac:dyDescent="0.35">
      <c r="B5832"/>
    </row>
    <row r="5833" spans="2:2" x14ac:dyDescent="0.35">
      <c r="B5833"/>
    </row>
    <row r="5834" spans="2:2" x14ac:dyDescent="0.35">
      <c r="B5834"/>
    </row>
    <row r="5835" spans="2:2" x14ac:dyDescent="0.35">
      <c r="B5835"/>
    </row>
    <row r="5836" spans="2:2" x14ac:dyDescent="0.35">
      <c r="B5836"/>
    </row>
    <row r="5837" spans="2:2" x14ac:dyDescent="0.35">
      <c r="B5837"/>
    </row>
    <row r="5838" spans="2:2" x14ac:dyDescent="0.35">
      <c r="B5838"/>
    </row>
    <row r="5839" spans="2:2" x14ac:dyDescent="0.35">
      <c r="B5839"/>
    </row>
    <row r="5840" spans="2:2" x14ac:dyDescent="0.35">
      <c r="B5840"/>
    </row>
    <row r="5841" spans="2:2" x14ac:dyDescent="0.35">
      <c r="B5841"/>
    </row>
    <row r="5842" spans="2:2" x14ac:dyDescent="0.35">
      <c r="B5842"/>
    </row>
    <row r="5843" spans="2:2" x14ac:dyDescent="0.35">
      <c r="B5843"/>
    </row>
    <row r="5844" spans="2:2" x14ac:dyDescent="0.35">
      <c r="B5844"/>
    </row>
    <row r="5845" spans="2:2" x14ac:dyDescent="0.35">
      <c r="B5845"/>
    </row>
    <row r="5846" spans="2:2" x14ac:dyDescent="0.35">
      <c r="B5846"/>
    </row>
    <row r="5847" spans="2:2" x14ac:dyDescent="0.35">
      <c r="B5847"/>
    </row>
    <row r="5848" spans="2:2" x14ac:dyDescent="0.35">
      <c r="B5848"/>
    </row>
    <row r="5849" spans="2:2" x14ac:dyDescent="0.35">
      <c r="B5849"/>
    </row>
    <row r="5850" spans="2:2" x14ac:dyDescent="0.35">
      <c r="B5850"/>
    </row>
    <row r="5851" spans="2:2" x14ac:dyDescent="0.35">
      <c r="B5851"/>
    </row>
    <row r="5852" spans="2:2" x14ac:dyDescent="0.35">
      <c r="B5852"/>
    </row>
    <row r="5853" spans="2:2" x14ac:dyDescent="0.35">
      <c r="B5853"/>
    </row>
    <row r="5854" spans="2:2" x14ac:dyDescent="0.35">
      <c r="B5854"/>
    </row>
    <row r="5855" spans="2:2" x14ac:dyDescent="0.35">
      <c r="B5855"/>
    </row>
    <row r="5856" spans="2:2" x14ac:dyDescent="0.35">
      <c r="B5856"/>
    </row>
    <row r="5857" spans="2:2" x14ac:dyDescent="0.35">
      <c r="B5857"/>
    </row>
    <row r="5858" spans="2:2" x14ac:dyDescent="0.35">
      <c r="B5858"/>
    </row>
    <row r="5859" spans="2:2" x14ac:dyDescent="0.35">
      <c r="B5859"/>
    </row>
    <row r="5860" spans="2:2" x14ac:dyDescent="0.35">
      <c r="B5860"/>
    </row>
    <row r="5861" spans="2:2" x14ac:dyDescent="0.35">
      <c r="B5861"/>
    </row>
    <row r="5862" spans="2:2" x14ac:dyDescent="0.35">
      <c r="B5862"/>
    </row>
    <row r="5863" spans="2:2" x14ac:dyDescent="0.35">
      <c r="B5863"/>
    </row>
    <row r="5864" spans="2:2" x14ac:dyDescent="0.35">
      <c r="B5864"/>
    </row>
    <row r="5865" spans="2:2" x14ac:dyDescent="0.35">
      <c r="B5865"/>
    </row>
    <row r="5866" spans="2:2" x14ac:dyDescent="0.35">
      <c r="B5866"/>
    </row>
    <row r="5867" spans="2:2" x14ac:dyDescent="0.35">
      <c r="B5867"/>
    </row>
    <row r="5868" spans="2:2" x14ac:dyDescent="0.35">
      <c r="B5868"/>
    </row>
    <row r="5869" spans="2:2" x14ac:dyDescent="0.35">
      <c r="B5869"/>
    </row>
    <row r="5870" spans="2:2" x14ac:dyDescent="0.35">
      <c r="B5870"/>
    </row>
    <row r="5871" spans="2:2" x14ac:dyDescent="0.35">
      <c r="B5871"/>
    </row>
    <row r="5872" spans="2:2" x14ac:dyDescent="0.35">
      <c r="B5872"/>
    </row>
    <row r="5873" spans="2:2" x14ac:dyDescent="0.35">
      <c r="B5873"/>
    </row>
    <row r="5874" spans="2:2" x14ac:dyDescent="0.35">
      <c r="B5874"/>
    </row>
    <row r="5875" spans="2:2" x14ac:dyDescent="0.35">
      <c r="B5875"/>
    </row>
    <row r="5876" spans="2:2" x14ac:dyDescent="0.35">
      <c r="B5876"/>
    </row>
    <row r="5877" spans="2:2" x14ac:dyDescent="0.35">
      <c r="B5877"/>
    </row>
    <row r="5878" spans="2:2" x14ac:dyDescent="0.35">
      <c r="B5878"/>
    </row>
    <row r="5879" spans="2:2" x14ac:dyDescent="0.35">
      <c r="B5879"/>
    </row>
    <row r="5880" spans="2:2" x14ac:dyDescent="0.35">
      <c r="B5880"/>
    </row>
    <row r="5881" spans="2:2" x14ac:dyDescent="0.35">
      <c r="B5881"/>
    </row>
    <row r="5882" spans="2:2" x14ac:dyDescent="0.35">
      <c r="B5882"/>
    </row>
    <row r="5883" spans="2:2" x14ac:dyDescent="0.35">
      <c r="B5883"/>
    </row>
    <row r="5884" spans="2:2" x14ac:dyDescent="0.35">
      <c r="B5884"/>
    </row>
    <row r="5885" spans="2:2" x14ac:dyDescent="0.35">
      <c r="B5885"/>
    </row>
    <row r="5886" spans="2:2" x14ac:dyDescent="0.35">
      <c r="B5886"/>
    </row>
    <row r="5887" spans="2:2" x14ac:dyDescent="0.35">
      <c r="B5887"/>
    </row>
    <row r="5888" spans="2:2" x14ac:dyDescent="0.35">
      <c r="B5888"/>
    </row>
    <row r="5889" spans="2:2" x14ac:dyDescent="0.35">
      <c r="B5889"/>
    </row>
    <row r="5890" spans="2:2" x14ac:dyDescent="0.35">
      <c r="B5890"/>
    </row>
    <row r="5891" spans="2:2" x14ac:dyDescent="0.35">
      <c r="B5891"/>
    </row>
    <row r="5892" spans="2:2" x14ac:dyDescent="0.35">
      <c r="B5892"/>
    </row>
    <row r="5893" spans="2:2" x14ac:dyDescent="0.35">
      <c r="B5893"/>
    </row>
    <row r="5894" spans="2:2" x14ac:dyDescent="0.35">
      <c r="B5894"/>
    </row>
    <row r="5895" spans="2:2" x14ac:dyDescent="0.35">
      <c r="B5895"/>
    </row>
    <row r="5896" spans="2:2" x14ac:dyDescent="0.35">
      <c r="B5896"/>
    </row>
    <row r="5897" spans="2:2" x14ac:dyDescent="0.35">
      <c r="B5897"/>
    </row>
    <row r="5898" spans="2:2" x14ac:dyDescent="0.35">
      <c r="B5898"/>
    </row>
    <row r="5899" spans="2:2" x14ac:dyDescent="0.35">
      <c r="B5899"/>
    </row>
    <row r="5900" spans="2:2" x14ac:dyDescent="0.35">
      <c r="B5900"/>
    </row>
    <row r="5901" spans="2:2" x14ac:dyDescent="0.35">
      <c r="B5901"/>
    </row>
    <row r="5902" spans="2:2" x14ac:dyDescent="0.35">
      <c r="B5902"/>
    </row>
    <row r="5903" spans="2:2" x14ac:dyDescent="0.35">
      <c r="B5903"/>
    </row>
    <row r="5904" spans="2:2" x14ac:dyDescent="0.35">
      <c r="B5904"/>
    </row>
    <row r="5905" spans="2:2" x14ac:dyDescent="0.35">
      <c r="B5905"/>
    </row>
    <row r="5906" spans="2:2" x14ac:dyDescent="0.35">
      <c r="B5906"/>
    </row>
    <row r="5907" spans="2:2" x14ac:dyDescent="0.35">
      <c r="B5907"/>
    </row>
    <row r="5908" spans="2:2" x14ac:dyDescent="0.35">
      <c r="B5908"/>
    </row>
    <row r="5909" spans="2:2" x14ac:dyDescent="0.35">
      <c r="B5909"/>
    </row>
    <row r="5910" spans="2:2" x14ac:dyDescent="0.35">
      <c r="B5910"/>
    </row>
    <row r="5911" spans="2:2" x14ac:dyDescent="0.35">
      <c r="B5911"/>
    </row>
    <row r="5912" spans="2:2" x14ac:dyDescent="0.35">
      <c r="B5912"/>
    </row>
    <row r="5913" spans="2:2" x14ac:dyDescent="0.35">
      <c r="B5913"/>
    </row>
    <row r="5914" spans="2:2" x14ac:dyDescent="0.35">
      <c r="B5914"/>
    </row>
    <row r="5915" spans="2:2" x14ac:dyDescent="0.35">
      <c r="B5915"/>
    </row>
    <row r="5916" spans="2:2" x14ac:dyDescent="0.35">
      <c r="B5916"/>
    </row>
    <row r="5917" spans="2:2" x14ac:dyDescent="0.35">
      <c r="B5917"/>
    </row>
    <row r="5918" spans="2:2" x14ac:dyDescent="0.35">
      <c r="B5918"/>
    </row>
    <row r="5919" spans="2:2" x14ac:dyDescent="0.35">
      <c r="B5919"/>
    </row>
    <row r="5920" spans="2:2" x14ac:dyDescent="0.35">
      <c r="B5920"/>
    </row>
    <row r="5921" spans="2:2" x14ac:dyDescent="0.35">
      <c r="B5921"/>
    </row>
    <row r="5922" spans="2:2" x14ac:dyDescent="0.35">
      <c r="B5922"/>
    </row>
    <row r="5923" spans="2:2" x14ac:dyDescent="0.35">
      <c r="B5923"/>
    </row>
    <row r="5924" spans="2:2" x14ac:dyDescent="0.35">
      <c r="B5924"/>
    </row>
    <row r="5925" spans="2:2" x14ac:dyDescent="0.35">
      <c r="B5925"/>
    </row>
    <row r="5926" spans="2:2" x14ac:dyDescent="0.35">
      <c r="B5926"/>
    </row>
    <row r="5927" spans="2:2" x14ac:dyDescent="0.35">
      <c r="B5927"/>
    </row>
    <row r="5928" spans="2:2" x14ac:dyDescent="0.35">
      <c r="B5928"/>
    </row>
    <row r="5929" spans="2:2" x14ac:dyDescent="0.35">
      <c r="B5929"/>
    </row>
    <row r="5930" spans="2:2" x14ac:dyDescent="0.35">
      <c r="B5930"/>
    </row>
    <row r="5931" spans="2:2" x14ac:dyDescent="0.35">
      <c r="B5931"/>
    </row>
    <row r="5932" spans="2:2" x14ac:dyDescent="0.35">
      <c r="B5932"/>
    </row>
    <row r="5933" spans="2:2" x14ac:dyDescent="0.35">
      <c r="B5933"/>
    </row>
    <row r="5934" spans="2:2" x14ac:dyDescent="0.35">
      <c r="B5934"/>
    </row>
    <row r="5935" spans="2:2" x14ac:dyDescent="0.35">
      <c r="B5935"/>
    </row>
    <row r="5936" spans="2:2" x14ac:dyDescent="0.35">
      <c r="B5936"/>
    </row>
    <row r="5937" spans="2:2" x14ac:dyDescent="0.35">
      <c r="B5937"/>
    </row>
    <row r="5938" spans="2:2" x14ac:dyDescent="0.35">
      <c r="B5938"/>
    </row>
    <row r="5939" spans="2:2" x14ac:dyDescent="0.35">
      <c r="B5939"/>
    </row>
    <row r="5940" spans="2:2" x14ac:dyDescent="0.35">
      <c r="B5940"/>
    </row>
    <row r="5941" spans="2:2" x14ac:dyDescent="0.35">
      <c r="B5941"/>
    </row>
    <row r="5942" spans="2:2" x14ac:dyDescent="0.35">
      <c r="B5942"/>
    </row>
    <row r="5943" spans="2:2" x14ac:dyDescent="0.35">
      <c r="B5943"/>
    </row>
    <row r="5944" spans="2:2" x14ac:dyDescent="0.35">
      <c r="B5944"/>
    </row>
    <row r="5945" spans="2:2" x14ac:dyDescent="0.35">
      <c r="B5945"/>
    </row>
    <row r="5946" spans="2:2" x14ac:dyDescent="0.35">
      <c r="B5946"/>
    </row>
    <row r="5947" spans="2:2" x14ac:dyDescent="0.35">
      <c r="B5947"/>
    </row>
    <row r="5948" spans="2:2" x14ac:dyDescent="0.35">
      <c r="B5948"/>
    </row>
    <row r="5949" spans="2:2" x14ac:dyDescent="0.35">
      <c r="B5949"/>
    </row>
    <row r="5950" spans="2:2" x14ac:dyDescent="0.35">
      <c r="B5950"/>
    </row>
    <row r="5951" spans="2:2" x14ac:dyDescent="0.35">
      <c r="B5951"/>
    </row>
    <row r="5952" spans="2:2" x14ac:dyDescent="0.35">
      <c r="B5952"/>
    </row>
    <row r="5953" spans="2:2" x14ac:dyDescent="0.35">
      <c r="B5953"/>
    </row>
    <row r="5954" spans="2:2" x14ac:dyDescent="0.35">
      <c r="B5954"/>
    </row>
    <row r="5955" spans="2:2" x14ac:dyDescent="0.35">
      <c r="B5955"/>
    </row>
    <row r="5956" spans="2:2" x14ac:dyDescent="0.35">
      <c r="B5956"/>
    </row>
    <row r="5957" spans="2:2" x14ac:dyDescent="0.35">
      <c r="B5957"/>
    </row>
    <row r="5958" spans="2:2" x14ac:dyDescent="0.35">
      <c r="B5958"/>
    </row>
    <row r="5959" spans="2:2" x14ac:dyDescent="0.35">
      <c r="B5959"/>
    </row>
    <row r="5960" spans="2:2" x14ac:dyDescent="0.35">
      <c r="B5960"/>
    </row>
    <row r="5961" spans="2:2" x14ac:dyDescent="0.35">
      <c r="B5961"/>
    </row>
    <row r="5962" spans="2:2" x14ac:dyDescent="0.35">
      <c r="B5962"/>
    </row>
    <row r="5963" spans="2:2" x14ac:dyDescent="0.35">
      <c r="B5963"/>
    </row>
    <row r="5964" spans="2:2" x14ac:dyDescent="0.35">
      <c r="B5964"/>
    </row>
    <row r="5965" spans="2:2" x14ac:dyDescent="0.35">
      <c r="B5965"/>
    </row>
    <row r="5966" spans="2:2" x14ac:dyDescent="0.35">
      <c r="B5966"/>
    </row>
    <row r="5967" spans="2:2" x14ac:dyDescent="0.35">
      <c r="B5967"/>
    </row>
    <row r="5968" spans="2:2" x14ac:dyDescent="0.35">
      <c r="B5968"/>
    </row>
    <row r="5969" spans="2:2" x14ac:dyDescent="0.35">
      <c r="B5969"/>
    </row>
    <row r="5970" spans="2:2" x14ac:dyDescent="0.35">
      <c r="B5970"/>
    </row>
    <row r="5971" spans="2:2" x14ac:dyDescent="0.35">
      <c r="B5971"/>
    </row>
    <row r="5972" spans="2:2" x14ac:dyDescent="0.35">
      <c r="B5972"/>
    </row>
    <row r="5973" spans="2:2" x14ac:dyDescent="0.35">
      <c r="B5973"/>
    </row>
    <row r="5974" spans="2:2" x14ac:dyDescent="0.35">
      <c r="B5974"/>
    </row>
    <row r="5975" spans="2:2" x14ac:dyDescent="0.35">
      <c r="B5975"/>
    </row>
    <row r="5976" spans="2:2" x14ac:dyDescent="0.35">
      <c r="B5976"/>
    </row>
    <row r="5977" spans="2:2" x14ac:dyDescent="0.35">
      <c r="B5977"/>
    </row>
    <row r="5978" spans="2:2" x14ac:dyDescent="0.35">
      <c r="B5978"/>
    </row>
    <row r="5979" spans="2:2" x14ac:dyDescent="0.35">
      <c r="B5979"/>
    </row>
    <row r="5980" spans="2:2" x14ac:dyDescent="0.35">
      <c r="B5980"/>
    </row>
    <row r="5981" spans="2:2" x14ac:dyDescent="0.35">
      <c r="B5981"/>
    </row>
    <row r="5982" spans="2:2" x14ac:dyDescent="0.35">
      <c r="B5982"/>
    </row>
    <row r="5983" spans="2:2" x14ac:dyDescent="0.35">
      <c r="B5983"/>
    </row>
    <row r="5984" spans="2:2" x14ac:dyDescent="0.35">
      <c r="B5984"/>
    </row>
    <row r="5985" spans="2:2" x14ac:dyDescent="0.35">
      <c r="B5985"/>
    </row>
    <row r="5986" spans="2:2" x14ac:dyDescent="0.35">
      <c r="B5986"/>
    </row>
    <row r="5987" spans="2:2" x14ac:dyDescent="0.35">
      <c r="B5987"/>
    </row>
    <row r="5988" spans="2:2" x14ac:dyDescent="0.35">
      <c r="B5988"/>
    </row>
    <row r="5989" spans="2:2" x14ac:dyDescent="0.35">
      <c r="B5989"/>
    </row>
    <row r="5990" spans="2:2" x14ac:dyDescent="0.35">
      <c r="B5990"/>
    </row>
    <row r="5991" spans="2:2" x14ac:dyDescent="0.35">
      <c r="B5991"/>
    </row>
    <row r="5992" spans="2:2" x14ac:dyDescent="0.35">
      <c r="B5992"/>
    </row>
    <row r="5993" spans="2:2" x14ac:dyDescent="0.35">
      <c r="B5993"/>
    </row>
    <row r="5994" spans="2:2" x14ac:dyDescent="0.35">
      <c r="B5994"/>
    </row>
    <row r="5995" spans="2:2" x14ac:dyDescent="0.35">
      <c r="B5995"/>
    </row>
    <row r="5996" spans="2:2" x14ac:dyDescent="0.35">
      <c r="B5996"/>
    </row>
    <row r="5997" spans="2:2" x14ac:dyDescent="0.35">
      <c r="B5997"/>
    </row>
    <row r="5998" spans="2:2" x14ac:dyDescent="0.35">
      <c r="B5998"/>
    </row>
    <row r="5999" spans="2:2" x14ac:dyDescent="0.35">
      <c r="B5999"/>
    </row>
    <row r="6000" spans="2:2" x14ac:dyDescent="0.35">
      <c r="B6000"/>
    </row>
    <row r="6001" spans="2:2" x14ac:dyDescent="0.35">
      <c r="B6001"/>
    </row>
    <row r="6002" spans="2:2" x14ac:dyDescent="0.35">
      <c r="B6002"/>
    </row>
    <row r="6003" spans="2:2" x14ac:dyDescent="0.35">
      <c r="B6003"/>
    </row>
    <row r="6004" spans="2:2" x14ac:dyDescent="0.35">
      <c r="B6004"/>
    </row>
    <row r="6005" spans="2:2" x14ac:dyDescent="0.35">
      <c r="B6005"/>
    </row>
    <row r="6006" spans="2:2" x14ac:dyDescent="0.35">
      <c r="B6006"/>
    </row>
    <row r="6007" spans="2:2" x14ac:dyDescent="0.35">
      <c r="B6007"/>
    </row>
    <row r="6008" spans="2:2" x14ac:dyDescent="0.35">
      <c r="B6008"/>
    </row>
    <row r="6009" spans="2:2" x14ac:dyDescent="0.35">
      <c r="B6009"/>
    </row>
    <row r="6010" spans="2:2" x14ac:dyDescent="0.35">
      <c r="B6010"/>
    </row>
    <row r="6011" spans="2:2" x14ac:dyDescent="0.35">
      <c r="B6011"/>
    </row>
    <row r="6012" spans="2:2" x14ac:dyDescent="0.35">
      <c r="B6012"/>
    </row>
    <row r="6013" spans="2:2" x14ac:dyDescent="0.35">
      <c r="B6013"/>
    </row>
    <row r="6014" spans="2:2" x14ac:dyDescent="0.35">
      <c r="B6014"/>
    </row>
    <row r="6015" spans="2:2" x14ac:dyDescent="0.35">
      <c r="B6015"/>
    </row>
    <row r="6016" spans="2:2" x14ac:dyDescent="0.35">
      <c r="B6016"/>
    </row>
    <row r="6017" spans="2:2" x14ac:dyDescent="0.35">
      <c r="B6017"/>
    </row>
    <row r="6018" spans="2:2" x14ac:dyDescent="0.35">
      <c r="B6018"/>
    </row>
    <row r="6019" spans="2:2" x14ac:dyDescent="0.35">
      <c r="B6019"/>
    </row>
    <row r="6020" spans="2:2" x14ac:dyDescent="0.35">
      <c r="B6020"/>
    </row>
    <row r="6021" spans="2:2" x14ac:dyDescent="0.35">
      <c r="B6021"/>
    </row>
    <row r="6022" spans="2:2" x14ac:dyDescent="0.35">
      <c r="B6022"/>
    </row>
    <row r="6023" spans="2:2" x14ac:dyDescent="0.35">
      <c r="B6023"/>
    </row>
    <row r="6024" spans="2:2" x14ac:dyDescent="0.35">
      <c r="B6024"/>
    </row>
    <row r="6025" spans="2:2" x14ac:dyDescent="0.35">
      <c r="B6025"/>
    </row>
    <row r="6026" spans="2:2" x14ac:dyDescent="0.35">
      <c r="B6026"/>
    </row>
    <row r="6027" spans="2:2" x14ac:dyDescent="0.35">
      <c r="B6027"/>
    </row>
    <row r="6028" spans="2:2" x14ac:dyDescent="0.35">
      <c r="B6028"/>
    </row>
    <row r="6029" spans="2:2" x14ac:dyDescent="0.35">
      <c r="B6029"/>
    </row>
    <row r="6030" spans="2:2" x14ac:dyDescent="0.35">
      <c r="B6030"/>
    </row>
    <row r="6031" spans="2:2" x14ac:dyDescent="0.35">
      <c r="B6031"/>
    </row>
    <row r="6032" spans="2:2" x14ac:dyDescent="0.35">
      <c r="B6032"/>
    </row>
    <row r="6033" spans="2:2" x14ac:dyDescent="0.35">
      <c r="B6033"/>
    </row>
    <row r="6034" spans="2:2" x14ac:dyDescent="0.35">
      <c r="B6034"/>
    </row>
    <row r="6035" spans="2:2" x14ac:dyDescent="0.35">
      <c r="B6035"/>
    </row>
    <row r="6036" spans="2:2" x14ac:dyDescent="0.35">
      <c r="B6036"/>
    </row>
    <row r="6037" spans="2:2" x14ac:dyDescent="0.35">
      <c r="B6037"/>
    </row>
    <row r="6038" spans="2:2" x14ac:dyDescent="0.35">
      <c r="B6038"/>
    </row>
    <row r="6039" spans="2:2" x14ac:dyDescent="0.35">
      <c r="B6039"/>
    </row>
    <row r="6040" spans="2:2" x14ac:dyDescent="0.35">
      <c r="B6040"/>
    </row>
    <row r="6041" spans="2:2" x14ac:dyDescent="0.35">
      <c r="B6041"/>
    </row>
    <row r="6042" spans="2:2" x14ac:dyDescent="0.35">
      <c r="B6042"/>
    </row>
    <row r="6043" spans="2:2" x14ac:dyDescent="0.35">
      <c r="B6043"/>
    </row>
    <row r="6044" spans="2:2" x14ac:dyDescent="0.35">
      <c r="B6044"/>
    </row>
    <row r="6045" spans="2:2" x14ac:dyDescent="0.35">
      <c r="B6045"/>
    </row>
    <row r="6046" spans="2:2" x14ac:dyDescent="0.35">
      <c r="B6046"/>
    </row>
    <row r="6047" spans="2:2" x14ac:dyDescent="0.35">
      <c r="B6047"/>
    </row>
    <row r="6048" spans="2:2" x14ac:dyDescent="0.35">
      <c r="B6048"/>
    </row>
    <row r="6049" spans="2:2" x14ac:dyDescent="0.35">
      <c r="B6049"/>
    </row>
    <row r="6050" spans="2:2" x14ac:dyDescent="0.35">
      <c r="B6050"/>
    </row>
    <row r="6051" spans="2:2" x14ac:dyDescent="0.35">
      <c r="B6051"/>
    </row>
    <row r="6052" spans="2:2" x14ac:dyDescent="0.35">
      <c r="B6052"/>
    </row>
    <row r="6053" spans="2:2" x14ac:dyDescent="0.35">
      <c r="B6053"/>
    </row>
    <row r="6054" spans="2:2" x14ac:dyDescent="0.35">
      <c r="B6054"/>
    </row>
    <row r="6055" spans="2:2" x14ac:dyDescent="0.35">
      <c r="B6055"/>
    </row>
    <row r="6056" spans="2:2" x14ac:dyDescent="0.35">
      <c r="B6056"/>
    </row>
    <row r="6057" spans="2:2" x14ac:dyDescent="0.35">
      <c r="B6057"/>
    </row>
    <row r="6058" spans="2:2" x14ac:dyDescent="0.35">
      <c r="B6058"/>
    </row>
    <row r="6059" spans="2:2" x14ac:dyDescent="0.35">
      <c r="B6059"/>
    </row>
    <row r="6060" spans="2:2" x14ac:dyDescent="0.35">
      <c r="B6060"/>
    </row>
    <row r="6061" spans="2:2" x14ac:dyDescent="0.35">
      <c r="B6061"/>
    </row>
    <row r="6062" spans="2:2" x14ac:dyDescent="0.35">
      <c r="B6062"/>
    </row>
    <row r="6063" spans="2:2" x14ac:dyDescent="0.35">
      <c r="B6063"/>
    </row>
    <row r="6064" spans="2:2" x14ac:dyDescent="0.35">
      <c r="B6064"/>
    </row>
    <row r="6065" spans="2:2" x14ac:dyDescent="0.35">
      <c r="B6065"/>
    </row>
    <row r="6066" spans="2:2" x14ac:dyDescent="0.35">
      <c r="B6066"/>
    </row>
    <row r="6067" spans="2:2" x14ac:dyDescent="0.35">
      <c r="B6067"/>
    </row>
    <row r="6068" spans="2:2" x14ac:dyDescent="0.35">
      <c r="B6068"/>
    </row>
    <row r="6069" spans="2:2" x14ac:dyDescent="0.35">
      <c r="B6069"/>
    </row>
    <row r="6070" spans="2:2" x14ac:dyDescent="0.35">
      <c r="B6070"/>
    </row>
    <row r="6071" spans="2:2" x14ac:dyDescent="0.35">
      <c r="B6071"/>
    </row>
    <row r="6072" spans="2:2" x14ac:dyDescent="0.35">
      <c r="B6072"/>
    </row>
    <row r="6073" spans="2:2" x14ac:dyDescent="0.35">
      <c r="B6073"/>
    </row>
    <row r="6074" spans="2:2" x14ac:dyDescent="0.35">
      <c r="B6074"/>
    </row>
    <row r="6075" spans="2:2" x14ac:dyDescent="0.35">
      <c r="B6075"/>
    </row>
    <row r="6076" spans="2:2" x14ac:dyDescent="0.35">
      <c r="B6076"/>
    </row>
    <row r="6077" spans="2:2" x14ac:dyDescent="0.35">
      <c r="B6077"/>
    </row>
    <row r="6078" spans="2:2" x14ac:dyDescent="0.35">
      <c r="B6078"/>
    </row>
    <row r="6079" spans="2:2" x14ac:dyDescent="0.35">
      <c r="B6079"/>
    </row>
    <row r="6080" spans="2:2" x14ac:dyDescent="0.35">
      <c r="B6080"/>
    </row>
    <row r="6081" spans="2:2" x14ac:dyDescent="0.35">
      <c r="B6081"/>
    </row>
    <row r="6082" spans="2:2" x14ac:dyDescent="0.35">
      <c r="B6082"/>
    </row>
    <row r="6083" spans="2:2" x14ac:dyDescent="0.35">
      <c r="B6083"/>
    </row>
    <row r="6084" spans="2:2" x14ac:dyDescent="0.35">
      <c r="B6084"/>
    </row>
    <row r="6085" spans="2:2" x14ac:dyDescent="0.35">
      <c r="B6085"/>
    </row>
    <row r="6086" spans="2:2" x14ac:dyDescent="0.35">
      <c r="B6086"/>
    </row>
    <row r="6087" spans="2:2" x14ac:dyDescent="0.35">
      <c r="B6087"/>
    </row>
    <row r="6088" spans="2:2" x14ac:dyDescent="0.35">
      <c r="B6088"/>
    </row>
    <row r="6089" spans="2:2" x14ac:dyDescent="0.35">
      <c r="B6089"/>
    </row>
    <row r="6090" spans="2:2" x14ac:dyDescent="0.35">
      <c r="B6090"/>
    </row>
    <row r="6091" spans="2:2" x14ac:dyDescent="0.35">
      <c r="B6091"/>
    </row>
    <row r="6092" spans="2:2" x14ac:dyDescent="0.35">
      <c r="B6092"/>
    </row>
    <row r="6093" spans="2:2" x14ac:dyDescent="0.35">
      <c r="B6093"/>
    </row>
    <row r="6094" spans="2:2" x14ac:dyDescent="0.35">
      <c r="B6094"/>
    </row>
    <row r="6095" spans="2:2" x14ac:dyDescent="0.35">
      <c r="B6095"/>
    </row>
    <row r="6096" spans="2:2" x14ac:dyDescent="0.35">
      <c r="B6096"/>
    </row>
    <row r="6097" spans="2:2" x14ac:dyDescent="0.35">
      <c r="B6097"/>
    </row>
    <row r="6098" spans="2:2" x14ac:dyDescent="0.35">
      <c r="B6098"/>
    </row>
    <row r="6099" spans="2:2" x14ac:dyDescent="0.35">
      <c r="B6099"/>
    </row>
    <row r="6100" spans="2:2" x14ac:dyDescent="0.35">
      <c r="B6100"/>
    </row>
    <row r="6101" spans="2:2" x14ac:dyDescent="0.35">
      <c r="B6101"/>
    </row>
    <row r="6102" spans="2:2" x14ac:dyDescent="0.35">
      <c r="B6102"/>
    </row>
    <row r="6103" spans="2:2" x14ac:dyDescent="0.35">
      <c r="B6103"/>
    </row>
    <row r="6104" spans="2:2" x14ac:dyDescent="0.35">
      <c r="B6104"/>
    </row>
    <row r="6105" spans="2:2" x14ac:dyDescent="0.35">
      <c r="B6105"/>
    </row>
    <row r="6106" spans="2:2" x14ac:dyDescent="0.35">
      <c r="B6106"/>
    </row>
    <row r="6107" spans="2:2" x14ac:dyDescent="0.35">
      <c r="B6107"/>
    </row>
    <row r="6108" spans="2:2" x14ac:dyDescent="0.35">
      <c r="B6108"/>
    </row>
    <row r="6109" spans="2:2" x14ac:dyDescent="0.35">
      <c r="B6109"/>
    </row>
    <row r="6110" spans="2:2" x14ac:dyDescent="0.35">
      <c r="B6110"/>
    </row>
    <row r="6111" spans="2:2" x14ac:dyDescent="0.35">
      <c r="B6111"/>
    </row>
    <row r="6112" spans="2:2" x14ac:dyDescent="0.35">
      <c r="B6112"/>
    </row>
    <row r="6113" spans="2:2" x14ac:dyDescent="0.35">
      <c r="B6113"/>
    </row>
    <row r="6114" spans="2:2" x14ac:dyDescent="0.35">
      <c r="B6114"/>
    </row>
    <row r="6115" spans="2:2" x14ac:dyDescent="0.35">
      <c r="B6115"/>
    </row>
    <row r="6116" spans="2:2" x14ac:dyDescent="0.35">
      <c r="B6116"/>
    </row>
    <row r="6117" spans="2:2" x14ac:dyDescent="0.35">
      <c r="B6117"/>
    </row>
    <row r="6118" spans="2:2" x14ac:dyDescent="0.35">
      <c r="B6118"/>
    </row>
    <row r="6119" spans="2:2" x14ac:dyDescent="0.35">
      <c r="B6119"/>
    </row>
    <row r="6120" spans="2:2" x14ac:dyDescent="0.35">
      <c r="B6120"/>
    </row>
    <row r="6121" spans="2:2" x14ac:dyDescent="0.35">
      <c r="B6121"/>
    </row>
    <row r="6122" spans="2:2" x14ac:dyDescent="0.35">
      <c r="B6122"/>
    </row>
    <row r="6123" spans="2:2" x14ac:dyDescent="0.35">
      <c r="B6123"/>
    </row>
    <row r="6124" spans="2:2" x14ac:dyDescent="0.35">
      <c r="B6124"/>
    </row>
    <row r="6125" spans="2:2" x14ac:dyDescent="0.35">
      <c r="B6125"/>
    </row>
    <row r="6126" spans="2:2" x14ac:dyDescent="0.35">
      <c r="B6126"/>
    </row>
    <row r="6127" spans="2:2" x14ac:dyDescent="0.35">
      <c r="B6127"/>
    </row>
    <row r="6128" spans="2:2" x14ac:dyDescent="0.35">
      <c r="B6128"/>
    </row>
    <row r="6129" spans="2:2" x14ac:dyDescent="0.35">
      <c r="B6129"/>
    </row>
    <row r="6130" spans="2:2" x14ac:dyDescent="0.35">
      <c r="B6130"/>
    </row>
    <row r="6131" spans="2:2" x14ac:dyDescent="0.35">
      <c r="B6131"/>
    </row>
    <row r="6132" spans="2:2" x14ac:dyDescent="0.35">
      <c r="B6132"/>
    </row>
    <row r="6133" spans="2:2" x14ac:dyDescent="0.35">
      <c r="B6133"/>
    </row>
    <row r="6134" spans="2:2" x14ac:dyDescent="0.35">
      <c r="B6134"/>
    </row>
    <row r="6135" spans="2:2" x14ac:dyDescent="0.35">
      <c r="B6135"/>
    </row>
    <row r="6136" spans="2:2" x14ac:dyDescent="0.35">
      <c r="B6136"/>
    </row>
    <row r="6137" spans="2:2" x14ac:dyDescent="0.35">
      <c r="B6137"/>
    </row>
    <row r="6138" spans="2:2" x14ac:dyDescent="0.35">
      <c r="B6138"/>
    </row>
    <row r="6139" spans="2:2" x14ac:dyDescent="0.35">
      <c r="B6139"/>
    </row>
    <row r="6140" spans="2:2" x14ac:dyDescent="0.35">
      <c r="B6140"/>
    </row>
    <row r="6141" spans="2:2" x14ac:dyDescent="0.35">
      <c r="B6141"/>
    </row>
    <row r="6142" spans="2:2" x14ac:dyDescent="0.35">
      <c r="B6142"/>
    </row>
    <row r="6143" spans="2:2" x14ac:dyDescent="0.35">
      <c r="B6143"/>
    </row>
    <row r="6144" spans="2:2" x14ac:dyDescent="0.35">
      <c r="B6144"/>
    </row>
    <row r="6145" spans="2:2" x14ac:dyDescent="0.35">
      <c r="B6145"/>
    </row>
    <row r="6146" spans="2:2" x14ac:dyDescent="0.35">
      <c r="B6146"/>
    </row>
    <row r="6147" spans="2:2" x14ac:dyDescent="0.35">
      <c r="B6147"/>
    </row>
    <row r="6148" spans="2:2" x14ac:dyDescent="0.35">
      <c r="B6148"/>
    </row>
    <row r="6149" spans="2:2" x14ac:dyDescent="0.35">
      <c r="B6149"/>
    </row>
    <row r="6150" spans="2:2" x14ac:dyDescent="0.35">
      <c r="B6150"/>
    </row>
    <row r="6151" spans="2:2" x14ac:dyDescent="0.35">
      <c r="B6151"/>
    </row>
    <row r="6152" spans="2:2" x14ac:dyDescent="0.35">
      <c r="B6152"/>
    </row>
    <row r="6153" spans="2:2" x14ac:dyDescent="0.35">
      <c r="B6153"/>
    </row>
    <row r="6154" spans="2:2" x14ac:dyDescent="0.35">
      <c r="B6154"/>
    </row>
    <row r="6155" spans="2:2" x14ac:dyDescent="0.35">
      <c r="B6155"/>
    </row>
    <row r="6156" spans="2:2" x14ac:dyDescent="0.35">
      <c r="B6156"/>
    </row>
    <row r="6157" spans="2:2" x14ac:dyDescent="0.35">
      <c r="B6157"/>
    </row>
    <row r="6158" spans="2:2" x14ac:dyDescent="0.35">
      <c r="B6158"/>
    </row>
    <row r="6159" spans="2:2" x14ac:dyDescent="0.35">
      <c r="B6159"/>
    </row>
    <row r="6160" spans="2:2" x14ac:dyDescent="0.35">
      <c r="B6160"/>
    </row>
    <row r="6161" spans="2:2" x14ac:dyDescent="0.35">
      <c r="B6161"/>
    </row>
    <row r="6162" spans="2:2" x14ac:dyDescent="0.35">
      <c r="B6162"/>
    </row>
    <row r="6163" spans="2:2" x14ac:dyDescent="0.35">
      <c r="B6163"/>
    </row>
    <row r="6164" spans="2:2" x14ac:dyDescent="0.35">
      <c r="B6164"/>
    </row>
    <row r="6165" spans="2:2" x14ac:dyDescent="0.35">
      <c r="B6165"/>
    </row>
    <row r="6166" spans="2:2" x14ac:dyDescent="0.35">
      <c r="B6166"/>
    </row>
    <row r="6167" spans="2:2" x14ac:dyDescent="0.35">
      <c r="B6167"/>
    </row>
    <row r="6168" spans="2:2" x14ac:dyDescent="0.35">
      <c r="B6168"/>
    </row>
    <row r="6169" spans="2:2" x14ac:dyDescent="0.35">
      <c r="B6169"/>
    </row>
    <row r="6170" spans="2:2" x14ac:dyDescent="0.35">
      <c r="B6170"/>
    </row>
    <row r="6171" spans="2:2" x14ac:dyDescent="0.35">
      <c r="B6171"/>
    </row>
    <row r="6172" spans="2:2" x14ac:dyDescent="0.35">
      <c r="B6172"/>
    </row>
    <row r="6173" spans="2:2" x14ac:dyDescent="0.35">
      <c r="B6173"/>
    </row>
    <row r="6174" spans="2:2" x14ac:dyDescent="0.35">
      <c r="B6174"/>
    </row>
    <row r="6175" spans="2:2" x14ac:dyDescent="0.35">
      <c r="B6175"/>
    </row>
    <row r="6176" spans="2:2" x14ac:dyDescent="0.35">
      <c r="B6176"/>
    </row>
    <row r="6177" spans="2:2" x14ac:dyDescent="0.35">
      <c r="B6177"/>
    </row>
    <row r="6178" spans="2:2" x14ac:dyDescent="0.35">
      <c r="B6178"/>
    </row>
    <row r="6179" spans="2:2" x14ac:dyDescent="0.35">
      <c r="B6179"/>
    </row>
    <row r="6180" spans="2:2" x14ac:dyDescent="0.35">
      <c r="B6180"/>
    </row>
    <row r="6181" spans="2:2" x14ac:dyDescent="0.35">
      <c r="B6181"/>
    </row>
    <row r="6182" spans="2:2" x14ac:dyDescent="0.35">
      <c r="B6182"/>
    </row>
    <row r="6183" spans="2:2" x14ac:dyDescent="0.35">
      <c r="B6183"/>
    </row>
    <row r="6184" spans="2:2" x14ac:dyDescent="0.35">
      <c r="B6184"/>
    </row>
    <row r="6185" spans="2:2" x14ac:dyDescent="0.35">
      <c r="B6185"/>
    </row>
    <row r="6186" spans="2:2" x14ac:dyDescent="0.35">
      <c r="B6186"/>
    </row>
    <row r="6187" spans="2:2" x14ac:dyDescent="0.35">
      <c r="B6187"/>
    </row>
    <row r="6188" spans="2:2" x14ac:dyDescent="0.35">
      <c r="B6188"/>
    </row>
    <row r="6189" spans="2:2" x14ac:dyDescent="0.35">
      <c r="B6189"/>
    </row>
    <row r="6190" spans="2:2" x14ac:dyDescent="0.35">
      <c r="B6190"/>
    </row>
    <row r="6191" spans="2:2" x14ac:dyDescent="0.35">
      <c r="B6191"/>
    </row>
    <row r="6192" spans="2:2" x14ac:dyDescent="0.35">
      <c r="B6192"/>
    </row>
    <row r="6193" spans="2:2" x14ac:dyDescent="0.35">
      <c r="B6193"/>
    </row>
    <row r="6194" spans="2:2" x14ac:dyDescent="0.35">
      <c r="B6194"/>
    </row>
    <row r="6195" spans="2:2" x14ac:dyDescent="0.35">
      <c r="B6195"/>
    </row>
    <row r="6196" spans="2:2" x14ac:dyDescent="0.35">
      <c r="B6196"/>
    </row>
    <row r="6197" spans="2:2" x14ac:dyDescent="0.35">
      <c r="B6197"/>
    </row>
    <row r="6198" spans="2:2" x14ac:dyDescent="0.35">
      <c r="B6198"/>
    </row>
    <row r="6199" spans="2:2" x14ac:dyDescent="0.35">
      <c r="B6199"/>
    </row>
    <row r="6200" spans="2:2" x14ac:dyDescent="0.35">
      <c r="B6200"/>
    </row>
    <row r="6201" spans="2:2" x14ac:dyDescent="0.35">
      <c r="B6201"/>
    </row>
    <row r="6202" spans="2:2" x14ac:dyDescent="0.35">
      <c r="B6202"/>
    </row>
    <row r="6203" spans="2:2" x14ac:dyDescent="0.35">
      <c r="B6203"/>
    </row>
    <row r="6204" spans="2:2" x14ac:dyDescent="0.35">
      <c r="B6204"/>
    </row>
    <row r="6205" spans="2:2" x14ac:dyDescent="0.35">
      <c r="B6205"/>
    </row>
    <row r="6206" spans="2:2" x14ac:dyDescent="0.35">
      <c r="B6206"/>
    </row>
    <row r="6207" spans="2:2" x14ac:dyDescent="0.35">
      <c r="B6207"/>
    </row>
    <row r="6208" spans="2:2" x14ac:dyDescent="0.35">
      <c r="B6208"/>
    </row>
    <row r="6209" spans="2:2" x14ac:dyDescent="0.35">
      <c r="B6209"/>
    </row>
    <row r="6210" spans="2:2" x14ac:dyDescent="0.35">
      <c r="B6210"/>
    </row>
    <row r="6211" spans="2:2" x14ac:dyDescent="0.35">
      <c r="B6211"/>
    </row>
    <row r="6212" spans="2:2" x14ac:dyDescent="0.35">
      <c r="B6212"/>
    </row>
    <row r="6213" spans="2:2" x14ac:dyDescent="0.35">
      <c r="B6213"/>
    </row>
    <row r="6214" spans="2:2" x14ac:dyDescent="0.35">
      <c r="B6214"/>
    </row>
    <row r="6215" spans="2:2" x14ac:dyDescent="0.35">
      <c r="B6215"/>
    </row>
    <row r="6216" spans="2:2" x14ac:dyDescent="0.35">
      <c r="B6216"/>
    </row>
    <row r="6217" spans="2:2" x14ac:dyDescent="0.35">
      <c r="B6217"/>
    </row>
    <row r="6218" spans="2:2" x14ac:dyDescent="0.35">
      <c r="B6218"/>
    </row>
    <row r="6219" spans="2:2" x14ac:dyDescent="0.35">
      <c r="B6219"/>
    </row>
    <row r="6220" spans="2:2" x14ac:dyDescent="0.35">
      <c r="B6220"/>
    </row>
    <row r="6221" spans="2:2" x14ac:dyDescent="0.35">
      <c r="B6221"/>
    </row>
    <row r="6222" spans="2:2" x14ac:dyDescent="0.35">
      <c r="B6222"/>
    </row>
    <row r="6223" spans="2:2" x14ac:dyDescent="0.35">
      <c r="B6223"/>
    </row>
    <row r="6224" spans="2:2" x14ac:dyDescent="0.35">
      <c r="B6224"/>
    </row>
    <row r="6225" spans="2:2" x14ac:dyDescent="0.35">
      <c r="B6225"/>
    </row>
    <row r="6226" spans="2:2" x14ac:dyDescent="0.35">
      <c r="B6226"/>
    </row>
    <row r="6227" spans="2:2" x14ac:dyDescent="0.35">
      <c r="B6227"/>
    </row>
    <row r="6228" spans="2:2" x14ac:dyDescent="0.35">
      <c r="B6228"/>
    </row>
    <row r="6229" spans="2:2" x14ac:dyDescent="0.35">
      <c r="B6229"/>
    </row>
    <row r="6230" spans="2:2" x14ac:dyDescent="0.35">
      <c r="B6230"/>
    </row>
    <row r="6231" spans="2:2" x14ac:dyDescent="0.35">
      <c r="B6231"/>
    </row>
    <row r="6232" spans="2:2" x14ac:dyDescent="0.35">
      <c r="B6232"/>
    </row>
    <row r="6233" spans="2:2" x14ac:dyDescent="0.35">
      <c r="B6233"/>
    </row>
    <row r="6234" spans="2:2" x14ac:dyDescent="0.35">
      <c r="B6234"/>
    </row>
    <row r="6235" spans="2:2" x14ac:dyDescent="0.35">
      <c r="B6235"/>
    </row>
    <row r="6236" spans="2:2" x14ac:dyDescent="0.35">
      <c r="B6236"/>
    </row>
    <row r="6237" spans="2:2" x14ac:dyDescent="0.35">
      <c r="B6237"/>
    </row>
    <row r="6238" spans="2:2" x14ac:dyDescent="0.35">
      <c r="B6238"/>
    </row>
    <row r="6239" spans="2:2" x14ac:dyDescent="0.35">
      <c r="B6239"/>
    </row>
    <row r="6240" spans="2:2" x14ac:dyDescent="0.35">
      <c r="B6240"/>
    </row>
    <row r="6241" spans="2:2" x14ac:dyDescent="0.35">
      <c r="B6241"/>
    </row>
    <row r="6242" spans="2:2" x14ac:dyDescent="0.35">
      <c r="B6242"/>
    </row>
    <row r="6243" spans="2:2" x14ac:dyDescent="0.35">
      <c r="B6243"/>
    </row>
    <row r="6244" spans="2:2" x14ac:dyDescent="0.35">
      <c r="B6244"/>
    </row>
    <row r="6245" spans="2:2" x14ac:dyDescent="0.35">
      <c r="B6245"/>
    </row>
    <row r="6246" spans="2:2" x14ac:dyDescent="0.35">
      <c r="B6246"/>
    </row>
    <row r="6247" spans="2:2" x14ac:dyDescent="0.35">
      <c r="B6247"/>
    </row>
    <row r="6248" spans="2:2" x14ac:dyDescent="0.35">
      <c r="B6248"/>
    </row>
    <row r="6249" spans="2:2" x14ac:dyDescent="0.35">
      <c r="B6249"/>
    </row>
    <row r="6250" spans="2:2" x14ac:dyDescent="0.35">
      <c r="B6250"/>
    </row>
    <row r="6251" spans="2:2" x14ac:dyDescent="0.35">
      <c r="B6251"/>
    </row>
    <row r="6252" spans="2:2" x14ac:dyDescent="0.35">
      <c r="B6252"/>
    </row>
    <row r="6253" spans="2:2" x14ac:dyDescent="0.35">
      <c r="B6253"/>
    </row>
    <row r="6254" spans="2:2" x14ac:dyDescent="0.35">
      <c r="B6254"/>
    </row>
    <row r="6255" spans="2:2" x14ac:dyDescent="0.35">
      <c r="B6255"/>
    </row>
    <row r="6256" spans="2:2" x14ac:dyDescent="0.35">
      <c r="B6256"/>
    </row>
    <row r="6257" spans="2:2" x14ac:dyDescent="0.35">
      <c r="B6257"/>
    </row>
    <row r="6258" spans="2:2" x14ac:dyDescent="0.35">
      <c r="B6258"/>
    </row>
    <row r="6259" spans="2:2" x14ac:dyDescent="0.35">
      <c r="B6259"/>
    </row>
    <row r="6260" spans="2:2" x14ac:dyDescent="0.35">
      <c r="B6260"/>
    </row>
    <row r="6261" spans="2:2" x14ac:dyDescent="0.35">
      <c r="B6261"/>
    </row>
    <row r="6262" spans="2:2" x14ac:dyDescent="0.35">
      <c r="B6262"/>
    </row>
    <row r="6263" spans="2:2" x14ac:dyDescent="0.35">
      <c r="B6263"/>
    </row>
    <row r="6264" spans="2:2" x14ac:dyDescent="0.35">
      <c r="B6264"/>
    </row>
    <row r="6265" spans="2:2" x14ac:dyDescent="0.35">
      <c r="B6265"/>
    </row>
    <row r="6266" spans="2:2" x14ac:dyDescent="0.35">
      <c r="B6266"/>
    </row>
    <row r="6267" spans="2:2" x14ac:dyDescent="0.35">
      <c r="B6267"/>
    </row>
    <row r="6268" spans="2:2" x14ac:dyDescent="0.35">
      <c r="B6268"/>
    </row>
    <row r="6269" spans="2:2" x14ac:dyDescent="0.35">
      <c r="B6269"/>
    </row>
    <row r="6270" spans="2:2" x14ac:dyDescent="0.35">
      <c r="B6270"/>
    </row>
    <row r="6271" spans="2:2" x14ac:dyDescent="0.35">
      <c r="B6271"/>
    </row>
    <row r="6272" spans="2:2" x14ac:dyDescent="0.35">
      <c r="B6272"/>
    </row>
    <row r="6273" spans="2:2" x14ac:dyDescent="0.35">
      <c r="B6273"/>
    </row>
    <row r="6274" spans="2:2" x14ac:dyDescent="0.35">
      <c r="B6274"/>
    </row>
    <row r="6275" spans="2:2" x14ac:dyDescent="0.35">
      <c r="B6275"/>
    </row>
    <row r="6276" spans="2:2" x14ac:dyDescent="0.35">
      <c r="B6276"/>
    </row>
    <row r="6277" spans="2:2" x14ac:dyDescent="0.35">
      <c r="B6277"/>
    </row>
    <row r="6278" spans="2:2" x14ac:dyDescent="0.35">
      <c r="B6278"/>
    </row>
    <row r="6279" spans="2:2" x14ac:dyDescent="0.35">
      <c r="B6279"/>
    </row>
    <row r="6280" spans="2:2" x14ac:dyDescent="0.35">
      <c r="B6280"/>
    </row>
    <row r="6281" spans="2:2" x14ac:dyDescent="0.35">
      <c r="B6281"/>
    </row>
    <row r="6282" spans="2:2" x14ac:dyDescent="0.35">
      <c r="B6282"/>
    </row>
    <row r="6283" spans="2:2" x14ac:dyDescent="0.35">
      <c r="B6283"/>
    </row>
    <row r="6284" spans="2:2" x14ac:dyDescent="0.35">
      <c r="B6284"/>
    </row>
    <row r="6285" spans="2:2" x14ac:dyDescent="0.35">
      <c r="B6285"/>
    </row>
    <row r="6286" spans="2:2" x14ac:dyDescent="0.35">
      <c r="B6286"/>
    </row>
    <row r="6287" spans="2:2" x14ac:dyDescent="0.35">
      <c r="B6287"/>
    </row>
    <row r="6288" spans="2:2" x14ac:dyDescent="0.35">
      <c r="B6288"/>
    </row>
    <row r="6289" spans="2:2" x14ac:dyDescent="0.35">
      <c r="B6289"/>
    </row>
    <row r="6290" spans="2:2" x14ac:dyDescent="0.35">
      <c r="B6290"/>
    </row>
    <row r="6291" spans="2:2" x14ac:dyDescent="0.35">
      <c r="B6291"/>
    </row>
    <row r="6292" spans="2:2" x14ac:dyDescent="0.35">
      <c r="B6292"/>
    </row>
    <row r="6293" spans="2:2" x14ac:dyDescent="0.35">
      <c r="B6293"/>
    </row>
    <row r="6294" spans="2:2" x14ac:dyDescent="0.35">
      <c r="B6294"/>
    </row>
    <row r="6295" spans="2:2" x14ac:dyDescent="0.35">
      <c r="B6295"/>
    </row>
    <row r="6296" spans="2:2" x14ac:dyDescent="0.35">
      <c r="B6296"/>
    </row>
    <row r="6297" spans="2:2" x14ac:dyDescent="0.35">
      <c r="B6297"/>
    </row>
    <row r="6298" spans="2:2" x14ac:dyDescent="0.35">
      <c r="B6298"/>
    </row>
    <row r="6299" spans="2:2" x14ac:dyDescent="0.35">
      <c r="B6299"/>
    </row>
    <row r="6300" spans="2:2" x14ac:dyDescent="0.35">
      <c r="B6300"/>
    </row>
    <row r="6301" spans="2:2" x14ac:dyDescent="0.35">
      <c r="B6301"/>
    </row>
    <row r="6302" spans="2:2" x14ac:dyDescent="0.35">
      <c r="B6302"/>
    </row>
    <row r="6303" spans="2:2" x14ac:dyDescent="0.35">
      <c r="B6303"/>
    </row>
    <row r="6304" spans="2:2" x14ac:dyDescent="0.35">
      <c r="B6304"/>
    </row>
    <row r="6305" spans="2:2" x14ac:dyDescent="0.35">
      <c r="B6305"/>
    </row>
    <row r="6306" spans="2:2" x14ac:dyDescent="0.35">
      <c r="B6306"/>
    </row>
    <row r="6307" spans="2:2" x14ac:dyDescent="0.35">
      <c r="B6307"/>
    </row>
    <row r="6308" spans="2:2" x14ac:dyDescent="0.35">
      <c r="B6308"/>
    </row>
    <row r="6309" spans="2:2" x14ac:dyDescent="0.35">
      <c r="B6309"/>
    </row>
    <row r="6310" spans="2:2" x14ac:dyDescent="0.35">
      <c r="B6310"/>
    </row>
    <row r="6311" spans="2:2" x14ac:dyDescent="0.35">
      <c r="B6311"/>
    </row>
    <row r="6312" spans="2:2" x14ac:dyDescent="0.35">
      <c r="B6312"/>
    </row>
    <row r="6313" spans="2:2" x14ac:dyDescent="0.35">
      <c r="B6313"/>
    </row>
    <row r="6314" spans="2:2" x14ac:dyDescent="0.35">
      <c r="B6314"/>
    </row>
    <row r="6315" spans="2:2" x14ac:dyDescent="0.35">
      <c r="B6315"/>
    </row>
    <row r="6316" spans="2:2" x14ac:dyDescent="0.35">
      <c r="B6316"/>
    </row>
    <row r="6317" spans="2:2" x14ac:dyDescent="0.35">
      <c r="B6317"/>
    </row>
    <row r="6318" spans="2:2" x14ac:dyDescent="0.35">
      <c r="B6318"/>
    </row>
    <row r="6319" spans="2:2" x14ac:dyDescent="0.35">
      <c r="B6319"/>
    </row>
    <row r="6320" spans="2:2" x14ac:dyDescent="0.35">
      <c r="B6320"/>
    </row>
    <row r="6321" spans="2:2" x14ac:dyDescent="0.35">
      <c r="B6321"/>
    </row>
    <row r="6322" spans="2:2" x14ac:dyDescent="0.35">
      <c r="B6322"/>
    </row>
    <row r="6323" spans="2:2" x14ac:dyDescent="0.35">
      <c r="B6323"/>
    </row>
    <row r="6324" spans="2:2" x14ac:dyDescent="0.35">
      <c r="B6324"/>
    </row>
    <row r="6325" spans="2:2" x14ac:dyDescent="0.35">
      <c r="B6325"/>
    </row>
    <row r="6326" spans="2:2" x14ac:dyDescent="0.35">
      <c r="B6326"/>
    </row>
    <row r="6327" spans="2:2" x14ac:dyDescent="0.35">
      <c r="B6327"/>
    </row>
    <row r="6328" spans="2:2" x14ac:dyDescent="0.35">
      <c r="B6328"/>
    </row>
    <row r="6329" spans="2:2" x14ac:dyDescent="0.35">
      <c r="B6329"/>
    </row>
    <row r="6330" spans="2:2" x14ac:dyDescent="0.35">
      <c r="B6330"/>
    </row>
    <row r="6331" spans="2:2" x14ac:dyDescent="0.35">
      <c r="B6331"/>
    </row>
    <row r="6332" spans="2:2" x14ac:dyDescent="0.35">
      <c r="B6332"/>
    </row>
    <row r="6333" spans="2:2" x14ac:dyDescent="0.35">
      <c r="B6333"/>
    </row>
    <row r="6334" spans="2:2" x14ac:dyDescent="0.35">
      <c r="B6334"/>
    </row>
    <row r="6335" spans="2:2" x14ac:dyDescent="0.35">
      <c r="B6335"/>
    </row>
    <row r="6336" spans="2:2" x14ac:dyDescent="0.35">
      <c r="B6336"/>
    </row>
    <row r="6337" spans="2:2" x14ac:dyDescent="0.35">
      <c r="B6337"/>
    </row>
    <row r="6338" spans="2:2" x14ac:dyDescent="0.35">
      <c r="B6338"/>
    </row>
    <row r="6339" spans="2:2" x14ac:dyDescent="0.35">
      <c r="B6339"/>
    </row>
    <row r="6340" spans="2:2" x14ac:dyDescent="0.35">
      <c r="B6340"/>
    </row>
    <row r="6341" spans="2:2" x14ac:dyDescent="0.35">
      <c r="B6341"/>
    </row>
    <row r="6342" spans="2:2" x14ac:dyDescent="0.35">
      <c r="B6342"/>
    </row>
    <row r="6343" spans="2:2" x14ac:dyDescent="0.35">
      <c r="B6343"/>
    </row>
    <row r="6344" spans="2:2" x14ac:dyDescent="0.35">
      <c r="B6344"/>
    </row>
    <row r="6345" spans="2:2" x14ac:dyDescent="0.35">
      <c r="B6345"/>
    </row>
    <row r="6346" spans="2:2" x14ac:dyDescent="0.35">
      <c r="B6346"/>
    </row>
    <row r="6347" spans="2:2" x14ac:dyDescent="0.35">
      <c r="B6347"/>
    </row>
    <row r="6348" spans="2:2" x14ac:dyDescent="0.35">
      <c r="B6348"/>
    </row>
    <row r="6349" spans="2:2" x14ac:dyDescent="0.35">
      <c r="B6349"/>
    </row>
    <row r="6350" spans="2:2" x14ac:dyDescent="0.35">
      <c r="B6350"/>
    </row>
    <row r="6351" spans="2:2" x14ac:dyDescent="0.35">
      <c r="B6351"/>
    </row>
    <row r="6352" spans="2:2" x14ac:dyDescent="0.35">
      <c r="B6352"/>
    </row>
    <row r="6353" spans="2:2" x14ac:dyDescent="0.35">
      <c r="B6353"/>
    </row>
    <row r="6354" spans="2:2" x14ac:dyDescent="0.35">
      <c r="B6354"/>
    </row>
    <row r="6355" spans="2:2" x14ac:dyDescent="0.35">
      <c r="B6355"/>
    </row>
    <row r="6356" spans="2:2" x14ac:dyDescent="0.35">
      <c r="B6356"/>
    </row>
    <row r="6357" spans="2:2" x14ac:dyDescent="0.35">
      <c r="B6357"/>
    </row>
    <row r="6358" spans="2:2" x14ac:dyDescent="0.35">
      <c r="B6358"/>
    </row>
    <row r="6359" spans="2:2" x14ac:dyDescent="0.35">
      <c r="B6359"/>
    </row>
    <row r="6360" spans="2:2" x14ac:dyDescent="0.35">
      <c r="B6360"/>
    </row>
    <row r="6361" spans="2:2" x14ac:dyDescent="0.35">
      <c r="B6361"/>
    </row>
    <row r="6362" spans="2:2" x14ac:dyDescent="0.35">
      <c r="B6362"/>
    </row>
    <row r="6363" spans="2:2" x14ac:dyDescent="0.35">
      <c r="B6363"/>
    </row>
    <row r="6364" spans="2:2" x14ac:dyDescent="0.35">
      <c r="B6364"/>
    </row>
    <row r="6365" spans="2:2" x14ac:dyDescent="0.35">
      <c r="B6365"/>
    </row>
    <row r="6366" spans="2:2" x14ac:dyDescent="0.35">
      <c r="B6366"/>
    </row>
    <row r="6367" spans="2:2" x14ac:dyDescent="0.35">
      <c r="B6367"/>
    </row>
    <row r="6368" spans="2:2" x14ac:dyDescent="0.35">
      <c r="B6368"/>
    </row>
    <row r="6369" spans="2:2" x14ac:dyDescent="0.35">
      <c r="B6369"/>
    </row>
    <row r="6370" spans="2:2" x14ac:dyDescent="0.35">
      <c r="B6370"/>
    </row>
    <row r="6371" spans="2:2" x14ac:dyDescent="0.35">
      <c r="B6371"/>
    </row>
    <row r="6372" spans="2:2" x14ac:dyDescent="0.35">
      <c r="B6372"/>
    </row>
    <row r="6373" spans="2:2" x14ac:dyDescent="0.35">
      <c r="B6373"/>
    </row>
    <row r="6374" spans="2:2" x14ac:dyDescent="0.35">
      <c r="B6374"/>
    </row>
    <row r="6375" spans="2:2" x14ac:dyDescent="0.35">
      <c r="B6375"/>
    </row>
    <row r="6376" spans="2:2" x14ac:dyDescent="0.35">
      <c r="B6376"/>
    </row>
    <row r="6377" spans="2:2" x14ac:dyDescent="0.35">
      <c r="B6377"/>
    </row>
    <row r="6378" spans="2:2" x14ac:dyDescent="0.35">
      <c r="B6378"/>
    </row>
    <row r="6379" spans="2:2" x14ac:dyDescent="0.35">
      <c r="B6379"/>
    </row>
    <row r="6380" spans="2:2" x14ac:dyDescent="0.35">
      <c r="B6380"/>
    </row>
    <row r="6381" spans="2:2" x14ac:dyDescent="0.35">
      <c r="B6381"/>
    </row>
    <row r="6382" spans="2:2" x14ac:dyDescent="0.35">
      <c r="B6382"/>
    </row>
    <row r="6383" spans="2:2" x14ac:dyDescent="0.35">
      <c r="B6383"/>
    </row>
    <row r="6384" spans="2:2" x14ac:dyDescent="0.35">
      <c r="B6384"/>
    </row>
    <row r="6385" spans="2:2" x14ac:dyDescent="0.35">
      <c r="B6385"/>
    </row>
    <row r="6386" spans="2:2" x14ac:dyDescent="0.35">
      <c r="B6386"/>
    </row>
    <row r="6387" spans="2:2" x14ac:dyDescent="0.35">
      <c r="B6387"/>
    </row>
    <row r="6388" spans="2:2" x14ac:dyDescent="0.35">
      <c r="B6388"/>
    </row>
    <row r="6389" spans="2:2" x14ac:dyDescent="0.35">
      <c r="B6389"/>
    </row>
    <row r="6390" spans="2:2" x14ac:dyDescent="0.35">
      <c r="B6390"/>
    </row>
    <row r="6391" spans="2:2" x14ac:dyDescent="0.35">
      <c r="B6391"/>
    </row>
    <row r="6392" spans="2:2" x14ac:dyDescent="0.35">
      <c r="B6392"/>
    </row>
    <row r="6393" spans="2:2" x14ac:dyDescent="0.35">
      <c r="B6393"/>
    </row>
    <row r="6394" spans="2:2" x14ac:dyDescent="0.35">
      <c r="B6394"/>
    </row>
    <row r="6395" spans="2:2" x14ac:dyDescent="0.35">
      <c r="B6395"/>
    </row>
    <row r="6396" spans="2:2" x14ac:dyDescent="0.35">
      <c r="B6396"/>
    </row>
    <row r="6397" spans="2:2" x14ac:dyDescent="0.35">
      <c r="B6397"/>
    </row>
    <row r="6398" spans="2:2" x14ac:dyDescent="0.35">
      <c r="B6398"/>
    </row>
    <row r="6399" spans="2:2" x14ac:dyDescent="0.35">
      <c r="B6399"/>
    </row>
    <row r="6400" spans="2:2" x14ac:dyDescent="0.35">
      <c r="B6400"/>
    </row>
    <row r="6401" spans="2:2" x14ac:dyDescent="0.35">
      <c r="B6401"/>
    </row>
    <row r="6402" spans="2:2" x14ac:dyDescent="0.35">
      <c r="B6402"/>
    </row>
    <row r="6403" spans="2:2" x14ac:dyDescent="0.35">
      <c r="B6403"/>
    </row>
    <row r="6404" spans="2:2" x14ac:dyDescent="0.35">
      <c r="B6404"/>
    </row>
    <row r="6405" spans="2:2" x14ac:dyDescent="0.35">
      <c r="B6405"/>
    </row>
    <row r="6406" spans="2:2" x14ac:dyDescent="0.35">
      <c r="B6406"/>
    </row>
    <row r="6407" spans="2:2" x14ac:dyDescent="0.35">
      <c r="B6407"/>
    </row>
    <row r="6408" spans="2:2" x14ac:dyDescent="0.35">
      <c r="B6408"/>
    </row>
    <row r="6409" spans="2:2" x14ac:dyDescent="0.35">
      <c r="B6409"/>
    </row>
    <row r="6410" spans="2:2" x14ac:dyDescent="0.35">
      <c r="B6410"/>
    </row>
    <row r="6411" spans="2:2" x14ac:dyDescent="0.35">
      <c r="B6411"/>
    </row>
    <row r="6412" spans="2:2" x14ac:dyDescent="0.35">
      <c r="B6412"/>
    </row>
    <row r="6413" spans="2:2" x14ac:dyDescent="0.35">
      <c r="B6413"/>
    </row>
    <row r="6414" spans="2:2" x14ac:dyDescent="0.35">
      <c r="B6414"/>
    </row>
    <row r="6415" spans="2:2" x14ac:dyDescent="0.35">
      <c r="B6415"/>
    </row>
    <row r="6416" spans="2:2" x14ac:dyDescent="0.35">
      <c r="B6416"/>
    </row>
    <row r="6417" spans="2:2" x14ac:dyDescent="0.35">
      <c r="B6417"/>
    </row>
    <row r="6418" spans="2:2" x14ac:dyDescent="0.35">
      <c r="B6418"/>
    </row>
    <row r="6419" spans="2:2" x14ac:dyDescent="0.35">
      <c r="B6419"/>
    </row>
    <row r="6420" spans="2:2" x14ac:dyDescent="0.35">
      <c r="B6420"/>
    </row>
    <row r="6421" spans="2:2" x14ac:dyDescent="0.35">
      <c r="B6421"/>
    </row>
    <row r="6422" spans="2:2" x14ac:dyDescent="0.35">
      <c r="B6422"/>
    </row>
    <row r="6423" spans="2:2" x14ac:dyDescent="0.35">
      <c r="B6423"/>
    </row>
    <row r="6424" spans="2:2" x14ac:dyDescent="0.35">
      <c r="B6424"/>
    </row>
    <row r="6425" spans="2:2" x14ac:dyDescent="0.35">
      <c r="B6425"/>
    </row>
    <row r="6426" spans="2:2" x14ac:dyDescent="0.35">
      <c r="B6426"/>
    </row>
    <row r="6427" spans="2:2" x14ac:dyDescent="0.35">
      <c r="B6427"/>
    </row>
    <row r="6428" spans="2:2" x14ac:dyDescent="0.35">
      <c r="B6428"/>
    </row>
    <row r="6429" spans="2:2" x14ac:dyDescent="0.35">
      <c r="B6429"/>
    </row>
    <row r="6430" spans="2:2" x14ac:dyDescent="0.35">
      <c r="B6430"/>
    </row>
    <row r="6431" spans="2:2" x14ac:dyDescent="0.35">
      <c r="B6431"/>
    </row>
    <row r="6432" spans="2:2" x14ac:dyDescent="0.35">
      <c r="B6432"/>
    </row>
    <row r="6433" spans="2:2" x14ac:dyDescent="0.35">
      <c r="B6433"/>
    </row>
    <row r="6434" spans="2:2" x14ac:dyDescent="0.35">
      <c r="B6434"/>
    </row>
    <row r="6435" spans="2:2" x14ac:dyDescent="0.35">
      <c r="B6435"/>
    </row>
    <row r="6436" spans="2:2" x14ac:dyDescent="0.35">
      <c r="B6436"/>
    </row>
    <row r="6437" spans="2:2" x14ac:dyDescent="0.35">
      <c r="B6437"/>
    </row>
    <row r="6438" spans="2:2" x14ac:dyDescent="0.35">
      <c r="B6438"/>
    </row>
    <row r="6439" spans="2:2" x14ac:dyDescent="0.35">
      <c r="B6439"/>
    </row>
    <row r="6440" spans="2:2" x14ac:dyDescent="0.35">
      <c r="B6440"/>
    </row>
    <row r="6441" spans="2:2" x14ac:dyDescent="0.35">
      <c r="B6441"/>
    </row>
    <row r="6442" spans="2:2" x14ac:dyDescent="0.35">
      <c r="B6442"/>
    </row>
    <row r="6443" spans="2:2" x14ac:dyDescent="0.35">
      <c r="B6443"/>
    </row>
    <row r="6444" spans="2:2" x14ac:dyDescent="0.35">
      <c r="B6444"/>
    </row>
    <row r="6445" spans="2:2" x14ac:dyDescent="0.35">
      <c r="B6445"/>
    </row>
    <row r="6446" spans="2:2" x14ac:dyDescent="0.35">
      <c r="B6446"/>
    </row>
    <row r="6447" spans="2:2" x14ac:dyDescent="0.35">
      <c r="B6447"/>
    </row>
    <row r="6448" spans="2:2" x14ac:dyDescent="0.35">
      <c r="B6448"/>
    </row>
    <row r="6449" spans="2:2" x14ac:dyDescent="0.35">
      <c r="B6449"/>
    </row>
    <row r="6450" spans="2:2" x14ac:dyDescent="0.35">
      <c r="B6450"/>
    </row>
    <row r="6451" spans="2:2" x14ac:dyDescent="0.35">
      <c r="B6451"/>
    </row>
    <row r="6452" spans="2:2" x14ac:dyDescent="0.35">
      <c r="B6452"/>
    </row>
    <row r="6453" spans="2:2" x14ac:dyDescent="0.35">
      <c r="B6453"/>
    </row>
    <row r="6454" spans="2:2" x14ac:dyDescent="0.35">
      <c r="B6454"/>
    </row>
    <row r="6455" spans="2:2" x14ac:dyDescent="0.35">
      <c r="B6455"/>
    </row>
    <row r="6456" spans="2:2" x14ac:dyDescent="0.35">
      <c r="B6456"/>
    </row>
    <row r="6457" spans="2:2" x14ac:dyDescent="0.35">
      <c r="B6457"/>
    </row>
    <row r="6458" spans="2:2" x14ac:dyDescent="0.35">
      <c r="B6458"/>
    </row>
    <row r="6459" spans="2:2" x14ac:dyDescent="0.35">
      <c r="B6459"/>
    </row>
    <row r="6460" spans="2:2" x14ac:dyDescent="0.35">
      <c r="B6460"/>
    </row>
    <row r="6461" spans="2:2" x14ac:dyDescent="0.35">
      <c r="B6461"/>
    </row>
    <row r="6462" spans="2:2" x14ac:dyDescent="0.35">
      <c r="B6462"/>
    </row>
    <row r="6463" spans="2:2" x14ac:dyDescent="0.35">
      <c r="B6463"/>
    </row>
    <row r="6464" spans="2:2" x14ac:dyDescent="0.35">
      <c r="B6464"/>
    </row>
    <row r="6465" spans="2:2" x14ac:dyDescent="0.35">
      <c r="B6465"/>
    </row>
    <row r="6466" spans="2:2" x14ac:dyDescent="0.35">
      <c r="B6466"/>
    </row>
    <row r="6467" spans="2:2" x14ac:dyDescent="0.35">
      <c r="B6467"/>
    </row>
    <row r="6468" spans="2:2" x14ac:dyDescent="0.35">
      <c r="B6468"/>
    </row>
    <row r="6469" spans="2:2" x14ac:dyDescent="0.35">
      <c r="B6469"/>
    </row>
    <row r="6470" spans="2:2" x14ac:dyDescent="0.35">
      <c r="B6470"/>
    </row>
    <row r="6471" spans="2:2" x14ac:dyDescent="0.35">
      <c r="B6471"/>
    </row>
    <row r="6472" spans="2:2" x14ac:dyDescent="0.35">
      <c r="B6472"/>
    </row>
    <row r="6473" spans="2:2" x14ac:dyDescent="0.35">
      <c r="B6473"/>
    </row>
    <row r="6474" spans="2:2" x14ac:dyDescent="0.35">
      <c r="B6474"/>
    </row>
    <row r="6475" spans="2:2" x14ac:dyDescent="0.35">
      <c r="B6475"/>
    </row>
    <row r="6476" spans="2:2" x14ac:dyDescent="0.35">
      <c r="B6476"/>
    </row>
    <row r="6477" spans="2:2" x14ac:dyDescent="0.35">
      <c r="B6477"/>
    </row>
    <row r="6478" spans="2:2" x14ac:dyDescent="0.35">
      <c r="B6478"/>
    </row>
    <row r="6479" spans="2:2" x14ac:dyDescent="0.35">
      <c r="B6479"/>
    </row>
    <row r="6480" spans="2:2" x14ac:dyDescent="0.35">
      <c r="B6480"/>
    </row>
    <row r="6481" spans="2:2" x14ac:dyDescent="0.35">
      <c r="B6481"/>
    </row>
    <row r="6482" spans="2:2" x14ac:dyDescent="0.35">
      <c r="B6482"/>
    </row>
    <row r="6483" spans="2:2" x14ac:dyDescent="0.35">
      <c r="B6483"/>
    </row>
    <row r="6484" spans="2:2" x14ac:dyDescent="0.35">
      <c r="B6484"/>
    </row>
    <row r="6485" spans="2:2" x14ac:dyDescent="0.35">
      <c r="B6485"/>
    </row>
    <row r="6486" spans="2:2" x14ac:dyDescent="0.35">
      <c r="B6486"/>
    </row>
    <row r="6487" spans="2:2" x14ac:dyDescent="0.35">
      <c r="B6487"/>
    </row>
    <row r="6488" spans="2:2" x14ac:dyDescent="0.35">
      <c r="B6488"/>
    </row>
    <row r="6489" spans="2:2" x14ac:dyDescent="0.35">
      <c r="B6489"/>
    </row>
    <row r="6490" spans="2:2" x14ac:dyDescent="0.35">
      <c r="B6490"/>
    </row>
    <row r="6491" spans="2:2" x14ac:dyDescent="0.35">
      <c r="B6491"/>
    </row>
    <row r="6492" spans="2:2" x14ac:dyDescent="0.35">
      <c r="B6492"/>
    </row>
    <row r="6493" spans="2:2" x14ac:dyDescent="0.35">
      <c r="B6493"/>
    </row>
    <row r="6494" spans="2:2" x14ac:dyDescent="0.35">
      <c r="B6494"/>
    </row>
    <row r="6495" spans="2:2" x14ac:dyDescent="0.35">
      <c r="B6495"/>
    </row>
    <row r="6496" spans="2:2" x14ac:dyDescent="0.35">
      <c r="B6496"/>
    </row>
    <row r="6497" spans="2:2" x14ac:dyDescent="0.35">
      <c r="B6497"/>
    </row>
    <row r="6498" spans="2:2" x14ac:dyDescent="0.35">
      <c r="B6498"/>
    </row>
    <row r="6499" spans="2:2" x14ac:dyDescent="0.35">
      <c r="B6499"/>
    </row>
    <row r="6500" spans="2:2" x14ac:dyDescent="0.35">
      <c r="B6500"/>
    </row>
    <row r="6501" spans="2:2" x14ac:dyDescent="0.35">
      <c r="B6501"/>
    </row>
    <row r="6502" spans="2:2" x14ac:dyDescent="0.35">
      <c r="B6502"/>
    </row>
    <row r="6503" spans="2:2" x14ac:dyDescent="0.35">
      <c r="B6503"/>
    </row>
    <row r="6504" spans="2:2" x14ac:dyDescent="0.35">
      <c r="B6504"/>
    </row>
    <row r="6505" spans="2:2" x14ac:dyDescent="0.35">
      <c r="B6505"/>
    </row>
    <row r="6506" spans="2:2" x14ac:dyDescent="0.35">
      <c r="B6506"/>
    </row>
    <row r="6507" spans="2:2" x14ac:dyDescent="0.35">
      <c r="B6507"/>
    </row>
    <row r="6508" spans="2:2" x14ac:dyDescent="0.35">
      <c r="B6508"/>
    </row>
    <row r="6509" spans="2:2" x14ac:dyDescent="0.35">
      <c r="B6509"/>
    </row>
    <row r="6510" spans="2:2" x14ac:dyDescent="0.35">
      <c r="B6510"/>
    </row>
    <row r="6511" spans="2:2" x14ac:dyDescent="0.35">
      <c r="B6511"/>
    </row>
    <row r="6512" spans="2:2" x14ac:dyDescent="0.35">
      <c r="B6512"/>
    </row>
    <row r="6513" spans="2:2" x14ac:dyDescent="0.35">
      <c r="B6513"/>
    </row>
    <row r="6514" spans="2:2" x14ac:dyDescent="0.35">
      <c r="B6514"/>
    </row>
    <row r="6515" spans="2:2" x14ac:dyDescent="0.35">
      <c r="B6515"/>
    </row>
    <row r="6516" spans="2:2" x14ac:dyDescent="0.35">
      <c r="B6516"/>
    </row>
    <row r="6517" spans="2:2" x14ac:dyDescent="0.35">
      <c r="B6517"/>
    </row>
    <row r="6518" spans="2:2" x14ac:dyDescent="0.35">
      <c r="B6518"/>
    </row>
    <row r="6519" spans="2:2" x14ac:dyDescent="0.35">
      <c r="B6519"/>
    </row>
    <row r="6520" spans="2:2" x14ac:dyDescent="0.35">
      <c r="B6520"/>
    </row>
    <row r="6521" spans="2:2" x14ac:dyDescent="0.35">
      <c r="B6521"/>
    </row>
    <row r="6522" spans="2:2" x14ac:dyDescent="0.35">
      <c r="B6522"/>
    </row>
    <row r="6523" spans="2:2" x14ac:dyDescent="0.35">
      <c r="B6523"/>
    </row>
    <row r="6524" spans="2:2" x14ac:dyDescent="0.35">
      <c r="B6524"/>
    </row>
    <row r="6525" spans="2:2" x14ac:dyDescent="0.35">
      <c r="B6525"/>
    </row>
    <row r="6526" spans="2:2" x14ac:dyDescent="0.35">
      <c r="B6526"/>
    </row>
    <row r="6527" spans="2:2" x14ac:dyDescent="0.35">
      <c r="B6527"/>
    </row>
    <row r="6528" spans="2:2" x14ac:dyDescent="0.35">
      <c r="B6528"/>
    </row>
    <row r="6529" spans="2:2" x14ac:dyDescent="0.35">
      <c r="B6529"/>
    </row>
    <row r="6530" spans="2:2" x14ac:dyDescent="0.35">
      <c r="B6530"/>
    </row>
    <row r="6531" spans="2:2" x14ac:dyDescent="0.35">
      <c r="B6531"/>
    </row>
    <row r="6532" spans="2:2" x14ac:dyDescent="0.35">
      <c r="B6532"/>
    </row>
    <row r="6533" spans="2:2" x14ac:dyDescent="0.35">
      <c r="B6533"/>
    </row>
    <row r="6534" spans="2:2" x14ac:dyDescent="0.35">
      <c r="B6534"/>
    </row>
    <row r="6535" spans="2:2" x14ac:dyDescent="0.35">
      <c r="B6535"/>
    </row>
    <row r="6536" spans="2:2" x14ac:dyDescent="0.35">
      <c r="B6536"/>
    </row>
    <row r="6537" spans="2:2" x14ac:dyDescent="0.35">
      <c r="B6537"/>
    </row>
    <row r="6538" spans="2:2" x14ac:dyDescent="0.35">
      <c r="B6538"/>
    </row>
    <row r="6539" spans="2:2" x14ac:dyDescent="0.35">
      <c r="B6539"/>
    </row>
    <row r="6540" spans="2:2" x14ac:dyDescent="0.35">
      <c r="B6540"/>
    </row>
    <row r="6541" spans="2:2" x14ac:dyDescent="0.35">
      <c r="B6541"/>
    </row>
    <row r="6542" spans="2:2" x14ac:dyDescent="0.35">
      <c r="B6542"/>
    </row>
    <row r="6543" spans="2:2" x14ac:dyDescent="0.35">
      <c r="B6543"/>
    </row>
    <row r="6544" spans="2:2" x14ac:dyDescent="0.35">
      <c r="B6544"/>
    </row>
    <row r="6545" spans="2:2" x14ac:dyDescent="0.35">
      <c r="B6545"/>
    </row>
    <row r="6546" spans="2:2" x14ac:dyDescent="0.35">
      <c r="B6546"/>
    </row>
    <row r="6547" spans="2:2" x14ac:dyDescent="0.35">
      <c r="B6547"/>
    </row>
    <row r="6548" spans="2:2" x14ac:dyDescent="0.35">
      <c r="B6548"/>
    </row>
    <row r="6549" spans="2:2" x14ac:dyDescent="0.35">
      <c r="B6549"/>
    </row>
    <row r="6550" spans="2:2" x14ac:dyDescent="0.35">
      <c r="B6550"/>
    </row>
    <row r="6551" spans="2:2" x14ac:dyDescent="0.35">
      <c r="B6551"/>
    </row>
    <row r="6552" spans="2:2" x14ac:dyDescent="0.35">
      <c r="B6552"/>
    </row>
    <row r="6553" spans="2:2" x14ac:dyDescent="0.35">
      <c r="B6553"/>
    </row>
    <row r="6554" spans="2:2" x14ac:dyDescent="0.35">
      <c r="B6554"/>
    </row>
    <row r="6555" spans="2:2" x14ac:dyDescent="0.35">
      <c r="B6555"/>
    </row>
    <row r="6556" spans="2:2" x14ac:dyDescent="0.35">
      <c r="B6556"/>
    </row>
    <row r="6557" spans="2:2" x14ac:dyDescent="0.35">
      <c r="B6557"/>
    </row>
    <row r="6558" spans="2:2" x14ac:dyDescent="0.35">
      <c r="B6558"/>
    </row>
    <row r="6559" spans="2:2" x14ac:dyDescent="0.35">
      <c r="B6559"/>
    </row>
    <row r="6560" spans="2:2" x14ac:dyDescent="0.35">
      <c r="B6560"/>
    </row>
    <row r="6561" spans="2:2" x14ac:dyDescent="0.35">
      <c r="B6561"/>
    </row>
    <row r="6562" spans="2:2" x14ac:dyDescent="0.35">
      <c r="B6562"/>
    </row>
    <row r="6563" spans="2:2" x14ac:dyDescent="0.35">
      <c r="B6563"/>
    </row>
    <row r="6564" spans="2:2" x14ac:dyDescent="0.35">
      <c r="B6564"/>
    </row>
    <row r="6565" spans="2:2" x14ac:dyDescent="0.35">
      <c r="B6565"/>
    </row>
    <row r="6566" spans="2:2" x14ac:dyDescent="0.35">
      <c r="B6566"/>
    </row>
    <row r="6567" spans="2:2" x14ac:dyDescent="0.35">
      <c r="B6567"/>
    </row>
    <row r="6568" spans="2:2" x14ac:dyDescent="0.35">
      <c r="B6568"/>
    </row>
    <row r="6569" spans="2:2" x14ac:dyDescent="0.35">
      <c r="B6569"/>
    </row>
    <row r="6570" spans="2:2" x14ac:dyDescent="0.35">
      <c r="B6570"/>
    </row>
    <row r="6571" spans="2:2" x14ac:dyDescent="0.35">
      <c r="B6571"/>
    </row>
    <row r="6572" spans="2:2" x14ac:dyDescent="0.35">
      <c r="B6572"/>
    </row>
    <row r="6573" spans="2:2" x14ac:dyDescent="0.35">
      <c r="B6573"/>
    </row>
    <row r="6574" spans="2:2" x14ac:dyDescent="0.35">
      <c r="B6574"/>
    </row>
    <row r="6575" spans="2:2" x14ac:dyDescent="0.35">
      <c r="B6575"/>
    </row>
    <row r="6576" spans="2:2" x14ac:dyDescent="0.35">
      <c r="B6576"/>
    </row>
    <row r="6577" spans="2:2" x14ac:dyDescent="0.35">
      <c r="B6577"/>
    </row>
    <row r="6578" spans="2:2" x14ac:dyDescent="0.35">
      <c r="B6578"/>
    </row>
    <row r="6579" spans="2:2" x14ac:dyDescent="0.35">
      <c r="B6579"/>
    </row>
    <row r="6580" spans="2:2" x14ac:dyDescent="0.35">
      <c r="B6580"/>
    </row>
    <row r="6581" spans="2:2" x14ac:dyDescent="0.35">
      <c r="B6581"/>
    </row>
    <row r="6582" spans="2:2" x14ac:dyDescent="0.35">
      <c r="B6582"/>
    </row>
    <row r="6583" spans="2:2" x14ac:dyDescent="0.35">
      <c r="B6583"/>
    </row>
    <row r="6584" spans="2:2" x14ac:dyDescent="0.35">
      <c r="B6584"/>
    </row>
    <row r="6585" spans="2:2" x14ac:dyDescent="0.35">
      <c r="B6585"/>
    </row>
    <row r="6586" spans="2:2" x14ac:dyDescent="0.35">
      <c r="B6586"/>
    </row>
    <row r="6587" spans="2:2" x14ac:dyDescent="0.35">
      <c r="B6587"/>
    </row>
    <row r="6588" spans="2:2" x14ac:dyDescent="0.35">
      <c r="B6588"/>
    </row>
    <row r="6589" spans="2:2" x14ac:dyDescent="0.35">
      <c r="B6589"/>
    </row>
    <row r="6590" spans="2:2" x14ac:dyDescent="0.35">
      <c r="B6590"/>
    </row>
    <row r="6591" spans="2:2" x14ac:dyDescent="0.35">
      <c r="B6591"/>
    </row>
    <row r="6592" spans="2:2" x14ac:dyDescent="0.35">
      <c r="B6592"/>
    </row>
    <row r="6593" spans="2:2" x14ac:dyDescent="0.35">
      <c r="B6593"/>
    </row>
    <row r="6594" spans="2:2" x14ac:dyDescent="0.35">
      <c r="B6594"/>
    </row>
    <row r="6595" spans="2:2" x14ac:dyDescent="0.35">
      <c r="B6595"/>
    </row>
    <row r="6596" spans="2:2" x14ac:dyDescent="0.35">
      <c r="B6596"/>
    </row>
    <row r="6597" spans="2:2" x14ac:dyDescent="0.35">
      <c r="B6597"/>
    </row>
    <row r="6598" spans="2:2" x14ac:dyDescent="0.35">
      <c r="B6598"/>
    </row>
    <row r="6599" spans="2:2" x14ac:dyDescent="0.35">
      <c r="B6599"/>
    </row>
    <row r="6600" spans="2:2" x14ac:dyDescent="0.35">
      <c r="B6600"/>
    </row>
    <row r="6601" spans="2:2" x14ac:dyDescent="0.35">
      <c r="B6601"/>
    </row>
    <row r="6602" spans="2:2" x14ac:dyDescent="0.35">
      <c r="B6602"/>
    </row>
    <row r="6603" spans="2:2" x14ac:dyDescent="0.35">
      <c r="B6603"/>
    </row>
    <row r="6604" spans="2:2" x14ac:dyDescent="0.35">
      <c r="B6604"/>
    </row>
    <row r="6605" spans="2:2" x14ac:dyDescent="0.35">
      <c r="B6605"/>
    </row>
    <row r="6606" spans="2:2" x14ac:dyDescent="0.35">
      <c r="B6606"/>
    </row>
    <row r="6607" spans="2:2" x14ac:dyDescent="0.35">
      <c r="B6607"/>
    </row>
    <row r="6608" spans="2:2" x14ac:dyDescent="0.35">
      <c r="B6608"/>
    </row>
    <row r="6609" spans="2:2" x14ac:dyDescent="0.35">
      <c r="B6609"/>
    </row>
    <row r="6610" spans="2:2" x14ac:dyDescent="0.35">
      <c r="B6610"/>
    </row>
    <row r="6611" spans="2:2" x14ac:dyDescent="0.35">
      <c r="B6611"/>
    </row>
    <row r="6612" spans="2:2" x14ac:dyDescent="0.35">
      <c r="B6612"/>
    </row>
    <row r="6613" spans="2:2" x14ac:dyDescent="0.35">
      <c r="B6613"/>
    </row>
    <row r="6614" spans="2:2" x14ac:dyDescent="0.35">
      <c r="B6614"/>
    </row>
    <row r="6615" spans="2:2" x14ac:dyDescent="0.35">
      <c r="B6615"/>
    </row>
    <row r="6616" spans="2:2" x14ac:dyDescent="0.35">
      <c r="B6616"/>
    </row>
    <row r="6617" spans="2:2" x14ac:dyDescent="0.35">
      <c r="B6617"/>
    </row>
    <row r="6618" spans="2:2" x14ac:dyDescent="0.35">
      <c r="B6618"/>
    </row>
    <row r="6619" spans="2:2" x14ac:dyDescent="0.35">
      <c r="B6619"/>
    </row>
    <row r="6620" spans="2:2" x14ac:dyDescent="0.35">
      <c r="B6620"/>
    </row>
    <row r="6621" spans="2:2" x14ac:dyDescent="0.35">
      <c r="B6621"/>
    </row>
    <row r="6622" spans="2:2" x14ac:dyDescent="0.35">
      <c r="B6622"/>
    </row>
    <row r="6623" spans="2:2" x14ac:dyDescent="0.35">
      <c r="B6623"/>
    </row>
    <row r="6624" spans="2:2" x14ac:dyDescent="0.35">
      <c r="B6624"/>
    </row>
    <row r="6625" spans="2:2" x14ac:dyDescent="0.35">
      <c r="B6625"/>
    </row>
    <row r="6626" spans="2:2" x14ac:dyDescent="0.35">
      <c r="B6626"/>
    </row>
    <row r="6627" spans="2:2" x14ac:dyDescent="0.35">
      <c r="B6627"/>
    </row>
    <row r="6628" spans="2:2" x14ac:dyDescent="0.35">
      <c r="B6628"/>
    </row>
    <row r="6629" spans="2:2" x14ac:dyDescent="0.35">
      <c r="B6629"/>
    </row>
    <row r="6630" spans="2:2" x14ac:dyDescent="0.35">
      <c r="B6630"/>
    </row>
    <row r="6631" spans="2:2" x14ac:dyDescent="0.35">
      <c r="B6631"/>
    </row>
    <row r="6632" spans="2:2" x14ac:dyDescent="0.35">
      <c r="B6632"/>
    </row>
    <row r="6633" spans="2:2" x14ac:dyDescent="0.35">
      <c r="B6633"/>
    </row>
    <row r="6634" spans="2:2" x14ac:dyDescent="0.35">
      <c r="B6634"/>
    </row>
    <row r="6635" spans="2:2" x14ac:dyDescent="0.35">
      <c r="B6635"/>
    </row>
    <row r="6636" spans="2:2" x14ac:dyDescent="0.35">
      <c r="B6636"/>
    </row>
    <row r="6637" spans="2:2" x14ac:dyDescent="0.35">
      <c r="B6637"/>
    </row>
    <row r="6638" spans="2:2" x14ac:dyDescent="0.35">
      <c r="B6638"/>
    </row>
    <row r="6639" spans="2:2" x14ac:dyDescent="0.35">
      <c r="B6639"/>
    </row>
    <row r="6640" spans="2:2" x14ac:dyDescent="0.35">
      <c r="B6640"/>
    </row>
    <row r="6641" spans="2:2" x14ac:dyDescent="0.35">
      <c r="B6641"/>
    </row>
    <row r="6642" spans="2:2" x14ac:dyDescent="0.35">
      <c r="B6642"/>
    </row>
    <row r="6643" spans="2:2" x14ac:dyDescent="0.35">
      <c r="B6643"/>
    </row>
    <row r="6644" spans="2:2" x14ac:dyDescent="0.35">
      <c r="B6644"/>
    </row>
    <row r="6645" spans="2:2" x14ac:dyDescent="0.35">
      <c r="B6645"/>
    </row>
    <row r="6646" spans="2:2" x14ac:dyDescent="0.35">
      <c r="B6646"/>
    </row>
    <row r="6647" spans="2:2" x14ac:dyDescent="0.35">
      <c r="B6647"/>
    </row>
    <row r="6648" spans="2:2" x14ac:dyDescent="0.35">
      <c r="B6648"/>
    </row>
    <row r="6649" spans="2:2" x14ac:dyDescent="0.35">
      <c r="B6649"/>
    </row>
    <row r="6650" spans="2:2" x14ac:dyDescent="0.35">
      <c r="B6650"/>
    </row>
    <row r="6651" spans="2:2" x14ac:dyDescent="0.35">
      <c r="B6651"/>
    </row>
    <row r="6652" spans="2:2" x14ac:dyDescent="0.35">
      <c r="B6652"/>
    </row>
    <row r="6653" spans="2:2" x14ac:dyDescent="0.35">
      <c r="B6653"/>
    </row>
    <row r="6654" spans="2:2" x14ac:dyDescent="0.35">
      <c r="B6654"/>
    </row>
    <row r="6655" spans="2:2" x14ac:dyDescent="0.35">
      <c r="B6655"/>
    </row>
    <row r="6656" spans="2:2" x14ac:dyDescent="0.35">
      <c r="B6656"/>
    </row>
    <row r="6657" spans="2:2" x14ac:dyDescent="0.35">
      <c r="B6657"/>
    </row>
    <row r="6658" spans="2:2" x14ac:dyDescent="0.35">
      <c r="B6658"/>
    </row>
    <row r="6659" spans="2:2" x14ac:dyDescent="0.35">
      <c r="B6659"/>
    </row>
    <row r="6660" spans="2:2" x14ac:dyDescent="0.35">
      <c r="B6660"/>
    </row>
    <row r="6661" spans="2:2" x14ac:dyDescent="0.35">
      <c r="B6661"/>
    </row>
    <row r="6662" spans="2:2" x14ac:dyDescent="0.35">
      <c r="B6662"/>
    </row>
    <row r="6663" spans="2:2" x14ac:dyDescent="0.35">
      <c r="B6663"/>
    </row>
    <row r="6664" spans="2:2" x14ac:dyDescent="0.35">
      <c r="B6664"/>
    </row>
    <row r="6665" spans="2:2" x14ac:dyDescent="0.35">
      <c r="B6665"/>
    </row>
    <row r="6666" spans="2:2" x14ac:dyDescent="0.35">
      <c r="B6666"/>
    </row>
    <row r="6667" spans="2:2" x14ac:dyDescent="0.35">
      <c r="B6667"/>
    </row>
    <row r="6668" spans="2:2" x14ac:dyDescent="0.35">
      <c r="B6668"/>
    </row>
    <row r="6669" spans="2:2" x14ac:dyDescent="0.35">
      <c r="B6669"/>
    </row>
    <row r="6670" spans="2:2" x14ac:dyDescent="0.35">
      <c r="B6670"/>
    </row>
    <row r="6671" spans="2:2" x14ac:dyDescent="0.35">
      <c r="B6671"/>
    </row>
    <row r="6672" spans="2:2" x14ac:dyDescent="0.35">
      <c r="B6672"/>
    </row>
    <row r="6673" spans="2:2" x14ac:dyDescent="0.35">
      <c r="B6673"/>
    </row>
    <row r="6674" spans="2:2" x14ac:dyDescent="0.35">
      <c r="B6674"/>
    </row>
    <row r="6675" spans="2:2" x14ac:dyDescent="0.35">
      <c r="B6675"/>
    </row>
    <row r="6676" spans="2:2" x14ac:dyDescent="0.35">
      <c r="B6676"/>
    </row>
    <row r="6677" spans="2:2" x14ac:dyDescent="0.35">
      <c r="B6677"/>
    </row>
    <row r="6678" spans="2:2" x14ac:dyDescent="0.35">
      <c r="B6678"/>
    </row>
    <row r="6679" spans="2:2" x14ac:dyDescent="0.35">
      <c r="B6679"/>
    </row>
    <row r="6680" spans="2:2" x14ac:dyDescent="0.35">
      <c r="B6680"/>
    </row>
    <row r="6681" spans="2:2" x14ac:dyDescent="0.35">
      <c r="B6681"/>
    </row>
    <row r="6682" spans="2:2" x14ac:dyDescent="0.35">
      <c r="B6682"/>
    </row>
    <row r="6683" spans="2:2" x14ac:dyDescent="0.35">
      <c r="B6683"/>
    </row>
    <row r="6684" spans="2:2" x14ac:dyDescent="0.35">
      <c r="B6684"/>
    </row>
    <row r="6685" spans="2:2" x14ac:dyDescent="0.35">
      <c r="B6685"/>
    </row>
    <row r="6686" spans="2:2" x14ac:dyDescent="0.35">
      <c r="B6686"/>
    </row>
    <row r="6687" spans="2:2" x14ac:dyDescent="0.35">
      <c r="B6687"/>
    </row>
    <row r="6688" spans="2:2" x14ac:dyDescent="0.35">
      <c r="B6688"/>
    </row>
    <row r="6689" spans="2:2" x14ac:dyDescent="0.35">
      <c r="B6689"/>
    </row>
    <row r="6690" spans="2:2" x14ac:dyDescent="0.35">
      <c r="B6690"/>
    </row>
    <row r="6691" spans="2:2" x14ac:dyDescent="0.35">
      <c r="B6691"/>
    </row>
    <row r="6692" spans="2:2" x14ac:dyDescent="0.35">
      <c r="B6692"/>
    </row>
    <row r="6693" spans="2:2" x14ac:dyDescent="0.35">
      <c r="B6693"/>
    </row>
    <row r="6694" spans="2:2" x14ac:dyDescent="0.35">
      <c r="B6694"/>
    </row>
    <row r="6695" spans="2:2" x14ac:dyDescent="0.35">
      <c r="B6695"/>
    </row>
    <row r="6696" spans="2:2" x14ac:dyDescent="0.35">
      <c r="B6696"/>
    </row>
    <row r="6697" spans="2:2" x14ac:dyDescent="0.35">
      <c r="B6697"/>
    </row>
    <row r="6698" spans="2:2" x14ac:dyDescent="0.35">
      <c r="B6698"/>
    </row>
    <row r="6699" spans="2:2" x14ac:dyDescent="0.35">
      <c r="B6699"/>
    </row>
    <row r="6700" spans="2:2" x14ac:dyDescent="0.35">
      <c r="B6700"/>
    </row>
    <row r="6701" spans="2:2" x14ac:dyDescent="0.35">
      <c r="B6701"/>
    </row>
    <row r="6702" spans="2:2" x14ac:dyDescent="0.35">
      <c r="B6702"/>
    </row>
    <row r="6703" spans="2:2" x14ac:dyDescent="0.35">
      <c r="B6703"/>
    </row>
    <row r="6704" spans="2:2" x14ac:dyDescent="0.35">
      <c r="B6704"/>
    </row>
    <row r="6705" spans="2:2" x14ac:dyDescent="0.35">
      <c r="B6705"/>
    </row>
    <row r="6706" spans="2:2" x14ac:dyDescent="0.35">
      <c r="B6706"/>
    </row>
    <row r="6707" spans="2:2" x14ac:dyDescent="0.35">
      <c r="B6707"/>
    </row>
    <row r="6708" spans="2:2" x14ac:dyDescent="0.35">
      <c r="B6708"/>
    </row>
    <row r="6709" spans="2:2" x14ac:dyDescent="0.35">
      <c r="B6709"/>
    </row>
    <row r="6710" spans="2:2" x14ac:dyDescent="0.35">
      <c r="B6710"/>
    </row>
    <row r="6711" spans="2:2" x14ac:dyDescent="0.35">
      <c r="B6711"/>
    </row>
    <row r="6712" spans="2:2" x14ac:dyDescent="0.35">
      <c r="B6712"/>
    </row>
    <row r="6713" spans="2:2" x14ac:dyDescent="0.35">
      <c r="B6713"/>
    </row>
    <row r="6714" spans="2:2" x14ac:dyDescent="0.35">
      <c r="B6714"/>
    </row>
    <row r="6715" spans="2:2" x14ac:dyDescent="0.35">
      <c r="B6715"/>
    </row>
    <row r="6716" spans="2:2" x14ac:dyDescent="0.35">
      <c r="B6716"/>
    </row>
    <row r="6717" spans="2:2" x14ac:dyDescent="0.35">
      <c r="B6717"/>
    </row>
    <row r="6718" spans="2:2" x14ac:dyDescent="0.35">
      <c r="B6718"/>
    </row>
    <row r="6719" spans="2:2" x14ac:dyDescent="0.35">
      <c r="B6719"/>
    </row>
    <row r="6720" spans="2:2" x14ac:dyDescent="0.35">
      <c r="B6720"/>
    </row>
    <row r="6721" spans="2:2" x14ac:dyDescent="0.35">
      <c r="B6721"/>
    </row>
    <row r="6722" spans="2:2" x14ac:dyDescent="0.35">
      <c r="B6722"/>
    </row>
    <row r="6723" spans="2:2" x14ac:dyDescent="0.35">
      <c r="B6723"/>
    </row>
    <row r="6724" spans="2:2" x14ac:dyDescent="0.35">
      <c r="B6724"/>
    </row>
    <row r="6725" spans="2:2" x14ac:dyDescent="0.35">
      <c r="B6725"/>
    </row>
    <row r="6726" spans="2:2" x14ac:dyDescent="0.35">
      <c r="B6726"/>
    </row>
    <row r="6727" spans="2:2" x14ac:dyDescent="0.35">
      <c r="B6727"/>
    </row>
    <row r="6728" spans="2:2" x14ac:dyDescent="0.35">
      <c r="B6728"/>
    </row>
    <row r="6729" spans="2:2" x14ac:dyDescent="0.35">
      <c r="B6729"/>
    </row>
    <row r="6730" spans="2:2" x14ac:dyDescent="0.35">
      <c r="B6730"/>
    </row>
    <row r="6731" spans="2:2" x14ac:dyDescent="0.35">
      <c r="B6731"/>
    </row>
    <row r="6732" spans="2:2" x14ac:dyDescent="0.35">
      <c r="B6732"/>
    </row>
    <row r="6733" spans="2:2" x14ac:dyDescent="0.35">
      <c r="B6733"/>
    </row>
    <row r="6734" spans="2:2" x14ac:dyDescent="0.35">
      <c r="B6734"/>
    </row>
    <row r="6735" spans="2:2" x14ac:dyDescent="0.35">
      <c r="B6735"/>
    </row>
    <row r="6736" spans="2:2" x14ac:dyDescent="0.35">
      <c r="B6736"/>
    </row>
    <row r="6737" spans="2:2" x14ac:dyDescent="0.35">
      <c r="B6737"/>
    </row>
    <row r="6738" spans="2:2" x14ac:dyDescent="0.35">
      <c r="B6738"/>
    </row>
    <row r="6739" spans="2:2" x14ac:dyDescent="0.35">
      <c r="B6739"/>
    </row>
    <row r="6740" spans="2:2" x14ac:dyDescent="0.35">
      <c r="B6740"/>
    </row>
    <row r="6741" spans="2:2" x14ac:dyDescent="0.35">
      <c r="B6741"/>
    </row>
    <row r="6742" spans="2:2" x14ac:dyDescent="0.35">
      <c r="B6742"/>
    </row>
    <row r="6743" spans="2:2" x14ac:dyDescent="0.35">
      <c r="B6743"/>
    </row>
    <row r="6744" spans="2:2" x14ac:dyDescent="0.35">
      <c r="B6744"/>
    </row>
    <row r="6745" spans="2:2" x14ac:dyDescent="0.35">
      <c r="B6745"/>
    </row>
    <row r="6746" spans="2:2" x14ac:dyDescent="0.35">
      <c r="B6746"/>
    </row>
    <row r="6747" spans="2:2" x14ac:dyDescent="0.35">
      <c r="B6747"/>
    </row>
    <row r="6748" spans="2:2" x14ac:dyDescent="0.35">
      <c r="B6748"/>
    </row>
    <row r="6749" spans="2:2" x14ac:dyDescent="0.35">
      <c r="B6749"/>
    </row>
    <row r="6750" spans="2:2" x14ac:dyDescent="0.35">
      <c r="B6750"/>
    </row>
    <row r="6751" spans="2:2" x14ac:dyDescent="0.35">
      <c r="B6751"/>
    </row>
    <row r="6752" spans="2:2" x14ac:dyDescent="0.35">
      <c r="B6752"/>
    </row>
    <row r="6753" spans="2:2" x14ac:dyDescent="0.35">
      <c r="B6753"/>
    </row>
    <row r="6754" spans="2:2" x14ac:dyDescent="0.35">
      <c r="B6754"/>
    </row>
    <row r="6755" spans="2:2" x14ac:dyDescent="0.35">
      <c r="B6755"/>
    </row>
    <row r="6756" spans="2:2" x14ac:dyDescent="0.35">
      <c r="B6756"/>
    </row>
    <row r="6757" spans="2:2" x14ac:dyDescent="0.35">
      <c r="B6757"/>
    </row>
    <row r="6758" spans="2:2" x14ac:dyDescent="0.35">
      <c r="B6758"/>
    </row>
    <row r="6759" spans="2:2" x14ac:dyDescent="0.35">
      <c r="B6759"/>
    </row>
    <row r="6760" spans="2:2" x14ac:dyDescent="0.35">
      <c r="B6760"/>
    </row>
    <row r="6761" spans="2:2" x14ac:dyDescent="0.35">
      <c r="B6761"/>
    </row>
    <row r="6762" spans="2:2" x14ac:dyDescent="0.35">
      <c r="B6762"/>
    </row>
    <row r="6763" spans="2:2" x14ac:dyDescent="0.35">
      <c r="B6763"/>
    </row>
    <row r="6764" spans="2:2" x14ac:dyDescent="0.35">
      <c r="B6764"/>
    </row>
    <row r="6765" spans="2:2" x14ac:dyDescent="0.35">
      <c r="B6765"/>
    </row>
    <row r="6766" spans="2:2" x14ac:dyDescent="0.35">
      <c r="B6766"/>
    </row>
    <row r="6767" spans="2:2" x14ac:dyDescent="0.35">
      <c r="B6767"/>
    </row>
    <row r="6768" spans="2:2" x14ac:dyDescent="0.35">
      <c r="B6768"/>
    </row>
    <row r="6769" spans="2:2" x14ac:dyDescent="0.35">
      <c r="B6769"/>
    </row>
    <row r="6770" spans="2:2" x14ac:dyDescent="0.35">
      <c r="B6770"/>
    </row>
    <row r="6771" spans="2:2" x14ac:dyDescent="0.35">
      <c r="B6771"/>
    </row>
    <row r="6772" spans="2:2" x14ac:dyDescent="0.35">
      <c r="B6772"/>
    </row>
    <row r="6773" spans="2:2" x14ac:dyDescent="0.35">
      <c r="B6773"/>
    </row>
    <row r="6774" spans="2:2" x14ac:dyDescent="0.35">
      <c r="B6774"/>
    </row>
    <row r="6775" spans="2:2" x14ac:dyDescent="0.35">
      <c r="B6775"/>
    </row>
    <row r="6776" spans="2:2" x14ac:dyDescent="0.35">
      <c r="B6776"/>
    </row>
    <row r="6777" spans="2:2" x14ac:dyDescent="0.35">
      <c r="B6777"/>
    </row>
    <row r="6778" spans="2:2" x14ac:dyDescent="0.35">
      <c r="B6778"/>
    </row>
    <row r="6779" spans="2:2" x14ac:dyDescent="0.35">
      <c r="B6779"/>
    </row>
    <row r="6780" spans="2:2" x14ac:dyDescent="0.35">
      <c r="B6780"/>
    </row>
    <row r="6781" spans="2:2" x14ac:dyDescent="0.35">
      <c r="B6781"/>
    </row>
    <row r="6782" spans="2:2" x14ac:dyDescent="0.35">
      <c r="B6782"/>
    </row>
    <row r="6783" spans="2:2" x14ac:dyDescent="0.35">
      <c r="B6783"/>
    </row>
    <row r="6784" spans="2:2" x14ac:dyDescent="0.35">
      <c r="B6784"/>
    </row>
    <row r="6785" spans="2:2" x14ac:dyDescent="0.35">
      <c r="B6785"/>
    </row>
    <row r="6786" spans="2:2" x14ac:dyDescent="0.35">
      <c r="B6786"/>
    </row>
    <row r="6787" spans="2:2" x14ac:dyDescent="0.35">
      <c r="B6787"/>
    </row>
    <row r="6788" spans="2:2" x14ac:dyDescent="0.35">
      <c r="B6788"/>
    </row>
    <row r="6789" spans="2:2" x14ac:dyDescent="0.35">
      <c r="B6789"/>
    </row>
    <row r="6790" spans="2:2" x14ac:dyDescent="0.35">
      <c r="B6790"/>
    </row>
    <row r="6791" spans="2:2" x14ac:dyDescent="0.35">
      <c r="B6791"/>
    </row>
    <row r="6792" spans="2:2" x14ac:dyDescent="0.35">
      <c r="B6792"/>
    </row>
    <row r="6793" spans="2:2" x14ac:dyDescent="0.35">
      <c r="B6793"/>
    </row>
    <row r="6794" spans="2:2" x14ac:dyDescent="0.35">
      <c r="B6794"/>
    </row>
    <row r="6795" spans="2:2" x14ac:dyDescent="0.35">
      <c r="B6795"/>
    </row>
    <row r="6796" spans="2:2" x14ac:dyDescent="0.35">
      <c r="B6796"/>
    </row>
    <row r="6797" spans="2:2" x14ac:dyDescent="0.35">
      <c r="B6797"/>
    </row>
    <row r="6798" spans="2:2" x14ac:dyDescent="0.35">
      <c r="B6798"/>
    </row>
    <row r="6799" spans="2:2" x14ac:dyDescent="0.35">
      <c r="B6799"/>
    </row>
    <row r="6800" spans="2:2" x14ac:dyDescent="0.35">
      <c r="B6800"/>
    </row>
    <row r="6801" spans="2:2" x14ac:dyDescent="0.35">
      <c r="B6801"/>
    </row>
    <row r="6802" spans="2:2" x14ac:dyDescent="0.35">
      <c r="B6802"/>
    </row>
    <row r="6803" spans="2:2" x14ac:dyDescent="0.35">
      <c r="B6803"/>
    </row>
    <row r="6804" spans="2:2" x14ac:dyDescent="0.35">
      <c r="B6804"/>
    </row>
    <row r="6805" spans="2:2" x14ac:dyDescent="0.35">
      <c r="B6805"/>
    </row>
    <row r="6806" spans="2:2" x14ac:dyDescent="0.35">
      <c r="B6806"/>
    </row>
    <row r="6807" spans="2:2" x14ac:dyDescent="0.35">
      <c r="B6807"/>
    </row>
    <row r="6808" spans="2:2" x14ac:dyDescent="0.35">
      <c r="B6808"/>
    </row>
    <row r="6809" spans="2:2" x14ac:dyDescent="0.35">
      <c r="B6809"/>
    </row>
    <row r="6810" spans="2:2" x14ac:dyDescent="0.35">
      <c r="B6810"/>
    </row>
    <row r="6811" spans="2:2" x14ac:dyDescent="0.35">
      <c r="B6811"/>
    </row>
    <row r="6812" spans="2:2" x14ac:dyDescent="0.35">
      <c r="B6812"/>
    </row>
    <row r="6813" spans="2:2" x14ac:dyDescent="0.35">
      <c r="B6813"/>
    </row>
    <row r="6814" spans="2:2" x14ac:dyDescent="0.35">
      <c r="B6814"/>
    </row>
    <row r="6815" spans="2:2" x14ac:dyDescent="0.35">
      <c r="B6815"/>
    </row>
    <row r="6816" spans="2:2" x14ac:dyDescent="0.35">
      <c r="B6816"/>
    </row>
    <row r="6817" spans="2:2" x14ac:dyDescent="0.35">
      <c r="B6817"/>
    </row>
    <row r="6818" spans="2:2" x14ac:dyDescent="0.35">
      <c r="B6818"/>
    </row>
    <row r="6819" spans="2:2" x14ac:dyDescent="0.35">
      <c r="B6819"/>
    </row>
    <row r="6820" spans="2:2" x14ac:dyDescent="0.35">
      <c r="B6820"/>
    </row>
    <row r="6821" spans="2:2" x14ac:dyDescent="0.35">
      <c r="B6821"/>
    </row>
    <row r="6822" spans="2:2" x14ac:dyDescent="0.35">
      <c r="B6822"/>
    </row>
    <row r="6823" spans="2:2" x14ac:dyDescent="0.35">
      <c r="B6823"/>
    </row>
    <row r="6824" spans="2:2" x14ac:dyDescent="0.35">
      <c r="B6824"/>
    </row>
    <row r="6825" spans="2:2" x14ac:dyDescent="0.35">
      <c r="B6825"/>
    </row>
    <row r="6826" spans="2:2" x14ac:dyDescent="0.35">
      <c r="B6826"/>
    </row>
    <row r="6827" spans="2:2" x14ac:dyDescent="0.35">
      <c r="B6827"/>
    </row>
    <row r="6828" spans="2:2" x14ac:dyDescent="0.35">
      <c r="B6828"/>
    </row>
    <row r="6829" spans="2:2" x14ac:dyDescent="0.35">
      <c r="B6829"/>
    </row>
    <row r="6830" spans="2:2" x14ac:dyDescent="0.35">
      <c r="B6830"/>
    </row>
    <row r="6831" spans="2:2" x14ac:dyDescent="0.35">
      <c r="B6831"/>
    </row>
    <row r="6832" spans="2:2" x14ac:dyDescent="0.35">
      <c r="B6832"/>
    </row>
    <row r="6833" spans="2:2" x14ac:dyDescent="0.35">
      <c r="B6833"/>
    </row>
    <row r="6834" spans="2:2" x14ac:dyDescent="0.35">
      <c r="B6834"/>
    </row>
    <row r="6835" spans="2:2" x14ac:dyDescent="0.35">
      <c r="B6835"/>
    </row>
    <row r="6836" spans="2:2" x14ac:dyDescent="0.35">
      <c r="B6836"/>
    </row>
    <row r="6837" spans="2:2" x14ac:dyDescent="0.35">
      <c r="B6837"/>
    </row>
    <row r="6838" spans="2:2" x14ac:dyDescent="0.35">
      <c r="B6838"/>
    </row>
    <row r="6839" spans="2:2" x14ac:dyDescent="0.35">
      <c r="B6839"/>
    </row>
    <row r="6840" spans="2:2" x14ac:dyDescent="0.35">
      <c r="B6840"/>
    </row>
    <row r="6841" spans="2:2" x14ac:dyDescent="0.35">
      <c r="B6841"/>
    </row>
    <row r="6842" spans="2:2" x14ac:dyDescent="0.35">
      <c r="B6842"/>
    </row>
    <row r="6843" spans="2:2" x14ac:dyDescent="0.35">
      <c r="B6843"/>
    </row>
    <row r="6844" spans="2:2" x14ac:dyDescent="0.35">
      <c r="B6844"/>
    </row>
    <row r="6845" spans="2:2" x14ac:dyDescent="0.35">
      <c r="B6845"/>
    </row>
    <row r="6846" spans="2:2" x14ac:dyDescent="0.35">
      <c r="B6846"/>
    </row>
    <row r="6847" spans="2:2" x14ac:dyDescent="0.35">
      <c r="B6847"/>
    </row>
    <row r="6848" spans="2:2" x14ac:dyDescent="0.35">
      <c r="B6848"/>
    </row>
    <row r="6849" spans="2:2" x14ac:dyDescent="0.35">
      <c r="B6849"/>
    </row>
    <row r="6850" spans="2:2" x14ac:dyDescent="0.35">
      <c r="B6850"/>
    </row>
    <row r="6851" spans="2:2" x14ac:dyDescent="0.35">
      <c r="B6851"/>
    </row>
    <row r="6852" spans="2:2" x14ac:dyDescent="0.35">
      <c r="B6852"/>
    </row>
    <row r="6853" spans="2:2" x14ac:dyDescent="0.35">
      <c r="B6853"/>
    </row>
    <row r="6854" spans="2:2" x14ac:dyDescent="0.35">
      <c r="B6854"/>
    </row>
    <row r="6855" spans="2:2" x14ac:dyDescent="0.35">
      <c r="B6855"/>
    </row>
    <row r="6856" spans="2:2" x14ac:dyDescent="0.35">
      <c r="B6856"/>
    </row>
    <row r="6857" spans="2:2" x14ac:dyDescent="0.35">
      <c r="B6857"/>
    </row>
    <row r="6858" spans="2:2" x14ac:dyDescent="0.35">
      <c r="B6858"/>
    </row>
    <row r="6859" spans="2:2" x14ac:dyDescent="0.35">
      <c r="B6859"/>
    </row>
    <row r="6860" spans="2:2" x14ac:dyDescent="0.35">
      <c r="B6860"/>
    </row>
    <row r="6861" spans="2:2" x14ac:dyDescent="0.35">
      <c r="B6861"/>
    </row>
    <row r="6862" spans="2:2" x14ac:dyDescent="0.35">
      <c r="B6862"/>
    </row>
    <row r="6863" spans="2:2" x14ac:dyDescent="0.35">
      <c r="B6863"/>
    </row>
    <row r="6864" spans="2:2" x14ac:dyDescent="0.35">
      <c r="B6864"/>
    </row>
    <row r="6865" spans="2:2" x14ac:dyDescent="0.35">
      <c r="B6865"/>
    </row>
    <row r="6866" spans="2:2" x14ac:dyDescent="0.35">
      <c r="B6866"/>
    </row>
    <row r="6867" spans="2:2" x14ac:dyDescent="0.35">
      <c r="B6867"/>
    </row>
    <row r="6868" spans="2:2" x14ac:dyDescent="0.35">
      <c r="B6868"/>
    </row>
    <row r="6869" spans="2:2" x14ac:dyDescent="0.35">
      <c r="B6869"/>
    </row>
    <row r="6870" spans="2:2" x14ac:dyDescent="0.35">
      <c r="B6870"/>
    </row>
    <row r="6871" spans="2:2" x14ac:dyDescent="0.35">
      <c r="B6871"/>
    </row>
    <row r="6872" spans="2:2" x14ac:dyDescent="0.35">
      <c r="B6872"/>
    </row>
    <row r="6873" spans="2:2" x14ac:dyDescent="0.35">
      <c r="B6873"/>
    </row>
    <row r="6874" spans="2:2" x14ac:dyDescent="0.35">
      <c r="B6874"/>
    </row>
    <row r="6875" spans="2:2" x14ac:dyDescent="0.35">
      <c r="B6875"/>
    </row>
    <row r="6876" spans="2:2" x14ac:dyDescent="0.35">
      <c r="B6876"/>
    </row>
    <row r="6877" spans="2:2" x14ac:dyDescent="0.35">
      <c r="B6877"/>
    </row>
    <row r="6878" spans="2:2" x14ac:dyDescent="0.35">
      <c r="B6878"/>
    </row>
    <row r="6879" spans="2:2" x14ac:dyDescent="0.35">
      <c r="B6879"/>
    </row>
    <row r="6880" spans="2:2" x14ac:dyDescent="0.35">
      <c r="B6880"/>
    </row>
    <row r="6881" spans="2:2" x14ac:dyDescent="0.35">
      <c r="B6881"/>
    </row>
    <row r="6882" spans="2:2" x14ac:dyDescent="0.35">
      <c r="B6882"/>
    </row>
    <row r="6883" spans="2:2" x14ac:dyDescent="0.35">
      <c r="B6883"/>
    </row>
    <row r="6884" spans="2:2" x14ac:dyDescent="0.35">
      <c r="B6884"/>
    </row>
    <row r="6885" spans="2:2" x14ac:dyDescent="0.35">
      <c r="B6885"/>
    </row>
    <row r="6886" spans="2:2" x14ac:dyDescent="0.35">
      <c r="B6886"/>
    </row>
    <row r="6887" spans="2:2" x14ac:dyDescent="0.35">
      <c r="B6887"/>
    </row>
    <row r="6888" spans="2:2" x14ac:dyDescent="0.35">
      <c r="B6888"/>
    </row>
    <row r="6889" spans="2:2" x14ac:dyDescent="0.35">
      <c r="B6889"/>
    </row>
    <row r="6890" spans="2:2" x14ac:dyDescent="0.35">
      <c r="B6890"/>
    </row>
    <row r="6891" spans="2:2" x14ac:dyDescent="0.35">
      <c r="B6891"/>
    </row>
    <row r="6892" spans="2:2" x14ac:dyDescent="0.35">
      <c r="B6892"/>
    </row>
    <row r="6893" spans="2:2" x14ac:dyDescent="0.35">
      <c r="B6893"/>
    </row>
    <row r="6894" spans="2:2" x14ac:dyDescent="0.35">
      <c r="B6894"/>
    </row>
    <row r="6895" spans="2:2" x14ac:dyDescent="0.35">
      <c r="B6895"/>
    </row>
    <row r="6896" spans="2:2" x14ac:dyDescent="0.35">
      <c r="B6896"/>
    </row>
    <row r="6897" spans="2:2" x14ac:dyDescent="0.35">
      <c r="B6897"/>
    </row>
    <row r="6898" spans="2:2" x14ac:dyDescent="0.35">
      <c r="B6898"/>
    </row>
    <row r="6899" spans="2:2" x14ac:dyDescent="0.35">
      <c r="B6899"/>
    </row>
    <row r="6900" spans="2:2" x14ac:dyDescent="0.35">
      <c r="B6900"/>
    </row>
    <row r="6901" spans="2:2" x14ac:dyDescent="0.35">
      <c r="B6901"/>
    </row>
    <row r="6902" spans="2:2" x14ac:dyDescent="0.35">
      <c r="B6902"/>
    </row>
    <row r="6903" spans="2:2" x14ac:dyDescent="0.35">
      <c r="B6903"/>
    </row>
    <row r="6904" spans="2:2" x14ac:dyDescent="0.35">
      <c r="B6904"/>
    </row>
    <row r="6905" spans="2:2" x14ac:dyDescent="0.35">
      <c r="B6905"/>
    </row>
    <row r="6906" spans="2:2" x14ac:dyDescent="0.35">
      <c r="B6906"/>
    </row>
    <row r="6907" spans="2:2" x14ac:dyDescent="0.35">
      <c r="B6907"/>
    </row>
    <row r="6908" spans="2:2" x14ac:dyDescent="0.35">
      <c r="B6908"/>
    </row>
    <row r="6909" spans="2:2" x14ac:dyDescent="0.35">
      <c r="B6909"/>
    </row>
    <row r="6910" spans="2:2" x14ac:dyDescent="0.35">
      <c r="B6910"/>
    </row>
    <row r="6911" spans="2:2" x14ac:dyDescent="0.35">
      <c r="B6911"/>
    </row>
    <row r="6912" spans="2:2" x14ac:dyDescent="0.35">
      <c r="B6912"/>
    </row>
    <row r="6913" spans="2:2" x14ac:dyDescent="0.35">
      <c r="B6913"/>
    </row>
    <row r="6914" spans="2:2" x14ac:dyDescent="0.35">
      <c r="B6914"/>
    </row>
    <row r="6915" spans="2:2" x14ac:dyDescent="0.35">
      <c r="B6915"/>
    </row>
    <row r="6916" spans="2:2" x14ac:dyDescent="0.35">
      <c r="B6916"/>
    </row>
    <row r="6917" spans="2:2" x14ac:dyDescent="0.35">
      <c r="B6917"/>
    </row>
    <row r="6918" spans="2:2" x14ac:dyDescent="0.35">
      <c r="B6918"/>
    </row>
    <row r="6919" spans="2:2" x14ac:dyDescent="0.35">
      <c r="B6919"/>
    </row>
    <row r="6920" spans="2:2" x14ac:dyDescent="0.35">
      <c r="B6920"/>
    </row>
    <row r="6921" spans="2:2" x14ac:dyDescent="0.35">
      <c r="B6921"/>
    </row>
    <row r="6922" spans="2:2" x14ac:dyDescent="0.35">
      <c r="B6922"/>
    </row>
    <row r="6923" spans="2:2" x14ac:dyDescent="0.35">
      <c r="B6923"/>
    </row>
    <row r="6924" spans="2:2" x14ac:dyDescent="0.35">
      <c r="B6924"/>
    </row>
    <row r="6925" spans="2:2" x14ac:dyDescent="0.35">
      <c r="B6925"/>
    </row>
    <row r="6926" spans="2:2" x14ac:dyDescent="0.35">
      <c r="B6926"/>
    </row>
    <row r="6927" spans="2:2" x14ac:dyDescent="0.35">
      <c r="B6927"/>
    </row>
    <row r="6928" spans="2:2" x14ac:dyDescent="0.35">
      <c r="B6928"/>
    </row>
    <row r="6929" spans="2:2" x14ac:dyDescent="0.35">
      <c r="B6929"/>
    </row>
    <row r="6930" spans="2:2" x14ac:dyDescent="0.35">
      <c r="B6930"/>
    </row>
    <row r="6931" spans="2:2" x14ac:dyDescent="0.35">
      <c r="B6931"/>
    </row>
    <row r="6932" spans="2:2" x14ac:dyDescent="0.35">
      <c r="B6932"/>
    </row>
    <row r="6933" spans="2:2" x14ac:dyDescent="0.35">
      <c r="B6933"/>
    </row>
    <row r="6934" spans="2:2" x14ac:dyDescent="0.35">
      <c r="B6934"/>
    </row>
    <row r="6935" spans="2:2" x14ac:dyDescent="0.35">
      <c r="B6935"/>
    </row>
    <row r="6936" spans="2:2" x14ac:dyDescent="0.35">
      <c r="B6936"/>
    </row>
    <row r="6937" spans="2:2" x14ac:dyDescent="0.35">
      <c r="B6937"/>
    </row>
    <row r="6938" spans="2:2" x14ac:dyDescent="0.35">
      <c r="B6938"/>
    </row>
    <row r="6939" spans="2:2" x14ac:dyDescent="0.35">
      <c r="B6939"/>
    </row>
    <row r="6940" spans="2:2" x14ac:dyDescent="0.35">
      <c r="B6940"/>
    </row>
    <row r="6941" spans="2:2" x14ac:dyDescent="0.35">
      <c r="B6941"/>
    </row>
    <row r="6942" spans="2:2" x14ac:dyDescent="0.35">
      <c r="B6942"/>
    </row>
    <row r="6943" spans="2:2" x14ac:dyDescent="0.35">
      <c r="B6943"/>
    </row>
    <row r="6944" spans="2:2" x14ac:dyDescent="0.35">
      <c r="B6944"/>
    </row>
    <row r="6945" spans="2:2" x14ac:dyDescent="0.35">
      <c r="B6945"/>
    </row>
    <row r="6946" spans="2:2" x14ac:dyDescent="0.35">
      <c r="B6946"/>
    </row>
    <row r="6947" spans="2:2" x14ac:dyDescent="0.35">
      <c r="B6947"/>
    </row>
    <row r="6948" spans="2:2" x14ac:dyDescent="0.35">
      <c r="B6948"/>
    </row>
    <row r="6949" spans="2:2" x14ac:dyDescent="0.35">
      <c r="B6949"/>
    </row>
    <row r="6950" spans="2:2" x14ac:dyDescent="0.35">
      <c r="B6950"/>
    </row>
    <row r="6951" spans="2:2" x14ac:dyDescent="0.35">
      <c r="B6951"/>
    </row>
    <row r="6952" spans="2:2" x14ac:dyDescent="0.35">
      <c r="B6952"/>
    </row>
    <row r="6953" spans="2:2" x14ac:dyDescent="0.35">
      <c r="B6953"/>
    </row>
    <row r="6954" spans="2:2" x14ac:dyDescent="0.35">
      <c r="B6954"/>
    </row>
    <row r="6955" spans="2:2" x14ac:dyDescent="0.35">
      <c r="B6955"/>
    </row>
    <row r="6956" spans="2:2" x14ac:dyDescent="0.35">
      <c r="B6956"/>
    </row>
    <row r="6957" spans="2:2" x14ac:dyDescent="0.35">
      <c r="B6957"/>
    </row>
    <row r="6958" spans="2:2" x14ac:dyDescent="0.35">
      <c r="B6958"/>
    </row>
    <row r="6959" spans="2:2" x14ac:dyDescent="0.35">
      <c r="B6959"/>
    </row>
    <row r="6960" spans="2:2" x14ac:dyDescent="0.35">
      <c r="B6960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74" firstPageNumber="5" fitToHeight="1000" orientation="portrait" useFirstPageNumber="1" r:id="rId2"/>
  <headerFooter>
    <oddHeader>&amp;R&amp;G</oddHeader>
    <oddFooter>Página &amp;P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3C445-0D28-430C-963E-5DE4256D065C}">
  <sheetPr codeName="Planilha7">
    <tabColor rgb="FF7030A0"/>
    <pageSetUpPr fitToPage="1"/>
  </sheetPr>
  <dimension ref="A1:K10"/>
  <sheetViews>
    <sheetView showGridLines="0" workbookViewId="0">
      <pane ySplit="4" topLeftCell="A5" activePane="bottomLeft" state="frozen"/>
      <selection activeCell="A26" sqref="A26"/>
      <selection pane="bottomLeft" activeCell="A26" sqref="A26"/>
    </sheetView>
  </sheetViews>
  <sheetFormatPr defaultRowHeight="14.5" x14ac:dyDescent="0.35"/>
  <cols>
    <col min="1" max="1" width="13.54296875" bestFit="1" customWidth="1"/>
    <col min="2" max="2" width="21.1796875" bestFit="1" customWidth="1"/>
    <col min="3" max="3" width="9.54296875" bestFit="1" customWidth="1"/>
    <col min="4" max="4" width="9.81640625" bestFit="1" customWidth="1"/>
    <col min="5" max="5" width="13.453125" bestFit="1" customWidth="1"/>
    <col min="6" max="6" width="11.54296875" bestFit="1" customWidth="1"/>
    <col min="7" max="7" width="9.54296875" bestFit="1" customWidth="1"/>
    <col min="8" max="8" width="9.81640625" bestFit="1" customWidth="1"/>
    <col min="9" max="9" width="14" bestFit="1" customWidth="1"/>
    <col min="10" max="10" width="8.1796875" bestFit="1" customWidth="1"/>
    <col min="11" max="14" width="11.26953125" bestFit="1" customWidth="1"/>
  </cols>
  <sheetData>
    <row r="1" spans="1:11" ht="26" x14ac:dyDescent="0.6">
      <c r="A1" s="11" t="s">
        <v>1019</v>
      </c>
      <c r="B1" s="6"/>
    </row>
    <row r="3" spans="1:11" x14ac:dyDescent="0.35">
      <c r="A3" s="5" t="s">
        <v>1150</v>
      </c>
      <c r="B3" s="5" t="s">
        <v>1149</v>
      </c>
    </row>
    <row r="4" spans="1:11" x14ac:dyDescent="0.35">
      <c r="B4" s="48" t="s">
        <v>2015</v>
      </c>
      <c r="C4" s="48"/>
      <c r="D4" s="48"/>
      <c r="E4" t="s">
        <v>2016</v>
      </c>
      <c r="F4" s="48" t="s">
        <v>957</v>
      </c>
      <c r="G4" s="48"/>
      <c r="H4" s="48"/>
      <c r="I4" t="s">
        <v>1148</v>
      </c>
      <c r="J4" t="s">
        <v>1870</v>
      </c>
      <c r="K4" t="s">
        <v>1871</v>
      </c>
    </row>
    <row r="5" spans="1:11" x14ac:dyDescent="0.35">
      <c r="A5" s="5" t="s">
        <v>505</v>
      </c>
      <c r="B5" t="s">
        <v>952</v>
      </c>
      <c r="C5" t="s">
        <v>953</v>
      </c>
      <c r="D5" t="s">
        <v>1016</v>
      </c>
      <c r="F5" t="s">
        <v>952</v>
      </c>
      <c r="G5" t="s">
        <v>953</v>
      </c>
      <c r="H5" t="s">
        <v>1016</v>
      </c>
      <c r="J5" t="s">
        <v>1870</v>
      </c>
    </row>
    <row r="6" spans="1:11" x14ac:dyDescent="0.35">
      <c r="A6" s="6" t="s">
        <v>952</v>
      </c>
      <c r="B6" s="14"/>
      <c r="C6" s="14"/>
      <c r="D6" s="14">
        <v>164468.56000000003</v>
      </c>
      <c r="E6" s="14">
        <v>164468.56000000003</v>
      </c>
      <c r="F6" s="14"/>
      <c r="G6" s="14"/>
      <c r="H6" s="14">
        <v>58334.55</v>
      </c>
      <c r="I6" s="14">
        <v>58334.55</v>
      </c>
      <c r="J6" s="14"/>
      <c r="K6" s="14"/>
    </row>
    <row r="7" spans="1:11" x14ac:dyDescent="0.35">
      <c r="A7" s="6" t="s">
        <v>953</v>
      </c>
      <c r="B7" s="14"/>
      <c r="C7" s="14"/>
      <c r="D7" s="14">
        <v>649257.23000000033</v>
      </c>
      <c r="E7" s="14">
        <v>649257.23000000033</v>
      </c>
      <c r="F7" s="14"/>
      <c r="G7" s="14"/>
      <c r="H7" s="14">
        <v>264611.98000000004</v>
      </c>
      <c r="I7" s="14">
        <v>264611.98000000004</v>
      </c>
      <c r="J7" s="14"/>
      <c r="K7" s="14"/>
    </row>
    <row r="8" spans="1:11" x14ac:dyDescent="0.35">
      <c r="A8" s="6" t="s">
        <v>1016</v>
      </c>
      <c r="B8" s="14">
        <v>67355.900000000009</v>
      </c>
      <c r="C8" s="14">
        <v>1722.0900000000001</v>
      </c>
      <c r="D8" s="14"/>
      <c r="E8" s="14">
        <v>69077.990000000005</v>
      </c>
      <c r="F8" s="14"/>
      <c r="G8" s="14"/>
      <c r="H8" s="14"/>
      <c r="I8" s="14"/>
      <c r="J8" s="14"/>
      <c r="K8" s="14"/>
    </row>
    <row r="9" spans="1:11" x14ac:dyDescent="0.35">
      <c r="A9" s="6" t="s">
        <v>1870</v>
      </c>
      <c r="B9" s="14"/>
      <c r="C9" s="14"/>
      <c r="D9" s="14"/>
      <c r="E9" s="14"/>
      <c r="F9" s="14"/>
      <c r="G9" s="14"/>
      <c r="H9" s="14"/>
      <c r="I9" s="14"/>
      <c r="J9" s="14"/>
      <c r="K9" s="14"/>
    </row>
    <row r="10" spans="1:11" x14ac:dyDescent="0.35">
      <c r="A10" s="6" t="s">
        <v>801</v>
      </c>
      <c r="B10" s="14">
        <v>67355.900000000009</v>
      </c>
      <c r="C10" s="14">
        <v>1722.0900000000001</v>
      </c>
      <c r="D10" s="14">
        <v>813725.79000000039</v>
      </c>
      <c r="E10" s="14">
        <v>882803.78000000038</v>
      </c>
      <c r="F10" s="14"/>
      <c r="G10" s="14"/>
      <c r="H10" s="14">
        <v>322946.53000000003</v>
      </c>
      <c r="I10" s="14">
        <v>322946.53000000003</v>
      </c>
      <c r="J10" s="14"/>
      <c r="K10" s="14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69" firstPageNumber="10" orientation="portrait" useFirstPageNumber="1" r:id="rId2"/>
  <headerFooter>
    <oddHeader>&amp;R&amp;G</oddHeader>
    <oddFooter>Página &amp;P</oddFooter>
  </headerFooter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55F9-CB80-4711-99ED-6CFB5DE61678}">
  <sheetPr codeName="Planilha8">
    <tabColor rgb="FF7030A0"/>
    <pageSetUpPr fitToPage="1"/>
  </sheetPr>
  <dimension ref="A1:F451"/>
  <sheetViews>
    <sheetView showGridLines="0" workbookViewId="0">
      <pane ySplit="4" topLeftCell="A5" activePane="bottomLeft" state="frozen"/>
      <selection activeCell="A26" sqref="A26"/>
      <selection pane="bottomLeft" activeCell="A26" sqref="A26"/>
    </sheetView>
  </sheetViews>
  <sheetFormatPr defaultRowHeight="14.5" x14ac:dyDescent="0.35"/>
  <cols>
    <col min="1" max="1" width="29.453125" bestFit="1" customWidth="1"/>
    <col min="2" max="2" width="23.54296875" bestFit="1" customWidth="1"/>
    <col min="3" max="3" width="11.453125" style="13" bestFit="1" customWidth="1"/>
    <col min="4" max="4" width="12.453125" bestFit="1" customWidth="1"/>
    <col min="5" max="5" width="11.453125" bestFit="1" customWidth="1"/>
    <col min="6" max="6" width="13.54296875" bestFit="1" customWidth="1"/>
    <col min="7" max="7" width="9" bestFit="1" customWidth="1"/>
    <col min="8" max="8" width="10.81640625" bestFit="1" customWidth="1"/>
    <col min="9" max="9" width="22.453125" bestFit="1" customWidth="1"/>
    <col min="10" max="10" width="11.7265625" bestFit="1" customWidth="1"/>
    <col min="11" max="11" width="18.453125" bestFit="1" customWidth="1"/>
    <col min="12" max="12" width="11.453125" bestFit="1" customWidth="1"/>
    <col min="13" max="13" width="23.453125" bestFit="1" customWidth="1"/>
    <col min="14" max="14" width="17.453125" bestFit="1" customWidth="1"/>
    <col min="15" max="15" width="9.453125" bestFit="1" customWidth="1"/>
    <col min="16" max="16" width="17.1796875" bestFit="1" customWidth="1"/>
    <col min="17" max="17" width="13.453125" bestFit="1" customWidth="1"/>
    <col min="18" max="18" width="6.453125" bestFit="1" customWidth="1"/>
    <col min="19" max="19" width="13.453125" bestFit="1" customWidth="1"/>
  </cols>
  <sheetData>
    <row r="1" spans="1:6" ht="26" x14ac:dyDescent="0.6">
      <c r="A1" s="11" t="s">
        <v>1018</v>
      </c>
      <c r="B1" s="6"/>
      <c r="C1"/>
    </row>
    <row r="3" spans="1:6" x14ac:dyDescent="0.35">
      <c r="A3" s="5" t="s">
        <v>1014</v>
      </c>
      <c r="B3" s="5" t="s">
        <v>803</v>
      </c>
      <c r="C3"/>
    </row>
    <row r="4" spans="1:6" s="22" customFormat="1" ht="43.5" x14ac:dyDescent="0.35">
      <c r="A4" s="144" t="s">
        <v>1015</v>
      </c>
      <c r="B4" s="145" t="s">
        <v>1868</v>
      </c>
      <c r="C4" s="145" t="s">
        <v>749</v>
      </c>
      <c r="D4" s="145" t="s">
        <v>1869</v>
      </c>
      <c r="E4" s="145" t="s">
        <v>800</v>
      </c>
      <c r="F4" s="10" t="s">
        <v>801</v>
      </c>
    </row>
    <row r="5" spans="1:6" x14ac:dyDescent="0.35">
      <c r="A5" s="6" t="s">
        <v>1469</v>
      </c>
      <c r="B5" s="14"/>
      <c r="C5" s="14">
        <v>747667.93000000017</v>
      </c>
      <c r="D5" s="14"/>
      <c r="E5" s="14"/>
      <c r="F5" s="14">
        <v>747667.93000000017</v>
      </c>
    </row>
    <row r="6" spans="1:6" x14ac:dyDescent="0.35">
      <c r="A6" s="7" t="s">
        <v>1004</v>
      </c>
      <c r="B6" s="14"/>
      <c r="C6" s="14">
        <v>70907.78</v>
      </c>
      <c r="D6" s="14"/>
      <c r="E6" s="14"/>
      <c r="F6" s="14">
        <v>70907.78</v>
      </c>
    </row>
    <row r="7" spans="1:6" x14ac:dyDescent="0.35">
      <c r="A7" s="7" t="s">
        <v>1005</v>
      </c>
      <c r="B7" s="14"/>
      <c r="C7" s="14">
        <v>63437.31</v>
      </c>
      <c r="D7" s="14"/>
      <c r="E7" s="14"/>
      <c r="F7" s="14">
        <v>63437.31</v>
      </c>
    </row>
    <row r="8" spans="1:6" x14ac:dyDescent="0.35">
      <c r="A8" s="7" t="s">
        <v>1006</v>
      </c>
      <c r="B8" s="14"/>
      <c r="C8" s="14">
        <v>29750.6</v>
      </c>
      <c r="D8" s="14"/>
      <c r="E8" s="14"/>
      <c r="F8" s="14">
        <v>29750.6</v>
      </c>
    </row>
    <row r="9" spans="1:6" x14ac:dyDescent="0.35">
      <c r="A9" s="7" t="s">
        <v>1007</v>
      </c>
      <c r="B9" s="14"/>
      <c r="C9" s="14">
        <v>240177.49000000002</v>
      </c>
      <c r="D9" s="14"/>
      <c r="E9" s="14"/>
      <c r="F9" s="14">
        <v>240177.49000000002</v>
      </c>
    </row>
    <row r="10" spans="1:6" x14ac:dyDescent="0.35">
      <c r="A10" s="7" t="s">
        <v>1008</v>
      </c>
      <c r="B10" s="14"/>
      <c r="C10" s="14">
        <v>343394.75000000017</v>
      </c>
      <c r="D10" s="14"/>
      <c r="E10" s="14"/>
      <c r="F10" s="14">
        <v>343394.75000000017</v>
      </c>
    </row>
    <row r="11" spans="1:6" x14ac:dyDescent="0.35">
      <c r="A11" s="6" t="s">
        <v>505</v>
      </c>
      <c r="B11" s="14">
        <v>47334848.369999938</v>
      </c>
      <c r="C11" s="14">
        <v>4225166.51</v>
      </c>
      <c r="D11" s="14">
        <v>59463733.770000003</v>
      </c>
      <c r="E11" s="14">
        <v>2138797.87</v>
      </c>
      <c r="F11" s="14">
        <v>113162546.51999992</v>
      </c>
    </row>
    <row r="12" spans="1:6" x14ac:dyDescent="0.35">
      <c r="A12" s="7" t="s">
        <v>1000</v>
      </c>
      <c r="B12" s="14">
        <v>1985283.73</v>
      </c>
      <c r="C12" s="14">
        <v>3210400.0900000003</v>
      </c>
      <c r="D12" s="14"/>
      <c r="E12" s="14"/>
      <c r="F12" s="14">
        <v>5195683.82</v>
      </c>
    </row>
    <row r="13" spans="1:6" x14ac:dyDescent="0.35">
      <c r="A13" s="7" t="s">
        <v>1001</v>
      </c>
      <c r="B13" s="14">
        <v>475982.91</v>
      </c>
      <c r="C13" s="14">
        <v>365158.57</v>
      </c>
      <c r="D13" s="14">
        <v>59463733.770000003</v>
      </c>
      <c r="E13" s="14">
        <v>1860816.34</v>
      </c>
      <c r="F13" s="14">
        <v>62165691.590000004</v>
      </c>
    </row>
    <row r="14" spans="1:6" x14ac:dyDescent="0.35">
      <c r="A14" s="7" t="s">
        <v>1002</v>
      </c>
      <c r="B14" s="14">
        <v>94091.239999999991</v>
      </c>
      <c r="C14" s="14">
        <v>199110.87</v>
      </c>
      <c r="D14" s="14"/>
      <c r="E14" s="14">
        <v>277981.53000000003</v>
      </c>
      <c r="F14" s="14">
        <v>571183.64</v>
      </c>
    </row>
    <row r="15" spans="1:6" x14ac:dyDescent="0.35">
      <c r="A15" s="7" t="s">
        <v>1003</v>
      </c>
      <c r="B15" s="14">
        <v>97677.53</v>
      </c>
      <c r="C15" s="14">
        <v>185410.82</v>
      </c>
      <c r="D15" s="14"/>
      <c r="E15" s="14"/>
      <c r="F15" s="14">
        <v>283088.34999999998</v>
      </c>
    </row>
    <row r="16" spans="1:6" x14ac:dyDescent="0.35">
      <c r="A16" s="7" t="s">
        <v>1004</v>
      </c>
      <c r="B16" s="14">
        <v>95231.41</v>
      </c>
      <c r="C16" s="14">
        <v>98841.91</v>
      </c>
      <c r="D16" s="14"/>
      <c r="E16" s="14"/>
      <c r="F16" s="14">
        <v>194073.32</v>
      </c>
    </row>
    <row r="17" spans="1:6" x14ac:dyDescent="0.35">
      <c r="A17" s="7" t="s">
        <v>1005</v>
      </c>
      <c r="B17" s="14">
        <v>95131.209999999992</v>
      </c>
      <c r="C17" s="14">
        <v>74251.649999999994</v>
      </c>
      <c r="D17" s="14"/>
      <c r="E17" s="14"/>
      <c r="F17" s="14">
        <v>169382.86</v>
      </c>
    </row>
    <row r="18" spans="1:6" x14ac:dyDescent="0.35">
      <c r="A18" s="7" t="s">
        <v>1006</v>
      </c>
      <c r="B18" s="14">
        <v>172643.85</v>
      </c>
      <c r="C18" s="14">
        <v>54312.28</v>
      </c>
      <c r="D18" s="14"/>
      <c r="E18" s="14"/>
      <c r="F18" s="14">
        <v>226956.13</v>
      </c>
    </row>
    <row r="19" spans="1:6" x14ac:dyDescent="0.35">
      <c r="A19" s="7" t="s">
        <v>1007</v>
      </c>
      <c r="B19" s="14">
        <v>855118.78999999992</v>
      </c>
      <c r="C19" s="14">
        <v>37680.32</v>
      </c>
      <c r="D19" s="14"/>
      <c r="E19" s="14"/>
      <c r="F19" s="14">
        <v>892799.10999999987</v>
      </c>
    </row>
    <row r="20" spans="1:6" x14ac:dyDescent="0.35">
      <c r="A20" s="7" t="s">
        <v>1008</v>
      </c>
      <c r="B20" s="14">
        <v>43463687.699999936</v>
      </c>
      <c r="C20" s="14"/>
      <c r="D20" s="14"/>
      <c r="E20" s="14"/>
      <c r="F20" s="14">
        <v>43463687.699999936</v>
      </c>
    </row>
    <row r="21" spans="1:6" x14ac:dyDescent="0.35">
      <c r="A21" s="6" t="s">
        <v>801</v>
      </c>
      <c r="B21" s="14">
        <v>47334848.369999938</v>
      </c>
      <c r="C21" s="14">
        <v>4972834.4400000023</v>
      </c>
      <c r="D21" s="14">
        <v>59463733.770000003</v>
      </c>
      <c r="E21" s="14">
        <v>2138797.87</v>
      </c>
      <c r="F21" s="14">
        <v>113910214.44999993</v>
      </c>
    </row>
    <row r="22" spans="1:6" x14ac:dyDescent="0.35">
      <c r="C22"/>
    </row>
    <row r="23" spans="1:6" x14ac:dyDescent="0.35">
      <c r="C23"/>
    </row>
    <row r="24" spans="1:6" x14ac:dyDescent="0.35">
      <c r="C24"/>
    </row>
    <row r="25" spans="1:6" x14ac:dyDescent="0.35">
      <c r="C25"/>
    </row>
    <row r="26" spans="1:6" x14ac:dyDescent="0.35">
      <c r="C26"/>
    </row>
    <row r="27" spans="1:6" x14ac:dyDescent="0.35">
      <c r="C27"/>
    </row>
    <row r="28" spans="1:6" x14ac:dyDescent="0.35">
      <c r="C28"/>
    </row>
    <row r="29" spans="1:6" x14ac:dyDescent="0.35">
      <c r="C29"/>
    </row>
    <row r="30" spans="1:6" x14ac:dyDescent="0.35">
      <c r="C30"/>
    </row>
    <row r="31" spans="1:6" x14ac:dyDescent="0.35">
      <c r="C31"/>
    </row>
    <row r="32" spans="1:6" x14ac:dyDescent="0.35">
      <c r="C32"/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  <row r="47" spans="3:3" x14ac:dyDescent="0.35">
      <c r="C47"/>
    </row>
    <row r="48" spans="3:3" x14ac:dyDescent="0.35">
      <c r="C48"/>
    </row>
    <row r="49" spans="3:3" x14ac:dyDescent="0.35">
      <c r="C49"/>
    </row>
    <row r="50" spans="3:3" x14ac:dyDescent="0.35">
      <c r="C50"/>
    </row>
    <row r="51" spans="3:3" x14ac:dyDescent="0.35">
      <c r="C51"/>
    </row>
    <row r="52" spans="3:3" x14ac:dyDescent="0.35">
      <c r="C52"/>
    </row>
    <row r="53" spans="3:3" x14ac:dyDescent="0.35">
      <c r="C53"/>
    </row>
    <row r="54" spans="3:3" x14ac:dyDescent="0.35">
      <c r="C54"/>
    </row>
    <row r="55" spans="3:3" x14ac:dyDescent="0.35">
      <c r="C55"/>
    </row>
    <row r="56" spans="3:3" x14ac:dyDescent="0.35">
      <c r="C56"/>
    </row>
    <row r="57" spans="3:3" x14ac:dyDescent="0.35">
      <c r="C57"/>
    </row>
    <row r="58" spans="3:3" x14ac:dyDescent="0.35">
      <c r="C58"/>
    </row>
    <row r="59" spans="3:3" x14ac:dyDescent="0.35">
      <c r="C59"/>
    </row>
    <row r="60" spans="3:3" x14ac:dyDescent="0.35">
      <c r="C60"/>
    </row>
    <row r="61" spans="3:3" x14ac:dyDescent="0.35">
      <c r="C61"/>
    </row>
    <row r="62" spans="3:3" x14ac:dyDescent="0.35">
      <c r="C62"/>
    </row>
    <row r="63" spans="3:3" x14ac:dyDescent="0.35">
      <c r="C63"/>
    </row>
    <row r="64" spans="3:3" x14ac:dyDescent="0.35">
      <c r="C64"/>
    </row>
    <row r="65" spans="3:3" x14ac:dyDescent="0.35">
      <c r="C65"/>
    </row>
    <row r="66" spans="3:3" x14ac:dyDescent="0.35">
      <c r="C66"/>
    </row>
    <row r="67" spans="3:3" x14ac:dyDescent="0.35">
      <c r="C67"/>
    </row>
    <row r="68" spans="3:3" x14ac:dyDescent="0.35">
      <c r="C68"/>
    </row>
    <row r="69" spans="3:3" x14ac:dyDescent="0.35">
      <c r="C69"/>
    </row>
    <row r="70" spans="3:3" x14ac:dyDescent="0.35">
      <c r="C70"/>
    </row>
    <row r="71" spans="3:3" x14ac:dyDescent="0.35">
      <c r="C71"/>
    </row>
    <row r="72" spans="3:3" x14ac:dyDescent="0.35">
      <c r="C72"/>
    </row>
    <row r="73" spans="3:3" x14ac:dyDescent="0.35">
      <c r="C73"/>
    </row>
    <row r="74" spans="3:3" x14ac:dyDescent="0.35">
      <c r="C74"/>
    </row>
    <row r="75" spans="3:3" x14ac:dyDescent="0.35">
      <c r="C75"/>
    </row>
    <row r="76" spans="3:3" x14ac:dyDescent="0.35">
      <c r="C76"/>
    </row>
    <row r="77" spans="3:3" x14ac:dyDescent="0.35">
      <c r="C77"/>
    </row>
    <row r="78" spans="3:3" x14ac:dyDescent="0.35">
      <c r="C78"/>
    </row>
    <row r="79" spans="3:3" x14ac:dyDescent="0.35">
      <c r="C79"/>
    </row>
    <row r="80" spans="3:3" x14ac:dyDescent="0.35">
      <c r="C80"/>
    </row>
    <row r="81" spans="3:3" x14ac:dyDescent="0.35">
      <c r="C81"/>
    </row>
    <row r="82" spans="3:3" x14ac:dyDescent="0.35">
      <c r="C82"/>
    </row>
    <row r="83" spans="3:3" x14ac:dyDescent="0.35">
      <c r="C83"/>
    </row>
    <row r="84" spans="3:3" x14ac:dyDescent="0.35">
      <c r="C84"/>
    </row>
    <row r="85" spans="3:3" x14ac:dyDescent="0.35">
      <c r="C85"/>
    </row>
    <row r="86" spans="3:3" x14ac:dyDescent="0.35">
      <c r="C86"/>
    </row>
    <row r="87" spans="3:3" x14ac:dyDescent="0.35">
      <c r="C87"/>
    </row>
    <row r="88" spans="3:3" x14ac:dyDescent="0.35">
      <c r="C88"/>
    </row>
    <row r="89" spans="3:3" x14ac:dyDescent="0.35">
      <c r="C89"/>
    </row>
    <row r="90" spans="3:3" x14ac:dyDescent="0.35">
      <c r="C90"/>
    </row>
    <row r="91" spans="3:3" x14ac:dyDescent="0.35">
      <c r="C91"/>
    </row>
    <row r="92" spans="3:3" x14ac:dyDescent="0.35">
      <c r="C92"/>
    </row>
    <row r="93" spans="3:3" x14ac:dyDescent="0.35">
      <c r="C93"/>
    </row>
    <row r="94" spans="3:3" x14ac:dyDescent="0.35">
      <c r="C94"/>
    </row>
    <row r="95" spans="3:3" x14ac:dyDescent="0.35">
      <c r="C95"/>
    </row>
    <row r="96" spans="3:3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3:3" x14ac:dyDescent="0.35">
      <c r="C129"/>
    </row>
    <row r="130" spans="3:3" x14ac:dyDescent="0.35">
      <c r="C130"/>
    </row>
    <row r="131" spans="3:3" x14ac:dyDescent="0.35">
      <c r="C131"/>
    </row>
    <row r="132" spans="3:3" x14ac:dyDescent="0.35">
      <c r="C132"/>
    </row>
    <row r="133" spans="3:3" x14ac:dyDescent="0.35">
      <c r="C133"/>
    </row>
    <row r="134" spans="3:3" x14ac:dyDescent="0.35">
      <c r="C134"/>
    </row>
    <row r="135" spans="3:3" x14ac:dyDescent="0.35">
      <c r="C135"/>
    </row>
    <row r="136" spans="3:3" x14ac:dyDescent="0.35">
      <c r="C136"/>
    </row>
    <row r="137" spans="3:3" x14ac:dyDescent="0.35">
      <c r="C137"/>
    </row>
    <row r="138" spans="3:3" x14ac:dyDescent="0.35">
      <c r="C138"/>
    </row>
    <row r="139" spans="3:3" x14ac:dyDescent="0.35">
      <c r="C139"/>
    </row>
    <row r="140" spans="3:3" x14ac:dyDescent="0.35">
      <c r="C140"/>
    </row>
    <row r="141" spans="3:3" x14ac:dyDescent="0.35">
      <c r="C141"/>
    </row>
    <row r="142" spans="3:3" x14ac:dyDescent="0.35">
      <c r="C142"/>
    </row>
    <row r="143" spans="3:3" x14ac:dyDescent="0.35">
      <c r="C143"/>
    </row>
    <row r="144" spans="3:3" x14ac:dyDescent="0.35">
      <c r="C144"/>
    </row>
    <row r="145" spans="3:3" x14ac:dyDescent="0.35">
      <c r="C145"/>
    </row>
    <row r="146" spans="3:3" x14ac:dyDescent="0.35">
      <c r="C146"/>
    </row>
    <row r="147" spans="3:3" x14ac:dyDescent="0.35">
      <c r="C147"/>
    </row>
    <row r="148" spans="3:3" x14ac:dyDescent="0.35">
      <c r="C148"/>
    </row>
    <row r="149" spans="3:3" x14ac:dyDescent="0.35">
      <c r="C149"/>
    </row>
    <row r="150" spans="3:3" x14ac:dyDescent="0.35">
      <c r="C150"/>
    </row>
    <row r="151" spans="3:3" x14ac:dyDescent="0.35">
      <c r="C151"/>
    </row>
    <row r="152" spans="3:3" x14ac:dyDescent="0.35">
      <c r="C152"/>
    </row>
    <row r="153" spans="3:3" x14ac:dyDescent="0.35">
      <c r="C153"/>
    </row>
    <row r="154" spans="3:3" x14ac:dyDescent="0.35">
      <c r="C154"/>
    </row>
    <row r="155" spans="3:3" x14ac:dyDescent="0.35">
      <c r="C155"/>
    </row>
    <row r="156" spans="3:3" x14ac:dyDescent="0.35">
      <c r="C156"/>
    </row>
    <row r="157" spans="3:3" x14ac:dyDescent="0.35">
      <c r="C157"/>
    </row>
    <row r="158" spans="3:3" x14ac:dyDescent="0.35">
      <c r="C158"/>
    </row>
    <row r="159" spans="3:3" x14ac:dyDescent="0.35">
      <c r="C159"/>
    </row>
    <row r="160" spans="3:3" x14ac:dyDescent="0.35">
      <c r="C160"/>
    </row>
    <row r="161" spans="3:3" x14ac:dyDescent="0.35">
      <c r="C161"/>
    </row>
    <row r="162" spans="3:3" x14ac:dyDescent="0.35">
      <c r="C162"/>
    </row>
    <row r="163" spans="3:3" x14ac:dyDescent="0.35">
      <c r="C163"/>
    </row>
    <row r="164" spans="3:3" x14ac:dyDescent="0.35">
      <c r="C164"/>
    </row>
    <row r="165" spans="3:3" x14ac:dyDescent="0.35">
      <c r="C165"/>
    </row>
    <row r="166" spans="3:3" x14ac:dyDescent="0.35">
      <c r="C166"/>
    </row>
    <row r="167" spans="3:3" x14ac:dyDescent="0.35">
      <c r="C167"/>
    </row>
    <row r="168" spans="3:3" x14ac:dyDescent="0.35">
      <c r="C168"/>
    </row>
    <row r="169" spans="3:3" x14ac:dyDescent="0.35">
      <c r="C169"/>
    </row>
    <row r="170" spans="3:3" x14ac:dyDescent="0.35">
      <c r="C170"/>
    </row>
    <row r="171" spans="3:3" x14ac:dyDescent="0.35">
      <c r="C171"/>
    </row>
    <row r="172" spans="3:3" x14ac:dyDescent="0.35">
      <c r="C172"/>
    </row>
    <row r="173" spans="3:3" x14ac:dyDescent="0.35">
      <c r="C173"/>
    </row>
    <row r="174" spans="3:3" x14ac:dyDescent="0.35">
      <c r="C174"/>
    </row>
    <row r="175" spans="3:3" x14ac:dyDescent="0.35">
      <c r="C175"/>
    </row>
    <row r="176" spans="3:3" x14ac:dyDescent="0.35">
      <c r="C176"/>
    </row>
    <row r="177" spans="3:3" x14ac:dyDescent="0.35">
      <c r="C177"/>
    </row>
    <row r="178" spans="3:3" x14ac:dyDescent="0.35">
      <c r="C178"/>
    </row>
    <row r="179" spans="3:3" x14ac:dyDescent="0.35">
      <c r="C179"/>
    </row>
    <row r="180" spans="3:3" x14ac:dyDescent="0.35">
      <c r="C180"/>
    </row>
    <row r="181" spans="3:3" x14ac:dyDescent="0.35">
      <c r="C181"/>
    </row>
    <row r="182" spans="3:3" x14ac:dyDescent="0.35">
      <c r="C182"/>
    </row>
    <row r="183" spans="3:3" x14ac:dyDescent="0.35">
      <c r="C183"/>
    </row>
    <row r="184" spans="3:3" x14ac:dyDescent="0.35">
      <c r="C184"/>
    </row>
    <row r="185" spans="3:3" x14ac:dyDescent="0.35">
      <c r="C185"/>
    </row>
    <row r="186" spans="3:3" x14ac:dyDescent="0.35">
      <c r="C186"/>
    </row>
    <row r="187" spans="3:3" x14ac:dyDescent="0.35">
      <c r="C187"/>
    </row>
    <row r="188" spans="3:3" x14ac:dyDescent="0.35">
      <c r="C188"/>
    </row>
    <row r="189" spans="3:3" x14ac:dyDescent="0.35">
      <c r="C189"/>
    </row>
    <row r="190" spans="3:3" x14ac:dyDescent="0.35">
      <c r="C190"/>
    </row>
    <row r="191" spans="3:3" x14ac:dyDescent="0.35">
      <c r="C191"/>
    </row>
    <row r="192" spans="3:3" x14ac:dyDescent="0.35">
      <c r="C192"/>
    </row>
    <row r="193" spans="3:3" x14ac:dyDescent="0.35">
      <c r="C193"/>
    </row>
    <row r="194" spans="3:3" x14ac:dyDescent="0.35">
      <c r="C194"/>
    </row>
    <row r="195" spans="3:3" x14ac:dyDescent="0.35">
      <c r="C195"/>
    </row>
    <row r="196" spans="3:3" x14ac:dyDescent="0.35">
      <c r="C196"/>
    </row>
    <row r="197" spans="3:3" x14ac:dyDescent="0.35">
      <c r="C197"/>
    </row>
    <row r="198" spans="3:3" x14ac:dyDescent="0.35">
      <c r="C198"/>
    </row>
    <row r="199" spans="3:3" x14ac:dyDescent="0.35">
      <c r="C199"/>
    </row>
    <row r="200" spans="3:3" x14ac:dyDescent="0.35">
      <c r="C200"/>
    </row>
    <row r="201" spans="3:3" x14ac:dyDescent="0.35">
      <c r="C201"/>
    </row>
    <row r="202" spans="3:3" x14ac:dyDescent="0.35">
      <c r="C202"/>
    </row>
    <row r="203" spans="3:3" x14ac:dyDescent="0.35">
      <c r="C203"/>
    </row>
    <row r="204" spans="3:3" x14ac:dyDescent="0.35">
      <c r="C204"/>
    </row>
    <row r="205" spans="3:3" x14ac:dyDescent="0.35">
      <c r="C205"/>
    </row>
    <row r="206" spans="3:3" x14ac:dyDescent="0.35">
      <c r="C206"/>
    </row>
    <row r="207" spans="3:3" x14ac:dyDescent="0.35">
      <c r="C207"/>
    </row>
    <row r="208" spans="3:3" x14ac:dyDescent="0.35">
      <c r="C208"/>
    </row>
    <row r="209" spans="3:3" x14ac:dyDescent="0.35">
      <c r="C209"/>
    </row>
    <row r="210" spans="3:3" x14ac:dyDescent="0.35">
      <c r="C210"/>
    </row>
    <row r="211" spans="3:3" x14ac:dyDescent="0.35">
      <c r="C211"/>
    </row>
    <row r="212" spans="3:3" x14ac:dyDescent="0.35">
      <c r="C212"/>
    </row>
    <row r="213" spans="3:3" x14ac:dyDescent="0.35">
      <c r="C213"/>
    </row>
    <row r="214" spans="3:3" x14ac:dyDescent="0.35">
      <c r="C214"/>
    </row>
    <row r="215" spans="3:3" x14ac:dyDescent="0.35">
      <c r="C215"/>
    </row>
    <row r="216" spans="3:3" x14ac:dyDescent="0.35">
      <c r="C216"/>
    </row>
    <row r="217" spans="3:3" x14ac:dyDescent="0.35">
      <c r="C217"/>
    </row>
    <row r="218" spans="3:3" x14ac:dyDescent="0.35">
      <c r="C218"/>
    </row>
    <row r="219" spans="3:3" x14ac:dyDescent="0.35">
      <c r="C219"/>
    </row>
    <row r="220" spans="3:3" x14ac:dyDescent="0.35">
      <c r="C220"/>
    </row>
    <row r="221" spans="3:3" x14ac:dyDescent="0.35">
      <c r="C221"/>
    </row>
    <row r="222" spans="3:3" x14ac:dyDescent="0.35">
      <c r="C222"/>
    </row>
    <row r="223" spans="3:3" x14ac:dyDescent="0.35">
      <c r="C223"/>
    </row>
    <row r="224" spans="3:3" x14ac:dyDescent="0.35">
      <c r="C224"/>
    </row>
    <row r="225" spans="3:3" x14ac:dyDescent="0.35">
      <c r="C225"/>
    </row>
    <row r="226" spans="3:3" x14ac:dyDescent="0.35">
      <c r="C226"/>
    </row>
    <row r="227" spans="3:3" x14ac:dyDescent="0.35">
      <c r="C227"/>
    </row>
    <row r="228" spans="3:3" x14ac:dyDescent="0.35">
      <c r="C228"/>
    </row>
    <row r="229" spans="3:3" x14ac:dyDescent="0.35">
      <c r="C229"/>
    </row>
    <row r="230" spans="3:3" x14ac:dyDescent="0.35">
      <c r="C230"/>
    </row>
    <row r="231" spans="3:3" x14ac:dyDescent="0.35">
      <c r="C231"/>
    </row>
    <row r="232" spans="3:3" x14ac:dyDescent="0.35">
      <c r="C232"/>
    </row>
    <row r="233" spans="3:3" x14ac:dyDescent="0.35">
      <c r="C233"/>
    </row>
    <row r="234" spans="3:3" x14ac:dyDescent="0.35">
      <c r="C234"/>
    </row>
    <row r="235" spans="3:3" x14ac:dyDescent="0.35">
      <c r="C235"/>
    </row>
    <row r="236" spans="3:3" x14ac:dyDescent="0.35">
      <c r="C236"/>
    </row>
    <row r="237" spans="3:3" x14ac:dyDescent="0.35">
      <c r="C237"/>
    </row>
    <row r="238" spans="3:3" x14ac:dyDescent="0.35">
      <c r="C238"/>
    </row>
    <row r="239" spans="3:3" x14ac:dyDescent="0.35">
      <c r="C239"/>
    </row>
    <row r="240" spans="3:3" x14ac:dyDescent="0.35">
      <c r="C240"/>
    </row>
    <row r="241" spans="3:3" x14ac:dyDescent="0.35">
      <c r="C241"/>
    </row>
    <row r="242" spans="3:3" x14ac:dyDescent="0.35">
      <c r="C242"/>
    </row>
    <row r="243" spans="3:3" x14ac:dyDescent="0.35">
      <c r="C243"/>
    </row>
    <row r="244" spans="3:3" x14ac:dyDescent="0.35">
      <c r="C244"/>
    </row>
    <row r="245" spans="3:3" x14ac:dyDescent="0.35">
      <c r="C245"/>
    </row>
    <row r="246" spans="3:3" x14ac:dyDescent="0.35">
      <c r="C246"/>
    </row>
    <row r="247" spans="3:3" x14ac:dyDescent="0.35">
      <c r="C247"/>
    </row>
    <row r="248" spans="3:3" x14ac:dyDescent="0.35">
      <c r="C248"/>
    </row>
    <row r="249" spans="3:3" x14ac:dyDescent="0.35">
      <c r="C249"/>
    </row>
    <row r="250" spans="3:3" x14ac:dyDescent="0.35">
      <c r="C250"/>
    </row>
    <row r="251" spans="3:3" x14ac:dyDescent="0.35">
      <c r="C251"/>
    </row>
    <row r="252" spans="3:3" x14ac:dyDescent="0.35">
      <c r="C252"/>
    </row>
    <row r="253" spans="3:3" x14ac:dyDescent="0.35">
      <c r="C253"/>
    </row>
    <row r="254" spans="3:3" x14ac:dyDescent="0.35">
      <c r="C254"/>
    </row>
    <row r="255" spans="3:3" x14ac:dyDescent="0.35">
      <c r="C255"/>
    </row>
    <row r="256" spans="3:3" x14ac:dyDescent="0.35">
      <c r="C256"/>
    </row>
    <row r="257" spans="3:3" x14ac:dyDescent="0.35">
      <c r="C257"/>
    </row>
    <row r="258" spans="3:3" x14ac:dyDescent="0.35">
      <c r="C258"/>
    </row>
    <row r="259" spans="3:3" x14ac:dyDescent="0.35">
      <c r="C259"/>
    </row>
    <row r="260" spans="3:3" x14ac:dyDescent="0.35">
      <c r="C260"/>
    </row>
    <row r="261" spans="3:3" x14ac:dyDescent="0.35">
      <c r="C261"/>
    </row>
    <row r="262" spans="3:3" x14ac:dyDescent="0.35">
      <c r="C262"/>
    </row>
    <row r="263" spans="3:3" x14ac:dyDescent="0.35">
      <c r="C263"/>
    </row>
    <row r="264" spans="3:3" x14ac:dyDescent="0.35">
      <c r="C264"/>
    </row>
    <row r="265" spans="3:3" x14ac:dyDescent="0.35">
      <c r="C265"/>
    </row>
    <row r="266" spans="3:3" x14ac:dyDescent="0.35">
      <c r="C266"/>
    </row>
    <row r="267" spans="3:3" x14ac:dyDescent="0.35">
      <c r="C267"/>
    </row>
    <row r="268" spans="3:3" x14ac:dyDescent="0.35">
      <c r="C268"/>
    </row>
    <row r="269" spans="3:3" x14ac:dyDescent="0.35">
      <c r="C269"/>
    </row>
    <row r="270" spans="3:3" x14ac:dyDescent="0.35">
      <c r="C270"/>
    </row>
    <row r="271" spans="3:3" x14ac:dyDescent="0.35">
      <c r="C271"/>
    </row>
    <row r="272" spans="3:3" x14ac:dyDescent="0.35">
      <c r="C272"/>
    </row>
    <row r="273" spans="3:3" x14ac:dyDescent="0.35">
      <c r="C273"/>
    </row>
    <row r="274" spans="3:3" x14ac:dyDescent="0.35">
      <c r="C274"/>
    </row>
    <row r="275" spans="3:3" x14ac:dyDescent="0.35">
      <c r="C275"/>
    </row>
    <row r="276" spans="3:3" x14ac:dyDescent="0.35">
      <c r="C276"/>
    </row>
    <row r="277" spans="3:3" x14ac:dyDescent="0.35">
      <c r="C277"/>
    </row>
    <row r="278" spans="3:3" x14ac:dyDescent="0.35">
      <c r="C278"/>
    </row>
    <row r="279" spans="3:3" x14ac:dyDescent="0.35">
      <c r="C279"/>
    </row>
    <row r="280" spans="3:3" x14ac:dyDescent="0.35">
      <c r="C280"/>
    </row>
    <row r="281" spans="3:3" x14ac:dyDescent="0.35">
      <c r="C281"/>
    </row>
    <row r="282" spans="3:3" x14ac:dyDescent="0.35">
      <c r="C282"/>
    </row>
    <row r="283" spans="3:3" x14ac:dyDescent="0.35">
      <c r="C283"/>
    </row>
    <row r="284" spans="3:3" x14ac:dyDescent="0.35">
      <c r="C284"/>
    </row>
    <row r="285" spans="3:3" x14ac:dyDescent="0.35">
      <c r="C285"/>
    </row>
    <row r="286" spans="3:3" x14ac:dyDescent="0.35">
      <c r="C286"/>
    </row>
    <row r="287" spans="3:3" x14ac:dyDescent="0.35">
      <c r="C287"/>
    </row>
    <row r="288" spans="3:3" x14ac:dyDescent="0.35">
      <c r="C288"/>
    </row>
    <row r="289" spans="3:3" x14ac:dyDescent="0.35">
      <c r="C289"/>
    </row>
    <row r="290" spans="3:3" x14ac:dyDescent="0.35">
      <c r="C290"/>
    </row>
    <row r="291" spans="3:3" x14ac:dyDescent="0.35">
      <c r="C291"/>
    </row>
    <row r="292" spans="3:3" x14ac:dyDescent="0.35">
      <c r="C292"/>
    </row>
    <row r="293" spans="3:3" x14ac:dyDescent="0.35">
      <c r="C293"/>
    </row>
    <row r="294" spans="3:3" x14ac:dyDescent="0.35">
      <c r="C294"/>
    </row>
    <row r="295" spans="3:3" x14ac:dyDescent="0.35">
      <c r="C295"/>
    </row>
    <row r="296" spans="3:3" x14ac:dyDescent="0.35">
      <c r="C296"/>
    </row>
    <row r="297" spans="3:3" x14ac:dyDescent="0.35">
      <c r="C297"/>
    </row>
    <row r="298" spans="3:3" x14ac:dyDescent="0.35">
      <c r="C298"/>
    </row>
    <row r="299" spans="3:3" x14ac:dyDescent="0.35">
      <c r="C299"/>
    </row>
    <row r="300" spans="3:3" x14ac:dyDescent="0.35">
      <c r="C300"/>
    </row>
    <row r="301" spans="3:3" x14ac:dyDescent="0.35">
      <c r="C301"/>
    </row>
    <row r="302" spans="3:3" x14ac:dyDescent="0.35">
      <c r="C302"/>
    </row>
    <row r="303" spans="3:3" x14ac:dyDescent="0.35">
      <c r="C303"/>
    </row>
    <row r="304" spans="3:3" x14ac:dyDescent="0.35">
      <c r="C304"/>
    </row>
    <row r="305" spans="3:3" x14ac:dyDescent="0.35">
      <c r="C305"/>
    </row>
    <row r="306" spans="3:3" x14ac:dyDescent="0.35">
      <c r="C306"/>
    </row>
    <row r="307" spans="3:3" x14ac:dyDescent="0.35">
      <c r="C307"/>
    </row>
    <row r="308" spans="3:3" x14ac:dyDescent="0.35">
      <c r="C308"/>
    </row>
    <row r="309" spans="3:3" x14ac:dyDescent="0.35">
      <c r="C309"/>
    </row>
    <row r="310" spans="3:3" x14ac:dyDescent="0.35">
      <c r="C310"/>
    </row>
    <row r="311" spans="3:3" x14ac:dyDescent="0.35">
      <c r="C311"/>
    </row>
    <row r="312" spans="3:3" x14ac:dyDescent="0.35">
      <c r="C312"/>
    </row>
    <row r="313" spans="3:3" x14ac:dyDescent="0.35">
      <c r="C313"/>
    </row>
    <row r="314" spans="3:3" x14ac:dyDescent="0.35">
      <c r="C314"/>
    </row>
    <row r="315" spans="3:3" x14ac:dyDescent="0.35">
      <c r="C315"/>
    </row>
    <row r="316" spans="3:3" x14ac:dyDescent="0.35">
      <c r="C316"/>
    </row>
    <row r="317" spans="3:3" x14ac:dyDescent="0.35">
      <c r="C317"/>
    </row>
    <row r="318" spans="3:3" x14ac:dyDescent="0.35">
      <c r="C318"/>
    </row>
    <row r="319" spans="3:3" x14ac:dyDescent="0.35">
      <c r="C319"/>
    </row>
    <row r="320" spans="3:3" x14ac:dyDescent="0.35">
      <c r="C320"/>
    </row>
    <row r="321" spans="3:3" x14ac:dyDescent="0.35">
      <c r="C321"/>
    </row>
    <row r="322" spans="3:3" x14ac:dyDescent="0.35">
      <c r="C322"/>
    </row>
    <row r="323" spans="3:3" x14ac:dyDescent="0.35">
      <c r="C323"/>
    </row>
    <row r="324" spans="3:3" x14ac:dyDescent="0.35">
      <c r="C324"/>
    </row>
    <row r="325" spans="3:3" x14ac:dyDescent="0.35">
      <c r="C325"/>
    </row>
    <row r="326" spans="3:3" x14ac:dyDescent="0.35">
      <c r="C326"/>
    </row>
    <row r="327" spans="3:3" x14ac:dyDescent="0.35">
      <c r="C327"/>
    </row>
    <row r="328" spans="3:3" x14ac:dyDescent="0.35">
      <c r="C328"/>
    </row>
    <row r="329" spans="3:3" x14ac:dyDescent="0.35">
      <c r="C329"/>
    </row>
    <row r="330" spans="3:3" x14ac:dyDescent="0.35">
      <c r="C330"/>
    </row>
    <row r="331" spans="3:3" x14ac:dyDescent="0.35">
      <c r="C331"/>
    </row>
    <row r="332" spans="3:3" x14ac:dyDescent="0.35">
      <c r="C332"/>
    </row>
    <row r="333" spans="3:3" x14ac:dyDescent="0.35">
      <c r="C333"/>
    </row>
    <row r="334" spans="3:3" x14ac:dyDescent="0.35">
      <c r="C334"/>
    </row>
    <row r="335" spans="3:3" x14ac:dyDescent="0.35">
      <c r="C335"/>
    </row>
    <row r="336" spans="3:3" x14ac:dyDescent="0.35">
      <c r="C336"/>
    </row>
    <row r="337" spans="3:3" x14ac:dyDescent="0.35">
      <c r="C337"/>
    </row>
    <row r="338" spans="3:3" x14ac:dyDescent="0.35">
      <c r="C338"/>
    </row>
    <row r="339" spans="3:3" x14ac:dyDescent="0.35">
      <c r="C339"/>
    </row>
    <row r="340" spans="3:3" x14ac:dyDescent="0.35">
      <c r="C340"/>
    </row>
    <row r="341" spans="3:3" x14ac:dyDescent="0.35">
      <c r="C341"/>
    </row>
    <row r="342" spans="3:3" x14ac:dyDescent="0.35">
      <c r="C342"/>
    </row>
    <row r="343" spans="3:3" x14ac:dyDescent="0.35">
      <c r="C343"/>
    </row>
    <row r="344" spans="3:3" x14ac:dyDescent="0.35">
      <c r="C344"/>
    </row>
    <row r="345" spans="3:3" x14ac:dyDescent="0.35">
      <c r="C345"/>
    </row>
    <row r="346" spans="3:3" x14ac:dyDescent="0.35">
      <c r="C346"/>
    </row>
    <row r="347" spans="3:3" x14ac:dyDescent="0.35">
      <c r="C347"/>
    </row>
    <row r="348" spans="3:3" x14ac:dyDescent="0.35">
      <c r="C348"/>
    </row>
    <row r="349" spans="3:3" x14ac:dyDescent="0.35">
      <c r="C349"/>
    </row>
    <row r="350" spans="3:3" x14ac:dyDescent="0.35">
      <c r="C350"/>
    </row>
    <row r="351" spans="3:3" x14ac:dyDescent="0.35">
      <c r="C351"/>
    </row>
    <row r="352" spans="3:3" x14ac:dyDescent="0.35">
      <c r="C352"/>
    </row>
    <row r="353" spans="3:3" x14ac:dyDescent="0.35">
      <c r="C353"/>
    </row>
    <row r="354" spans="3:3" x14ac:dyDescent="0.35">
      <c r="C354"/>
    </row>
    <row r="355" spans="3:3" x14ac:dyDescent="0.35">
      <c r="C355"/>
    </row>
    <row r="356" spans="3:3" x14ac:dyDescent="0.35">
      <c r="C356"/>
    </row>
    <row r="357" spans="3:3" x14ac:dyDescent="0.35">
      <c r="C357"/>
    </row>
    <row r="358" spans="3:3" x14ac:dyDescent="0.35">
      <c r="C358"/>
    </row>
    <row r="359" spans="3:3" x14ac:dyDescent="0.35">
      <c r="C359"/>
    </row>
    <row r="360" spans="3:3" x14ac:dyDescent="0.35">
      <c r="C360"/>
    </row>
    <row r="361" spans="3:3" x14ac:dyDescent="0.35">
      <c r="C361"/>
    </row>
    <row r="362" spans="3:3" x14ac:dyDescent="0.35">
      <c r="C362"/>
    </row>
    <row r="363" spans="3:3" x14ac:dyDescent="0.35">
      <c r="C363"/>
    </row>
    <row r="364" spans="3:3" x14ac:dyDescent="0.35">
      <c r="C364"/>
    </row>
    <row r="365" spans="3:3" x14ac:dyDescent="0.35">
      <c r="C365"/>
    </row>
    <row r="366" spans="3:3" x14ac:dyDescent="0.35">
      <c r="C366"/>
    </row>
    <row r="367" spans="3:3" x14ac:dyDescent="0.35">
      <c r="C367"/>
    </row>
    <row r="368" spans="3:3" x14ac:dyDescent="0.35">
      <c r="C368"/>
    </row>
    <row r="369" spans="3:3" x14ac:dyDescent="0.35">
      <c r="C369"/>
    </row>
    <row r="370" spans="3:3" x14ac:dyDescent="0.35">
      <c r="C370"/>
    </row>
    <row r="371" spans="3:3" x14ac:dyDescent="0.35">
      <c r="C371"/>
    </row>
    <row r="372" spans="3:3" x14ac:dyDescent="0.35">
      <c r="C372"/>
    </row>
    <row r="373" spans="3:3" x14ac:dyDescent="0.35">
      <c r="C373"/>
    </row>
    <row r="374" spans="3:3" x14ac:dyDescent="0.35">
      <c r="C374"/>
    </row>
    <row r="375" spans="3:3" x14ac:dyDescent="0.35">
      <c r="C375"/>
    </row>
    <row r="376" spans="3:3" x14ac:dyDescent="0.35">
      <c r="C376"/>
    </row>
    <row r="377" spans="3:3" x14ac:dyDescent="0.35">
      <c r="C377"/>
    </row>
    <row r="378" spans="3:3" x14ac:dyDescent="0.35">
      <c r="C378"/>
    </row>
    <row r="379" spans="3:3" x14ac:dyDescent="0.35">
      <c r="C379"/>
    </row>
    <row r="380" spans="3:3" x14ac:dyDescent="0.35">
      <c r="C380"/>
    </row>
    <row r="381" spans="3:3" x14ac:dyDescent="0.35">
      <c r="C381"/>
    </row>
    <row r="382" spans="3:3" x14ac:dyDescent="0.35">
      <c r="C382"/>
    </row>
    <row r="383" spans="3:3" x14ac:dyDescent="0.35">
      <c r="C383"/>
    </row>
    <row r="384" spans="3:3" x14ac:dyDescent="0.35">
      <c r="C384"/>
    </row>
    <row r="385" spans="3:3" x14ac:dyDescent="0.35">
      <c r="C385"/>
    </row>
    <row r="386" spans="3:3" x14ac:dyDescent="0.35">
      <c r="C386"/>
    </row>
    <row r="387" spans="3:3" x14ac:dyDescent="0.35">
      <c r="C387"/>
    </row>
    <row r="388" spans="3:3" x14ac:dyDescent="0.35">
      <c r="C388"/>
    </row>
    <row r="389" spans="3:3" x14ac:dyDescent="0.35">
      <c r="C389"/>
    </row>
    <row r="390" spans="3:3" x14ac:dyDescent="0.35">
      <c r="C390"/>
    </row>
    <row r="391" spans="3:3" x14ac:dyDescent="0.35">
      <c r="C391"/>
    </row>
    <row r="392" spans="3:3" x14ac:dyDescent="0.35">
      <c r="C392"/>
    </row>
    <row r="393" spans="3:3" x14ac:dyDescent="0.35">
      <c r="C393"/>
    </row>
    <row r="394" spans="3:3" x14ac:dyDescent="0.35">
      <c r="C394"/>
    </row>
    <row r="395" spans="3:3" x14ac:dyDescent="0.35">
      <c r="C395"/>
    </row>
    <row r="396" spans="3:3" x14ac:dyDescent="0.35">
      <c r="C396"/>
    </row>
    <row r="397" spans="3:3" x14ac:dyDescent="0.35">
      <c r="C397"/>
    </row>
    <row r="398" spans="3:3" x14ac:dyDescent="0.35">
      <c r="C398"/>
    </row>
    <row r="399" spans="3:3" x14ac:dyDescent="0.35">
      <c r="C399"/>
    </row>
    <row r="400" spans="3:3" x14ac:dyDescent="0.35">
      <c r="C400"/>
    </row>
    <row r="401" spans="3:3" x14ac:dyDescent="0.35">
      <c r="C401"/>
    </row>
    <row r="402" spans="3:3" x14ac:dyDescent="0.35">
      <c r="C402"/>
    </row>
    <row r="403" spans="3:3" x14ac:dyDescent="0.35">
      <c r="C403"/>
    </row>
    <row r="404" spans="3:3" x14ac:dyDescent="0.35">
      <c r="C404"/>
    </row>
    <row r="405" spans="3:3" x14ac:dyDescent="0.35">
      <c r="C405"/>
    </row>
    <row r="406" spans="3:3" x14ac:dyDescent="0.35">
      <c r="C406"/>
    </row>
    <row r="407" spans="3:3" x14ac:dyDescent="0.35">
      <c r="C407"/>
    </row>
    <row r="408" spans="3:3" x14ac:dyDescent="0.35">
      <c r="C408"/>
    </row>
    <row r="409" spans="3:3" x14ac:dyDescent="0.35">
      <c r="C409"/>
    </row>
    <row r="410" spans="3:3" x14ac:dyDescent="0.35">
      <c r="C410"/>
    </row>
    <row r="411" spans="3:3" x14ac:dyDescent="0.35">
      <c r="C411"/>
    </row>
    <row r="412" spans="3:3" x14ac:dyDescent="0.35">
      <c r="C412"/>
    </row>
    <row r="413" spans="3:3" x14ac:dyDescent="0.35">
      <c r="C413"/>
    </row>
    <row r="414" spans="3:3" x14ac:dyDescent="0.35">
      <c r="C414"/>
    </row>
    <row r="415" spans="3:3" x14ac:dyDescent="0.35">
      <c r="C415"/>
    </row>
    <row r="416" spans="3:3" x14ac:dyDescent="0.35">
      <c r="C416"/>
    </row>
    <row r="417" spans="3:3" x14ac:dyDescent="0.35">
      <c r="C417"/>
    </row>
    <row r="418" spans="3:3" x14ac:dyDescent="0.35">
      <c r="C418"/>
    </row>
    <row r="419" spans="3:3" x14ac:dyDescent="0.35">
      <c r="C419"/>
    </row>
    <row r="420" spans="3:3" x14ac:dyDescent="0.35">
      <c r="C420"/>
    </row>
    <row r="421" spans="3:3" x14ac:dyDescent="0.35">
      <c r="C421"/>
    </row>
    <row r="422" spans="3:3" x14ac:dyDescent="0.35">
      <c r="C422"/>
    </row>
    <row r="423" spans="3:3" x14ac:dyDescent="0.35">
      <c r="C423"/>
    </row>
    <row r="424" spans="3:3" x14ac:dyDescent="0.35">
      <c r="C424"/>
    </row>
    <row r="425" spans="3:3" x14ac:dyDescent="0.35">
      <c r="C425"/>
    </row>
    <row r="426" spans="3:3" x14ac:dyDescent="0.35">
      <c r="C426"/>
    </row>
    <row r="427" spans="3:3" x14ac:dyDescent="0.35">
      <c r="C427"/>
    </row>
    <row r="428" spans="3:3" x14ac:dyDescent="0.35">
      <c r="C428"/>
    </row>
    <row r="429" spans="3:3" x14ac:dyDescent="0.35">
      <c r="C429"/>
    </row>
    <row r="430" spans="3:3" x14ac:dyDescent="0.35">
      <c r="C430"/>
    </row>
    <row r="431" spans="3:3" x14ac:dyDescent="0.35">
      <c r="C431"/>
    </row>
    <row r="432" spans="3:3" x14ac:dyDescent="0.35">
      <c r="C432"/>
    </row>
    <row r="433" spans="3:3" x14ac:dyDescent="0.35">
      <c r="C433"/>
    </row>
    <row r="434" spans="3:3" x14ac:dyDescent="0.35">
      <c r="C434"/>
    </row>
    <row r="435" spans="3:3" x14ac:dyDescent="0.35">
      <c r="C435"/>
    </row>
    <row r="436" spans="3:3" x14ac:dyDescent="0.35">
      <c r="C436"/>
    </row>
    <row r="437" spans="3:3" x14ac:dyDescent="0.35">
      <c r="C437"/>
    </row>
    <row r="438" spans="3:3" x14ac:dyDescent="0.35">
      <c r="C438"/>
    </row>
    <row r="439" spans="3:3" x14ac:dyDescent="0.35">
      <c r="C439"/>
    </row>
    <row r="440" spans="3:3" x14ac:dyDescent="0.35">
      <c r="C440"/>
    </row>
    <row r="441" spans="3:3" x14ac:dyDescent="0.35">
      <c r="C441"/>
    </row>
    <row r="442" spans="3:3" x14ac:dyDescent="0.35">
      <c r="C442"/>
    </row>
    <row r="443" spans="3:3" x14ac:dyDescent="0.35">
      <c r="C443"/>
    </row>
    <row r="444" spans="3:3" x14ac:dyDescent="0.35">
      <c r="C444"/>
    </row>
    <row r="445" spans="3:3" x14ac:dyDescent="0.35">
      <c r="C445"/>
    </row>
    <row r="446" spans="3:3" x14ac:dyDescent="0.35">
      <c r="C446"/>
    </row>
    <row r="447" spans="3:3" x14ac:dyDescent="0.35">
      <c r="C447"/>
    </row>
    <row r="448" spans="3:3" x14ac:dyDescent="0.35">
      <c r="C448"/>
    </row>
    <row r="449" spans="3:3" x14ac:dyDescent="0.35">
      <c r="C449"/>
    </row>
    <row r="450" spans="3:3" x14ac:dyDescent="0.35">
      <c r="C450"/>
    </row>
    <row r="451" spans="3:3" x14ac:dyDescent="0.35">
      <c r="C451"/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0" firstPageNumber="11" orientation="portrait" useFirstPageNumber="1" r:id="rId2"/>
  <headerFooter>
    <oddHeader>&amp;R&amp;G</oddHeader>
    <oddFooter>Página &amp;P</oddFooter>
  </headerFooter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D3068-56E4-467E-99B0-86B0862FAF98}">
  <sheetPr codeName="Planilha9">
    <tabColor rgb="FF7030A0"/>
    <pageSetUpPr fitToPage="1"/>
  </sheetPr>
  <dimension ref="A1:E16"/>
  <sheetViews>
    <sheetView showGridLines="0" workbookViewId="0">
      <selection activeCell="A26" sqref="A26"/>
    </sheetView>
  </sheetViews>
  <sheetFormatPr defaultRowHeight="14.5" x14ac:dyDescent="0.35"/>
  <cols>
    <col min="1" max="1" width="45" customWidth="1"/>
    <col min="2" max="5" width="14.26953125" customWidth="1"/>
  </cols>
  <sheetData>
    <row r="1" spans="1:5" ht="26" x14ac:dyDescent="0.6">
      <c r="A1" s="11" t="s">
        <v>1140</v>
      </c>
      <c r="B1" s="6"/>
    </row>
    <row r="2" spans="1:5" x14ac:dyDescent="0.35">
      <c r="A2" s="6"/>
    </row>
    <row r="3" spans="1:5" hidden="1" x14ac:dyDescent="0.35">
      <c r="A3" s="5" t="s">
        <v>1034</v>
      </c>
      <c r="B3" t="s">
        <v>1465</v>
      </c>
    </row>
    <row r="4" spans="1:5" hidden="1" x14ac:dyDescent="0.35"/>
    <row r="5" spans="1:5" x14ac:dyDescent="0.35">
      <c r="A5" s="5" t="s">
        <v>1126</v>
      </c>
      <c r="B5" s="48" t="s">
        <v>1127</v>
      </c>
      <c r="C5" s="48" t="s">
        <v>1128</v>
      </c>
      <c r="D5" s="48" t="s">
        <v>1129</v>
      </c>
      <c r="E5" s="48" t="s">
        <v>1141</v>
      </c>
    </row>
    <row r="6" spans="1:5" x14ac:dyDescent="0.35">
      <c r="A6" s="6" t="s">
        <v>977</v>
      </c>
      <c r="B6" s="14">
        <v>527543603.92999995</v>
      </c>
      <c r="C6" s="14">
        <v>479090136.38999999</v>
      </c>
      <c r="D6" s="14">
        <v>18989733.770000003</v>
      </c>
      <c r="E6" s="14">
        <v>29463733.769999959</v>
      </c>
    </row>
    <row r="7" spans="1:5" x14ac:dyDescent="0.35">
      <c r="A7" s="7">
        <v>176</v>
      </c>
      <c r="B7" s="14">
        <v>57820733.770000003</v>
      </c>
      <c r="C7" s="14">
        <v>57820733.770000003</v>
      </c>
      <c r="D7" s="14">
        <v>0</v>
      </c>
      <c r="E7" s="14">
        <v>0</v>
      </c>
    </row>
    <row r="8" spans="1:5" x14ac:dyDescent="0.35">
      <c r="A8" s="7">
        <v>177</v>
      </c>
      <c r="B8" s="14">
        <v>57985733.770000003</v>
      </c>
      <c r="C8" s="14">
        <v>57985733.770000003</v>
      </c>
      <c r="D8" s="14">
        <v>0</v>
      </c>
      <c r="E8" s="14">
        <v>0</v>
      </c>
    </row>
    <row r="9" spans="1:5" x14ac:dyDescent="0.35">
      <c r="A9" s="7">
        <v>178</v>
      </c>
      <c r="B9" s="14">
        <v>58233733.770000003</v>
      </c>
      <c r="C9" s="14">
        <v>58233733.770000003</v>
      </c>
      <c r="D9" s="14">
        <v>0</v>
      </c>
      <c r="E9" s="14">
        <v>0</v>
      </c>
    </row>
    <row r="10" spans="1:5" x14ac:dyDescent="0.35">
      <c r="A10" s="7">
        <v>180</v>
      </c>
      <c r="B10" s="14">
        <v>58420733.770000003</v>
      </c>
      <c r="C10" s="14">
        <v>58420733.770000003</v>
      </c>
      <c r="D10" s="14">
        <v>0</v>
      </c>
      <c r="E10" s="14">
        <v>0</v>
      </c>
    </row>
    <row r="11" spans="1:5" x14ac:dyDescent="0.35">
      <c r="A11" s="7">
        <v>181</v>
      </c>
      <c r="B11" s="14">
        <v>58609733.770000003</v>
      </c>
      <c r="C11" s="14">
        <v>58609733.770000003</v>
      </c>
      <c r="D11" s="14">
        <v>0</v>
      </c>
      <c r="E11" s="14">
        <v>0</v>
      </c>
    </row>
    <row r="12" spans="1:5" x14ac:dyDescent="0.35">
      <c r="A12" s="7">
        <v>182</v>
      </c>
      <c r="B12" s="14">
        <v>58809733.770000003</v>
      </c>
      <c r="C12" s="14">
        <v>58809733.770000003</v>
      </c>
      <c r="D12" s="14">
        <v>0</v>
      </c>
      <c r="E12" s="14">
        <v>0</v>
      </c>
    </row>
    <row r="13" spans="1:5" x14ac:dyDescent="0.35">
      <c r="A13" s="7">
        <v>184</v>
      </c>
      <c r="B13" s="14">
        <v>58989733.770000003</v>
      </c>
      <c r="C13" s="14">
        <v>40000000</v>
      </c>
      <c r="D13" s="14">
        <v>18989733.770000003</v>
      </c>
      <c r="E13" s="14">
        <v>0</v>
      </c>
    </row>
    <row r="14" spans="1:5" x14ac:dyDescent="0.35">
      <c r="A14" s="7">
        <v>185</v>
      </c>
      <c r="B14" s="14">
        <v>59209733.770000003</v>
      </c>
      <c r="C14" s="14">
        <v>59209733.770000003</v>
      </c>
      <c r="D14" s="14">
        <v>0</v>
      </c>
      <c r="E14" s="14">
        <v>0</v>
      </c>
    </row>
    <row r="15" spans="1:5" x14ac:dyDescent="0.35">
      <c r="A15" s="7">
        <v>187</v>
      </c>
      <c r="B15" s="14">
        <v>59463733.770000003</v>
      </c>
      <c r="C15" s="14">
        <v>30000000</v>
      </c>
      <c r="D15" s="14">
        <v>0</v>
      </c>
      <c r="E15" s="14">
        <v>29463733.770000003</v>
      </c>
    </row>
    <row r="16" spans="1:5" x14ac:dyDescent="0.35">
      <c r="A16" s="6" t="s">
        <v>801</v>
      </c>
      <c r="B16" s="14">
        <v>527543603.92999995</v>
      </c>
      <c r="C16" s="14">
        <v>479090136.38999999</v>
      </c>
      <c r="D16" s="14">
        <v>18989733.770000003</v>
      </c>
      <c r="E16" s="14">
        <v>29463733.769999959</v>
      </c>
    </row>
  </sheetData>
  <printOptions horizontalCentered="1"/>
  <pageMargins left="0.51181102362204722" right="0.51181102362204722" top="0.98425196850393704" bottom="0.78740157480314965" header="0.31496062992125984" footer="0.31496062992125984"/>
  <pageSetup paperSize="9" scale="90" firstPageNumber="12" orientation="portrait" useFirstPageNumber="1" r:id="rId2"/>
  <headerFooter>
    <oddHeader>&amp;R&amp;G</oddHeader>
    <oddFooter>Página &amp;P</oddFooter>
  </headerFooter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DAB1C-904B-40A8-8FF5-C0460D8B5608}">
  <sheetPr codeName="Planilha10">
    <tabColor rgb="FF7030A0"/>
    <pageSetUpPr fitToPage="1"/>
  </sheetPr>
  <dimension ref="A1:D60"/>
  <sheetViews>
    <sheetView showGridLines="0" workbookViewId="0">
      <selection activeCell="A26" sqref="A26"/>
    </sheetView>
  </sheetViews>
  <sheetFormatPr defaultRowHeight="14.5" x14ac:dyDescent="0.35"/>
  <cols>
    <col min="1" max="1" width="61.1796875" bestFit="1" customWidth="1"/>
    <col min="2" max="2" width="16.1796875" bestFit="1" customWidth="1"/>
    <col min="3" max="3" width="46.81640625" bestFit="1" customWidth="1"/>
    <col min="4" max="4" width="14.81640625" customWidth="1"/>
  </cols>
  <sheetData>
    <row r="1" spans="1:4" ht="26" x14ac:dyDescent="0.6">
      <c r="A1" s="11" t="s">
        <v>1144</v>
      </c>
      <c r="B1" s="6"/>
    </row>
    <row r="3" spans="1:4" s="42" customFormat="1" ht="13" x14ac:dyDescent="0.25">
      <c r="A3" s="32"/>
      <c r="B3" s="33"/>
      <c r="C3" s="34"/>
      <c r="D3" s="35"/>
    </row>
    <row r="4" spans="1:4" s="42" customFormat="1" ht="13" x14ac:dyDescent="0.25">
      <c r="A4" s="36"/>
      <c r="B4" s="37"/>
      <c r="C4" s="38"/>
      <c r="D4" s="39"/>
    </row>
    <row r="5" spans="1:4" s="42" customFormat="1" ht="13" x14ac:dyDescent="0.25">
      <c r="A5" s="36"/>
      <c r="B5" s="40"/>
      <c r="C5" s="38"/>
      <c r="D5" s="39"/>
    </row>
    <row r="6" spans="1:4" s="42" customFormat="1" ht="27.75" customHeight="1" x14ac:dyDescent="0.25">
      <c r="A6" s="36"/>
      <c r="B6" s="40"/>
      <c r="C6" s="38"/>
      <c r="D6" s="37"/>
    </row>
    <row r="7" spans="1:4" s="42" customFormat="1" ht="27.75" customHeight="1" x14ac:dyDescent="0.6">
      <c r="A7" s="211" t="s">
        <v>1058</v>
      </c>
      <c r="B7" s="212"/>
      <c r="C7" s="52" t="s">
        <v>1059</v>
      </c>
      <c r="D7" s="50"/>
    </row>
    <row r="8" spans="1:4" s="42" customFormat="1" ht="13" x14ac:dyDescent="0.3">
      <c r="A8" s="56" t="s">
        <v>1060</v>
      </c>
      <c r="B8" s="55"/>
      <c r="C8" s="54"/>
      <c r="D8" s="50"/>
    </row>
    <row r="9" spans="1:4" s="42" customFormat="1" ht="14" x14ac:dyDescent="0.3">
      <c r="A9" s="53" t="s">
        <v>1061</v>
      </c>
      <c r="B9" s="55"/>
      <c r="C9" s="51" t="s">
        <v>1062</v>
      </c>
      <c r="D9" s="49"/>
    </row>
    <row r="10" spans="1:4" s="42" customFormat="1" ht="13" x14ac:dyDescent="0.3">
      <c r="A10" s="56" t="s">
        <v>1063</v>
      </c>
      <c r="B10" s="55"/>
      <c r="C10" s="4"/>
      <c r="D10" s="50"/>
    </row>
    <row r="11" spans="1:4" s="42" customFormat="1" ht="13" x14ac:dyDescent="0.3">
      <c r="A11" s="57"/>
      <c r="B11" s="58"/>
      <c r="C11" s="59"/>
      <c r="D11" s="60"/>
    </row>
    <row r="12" spans="1:4" s="42" customFormat="1" ht="12.5" x14ac:dyDescent="0.25">
      <c r="A12" s="61" t="s">
        <v>1064</v>
      </c>
      <c r="B12" s="61" t="s">
        <v>1065</v>
      </c>
      <c r="C12" s="61" t="s">
        <v>1066</v>
      </c>
      <c r="D12" s="61" t="s">
        <v>1067</v>
      </c>
    </row>
    <row r="13" spans="1:4" s="42" customFormat="1" ht="45" customHeight="1" x14ac:dyDescent="0.25">
      <c r="A13" s="62" t="s">
        <v>4411</v>
      </c>
      <c r="B13" s="63">
        <v>45902</v>
      </c>
      <c r="C13" s="64">
        <v>59463733.770000003</v>
      </c>
      <c r="D13" s="65" t="s">
        <v>1068</v>
      </c>
    </row>
    <row r="14" spans="1:4" s="42" customFormat="1" ht="27" customHeight="1" x14ac:dyDescent="0.3">
      <c r="A14" s="66"/>
      <c r="B14" s="67"/>
      <c r="C14" s="67"/>
      <c r="D14" s="68"/>
    </row>
    <row r="15" spans="1:4" s="42" customFormat="1" ht="20" x14ac:dyDescent="0.4">
      <c r="A15" s="69" t="s">
        <v>1069</v>
      </c>
      <c r="B15" s="70"/>
      <c r="C15" s="71"/>
      <c r="D15" s="72"/>
    </row>
    <row r="16" spans="1:4" s="42" customFormat="1" ht="12.5" x14ac:dyDescent="0.25">
      <c r="A16" s="73"/>
      <c r="B16" s="74"/>
      <c r="C16" s="74"/>
      <c r="D16" s="72"/>
    </row>
    <row r="17" spans="1:4" s="42" customFormat="1" ht="15.5" x14ac:dyDescent="0.35">
      <c r="A17" s="75" t="s">
        <v>1070</v>
      </c>
      <c r="B17" s="74"/>
      <c r="C17" s="76" t="s">
        <v>1071</v>
      </c>
      <c r="D17" s="77"/>
    </row>
    <row r="18" spans="1:4" s="42" customFormat="1" ht="12.5" x14ac:dyDescent="0.25">
      <c r="A18" s="73"/>
      <c r="B18" s="74"/>
      <c r="C18" s="74"/>
      <c r="D18" s="72"/>
    </row>
    <row r="19" spans="1:4" s="42" customFormat="1" ht="15.5" x14ac:dyDescent="0.35">
      <c r="A19" s="75" t="s">
        <v>1072</v>
      </c>
      <c r="B19" s="78"/>
      <c r="C19" s="71" t="s">
        <v>1073</v>
      </c>
      <c r="D19" s="55"/>
    </row>
    <row r="20" spans="1:4" s="42" customFormat="1" ht="12.5" x14ac:dyDescent="0.25">
      <c r="A20" s="73"/>
      <c r="B20" s="74"/>
      <c r="C20" s="74"/>
      <c r="D20" s="72"/>
    </row>
    <row r="21" spans="1:4" s="42" customFormat="1" ht="15.5" x14ac:dyDescent="0.35">
      <c r="A21" s="75" t="s">
        <v>1074</v>
      </c>
      <c r="B21" s="78"/>
      <c r="C21" s="74"/>
      <c r="D21" s="72"/>
    </row>
    <row r="22" spans="1:4" s="42" customFormat="1" ht="12.5" x14ac:dyDescent="0.25">
      <c r="A22" s="73"/>
      <c r="B22" s="74"/>
      <c r="C22" s="74"/>
      <c r="D22" s="72"/>
    </row>
    <row r="23" spans="1:4" s="42" customFormat="1" ht="36" customHeight="1" x14ac:dyDescent="0.25">
      <c r="A23" s="79" t="s">
        <v>1075</v>
      </c>
      <c r="B23" s="213" t="s">
        <v>4412</v>
      </c>
      <c r="C23" s="214"/>
      <c r="D23" s="215"/>
    </row>
    <row r="24" spans="1:4" s="42" customFormat="1" ht="36.65" customHeight="1" x14ac:dyDescent="0.35">
      <c r="A24" s="80"/>
      <c r="B24" s="81"/>
      <c r="C24" s="81"/>
      <c r="D24" s="82"/>
    </row>
    <row r="25" spans="1:4" s="42" customFormat="1" ht="18" x14ac:dyDescent="0.4">
      <c r="A25" s="137" t="s">
        <v>4413</v>
      </c>
      <c r="B25" s="83"/>
      <c r="C25" s="84"/>
      <c r="D25" s="85"/>
    </row>
    <row r="26" spans="1:4" s="42" customFormat="1" ht="12.5" x14ac:dyDescent="0.25">
      <c r="A26" s="86" t="s">
        <v>1076</v>
      </c>
      <c r="B26" s="87"/>
      <c r="C26" s="87"/>
      <c r="D26" s="88"/>
    </row>
    <row r="27" spans="1:4" s="42" customFormat="1" x14ac:dyDescent="0.25">
      <c r="A27" s="89"/>
      <c r="B27" s="90"/>
      <c r="C27" s="90"/>
      <c r="D27" s="91"/>
    </row>
    <row r="28" spans="1:4" s="42" customFormat="1" ht="12.75" customHeight="1" x14ac:dyDescent="0.25">
      <c r="A28" s="216" t="s">
        <v>1885</v>
      </c>
      <c r="B28" s="217"/>
      <c r="C28" s="217"/>
      <c r="D28" s="218"/>
    </row>
    <row r="29" spans="1:4" s="42" customFormat="1" ht="12.75" customHeight="1" x14ac:dyDescent="0.25">
      <c r="A29" s="219"/>
      <c r="B29" s="217"/>
      <c r="C29" s="217"/>
      <c r="D29" s="218"/>
    </row>
    <row r="30" spans="1:4" s="42" customFormat="1" ht="12.75" customHeight="1" x14ac:dyDescent="0.25">
      <c r="A30" s="219"/>
      <c r="B30" s="217"/>
      <c r="C30" s="217"/>
      <c r="D30" s="218"/>
    </row>
    <row r="31" spans="1:4" s="42" customFormat="1" ht="12.75" customHeight="1" x14ac:dyDescent="0.25">
      <c r="A31" s="219"/>
      <c r="B31" s="217"/>
      <c r="C31" s="217"/>
      <c r="D31" s="218"/>
    </row>
    <row r="32" spans="1:4" s="42" customFormat="1" ht="12.75" customHeight="1" x14ac:dyDescent="0.25">
      <c r="A32" s="219"/>
      <c r="B32" s="217"/>
      <c r="C32" s="217"/>
      <c r="D32" s="218"/>
    </row>
    <row r="33" spans="1:4" s="42" customFormat="1" ht="12.75" customHeight="1" x14ac:dyDescent="0.25">
      <c r="A33" s="219"/>
      <c r="B33" s="217"/>
      <c r="C33" s="217"/>
      <c r="D33" s="218"/>
    </row>
    <row r="34" spans="1:4" s="42" customFormat="1" ht="12.75" customHeight="1" x14ac:dyDescent="0.25">
      <c r="A34" s="219"/>
      <c r="B34" s="217"/>
      <c r="C34" s="217"/>
      <c r="D34" s="218"/>
    </row>
    <row r="35" spans="1:4" s="42" customFormat="1" ht="27" customHeight="1" x14ac:dyDescent="0.25">
      <c r="A35" s="219"/>
      <c r="B35" s="217"/>
      <c r="C35" s="217"/>
      <c r="D35" s="218"/>
    </row>
    <row r="36" spans="1:4" s="42" customFormat="1" ht="12.75" customHeight="1" x14ac:dyDescent="0.25">
      <c r="A36" s="219"/>
      <c r="B36" s="217"/>
      <c r="C36" s="217"/>
      <c r="D36" s="218"/>
    </row>
    <row r="37" spans="1:4" s="42" customFormat="1" ht="12.75" customHeight="1" x14ac:dyDescent="0.25">
      <c r="A37" s="219"/>
      <c r="B37" s="217"/>
      <c r="C37" s="217"/>
      <c r="D37" s="218"/>
    </row>
    <row r="38" spans="1:4" s="42" customFormat="1" ht="12.75" customHeight="1" x14ac:dyDescent="0.25">
      <c r="A38" s="92"/>
      <c r="B38" s="93"/>
      <c r="C38" s="93"/>
      <c r="D38" s="94"/>
    </row>
    <row r="39" spans="1:4" s="42" customFormat="1" ht="33.75" customHeight="1" x14ac:dyDescent="0.5">
      <c r="A39" s="95"/>
      <c r="B39" s="96"/>
      <c r="C39" s="96"/>
      <c r="D39" s="97"/>
    </row>
    <row r="40" spans="1:4" s="42" customFormat="1" ht="3" customHeight="1" x14ac:dyDescent="0.25">
      <c r="A40" s="98"/>
      <c r="B40" s="96"/>
      <c r="C40" s="96"/>
      <c r="D40" s="97"/>
    </row>
    <row r="41" spans="1:4" s="42" customFormat="1" ht="12.75" customHeight="1" x14ac:dyDescent="0.25">
      <c r="A41" s="98"/>
      <c r="B41" s="96"/>
      <c r="C41" s="96"/>
      <c r="D41" s="97"/>
    </row>
    <row r="42" spans="1:4" s="42" customFormat="1" ht="18.75" hidden="1" customHeight="1" x14ac:dyDescent="0.25">
      <c r="A42" s="98"/>
      <c r="B42" s="96"/>
      <c r="C42" s="96"/>
      <c r="D42" s="97"/>
    </row>
    <row r="43" spans="1:4" s="42" customFormat="1" ht="12.65" hidden="1" customHeight="1" x14ac:dyDescent="0.25">
      <c r="A43" s="98"/>
      <c r="B43" s="96"/>
      <c r="C43" s="96"/>
      <c r="D43" s="97"/>
    </row>
    <row r="44" spans="1:4" s="42" customFormat="1" ht="12.65" hidden="1" customHeight="1" x14ac:dyDescent="0.25">
      <c r="A44" s="98"/>
      <c r="B44" s="96"/>
      <c r="C44" s="96"/>
      <c r="D44" s="97"/>
    </row>
    <row r="45" spans="1:4" s="42" customFormat="1" ht="12.75" customHeight="1" x14ac:dyDescent="0.25">
      <c r="A45" s="99"/>
      <c r="B45" s="100"/>
      <c r="C45" s="100"/>
      <c r="D45" s="101"/>
    </row>
    <row r="46" spans="1:4" s="42" customFormat="1" ht="12.75" customHeight="1" x14ac:dyDescent="0.25">
      <c r="A46" s="99"/>
      <c r="B46" s="100"/>
      <c r="C46" s="100"/>
      <c r="D46" s="101"/>
    </row>
    <row r="47" spans="1:4" s="42" customFormat="1" ht="13" x14ac:dyDescent="0.25">
      <c r="A47" s="99"/>
      <c r="B47" s="100"/>
      <c r="C47" s="100"/>
      <c r="D47" s="101"/>
    </row>
    <row r="48" spans="1:4" s="42" customFormat="1" ht="12.75" customHeight="1" x14ac:dyDescent="0.3">
      <c r="A48" s="102"/>
      <c r="B48" s="59"/>
      <c r="C48" s="103"/>
      <c r="D48" s="60"/>
    </row>
    <row r="49" spans="1:4" s="42" customFormat="1" ht="12.75" customHeight="1" x14ac:dyDescent="0.3">
      <c r="A49" s="104"/>
      <c r="B49" s="78"/>
      <c r="C49" s="224" t="s">
        <v>1054</v>
      </c>
      <c r="D49" s="225"/>
    </row>
    <row r="50" spans="1:4" s="42" customFormat="1" ht="12.75" customHeight="1" x14ac:dyDescent="0.3">
      <c r="A50" s="104"/>
      <c r="B50" s="78"/>
      <c r="C50" s="224" t="s">
        <v>1077</v>
      </c>
      <c r="D50" s="225"/>
    </row>
    <row r="51" spans="1:4" s="42" customFormat="1" ht="12.75" customHeight="1" x14ac:dyDescent="0.3">
      <c r="A51" s="226"/>
      <c r="B51" s="227"/>
      <c r="C51" s="86"/>
      <c r="D51" s="50"/>
    </row>
    <row r="52" spans="1:4" s="42" customFormat="1" ht="12.75" customHeight="1" x14ac:dyDescent="0.3">
      <c r="A52" s="105" t="s">
        <v>1078</v>
      </c>
      <c r="B52" s="4"/>
      <c r="C52" s="106"/>
      <c r="D52" s="50"/>
    </row>
    <row r="53" spans="1:4" s="42" customFormat="1" ht="12.75" customHeight="1" x14ac:dyDescent="0.3">
      <c r="A53" s="107"/>
      <c r="B53" s="108"/>
      <c r="C53" s="106"/>
      <c r="D53" s="50"/>
    </row>
    <row r="54" spans="1:4" s="42" customFormat="1" ht="19.5" customHeight="1" x14ac:dyDescent="0.3">
      <c r="A54" s="109" t="s">
        <v>1079</v>
      </c>
      <c r="B54" s="78"/>
      <c r="C54" s="110" t="s">
        <v>1080</v>
      </c>
      <c r="D54" s="50"/>
    </row>
    <row r="55" spans="1:4" s="42" customFormat="1" ht="19.5" customHeight="1" x14ac:dyDescent="0.35">
      <c r="A55" s="109"/>
      <c r="B55" s="78"/>
      <c r="C55" s="222"/>
      <c r="D55" s="223"/>
    </row>
    <row r="56" spans="1:4" s="42" customFormat="1" ht="14.15" customHeight="1" x14ac:dyDescent="0.35">
      <c r="A56" s="111" t="s">
        <v>1081</v>
      </c>
      <c r="B56" s="78"/>
      <c r="C56" s="222"/>
      <c r="D56" s="223"/>
    </row>
    <row r="57" spans="1:4" s="42" customFormat="1" ht="14.15" customHeight="1" x14ac:dyDescent="0.3">
      <c r="A57" s="111" t="s">
        <v>1081</v>
      </c>
      <c r="B57" s="78"/>
      <c r="C57" s="220"/>
      <c r="D57" s="221"/>
    </row>
    <row r="58" spans="1:4" s="42" customFormat="1" ht="14.15" customHeight="1" x14ac:dyDescent="0.3">
      <c r="A58" s="112" t="s">
        <v>1082</v>
      </c>
      <c r="B58" s="78"/>
      <c r="C58" s="220"/>
      <c r="D58" s="221"/>
    </row>
    <row r="59" spans="1:4" s="42" customFormat="1" ht="14.15" customHeight="1" x14ac:dyDescent="0.35">
      <c r="A59" s="112" t="s">
        <v>1083</v>
      </c>
      <c r="B59" s="78"/>
      <c r="C59" s="222"/>
      <c r="D59" s="223"/>
    </row>
    <row r="60" spans="1:4" s="42" customFormat="1" ht="2.25" customHeight="1" x14ac:dyDescent="0.4">
      <c r="A60" s="43"/>
      <c r="B60" s="44"/>
      <c r="C60" s="45"/>
      <c r="D60" s="41"/>
    </row>
  </sheetData>
  <mergeCells count="11">
    <mergeCell ref="C59:D59"/>
    <mergeCell ref="C49:D49"/>
    <mergeCell ref="C50:D50"/>
    <mergeCell ref="A51:B51"/>
    <mergeCell ref="C55:D55"/>
    <mergeCell ref="C56:D56"/>
    <mergeCell ref="A7:B7"/>
    <mergeCell ref="B23:D23"/>
    <mergeCell ref="A28:D37"/>
    <mergeCell ref="C57:D57"/>
    <mergeCell ref="C58:D58"/>
  </mergeCells>
  <printOptions horizontalCentered="1"/>
  <pageMargins left="0.51181102362204722" right="0.51181102362204722" top="0.98425196850393704" bottom="0.78740157480314965" header="0.31496062992125984" footer="0.31496062992125984"/>
  <pageSetup paperSize="9" scale="66" firstPageNumber="13" orientation="portrait" useFirstPageNumber="1" r:id="rId1"/>
  <headerFooter>
    <oddHeader>&amp;R&amp;G</oddHeader>
    <oddFooter>Página 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02BDEDCE1C5A4AABD46AE0E40DB36E" ma:contentTypeVersion="15" ma:contentTypeDescription="Create a new document." ma:contentTypeScope="" ma:versionID="528f4a1f2d5874c4dc1c8a878f9d158c">
  <xsd:schema xmlns:xsd="http://www.w3.org/2001/XMLSchema" xmlns:xs="http://www.w3.org/2001/XMLSchema" xmlns:p="http://schemas.microsoft.com/office/2006/metadata/properties" xmlns:ns2="13f148ef-b997-457c-92bd-bf9d4b25bef6" xmlns:ns3="1e35a5a4-2fbe-4309-9055-de9ac67ae125" targetNamespace="http://schemas.microsoft.com/office/2006/metadata/properties" ma:root="true" ma:fieldsID="18261167eb78527bdb6fa666c32995b4" ns2:_="" ns3:_="">
    <xsd:import namespace="13f148ef-b997-457c-92bd-bf9d4b25bef6"/>
    <xsd:import namespace="1e35a5a4-2fbe-4309-9055-de9ac67ae1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148ef-b997-457c-92bd-bf9d4b25bef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2dab9438-f903-450b-a158-c86bb4a35d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35a5a4-2fbe-4309-9055-de9ac67ae12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1f702c-d868-4311-bff0-16bc566b41fa}" ma:internalName="TaxCatchAll" ma:showField="CatchAllData" ma:web="1e35a5a4-2fbe-4309-9055-de9ac67ae1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3f148ef-b997-457c-92bd-bf9d4b25bef6">
      <Terms xmlns="http://schemas.microsoft.com/office/infopath/2007/PartnerControls"/>
    </lcf76f155ced4ddcb4097134ff3c332f>
    <TaxCatchAll xmlns="1e35a5a4-2fbe-4309-9055-de9ac67ae125" xsi:nil="true"/>
  </documentManagement>
</p:properties>
</file>

<file path=customXml/itemProps1.xml><?xml version="1.0" encoding="utf-8"?>
<ds:datastoreItem xmlns:ds="http://schemas.openxmlformats.org/officeDocument/2006/customXml" ds:itemID="{D73EA362-1BB7-4F04-82F7-698D521932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3f148ef-b997-457c-92bd-bf9d4b25bef6"/>
    <ds:schemaRef ds:uri="1e35a5a4-2fbe-4309-9055-de9ac67ae1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77D69D4-FF6A-4762-A69C-C159FFA8BE7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8F6BA5D-C3BF-46DA-85F6-070EF291559C}">
  <ds:schemaRefs>
    <ds:schemaRef ds:uri="http://schemas.microsoft.com/office/2006/documentManagement/types"/>
    <ds:schemaRef ds:uri="1e35a5a4-2fbe-4309-9055-de9ac67ae125"/>
    <ds:schemaRef ds:uri="http://purl.org/dc/elements/1.1/"/>
    <ds:schemaRef ds:uri="http://schemas.microsoft.com/office/2006/metadata/properties"/>
    <ds:schemaRef ds:uri="13f148ef-b997-457c-92bd-bf9d4b25bef6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15</vt:i4>
      </vt:variant>
      <vt:variant>
        <vt:lpstr>Intervalos Nomeados</vt:lpstr>
      </vt:variant>
      <vt:variant>
        <vt:i4>7</vt:i4>
      </vt:variant>
    </vt:vector>
  </HeadingPairs>
  <TitlesOfParts>
    <vt:vector size="22" baseType="lpstr">
      <vt:lpstr>CAPA</vt:lpstr>
      <vt:lpstr>ÍNDICE</vt:lpstr>
      <vt:lpstr>RESUMO</vt:lpstr>
      <vt:lpstr>Anexo I</vt:lpstr>
      <vt:lpstr>Anexo II</vt:lpstr>
      <vt:lpstr>Anexo III</vt:lpstr>
      <vt:lpstr>Anexo IV</vt:lpstr>
      <vt:lpstr>Anexo V</vt:lpstr>
      <vt:lpstr>Anexo VI</vt:lpstr>
      <vt:lpstr>Anexo VII</vt:lpstr>
      <vt:lpstr>Base Anexo I - Recebimentos</vt:lpstr>
      <vt:lpstr>Base Anexo II - Desembolso</vt:lpstr>
      <vt:lpstr>Base Anexo III - Transferências</vt:lpstr>
      <vt:lpstr>Base Anexo IV - Faturas Pen</vt:lpstr>
      <vt:lpstr>Base Anexo V - Fat. SGGD</vt:lpstr>
      <vt:lpstr>RESUMO!Area_de_impressao</vt:lpstr>
      <vt:lpstr>'Anexo I'!Titulos_de_impressao</vt:lpstr>
      <vt:lpstr>'Anexo II'!Titulos_de_impressao</vt:lpstr>
      <vt:lpstr>'Anexo III'!Titulos_de_impressao</vt:lpstr>
      <vt:lpstr>'Anexo IV'!Titulos_de_impressao</vt:lpstr>
      <vt:lpstr>'Anexo VII'!Titulos_de_impressao</vt:lpstr>
      <vt:lpstr>'Base Anexo II - Desembolso'!Titulos_de_impressao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Gabriela Lunardi</dc:creator>
  <cp:lastModifiedBy>Renata Meza Costa da Silva</cp:lastModifiedBy>
  <cp:lastPrinted>2025-11-03T13:29:49Z</cp:lastPrinted>
  <dcterms:created xsi:type="dcterms:W3CDTF">2024-10-25T13:07:05Z</dcterms:created>
  <dcterms:modified xsi:type="dcterms:W3CDTF">2025-11-10T14:11:34Z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0x010100D702BDEDCE1C5A4AABD46AE0E40DB36E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</Properties>
</file>